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Brunel\Desktop\Juan_Pablo\Proyectos\gypworld\Databases\"/>
    </mc:Choice>
  </mc:AlternateContent>
  <xr:revisionPtr revIDLastSave="0" documentId="13_ncr:1_{1848F299-96EF-4A5B-BD33-D2632AEBE809}" xr6:coauthVersionLast="47" xr6:coauthVersionMax="47" xr10:uidLastSave="{00000000-0000-0000-0000-000000000000}"/>
  <bookViews>
    <workbookView xWindow="-101" yWindow="-101" windowWidth="19536" windowHeight="10352" tabRatio="500" firstSheet="1" activeTab="2" xr2:uid="{00000000-000D-0000-FFFF-FFFF00000000}"/>
  </bookViews>
  <sheets>
    <sheet name="graphs" sheetId="1" r:id="rId1"/>
    <sheet name="Regions" sheetId="2" r:id="rId2"/>
    <sheet name="All taxa" sheetId="3" r:id="rId3"/>
    <sheet name="Removed (gypsovags+issues)" sheetId="4" r:id="rId4"/>
    <sheet name="Undescribed taxa" sheetId="5" r:id="rId5"/>
    <sheet name="Removed because of inclusion in" sheetId="6" r:id="rId6"/>
    <sheet name="Conservation status" sheetId="7" r:id="rId7"/>
    <sheet name="America" sheetId="8" r:id="rId8"/>
    <sheet name="Potential gypsovags" sheetId="9" r:id="rId9"/>
    <sheet name="Iran" sheetId="10" r:id="rId10"/>
    <sheet name="DPCache_All Data" sheetId="11" state="hidden" r:id="rId11"/>
  </sheets>
  <definedNames>
    <definedName name="_xlnm._FilterDatabase" localSheetId="2" hidden="1">'All taxa'!$A$1:$DS$1213</definedName>
    <definedName name="_xlnm._FilterDatabase" localSheetId="7" hidden="1">America!$A$1:$DF$254</definedName>
    <definedName name="_xlnm._FilterDatabase" localSheetId="3" hidden="1">'Removed (gypsovags+issues)'!$P$1:$P$98</definedName>
  </definedNames>
  <calcPr calcId="191029"/>
  <pivotCaches>
    <pivotCache cacheId="23"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CW187" i="10" l="1"/>
  <c r="CW186" i="10"/>
  <c r="CW185" i="10"/>
  <c r="CW184" i="10"/>
  <c r="CW183" i="10"/>
  <c r="CW182" i="10"/>
  <c r="CW181" i="10"/>
  <c r="CW180" i="10"/>
  <c r="CW179" i="10"/>
  <c r="CW178" i="10"/>
  <c r="CW177" i="10"/>
  <c r="CW176" i="10"/>
  <c r="CW175" i="10"/>
  <c r="CW174" i="10"/>
  <c r="CW173" i="10"/>
  <c r="CW172" i="10"/>
  <c r="CW171" i="10"/>
  <c r="CW170" i="10"/>
  <c r="CW169" i="10"/>
  <c r="CW168" i="10"/>
  <c r="CW167" i="10"/>
  <c r="CW166" i="10"/>
  <c r="CW165" i="10"/>
  <c r="CW162" i="10"/>
  <c r="CW161" i="10"/>
  <c r="CW160" i="10"/>
  <c r="CW159" i="10"/>
  <c r="CW158" i="10"/>
  <c r="CW157" i="10"/>
  <c r="CW156" i="10"/>
  <c r="CW155" i="10"/>
  <c r="CW154" i="10"/>
  <c r="CW153" i="10"/>
  <c r="CW152" i="10"/>
  <c r="CW151" i="10"/>
  <c r="CW150" i="10"/>
  <c r="CW149" i="10"/>
  <c r="CW148" i="10"/>
  <c r="CW147" i="10"/>
  <c r="CW146" i="10"/>
  <c r="CW145" i="10"/>
  <c r="CW144" i="10"/>
  <c r="CW143" i="10"/>
  <c r="CW142" i="10"/>
  <c r="CW141" i="10"/>
  <c r="CW140" i="10"/>
  <c r="CW139" i="10"/>
  <c r="CW138" i="10"/>
  <c r="CW137" i="10"/>
  <c r="CW136" i="10"/>
  <c r="CW134" i="10"/>
  <c r="CW133" i="10"/>
  <c r="CW132" i="10"/>
  <c r="CW131" i="10"/>
  <c r="CW130" i="10"/>
  <c r="CW129" i="10"/>
  <c r="CW128" i="10"/>
  <c r="CW127" i="10"/>
  <c r="CW126" i="10"/>
  <c r="CW125" i="10"/>
  <c r="CW124" i="10"/>
  <c r="CW123" i="10"/>
  <c r="CW122" i="10"/>
  <c r="CW121" i="10"/>
  <c r="CW120" i="10"/>
  <c r="CW119" i="10"/>
  <c r="CW118" i="10"/>
  <c r="CW117" i="10"/>
  <c r="CW116" i="10"/>
  <c r="CW115" i="10"/>
  <c r="CW114" i="10"/>
  <c r="CW112" i="10"/>
  <c r="CW111" i="10"/>
  <c r="CW110" i="10"/>
  <c r="CW109" i="10"/>
  <c r="CW108" i="10"/>
  <c r="CW107" i="10"/>
  <c r="CW106" i="10"/>
  <c r="CW105" i="10"/>
  <c r="CW104" i="10"/>
  <c r="CW103" i="10"/>
  <c r="CW102" i="10"/>
  <c r="CW101" i="10"/>
  <c r="CW100" i="10"/>
  <c r="CW99" i="10"/>
  <c r="CW98" i="10"/>
  <c r="CW97" i="10"/>
  <c r="CW96" i="10"/>
  <c r="CW95" i="10"/>
  <c r="CW94" i="10"/>
  <c r="CW93" i="10"/>
  <c r="CW92" i="10"/>
  <c r="CW91" i="10"/>
  <c r="CW90" i="10"/>
  <c r="CW89" i="10"/>
  <c r="CW88" i="10"/>
  <c r="CW87" i="10"/>
  <c r="CW86" i="10"/>
  <c r="CW85" i="10"/>
  <c r="CW84" i="10"/>
  <c r="CW83" i="10"/>
  <c r="CW82" i="10"/>
  <c r="CW81" i="10"/>
  <c r="CW80" i="10"/>
  <c r="CW79" i="10"/>
  <c r="CW78" i="10"/>
  <c r="CW77" i="10"/>
  <c r="CW76" i="10"/>
  <c r="CW75" i="10"/>
  <c r="CW74" i="10"/>
  <c r="CW73" i="10"/>
  <c r="CW72" i="10"/>
  <c r="CW71" i="10"/>
  <c r="CW70" i="10"/>
  <c r="CW69" i="10"/>
  <c r="CW68" i="10"/>
  <c r="CW67" i="10"/>
  <c r="CW66" i="10"/>
  <c r="CW65" i="10"/>
  <c r="CW64" i="10"/>
  <c r="CW63" i="10"/>
  <c r="CW62" i="10"/>
  <c r="CW61" i="10"/>
  <c r="CW59" i="10"/>
  <c r="CW58" i="10"/>
  <c r="CW57" i="10"/>
  <c r="CW56" i="10"/>
  <c r="CW55" i="10"/>
  <c r="CW54" i="10"/>
  <c r="CW53" i="10"/>
  <c r="CW52" i="10"/>
  <c r="CW51" i="10"/>
  <c r="CW50" i="10"/>
  <c r="CW49" i="10"/>
  <c r="CW48" i="10"/>
  <c r="CW47" i="10"/>
  <c r="CW46" i="10"/>
  <c r="CW45" i="10"/>
  <c r="CW44" i="10"/>
  <c r="CW43" i="10"/>
  <c r="CW42" i="10"/>
  <c r="CW41" i="10"/>
  <c r="CW40" i="10"/>
  <c r="CW39" i="10"/>
  <c r="CW38" i="10"/>
  <c r="CW37" i="10"/>
  <c r="CW36" i="10"/>
  <c r="CW35" i="10"/>
  <c r="CW34" i="10"/>
  <c r="CW33" i="10"/>
  <c r="CW32" i="10"/>
  <c r="CW31" i="10"/>
  <c r="CW30" i="10"/>
  <c r="CW29" i="10"/>
  <c r="CW28" i="10"/>
  <c r="CW27" i="10"/>
  <c r="CW26" i="10"/>
  <c r="CW25" i="10"/>
  <c r="CW24" i="10"/>
  <c r="CW23" i="10"/>
  <c r="CW22" i="10"/>
  <c r="CW21" i="10"/>
  <c r="CW20" i="10"/>
  <c r="CW19" i="10"/>
  <c r="CW18" i="10"/>
  <c r="CW17" i="10"/>
  <c r="CW16" i="10"/>
  <c r="CW15" i="10"/>
  <c r="CW13" i="10"/>
  <c r="CW12" i="10"/>
  <c r="CW11" i="10"/>
  <c r="CW10" i="10"/>
  <c r="CW9" i="10"/>
  <c r="CW8" i="10"/>
  <c r="CW7" i="10"/>
  <c r="CW5" i="10"/>
  <c r="CW4" i="10"/>
  <c r="CW3" i="10"/>
  <c r="CW2" i="10"/>
  <c r="CW28" i="9"/>
  <c r="CW27" i="9"/>
  <c r="CW26" i="9"/>
  <c r="CW25" i="9"/>
  <c r="CW24" i="9"/>
  <c r="CW23" i="9"/>
  <c r="CW22" i="9"/>
  <c r="CW21" i="9"/>
  <c r="CW20" i="9"/>
  <c r="CW19" i="9"/>
  <c r="CW17" i="9"/>
  <c r="CW15" i="9"/>
  <c r="CW11" i="9"/>
  <c r="CW10" i="9"/>
  <c r="CW9" i="9"/>
  <c r="CW8" i="9"/>
  <c r="CW7" i="9"/>
  <c r="CW6" i="9"/>
  <c r="CW5" i="9"/>
  <c r="CW4" i="9"/>
  <c r="CW3" i="9"/>
  <c r="CW2" i="9"/>
  <c r="CX1" i="6"/>
  <c r="CX486" i="4"/>
  <c r="CX485" i="4"/>
  <c r="CX484" i="4"/>
  <c r="CX482" i="4"/>
  <c r="CX481" i="4"/>
  <c r="CX480" i="4"/>
  <c r="CX479" i="4"/>
  <c r="CX476" i="4"/>
  <c r="CX475" i="4"/>
  <c r="CX474" i="4"/>
  <c r="CX473" i="4"/>
  <c r="CX472" i="4"/>
  <c r="CX469" i="4"/>
  <c r="CX468" i="4"/>
  <c r="CX466" i="4"/>
  <c r="CX465" i="4"/>
  <c r="CX464" i="4"/>
  <c r="CX463" i="4"/>
  <c r="CX462" i="4"/>
  <c r="CX461" i="4"/>
  <c r="CX460" i="4"/>
  <c r="CX459" i="4"/>
  <c r="CX435" i="4"/>
  <c r="CX434" i="4"/>
  <c r="CQ432" i="4"/>
  <c r="CX409" i="4"/>
  <c r="CX408" i="4"/>
  <c r="CX406" i="4"/>
  <c r="CX398" i="4"/>
  <c r="CX397" i="4"/>
  <c r="CX396" i="4"/>
  <c r="CX395" i="4"/>
  <c r="CX394" i="4"/>
  <c r="CX393" i="4"/>
  <c r="CX391" i="4"/>
  <c r="CX390" i="4"/>
  <c r="CX389" i="4"/>
  <c r="CX388" i="4"/>
  <c r="CX387" i="4"/>
  <c r="CX386" i="4"/>
  <c r="CX385" i="4"/>
  <c r="CX384" i="4"/>
  <c r="CX383" i="4"/>
  <c r="CX382" i="4"/>
  <c r="CX381" i="4"/>
  <c r="CX380" i="4"/>
  <c r="CX379" i="4"/>
  <c r="CX378" i="4"/>
  <c r="CX377" i="4"/>
  <c r="CX376" i="4"/>
  <c r="CX374" i="4"/>
  <c r="CX373" i="4"/>
  <c r="CX372" i="4"/>
  <c r="CX371" i="4"/>
  <c r="CX370" i="4"/>
  <c r="CX369" i="4"/>
  <c r="CX368" i="4"/>
  <c r="CX367" i="4"/>
  <c r="CX366" i="4"/>
  <c r="CX363" i="4"/>
  <c r="CX362" i="4"/>
  <c r="CX361" i="4"/>
  <c r="CX359" i="4"/>
  <c r="CX358" i="4"/>
  <c r="CX357" i="4"/>
  <c r="CX356" i="4"/>
  <c r="CX354" i="4"/>
  <c r="CX353" i="4"/>
  <c r="CX351" i="4"/>
  <c r="CX350" i="4"/>
  <c r="CX349" i="4"/>
  <c r="CX348" i="4"/>
  <c r="CX347" i="4"/>
  <c r="CX346" i="4"/>
  <c r="CX345" i="4"/>
  <c r="CX344" i="4"/>
  <c r="CX343" i="4"/>
  <c r="CX342" i="4"/>
  <c r="CX341" i="4"/>
  <c r="CX340" i="4"/>
  <c r="CX339" i="4"/>
  <c r="CX338" i="4"/>
  <c r="CX336" i="4"/>
  <c r="CX335" i="4"/>
  <c r="CX334" i="4"/>
  <c r="CX333" i="4"/>
  <c r="CX332" i="4"/>
  <c r="CX331" i="4"/>
  <c r="CW330" i="4"/>
  <c r="CW329" i="4"/>
  <c r="CW328" i="4"/>
  <c r="CW327" i="4"/>
  <c r="CW326" i="4"/>
  <c r="CW324" i="4"/>
  <c r="CW323" i="4"/>
  <c r="CW322" i="4"/>
  <c r="CW321" i="4"/>
  <c r="CW320" i="4"/>
  <c r="CW319" i="4"/>
  <c r="CW318" i="4"/>
  <c r="CW317" i="4"/>
  <c r="CW315" i="4"/>
  <c r="CV313" i="4"/>
  <c r="CV312" i="4"/>
  <c r="CV311" i="4"/>
  <c r="CV310" i="4"/>
  <c r="CV309" i="4"/>
  <c r="CV308" i="4"/>
  <c r="CV307" i="4"/>
  <c r="CV306" i="4"/>
  <c r="CV305" i="4"/>
  <c r="CV304" i="4"/>
  <c r="CV303" i="4"/>
  <c r="CV302" i="4"/>
  <c r="CV301" i="4"/>
  <c r="CV300" i="4"/>
  <c r="CV299" i="4"/>
  <c r="CV298" i="4"/>
  <c r="CV297" i="4"/>
  <c r="CV296" i="4"/>
  <c r="CV295" i="4"/>
  <c r="CV294" i="4"/>
  <c r="CV293" i="4"/>
  <c r="CV292" i="4"/>
  <c r="CV291" i="4"/>
  <c r="CV290" i="4"/>
  <c r="CV289" i="4"/>
  <c r="CV288" i="4"/>
  <c r="CV287" i="4"/>
  <c r="CV286" i="4"/>
  <c r="CV285" i="4"/>
  <c r="CV284" i="4"/>
  <c r="CV283" i="4"/>
  <c r="CV282" i="4"/>
  <c r="CV281" i="4"/>
  <c r="CV280" i="4"/>
  <c r="CV279" i="4"/>
  <c r="CV278" i="4"/>
  <c r="CV277" i="4"/>
  <c r="CV276" i="4"/>
  <c r="CV275" i="4"/>
  <c r="CV274" i="4"/>
  <c r="CV273" i="4"/>
  <c r="CV271" i="4"/>
  <c r="CV270" i="4"/>
  <c r="CV269" i="4"/>
  <c r="CV268" i="4"/>
  <c r="CV267" i="4"/>
  <c r="CV266" i="4"/>
  <c r="CV265" i="4"/>
  <c r="CV264" i="4"/>
  <c r="CV263" i="4"/>
  <c r="CV262" i="4"/>
  <c r="CV261" i="4"/>
  <c r="CV260" i="4"/>
  <c r="CV259" i="4"/>
  <c r="CV258" i="4"/>
  <c r="CV257" i="4"/>
  <c r="CV256" i="4"/>
  <c r="CV255" i="4"/>
  <c r="CV254" i="4"/>
  <c r="CV253" i="4"/>
  <c r="CP231" i="4"/>
  <c r="CP230" i="4"/>
  <c r="CP229" i="4"/>
  <c r="CP228" i="4"/>
  <c r="CP227" i="4"/>
  <c r="CP226" i="4"/>
  <c r="CP224" i="4"/>
  <c r="CP223" i="4"/>
  <c r="CP222" i="4"/>
  <c r="CP221" i="4"/>
  <c r="CP220" i="4"/>
  <c r="CP219" i="4"/>
  <c r="CP218" i="4"/>
  <c r="CP217" i="4"/>
  <c r="CP216" i="4"/>
  <c r="CP215" i="4"/>
  <c r="CP214" i="4"/>
  <c r="CP213" i="4"/>
  <c r="CP212" i="4"/>
  <c r="CP211" i="4"/>
  <c r="CP210" i="4"/>
  <c r="CP209" i="4"/>
  <c r="CP208" i="4"/>
  <c r="CP207" i="4"/>
  <c r="CP206" i="4"/>
  <c r="CP205" i="4"/>
  <c r="CP204" i="4"/>
  <c r="CP203" i="4"/>
  <c r="CP202" i="4"/>
  <c r="CP201" i="4"/>
  <c r="CP200" i="4"/>
  <c r="CP199" i="4"/>
  <c r="CP198" i="4"/>
  <c r="CP197" i="4"/>
  <c r="CP196" i="4"/>
  <c r="CP195" i="4"/>
  <c r="CP194" i="4"/>
  <c r="CP193" i="4"/>
  <c r="CP192" i="4"/>
  <c r="CP191" i="4"/>
  <c r="CP190" i="4"/>
  <c r="CP189" i="4"/>
  <c r="CP188" i="4"/>
  <c r="CP187" i="4"/>
  <c r="CP186" i="4"/>
  <c r="CP185" i="4"/>
  <c r="CP184" i="4"/>
  <c r="CP183" i="4"/>
  <c r="CP182" i="4"/>
  <c r="CP181" i="4"/>
  <c r="CP180" i="4"/>
  <c r="CP179" i="4"/>
  <c r="CP178" i="4"/>
  <c r="CP177" i="4"/>
  <c r="CP176" i="4"/>
  <c r="CP175" i="4"/>
  <c r="CP174" i="4"/>
  <c r="CP173" i="4"/>
  <c r="CP172" i="4"/>
  <c r="CP171" i="4"/>
  <c r="CP170" i="4"/>
  <c r="CP169" i="4"/>
  <c r="CP168" i="4"/>
  <c r="CP167" i="4"/>
  <c r="CP166" i="4"/>
  <c r="CP165" i="4"/>
  <c r="CP164" i="4"/>
  <c r="CP163" i="4"/>
  <c r="CP162" i="4"/>
  <c r="CP161" i="4"/>
  <c r="CP160" i="4"/>
  <c r="CP159" i="4"/>
  <c r="CP158" i="4"/>
  <c r="CP157" i="4"/>
  <c r="CP156" i="4"/>
  <c r="CP155" i="4"/>
  <c r="CP153" i="4"/>
  <c r="CP152" i="4"/>
  <c r="CP151" i="4"/>
  <c r="CP150" i="4"/>
  <c r="CP149" i="4"/>
  <c r="CP148" i="4"/>
  <c r="CP147" i="4"/>
  <c r="CP146" i="4"/>
  <c r="CP145" i="4"/>
  <c r="CP144" i="4"/>
  <c r="CP143" i="4"/>
  <c r="CP142" i="4"/>
  <c r="CP141" i="4"/>
  <c r="CP140" i="4"/>
  <c r="CP139" i="4"/>
  <c r="CP138" i="4"/>
  <c r="CP137" i="4"/>
  <c r="CP136" i="4"/>
  <c r="CP135" i="4"/>
  <c r="CP134" i="4"/>
  <c r="CP133" i="4"/>
  <c r="CP132" i="4"/>
  <c r="CP131" i="4"/>
  <c r="CP130" i="4"/>
  <c r="CP129" i="4"/>
  <c r="CP128" i="4"/>
  <c r="CP127" i="4"/>
  <c r="CP126" i="4"/>
  <c r="CP125" i="4"/>
  <c r="CP124" i="4"/>
  <c r="CP123" i="4"/>
  <c r="CP122" i="4"/>
  <c r="CP121" i="4"/>
  <c r="CP120" i="4"/>
  <c r="CP119" i="4"/>
  <c r="CP118" i="4"/>
  <c r="CP117" i="4"/>
  <c r="CP116" i="4"/>
  <c r="CP115" i="4"/>
  <c r="CP114" i="4"/>
  <c r="CP113" i="4"/>
  <c r="CP112" i="4"/>
  <c r="CP111" i="4"/>
  <c r="CP110" i="4"/>
  <c r="CP109" i="4"/>
  <c r="CP108" i="4"/>
  <c r="CP107" i="4"/>
  <c r="CP106" i="4"/>
  <c r="CP105" i="4"/>
  <c r="CP104" i="4"/>
  <c r="CP103" i="4"/>
  <c r="CP98" i="4"/>
  <c r="CP97" i="4"/>
  <c r="CP96" i="4"/>
  <c r="CP95" i="4"/>
  <c r="CP94" i="4"/>
  <c r="CP93" i="4"/>
  <c r="CP92" i="4"/>
  <c r="CP91" i="4"/>
  <c r="CP90" i="4"/>
  <c r="CP89" i="4"/>
  <c r="CP88" i="4"/>
  <c r="CP87" i="4"/>
  <c r="CP85" i="4"/>
  <c r="CP84" i="4"/>
  <c r="CP83" i="4"/>
  <c r="CP82" i="4"/>
  <c r="CP81" i="4"/>
  <c r="CP80" i="4"/>
  <c r="CP79" i="4"/>
  <c r="CP78" i="4"/>
  <c r="CP77" i="4"/>
  <c r="CP76" i="4"/>
  <c r="CP75" i="4"/>
  <c r="CP74" i="4"/>
  <c r="CP73" i="4"/>
  <c r="CP72" i="4"/>
  <c r="CP71" i="4"/>
  <c r="CP70" i="4"/>
  <c r="CP69" i="4"/>
  <c r="CP68" i="4"/>
  <c r="CP67" i="4"/>
  <c r="CP66" i="4"/>
  <c r="CP65" i="4"/>
  <c r="CP64" i="4"/>
  <c r="CP63" i="4"/>
  <c r="CP62" i="4"/>
  <c r="CP61" i="4"/>
  <c r="CP60" i="4"/>
  <c r="CP59" i="4"/>
  <c r="CP58" i="4"/>
  <c r="CP57" i="4"/>
  <c r="CP56" i="4"/>
  <c r="CP55" i="4"/>
  <c r="CP54" i="4"/>
  <c r="CP53" i="4"/>
  <c r="CP52" i="4"/>
  <c r="CP51" i="4"/>
  <c r="CP50" i="4"/>
  <c r="CP49" i="4"/>
  <c r="CP48" i="4"/>
  <c r="CP47" i="4"/>
  <c r="CP46" i="4"/>
  <c r="CP45" i="4"/>
  <c r="CP44" i="4"/>
  <c r="CP43" i="4"/>
  <c r="CP42" i="4"/>
  <c r="CP41" i="4"/>
  <c r="CP40" i="4"/>
  <c r="CP39" i="4"/>
  <c r="CP38" i="4"/>
  <c r="CP37" i="4"/>
  <c r="CP36" i="4"/>
  <c r="CP35" i="4"/>
  <c r="CO16" i="4"/>
  <c r="CO15" i="4"/>
  <c r="CO14" i="4"/>
  <c r="CO13" i="4"/>
  <c r="CO12" i="4"/>
  <c r="CO11" i="4"/>
  <c r="CO10" i="4"/>
  <c r="CO9" i="4"/>
  <c r="CO8" i="4"/>
  <c r="CO7" i="4"/>
  <c r="CO6" i="4"/>
  <c r="CO5" i="4"/>
  <c r="CO3" i="4"/>
  <c r="CX1212" i="3"/>
  <c r="CX1210" i="3"/>
  <c r="CX1209" i="3"/>
  <c r="CX1207" i="3"/>
  <c r="CX1206" i="3"/>
  <c r="CX1204" i="3"/>
  <c r="CX1203" i="3"/>
  <c r="CX1202" i="3"/>
  <c r="CX1200" i="3"/>
  <c r="CX1199" i="3"/>
  <c r="CX1198" i="3"/>
  <c r="CX1197" i="3"/>
  <c r="CX1196" i="3"/>
  <c r="CX1195" i="3"/>
  <c r="CX1194" i="3"/>
  <c r="CX1193" i="3"/>
  <c r="CX1192" i="3"/>
  <c r="CX1191" i="3"/>
  <c r="CX1190" i="3"/>
  <c r="CX1189" i="3"/>
  <c r="CX1188" i="3"/>
  <c r="CX1186" i="3"/>
  <c r="CX1185" i="3"/>
  <c r="CX1184" i="3"/>
  <c r="CX1183" i="3"/>
  <c r="CX1182" i="3"/>
  <c r="CX1181" i="3"/>
  <c r="CX1180" i="3"/>
  <c r="CX1179" i="3"/>
  <c r="CX1176" i="3"/>
  <c r="CX1175" i="3"/>
  <c r="CX1174" i="3"/>
  <c r="CX1173" i="3"/>
  <c r="CX1172" i="3"/>
  <c r="CX1171" i="3"/>
  <c r="CX1170" i="3"/>
  <c r="CX1169" i="3"/>
  <c r="CX1168" i="3"/>
  <c r="CX1166" i="3"/>
  <c r="CX1165" i="3"/>
  <c r="CX1164" i="3"/>
  <c r="CX1163" i="3"/>
  <c r="CX1160" i="3"/>
  <c r="CX1159" i="3"/>
  <c r="CX1158" i="3"/>
  <c r="CX1157" i="3"/>
  <c r="CX1156" i="3"/>
  <c r="CX1154" i="3"/>
  <c r="CX1149" i="3"/>
  <c r="CX1148" i="3"/>
  <c r="CX1146" i="3"/>
  <c r="CX1145" i="3"/>
  <c r="CX1140" i="3"/>
  <c r="CX1139" i="3"/>
  <c r="CX1138" i="3"/>
  <c r="CX1137" i="3"/>
  <c r="CX1132" i="3"/>
  <c r="CX1130" i="3"/>
  <c r="CX1129" i="3"/>
  <c r="CX1126" i="3"/>
  <c r="CX1124" i="3"/>
  <c r="CX1123" i="3"/>
  <c r="CX1122" i="3"/>
  <c r="CX1121" i="3"/>
  <c r="CX1120" i="3"/>
  <c r="CX1119" i="3"/>
  <c r="CX1116" i="3"/>
  <c r="CX1115" i="3"/>
  <c r="CX1113" i="3"/>
  <c r="CX1111" i="3"/>
  <c r="CX1107" i="3"/>
  <c r="CX1106" i="3"/>
  <c r="CX1103" i="3"/>
  <c r="CX1102" i="3"/>
  <c r="CX1101" i="3"/>
  <c r="CX1099" i="3"/>
  <c r="CX1097" i="3"/>
  <c r="CX1089" i="3"/>
  <c r="CX1088" i="3"/>
  <c r="CX1087" i="3"/>
  <c r="CX1085" i="3"/>
  <c r="CX1082" i="3"/>
  <c r="CX1081" i="3"/>
  <c r="CX1080" i="3"/>
  <c r="CX1078" i="3"/>
  <c r="CX1077" i="3"/>
  <c r="CX1075" i="3"/>
  <c r="CX1072" i="3"/>
  <c r="CX1070" i="3"/>
  <c r="CX1067" i="3"/>
  <c r="CX1066" i="3"/>
  <c r="CX1065" i="3"/>
  <c r="CX1061" i="3"/>
  <c r="CX1060" i="3"/>
  <c r="CX1058" i="3"/>
  <c r="CX1057" i="3"/>
  <c r="CX1056" i="3"/>
  <c r="CX1052" i="3"/>
  <c r="CX1051" i="3"/>
  <c r="CX1050" i="3"/>
  <c r="CX1048" i="3"/>
  <c r="CX1047" i="3"/>
  <c r="CX1046" i="3"/>
  <c r="CX1045" i="3"/>
  <c r="CX1044" i="3"/>
  <c r="CX1043" i="3"/>
  <c r="CX1042" i="3"/>
  <c r="CX1041" i="3"/>
  <c r="CX1038" i="3"/>
  <c r="CX1037" i="3"/>
  <c r="CX1035" i="3"/>
  <c r="CX1034" i="3"/>
  <c r="CX1033" i="3"/>
  <c r="CX1032" i="3"/>
  <c r="CX1031" i="3"/>
  <c r="CX1028" i="3"/>
  <c r="CX1027" i="3"/>
  <c r="CX1026" i="3"/>
  <c r="CX1025" i="3"/>
  <c r="CX1024" i="3"/>
  <c r="CX1023" i="3"/>
  <c r="CX1022" i="3"/>
  <c r="CX1020" i="3"/>
  <c r="CX1019" i="3"/>
  <c r="CX1018" i="3"/>
  <c r="CX1017" i="3"/>
  <c r="CX1016" i="3"/>
  <c r="CX1015" i="3"/>
  <c r="CX1014" i="3"/>
  <c r="CX1012" i="3"/>
  <c r="CX1011" i="3"/>
  <c r="CX1010" i="3"/>
  <c r="CX1008" i="3"/>
  <c r="CX1007" i="3"/>
  <c r="CX1006" i="3"/>
  <c r="CX1005" i="3"/>
  <c r="CX1002" i="3"/>
  <c r="CX1000" i="3"/>
  <c r="CX999" i="3"/>
  <c r="CX998" i="3"/>
  <c r="CX997" i="3"/>
  <c r="CX996" i="3"/>
  <c r="CX995" i="3"/>
  <c r="CX994" i="3"/>
  <c r="CX993" i="3"/>
  <c r="CX992" i="3"/>
  <c r="CX991" i="3"/>
  <c r="CX990" i="3"/>
  <c r="CX989" i="3"/>
  <c r="CX988" i="3"/>
  <c r="CX986" i="3"/>
  <c r="CX985" i="3"/>
  <c r="CX984" i="3"/>
  <c r="CX978" i="3"/>
  <c r="CX977" i="3"/>
  <c r="CX976" i="3"/>
  <c r="CX974" i="3"/>
  <c r="CX973" i="3"/>
  <c r="CX972" i="3"/>
  <c r="CX957" i="3"/>
  <c r="CX955" i="3"/>
  <c r="CX954" i="3"/>
  <c r="CX947" i="3"/>
  <c r="CX927" i="3"/>
  <c r="CX926" i="3"/>
  <c r="CX925" i="3"/>
  <c r="CX924" i="3"/>
  <c r="CX923" i="3"/>
  <c r="CX922" i="3"/>
  <c r="CX918" i="3"/>
  <c r="CX917" i="3"/>
  <c r="CX916" i="3"/>
  <c r="CX915" i="3"/>
  <c r="CX914" i="3"/>
  <c r="CX913" i="3"/>
  <c r="CX912" i="3"/>
  <c r="CX911" i="3"/>
  <c r="CX910" i="3"/>
  <c r="CX895" i="3"/>
  <c r="CX894" i="3"/>
  <c r="CX893" i="3"/>
  <c r="CX888" i="3"/>
  <c r="CX877" i="3"/>
  <c r="CX876" i="3"/>
  <c r="CX875" i="3"/>
  <c r="CX874" i="3"/>
  <c r="CX873" i="3"/>
  <c r="CX872" i="3"/>
  <c r="CX871" i="3"/>
  <c r="CX870" i="3"/>
  <c r="CX869" i="3"/>
  <c r="CX868" i="3"/>
  <c r="CX866" i="3"/>
  <c r="CX865" i="3"/>
  <c r="CX864" i="3"/>
  <c r="CX863" i="3"/>
  <c r="CX862" i="3"/>
  <c r="CX861" i="3"/>
  <c r="CX860" i="3"/>
  <c r="CX859" i="3"/>
  <c r="CX857" i="3"/>
  <c r="CX856" i="3"/>
  <c r="CX855" i="3"/>
  <c r="CX852" i="3"/>
  <c r="CX851" i="3"/>
  <c r="CX849" i="3"/>
  <c r="CX847" i="3"/>
  <c r="CX844" i="3"/>
  <c r="CX843" i="3"/>
  <c r="CX842" i="3"/>
  <c r="CX841" i="3"/>
  <c r="CX840" i="3"/>
  <c r="CX839" i="3"/>
  <c r="CX837" i="3"/>
  <c r="CX836" i="3"/>
  <c r="CX835" i="3"/>
  <c r="CX833" i="3"/>
  <c r="CX831" i="3"/>
  <c r="CX828" i="3"/>
  <c r="CX822" i="3"/>
  <c r="CX818" i="3"/>
  <c r="CX817" i="3"/>
  <c r="CX816" i="3"/>
  <c r="CX811" i="3"/>
  <c r="CX799" i="3"/>
  <c r="CX798" i="3"/>
  <c r="CX797" i="3"/>
  <c r="CX796" i="3"/>
  <c r="CX795" i="3"/>
  <c r="CX794" i="3"/>
  <c r="CX793" i="3"/>
  <c r="CX792" i="3"/>
  <c r="CX783" i="3"/>
  <c r="CX782" i="3"/>
  <c r="CX778" i="3"/>
  <c r="CX777" i="3"/>
  <c r="CX775" i="3"/>
  <c r="CX774" i="3"/>
  <c r="CX772" i="3"/>
  <c r="CX771" i="3"/>
  <c r="CX770" i="3"/>
  <c r="CX769" i="3"/>
  <c r="CX768" i="3"/>
  <c r="CX767" i="3"/>
  <c r="CX766" i="3"/>
  <c r="CX765" i="3"/>
  <c r="CX764" i="3"/>
  <c r="CX763" i="3"/>
  <c r="CX762" i="3"/>
  <c r="CX761" i="3"/>
  <c r="CX760" i="3"/>
  <c r="CX759" i="3"/>
  <c r="CX758" i="3"/>
  <c r="CX757" i="3"/>
  <c r="CX755" i="3"/>
  <c r="CX754" i="3"/>
  <c r="CX753" i="3"/>
  <c r="CX750" i="3"/>
  <c r="CX748" i="3"/>
  <c r="CX746" i="3"/>
  <c r="CX745" i="3"/>
  <c r="CX744" i="3"/>
  <c r="CX738" i="3"/>
  <c r="CX737" i="3"/>
  <c r="CX736" i="3"/>
  <c r="CX732" i="3"/>
  <c r="CX731" i="3"/>
  <c r="CX730" i="3"/>
  <c r="CX729" i="3"/>
  <c r="CX728" i="3"/>
  <c r="CX727" i="3"/>
  <c r="CX726" i="3"/>
  <c r="CX725" i="3"/>
  <c r="CX724" i="3"/>
  <c r="CX723" i="3"/>
  <c r="CX721" i="3"/>
  <c r="CX720" i="3"/>
  <c r="CX719" i="3"/>
  <c r="CX718" i="3"/>
  <c r="CX717" i="3"/>
  <c r="CX716" i="3"/>
  <c r="CX714" i="3"/>
  <c r="CX713" i="3"/>
  <c r="CX712" i="3"/>
  <c r="CX711" i="3"/>
  <c r="CX710" i="3"/>
  <c r="CX709" i="3"/>
  <c r="CX708" i="3"/>
  <c r="CX706" i="3"/>
  <c r="CX705" i="3"/>
  <c r="CX703" i="3"/>
  <c r="CX702" i="3"/>
  <c r="CX701" i="3"/>
  <c r="CX700" i="3"/>
  <c r="CX697" i="3"/>
  <c r="CX695" i="3"/>
  <c r="CX692" i="3"/>
  <c r="CX690" i="3"/>
  <c r="CX689" i="3"/>
  <c r="CX688" i="3"/>
  <c r="CX687" i="3"/>
  <c r="CX686" i="3"/>
  <c r="CX685" i="3"/>
  <c r="CX682" i="3"/>
  <c r="CX681" i="3"/>
  <c r="CX680" i="3"/>
  <c r="CX677" i="3"/>
  <c r="CX676" i="3"/>
  <c r="CX675" i="3"/>
  <c r="CX674" i="3"/>
  <c r="CX673" i="3"/>
  <c r="CX672" i="3"/>
  <c r="CX671" i="3"/>
  <c r="CX670" i="3"/>
  <c r="CX669" i="3"/>
  <c r="CX668" i="3"/>
  <c r="CX667" i="3"/>
  <c r="CX666" i="3"/>
  <c r="CX665" i="3"/>
  <c r="CX664" i="3"/>
  <c r="Q662" i="3"/>
  <c r="CX661" i="3"/>
  <c r="CX660" i="3"/>
  <c r="CX659" i="3"/>
  <c r="CX658" i="3"/>
  <c r="CX656" i="3"/>
  <c r="CX655" i="3"/>
  <c r="CX654" i="3"/>
  <c r="CX653" i="3"/>
  <c r="CX651" i="3"/>
  <c r="CX650" i="3"/>
  <c r="CX649" i="3"/>
  <c r="CX648" i="3"/>
  <c r="CX647" i="3"/>
  <c r="CX646" i="3"/>
  <c r="CX642" i="3"/>
  <c r="CX636" i="3"/>
  <c r="CX635" i="3"/>
  <c r="CX634" i="3"/>
  <c r="CX633" i="3"/>
  <c r="CX627" i="3"/>
  <c r="CX626" i="3"/>
  <c r="CX625" i="3"/>
  <c r="CX623" i="3"/>
  <c r="CX622" i="3"/>
  <c r="CX621" i="3"/>
  <c r="CX620" i="3"/>
  <c r="CX619" i="3"/>
  <c r="CX616" i="3"/>
  <c r="CX613" i="3"/>
  <c r="CX612" i="3"/>
  <c r="CX607" i="3"/>
  <c r="CX606" i="3"/>
  <c r="CX605" i="3"/>
  <c r="CX604" i="3"/>
  <c r="CX600" i="3"/>
  <c r="CX599" i="3"/>
  <c r="CX598" i="3"/>
  <c r="CX597" i="3"/>
  <c r="CX595" i="3"/>
  <c r="CX594" i="3"/>
  <c r="CX593" i="3"/>
  <c r="CX591" i="3"/>
  <c r="CX590" i="3"/>
  <c r="CX589" i="3"/>
  <c r="CX588" i="3"/>
  <c r="CX587" i="3"/>
  <c r="CX586" i="3"/>
  <c r="CX585" i="3"/>
  <c r="CX584" i="3"/>
  <c r="CX583" i="3"/>
  <c r="CX582" i="3"/>
  <c r="CX581" i="3"/>
  <c r="CX579" i="3"/>
  <c r="CX578" i="3"/>
  <c r="CX577" i="3"/>
  <c r="CX576" i="3"/>
  <c r="CX575" i="3"/>
  <c r="CX574" i="3"/>
  <c r="CX571" i="3"/>
  <c r="CX570" i="3"/>
  <c r="CX569" i="3"/>
  <c r="CX568" i="3"/>
  <c r="CX567" i="3"/>
  <c r="CX566" i="3"/>
  <c r="CX563" i="3"/>
  <c r="CX562" i="3"/>
  <c r="CX561" i="3"/>
  <c r="CX559" i="3"/>
  <c r="CX558" i="3"/>
  <c r="CX557" i="3"/>
  <c r="CX556" i="3"/>
  <c r="CX555" i="3"/>
  <c r="CX554" i="3"/>
  <c r="CX553" i="3"/>
  <c r="CX550" i="3"/>
  <c r="CX549" i="3"/>
  <c r="CX548" i="3"/>
  <c r="CX546" i="3"/>
  <c r="CX545" i="3"/>
  <c r="CX543" i="3"/>
  <c r="CX542" i="3"/>
  <c r="CX541" i="3"/>
  <c r="CX532" i="3"/>
  <c r="CX529" i="3"/>
  <c r="CX527" i="3"/>
  <c r="CX526" i="3"/>
  <c r="CX525" i="3"/>
  <c r="CX522" i="3"/>
  <c r="CX521" i="3"/>
  <c r="CX520" i="3"/>
  <c r="CX519" i="3"/>
  <c r="CX518" i="3"/>
  <c r="CX517" i="3"/>
  <c r="CX507" i="3"/>
  <c r="CX501" i="3"/>
  <c r="CX500" i="3"/>
  <c r="CX499" i="3"/>
  <c r="CX498" i="3"/>
  <c r="CX497" i="3"/>
  <c r="CX496" i="3"/>
  <c r="CX495" i="3"/>
  <c r="CX494" i="3"/>
  <c r="CX492" i="3"/>
  <c r="CX491" i="3"/>
  <c r="CX490" i="3"/>
  <c r="CX489" i="3"/>
  <c r="CX488" i="3"/>
  <c r="CX487" i="3"/>
  <c r="CX484" i="3"/>
  <c r="CX483" i="3"/>
  <c r="CX482" i="3"/>
  <c r="CX481" i="3"/>
  <c r="CX467" i="3"/>
  <c r="CX466" i="3"/>
  <c r="CX465" i="3"/>
  <c r="CX464" i="3"/>
  <c r="CX463" i="3"/>
  <c r="CX462" i="3"/>
  <c r="CX461" i="3"/>
  <c r="CX460" i="3"/>
  <c r="CX458" i="3"/>
  <c r="CX455" i="3"/>
  <c r="CX454" i="3"/>
  <c r="CX453" i="3"/>
  <c r="CX450" i="3"/>
  <c r="CX449" i="3"/>
  <c r="CX448" i="3"/>
  <c r="CX447" i="3"/>
  <c r="CX446" i="3"/>
  <c r="CX444" i="3"/>
  <c r="CX443" i="3"/>
  <c r="CX442" i="3"/>
  <c r="CX441" i="3"/>
  <c r="CX440" i="3"/>
  <c r="CX439" i="3"/>
  <c r="CX438" i="3"/>
  <c r="CX437" i="3"/>
  <c r="CX436" i="3"/>
  <c r="CX435" i="3"/>
  <c r="CX434" i="3"/>
  <c r="CX433" i="3"/>
  <c r="CX431" i="3"/>
  <c r="CX430" i="3"/>
  <c r="CX429" i="3"/>
  <c r="CX428" i="3"/>
  <c r="CX422" i="3"/>
  <c r="CX420" i="3"/>
  <c r="CX419" i="3"/>
  <c r="CX418" i="3"/>
  <c r="CX417" i="3"/>
  <c r="CX416" i="3"/>
  <c r="CX415" i="3"/>
  <c r="CX411" i="3"/>
  <c r="CX410" i="3"/>
  <c r="CX409" i="3"/>
  <c r="CX408" i="3"/>
  <c r="CX407" i="3"/>
  <c r="CX406" i="3"/>
  <c r="CX405" i="3"/>
  <c r="CX404" i="3"/>
  <c r="CX402" i="3"/>
  <c r="CX401" i="3"/>
  <c r="CX400" i="3"/>
  <c r="CX399" i="3"/>
  <c r="CX398" i="3"/>
  <c r="CX397" i="3"/>
  <c r="CX396" i="3"/>
  <c r="CX395" i="3"/>
  <c r="CX394" i="3"/>
  <c r="CX372" i="3"/>
  <c r="CX371" i="3"/>
  <c r="CX364" i="3"/>
  <c r="CX363" i="3"/>
  <c r="CX361" i="3"/>
  <c r="CX356" i="3"/>
  <c r="CX353" i="3"/>
  <c r="CX347" i="3"/>
  <c r="CX343" i="3"/>
  <c r="CX342" i="3"/>
  <c r="CX341" i="3"/>
  <c r="CX340" i="3"/>
  <c r="CX339" i="3"/>
  <c r="CX338" i="3"/>
  <c r="CX337" i="3"/>
  <c r="CX336" i="3"/>
  <c r="CX333" i="3"/>
  <c r="CX332" i="3"/>
  <c r="CX331" i="3"/>
  <c r="CX329" i="3"/>
  <c r="CX328" i="3"/>
  <c r="CX326" i="3"/>
  <c r="CX325" i="3"/>
  <c r="CX324" i="3"/>
  <c r="CX322" i="3"/>
  <c r="CX321" i="3"/>
  <c r="CX318" i="3"/>
  <c r="CX317" i="3"/>
  <c r="CX316" i="3"/>
  <c r="CX313" i="3"/>
  <c r="CX308" i="3"/>
  <c r="CX307" i="3"/>
  <c r="CX306" i="3"/>
  <c r="CX305" i="3"/>
  <c r="CX304" i="3"/>
  <c r="CX302" i="3"/>
  <c r="CX301" i="3"/>
  <c r="CX300" i="3"/>
  <c r="CX299" i="3"/>
  <c r="CX298" i="3"/>
  <c r="CX297" i="3"/>
  <c r="CX296" i="3"/>
  <c r="CX295" i="3"/>
  <c r="CX294" i="3"/>
  <c r="CX291" i="3"/>
  <c r="CX290" i="3"/>
  <c r="CX289" i="3"/>
  <c r="CX288" i="3"/>
  <c r="CX287" i="3"/>
  <c r="CX286" i="3"/>
  <c r="CX285" i="3"/>
  <c r="CX284" i="3"/>
  <c r="CX283" i="3"/>
  <c r="CX281" i="3"/>
  <c r="CX278" i="3"/>
  <c r="CX276" i="3"/>
  <c r="CX275" i="3"/>
  <c r="CX272" i="3"/>
  <c r="CX271" i="3"/>
  <c r="CX267" i="3"/>
  <c r="CX257" i="3"/>
  <c r="CX255" i="3"/>
  <c r="CX233" i="3"/>
  <c r="CX231" i="3"/>
  <c r="CX229" i="3"/>
  <c r="CX228" i="3"/>
  <c r="CX225" i="3"/>
  <c r="CX224" i="3"/>
  <c r="CX223" i="3"/>
  <c r="CX222" i="3"/>
  <c r="CX221" i="3"/>
  <c r="CX220" i="3"/>
  <c r="CX218" i="3"/>
  <c r="CX217" i="3"/>
  <c r="CX216" i="3"/>
  <c r="CX214" i="3"/>
  <c r="CX213" i="3"/>
  <c r="CX212" i="3"/>
  <c r="CX211" i="3"/>
  <c r="CX210" i="3"/>
  <c r="CX209" i="3"/>
  <c r="CX208" i="3"/>
  <c r="CX207" i="3"/>
  <c r="CX206" i="3"/>
  <c r="CX205" i="3"/>
  <c r="CX204" i="3"/>
  <c r="CX203" i="3"/>
  <c r="CX201" i="3"/>
  <c r="CX200" i="3"/>
  <c r="CX199" i="3"/>
  <c r="CX198" i="3"/>
  <c r="CX196" i="3"/>
  <c r="CX195" i="3"/>
  <c r="CX194" i="3"/>
  <c r="CX192" i="3"/>
  <c r="CX191" i="3"/>
  <c r="CX190" i="3"/>
  <c r="CX189" i="3"/>
  <c r="CX188" i="3"/>
  <c r="CX187" i="3"/>
  <c r="CX186" i="3"/>
  <c r="CX185" i="3"/>
  <c r="CX183" i="3"/>
  <c r="CX182" i="3"/>
  <c r="CX179" i="3"/>
  <c r="CX178" i="3"/>
  <c r="CX177" i="3"/>
  <c r="CX176" i="3"/>
  <c r="CX175" i="3"/>
  <c r="CX174" i="3"/>
  <c r="CX173" i="3"/>
  <c r="CX172" i="3"/>
  <c r="CX169" i="3"/>
  <c r="CX166" i="3"/>
  <c r="CX164" i="3"/>
  <c r="CQ163" i="3"/>
  <c r="CX161" i="3"/>
  <c r="CX160" i="3"/>
  <c r="CX159" i="3"/>
  <c r="CX158" i="3"/>
  <c r="CX157" i="3"/>
  <c r="CX155" i="3"/>
  <c r="CX153" i="3"/>
  <c r="CX152" i="3"/>
  <c r="CX151" i="3"/>
  <c r="CX150" i="3"/>
  <c r="CX148" i="3"/>
  <c r="CX147" i="3"/>
  <c r="CX141" i="3"/>
  <c r="CX136" i="3"/>
  <c r="CX132" i="3"/>
  <c r="CX129" i="3"/>
  <c r="CX127" i="3"/>
  <c r="CX126" i="3"/>
  <c r="CX125" i="3"/>
  <c r="CX121" i="3"/>
  <c r="CX119" i="3"/>
  <c r="CX118" i="3"/>
  <c r="CX117" i="3"/>
  <c r="CX116" i="3"/>
  <c r="CX115" i="3"/>
  <c r="CX114" i="3"/>
  <c r="CX113" i="3"/>
  <c r="CX111" i="3"/>
  <c r="CX108" i="3"/>
  <c r="CX107" i="3"/>
  <c r="CX104" i="3"/>
  <c r="CX103" i="3"/>
  <c r="CX101" i="3"/>
  <c r="CX100" i="3"/>
  <c r="CX99" i="3"/>
  <c r="CX98" i="3"/>
  <c r="CX97" i="3"/>
  <c r="CX96" i="3"/>
  <c r="CX95" i="3"/>
  <c r="CX94" i="3"/>
  <c r="CX93" i="3"/>
  <c r="CX88" i="3"/>
  <c r="CX87" i="3"/>
  <c r="CX86" i="3"/>
  <c r="CX85" i="3"/>
  <c r="CX84" i="3"/>
  <c r="CX83" i="3"/>
  <c r="CX82" i="3"/>
  <c r="CX81" i="3"/>
  <c r="CX80" i="3"/>
  <c r="CX79" i="3"/>
  <c r="CX78" i="3"/>
  <c r="CX77" i="3"/>
  <c r="CX76" i="3"/>
  <c r="CX74" i="3"/>
  <c r="CX73" i="3"/>
  <c r="CX72" i="3"/>
  <c r="CX71" i="3"/>
  <c r="CX70" i="3"/>
  <c r="CX69" i="3"/>
  <c r="CX67" i="3"/>
  <c r="CX66" i="3"/>
  <c r="CX65" i="3"/>
  <c r="CX64" i="3"/>
  <c r="CX62" i="3"/>
  <c r="CX61" i="3"/>
  <c r="CX60" i="3"/>
  <c r="CX59" i="3"/>
  <c r="CX58" i="3"/>
  <c r="CX57" i="3"/>
  <c r="CX56" i="3"/>
  <c r="CX55" i="3"/>
  <c r="CX54" i="3"/>
  <c r="CX53" i="3"/>
  <c r="CX52" i="3"/>
  <c r="CX51" i="3"/>
  <c r="CX50" i="3"/>
  <c r="CX49" i="3"/>
  <c r="CX47" i="3"/>
  <c r="CX46" i="3"/>
  <c r="CX45" i="3"/>
  <c r="CX40" i="3"/>
  <c r="CX39" i="3"/>
  <c r="CX37" i="3"/>
  <c r="CX34" i="3"/>
  <c r="CX33" i="3"/>
  <c r="CX32" i="3"/>
  <c r="CX29" i="3"/>
  <c r="CX28" i="3"/>
  <c r="CX27" i="3"/>
  <c r="CX26" i="3"/>
  <c r="CX25" i="3"/>
  <c r="CX23" i="3"/>
  <c r="CX22" i="3"/>
  <c r="CX20" i="3"/>
  <c r="CX19" i="3"/>
  <c r="CX17" i="3"/>
  <c r="CX13" i="3"/>
  <c r="CX11" i="3"/>
  <c r="CX10" i="3"/>
  <c r="CX9" i="3"/>
  <c r="CX6" i="3"/>
  <c r="CX5" i="3"/>
  <c r="CX4" i="3"/>
  <c r="CX3" i="3"/>
  <c r="CX2" i="3"/>
  <c r="D12" i="2"/>
  <c r="D11" i="2"/>
  <c r="D10" i="2"/>
  <c r="D9" i="2"/>
  <c r="D8" i="2"/>
  <c r="D7" i="2"/>
  <c r="D6" i="2"/>
  <c r="D5" i="2"/>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H213" i="1"/>
  <c r="H212" i="1"/>
  <c r="H211" i="1"/>
  <c r="H210" i="1"/>
  <c r="H209" i="1"/>
  <c r="H208" i="1"/>
  <c r="H207" i="1"/>
  <c r="H206" i="1"/>
  <c r="H205" i="1"/>
  <c r="H204" i="1"/>
  <c r="H203" i="1"/>
  <c r="H202" i="1"/>
  <c r="H201" i="1"/>
  <c r="H200" i="1"/>
  <c r="H199" i="1"/>
  <c r="H198" i="1"/>
  <c r="H197" i="1"/>
  <c r="H196" i="1"/>
  <c r="H195" i="1"/>
  <c r="H194" i="1"/>
  <c r="H193" i="1"/>
  <c r="H192" i="1"/>
  <c r="L191" i="1"/>
  <c r="M191" i="1" s="1"/>
  <c r="H191" i="1"/>
  <c r="L190" i="1"/>
  <c r="M190" i="1" s="1"/>
  <c r="H190" i="1"/>
  <c r="L189" i="1"/>
  <c r="M189" i="1" s="1"/>
  <c r="H189" i="1"/>
  <c r="H188" i="1"/>
  <c r="H187" i="1"/>
  <c r="H186" i="1"/>
  <c r="H185" i="1"/>
  <c r="H184" i="1"/>
  <c r="H183" i="1"/>
  <c r="H182" i="1"/>
  <c r="H181" i="1"/>
  <c r="E178" i="1"/>
  <c r="L152" i="1"/>
  <c r="M152" i="1" s="1"/>
  <c r="L151" i="1"/>
  <c r="M151" i="1" s="1"/>
  <c r="L150" i="1"/>
  <c r="M150" i="1" s="1"/>
  <c r="L149" i="1"/>
  <c r="L153" i="1" s="1"/>
  <c r="M153" i="1" s="1"/>
  <c r="F148" i="1"/>
  <c r="F124" i="1"/>
  <c r="L117" i="1"/>
  <c r="M117" i="1" s="1"/>
  <c r="L116" i="1"/>
  <c r="M116" i="1" s="1"/>
  <c r="L115" i="1"/>
  <c r="M115" i="1" s="1"/>
  <c r="L114" i="1"/>
  <c r="M114" i="1" s="1"/>
  <c r="L113" i="1"/>
  <c r="M113" i="1" s="1"/>
  <c r="F110" i="1"/>
  <c r="F102" i="1"/>
  <c r="F89" i="1"/>
  <c r="F178" i="1" s="1"/>
  <c r="G84" i="1"/>
  <c r="G81" i="1"/>
  <c r="C75" i="1"/>
  <c r="B75" i="1"/>
  <c r="B74" i="1"/>
  <c r="C74" i="1" s="1"/>
  <c r="G73" i="1"/>
  <c r="B73" i="1"/>
  <c r="B76" i="1" s="1"/>
  <c r="M71" i="1"/>
  <c r="L71" i="1"/>
  <c r="G71" i="1"/>
  <c r="L70" i="1"/>
  <c r="M70" i="1" s="1"/>
  <c r="G70" i="1"/>
  <c r="L69" i="1"/>
  <c r="M69" i="1" s="1"/>
  <c r="L68" i="1"/>
  <c r="M68" i="1" s="1"/>
  <c r="L67" i="1"/>
  <c r="G63" i="1"/>
  <c r="G61" i="1"/>
  <c r="G60" i="1"/>
  <c r="G53" i="1"/>
  <c r="G52" i="1"/>
  <c r="G47" i="1"/>
  <c r="L45" i="1"/>
  <c r="L46" i="1" s="1"/>
  <c r="L44" i="1"/>
  <c r="L43" i="1"/>
  <c r="G41" i="1"/>
  <c r="G40" i="1"/>
  <c r="J35" i="1"/>
  <c r="L23" i="1" s="1"/>
  <c r="G33" i="1"/>
  <c r="G28" i="1"/>
  <c r="G26" i="1"/>
  <c r="L22" i="1"/>
  <c r="L21" i="1"/>
  <c r="G21" i="1"/>
  <c r="G20" i="1"/>
  <c r="G18" i="1"/>
  <c r="G17" i="1"/>
  <c r="G16" i="1"/>
  <c r="G8" i="1"/>
  <c r="G7" i="1"/>
  <c r="G6" i="1"/>
  <c r="F132" i="1" l="1"/>
  <c r="G5" i="1"/>
  <c r="G19" i="1"/>
  <c r="G34" i="1"/>
  <c r="G55" i="1"/>
  <c r="F94" i="1"/>
  <c r="F140" i="1"/>
  <c r="F249" i="1"/>
  <c r="L72" i="1"/>
  <c r="M72" i="1" s="1"/>
  <c r="M67" i="1"/>
  <c r="G9" i="1"/>
  <c r="G22" i="1"/>
  <c r="G43" i="1"/>
  <c r="G11" i="1"/>
  <c r="G13" i="1"/>
  <c r="G23" i="1"/>
  <c r="G14" i="1"/>
  <c r="G24" i="1"/>
  <c r="G15" i="1"/>
  <c r="G25" i="1"/>
  <c r="G46" i="1"/>
  <c r="G76" i="1"/>
  <c r="F152" i="1"/>
  <c r="F156" i="1"/>
  <c r="F164" i="1"/>
  <c r="F172" i="1"/>
  <c r="G30" i="1"/>
  <c r="G37" i="1"/>
  <c r="G44" i="1"/>
  <c r="G49" i="1"/>
  <c r="G57" i="1"/>
  <c r="G65" i="1"/>
  <c r="G69" i="1"/>
  <c r="G78" i="1"/>
  <c r="G86" i="1"/>
  <c r="F96" i="1"/>
  <c r="F104" i="1"/>
  <c r="F112" i="1"/>
  <c r="F118" i="1"/>
  <c r="F126" i="1"/>
  <c r="F134" i="1"/>
  <c r="F142" i="1"/>
  <c r="G4" i="1"/>
  <c r="G12" i="1"/>
  <c r="G31" i="1"/>
  <c r="G38" i="1"/>
  <c r="G50" i="1"/>
  <c r="G58" i="1"/>
  <c r="G66" i="1"/>
  <c r="G72" i="1"/>
  <c r="G74" i="1"/>
  <c r="G79" i="1"/>
  <c r="G87" i="1"/>
  <c r="F97" i="1"/>
  <c r="F105" i="1"/>
  <c r="F113" i="1"/>
  <c r="F119" i="1"/>
  <c r="F127" i="1"/>
  <c r="F135" i="1"/>
  <c r="F143" i="1"/>
  <c r="M149" i="1"/>
  <c r="F157" i="1"/>
  <c r="F165" i="1"/>
  <c r="F173" i="1"/>
  <c r="G32" i="1"/>
  <c r="G39" i="1"/>
  <c r="G45" i="1"/>
  <c r="G51" i="1"/>
  <c r="G59" i="1"/>
  <c r="G67" i="1"/>
  <c r="G80" i="1"/>
  <c r="G88" i="1"/>
  <c r="F98" i="1"/>
  <c r="F106" i="1"/>
  <c r="F116" i="1"/>
  <c r="F120" i="1"/>
  <c r="F128" i="1"/>
  <c r="F136" i="1"/>
  <c r="F144" i="1"/>
  <c r="F150" i="1"/>
  <c r="F158" i="1"/>
  <c r="F166" i="1"/>
  <c r="F174" i="1"/>
  <c r="F99" i="1"/>
  <c r="F107" i="1"/>
  <c r="F121" i="1"/>
  <c r="F129" i="1"/>
  <c r="F137" i="1"/>
  <c r="F145" i="1"/>
  <c r="F153" i="1"/>
  <c r="F159" i="1"/>
  <c r="F167" i="1"/>
  <c r="F175" i="1"/>
  <c r="G75" i="1"/>
  <c r="G82" i="1"/>
  <c r="G89" i="1"/>
  <c r="F100" i="1"/>
  <c r="F108" i="1"/>
  <c r="F114" i="1"/>
  <c r="F122" i="1"/>
  <c r="F130" i="1"/>
  <c r="F138" i="1"/>
  <c r="F146" i="1"/>
  <c r="F160" i="1"/>
  <c r="F168" i="1"/>
  <c r="F176" i="1"/>
  <c r="G27" i="1"/>
  <c r="G35" i="1"/>
  <c r="G42" i="1"/>
  <c r="G54" i="1"/>
  <c r="G62" i="1"/>
  <c r="G68" i="1"/>
  <c r="C73" i="1"/>
  <c r="G83" i="1"/>
  <c r="F93" i="1"/>
  <c r="F101" i="1"/>
  <c r="F109" i="1"/>
  <c r="F117" i="1"/>
  <c r="F123" i="1"/>
  <c r="F131" i="1"/>
  <c r="F139" i="1"/>
  <c r="F147" i="1"/>
  <c r="F151" i="1"/>
  <c r="F161" i="1"/>
  <c r="F169" i="1"/>
  <c r="F177" i="1"/>
  <c r="F154" i="1"/>
  <c r="F162" i="1"/>
  <c r="F170" i="1"/>
  <c r="G10" i="1"/>
  <c r="G29" i="1"/>
  <c r="G36" i="1"/>
  <c r="G48" i="1"/>
  <c r="G56" i="1"/>
  <c r="G64" i="1"/>
  <c r="G77" i="1"/>
  <c r="G85" i="1"/>
  <c r="F95" i="1"/>
  <c r="F103" i="1"/>
  <c r="F111" i="1"/>
  <c r="F115" i="1"/>
  <c r="F125" i="1"/>
  <c r="F133" i="1"/>
  <c r="F141" i="1"/>
  <c r="F149" i="1"/>
  <c r="F155" i="1"/>
  <c r="F163" i="1"/>
  <c r="F171" i="1"/>
  <c r="J17" i="1" l="1"/>
  <c r="J1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uthor>
  </authors>
  <commentList>
    <comment ref="I1" authorId="0" shapeId="0" xr:uid="{00000000-0006-0000-0200-000010000000}">
      <text>
        <r>
          <rPr>
            <sz val="10"/>
            <rFont val="Arial"/>
            <family val="2"/>
            <charset val="204"/>
          </rPr>
          <t>======
ID#AAAAUG6oARc
     (2022-02-09 09:08:07)
Annual / Perennial</t>
        </r>
      </text>
    </comment>
    <comment ref="J1" authorId="0" shapeId="0" xr:uid="{00000000-0006-0000-0200-000011000000}">
      <text>
        <r>
          <rPr>
            <sz val="10"/>
            <rFont val="Arial"/>
            <family val="2"/>
            <charset val="204"/>
          </rPr>
          <t>======
ID#AAAAUG4RHzQ
Raunkiaer's life forms    (2022-02-09 09:08:07)
Therophyte
Hemycryptophyte
Chamaephyte
Phanaerophyte
Geophyte</t>
        </r>
      </text>
    </comment>
    <comment ref="K1" authorId="0" shapeId="0" xr:uid="{00000000-0006-0000-0200-000012000000}">
      <text>
        <r>
          <rPr>
            <sz val="10"/>
            <rFont val="Arial"/>
            <family val="2"/>
            <charset val="204"/>
          </rPr>
          <t>======
ID#AAAAUG4RHzU
     (2022-02-09 09:08:07)
Yes / No</t>
        </r>
      </text>
    </comment>
    <comment ref="L1" authorId="0" shapeId="0" xr:uid="{00000000-0006-0000-0200-000014000000}">
      <text>
        <r>
          <rPr>
            <sz val="10"/>
            <rFont val="Arial"/>
            <family val="2"/>
            <charset val="204"/>
          </rPr>
          <t>======
ID#AAAAUG-kA9Y
     (2022-02-09 09:08:07)
C3 / C4 / CAM</t>
        </r>
      </text>
    </comment>
    <comment ref="M1" authorId="0" shapeId="0" xr:uid="{00000000-0006-0000-0200-000018000000}">
      <text>
        <r>
          <rPr>
            <sz val="10"/>
            <rFont val="Arial"/>
            <family val="2"/>
            <charset val="204"/>
          </rPr>
          <t>======
ID#AAAAUG6oASE
     (2022-02-09 09:08:07)
Non-succulent / semi-succulent / Leaf succulent / Stem succulent</t>
        </r>
      </text>
    </comment>
    <comment ref="O1" authorId="0" shapeId="0" xr:uid="{00000000-0006-0000-0200-000019000000}">
      <text>
        <r>
          <rPr>
            <sz val="10"/>
            <rFont val="Arial"/>
            <family val="2"/>
            <charset val="204"/>
          </rPr>
          <t>======
ID#AAAAUG-kA9I
     (2022-02-09 09:08:07)
Only for gypsophiles: wide / narrow</t>
        </r>
      </text>
    </comment>
    <comment ref="F16" authorId="0" shapeId="0" xr:uid="{00000000-0006-0000-0200-000005000000}">
      <text>
        <r>
          <rPr>
            <sz val="10"/>
            <rFont val="Arial"/>
            <family val="2"/>
            <charset val="204"/>
          </rPr>
          <t>======
ID#AAAAUG6oASA
Stefan Siebert    (2022-02-09 09:08:07)
It also likes cliffs which are usually not gypsum in s Afr.</t>
        </r>
      </text>
    </comment>
    <comment ref="O18" authorId="0" shapeId="0" xr:uid="{00000000-0006-0000-0200-00001A000000}">
      <text>
        <r>
          <rPr>
            <sz val="10"/>
            <rFont val="Arial"/>
            <family val="2"/>
            <charset val="204"/>
          </rPr>
          <t>======
ID#AAAAUG6oARs
s.palacio    (2022-02-09 09:08:07)
somehow intermediate</t>
        </r>
      </text>
    </comment>
    <comment ref="B20" authorId="0" shapeId="0" xr:uid="{00000000-0006-0000-0200-000001000000}">
      <text>
        <r>
          <rPr>
            <sz val="10"/>
            <rFont val="Arial"/>
            <family val="2"/>
            <charset val="204"/>
          </rPr>
          <t xml:space="preserve">User:
</t>
        </r>
        <r>
          <rPr>
            <sz val="9"/>
            <color rgb="FF000000"/>
            <rFont val="Tahoma"/>
            <family val="2"/>
            <charset val="1"/>
          </rPr>
          <t xml:space="preserve">The papeer of the new genus Afrosalsola is under review
</t>
        </r>
      </text>
    </comment>
    <comment ref="C20" authorId="0" shapeId="0" xr:uid="{00000000-0006-0000-0200-000002000000}">
      <text>
        <r>
          <rPr>
            <sz val="10"/>
            <rFont val="Arial"/>
            <family val="2"/>
            <charset val="204"/>
          </rPr>
          <t xml:space="preserve">User:
</t>
        </r>
        <r>
          <rPr>
            <sz val="9"/>
            <color rgb="FF000000"/>
            <rFont val="Tahoma"/>
            <family val="2"/>
            <charset val="1"/>
          </rPr>
          <t>under review</t>
        </r>
      </text>
    </comment>
    <comment ref="DC27" authorId="0" shapeId="0" xr:uid="{00000000-0006-0000-0200-000022000000}">
      <text>
        <r>
          <rPr>
            <sz val="10"/>
            <rFont val="Arial"/>
            <family val="2"/>
            <charset val="204"/>
          </rPr>
          <t xml:space="preserve">It is not in the entire arc that goes from Egypt to Pakistan, only in some parts. Recapitulating by country: In addition to Egypt, Iran and Pakistan (already known); it is present in Syria [Mouterde, P., 1966. Nouvelle flore du Liban et de la Syrie. Tome premier. Texte. Editions de L'Imprimerie Catholique. Beyrouth]; and lack in Israel-Palestina [https://flora.org.il/en/en/]; Lebanon [Mouterde, 1966, op. cit.]; Jordan [http://ww2.odu.edu/~lmusselm/plant/jordan/index.php]; Saudi Arabia [http://www.plantdiversityofsaudiarabia.info/Biodiversity-Saudi-Arabia/Flora/Checklist/Cheklist.htm]; Iraq [Ghazanfar, S. A. and Edmondson, J. R. (eds.) 2016. Flora of Iraq 5(1). Royal Botanic Gardens, Kew.]; and Turkey [Davis PH (ed.) 1967. Flora of Turkey and the East Aegean Island 2. Edinburgh: Edinburgh University Press].
Strange and disjunct distribution (poorly documented?), but it is what it is.
</t>
        </r>
      </text>
    </comment>
    <comment ref="DC28" authorId="0" shapeId="0" xr:uid="{00000000-0006-0000-0200-000023000000}">
      <text>
        <r>
          <rPr>
            <sz val="10"/>
            <rFont val="Arial"/>
            <family val="2"/>
            <charset val="204"/>
          </rPr>
          <t xml:space="preserve">According POWO it is pressent Algeria, Lebanon-Syria, Morocco, Palestine, Sinai, Tunisia. Flora iranica do not record for its territory (that includes part of Pakistan). Maybe the Pakistan record is a mistake
</t>
        </r>
      </text>
    </comment>
    <comment ref="O30" authorId="0" shapeId="0" xr:uid="{00000000-0006-0000-0200-00001B000000}">
      <text>
        <r>
          <rPr>
            <sz val="10"/>
            <rFont val="Arial"/>
            <family val="2"/>
            <charset val="204"/>
          </rPr>
          <t>======
ID#AAAAUG6oASc
s.palacio    (2022-02-09 09:08:07)
somehow intermediate</t>
        </r>
      </text>
    </comment>
    <comment ref="F31" authorId="0" shapeId="0" xr:uid="{00000000-0006-0000-0200-000006000000}">
      <text>
        <r>
          <rPr>
            <sz val="10"/>
            <rFont val="Arial"/>
            <family val="2"/>
            <charset val="204"/>
          </rPr>
          <t xml:space="preserve">SP:
</t>
        </r>
        <r>
          <rPr>
            <sz val="9"/>
            <color rgb="FF000000"/>
            <rFont val="Tahoma"/>
            <family val="2"/>
            <charset val="1"/>
          </rPr>
          <t>Paco: Seeing the distribution it has, it is better to leave it in gipsocline</t>
        </r>
      </text>
    </comment>
    <comment ref="F61" authorId="0" shapeId="0" xr:uid="{00000000-0006-0000-0200-000007000000}">
      <text>
        <r>
          <rPr>
            <sz val="10"/>
            <rFont val="Arial"/>
            <family val="2"/>
            <charset val="204"/>
          </rPr>
          <t xml:space="preserve">SP:
</t>
        </r>
        <r>
          <rPr>
            <sz val="9"/>
            <color rgb="FF000000"/>
            <rFont val="Tahoma"/>
            <family val="2"/>
            <charset val="1"/>
          </rPr>
          <t>Check with Iranian experts this is OK</t>
        </r>
      </text>
    </comment>
    <comment ref="C73" authorId="0" shapeId="0" xr:uid="{00000000-0006-0000-0200-000003000000}">
      <text>
        <r>
          <rPr>
            <sz val="10"/>
            <rFont val="Arial"/>
            <family val="2"/>
            <charset val="204"/>
          </rPr>
          <t>User:Under review</t>
        </r>
      </text>
    </comment>
    <comment ref="D90" authorId="0" shapeId="0" xr:uid="{00000000-0006-0000-0200-000004000000}">
      <text>
        <r>
          <rPr>
            <sz val="10"/>
            <rFont val="Arial"/>
            <family val="2"/>
            <charset val="204"/>
          </rPr>
          <t>======
ID#AAAAUG4RHzo
SP    (2022-02-09 09:08:07)
tiene dos variedades: http://www.theplantlist.org/tpl1.1/record/tro-1100472
Paco: According POWO, there are two varieties, var. oblogifolia is more widely distributed (it reaches California and Nevada) and therefore does not fit what was in the database. On the other hand, the nominal variety is restricted to what the database says</t>
        </r>
      </text>
    </comment>
    <comment ref="O112" authorId="0" shapeId="0" xr:uid="{00000000-0006-0000-0200-00001C000000}">
      <text>
        <r>
          <rPr>
            <sz val="10"/>
            <rFont val="Arial"/>
            <family val="2"/>
            <charset val="204"/>
          </rPr>
          <t xml:space="preserve">SP:
</t>
        </r>
        <r>
          <rPr>
            <sz val="9"/>
            <color rgb="FF000000"/>
            <rFont val="Tahoma"/>
            <family val="2"/>
            <charset val="1"/>
          </rPr>
          <t>Juan Pablo, please help!</t>
        </r>
      </text>
    </comment>
    <comment ref="DC113" authorId="0" shapeId="0" xr:uid="{00000000-0006-0000-0200-000024000000}">
      <text>
        <r>
          <rPr>
            <sz val="10"/>
            <rFont val="Arial"/>
            <family val="2"/>
            <charset val="204"/>
          </rPr>
          <t xml:space="preserve">
​
Israel-Palestine's record are denied by the online Flora of said territory
</t>
        </r>
      </text>
    </comment>
    <comment ref="DC147" authorId="0" shapeId="0" xr:uid="{00000000-0006-0000-0200-000025000000}">
      <text>
        <r>
          <rPr>
            <sz val="10"/>
            <rFont val="Arial"/>
            <family val="2"/>
            <charset val="204"/>
          </rPr>
          <t>[Comentario encadenado]
Su versión de Excel le permite leer este comentario encadenado; sin embargo, las ediciones que se apliquen se quitarán si el archivo se abre en una versión más reciente de Excel. Más información: https://go.microsoft.com/fwlink/?linkid=870924
Comentario:
    Watch out! POWO adds Tajikistan to distribution (Paco)</t>
        </r>
      </text>
    </comment>
    <comment ref="F156" authorId="0" shapeId="0" xr:uid="{00000000-0006-0000-0200-000008000000}">
      <text>
        <r>
          <rPr>
            <sz val="10"/>
            <rFont val="Arial"/>
            <family val="2"/>
            <charset val="204"/>
          </rPr>
          <t xml:space="preserve">SP:
</t>
        </r>
        <r>
          <rPr>
            <sz val="9"/>
            <color rgb="FF000000"/>
            <rFont val="Tahoma"/>
            <family val="2"/>
            <charset val="1"/>
          </rPr>
          <t>from the description of the species it is not clear if the soil is gypsum or limestone. The coordinates provided in the description of the taxon lead to a point that does seem to have sub-superficial gypsum according to Landsat images (Sara)</t>
        </r>
      </text>
    </comment>
    <comment ref="P174" authorId="0" shapeId="0" xr:uid="{00000000-0006-0000-0200-00001E000000}">
      <text>
        <r>
          <rPr>
            <sz val="10"/>
            <rFont val="Arial"/>
            <family val="2"/>
            <charset val="204"/>
          </rPr>
          <t xml:space="preserve">Watch out! The was a mistake, there was a space missing
</t>
        </r>
      </text>
    </comment>
    <comment ref="DC185" authorId="0" shapeId="0" xr:uid="{00000000-0006-0000-0200-000026000000}">
      <text>
        <r>
          <rPr>
            <sz val="10"/>
            <rFont val="Arial"/>
            <family val="2"/>
            <charset val="204"/>
          </rPr>
          <t xml:space="preserve">The nominal subspecies does extend across several countries, but subsp. altinozlui is a local endemism
</t>
        </r>
      </text>
    </comment>
    <comment ref="DC186" authorId="0" shapeId="0" xr:uid="{00000000-0006-0000-0200-000027000000}">
      <text>
        <r>
          <rPr>
            <sz val="10"/>
            <rFont val="Arial"/>
            <family val="2"/>
            <charset val="204"/>
          </rPr>
          <t xml:space="preserve">watch out! mistake in the name of the country
</t>
        </r>
      </text>
    </comment>
    <comment ref="DC201" authorId="0" shapeId="0" xr:uid="{00000000-0006-0000-0200-000028000000}">
      <text>
        <r>
          <rPr>
            <sz val="10"/>
            <rFont val="Arial"/>
            <family val="2"/>
            <charset val="204"/>
          </rPr>
          <t xml:space="preserve">Unusual distribution: let's not rule out that what is in Bulgaria is another taxon
</t>
        </r>
      </text>
    </comment>
    <comment ref="L254" authorId="0" shapeId="0" xr:uid="{00000000-0006-0000-0200-000015000000}">
      <text>
        <r>
          <rPr>
            <sz val="10"/>
            <rFont val="Arial"/>
            <family val="2"/>
            <charset val="204"/>
          </rPr>
          <t>======
ID#AAAAUG-kA9E
Stefan Siebert    (2022-02-09 09:08:07)
I assume C3 as I could not find any info on it being C4.</t>
        </r>
      </text>
    </comment>
    <comment ref="L266" authorId="0" shapeId="0" xr:uid="{00000000-0006-0000-0200-000016000000}">
      <text>
        <r>
          <rPr>
            <sz val="10"/>
            <rFont val="Arial"/>
            <family val="2"/>
            <charset val="204"/>
          </rPr>
          <t>======
ID#AAAAUG6oARo
Stefan Siebert    (2022-02-09 09:08:07)
I assume C3 as I could not find any info on it being C4.</t>
        </r>
      </text>
    </comment>
    <comment ref="L270" authorId="0" shapeId="0" xr:uid="{00000000-0006-0000-0200-000017000000}">
      <text>
        <r>
          <rPr>
            <sz val="10"/>
            <rFont val="Arial"/>
            <family val="2"/>
            <charset val="204"/>
          </rPr>
          <t>======
ID#AAAAUG4RHzg
Stefan Siebert    (2022-02-09 09:08:07)
I assume C3 as I could not find any info on it being C4.</t>
        </r>
      </text>
    </comment>
    <comment ref="K355" authorId="0" shapeId="0" xr:uid="{00000000-0006-0000-0200-000013000000}">
      <text>
        <r>
          <rPr>
            <sz val="10"/>
            <rFont val="Arial"/>
            <family val="2"/>
            <charset val="204"/>
          </rPr>
          <t>======
ID#AAAAUG6oARk
Stefan Siebert    (2022-02-09 09:08:07)
This plant is very herbaceous as far as I know.</t>
        </r>
      </text>
    </comment>
    <comment ref="F415" authorId="0" shapeId="0" xr:uid="{00000000-0006-0000-0200-000009000000}">
      <text>
        <r>
          <rPr>
            <sz val="10"/>
            <rFont val="Arial"/>
            <family val="2"/>
            <charset val="204"/>
          </rPr>
          <t xml:space="preserve">SP:
</t>
        </r>
        <r>
          <rPr>
            <sz val="9"/>
            <color rgb="FF000000"/>
            <rFont val="Tahoma"/>
            <family val="2"/>
            <charset val="1"/>
          </rPr>
          <t>Paco: Given its wide distribution, I propose downgrading it to “gypsocline”.</t>
        </r>
      </text>
    </comment>
    <comment ref="P442" authorId="0" shapeId="0" xr:uid="{00000000-0006-0000-0200-00001F000000}">
      <text>
        <r>
          <rPr>
            <sz val="10"/>
            <rFont val="Arial"/>
            <family val="2"/>
            <charset val="204"/>
          </rPr>
          <t xml:space="preserve">Whatch out! The ecologies and bibliographies of the two subspecies were exchanged, I have eliminated the confusion (Paco)
</t>
        </r>
      </text>
    </comment>
    <comment ref="F443" authorId="0" shapeId="0" xr:uid="{00000000-0006-0000-0200-00000A000000}">
      <text>
        <r>
          <rPr>
            <sz val="10"/>
            <rFont val="Arial"/>
            <family val="2"/>
            <charset val="204"/>
          </rPr>
          <t xml:space="preserve">SP:
</t>
        </r>
        <r>
          <rPr>
            <sz val="9"/>
            <color rgb="FF000000"/>
            <rFont val="Tahoma"/>
            <family val="2"/>
            <charset val="1"/>
          </rPr>
          <t>Paco has shifted it to a gypsocline but was initially entered as gypsophile. Alexander, please confirm with the rest its adscription</t>
        </r>
      </text>
    </comment>
    <comment ref="P443" authorId="0" shapeId="0" xr:uid="{00000000-0006-0000-0200-000020000000}">
      <text>
        <r>
          <rPr>
            <sz val="10"/>
            <rFont val="Arial"/>
            <family val="2"/>
            <charset val="204"/>
          </rPr>
          <t xml:space="preserve">Whatch out! The ecologies and bibliographies of the two subspecies were exchanged, I have eliminated the confusion (Paco)
</t>
        </r>
      </text>
    </comment>
    <comment ref="DC507" authorId="0" shapeId="0" xr:uid="{00000000-0006-0000-0200-000029000000}">
      <text>
        <r>
          <rPr>
            <sz val="10"/>
            <rFont val="Arial"/>
            <family val="2"/>
            <charset val="204"/>
          </rPr>
          <t xml:space="preserve">I have not found any reference that says it is in Mexico, which seems unlikely since it is in a small area on the Utah-Arizona border.
</t>
        </r>
      </text>
    </comment>
    <comment ref="DC513" authorId="0" shapeId="0" xr:uid="{00000000-0006-0000-0200-00002A000000}">
      <text>
        <r>
          <rPr>
            <sz val="10"/>
            <rFont val="Arial"/>
            <family val="2"/>
            <charset val="204"/>
          </rPr>
          <t xml:space="preserve">Exactly what was mentioned in the previous species happens to this species.
</t>
        </r>
      </text>
    </comment>
    <comment ref="DC517" authorId="0" shapeId="0" xr:uid="{00000000-0006-0000-0200-00002B000000}">
      <text>
        <r>
          <rPr>
            <sz val="10"/>
            <rFont val="Arial"/>
            <family val="2"/>
            <charset val="204"/>
          </rPr>
          <t>I'm sure it will end up appearing in Uzbekistan, but for now this is what the POWO gives</t>
        </r>
      </text>
    </comment>
    <comment ref="F546" authorId="0" shapeId="0" xr:uid="{00000000-0006-0000-0200-00000B000000}">
      <text>
        <r>
          <rPr>
            <sz val="10"/>
            <rFont val="Arial"/>
            <family val="2"/>
            <charset val="204"/>
          </rPr>
          <t xml:space="preserve">SP:
</t>
        </r>
        <r>
          <rPr>
            <sz val="9"/>
            <color rgb="FF000000"/>
            <rFont val="Tahoma"/>
            <family val="2"/>
            <charset val="1"/>
          </rPr>
          <t>Paco: Given that its distribution is wide and includes territories where there are almost no gypsum outcrops, I propose downgrading it to “gypsocline.”</t>
        </r>
      </text>
    </comment>
    <comment ref="F597" authorId="0" shapeId="0" xr:uid="{00000000-0006-0000-0200-00000C000000}">
      <text>
        <r>
          <rPr>
            <sz val="10"/>
            <rFont val="Arial"/>
            <family val="2"/>
            <charset val="204"/>
          </rPr>
          <t>======
ID#AAAAUG6oASY
s.palacio    (2022-02-09 09:08:07)
según Thulin and Roalson, 2017, se encuentra "often" on gypsum, por lo que la cambio a gypsoclina</t>
        </r>
      </text>
    </comment>
    <comment ref="DC628" authorId="0" shapeId="0" xr:uid="{00000000-0006-0000-0200-00002C000000}">
      <text>
        <r>
          <rPr>
            <sz val="10"/>
            <rFont val="Arial"/>
            <family val="2"/>
            <charset val="204"/>
          </rPr>
          <t xml:space="preserve">As the other variety is yet to be described, I put here the distribution of Tiquilia hispidissima s.l. what is there
</t>
        </r>
      </text>
    </comment>
    <comment ref="F652" authorId="0" shapeId="0" xr:uid="{00000000-0006-0000-0200-00000D000000}">
      <text>
        <r>
          <rPr>
            <sz val="10"/>
            <rFont val="Arial"/>
            <family val="2"/>
            <charset val="204"/>
          </rPr>
          <t>======
ID#AAAAUG4RHzc
Stefan Siebert    (2022-02-09 09:08:07)
Cannot confirm this, will look at specimen info.</t>
        </r>
      </text>
    </comment>
    <comment ref="DC731" authorId="0" shapeId="0" xr:uid="{00000000-0006-0000-0200-00002D000000}">
      <text>
        <r>
          <rPr>
            <sz val="10"/>
            <rFont val="Arial"/>
            <family val="2"/>
            <charset val="204"/>
          </rPr>
          <t xml:space="preserve">The POWO does not record it in Iran, but the bibliography from which we have obtained its connection with gypsum substrates is from the border area of Iran, so I provisionally introduce it.
</t>
        </r>
      </text>
    </comment>
    <comment ref="F800" authorId="0" shapeId="0" xr:uid="{00000000-0006-0000-0200-00000E000000}">
      <text>
        <r>
          <rPr>
            <sz val="10"/>
            <rFont val="Arial"/>
            <family val="2"/>
            <charset val="204"/>
          </rPr>
          <t xml:space="preserve">Given that its distribution is wide and what is said in the new sources consulted (Fenández et al. 2016), I propose downgrading it to “gypsocline, halo-gypsophile”
</t>
        </r>
      </text>
    </comment>
    <comment ref="DC850" authorId="0" shapeId="0" xr:uid="{00000000-0006-0000-0200-00002E000000}">
      <text>
        <r>
          <rPr>
            <sz val="10"/>
            <rFont val="Arial"/>
            <family val="2"/>
            <charset val="204"/>
          </rPr>
          <t xml:space="preserve">SP:
</t>
        </r>
        <r>
          <rPr>
            <sz val="9"/>
            <color rgb="FF000000"/>
            <rFont val="Tahoma"/>
            <family val="2"/>
            <charset val="1"/>
          </rPr>
          <t>I include the distribution for Salvia sarawschanica Regel &amp; Schmalh. Assuming there is a misspelling issue somewhere</t>
        </r>
      </text>
    </comment>
    <comment ref="DC924" authorId="0" shapeId="0" xr:uid="{00000000-0006-0000-0200-00002F000000}">
      <text>
        <r>
          <rPr>
            <sz val="10"/>
            <rFont val="Arial"/>
            <family val="2"/>
            <charset val="204"/>
          </rPr>
          <t xml:space="preserve">Wacht out! POWO gives it as endemic to South Australia but both Mattiske Consulting Pty Ltd (1995) and Australia Virtual Herbarium recorded it in WA
</t>
        </r>
      </text>
    </comment>
    <comment ref="P948" authorId="0" shapeId="0" xr:uid="{00000000-0006-0000-0200-000021000000}">
      <text>
        <r>
          <rPr>
            <sz val="10"/>
            <rFont val="Arial"/>
            <family val="2"/>
            <charset val="204"/>
          </rPr>
          <t xml:space="preserve">Source: http://floranorthamerica.org/
</t>
        </r>
      </text>
    </comment>
    <comment ref="DC953" authorId="0" shapeId="0" xr:uid="{00000000-0006-0000-0200-000030000000}">
      <text>
        <r>
          <rPr>
            <sz val="10"/>
            <rFont val="Arial"/>
            <family val="2"/>
            <charset val="204"/>
          </rPr>
          <t xml:space="preserve">This is the distribution as a whole, as it is said that a new variety can be distinguished, it may be that this information has to be changed
</t>
        </r>
      </text>
    </comment>
    <comment ref="DC999" authorId="0" shapeId="0" xr:uid="{00000000-0006-0000-0200-000031000000}">
      <text>
        <r>
          <rPr>
            <sz val="10"/>
            <rFont val="Arial"/>
            <family val="2"/>
            <charset val="204"/>
          </rPr>
          <t>Something strange is happening here, the POWO did not register it for Spain, I correct it "by hand" but strange, strange...</t>
        </r>
      </text>
    </comment>
    <comment ref="DC1099" authorId="0" shapeId="0" xr:uid="{00000000-0006-0000-0200-000032000000}">
      <text>
        <r>
          <rPr>
            <sz val="10"/>
            <rFont val="Arial"/>
            <family val="2"/>
            <charset val="204"/>
          </rPr>
          <t>[Comentario encadenado]
Su versión de Excel le permite leer este comentario encadenado; sin embargo, las ediciones que se apliquen se quitarán si el archivo se abre en una versión más reciente de Excel. Más información: https://go.microsoft.com/fwlink/?linkid=870924
Comentario:
    POWO gives it as exclusive to Iraq, but several sources say it does cross the border with Iran</t>
        </r>
      </text>
    </comment>
    <comment ref="O1109" authorId="0" shapeId="0" xr:uid="{00000000-0006-0000-0200-00001D000000}">
      <text>
        <r>
          <rPr>
            <sz val="10"/>
            <rFont val="Arial"/>
            <family val="2"/>
            <charset val="204"/>
          </rPr>
          <t xml:space="preserve">SP:
</t>
        </r>
        <r>
          <rPr>
            <sz val="9"/>
            <color rgb="FF000000"/>
            <rFont val="Tahoma"/>
            <family val="2"/>
            <charset val="1"/>
          </rPr>
          <t>Juan Pablo, please help!</t>
        </r>
      </text>
    </comment>
    <comment ref="DN1135" authorId="0" shapeId="0" xr:uid="{00000000-0006-0000-0200-000034000000}">
      <text>
        <r>
          <rPr>
            <sz val="10"/>
            <rFont val="Arial"/>
            <family val="2"/>
            <charset val="204"/>
          </rPr>
          <t xml:space="preserve">SP:
</t>
        </r>
        <r>
          <rPr>
            <sz val="9"/>
            <color rgb="FF000000"/>
            <rFont val="Tahoma"/>
            <family val="2"/>
            <charset val="1"/>
          </rPr>
          <t>Juan Pablo, I do not have access to the original paper, if you do or if you can check the conservation status of this plant, please change to "1"</t>
        </r>
      </text>
    </comment>
    <comment ref="F1201" authorId="0" shapeId="0" xr:uid="{00000000-0006-0000-0200-00000F000000}">
      <text>
        <r>
          <rPr>
            <sz val="10"/>
            <rFont val="Arial"/>
            <family val="2"/>
            <charset val="204"/>
          </rPr>
          <t>======
ID#AAAAUG6oASQ
Stefan Siebert    (2022-02-09 09:08:07)
Not always on gypsum, also calcretes. Also on sandy dunes.</t>
        </r>
      </text>
    </comment>
    <comment ref="DC1201" authorId="0" shapeId="0" xr:uid="{00000000-0006-0000-0200-000033000000}">
      <text>
        <r>
          <rPr>
            <sz val="10"/>
            <rFont val="Arial"/>
            <family val="2"/>
            <charset val="204"/>
          </rPr>
          <t xml:space="preserve">I take the distribution from African Plant Database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uthor>
  </authors>
  <commentList>
    <comment ref="E97" authorId="0" shapeId="0" xr:uid="{00000000-0006-0000-0300-00001D000000}">
      <text>
        <r>
          <rPr>
            <sz val="10"/>
            <rFont val="Arial"/>
            <family val="2"/>
            <charset val="204"/>
          </rPr>
          <t>======
ID#AAAAUG6oASM
Stefan Siebert    (2022-02-09 09:08:07)
In eastern southern Africa it is not associated with gypsum.</t>
        </r>
      </text>
    </comment>
    <comment ref="H102" authorId="0" shapeId="0" xr:uid="{00000000-0006-0000-0300-00001E000000}">
      <text>
        <r>
          <rPr>
            <sz val="10"/>
            <rFont val="Arial"/>
            <family val="2"/>
            <charset val="204"/>
          </rPr>
          <t>======
ID#AAAAUG6oARw
     (2022-02-09 09:08:07)
Annual / Perennial</t>
        </r>
      </text>
    </comment>
    <comment ref="I102" authorId="0" shapeId="0" xr:uid="{00000000-0006-0000-0300-00001F000000}">
      <text>
        <r>
          <rPr>
            <sz val="10"/>
            <rFont val="Arial"/>
            <family val="2"/>
            <charset val="204"/>
          </rPr>
          <t>======
ID#AAAAUG-kA9M
Raunkiaer's life forms    (2022-02-09 09:08:07)
Therophyte
Hemycryptophyte
Chamaephyte
Phanaerophyte
Geophyte</t>
        </r>
      </text>
    </comment>
    <comment ref="J102" authorId="0" shapeId="0" xr:uid="{00000000-0006-0000-0300-000020000000}">
      <text>
        <r>
          <rPr>
            <sz val="10"/>
            <rFont val="Arial"/>
            <family val="2"/>
            <charset val="204"/>
          </rPr>
          <t>======
ID#AAAAUG4RHzk
     (2022-02-09 09:08:07)
Yes / No</t>
        </r>
      </text>
    </comment>
    <comment ref="K102" authorId="0" shapeId="0" xr:uid="{00000000-0006-0000-0300-000021000000}">
      <text>
        <r>
          <rPr>
            <sz val="10"/>
            <rFont val="Arial"/>
            <family val="2"/>
            <charset val="204"/>
          </rPr>
          <t>======
ID#AAAAUG6oAR0
     (2022-02-09 09:08:07)
C3 / C4 / CAM</t>
        </r>
      </text>
    </comment>
    <comment ref="L102" authorId="0" shapeId="0" xr:uid="{00000000-0006-0000-0300-000022000000}">
      <text>
        <r>
          <rPr>
            <sz val="10"/>
            <rFont val="Arial"/>
            <family val="2"/>
            <charset val="204"/>
          </rPr>
          <t>======
ID#AAAAUG6oASU
     (2022-02-09 09:08:07)
Non-succulent / semi-succulent / Leaf succulent / Stem succulent</t>
        </r>
      </text>
    </comment>
    <comment ref="N102" authorId="0" shapeId="0" xr:uid="{00000000-0006-0000-0300-000023000000}">
      <text>
        <r>
          <rPr>
            <sz val="10"/>
            <rFont val="Arial"/>
            <family val="2"/>
            <charset val="204"/>
          </rPr>
          <t>======
ID#AAAAUG4RHzs
     (2022-02-09 09:08:07)
Only for gypsophiles: wide / narrow</t>
        </r>
      </text>
    </comment>
    <comment ref="A328" authorId="0" shapeId="0" xr:uid="{00000000-0006-0000-0300-000001000000}">
      <text>
        <r>
          <rPr>
            <sz val="10"/>
            <rFont val="Arial"/>
            <family val="2"/>
            <charset val="204"/>
          </rPr>
          <t xml:space="preserve">SP:
</t>
        </r>
        <r>
          <rPr>
            <sz val="9"/>
            <color rgb="FF000000"/>
            <rFont val="Tahoma"/>
            <family val="2"/>
            <charset val="1"/>
          </rPr>
          <t>Removed by suggestion of MN Lyons because the taxon had not been verified at the time of the completion of the dataset</t>
        </r>
      </text>
    </comment>
    <comment ref="A329" authorId="0" shapeId="0" xr:uid="{00000000-0006-0000-0300-000002000000}">
      <text>
        <r>
          <rPr>
            <sz val="10"/>
            <rFont val="Arial"/>
            <family val="2"/>
            <charset val="204"/>
          </rPr>
          <t xml:space="preserve">SP:
</t>
        </r>
        <r>
          <rPr>
            <sz val="9"/>
            <color rgb="FF000000"/>
            <rFont val="Tahoma"/>
            <family val="2"/>
            <charset val="1"/>
          </rPr>
          <t>Removed by MN Lyons as gypsovag</t>
        </r>
      </text>
    </comment>
    <comment ref="C332" authorId="0" shapeId="0" xr:uid="{00000000-0006-0000-0300-000003000000}">
      <text>
        <r>
          <rPr>
            <sz val="10"/>
            <rFont val="Arial"/>
            <family val="2"/>
            <charset val="204"/>
          </rPr>
          <t xml:space="preserve">SP:
</t>
        </r>
        <r>
          <rPr>
            <sz val="9"/>
            <color rgb="FF000000"/>
            <rFont val="Tahoma"/>
            <family val="2"/>
            <charset val="1"/>
          </rPr>
          <t>Paco: After seeing the treatment that Flora Ibérica and POWO give it, I don't think it will even reach gipsocline</t>
        </r>
      </text>
    </comment>
    <comment ref="C333" authorId="0" shapeId="0" xr:uid="{00000000-0006-0000-0300-000004000000}">
      <text>
        <r>
          <rPr>
            <sz val="10"/>
            <rFont val="Arial"/>
            <family val="2"/>
            <charset val="204"/>
          </rPr>
          <t xml:space="preserve">SP:
</t>
        </r>
        <r>
          <rPr>
            <sz val="9"/>
            <color rgb="FF000000"/>
            <rFont val="Tahoma"/>
            <family val="2"/>
            <charset val="1"/>
          </rPr>
          <t>According to Paco the only reference to its adscription to gypsum comes from the Flora of Somalia, but this subsp does not occur in Somalia, so the best is to remove it. I agree.</t>
        </r>
      </text>
    </comment>
    <comment ref="C338" authorId="0" shapeId="0" xr:uid="{00000000-0006-0000-0300-000005000000}">
      <text>
        <r>
          <rPr>
            <sz val="10"/>
            <rFont val="Arial"/>
            <family val="2"/>
            <charset val="204"/>
          </rPr>
          <t xml:space="preserve">SP:
</t>
        </r>
        <r>
          <rPr>
            <sz val="9"/>
            <color rgb="FF000000"/>
            <rFont val="Tahoma"/>
            <family val="2"/>
            <charset val="1"/>
          </rPr>
          <t>Paco suggests removing it owing to its broad distribution</t>
        </r>
      </text>
    </comment>
    <comment ref="C339" authorId="0" shapeId="0" xr:uid="{00000000-0006-0000-0300-000006000000}">
      <text>
        <r>
          <rPr>
            <sz val="10"/>
            <rFont val="Arial"/>
            <family val="2"/>
            <charset val="204"/>
          </rPr>
          <t xml:space="preserve">SP:
</t>
        </r>
        <r>
          <rPr>
            <sz val="9"/>
            <color rgb="FF000000"/>
            <rFont val="Tahoma"/>
            <family val="2"/>
            <charset val="1"/>
          </rPr>
          <t>Owing to its broad distribution, Paco suggests to remove it</t>
        </r>
      </text>
    </comment>
    <comment ref="C340" authorId="0" shapeId="0" xr:uid="{00000000-0006-0000-0300-000007000000}">
      <text>
        <r>
          <rPr>
            <sz val="10"/>
            <rFont val="Arial"/>
            <family val="2"/>
            <charset val="204"/>
          </rPr>
          <t xml:space="preserve">SP:
</t>
        </r>
        <r>
          <rPr>
            <sz val="9"/>
            <color rgb="FF000000"/>
            <rFont val="Tahoma"/>
            <family val="2"/>
            <charset val="1"/>
          </rPr>
          <t>Paco: Given its wide distribution and its extensive ecological behavior that is also intermingled (in a place as small as the province of Almería you can see it in several different communities), I believe that it does not reach the “gypsocline” category.
Sara: I entirely agree</t>
        </r>
      </text>
    </comment>
    <comment ref="C343" authorId="0" shapeId="0" xr:uid="{00000000-0006-0000-0300-000008000000}">
      <text>
        <r>
          <rPr>
            <sz val="10"/>
            <rFont val="Arial"/>
            <family val="2"/>
            <charset val="204"/>
          </rPr>
          <t xml:space="preserve">SP:
</t>
        </r>
        <r>
          <rPr>
            <sz val="9"/>
            <color rgb="FF000000"/>
            <rFont val="Tahoma"/>
            <family val="2"/>
            <charset val="204"/>
          </rPr>
          <t>Esta especie del género Onosma sí que tiene una distribución muy amplia como para entrar en este listado (Paco)</t>
        </r>
      </text>
    </comment>
    <comment ref="C346" authorId="0" shapeId="0" xr:uid="{00000000-0006-0000-0300-000009000000}">
      <text>
        <r>
          <rPr>
            <sz val="10"/>
            <rFont val="Arial"/>
            <family val="2"/>
            <charset val="204"/>
          </rPr>
          <t xml:space="preserve">SP:
</t>
        </r>
        <r>
          <rPr>
            <sz val="9"/>
            <color rgb="FF000000"/>
            <rFont val="Tahoma"/>
            <family val="2"/>
            <charset val="1"/>
          </rPr>
          <t>Paco had proposed Sedum antiquum, which in its description appeared as a clearly gypsophilous species, restricted to some localities in Ukraine and the Romanian border with it. Now if this is not valid and we have to include it from Sedum hispanicum, it must be said that S. hispanicum is so widely spread that it does not reach the category of “gypsocline” (Paco).</t>
        </r>
      </text>
    </comment>
    <comment ref="C347" authorId="0" shapeId="0" xr:uid="{00000000-0006-0000-0300-00000A000000}">
      <text>
        <r>
          <rPr>
            <sz val="10"/>
            <rFont val="Arial"/>
            <family val="2"/>
            <charset val="204"/>
          </rPr>
          <t xml:space="preserve">SP:
</t>
        </r>
        <r>
          <rPr>
            <sz val="9"/>
            <color rgb="FF000000"/>
            <rFont val="Tahoma"/>
            <family val="2"/>
            <charset val="1"/>
          </rPr>
          <t>Paco suggests removing it owing to its wide distribution</t>
        </r>
      </text>
    </comment>
    <comment ref="C348" authorId="0" shapeId="0" xr:uid="{00000000-0006-0000-0300-00000B000000}">
      <text>
        <r>
          <rPr>
            <sz val="10"/>
            <rFont val="Arial"/>
            <family val="2"/>
            <charset val="204"/>
          </rPr>
          <t xml:space="preserve">SP:
</t>
        </r>
        <r>
          <rPr>
            <sz val="9"/>
            <color rgb="FF000000"/>
            <rFont val="Tahoma"/>
            <family val="2"/>
            <charset val="1"/>
          </rPr>
          <t>Paco could not find any reference supporting its adscription to gypsum. Hence suggests to remove it. I agree (Sara)</t>
        </r>
      </text>
    </comment>
    <comment ref="C351" authorId="0" shapeId="0" xr:uid="{00000000-0006-0000-0300-00000C000000}">
      <text>
        <r>
          <rPr>
            <sz val="10"/>
            <rFont val="Arial"/>
            <family val="2"/>
            <charset val="204"/>
          </rPr>
          <t xml:space="preserve">SP:
</t>
        </r>
        <r>
          <rPr>
            <sz val="9"/>
            <color rgb="FF000000"/>
            <rFont val="Tahoma"/>
            <family val="2"/>
            <charset val="1"/>
          </rPr>
          <t>Removed by Paco owing to its wide distribution</t>
        </r>
      </text>
    </comment>
    <comment ref="C352" authorId="0" shapeId="0" xr:uid="{00000000-0006-0000-0300-00000D000000}">
      <text>
        <r>
          <rPr>
            <sz val="10"/>
            <rFont val="Arial"/>
            <family val="2"/>
            <charset val="204"/>
          </rPr>
          <t xml:space="preserve">SP:
</t>
        </r>
        <r>
          <rPr>
            <sz val="9"/>
            <color rgb="FF000000"/>
            <rFont val="Tahoma"/>
            <family val="2"/>
            <charset val="1"/>
          </rPr>
          <t>Removed by Paco owing to its wide distribution</t>
        </r>
      </text>
    </comment>
    <comment ref="DC411" authorId="0" shapeId="0" xr:uid="{00000000-0006-0000-0300-000024000000}">
      <text>
        <r>
          <rPr>
            <sz val="10"/>
            <rFont val="Arial"/>
            <family val="2"/>
            <charset val="204"/>
          </rPr>
          <t xml:space="preserve">POWO gives it as a species with wide NE distribution. Mexico (to Jalisco), however https://enciclovida.mx/epecies/144162-turbinicarpus-laui; It occurs only in San Lui Potosí, in a small area, being a threatened species.
</t>
        </r>
      </text>
    </comment>
    <comment ref="C436" authorId="0" shapeId="0" xr:uid="{00000000-0006-0000-0300-00000E000000}">
      <text>
        <r>
          <rPr>
            <sz val="10"/>
            <rFont val="Arial"/>
            <family val="2"/>
            <charset val="204"/>
          </rPr>
          <t xml:space="preserve">Sara:
</t>
        </r>
        <r>
          <rPr>
            <sz val="9"/>
            <color rgb="FF000000"/>
            <rFont val="Tahoma"/>
            <family val="2"/>
            <charset val="1"/>
          </rPr>
          <t>I remove this taxon from the checklist since it is unclear if S. Siebert et al referred to this taxon or A. halimus. A. cinerea Poir. Is native to Australia, where local experts have not appointed it as a gypsophile. It seems to be quite widespread around coastal areas and saline lakes. Hence would fit better as gypsovag. If S. Siebert et al referred to A. halimus, it is clearly a gypsovag.</t>
        </r>
      </text>
    </comment>
    <comment ref="C437" authorId="0" shapeId="0" xr:uid="{00000000-0006-0000-0300-00000F000000}">
      <text>
        <r>
          <rPr>
            <sz val="10"/>
            <rFont val="Arial"/>
            <family val="2"/>
            <charset val="204"/>
          </rPr>
          <t xml:space="preserve">Sara:
</t>
        </r>
        <r>
          <rPr>
            <sz val="9"/>
            <color rgb="FF000000"/>
            <rFont val="Tahoma"/>
            <family val="2"/>
            <charset val="1"/>
          </rPr>
          <t>Species included as gypsophile by S. Siebert et al. After their review for Africa. From its distribution in Spain it is clear it is not a gypsophile, not even a gypsocline. It is just a gypsovag.</t>
        </r>
      </text>
    </comment>
    <comment ref="C438" authorId="0" shapeId="0" xr:uid="{00000000-0006-0000-0300-000010000000}">
      <text>
        <r>
          <rPr>
            <sz val="10"/>
            <rFont val="Arial"/>
            <family val="2"/>
            <charset val="204"/>
          </rPr>
          <t xml:space="preserve">Sara:
</t>
        </r>
        <r>
          <rPr>
            <sz val="9"/>
            <color rgb="FF000000"/>
            <rFont val="Tahoma"/>
            <family val="2"/>
            <charset val="1"/>
          </rPr>
          <t>Although it can occur on gypsum soils, it is not a gypsophile nor a gypsocline</t>
        </r>
      </text>
    </comment>
    <comment ref="C439" authorId="0" shapeId="0" xr:uid="{00000000-0006-0000-0300-000011000000}">
      <text>
        <r>
          <rPr>
            <sz val="10"/>
            <rFont val="Arial"/>
            <family val="2"/>
            <charset val="204"/>
          </rPr>
          <t xml:space="preserve">Sara:
</t>
        </r>
        <r>
          <rPr>
            <sz val="9"/>
            <color rgb="FF000000"/>
            <rFont val="Tahoma"/>
            <family val="2"/>
            <charset val="1"/>
          </rPr>
          <t>It grows in calcareous soils, not restricted to gypsum</t>
        </r>
      </text>
    </comment>
    <comment ref="C440" authorId="0" shapeId="0" xr:uid="{00000000-0006-0000-0300-000012000000}">
      <text>
        <r>
          <rPr>
            <sz val="10"/>
            <rFont val="Arial"/>
            <family val="2"/>
            <charset val="204"/>
          </rPr>
          <t xml:space="preserve">Sara:
</t>
        </r>
        <r>
          <rPr>
            <sz val="9"/>
            <color rgb="FF000000"/>
            <rFont val="Tahoma"/>
            <family val="2"/>
            <charset val="1"/>
          </rPr>
          <t>It grows on calcareous soils with no special preference for gypsum</t>
        </r>
      </text>
    </comment>
    <comment ref="C441" authorId="0" shapeId="0" xr:uid="{00000000-0006-0000-0300-000013000000}">
      <text>
        <r>
          <rPr>
            <sz val="10"/>
            <rFont val="Arial"/>
            <family val="2"/>
            <charset val="204"/>
          </rPr>
          <t xml:space="preserve">Sara:
</t>
        </r>
        <r>
          <rPr>
            <sz val="9"/>
            <color rgb="FF000000"/>
            <rFont val="Tahoma"/>
            <family val="2"/>
            <charset val="1"/>
          </rPr>
          <t>From the descriptions of its habitat, it seems to be broadly distributed in different types of substrates</t>
        </r>
      </text>
    </comment>
    <comment ref="C443" authorId="0" shapeId="0" xr:uid="{00000000-0006-0000-0300-000014000000}">
      <text>
        <r>
          <rPr>
            <sz val="10"/>
            <rFont val="Arial"/>
            <family val="2"/>
            <charset val="204"/>
          </rPr>
          <t xml:space="preserve">Sara:
</t>
        </r>
        <r>
          <rPr>
            <sz val="9"/>
            <color rgb="FF000000"/>
            <rFont val="Tahoma"/>
            <family val="2"/>
            <charset val="1"/>
          </rPr>
          <t>At least in Spain, this species does not occur on gypsum</t>
        </r>
      </text>
    </comment>
    <comment ref="C444" authorId="0" shapeId="0" xr:uid="{00000000-0006-0000-0300-000015000000}">
      <text>
        <r>
          <rPr>
            <sz val="10"/>
            <rFont val="Arial"/>
            <family val="2"/>
            <charset val="204"/>
          </rPr>
          <t xml:space="preserve">Sara:
</t>
        </r>
        <r>
          <rPr>
            <sz val="9"/>
            <color rgb="FF000000"/>
            <rFont val="Tahoma"/>
            <family val="2"/>
            <charset val="1"/>
          </rPr>
          <t>Again, this species was reported from Spain in crop fields, being extinct since 2018. In Algeria and Tunisia it occurs in sand and oueds, not being restricted to gypsum soils</t>
        </r>
      </text>
    </comment>
    <comment ref="C445" authorId="0" shapeId="0" xr:uid="{00000000-0006-0000-0300-000016000000}">
      <text>
        <r>
          <rPr>
            <sz val="10"/>
            <rFont val="Arial"/>
            <family val="2"/>
            <charset val="204"/>
          </rPr>
          <t xml:space="preserve">Sara:
</t>
        </r>
        <r>
          <rPr>
            <sz val="9"/>
            <color rgb="FF000000"/>
            <rFont val="Tahoma"/>
            <family val="2"/>
            <charset val="1"/>
          </rPr>
          <t>Not restricted to gypsum soils</t>
        </r>
      </text>
    </comment>
    <comment ref="C446" authorId="0" shapeId="0" xr:uid="{00000000-0006-0000-0300-000017000000}">
      <text>
        <r>
          <rPr>
            <sz val="10"/>
            <rFont val="Arial"/>
            <family val="2"/>
            <charset val="204"/>
          </rPr>
          <t xml:space="preserve">Sara:
</t>
        </r>
        <r>
          <rPr>
            <sz val="9"/>
            <color rgb="FF000000"/>
            <rFont val="Tahoma"/>
            <family val="2"/>
            <charset val="1"/>
          </rPr>
          <t>https://www.researchgate.net/publication/356281970_A_New_Record_For_The_Flora_of_Iraq_Astragalus_vogelii_Papilionaceae
Common from sandy soils and deserts from N Africa but not linked to gypsum soils in particular</t>
        </r>
      </text>
    </comment>
    <comment ref="C447" authorId="0" shapeId="0" xr:uid="{00000000-0006-0000-0300-000018000000}">
      <text>
        <r>
          <rPr>
            <sz val="10"/>
            <rFont val="Arial"/>
            <family val="2"/>
            <charset val="204"/>
          </rPr>
          <t xml:space="preserve">Sara:
</t>
        </r>
        <r>
          <rPr>
            <sz val="9"/>
            <color rgb="FF000000"/>
            <rFont val="Tahoma"/>
            <family val="2"/>
            <charset val="1"/>
          </rPr>
          <t>Liked to sandy soils, not gypsum</t>
        </r>
      </text>
    </comment>
    <comment ref="C448" authorId="0" shapeId="0" xr:uid="{00000000-0006-0000-0300-000019000000}">
      <text>
        <r>
          <rPr>
            <sz val="10"/>
            <rFont val="Arial"/>
            <family val="2"/>
            <charset val="204"/>
          </rPr>
          <t xml:space="preserve">Sara:
</t>
        </r>
        <r>
          <rPr>
            <sz val="9"/>
            <color rgb="FF000000"/>
            <rFont val="Tahoma"/>
            <family val="2"/>
            <charset val="1"/>
          </rPr>
          <t>Linked to sandy soils, not gypsum</t>
        </r>
      </text>
    </comment>
    <comment ref="C449" authorId="0" shapeId="0" xr:uid="{00000000-0006-0000-0300-00001A000000}">
      <text>
        <r>
          <rPr>
            <sz val="10"/>
            <rFont val="Arial"/>
            <family val="2"/>
            <charset val="204"/>
          </rPr>
          <t xml:space="preserve">Sara:
</t>
        </r>
        <r>
          <rPr>
            <sz val="9"/>
            <color rgb="FF000000"/>
            <rFont val="Tahoma"/>
            <family val="2"/>
            <charset val="1"/>
          </rPr>
          <t>Very widespread, linked to sandy soils, not gypsum</t>
        </r>
      </text>
    </comment>
    <comment ref="C450" authorId="0" shapeId="0" xr:uid="{00000000-0006-0000-0300-00001B000000}">
      <text>
        <r>
          <rPr>
            <sz val="10"/>
            <rFont val="Arial"/>
            <family val="2"/>
            <charset val="204"/>
          </rPr>
          <t xml:space="preserve">Sara:
</t>
        </r>
        <r>
          <rPr>
            <sz val="9"/>
            <color rgb="FF000000"/>
            <rFont val="Tahoma"/>
            <family val="2"/>
            <charset val="1"/>
          </rPr>
          <t>This species is not a gypsophile nor a gypsocline</t>
        </r>
      </text>
    </comment>
    <comment ref="C454" authorId="0" shapeId="0" xr:uid="{00000000-0006-0000-0300-00001C000000}">
      <text>
        <r>
          <rPr>
            <sz val="10"/>
            <rFont val="Arial"/>
            <family val="2"/>
            <charset val="204"/>
          </rPr>
          <t xml:space="preserve">Sara:
</t>
        </r>
        <r>
          <rPr>
            <sz val="9"/>
            <color rgb="FF000000"/>
            <rFont val="Tahoma"/>
            <family val="2"/>
            <charset val="1"/>
          </rPr>
          <t>I remove this species because in the description in internet indicates it grows in dry areas in well-drained soils, the flora of Somalia indicates it is a widespread species, the distribution in Gbif does not match gypsum deposits fully and Thulin did not include it in his list for the Horn of Africa despite it was described long ago.</t>
        </r>
      </text>
    </comment>
    <comment ref="DC460" authorId="0" shapeId="0" xr:uid="{00000000-0006-0000-0300-000025000000}">
      <text>
        <r>
          <rPr>
            <sz val="10"/>
            <rFont val="Arial"/>
            <family val="2"/>
            <charset val="204"/>
          </rPr>
          <t xml:space="preserve">POWO registers it for “Gulf states”, but none of the 4 floras consulted mention it. So I don't put it there
</t>
        </r>
      </text>
    </comment>
    <comment ref="DC471" authorId="0" shapeId="0" xr:uid="{00000000-0006-0000-0300-000026000000}">
      <text>
        <r>
          <rPr>
            <sz val="10"/>
            <rFont val="Arial"/>
            <family val="2"/>
            <charset val="204"/>
          </rPr>
          <t xml:space="preserve"> There's a problem here: Alexander proposes it based on what Flora from Tajikistan says; But according to the IUCN file, it is only in Kazakhstan and China. This contradiction must be clarified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uthor>
  </authors>
  <commentList>
    <comment ref="I1" authorId="0" shapeId="0" xr:uid="{00000000-0006-0000-0400-000002000000}">
      <text>
        <r>
          <rPr>
            <sz val="10"/>
            <rFont val="Arial"/>
            <family val="2"/>
            <charset val="204"/>
          </rPr>
          <t>======
ID#AAAAUG6oARc
     (2022-02-09 09:08:07)
Annual / Perennial</t>
        </r>
      </text>
    </comment>
    <comment ref="J1" authorId="0" shapeId="0" xr:uid="{00000000-0006-0000-0400-000003000000}">
      <text>
        <r>
          <rPr>
            <sz val="10"/>
            <rFont val="Arial"/>
            <family val="2"/>
            <charset val="204"/>
          </rPr>
          <t>======
ID#AAAAUG4RHzQ
Raunkiaer's life forms    (2022-02-09 09:08:07)
Therophyte
Hemycryptophyte
Chamaephyte
Phanaerophyte
Geophyte</t>
        </r>
      </text>
    </comment>
    <comment ref="K1" authorId="0" shapeId="0" xr:uid="{00000000-0006-0000-0400-000004000000}">
      <text>
        <r>
          <rPr>
            <sz val="10"/>
            <rFont val="Arial"/>
            <family val="2"/>
            <charset val="204"/>
          </rPr>
          <t>======
ID#AAAAUG4RHzU
     (2022-02-09 09:08:07)
Yes / No</t>
        </r>
      </text>
    </comment>
    <comment ref="L1" authorId="0" shapeId="0" xr:uid="{00000000-0006-0000-0400-000005000000}">
      <text>
        <r>
          <rPr>
            <sz val="10"/>
            <rFont val="Arial"/>
            <family val="2"/>
            <charset val="204"/>
          </rPr>
          <t>======
ID#AAAAUG-kA9Y
     (2022-02-09 09:08:07)
C3 / C4 / CAM</t>
        </r>
      </text>
    </comment>
    <comment ref="M1" authorId="0" shapeId="0" xr:uid="{00000000-0006-0000-0400-000006000000}">
      <text>
        <r>
          <rPr>
            <sz val="10"/>
            <rFont val="Arial"/>
            <family val="2"/>
            <charset val="204"/>
          </rPr>
          <t>======
ID#AAAAUG6oASE
     (2022-02-09 09:08:07)
Non-succulent / semi-succulent / Leaf succulent / Stem succulent</t>
        </r>
      </text>
    </comment>
    <comment ref="O1" authorId="0" shapeId="0" xr:uid="{00000000-0006-0000-0400-000007000000}">
      <text>
        <r>
          <rPr>
            <sz val="10"/>
            <rFont val="Arial"/>
            <family val="2"/>
            <charset val="204"/>
          </rPr>
          <t>======
ID#AAAAUG-kA9I
     (2022-02-09 09:08:07)
Only for gypsophiles: wide / narrow</t>
        </r>
      </text>
    </comment>
    <comment ref="C13" authorId="0" shapeId="0" xr:uid="{00000000-0006-0000-0400-000001000000}">
      <text>
        <r>
          <rPr>
            <sz val="10"/>
            <rFont val="Arial"/>
            <family val="2"/>
            <charset val="204"/>
          </rPr>
          <t>======
ID#AAAAUG-kA9Q
Stefan Siebert    (2022-02-09 09:08:07)
Archer has not described it yet. :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author>
  </authors>
  <commentList>
    <comment ref="H1" authorId="0" shapeId="0" xr:uid="{00000000-0006-0000-0700-000002000000}">
      <text>
        <r>
          <rPr>
            <sz val="10"/>
            <rFont val="Arial"/>
            <family val="2"/>
            <charset val="204"/>
          </rPr>
          <t>======
ID#AAAAUG6oARg
     (2022-02-09 09:08:07)
Annual / Perennial</t>
        </r>
      </text>
    </comment>
    <comment ref="I1" authorId="0" shapeId="0" xr:uid="{00000000-0006-0000-0700-000003000000}">
      <text>
        <r>
          <rPr>
            <sz val="10"/>
            <rFont val="Arial"/>
            <family val="2"/>
            <charset val="204"/>
          </rPr>
          <t>======
ID#AAAAUG-kA9U
Raunkiaer's life forms    (2022-02-09 09:08:07)
Therophyte
Hemycryptophyte
Chamaephyte
Phanaerophyte
Geophyte</t>
        </r>
      </text>
    </comment>
    <comment ref="J1" authorId="0" shapeId="0" xr:uid="{00000000-0006-0000-0700-000004000000}">
      <text>
        <r>
          <rPr>
            <sz val="10"/>
            <rFont val="Arial"/>
            <family val="2"/>
            <charset val="204"/>
          </rPr>
          <t>======
ID#AAAAUG6oAR8
     (2022-02-09 09:08:07)
Yes / No</t>
        </r>
      </text>
    </comment>
    <comment ref="K1" authorId="0" shapeId="0" xr:uid="{00000000-0006-0000-0700-000005000000}">
      <text>
        <r>
          <rPr>
            <sz val="10"/>
            <rFont val="Arial"/>
            <family val="2"/>
            <charset val="204"/>
          </rPr>
          <t>======
ID#AAAAUG6oAR4
     (2022-02-09 09:08:07)
C3 / C4 / CAM</t>
        </r>
      </text>
    </comment>
    <comment ref="L1" authorId="0" shapeId="0" xr:uid="{00000000-0006-0000-0700-000006000000}">
      <text>
        <r>
          <rPr>
            <sz val="10"/>
            <rFont val="Arial"/>
            <family val="2"/>
            <charset val="204"/>
          </rPr>
          <t>======
ID#AAAAUG6oASI
     (2022-02-09 09:08:07)
Non-succulent / semi-succulent / Leaf succulent / Stem succulent</t>
        </r>
      </text>
    </comment>
    <comment ref="N1" authorId="0" shapeId="0" xr:uid="{00000000-0006-0000-0700-000007000000}">
      <text>
        <r>
          <rPr>
            <sz val="10"/>
            <rFont val="Arial"/>
            <family val="2"/>
            <charset val="204"/>
          </rPr>
          <t>======
ID#AAAAUG-kA9A
     (2022-02-09 09:08:07)
Only for gypsophiles: wide / narrow</t>
        </r>
      </text>
    </comment>
    <comment ref="D3" authorId="0" shapeId="0" xr:uid="{00000000-0006-0000-0700-000001000000}">
      <text>
        <r>
          <rPr>
            <sz val="10"/>
            <rFont val="Arial"/>
            <family val="2"/>
            <charset val="204"/>
          </rPr>
          <t>======
ID#AAAAUG4RHzY
SP    (2022-02-09 09:08:07)
tiene dos variedades: http://www.theplantlist.org/tpl1.1/record/tro-1100472</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author>
  </authors>
  <commentList>
    <comment ref="H1" authorId="0" shapeId="0" xr:uid="{00000000-0006-0000-0800-000002000000}">
      <text>
        <r>
          <rPr>
            <sz val="10"/>
            <rFont val="Arial"/>
            <family val="2"/>
            <charset val="204"/>
          </rPr>
          <t>======
ID#AAAAUG6oARc
     (2022-02-09 09:08:07)
Annual / Perennial</t>
        </r>
      </text>
    </comment>
    <comment ref="I1" authorId="0" shapeId="0" xr:uid="{00000000-0006-0000-0800-000003000000}">
      <text>
        <r>
          <rPr>
            <sz val="10"/>
            <rFont val="Arial"/>
            <family val="2"/>
            <charset val="204"/>
          </rPr>
          <t>======
ID#AAAAUG4RHzQ
Raunkiaer's life forms    (2022-02-09 09:08:07)
Therophyte
Hemycryptophyte
Chamaephyte
Phanaerophyte
Geophyte</t>
        </r>
      </text>
    </comment>
    <comment ref="J1" authorId="0" shapeId="0" xr:uid="{00000000-0006-0000-0800-000004000000}">
      <text>
        <r>
          <rPr>
            <sz val="10"/>
            <rFont val="Arial"/>
            <family val="2"/>
            <charset val="204"/>
          </rPr>
          <t>======
ID#AAAAUG4RHzU
     (2022-02-09 09:08:07)
Yes / No</t>
        </r>
      </text>
    </comment>
    <comment ref="K1" authorId="0" shapeId="0" xr:uid="{00000000-0006-0000-0800-000005000000}">
      <text>
        <r>
          <rPr>
            <sz val="10"/>
            <rFont val="Arial"/>
            <family val="2"/>
            <charset val="204"/>
          </rPr>
          <t>======
ID#AAAAUG-kA9Y
     (2022-02-09 09:08:07)
C3 / C4 / CAM</t>
        </r>
      </text>
    </comment>
    <comment ref="L1" authorId="0" shapeId="0" xr:uid="{00000000-0006-0000-0800-000006000000}">
      <text>
        <r>
          <rPr>
            <sz val="10"/>
            <rFont val="Arial"/>
            <family val="2"/>
            <charset val="204"/>
          </rPr>
          <t>======
ID#AAAAUG6oASE
     (2022-02-09 09:08:07)
Non-succulent / semi-succulent / Leaf succulent / Stem succulent</t>
        </r>
      </text>
    </comment>
    <comment ref="N1" authorId="0" shapeId="0" xr:uid="{00000000-0006-0000-0800-000007000000}">
      <text>
        <r>
          <rPr>
            <sz val="10"/>
            <rFont val="Arial"/>
            <family val="2"/>
            <charset val="204"/>
          </rPr>
          <t>======
ID#AAAAUG-kA9I
     (2022-02-09 09:08:07)
Only for gypsophiles: wide / narrow</t>
        </r>
      </text>
    </comment>
    <comment ref="E12" authorId="0" shapeId="0" xr:uid="{00000000-0006-0000-0800-000001000000}">
      <text>
        <r>
          <rPr>
            <sz val="10"/>
            <rFont val="Arial"/>
            <family val="2"/>
            <charset val="204"/>
          </rPr>
          <t>======
ID#AAAAUG6oASg
Stefan Siebert    (2022-02-09 09:08:07)
Likes any sandy substrates and will also grow on calcretes.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V</author>
  </authors>
  <commentList>
    <comment ref="H1" authorId="0" shapeId="0" xr:uid="{00000000-0006-0000-0900-000004000000}">
      <text>
        <r>
          <rPr>
            <sz val="10"/>
            <rFont val="Arial"/>
            <family val="2"/>
            <charset val="204"/>
          </rPr>
          <t>======
ID#AAAAUG6oARc
     (2022-02-09 09:08:07)
Annual / Perennial</t>
        </r>
      </text>
    </comment>
    <comment ref="I1" authorId="0" shapeId="0" xr:uid="{00000000-0006-0000-0900-000005000000}">
      <text>
        <r>
          <rPr>
            <sz val="10"/>
            <rFont val="Arial"/>
            <family val="2"/>
            <charset val="204"/>
          </rPr>
          <t>======
ID#AAAAUG4RHzQ
Raunkiaer's life forms    (2022-02-09 09:08:07)
Therophyte
Hemycryptophyte
Chamaephyte
Phanaerophyte
Geophyte</t>
        </r>
      </text>
    </comment>
    <comment ref="J1" authorId="0" shapeId="0" xr:uid="{00000000-0006-0000-0900-000006000000}">
      <text>
        <r>
          <rPr>
            <sz val="10"/>
            <rFont val="Arial"/>
            <family val="2"/>
            <charset val="204"/>
          </rPr>
          <t>======
ID#AAAAUG4RHzU
     (2022-02-09 09:08:07)
Yes / No</t>
        </r>
      </text>
    </comment>
    <comment ref="K1" authorId="0" shapeId="0" xr:uid="{00000000-0006-0000-0900-000007000000}">
      <text>
        <r>
          <rPr>
            <sz val="10"/>
            <rFont val="Arial"/>
            <family val="2"/>
            <charset val="204"/>
          </rPr>
          <t>======
ID#AAAAUG-kA9Y
     (2022-02-09 09:08:07)
C3 / C4 / CAM</t>
        </r>
      </text>
    </comment>
    <comment ref="L1" authorId="0" shapeId="0" xr:uid="{00000000-0006-0000-0900-000008000000}">
      <text>
        <r>
          <rPr>
            <sz val="10"/>
            <rFont val="Arial"/>
            <family val="2"/>
            <charset val="204"/>
          </rPr>
          <t>======
ID#AAAAUG6oASE
     (2022-02-09 09:08:07)
Non-succulent / semi-succulent / Leaf succulent / Stem succulent</t>
        </r>
      </text>
    </comment>
    <comment ref="N1" authorId="0" shapeId="0" xr:uid="{00000000-0006-0000-0900-000009000000}">
      <text>
        <r>
          <rPr>
            <sz val="10"/>
            <rFont val="Arial"/>
            <family val="2"/>
            <charset val="204"/>
          </rPr>
          <t>======
ID#AAAAUG-kA9I
     (2022-02-09 09:08:07)
Only for gypsophiles: wide / narrow</t>
        </r>
      </text>
    </comment>
    <comment ref="C17" authorId="0" shapeId="0" xr:uid="{00000000-0006-0000-0900-000001000000}">
      <text>
        <r>
          <rPr>
            <sz val="10"/>
            <rFont val="Arial"/>
            <family val="2"/>
            <charset val="204"/>
          </rPr>
          <t>======
ID#AAAAVs6ZKCE
Sara Palacio    (2022-03-14 17:28:26)
Sure it is a gypsocline? It seems a gypsovag from its very wide distribution, but I might be wrong. I update the countries to remove Spain and France, where this plant does not occur
------
ID#AAAAVs6ZKCI
Sara Palacio    (2022-03-14 17:28:27)
_Marcado como resuelto_
------
ID#AAAAVs6ZKCM
Sara Palacio    (2022-03-14 17:29:58)
_Reabierto_</t>
        </r>
      </text>
    </comment>
    <comment ref="E105" authorId="0" shapeId="0" xr:uid="{00000000-0006-0000-0900-000002000000}">
      <text>
        <r>
          <rPr>
            <sz val="10"/>
            <rFont val="Arial"/>
            <family val="2"/>
            <charset val="204"/>
          </rPr>
          <t>======
ID#AAAAUG6oASY
s.palacio    (2022-02-09 09:08:07)
según Thulin and Roalson, 2017, se encuentra "often" on gypsum, por lo que la cambio a gypsoclina</t>
        </r>
      </text>
    </comment>
    <comment ref="E163" authorId="0" shapeId="0" xr:uid="{00000000-0006-0000-0900-000003000000}">
      <text>
        <r>
          <rPr>
            <sz val="10"/>
            <rFont val="Arial"/>
            <family val="2"/>
            <charset val="204"/>
          </rPr>
          <t>======
ID#AAAAUG6oASg
Stefan Siebert    (2022-02-09 09:08:07)
Likes any sandy substrates and will also grow on calcretes.</t>
        </r>
      </text>
    </comment>
  </commentList>
</comments>
</file>

<file path=xl/sharedStrings.xml><?xml version="1.0" encoding="utf-8"?>
<sst xmlns="http://schemas.openxmlformats.org/spreadsheetml/2006/main" count="53733" uniqueCount="8644">
  <si>
    <t>Etiquetas de fila</t>
  </si>
  <si>
    <t>Cuenta de SPECIES</t>
  </si>
  <si>
    <t>Order</t>
  </si>
  <si>
    <t>Taxonomic Family</t>
  </si>
  <si>
    <t>Number of Gypsophilic Taxa</t>
  </si>
  <si>
    <t>%</t>
  </si>
  <si>
    <t>Family</t>
  </si>
  <si>
    <t>?annual</t>
  </si>
  <si>
    <t>Asterales</t>
  </si>
  <si>
    <t>ASTERACEAE</t>
  </si>
  <si>
    <t>?perennial</t>
  </si>
  <si>
    <t>Fabales</t>
  </si>
  <si>
    <t>FABACEAE</t>
  </si>
  <si>
    <t>annual</t>
  </si>
  <si>
    <t>Caryophyllales</t>
  </si>
  <si>
    <t>CHENOPODIACEAE</t>
  </si>
  <si>
    <t>Annual (Akhani, Botanical Journal of the Linnean Society, 2007, 155, 401–425.)</t>
  </si>
  <si>
    <t>Brassicales</t>
  </si>
  <si>
    <t>BRASSICACEAE</t>
  </si>
  <si>
    <t>annual (Akhani, HELIOTROPIUM ESFANDIARII {BORAGINACEAE), A NEW SPECIES FROM NORTH-CENTRAL IRAN)</t>
  </si>
  <si>
    <t>Lamiales</t>
  </si>
  <si>
    <t>LAMIACEAE</t>
  </si>
  <si>
    <t>annual or perennial</t>
  </si>
  <si>
    <t>Poales</t>
  </si>
  <si>
    <t>POACEAE</t>
  </si>
  <si>
    <t xml:space="preserve">annual/ perennial </t>
  </si>
  <si>
    <t>CARYOPHYLLACEAE</t>
  </si>
  <si>
    <t>biannual</t>
  </si>
  <si>
    <t>Boraginales</t>
  </si>
  <si>
    <t>BORAGINACEAE</t>
  </si>
  <si>
    <t>biennial</t>
  </si>
  <si>
    <t>Malpighiales</t>
  </si>
  <si>
    <t>EUPHORBIACEAE</t>
  </si>
  <si>
    <t>Farshid?</t>
  </si>
  <si>
    <t>Apiales</t>
  </si>
  <si>
    <t>APIACEAE</t>
  </si>
  <si>
    <t>Farshid? annual</t>
  </si>
  <si>
    <t>PLUMBAGINACEAE</t>
  </si>
  <si>
    <t>Farshid?perennial</t>
  </si>
  <si>
    <t>Zygophyllales</t>
  </si>
  <si>
    <t xml:space="preserve">ZYGOPHYLLACEAE </t>
  </si>
  <si>
    <t>Hossein?</t>
  </si>
  <si>
    <t>NYCTAGINACEAE</t>
  </si>
  <si>
    <t>Hossein?annual</t>
  </si>
  <si>
    <t>Asparagales</t>
  </si>
  <si>
    <t>AMARYLLIDACEAE</t>
  </si>
  <si>
    <t>Other</t>
  </si>
  <si>
    <t>Hossein?perennial</t>
  </si>
  <si>
    <t>PLANTAGINACEAE</t>
  </si>
  <si>
    <t>Pauciennial or perennial</t>
  </si>
  <si>
    <t>POLYGONACEAE</t>
  </si>
  <si>
    <t>Woodiness</t>
  </si>
  <si>
    <t>Pep?</t>
  </si>
  <si>
    <t>Gentianales</t>
  </si>
  <si>
    <t>RUBIACEAE</t>
  </si>
  <si>
    <t>?</t>
  </si>
  <si>
    <t>perennial</t>
  </si>
  <si>
    <t>ASPHODELACEAE</t>
  </si>
  <si>
    <t>?no</t>
  </si>
  <si>
    <t>Woody</t>
  </si>
  <si>
    <t>Stephen?annual</t>
  </si>
  <si>
    <t>SCROPHULARIACEAE</t>
  </si>
  <si>
    <t>?yes</t>
  </si>
  <si>
    <t>Non-woody</t>
  </si>
  <si>
    <t>(en blanco)</t>
  </si>
  <si>
    <t>NAMACEAE</t>
  </si>
  <si>
    <t>Unknown</t>
  </si>
  <si>
    <t>Total general</t>
  </si>
  <si>
    <t>Malvales</t>
  </si>
  <si>
    <t>CISTACEAE</t>
  </si>
  <si>
    <t>Farshid?yes</t>
  </si>
  <si>
    <t>CACTACEAE</t>
  </si>
  <si>
    <t>CLEOMACEAE </t>
  </si>
  <si>
    <t>Hossein?no</t>
  </si>
  <si>
    <t>Sapindales</t>
  </si>
  <si>
    <t>BURSERACEAE</t>
  </si>
  <si>
    <t>RESEDACEAE</t>
  </si>
  <si>
    <t>no - Farshid?</t>
  </si>
  <si>
    <t>MALVACEAE</t>
  </si>
  <si>
    <t>no/yes</t>
  </si>
  <si>
    <t>OROBANCHACEAE</t>
  </si>
  <si>
    <t>AMARANTHACEAE</t>
  </si>
  <si>
    <t>CAMPANULACEAE</t>
  </si>
  <si>
    <t>yes/no</t>
  </si>
  <si>
    <t>ACANTHACEAE</t>
  </si>
  <si>
    <t>AIZOACEAE</t>
  </si>
  <si>
    <t>LINACEAE</t>
  </si>
  <si>
    <t>Ranunculales</t>
  </si>
  <si>
    <t xml:space="preserve">PAPAVERACEAE </t>
  </si>
  <si>
    <t>Saxifragales</t>
  </si>
  <si>
    <t>CRASSULACEAE</t>
  </si>
  <si>
    <t>gypsocline</t>
  </si>
  <si>
    <t>FRANKENIACEAE</t>
  </si>
  <si>
    <t>gypsohalophyte</t>
  </si>
  <si>
    <t>GENTIANACEAE</t>
  </si>
  <si>
    <t>Halo-gypsophile</t>
  </si>
  <si>
    <t>HYDROPHYLLACEAE</t>
  </si>
  <si>
    <t>petro-gypsophile</t>
  </si>
  <si>
    <t>Cornales</t>
  </si>
  <si>
    <t>LOASACEAE</t>
  </si>
  <si>
    <t>Life cycle</t>
  </si>
  <si>
    <t>APOCYNACEAE</t>
  </si>
  <si>
    <t>% Taxa</t>
  </si>
  <si>
    <t xml:space="preserve">gypsocline </t>
  </si>
  <si>
    <t>Commelinales</t>
  </si>
  <si>
    <t>COMMELINACEAE</t>
  </si>
  <si>
    <t>Annual</t>
  </si>
  <si>
    <t>Cucurbitales</t>
  </si>
  <si>
    <t>CUCURBITACEAE</t>
  </si>
  <si>
    <t>Perennial</t>
  </si>
  <si>
    <t>Gypsocline – rather a gypsovag that grows on rocky and sandy soils in a variety of habitats (check flora of the Arabian penninsula)</t>
  </si>
  <si>
    <t>EHRETIACEAE</t>
  </si>
  <si>
    <t>Ephedrales</t>
  </si>
  <si>
    <t>EPHEDRACEAE</t>
  </si>
  <si>
    <t>gypsocline (or maybe gypsovag, in Middle Asia it is reported to grow on stony slopes, saline sands, gravel and on cliffs, in Iran it also grows in saline communities in clayey desert with the presence of gypsum − Prof Shomurodov suggested it to be included, so i returned it here − a very rare enigmatic species, that i have grown in Dr.Akhani“s lab and am still cultivating  − Rudov</t>
  </si>
  <si>
    <t>Myrtales</t>
  </si>
  <si>
    <t>ONAGRACEAE</t>
  </si>
  <si>
    <t>POLYGALACEAE</t>
  </si>
  <si>
    <t>gypsocline (rather a gypsovag according to Fl.ma)</t>
  </si>
  <si>
    <t>Solanales</t>
  </si>
  <si>
    <t>SOLANACEAE</t>
  </si>
  <si>
    <t>TAMARICACEAE</t>
  </si>
  <si>
    <t>gypsophile</t>
  </si>
  <si>
    <t>ASPARAGACEAE</t>
  </si>
  <si>
    <t>gypsocline?</t>
  </si>
  <si>
    <t>Dipsacales</t>
  </si>
  <si>
    <t>CAPRIFOLIACEAE</t>
  </si>
  <si>
    <t>Gypsophile</t>
  </si>
  <si>
    <t>CONVOLVULACEAE</t>
  </si>
  <si>
    <t>Geraniales</t>
  </si>
  <si>
    <t>GERANIACEAE</t>
  </si>
  <si>
    <t>potential halogypsophile</t>
  </si>
  <si>
    <t>GOODENIACEAE</t>
  </si>
  <si>
    <t>IRIDACEAE</t>
  </si>
  <si>
    <t xml:space="preserve">gypsophile </t>
  </si>
  <si>
    <t>MYRTACEAE</t>
  </si>
  <si>
    <t>LENTIBULARIACEAE</t>
  </si>
  <si>
    <t>gypsophile (according to flora of USSR a gypsovag or gypsocline, but check with flora of turkmenistan, kopetdagh, flora iranica)</t>
  </si>
  <si>
    <t>Ericales</t>
  </si>
  <si>
    <t>PRIMULACEAE </t>
  </si>
  <si>
    <t>Polypodiales</t>
  </si>
  <si>
    <t>PTERIDACEAE</t>
  </si>
  <si>
    <t>gypsophile**</t>
  </si>
  <si>
    <t>RUTACEAE</t>
  </si>
  <si>
    <t>VIOLACEAE</t>
  </si>
  <si>
    <t>halogypsophile</t>
  </si>
  <si>
    <t>ARALIACEAE</t>
  </si>
  <si>
    <t>BERBERIDACEAE</t>
  </si>
  <si>
    <t>OLEACEAE</t>
  </si>
  <si>
    <t>PEDALIACEAE</t>
  </si>
  <si>
    <t>Life form</t>
  </si>
  <si>
    <t>No Taxa</t>
  </si>
  <si>
    <t>Proteales</t>
  </si>
  <si>
    <t>PROTEACEAE </t>
  </si>
  <si>
    <t>Therophyte</t>
  </si>
  <si>
    <t>THYMELAEACEAE</t>
  </si>
  <si>
    <t>?chamaephyte</t>
  </si>
  <si>
    <t>Hemycryptophyte</t>
  </si>
  <si>
    <t>Arecales</t>
  </si>
  <si>
    <t>ARECACEAE</t>
  </si>
  <si>
    <t>?hemycryptophyte</t>
  </si>
  <si>
    <t>Chamaephyte</t>
  </si>
  <si>
    <t>BIXACEAE</t>
  </si>
  <si>
    <t>?therophyte</t>
  </si>
  <si>
    <t>Phanaerophyte</t>
  </si>
  <si>
    <t>CAPPARACEAE</t>
  </si>
  <si>
    <t>Biennial</t>
  </si>
  <si>
    <t>Geophyte</t>
  </si>
  <si>
    <t>Affinity</t>
  </si>
  <si>
    <t>CYPERACEAE</t>
  </si>
  <si>
    <t>camephyte</t>
  </si>
  <si>
    <t>Gypsocline</t>
  </si>
  <si>
    <t>DIPSACACEAE</t>
  </si>
  <si>
    <t>chamaephyte</t>
  </si>
  <si>
    <t>ELATINACEAE</t>
  </si>
  <si>
    <t>chamaephyte- ???</t>
  </si>
  <si>
    <t>Halogypsophile</t>
  </si>
  <si>
    <t>FOUQUIERIACEAE</t>
  </si>
  <si>
    <t>chamaephyte/ hemicriptofito</t>
  </si>
  <si>
    <t>HALOPHYTACEAE</t>
  </si>
  <si>
    <t>chamaephyteyes</t>
  </si>
  <si>
    <t>Alismatales</t>
  </si>
  <si>
    <t>JUNCAGINACEAE</t>
  </si>
  <si>
    <t>chamephyte</t>
  </si>
  <si>
    <t>Liliales</t>
  </si>
  <si>
    <t>LILIACEAE</t>
  </si>
  <si>
    <t>cryptophyte</t>
  </si>
  <si>
    <t>MONTIACEAE</t>
  </si>
  <si>
    <t>Rosales</t>
  </si>
  <si>
    <t>MORACEAE</t>
  </si>
  <si>
    <t>Farshid? Chamaephyte</t>
  </si>
  <si>
    <t>MORINGACEAE</t>
  </si>
  <si>
    <t>Farshid? Hemycryptophyte</t>
  </si>
  <si>
    <t>NITRARIACEAE</t>
  </si>
  <si>
    <t>Farshid? Terophyte</t>
  </si>
  <si>
    <t>POLEMONIACEAE</t>
  </si>
  <si>
    <t>Farshid?chamaephyte</t>
  </si>
  <si>
    <t>RANUNCULACEAE</t>
  </si>
  <si>
    <t>Farshid?hemycryptophyte</t>
  </si>
  <si>
    <t>ROSACEAE</t>
  </si>
  <si>
    <t>geophyte</t>
  </si>
  <si>
    <t>Selaginellales</t>
  </si>
  <si>
    <t>SELAGINELLACEAE</t>
  </si>
  <si>
    <t>Graminoid geophyte</t>
  </si>
  <si>
    <t>URTICACEAE</t>
  </si>
  <si>
    <t>Hemicryptophyte</t>
  </si>
  <si>
    <t>VERBENACEAE</t>
  </si>
  <si>
    <t>hemicryptophyte (compare herbarium sample)</t>
  </si>
  <si>
    <t>hemycriptof¡phite</t>
  </si>
  <si>
    <t>hemycriptophite</t>
  </si>
  <si>
    <t>hemycryptophyte</t>
  </si>
  <si>
    <t>hemycrytophyte</t>
  </si>
  <si>
    <t>hemycrytophyte?</t>
  </si>
  <si>
    <t>Hossein?chamaephyte</t>
  </si>
  <si>
    <t>Hossein?hemycryptophyte</t>
  </si>
  <si>
    <t>Hossein?Terophyte</t>
  </si>
  <si>
    <t>Pep?chamaephyte</t>
  </si>
  <si>
    <t>phanaerophyte</t>
  </si>
  <si>
    <t>phanerophyte</t>
  </si>
  <si>
    <t>Stefan?phanaerophyte</t>
  </si>
  <si>
    <t>Stephen?therophyte</t>
  </si>
  <si>
    <t>therophyte</t>
  </si>
  <si>
    <t>Theropyte</t>
  </si>
  <si>
    <t>wine</t>
  </si>
  <si>
    <t>Photosynthetic pathway</t>
  </si>
  <si>
    <t>"C4-like"</t>
  </si>
  <si>
    <t>C3</t>
  </si>
  <si>
    <t>"C4-like"?</t>
  </si>
  <si>
    <t>C4</t>
  </si>
  <si>
    <t>CAM</t>
  </si>
  <si>
    <t>Combined</t>
  </si>
  <si>
    <t>C3 ( Veste and Thiede 2004 Results of worldwide ecological studies. Proceedings of the 2nd Symposium of the A.F.W. Schimper-Foundation, Chapter: Diversity, flexibility, and phylogeny of photosynthetic types in the succulent flora of southern Africa, Publisher: Verlag Günter Heimbach, Stuttgart, Editors: Breckle, S.-W, Schweizer, B, Fangmeier, A, pp.361-370)</t>
  </si>
  <si>
    <t>C3 (? - closely related to H.disciforme -  Memariani, Phytotaxa 249 (1): 031–117; Akhani , Botanical Journal of the Linnean Society, 2007, 155, 401–425.)</t>
  </si>
  <si>
    <t>C3 (Akhani, Botanical Journal of the Linnean Society, 2007, 155, 401–425.)</t>
  </si>
  <si>
    <t>C3 (Kadereit et al. Int. J. Plant Sci. 164(6):959–986. 2003.)</t>
  </si>
  <si>
    <t>C3 (Kadereit, TAXON 60 (1)  2011: 51–78)</t>
  </si>
  <si>
    <t>C3 (Sage et al. American Journal of Botany 94(12): 1992–2003. 2007.)</t>
  </si>
  <si>
    <t>C3 (Sayed &amp; Mohamed Photosynthetica 38(3): 367-372)</t>
  </si>
  <si>
    <t>C3?</t>
  </si>
  <si>
    <t>C3-C4</t>
  </si>
  <si>
    <t>C4 (because formerly part of genus Mariscus)</t>
  </si>
  <si>
    <t>C4 (Ehleringer et al. Oecologia 112: 285-299)</t>
  </si>
  <si>
    <t>C4 (Muhaidat et al. Am J Bot 105(5): 822-835)</t>
  </si>
  <si>
    <t>C4 (Osborne et al. New Phyt 204: 441-446)</t>
  </si>
  <si>
    <t>C4 (Sage et al. J Exp Bot 62(9): 3155-3169)</t>
  </si>
  <si>
    <t>C4?</t>
  </si>
  <si>
    <t>CAM (Cushman Plant Phys 127: 1439-1448)</t>
  </si>
  <si>
    <t>CAM (Fioretto &amp; Alfani Bot Gazette 149(2) 142-152)</t>
  </si>
  <si>
    <t>CAM (https://www.delta-intkey.com/angio/www/aizoacea.htm)</t>
  </si>
  <si>
    <t>CAM?</t>
  </si>
  <si>
    <t>Most probably C4 as part of Tranthma subgen. Papularia (see Bohley et al. 2015 - http://dx.doi.org/10.1016/j.ppees.2014.12.003)</t>
  </si>
  <si>
    <t>Probably C4 as taxonomically related to H.rrifolium (Euploca) — Thulin Nard. J. Eot. 23(5))</t>
  </si>
  <si>
    <t>Proto-Kranz</t>
  </si>
  <si>
    <t>Succulence</t>
  </si>
  <si>
    <t>Leaf succulent</t>
  </si>
  <si>
    <t>?leaf-succulent</t>
  </si>
  <si>
    <t>Stem succulent</t>
  </si>
  <si>
    <t>?non-succulent</t>
  </si>
  <si>
    <t>Semi-succulent</t>
  </si>
  <si>
    <t>Carmelo-Giovanni?non-succulent</t>
  </si>
  <si>
    <t>Non-succulent</t>
  </si>
  <si>
    <t>Farshid?non-succulent</t>
  </si>
  <si>
    <t>Farshid?semi-succulent</t>
  </si>
  <si>
    <t>Giovanni?non-succulent</t>
  </si>
  <si>
    <t>Hossein?leaf-succulent</t>
  </si>
  <si>
    <t>Juan?semi-succulent</t>
  </si>
  <si>
    <t>leaf succulent</t>
  </si>
  <si>
    <t>leaf succulent ?</t>
  </si>
  <si>
    <t>leaf-succulent</t>
  </si>
  <si>
    <t>no</t>
  </si>
  <si>
    <t>no succulent</t>
  </si>
  <si>
    <t>non succulent</t>
  </si>
  <si>
    <t>non-succulent</t>
  </si>
  <si>
    <t xml:space="preserve">non-succulent </t>
  </si>
  <si>
    <t>semi-succulent</t>
  </si>
  <si>
    <t>semi-succulent -Stephen?</t>
  </si>
  <si>
    <t>stem  succulent</t>
  </si>
  <si>
    <t>stem semi-succulent</t>
  </si>
  <si>
    <t>stem succulent</t>
  </si>
  <si>
    <t>stem-succulent</t>
  </si>
  <si>
    <t>Stephen?</t>
  </si>
  <si>
    <t>Stephen? leaf-succulent</t>
  </si>
  <si>
    <t>Stephen? non-succulent</t>
  </si>
  <si>
    <t>Stephen? semi-succulent</t>
  </si>
  <si>
    <t>Stephen?leaf-succulent</t>
  </si>
  <si>
    <t>Suma de Number of Gypsophilic Taxa</t>
  </si>
  <si>
    <t>No. Taxa</t>
  </si>
  <si>
    <t>Stephen?semi-succulent</t>
  </si>
  <si>
    <t>succculent</t>
  </si>
  <si>
    <t>succulent</t>
  </si>
  <si>
    <t>Breadth Distribution (no phylo)</t>
  </si>
  <si>
    <t>Narrow</t>
  </si>
  <si>
    <t>?narrow</t>
  </si>
  <si>
    <t>Wide</t>
  </si>
  <si>
    <t>?wide</t>
  </si>
  <si>
    <t>Farshid?narrow</t>
  </si>
  <si>
    <t>Hossein?narrow</t>
  </si>
  <si>
    <t>Hossein?wide</t>
  </si>
  <si>
    <t>intermediate</t>
  </si>
  <si>
    <t>narrow</t>
  </si>
  <si>
    <t>wide</t>
  </si>
  <si>
    <t>WIDE?</t>
  </si>
  <si>
    <t>Итог Результат</t>
  </si>
  <si>
    <t>Cuenta de TAXON</t>
  </si>
  <si>
    <t>Australia</t>
  </si>
  <si>
    <t>Central Asia</t>
  </si>
  <si>
    <t>Horn</t>
  </si>
  <si>
    <t>Mediterranean</t>
  </si>
  <si>
    <t>Mediterranean, Middle East</t>
  </si>
  <si>
    <t>Middle East</t>
  </si>
  <si>
    <t>Mediterranean, Middle East, Central Asia</t>
  </si>
  <si>
    <t>N America</t>
  </si>
  <si>
    <t>Mediterranean, Middle East, Horn</t>
  </si>
  <si>
    <t>S Africa</t>
  </si>
  <si>
    <t>Mediterranean, Middle East, Horn, Sahara</t>
  </si>
  <si>
    <t>S America</t>
  </si>
  <si>
    <t>Mediterranean, Middle East, Sahara</t>
  </si>
  <si>
    <t>Sahara</t>
  </si>
  <si>
    <t>Mediterranean, Sahara</t>
  </si>
  <si>
    <t>Mediterranean, Sahara, Horn, S Africa</t>
  </si>
  <si>
    <t>Mediterranean, Sahara, Middle East</t>
  </si>
  <si>
    <t>Middle East, Central Asia</t>
  </si>
  <si>
    <t>Middle East, Horn</t>
  </si>
  <si>
    <t>Middle East, Horn, S Africa</t>
  </si>
  <si>
    <t>Middle East, Mediterranean</t>
  </si>
  <si>
    <t>Middle East, Mediterranean, Central Asia</t>
  </si>
  <si>
    <t>Middle East, Mediterranean, Horn, Sahara</t>
  </si>
  <si>
    <t>Middle East, Mediterranean, Sahara</t>
  </si>
  <si>
    <t>Mediterranean, Central Asia, Middle East</t>
  </si>
  <si>
    <t>Region</t>
  </si>
  <si>
    <t>(empty)</t>
  </si>
  <si>
    <t>Total Result</t>
  </si>
  <si>
    <t>FAMILY</t>
  </si>
  <si>
    <t>GENUS</t>
  </si>
  <si>
    <t>TAXON</t>
  </si>
  <si>
    <t>Taxonomic issues</t>
  </si>
  <si>
    <t>ISSUES, COMMENTS ALEX</t>
  </si>
  <si>
    <t>Category</t>
  </si>
  <si>
    <t>Subcategory</t>
  </si>
  <si>
    <t>Origin data</t>
  </si>
  <si>
    <t>Life history</t>
  </si>
  <si>
    <t>Woody?</t>
  </si>
  <si>
    <t>Photosynthesis</t>
  </si>
  <si>
    <t>Breadth of distribution (considering phylogeny)</t>
  </si>
  <si>
    <t>Breadth of distribution (ignoring phylogeny)</t>
  </si>
  <si>
    <t>Ecology</t>
  </si>
  <si>
    <t>Bibliography</t>
  </si>
  <si>
    <t>ARG</t>
  </si>
  <si>
    <t>BOL</t>
  </si>
  <si>
    <t>CHI</t>
  </si>
  <si>
    <t>DOR</t>
  </si>
  <si>
    <t>HAI</t>
  </si>
  <si>
    <t>MEX</t>
  </si>
  <si>
    <t>PER</t>
  </si>
  <si>
    <t>USA</t>
  </si>
  <si>
    <t>CAN</t>
  </si>
  <si>
    <t>AUS</t>
  </si>
  <si>
    <t>CZE</t>
  </si>
  <si>
    <t>FRA</t>
  </si>
  <si>
    <t>DEU</t>
  </si>
  <si>
    <t>GRC</t>
  </si>
  <si>
    <t>HUN</t>
  </si>
  <si>
    <t>ITA</t>
  </si>
  <si>
    <t>MDA</t>
  </si>
  <si>
    <t>NOR</t>
  </si>
  <si>
    <t>ROU</t>
  </si>
  <si>
    <t>SVK</t>
  </si>
  <si>
    <t>ESP</t>
  </si>
  <si>
    <t>CHE</t>
  </si>
  <si>
    <t>UKR</t>
  </si>
  <si>
    <t>BHR</t>
  </si>
  <si>
    <t>CYP</t>
  </si>
  <si>
    <t>IRQ</t>
  </si>
  <si>
    <t>IRN</t>
  </si>
  <si>
    <t>ISR</t>
  </si>
  <si>
    <t>JOR</t>
  </si>
  <si>
    <t>KWT</t>
  </si>
  <si>
    <t>LBN</t>
  </si>
  <si>
    <t>OMN</t>
  </si>
  <si>
    <t>PSE</t>
  </si>
  <si>
    <t>QAT</t>
  </si>
  <si>
    <t>SAU</t>
  </si>
  <si>
    <t>SYR</t>
  </si>
  <si>
    <t>TUR</t>
  </si>
  <si>
    <t>ARE</t>
  </si>
  <si>
    <t>YEM</t>
  </si>
  <si>
    <t>AFG</t>
  </si>
  <si>
    <t>ARM</t>
  </si>
  <si>
    <t>AZE</t>
  </si>
  <si>
    <t>CHN</t>
  </si>
  <si>
    <t>GEO</t>
  </si>
  <si>
    <t>KAZ</t>
  </si>
  <si>
    <t>KGZ</t>
  </si>
  <si>
    <t>MNG</t>
  </si>
  <si>
    <t>RUS</t>
  </si>
  <si>
    <t>TJK</t>
  </si>
  <si>
    <t>TKM</t>
  </si>
  <si>
    <t>UZB</t>
  </si>
  <si>
    <t>PAK</t>
  </si>
  <si>
    <t>IND</t>
  </si>
  <si>
    <t>DZA</t>
  </si>
  <si>
    <t>EGY</t>
  </si>
  <si>
    <t>LBY</t>
  </si>
  <si>
    <t>MAR</t>
  </si>
  <si>
    <t>TUN</t>
  </si>
  <si>
    <t>TCD</t>
  </si>
  <si>
    <t>MLI</t>
  </si>
  <si>
    <t>MRT</t>
  </si>
  <si>
    <t>NER</t>
  </si>
  <si>
    <t>SDN</t>
  </si>
  <si>
    <t>ANG</t>
  </si>
  <si>
    <t>BFA</t>
  </si>
  <si>
    <t>BWA</t>
  </si>
  <si>
    <t>CMR</t>
  </si>
  <si>
    <t>DJI</t>
  </si>
  <si>
    <t>ERI</t>
  </si>
  <si>
    <t>ETH</t>
  </si>
  <si>
    <t>KEN</t>
  </si>
  <si>
    <t>MOZ</t>
  </si>
  <si>
    <t>MWI</t>
  </si>
  <si>
    <t>NAM</t>
  </si>
  <si>
    <t>NGR</t>
  </si>
  <si>
    <t>SEN</t>
  </si>
  <si>
    <t>SOM</t>
  </si>
  <si>
    <t>SSD</t>
  </si>
  <si>
    <t>SWZ</t>
  </si>
  <si>
    <t>TZA</t>
  </si>
  <si>
    <t>UGA</t>
  </si>
  <si>
    <t>ZAF</t>
  </si>
  <si>
    <t>ZMB</t>
  </si>
  <si>
    <t>ZWE</t>
  </si>
  <si>
    <t>Suma</t>
  </si>
  <si>
    <t>palearticidad</t>
  </si>
  <si>
    <t>Subsaharianidad</t>
  </si>
  <si>
    <t>Australicidad</t>
  </si>
  <si>
    <t>NorAfricacidad</t>
  </si>
  <si>
    <t>Countries where it occurs</t>
  </si>
  <si>
    <t>comments</t>
  </si>
  <si>
    <t>Quality</t>
  </si>
  <si>
    <t>Conservation status</t>
  </si>
  <si>
    <t>Comments</t>
  </si>
  <si>
    <t>IUCN (Inclu.)</t>
  </si>
  <si>
    <t>IUCN (Cat.)</t>
  </si>
  <si>
    <t>EN/RARE in 2 or more countries</t>
  </si>
  <si>
    <t>Included in RL/Catalogues</t>
  </si>
  <si>
    <t>EN / Rare</t>
  </si>
  <si>
    <t>Checked for conservation status?</t>
  </si>
  <si>
    <t>Year 1st description</t>
  </si>
  <si>
    <t>Citation 1st description</t>
  </si>
  <si>
    <t>Basionym</t>
  </si>
  <si>
    <t>Year re-naming</t>
  </si>
  <si>
    <t>Citation acepted name</t>
  </si>
  <si>
    <t>Barleria</t>
  </si>
  <si>
    <t>Barleria puccionii Chiov.</t>
  </si>
  <si>
    <t>FJ Perez et al</t>
  </si>
  <si>
    <t>hemicryptophyte</t>
  </si>
  <si>
    <t>• Euphorbia cuneata communIties, Acacia-Commiphora bushland, open bushland or grassland, rocky slopes, often on gypsum, occasionally on sand over limestone; 190-1160 m (Thulin, M. 1993-2006. Flora of Somalia. vols. 1-4. Royal Botanics Garden. Kew).</t>
  </si>
  <si>
    <t xml:space="preserve"> ---- </t>
  </si>
  <si>
    <t>Somalia</t>
  </si>
  <si>
    <t>Fl. Somala 1: 260 (1929)</t>
  </si>
  <si>
    <t>N/A</t>
  </si>
  <si>
    <t>Barleria smithii Rendle</t>
  </si>
  <si>
    <t>• Acacia-Commiphora bushland or dry scrub. Often on gypsum, 150-200 m (Thulin, M. 1993-2006. Flora of Somalia. vols. 1-4. Royal Botanics Garden. Kew).
• Acacia -Commiphora bushland or woodland (Hedberg, I., Kelbessa, E., Edwards, S. &amp; Persson, E. 2006. Gentianaceae-Cyclocheilaceae. Flora of Ethiopia and Eritrea vol. 5. The National Herbarium, Addis Ababa University, Department of Systematic Botany Uppsala University. Addis Ababa &amp; Uppsala).</t>
  </si>
  <si>
    <t>Ethiopia, Somalia</t>
  </si>
  <si>
    <t>Journ. Bot. 1896, 396.</t>
  </si>
  <si>
    <t>Blepharis</t>
  </si>
  <si>
    <t>Blepharis bainesii S.Moore ex C.B.Clarke.</t>
  </si>
  <si>
    <t>• Known from gypsum substrate in southeastern Botswana (Setshogo M.P. &amp; Hargreaves B. Bostwana. In Golding, J.S. (ed.) 2002. Southern African Plant Red Data Lists. Southern African Botanical Diversity Network Report No. 14. SABONET, Pretoria. Pp. 16-20).</t>
  </si>
  <si>
    <t>Mozambique, Botswana, Zambia, Zimbabwe</t>
  </si>
  <si>
    <t>S. Moore ex C. B. Clarke. (1900). In: Dyer, Fl. Trop. Africa 5: 98</t>
  </si>
  <si>
    <t>Blepharis gypsophila Thulin &amp; Vollesen</t>
  </si>
  <si>
    <t>yes</t>
  </si>
  <si>
    <t>• Open Acacia-Commiphora bushland on stony hillside on gypsum; alt. 280 - 320 m (Thulin, M. &amp; Vollesen K. 2015. Blepharis gypsophila (Acanthaceae), a new species from Ethiopia. Kew Bulletin 70: 26).</t>
  </si>
  <si>
    <t>Endemic from south-eastern Ethiopia</t>
  </si>
  <si>
    <t>Confirmed by Thulin</t>
  </si>
  <si>
    <t>Kew Bull. 70(2)-26: 1 (2015)</t>
  </si>
  <si>
    <t>Duosperma</t>
  </si>
  <si>
    <t>Duosperma longicalyx (Deflers) Vollesen subsp. longicalyx</t>
  </si>
  <si>
    <t>Duosperma longicalyx (Deflers) Vollesen is an accepted name</t>
  </si>
  <si>
    <t>calcareous-gypsophile</t>
  </si>
  <si>
    <t>• Acacia-Commiphora bushland, dry watercourses, in shallow soil over limestone or in gypseous sand or silt; 140-900 m. (Thulin, M. 1993-2006. Flora of Somalia. vols. 1-4. Royal Botanics Garden. Kew). 
• Scrub along seasonal stream/river bed and bushland on red sandy soil: 300-1000 m (Hedberg, I., Kelbessa, E., Edwards, S. &amp; Persson, E. 2006. Gentianaceae-Cyclocheilaceae. Flora of Ethiopia and Eritrea vol. 5. The National Herbarium, Addis Ababa University, Department of Systematic Botany Uppsala University. Addis Ababa &amp; Uppsala).</t>
  </si>
  <si>
    <t>Fl Somalia</t>
  </si>
  <si>
    <t>Ethiopia, Kenya, Somalia, Sudan, Uganda, Yemen</t>
  </si>
  <si>
    <t>LC [IUCN]</t>
  </si>
  <si>
    <t>LC</t>
  </si>
  <si>
    <t>Kew Bull. 61: 315 (2006)</t>
  </si>
  <si>
    <t>Duosperma longicalyx subsp. longicalyx</t>
  </si>
  <si>
    <t>Holographis</t>
  </si>
  <si>
    <t>Holographis websteri T.F.Daniel</t>
  </si>
  <si>
    <t>Casas Navarro et al, 2023 describes it as gypsophile according to the literature, but the paper that described it indicated the typus grew on limestone. Hence I (Sara) include it as a gypsocline</t>
  </si>
  <si>
    <t>https://www.jstor.org/stable/3670556?read-now=1&amp;seq=1#page_scan_tab_contents; https://www.cambridge.org/core/journals/journal-of-tropical-ecology/article/gypsophily-in-tropical-environments-a-case-study-in-the-yucatan-peninsula/CE4F562B38D43927627BEF5CEF9B84BD</t>
  </si>
  <si>
    <t>Daniel, T. F. (1986). In: Southwest. Nat. 31(2): 169.</t>
  </si>
  <si>
    <t>Justicia</t>
  </si>
  <si>
    <t xml:space="preserve">Justicia vixspicata Lindau </t>
  </si>
  <si>
    <t>Stefan Siebert</t>
  </si>
  <si>
    <t>Friis et al. 1987</t>
  </si>
  <si>
    <t>https://www.ebi.gov.et/wp-content/uploads/2021/10/Endemic-Plants-Of-Ethiopia.pdf, included in the list of endemic plants of Ethiopia</t>
  </si>
  <si>
    <t>Lindau. (1902). In: Bot. Jahrb. Syst. 33: 192</t>
  </si>
  <si>
    <t>Neuracanthus</t>
  </si>
  <si>
    <t>Neuracanthus migiurtinus Bidgood &amp; Brummitt</t>
  </si>
  <si>
    <t>Neuracanthus migiurtinus Bidgood &amp; Brummitt is an unresolved name</t>
  </si>
  <si>
    <t>• Low open Acacia-Commiphora bushland on gypseous limestone ridge, c. 110 m. (Thulin, M. 1993-2006. Flora of Somalia. vols. 1-4. Royal Botanics Garden. Kew).</t>
  </si>
  <si>
    <t>Kew Bull. 53: 59 (1998)</t>
  </si>
  <si>
    <t>Ruellia</t>
  </si>
  <si>
    <t>Ruellia linearibracteolata Lindau</t>
  </si>
  <si>
    <t>• Deciduous bushland on silty or gypseous soil or on limestone, 40-1350 m. (Thulin, M. 1993-2006. Flora of Somalia. vols. 1-4. Royal Botanics Garden. Kew). 
•  Acacia-Commiphora bushland and woodland, and wooded grassland, on red/orange sandy soil or on level limestone; 300-900(-1500) m,  (Edwards, S., Mesfin Tadesse, Sebsebe Demissew and Hedberg, I. (eds.) 2000. Flora of Ethiopia and Eritrea, Vol. 2(1), Apiaceae-Dipsacaceae. The National Herbarium, Addis Ababa University, Department of Systematic Botany Uppsala University. Addis Ababa &amp; Uppsala).</t>
  </si>
  <si>
    <t>Uganda, Kenya, Ethiopia, Somalia, Yemen, Pakistan (Baluchistan), Djibouti, Marshall Isl. (I) (Kwajalein (I))</t>
  </si>
  <si>
    <t>Annuario Reale Ist. Bot. Roma 6: 70 (1896)</t>
  </si>
  <si>
    <t>Aizoanthemum</t>
  </si>
  <si>
    <t>Aizoanthemum mossamedense (Welw. ex Oliv.) Friedrich</t>
  </si>
  <si>
    <t xml:space="preserve">perennial </t>
  </si>
  <si>
    <t xml:space="preserve">• A little further inland, on mesa-like terraces and in ravines on less saline, calcareous and gypsaceous soils, the following are found… (White, F. 1983. The vegetation of Africa: a descriptive memoir to accompany the UNESCO/AETFAT/UNSO vegetation map of Africa. UNESCO, Paris, France.) </t>
  </si>
  <si>
    <t>South Angola</t>
  </si>
  <si>
    <t>Welw. ex Oliv. (1871). In: Fl. Trop. Afr. 2: 584.</t>
  </si>
  <si>
    <t>Aizoon mossamedense Welw. ex Oliv.</t>
  </si>
  <si>
    <t>Mitt. Bot. Staatssamml. München 3: 567 (1960)</t>
  </si>
  <si>
    <t xml:space="preserve">Gibbaeum </t>
  </si>
  <si>
    <t xml:space="preserve">Gibbaeum gibbosum (Haw.) N.E.Br. </t>
  </si>
  <si>
    <t>White 1983</t>
  </si>
  <si>
    <t>South Africa</t>
  </si>
  <si>
    <t>Burgoyne, P.M. 2006. Gibbaeum gibbosum (Haw.) N.E.Br. National Assessment: Red List of South African Plants version . Accessed on 2025/04/29</t>
  </si>
  <si>
    <t>Haw. (1795). In: Observ. Mesemb. 137.</t>
  </si>
  <si>
    <t>Mesembryanthemum gibbosum Haw.</t>
  </si>
  <si>
    <t>N. E. Br. (1922). In: Gard. Chron., Ser. III. 72: 15</t>
  </si>
  <si>
    <t>Gunniopsis</t>
  </si>
  <si>
    <t>Gunniopsis zygophylloides (F.Muell.) Diels</t>
  </si>
  <si>
    <t>Restricted habitat, but large range (Qld, NSW, NT); very ephemeral species, abundant only in years of above-average winter-spring rainfall; numerous recent collections from west of Longreach, often in powdery soils</t>
  </si>
  <si>
    <t>Silcock &amp; Parson com. pers.</t>
  </si>
  <si>
    <t>Australia (Queensland, New South Walles, Northern Territory)</t>
  </si>
  <si>
    <t>Revised by Mike Lyons</t>
  </si>
  <si>
    <t xml:space="preserve">-already checked AUS Gov </t>
  </si>
  <si>
    <t>F. Muell. (1871). In: Fragm. 7: 129.</t>
  </si>
  <si>
    <t>Aizoon zygophylloides F.Muell.</t>
  </si>
  <si>
    <t>Bot. Jahrb. Syst. 35: 197 (1904)</t>
  </si>
  <si>
    <t>Lithops</t>
  </si>
  <si>
    <t>Lithops ruschiorum (Dinter &amp; Schwantes) N.E.Br.</t>
  </si>
  <si>
    <t>• ... (Burke, A. 2007. Plant endemism in the central Namib Desert. Evolutionary Ecology Research, 9: 283–299).</t>
  </si>
  <si>
    <t>Namibia</t>
  </si>
  <si>
    <t>checked by Stefan Siebert</t>
  </si>
  <si>
    <t>**Checked by FJ Perez</t>
  </si>
  <si>
    <t>Dinter, &amp; Schwantes. (1925). In: Z. Sukkulentenk. 2: 21.</t>
  </si>
  <si>
    <t>Mesembryanthemum ruschiorum Dinter &amp; Schwantes</t>
  </si>
  <si>
    <t>Gard. Chron., ser. 3, 79: 194 (1926)</t>
  </si>
  <si>
    <t>Mesembryanthemum</t>
  </si>
  <si>
    <t xml:space="preserve">Mesembryanthemum glareicola (Klak) Klak </t>
  </si>
  <si>
    <t>Klak 2000</t>
  </si>
  <si>
    <t>VU</t>
  </si>
  <si>
    <t>Klak, C. &amp; Raimondo, D. 2008. Mesembryanthemum glareicola (Klak) Klak. National Assessment: Red List of South African Plants version . Accessed on 2025/04/29</t>
  </si>
  <si>
    <t>No</t>
  </si>
  <si>
    <t>Rare</t>
  </si>
  <si>
    <t>Klak. (2000). In: Bothalia 30(1): 37.</t>
  </si>
  <si>
    <t>Brownanthus glareicola Klak</t>
  </si>
  <si>
    <t>Klak. (2007). In: Taxon 56(3): 752</t>
  </si>
  <si>
    <t>Mesembryanthemum tomentosum Klak</t>
  </si>
  <si>
    <t>• The low cushion of Brownanthus pubescens and the darf stem succulent Euphorbia melanohydra show a stronger link to gypsum in the topsoil (Mucina, L., Jürgens, N., Le Roux, A., Rutherford, M.C., Schmiedel, U., Esler, K. et al.,2006a, 'Succulent Karoo Biome', in L. Mucina &amp; M.C. Rutherford (eds.), Thevegetation of South Africa, Lesotho and Swaziland, Strelitzia 19, pp. 221-299,South African National Biodiversity Institute, Pretoria).</t>
  </si>
  <si>
    <t>Namibia, South Africa</t>
  </si>
  <si>
    <t>DD [IUCN]; NOT NYMORE?</t>
  </si>
  <si>
    <t>DD</t>
  </si>
  <si>
    <t>Taxon 56: 753 (2007)</t>
  </si>
  <si>
    <t>Trianthema</t>
  </si>
  <si>
    <t>Trianthema ceratosepalum Volkens &amp; Irmsch.</t>
  </si>
  <si>
    <t xml:space="preserve">• in sandy patches on coral reefs at the sea or on gypsum further inland. (Hartmann H. E. K. 2002. Trianthema In: Hartmann, H.E.K. (Ed.) Illustrated Handbook of Succulent Plants: Aizoaceae F-Z, 1231-1251. Berlin, Heidelberg: Springer). 
• Open Acacia bushland on orange sandy silt (Thulin, M. 1993-2006. Flora of Somalia. vols. 1-4. Royal Botanics Garden. Kew). 
</t>
  </si>
  <si>
    <t>S-Kenya, N-Tanzania, Somalia</t>
  </si>
  <si>
    <t>Bot. Jahrb. Syst. 48: 497 (1912)</t>
  </si>
  <si>
    <t>Trianthema hereroense Schinz</t>
  </si>
  <si>
    <t>Bull. Herb. Boissier 5(App. 3): 76. 1897.</t>
  </si>
  <si>
    <t xml:space="preserve">AIZOACEAE </t>
  </si>
  <si>
    <t>Gunniopsis rubra Chinnock</t>
  </si>
  <si>
    <t>Sandy loam.</t>
  </si>
  <si>
    <t>Mattiske Consulting Pty Ltd (1995)</t>
  </si>
  <si>
    <t>Australia (uppser SW-Western Australia: between Yalgoo and Perenjori)</t>
  </si>
  <si>
    <t>J. Adelaide Bot. Gard. 6: 174 (1983)</t>
  </si>
  <si>
    <t>Afrosalsola</t>
  </si>
  <si>
    <t>Afrosalsola divaricata subsp. gymnomaschala (Maire) Akhani</t>
  </si>
  <si>
    <t>Salsola gymnomaschala Maire</t>
  </si>
  <si>
    <t>halo-gypsophile</t>
  </si>
  <si>
    <t xml:space="preserve">• Espèces liées au gypse (Le Houérou H.-N. 1995. Bioclimatologie et biogéographie des steppes arides du Nord de l'Afrique: diversité biologique, développement durable et désertisation. Options Méditerranéennes: Série B. Etudes et Recherches 10: 1- 396). </t>
  </si>
  <si>
    <t>Le Houérou H.-N. 1995. Bioclimatologie et biogéographie des s teppes arides du Nord de l'Afrique: diversité biologique, développement durable et dés rtisation. Options Méditerranéennes: Série B. Etudes et Recherches 10:1- 448</t>
  </si>
  <si>
    <t>Mauritania, Morocco, Western Sahara</t>
  </si>
  <si>
    <t xml:space="preserve">Bull. Soc. Hist. Nat. Afrique N. 29: 446 </t>
  </si>
  <si>
    <t>NA</t>
  </si>
  <si>
    <t>Agathophora</t>
  </si>
  <si>
    <t xml:space="preserve">Agathophora alopecuroides (Delile) Fenzl ex Bunge </t>
  </si>
  <si>
    <t>El-Ghani &amp; Amer 2003; Le Houérou 1995; Fennane et al. 1999; Quézel &amp; Santa 1962-1963; Pottier-Alapetite 1979–1981; Boulos 1999-2005; Zohary 1966; Miller &amp; Cope 1996; Batanouny 1981; Maire 1952–1977; Mandaville 1990</t>
  </si>
  <si>
    <t>Algeria, Morocco,Egypt, Lybia, Tunisia, Kuwait, Saudi Arabia, Iran, Iraq, Lebanon, Syria, Palestine, Sinai, Pakistan</t>
  </si>
  <si>
    <t>Moq. (1840). In: Chenop. Monogr. Enum. 161.</t>
  </si>
  <si>
    <t>Halogeton alopecuroides (Delile) Moq.</t>
  </si>
  <si>
    <t>Fenzl. (1862). In: Mém. Acad. Imp. Sci. Saint Pétersbourg, Sér. 7, 4: 11.</t>
  </si>
  <si>
    <t>Anabasis</t>
  </si>
  <si>
    <t>Anabasis brachiata Fisch. &amp; C.A.Mey. ex Kar. &amp; Kir.</t>
  </si>
  <si>
    <t xml:space="preserve">Chalks, calcareous and gypseous slopes; growing in small groups. </t>
  </si>
  <si>
    <t>Komarov</t>
  </si>
  <si>
    <t>Kazakhstan, Kirgizstan, Tadzhikistan, Transcaucasus, Turkmenistan, Uzbekistan</t>
  </si>
  <si>
    <t>TJK: VU/GLOBAL: LC [Nowak et al., 2020]</t>
  </si>
  <si>
    <t>B1ab(1)+C2a(i) (For Tajikistan)</t>
  </si>
  <si>
    <t>EN</t>
  </si>
  <si>
    <t>Bull. Soc. Imp. Naturalistes Moscou 15: 433 (1842)</t>
  </si>
  <si>
    <t>Anabasis calcarea (Charif &amp; Aellen) Bokhari &amp; Wendelbo</t>
  </si>
  <si>
    <t xml:space="preserve">The Iranian salines are surrounded by dry gravelly steppes, sandy dunes, limestone and gypsum hills. sequently, transitional types between these habitats and saline soil habitats occur. Such habitats are mostly covered by xerohalophytic communities with salt-tolerrounded. Communities of /// halo-gypsophytes, such as </t>
  </si>
  <si>
    <t>Akhani, H. &amp; Ghorbanli M. 1993. A contribution to the halophytic vegetation and flora of Iran. In: H. Lieth and A. Al Masoom (eds): Towards the rational use of high salinity tolerant plants. Vol. I: 35-44. Kluwer Academic Publishers. the Netherlands  /// AKHANI H. CHAPTER 6 BIODIVERSITY OF HALOPHYTIC AND SABKHA ECOSYSTEMS IN IRAN</t>
  </si>
  <si>
    <t>Iran</t>
  </si>
  <si>
    <t>Verh. Naturf. Ges. Basel 63: 262 (1952)</t>
  </si>
  <si>
    <t>Esfandiari calcarea Charif &amp; Aellen</t>
  </si>
  <si>
    <t> Bot. Not. 131: 292 (1978)</t>
  </si>
  <si>
    <t>Anabasis ebracteolata Korovin ex Botsch.</t>
  </si>
  <si>
    <t>Alexander Rudov</t>
  </si>
  <si>
    <t>Flora of Middle Asia</t>
  </si>
  <si>
    <t>Kazakhstan, Uzbekistan</t>
  </si>
  <si>
    <t> Bot. Mater. Gerb. Inst. Bot. Zool. Akad. Nauk Uzbeksk. S.S.R. 11: 4 (1948)</t>
  </si>
  <si>
    <t>Anabasis eugeniae Iljin</t>
  </si>
  <si>
    <t>Akani, com. Pers.</t>
  </si>
  <si>
    <t>Iran, Transcaucasus</t>
  </si>
  <si>
    <t>VU D2 [Solomon et al., 2013]</t>
  </si>
  <si>
    <t>CHECK</t>
  </si>
  <si>
    <t> Bot. Mater. Gerb. Bot. Inst. Komarova Akad. Nauk S.S.S.R. 7: 215 (1937 publ. 1938)</t>
  </si>
  <si>
    <t>Anabasis gypsicola Iljin</t>
  </si>
  <si>
    <t xml:space="preserve">Loose gypsiferous clays. </t>
  </si>
  <si>
    <t>Kazakhstan</t>
  </si>
  <si>
    <t>Mater. Komiss. eksped. Issl. 26: 278 (1930)</t>
  </si>
  <si>
    <t>Anabasis haussknechtii Bunge ex Boiss.</t>
  </si>
  <si>
    <t xml:space="preserve">Sinai Peninsula (stony Wadis) (Boulos) halo-gypsophytes, such as </t>
  </si>
  <si>
    <t xml:space="preserve">Boulos (1999-2005; 2009); AKHANI H. CHAPTER 6 BIODIVERSITY OF HALOPHYTIC AND SABKHA ECOSYSTEMS IN IRAN
</t>
  </si>
  <si>
    <t>Egypt, Syria, Iran and Pakistan</t>
  </si>
  <si>
    <t>Checked by Kamal Shaltout</t>
  </si>
  <si>
    <t xml:space="preserve">Rare (Egyptian Biodiversity Portal) </t>
  </si>
  <si>
    <t>RARE</t>
  </si>
  <si>
    <t>Fl. Orient. 4: 969 (1879)</t>
  </si>
  <si>
    <t>Anabasis syriaca Iljin</t>
  </si>
  <si>
    <t xml:space="preserve">Sinai Peninsula (stony Wadis) (Boulos) • Espèces liées au gypse [sub Anabasis aphylla auct.] (Le Houérou H.-N. 1995. Bioclimatologie et biogéographie des steppes arides du Nord de l'Afrique: diversité biologique, développement durable et désertisation. Options Méditerranéennes: Série B. Etudes et Recherches 10: 1- 396). 
• Steppes, lieux sablonneux salés (Fennane, M., Ibn Tatou, M., Mathez, J., Ouyahia, A., et El Oualidi, J. 1999. Flore pratique du Maroc.Vol. 1. Institut Scientifique. Université Mohamed V. Agdal. Rabat. 15.). 
• Steppes argileuses et phosphatées (Quézel, P. &amp; Santa, S., 1962-1963. Nouvelle flore de l'Algérie et des régions désertiques méridionales. 2 vols. 1170 p., CNRS, Paris)
</t>
  </si>
  <si>
    <t>Boulos (1999-2005; 2009); Le Houérou H.-N. 1995. Bioclimatologie et biogéographie des s teppes arides du Nord de l'Afrique: diversité biologique, développement durable et dés rtisation. Options Méditerranéennes: Série B. Etudes et Recherches 10:1- 396</t>
  </si>
  <si>
    <t>Algeria, Lebanon-Syria, Morocco, Palestine, Sinai, Tunisia.</t>
  </si>
  <si>
    <t>LC [Fennane, 2017]; VU [Egyptian Biodiversity Portal]</t>
  </si>
  <si>
    <t>Bot. Mater. Gerb. Bot. Inst. Komarova Akad. Nauk S.S.S.R. 20: 138 (1960)</t>
  </si>
  <si>
    <t>Anthochlamys</t>
  </si>
  <si>
    <t>Anthochlamys multinervis Rech.f.</t>
  </si>
  <si>
    <t>One putative example is the gypsum hills located on the northern border of Iranian great Kavir (Dasht-e Kavir), near Semnan. Rechinger (1989b) pointed out the importance of local endemism and listed the following species which are more or less restricted to this area</t>
  </si>
  <si>
    <t>Akhani, H. 2004. A new spiny, cushion-like Euphorbia (Euphorbiaceae) from south-west Iran with  special reference to the phytogeographic importance of local endemic species. Botanical Journal of the Linnean Society, 146: 107–144</t>
  </si>
  <si>
    <t>Repert. Spec. Nov. Regni Veg. 48: 165 (1940)</t>
  </si>
  <si>
    <t>Arthraerua</t>
  </si>
  <si>
    <t>Arthraerua leubnitziae (Kuntze) Schinz</t>
  </si>
  <si>
    <t>• This subcommunity [Arthraerua leubnitziae subcomunity] occured on flat or gently undulating plains and rounded outcrops of granite or dolomite. The soil was shallow, never exceeding 0,3 m with a average of 0,11 m and gypscrete crust ocurred frequently (Robinson, E.R. 1976. Phytosociology of the Namib Desert Park, South West Africa. Mem. Master Science. University of Natal, Department of Botany. Pietermaritzburg).</t>
  </si>
  <si>
    <t>Kuntze. (1889). In: Jahrb. Königl. Bot. Gart. Berlin 4: 272.</t>
  </si>
  <si>
    <t>Aerva leubnitziae Kuntze</t>
  </si>
  <si>
    <t>H.G.A.Engler &amp; K.A.E.Prantl, Nat. Pflanzenfam. 3(1a): 109 (1894)</t>
  </si>
  <si>
    <t>Atriplex</t>
  </si>
  <si>
    <t>Atriplex argentina Speg.</t>
  </si>
  <si>
    <t>Pérez-García et al., 2017</t>
  </si>
  <si>
    <t>Devillers P &amp; Devillers-Terschuren J., 1996. Biotopes/
Ecosystems Nomenclature Habitats of South
America. Institute of Terrestrial Ecology and Institut
Royal des Sciences Naturelles de Belgique. Retrieved
22/01/2016 from http://www.naturalsciences.be/cb/
ants/pdf_free/PHYSIS-HabitatsSouthAmerica.pdf</t>
  </si>
  <si>
    <t>Argentina Northeast, Argentina Northwest, Argentina South</t>
  </si>
  <si>
    <t>Comun. Mus. Nac. B. Aires 1: 346, pl. 7, figs. 6-11 (1901).</t>
  </si>
  <si>
    <t>Atriplex erigavoensis Thulin</t>
  </si>
  <si>
    <t>• Gypsum plain in grassy area near wadi (Thulin, M. 1993-2006. Flora of Somalia. vols. 1-4. Royal Botanics Garden. Kew.).</t>
  </si>
  <si>
    <t>Nordic J. Bot. 24: 507 (2006 publ. 2007)</t>
  </si>
  <si>
    <t>Atriplex glauca L.</t>
  </si>
  <si>
    <t>• Deserts, particulary on gypsaceous ground (Flora palaestina) 
• Groupe gypso-halophile (S04Ca2H20 + NaCI) (Le Houérou H.-N. 1995. Bioclimatologie et biogéographie des steppes arides du Nord de l'Afrique: diversité biologique, développement durable et désertisation. Options Méditerranéennes: Série B. Etudes et Recherches 10: 1- 396)
• Pâturages argileux ± salés; collines sèches, argileuses et rocailleuses (Fennane, M., Ibn Tatou, M., Mathez, J., Ouyahia, A., et El Oualidi, J. 1999. Flore pratique du Maroc.Vol. 1. Institut Scientifique. Université Mohamed V. Agdal. Rabat. 15.) 
• Argiles (Quézel, P. &amp; Santa, S., 1962-1963. Nouvelle flore de l'Algérie et des régions désertiques méridionales. 2 vols. 1170 p., CNRS, Paris). 
• Coteaux argilo-calcaires, dépressions salées de l'intérieur. rochers maritimes (Pottier-Alapetite G., 1979–1981. Flore de la Tunisie. 2 vols. Imprimerie Officielle de la République Tunisienne, Tunis)</t>
  </si>
  <si>
    <t>Flora palaestina /// Le Houérou H.-N. 1995. Bioclimatologie et biogéographie des s teppes arides du Nord de l'Afrique: diversité biologique, développement durable et dés rtisation. Options Méditerranéennes: Série B. Etudes et Recherches 10:1- 435</t>
  </si>
  <si>
    <t>Algeria, Egypt, Israel-Palestine, Jordan, Lebanon, Syria, Libya, Madeira, Mauritania, Morocco, Portugal, Saudi Arabia, Sinai, Spain (Peninsula, Canary Is.), Tunisia, Western Sahara</t>
  </si>
  <si>
    <t>LC [Fennane, 2017]</t>
  </si>
  <si>
    <t>** Checked by FJ Perez</t>
  </si>
  <si>
    <t>Sp. Pl. ed. 2 : 1493 (1763)</t>
  </si>
  <si>
    <t>Atriplex malvana Aellen &amp; Sauvage</t>
  </si>
  <si>
    <t xml:space="preserve">• Groupe gypso-halophile (S04Ca2H20 + NaCI)(Le Houérou H.-N. 1995. Bioclimatologie et biogéographie des steppes arides du Nord de l'Afrique: diversité biologique, développement durable et désertisation. Options Méditerranéennes: Série B. Etudes et Recherches 10: 1- 396). 
• Terrains salés (Fennane, M., Ibn Tatou, M., Mathez, J., Ouyahia, A., et El Oualidi, J. 1999. Flore pratique du Maroc.Vol. 1. Institut Scientifique. Université Mohamed V. Agdal. Rabat. 15).
</t>
  </si>
  <si>
    <t>Le Houérou H.-N. 1995. Bioclimatologie et biogéographie des s teppes arides du Nord de l'Afrique: diversité biologique, développement durable et dés rtisation. Options Méditerranéennes: Série B. Etudes et Recherches 10:1- 436</t>
  </si>
  <si>
    <t>Morocco</t>
  </si>
  <si>
    <t>I indicate wide according to the large number of occurrences in Gbif, although all of them are without coordinates</t>
  </si>
  <si>
    <t>EN [Fennane, 2017]</t>
  </si>
  <si>
    <t>B2ab(ii,iii,iv)  **Checked by FJ Perez</t>
  </si>
  <si>
    <t>Compt.-Rend. Séances Soc. Sci. Nat. Maroc 19: 45 (1953)</t>
  </si>
  <si>
    <t>Atriplex nogalensis Friis &amp; M.G.Gilbert</t>
  </si>
  <si>
    <t>Boulos et al. 1991; Lovett &amp; Friis 1996; Thulin 2007; Thulin 1993-2006; Hedberg et al. 2009</t>
  </si>
  <si>
    <t>Friis, &amp; Gilbert, M. G. (1991). In: Nordic J. Bot. 11(3): 313</t>
  </si>
  <si>
    <t>Atriplex pungens Trautv.</t>
  </si>
  <si>
    <t>On solonchaks and gypsiferous saline clays</t>
  </si>
  <si>
    <t>Kazakhstan, Turkey, Turkmenistan</t>
  </si>
  <si>
    <t>Bull. Soc. Imp. Naturalistes Moscou 41(II): 53 (1867)</t>
  </si>
  <si>
    <t>Caroxylon</t>
  </si>
  <si>
    <t>Caroxylon iljinii (Botsch.) Akhani</t>
  </si>
  <si>
    <t>FJ Perez et al, Rahmaninia &amp; Memariani</t>
  </si>
  <si>
    <t xml:space="preserve">Akhani, com. Pers. - Checked by Farshid Memariani &amp; Hossein Rahmaninia </t>
  </si>
  <si>
    <t>Iran, Turkmenistan</t>
  </si>
  <si>
    <t>Cat 1. CR [Red Book Turkmenistan]</t>
  </si>
  <si>
    <t>as Salsola iljinii; Main limiting factors. Grazing (Red Book TKM)</t>
  </si>
  <si>
    <t>Botsch. (1980). In: Novosti Sist. Vyssh. Rast. 17: 131.</t>
  </si>
  <si>
    <t>Salsola iljinii Botsch.</t>
  </si>
  <si>
    <t>Phytotaxa 249: 171 (2016)</t>
  </si>
  <si>
    <t xml:space="preserve">Caroxylon zeyheri Moq. </t>
  </si>
  <si>
    <t>Salsola zeyheri Schinz</t>
  </si>
  <si>
    <t>Mucina &amp; Rutherford 2006; Siebert et al. 2023</t>
  </si>
  <si>
    <t>South Africa, Namibia</t>
  </si>
  <si>
    <t>Moq. (1849). In: Prodr. [A. DC.] 13(2): 176. P. P.</t>
  </si>
  <si>
    <t>Dysphania</t>
  </si>
  <si>
    <t>Dysphania simulans F.Muell. &amp; Tate</t>
  </si>
  <si>
    <t xml:space="preserve">MuM. All mainland states. In Victoria confined to the Raak Plains in the far north-west, where occurring in a few seasonally wet depressions on gypsum-rich, saline soils. </t>
  </si>
  <si>
    <t>Vicflora</t>
  </si>
  <si>
    <t>Australia (New South Wales, Northern Territory, Queensland, South Australia, Victoria, Western Australia)</t>
  </si>
  <si>
    <t>Trans. &amp; Proc. Rep. Roy. Soc. South Australia 8: 71 (1886)</t>
  </si>
  <si>
    <t>Dysphania sphaerosperma Paul G.Wilson</t>
  </si>
  <si>
    <t xml:space="preserve">Prostrate to decumbent annual, herb, ca 0.8 m high. Fl. green-yellow, Sep. Gypseous or calcareous soils. Often around salt lakes. </t>
  </si>
  <si>
    <t>Florabase</t>
  </si>
  <si>
    <t>Australia (Northern Territory, Western Australia)</t>
  </si>
  <si>
    <t>Nuytsia 4: 191 (1983)</t>
  </si>
  <si>
    <t>Dysphania stellata (S.Watson) Mosyakin &amp; Clemants</t>
  </si>
  <si>
    <t>MJ Moore et al</t>
  </si>
  <si>
    <t>C5</t>
  </si>
  <si>
    <t>Mexico (Coahuila, Nuevo León)</t>
  </si>
  <si>
    <t>Watson, S. (n.d.). In: Proc. Amer. Acad. Arts 18: 146 (1882 Publ. 1883).</t>
  </si>
  <si>
    <t>Chenopodium stellatum S.Watson</t>
  </si>
  <si>
    <t>J. Bot. Res. Inst. Texas 2: 429 (2008)</t>
  </si>
  <si>
    <t>Fadenia</t>
  </si>
  <si>
    <t>Fadenia zygophylloides Aellen &amp; C.C.Towns.</t>
  </si>
  <si>
    <t>Lovett &amp; Friis 1996</t>
  </si>
  <si>
    <t>Ethiopia, Somalia, Kenya</t>
  </si>
  <si>
    <t>Aellen &amp; C. Towns. (1972). In: Kew Bull. 27: 501</t>
  </si>
  <si>
    <t>Halanthium</t>
  </si>
  <si>
    <t>Halanthium purpureum (Moq.) Bunge</t>
  </si>
  <si>
    <t>Halimocnemis purpurea Moq.</t>
  </si>
  <si>
    <t>Akhani</t>
  </si>
  <si>
    <t>Iran, Iraq</t>
  </si>
  <si>
    <t>Hist. &amp; Mém. Acad. Roy. Sci. Toulouse, sér. 2, 5: 181 (1839)</t>
  </si>
  <si>
    <t>Mém. Acad. Imp. Sci. Saint Pétersbourg, Sér. 7, 4(11): 85 (1862)</t>
  </si>
  <si>
    <t>Halimocnemis</t>
  </si>
  <si>
    <t>Halimocnemis aff. Rarifolia (C. Koch) Akhani</t>
  </si>
  <si>
    <t>Iran, Armenia, Azerbaijan</t>
  </si>
  <si>
    <t>Halimocnemis kulpiana K.Koch</t>
  </si>
  <si>
    <t xml:space="preserve">Gypsiferous clays. </t>
  </si>
  <si>
    <t>Russia (North Caucasus), Transcaucasus, Turkey</t>
  </si>
  <si>
    <t>Checked by Latif Kurt</t>
  </si>
  <si>
    <t>Linnaea 17: 313 (1844)</t>
  </si>
  <si>
    <t>Halimocnemis mamamensis (Bunge) Assadi</t>
  </si>
  <si>
    <t xml:space="preserve">halo-gypsophytes, such as </t>
  </si>
  <si>
    <t xml:space="preserve">AKHANI H. CHAPTER 6 BIODIVERSITY OF HALOPHYTIC AND SABKHA ECOSYSTEMS IN IRAN
</t>
  </si>
  <si>
    <t>Iran (NW)</t>
  </si>
  <si>
    <t>Bunge. (1862). In: Mém. Acad. Imp. Sci. Saint Pétersbourg, Sér. 7, 4(11): 82.</t>
  </si>
  <si>
    <t>Halanthium mamamense Bunge</t>
  </si>
  <si>
    <t>Fl. Iranica 38: 363 (2001)</t>
  </si>
  <si>
    <t>Halimocnemis occulta (Bunge) Hedge</t>
  </si>
  <si>
    <t xml:space="preserve">grows on much drier gypsum-salty soils  /// halo-gypsophytes, such as </t>
  </si>
  <si>
    <t>GHOBADNEJHAD, M.,  M.R. JOHARCHI &amp; H. AKHANI. 2004. Notes on the flora of Iran 5:  Halimocnemis longifolia (Chenopodiaceae) a new record from Iran. Linzer biol. Beitr. 36/2 1309-1316  /// AKHANI H. CHAPTER 6 BIODIVERSITY OF HALOPHYTIC AND SABKHA ECOSYSTEMS IN IRAN</t>
  </si>
  <si>
    <t>Bunge. (1862). In: Mém. Acad. Sci. Pétersb. Ser. 7, 4 11: 74.</t>
  </si>
  <si>
    <t>Halotis occulta Bunge</t>
  </si>
  <si>
    <t>Fl. Iranica 172: 341 (1997)</t>
  </si>
  <si>
    <t>Halocharis</t>
  </si>
  <si>
    <t>Halocharis gossypina Korovin &amp; Kinzik.</t>
  </si>
  <si>
    <t>Kobiljon Bobokalonov, Mariyo Boboev, Alexander Rudov</t>
  </si>
  <si>
    <t>On gypsaceous lime in flatlands</t>
  </si>
  <si>
    <t>Tadzhikistan</t>
  </si>
  <si>
    <t>VU [Hisorev, 2015]; EN [Nowak et al., 2020]</t>
  </si>
  <si>
    <t>B2ab(ii)</t>
  </si>
  <si>
    <t>Izv. Akad. Nauk Tadzhiksk. S.S.R., Otd. Biol. Nauk 3(10): 27 (1962)</t>
  </si>
  <si>
    <t>Halogeton</t>
  </si>
  <si>
    <t xml:space="preserve">Desert east of the Nile, Sinai Peninsula (Stony and Sandy Wadis and desert plains) (Boulos) • Espèces liées au gypse (Le Houérou H.-N. 1995. Bioclimatologie et biogéographie des steppes arides du Nord de l'Afrique: diversité biologique, développement durable et désertisation. Options Méditerranéennes: Série B. Etudes et Recherches 10: 1- 396). 
• Steppes argileuses et rocailleuses (Fennane, M., Ibn Tatou, M., Mathez, J., Ouyahia, A., et El Oualidi, J. 1999. Flore pratique du Maroc.Vol. 1. Institut Scientifique. Université Mohamed V. Agdal. Rabat. 15.) 
• Steppes limoneuses (Quézel, P. &amp; Santa, S., 1962-1963. Nouvelle flore de l'Algérie et des régions désertiques méridionales. 2 vols. 1170 p., CNRS, Paris) 
• Steppes argileuses et pierreuses (Pottier-Alapetite G., 1979–1981. Flore de la Tunisie. 2 vols. Imprimerie Officielle de la République Tunisienne, Tunis)
</t>
  </si>
  <si>
    <t>Boulos (1999-2005; 2009); Le Houérou H.-N. 1995. Bioclimatologie et biogéographie des s teppes arides du Nord de l'Afrique: diversité biologique, développement durable et dés rtisation. Options Méditerranéennes: Série B. Etudes et Recherches 10:1- 410</t>
  </si>
  <si>
    <t>Algeria, Egypt, Iran, Iraq, Israel-Palestine, Jordan, Kuwait, Syria, Libya, Morocco, Pakistan, Saudi Arabia, Sinai, Tunisia</t>
  </si>
  <si>
    <t>LC [Fennane, 2017]; Rare (Egyptian Biodiversity Portal)</t>
  </si>
  <si>
    <t>Delile. (1813). In: Descr. Egypte, Hist. Nat. 2(Mém.): 200.</t>
  </si>
  <si>
    <t>Salsola alopecurioides Delile</t>
  </si>
  <si>
    <t>Chenop. Monogr. Enum. : 161 (1840)</t>
  </si>
  <si>
    <t>Halothamnus</t>
  </si>
  <si>
    <t>Halothamnus auriculus (Moq.) Botsch.</t>
  </si>
  <si>
    <t>Xerohalophytic communities with salt-tolerant xerophytes… The Iranian salines are surrounded by dry gravelly steppes, sandy dunes, limestone and gypsum hills. sequently, transitional types between these habitats (Akani &amp; Ghorbanli, 1993)</t>
  </si>
  <si>
    <t>Akhani, H. &amp; Ghorbanli M. 1993. A contribution to the halophytic vegetation and flora of Iran. In: H. Lieth and A. Al Masoom (eds): Towards the rational use of high salinity tolerant plants. Vol. I: 35-44. Kluwer Academic Publishers. the Netherlands</t>
  </si>
  <si>
    <t>Afghanistan, Iran, Kazakhstan, Kirgizstan, Pakistan, Tadzhikistan, Uzbekistan</t>
  </si>
  <si>
    <t>LC [Nowak et al., 2020]</t>
  </si>
  <si>
    <t>*ADDED TJK</t>
  </si>
  <si>
    <t>Moq. (1840). In: Chenop. Monogr. Enum. 135.</t>
  </si>
  <si>
    <t>Salsola auricula Moq.</t>
  </si>
  <si>
    <t>Bot. Zhurn. (Moscow &amp; Leningrad) 66: 134 (1981)</t>
  </si>
  <si>
    <t>Halothamnus iranicus Botsch.</t>
  </si>
  <si>
    <t>Akhani, com. Pers.</t>
  </si>
  <si>
    <t>Iran, Pakistan</t>
  </si>
  <si>
    <t>Novosti Sist. Vyssh. Rast. 18: 153 (1981)</t>
  </si>
  <si>
    <t>Halothamnus lancifolius (Boiss.) Kothe-Heinr.</t>
  </si>
  <si>
    <t>• Stony and gypsaceous ground in sleppes and deserts (Flora palaestina)  
• (Akhani, com. pers.)</t>
  </si>
  <si>
    <t>Flora palaestina  /// Akhani, com. Pers.</t>
  </si>
  <si>
    <t>Iran, Iraq, Syria, Saudi Arabia</t>
  </si>
  <si>
    <t>not in Egypt BP</t>
  </si>
  <si>
    <t>Boiss. (1846). In: Diagn. Ser. I. 12: 98.</t>
  </si>
  <si>
    <t>Caroxylon lancifolium Boiss.</t>
  </si>
  <si>
    <t>Biblioth. Bot. 143: 88 (1993)</t>
  </si>
  <si>
    <t>Hemichroa</t>
  </si>
  <si>
    <t>Hemichroa pentandra R.Br.</t>
  </si>
  <si>
    <t>Salt lakes, coastal salt flats.//in sandy gypseous soils. Flowers: Nov.–Feb. (Jul. in other states); fruits persist into next flowering season.</t>
  </si>
  <si>
    <t>Mattiske Consulting Pty Ltd (1995)//Kellermann 2014 Flora of South Australia (ed. 5).</t>
  </si>
  <si>
    <t>Australia (Western Australia, South Australia, Victoria)</t>
  </si>
  <si>
    <t>Prodr. Fl. Nov. Holland.: 409 (1810)</t>
  </si>
  <si>
    <t>Horaninovia</t>
  </si>
  <si>
    <t>Horaninovia platyptera Charif &amp; Aellen</t>
  </si>
  <si>
    <t>AKHANI H. CHAPTER 6 BIODIVERSITY OF HALOPHYTIC AND SABKHA ECOSYSTEMS IN IRAN</t>
  </si>
  <si>
    <t>Verh. Naturf. Ges. Basel 61: 196 (1950)</t>
  </si>
  <si>
    <t>Kaviria</t>
  </si>
  <si>
    <t>Kaviria azaurena (Mouterde) Sukhor.</t>
  </si>
  <si>
    <t>sur sol gypseux,</t>
  </si>
  <si>
    <t>Moutarde  /// Fl Iraq 5a</t>
  </si>
  <si>
    <t>Syria, Iraq</t>
  </si>
  <si>
    <t>Mouterde. (1966). In: Nouv. Fl. Liban Syrie 1: 433, T. CXLiv, F. 6.</t>
  </si>
  <si>
    <t>Salsola azaurena Mouterde</t>
  </si>
  <si>
    <t>Karpologiya Chenopodiaceae: 348 (2014)</t>
  </si>
  <si>
    <t>Kaviria gossypina (Bunge ex Boiss.) Akhani</t>
  </si>
  <si>
    <t>Hossein?hemicryptophyte</t>
  </si>
  <si>
    <t xml:space="preserve">Saline, gypsiferous clays, and chalk outcrops. </t>
  </si>
  <si>
    <t>Afghanistan, Iran, Kazakhstan, Turkmenistan</t>
  </si>
  <si>
    <t>Bunge ex Boiss. (1879). In: Fl. Orient. 4: 956.</t>
  </si>
  <si>
    <t>Salsola gossypina Bunge ex Boiss.</t>
  </si>
  <si>
    <t>Int. J. Pl. Sci. 168: 948 (2007)</t>
  </si>
  <si>
    <t>Kaviria lachnantha (Botsch.) Akhani</t>
  </si>
  <si>
    <t>Gypsiferous hills, gravelly slopes, sandy deserts</t>
  </si>
  <si>
    <t>Fl Iraq 5a</t>
  </si>
  <si>
    <t>Iran, Iraq, Saudi Arabia</t>
  </si>
  <si>
    <t>Botsch. (1968). In: Bot. Zhurn. 53: 1448.</t>
  </si>
  <si>
    <t>Salsola tomentosa subsp. lachnantha Botsch.</t>
  </si>
  <si>
    <t>Kaviria pycnophylla (Brenan) Akhani</t>
  </si>
  <si>
    <t>• In wadi beds and rocky open bushland, mostly on limestone with gypsum, near sea level-1200 m (Thulin, M. 1993-2006. Flora of Somalia. vols. 1-4. Royal Botanics Garden. Kew).</t>
  </si>
  <si>
    <t>Kew Bull. 1953: 433.</t>
  </si>
  <si>
    <t>Salsola pycnophylla Brenan</t>
  </si>
  <si>
    <t> Int. J. Pl. Sci. 168(6): 948.</t>
  </si>
  <si>
    <t>Kaviria rubescens (Franch.) Akhani</t>
  </si>
  <si>
    <t>• Open limestone areas with gypsum, near sea level-900 m. (Thulin, M. 1993-2006. Flora of Somalia. vols. 1-4. Royal Botanics Garden. Kew).</t>
  </si>
  <si>
    <t>Oman, Pakistan, Somalia, Yemen, Qatar, United Arab Emirates</t>
  </si>
  <si>
    <t>Revoil, Faune Fl. Comalis 60.</t>
  </si>
  <si>
    <t>Salsola rubescens Franch.</t>
  </si>
  <si>
    <t> Int. J. Pl. Sci. 168(6): 948</t>
  </si>
  <si>
    <t>Kaviria tomentosa (Moq.) Akhani</t>
  </si>
  <si>
    <t xml:space="preserve">are more common in xerohalophytic formations. Some species of the genera Salsola </t>
  </si>
  <si>
    <t>Afghanistan, Iran, Iraq, Kazakhstan, Pakistan, Tadzhikistan, Transcaucasus, Turkmenistan</t>
  </si>
  <si>
    <t> Hist. &amp; Mém. Acad. Roy. Sci. Toulouse, Sér. 2, 5: 183</t>
  </si>
  <si>
    <t>Halimocnemis tomentosa Moq.</t>
  </si>
  <si>
    <t>Int. J. Pl. Sci. 168(6): 948</t>
  </si>
  <si>
    <t>Kaviria zehzadii (Akhani) Akhani</t>
  </si>
  <si>
    <t xml:space="preserve">The present author described Salsola zehzadii as an extremely xero-halophytic gypsophilous plant from the gypsum
hills along the Iran–Afghanistan border in Khorassan Province (Akhani 2004) /// halo-gypsophytes, such as </t>
  </si>
  <si>
    <t xml:space="preserve">Akhani, H. 2004. A new spiny, cushion-like Euphorbia (Euphorbiaceae) from south-west Iran with  special reference to the phytogeographic importance of local endemic species. Botanical Journal of the Linnean Society, 146: 107–151 /// AKHANI H. CHAPTER 6 BIODIVERSITY OF HALOPHYTIC AND SABKHA ECOSYSTEMS IN IRAN  - Checked by Farshid Memariani &amp; Hossein Rahmaninia </t>
  </si>
  <si>
    <t>Sendtnera 3: 6</t>
  </si>
  <si>
    <t>Salsola zehzadii Akhani</t>
  </si>
  <si>
    <t> Int. J. Pl. Sci. 168(6): 949</t>
  </si>
  <si>
    <t>Lagenantha</t>
  </si>
  <si>
    <t>Lagenantha cycloptera (Stapf) M.G.Gilbert &amp; Friis</t>
  </si>
  <si>
    <t>• In open Acacia-Commiphora bushland of rocky áreas with gypsum-bearing rock or gypsaceous soil. 100-2000 m. (Thulin, M. 1993-2006. Flora of Somalia. vols. 1-4. Royal Botanics Garden. Kew). 
• Lagenantha nogalensis a gypsum-tolerant succulent species (White, F. 1983. The vegetation of Africa: a descriptive memoir to accompany the UNESCO/AETFAT/UNSO vegetation map of Africa. UNESCO, Paris, France.).</t>
  </si>
  <si>
    <t>Somalia, Yemen (Socotra)</t>
  </si>
  <si>
    <t> W. R. Ogilvie-Grant Et al., Nat. Hist. Sokotra: 526</t>
  </si>
  <si>
    <t>Salsola cycloptera Stapf</t>
  </si>
  <si>
    <t>Nordic J. Bot. 11(3): 315</t>
  </si>
  <si>
    <t>Lagenantha gillettii (Botsch.) M.G.Gilbert &amp; Friis</t>
  </si>
  <si>
    <t>Gyroptera gillettii Botsch.</t>
  </si>
  <si>
    <t>Thulin 1993-2006</t>
  </si>
  <si>
    <t>Somalia, Kenya</t>
  </si>
  <si>
    <t>Botsch. (1975). In: Kew Bull. 30(2): 369.</t>
  </si>
  <si>
    <t>Gilbert, M. G., &amp; Friis. (1991). In: Nordic J. Bot. 11(3): 315.</t>
  </si>
  <si>
    <t>• In gypsaceous soil. c. 140 m (Thulin, M. 1993-2006. Flora of Somalia. vols. 1-4. Royal Botanics Garden. Kew).</t>
  </si>
  <si>
    <t>Kenya, Somalia</t>
  </si>
  <si>
    <t>Kew Bull. 30(2): 369</t>
  </si>
  <si>
    <t>Gyroptera gillettii Botsch. </t>
  </si>
  <si>
    <t>Oreosalsola</t>
  </si>
  <si>
    <t>Oreosalsola masenderanica (Botsch.) Akhani</t>
  </si>
  <si>
    <t>Bot. Zhurn. (Moscow &amp; Leningrad) 59: 832</t>
  </si>
  <si>
    <t>Salsola masenderanica Botsch.</t>
  </si>
  <si>
    <t>Phytotaxa 249(1): 162</t>
  </si>
  <si>
    <t>Petrosimonia</t>
  </si>
  <si>
    <t>Petrosimonia hirsutissima (Bunge) Iljin ex Pavlov</t>
  </si>
  <si>
    <t>Puffy gypseous solonchaks; growing in groups.</t>
  </si>
  <si>
    <t>Mém. Acad. Imp. Sci. Saint Pétersbourg, Sér. 7, 4(11): 57 (1862)</t>
  </si>
  <si>
    <t xml:space="preserve">Petrosimonia crassifolia var. hirsutissima Bunge in </t>
  </si>
  <si>
    <t>Fl. Centr. Kazakhst. 2: 182</t>
  </si>
  <si>
    <t>Polycnemum</t>
  </si>
  <si>
    <t>Polycnemum fontanesii Durieu &amp; Moq.</t>
  </si>
  <si>
    <t>• Espèces liées au gypse (Le Houérou H.-N. 1995. Bioclimatologie et biogéographie des steppes arides du Nord de l'Afrique: diversité biologique, développement durable et désertisation. Options Méditerranéennes: Série B. Etudes et Recherches 10: 1- 396). 
• (Plaines) et montagnes jusqu'à c. 3000 m (Fennane, M., Ibn Tatou, M., Mathez, J., Ouyahia, A., et El Oualidi, J. 1999. Flore pratique du Maroc.Vol. 1. Institut Scientifique. Université Mohamed V. Agdal. Rabat. 15.)
• Rocailles (Quézel P. &amp; Santa S., 1962–1963. Nouvelle flore de l'Algérie et des régions désertiques méridionales. 2 vols. 1170 p., CNRS, Paris)</t>
  </si>
  <si>
    <t>Le Houérou H.-N. 1995. Bioclimatologie et biogéographie des s teppes arides du Nord de l'Afrique: diversité biologique, développement durable et dés rtisation. Options Méditerranéennes: Série B. Etudes et Recherches 10:1- 425</t>
  </si>
  <si>
    <t>Algeria, Morocco</t>
  </si>
  <si>
    <t>LC [Fennane et al., 2017]</t>
  </si>
  <si>
    <t>A.P.de Candolle, Prodr. 13(2): 335 (1849)</t>
  </si>
  <si>
    <t>Salsola</t>
  </si>
  <si>
    <t>Salsola pachyphylla Botsch.</t>
  </si>
  <si>
    <t>This species needs to be placed in another genus – it does not correspond anymore to the genus Salsola in the sense it is used currently!!!! Dr.Akhani should do this!</t>
  </si>
  <si>
    <t>G.A.Lazkov</t>
  </si>
  <si>
    <t>clayey-gypseous and salt slopes</t>
  </si>
  <si>
    <t>Kirgizstan</t>
  </si>
  <si>
    <t> Notul. Syst. Herb. Inst. Bot. Acad. Sci. URSS 22: 107</t>
  </si>
  <si>
    <t>Sclerolaena</t>
  </si>
  <si>
    <t>Sclerolaena blackiana (Ising) A.J.Scott</t>
  </si>
  <si>
    <t>The only place I've seen this in Queensland is on powdery, gypseous cracking clay at the base of a gypsum hill on the eastern edge of the Simpson Desert</t>
  </si>
  <si>
    <t>Australia (New South Wales, Queensland, South Australia)</t>
  </si>
  <si>
    <t>Trans. &amp; Proc. Roy. Soc. S. Austral. 57: 91</t>
  </si>
  <si>
    <t>Bassia blackiana Ising</t>
  </si>
  <si>
    <t>Feddes Repert., 89(2-3): 111.</t>
  </si>
  <si>
    <t>Sclerolaena clelandii (Ising) A.J.Scott</t>
  </si>
  <si>
    <t>Gypsum endemic in Simpson Desert, but probably other habitats further west (it is common across Central and Western Australia)</t>
  </si>
  <si>
    <t>Australia (Northern Territory, Queensland, South Australia, Western Australia)</t>
  </si>
  <si>
    <t> Trans. Roy. Soc. S. Austral. 88: 94</t>
  </si>
  <si>
    <t>Bassia clelandii Ising</t>
  </si>
  <si>
    <t>Feddes Repert., 89(2-3): 112</t>
  </si>
  <si>
    <t>Sclerolaena decurrens (J.M.Black) A.J.Scott</t>
  </si>
  <si>
    <t xml:space="preserve">Shrub, to 0.2 m high. Gypseous clayey sand. Depression in plain. </t>
  </si>
  <si>
    <t>Australia (New South Wales, Northern Territory, Queensland, Victoria)</t>
  </si>
  <si>
    <t>Trans. &amp; Proc. Roy. Soc. S. Austral. 46: 567</t>
  </si>
  <si>
    <t>Bassia decurrens J. M. Black</t>
  </si>
  <si>
    <t>Sclerolaena fimbriolata (F.Muell.) A.J.Scott</t>
  </si>
  <si>
    <t xml:space="preserve">Erect, rounded shrub, 0.2-0.3 m high. Calcareous clay or loam, sand. Kopi dunes, gypsum salt lakes. </t>
  </si>
  <si>
    <t>Australia (Western Australia and South Australia)</t>
  </si>
  <si>
    <t> Fragm. 9: 75</t>
  </si>
  <si>
    <t>Kochia fimbriolata F. Muell.</t>
  </si>
  <si>
    <t>Soda</t>
  </si>
  <si>
    <r>
      <rPr>
        <i/>
        <sz val="10"/>
        <color rgb="FF000000"/>
        <rFont val="Times New Roman"/>
        <family val="1"/>
        <charset val="1"/>
      </rPr>
      <t>Soda zygophylla</t>
    </r>
    <r>
      <rPr>
        <sz val="10"/>
        <color rgb="FF000000"/>
        <rFont val="Times New Roman"/>
        <family val="1"/>
        <charset val="1"/>
      </rPr>
      <t xml:space="preserve"> (Batt.) Akhani</t>
    </r>
  </si>
  <si>
    <t xml:space="preserve">• Groupe gypso-halophile (S04Ca2H20 + NaCI) [sub Salsola sieberi var. zygophylla] (Le Houérou H.-N. 1995. Bioclimatologie et biogéographie des steppes arides du Nord de l'Afrique: diversité biologique, développement durable et désertisation. Options Méditerranéennes: Série B. Etudes et Recherches 10: 1- 396). </t>
  </si>
  <si>
    <t>Le Houérou H.-N. 1995. Bioclimatologie et biogéographie des s teppes arides du Nord de l'Afrique: diversité biologique, développement durable et dés rtisation. Options Méditerranéennes: Série B. Etudes et Recherches 10:1- 449</t>
  </si>
  <si>
    <t>Algeria, Morocco, Tunisia</t>
  </si>
  <si>
    <t xml:space="preserve">J.A.Battandier &amp; L.C.Trabut, Fl. Algérie, Dicot.(App. 2): 15 (1890) </t>
  </si>
  <si>
    <t>Salsola zygophylla Batt.</t>
  </si>
  <si>
    <t>Suaeda</t>
  </si>
  <si>
    <t>Suaeda asphaltica (Boiss.) Boiss.</t>
  </si>
  <si>
    <t>Deserts, frequently on gypsaceous soils and steep slopes.</t>
  </si>
  <si>
    <t>Flora palaestina</t>
  </si>
  <si>
    <t>Israel-Palestine, Jordan, Syria</t>
  </si>
  <si>
    <t>Diagn. Ser. I. 13: 84</t>
  </si>
  <si>
    <t>Chenolea asphaltica Boiss.</t>
  </si>
  <si>
    <t>Fi. 4: 938</t>
  </si>
  <si>
    <t>Suaeda jacoensis I.M.Johnst.</t>
  </si>
  <si>
    <t>Mexico (Coahuila, Nuevo León, San Luis Potosí)</t>
  </si>
  <si>
    <t>disjunct, otherwise would be considered narrow</t>
  </si>
  <si>
    <t>J. Arnold Arbor. 24: 228</t>
  </si>
  <si>
    <t>Suaeda micromeris Brenan</t>
  </si>
  <si>
    <t>• Locally dominant in inland sites with saline and gypsum-bearing soils, often dominated by chenopods, also with Salvadora or Dobera and Terminalia. 30-1800 m. (Thulin, M. 1993-2006. Flora of Somalia. vols. 1-4. Royal Botanics Garden. Kew).</t>
  </si>
  <si>
    <t> Kew Bull. 1953: 432</t>
  </si>
  <si>
    <t>Tecticornia</t>
  </si>
  <si>
    <t>Tecticornia bibenda K.A.Sheph. &amp; S.J.van Leeuwen</t>
  </si>
  <si>
    <t>Red-brown saline sand with some clay over calcrete and gypsum. Near the edges of gypsiferous playas and salt lakes on flat to gently undulating terrain.</t>
  </si>
  <si>
    <t>Flora Base WA; Mattiske Consulting Pty Ltd (1995)</t>
  </si>
  <si>
    <t>Australia (Western Australia)</t>
  </si>
  <si>
    <t>Priority 1 (Western Australia) [FloraBase]</t>
  </si>
  <si>
    <t>Nuytsia 16(2): 388</t>
  </si>
  <si>
    <t>Tecticornia cupuliformis (Paul G.Wilson) K.A.Sheph. &amp; Paul G.Wilson</t>
  </si>
  <si>
    <t>Seems to be associated with gypsum areas adjacent to salt lakes, at least in the Simpson Desert</t>
  </si>
  <si>
    <t>Australia (Queensland, South Australia)</t>
  </si>
  <si>
    <t>Nuytsia 3(1): 61</t>
  </si>
  <si>
    <t>Halosarcia cupuliformis Paul G.Wilson</t>
  </si>
  <si>
    <t>Austral. Syst. Bot. 20(4): 326</t>
  </si>
  <si>
    <t>Tecticornia fimbriata (Paul G.Wilson) K.A.Sheph. &amp; Paul G.Wilson</t>
  </si>
  <si>
    <t xml:space="preserve">Erect shrub, 0.25-1 m high. Clay, loam. Margins of salt &amp; gypsum lakes. </t>
  </si>
  <si>
    <t>Priority 3 (Western Australia) [FloraBase]</t>
  </si>
  <si>
    <t>Nuytsia 3(1): 37</t>
  </si>
  <si>
    <t>Halosarcia fimbriata Paul G.Wilson</t>
  </si>
  <si>
    <t>Tecticornia flabelliformis (Paul G.Wilson) K.A.Sheph. &amp; Paul G.Wilson</t>
  </si>
  <si>
    <t xml:space="preserve">grows on the margins of salt lakes and coastal salt marshes over gypsum deposits, and is often associated with other Halosarcia species (Scarlett &amp; Parson 1993).  /// MuM, Wim. Rare, known in Victoria from seasonally inundated areas of sandy or clayey, often gypsum-rich soils. Recorded only from depressions on the Raak Plain near Nowingi and salt lake margins north of Natimuk. </t>
  </si>
  <si>
    <t>Pobke, K 2007, Draft recovery plan for 23 threatened flora taxa on Eyre Peninsula, South Australia 2007-2012, Department for Environment and Heritage, South Australia.  ///Vicflora</t>
  </si>
  <si>
    <t>Nuytsia 3(1): 52</t>
  </si>
  <si>
    <t>Halosarcia flabelliformis Paul G.Wilson</t>
  </si>
  <si>
    <t>Tecticornia leptoclada subsp. inclusa (Paul G.Wilson) Paul G.Wilson</t>
  </si>
  <si>
    <t>Sandy loam. Salt flats, salt lakes.</t>
  </si>
  <si>
    <t>Nuytsia 3(1): 51</t>
  </si>
  <si>
    <t>Halosarcia leptoclada subsp. inclusa Paul G.Wilson</t>
  </si>
  <si>
    <t>Austral. Syst. Bot. 20(4): 327</t>
  </si>
  <si>
    <t>Tecticornia loriae K.A.Sheph. &amp; M.Lyons</t>
  </si>
  <si>
    <t>A widespread species occurring in the Yalgoo, Murchison and Coolgardie IBRA regions of the Eremaean Botanical Province and the Avon Wheatbelt and Mallee IBRA regions of the Southwest Botanical Province (Figure 8). Tecticornia loriae is found on flat floodways, sometimes in damper areas more toward the centre of salt lakes rather than the drier outer margins, in gypseous and saline light brown to red clayey sand with Tecticornia spp. and low open herbs and shrubs including Atriplex holocarpa, Eremophila miniata and Chondropyxis halophila.</t>
  </si>
  <si>
    <t xml:space="preserve">Nuytsia K.A. Shepherd &amp; M.N. Lyons, 19(1): 167–180 (2009)  </t>
  </si>
  <si>
    <t>It does not seem widespread in Australia according to the Atlas of Living Australia. Revised by Mike Lyons</t>
  </si>
  <si>
    <t>Nuytsia 19(1): 174</t>
  </si>
  <si>
    <t>Tecticornia peltata (Paul G.Wilson) K.A.Sheph. &amp; Paul G.Wilson</t>
  </si>
  <si>
    <t>Sandy loam or clay. Salt lakes.</t>
  </si>
  <si>
    <t>Nuytsia 3(1): 53</t>
  </si>
  <si>
    <t>Halosarcia peltata Paul G.Wilson</t>
  </si>
  <si>
    <t>Tecticornia pterygosperma subsp. pterygosperma (J.M.Black) K.A.Sheph. &amp; Paul G.Wilson</t>
  </si>
  <si>
    <t xml:space="preserve">LoM, MuM, MSB. Uncommon, on gypseous or saline soils in far north-western Victoria, associated with salt lakes, but usually part of the outermost zone of salt-marsh from the lake margin. </t>
  </si>
  <si>
    <t>Mattiske Consulting Pty Ltd (1995) ////Vicflora</t>
  </si>
  <si>
    <t>Australia (New South Wales, Victoria, Western Australia)</t>
  </si>
  <si>
    <t>Trans. &amp; Proc. Roy. Soc. S. Australia 60: 166</t>
  </si>
  <si>
    <t>Arthrocnemum halocnemoides var. pterygospermum J.M.Black</t>
  </si>
  <si>
    <t>Austral. Syst. Bot. 20: 328 </t>
  </si>
  <si>
    <t>Tecticornia tenuis (Benth.) K.A.Sheph. &amp; Paul G.Wilson</t>
  </si>
  <si>
    <t>Loam with gypsum, clay. Salt lakes, saline flats.</t>
  </si>
  <si>
    <t xml:space="preserve">Flora Base WA; </t>
  </si>
  <si>
    <t>Fl. Austral. 5: 204</t>
  </si>
  <si>
    <t>Salicornia tenuis Benth.</t>
  </si>
  <si>
    <t>Austral. Syst. Bot. 20(4): 328</t>
  </si>
  <si>
    <t>Tecticornia triandra (F.Muell.) K.A.Sheph. &amp; Paul G.Wilson</t>
  </si>
  <si>
    <t xml:space="preserve">Divaricately branched shrub, 0.3-0.5 m high. Fl. yellow, Sep. Saline clay loam, gypsum-limestone. </t>
  </si>
  <si>
    <t> Fragm. 1: 139</t>
  </si>
  <si>
    <t>Arthrocnemum triandrum F.Muell.</t>
  </si>
  <si>
    <t>Tecticornia undulata (Paul G.Wilson) K.A.Sheph. &amp; Paul G.Wilson</t>
  </si>
  <si>
    <t xml:space="preserve">S.A.: LE; W.A.; N.T. Found in saline or gypseous soil. Flowers and/or fruits: all year.  /// Much-branched shrub, 0.2-0.6(-1) m high. Saline or gypseous soils. </t>
  </si>
  <si>
    <t>Kellermann 2014 Flora of South Australia (ed. 5). //// Florabase //// Mattiske Consulting Pty Ltd (1995)</t>
  </si>
  <si>
    <t>Australia (Northern Territory, South Australia, Western Australia)</t>
  </si>
  <si>
    <t>Nuytsia 3(1): 58</t>
  </si>
  <si>
    <t>Halosarcia undulata Paul G.Wilson</t>
  </si>
  <si>
    <t>Tecticornia mellarium K.A.Sheph.</t>
  </si>
  <si>
    <t>Gypseous dunes, margins of playa lakes, on clay pans.</t>
  </si>
  <si>
    <t>Flora Base WA; Shepherd, K.A.2007. Three new species of Tecticornia (formerly Halosarcia) (Chenopodiaceae: Salicornioideae) from the Eremaean Botanical Province, Western Australia
Nuytsia 17: 353–366 (2007)</t>
  </si>
  <si>
    <t>Nuytsia 17: 358 (2007)</t>
  </si>
  <si>
    <t>Tidestromia</t>
  </si>
  <si>
    <t>Tidestromia carnosa (Steyerm.) I.M.Johnst.</t>
  </si>
  <si>
    <t>Mexico (Coahuila, Chihuahua), USA (Texas (SW))</t>
  </si>
  <si>
    <t>G3 (VU), S2 (EN) in Texas [NatureServe]</t>
  </si>
  <si>
    <t>?Endangered associations: Atriplex obovata / Tidestromia carnosa; Tidestromia carnosa - Kallstroemia grandiflora</t>
  </si>
  <si>
    <t>Steyerm. (1932). In: Ann. Missouri Bot. Gard. 19: 389.</t>
  </si>
  <si>
    <t>Cladothrix lanuginosa var. carnosa Steyerm.</t>
  </si>
  <si>
    <t>J. Arnold Arbor. 24: 232 (1943)</t>
  </si>
  <si>
    <t>Tidestromia gemmata I.M. Johnst</t>
  </si>
  <si>
    <t>Mexico (Coahuila, Chihuahua, Durango, Nuevo León), USA (Arizona, New Mexico, Texas)</t>
  </si>
  <si>
    <t>G4 (Apparently Safe), Status Unkonwn in Texas [NatureServe]</t>
  </si>
  <si>
    <t>Torr. (1859). In: Emory, Mex. Bound. Surv. 181.</t>
  </si>
  <si>
    <t>Alternanthera suffruticosa Torr.</t>
  </si>
  <si>
    <t>Standl. (1916). In: Journ. Wash. Acad. Sc., 6: 70.</t>
  </si>
  <si>
    <t>Tidestromia rhizomatosa I.M.Johnst.</t>
  </si>
  <si>
    <t>Mexico (Coahuila, Tamaulipas)</t>
  </si>
  <si>
    <t>J. Arnold Arbor. 24: 233 (1943)</t>
  </si>
  <si>
    <t>Tidestromia tenella I.M.Johnst.</t>
  </si>
  <si>
    <t>Mexico (Coahuila, Durango)</t>
  </si>
  <si>
    <t> J. Arnold Arbor. 20: 234 (1939)</t>
  </si>
  <si>
    <t>Traganum</t>
  </si>
  <si>
    <t>Traganum nudatum Delile</t>
  </si>
  <si>
    <t>M,O,D,S (Stony and sandy wadis and plains) (Boulos); • Groupe gypso-halophile (S04Ca2H20 + NaCI) (Le Houérou H.-N. 1995. Bioclimatologie et biogéographie des steppes arides du Nord de l'Afrique: diversité biologique, développement durable et désertisation. Options Méditerranéennes: Série B. Etudes et Recherches 10: 1- 396). 
• (Abdallah, M. S. 1967. The Resedaceae. A taxonomical revision of the family. Medelingen Landbouwhogeschool Wageningen 67-8: 1-98.). 
• Ermes sablonneux et argileux (Fennane, M., Ibn Tatou, M., Mathez, J., Ouyahia, A., et El Oualidi, J. 1999. Flore pratique du Maroc.Vol. 1. Institut Scientifique. Université Mohamed V. Agdal. Rabat. 15.). 
• Rocailles et pâturages désertiques (Quézel, P. &amp; Santa, S., 1962-1963. Nouvelle flore de l'Algérie et des régions désertiques méridionales. 2 vols. 1170 p., CNRS, Paris). 
• Pâsturages désertiques (Pottier-Alapetite G., 1979–1981. Flore de la Tunisie. 2 vols. Imprimerie Officielle de la République Tunisienne, Tunis).</t>
  </si>
  <si>
    <t>Boulos (1999-2005; 2009); Le Houérou H.-N. 1995. Bioclimatologie et biogéographie des s teppes arides du Nord de l'Afrique: diversité biologique, développement durable et dés rtisation. Options Méditerranéennes: Série B. Etudes et Recherches 10:1- 453 /// Abdallah, M. S. 1967. The Resedaceae. A taxonomical revision of the family. Medelingen Landbouwhogeschool Wageningen 67-8: 1-98.</t>
  </si>
  <si>
    <t>Afghanistan, Algeria, Chad, Egypt, Kuwait, Qatar, United Arab Emirates, Iran, Iraq, Israel-Palestine, Jordan, Kuwait, Libya, Mali, Mauritania, Morocco, Niger, Oman, Pakistan, Saudi Arabia, Sinai, Sudan, Tunisia, Western Sahara, Yemen</t>
  </si>
  <si>
    <t>LC [Fennane 2017]; EN (Paper Túnez 2020)</t>
  </si>
  <si>
    <t>Descr. Egypte, Hist. Nat.: 204</t>
  </si>
  <si>
    <t>Allium</t>
  </si>
  <si>
    <t>Allium alibile A.Rich.</t>
  </si>
  <si>
    <t>• Dry Acacia open bushland on light gypsum soil with a rich herb flora, also in montane grassland; c 1600 m (Flora of Ethiopia and Eritrea 6).
• It grows in open dry Acacia woodland on light gypsum soil with a rich herb flora, and also in montane grasslandat about an altitude of 1600 m (Sebsebe D., &amp; Nordal, I. 2010. Aloes and lilies of Ethiopia and Eritrea. Shama Books, Addis Ababa, Ethiopia)</t>
  </si>
  <si>
    <t>Ethiopia to W. Saudi Arabia</t>
  </si>
  <si>
    <t>Tent. Fl. Abyss. 2: 330 (1850)</t>
  </si>
  <si>
    <t>Allium crystallinum Vved.</t>
  </si>
  <si>
    <t>Khabibullo Shomurodov</t>
  </si>
  <si>
    <t>gypsum cliffs</t>
  </si>
  <si>
    <t>Flora of Uzbekistan, 2018</t>
  </si>
  <si>
    <t>Tadzhikistan, Uzbekistan</t>
  </si>
  <si>
    <t>VU [Nowak et al., 2020]</t>
  </si>
  <si>
    <t>B1ab(1)</t>
  </si>
  <si>
    <t>Byull. Sredne-Aziatsk. Gosud. Univ. 19: 126 (1934)</t>
  </si>
  <si>
    <t>Allium cyprium subsp. cyprium Brullo, Pavone &amp; Salmeri</t>
  </si>
  <si>
    <t>Hand R. (ed.). 2015. Supplementary notes to the flora of Cyprus VIII. – Willdenowia 45: 245–259.</t>
  </si>
  <si>
    <t>Cyprus</t>
  </si>
  <si>
    <t>LC [IUCN]; Regional Responsability [Care Mediflora Project]</t>
  </si>
  <si>
    <t>Candollea 48: 280 (1993)</t>
  </si>
  <si>
    <t>Allium cyprium subsp. lefkarense (Brullo, Pavone &amp; Salmeri) Christodoulou &amp; Hand</t>
  </si>
  <si>
    <t>http://www.theplantlist.org/tpl1.1/record/kew-295399</t>
  </si>
  <si>
    <t>Allium lefkarense Brullo, Pavone &amp; Salmeri</t>
  </si>
  <si>
    <t>Willdenowia 45: 248 (2015)</t>
  </si>
  <si>
    <t>Allium ferganicum Vved.</t>
  </si>
  <si>
    <t>gypsum-bearing strata</t>
  </si>
  <si>
    <t>Kirgizstan, Tadzhikistan, Uzbekistan</t>
  </si>
  <si>
    <t>EN [Hisorev, 2015]; CR [Nowak et al., 2020]</t>
  </si>
  <si>
    <t>B1ab(i)+B2ac(ii)</t>
  </si>
  <si>
    <t>Bot. Mater. Gerb. Glavn. Bot. Sada R.S.F.S.R. 5: 90 (1924)</t>
  </si>
  <si>
    <t>Allium fritschii F.O.Khass. &amp; Yengal.</t>
  </si>
  <si>
    <t>Uzbekistan</t>
  </si>
  <si>
    <t>Bot. Jahrb. Syst. 119: 270 (1997)</t>
  </si>
  <si>
    <t>Allium gypsaceum Popov &amp; Vved.</t>
  </si>
  <si>
    <t>On coloured clays</t>
  </si>
  <si>
    <t>Flora of Tajikistan, Flora of Middle Asia</t>
  </si>
  <si>
    <t>Tadzhikistan, Turkmenistan, Uzbekistan</t>
  </si>
  <si>
    <t>Bot. Mater. Gerb. Glavn. Bot. Sada R.S.F.S.R. 5(6): 92 (1924)</t>
  </si>
  <si>
    <t>Allium gypsodictyum Vved.</t>
  </si>
  <si>
    <t>On gypsum rocks (Babatag mountains)</t>
  </si>
  <si>
    <t>Flora of Tajikistan</t>
  </si>
  <si>
    <t>EN [Hisorev, 2015]; EN [Nowak et al., 2020]</t>
  </si>
  <si>
    <t>B1ab(i)</t>
  </si>
  <si>
    <t>Fl. Uzbekistan. 1: 543 (1941)</t>
  </si>
  <si>
    <t>Allium longisepalum Bertol.</t>
  </si>
  <si>
    <t>Iran, Iraq, Kuwait, Lebanon-Syria, Turkey, UAE, Qatar</t>
  </si>
  <si>
    <t>Novi Comment. Acad. Sci. Inst. Bononiensis 5: 429 (1842)</t>
  </si>
  <si>
    <t>Allium margaritiferum Vved.</t>
  </si>
  <si>
    <t>Opred. Rast. Sred. Azii 2: 316 1971.</t>
  </si>
  <si>
    <t>Allium nevsehirense Koyuncu &amp; Kollmann</t>
  </si>
  <si>
    <t>Kurt &amp; Özdeniz com. Pers</t>
  </si>
  <si>
    <t>Central Turkey and Iran</t>
  </si>
  <si>
    <t> Israel J. Bot. 27: 90 (1978 publ. 1979)</t>
  </si>
  <si>
    <t>Allium ophiophyllum Vved.</t>
  </si>
  <si>
    <t>Flora of Uzbekistan, 2019</t>
  </si>
  <si>
    <t>Turkmenistan, Uzbekistan</t>
  </si>
  <si>
    <t>VU [Hisorev, 2014]; EN [Nowak et al., 2020]</t>
  </si>
  <si>
    <t>Trudy Sredne-Aziatsk. Gosud. Univ., Ser. 8b, Bot. 3: 8 (1928)</t>
  </si>
  <si>
    <t>Allium ravenii F.O.Khass., Shomur. &amp; Kadyrov</t>
  </si>
  <si>
    <t xml:space="preserve">Flora of Uzbekistan, 2020; Giuseppe Fenu, Hayder M. Al-Rammahi, Salvatore Cambria, Antonia E. Cristaudo, Bekhruz S. Khabibullaev, Mohammad K. Mohammad, Khabibullo F. Shomurodov, Gianmarco Tavilla, Simone Orsenigo.  Global and Regional IUCN Red List Assessments: 14.  Italian Botanist 14: 81–94 (2022) </t>
  </si>
  <si>
    <t xml:space="preserve">Rare [Res List OCR]; Rare but not protected [Red Book Uzbekistan] </t>
  </si>
  <si>
    <t>Stapfia 95: 173 (2011)</t>
  </si>
  <si>
    <t>Allium scabriflorum Boiss.</t>
  </si>
  <si>
    <t>Parolly G. &amp; Eren Ö. (ed.). Contributions to the flora of Turkey, 2. Willdenowia 37: 243-271.</t>
  </si>
  <si>
    <t>Central &amp; S. Turkey</t>
  </si>
  <si>
    <t>Diagn. Pl. Orient. 5: 60 (1844)</t>
  </si>
  <si>
    <t>Allium sivasicum Özhatay &amp; Kollmann</t>
  </si>
  <si>
    <t>Gypsum hills</t>
  </si>
  <si>
    <t>Davis Fl Turkey 8</t>
  </si>
  <si>
    <t>Central Turkey</t>
  </si>
  <si>
    <t>Notes Roy. Bot. Gard. Edinburgh 41: 266 (1983)</t>
  </si>
  <si>
    <t>Allium sulphureum Vved.</t>
  </si>
  <si>
    <t>Kobiljon Bobokalonov, Mariyo Boboev</t>
  </si>
  <si>
    <t>Listed as Species of Regional Significance Requiring Priority Protection</t>
  </si>
  <si>
    <t>Listed as Species of Regional Significance Requiring Priority Protection in the National Strategy and Action Plan on Conservation and Sustainable Use of Biodiversity of Tajikistan, see https://www.cbd.int/doc/world/tj/tj-nbsap-01-p07-en.pdf</t>
  </si>
  <si>
    <t>Bot. Mater. Gerb. Bot. Inst. Komarova Akad. Nauk S.S.S.R. 9: 244 (1946)</t>
  </si>
  <si>
    <t>Narcissus</t>
  </si>
  <si>
    <t>Narcissus pachybolbus Durieu</t>
  </si>
  <si>
    <t>Mota et al. 2011; Maire 1952–1977; Castroviejo 1986–2017</t>
  </si>
  <si>
    <t>Algeria, Morocco, Spain</t>
  </si>
  <si>
    <t>Only listed in Spain as N. tortifolius</t>
  </si>
  <si>
    <t>Rev. Bot. Bull. Mens. 2: 425 (1846)</t>
  </si>
  <si>
    <t>Narcissus tortifolius Fern.Casas</t>
  </si>
  <si>
    <t>• Mean= 3,57; Median= 4 (Mota, J.F., P. Sánchez-Gómez et J.S. Guirado, (eds.) 2011. Diversidad vegetal de las yeseras ibéricas. El reto de los archipiélagos edáficos para la biología de la conservación. ADIF- Mediterráneo Asesores Consultores. Almería. 636 pp)</t>
  </si>
  <si>
    <t>Mota et al., 2009. Aproximación a la checklist de los gipsófitos ibéricos. Anales de Biología 31: 71-127</t>
  </si>
  <si>
    <t>Spain (SE Peninsula)</t>
  </si>
  <si>
    <t>VU [Bañares et al., 2008]; EN [Ley 8/2003, Andalucía]; VU [Decreto 50/2003, Murcia]</t>
  </si>
  <si>
    <t>SYN OF N. pachybolbus</t>
  </si>
  <si>
    <t>Saussurea ((1977))</t>
  </si>
  <si>
    <t>ANEMIACEAE</t>
  </si>
  <si>
    <t>Anemia</t>
  </si>
  <si>
    <t>Anemia colimensis Mickel</t>
  </si>
  <si>
    <t>not sure if gypsocline, probably a gypsovag (jp)</t>
  </si>
  <si>
    <t>Juan Mota</t>
  </si>
  <si>
    <t>narrow??</t>
  </si>
  <si>
    <t>Lightly shaded limestone or gypsum hills; 300–1870 m. Mexico.</t>
  </si>
  <si>
    <t>[B].Memoirs of the New York Botanical Garden. Source: [; 3; ]</t>
  </si>
  <si>
    <t>Mexico</t>
  </si>
  <si>
    <t>Iowa State J. Sci. 36: 434 (1962)</t>
  </si>
  <si>
    <t>Anisosciadium</t>
  </si>
  <si>
    <t>Anisosciadium isosciadium Bornm.</t>
  </si>
  <si>
    <t>SandslOne and gravelly hills, often gypsaceolls, sandy and gravelly place~ in slOny deserL~, sometimes in sil ty depressions;</t>
  </si>
  <si>
    <t>Fl Iraq 5b</t>
  </si>
  <si>
    <t>Iraq, Syria, Saudi Arabia</t>
  </si>
  <si>
    <t>Repert. Spec. Nov. Regni Veg. 10: 468 (1912)</t>
  </si>
  <si>
    <t>Anisosciadium orientale DC.</t>
  </si>
  <si>
    <t>Afghanistan, Iran, Iraq, Kuwait, Syria</t>
  </si>
  <si>
    <t>Prodr. 4: 234 (1830)</t>
  </si>
  <si>
    <t>Cuminum</t>
  </si>
  <si>
    <t>Cuminum borszczowii (Regel &amp; Schmalh.) Koso-Pol.</t>
  </si>
  <si>
    <t xml:space="preserve">Gypsiferous clays, clayey slopes, marl. </t>
  </si>
  <si>
    <t>Kazakhstan, Uzbekistan, Turkmenistan, China (Xinjiang)</t>
  </si>
  <si>
    <t>Regel &amp; Schmalh. (1877). In: Trudy Imp. S.-Peterburgsk. Bot. Sada 5: 600.</t>
  </si>
  <si>
    <t>Torilis borszczowii Regel &amp; Schmalh.</t>
  </si>
  <si>
    <t>Bull. Soc. Imp. Naturalistes Moscou, n.s., 29: 209 (1915 publ. 1916)</t>
  </si>
  <si>
    <t>Daucus</t>
  </si>
  <si>
    <t>Daucus syrticus Murb.</t>
  </si>
  <si>
    <t xml:space="preserve">Location &amp; Habitat: mediterranean coastal region; (Sandy and Rocky desert plains) (Boulos, 1999-2009; 2009) Terrains sablonneux et gypseux (Pottier-Alapetite G., 1979–1981) </t>
  </si>
  <si>
    <t xml:space="preserve">Pottier-Alapetite G., 1979–1981. Flore de la Tunisie. 2 vols. Imprimerie Officielle de la République Tunisienne, Tunis; Boulos, L. (1999-2005). Flora of Egypt., 4 Vols. Al-Hadara Publishing, Cairo;
Boulos, L. (2009). Flora of Egypt Checklist. Revised Annotated Edition. Al-Hadara Publishig, Cairo.        </t>
  </si>
  <si>
    <t>Egypt, Libya, Tunisia</t>
  </si>
  <si>
    <t> Acta Univ. Lund. 33(12): 87 (1897)</t>
  </si>
  <si>
    <t>Deverra</t>
  </si>
  <si>
    <t>Deverra denudata subsp. denudata (Viv.) Pfisterer &amp; Podlech</t>
  </si>
  <si>
    <t xml:space="preserve">• Espèces liées au gypse [sub Pituranthos chloranthus] (Le Houérou H.-N. 1995. Bioclimatologie et biogéographie des steppes arides du Nord de l'Afrique: diversité biologique, développement durable et désertisation. Options Méditerranéennes: Série B. Etudes et Recherches 10: 1- 396). 
• Steppes, graviers des oueds (Pottier-Alapetite G., 1979–1981. Flore de la Tunisie. 2 vols. Imprimerie Officielle de la République Tunisienne, Tunis).
• Rocailles, pâturages désertiques (Quézel P. &amp; Santa S., 1962–1963. Nouvelle flore de l'Algérie et des régions désertiques méridionales. 2 vols. 1170 p., CNRS, Paris). 
• Coteaux arides, steppes, graviers des torrents; plaines et basses montagnes (Fennane, M., Ibn Tatou, M., Ouyahia, A., et El Oualidi, J. 2007. Flore pratique du Maroc. Vol 2. Institut Scientifique. Université Mohamed V. Agdal. Rabat).
</t>
  </si>
  <si>
    <t>Le Houérou H.-N. 1995. Bioclimatologie et biogéographie des s teppes arides du Nord de l'Afrique: diversité biologique, développement durable et dés rtisation. Options Méditerranéennes: Série B. Etudes et Recherches 10:1- 424</t>
  </si>
  <si>
    <t>Morocco, Algeria, Tunisia, Libya, Western Sahara, Mauritania</t>
  </si>
  <si>
    <t>Viv. (1824). In: Fl. Lib. Spec. 15. T. 7, F. 1-2.</t>
  </si>
  <si>
    <t>Pituranthos denudatus Viv.</t>
  </si>
  <si>
    <t>Mitt. Bot. Staatssamml. München 22: 587 (1986)</t>
  </si>
  <si>
    <t>Deverra tortuosa (Desf.) DC.</t>
  </si>
  <si>
    <t>Location &amp; Habitat: O,M,D,R,S (Desertb wadis, Sandy and stony plains) (Boulos)• Cornulaca monacantha–Convolvulus lanatus group. This group is characterized by a combination of Cornulaca monacantha and Convolvulus lanatus found on the alluvial plains, somewhat fertile, with high soil content of sand and gypsum (Abd El-Ghani M.M. &amp;W. M. Amer. 2003. Soil–vegetation relationships in a coastal desert plain of southern Sinai, Egypt. Journal of Arid Environments 55: 607–628). 
• Sandy desert wadis, gypsaceous substrate, sandy gravel desert (fl Iraq 5b) 
• Alluvions des oued, steppes (Pottier-Alapetite G., 1979–1981. Flore de la Tunisie. 2 vols. Imprimerie Officielle de la République Tunisienne, Tunis).</t>
  </si>
  <si>
    <t xml:space="preserve">Abd El-Ghani M.M. &amp;W. M. Amer. 2003. Soil–vegetation relationships in a coastal desert plain of southern Sinai, Egypt. Journal of Arid Environments 55: 607–628 // Fl Iraq 5b; Boulos, L. (1999-2005). Flora of Egypt., 4 Vols. Al-Hadara Publishing, Cairo.
Boulos, L. (2009). Flora of Egypt Checklist. Revised Annotated Edition. Al-Hadara Publishig, Cairo.
</t>
  </si>
  <si>
    <t>Egypt, Israel-Palestine, Jordan, Libya, Saudi Arabia, Sinai, Tunisia</t>
  </si>
  <si>
    <t>Desf. (1798). In: Fl. Atlant. 1: 257.</t>
  </si>
  <si>
    <t>Bubon tortuosum Desf.</t>
  </si>
  <si>
    <t>Prodr. 4: 143 (1830)</t>
  </si>
  <si>
    <t>Deverra triradiata Hochst. ex Boiss. subsp. triradiata</t>
  </si>
  <si>
    <t>There are three subspecies, like the reference to preference for gypsum is from the Flora of Iraq, so I choose the nominal subspecies which is the only one present in Iraq (Paco)</t>
  </si>
  <si>
    <t>•  Sandy desert wadis, gypsaceous substrate, sandy gravel desert; al t. 50-270 m or more; n. &amp; fr. Aug.-Oct? (Fl. Irak Vol. V1) Desert east of the Nile,Sinai Peninsula (Stony wadis) (Boulos)</t>
  </si>
  <si>
    <t>Fl. Irak Vol. V1;  Boulos, L. (1999-2005). Flora of Egypt., 4 Vols. Al-Hadara Publishing, Cairo.
Boulos, L. (2009). Flora of Egypt Checklist. Revised Annotated Edition. Al-Hadara Publishig, Cairo.</t>
  </si>
  <si>
    <t>Egypt, Iraq, Israel-Palestine, Jordan, Kuwait, Syria, Sinai</t>
  </si>
  <si>
    <t>Rare (Egyptian Biodiversity Portal)</t>
  </si>
  <si>
    <t>Fl. Orient. 2: 861 (1872)</t>
  </si>
  <si>
    <t>Deverra triradiata Hochst. ex Boiss.</t>
  </si>
  <si>
    <t>Dicyclophora</t>
  </si>
  <si>
    <t>Dicyclophora persica Boiss.</t>
  </si>
  <si>
    <t>Boiss. (1844). In: Ann. Sci. Nat. Ser. 3, 2: 61.</t>
  </si>
  <si>
    <t>Elaeosticta</t>
  </si>
  <si>
    <t>Elaeosticta conica Korovin</t>
  </si>
  <si>
    <t xml:space="preserve">FJ Perez et al, Alexander Rudov, Habibullo Shomurodov, Kobiljon Bobokalonov, Mariyo Boboev </t>
  </si>
  <si>
    <t>Slopes of loose weathered gypsiferous rocks. [sub Scaligera conica]</t>
  </si>
  <si>
    <t>EN [Nowak et al., 2020]</t>
  </si>
  <si>
    <t>Korovin. (1948). In: Notul. Syst. Herb. Inst. Bot. &amp; Zool. Acad. Sci. Uzbekistan. 12: 31.</t>
  </si>
  <si>
    <t>Elaeosticta polycarpa (Korovin) Kljuykov, Pimenov &amp; V.N.Tikhom.</t>
  </si>
  <si>
    <t>Alexander Rudov, Habibullo Shomurodov, Kobiljon Bobokalonov, Mariyo Boboev</t>
  </si>
  <si>
    <t>Grows in gypsiferous soils, on marls in artemisia and hordeum steppe, in association with PPIstacia shrublands and phlomis</t>
  </si>
  <si>
    <t>Afghanistan, Kirgizstan, Tadzhikistan, Uzbekistan</t>
  </si>
  <si>
    <t>Korovin. (1924). In: Notul. Syst. Herb. Hort. Petrop. 5: 80.</t>
  </si>
  <si>
    <t>Scaligeria polycarpa Korovin</t>
  </si>
  <si>
    <t>Byull. Moskovsk. Obshch. Isp. Prir., Otd. Biol. n.s., 83(6): 106 1978</t>
  </si>
  <si>
    <t>Elwendia</t>
  </si>
  <si>
    <t>Elwendia hissarica (Korovin) Pimenov &amp; Kljuykov</t>
  </si>
  <si>
    <t>marl-gypsophile</t>
  </si>
  <si>
    <t>Grows on pistacia woodlands, gypsum marls, artemisia steppe, in association with Ferula tadshikorum</t>
  </si>
  <si>
    <t xml:space="preserve">Flora of Tajikistan, Fl of MA
</t>
  </si>
  <si>
    <t>Korovin. (1948). In: Notul. Syst. Herb. Inst. Bot. &amp; Zool. Acad. Sci. Uzbekistan. 12: 27.</t>
  </si>
  <si>
    <t>Bunium hissaricum Korovin</t>
  </si>
  <si>
    <t>Pimenov, &amp; Kljuykov. (2013). In: Pl. Syst. Evol. 299(5): 1003.</t>
  </si>
  <si>
    <t xml:space="preserve">Eryngium </t>
  </si>
  <si>
    <t>Eryngium iranicum Mozaff.</t>
  </si>
  <si>
    <t>Mozaff. (2013). In: Rostaniha 14(1): 38</t>
  </si>
  <si>
    <t>Ferula</t>
  </si>
  <si>
    <t>Ferula ammoniacum (D.Don) Spalik, M.Panahi, Piwczynski &amp; Puchalka</t>
  </si>
  <si>
    <t xml:space="preserve"> (Dorema ammoniacum Don)</t>
  </si>
  <si>
    <t>Eftekheri, T. &amp; M. Asadi. 2001. Identification and clasification of gypsy flora in the west area of Semman province. Biaban 6(2): 87-115</t>
  </si>
  <si>
    <t>Afghanistan, Iran, Pakistan, Turkmenistan</t>
  </si>
  <si>
    <t>Don, D. (1833). In: Trans. Linn. Soc. London 16: 601.</t>
  </si>
  <si>
    <t>Dorema ammoniacum D.Don</t>
  </si>
  <si>
    <t>Taxon 64: 780 (2015)</t>
  </si>
  <si>
    <t>Ferula canescens (Ledeb.) Ledeb.</t>
  </si>
  <si>
    <t>Clayey, solonetzic semideserts, gypsiferous and stony slopes. (Komarov)/// Desert gravels; ca. 800 m. (FOCH)</t>
  </si>
  <si>
    <t>Kazakhstan, Kirgizstan, Uzbekistan, China (Xinjiang)</t>
  </si>
  <si>
    <t>Ledeb. (1829). In: Fl. Alt. 1: 307.</t>
  </si>
  <si>
    <t>Peucedanum canescens Ledeb.</t>
  </si>
  <si>
    <t>Fl. Ross. 2: 302 (1844)</t>
  </si>
  <si>
    <t>Ferula gypsacea Korovin</t>
  </si>
  <si>
    <t>Outcrops, of gypsum clays.</t>
  </si>
  <si>
    <t>Ill. Monogr. Ferula: 65 (1947)</t>
  </si>
  <si>
    <t>Ferula incisoserrata Pimenov &amp; J.V.Baranova</t>
  </si>
  <si>
    <t>On gypsum, river terraces, pistacia shrubland, calcareous soil</t>
  </si>
  <si>
    <t>Byull. Moskovsk. Obshch. Isp. Prir., Otd. Biol., n.s., 84(3): 87 (1979)</t>
  </si>
  <si>
    <t>Ferula kelifi Korovin</t>
  </si>
  <si>
    <t>Gypsiferous, variegated foothills.</t>
  </si>
  <si>
    <t>NT [Nowak et al., 2020]</t>
  </si>
  <si>
    <t>Ill. Monogr. Ferula: 25 (1947)</t>
  </si>
  <si>
    <t>Ferula lapidosa Korovin</t>
  </si>
  <si>
    <t>On gypsiferous sands, river terraces, dry rocky slopes, in xerophytic shrublands and dry grasslands</t>
  </si>
  <si>
    <t>Kazakhstan, Kirgizstan, China (Xinjiang)</t>
  </si>
  <si>
    <t>Monogr. Ferula 59 1947.</t>
  </si>
  <si>
    <t>Ferula lipskyi Korovin</t>
  </si>
  <si>
    <t>On gypsum, river terraces, conglomerates, pistacia shrublands</t>
  </si>
  <si>
    <t>Kirgizstan, Uzbekistan</t>
  </si>
  <si>
    <t>Monogr. Ferula 46 1947</t>
  </si>
  <si>
    <t>Ferula loscosii (Lange) Willk.</t>
  </si>
  <si>
    <t>Mota et al., 2009. Aproximación a la checklist de los gipsófitos ibéricos. Anales de Biología 31: 71-97</t>
  </si>
  <si>
    <t>Spain (Peninsula)</t>
  </si>
  <si>
    <t>VU [Bañares et al., 2008]; EN [Decreto 181/2005, Aragón]</t>
  </si>
  <si>
    <t>**Checked by FJ Perez (2)</t>
  </si>
  <si>
    <t>Lange. (1874). In: Willk. &amp; Lange, Prodr. Fl. Hispan. 3: 26.</t>
  </si>
  <si>
    <t>Elaeoselinum loscosii Lange</t>
  </si>
  <si>
    <t> Ind. Sem. Hort. Prag. en 1882</t>
  </si>
  <si>
    <t>Ferula michaelii M.Panahi, Piwczynski, Puchalka &amp; Spalik</t>
  </si>
  <si>
    <t xml:space="preserve"> (Dorema aitchisonii Korovin ex Pimenov)</t>
  </si>
  <si>
    <t>Pistacia shrublands, grasslands, gypsiferous clays</t>
  </si>
  <si>
    <t>Afghanistan, Iran, Tadzhikistan, Turkmenistan</t>
  </si>
  <si>
    <t>Global: LC / TJK: EN [Nowak et al., 2020]</t>
  </si>
  <si>
    <t>B2ab(ii) (FOR  TAJIKISTAN)</t>
  </si>
  <si>
    <t>Panahi, M., Piwczyñski, Puchalka, &amp; Spalik. (2015). In: Taxon 64(4): 780, Nom. Nov.</t>
  </si>
  <si>
    <t>Ferula mogoltavica Lipsky ex Korovin</t>
  </si>
  <si>
    <t>On saline gypsiferous slopes</t>
  </si>
  <si>
    <t>Kazakhstan, Tadzhikistan, Uzbekistan</t>
  </si>
  <si>
    <t>EN [Hisorev, 2015]; TJK: VU / GLOBAL: LC [Nowak et al., 2020]</t>
  </si>
  <si>
    <t>B1ab(1) (for Tajikistan)</t>
  </si>
  <si>
    <t>Lipsky ex Korovin. (1951). In: Monogr. 28 (1947), Korovin in Kom., Fl. URSS 17: 78.</t>
  </si>
  <si>
    <t>Ferula namanganica Sennikov [Dorema microcarpum Korovin ]</t>
  </si>
  <si>
    <t xml:space="preserve"> Dorema microcarpum Korovin (Dorema has been transferred to Ferula, but this species remains unplaced in POWO -</t>
  </si>
  <si>
    <t>according tothe Checklist of vascular plants of the Tian Shan Mountain System Sennikov united Dorema microcarpum and Dorema namanganicum under Ferula namanganica Sennikov - I would use this taxonomy as Dorema has generally been transfered to Ferula - they are also the team that know the exact habitat of the species</t>
  </si>
  <si>
    <t>On clays frewuently with gypsum, part of gypsophyte communities</t>
  </si>
  <si>
    <t xml:space="preserve">VU [Red Book Kyrgyzstan] [Red data Book of Uzbekistan] </t>
  </si>
  <si>
    <t>Korovin. (1947). In: Notul. Syst. Herb. Inst. Bot. &amp; Zool. Acad. Sci. Uzbekistan. 8: 6.</t>
  </si>
  <si>
    <t>Dorema microcarpum Korovin</t>
  </si>
  <si>
    <t>Ferula oopoda (Boiss. &amp; Buhse) Boiss.</t>
  </si>
  <si>
    <t>This taxon has been proposed to be excluded  by Rahmaninia &amp;Memariani &gt; Rahmaninia&amp;Memariani suggest that it frequently grows on calcareous soil - to my experience in the western part of its habitat (Iran, Nakhijevan, Armenia) it is rather specific to gypsum - but I am not sure to give a percentage - I would really suggest to keep it -  I leave the final decision upon others, but I would really suggest it to stay more than several other species here!</t>
  </si>
  <si>
    <t>Dry, often gypsiferous slopes.</t>
  </si>
  <si>
    <t>Afghanistan, Iran, Iraq, Pakistan, Transcaucasus, Turkmenistan</t>
  </si>
  <si>
    <t>Boiss. &amp; Buhse. (1860). In: Nouv. Mem. Soc. Nat. Moscou 12: 100.</t>
  </si>
  <si>
    <t>Peucedanum oopodum Boiss. &amp; Buhse</t>
  </si>
  <si>
    <t>Fl. Orient. 2: 984 (1872)</t>
  </si>
  <si>
    <t>Ferula pimenovii Lazkov</t>
  </si>
  <si>
    <t>G. A. Lazkov</t>
  </si>
  <si>
    <t>clayey-gypseous slopes</t>
  </si>
  <si>
    <t>Rare [FAO 2015, Endemic &amp; Rare Plants Kyrgistan]</t>
  </si>
  <si>
    <t>Bot. Zhurn. (Moscow &amp; Leningrad) 91: 1410 (2006)</t>
  </si>
  <si>
    <t>Ferula plurivittata Korovin</t>
  </si>
  <si>
    <t>On gypsaceous clays</t>
  </si>
  <si>
    <t>Turkmenistan</t>
  </si>
  <si>
    <t>Monogr. Ferula : 25 (1947)</t>
  </si>
  <si>
    <t>Ferula pratovii F.O.Khasanov &amp; I.I.Mal'tsev</t>
  </si>
  <si>
    <t xml:space="preserve">On gravelly and gypsum slopes </t>
  </si>
  <si>
    <t>Cadastre of flora of Uzbekistan: Kashkadarya region. Tashkent, 2018</t>
  </si>
  <si>
    <t>Rare [Red Book OCR]; Rare but not protected [Red Book Uzbekistan]</t>
  </si>
  <si>
    <t>Dokl. Akad. Nauk Uzbeksk. S.S.R. 1990(8): 48 (1990)</t>
  </si>
  <si>
    <t>Ferula seravschanica Pimenov &amp; J.V.Baranova</t>
  </si>
  <si>
    <t>Alexander Rudov, Kobiljon Bobokalonov, Mariyo Boboev</t>
  </si>
  <si>
    <t xml:space="preserve"> on marls and gypsiferous sand and clay</t>
  </si>
  <si>
    <t xml:space="preserve">Flora of Tajikistan, Fl.MA
</t>
  </si>
  <si>
    <t>TJK: EN / Global: LC [Nowak et al., 2020]</t>
  </si>
  <si>
    <t>B2ab(ii) (for Tajikistan)</t>
  </si>
  <si>
    <t>Opred. Rast. Sred. Azii 7: 376 (1983)</t>
  </si>
  <si>
    <t>Ferula syreitschikowii Koso-Pol.</t>
  </si>
  <si>
    <t>Sandy- clayey, gypsiferous deserts, saline outcrops in lower mountain belt. (Komarov)/// Valley sides, gravelly slopes, sandy places in cultivated land; 500–1000 m (FOCH)</t>
  </si>
  <si>
    <t>Bot. Mater. Gerb. Glavn. Bot. Sada R.S.F.S.R. 3: 71 (1922)</t>
  </si>
  <si>
    <t>Hyalolaena</t>
  </si>
  <si>
    <t>Hyalolaena intermedia Pimenov &amp; Kljuykov</t>
  </si>
  <si>
    <t>On gypsum and marls</t>
  </si>
  <si>
    <t>VU [Red Book Kyrgyrzstan]</t>
  </si>
  <si>
    <t>Several populations are protected by common routine in Bash-Aral Nature Reserve. (KGZ)</t>
  </si>
  <si>
    <t>Bot. Zhurn. (Moscow &amp; Leningrad) 67: 887 (1982)</t>
  </si>
  <si>
    <t>Hyalolaena jaxartica Bunge</t>
  </si>
  <si>
    <t>For a H.depauprata, that has been synonymized with the species H.jaxartica just gypsum habitats are reported, but H.jaxartica grows on many various habitats, like clayey slopes, sand deserts,peudosavannas, tmarix jungle….Fl.MA</t>
  </si>
  <si>
    <t>Afghanistan, Kazakhstan, Tadzhikistan, Uzbekistan</t>
  </si>
  <si>
    <t>TJK: CR /GLOBAL: LC [Nowak et al., 2020]</t>
  </si>
  <si>
    <t>B2ab(ii) (for Tajikistan) ***ADDED TJK IN DISTRIBUTION</t>
  </si>
  <si>
    <t>Beitr. Fl. Russl.: 128 (1852)</t>
  </si>
  <si>
    <t>Ladyginia</t>
  </si>
  <si>
    <t>Ladyginia bucharica Lipsky</t>
  </si>
  <si>
    <t>On grasslands, shrublands, in marl, saline gypsum and gravel</t>
  </si>
  <si>
    <t>Afghanistan, Tadzhikistan, Turkmenistan, Uzbekistan</t>
  </si>
  <si>
    <t>Ferula bucharica (Lipsky) Koso-Pol.  /Koso-Pol. (1916). In: Monit. Jard. Bot. Tiflis, Ann. 11: 137, 166</t>
  </si>
  <si>
    <t>Lipskya</t>
  </si>
  <si>
    <t>Lipskya insignis (Lipsky) Nevski</t>
  </si>
  <si>
    <t>On gypsaceous sand ,gravel and clay</t>
  </si>
  <si>
    <t>Lipsky. (1900). In: Trudy Imp. S.-Peterburgsk. Bot. Sada 18: 73.</t>
  </si>
  <si>
    <t>Schrenkia insignis Lipsky</t>
  </si>
  <si>
    <t>Trudy Bot. Inst. Akad. Nauk S.S.S.R., Ser. 1, Fl. Sist. Vyssh. Rast. 4: 272 (1937)</t>
  </si>
  <si>
    <t>Mogoltavia</t>
  </si>
  <si>
    <t>Mogoltavia sewerzowii (Regel) Korovin</t>
  </si>
  <si>
    <t>On sandy and gravelly soils, mosty in hamadas and gypsophilous vegetation within zygophyllum and salsola shrublands, flMA</t>
  </si>
  <si>
    <t>VU [Hisorev, 2015]; TJK: NT / Global: LC [Nowak et al., 2020]</t>
  </si>
  <si>
    <t>Regel. (1877). In: Trudy Imp. S.-Peterburgsk. Bot. Sada 5: 587, 588.</t>
  </si>
  <si>
    <t>Carum sewerzowii Regel</t>
  </si>
  <si>
    <t>Bot. Mater. Gerb. Inst. Bot. Zool. Akad. Nauk Uzbeksk. S.S.R. 8: 11 (1947)</t>
  </si>
  <si>
    <t>Oedibasis</t>
  </si>
  <si>
    <t>Oedibasis chaerophylloides (Regel &amp; Schmalh) Korovin</t>
  </si>
  <si>
    <t>According to Sennikov and Pimenov 2021 (file:///C:/Users/SP/Downloads/085.058.0117.pdf), the coorect name for Oedibasis tamerlanii (Lipsky) Korovin ex Nevski is Oedibasis chaerophylloides (Regel &amp; Schmalh.) Korovin. I include the first year of description and basonym taking into account this second taxon</t>
  </si>
  <si>
    <t xml:space="preserve">On products of weathering of gypsiferous and Cretaceous Tertiary rocks, in lower semidesert, rarely steppe belts. </t>
  </si>
  <si>
    <r>
      <rPr>
        <sz val="10"/>
        <color rgb="FF000000"/>
        <rFont val="Times New Roman"/>
        <family val="1"/>
        <charset val="1"/>
      </rPr>
      <t>Kirgizstan, Uzbekistan,</t>
    </r>
    <r>
      <rPr>
        <sz val="10"/>
        <color rgb="FFFFC000"/>
        <rFont val="Times New Roman"/>
        <family val="1"/>
        <charset val="1"/>
      </rPr>
      <t xml:space="preserve"> Tajikistan</t>
    </r>
  </si>
  <si>
    <t>TJK: NT / Global: LC [Nowak et al., 2020]</t>
  </si>
  <si>
    <t>Regel &amp; Schmalh. (1877). In: Art. Hort. Petrop. 5: 585.</t>
  </si>
  <si>
    <t>Carum chaerophylloides Regel &amp; Schmalh.</t>
  </si>
  <si>
    <t>Korovin. (1951). In: Kom., Fl. URSS 17: 207.</t>
  </si>
  <si>
    <t>Pycnocycla</t>
  </si>
  <si>
    <t>Pycnocycla flabellifolia (Boiss.) Boiss.</t>
  </si>
  <si>
    <t>This name is unresolved, but some data suggest that it is synonymous with Echinophora flabellifolia Boiss. .</t>
  </si>
  <si>
    <t>Characteristic gypsophilous plants</t>
  </si>
  <si>
    <t>Akhani, H. 2004. A new spiny, cushion-like Euphorbia (Euphorbiaceae) from south-west Iran with  special reference to the phytogeographic importance of local endemic species. Botanical Journal of the Linnean Society, 146: 107–133</t>
  </si>
  <si>
    <r>
      <rPr>
        <sz val="10"/>
        <color rgb="FFFFD966"/>
        <rFont val="Times New Roman"/>
        <family val="1"/>
        <charset val="1"/>
      </rPr>
      <t>Iraq,</t>
    </r>
    <r>
      <rPr>
        <sz val="10"/>
        <color rgb="FF000000"/>
        <rFont val="Times New Roman"/>
        <family val="1"/>
        <charset val="1"/>
      </rPr>
      <t xml:space="preserve"> Iran</t>
    </r>
  </si>
  <si>
    <t>Boiss. (1844). In: Ann. Sci. Nat. Ser. 3, 2: 92.</t>
  </si>
  <si>
    <t>Echinophora flabellifolia Boiss.</t>
  </si>
  <si>
    <t>Diagn. Pl. Orient., ser. 2, 2: 105 (1856)</t>
  </si>
  <si>
    <t>Pycnocycla spinosa Decne. ex Boiss.</t>
  </si>
  <si>
    <t>Iran, Afghanistan</t>
  </si>
  <si>
    <t>Decne. ex Boiss. (1844). In: Ann. Sci. Nat. Ser. 3, 2: 87.</t>
  </si>
  <si>
    <t>Seseli</t>
  </si>
  <si>
    <t>Seseli fasciculatum (Korovin) Korovin ex Schischk.</t>
  </si>
  <si>
    <t xml:space="preserve">Variegated, stony, and gypsiferous- sandy slopes, to 2,100 m. </t>
  </si>
  <si>
    <t>Kazakhstan, Kirgizstan, Uzbekistan</t>
  </si>
  <si>
    <t>Korovin. (1926). In: Bull. Univ. As. Centr. 14: Suppl. 11.</t>
  </si>
  <si>
    <t>Libanotis fasciculata Korovin</t>
  </si>
  <si>
    <t>V.L.Komarov (ed.), Fl. URSS 16: 507 (1950)</t>
  </si>
  <si>
    <t>Zeravschania</t>
  </si>
  <si>
    <t>Zeravschania membranacea (Boiss.) Pimenov</t>
  </si>
  <si>
    <t>This name is accepted but a synonym: Peucedanum membranaceum Boiss.</t>
  </si>
  <si>
    <t>Boiss. (1844). In: Ann. Sci. Nat. Ser. 3, 1: 315.</t>
  </si>
  <si>
    <t>Peucedanum membranaceum Boiss.</t>
  </si>
  <si>
    <t>Fl. Iranica 162: 458 (1987)</t>
  </si>
  <si>
    <t>Ceropegia</t>
  </si>
  <si>
    <t>Ceropegia gypsophila Thulin</t>
  </si>
  <si>
    <t>vine</t>
  </si>
  <si>
    <t>• Acacia-Commiphora bushland on gypsum;c. 550 m. (Thulin, M. 2009. New species of Caralluma and Ceropegia (Apocynaceae: Asclepiadoideae-Ceropegieae) from eastern Ethiopia. Kew Bulletin 64: 477-483).</t>
  </si>
  <si>
    <t>E. Ethiopia</t>
  </si>
  <si>
    <t>Kew Bull. 64: 480 (2009)</t>
  </si>
  <si>
    <t>Cryptolepis</t>
  </si>
  <si>
    <t>Cryptolepis stefianinii Chiov.</t>
  </si>
  <si>
    <t>• Open deciduous bushland on gypsum hills, 600-800 m. (Thulin, M. 1993-2006. Flora of Somalia. vols. 1-4. Royal Botanics Garden. Kew).
• Other local gypsum endemics found on the same hill included (Thulin, M. 2012. Aloe nugalensis sp. nov. (Asphodelaceae), a new gypsum endemic from northeastern Somalia. Nordic Journal of Botany 30: 729-731).</t>
  </si>
  <si>
    <t>Fl. Somala 1: 218 (1929)</t>
  </si>
  <si>
    <t>Cycladenia</t>
  </si>
  <si>
    <t>Cycladenia humilis var. jonesii (Eastw.) S.L.Welsh &amp; N.D.Atwood</t>
  </si>
  <si>
    <t>F Martínez-Hernández</t>
  </si>
  <si>
    <t>• Gypsiferous saline soils on the Chinle, Cutler, and Summervielle Formations in Eriogonum - Ephedra, cool desert shrub, and juniper communities [https://www.utahrareplants.org/].</t>
  </si>
  <si>
    <t>USA (Utah)</t>
  </si>
  <si>
    <t>T3 vulnerable variety, listed in Utah and Arizona</t>
  </si>
  <si>
    <t>https://explorer.natureserve.org/Taxon/ELEMENT_GLOBAL.2.129973/Cycladenia_humilis_var_jonesii</t>
  </si>
  <si>
    <t>Leafl. W. Bot. 3: 159</t>
  </si>
  <si>
    <t>Cycladenia jonesii Eastw.</t>
  </si>
  <si>
    <t>Great Basin Naturalist 35: 333</t>
  </si>
  <si>
    <t>Echidnopsis</t>
  </si>
  <si>
    <t>Echidnopsis bavazzanoi Lavranos</t>
  </si>
  <si>
    <t>• Limestone or gypsum-anhydrite hills with sparse vegetation of small shrublets, 100-950 m (Thulin, M. 1993-2006. Flora of Somalia. vols. 1-4. Royal Botanics Garden. Kew).</t>
  </si>
  <si>
    <t>Somalia and Ethiopia</t>
  </si>
  <si>
    <t>Cact. Succ. J. (Los Angeles) 46: 181 (1974)</t>
  </si>
  <si>
    <t>Huemia</t>
  </si>
  <si>
    <t>Huemia pulchra Orlando &amp; El Azzouni</t>
  </si>
  <si>
    <t>it seems to grow on gypsum, although the paper describing it talks about gypsum and limestone as substrates in a confusing way…  The coordinates provided in the description of the taxon lead to a point that does seem to have sub-superficial gypsum according to Landsat images (Sara) In close areas there is superficial gypsum but it does not seem to be the case in the specific point provided, at the east side of the road</t>
  </si>
  <si>
    <t>https://www.jstor.org/stable/44082394</t>
  </si>
  <si>
    <t>CactusWorld Vol. 32 (June 2014), pp. 89-93</t>
  </si>
  <si>
    <t>Huernia</t>
  </si>
  <si>
    <t>Huernia formosa L.C.Leach</t>
  </si>
  <si>
    <t>• Degraded Juniperus forest or evergreen to deciduous bushland, on gypsum and limestone, 1350-2000 m. (Thulin, M. 1993-2006. Flora of Somalia. vols. 1-4. Royal Botanics Garden. Kew).</t>
  </si>
  <si>
    <t>L. C. Leach in Excelsa 12: 95 (1986).</t>
  </si>
  <si>
    <t>Orbea</t>
  </si>
  <si>
    <t>Orbea baldratii subsp. somalensis Bruyns</t>
  </si>
  <si>
    <t>• Gypsum flats with abundant Aloe scobinifolia and various low bushes, c. 1500 m. (Thulin, M. 1993-2006. Flora of Somalia. vols. 1-4. Royal Botanics Garden. Kew).</t>
  </si>
  <si>
    <t>Aloe 37(4): 73 (2000)</t>
  </si>
  <si>
    <t>Polystemma</t>
  </si>
  <si>
    <t>Polystemma leopardum L.O. Alvarado, García-Mend., D. Sandoval &amp; Lozada-Pérez</t>
  </si>
  <si>
    <t>Ortiz-Brunel et al</t>
  </si>
  <si>
    <t>on rocky slopes with gypsic soils</t>
  </si>
  <si>
    <t>https://doi.org/10.11646/phytotaxa.649.1.7</t>
  </si>
  <si>
    <t>Mexico (Oaxaca)</t>
  </si>
  <si>
    <t>Endangered</t>
  </si>
  <si>
    <t>only known from one locality with 5 populations , Endangered (B2abiii)</t>
  </si>
  <si>
    <t>Hydrocotyle</t>
  </si>
  <si>
    <t>Hydrocotyle asterocarpa A.J.Perkins</t>
  </si>
  <si>
    <t>Iniatially named as Hydrocotyle sp. truslove (M.A. Burgman 4419), but this taxon name is not current. It is more recently known as: Hydrocotyle asterocarpa A.J.Perkins. I adopt this name instead</t>
  </si>
  <si>
    <t>white sand over gypsum in flats, sand - loam, samphire flat gypsum// Plants grow in sandy loam soils surrounding the margins of inland salt 
lakes, in low open shrubland, often in sheltered positions around mature plants of Tecticornia and 
Frankenia spp.</t>
  </si>
  <si>
    <t xml:space="preserve">Rick (2011) Survey and Analysis of Plant Communities Growing on Gypsum in the Western Australian Wheatbelt: Botanical
consultants report for the Wheatbelt NRM Region and the Department of Environment and Conservation Western// Plants grow in sandy loam soils surrounding the margins of inland salt 
lakes, in low open shrubland, often in sheltered positions around mature plants of Tecticornia and 
Frankenia spp.
Australia, Newdegate. </t>
  </si>
  <si>
    <t>Priority Two under Conservation Codes for Western Australian Flora [Smith, M.G. &amp; Jones, A. (2018). Threatened and Priority Flora List 16 January 2018. Department of Biodiversity, Conservation and Attractions. https://www.dpaw.wa.gov.au/plants-and-animals/threatened-species-and-communities/threatened-plants]</t>
  </si>
  <si>
    <t xml:space="preserve"> Priority two means the taxon is probably threatened according to IUCN, but the species does not meet the survey criteria or available data are deficient. Under that scheme species with priority 1-2 and 3 are considered. Rare species that are not threatened are included in priority 4.</t>
  </si>
  <si>
    <t>Perkins, A. J. (2018). In: Nuytsia 29: 210.</t>
  </si>
  <si>
    <t>Hydrocotyle decorata A.J.Perkins</t>
  </si>
  <si>
    <t>Initially named as Hydrocotyle sp. hexaptera (T. Erickson TEE 173), but this taxon name is not current. Hydrocotyle sp. Hexaptera (T. Erickson TEE 173) is more recently known as Hydrocotyle decorata A.J.Perkins. I adopt this name instead</t>
  </si>
  <si>
    <t>Annual, herb. Gypsum, sandy soils. Dunes, salt lakes. //Plants grow in sandy loam soils surrounding the margins 
of inland salt lakes, in low open shrubland, often in sheltered positions around mature plants of 
Tecticornia and Frankenia spp.</t>
  </si>
  <si>
    <t>Flora Base WA; Mattiske Consulting Pty Ltd (1995)//Plants grow in sandy loam soils surrounding the margins of inland salt 
lakes, in low open shrubland, often in sheltered positions around mature plants of Tecticornia and 
Frankenia spp.</t>
  </si>
  <si>
    <t>Agave</t>
  </si>
  <si>
    <t>Agave gypsicola García-Mend. &amp; D. Sandoval</t>
  </si>
  <si>
    <t>gypsum soil in Oaxaca</t>
  </si>
  <si>
    <t>Acta Botánica Mexicana 126(e1461)</t>
  </si>
  <si>
    <t>https://abm.ojs.inecol.mx/index.php/abm/article/view/1461/4035, EN after criteria: B2ab(iii) con un área de ocupación (AOO) menor de 100 km2, una sola localidad conocida y hábitat afectado por actividades pecuarias y ex-tracción de gran cantidad de inflorescencias para consumo humano</t>
  </si>
  <si>
    <t>Yes</t>
  </si>
  <si>
    <t>Acta Bot. Mex. 126(e1461): 6 (2019)</t>
  </si>
  <si>
    <t>Asparagus</t>
  </si>
  <si>
    <t>Asparagus breslerianus Schult. &amp; Schult.f.</t>
  </si>
  <si>
    <t>Halo-gypsophyte</t>
  </si>
  <si>
    <t>camephyte/hemycryptophyte</t>
  </si>
  <si>
    <t>Solonchaks, seacoasts, and rarely on chalk [Komarov]</t>
  </si>
  <si>
    <t>Eftekheri, T. &amp; M. Asadi. 2001. Identification and clasification of gypsy flora in the west area of Semman province. Biaban 6(2): 87-115  /// Dehshiri, M.M. &amp; M. Jozipoor. 2014. Angiosperms, Kuhdasht gypsum areas, Lorestan, Iran. Check List 10(3): 516–523</t>
  </si>
  <si>
    <t>Afghanistan, China North-Central, Inner Mongolia, Iran, Kazakhstan, Mongolia, North Caucasus, Pakistan, Qinghai, Tadzhikistan, Transcaucasus, Turkmenistan, Uzbekistan, Xinjiang</t>
  </si>
  <si>
    <t>J.J.Roemer &amp; J.A.Schultes, Syst. Veg., ed. 15[bis]. 7: 323 (1829)</t>
  </si>
  <si>
    <t>Asparagus gypsaceus Vved.</t>
  </si>
  <si>
    <t xml:space="preserve">Gypseous clays </t>
  </si>
  <si>
    <t>Bot. Mater. Gerb. Bot. Inst. Komarova Akad. Nauk S.S.S.R. 9: 246 (1946)</t>
  </si>
  <si>
    <t>Hemiphylacus hintoniorum L.</t>
  </si>
  <si>
    <t xml:space="preserve">calcareous-gypsophie </t>
  </si>
  <si>
    <t>FJ Pérez-García</t>
  </si>
  <si>
    <t>• Hábitat: matorral desértico gipsófilo y rocas calizas [Alanis Flores, G.J., M. A. Alvarado Vázquez, L. Ramírez Freire, C. G. Velazco Macías and R. Foroughbakhch Pournavab. 2011. Flora endémica de Nuevo León, México y estados colindantes. Journal of the Botanical Research Institute of Texas 5 (1): 275-298. https://www.jstor.org/stable/41972517 ]</t>
  </si>
  <si>
    <t>Mexico (Nuevo León)</t>
  </si>
  <si>
    <t>Syst. Bot. 20: 549</t>
  </si>
  <si>
    <t>Hyacinthella</t>
  </si>
  <si>
    <t>Hyacinthella acutiloba K.Perss. &amp; Wendelbo</t>
  </si>
  <si>
    <t>Quercus scrub, rocky limestoneslopes, gypsaceous hills,</t>
  </si>
  <si>
    <t>Turkey</t>
  </si>
  <si>
    <t>Candollea 36: 524 (1981)</t>
  </si>
  <si>
    <t>Jaimehintonia</t>
  </si>
  <si>
    <t>Jaimehintonia gypsophila B.L.Turner</t>
  </si>
  <si>
    <t>Novon 3: 86 (1993)</t>
  </si>
  <si>
    <t>Massonia</t>
  </si>
  <si>
    <t>Massonia gypsicola Mart.-Azorín, M.Pinter, M.B.Crespo, M.A.Alonso &amp; Wetschnig</t>
  </si>
  <si>
    <t>leaf semi-succulent</t>
  </si>
  <si>
    <t>Martinez-Azorin et al. 2017</t>
  </si>
  <si>
    <t>Phytotaxa 308(1): 147 (2017</t>
  </si>
  <si>
    <t>Muscari</t>
  </si>
  <si>
    <t>Muscari sivrihisardaghlarense Yild. &amp; B.Selvi</t>
  </si>
  <si>
    <t>towards peak, slopes, hilly, screes, gypseus places, and steppe</t>
  </si>
  <si>
    <t>Özhatay N. &amp; Kültür Ş. 2006. Check-List of Additional Taxa to the Supplement Flora of Turkey III. Turk J Bot 30: 281-316.</t>
  </si>
  <si>
    <t>Ot Sist. Bot. Dergisi 9(1): 9 (2002)</t>
  </si>
  <si>
    <t>Petronymphe rara J. Gut.</t>
  </si>
  <si>
    <t>• inhabits tropical deciduous forest on gypsum soils</t>
  </si>
  <si>
    <t>Gutiérrez, J., T. Terrazas &amp; E.Solano. 2016. Petronymphe rara a new species of Oaxaca, Mexico and the rediscovery of P. decora (Asparagaceae: Brodiaeoideae). Phytotaxa 269 (2): 113–119. http://dx.doi.org/10.11646/phytotaxa.269.2.4</t>
  </si>
  <si>
    <t>Phytotaxa 269: 114</t>
  </si>
  <si>
    <t>Xochiquetzallia</t>
  </si>
  <si>
    <t>Xochiquetzallia magnifolia García-Mend. &amp; J.Gut.</t>
  </si>
  <si>
    <t xml:space="preserve"> J.P. Ortiz-Brunel et al.</t>
  </si>
  <si>
    <t>leaf-succulent?</t>
  </si>
  <si>
    <t>"Restricted species that support the gypsophyte endemism centers"</t>
  </si>
  <si>
    <t>Ortiz-Brunel, J.P.; Ochoterena, H.; Moore, M.J.; Aragón-Parada, J.; Flores, J.; Munguía-Lino, G.; Rodríguez, A.; Salinas-Rodríguez, M.M.; Flores-Olvera, H. 2023. Patterns of Richness and Endemism in the Gypsicolous Flora of Mexico. Diversity, 15: 522. https://doi.org/10.3390/d15040522</t>
  </si>
  <si>
    <t>VU - Only known from the type locality</t>
  </si>
  <si>
    <t>https://zenodo.org/records/6778976</t>
  </si>
  <si>
    <t>Phytotaxa 552: 202</t>
  </si>
  <si>
    <t>Aloe</t>
  </si>
  <si>
    <t>Aloe breviscapa Reynolds &amp; P.R.O.Bally</t>
  </si>
  <si>
    <t>• Further inland, dwarf shrublands on gypseous soils are composed of… (White, F. 1983. The vegetation of Africa: a descriptive memoir to accompany the UNESCO/AETFAT/UNSO vegetation map of Africa. UNESCO, Paris, France). 
• Semi-desert, on gypsum; c. 1400 m (Thulin, M. 1993-2006. Flora of Somalia. vols. 1-4. Royal Botanics Garden. Kew).</t>
  </si>
  <si>
    <t>**Checked by FJ Perez (2) Appendix II CITES (Aloe spp)</t>
  </si>
  <si>
    <t>J. S. African Bot. 24: 176 (1958)</t>
  </si>
  <si>
    <t xml:space="preserve">Aloe glabrescens (Reynolds &amp; P.R.O.Bally) </t>
  </si>
  <si>
    <t>• Semi-desert flats, mainly on gypsum or limestone; 800- 1000 m (Thulin, M. 1993-2006. Flora of Somalia. vols. 1-4. Royal Botanics Garden. Kew.).</t>
  </si>
  <si>
    <t>**Checked by FJ Perez (2); Appendix II CITES (Aloe spp)</t>
  </si>
  <si>
    <t>J. S. African Bot. 24: 179 (1958)</t>
  </si>
  <si>
    <t>Aloe rigens var. glabrescens Reynolds &amp; P.R.O.Bally</t>
  </si>
  <si>
    <t>Bradleya 1: 23 (1983)</t>
  </si>
  <si>
    <t>Aloe kahinii T.A.McCoy &amp; Lavranos</t>
  </si>
  <si>
    <r>
      <rPr>
        <sz val="10"/>
        <color rgb="FF000000"/>
        <rFont val="Times New Roman"/>
        <family val="1"/>
        <charset val="1"/>
      </rPr>
      <t xml:space="preserve">• is native to northern Somalia occurring on hills and rocky outcrops from Las Anod </t>
    </r>
    <r>
      <rPr>
        <sz val="10"/>
        <color rgb="FFFFD966"/>
        <rFont val="Times New Roman"/>
        <family val="1"/>
        <charset val="1"/>
      </rPr>
      <t>E</t>
    </r>
    <r>
      <rPr>
        <sz val="10"/>
        <color rgb="FF000000"/>
        <rFont val="Times New Roman"/>
        <family val="1"/>
        <charset val="1"/>
      </rPr>
      <t>astwards. Occurs at 750 m asl. (Weber, O. &amp; Carter, S. 2013. Aloe kahinii. The IUCN Red List of Threatened Species 2013:e.T201396A2704873. http://dx.doi.org/10.2305/IUCN.UK.2013-2.RLTS.T201396A2704873.en).</t>
    </r>
  </si>
  <si>
    <t>Haseltonia 13: 32 (2007)</t>
  </si>
  <si>
    <t>Aloe lindenii Lavranos</t>
  </si>
  <si>
    <t>• Rocky places on gypsum or limestone, c. 200-700 m (Thulin, M. 1993-2006. Flora of Somalia. vols. 1-4. Royal Botanics Garden. Kew.).</t>
  </si>
  <si>
    <t>VU [IUCN]</t>
  </si>
  <si>
    <t>B1ab(iii) **Checked by FJ Perez (2); Appendix II CITES (Aloe spp) THREATS: Annual &amp; perennial non-timber crops
Livestock farming &amp; ranching</t>
  </si>
  <si>
    <t>Cact. Succ. J. (Los Angeles) 69: 149 (1997)</t>
  </si>
  <si>
    <t>Aloe luntii Baker</t>
  </si>
  <si>
    <t>• Semi·desert flats on gypsum: c. 900 m (Thulin, M. 1993-2006. Flora of Somalia. vols. 1-4. Royal Botanics Garden. Kew)</t>
  </si>
  <si>
    <t>Bull. Misc. Inform. Kew 1894: 342 (1894)</t>
  </si>
  <si>
    <t>Aloe molederana Lavranos &amp; Glen</t>
  </si>
  <si>
    <t>• Low desert scrub, on gypsum; e. 1450 m (Thulin, M. 1993-2006. Flora of Somalia. vols. 1-4. Royal Botanics Garden. Kew.).</t>
  </si>
  <si>
    <t>CR [IUCN]</t>
  </si>
  <si>
    <t xml:space="preserve">B1ab(iii) **Checked by FJ Perez (2); Appendix II CITES (Aloe spp) THREATS: Livestock farming &amp; ranching 
</t>
  </si>
  <si>
    <t>CR</t>
  </si>
  <si>
    <t>Fl. Pl. Africa 50: 1982 (1989)</t>
  </si>
  <si>
    <t>Aloe nugalensis Thulin</t>
  </si>
  <si>
    <t>• is known only from the type locality in northeastern Somalia, where a single population was seen on a gypsum hill at 650 m a.s.l. Th e vegetation of the area is an open bushland with low shrubs of Acacia and Commiphora (Thulin, M. 2012. Aloe nugalensis sp. nov. (Asphodelaceae), a new gypsum endemic from northeastern Somalia. Nordic Journal of Botany 30: 729-731).</t>
  </si>
  <si>
    <t>DD[IUCN]</t>
  </si>
  <si>
    <t>Appendix II CITES (Aloe spp)</t>
  </si>
  <si>
    <t>Nordic J. Bot. 30: 729 (2012)</t>
  </si>
  <si>
    <t>Aloe scobinifolia Reynolds &amp; P.R.O.Bally</t>
  </si>
  <si>
    <t>• Further inland, dwarf shrublands on gypseous soils are composed of... (White, F. 1983. The vegetation of Africa: a descriptive memoir to accompany the UNESCO/AETFAT/UNSO vegetation map of Africa. UNESCO, Paris, France.).
• Stony flats with dwarf shrubs and grasses on gypsum or rocky arid slopes on limestone1100 - 1650 m (Thulin, M. 1993-2006. Flora of Somalia. vols. 1-4. Royal Botanics Garden. Kew.).</t>
  </si>
  <si>
    <t>EN [IUCN]</t>
  </si>
  <si>
    <t>B1ab(iii) **Checked by FJ Perez (2); Appendix II CITES (Aloe spp) THREATS: Habitat degradation from trampling from goats poses a threat to Aloe scobinifolia. In the western part of the Al Madu range, loss of habitat through logging and degradation through overgrazing (Thulin 1994) is also a problem.</t>
  </si>
  <si>
    <t>J. S. African Bot. 24: 174 (1958)</t>
  </si>
  <si>
    <t>Eremurus</t>
  </si>
  <si>
    <t>Eremurus alberti Regel</t>
  </si>
  <si>
    <t>Stony and clayey-gypseous slopes.</t>
  </si>
  <si>
    <t>Afghanistan, Kyrgyzstan, Tadjikistan, Uzbekistan</t>
  </si>
  <si>
    <t>Rare [Red Book Uzbekistan]; LC [Nowak et al., 2020]; Rare [FAO, 2015; Rare Endemic Plants Kyrgystan]</t>
  </si>
  <si>
    <t>Measures of protection: control of the state of populations is required. [Red Book Uzbekistan]</t>
  </si>
  <si>
    <t>RARE IN TWO OR MORE</t>
  </si>
  <si>
    <t>Trudy Imp. S.-Peterburgsk. Bot. Sada 8: 668 (1884)</t>
  </si>
  <si>
    <t>Eremurus anisopterus (Kar. &amp; Kir.) Regel</t>
  </si>
  <si>
    <t>gravelly and gypsum-bearing sands</t>
  </si>
  <si>
    <t>Cadastre of flora of Uzbekistan: Bukhara region. Tashkent, 2020</t>
  </si>
  <si>
    <t>Kazakhstan, Uzbekistan, China (Xinjiang)</t>
  </si>
  <si>
    <t>Bull. Soc. Imp. Naturalistes Moscou 15: 517 (1842)</t>
  </si>
  <si>
    <t>Henningia anisoptera Kar. &amp; Kir.</t>
  </si>
  <si>
    <t>Eremurus hilariae Popov &amp; Vved.</t>
  </si>
  <si>
    <t>Kazakhstan, Kirgizstan, Tadzhikistan, Uzbekistan</t>
  </si>
  <si>
    <t>Key Pl. Envir. Tashkent: 58 (1924)</t>
  </si>
  <si>
    <t>Eremurus luteus Baker</t>
  </si>
  <si>
    <t>gypsovag (Rahmaninia &amp; Memariani) - According to our expedition to Uzbekistan a gypsocline - Would keep gypsocline -Rudov</t>
  </si>
  <si>
    <t>FJ Perez et al, Rahmaninia, Memariani, Rudov, Palacio</t>
  </si>
  <si>
    <t>Dehshiri, M.M. &amp; M. Jozipoor. 2014. Angiosperms, Kuhdasht gypsum areas, Lorestan, Iran. Check List 10(3): 516–523</t>
  </si>
  <si>
    <t>Turkmenistan, Iran, Afghanistan, Tajikistan, Uzbekistan</t>
  </si>
  <si>
    <t>Very Rare [Red Book Uzbekstan]; Rare [Red Book OCR]</t>
  </si>
  <si>
    <t>J. Bot. 17: 18 (1879)</t>
  </si>
  <si>
    <t>Eremurus zoae Vved.</t>
  </si>
  <si>
    <t>VU [Red Book Kyrgyzstan]; Rare &amp; Endemic [FAO 2015, Rare Endemic Plants Kysgystan]</t>
  </si>
  <si>
    <t>Opred. Rast. Sred. Azii 2: 311 (1971)</t>
  </si>
  <si>
    <t>Achillea</t>
  </si>
  <si>
    <t>Achillea aleppica subsp. altinozlui Yild.</t>
  </si>
  <si>
    <t>Steppe on gypsaceous summit,</t>
  </si>
  <si>
    <t>Yildirimli Ş. 2012. The heaven of gypsophilous phytodiversity of Turkey: 13 taxa as new. OT Sistematik Botanik Dergisi 19(2):1-51</t>
  </si>
  <si>
    <t>Ot Sist. Bot. Dergisi 19(2): 4 (2012)</t>
  </si>
  <si>
    <t>Achillea conferta DC.</t>
  </si>
  <si>
    <t>Ephedretum alatae communities”</t>
  </si>
  <si>
    <t>Fl. Irak Vol. I</t>
  </si>
  <si>
    <t>Irak, Syria, Iran</t>
  </si>
  <si>
    <t>Prodr. 6: 32 (1838)</t>
  </si>
  <si>
    <t>Achillea fragrantissima (Forssk.) Sch.Bip.</t>
  </si>
  <si>
    <t>• This community [Ephedretum alatae] has been found in various desert soils, often rather sandy and usually where there is gypsaceous or other calcareous rocky sub-stratum not far below the surface (Fl Iraq 1); O (Kharga),M, D,R,S (Desert wadis and sandy plains) (Boulos)</t>
  </si>
  <si>
    <t>Fl Iraq 1; Boulos (1999-2005; 2009)</t>
  </si>
  <si>
    <t xml:space="preserve">Egypt (incl. Sinai), Jordan, Iraq, Kuwait, Lebanon, Syria, Israel-Palestine, Saudi Arabia </t>
  </si>
  <si>
    <t>Forssk. (1775). In: Fl. Aeg.-Arab. 147.</t>
  </si>
  <si>
    <t>Santolina fragrantissima Forssk.</t>
  </si>
  <si>
    <t>Flora 38: 13 (1855)</t>
  </si>
  <si>
    <t>Achillea gypsicola Hub.-Mor.</t>
  </si>
  <si>
    <t>Steppe, chalk and gypsum slopes, Artemisia steppe</t>
  </si>
  <si>
    <t>Davis Fl Turkey 5</t>
  </si>
  <si>
    <t>Notes Roy. Bot. Gard. Edinburgh 33: 208 (1974)</t>
  </si>
  <si>
    <t>Achillea ketenoglui H.Duman</t>
  </si>
  <si>
    <t>Fl. Turkey 11: 320 (2001)</t>
  </si>
  <si>
    <t>Achillea santolinoides subsp. santolinoides Lag.</t>
  </si>
  <si>
    <t>I update the taxonomy according to African Plant Database: the name previously entered in the database was Achillea santolinoides subsp. santolinoides Lag. This name is considered a homotypic synonym of the current name. The name now included is the only one that shows in WFO and POWO. Paco: The problem is that there is a consistency problem with the following record: Achillea santolinoides subsp. wilhelmsii. The species is either polytypic (and divided into subspecies) or monotypic (and there are no infraspecific taxa), but it cannot be both at the same time. You have to bet on African Plant Database or WFO or POWO, but the same for both registries
Sara: OK, I then include the subsp. santolinoides again. Thanks Paco!</t>
  </si>
  <si>
    <t>• Mean= 3,50; Median= 4,25 (Mota, J.F., P. Sánchez-Gómez et J.S. Guirado, (eds.) 2011. Diversidad vegetal de las yeseras ibéricas. El reto de los archipiélagos edáficos para la biología de la conservación. ADIF- Mediterráneo Asesores Consultores. Almería. 636 pp) 
• Champs argileux un peu humides, bords des séguias (Fennane, M., Ibn Tatou, et El Oualidi, J. 2014. Flore pratique du Maroc. Vol 3. Institut Scientifique. Université Mohamed V. Agdal. Rabat.)
• Champs argileux, bords des séguias ( Quézel P. &amp; Santa S., 1962–1963.Nouvelle flore de l'Algérie et des régions désertiques méridionales. 2 vols. 1170 p., CNRS, Paris. )</t>
  </si>
  <si>
    <t>Mota et al., 2009. Aproximación a la checklist de los gipsófitos ibéricos. Anales de Biología 31: 71-80 [ojo la bibliografía europea lo considera al  taxón ibero magrebí monotípico; pero the plant list subordina a el la A. wihelmsii que llega hasta afaganistán]</t>
  </si>
  <si>
    <t>Spain (SE Peninsula), Morocco, Algeria</t>
  </si>
  <si>
    <t>Lag. (1816). In: Gen. Sp. Nov. 30.</t>
  </si>
  <si>
    <t>Achillea santolinoides Lag.</t>
  </si>
  <si>
    <t>Achillea sintenisii Hub.-Mor.</t>
  </si>
  <si>
    <t>Steppe, calcareous slopes, gypsum hills</t>
  </si>
  <si>
    <t>Turkey endemic</t>
  </si>
  <si>
    <t>Notes Roy. Bot. Gard. Edinburgh 33: 210 (1974)</t>
  </si>
  <si>
    <t>Achillea sipikorensis Hausskn. &amp; Bornm.</t>
  </si>
  <si>
    <t>serpentine-gypsophile</t>
  </si>
  <si>
    <t xml:space="preserve">Steppe, gypsum and serpentine hills
</t>
  </si>
  <si>
    <r>
      <rPr>
        <sz val="10"/>
        <color rgb="FFFFD966"/>
        <rFont val="Times New Roman"/>
        <family val="1"/>
        <charset val="1"/>
      </rPr>
      <t>T</t>
    </r>
    <r>
      <rPr>
        <sz val="10"/>
        <color rgb="FF000000"/>
        <rFont val="Times New Roman"/>
        <family val="1"/>
        <charset val="1"/>
      </rPr>
      <t>urkey</t>
    </r>
  </si>
  <si>
    <t>Notizbl. Bot. Gart. Berlin-Dahlem 7: 160 (1917)</t>
  </si>
  <si>
    <t>Ageratina</t>
  </si>
  <si>
    <t>Ageratina gypsophila B.L.Turner</t>
  </si>
  <si>
    <t>Mexico (Coahuila, Nuevo Leon)</t>
  </si>
  <si>
    <t>Turner, B. L. (1985). In: Phytologia 57: 130.</t>
  </si>
  <si>
    <t>Anacantha</t>
  </si>
  <si>
    <t>Anacantha darwasica (C.Winkl.) Soják</t>
  </si>
  <si>
    <t>?hemicryptophyte</t>
  </si>
  <si>
    <t>Mountain and high-mountain slopes along river valleys, on gypsiferous limestone slopes, sometimes on sands and gravelly sediments.</t>
  </si>
  <si>
    <t>Uzbekistan, Kyrgyzstan</t>
  </si>
  <si>
    <t>C. Winkl. (1886). In: Trudy Imp. S.-Peterburgsk. Bot. Sada 9: 427.</t>
  </si>
  <si>
    <t>Cnicus darwasicus C.Winkl.</t>
  </si>
  <si>
    <t>Soják. (1982). In: Sborn. Nár. Muz. Praze, 1982(1-2): 108.</t>
  </si>
  <si>
    <t>Angianthus</t>
  </si>
  <si>
    <t>Angianthus globuliformis M.Lyons &amp; Keighery</t>
  </si>
  <si>
    <t>The type was collected from the margin of a small, saline lake near Lake Altham in the Avon Wheatbelt bioregion of Western Australia where it occurs on low, gypsum-rich dunes under Tecticornia succulent shrubland.</t>
  </si>
  <si>
    <t>Nuytsia 25: 125–129</t>
  </si>
  <si>
    <t>Australia (Western Australia: Avon Wheatbelt)</t>
  </si>
  <si>
    <t>Nuytsia 25: 125 (2015)</t>
  </si>
  <si>
    <t>Angianthus halophilus Keigher</t>
  </si>
  <si>
    <t xml:space="preserve">Erect to spreading annual, herb, to 0.05 m high. Fl. Oct to Nov. Saline soils. Gypsum-rich dunes in salt lakes. </t>
  </si>
  <si>
    <t>Not sure</t>
  </si>
  <si>
    <t>Nuytsia 15:256,258-259,Fig.1 (2004)</t>
  </si>
  <si>
    <t>Anthemis</t>
  </si>
  <si>
    <t>Anthemis kotschyana Boiss. var. gypsicola H.Duman</t>
  </si>
  <si>
    <t>Fl. Turkey 11: 321</t>
  </si>
  <si>
    <t>First published in Fl. Turkey 11: 321 (2001)</t>
  </si>
  <si>
    <t>Duman, H. (n.d.). In: Fl. Turkey &amp; E. Aegaean Isl. 11: 321 (2000 Publ. 2001).</t>
  </si>
  <si>
    <t>Aquilula</t>
  </si>
  <si>
    <t>Aquilula riskindii (B.L.Turner &amp; G. Langford) G.L. Nesom.</t>
  </si>
  <si>
    <t>• Hábitat: matorral gipsófilo [Alanis Flores, G.J., M. A. Alvarado Vázquez, L. Ramírez Freire, C. G. Velazco Macías and R. Foroughbakhch Pournavab. 2011. Flora endémica de Nuevo León, México y estados colindantes. Journal of the Botanical Research Institute of Texas 5 (1): 275-298. https://www.jstor.org/stable/41972517 ]</t>
  </si>
  <si>
    <t>Artemisia</t>
  </si>
  <si>
    <t>Artemisia dumosa Poljakov</t>
  </si>
  <si>
    <t xml:space="preserve"> (there are two taxa with this name (Artemisia inculta Sieber ex DC. and Artemisia inculta Delile), one (Artemisia inculta Delile) is a synonym of Artemisia sieberi Besser - I suppose you are referng to this species, according to the distribution data!!! Rudov) Paco: According to POWO A. inculta Delile lives in Egypt, Kriti, Libya, Sinai; while Artemisia sieberi Besser (=Artemisia inculta Sieber ex DC.) lives in Afghanistan, Egypt, Gulf States, Iran, Iraq, Lebanon-Syria, Oman, Pakistan, Palestine, Saudi Arabia, Sinai, Turkey. As the taxon was introduced at the proposal of H. Akhani, it must be the second option since this is the only one present in Iran. Sara: OK, I include A. sieberi Besser then. Prof Akhani corrected it to Artemisia dumosa Poljakov</t>
  </si>
  <si>
    <t>This taxon has been proposed to be excluded by Rahmaninia &amp;Memariani in reference to A.sieberi-&gt; Prof Akhani says he was actually refering to a species that most fits as A. dumosa - thus I changed the area of distribution and accepted it, Alex. Long time both were considered synonyms but according to Podlech they are sepparate taxa</t>
  </si>
  <si>
    <t>• (Akhani, com. pers.). M,D,R,S (Sandy and stony deserts and calcerous ridges) (boulos)</t>
  </si>
  <si>
    <t>Akhani, com. Pers.; Boulos (1999-2005; 2009)</t>
  </si>
  <si>
    <t>Turkmenistan, Tajikistan, Afghanistan,Iran</t>
  </si>
  <si>
    <t>Besser. (1836). In: Bull. Soc. Imp. Naturalistes Moscou 9: 80.</t>
  </si>
  <si>
    <t>Artemisia sieberi Besser</t>
  </si>
  <si>
    <t>Artemisia halophila Krasch.</t>
  </si>
  <si>
    <t>POWO considers Seriphidium halophilum (Krasch.) Poljakov as homotypic synonym of Artemisia halophila Krasch., Paco suggests we change it and I do not see any reason for not doing it. Gbif also agrees with POWO and I cannot access WFO today. Alexander, what do you think?</t>
  </si>
  <si>
    <t>Yes - It was a temporary change while I did edit the database - but it changed back again, ths Artemisia!!!</t>
  </si>
  <si>
    <t>Highly saline soils of desert regions, outcrops of gypsiferous clays.</t>
  </si>
  <si>
    <t>Kazakhstan, Turkmenistan, Uzbekistan</t>
  </si>
  <si>
    <t>Krasch. (1930). In: Otchet Rabotakh Pocv.-Bot. Otryada Sk. Eksped. Akad. Nauk S.S.S.R. 4(2): 272.</t>
  </si>
  <si>
    <t>Artemisia monosperma Delile</t>
  </si>
  <si>
    <t>M, D, S  (Desert plains and Wadis) (Boulos)•  (Danin, A. 1974. Notes on the vegetation near Suez and Fayid (Egypt). Israel Journal of Botany 23: 226-236).</t>
  </si>
  <si>
    <t>Danin, A. 1974. Notes on the vegetation near Suez and Fayid (Egypt). Israel Journal of Botany 23: 226-236.; Boulos (1999-2005; 2009)</t>
  </si>
  <si>
    <t>Egypt, Kuwait, Israel-Palestine, Jordan, Kuwait, Lebanon, Libya, Oman, Saudi Arabia, Sinai</t>
  </si>
  <si>
    <t>Delile. (n.d.). In: Fl. Eg. 263, T. 4, F. 1 (1813-1814)</t>
  </si>
  <si>
    <t>Artemisia pedemontana Balb.</t>
  </si>
  <si>
    <t>• (Musarella, C.M., Mendoza-Fernández, A.J., Mota, J.F., Alessandrini, A., Bacchetta, G., Brullo, S., Caldarella, O., Ciaschetti, G., Conti, F., di Martino, L., Falci, A., Gianguzzi, L., Guarino, R., Manzi, A., Minissale, P., Montanari, S., Pasta, S., Peruzzi, L., Podda, L., Sciandrello, S., Scuderi, L., Troìa, A. &amp; Spampinato G. Checklist of gypsophilous vascular flora in Italy. Phytokeys (accepted).</t>
  </si>
  <si>
    <t>Musarella, C.M., Mendoza-Fernández, A.J., Mota, J.F., Alessandrini, A., Bacchetta, G., Brullo, S., Caldarella, O., Ciaschetti, G., Conti, F., di Martino, L., Falci, A., Gianguzzi, L., Guarino, R., Manzi, A., Minissale, P., Montanari, S., Pasta, S., Peruzzi, L., Podda, L., Sciandrello, S., Scuderi, L., Troìa, A. &amp; Spampinato G. 2017. Gypsophilous vascular flora in Italy and its conservation according to the Habitats Directive. Biodiversity and Conservation. Under revision.</t>
  </si>
  <si>
    <t>Bulgaria, Italy</t>
  </si>
  <si>
    <t>Hort. Taur. Stirp.: 19 (1810)</t>
  </si>
  <si>
    <t>Artemisia pygmaea A.Gray</t>
  </si>
  <si>
    <t>shale-gypsophile</t>
  </si>
  <si>
    <t>• Growing on white gypsum outcrops [Brunner, J. R. 1972. Observations on Artemisia in Nevada. Journal of Range Management, 25(3): 205-208. http://www.jstor.org/stable/3897056 ] 
• Fine-textured soils of gypsum or shale [http://floranorthamerica.org/]</t>
  </si>
  <si>
    <t xml:space="preserve"> USA (Arizona, Colorado, Nevada, New Mexico, Utah)</t>
  </si>
  <si>
    <t>G4</t>
  </si>
  <si>
    <t>https://explorer.natureserve.org/Taxon/ELEMENT_GLOBAL.2.637487/Mentzelia_flumensevera</t>
  </si>
  <si>
    <t>Proc. Amer. Acad. Arts 21: 413</t>
  </si>
  <si>
    <t>Asteridea</t>
  </si>
  <si>
    <t>Asteridea archeri P.S.Short</t>
  </si>
  <si>
    <t>Gypsum dunes in salt lakes</t>
  </si>
  <si>
    <t>Austral. Syst. Bot. 13: 739 (2000)</t>
  </si>
  <si>
    <t>Asteridea chaetopoda (F.Muell.) Kroner</t>
  </si>
  <si>
    <t>Sand soils, limestone, gypsum. Salt lakes, stony rises, dunes.</t>
  </si>
  <si>
    <t>Flora Base WA; Mattiske Consulting Pty Ltd (1995); Herblands and Bunch Grasslands on gypsum lunette dune community is located on grey sandy-clay on the top of a lake edge dune</t>
  </si>
  <si>
    <t>F. Muell. (1876). In: Fragm. 10: 56.</t>
  </si>
  <si>
    <t>Athrixia chaetopoda F.Muell.</t>
  </si>
  <si>
    <t>Mitt. Bot. Staatssamml. München 16: 144 (1980)</t>
  </si>
  <si>
    <t>Atractylis</t>
  </si>
  <si>
    <t>Atractylis serratuloides Sieber ex Cass.</t>
  </si>
  <si>
    <t>DE, S (Sandy soils and rocky hillsides) (Boulos)• Les steppes gypseuses ou parcours à Anarrhinum brevifolium (Chaieb M. &amp; Zaâfouri M.S. 2000. L'élevage extens if, facteur écologique primordial de la trans formation physionomique du cortège floris tique en milieu s teppique tunisien in Bourbouze A. &amp; Qarro M. (ed.). Rupture: nouveaux enjeux, nouvelles fonctions, nouvelle image de l' élevage sur parcours. Montpellier: CIHEAM Options Méditerranéennes: Série A. Séminaires Méditerranéens. 217- 222).
• Terrains rocailleux ; basses et moy. montagnes (Fennane, M., Ibn Tatou, et El Oualidi, J. 2014. Flore pratique du Maroc. Vol 3. Institut Scientifique. Université Mohamed V. Agdal. Rabat) 
• Steppes et rocailles désertiques (Quézel, P. &amp; Santa, S., 1962-1963. Nouvelle flore de l'Algérie et des régions désertiques méridionales. 2 vols. 1170 p., CNRS, Paris) 
• Terrains pierreux, pentes des montagues (Pottier-Alapetite G., 1979–1981. Flore de la Tunisie. 2 vols. Imprimerie Officielle de la République Tunisienne, Tunis)</t>
  </si>
  <si>
    <t>Boulos (1999-2005; 2009); Chaieb M. &amp; Zaâfouri M.S. 2000. L'élevage extens if, facteur écologique primordial de la trans formation physionomique du cortège floris tique en milieu s teppique tunisien in Bourbouze A. &amp; Qarro M. (ed.). Rupture: nouveaux enjeux, nouvelles fonctions, nouvelle image de l' élevage sur parcours. Montpellier: CIHEAM Options Méditerranéennes: Série A. Séminaires Méditerranéens. 217- 222</t>
  </si>
  <si>
    <t>Morocco, Algeria, Tunisia, Libya, Israel (C-Israel, coastal W-Israel, Rift Valley, N-Negev Desert, Judean Desert), Egypt (Eastern Desert, NE-Egypt), Jordania (S-Jordania), Sinai peninsula (C-Sinai, N-Sinai)</t>
  </si>
  <si>
    <t>G.-F.Cuvier, Dict. Sci. Nat., ed. 2. 50: 56 (1827)</t>
  </si>
  <si>
    <t>Blepharispermum</t>
  </si>
  <si>
    <t>Blepharispermum fruticosum Klatt</t>
  </si>
  <si>
    <t>• Acacia-Commiphora bushland or woodland on red sandy soil or gypsum, near sea level-1000 m. (Thulin, M. 1993-2006. Flora of Somalia. vols. 1-4. Royal Botanics Garden. Kew). 
• Acacia Commiphora bushland or woodland (Hedberg, I., Friis, I. &amp; Edwards, S. 2004. Flora of Ethiopia and Eritrea vol 4 (2). Asteraceae (Compositae). The National Herbarium, Addis Ababa University, Department of Systematic Botany Uppsala University. Addis Ababa &amp; Uppsala).</t>
  </si>
  <si>
    <t>Bull. Herb. Boissier 3: 429 (1895)</t>
  </si>
  <si>
    <t>Cardopatium</t>
  </si>
  <si>
    <t>Cardopatium amethystinum Spach</t>
  </si>
  <si>
    <t xml:space="preserve">• Espèces liées au gypse [sub Broteroa amethystina] (Le Houérou H.-N. 1995. Bioclimatologie et biogéographie des steppes arides du Nord de l'Afrique: diversité biologique, développement durable et désertisation. Options Méditerranéennes: Série B. Etudes et Recherches 10: 1- 396). 
• Friches, pentes des collines (Pottier-Alapetite G., 1979–1981. Flore de la Tunisie. 2 vols. Imprimerie Officielle de la République Tunisienne, Tunis).
• Friches (Quézel P. &amp; Santa S., 1962–1963. Nouvelle flore de l'Algérie et des régions désertiques méridionales. 2 vols. 1170 p., CNRS, Paris).
</t>
  </si>
  <si>
    <t>Le Houérou H.-N. 1995. Bioclimatologie et biogéographie des s teppes arides du Nord de l'Afrique: diversité biologique, développement durable et dés rtisation. Options Méditerranéennes: Série B. Etudes et Recherches 10:1- 400</t>
  </si>
  <si>
    <t>Algeria, Tunisia</t>
  </si>
  <si>
    <t>Ann. Sci. Nat., Bot., sér. 3, 5: 242 (1846)</t>
  </si>
  <si>
    <t>Carthamus</t>
  </si>
  <si>
    <t>Carthamus gypsicola Iljin</t>
  </si>
  <si>
    <t>Always on gypsiferous clays and saline soils.</t>
  </si>
  <si>
    <t>Armenia, Azerbaijan (incl. Nachichevan), W-Kazakhstan, Turkmenistan, Uzbekistan</t>
  </si>
  <si>
    <t>Izv. Bot. Sada Akad. Nauk S.S.S.R. 30: 357 (1931 publ. 1932)</t>
  </si>
  <si>
    <t>Centaurea</t>
  </si>
  <si>
    <t>Centaurea akmanii Yild.</t>
  </si>
  <si>
    <t>Steppe on gypsaceous area</t>
  </si>
  <si>
    <t>Yild. (2012). In: Ot Sist. Bot. Dergisi 19(2): 7.</t>
  </si>
  <si>
    <t>Centaurea hyssopifolia Vahl</t>
  </si>
  <si>
    <t>Mota et al., 2009. Aproximación a la checklist de los gipsófitos ibéricos. Anales de Biología 31: 71-89</t>
  </si>
  <si>
    <t>Spain (C Peninsula)</t>
  </si>
  <si>
    <t>Symb. Bot. 1: 75. (1790)</t>
  </si>
  <si>
    <t>Centaurea lachnopus Rech.f.</t>
  </si>
  <si>
    <t xml:space="preserve">according POWO is Rhaponticoides lachnopus (Rech.f.) Negaresh. But WFO leaves it in Centaurea </t>
  </si>
  <si>
    <t>Iran (EC-Iran)</t>
  </si>
  <si>
    <t>Repert. Spec. Nov. Regni Veg. 48 152 1940.</t>
  </si>
  <si>
    <t>Centaurea lasiopoda Popov &amp; Kult.</t>
  </si>
  <si>
    <t xml:space="preserve">according POWO is Rhaponticoides lasiopoda (Popov &amp; Kult.) Negaresh. But WFO leaves it in Centaurea </t>
  </si>
  <si>
    <t>Stony, especially gypsum slopes; up to mid-montane zone.</t>
  </si>
  <si>
    <t>Tajikistan, Kyrgyzstan (Tianshan), Kazakhstan, Uzbekistan, Pakistan (Chitral)</t>
  </si>
  <si>
    <t>CR [Nowak et al., 2020]</t>
  </si>
  <si>
    <t>B1ab(i)+B2ab(ii,iv) ** ADDED TJK</t>
  </si>
  <si>
    <t>Trudy Sredne-Aziatsk. Gosud. Univ., Ser. 8b, Bot. 3: 110 (1928)</t>
  </si>
  <si>
    <t>Centaurea nivea (Bornm.) Wagenitz</t>
  </si>
  <si>
    <t>Turkey (Inner Anatolia)</t>
  </si>
  <si>
    <t>Bornm. (1908). In: Repert. Spec. Nov. Regni Veg. 5: 167.</t>
  </si>
  <si>
    <t>Phaeopappus declinatus var. niveus Bornm.</t>
  </si>
  <si>
    <t>Bot. Jahrb. Syst. 82: 171 (1963)</t>
  </si>
  <si>
    <t>Chondropyxis</t>
  </si>
  <si>
    <t>Chondropyxis halophila D.A.Cooke</t>
  </si>
  <si>
    <t>Margins of salt  lakes. //// Sand, gypseous soils. Margins of salt lakes</t>
  </si>
  <si>
    <t>Rick (2011) Survey and Analysis of Plant Communities Growing on Gypsum in the Western Australian Wheatbelt: Botanical consultants report for the Wheatbelt NRM Region and the Department of Environment and Conservation Western Australia, Newdegate.   /// Florabase</t>
  </si>
  <si>
    <t>Australia (Western Australia, South Australia)</t>
  </si>
  <si>
    <t>Cooke, D. A. (1986). In: Fl. S. Austr., 3: 1613.</t>
  </si>
  <si>
    <t>Chrysactinia</t>
  </si>
  <si>
    <t>Chrysactinia acerosa S.F.Blake</t>
  </si>
  <si>
    <t>Mexico (Coahuila, Nuevo Leon, San Luis Potosi, Zacatecas)</t>
  </si>
  <si>
    <t>Blake, S. F. (1916). In: Proc. Am. Acad. 51: 524.</t>
  </si>
  <si>
    <t>Chrysanthoglossum</t>
  </si>
  <si>
    <t>Chrysanthoglossum trifurcatum (Desf.) B.H.Wilcox, K.Bremer &amp; Humphries</t>
  </si>
  <si>
    <t xml:space="preserve">• Espèces liées au gypse (Le Houérou H.-N. 1995. Bioclimatologie et biogéographie des steppes arides du Nord de l'Afrique: diversité biologique, développement durable et désertisation. Options Méditerranéennes: Série B. Etudes et Recherches 10: 1- 396). 
• Sables et terrains pierreux désertiques (Quézel, P. &amp; Santa, S., 1962-1963. Nouvelle flore de l'Algérie et des régions désertiques méridionales. 2 vols. 1170 p., CNRS, Paris).
Sables et terrains pierreux (Pottier-Alapetite G., 1979–1981. Flore de la Tunisie. 2 vols. Imprimerie Officielle de la République Tunisienne, Tunis).
</t>
  </si>
  <si>
    <t>Le Houérou H.-N. 1995. Bioclimatologie et biogéographie des s teppes arides du Nord de l'Afrique: diversité biologique, développement durable et dés rtisation. Options Méditerranéennes: Série B. Etudes et Recherches 10:1- 401</t>
  </si>
  <si>
    <t>Morocco, Algeria, Tunisia, Libya</t>
  </si>
  <si>
    <t>Desf. (1799). In: Fl. Atlant. 2: 281.</t>
  </si>
  <si>
    <t>Chrysanthemum trifurcatum Desf.</t>
  </si>
  <si>
    <t>Bull. Nat. Hist. Mus. (London), Bot. 23: 143 (1993)</t>
  </si>
  <si>
    <t>Cousinia</t>
  </si>
  <si>
    <t>Cousinia argentea Mehregan &amp; Assadi</t>
  </si>
  <si>
    <t>synonym - Jurinea pungens Boiss. &amp; Rech.f.</t>
  </si>
  <si>
    <t xml:space="preserve">Akhani, com. Pers.Iran (NE-Iran: Mts.) Checked by Farshid Memariani &amp; Hossein Rahmaninia </t>
  </si>
  <si>
    <t>Iran (NE-Iran: Mts.)</t>
  </si>
  <si>
    <t>Repert. Spec. Nov. Regni Veg. 48: 148 (1940)</t>
  </si>
  <si>
    <t>Jurinea pungens Boiss. &amp; Rech.f.</t>
  </si>
  <si>
    <t>Cousinia argentea Mehregan &amp; Assadi: Mehregan, &amp; Assadi. (2010). In: Willdenowia 39(2): 268, Nom. Nov.</t>
  </si>
  <si>
    <t>Cousinia gnezdilloi Tschern.</t>
  </si>
  <si>
    <t>Gypsic slopes.</t>
  </si>
  <si>
    <t>Tajikistan, Turkmenistan, Uzbekistan</t>
  </si>
  <si>
    <t>Bot. Mater. Gerb. Inst. Bot. Zool. Akad. Nauk Uzbeksk. S.S.R. 15: 47 (1959)</t>
  </si>
  <si>
    <t>Cousinia gontscharowii Juz.</t>
  </si>
  <si>
    <t>On red sand and gypsum</t>
  </si>
  <si>
    <t>Trudy Bot. Inst. Akad. Nauk S.S.S.R., Ser. 1, Fl. Sist. Vyssh. Rast. 3: 311 (1937)" 311 1937.</t>
  </si>
  <si>
    <t>Cousinia grigoriewii Juz.</t>
  </si>
  <si>
    <t>Stony, loamy and gypsic slopes in middle mountain zone.</t>
  </si>
  <si>
    <t>Trudy Bot. Inst. Akad. Nauk S.S.S.R., Ser. 1, Fl. Sist. Vyssh. Rast. 3: 313 (1937)</t>
  </si>
  <si>
    <t>Cousinia leptocladoides Tschern.</t>
  </si>
  <si>
    <t xml:space="preserve">Gypsic slopes in middle mountain zone. </t>
  </si>
  <si>
    <t>Tajikistan, Uzbekistan</t>
  </si>
  <si>
    <t>Tscherneva. (1959). In: Not. Syst. Herb. Inst. Bot. Acad. Sci. . 15: 45.</t>
  </si>
  <si>
    <t>Cousinia leptocladoides Tscherneva</t>
  </si>
  <si>
    <t>Cousinia outichaschensis Franch.</t>
  </si>
  <si>
    <t>Limestone and gypsum deposits, stony and gravelly slopes in middle and upper mountain zones.</t>
  </si>
  <si>
    <t>Ann. Sci. Nat., Bot., sér. 6, 16: 322 (1883)</t>
  </si>
  <si>
    <t>Cousinia podophylla Tschern.</t>
  </si>
  <si>
    <t>Gypsic and limestone slopes in middle mountain zone.</t>
  </si>
  <si>
    <t>Bot. Mater. Gerb. Inst. Bot. Zool. Akad. Nauk Uzbeksk. S.S.R. 15: 43 (1959)</t>
  </si>
  <si>
    <t>Cousinia rotundifolia C.Winkl.</t>
  </si>
  <si>
    <t>Clayey slopes with outcrops of gypsum in varicolored lower mountains.</t>
  </si>
  <si>
    <t>Turkmenistan, Tajikistan, Uzbekistan</t>
  </si>
  <si>
    <t>Trudy Imp. S.-Peterburgsk. Bot. Sada 10: 579 (1887)</t>
  </si>
  <si>
    <t>Cousinia stricta Tschern.</t>
  </si>
  <si>
    <t>Limestone and gypsum outcrops in the lower part of middle mountain zone.</t>
  </si>
  <si>
    <t>CR [Nowak et al., 2020]; Rare [Red Book OCR]; Very rare [Red Book Uzbekistan]</t>
  </si>
  <si>
    <t>Tscherneva. (1961). In: Not. Syst. Herb. Inst. Bot. Acad. Sci. . 16: 60.</t>
  </si>
  <si>
    <t>Cousinia talassica (Kult.) Juz. ex Tschern.</t>
  </si>
  <si>
    <t>Gypsaceous and stonel slopes</t>
  </si>
  <si>
    <t>Kazakhstan, Kirgizstan</t>
  </si>
  <si>
    <t>Trudy Sredne-Aziatsk. Gosud. Univ., Ser. 8b, Bot. 6: 13 (1929)</t>
  </si>
  <si>
    <t>Cousinia affinis var. talassica Kult</t>
  </si>
  <si>
    <t>V.L.Komarov (ed.), Fl. URSS 27: 154 (1962)</t>
  </si>
  <si>
    <t>Dahlia</t>
  </si>
  <si>
    <t>Dahlia gypsicola J. Reyes, Ortiz-Brunel &amp; Art. Castro</t>
  </si>
  <si>
    <t>Gypsum in tropical deciduous forest</t>
  </si>
  <si>
    <t>Reyes-Santiago et al 2024, Acta Botánica Mexicana 131(e2270)</t>
  </si>
  <si>
    <t>https://www.researchgate.net/profile/Juan-Ortiz-Brunel/publication/378894126_Another_new_species_of_the_genus_Dahlia_Asteraceae_Coreopsideae_are_we_close_to_knowing_its_total_diversity/links/65f088d41f0aec67e2830522/Another-new-species-of-the-genus-Dahlia-Asteraceae-Coreopsideae-are-we-close-to-knowing-its-total-diversity.pdf</t>
  </si>
  <si>
    <t>Acta Bot. Mex. 131-e2270: 3 (2024)</t>
  </si>
  <si>
    <t>Dicoma</t>
  </si>
  <si>
    <t>Dicoma bangueolensis Buscal. &amp; Muschl.</t>
  </si>
  <si>
    <t>• Principally in gypseous soils, also in Acacia·Commiphora bushland on limestone, 130-1300 m (Thulin, M. 1993-2006. Flora of Somalia. vols. 1-4. Royal Botanics Garden. Kew).</t>
  </si>
  <si>
    <t>Bot. Jahrb. Syst. 49: 514 (1913)</t>
  </si>
  <si>
    <t>Dicoma schimperi subsp. cinerea (S.Ortiz &amp; Rodr.Oubiña) S.Ortiz &amp; Rodr.Oubiña</t>
  </si>
  <si>
    <t>• Principally in gypseous and limestone soils in Acacia-Commiphora bushland, 30-1000 m. (Thulin, M. 1993-2006. Flora of Somalia. vols. 1-4. Royal Botanics Garden. Kew).</t>
  </si>
  <si>
    <t>S. Ortiz &amp; Rodr. Oubiña. (1994). In: Canad. J. Bot., 72(10): 1479.</t>
  </si>
  <si>
    <t>Dicoma cinerea S.Ortiz &amp; Rodr.Oubiña</t>
  </si>
  <si>
    <t>Ann. Missouri Bot. Gard. 85: 451 (1998)</t>
  </si>
  <si>
    <t>Dicranocarpus</t>
  </si>
  <si>
    <t>Dicranocarpus parviflorus A.Gray</t>
  </si>
  <si>
    <t>Mexico (Chihuahua, Coahuila, Durango, Hidalgo, Nuevo Leon, Queretaro, San Luis Potosi, Tamaulipas, Zacatecas), USA (New Mexico, Texas)</t>
  </si>
  <si>
    <t>Gray, A. (1855). In: Mem. Am. Acad. Ser. II. 5: (Pl. Nov. Thurb.). 322.</t>
  </si>
  <si>
    <t>Echinops</t>
  </si>
  <si>
    <t>Echinops babatagensis Tschern.</t>
  </si>
  <si>
    <t>Limestone and gypsic deposits of middle mountain zone.</t>
  </si>
  <si>
    <t>EN [Nowak et al., 2020]; Rare [Red Book OCR]; Very Rare [Red Book Uzbekistan]</t>
  </si>
  <si>
    <t>Fl. Uzbekistan. 6: 218, 513 (1962)</t>
  </si>
  <si>
    <t>Echinops brevipenicillatus Tschern.</t>
  </si>
  <si>
    <t>On gypsaceous clays and sands</t>
  </si>
  <si>
    <t>CR [Nowak et al., 2020]; Very rare [Red Book Uzbekistan]</t>
  </si>
  <si>
    <t>Bot. Mater. Gerb. Inst. Bot. Zool. Akad. Nauk Uzbeksk. S.S.R. 16: 51 (1961)</t>
  </si>
  <si>
    <t>Echinops nizvanus Rech.f.</t>
  </si>
  <si>
    <t> Fl. Iranica 139a: 76 (1979)</t>
  </si>
  <si>
    <t>Enceliopsis</t>
  </si>
  <si>
    <t>Enceliopsis argophylla A.Nelson</t>
  </si>
  <si>
    <t>• The silverleaf sunray grows in a gypsum-rich soil that typically has a healthy soil crust. [https://my.chicagobotanic.org/tag/enceliopsis-argophylla/]</t>
  </si>
  <si>
    <t>USA (Arizona, Nevada)</t>
  </si>
  <si>
    <t>G2</t>
  </si>
  <si>
    <t>https://explorer.natureserve.org/Taxon/ELEMENT_GLOBAL.2.151849/Enceliopsis_argophylla</t>
  </si>
  <si>
    <t>Botany [Fortieth Parallel]: 423</t>
  </si>
  <si>
    <t>Tithonia argophylla D.C.Eaton</t>
  </si>
  <si>
    <t>Bot. Gaz. 47: 433</t>
  </si>
  <si>
    <t>Erigeron</t>
  </si>
  <si>
    <t>Erigeron cuatrocienegensis G.L.Nesom</t>
  </si>
  <si>
    <t>Mexico (Coahuila)</t>
  </si>
  <si>
    <t>(1981). Madroño 28(3)</t>
  </si>
  <si>
    <t>Erigeron gypsoverus G.L.Nesom</t>
  </si>
  <si>
    <t>Mexico (Nuevo Leon, Tamaulipas)</t>
  </si>
  <si>
    <t>Madroño 28: 144 (1981)</t>
  </si>
  <si>
    <t>Erigeron heleniae G.L.Nesom</t>
  </si>
  <si>
    <t>Mexico Northeast</t>
  </si>
  <si>
    <t>J. Bot. Res. Inst. Texas 1: 891 (2007)</t>
  </si>
  <si>
    <t>Erigeron pattersonii G.L.Nesom</t>
  </si>
  <si>
    <t>Phytologia 76: 96 (1994)</t>
  </si>
  <si>
    <t>Erigeron pinkavii B.L.Turner</t>
  </si>
  <si>
    <t>Mexico (Chihuahua, Coahuila, Nuevo Leon)</t>
  </si>
  <si>
    <t>Wrightia 5: 117 (1975)</t>
  </si>
  <si>
    <t>Erigeron unguiphyllus G.L.Nesom</t>
  </si>
  <si>
    <t>Mexico (Queretaro, San Luis Potosi, Zacatecas)</t>
  </si>
  <si>
    <t>Madroño 28: 141 (1981)</t>
  </si>
  <si>
    <t>Fitzwillia</t>
  </si>
  <si>
    <t>Fitzwillia axilliflora (W.Fitzg. ex Ewart &amp; Jean White) P.S.Short</t>
  </si>
  <si>
    <t>Mike Lyons</t>
  </si>
  <si>
    <t>W. Fitzg. ex Ewart &amp; Jean White. (1912). In: J. Bot. 50: 21.</t>
  </si>
  <si>
    <t>Angianthus axilliflorus W.Fitzg. ex Ewart &amp; Jean White</t>
  </si>
  <si>
    <t>Muelleria 7: 111 (1989)</t>
  </si>
  <si>
    <t>Flaveria</t>
  </si>
  <si>
    <t>Flaveria anomala B.L.Rob.</t>
  </si>
  <si>
    <t>Mexico (Aguascalientes, Coahuila, Hidalgo, Nuevo Leon, Queretaro, San Luis Potosi, Tamaulipas, Zacatecas)</t>
  </si>
  <si>
    <t>Proc. Amer. Acad. Arts 27: 178 (1892)</t>
  </si>
  <si>
    <t>Flaveria intermedia J.R.Johnst.</t>
  </si>
  <si>
    <t>(according to POWO it is a synonym of F. palmeri) I contacted M. Moore for advice on the taxonomy of these taxa, he confirms they should be kept as disctinct (Sara)</t>
  </si>
  <si>
    <t>Mexico (Chihuahua, Coahuila, Durango, Nuevo Leon, San Luis Potosi)</t>
  </si>
  <si>
    <t>Johnst. (1903). In: Proc. Amer. Acad. 39: 290.</t>
  </si>
  <si>
    <t>Flaveria intermedia J.R.Johnst. (according to POWO it is a synonym of F. palmeri)</t>
  </si>
  <si>
    <t>Flaveria oppositifolia Rydb.</t>
  </si>
  <si>
    <t>Mexico (Aguascalientes, Coahuila, Durango, Guanajuato, Hidalgo, Nuevo León, Querétaro, San Luis Potosí, Sonora, Tamaulipas, Veracruz, Zacatecas)</t>
  </si>
  <si>
    <t>N.L.Britton &amp; al. (eds.), N. Amer. Fl. 34(2): 146 (1915)</t>
  </si>
  <si>
    <t>Flaveria palmeri J.R.Johnst.</t>
  </si>
  <si>
    <t>I contacted M. Moore for advice on the taxonomy of these taxa, he confirmed they should be kept as disctinct (Sara)</t>
  </si>
  <si>
    <t>Mexico (Coahuila, Chihuahua, Durango, Nuevo León, San Luis Potosí)</t>
  </si>
  <si>
    <t>Gaillardia</t>
  </si>
  <si>
    <t>Gaillardia candelaria var. candelaria B.L.Turner</t>
  </si>
  <si>
    <t>I have only found information for the var. Mikemoorei (love that name!;o)</t>
  </si>
  <si>
    <t>Phytologia Memoirs 13: 55. 2007.</t>
  </si>
  <si>
    <t>Gaillardia candelaria var. mikemoorei B.L.Turner</t>
  </si>
  <si>
    <t>Phytologia (August 2013) 95(3 )</t>
  </si>
  <si>
    <t>Gaillardia gypsophila B.L.Turner</t>
  </si>
  <si>
    <t>S. W. Naturalist 17: 181 (1972)</t>
  </si>
  <si>
    <t>Gaillardia henricksonii B.L.Turner</t>
  </si>
  <si>
    <t>Wrightia 5: 305 (1976)</t>
  </si>
  <si>
    <t>Gaillardia multiceps Greene</t>
  </si>
  <si>
    <t xml:space="preserve">Mexico (Coahuila), USA (Arizona, New Mexico, Texas) </t>
  </si>
  <si>
    <t>G3 (VU); S1 (CR) in Texas [NatureServe]</t>
  </si>
  <si>
    <t xml:space="preserve">? Association: Artemisia filifolia / Bouteloua breviseta - Gaillardia multiceps </t>
  </si>
  <si>
    <t>Bull. Torrey Bot. Club 24: 512 (1897)</t>
  </si>
  <si>
    <t>Gaillardia powellii B.L.Turner</t>
  </si>
  <si>
    <t>Mexico (Coahuila, Nuevo Leon, San Luis Potosi, Tamaulipas)</t>
  </si>
  <si>
    <t>Gaillardia powellii B.L.Turner, Southw. Naturalist 17(2): 183 (1972).</t>
  </si>
  <si>
    <t>Gaillardia turneri Averett &amp; A.M.Powell</t>
  </si>
  <si>
    <t>Mexico (Chihuahua)</t>
  </si>
  <si>
    <t>Averett, &amp; Powell, M. (n.d.). In: Ann. Missouri Bot. Gard., 63(2): 375 (1976 Publ. 1977).</t>
  </si>
  <si>
    <t>Geigeria</t>
  </si>
  <si>
    <t>Geigeria spinosa O.Hoffm.</t>
  </si>
  <si>
    <t>• A little further inland, on mesa-like terraces and in ravines on less saline, calcareous and gypsaceous soils, the following are found (White, F. 1983. The vegetation of Africa: a descriptive memoir to accompany the UNESCO/AETFAT/UNSO vegetation map of Africa. UNESCO, Paris, France.).</t>
  </si>
  <si>
    <t>Angola, Namibia</t>
  </si>
  <si>
    <t>Bol. Soc. Brot. 10: 175 (1892)</t>
  </si>
  <si>
    <t>Gelasia</t>
  </si>
  <si>
    <t>Gelasia aucheriana (DC.) Zaika, Sukhor. &amp; N.Kilian</t>
  </si>
  <si>
    <t xml:space="preserve">Synonym: Scorzonera aucheriana DC.
</t>
  </si>
  <si>
    <t>HilIsides on calcareous soil or gypsum</t>
  </si>
  <si>
    <t>Prodr. 7: 125 (1838)</t>
  </si>
  <si>
    <t>Scorzonera aucheriana DC.</t>
  </si>
  <si>
    <t>Gundlachia</t>
  </si>
  <si>
    <t>Gundlachia truncata (G.L.Nesom) Urbatsch &amp; R.P.Roberts</t>
  </si>
  <si>
    <t>confusing taxonomic history</t>
  </si>
  <si>
    <t>Nesom, G. L. (1992). In: Phytologia 73(4): 318.</t>
  </si>
  <si>
    <t>Xylothamia truncata G.L.Nesom</t>
  </si>
  <si>
    <t>Sida 21: 250 (2004)</t>
  </si>
  <si>
    <t>Haegiela</t>
  </si>
  <si>
    <t>Haegiela tatei (F.Muell.) P.S.Short &amp; Paul G.Wilson</t>
  </si>
  <si>
    <t>Clay, sandy loam, gypsum. Saline habitats.</t>
  </si>
  <si>
    <t>Australia (South Australia, Victoria)</t>
  </si>
  <si>
    <t>Priority 4 (Western Australia) [FloraBase]</t>
  </si>
  <si>
    <t>F. Muell. (1883). In: Trans. Roy. Soc. S. Austral. 6: 31.</t>
  </si>
  <si>
    <t>Epaltes tatei F.Muell.</t>
  </si>
  <si>
    <t>Muelleria 7: 263 (1990)</t>
  </si>
  <si>
    <t>Haploesthes</t>
  </si>
  <si>
    <t>Haploesthes fruticosa B.L.Turner</t>
  </si>
  <si>
    <t>B.L.Turner 1975</t>
  </si>
  <si>
    <t>Haploesthes greggii var. greggii A.Gray</t>
  </si>
  <si>
    <t>Sara: Asked about the current status of this taxon to M. Moore on the 16/01/2024</t>
  </si>
  <si>
    <t>Mexico (Coahuila, Nuevo León), USA (New Mexico, Oklahoma, Texas)</t>
  </si>
  <si>
    <t>Gray, A. (1849). In: Mem. Am. Acad. N. S. 4: (Pl. Fendl.) 109</t>
  </si>
  <si>
    <t>Haploësthes greggii var. greggii A.Gray</t>
  </si>
  <si>
    <t>Haploesthes greggii var. multiflora I.M.Johnst.</t>
  </si>
  <si>
    <t>J. Arnold Arbor. 22: 170 (1941) /This name is a synonym of Haploesthes greggii var. greggii</t>
  </si>
  <si>
    <t>Haploesthes greggii var. texana (J.M.Coult.) I.M.Johnst.</t>
  </si>
  <si>
    <t xml:space="preserve">Mexico (Coahuila, Nuevo León), USA (Colorado, Kansas, New Mexico, Oklahoma, Texas) </t>
  </si>
  <si>
    <t>Unknown (USA); S1 (CR) in Kansas, Oklahoma [NatureServe]</t>
  </si>
  <si>
    <t>Coult. (1892). In: Contrib. U. S. Nat. Herb. 1: 40 (1890), Et 2: 241.</t>
  </si>
  <si>
    <t>Haplopappus texanus Coult.</t>
  </si>
  <si>
    <t>J. Arnold Arbor. 22: 169. 1941 169 1941.</t>
  </si>
  <si>
    <t>Haploesthes hintoniana B.L.Turner</t>
  </si>
  <si>
    <t>Phytologia 95: 79 (2013)</t>
  </si>
  <si>
    <t>Haploesthes robusta I.M.Johnst.</t>
  </si>
  <si>
    <t> J. Arnold Arbor. 22: 121 (1941)</t>
  </si>
  <si>
    <t>Helianthella</t>
  </si>
  <si>
    <t>Helianthella gypsophila var. gypsophila B.L.Turner</t>
  </si>
  <si>
    <t>Mexico (Coahuila, Nuevo Leon, Tamaulipas)</t>
  </si>
  <si>
    <t>Turner, B. L. (1977). In: Southwest. Nat., 22(4): 554, Nom. Nov.</t>
  </si>
  <si>
    <t>Helianthus</t>
  </si>
  <si>
    <t>Helianthus paradoxus subsp. cuatrocienegensis Sivinski</t>
  </si>
  <si>
    <t>from the photos I've seen, I'm not completely convinced this is an annual</t>
  </si>
  <si>
    <t xml:space="preserve">Sivinski, R.C.  2016.  A new subspecies of Helianthus paradoxus (Asteraceae) in the Cuatro Ciénegas basin, Coahuila. Phytoneuron 2016-38: 1–6. </t>
  </si>
  <si>
    <t>Helichrysum</t>
  </si>
  <si>
    <t>Helichrysum marlothianum O.Hoffm.</t>
  </si>
  <si>
    <t>O. Hoffm. (1889). In: Bot. Jahrb. 10: 275.</t>
  </si>
  <si>
    <t>Helichrysum noeanum Boiss.</t>
  </si>
  <si>
    <t>Dry calcareous (ofren gypsaceous) hillsides and near salt lakes</t>
  </si>
  <si>
    <t>Diagn. Pl. Orient., ser. 2, 6: 104 (1859)</t>
  </si>
  <si>
    <t>Heterotheca</t>
  </si>
  <si>
    <t>Heterotheca gypsophila B.L.Turner</t>
  </si>
  <si>
    <t>Phytologia 55: 206 (1984)</t>
  </si>
  <si>
    <t>Hieracium</t>
  </si>
  <si>
    <t>Hieracium gypsophilum B.L.Turner</t>
  </si>
  <si>
    <t>Phytologia 71: 319 (1991)</t>
  </si>
  <si>
    <t>Hirpicium</t>
  </si>
  <si>
    <t>Hirpicium gorterioides subsp. gorterioides (Oliv. &amp; Hiern) Roessler</t>
  </si>
  <si>
    <t>POWO gives it as Roessleria gorterioides, FWO does not change it (Paco)</t>
  </si>
  <si>
    <t>Angola, Namibia, Botswana and Zimbabwe</t>
  </si>
  <si>
    <t>Oliv. &amp; Hiern. (1877). In: Oliv., Fl. Trop. Afr. 3: 429.</t>
  </si>
  <si>
    <t>Berkheya gorterioides Oliv. &amp; Hiern</t>
  </si>
  <si>
    <t> Roessler, H. (1975).</t>
  </si>
  <si>
    <t>Inula</t>
  </si>
  <si>
    <t>Inula angustifolia DC.</t>
  </si>
  <si>
    <t>DC. (1838). In: Prodr. [A. DC.] 7: 285.</t>
  </si>
  <si>
    <t>Iphiona</t>
  </si>
  <si>
    <t>Iphiona phillipsiae (S.Moore) Anderb.</t>
  </si>
  <si>
    <t>• Overgrazed vegetation on gypseous hills, low altitude. (Thulin, M. 1993-2006. Flora of Somalia. vols. 1-4. Royal Botanics Garden. Kew).</t>
  </si>
  <si>
    <t>Moore, S. (1900). In: J. Bot., 157.</t>
  </si>
  <si>
    <t>Pulicaria phillipsiae S.Moore</t>
  </si>
  <si>
    <t>Nordic J. Bot. 5: 178 (1985)</t>
  </si>
  <si>
    <t>Isocoma</t>
  </si>
  <si>
    <t>Isocoma gypsophila B.L.Turner</t>
  </si>
  <si>
    <t>Mexico (Aguascalientes, Coahuila, Nuevo Leon, Zacatecas)</t>
  </si>
  <si>
    <t> Sida 5: 24 (1972)</t>
  </si>
  <si>
    <t>Isocoma gypsophilia B.L.Turner</t>
  </si>
  <si>
    <t>Isocoma tomentosa G.L.Nesom</t>
  </si>
  <si>
    <t>Phytologia 70: 109 (1991)</t>
  </si>
  <si>
    <t>Jacobaea</t>
  </si>
  <si>
    <t>Jacobaea auricula (Bourg. ex Coss.) Pelser</t>
  </si>
  <si>
    <t>Jacobaea auricula (Bourg. ex Coss.) Pelser is the current accepted name for Senecio auricula Bourg. ex Coss. and includes all its subspecies according to WFO (Sara). I agree (Paco) - so we remove all subspecies from the list (Sara).</t>
  </si>
  <si>
    <t xml:space="preserve">• Mean= 3; Median= 3 (Mota, J.F., P. Sánchez-Gómez et J.S. Guirado, (eds.) 2011. Diversidad vegetal de las yeseras ibéricas. El reto de los archipiélagos edáficos para la biología de la conservación. ADIF- Mediterráneo Asesores Consultores. Almería. 636 pp)
• Terrains gypseux ( Quézel, P. &amp; Santa, S., 1962-1963. Nouvelle flore de l'Algérie et des régions désertiques méridionales. 2 vols. 1170 p., CNRS, Paris.). 
</t>
  </si>
  <si>
    <t>Mota et al., 2009. Aproximación a la checklist de los gipsófitos ibéricos. Anales de Biología 31: 71-135 /// Quezel, P. &amp; Santa, S., 1962-1963.Nouvelle flore de l'Algérie et des régions désertiques méridionales. 2 vols. 1170 p., CNRS, Paris.</t>
  </si>
  <si>
    <t>Algeria (NW), Spain (Peninsula)</t>
  </si>
  <si>
    <t>VU [Decreto 200/2001, Castilla la Mancha] in the previous legislation, it was addressed as S. auricula subsp auricula; VU [Bañares et al., 2008]</t>
  </si>
  <si>
    <t>Bourgeau ex Coss. (1852). In: Not. Pl. Crit. 169.</t>
  </si>
  <si>
    <t>Senecio auricula subsp. auricula Bourg. ex Coss. (check taxonomy — all sunspecies seem to have been synonymized — powo)</t>
  </si>
  <si>
    <t xml:space="preserve">Compositae Newslett. 44: 5 (2006) If we consider the new name Jacobaea auricula (Bourg. ex Coss.) Pelser </t>
  </si>
  <si>
    <t>Jurinea</t>
  </si>
  <si>
    <t>Jurinea abolinii Iljin</t>
  </si>
  <si>
    <t>Red gypsum sandstones.</t>
  </si>
  <si>
    <t>Kyrgyzstan</t>
  </si>
  <si>
    <t>Bull. Jard. Bot. Princ. URSS, xxvii. 83 (1928)." 1928.</t>
  </si>
  <si>
    <t>Jurinea baissunensis Iljin</t>
  </si>
  <si>
    <t>On gypsum slopes with sands</t>
  </si>
  <si>
    <t>Trans. Sc. Soc. Turk. ii. 26 (1925). 1925</t>
  </si>
  <si>
    <t>Jurinea catharinae Iljin</t>
  </si>
  <si>
    <t xml:space="preserve">Akhani, com. Pers. Iran (NE-Iran: Mts.) Checked by Farshid Memariani &amp; Hossein Rahmaninia </t>
  </si>
  <si>
    <t> Bull. Jard. Bot. Princ. URSS, xxvii. 81 (1928)." xxvii. 81 1928</t>
  </si>
  <si>
    <t>Jurinea krascheninnikovii Iljin</t>
  </si>
  <si>
    <t>On saline sand and gypsaceous clays</t>
  </si>
  <si>
    <r>
      <rPr>
        <sz val="10"/>
        <color rgb="FF262626"/>
        <rFont val="Times New Roman"/>
        <family val="1"/>
        <charset val="1"/>
      </rPr>
      <t>Not. Syst. Herb. Hort. Petrop. v. 165 (1924). 165 1924</t>
    </r>
    <r>
      <rPr>
        <sz val="10"/>
        <color rgb="FF000000"/>
        <rFont val="Times New Roman"/>
        <family val="1"/>
        <charset val="1"/>
      </rPr>
      <t>.</t>
    </r>
  </si>
  <si>
    <t>Jurinea kyzylkyrensis Kamelin &amp; Tscherneva</t>
  </si>
  <si>
    <t>Gypsaceous and stone slopes</t>
  </si>
  <si>
    <t>Kamelin, &amp; Tscherneva. (2000). In: Bot. Zhurn. (Moscow &amp; Leningrad) 85(1): 126.</t>
  </si>
  <si>
    <t>Jurinea lasiopoda Trautv.</t>
  </si>
  <si>
    <t>Rocks, varicolored substrates, gypsum-clayey slopes of foothills.</t>
  </si>
  <si>
    <t>Trautv. (1883). In: Trudy Imp. S.-Peterburgsk. Bot. Sada 8: 510.</t>
  </si>
  <si>
    <t>Jurinea mollissima Klokov</t>
  </si>
  <si>
    <t xml:space="preserve">I. Vasheniak </t>
  </si>
  <si>
    <t>perennial?</t>
  </si>
  <si>
    <t>hemicryptophyte?</t>
  </si>
  <si>
    <t>They [Ranunculo zapalowiczi-Helictotrichetum desertori] occupy the upper and middle parts of the steep (25–70°) gypsum-containing slopes, up to 70 m high, predominantly of northern and northwestern exposure. [Didukh Y. P. &amp;. Vasheniak, Y. A. 2018. Vegetation of limestone outcrops in Western and Central Podillia (Ukraine). Tuexenia 38: 419–444 doi: 10.14471/2018.38.023.]</t>
  </si>
  <si>
    <t>Romania, Ukraine</t>
  </si>
  <si>
    <t>Bot. Žurn. (Kiev) 7(4): 49</t>
  </si>
  <si>
    <t>Jurinea nevskii F.O.Khass.</t>
  </si>
  <si>
    <t>On gypsaceous slopes</t>
  </si>
  <si>
    <t>Flora of Middle Asia. Vol 11. Tashkent, 2015</t>
  </si>
  <si>
    <t>?name</t>
  </si>
  <si>
    <t>Opred. Rast. Sred. Azii 11: 454 (2015)</t>
  </si>
  <si>
    <t>Jurinea olgae Regel &amp; Schmalh.</t>
  </si>
  <si>
    <t>Adyrs, varicolored rocks, gypsums, red sand-stones, conglomerates, rocks in foothill zone, stony, gravelly mountain slopes in the zone of steppes and mountain xerophytes up to 3,000 m.</t>
  </si>
  <si>
    <t>Izv. Imp. Obshch. Lyubit. Estestv. Moskovsk. Univ. 34(2): 51 (1882)</t>
  </si>
  <si>
    <t>Jurinea persimilis Iljin</t>
  </si>
  <si>
    <t>On gypsum, loess, calcareous soils, sands, chalk</t>
  </si>
  <si>
    <t>Iljin. (1924). In: Not. Syst. Herb. Hort. Petrop. 5: 164.</t>
  </si>
  <si>
    <t>Jurinea pinnata (Pers.) DC.</t>
  </si>
  <si>
    <t>dolomite-gypsophile</t>
  </si>
  <si>
    <t>Mota et al., 2009. Aproximación a la checklist de los gipsófitos ibéricos. Anales de Biología 31: 71-109</t>
  </si>
  <si>
    <t>IE [Decreto 50/2003, Murcia]; VU [Lista Roja Valencia]</t>
  </si>
  <si>
    <t>Lag. ex Pers. (1807). In: Syn. 2: 391.</t>
  </si>
  <si>
    <t>Staehelina pinnata Lag. ex Pers.</t>
  </si>
  <si>
    <t>Prodr. 6: 676 (1838)</t>
  </si>
  <si>
    <t>Jurinea radians subsp. radians  Boiss.</t>
  </si>
  <si>
    <t>Afghanistan, Iran, Pakistan</t>
  </si>
  <si>
    <t>Fl. Orient. 3: 577 (1875)</t>
  </si>
  <si>
    <t>Jurinea staechadifolia DC.</t>
  </si>
  <si>
    <t>Jurinea stoechadifolia occurs on gypsum steppes and clearings of Pinus nigra forests in the NW of Çankırı province</t>
  </si>
  <si>
    <t>Duman H. &amp; Aytaç Z. 1999. A New Record From Turkey: Jurinea stoechadifolia (M.Bieb) DC. Tr. J. of Botany 23: 281-283</t>
  </si>
  <si>
    <t>Bulgaria, Central European Rus, Krym, North Caucasus, Romania, South European Russi, Turkey, Ukraine</t>
  </si>
  <si>
    <t>Prodr. 6: 674 (1838)</t>
  </si>
  <si>
    <t>Jurinea thianschanica Regel &amp; Schmalh.</t>
  </si>
  <si>
    <t>Gypsaceous and gravel slopes</t>
  </si>
  <si>
    <t>Kazakhstan, Kirgizstan, Tadzhikistan</t>
  </si>
  <si>
    <t>Trudy Imp. S.-Peterburgsk. Bot. Sada 6: 822 (1879)</t>
  </si>
  <si>
    <t>Jurinea winkleri Iljin</t>
  </si>
  <si>
    <t>On gypsum, gravel, saline soils</t>
  </si>
  <si>
    <t>TJK: EN / Global: NT [Nowak et al., 2020]</t>
  </si>
  <si>
    <t>B2ab(ii) (For Tajikistan)</t>
  </si>
  <si>
    <t>V.L.Komarov (ed.), Fl. URSS 27: 616, 722 (1962)</t>
  </si>
  <si>
    <t>Kippistia</t>
  </si>
  <si>
    <t>Kippistia suaedifolia F.Muell.</t>
  </si>
  <si>
    <t>Gypsum, sand, clay. Salt lakes, claypans.  /// Distribution and occurrence: Grows around saline lakes and depressions, often in association with gypsum; recorded near Conoble (Ivanhoe district). NSW subdivisions: SWP, NFWP Other Australian states: Qld Vic. W.A. S.A. N.T.  //// LoM, MuM, Wim. Also WA, NT, SA, NSW. Rare in Victoria, apparently confined to gypsum-rich, often saline soils in the far north-west (e.g. Raak Plain near Nowingi, Pink Lakes near Underbool, Chinkapook and Tempy areas, with old records from Jeparit). Western Australia Northern Territory South Australia Queensland New South Wales Victoria</t>
  </si>
  <si>
    <t>Flora Base WA; Mattiske Consulting Pty Ltd (1995) //// PlanNET  /// Vicflora  /// Florabase</t>
  </si>
  <si>
    <t>Rep. Pl. Babbage's Exped.: 13 (1859)</t>
  </si>
  <si>
    <t>Klasea</t>
  </si>
  <si>
    <r>
      <rPr>
        <sz val="10"/>
        <color rgb="FF000000"/>
        <rFont val="Times New Roman"/>
        <family val="1"/>
        <charset val="1"/>
      </rPr>
      <t>Klasea calcarea</t>
    </r>
    <r>
      <rPr>
        <sz val="10"/>
        <color rgb="FF262626"/>
        <rFont val="Times New Roman"/>
        <family val="1"/>
        <charset val="1"/>
      </rPr>
      <t> </t>
    </r>
    <r>
      <rPr>
        <sz val="10"/>
        <color rgb="FF333333"/>
        <rFont val="Times New Roman"/>
        <family val="1"/>
        <charset val="1"/>
      </rPr>
      <t>(Mozaff.) Ranjbar &amp; Negaresh</t>
    </r>
  </si>
  <si>
    <t>Only one population known, https://www.researchgate.net/publication/260159228_Taxonomic_notes_on_the_Klasea_calcarea_group_Asteraceae_from_Iran</t>
  </si>
  <si>
    <t>Mozaff. (2006). In: Iranian J. Bot. 12(2): 109.</t>
  </si>
  <si>
    <t>Serratula calcarea Mozaff.</t>
  </si>
  <si>
    <t>Ranjbar, &amp; Negaresh. (2015). In: Repert. Spec. Nov. Regni Veg. 122(7-8): 468 (2012), Et Novon 24(2): 188</t>
  </si>
  <si>
    <t>Klasea hastifolia (Korovin &amp; Kult. ex Iljin) L.Martins</t>
  </si>
  <si>
    <t>Gypsaceous slopes</t>
  </si>
  <si>
    <t>Korovin &amp; Kult. ex Iljin. (1934). In: Repert. Spec. Nov. Regni Veg. 35: 360.</t>
  </si>
  <si>
    <t>Serratula hastifolia Korovin &amp; Kult. ex Iljin</t>
  </si>
  <si>
    <t>Taxon 54(3): 636 (2005)</t>
  </si>
  <si>
    <t>Klasea suffruticulosa (Schrenk) L.Martins</t>
  </si>
  <si>
    <t xml:space="preserve">Stony slopes, on red gypsiferous sandstones and granites. </t>
  </si>
  <si>
    <t>Schrenk. (1845). In: Bull. Cl. Phys.-Math. Acad. Imp. Sci. Saint-Pétersbourg 3: 110.</t>
  </si>
  <si>
    <t>Serratula suffruticulosa Schrenk</t>
  </si>
  <si>
    <t>Taxon 54: 636 (2005)</t>
  </si>
  <si>
    <t>Kleinia</t>
  </si>
  <si>
    <t>Kleinia lunulata (Chiov.) Thulin</t>
  </si>
  <si>
    <t>• Open bushland, often on gypsum, 300-700 (Thulin, M. 1993-2006. Flora of Somalia. vols. 1-4. Royal Botanics Garden. Kew). 
• Low rocky limestone hills with scaltered Acacia, Euphorbia, Adenium, etc. 300-500 m [sub K. isabellae  M. Dioli &amp; T. Mesfin] (Hedberg, I., Friis, I. &amp; Edwards, S. 2004. Flora of Ethiopia and Eritrea vol 4 (2). Asteraceae (Compositae). The National Herbarium, Addis Ababa University, Department of Systematic Botany Uppsala University. Addis Ababa &amp; Uppsala)</t>
  </si>
  <si>
    <t>Chiov. (1929). In: (1929)</t>
  </si>
  <si>
    <t>Monadenium lunulatum Chiov.</t>
  </si>
  <si>
    <t>Nordic J. Bot. 22: 425 (2003)</t>
  </si>
  <si>
    <t>Kleinia polycotoma Chiov.</t>
  </si>
  <si>
    <t xml:space="preserve">• Cette intéressante espece complete la série de plantes curieuses qui semblent liées au gypse en Ethiopie méridionale (Lebrun J.-P. &amp; Stork A.L., 1989. Un Kleinia nouveau (Asteraceae) d'Ethiopie méridionale. Bull. Mus. Nat. His. Nat. Sect. B, Adansonia, 11 (4): 413-416). 
• A shrub species that grows on gypsum soils. (Vivero J. L., Kelbessa, E. &amp; Demissew, S. 2005. The Red List of Endemic trees and shrubs of Ethiopia and Eritrea. Fauna and Flora International, Cambridge printers, United Kingdom). 
• Gypseous soil with sudesert grasslandnor Acacia-commiophora bushland, altitude no recorded (Hedberg, I., Friis, I. &amp; Edwards, S. 2004. Flora of Ethiopia and Eritrea vol 4 (2). Asteraceae (Compositae). The National Herbarium, Addis Ababa University, Department of Systematic Botany Uppsala University. Addis Ababa &amp; Uppsala).
</t>
  </si>
  <si>
    <t>Yemen (W-Yemen, N-Inner Yemen), Somalia, Kenya, Tanzania, Ethiopia</t>
  </si>
  <si>
    <t>CR [RL Ethiopia &amp; Eritrea]</t>
  </si>
  <si>
    <t>CR B1ab(i,ii,iii)+B2ab(i,ii,iii)</t>
  </si>
  <si>
    <t>Fl. Somala 1: 205 (1929)</t>
  </si>
  <si>
    <t>Kleinia tortuosa Thulin</t>
  </si>
  <si>
    <t>• Open plains, in gypsum silt or alkaline soil, c. 500-1500 m. (Thulin, M. 1993-2006. Flora of Somalia. vols. 1-4. Royal Botanics Garden. Kew).</t>
  </si>
  <si>
    <t>Nordic J. Bot. 22: 424 (2003)</t>
  </si>
  <si>
    <t>Kleinia triantha Chiov.</t>
  </si>
  <si>
    <t>• Low hills of gypsum with a number of co-dominant succulents (Hedberg, I., Friis, I. &amp; Edwards, S. 2004. Flora of Ethiopia and Eritrea vol 4 (2). Asteraceae (Compositae). The National Herbarium, Addis Ababa University, Department of Systematic Botany Uppsala University. Addis Ababa &amp; Uppsala). 
• Open bushland, often on gypsum, 100-1500 m. (Thulin, M. 1993-2006. Flora of Somalia. vols. 1-4. Royal Botanics Garden. Kew).</t>
  </si>
  <si>
    <t>Ethiopia, Kenya, Somalia</t>
  </si>
  <si>
    <t>Fl. Somala 2: 268 (1932)</t>
  </si>
  <si>
    <t>Kleinia tuberculata Thulin</t>
  </si>
  <si>
    <t>• Open bushland on gypsum hills or on gypseous limestone, 600-1300 m (Thulin, M. 1993-2006. Flora of Somalia. vols. 1-4. Royal Botanics Garden. Kew).</t>
  </si>
  <si>
    <t>Nordic J. Bot. 22: 419 (2003)</t>
  </si>
  <si>
    <t>Lagoseriopsis</t>
  </si>
  <si>
    <t>Lagoseriopsis popovii (Krasch.) Kirp.</t>
  </si>
  <si>
    <t xml:space="preserve">Rubble slopes, outcrops of gypsiferous rocks, stony deserts (hammada). </t>
  </si>
  <si>
    <t>Kazakhstan, Turkmenistan, Tadzhikistan</t>
  </si>
  <si>
    <t>Krasch. (1933). In: Acta Inst. Bot. Acad. Sci. U.R.S.S., Ser. I. Fasc. 1, 180.</t>
  </si>
  <si>
    <t>Launaea popovii Krasch.</t>
  </si>
  <si>
    <t>V.L.Komarov (ed.), Fl. URSS 29: 374 (1964)</t>
  </si>
  <si>
    <t>Lamyropappus</t>
  </si>
  <si>
    <t>Lamyropappus schakaptaricus (B.Fedtsch.) Knorring &amp; Tamamsch.</t>
  </si>
  <si>
    <t>Lamyropappus schacaptaricus (B.Fedtsch.) Knorring &amp; Tamamsch. Also appears in several online world databases, I include the name with "k" since the basionym also had "k" in the specific epithet. Alexander, please verify it occurs in Kazakstan, according to POWO and the most recent literature I have been able to find, it only occurs in UZB and KGS (Sara)</t>
  </si>
  <si>
    <t>Yes! It grows in Kazakhstan in the Balkhash lake area - check IUCN RED List 1997 and https://doi.org/10.1016/j.japb.2019.08.004</t>
  </si>
  <si>
    <t>chalk-gipsophile</t>
  </si>
  <si>
    <t>River valleys on chalk deposits, on gypseous strata and red clays.</t>
  </si>
  <si>
    <t>VU [Red Book Kyrgyzstan]</t>
  </si>
  <si>
    <t>Consp. Fl. Turkest. 4: 287 (1912)</t>
  </si>
  <si>
    <t>Cirsium schakaptaricum O.Fedtsch. &amp; B.Fedtsch.</t>
  </si>
  <si>
    <t>Bot. Zhurn. S.S.S.R. 38: 909 (1954)</t>
  </si>
  <si>
    <t>Launaea</t>
  </si>
  <si>
    <t>Launaea angustifolia subsp. angustifolia (Desf.) Kuntze</t>
  </si>
  <si>
    <t xml:space="preserve">• Elle est strictement lice au gypse (Zemzemi, J. 2002. Utilisation de la methode des transects pour I'inventaire de la vegetation des milieux gypseux et sales. Revue des Regions Arides 14: 43-61). 
• Paturages désertiques, alluvions des oueds, gypsophyte (Pottier-Alapetite G., 1979–1981. Flore de la Tunisie. 2 vols. Imprimerie Officielle de la République Tunisienne, Tunis).
</t>
  </si>
  <si>
    <t>Zemzemi, J. 2002. Utilisation de la methode des transects pour I'inventaire de la vegetation des milieux gypseux et sales. Revue des Regions Arides 14: 43-61  /// POTTIER -ALAPETITE</t>
  </si>
  <si>
    <t>Algeria, Egypt, Iraq, Israel-Palestine, Jordan, Kuwait, Libya, Morocco, Saudi Arabia, Sinai, Tunisia, Yemen</t>
  </si>
  <si>
    <t>not subsp</t>
  </si>
  <si>
    <t>RARE**</t>
  </si>
  <si>
    <t>Desf. (1799). In: Fl. Atl. 2: 225.</t>
  </si>
  <si>
    <t>Sonchus angustifolius Desf.</t>
  </si>
  <si>
    <t>Revis. Gen. Pl. 1: 351 (1891)</t>
  </si>
  <si>
    <t>Launaea calmadowensis Baldesi &amp; N.Kilian</t>
  </si>
  <si>
    <t>Rudov</t>
  </si>
  <si>
    <t>On gypsaceous hills</t>
  </si>
  <si>
    <t>A new gypsicolous species of Launaea (Asteraceae, Cichorieae) from north Somalia      May 2021Phytotaxa 501(1):195-200</t>
  </si>
  <si>
    <t>Rare (Phytotaxa 501 (1): 195–200)</t>
  </si>
  <si>
    <t>Phytotaxa 501: 196 (2021)</t>
  </si>
  <si>
    <t>Launaea crassifolia (Balf.f.) C.Jeffrey</t>
  </si>
  <si>
    <t>• Semidesert open bushland, frequently on gypsum or limestone, sometimes on sand, 0-1000 m (Thulin, M. 1993-2006. Flora of Somalia. vols. 1-4. Royal Botanics Garden. Kew).</t>
  </si>
  <si>
    <t>Oman, Somalia, Yemen (Mailand &amp; Socotra)</t>
  </si>
  <si>
    <t>Balf. fil. (1882). In: Proc. Roy. Soc. Edinb. 11: 842.</t>
  </si>
  <si>
    <t>Lactuca crassifolia Balf.fil.</t>
  </si>
  <si>
    <t>Kew Bull. 18: 477 (1966)</t>
  </si>
  <si>
    <t>Launaea lackii N.Kilian</t>
  </si>
  <si>
    <t>• Semidesert gypsum hills, c. 100 m. (Thulin, M. 1993-2006. Flora of Somalia. vols. 1-4. Royal Botanics Garden. Kew).</t>
  </si>
  <si>
    <t>Englera 17: 337 (1997)</t>
  </si>
  <si>
    <t>Launaea massauensis (Fresen.) Sch.Bip. ex Kuntze</t>
  </si>
  <si>
    <t>• Grassland with red sandy soil or on gypsum, in wadis, 60-2400 m. (Hedberg, I., Friis, I. &amp; Edwards, S. 2004. Flora of Ethiopia and Eritrea vol 4 (2). Asteraceae (Compositae). The National Herbarium, Addis Ababa University, Department of Systematic Botany Uppsala University. Addis Ababa &amp; Uppsala).</t>
  </si>
  <si>
    <t>Fl Ethiopia</t>
  </si>
  <si>
    <t>Djibouti, Egypt, Eritrea, Ethiopia, Iran, Israel-Palestine, Jordan, Kenya, Oman, Pakistan, Saudi Arabia, Socotra, Somalia, Sudan, Yemen</t>
  </si>
  <si>
    <t>Fresen. (1839). In: Mus. Senckenb. 3: 74.</t>
  </si>
  <si>
    <t>Heterachaena massauensis Fresen.</t>
  </si>
  <si>
    <t>Launaea pumila (Cav.) Kuntze</t>
  </si>
  <si>
    <t>• Mean= 3,22; Median= 3 (Mota, J.F., P. Sánchez-Gómez et J.S. Guirado, (eds.) 2011. Diversidad vegetal de las yeseras ibéricas. El reto de los archipiélagos edáficos para la biología de la conservación. ADIF- Mediterráneo Asesores Consultores. Almería. 636 pp)</t>
  </si>
  <si>
    <t>Mota et al., 2009. Aproximación a la checklist de los gipsófitos ibéricos. Anales de Biología 31: 71-112</t>
  </si>
  <si>
    <t>Algeria, Morocco, Spain (Peninsula)</t>
  </si>
  <si>
    <t>VU [Fennane, 2017]; NT [FLORANDOR]</t>
  </si>
  <si>
    <t>Cav. (1793). In: Ic. 2: 19.</t>
  </si>
  <si>
    <t>Scorzonera pumila Cav.</t>
  </si>
  <si>
    <t>Launaea quercifolia (Desf.) Pamp.</t>
  </si>
  <si>
    <t>I update authorship to include that of the basionym (Sara)</t>
  </si>
  <si>
    <t>• Paturages désertiques, gypsophyte (Pottier-Alapetite G., 1979–1981. Flore de la Tunisie. 2 vols. Imprimerie Officielle de la République Tunisienne, Tunis).
• Pâturages désertiques (Quézel, P. &amp; Santa, S., 1962-1963. Nouvelle flore de l'Algérie et des régions désertiques méridionales. 2 vols. 1170 p., CNRS, Paris).</t>
  </si>
  <si>
    <t>POTTIER -ALAPETITE</t>
  </si>
  <si>
    <t>Algeria, Tunisia, Libya</t>
  </si>
  <si>
    <t>Desf. (1799). In: Fl. Atlant. 2: 225. T. 213.</t>
  </si>
  <si>
    <t>Sonchus quercifolius Desf.</t>
  </si>
  <si>
    <t>Pl. Tripol.: 269 (1914)</t>
  </si>
  <si>
    <t xml:space="preserve">Lepidolopsis </t>
  </si>
  <si>
    <t>Lepidolopsis tadshikorum (Kudr.) Poljakov</t>
  </si>
  <si>
    <t>On rock, gypsum, calcareous and gravelly soils</t>
  </si>
  <si>
    <t>Afghanistan, Tadzhikistan, Uzbekistan</t>
  </si>
  <si>
    <t>Kudr. (1934). In: Byull. Sredneaziatsk. Gosud. Univ. 19: 163.</t>
  </si>
  <si>
    <t>Tanacetum tadshikorum Kudr.</t>
  </si>
  <si>
    <t>Bot. Mater. Gerb. Bot. Inst. Komarova Akad. Nauk S.S.S.R. 19: 375 (1959)</t>
  </si>
  <si>
    <t>Lepidospartum</t>
  </si>
  <si>
    <t>Lepidospartum burgessii B.L.Turner</t>
  </si>
  <si>
    <t>USA (New Mexico, Texas)</t>
  </si>
  <si>
    <t>G2 (EN); S1 (CR) in Texas, New Mexico [NatureServe]</t>
  </si>
  <si>
    <t>Wrightia 5: 354 (1977)</t>
  </si>
  <si>
    <t>Leucosyris</t>
  </si>
  <si>
    <t>Leucosyris blepharophylla (A.Gray) Pruski &amp; R.L.Hartm.</t>
  </si>
  <si>
    <t xml:space="preserve">Mexico (Chihuahua, Coahuila), USA (New Mexico, Texas) </t>
  </si>
  <si>
    <t>This plant has gone by many names, including Machaeranthera gypsitherma</t>
  </si>
  <si>
    <t>G1 (CR) -ranked by calculator; S1 in Texas [NatureServe]</t>
  </si>
  <si>
    <t>Smithsonian Contr. Knowl. 5(6): 77 (1853)</t>
  </si>
  <si>
    <t>Aster blepharophyllus A.Gray</t>
  </si>
  <si>
    <t>Phytoneuron 2012-98: 4 (2012)</t>
  </si>
  <si>
    <t>Leucosyris mattturneri (B.L.Turner &amp; G.L.Nesom) Pruski &amp; R.L.Hartm.</t>
  </si>
  <si>
    <t>Mexico (Chihuahua, Coahuila),  USA (New Mexico, Texas)</t>
  </si>
  <si>
    <t>Turner, B. L., &amp; Nesom, G. L. (2003). In: Sida 20: 1418, Fig. 1, 2.</t>
  </si>
  <si>
    <t>Arida matturneri B.L.Turner &amp; G.L.Nesom</t>
  </si>
  <si>
    <t>Phytoneuron 2012-98: 10 (2012)</t>
  </si>
  <si>
    <t>Mantisalca</t>
  </si>
  <si>
    <t>Mantisalca spinulosa (Rouy) E.Ruíz &amp; Devesa</t>
  </si>
  <si>
    <r>
      <rPr>
        <sz val="10"/>
        <rFont val="Times New Roman"/>
        <family val="1"/>
        <charset val="1"/>
      </rPr>
      <t xml:space="preserve">Ruiz de Clavijo, E. &amp; J.A. Devesa. 2013 The genus </t>
    </r>
    <r>
      <rPr>
        <i/>
        <sz val="10"/>
        <rFont val="Times New Roman"/>
        <family val="1"/>
        <charset val="1"/>
      </rPr>
      <t xml:space="preserve">Mantisalca </t>
    </r>
    <r>
      <rPr>
        <sz val="10"/>
        <rFont val="Times New Roman"/>
        <family val="1"/>
        <charset val="1"/>
      </rPr>
      <t>(Asteraceae) in southwest Europe. Nordic Journal of Botany 30: 15–25, doi: 10.1111/j.1756-1051.2011.01385.x</t>
    </r>
  </si>
  <si>
    <t>Rouy. (1884). In: Bull. Soc. Bot. France 31: 277.</t>
  </si>
  <si>
    <t>Microlonchus spinulosus Rouy</t>
  </si>
  <si>
    <t>Nordic J. Bot. 32: 20 (2013)</t>
  </si>
  <si>
    <t>Marshalljohnstonia</t>
  </si>
  <si>
    <t>Marshalljohnstonia gypsophila Henrickson</t>
  </si>
  <si>
    <t>phylogenetically distinctive</t>
  </si>
  <si>
    <t>Syst. Bot. 1: 171 (1976)</t>
  </si>
  <si>
    <t>Medranoa</t>
  </si>
  <si>
    <t>Medranoa johnstonii (G.L.Nesom) G.L.Nesom</t>
  </si>
  <si>
    <t>chamaephyte?</t>
  </si>
  <si>
    <t>Mexico (San Luis Potosí, Guanajuato, Hidalgo)</t>
  </si>
  <si>
    <t>Sida 14: 110</t>
  </si>
  <si>
    <t xml:space="preserve">Xylothamia johnstonii G.L.Nesom Sida </t>
  </si>
  <si>
    <t>J. Bot. Res. Inst. Texas 1: 148</t>
  </si>
  <si>
    <t>Millotia</t>
  </si>
  <si>
    <t>Millotia major (Turcz.) P.S.Short</t>
  </si>
  <si>
    <t>Sandy soils. Granite outcrops, dunes, edges of salt lakes.</t>
  </si>
  <si>
    <t>Turcz. (1851). In: Bull. Soc. Imp. Naturalistes Moscou 24: I. 64.</t>
  </si>
  <si>
    <t>Toxanthes major Turcz.</t>
  </si>
  <si>
    <t>Muelleria 7: 246 (1990)</t>
  </si>
  <si>
    <t>Minuria</t>
  </si>
  <si>
    <t>Minuria gardneri Lander &amp; R.Barry</t>
  </si>
  <si>
    <t>Gypsum, calcareous clay. Margins of salt lakes.</t>
  </si>
  <si>
    <t>Australia (Western Australia, Northern Territory, South Australia)</t>
  </si>
  <si>
    <t>Nuytsia 3: 230 (1980)</t>
  </si>
  <si>
    <t>Minuria multiseta P.S.Short</t>
  </si>
  <si>
    <t>David E. Symon, D.E. 2007.Lists of gypsophilous plants from southern Australia. J. Adelaide Bot. Gard. 21 45–58</t>
  </si>
  <si>
    <t>Australia (South Australia, Western Australia, Northern Territory)</t>
  </si>
  <si>
    <t>-already checked AUS Gov //according to Plant List, syn of M gardneri?</t>
  </si>
  <si>
    <t>Muelleria 7: 361 (1991)</t>
  </si>
  <si>
    <t>Mixtecalia</t>
  </si>
  <si>
    <t>Mixtecalia teitaensis Redonda-Mart., García-Mend. &amp; D.Sandoval</t>
  </si>
  <si>
    <t>Phytotaxa 438: 128</t>
  </si>
  <si>
    <t>Olgaea</t>
  </si>
  <si>
    <t>Olgaea chodshamuminensis B.A.Sharipova</t>
  </si>
  <si>
    <t>Mariyo Boboev, Alexander Rudov</t>
  </si>
  <si>
    <t>On gypsum</t>
  </si>
  <si>
    <t>B1ab(i)+B2ab(ii,iv)</t>
  </si>
  <si>
    <t> Fl. Tadzhiksk. S.S.R. 10: 461, 200 (1991)</t>
  </si>
  <si>
    <t>Pentzia</t>
  </si>
  <si>
    <t>Pentzia somalensis E.A.Bruce ex Thulin</t>
  </si>
  <si>
    <t>MJM Moore and M Thulin</t>
  </si>
  <si>
    <t xml:space="preserve">usually on gypseous soil </t>
  </si>
  <si>
    <t>Flora of Somalia Vol. 3; Thulin (2001)</t>
  </si>
  <si>
    <t>Nordic J. Bot. 21: 249 (2001)</t>
  </si>
  <si>
    <t>Perralderia</t>
  </si>
  <si>
    <t>Perralderia paui Font Quer</t>
  </si>
  <si>
    <t>•  The stands on the non-flooded gipseous slopes in the Upper Nekor Valley between Pont Nekor and Arba Taourirt are very different in species composition (col. 17 and 18)(Deil, U. 2005. Distribution, Ecology and Phytosociology of the Rifean Endemism Perralderia paui. Hoppea, Denkschr. Regensb. Bot. Ges. 66, Schönfelder-Festschrift: 173-186).</t>
  </si>
  <si>
    <t>Deil, U. 2005. Distribution, Ecology and Phytosociology of the Rifean Endemism Perralderia paui. Hoppea, Denkschr. Regensb. Bot. Ges. 66, Schönfelder-Festschrift: 173-186</t>
  </si>
  <si>
    <t>NT [Fennane 2017]</t>
  </si>
  <si>
    <t>Exsicc. (Iter Marocc.) 1929: n.° 437 (1929)</t>
  </si>
  <si>
    <t>Perymenium</t>
  </si>
  <si>
    <t>Perymenium hintoniorum var. gypsophilum B.L.Turner</t>
  </si>
  <si>
    <t>Turner, B. L. (n.d.). In: Phytologia 79(5): 343 (1995 Publ. 1996).</t>
  </si>
  <si>
    <t>Phytologia 89: 191 (2007)</t>
  </si>
  <si>
    <t>Plagiobasis</t>
  </si>
  <si>
    <t>Plagiobasis centauroides Schrenk</t>
  </si>
  <si>
    <t>Outcrops of gypsic clays, conglomerates, and red sand-stones, rubbly slopes; in desert, foothills and low-mountains (Komarov)/// Arid areas, gravel areas; ca. 800 m (FOCH)</t>
  </si>
  <si>
    <t>Bull. Cl. Phys.-Math. Acad. Imp. Sci. Saint-Pétersbourg 3: 109 (1845)</t>
  </si>
  <si>
    <t>Pluchea</t>
  </si>
  <si>
    <t>Pluchea kelleri (Thell.) Thulin</t>
  </si>
  <si>
    <t>often on gypsum, Vol. 3; originally described as Blumea kelleri Thell.</t>
  </si>
  <si>
    <t>Thell. (1923). In: Vierteljahrsschr. Nat. Ges. Zürich 68: 441.</t>
  </si>
  <si>
    <t>Blumea kelleri Thell.</t>
  </si>
  <si>
    <t>Thulin. (2004). In: Nordic J. Bot. 22(6): 662.</t>
  </si>
  <si>
    <t>Pluchea lucens Thulin</t>
  </si>
  <si>
    <t>Thulin (2004)</t>
  </si>
  <si>
    <t>Nordic J. Bot. 22: 660 (2004)</t>
  </si>
  <si>
    <t>Psathyrotes</t>
  </si>
  <si>
    <t>Psathyrotes pilifera A. Gray</t>
  </si>
  <si>
    <t>Gray, A. (1883). In: Proc. Amer. Acad. Arts 19: 50.</t>
  </si>
  <si>
    <t>Psephellus</t>
  </si>
  <si>
    <t>Psephellus erzincani Wagenitz &amp; Kandemir</t>
  </si>
  <si>
    <t>grows in gypsum steppe</t>
  </si>
  <si>
    <t>Wagenitz G. &amp; Kandemir A. 2008. Two new species of the genus Psephellus (Compositae, Cardueae1) from eastern Turkey. Willdenowia, 38(2):521-526.</t>
  </si>
  <si>
    <t>Willdenowia 38: 523 (2008)</t>
  </si>
  <si>
    <t>Psephellus recepii Wagenitz &amp; Kandemir</t>
  </si>
  <si>
    <t>Willdenowia 38: 524 (2008)</t>
  </si>
  <si>
    <r>
      <rPr>
        <sz val="10"/>
        <color rgb="FF000000"/>
        <rFont val="Times New Roman"/>
        <family val="1"/>
        <charset val="1"/>
      </rPr>
      <t>Psephellus xanthocephalus</t>
    </r>
    <r>
      <rPr>
        <sz val="10"/>
        <color rgb="FF262626"/>
        <rFont val="Times New Roman"/>
        <family val="1"/>
        <charset val="1"/>
      </rPr>
      <t> </t>
    </r>
    <r>
      <rPr>
        <sz val="10"/>
        <color rgb="FF333333"/>
        <rFont val="Times New Roman"/>
        <family val="1"/>
        <charset val="1"/>
      </rPr>
      <t>Fisch. &amp; C.A.Mey. ex Boiss.</t>
    </r>
  </si>
  <si>
    <t>Iran, Turkey</t>
  </si>
  <si>
    <t>https://dkm.org.tr/sites/other/dkm/uploads/yayinlar/makaleler/makale-20.pdf</t>
  </si>
  <si>
    <t>Fl. Orient. 3: 610 (1875)</t>
  </si>
  <si>
    <t>Psephellus yildizii (Civelek, Türkoglu &amp; Akan) Greuter</t>
  </si>
  <si>
    <t>Gypsum slopes,</t>
  </si>
  <si>
    <t>Türkoğlu Í.,  Akan H. &amp; Civelek Ş. 2003. A new species of Centaurea (Asteraceae: sect. Psephelloideae) from Turkey. Botanical Journal of the Linnean Society 143: 207–212.</t>
  </si>
  <si>
    <t>Civelek, Türkoglu, &amp; Akan. (2003). In: J. Linn. Soc., Bot. 143(2): 207.</t>
  </si>
  <si>
    <t>Centaurea yildizii Civelek, Türkoglu &amp; Akan</t>
  </si>
  <si>
    <t>Willdenowia 33: 250 (2003)</t>
  </si>
  <si>
    <t>Pseudoblepharispermum</t>
  </si>
  <si>
    <t>Pseudoblepharispermum bremeri J.-P.Lebrun &amp; Stork</t>
  </si>
  <si>
    <t>• Open, deciduous scrub with Boswellia on gypseous soil (Hedberg, I., Friis, I. &amp; Edwards, S. 2004. Flora of Ethiopia and Eritrea vol 4 (2). Asteraceae (Compositae). The National Herbarium, Addis Ababa University, Department of Systematic Botany Uppsala University. Addis Ababa &amp; Uppsala). 
• A monotypic genus, this shrub grows in open scrub with Boswellia,on gypsum soil (Vivero J. L., Kelbessa, E. &amp; Demissew, S. 2005. The Red List of Endemic trees and shrubs of Ethiopia and Eritrea. Fauna and Flora International, Cambridge printers, United Kingdom).</t>
  </si>
  <si>
    <t>Beentje and Hind (2002)</t>
  </si>
  <si>
    <t>Ethiopia, erithrea</t>
  </si>
  <si>
    <t>CR B1ab(i,ii,iii,iv)+B2ab(i,ii,iii,iv)</t>
  </si>
  <si>
    <t>Bull. Mus. Natl. Hist. Nat., B, Adansonia, sér. 4, 3: 422 (1982)</t>
  </si>
  <si>
    <t>Pseudoblepharispermum mudugense Beentje &amp; D.J.N.Hind</t>
  </si>
  <si>
    <t>• Acacia-Commiphora bushland on gypsum plain, c. 140 m. (Thulin, M. 1993-2006. Flora of Somalia. vols. 1-4. Royal Botanics Garden. Kew).</t>
  </si>
  <si>
    <t>Vol. 3; Beentje and Hind (2002)</t>
  </si>
  <si>
    <t>Kew Bull. 57: 214 (2002)</t>
  </si>
  <si>
    <t>Pseudoclappia</t>
  </si>
  <si>
    <t>Pseudoclappia arenaria Rydb.</t>
  </si>
  <si>
    <t>USA (New Mexico, Texas), Mexico (Chihuahua, Coahuila)</t>
  </si>
  <si>
    <t>G3 (VU); S3 in Texas, New Mexico [NatureServe]</t>
  </si>
  <si>
    <t> J. Washington Acad. Sci. 13: 289 (1923)</t>
  </si>
  <si>
    <t>Pseudoclappia watsonii A.M.Powell &amp; B.L.Turner</t>
  </si>
  <si>
    <t>USA (Texas)</t>
  </si>
  <si>
    <t>Sida 6: 317 (1976)</t>
  </si>
  <si>
    <t>Pseudopodospermum</t>
  </si>
  <si>
    <t>Pseudopodospermum papposum (DC.) Zaika, Sukhor. &amp; N.Kilian</t>
  </si>
  <si>
    <t>Scorzonera papposa DC.</t>
  </si>
  <si>
    <t>Iran, Iraq, Israel-Palestine, Jordan, Kuwait, Lebanon, Syria, Saudi Arabia, Transcaucasus, Turkey</t>
  </si>
  <si>
    <t>Prodr. 7: 119 (1838)</t>
  </si>
  <si>
    <t>Scorzonera papposa DC.</t>
  </si>
  <si>
    <t>Pulicaria</t>
  </si>
  <si>
    <t>Pulicaria albida E.Gamal-Eldin</t>
  </si>
  <si>
    <t>• Sparse grassland or in wadi bed, on limestone or gypsum, 200-1050 m (Thulin, M. 1993-2006. Flora of Somalia. vols. 1-4. Royal Botanics Garden. Kew).</t>
  </si>
  <si>
    <t>Phanerogam. Monogr. 14: 254 (1981)</t>
  </si>
  <si>
    <t>Pulicaria aylmeri Baker</t>
  </si>
  <si>
    <t>• Rocky or gypsum slopes or on sand near the sea, 0-1360 m (Thulin, M. 1993-2006. Flora of Somalia. vols. 1-4. Royal Botanics Garden. Kew).</t>
  </si>
  <si>
    <t>Bull. Misc. Inform. Kew 1895: 216 (1895)</t>
  </si>
  <si>
    <t>Pulicaria glutinosa subsp. somalensis E.Gamal-Eldin</t>
  </si>
  <si>
    <t>• Bushland on hilltops on gypsum or limestone, 150-1950 m. (Thulin, M. 1993-2006. Flora of Somalia. vols. 1-4. Royal Botanics Garden. Kew).</t>
  </si>
  <si>
    <t>Djibouti, Somalia</t>
  </si>
  <si>
    <t>Phanerogam. Monogr. 14: 213 (1981)</t>
  </si>
  <si>
    <t>Pulicaria mucronifolia (Boiss.) Anderb.</t>
  </si>
  <si>
    <t>synonym of Pulicaria mucronifolia</t>
  </si>
  <si>
    <t>Marls and gypseous soil</t>
  </si>
  <si>
    <t>Alaie, E. and A. Ghahreman. 2001. Notes on the Distribution, Climate and Flora of the Oil Field Areas, South-West of Iran. Iranian Int. J. Sci. 2(1)</t>
  </si>
  <si>
    <t>Boiss. (1846). In: Diagn. Pl. Orient., Ser. 1, 6: 78.</t>
  </si>
  <si>
    <t>Pterochaete mucronifolia Boiss.</t>
  </si>
  <si>
    <t>Pl. Syst. Evol. 176: 110 (1991)</t>
  </si>
  <si>
    <t>Pulicaria somalensis O.Hoffm.</t>
  </si>
  <si>
    <t>• Stony stream beds, stony slopes, or on gypsum silt, 450-1300 m (Thulin, M. 1993-2006. Flora of Somalia. vols. 1-4. Royal Botanics Garden. Kew). 
• Open bushland on stony soil; c 980 m.  Hedberg, I., Friis, I. &amp; Edwards, S. 2004. Flora of Ethiopia and Eritrea vol 4 (2). Asteraceae (Compositae). The National Herbarium, Addis Ababa University, Department of Systematic Botany Uppsala University. Addis Ababa &amp; Uppsala).</t>
  </si>
  <si>
    <t>Djibouti, Ethiopia, Saudi Arabia, Somalia, Yemen</t>
  </si>
  <si>
    <t>Bot. Jahrb. Syst. 38: 203 (1906)</t>
  </si>
  <si>
    <t>Rhanterium</t>
  </si>
  <si>
    <t>Rhanterium epapposum Oliv.</t>
  </si>
  <si>
    <t>This community [Ephedretum alatae] has been found in various desert soils, often rather sandy and usually where there is gypsaceous or other calcareous rocky sub-stratum not far below the surface</t>
  </si>
  <si>
    <t>Fl Iraq 1</t>
  </si>
  <si>
    <t>Kuwait, Qatar, United Arab Emirates, Iran, Iraq, Kuwait, Oman, Saudi Arabia</t>
  </si>
  <si>
    <t>Hooker's Icon. Pl. 14: t. 1367 (1881)</t>
  </si>
  <si>
    <t>Rhanterium suaveolens Desf.</t>
  </si>
  <si>
    <t>• Les gypso-psammophytos (Zemzemi, J. 2002. Utilisation de la methode des transects pour I'inventaire de la vegetation des milieux gypseux et sales. Revue des Regions Arides 14: 43-63). 
• Rhanterium suaveolens vegetation units (RK) on sandy plains (elevation 70–90 m) characterised by deep sierozem with medium to high hydro-eolian erosion. A gypseous crust on the sandy plains also favours Lygeum spartum– Rhanterium suaveolens facies (LK), characterised (Hanaf, A &amp; S. Jauffret. 2008. Are long-term vegetation dynamics useful in monitoring and assessing desertification processes in the arid steppe, southern Tunisia. Journal of Arid Environments 72: 557–572). 
• Steppe, sablonneuses (Pottier-Alapetite G., 1979–1981. Flore de la Tunisie. 2 vols. Imprimerie Officielle de la République Tunisienne, Tunis).</t>
  </si>
  <si>
    <t>Zemzemi, J. 2002. Utilisation de la methode des transects pour I'inventaire de la vegetation des milieux gypseux et sales. Revue des Regions Arides 14: 43-63 ///Hanaf, A &amp; S. Jauffret. 2008. Are long-term vegetation dynamics useful in monitoring and assessing desertification processes in the arid steppe, southern Tunisia. Journal of Arid Environments 72: 557–572</t>
  </si>
  <si>
    <t>Algeria, Libya, Tunisia</t>
  </si>
  <si>
    <t>Fl. Atlant. 2: 291 (1799)</t>
  </si>
  <si>
    <t xml:space="preserve">Richteria </t>
  </si>
  <si>
    <t>Richteria semenovii (Herder) Sonboli &amp; Oberpr.</t>
  </si>
  <si>
    <t>On rocks and gypsum</t>
  </si>
  <si>
    <t>Kazakhstan, Tadzhikistan</t>
  </si>
  <si>
    <t>Herder. (1867). In: Bull. Soc. Imp. Naturalistes Moscou 40: II. 130.</t>
  </si>
  <si>
    <t>Tanacetum semenovii Herder</t>
  </si>
  <si>
    <t>Biochem. Syst. Ecol. 45: 169 (2012)</t>
  </si>
  <si>
    <t>Richteria sussamyrensis (Lazkov) Sennikov</t>
  </si>
  <si>
    <t>?name plant list</t>
  </si>
  <si>
    <t>Lazkov. (1999). In: Bot. Zhurn. (Moscow &amp; Leningrad) 84(5): 125.</t>
  </si>
  <si>
    <t>Pyrethrum sussamyrense Lazkov</t>
  </si>
  <si>
    <t>Memoranda Soc. Fauna Fl. Fenn. 87: 49 (2011)</t>
  </si>
  <si>
    <t>Sanrobertia</t>
  </si>
  <si>
    <t>Sanrobertia gypsophila (B.L.Turner) G.L.Nesom</t>
  </si>
  <si>
    <t>phylogenetically divergent; formerly Aster gypsophila, Symphyotrichum gypsophilum</t>
  </si>
  <si>
    <t>Turner, B. L. (1974). In: Southwest. Nat., 19(2): 123.</t>
  </si>
  <si>
    <t>Aster gypsophila B.L.Turner</t>
  </si>
  <si>
    <t>Phytoneuron 2018-25: 1 (2018)</t>
  </si>
  <si>
    <t>Santolina</t>
  </si>
  <si>
    <t>Santolina viscosa Lag.</t>
  </si>
  <si>
    <t>Mota et al., 2009. Aproximación a la checklist de los gipsófitos ibéricos. Anales de Biología 31: 71-133</t>
  </si>
  <si>
    <t>IE [Decreto 50/2003, Murcia]; VU [Cabezudo et al., 2005; Lista Roja Andalucía]</t>
  </si>
  <si>
    <t>Gen. Sp. Pl.: 25 (1816)</t>
  </si>
  <si>
    <t>Sartwellia</t>
  </si>
  <si>
    <t>Sartwellia flaveriae A.Gray</t>
  </si>
  <si>
    <t xml:space="preserve">USA (New Mexico, Texas), Mexico (Chihuahua, Coahuila, Durango, Nuevo Leon, San Luis Potosi, Zacatecas)
</t>
  </si>
  <si>
    <t>G4 (AS); S2 in Texas [NatureServe]</t>
  </si>
  <si>
    <t>Smithsonian Contr. Knowl. 3(5): 122 (1852)</t>
  </si>
  <si>
    <t>Sartwellia gypsophila A.M.Powell &amp; B.L.Turner</t>
  </si>
  <si>
    <t>Mexico (Chihuahua, Coahuila)</t>
  </si>
  <si>
    <t>Sida 6: 319 (1976)</t>
  </si>
  <si>
    <t>Sartwellia mexicana A.Gray ex S.Watson</t>
  </si>
  <si>
    <t>Mexico (Coahuila, Nuevo Leon, San Luis Potosi, Tamaulipas, Zacatecas)</t>
  </si>
  <si>
    <t>Proc. Amer. Acad. Arts 18: 107 (1882), nom. nud.</t>
  </si>
  <si>
    <t>Sartwellia puberula Rydb.</t>
  </si>
  <si>
    <t>USA (New Mexico, Texas), Mexico (Chihuahua, Coahuila, Durango, Nuevo Leon, San Luis Potosi, Zacatecas)</t>
  </si>
  <si>
    <t>N.L.Britton &amp; al. (eds.), N. Amer. Fl. 34(2): 141 (1915)</t>
  </si>
  <si>
    <t>Sclerorhachis</t>
  </si>
  <si>
    <t>Sclerorhachis paropamisica (Krasch.) Kovalevsk.</t>
  </si>
  <si>
    <t>On gypsum clays and sands</t>
  </si>
  <si>
    <t>Tadzhikistan, Turkmenistan</t>
  </si>
  <si>
    <t>Krasch. (1946). In: Not. Syst. Herb. Inst. Bot. Acad. Sci. U.R.S.S. 9: 166.</t>
  </si>
  <si>
    <t>Pyrethrum paropamisicum Krasch.</t>
  </si>
  <si>
    <t>Novosti Sist. Vyssh. Rast. 24: 168 (1987)</t>
  </si>
  <si>
    <t>Sclerorhachis </t>
  </si>
  <si>
    <t>Sclerorhachis platyrachis (Boiss.) Podlech ex Rech.f.</t>
  </si>
  <si>
    <t xml:space="preserve">Akhani, com. Pers.-&gt;?? Checked by Farshid Memariani &amp; Hossein Rahmaninia </t>
  </si>
  <si>
    <t>Boiss. (1875). In: Fl. Orient. 3: 356.</t>
  </si>
  <si>
    <t>Pyrethrum platyrachis Boiss.</t>
  </si>
  <si>
    <t>Fl. Iranica 158: 47 (1986)</t>
  </si>
  <si>
    <t>Senecio</t>
  </si>
  <si>
    <t>Senecio claryae B.L.Turner</t>
  </si>
  <si>
    <t>Phytologia 75(4): 325 (1994)</t>
  </si>
  <si>
    <t>Senecio englerianus O.Hoffm.</t>
  </si>
  <si>
    <t>Bot. Jahrb. Syst. 10(3): 279 (1888)</t>
  </si>
  <si>
    <t>Senecio gypsicola (R.J.Bates) I.Thomps.</t>
  </si>
  <si>
    <t>The initial taxon entered: Othona gypsicola R.J.Bates, is now the basionym of a new accepted name, which is the current (Dec 2023) accepted name for this taxa according to WFO and POWO, so I include this name instead (Sara)</t>
  </si>
  <si>
    <t>David E. Symon, D.E. 2007.Lists of gypsophilous plants from southern Australia. J. Adelaide Bot. Gard. 21 45–61</t>
  </si>
  <si>
    <t>Australia (NC-South Australia: Coober Pedy area and at Arckaringa)</t>
  </si>
  <si>
    <t>J. Adelaide Bot. Gard. 15: 149 (1993)</t>
  </si>
  <si>
    <t>Othonna gypsicola R.J.Bates</t>
  </si>
  <si>
    <t xml:space="preserve">Muelleria 20: 117 (2004) </t>
  </si>
  <si>
    <t>Senecio powellii B.L.Turner</t>
  </si>
  <si>
    <t>is this really an annual?</t>
  </si>
  <si>
    <t>Phytologia 75(4): 326 (1994)</t>
  </si>
  <si>
    <t>Senecio warnockii Shinners</t>
  </si>
  <si>
    <t>G3 (VU); S2 (EN) in NM, S3 (VU) in TX [NatureServe]</t>
  </si>
  <si>
    <t>Sida 1: 379 (1964)</t>
  </si>
  <si>
    <t>Solidago</t>
  </si>
  <si>
    <t>Solidago ericamerioides G.L.Nesom</t>
  </si>
  <si>
    <t>Phytologia 67: 143 (1989)</t>
  </si>
  <si>
    <t>Solidago gypsophila G.L.Nesom</t>
  </si>
  <si>
    <t>Phytologia 67: 142 (1989)</t>
  </si>
  <si>
    <t>Sonchus</t>
  </si>
  <si>
    <t>Sonchus crassifolius Pourr. ex Willd.</t>
  </si>
  <si>
    <t>Mota et al., 2009. Aproximación a la checklist de los gipsófitos ibéricos. Anales de Biología 31: 71-138</t>
  </si>
  <si>
    <t>VU [Decreto 23/2012, Andalucía], EN [Decreto 172/2008, Cataluña]</t>
  </si>
  <si>
    <t>Sp. Pl., ed. 4 , 3: 1509 (1803)</t>
  </si>
  <si>
    <t>Strotheria</t>
  </si>
  <si>
    <t>Strotheria gypsophila B.L.Turner</t>
  </si>
  <si>
    <t>Amer. J. Bot. 59: 180, fig. 1 (1972)</t>
  </si>
  <si>
    <t>Tanacetopsis</t>
  </si>
  <si>
    <t>Tanacetopsis krascheninnikovii (Nevski) Kovalevsk.</t>
  </si>
  <si>
    <t>Stony slopes, rocks (especially on gypsum rocks) at 1,500-2,500 m.</t>
  </si>
  <si>
    <t>Nevski. (1937). In: Acta Inst. Bot. Acad. Sci. U.R.S.S., Ser. I. Fasc. 4, 282.</t>
  </si>
  <si>
    <t>Tanacetum krascheninnikovii Nevski</t>
  </si>
  <si>
    <t>Fl. Uzbekistan. vi. 145 (1962)</t>
  </si>
  <si>
    <t>Tanacetum</t>
  </si>
  <si>
    <t>Tanacetum galae (Popov) Nevski</t>
  </si>
  <si>
    <t>Sandstone and limestone rocks, dry gypsic hills in lower and middle mountain zone.</t>
  </si>
  <si>
    <t>Popov. (1923). In: Trans. Sci. Soc. Turk. 1: 40.</t>
  </si>
  <si>
    <t>Pyrethrum galae Popov</t>
  </si>
  <si>
    <t>Trudy Bot. Inst. Akad. Nauk S.S.S.R., Ser. 1, Fl. Sist. Vyssh. Rast. 4: 216 (1937), in obs.</t>
  </si>
  <si>
    <r>
      <rPr>
        <sz val="10"/>
        <color rgb="FF000000"/>
        <rFont val="Times New Roman"/>
        <family val="1"/>
        <charset val="1"/>
      </rPr>
      <t>Tanacetum trifoliolatum</t>
    </r>
    <r>
      <rPr>
        <sz val="10"/>
        <color rgb="FF262626"/>
        <rFont val="Times New Roman"/>
        <family val="1"/>
        <charset val="1"/>
      </rPr>
      <t> </t>
    </r>
    <r>
      <rPr>
        <sz val="10"/>
        <color rgb="FF333333"/>
        <rFont val="Times New Roman"/>
        <family val="1"/>
        <charset val="1"/>
      </rPr>
      <t>Podlech</t>
    </r>
  </si>
  <si>
    <t>Podlech. (1986). In: Rech. f., Fl. Iranica 158: 147, T. 143.</t>
  </si>
  <si>
    <t>Tetraneuris</t>
  </si>
  <si>
    <t>Tetraneuris verdiensis R.A.Denham &amp; B.L.Turner</t>
  </si>
  <si>
    <t>semi-succulent?</t>
  </si>
  <si>
    <t>• Low gypsum hills [http://floranorthamerica.org].</t>
  </si>
  <si>
    <t>USA (Arizona)</t>
  </si>
  <si>
    <t>G1 This plant is listed by the U.S. federal government or a state</t>
  </si>
  <si>
    <t>https://explorer.natureserve.org/Taxon/ELEMENT_GLOBAL.2.131158/Tetraneuris_verdiensis</t>
  </si>
  <si>
    <t xml:space="preserve">Phytologia 81: 5 </t>
  </si>
  <si>
    <t>Phytologia 81: 5</t>
  </si>
  <si>
    <t>Thelesperma</t>
  </si>
  <si>
    <t>Thelesperma megapotamicum var. ramosius (S.F.Blake) Melchert</t>
  </si>
  <si>
    <t>Species (not variety) G5; present in several states [NatureServe]</t>
  </si>
  <si>
    <t>Blake, S. F. (1941). In: Proc. Biol. Soc. Washington 54: 20.</t>
  </si>
  <si>
    <t>Thelesperma ramosius S.F.Blake</t>
  </si>
  <si>
    <t>Phytologia 69: 221 (1990)</t>
  </si>
  <si>
    <t>Thelesperma scabridulum S.F.Blake</t>
  </si>
  <si>
    <t>Mexico (Coahuila, Nuevo León, Tamaulipas)</t>
  </si>
  <si>
    <t>J. Washington Acad. Sci. 25: 317 (1935)</t>
  </si>
  <si>
    <t>Thymophylla</t>
  </si>
  <si>
    <t>Thymophylla gypsophila (B.L.Turner) Strother</t>
  </si>
  <si>
    <t>Turner, B. L. (1972). In: Madrono, 21(6): 421.</t>
  </si>
  <si>
    <t>Dyssodia gypsophila B.L.Turner</t>
  </si>
  <si>
    <t>Sida 11(4): 377. 1986</t>
  </si>
  <si>
    <t>Townsendia</t>
  </si>
  <si>
    <t>Townsendia gypsophila Lowrey &amp; P.J.Knight</t>
  </si>
  <si>
    <t>USA (New Mexico)</t>
  </si>
  <si>
    <t>G2 (EN); S2 (EN) in NM [NatureServe]</t>
  </si>
  <si>
    <t>Brittonia 46: 194, fig (1994)</t>
  </si>
  <si>
    <t>Trichanthodium</t>
  </si>
  <si>
    <t>Trichanthodium exilis (W.Fitzg.) P.S.Short</t>
  </si>
  <si>
    <t>synonym of Gnephosis exilis W.Fitzg.</t>
  </si>
  <si>
    <t>Margins of salt lakes &amp; adjoining sand ridges. Also in: https://www.eca.org.au/ecwp/wp-content/uploads/2018/05/Journal-of-the-Adelaide-Botanic-Gardens-29-147.pdf</t>
  </si>
  <si>
    <t>W. Fitzg. (1905). In: J. W. Austral. Nat. Hist. Soc. 2: 24.</t>
  </si>
  <si>
    <t>Gnephosis exilis W.Fitzg.</t>
  </si>
  <si>
    <t>Muelleria 7(2) 1990</t>
  </si>
  <si>
    <t>Trichanthodium skirrophorum Sond. &amp; F.Muell.</t>
  </si>
  <si>
    <t xml:space="preserve">Ascending or erect annual, herb, 0.03-0.35 m high. Fl. yellow/yellow-brown, Aug to Oct. Variety of soils. Floodplains, saline flats, claypans, sand or gypsum dunes, ridges.  //// LoM, MuM. All mainland states. In Victoria confined to the far north-west, frequently in chenopod shrubland in saline and gypseous soils. All mainland </t>
  </si>
  <si>
    <t>Florabase  /// Vicflora</t>
  </si>
  <si>
    <t>Linnaea 25 1853 [Apr 1853]</t>
  </si>
  <si>
    <t>Tridax</t>
  </si>
  <si>
    <t>Tridax candidissima A.Gray</t>
  </si>
  <si>
    <t>likely wide</t>
  </si>
  <si>
    <t>Mexico (San Luis Potosí)</t>
  </si>
  <si>
    <t>Proc. Amer. Acad. Arts xv. (1880) 39.</t>
  </si>
  <si>
    <t>Tridax hintoniorum B.L.Turner</t>
  </si>
  <si>
    <t>Mexico (Nuevo León, Tamaulipas)</t>
  </si>
  <si>
    <t>Phytologia 73: 350, fig. 1 (1992)</t>
  </si>
  <si>
    <t>Varilla</t>
  </si>
  <si>
    <t>Varilla mexicana var. gypsophila B.L.Turner</t>
  </si>
  <si>
    <t>Phytologia 69(1): 6 (8-9; fig. 2). 1990 [Jul 1990]</t>
  </si>
  <si>
    <t>Verbesina</t>
  </si>
  <si>
    <t>Verbesina aramberrana B.L.Turner</t>
  </si>
  <si>
    <t>Phytologia 75: 134 (1993)</t>
  </si>
  <si>
    <t>Verbesina hintoniorum B.L.Turner</t>
  </si>
  <si>
    <t>Brittonia 37: 96, fig (1985)</t>
  </si>
  <si>
    <t>Verbesina potosina B.L.Rob.</t>
  </si>
  <si>
    <t>Mexico (Querétaro, San Luis Potosí, Veracruz)</t>
  </si>
  <si>
    <t>Proc. Amer. Acad. Arts 27: 175 (1892)</t>
  </si>
  <si>
    <t>Verbesina zaragosana var. intermedia G.S.Hinton &amp; B.L.Turner</t>
  </si>
  <si>
    <t>Phytologia 89(1): 91 (-93; fig. 1 (map)) (2007)</t>
  </si>
  <si>
    <t>Verbesina zaragosana var. zaragosana B.L.Turner</t>
  </si>
  <si>
    <t>Phytologia 73: 302 (1992)</t>
  </si>
  <si>
    <t>Viguiera</t>
  </si>
  <si>
    <t>Viguiera dentata var. longibracteata B.L.Turner</t>
  </si>
  <si>
    <t>Species (not variety) G5 [NatureServe]</t>
  </si>
  <si>
    <t>Phytologia 97(1): 19 (2015)</t>
  </si>
  <si>
    <t>Xanthisma</t>
  </si>
  <si>
    <t>Xanthisma crutchfieldii (B.L.Turner) D.R.Morgan &amp; R.L.Hartm.</t>
  </si>
  <si>
    <t>Mexico (Coahuila, Nuevo León, San Luis Potosí, Zacatecas)</t>
  </si>
  <si>
    <t>Turner, B. L. (1973). In: Phytologia 26: 116.</t>
  </si>
  <si>
    <t>Machaeranthera crutchfieldii B.L.Turner</t>
  </si>
  <si>
    <t>Sida 20(4): 1403 (2003)</t>
  </si>
  <si>
    <t>Xanthisma gypsophilum (B.L.Turner) D.R.Morgan &amp; R.L.Hartm.</t>
  </si>
  <si>
    <t>Mexico (Coahuila, Chihuahua, Durango, San Luis Potosí)</t>
  </si>
  <si>
    <t>Turner, B. L. (1973). In: Phytologia 26(2): 117.</t>
  </si>
  <si>
    <t>Machaeranthera gypsophila B.L.Turner</t>
  </si>
  <si>
    <t>Sida 20: 1404 (2003)</t>
  </si>
  <si>
    <t>Xanthisma johnstonii (S.F.Blake) D.R.Morgan &amp; R.L.Hartm.</t>
  </si>
  <si>
    <t>Blake, S. F. (1941). In: Proc. Biol. Soc. Washington 54: 18.</t>
  </si>
  <si>
    <t>Haplopappus johnstonii S.F.Blake</t>
  </si>
  <si>
    <t>Xanthisma pseudorestiforme B.L.Turner</t>
  </si>
  <si>
    <t>Phytoneuron 2010-40: 1 (2010)</t>
  </si>
  <si>
    <t>Xanthisma restiforme (B.L.Turner) D.R.Morgan &amp; R.L.Hartm.</t>
  </si>
  <si>
    <t>Turner, B. L. (1973). In: Amer. J. Bot., 60(8): 836.</t>
  </si>
  <si>
    <t>Machaeranthera restiformis B.L.Turner</t>
  </si>
  <si>
    <t>Sida 20: 1405 (2003)</t>
  </si>
  <si>
    <t>Xanthisma rhizomatum (M.C.Johnst.) D.R.Morgan &amp; R.L.Hartm.</t>
  </si>
  <si>
    <t>M. C. Johnst. (1961). In: Rhodora 63: 177.</t>
  </si>
  <si>
    <t>Haplopappus rhizomatus (A.Nelson &amp; J.F.Macbr.) M.C.Johnst.</t>
  </si>
  <si>
    <t>Xylanthemum</t>
  </si>
  <si>
    <t>Xylanthemum lingulatum (Boiss.) K.Bremer &amp; Humphries</t>
  </si>
  <si>
    <t>Syn. : Tanacetum lingulatum (Boiss.) Bornm.</t>
  </si>
  <si>
    <t>Memariani</t>
  </si>
  <si>
    <t>on gypsum soils of N Semnan</t>
  </si>
  <si>
    <t>Endemic to North-central Iran</t>
  </si>
  <si>
    <t>Boiss. (1875). In: Fl. Orient. 3: 357.</t>
  </si>
  <si>
    <t>Pyrethrum lingulatum Boiss.</t>
  </si>
  <si>
    <t>Bremer, K., &amp; Humphries. (1993). In: Bull. Nat. Hist. Mus. (London), Bot., 23(2): 105</t>
  </si>
  <si>
    <t>Cochlospermum</t>
  </si>
  <si>
    <t>Cochlospermum tetraporum Hallier f.</t>
  </si>
  <si>
    <t>Poppendieck, H.-H., 1981. Cochlospermaceae. Flora; Prado D., 1998. Cochlospermum tetraporum. The
IUCN Red List of Threatened Species 1998:
e.T34322A9858934. Retrieved 10/12/2015 from
http://dx.doi.org/10.2305/IUCN.UK.1998.RLTS.
T34322A9858934.en</t>
  </si>
  <si>
    <t>Argentina Northwest, Bolivia</t>
  </si>
  <si>
    <t>B1+2a.</t>
  </si>
  <si>
    <t>Meded. Rijks-Herb. 19: 39 (1913)</t>
  </si>
  <si>
    <t>Antiphytum</t>
  </si>
  <si>
    <t>Antiphytum hintoniorum L.C.Higgins &amp; B.L.Turner</t>
  </si>
  <si>
    <t>S. W. Naturalist 28: 457 (1983)</t>
  </si>
  <si>
    <t>Arnebia</t>
  </si>
  <si>
    <t>Arnebia decumbens (Vent.) Coss. &amp; Kralik aggregate</t>
  </si>
  <si>
    <t>including Arnebia tubata (Bertol.) Sam. - this group is unresolved species need to be properly delimited in some cases - some taxa seem to be gypsoclines</t>
  </si>
  <si>
    <t>Iran, Iraq, Syria, Azerbaijan</t>
  </si>
  <si>
    <t>Arnebia transcaspica Popov</t>
  </si>
  <si>
    <t>Between salsola, hammada, artemisia, on marl, clay, gypsum, gravel</t>
  </si>
  <si>
    <t>Afghanistan, Kazakhstan, Tadzhikistan, Turkmenistan, Uzbekistan</t>
  </si>
  <si>
    <t>V.L.Komarov (ed.), Fl. URSS 19: 705 (1953)</t>
  </si>
  <si>
    <t>Cystostemon</t>
  </si>
  <si>
    <t>Cystostemon heliocharis (S.Moore) A.G.Mill. &amp; Riedl</t>
  </si>
  <si>
    <t>• Rocky places on limestone, evergreen bushland, also on open gypsum plains, 200-1900 m, (Thulin, M. 1993-2006. Flora of Somalia. vols. 1-4. Royal Botanics Garden. Kew).</t>
  </si>
  <si>
    <t>Ethiopia, Somalia, Yemen</t>
  </si>
  <si>
    <t>Moore, S. (1877). In: Journ Bot. 6: 68.</t>
  </si>
  <si>
    <t>Trichodesma heliocharis S.Moore</t>
  </si>
  <si>
    <t>Notes Roy. Bot. Gard. Edinburgh 40: 7 (1982)</t>
  </si>
  <si>
    <t>Cystostemon intricatus A.G.Mill. &amp; Riedl</t>
  </si>
  <si>
    <t>• Open bushland on gypsum, 1160-1340 m (Thulin, M. 1993-2006. Flora of Somalia. vols. 1-4. Royal Botanics Garden. Kew).</t>
  </si>
  <si>
    <t>Notes Roy. Bot. Gard. Edinburgh 40: 11 (1982)</t>
  </si>
  <si>
    <t>Echiochilon</t>
  </si>
  <si>
    <t>Echiochilon fruticosum Desf.</t>
  </si>
  <si>
    <t>N,M,De,S (Sandy and stony ground) (Boulos)• Les gypso-psammophytos (Zemzemi, J. 2002. Utilisation de la methode des transects pour I'inventaire de la vegetation des milieux gypseux et sales. Revue des Regions Arides 14: 43-62).
• Pâturages désertiques (Fennane, M., Ibn Tatou, M., Ouyahia, A., et El Oualidi, J. 2007. Flore pratique du Maroc. Vol 2. Institut Scientifique. Université Mohamed V. Agdal. Rabat.). 
• Pâturages et rocailles désertiques (Quézel, P. &amp; Santa, S., 1962-1963. 
• Nouvelle flore de l'Algérie et des régions désertiques méridionales. 2 vols. 1170 p., CNRS, Paris) Pâsturages désertiques, sables, lits d'oued (Pottier-Alapetite G., 1979–1981. Flore de la Tunisie. 2 vols. Imprimerie Officielle de la République Tunisienne, Tunis).</t>
  </si>
  <si>
    <t>Zemzemi, J. 2002. Utilisation de la methode des transects pour I'inventaire de la vegetation des milieux gypseux et sales. Revue des Regions Arides 14: 43-62; Boulos (1999-2005; 2009)</t>
  </si>
  <si>
    <t>Algeria, Egypt, Israel-Palestine, Jordan, Libya, Morocco, Saudi Arabia, Sinai, Tunisia</t>
  </si>
  <si>
    <t>Fl. Atlant. 1: 166 (1798)</t>
  </si>
  <si>
    <t>Echiochilon longiflorum Benth.</t>
  </si>
  <si>
    <t>• Grassland or bushland, in sandy or rocky places, often on limestone or gypsum, 0-1230 m. (Thulin, M. 1993-2006. Flora of Somalia. vols. 1-4. Royal Botanics Garden. Kew).</t>
  </si>
  <si>
    <t>Djibouti, Ethiopia, Oman, Somalia, Yemen</t>
  </si>
  <si>
    <t>Hooker's Icon. Pl. 13: t. 1277 (1879)</t>
  </si>
  <si>
    <t>Echium</t>
  </si>
  <si>
    <t>Echium suffruticosum Barratte</t>
  </si>
  <si>
    <t xml:space="preserve">• Terrains gypseux (Quézel, P. &amp; Santa, S., 1962-1963. Nouvelle flore de l'Algérie et des régions désertiques méridionales. 2 vols. 1170 p., CNRS, Paris).
• Patures arides (Pottier-Alapetite G., 1979–1981. Flore de la Tunisie. 2 vols. Imprimerie Officielle de la République Tunisienne, Tunis).
• Espèces liées au gypse (Le Houérou H.-N. 1995. Bioclimatologie et biogéographie des steppes arides du Nord de l'Afrique: diversité biologique, développement durable et désertisation. Options Méditerranéennes: Série B. Etudes et Recherches 10: 1- 396). </t>
  </si>
  <si>
    <t>Quezel, P. &amp; Santa, S., 1962-1963.Nouvelle flore de l'Algérie et des régions désertiques méridionales. 2 vols. 1170 p., CNRS, Paris.  /// Le Houérou H.-N. 1995. Bioclimatologie et biogéographie des s teppes arides du Nord de l'Afrique: diversité biologique, développement durable et dés rtisation. Options Méditerranéennes: Série B. Etudes et Recherches 10:1- 406</t>
  </si>
  <si>
    <t>Expl. Sci. Tunisie, Cat. Pl. : 300 (1896)</t>
  </si>
  <si>
    <t>Embadium</t>
  </si>
  <si>
    <t>Embadium johnstonii Ising</t>
  </si>
  <si>
    <t>growing on gypseous soils. Source: http://saseedbank.com.au/species_information.php?rid=1598</t>
  </si>
  <si>
    <t>David E. Symon, D.E. 2007.Lists of gypsophilous plants from southern Australia. J. Adelaide Bot. Gard. 21 45–55</t>
  </si>
  <si>
    <t>Australia (South Australia)</t>
  </si>
  <si>
    <t>Trans. Roy. Soc. South Australia 89: 288 (1965)</t>
  </si>
  <si>
    <t>Euploca</t>
  </si>
  <si>
    <t>Euploca personata (Thulin) Thulin</t>
  </si>
  <si>
    <t>POWO changes Heliotropium personatum Thulin to Euploca personata (Thulin) Thulin (Paco) - Sara: I agree, I change it accordingly</t>
  </si>
  <si>
    <t xml:space="preserve">• Open bushland, usually in areas of gypsum or gypseaus silt, sometimes on saline ground; 125-1400 (Thulin, M. 1993-2006. Flora of Somalia. vols. 1-4. Royal Botanics Garden. Kew). 
• Open bushland, usually in areas of gypsum or gypseous silt, sometimes on saline ground; 300-900 m (Hedberg, I., Friis, I. and Persson, E. (eds.) 2009. Flora of Ethiopia and Eritrea, Vol. 1, Lycopodiaceae-Pinaceae. The National Herbarium, Addis Ababa University, Department of Systematic Botany Uppsala University. Addis Ababa &amp; Uppsala). </t>
  </si>
  <si>
    <t>confirmed by Thulin</t>
  </si>
  <si>
    <t>Nordic J. Bot. 23: 530 (2005)</t>
  </si>
  <si>
    <t>Heliotropium personatum Thulin</t>
  </si>
  <si>
    <t>Phytotaxa 434: 18 (2020)</t>
  </si>
  <si>
    <t>Heliotropium</t>
  </si>
  <si>
    <t>Heliotropium aucheri subsp. aucheri  DC</t>
  </si>
  <si>
    <t>Iran, Iraq, Pakistan</t>
  </si>
  <si>
    <t>DC. (1845). In: Prodr. 9: 533.</t>
  </si>
  <si>
    <t>Heliotropium biannulatiforme Popov</t>
  </si>
  <si>
    <t>In variegated Tertiary-Cretaceous, gypsiferous rocks, mountain semidesert and gypsiferous desert belt.</t>
  </si>
  <si>
    <t>Afghanistan, Pakistan</t>
  </si>
  <si>
    <t>Trudy Bot. Sada Akad. Nauk S.S.S.R. 42: 227 (1931)</t>
  </si>
  <si>
    <t>Heliotropium bucharicum B.Fedtsch.</t>
  </si>
  <si>
    <t>grows on gypsaceous and gypsum-bearing soils.</t>
  </si>
  <si>
    <t>The red data book of the republic of Uzbekistan. 2019.Volume 1. Plants. Tashkent, P327.</t>
  </si>
  <si>
    <t>Iran, Uzbekistan</t>
  </si>
  <si>
    <t>Rare [Red Book OCR]; Cat.1 Endemic [Red Book Uzbekistan]</t>
  </si>
  <si>
    <t>Decreasing trend (Red Book UZB)</t>
  </si>
  <si>
    <t>Izv. Glavn. Bot. Sada R.S.F.S.R. 15: 1 (1915)</t>
  </si>
  <si>
    <t>Heliotropium crassifolium Boiss.</t>
  </si>
  <si>
    <t>This species grows along rivers and roads on gypsum or a calcareous substrate covered by gravel and sand</t>
  </si>
  <si>
    <t>Akhani, H. 2004. A new spiny, cushion-like Euphorbia (Euphorbiaceae) from south-west Iran with  special reference to the phytogeographic importance of local endemic species. Botanical Journal of the Linnean Society, 146: 107–134</t>
  </si>
  <si>
    <t>Diagn. Pl. Orient. , ser. 2, 3: 131 (1856)</t>
  </si>
  <si>
    <t>Heliotropium denticulatum Boiss. &amp; Hausskn.</t>
  </si>
  <si>
    <t>Akhani, H. 2004. A new spiny, cushion-like Euphorbia (Euphorbiaceae) from south-west Iran with  special reference to the phytogeographic importance of local endemic species. Botanical Journal of the Linnean Society, 146: 107–143</t>
  </si>
  <si>
    <t>Fl. Orient. 4: 145 (1875)</t>
  </si>
  <si>
    <t>Heliotropium digynum (Forssk.) Asch. ex C.Chr.</t>
  </si>
  <si>
    <t>• Sables gypseux (Quézel, P. &amp; Santa, S., 1962-1963. Nouvelle flore de l'Algérie et des régions désertiques méridionales. 2 vols. 1170 p., CNRS, Paris.) 
• Sables désertiques (Pottier-Alapetite G., 1979–1981. Flore de la Tunisie. 2 vols. Imprimerie Officielle de la République Tunisienne, Tunis)</t>
  </si>
  <si>
    <t>Quezel, P. &amp; Santa, S., 1962-1963.Nouvelle flore de l'Algérie et des régions désertiques méridionales. 2 vols. 1170 p., CNRS, Paris.</t>
  </si>
  <si>
    <t>Afghanistan, Algeria, Egypt, United Arab Emirates, Iraq, Israel-Palestine, Jordan, Oman, Saudi Arabia, Sinai, Tunisia, Yemen</t>
  </si>
  <si>
    <t>Forssk. (1775). In: Fl. Aegypt.-Arab.: 40.</t>
  </si>
  <si>
    <t>Lithospermum digynum Forssk.</t>
  </si>
  <si>
    <t>Dansk Bot. Ark. 4(3): 14 (1922)</t>
  </si>
  <si>
    <t>Heliotropium esfandiarii Akhani &amp; Riedl</t>
  </si>
  <si>
    <t>Linzer Biol. Beitr. 23: 615 (1991)</t>
  </si>
  <si>
    <t>Heliotropium khayyamii Akhani</t>
  </si>
  <si>
    <t>Phytotaxa 249: 41 (2016)</t>
  </si>
  <si>
    <t>Heliotropium noeanum Boiss.</t>
  </si>
  <si>
    <t xml:space="preserve">This species  [Heliotropiuum crassifolium] grows along rivers and roads on gypsum or a calcareous substrate covered by gravel and sand. It is associated with: 
</t>
  </si>
  <si>
    <t>Akhani, H. 2004. A new spiny, cushion-like Euphorbia (Euphorbiaceae) from south-west Iran with  special reference to the phytogeographic importance of local endemic species. Botanical Journal of the Linnean Society, 146: 107–135</t>
  </si>
  <si>
    <t>Diagn. Pl. Orient. , ser. 2, 3: 132 (1856)</t>
  </si>
  <si>
    <t>Heliotropium ophioglossum Stocks ex Boiss.</t>
  </si>
  <si>
    <t>Semidesert grassland and bushland, often along seasonal water courses, also on gypsum;</t>
  </si>
  <si>
    <t>Djibouti, Oman, Pakistan, Socotra, Somalia, Yemen</t>
  </si>
  <si>
    <t>Fl. Orient. [Boissier] 4: 145. 1875</t>
  </si>
  <si>
    <t>Heliotropium ziegleri Akhani</t>
  </si>
  <si>
    <t>Bot. J. Linn. Soc. 155: 422 (2007)</t>
  </si>
  <si>
    <t>Johnstonella</t>
  </si>
  <si>
    <t>Johnstonella geohintonii (B.L.Turner) M.G.Simpson &amp; R.B.Kelley</t>
  </si>
  <si>
    <t>According to POWO the correct name of Cryptantha geohintonii B.L.Turner is Johnstonella geohintonii (B.L.Turner) M.G.Simpson &amp; R.B.Kelley (Paco) - Mike Moore also agrees with this, so I change them (Sara)</t>
  </si>
  <si>
    <t>Phytologia 90: 406 (2008)</t>
  </si>
  <si>
    <t>Cryptantha geohintonii B.L.Turner</t>
  </si>
  <si>
    <t>Simpson, M. G., &amp; Kelley, R. B. (2019). In: Phytotaxa 425(4): 286.</t>
  </si>
  <si>
    <t>Johnstonella gypsites (I.M.Johnst.) Hasenstab &amp; M.E.Mabry</t>
  </si>
  <si>
    <t>According to POWO the correct name of Cryptantha gypsites I.M.Johnst. is Johnstonella gypsites (I.M.Johnst.) Hasenstab &amp; M.E.Mabry (Paco)- Mike Moore also agrees with this, so I change them (Sara)</t>
  </si>
  <si>
    <t>possibly wide</t>
  </si>
  <si>
    <t>Wrightia 2: 17 (1959)</t>
  </si>
  <si>
    <t>Cryptantha gypsites I.M.Johnst.</t>
  </si>
  <si>
    <t>Hasenstab, &amp; Mabry, M. E. (2019). In: Phytotaxa 425(4): 286.</t>
  </si>
  <si>
    <t>Johnstonella sheylae G.S. Hinton</t>
  </si>
  <si>
    <t>Hinton &amp; Turner 2021</t>
  </si>
  <si>
    <t>Hinton, G.S. and G.L. Nesom. 2021. Phytoneuron 2021-14: 1–6.</t>
  </si>
  <si>
    <t>Lappula</t>
  </si>
  <si>
    <t>Lappula spinocarpos subsp. ceratophora (Popov) Y.J.Nasir</t>
  </si>
  <si>
    <t xml:space="preserve">Stony, gypsiferous deserts, hammadas. </t>
  </si>
  <si>
    <t>Komarov [sub Lappula ceratophora (Popov) Popov]</t>
  </si>
  <si>
    <t>Afghanistan, Iran, Iraq, Pakistan, Saudi Arabia, Tadzhikistan, Turkmenistan, Uzbekistan</t>
  </si>
  <si>
    <t>TJK: CR / Global: LC [Nowak et al., 2020]</t>
  </si>
  <si>
    <t>B1ab(i)+B2ab(ii,iv) (For Tajikistan)</t>
  </si>
  <si>
    <t>Popov. (1916). In: Korovin, Kult. &amp; Popov, Descr. Pl. Nov. Turk. 67, T. 17.</t>
  </si>
  <si>
    <t>Echinospermum ceratophorum Popov</t>
  </si>
  <si>
    <t>Nasir, Y. J. (1989). In: Fl. Pakistan, 191: 139.</t>
  </si>
  <si>
    <t>Mattiastrum</t>
  </si>
  <si>
    <t>Mattiastrum luristanicum (Nábelek) Bornm.</t>
  </si>
  <si>
    <t>synonym of Cynoglossum luristanicum and Paracaryum luristanicum</t>
  </si>
  <si>
    <t>hemicryptophye</t>
  </si>
  <si>
    <t xml:space="preserve">Characteristic gypsophilous plants /// Ilam: c. 25 km south of Salehabad, 5–6 km after Konjancham towards Shoor-Shirin, gypsum hills along Iran/Iraq frontier, 350–400 m, 1.v.1992, H.Akhani 8186; c. 30 km south-east Abdanan towards Dehloran, 19 km to Murmuri, dry limestone or lime and gypsum </t>
  </si>
  <si>
    <t>Akhani, H. 2004. A new spiny, cushion-like Euphorbia (Euphorbiaceae) from south-west Iran with  special reference to the phytogeographic importance of local endemic species. Botanical Journal of the Linnean Society, 146: 107–138</t>
  </si>
  <si>
    <t>Spisy Přír. Fak. Masarykovy Univ. 70: 23 (1926)</t>
  </si>
  <si>
    <t>Paracaryum luristanicum Nábelek</t>
  </si>
  <si>
    <t>Magyar Bot. Lapok 30: 71 (1931)</t>
  </si>
  <si>
    <t>Mattiastrum sessiliflorum Rech.f. &amp; Riedl</t>
  </si>
  <si>
    <t>Steppe, auf Gips ca. 2600 m.</t>
  </si>
  <si>
    <t>Sadat F. 1989. Revision ausgewählter kritischer Gattungen der Boraginaceen aus der Flora Afghanistans. Mitt. Bot. Staatssamnl.München 28: 1-210.</t>
  </si>
  <si>
    <t>Afghanistan</t>
  </si>
  <si>
    <t>Fl. Iranica 48: 125 (1967)</t>
  </si>
  <si>
    <t>Moltkia</t>
  </si>
  <si>
    <t>Moltkia gypsacea Rech.f. &amp; Aellen</t>
  </si>
  <si>
    <t>Akhani, H. 2004. A new spiny, cushion-like Euphorbia (Euphorbiaceae) from south-west Iran with  special reference to the phytogeographic importance of local endemic species. Botanical Journal of the Linnean Society, 146: 107–148</t>
  </si>
  <si>
    <t>Anz. Österr. Akad. Wiss., Math.-Naturwiss. Kl. 87: 89 (1950)</t>
  </si>
  <si>
    <t>Nogalia</t>
  </si>
  <si>
    <t>Nogalia drepanophylla subsp. suaediformis Verdc.</t>
  </si>
  <si>
    <t>• Semi desert grassland and scrub, often along wadis, on limestone or gypsum, 130-1300 m (Thulin, M. 1993-2006. Flora of Somalia. vols. 1-4. Royal Botanics Garden. Kew).</t>
  </si>
  <si>
    <t>Somalia, Sudan (NE)</t>
  </si>
  <si>
    <t>Kew Bull. 43: 434 (1988)</t>
  </si>
  <si>
    <t>Onosma</t>
  </si>
  <si>
    <t>Onosma dasytricha Boiss.</t>
  </si>
  <si>
    <t>Diagn. Pl. Orient. 7: 83 (1846)</t>
  </si>
  <si>
    <t>Onosma liwanowii Popov</t>
  </si>
  <si>
    <t>On gypsum clays, red clays, cliffs</t>
  </si>
  <si>
    <t>Descr. Pl. Nov. Turkestan. : 70 (1916)</t>
  </si>
  <si>
    <t>Onosma sintenisii Hausskn. ex Bornm.</t>
  </si>
  <si>
    <t>Stony hillside, gypsum slopes, steppe</t>
  </si>
  <si>
    <t>Davis Fl Turkey 6</t>
  </si>
  <si>
    <t>Repert. Spec. Nov. Regni Veg. 8: 540 (1910)</t>
  </si>
  <si>
    <t>Onosma staminea Ledeb.</t>
  </si>
  <si>
    <t>grows on limestone, chalk deposits and gypsum-bearing soils</t>
  </si>
  <si>
    <t xml:space="preserve">Flora of vascular plants of Karakalpakistan and Khorezm. Tashkent, 1982 </t>
  </si>
  <si>
    <t>Kazakhstan, Turkmenistan</t>
  </si>
  <si>
    <t>Pl. Nov. Casp.-Cauc. : 10 (1831)</t>
  </si>
  <si>
    <t>Oreocarya</t>
  </si>
  <si>
    <t>Oreocarya crassipes (I.M.Johnst.) Hasenstab &amp; M.G.Simpson</t>
  </si>
  <si>
    <t>EN [US Endangered Species Act]; G1; S1 in TX [NatureServe]</t>
  </si>
  <si>
    <t>I. M. Johnst. (1939). In: J. Arnold Arbor. 20: 397.</t>
  </si>
  <si>
    <t>Syst. Bot. 37: 753 (2012)</t>
  </si>
  <si>
    <t>Oreocarya revealii W.A. Weber &amp; R.C. Wittmann</t>
  </si>
  <si>
    <t>MJ Moore</t>
  </si>
  <si>
    <t>G2 equivalent to EN, see https://explorer.natureserve.org/Taxon/ELEMENT_GLOBAL.2.768530/Oreocarya_revealii for details on potential threats and status of populations</t>
  </si>
  <si>
    <t>Weber, W. A., &amp; Wittmann, R. C. (2010). In: J. Bot. Res. Inst. Texas 4(1): 213, Nom. Nov.</t>
  </si>
  <si>
    <t>Paracaryum</t>
  </si>
  <si>
    <t xml:space="preserve">Paracaryum paphlagonicum (Bornm.) R. Mill </t>
  </si>
  <si>
    <t>Notes Roy. Bot. Gard. Edinburgh 35: 304 (1977)</t>
  </si>
  <si>
    <t>First published in Notes Roy. Bot. Gard. Edinburgh 35: 304 (1977)</t>
  </si>
  <si>
    <t>R</t>
  </si>
  <si>
    <t>1997 IUCN Red List of Threatened Plants</t>
  </si>
  <si>
    <t>Bornm. (1931). In: Magyar Bot. Lapok 30: 69.</t>
  </si>
  <si>
    <t>Mattiastrum paphlagonicum Bornm.</t>
  </si>
  <si>
    <t>Mill, R. R. (1977). In: Not. Roy. Bot. Gard. Edinb. 35: 304.</t>
  </si>
  <si>
    <t>Rindera</t>
  </si>
  <si>
    <t>Rindera echinata Regel</t>
  </si>
  <si>
    <t>On gypsum and rock</t>
  </si>
  <si>
    <t>Bull. Soc. Imp. Naturalistes Moscou 41(I): 92 (1868)</t>
  </si>
  <si>
    <t>Suchtelenia</t>
  </si>
  <si>
    <t>Suchtelenia calycina (C.A.Mey.) DC.</t>
  </si>
  <si>
    <t>Iran, Kazakhstan, Turkmenistan, Uzbekistan</t>
  </si>
  <si>
    <t>C. A. Mey. (1831). In: Verz. Pfl. Caucasus 100.</t>
  </si>
  <si>
    <t>Cynoglossum calycinum C.A.Mey.</t>
  </si>
  <si>
    <t>Prodr. 10: 163 (1846)</t>
  </si>
  <si>
    <t>Trichodesma</t>
  </si>
  <si>
    <t>Trichodesma hildebrandtii Gürke</t>
  </si>
  <si>
    <t xml:space="preserve">• Acacia or Acacia-Commiphoru bushland, often on silty soil, also on gypsum, 150-700 m. (Thulin, M. 1993-2006. Flora of Somalia. vols. 1-4. Royal Botanics Garden. Kew). 
• Cette intéressante espece complete la série de plantes curieuses qui semblent liées au gypse en Ethiopie méridionale (Lebrun J.-P. &amp; Stork A.L., 1989. Un Kleinia nouveau (Asteraceae) d'Ethiopie méridionale. Bull. Mus. Nat. His. Nat. Sect. B, Adansonia, 11 (4): 413-416). 
•  Acacia-Commiphora--Jatropha bushland, on limcm stolle, also alluvial soil: 300-1350 m. (Hedberg, I., Kelbessa, E., Edwards, S. &amp; Persson, E. 2006. Gentianaceae-Cyclocheilaceae. Flora of Ethiopia and Eritrea vol. 5. The National Herbarium, Addis Ababa University, Department of Systematic Botany Uppsala University. Addis Ababa &amp; Uppsala). </t>
  </si>
  <si>
    <t>Ethiopia, Kenya, Oman, Somalia, Yemen</t>
  </si>
  <si>
    <t>Nat. Pflanzenfam. 4(3a): 99 (1894)</t>
  </si>
  <si>
    <t>Wellstedia</t>
  </si>
  <si>
    <t>Wellstedia robusta Thulin</t>
  </si>
  <si>
    <t>• Ridges and slopes of limestone and gypsum, 1600-1820 m (Thulin, M. 1993-2006. Flora of Somalia. vols. 1-4. Royal Botanics Garden. Kew).</t>
  </si>
  <si>
    <t>Nordic J. Bot. 18: 663 (1998 publ. 1999)</t>
  </si>
  <si>
    <t>Aethionema</t>
  </si>
  <si>
    <t>Aethionema dumanii Vural &amp; Adigüzel</t>
  </si>
  <si>
    <t>Marly and gypsaceous slopes</t>
  </si>
  <si>
    <t>Davis Fl Turkey 10</t>
  </si>
  <si>
    <t>Turkish J. Bot. 19: 481 (1995)</t>
  </si>
  <si>
    <t>Aethionema gypsicola D. Öztürk</t>
  </si>
  <si>
    <t>D Öztürk</t>
  </si>
  <si>
    <t>Succulent</t>
  </si>
  <si>
    <t>First published in Phytotaxa 539: 176 (2022)</t>
  </si>
  <si>
    <t>https://doi.org/10.11646/phytotaxa.539.2.4 suggest to be included as CR in IUCN categories, but not yet listed</t>
  </si>
  <si>
    <t>Phytotaxa 539: 176 (2022)</t>
  </si>
  <si>
    <t>Aethionema turcica H.Duman &amp; Aytaç</t>
  </si>
  <si>
    <t>Karaca Arbor. Mag. 1: 71 (1991)</t>
  </si>
  <si>
    <t>Alyssum</t>
  </si>
  <si>
    <t>Alyssum niveum T.R.Dudley</t>
  </si>
  <si>
    <t>J. Arnold Arbor. 45: 78 (1964)</t>
  </si>
  <si>
    <t>Brassica</t>
  </si>
  <si>
    <t>Brassica elongata subsp. duralii Yild.</t>
  </si>
  <si>
    <t>Ot Sist. Bot. Dergisi 19(2): 10 (2012)</t>
  </si>
  <si>
    <t>Brassica repanda subsp. gypsicola Gómez-Campo</t>
  </si>
  <si>
    <t>Mota et al., 2009. Aproximación a la checklist de los gipsófitos ibéricos. Anales de Biología 31: 71-87</t>
  </si>
  <si>
    <t>** SUBSP NOT IN IUCN: BUT B. repanda:LC</t>
  </si>
  <si>
    <t>Anales Jard. Bot. Madrid 50: 145 (1992)</t>
  </si>
  <si>
    <t>Brassica somalensis Hedge &amp; A.G.Mill.</t>
  </si>
  <si>
    <t>• Rocky places, screes; on limestone and gypsum.1400-2200 m. (Thulin, M. 1993-2006. Flora of Somalia. vols. 1-4. Royal Botanics Garden. Kew.).</t>
  </si>
  <si>
    <t>Notes Roy. Bot. Gard. Edinburgh 35: 179 (1977)</t>
  </si>
  <si>
    <t>Brassica villosa subsp. tineoi (Lojac.) Raimondo &amp; Mazzola</t>
  </si>
  <si>
    <t>according to some experts is not an obligate gypsophile. Source: http://cambriasalvatore.wixsite.com/flora-della-sicilia/brassica-villosa-subsp-tinei-lojac-r - Paco: I collected those that were above a certain level in the surveys, using the DELPHI method, it can always be discussed</t>
  </si>
  <si>
    <t>Italy (Sicilia)</t>
  </si>
  <si>
    <t>VU [Raimondo et al., 2011]; NT [IUCN]</t>
  </si>
  <si>
    <t>not subsp IN IUCN</t>
  </si>
  <si>
    <t>NT</t>
  </si>
  <si>
    <t>Fl. Sicul. 1(1): 113 (1888)</t>
  </si>
  <si>
    <t>Brassica tineoi Lojac.</t>
  </si>
  <si>
    <t>Lagascalia 19: 832 (1997)</t>
  </si>
  <si>
    <t>Chorispora</t>
  </si>
  <si>
    <t>Chorispora purpurascens (Banks &amp; Sol.) Eig</t>
  </si>
  <si>
    <t>Desert plains, on sandy soils, in a sandy gravel depression, on sandy gypsaceous slopes. (on Jabal Sinjar, in terraced fig gardens on limestone);</t>
  </si>
  <si>
    <t>Fl Iraq 4b</t>
  </si>
  <si>
    <t>Jordan, Iran, Iraq, Israel-Palestine, Jordan, Kuwait, Lebanon, Syria, Saudi Arabia, Turkey</t>
  </si>
  <si>
    <t>VU [Ali-Shtayeh &amp; Jamous, 2018]; Rare [Sapir et al., 2003]</t>
  </si>
  <si>
    <t>**should be in Israel as well,  it appears in Sapir et al! ??</t>
  </si>
  <si>
    <t>Russell, A. Nat. Hist. Aleppo, ed. 2, 2: 258. (1794)</t>
  </si>
  <si>
    <t>Brassica purpurascens Banks &amp; Sol.</t>
  </si>
  <si>
    <t>J. Bot. 75: 189 (1937)</t>
  </si>
  <si>
    <t>Diceratella</t>
  </si>
  <si>
    <t>Diceratella inermis Jonsell</t>
  </si>
  <si>
    <t>• Shallow soil over limestone or gypsum, stream beds in Acacia-woodland.160-1300 m (Thulin, M. 1993-2006. Flora of Somalia. vols. 1-4. Royal Botanics Garden. Kew).
• Open Acacia woodland; 900-1800 m (Edwards, S., Mesfin Tadesse, Sebsebe Demissew and Hedberg, I. (eds.) 2000. Flora of Ethiopia and Eritrea, Vol. 2(1), Apiaceae-Dipsacaceae. The National Herbarium, Addis Ababa University, Department of Systematic Botany Uppsala University. Addis Ababa &amp; Uppsala).</t>
  </si>
  <si>
    <t>Bot. Not. 132: 526 (1979)</t>
  </si>
  <si>
    <t>Diceratella psilotrichoides Chiov.</t>
  </si>
  <si>
    <t>• Open plains on gypseous soil. c. 1200 m. (Thulin, M. 1993-2006. Flora of Somalia. vols. 1-4. Royal Botanics Garden. Kew).</t>
  </si>
  <si>
    <t>Fl. Somala 1: 76 (1929)</t>
  </si>
  <si>
    <t>Diplotaxis</t>
  </si>
  <si>
    <t>Diplotaxis harra subsp. crassifolia (Raf.) Maire</t>
  </si>
  <si>
    <t xml:space="preserve">O,D,S (Sandy plains and Stony Wadis) (Boulos)• Mean= 4; Median= 4,1 (Musarella, C.M., Mendoza-Fernández, A.J., Mota, J.F., Alessandrini, A., Bacchetta, G., Brullo, S., Caldarella, O., Ciaschetti, G., Conti, F., di Martino, L., Falci, A., Gianguzzi, L., Guarino, R., Manzi, A., Minissale, P., Montanari, S., Pasta, S., Peruzzi, L., Podda, L., Sciandrello, S., Scuderi, L., Troìa, A. &amp; Spampinato G. Checklist of gypsophilous vascular flora in Italy. Phytokeys (accepted). 
• Rupi gessose (Pignatti, S. 1982. Flora d'Italia, 3 vol., Bologna: Edagricole.). 
• Rochers et rocailles, lits des torrents (Fennane, M., Ibn Tatou, M., Mathez, J., Ouyahia, A., et El Oualidi, J. 1999. Flore pratique du Maroc.Vol. 1. Institut Scientifique. Université Mohamed V. Agdal. Rabat. 15). 
• Alluvions humides (Pottier-Alapetite G., 1979–1981. Flore de la Tunisie. 2 vols. Imprimerie Officielle de la République Tunisienne, Tunis).
</t>
  </si>
  <si>
    <t>Le Houérou H.-N. 1995. Bioclimatologie et biogéographie des s teppes arides du Nord de l'Afrique: diversité biologique, développement durable et dés rtisation. Options Méditerranéennes: Série B. Etudes et Recherches 10:1- 404 /// Akhani, H. 2004. A new spiny, cushion-like Euphorbia (Euphorbiaceae) from south-west Iran with  special reference to the phytogeographic importance of local endemic species. Botanical Journal of the Linnean Society, 146: 107–127 /// PAHLEVANI, A. H., H. MAROOFI &amp; M. R. JOHARCHI. 2011. Notes on six endemic or rare species of Euphorbia subg. Esula (Euphorbiaceae) in Iran. Willdenowia 41: 267 –276</t>
  </si>
  <si>
    <t>Algeria, Morocco, Sicilia, Spain (Peninsula), Tunisia</t>
  </si>
  <si>
    <t>LC [Orsenigo et al., 2021]</t>
  </si>
  <si>
    <t>CHECK DISTRIBUTION! it appears in the Italian Red List!?</t>
  </si>
  <si>
    <t>Caratt. Nuov. Gen.: 78 (1810)</t>
  </si>
  <si>
    <t>Sinapis crassifolia Raf.</t>
  </si>
  <si>
    <t>Bull. Soc. Hist. Nat. Afrique N. 24: 198. 1933 (1933)</t>
  </si>
  <si>
    <t>Diplotaxis harra subsp. harra  (Forssk.) Boiss.</t>
  </si>
  <si>
    <t>• Espèces liées au gypse (Le Houérou H.-N. 1995. Bioclimatologie et biogéographie des steppes arides du Nord de l'Afrique: diversité biologique, développement durable et désertisation. Options Méditerranéennes: Série B. Etudes et Recherches 10: 1- 396).
•Akhani, H. 2004. A new spiny, cushion-like Euphorbia (Euphorbiaceae) from south-west Iran with special reference to the phytogeographic importance of local endemic species. Botanical Journal of the Linnean Society, 146: 107–127 
• Pahlevani, A. H., H. Maroofi &amp; M. R. Joharchi. 2011. Notes on six endemic or rare species of Euphorbia subg. Esula (Euphorbiaceae) in Iran. Willdenowia 41: 267 –276.
• Cliffs of limestone, gypsum. 1000-1800 m. (Thulin, M. 1993-2006. Flora of Somalia. vols. 1-4. Royal Botanics Garden. Kew). 
• Rochers et rocailles, lits des torrents (Fennane, M., Ibn Tatou, M., Mathez, J., Ouyahia, A., et El Oualidi, J. 1999. Flore pratique du Maroc.Vol. 1. Institut Scientifique. Université Mohamed V. Agdal. Rabat).
• Pâsturages rocailleux arides (Pottier-Alapetite G., 1979–1981. Flore de la Tunisie. 2 vols. Imprimerie Officielle de la République Tunisienne, Tunis).</t>
  </si>
  <si>
    <t>Boulos (1999-2005; 2009); Musarella, C.M., Mendoza-Fernández, A.J., Mota, J.F., Alessandrini, A., Bacchetta, G., Brullo, S., Caldarella, O., Ciaschetti, G., Conti, F., di Martino, L., Falci, A., Gianguzzi, L., Guarino, R., Manzi, A., Minissale, P., Montanari, S., Pasta, S., Peruzzi, L., Podda, L., Sciandrello, S., Scuderi, L., Troìa, A. &amp; Spampinato G. Checklist of gypsophilous vascular flora in Italy. Phytokeys (accepted). //// Pignati vol 1, Gypsum, Sulphur and Myths. Rocca di Cerere Geopark. Complessi gessosi:  S. Ninfa; Bocconea 20</t>
  </si>
  <si>
    <t>Afghanistan, Algeria, Djibouti, Egypt, Bahrain, Kuwait, United Arab Emirates, Iran, Iraq, Israel-Palestine, Jordan, Kuwait, Syria, Libya, Morocco, Oman, Pakistan, Saudi Arabia, Sinai, Somalia, Tunisia, Yemen</t>
  </si>
  <si>
    <t>Rare (Egyptian Biodiversity Portal); LC [RL Jordan]; LC [Fennane et al., 2017]</t>
  </si>
  <si>
    <t>as Diplotaxis harra (not subsp)</t>
  </si>
  <si>
    <t>Fl. Aegypt.-Arab.: 118 (1775)</t>
  </si>
  <si>
    <t>Sinapis harra Forssk.</t>
  </si>
  <si>
    <t>Fl. Orient. 1: 388 (1867)</t>
  </si>
  <si>
    <t>Erucaria</t>
  </si>
  <si>
    <t>Erucaria crassifolia (Forssk.) Delile</t>
  </si>
  <si>
    <t>M,D,S (Sandy deserts, Edges of cultivation and Coastal regions) (Boulos); • On the escarpment of gypsaceous sandy hills (Fl Iraq 4b)</t>
  </si>
  <si>
    <t>Fl Iraq 4b; Boulos (1999-2005; 2009)</t>
  </si>
  <si>
    <t>Egypt, United Arab Emirates, Iraq, Jordan, Oman, Saudi Arabia, Sinai</t>
  </si>
  <si>
    <t>Forsskål, P. Fl. Aegypt.-Arab.: 118. (1775).</t>
  </si>
  <si>
    <t>Brassica crassifolia Forssk.</t>
  </si>
  <si>
    <t>Descr. Egypte, Hist. Nat. : 244 (1813)</t>
  </si>
  <si>
    <t>Erysimum</t>
  </si>
  <si>
    <t>Erysimum gypsaceum Botch. &amp; Vved.</t>
  </si>
  <si>
    <t>According to flora of Tajikistan it grows on clays and in pseudosavannas (check in other floras if gypsum is mentioned)</t>
  </si>
  <si>
    <t>Flora of Tajikistan, flora of M.Asia</t>
  </si>
  <si>
    <t>Bot. Mater. Gerb. Bot. Inst. Uzbekistansk. Fil. Akad. Nauk S.S.S.R. 3: 12 (1941)</t>
  </si>
  <si>
    <t>Erysimum metlesicsii Polatschek</t>
  </si>
  <si>
    <t>Italia (Sicilia)</t>
  </si>
  <si>
    <t>Ann. Naturhist. Mus. Wien 78: 178 (1974)</t>
  </si>
  <si>
    <t>Farsetia</t>
  </si>
  <si>
    <t>Farsetia spinulosa Jonsell</t>
  </si>
  <si>
    <t>• In scrub on gypsum. 1150-1850 m. (Thulin, M. 1993-2006. Flora of Somalia. vols. 1-4. Royal Botanics Garden. Kew).</t>
  </si>
  <si>
    <t>Flora of Somalia Vol. 1; Thulin (2001)</t>
  </si>
  <si>
    <t>Symb. Bot. Upsal. 25: 49 (1986)</t>
  </si>
  <si>
    <t>Guiraoa</t>
  </si>
  <si>
    <t>Guiraoa arvensis Coss.</t>
  </si>
  <si>
    <t>Mota et al., 2009. Aproximación a la checklist de los gipsófitos ibéricos. Anales de Biología 31: 71-99</t>
  </si>
  <si>
    <t>VU [Decreto 50/2003, Murcia]; VU [Cabezudo et al. 2005, Lista Roja ANdalucía]</t>
  </si>
  <si>
    <t>Notes Pl. Crit. : 98 (1851)</t>
  </si>
  <si>
    <t>Henophyton</t>
  </si>
  <si>
    <t>Henophyton deserti (Coss. &amp; Durieu) Coss. &amp; Durieu</t>
  </si>
  <si>
    <t>• Rocailles désertiques, gypse (Quézel, P. &amp; Santa, S., 1962-1963. Nouvelle flore de l'Algérie et des régions désertiques méridionales. 2 vols. 1170 p., CNRS, Paris). 
• Le Houérou H.-N. 1995. Bioclimatologie et biogéographie des steppes arides du Nord de l'Afrique: diversité biologique, développement durable et désertisation. Options Méditerranéennes: Série B. Etudes et Recherches 10: 1- 396</t>
  </si>
  <si>
    <t>EN (Tunisian Law)</t>
  </si>
  <si>
    <t>as Odnaya africana</t>
  </si>
  <si>
    <t>Cosson, E.S.-C. Bull. Soc. Bot. France 2: 247. (1855).</t>
  </si>
  <si>
    <t>Henonia deserti Coss. &amp; Durieu</t>
  </si>
  <si>
    <t>Ann. Sci. Nat., Bot. , sér. 4, 4: 282 (1856)</t>
  </si>
  <si>
    <t>Henophyton zygarrhenum (Maire) Gómez-Campo</t>
  </si>
  <si>
    <t>• which are characteristic of gypsaceous soils containing a varying amount of soluble salts in lhe very arid parts of the northen Sahara (Abdallah, M. S. 1967. The Resedaceae. A taxonomical revision of the family. Medelingen Landbouwhogeschool Wageningen 67-8: 1-98.)</t>
  </si>
  <si>
    <t>Abdallah, M. S. 1967. The Resedaceae. A taxonomical revision of the family. Medelingen Landbouwhogeschool Wageningen 67-8: 1-98.</t>
  </si>
  <si>
    <t>Maire, R.C.J.E. Bull. Soc. Hist. Nat. Afrique N. 36: 90. (1946)</t>
  </si>
  <si>
    <t>Oudneya zygarrhena Maire</t>
  </si>
  <si>
    <t>Anales Jard. Bot. Madrid 56: 381 (1998)</t>
  </si>
  <si>
    <t>Hesperidanthus</t>
  </si>
  <si>
    <t>Hesperidanthus argillaceus (S.L.Welsh &amp; N.D.Atwood) Al-Shehbaz</t>
  </si>
  <si>
    <t>selenium-gypsophile</t>
  </si>
  <si>
    <t>succulent leaves</t>
  </si>
  <si>
    <t>• This species is endemic to red clay soils derived from the Moenkopi and Chinle Formations overlain with sandstone talus. These soils are rich in selenium and gypsum [https://www.nrcs.usda.gov/plantmaterials/idpmcpg10213.pdf].</t>
  </si>
  <si>
    <t>https://explorer.natureserve.org/Taxon/ELEMENT_GLOBAL.2.129144/Hesperidanthus_argillaceus</t>
  </si>
  <si>
    <t>Great Basin Naturalist 37: 95</t>
  </si>
  <si>
    <t>Thelypodiopsis argillacea S.L.Welsh &amp; N.D.Atwood</t>
  </si>
  <si>
    <t>Harvard Pap. Bot. 10: 50</t>
  </si>
  <si>
    <t>Isatis</t>
  </si>
  <si>
    <t>Isatis densiflora (Bunge ex Boiss.) D.A.German</t>
  </si>
  <si>
    <t>On rock, gravel and gypsum soils</t>
  </si>
  <si>
    <t>Fl. Orient. 1: 373 (1867)</t>
  </si>
  <si>
    <t>Pachypterygium densiflorum Bunge ex Boiss.</t>
  </si>
  <si>
    <t>Turczaninowia 19(4): 130 (2016)</t>
  </si>
  <si>
    <t>Isatis raphanifolia Boiss.</t>
  </si>
  <si>
    <t>Diagn. Pl. Orient. 6: 19 (1846)</t>
  </si>
  <si>
    <t>Isatis sivasica P.H.Davis</t>
  </si>
  <si>
    <t>Fields, gypsum banks, rocky places,</t>
  </si>
  <si>
    <t>Davis Fl Turkey 1</t>
  </si>
  <si>
    <t>Notes Roy. Bot. Gard. Edinburgh 26: 21 (1964)</t>
  </si>
  <si>
    <t>Lepidium</t>
  </si>
  <si>
    <t>Lepidium cardamine L.</t>
  </si>
  <si>
    <t>Mota et al., 2009. Aproximación a la checklist de los gipsófitos ibéricos. Anales de Biología 31: 71-113</t>
  </si>
  <si>
    <t>LC [IUCN]; Pr [Real Decreto 139/2011] and more</t>
  </si>
  <si>
    <t>Cent. Pl. I. 17. 1755 [19 Feb 1755]</t>
  </si>
  <si>
    <t>Lepidium montanum var. todiltoense</t>
  </si>
  <si>
    <t>According to WFO it is a synonym of Lepidium montanum Nutt. In Fl. N. Amer. 1: 116 (1838), but I use the name of the variety instead</t>
  </si>
  <si>
    <t>Rhodora 109: 407 (2007)</t>
  </si>
  <si>
    <t>Lepidium subcordatum Botsch. &amp; Vved.</t>
  </si>
  <si>
    <t>on stony-gravelly, gypsum-bearing soils and variegated flowers</t>
  </si>
  <si>
    <t>Rare [Red Book OCR]; Cat.2 Rare [Red Book Uzbekistan]</t>
  </si>
  <si>
    <t>Bot. Mater. Gerb. Bot. Inst. Uzbekistansk. Fil. Akad. Nauk S.S.S.R. 3: 18 (1941)</t>
  </si>
  <si>
    <t>Lepidium subulatum L.</t>
  </si>
  <si>
    <t>• Mean= 4,91; Median= 5 (Mota, J.F., P. Sánchez-Gómez et J.S. Guirado, (eds.) 2011. Diversidad vegetal de las yeseras ibéricas. El reto de los archipiélagos edáficos para la biología de la conservación. ADIF- Mediterráneo Asesores Consultores. Almería. 636 pp).
• Steppes sableuses un peu salées ou gypsifères (Fennane, M., Ibn Tatou, M., Mathez, J., Ouyahia, A., et El Oualidi, J. 1999. Flore pratique du Maroc.Vol. 1. Institut Scientifique. Université Mohamed V. Agdal. Rabat. 15.)
• Sables (Quézel P. &amp; Santa S., 1962–1963. Nouvelle flore de l'Algérie et des régions désertiques méridionales. 2 vols. 1170 p., CNRS, Paris).
• Sables sublittoraux et steppes sablonneuses, un peu salées ou gypseuses, des Hauts-Plateaux (Maire, R. 1952-1987. Flore de L’Afrique du Nord. Paul Lechevalier Éditeur. Paris. ).
• Espèces liées au gypse (Le Houérou H.-N. 1995. Bioclimatologie et biogéographie des steppes arides du Nord de l'Afrique: diversité biologique, développement durable et désertisation. Options Méditerranéennes: Série B. Etudes et Recherches 10: 1- 396).</t>
  </si>
  <si>
    <t>Mota et al., 2009. Aproximación a la checklist de los gipsófitos ibéricos. Anales de Biología 31: 71-114 /// Le Houérou H.-N. 1995. Bioclimatologie et biogéographie des s teppes arides du Nord de l'Afrique: diversité biologique, développement durable et dés rtisation. Options Méditerranéennes: Série B. Etudes et Recherches 10:1- 414</t>
  </si>
  <si>
    <t>Taxón viligado [Orden 6/2013, Valencia]</t>
  </si>
  <si>
    <t>??</t>
  </si>
  <si>
    <t>Sp. Pl. : 644 (1753)</t>
  </si>
  <si>
    <t>Matthiola</t>
  </si>
  <si>
    <t>Matthiola aff. longipetala (Vent.) DC.</t>
  </si>
  <si>
    <t>Matthiola chorassanica Bunge ex Boiss.</t>
  </si>
  <si>
    <t>Afghanistan, Iran, Tadzhikistan,  West Himalaya, China (Tibet, Xinjiang)</t>
  </si>
  <si>
    <t>Fl. Orient. 1: 151 (1867)</t>
  </si>
  <si>
    <t>Matthiola dumulosa Boiss. &amp; Buhse</t>
  </si>
  <si>
    <t>Nouv. Mém. Soc. Imp. Naturalistes Moscou 12: 14 (1860)</t>
  </si>
  <si>
    <t>Matthiola ovatifolia (Boiss.) Boiss.</t>
  </si>
  <si>
    <t>According to POWO, M. ovatifolia is now a synonym of Matthiola tomentosa Bél., but in Gbif they are still considered different taxa with different distribution areas, so I keep the original entry of M. ovatifolia (Sara)</t>
  </si>
  <si>
    <t>This is a species complex - see also the work of A Taxonomic Revision
of the Genus Matthiola R.Br. (Cruciferae)
and Related Genera
by
Zoë R. Gowler  - thus I would keep it defenitely - POWO need to give a serious reference to trust any change - often it does not! I am not knowledgable on this genus , but as long as a taxonomist worked on it and I find no serious argument  to unite or divide something, I would not trust POWO</t>
  </si>
  <si>
    <t>Boissier, P.E. Ann. Sci. Nat. Bot., sér. 2, 17: 49. (1842).</t>
  </si>
  <si>
    <t>Matthiola odoratissima var. ovatifolia Boiss.</t>
  </si>
  <si>
    <t>Boissier, P.E. Diagn. Pl. Orient. Nov., ser. 1, 1(6): 9. (1846).</t>
  </si>
  <si>
    <t>Moricandia</t>
  </si>
  <si>
    <t>Moricandia moricandioides subsp. cavanillesiana (Font Quer &amp; A.Bolòs) Greuter &amp; Burdet</t>
  </si>
  <si>
    <t>marl-gipsophile</t>
  </si>
  <si>
    <t>Mota et al., 2009. Aproximación a la checklist de los gipsófitos ibéricos. Anales de Biología 31: 71-126</t>
  </si>
  <si>
    <t>VU [Decreto 172/2008, Cataluña]</t>
  </si>
  <si>
    <t>Anales Jard. Bot. Madrid 6: 459 (1946)</t>
  </si>
  <si>
    <t>Moricandia ramburii subsp. cavanillesiana Font Quer &amp; A.Bolòs</t>
  </si>
  <si>
    <t>Med-Checkl. 3: 144 (1986)</t>
  </si>
  <si>
    <t>Moricandia nitens (Viv.) E.A.Durand &amp; Barratte</t>
  </si>
  <si>
    <t>N,M,D,S (Stony wadis and edges of Cultivation) (Boulos) • Rocailles désertiques, gypse (Quézel, P. &amp; Santa, S., 1962-1963. Nouvelle flore de l'Algérie et des régions désertiques méridionales. 2 vols. 1170 p., CNRS, Paris.). 
• Espèces liées au gypse (Le Houérou H.-N. 1995. Bioclimatologie et biogéographie des steppes arides du Nord de l'Afrique: diversité biologique, développement durable et désertisation. Options Méditerranéennes: Série B. Etudes et Recherches 10: 1- 396)</t>
  </si>
  <si>
    <t>Boulos (1999-2005; 2009); Le Houérou H.-N. 1995. Bioclimatologie et biogéographie des s teppes arides du Nord de l'Afrique: diversité biologique, développement durable et dés rtisation. Options Méditerranéennes: Série B. Etudes et Recherches 10:1- 422  //// Qézel &amp; Santa Fl Alg</t>
  </si>
  <si>
    <t>Egypt, Israel-Palestine, Jordan, Libya, Sinai, Tunisia</t>
  </si>
  <si>
    <t>Viviani, D. Fl. Libyc. Spec.: 38. (1824)</t>
  </si>
  <si>
    <t>Hesperis nitens Viv.</t>
  </si>
  <si>
    <t>Fl. Libyc. Prodr. : 15 (1910)</t>
  </si>
  <si>
    <t>Moricandia suffruticosa (Desf.) Coss. &amp; Durieu</t>
  </si>
  <si>
    <t>• Espèces liées au gypse (Le Houérou H.-N. 1995. Bioclimatologie et biogéographie des steppes arides du Nord de l'Afrique: diversité biologique, développement durable et désertisation. Options Méditerranéennes: Série B. Etudes et Recherches 10: 1- 396). 
• Plaines, basses et moy. montagnes (Fennane, M., Ibn Tatou, M., Mathez, J., Ouyahia, A., et El Oualidi, J. 1999. Flore pratique du Maroc.Vol. 1. Institut Scientifique. Université Mohamed V. Agdal. Rabat. 15).</t>
  </si>
  <si>
    <t>Le Houérou H.-N. 1995. Bioclimatologie et biogéographie des s teppes arides du Nord de l'Afrique: diversité biologique, développement durable et dés rtisation. Options Méditerranéennes: Série B. Etudes et Recherches 10:1- 420</t>
  </si>
  <si>
    <t>Algeria, Libya, Morocco, Tunisia</t>
  </si>
  <si>
    <t>Desfontaines, R.L. Fl. Atlant. 2: 94. (1798).</t>
  </si>
  <si>
    <t>Brassica suffruticosa Desf.</t>
  </si>
  <si>
    <t>Ann. Sci. Nat., Bot. , sér. 4, 4: 282 (1855)</t>
  </si>
  <si>
    <t>Nasturtiopsis</t>
  </si>
  <si>
    <t>Nasturtiopsis coronopifolia subsp. arabica (Boiss.) Greuter &amp; Burdet</t>
  </si>
  <si>
    <t xml:space="preserve">• Deserts sandy, calcarceus and gypsaceous ground (Zohary, M. 1966. Flora Palestina Vol I. Text. Israel Academy of Sciences and Humanities, Jerusalem, Israel) 
• Egyptian-Arabian Desert Dwarf Shrubland on Gypsum (Rhind, P.M. (Ed.). 2010. Terrestrial biozones.  Retrieved 21/01/2016 from http://terrestrial-biozones.net/).
• Mediterranean coastal region, Sinai Peninsula (Sandy and stony soils) (Boulos) </t>
  </si>
  <si>
    <t>Boulos (1999-2005; 2009); Le Houérou H.-N. 1995. Bioclimatologie et biogéographie des s teppes arides du Nord de l'Afrique: diversité biologique, développement durable et dés rtisation. Options Méditerranéennes: Série B. Etudes et Recherches 10:1- 431 /// [considero que de Egipto, inclusive, hacia el este es la subespecie arabica].</t>
  </si>
  <si>
    <t>Egypt (incl. Sinai), Jordan</t>
  </si>
  <si>
    <t>as N. arabica</t>
  </si>
  <si>
    <t>Fl. Orient. 1: 237 (1867)</t>
  </si>
  <si>
    <t>Nasturtiopsis arabica Boiss.</t>
  </si>
  <si>
    <t>Willdenowia 13: 94 (1983)</t>
  </si>
  <si>
    <t>Nasturtiopsis coronopifolia subsp. coronopifolia (Desf.) Boiss.</t>
  </si>
  <si>
    <t>• Espèces liées au gypse [sub Sissybrium cronopifolium]. 
• Steppes, lieux inondés I'hiver (Pottier-Alapetite G., 1979–1981. Flore de la Tunisie. 2 vols. Imprimerie Officielle de la République Tunisienne, Tunis).
• Steppes, lits d'oued (Quézel P. &amp; Santa S., 1962–1963. Nouvelle flore de l'Algérie et des régions désertiques méridionales. 2 vols. 1170 p., CNRS, Paris). 
• Steppes, ermes, graviers des torrents (Fennane, M., Ibn Tatou, M., Mathez, J., Ouyahia, A., et El Oualidi, J. 1999. Flore pratique du Maroc.Vol. 1. Institut Scientifique. Université Mohamed V. Agdal. Rabat. 15).</t>
  </si>
  <si>
    <t>(Le Houérou H.-N. 1995. Bioclimatologie et biogéographie des steppes arides du Nord de l'Afrique: diversité biologique, développement durable et désertisation. Options Méditerranéennes: Série B. Etudes et Recherches 10: 1- 396)</t>
  </si>
  <si>
    <t>could not find information of this subsp., assume growth form and leaf succulence is similar to the other subsp.</t>
  </si>
  <si>
    <t>Desfontaines, R.L. Fl. Atlant. 2: 82, tab. 154. (1798).</t>
  </si>
  <si>
    <t>Sisymbrium coronopifolium Desf.</t>
  </si>
  <si>
    <t>Nerisyrenia</t>
  </si>
  <si>
    <t>Nerisyrenia baconiana B.L.Turner</t>
  </si>
  <si>
    <t>Phytologia 75: 231 (1993 publ. 1994)</t>
  </si>
  <si>
    <t>Nerisyrenia castillonii Rollins</t>
  </si>
  <si>
    <t>Contr. Dudley Herb. 3: 181 (1941)</t>
  </si>
  <si>
    <t>Nerisyrenia gracilis I.M.Johnst.</t>
  </si>
  <si>
    <t>Mexico (Coahuila. Nuevo León, San Luis Potosí, Zacatecas)</t>
  </si>
  <si>
    <t>J. Arnold Arbor. 22: 157 (1941)</t>
  </si>
  <si>
    <t>Nerisyrenia gypsophila J.D.Bacon</t>
  </si>
  <si>
    <t>Mexico (Chihuahua, Tamaulipas)</t>
  </si>
  <si>
    <t>Rhodora 80: 214 (1978) </t>
  </si>
  <si>
    <t>Nerisyrenia hypercorax P.J.Alexander &amp; M.J.Moore</t>
  </si>
  <si>
    <t>G1 (CR) - ranked by inspection; S1S2 in NM [NatureServe]</t>
  </si>
  <si>
    <t>J. Bot. Res. Inst. Texas 8: 384 (2014)</t>
  </si>
  <si>
    <t>Nerisyrenia incana Rollins</t>
  </si>
  <si>
    <t>Madroño 5: 132 (1939)</t>
  </si>
  <si>
    <t>Nerisyrenia johnstonii J.D.Bacon</t>
  </si>
  <si>
    <t>Rhodora 80: 198 (1978)</t>
  </si>
  <si>
    <t>Nerisyrenia linearifolia (S.Watson) Greene</t>
  </si>
  <si>
    <t>Mexico (Coahuila, Durango, Nuevo León, San Luis Potosí, Tamaulipas), USA (New Mexico, Texas)</t>
  </si>
  <si>
    <t>G4 (AS); SNR in NM, TX [NatureServe]</t>
  </si>
  <si>
    <t>Proc. Amer. Acad. Arts 18: 191 (1883)</t>
  </si>
  <si>
    <t>Greggia linearifolia S.Watson</t>
  </si>
  <si>
    <t>Pittonia 4: 225 (1900)</t>
  </si>
  <si>
    <t>Nerisyrenia mexicana (J.D.Bacon) B.L.Turner</t>
  </si>
  <si>
    <t>Mexico (Coahuila, Durango, Nuevo León, San Luis Potosí, Tamaulipas)</t>
  </si>
  <si>
    <t>Rhodora 80: 216 (1978)</t>
  </si>
  <si>
    <t>Nerisyrenia linearifolia var. mexicana J.D.Bacon</t>
  </si>
  <si>
    <t>Phytologia 75: 234 (1993 publ. 1994)</t>
  </si>
  <si>
    <t>Nerisyrenia powellii J.D.Bacon</t>
  </si>
  <si>
    <t>Considered synonym of N. castillonii</t>
  </si>
  <si>
    <t>Reed Rollins didn't think it was a distinct species; I think it depends on species concept.</t>
  </si>
  <si>
    <t>Rhodora 80: 221 (1978)</t>
  </si>
  <si>
    <t>Nerisyrenia turneri J.D.Bacon</t>
  </si>
  <si>
    <t>For all databases this species is synonymous with N. gracilis (Paco) - Sara: Yes, but local experts (M. Moore) keep it as a sepparate taxon in their lists, so I would keep it unchanged</t>
  </si>
  <si>
    <t>in sandy-gravelly alluvial gypsum soils or crusty, exposed gypsum flats. Flowering from March to September. [Bacon, J. D. 1978. Taxonomy of Nerisyrenia (Cruciferae). Rhohora 80 (822): 159-227]</t>
  </si>
  <si>
    <t>Mexico (Nuevo León, San Luis Potosí)</t>
  </si>
  <si>
    <t>Rhodora 80: 200 (1978)</t>
  </si>
  <si>
    <t>Physaria</t>
  </si>
  <si>
    <t>Physaria newberryi subsp. yesicola (Sivinski) O'Kane</t>
  </si>
  <si>
    <t>T2 (EN) ranked by inspection; S2 in NM [NatureServe]</t>
  </si>
  <si>
    <t>Occurs in a remote area where it is reportedly not threatened by occasional livestock grazing and gas exploration (New Mexico Rare Plant Technical Council 1999).</t>
  </si>
  <si>
    <t>Sida 18: 673 (1999)</t>
  </si>
  <si>
    <t>Physaria newberryi var. yesicola Sivinski</t>
  </si>
  <si>
    <t>Novon 17: 381 (2007)</t>
  </si>
  <si>
    <t>Physaria pachyphylla O'Kane &amp; Grady</t>
  </si>
  <si>
    <t>G2 equivalent to EN, see https://explorer.natureserve.org/Taxon/ELEMENT_GLOBAL.43.37000/Physaria_pachyphylla for details on potential threats and status of populations</t>
  </si>
  <si>
    <t>O'Kane, S.L. &amp; Grady, B.R. Novon 17(2): 187. (2007).</t>
  </si>
  <si>
    <t>Physorhynchus</t>
  </si>
  <si>
    <t>Physorhynchus chamaerapistrum (Boiss.) Boiss.</t>
  </si>
  <si>
    <t>inhabits the Gachsaran gypsum highland and southeast Iran and Oman</t>
  </si>
  <si>
    <t xml:space="preserve">Akhani, H. 1996. Studies on the flora and vegetation of the Golestan National Park, NE Iran, I: A new species and some new plant records. Ann. Naturhist. Mus. Wien 98 B Suppl.: 97 - 105 Checked by Hossein Rahmaninia </t>
  </si>
  <si>
    <t>Kuwait, United Arab Emirates, Iran, Oman, Pakistan</t>
  </si>
  <si>
    <t>Boissier, P.E. Ann. Sci. Nat. Bot., sér. 2, 17: 381. (1842).</t>
  </si>
  <si>
    <t>Zilla chamaerapistrum Boiss.</t>
  </si>
  <si>
    <t>Fl. Orient. 1: 403 (1867)</t>
  </si>
  <si>
    <t>Pseuderucaria</t>
  </si>
  <si>
    <t>Pseuderucaria clavata subsp. clavata (Boiss. &amp; Reut.) O.E.Schulz</t>
  </si>
  <si>
    <t>• Espèces liées au gypse (Le Houérou H.-N. 1995. Bioclimatologie et biogéographie des steppes arides du Nord de l'Afrique: diversité biologique, développement durable et désertisation. Options Méditerranéennes: Série B. Etudes et Recherches 10: 1- 396). 
• Sandy and stony deserts and plains (Boulos, L. 1999-2000. Flora of Egypt, Vol. 1-4. Al Hadara Publishing,. Cairo).
• Deserts (Zohary, M. 1966. Flora Palestina Vol I. Text. Israel Academy of Sciences and Humanities, Jerusalem).</t>
  </si>
  <si>
    <t>Le Houérou H.-N. 1995. Bioclimatologie et biogéographie des s teppes arides du Nord de l'Afrique: diversité biologique, développement durable et dés rtisation. Options Méditerranéennes: Série B. Etudes et Recherches 10:1- 426</t>
  </si>
  <si>
    <t>Egypt, Israel-Palestine, Jordan, Sinai</t>
  </si>
  <si>
    <t>P.E.Boissier, Diagn. Pl. Orient., ser. 2, 5: 25 (1856)</t>
  </si>
  <si>
    <t>Moricandia clavata Boiss. &amp; Reut.</t>
  </si>
  <si>
    <t>Marhold, K. (2011+) / Beibl. Bot. Jahrb. Syst. 119: 54 (1916)</t>
  </si>
  <si>
    <t>Pseuderucaria clavata subsp. tourneuxii (Coss.) Maire</t>
  </si>
  <si>
    <t>• Espèces liées au gypse (Le Houérou H.-N. 1995. Bioclimatologie et biogéographie des steppes arides du Nord de l'Afrique: diversité biologique, développement durable et désertisation. Options Méditerranéennes: Série B. Etudes et Recherches 10: 1- 396). 
• Rocailles (Quézel P. &amp; Santa S., 1962–1963. Nouvelle flore de l'Algérie et des régions désertiques méridionales. 2 vols. 1170 p., CNRS, Paris).
• Sables désertiques (Pottier-Alapetite G., 1979–1981. Flore de la Tunisie. 2 vols. Imprimerie Officielle de la République Tunisienne, Tunis).</t>
  </si>
  <si>
    <t>Le Houérou H.-N. 1995. Bioclimatologie et biogéographie des s teppes arides du Nord de l'Afrique: diversité biologique, développement durable et dés rtisation. Options Méditerranéennes: Série B. Etudes et Recherches 10:1- 427</t>
  </si>
  <si>
    <t>Ill. Fl. Atlant. 1: 36 (1884)</t>
  </si>
  <si>
    <t>Moricandia tourneuxii Coss.</t>
  </si>
  <si>
    <t>Mém. Soc. Hist. Nat. Afrique N. 3: 110. 1933 (1933)</t>
  </si>
  <si>
    <t>Psychine</t>
  </si>
  <si>
    <t>Psychine stylosa Desf.</t>
  </si>
  <si>
    <t>• Terrains argilo-gypseux (Quézel, P. &amp; Santa, S., 1962-1963. Nouvelle flore de l'Algérie et des régions désertiques méridionales. 2 vols. 1170 p., CNRS, Paris.). 
• Terrains argileux et pierreux secs (Fennane, M., Ibn Tatou, M., Mathez, J., Ouyahia, A., et El Oualidi, J. 1999. Flore pratique du Maroc.Vol. 1. Institut Scientifique. Université Mohamed V. Agdal. Rabat. 15).
• Lieux argileux ou pierreux (Pottier-Alapetite G., 1979–1981. Flore de la Tunisie. 2 vols. Imprimerie Officielle de la République Tunisienne, Tunis).
• Espèces liées au gypse (Le Houérou H.-N. 1995. Bioclimatologie et biogéographie des steppes arides du Nord de l'Afrique: diversité biologique, développement durable et désertisation. Options Méditerranéennes: Série B. Etudes et Recherches 10: 1- 396).</t>
  </si>
  <si>
    <t xml:space="preserve">LC [Fennane et al., 2017] </t>
  </si>
  <si>
    <t>Fl. Atlant. 2: 69 (1798)</t>
  </si>
  <si>
    <t>Rhammatophyllum</t>
  </si>
  <si>
    <t>Rhammatophyllum erysimoides (Kar. &amp; Kir.) Al-Shehbaz &amp; O.Appel</t>
  </si>
  <si>
    <t>On hihly gypsaceous clays</t>
  </si>
  <si>
    <t>Karelin, G.S. &amp; Kirilov, I.P. Bull. Soc. Imp. Naturalistes Moscou 15(1): 145. (1842).</t>
  </si>
  <si>
    <t>Arabis erysimoides Kar. &amp; Kir.</t>
  </si>
  <si>
    <t>Novon 12: 3 (2002)</t>
  </si>
  <si>
    <t>Rhammatophyllum frutex Botsch. &amp; Vved.</t>
  </si>
  <si>
    <t>Bot. Mater. Gerb. Inst. Bot. Zool. Akad. Nauk Uzbeksk. S.S.R. 13: 9 (1952)</t>
  </si>
  <si>
    <t>Sisymbrium</t>
  </si>
  <si>
    <t>Sisymbrium isatidifolium Blanca, Cueto &amp; J.Fuentes</t>
  </si>
  <si>
    <t>Grows on marly and gypsiferous soils, forming part of the open esparto grasslands or weedy and ruderal communities in the mesomediterranean bioclimatic belt at elevations between 550–1500 m. a.s.l. and in a dry ombrotype climate</t>
  </si>
  <si>
    <t>Phytotaxa 220: 44 (2015)</t>
  </si>
  <si>
    <t>Vella</t>
  </si>
  <si>
    <t>Vella aspera Pers.</t>
  </si>
  <si>
    <t>Mota et al., 2009. Aproximación a la checklist de los gipsófitos ibéricos. Anales de Biología 31: 71-86</t>
  </si>
  <si>
    <t>LC [IUCN]; IE [Decreto 181/2005, Aragón]; EN [Decreto 172/2008, Cataluña]</t>
  </si>
  <si>
    <t>**Checked by FJ Perez // Included in the Habitats Directive Annex II &amp; IV</t>
  </si>
  <si>
    <t>Syn. Pl. 2: 185 (1806)</t>
  </si>
  <si>
    <t>Vella pseudocytisus subsp. orcensis Vivero, Simón-Porcar, Pérez-Coll. &amp; Catalán</t>
  </si>
  <si>
    <t>Mota et al., 2009. Aproximación a la checklist de los gipsófitos ibéricos. Anales de Biología 31: 71-146</t>
  </si>
  <si>
    <t>Turkish J. Bot. 39: 484 (2015)</t>
  </si>
  <si>
    <t>Vella pseudocytisus subsp. paui Gómez-Campo</t>
  </si>
  <si>
    <t>Simón-Porcar, V.I., E. Pérez-Collazos &amp; P. Catalán. 2015. Phylogeny and systematics of the western Mediterranean Vella pseucytisus-V. aspera complex (Brassicaceae). Turk. J. Bot. 39: 472-486</t>
  </si>
  <si>
    <t xml:space="preserve">EN [Decreto 181/2005, Aragón]; EN [Bañares et al., 2008]; EN [Mota et al., 2011]; </t>
  </si>
  <si>
    <t>B1ab(i,ii,iv,v)+2ab(i,ii,iv,v) [Mota et al., 2011]</t>
  </si>
  <si>
    <t>Bot. J. Linn. Soc. 82: 174 (1981)</t>
  </si>
  <si>
    <t>Vella pseudocytisus subsp. pseudocytisus L.</t>
  </si>
  <si>
    <t>Mota et al., 2009. Aproximación a la checklist de los gipsófitos ibéricos. Anales de Biología 31: 71-145</t>
  </si>
  <si>
    <t>EN [Decreto 181/2005, Aragón]; EN [Bañares et al., 2008]; EN [Mota et al., 2011]</t>
  </si>
  <si>
    <t>B2ab(ii,iii) [Mota et al., 2011]</t>
  </si>
  <si>
    <t>Sp. Pl.: 641 (1753)</t>
  </si>
  <si>
    <t>Zilla</t>
  </si>
  <si>
    <t>Zilla spinosa (L.) Prantl</t>
  </si>
  <si>
    <t>N,D,R,GE,S (Sandy plains and stony wadis) (Boulos); • Cornulaca monacantha–Convolvulus lanatus group. This group is characterized by a combination of Cornulaca monacantha and Convolvulus lanatus found on the alluvial plains, somewhat fertile, with high soil content of sand and gypsum.  (Abd El-Ghani M.M. &amp;W. M. Amer. 2003. Soil–vegetation relationships in a coastal desert plain of southern Sinai, Egypt. Journal of Arid Environments 55: 607–628 ).
• Sandy desert plains, on sandy gravel. gypsum desert, coarse calcareous gravel, in wadi beds and depressions on sandy alluvial (sometimes saline) soils (Fl Iraq 4b).
• Steppes pierreuses; plaines, basses et moy. montagnes [sub Zilla spinosa subsp. macroptera] (Fennane, M., Ibn Tatou, M., Mathez, J., Ouyahia, A., et El Oualidi, J. 1999. Flore pratique du Maroc.Vol. 1. Institut Scientifique. Université Mohamed V. Agdal. Rabat. 15.) 
• Rocailles désertiques (Quézel, P. &amp; Santa, S., 1962-1963. Nouvelle flore de l'Algérie et des régions désertiques méridionales. 2 vols. 1170 p., CNRS, Paris)</t>
  </si>
  <si>
    <t>Boulos (1999-2005; 2009); Abd El-Ghani M.M. &amp;W. M. Amer. 2003. Soil–vegetation relationships in a coastal desert plain of southern Sinai, Egypt. Journal of Arid Environments 55: 607–628 /// Fl Iraq 4b</t>
  </si>
  <si>
    <t>Algeria, Chad, Egypt, Iraq, Israel-Palestine, Jordan, Kuwait, Syria, Libya, Mauritania, Morocco, Oman, Saudi Arabia, Sinai, Sudan, Western Sahara, Yemen</t>
  </si>
  <si>
    <t>VU (Egyptian Biodiversity Portal)</t>
  </si>
  <si>
    <t>Mant. Pl. 1: 96 (1767)</t>
  </si>
  <si>
    <t>Bunias spinosa L.</t>
  </si>
  <si>
    <t>H.G.A.Engler &amp; K.A.E.Prantl, Nat. Pflanzenfam. 3(2): 175 (1891)</t>
  </si>
  <si>
    <t>BROMELIACEAE</t>
  </si>
  <si>
    <t>Hechtia</t>
  </si>
  <si>
    <t>Hechtia gypsophila López-Ferr., Espejo &amp; Hern.-Cárdenas</t>
  </si>
  <si>
    <t>Phytotaxa 397: 281</t>
  </si>
  <si>
    <t>Boswellia</t>
  </si>
  <si>
    <t>Boswellia ogadensis Vollesen</t>
  </si>
  <si>
    <t>MJ Moore and M Thulin</t>
  </si>
  <si>
    <t>Thulin (2011)</t>
  </si>
  <si>
    <t>Ethiopia (Ogaden)</t>
  </si>
  <si>
    <t>CR [IUCN]; CR [RL Ethiopia &amp; Eritrea]</t>
  </si>
  <si>
    <t>Threats: Livestock farming &amp; ranching / CR B1ab(i,ii,iii,iv)+B2ab(i,ii,iii,iv)</t>
  </si>
  <si>
    <t>Kew Bull. 40: 39 (1985)</t>
  </si>
  <si>
    <t>Commiphora</t>
  </si>
  <si>
    <t>Commiphora chaetocarpa J.B.Gillett</t>
  </si>
  <si>
    <t xml:space="preserve">• Acacia-Commiphora open bushland on gypseous soil, c. 350 m. (Thulin, M. 1993-2006. Flora of Somalia. vols. 1-4. Royal Botanics Garden. Kew.).
• Acacia Commiphora open bushland on gently sloping; 200 m; rainfall ± 230 mm. This is a incospicuous plant which has only been found 4 times. The Kenyan locality is nearly 1000 km from the nearest Somali locality . Flowers have been seen only on the Kenyan plant and the very characteristic fruits, which at first werw thought to be galls, only on the Somali plants. The latters were on soils obviously very rich in gypsum. The soil at the Kenyan locality was not obviously gypseous but small concetrations of gypsum are not easily detected. Deposits of gypsum in comercial quantities are known just south of Garissa. It may well be that this is a gypsophilous species, which would account for discontinuous distribution. (Gillet, M.A. 1991. Flora of Tropical East Africa, Burseraceae. A.A. Balkema, Rotterdam, Brookfield).
• Bushland on gypsum soils (sandy soil for the only Kenyan collection (Thulin, M. 1998. Commiphora chaetocarpa. The IUCN Red List of Threatened Species 1998: e.T34439A9868635. http://dx.doi.org/10.2305/IUCN.UK.1998.RLTS.T34439A9868635.en).
</t>
  </si>
  <si>
    <t>D2 **Checked by FJ Perez (2) Livestock farming &amp; ranching; Logging &amp; wood harvesting; Dams &amp; water management/use</t>
  </si>
  <si>
    <t>Fl. Trop. E. Africa , Burserac.: 18 (1991)</t>
  </si>
  <si>
    <t>Commiphora enneaphylla Chiov.</t>
  </si>
  <si>
    <t>• Commiophora bushland on limestone or gypsum; 185-500 m (Eslamieh, J. 2016. The genus Commiophora; preservation horticulture. A Book's Mind. Fort Collins).
• Acacia-Commiphora bushland on limestone or gypsum, 185-500 m, (Thulin, M. 1993-2006. Flora of Somalia. vols. 1-4. Royal Botanics Garden. Kew).</t>
  </si>
  <si>
    <t>Fl. Somala 2: 78 (1932)</t>
  </si>
  <si>
    <t>Commiphora erlangeriana Engl.</t>
  </si>
  <si>
    <t>• Acacia-Commiphora bushland on rocky limestone and gypsum slopes; 25().. 700 m (Hedberg, I. and Edwards, S. (eds.) (1989). Flora of Ethiopia, Vol. 3, Pittosporaceae-Araliaceae. The National Herbarium, Addis Ababa University, Department of Systematic Botany Uppsala University. Addis Ababa &amp; Uppsala).
• Open Acacia Commiophora bushland, usually, perhaps always on gypseous soil; 400 m, rainfall ± 230 mm (Gillet, M.A. 1991. Flora of Tropical East Africa, Burseraceae. A.A. Balkema, Rotterdam, Brookfield).
• Open Acacia-Commiophora bushland, usually on gypseous ground, 150-960 m (Thulin, M. 1993-2006. Flora of Somalia. vols. 1-4. Royal Botanics Garden. Kew).</t>
  </si>
  <si>
    <t>Bot. Jahrb. Syst. 34: 311 (1904)</t>
  </si>
  <si>
    <t>Commiphora foliacea Sprague</t>
  </si>
  <si>
    <t>• Acacia-Commiphora bushland, semidesert open scrub, also on gypsum; 10-1340 m (Thulin, M. 1993-2006. Flora of Somalia. vols. 1-4. Royal Botanics Garden. Kew).</t>
  </si>
  <si>
    <t>Oman, Somalia, Yemen</t>
  </si>
  <si>
    <t xml:space="preserve">LC [IUCN] </t>
  </si>
  <si>
    <t>Hooker's Icon. Pl. 32: t. 3105 (1927)</t>
  </si>
  <si>
    <t>Commiphora guidottii Chiov. ex Guid.</t>
  </si>
  <si>
    <t>• Open Acacia-Commiophora bushland on gypsum; 70-1300 m (Eslamieh, J. 2016. The genus Commiphora; preservation horticulture. A Book's Mind. Fort Collins).
• Open Acacia-Commiphora bushland on gypsum, 70-1300 m (Thulin, M. 1993-2006. Flora of Somalia. vols. 1-4. Royal Botanics Garden. Kew).
• Open to dense Acacia-Commiphora-Boswellia rivae bushland on stony slopes, always on gypsum soils; 250-400 m (Hedberg, I. and Edwards, S. (eds.) (1989). Flora of Ethiopia, Vol. 3, Pittosporaceae-Araliaceae. The National Herbarium, Addis Ababa University, Department of Systematic Botany Uppsala University. Addis Ababa &amp; Uppsala).</t>
  </si>
  <si>
    <t>Flora of Somalia Vol. 2</t>
  </si>
  <si>
    <t xml:space="preserve">VU [IUCN] </t>
  </si>
  <si>
    <t>**Checked by FJ Perez (2) Threats: Annual &amp; perennial non-timber crops; War, civil unrest &amp; military exercises; Droughts; Gathering terrestrial plants</t>
  </si>
  <si>
    <t>Rivista Ital. Essenze Profumi 13: 232 (1931)</t>
  </si>
  <si>
    <t>Commiphora oddurensis subsp. suffruticosa (Teshome) Sebsebe &amp; Friis</t>
  </si>
  <si>
    <t>• Acacia-Commiphora woodland or bushland, open Acacia-Commiphora woodland with dense bush in the lower stratum, on sand or brown soil over limestone, frequently with gypsum; 190−1450 m. (Demissewa S. &amp; Friisb I. 2013. Commiphora oddurensis Chiov. and C. suffruticosa Teshome (Burseraceae): taxonomy, distribution, ecology and conservation status. Webbia 68 (2): 133–145, http://dx.doi.org/10.1080/00837792.2013.849956).</t>
  </si>
  <si>
    <t>Teshome. (2006). In: Ethiop. J. Biol. Sci. 5(1): 1.</t>
  </si>
  <si>
    <t>Commiphora suffruticosa Teshome</t>
  </si>
  <si>
    <t>Webbia 68: 143 (2013)</t>
  </si>
  <si>
    <t>Commiphora sphaerocarpa Chiov.</t>
  </si>
  <si>
    <t>• Acacia-Commiphora-Boswellia rivae bushland on rocky limestone and gypsum slopes; 250-400 m (Hedberg, I. and Edwards, S. (eds.) 1989. Flora of Ethiopia, Vol. 3, Pittosporaceae-Araliaceae. The National Herbarium, Addis Ababa University, Department of Systematic Botany Uppsala University. Addis Ababa &amp; Uppsala).
• Acacia-Commiphora bush land on limestone or gypsum, often in silty depressions, rarely in sand; 150-840 m. (Thulin, M. 1993-2006. Flora of Somalia. vols. 1-4. Royal Botanics Garden. Kew).</t>
  </si>
  <si>
    <t>Res. Sci. Somalia Ital. 1: 48 (1916)</t>
  </si>
  <si>
    <t>Ancistrocactus</t>
  </si>
  <si>
    <t>Ancistrocactus pinkavanus García-Mor., Gonz.-Bot. &amp; Rodr.González</t>
  </si>
  <si>
    <t>Appendix II CITES (Cactaceae spp.)</t>
  </si>
  <si>
    <t>Acta Succulenta 2: 35. 2014.</t>
  </si>
  <si>
    <t>Aztekium</t>
  </si>
  <si>
    <t>Aztekium hintonii Glass &amp; W.A.Fitz Maur.</t>
  </si>
  <si>
    <t>near threatened</t>
  </si>
  <si>
    <t>phylogenetically distinctive clade of Cactaceae</t>
  </si>
  <si>
    <t>Pr [Norma Oficial Mexicana 059]; NT [IUCN]</t>
  </si>
  <si>
    <t>Appendix II CITES (Cactaceae spp.) **Checked by FJ Perez</t>
  </si>
  <si>
    <t>Cact. Suc. Mex. 37(1): 13. 1992.</t>
  </si>
  <si>
    <t>Cephalocereus</t>
  </si>
  <si>
    <t>Cephalocereus parvispinus S.Arias, H.J.Tapia &amp; U.Guzmán</t>
  </si>
  <si>
    <t>Phytotaxa 392: 150</t>
  </si>
  <si>
    <t>Eriosyce</t>
  </si>
  <si>
    <t>Eriosyce islayensis (C.F.Först.) Katt.</t>
  </si>
  <si>
    <t>The bibliographic source alludes to this species, but it turns out that it is divided into 4 subspecies, as I have no idea which ones enter gypsum terrain, I leave the species sensu lato (Paco)</t>
  </si>
  <si>
    <t>Cáceres F., Pinto R., Ostalaza C. &amp; Roque J., 2013. Eriosyce islayensis. The IUCN Red List of Threatened Species 2013: e.T152330A624607. Retrieved 10/01/2016 from http://dx.doi.org/10.2305/IUCN. UK.2013-1.RLTS.T152330A624607.en; Devillers P &amp; Devillers-Terschuren J., 1996. Biotopes/
Ecosystems Nomenclature Habitats of South
America. Institute of Terrestrial Ecology and Institut
Royal des Sciences Naturelles de Belgique. Retrieved
22/01/2016 from http://www.naturalsciences.be/cb/
ants/pdf_free/PHYSIS-HabitatsSouthAmerica.pdf</t>
  </si>
  <si>
    <t xml:space="preserve"> Peru (S &amp; W), Chile (N)</t>
  </si>
  <si>
    <t>NT [IUCN]; EN [Chilean Law: https://clasificacionespecies.mma.gob.cl/ ]</t>
  </si>
  <si>
    <t>C. F. Först. (1861). In: Hamb. Gartenz. 17: 160.</t>
  </si>
  <si>
    <t>Echinocactus islayensis C.F.Först.</t>
  </si>
  <si>
    <t>Eriosyce (Cactac.) Gen. Revis. Ampl.: 117. 1994.</t>
  </si>
  <si>
    <t>Geohintonia</t>
  </si>
  <si>
    <t>Geohintonia mexicana Glass &amp; W.A.Fitz Maur.</t>
  </si>
  <si>
    <t>endangered</t>
  </si>
  <si>
    <t>Mexico (Tamaulipas, Nuevo León)</t>
  </si>
  <si>
    <t>** Checked by FJ Perez / Appendix II CITES (Cactaceae spp.)</t>
  </si>
  <si>
    <t>Cact. Suc. Mex. 37(1): 17. 1992.</t>
  </si>
  <si>
    <t>Pediocactus</t>
  </si>
  <si>
    <t>Pediocactus sileri (Daul) L.D.Benson</t>
  </si>
  <si>
    <t>Sara Palacio</t>
  </si>
  <si>
    <t>it prefers to grow in soils derived from geologic formations rich in gypsum. More precisely, it is almost exclusively found associated with outcrops of the Triassic Moenkopi Formation. (wich also incluse some limestones and dolomites)</t>
  </si>
  <si>
    <t>https://doi.org/10.2985/015.093.0101</t>
  </si>
  <si>
    <t>USA (Arizona, Utah)</t>
  </si>
  <si>
    <t>threatened (USFWS 1993)</t>
  </si>
  <si>
    <t>Daul. (1890). In: Illustr. Handb. Kakteenkunde: 69.</t>
  </si>
  <si>
    <t>Echinocactus sileri Daul</t>
  </si>
  <si>
    <t>Benson, L. D. (1961). In: Cact. Succ. J. (Los Angeles) 33: 53.</t>
  </si>
  <si>
    <t>Rapicactus</t>
  </si>
  <si>
    <t>Rapicactus beguinii subsp. hintoniorum (A.Hofer) Lüthy</t>
  </si>
  <si>
    <t>Succulentes 2000(3): 21</t>
  </si>
  <si>
    <t>Turbinicarpus beguinii subsp. hintoniorum A.Hofer</t>
  </si>
  <si>
    <t>Cactus &amp; Co. 7: 38</t>
  </si>
  <si>
    <t>Rapicactus booleanus (G.S.Hinton) D.Donati</t>
  </si>
  <si>
    <t>near threatened - According to POWO Rapicactus subterraneus subsp. booleanus (G.S.Hinton) Lüthy has the rank of independent species: Rapicactus booleanus (G.S.Hinton) D.Donati (Paco) - Sara: OK, I change the name</t>
  </si>
  <si>
    <t>all of these species belong to the part of Turbinicarpus that will likely be segregated into the genus Rapicactus</t>
  </si>
  <si>
    <t>EN [IUCN] not subsp</t>
  </si>
  <si>
    <t>Appendix I CITES (as Turbinicarpus booleanus)</t>
  </si>
  <si>
    <t>EN**</t>
  </si>
  <si>
    <t>Hinton, G. S. (1996). In: Phytologia 80(1): 62.</t>
  </si>
  <si>
    <t>Turbinicarpus booleanus G.S.Hinton</t>
  </si>
  <si>
    <t>Donati, D. (2003). In: Revis. Tasson. Gen. Turbinicarpus 6.</t>
  </si>
  <si>
    <t>Rapicactus zaragosae (Glass &amp; R.A.Foster) D.Donati</t>
  </si>
  <si>
    <t>Appendix I CITES</t>
  </si>
  <si>
    <t>Glass, &amp; Foster, R. A. (1978). In: Cact. Succ. J. (U. S. A.) 50(6): 283.</t>
  </si>
  <si>
    <t>Gymnocactus subterraneus var. zaragosae Glass &amp; R.A.Foster</t>
  </si>
  <si>
    <t>Revis. Tasson. Gen. Turbinicarpus: 6 (2003)</t>
  </si>
  <si>
    <t>Sclerocactus</t>
  </si>
  <si>
    <t>Sclerocactus wrightiae L.D.Benson</t>
  </si>
  <si>
    <t>• Salt desert shrub and shrub-grass to juniper communities (...)  on The Mancos Shale Formation (…), as weel as the Curtis, Dakota, Morrison, Summervielle, and Entrada Formations, often on fine-textured or saline soil [https://www.utahrareplants.org/]</t>
  </si>
  <si>
    <t>G2 This plant is listed by the U.S. federal government or a state</t>
  </si>
  <si>
    <t>https://explorer.natureserve.org/Taxon/ELEMENT_GLOBAL.2.144121/Sclerocactus_wrightiae</t>
  </si>
  <si>
    <t>Cact. Succ. J. (Los Angeles) 38: 55</t>
  </si>
  <si>
    <t>Turbinicarpus</t>
  </si>
  <si>
    <t>Turbinicarpus hoferi Lüthy &amp; A.B.Lau</t>
  </si>
  <si>
    <t>Critically Endangered</t>
  </si>
  <si>
    <t>EN [Norma Oficial Mexicana 059]; CR [IUCN]</t>
  </si>
  <si>
    <t>Kakteen And. Sukk. 42: 37 (1991)</t>
  </si>
  <si>
    <t>Turbinicarpus lophophoroides (Werderm.) Buxb. &amp; Backeb.</t>
  </si>
  <si>
    <t>B2ab(iii,v) **Checked by FJ Perez / Appendix I CITES</t>
  </si>
  <si>
    <t>Werderm. (1934). In: Kakteenkunde 176.</t>
  </si>
  <si>
    <t>Thelocactus lophophoroides Werderm.</t>
  </si>
  <si>
    <t>Cactaceae (Berlin) 1937(1): 27 (1937)</t>
  </si>
  <si>
    <t>Turbinicarpus nikolae (Šnicer, Myšák, Zachar &amp; Jiruše)</t>
  </si>
  <si>
    <t>JP Ortiz-Brunel</t>
  </si>
  <si>
    <t>https://cites.org/sites/default/files/documents/E-PC26-43-03.pdf</t>
  </si>
  <si>
    <t>Kakteen And. Sukk. 67: 268 (2016)</t>
  </si>
  <si>
    <t>Calcaratolobelia</t>
  </si>
  <si>
    <t>Calcaratolobelia margarita (E. Wimm.) Wilbur</t>
  </si>
  <si>
    <t>Ann. Naturhist. Mus. Wien 56: 355 (1948)</t>
  </si>
  <si>
    <t>Lobelia margarita E.Wimm.</t>
  </si>
  <si>
    <t>Calcaratolobelia pringlei (B.L. Rob.) Wilbur</t>
  </si>
  <si>
    <t>Sida 13: 144 (1988)</t>
  </si>
  <si>
    <t>Lobelia gypsophila T.J.Ayers</t>
  </si>
  <si>
    <t>Campanula</t>
  </si>
  <si>
    <t>Campanula fastigiata Dufour ex Schult.</t>
  </si>
  <si>
    <t>• (Mota, J.F., P. Sánchez-Gómez et J.S. Guirado, (eds.) 2011. Diversidad vegetal de las yeseras ibéricas. El reto de los archipiélagos edáficos para la biología de la conservación. ADIF- Mediterráneo Asesores Consultores. Almería. 636 pp) 
• Terrains salés et gypseux ( Quézel, P. &amp; Santa, S., 1962-1963.Nouvelle flore de l'Algérie et des régions désertiques méridionales. 2 vols. 1170 p., CNRS, Paris.). 
• (Hand R. (ed.). 2009. Supplementary notes to the flora of Cyprus VI. – Willdenowia 39: 301–325. ). 
• Sols salés ou gypseux; basses montagnes (Fennane, M., Ibn Tatou, et El Oualidi, J. 2014. Flore pratique du Maroc. Vol 3. Institut Scientifique. Université Mohamed V. Agdal. Rabat).</t>
  </si>
  <si>
    <t xml:space="preserve">Mota et al., 2009. Aproximación a la checklist de los gipsófitos ibéricos. Anales de Biología 31: 71-88 /// Quezel, P. &amp; Santa, S., 1962-1963.Nouvelle flore de l'Algérie et des régions désertiques méridionales. 2 vols. 1170 p., CNRS, Paris. ///Hand R. (ed.). 2009. Supplementary notes to the flora of Cyprus VI. – Willdenowia 39: 301–325. </t>
  </si>
  <si>
    <t>Algeria, Cyprus, Iran, Iraq, Syria, Morocco, Spain (Peninsula), Tadzhikistan, Transcaucasus, Turkey</t>
  </si>
  <si>
    <t>Taxón atención preferente [Decreto 63/2007, Castilla y León]; Taxón vigilado [Decreto 70/2009, Valencia], included in Red List Cyprus [Care Mediflora Project]</t>
  </si>
  <si>
    <t>J.J.Roemer &amp; J.A.Schultes, Syst. Veg., ed. 15[bis]. 5: 136 (1819)</t>
  </si>
  <si>
    <t>Campanula filicaulis Durieu subsp. filicaulis</t>
  </si>
  <si>
    <t>• Terrains gypseux, pelouses des montagnes (Pottier-Alapetite G., 1979–1981. Flore de la Tunisie. 2 vols. Imprimerie Officielle de la République Tunisienne, Tunis).
• Ermes, matorrals, rocailles; basses, moy. et hautes montagnes (Fennane, M., Ibn Tatou, et El Oualidi, J. 2014. Flore pratique du Maroc. Vol 3. Institut Scientifique. Université Mohamed V. Agdal. Rabat).
• Pelouses, pâturages arides, surtout argileux (Quézel P. &amp; Santa S., 1962–1963. Nouvelle flore de l'Algérie et des régions désertiques méridionales. 2 vols. 1170 p., CNRS, Paris).</t>
  </si>
  <si>
    <t>Algeria, Chad, Morocco, Tunisia</t>
  </si>
  <si>
    <t>Expl. Sci. Algérie: t. 62 (1849)</t>
  </si>
  <si>
    <t>Campanula filicaulis Durieu</t>
  </si>
  <si>
    <t>Campanula hacerae Ilçim</t>
  </si>
  <si>
    <t>Known from the type locality only, where it grows on gypsum hill</t>
  </si>
  <si>
    <t>Ílçim A., Behçet L. &amp; Tel A.Z. 2011. Campanula hacerae (Campanulacae), a new species from Turkey. Ann. Bot. Fennici 48: 507-510.</t>
  </si>
  <si>
    <t>Ann. Bot. Fenn. 48: 507 (2011)</t>
  </si>
  <si>
    <t>Campanula kirikkoleensis A.A.Donamez &amp; Güner</t>
  </si>
  <si>
    <t>Gypsaceous slopes. steppes.</t>
  </si>
  <si>
    <t>Karaca Arbor. Mag. 2: 115 (1994)</t>
  </si>
  <si>
    <t>Campanula pinnatifida Hub.-Mor.</t>
  </si>
  <si>
    <t>Limestone and gypsum hills,</t>
  </si>
  <si>
    <t>Bauhinia 2: 198 (1963)</t>
  </si>
  <si>
    <t>Campanula sivasica Kit Tan &amp; B.Yildiz</t>
  </si>
  <si>
    <t>Notes Roy. Bot. Gard. Edinburgh 45: 447 (1988 publ. 1989)</t>
  </si>
  <si>
    <t>Capparis</t>
  </si>
  <si>
    <t>Capparis aff. spinosa</t>
  </si>
  <si>
    <t>Iran (Zanjan)</t>
  </si>
  <si>
    <t>Capparis rosanowiana B.Fedtsch.</t>
  </si>
  <si>
    <t>syn. of Capparis spinosa var. herbacea (Willd.) Fici according to POWO - but appearently distinct - thus i would keep it (Rudov)</t>
  </si>
  <si>
    <t>on gypsum, stony slopes, clay, calcareous soils</t>
  </si>
  <si>
    <t>Flora of Tajikistan, Flora of MA</t>
  </si>
  <si>
    <t>Afghanistan, Iran, Kazakhstan, Kirgizstan, Krym, Mongolia, North Caucasus, Tadzhikistan, Transcaucasus, Turkey, Turkmenistan, Uzbekistan, China (Xinjiang)</t>
  </si>
  <si>
    <t>EN [Hisorev, 2015]; Cat.1 Rare [Red Book Uzbekistan]; NT [Nowak et al., 2020]; Rare [Red Book OCR]</t>
  </si>
  <si>
    <t>B. Fedtsch. (1909). In: Beih. Bot. Centralbl. 20: 297 (1906), Et Consp. Fl. Turk. 2: 98.</t>
  </si>
  <si>
    <t>Lomelosia</t>
  </si>
  <si>
    <t xml:space="preserve">Lomelosia leucactis (Patzak) Soják </t>
  </si>
  <si>
    <t>Akhani, H. 2004. A new spiny, cushion-like Euphorbia (Euphorbiaceae) from south-west Iran with  special reference to the phytogeographic importance of local endemic species. Botanical Journal of the Linnean Society, 146: 107–130 /// PAHLEVANI, A. H., H. MAROOFI &amp; M. R. JOHARCHI. 2011. Notes on six endemic or rare species of Euphorbia subg. Esula (Euphorbiaceae) in Iran. Willdenowia 41: 267 –276</t>
  </si>
  <si>
    <t>Patzak. (1962). In: Ann. Naturhist. Mus. Wien 65: 23.</t>
  </si>
  <si>
    <t>Scabiosa leucactis Patzak</t>
  </si>
  <si>
    <t>Sborn. Nár. Mus. v Praze, Řada B, Přír. Vĕdy 43(1): 58 (1987)</t>
  </si>
  <si>
    <t>Scabiosa</t>
  </si>
  <si>
    <t>Scabiosa thysdrusiana Le Houér.</t>
  </si>
  <si>
    <t>• Croutes gypseuses. (Pottier-Alapetite G., 1979–1981. Flore de la Tunisie. 2 vols. Imprimerie Officielle de la République Tunisienne, Tunis).</t>
  </si>
  <si>
    <t>Pottier-Alapetite (1981)</t>
  </si>
  <si>
    <t>Tunisia</t>
  </si>
  <si>
    <t>Bull. Soc. Bot. France 107: 106 (1960)</t>
  </si>
  <si>
    <t>Valerianella</t>
  </si>
  <si>
    <t>Valerianella multidentata Loscos &amp; J.Pardo</t>
  </si>
  <si>
    <t xml:space="preserve">• It is an Eastern Iberian plant endemic species, linked almost exclusively to gypsum soils, so it should be included at least like a gypsocline. (Referee 1, com. pers.).
• Pastos de terófitos en espartales y terrenos degradados, en substratos calcáreos y yesosos (Castroviejo, S. (coord.). 1986–2017. Flora iberica, 1–8, 10–15, 16a,b, 17–18 and 20–21. Real Jardín Botánico de Madrid. C.S.I.C. Madrid).
</t>
  </si>
  <si>
    <t>Referee 1, com. pers.</t>
  </si>
  <si>
    <t>NT [Bañares et al., 2008]</t>
  </si>
  <si>
    <t>Ser. Inconf. Pl. Aragon.: 49 (1863)</t>
  </si>
  <si>
    <t>Acanthophyllum</t>
  </si>
  <si>
    <t>Acanthophyllum cyrtostegium Vved.</t>
  </si>
  <si>
    <t>on gravelly and gypsum-bearing sands</t>
  </si>
  <si>
    <t>Сadastre of flora of Uzbekistan: Bukhara region. Tashkent, 2020.</t>
  </si>
  <si>
    <t>Rare [Red Book OCR]; Cat. 3 Rare [Red Book Uzbekistan]</t>
  </si>
  <si>
    <t>Limiting factors: trampling down of seedlings by cattle. Measures of protection: it is necessary to control populations and protect young seedlings from trampling down. [Red Book Uzbekistan]</t>
  </si>
  <si>
    <t>Bot. Mater. Gerb. Bot. Inst. Uzbekistansk. Fil. Akad. Nauk S.S.S.R. 3: 7 (1941)</t>
  </si>
  <si>
    <t>Arenaria</t>
  </si>
  <si>
    <t>Arenaria aggregata subsp. cavanillesiana (Font Quer &amp; Rivas Goday) Greuter &amp; Burdet ex Lop</t>
  </si>
  <si>
    <t>Laderas y cerros secos, a menudo en litosuelos o en suelos poco evolucionados, por lo general en terrenos yesosos o subsalinos (Flora iberica)</t>
  </si>
  <si>
    <t>Mota et al., 2009. Aproximación a la checklist de los gipsófitos ibéricos. Anales de Biología 31: 71-82</t>
  </si>
  <si>
    <t>Spain (center of the Iberian Peninsula)</t>
  </si>
  <si>
    <t>Font Quer, &amp; Rivas Goday. (1946). In: Anales Jard. Bot. Madrid 6(2): 487.</t>
  </si>
  <si>
    <t>Arenaria aggregata var. cavanillesiana Font Quer &amp; Rivas Goday</t>
  </si>
  <si>
    <t>Anales Jard. Bot. Madrid 40: 282 (1983)</t>
  </si>
  <si>
    <t>Arenaria gypsostrata B.L.Turner</t>
  </si>
  <si>
    <t>Phytologia 75: 481 (1993 publ. 1994)</t>
  </si>
  <si>
    <t>Arenaria hintoniorum B.L.Turner</t>
  </si>
  <si>
    <t>Mexico (SE. Nuevo León, SW. Tamaulipas)</t>
  </si>
  <si>
    <t>Phytologia 71: 58 (1992)</t>
  </si>
  <si>
    <t>Cometes</t>
  </si>
  <si>
    <t>Cometes surattensis Burm.f.</t>
  </si>
  <si>
    <t>•  (Akhani, com. pers.).</t>
  </si>
  <si>
    <t>United Arab Emirates, India, Iran, Iraq, Oman, Pakistan, Saudi Arabia, Sinai</t>
  </si>
  <si>
    <t>Fl. Indica: 39 (1768)</t>
  </si>
  <si>
    <t>Drymaria</t>
  </si>
  <si>
    <t>Drymaria coahuilana (I.M.Johnst.) B.L.Turner</t>
  </si>
  <si>
    <t>México (Coahuila, Chihuahua, Nuevo León, San Luis Potosí, Zacatecas)</t>
  </si>
  <si>
    <t>I. M. Johnst. (1950). In: J. Arnold Arbor. 31: 189.</t>
  </si>
  <si>
    <t>Drymaria lyropetala var. coahuilana I.M.Johnst.</t>
  </si>
  <si>
    <t> Phytologia 78: 200 (1995)</t>
  </si>
  <si>
    <t>Drymaria elata I.M.Johnst.</t>
  </si>
  <si>
    <t>México (Coahuila)</t>
  </si>
  <si>
    <t>J. Arnold Arbor. 21: 68 (1940)</t>
  </si>
  <si>
    <t>Drymaria jenniferae Villarreal &amp; A.E.Estrada</t>
  </si>
  <si>
    <t>Brittonia 60: 329 (2008)</t>
  </si>
  <si>
    <t>Drymaria lyropetala I.M.Johnst.</t>
  </si>
  <si>
    <t>Drymaria pattersonii B.L.Turner</t>
  </si>
  <si>
    <t>Phytologia 78: 201 (1995)</t>
  </si>
  <si>
    <t>Drymaria pratheri B.L.Turner</t>
  </si>
  <si>
    <t>Phytologia 78: 200 (1995)</t>
  </si>
  <si>
    <t>Drymaria subumbellata I.M.Johnst.</t>
  </si>
  <si>
    <t>J. Arnold Arbor. 31: 188 (1950)</t>
  </si>
  <si>
    <t>Drymaria suffruticosa A.Gray ex S.Watson</t>
  </si>
  <si>
    <t>Proc. Amer. Acad. Arts 17: 328 (1882)</t>
  </si>
  <si>
    <t>Gymnocarpos</t>
  </si>
  <si>
    <t>Gymnocarpos argenteus Petruss. &amp; Thulin</t>
  </si>
  <si>
    <t>Open rocky places, also on gypsum; above 500m.</t>
  </si>
  <si>
    <t>Cope fl. Arabia vol 2</t>
  </si>
  <si>
    <t>Yemen</t>
  </si>
  <si>
    <t>Edinburgh J. Bot. 53: 13 (1996)</t>
  </si>
  <si>
    <t>Gypsophila</t>
  </si>
  <si>
    <t>Gypsophila arrostii subsp. arrostii Guss.</t>
  </si>
  <si>
    <t>Italy (Mainlad, Sicilia)</t>
  </si>
  <si>
    <t> Pl. Rar.: 160 (1826)</t>
  </si>
  <si>
    <t>Gypsophila bermejoi G.López</t>
  </si>
  <si>
    <t>Mota et al., 2009. Aproximación a la checklist de los gipsófitos ibéricos. Anales de Biología 31: 71-100</t>
  </si>
  <si>
    <t xml:space="preserve">VU [Decreto 200/2001, Castilla la Mancha]; VU [Decreto 63/2007, Castilla y León]; </t>
  </si>
  <si>
    <t>Anales Jard. Bot. Madrid 41: 35 (1984)</t>
  </si>
  <si>
    <t>Gypsophila bucharica B.Fedtsch.</t>
  </si>
  <si>
    <t>as Saponaria bucharica / B1ab(1)</t>
  </si>
  <si>
    <t>Trudy Imp. S.-Peterburgsk. Bot. Sada 32: 7 (1911)</t>
  </si>
  <si>
    <t>Gypsophila eriocalyx Boiss.</t>
  </si>
  <si>
    <t>(check in flora of turkey the habitat)</t>
  </si>
  <si>
    <t>Gypsum banks, steppes</t>
  </si>
  <si>
    <t>Davis Fl Turkey 2</t>
  </si>
  <si>
    <t>Diagn. Pl. Orient. 1: 13 (1843)</t>
  </si>
  <si>
    <t>Gypsophila fastigiata subsp. arenaria  (Waldst. et Kit. ex Willd.) Domin.</t>
  </si>
  <si>
    <t xml:space="preserve">It seems to be a synonym of Gypsophila fastigiata L. but their distribution is quite different, much broader in the second taxa. So I leave it unchanged. </t>
  </si>
  <si>
    <t>Szabó A. 1983. Vegetaţia gipsofilă din sud-vestul Podişului Someşan. Ocrot. Nal. Med. Înconj. 27(2): 103-111.</t>
  </si>
  <si>
    <t>Austria; Czech Republic; Former Yugoslavia; Hungary; Romania; Slovakia</t>
  </si>
  <si>
    <t>EN [Carpathian Red List, 2014]; EN [Decree no. 395/1992 of the Ministry of the Environment of the Czech Republic]</t>
  </si>
  <si>
    <t>**ADDED CZ IN ITS DISTRIBUTION?? CHECK THIS, idk if its extinct there</t>
  </si>
  <si>
    <t>Descr. Icon. Pl. Hung. 1: 40 (1800)</t>
  </si>
  <si>
    <t>Gypsophila arenaria Waldst. &amp; Kit.</t>
  </si>
  <si>
    <t>Domin. (1936). In: Preslia 13-15: 74.</t>
  </si>
  <si>
    <t>Gypsophila fedtschenkoana Schischk.</t>
  </si>
  <si>
    <t>On ocks, gravel and gypsum</t>
  </si>
  <si>
    <t>Bot. Mater. Gerb. Glavn. Bot. Sada S.S.S.R. , reimpr. 6(3): 7 (1926)</t>
  </si>
  <si>
    <t>Gypsophila germanicopolitana Hub.-Mor.</t>
  </si>
  <si>
    <t>Gypsum slopes</t>
  </si>
  <si>
    <t>Bauhinia 2: 181 (1963)</t>
  </si>
  <si>
    <t>Gypsophila heteropoda subsp. heteropoda Freyn</t>
  </si>
  <si>
    <t>Sandy slopes, gypsaceous sub-desert</t>
  </si>
  <si>
    <t>Afghanistan, Iran, Iraq, Kazakhstan, Syria, North Caucasus, Tadzhikistan, Transcaucasus, Turkey, Turkmenistan, Uzbekistan</t>
  </si>
  <si>
    <t>B2ab(ii) *not subsp</t>
  </si>
  <si>
    <t>Bull. Herb. Boissier , sér. 2, 3: 865 (1903)</t>
  </si>
  <si>
    <t>Gypsophila heteropoda subsp. minutiflora Barkoudah</t>
  </si>
  <si>
    <t>Gypsaceous soils</t>
  </si>
  <si>
    <t>Wentia 9: 128 (1962)</t>
  </si>
  <si>
    <t>Gypsophila intricata Franch.</t>
  </si>
  <si>
    <t>On various forms of gypsum soils and also on rocks</t>
  </si>
  <si>
    <t>Ann. Sci. Nat., Bot. , sér. 6, 15: 238 (1883)</t>
  </si>
  <si>
    <t>Gypsophila kafirniganica (V.A.Shultz) comb.ined.</t>
  </si>
  <si>
    <t>Bolbosaponaria kafirniganica V.A.Shultz. The genus has been synonymized mainly with Gypsophila and in a part with Saponaria, but no new combination for this species sems to exist (WFO). In Gbif it is considered synonym of Gypsophila kafirniganica (V.A.Shultz) but no reference to the new name is provided. In the World Plants.de database it appears as combined with a new provisionally accepted name as Gypsophila and where Bolbosaponaria has been changed to a subgenus. I hence include this new name (Sara) - I can't find it anywhere, as has been mentioned, the POWO does not collect it, nor does Euro+Med Plantbase, Flora Iranica (Reichnger), Flora of the USSR (Komarov), Flora of Pakistan, Flora of Armenia (Takhtajan), Flora of Iraq and Flora of Turkey. Nothing! It doesn't appear anywhere. Its distribution (not just its taxonomic status) is a mystery (Paco)</t>
  </si>
  <si>
    <t>This taxon appears in the Flora f Tajikistan (10th volume as Addenda!!!!!!!!) - I can not find any literature synonymizing them - but maybe Kamelin refers to this taxon in his article as , G. kafirniganica (V. Shultz) R. Kam. -however I could not find a refence where he synonymized it - Turczaninowia 20 (4): 125–151 (2017)
DOI: 10.14258/turczaninowia.20.4.14</t>
  </si>
  <si>
    <t>Botanicheskij zhurnal 1983 (4), p.539</t>
  </si>
  <si>
    <t>Bot. Zhurn. (Moscow &amp; Leningrad) 68: 539 (1983)</t>
  </si>
  <si>
    <t>Bolbosaponaria kafirniganica V.A.Shultz</t>
  </si>
  <si>
    <t>Gypsophila lepidioides Boiss.</t>
  </si>
  <si>
    <t>Dry gypsum hills</t>
  </si>
  <si>
    <t>Diagn. Pl. Orient. 1: 14 (1843)</t>
  </si>
  <si>
    <t>Gypsophila linearifolia (Fisch. &amp; C.A.Mey.) Boiss.</t>
  </si>
  <si>
    <t xml:space="preserve">• Gypseous hills and desert steppes. (Komarov). 
• nearly bare gypsum (Hand R. (ed.). 2009. Supplementary notes to the flora of Cyprus VI. – Willdenowia 39: 301–325.  
•  (Hand, R. (ed.). 2006. Supplementary notes to the flora of Cyprus V. Willdenowia 36: 761-809. ). 
• Characteristic gypsophilous plants  (Akhani, H. 2004. A new spiny, cushion-like Euphorbia (Euphorbiaceae) from south-west Iran with  special reference to the phytogeographic importance of local endemic species. Botanical Journal of the Linnean Society, 146: 107–126). 
•  (Pahlevani, A. H., H. Maroofi &amp; M. R. Joharchi. 2011. Notes on six endemic or rare species of Euphorbia subg. Esula (Euphorbiaceae) in Iran. Willdenowia 41: 267 –276.). 
• Gypsum hills, semi-deserts (Fl Iraq 5a). 
• Gypsaceous semi-deserts (Davis Fl Turkey 2).
</t>
  </si>
  <si>
    <t>Komarov /// Hand R. (ed.). 2009. Supplementary notes to the flora of Cyprus VI. – Willdenowia 39: 301–325.  /// Hand, R. (ed.). 2006. Supplementary notes to the flora of Cyprus V. Willdenowia 36: 761-809. /// Akhani, H. 2004. A new spiny, cushion-like Euphorbia (Euphorbiaceae) from south-west Iran with  special reference to the phytogeographic importance of local endemic species. Botanical Journal of the Linnean Society, 146: 107–126 /// •  (Pahlevani, A. H., H. Maroofi &amp; M. R. Joharchi. 2011. Notes on six endemic or rare species of Euphorbia subg. Esula (Euphorbiaceae) in Iran. Willdenowia 41: 267 –276.).  /// Gypsum hills, semi-deserts (Fl Iraq 5a) /// Gypsaceous semi-deserts (Davis Fl Turkey 2)</t>
  </si>
  <si>
    <t>Cyprus, East European Russia, Iran, Iraq, Kazakhstan, Lebanon, Sinai, South European Russi, Turkey, Turkey-in-Europe, Turkmenistan</t>
  </si>
  <si>
    <t>not in Egyptian B Portal</t>
  </si>
  <si>
    <t>Fisch. &amp; C. A. Mey. (1835). In: Index Sem. Horti Petrop. 1: 26.</t>
  </si>
  <si>
    <t>Dichoglottis linearifolia Fisch. &amp; C.A.Mey.</t>
  </si>
  <si>
    <t>Fl. Orient. 1: 550 (1867)</t>
  </si>
  <si>
    <t>Gypsophila mucronifolia Rech.f.</t>
  </si>
  <si>
    <t>Akhani, H. 2004. A new spiny, cushion-like Euphorbia (Euphorbiaceae) from south-west Iran with  special reference to the phytogeographic importance of local endemic species. Botanical Journal of the Linnean Society, 146: 107–147</t>
  </si>
  <si>
    <t>Repert. Spec. Nov. Regni Veg. 48: 40 (1940)</t>
  </si>
  <si>
    <t>Gypsophila parva Barkoudah</t>
  </si>
  <si>
    <t>Wentia 9: 132 (1962)</t>
  </si>
  <si>
    <t>Gypsophila simonii Hub.-Mor.</t>
  </si>
  <si>
    <t>Bauhinia 2: 184 (1963)</t>
  </si>
  <si>
    <t>Gypsophila struthium subsp. hispanica (Willk.) G.López</t>
  </si>
  <si>
    <t>Mota et al., 2009. Aproximación a la checklist de los gipsófitos ibéricos. Anales de Biología 31: 71-102</t>
  </si>
  <si>
    <t>Willk. (1852). In: Iber. Halbins. Strand-Steppengeb.: 110.</t>
  </si>
  <si>
    <t>Gypsophila hispanica Willk.</t>
  </si>
  <si>
    <t>Anales Jard. Bot. Madrid 41: 36 (1984)</t>
  </si>
  <si>
    <t>Gypsophila struthium subsp. struthium Loefl.</t>
  </si>
  <si>
    <t>Mota et al., 2009. Aproximación a la checklist de los gipsófitos ibéricos. Anales de Biología 31: 71-101</t>
  </si>
  <si>
    <t>Iter Hispan.: 73 (1758)</t>
  </si>
  <si>
    <t>Gypsophila thyraica Krasnova</t>
  </si>
  <si>
    <t xml:space="preserve">“[Schivereckio podolicae-Seselietum libanotidis] grow on initial soils that developed on gypsum and limestone and are highly dependent on the chemical composition of the parent” “these communities [Schivereckio podolicae-Seselietum libanotidis] with this fescue species develop explicitly on Tortonian gypsum rocks exclusively in Opillia (geomorphological part of Western Podillia)” [Didukh Y., I. Vasheniak &amp; I. Bednarska. 2022. Phytosociological and ecological peculiarities of Festuca pallens Host in Ukraine. Hacquetia. DOI: 10.2478/hacq-2022-0004]
</t>
  </si>
  <si>
    <t>Ukraine</t>
  </si>
  <si>
    <t>https://redbook-ua.org/item/gypsophila-thyraica-krasnova/</t>
  </si>
  <si>
    <t>Ukrayins'k. Bot. Zhurn. 28: 95</t>
  </si>
  <si>
    <t>Gypsophila tomentosa L.</t>
  </si>
  <si>
    <t>Mota et al., 2009. Aproximación a la checklist de los gipsófitos ibéricos. Anales de Biología 31: 71-103</t>
  </si>
  <si>
    <t>EN [Decreto 172/2008, Cataluña]; and more</t>
  </si>
  <si>
    <t>Cent. Pl. I : 11 (1755)</t>
  </si>
  <si>
    <t>Gypsophila turcica Hamzaoglu</t>
  </si>
  <si>
    <t>grows on gypsaceous soil</t>
  </si>
  <si>
    <t>Hamzaoğlu E. A. 2012. New species of Gypsophila and a new name for Silene (Caryophyllaceae) from Turkey. Turk J Bot 36:135-139.</t>
  </si>
  <si>
    <t>Phytotaxa 245: 66 (2016)</t>
  </si>
  <si>
    <t>Gypsophila uralensis subsp. pinegensis (Perf.) Kamelin</t>
  </si>
  <si>
    <t>Could not find the reference and year for the description of this taxa. According to WFO it is a synanym of G. uralensis, but the distribution areas seem to be very different and a recent molecular analysis showed this subspecies had entity (https://link.springer.com/article/10.1134/S1067413618020133) (Sara). From its distribution I doubt it is a real gypsophile, Remove? - Paco: Change it to gypsocline</t>
  </si>
  <si>
    <t xml:space="preserve">Tuyukina, T.Y. 2009. Geochemical studies of northern taiga (gypsum) karst ecosystems and their high vulnerability to natural and anthropogenic hazards. Environ Geol (2009) 58:269–274. </t>
  </si>
  <si>
    <t>Russia (Pinega river)</t>
  </si>
  <si>
    <t>Does not seem to be exclusive to gypsum:  En los Urales, se encuentra en rocas y laderas rocosas hasta el cinturón de montaña superior, en tundras de montaña, en la zona forestal, en afloramientos rocosos de piedra caliza. Source: https://ib.komisc.ru/add/rb/individuals/?id=2440</t>
  </si>
  <si>
    <t>Bot. Zhurn. (Moscow &amp; Leningrad) 26(1): 33 1941</t>
  </si>
  <si>
    <t>Gypsophila pinegensis Perfil.</t>
  </si>
  <si>
    <t>Gypsophila vedeneevae Lepeschk. ex Botsch. &amp; Vved.</t>
  </si>
  <si>
    <t>On gypsaceous and calcareous soils</t>
  </si>
  <si>
    <t>Bot. Mater. Gerb. Bot. Inst. Uzbekistansk. Fil. Akad. Nauk S.S.S.R. 3: 6 (1941)</t>
  </si>
  <si>
    <t>Gypsophila villosa Barkoudah</t>
  </si>
  <si>
    <t>as Bolbosaponaria villosa / B2ab(ii)</t>
  </si>
  <si>
    <t>Wentia 9: 151 (1962)</t>
  </si>
  <si>
    <t>Herniaria</t>
  </si>
  <si>
    <t>Herniaria arabica Hand.-Mazz.</t>
  </si>
  <si>
    <t>Sandy gypsaceous soils. calcareous hills</t>
  </si>
  <si>
    <t>Iraq, Syria</t>
  </si>
  <si>
    <t>Ann. K. K. Naturhist. Hofmus. 26: 145 (1912)</t>
  </si>
  <si>
    <t>Herniaria fruticosa L.</t>
  </si>
  <si>
    <t>Someone had changed this taxon into H. fontanesii J. Gay indicating it was a synonym of it but this is not correct, so I include the initial name.</t>
  </si>
  <si>
    <t>Mota et al., 2009. Aproximación a la checklist de los gipsófitos ibéricos. Anales de Biología 31: 71-108</t>
  </si>
  <si>
    <t>NT [Barreno et al., 1984]</t>
  </si>
  <si>
    <t>L. (1755). In: Cent. Pl. 1: 8., Amoen. Acad. 4: 269.</t>
  </si>
  <si>
    <t>Herniaria hemistemon J.Gay</t>
  </si>
  <si>
    <t xml:space="preserve">• Road junction between the two villages, track on ridge above former quarry, open gypsum by track (Hand R. (ed.). 2009. Supplementary notes to the flora of Cyprus VI. – Willdenowia 39: 301–325. )
• Hand, R. (ed.). 2006. Supplementary notes to the flora of Cyprus V. Willdenowia 36: 761-809.
• Pâturages désertiques (Fennane, M., Ibn Tatou, M., Mathez, J., Ouyahia, A., et El Oualidi, J. 1999. Flore pratique du Maroc.Vol. 1. Institut Scientifique. Université Mohamed V. Agdal. Rabat. 15.). 
• Pâturages rocailleux (Quézel, P. &amp; Santa, S., 1962-1963. Nouvelle flore de l'Algérie et des régions désertiques méridionales. 2 vols. 1170 p., CNRS, Paris) 
• Pâsturages subdésertiques (Pottier-Alapetite G., 1979–1981. Flore de la Tunisie. 2 vols. Imprimerie Officielle de la République Tunisienne, Tunis).
</t>
  </si>
  <si>
    <t>Hand R. (ed.). 2009. Supplementary notes to the flora of Cyprus VI. – Willdenowia 39: 301–325. /// Hand, R. (ed.). 2006. Supplementary notes to the flora of Cyprus V. Willdenowia 36: 761-809.</t>
  </si>
  <si>
    <t>Algeria, Egypt, Bahrain, Kuwait, Qatar, United Arab Emirates, Iran, Iraq, Israel-Palestine, Jordan, Kuwait, Syria, Libya, Morocco, Saudi Arabia, Sinai, Tunisia, Western Sahara</t>
  </si>
  <si>
    <t>Rev. Bot. Recueil Mens. 2: 371 (1847)</t>
  </si>
  <si>
    <t>Herniaria pujosii Sauvage &amp; Vindt</t>
  </si>
  <si>
    <t>• Terrains gypseux  (Fennane, M. y M. Ibn Tattou. 2005. Flore vasculaire du Maroc: inventarie et Chorologie, vol 1. Université Mohammed V Agbal, Institut Scientiique. Rabat, Marruecos.).</t>
  </si>
  <si>
    <t>Fennane, M. y M. Ibn Tattou. 2005. Flore vasculaire du Maroc: inventarie et Chorologie, vol 1. Université Mohammed V Agbal, Institut Scientiique. Rabat, Marruecos.</t>
  </si>
  <si>
    <t>Bull. Soc. Sci. Nat. Maroc 36: 192 (1957)</t>
  </si>
  <si>
    <t>Paronychia</t>
  </si>
  <si>
    <t>Paronychia galatica Chaudhri</t>
  </si>
  <si>
    <t>Eroded gypsaceous hills</t>
  </si>
  <si>
    <t>Turkey (N, C)</t>
  </si>
  <si>
    <t>Acta Bot. Neerl. 15: 194 (1966)</t>
  </si>
  <si>
    <t>Sabulina</t>
  </si>
  <si>
    <t>Sabulina turcomanica (Schischk.) Dillenb. &amp; Kadereit</t>
  </si>
  <si>
    <t xml:space="preserve">Gypseous and stony slopes. </t>
  </si>
  <si>
    <t>Afghanistan, Iran, Iraq, Turkmenistan, Uzbekistan</t>
  </si>
  <si>
    <t>According to "Vascular plants of Russia and adjacent states" is synonym to M. caucasica, so I have included the traits of this latter species. I was unable to find any description or image of M. turcica</t>
  </si>
  <si>
    <t>Schischk. (1937). In: Kom., Fl. URSS 6: 487 (1936), Rossice; Et Acta Inst. Bot. Acad. Sci. URSS, Ser. I. Fasc. 3, 168, Latine.</t>
  </si>
  <si>
    <t>Minuartia turcomanica Schischk.</t>
  </si>
  <si>
    <t>Taxon 63: 88 (2014)</t>
  </si>
  <si>
    <t>Saponaria</t>
  </si>
  <si>
    <t>Saponaria gypsacea Vved.</t>
  </si>
  <si>
    <t>On clays, gypsum and crevices</t>
  </si>
  <si>
    <t>Bot. Mater. Gerb. Bot. Inst. Uzbekistansk. Fil. Akad. Nauk S.S.S.R. 3: 11 (1941)</t>
  </si>
  <si>
    <t>Saponaria sewerzowii Regel &amp; Schmalh</t>
  </si>
  <si>
    <t>Kobiljon Bobokalonov, Mariyo Boboev, Alexander Rudov, Alexander Pavlenko</t>
  </si>
  <si>
    <t>On gypsum and on rocky ground, On stony slopes, gypsum and clay</t>
  </si>
  <si>
    <t xml:space="preserve">Flora of Middle Asia, Flora of Tajikistan </t>
  </si>
  <si>
    <t>Trudy Imp. S.-Peterburgsk. Bot. Sada 5: 246 (1877)</t>
  </si>
  <si>
    <t>Fumana</t>
  </si>
  <si>
    <t>Fumana paphlagonica Bornm. &amp; Janch. subsp. paphlagonica</t>
  </si>
  <si>
    <t>Especially chalk and gypsum hills,</t>
  </si>
  <si>
    <t>Oesterr. Bot. Z. 58: 439 </t>
  </si>
  <si>
    <t>Fumana paphlagonica Bornm. &amp; Janch.</t>
  </si>
  <si>
    <t>Fumana scoparia Pomel</t>
  </si>
  <si>
    <t>• Otros taxones con preferencia por sustratos gípsicos (Mota, J.F., P. Sánchez-Gómez et J.S. Guirado, (eds.) 2011. Diversidad vegetal de las yeseras ibéricas. El reto de los archipiélagos edáficos para la biología de la conservación. ADIF- Mediterráneo Asesores Consultores. Almería. 636 pp). 
• Rocailles des moy. montagnes (Fennane, M., Ibn Tatou, M., Mathez, J., Ouyahia, A., et El Oualidi, J. 1999. Flore pratique du Maroc.Vol. 1. Institut Scientifique. Université Mohamed V. Agdal. Rabat. 15.).</t>
  </si>
  <si>
    <t>Mota, J.F., P. Sánchez-Gómez et J.S. Guirado, (eds.) 2011. Diversidad vegetal de las yeseras ibéricas. El reto de los archipiélagos edáficos para la biología de la conservación. ADIF- Mediterráneo Asesores Consultores. Almería. 636 pp</t>
  </si>
  <si>
    <t>Spain (Peninsula), Italy, Albania, Greece, Croatia, Libya, Tunisia, Algeria, Morocco, Turkey (N-Anatolia, S-Anatolia), Lebanon (C), Syria (coastal W, NW, W)</t>
  </si>
  <si>
    <t>Oesterr. Bot. Z. 58: 439</t>
  </si>
  <si>
    <t>Helianthemum</t>
  </si>
  <si>
    <t>Helianthemum alypoides Losa &amp; Rivas Goday</t>
  </si>
  <si>
    <t>Mota et al., 2009. Aproximación a la checklist de los gipsófitos ibéricos. Anales de Biología 31: 71-105</t>
  </si>
  <si>
    <t>VU [IUCN]; Pr [Real Decreto 139/2011]; VU [Decreto 23/2012, Andalucía]; VU [Bañares et al., 2008]</t>
  </si>
  <si>
    <t>B2ab(i,ii,iii,v) **Checked by FJ Perez (2) / Included in the Habitats Directive Annex II &amp; IV</t>
  </si>
  <si>
    <t>Anales Inst. Bot. Cavanilles 25: 201 (1968)</t>
  </si>
  <si>
    <t>Helianthemum bilyanense Serra, J.C.Hern., M.Á.Alonso &amp; M.B.Crespo</t>
  </si>
  <si>
    <t>Recentrly described, not in WFO, Gbif or POWO yet (Sara)</t>
  </si>
  <si>
    <t>a single population in gypsum saltmarshes of inland Alicante province</t>
  </si>
  <si>
    <t>https://doi.org/10.1080/11263504.2023.2231939</t>
  </si>
  <si>
    <t>checked by Lluis Serra, introduced by Sara Palacio</t>
  </si>
  <si>
    <t>CR [IUCN]; Threatened with extinction’ in the Valencian Catalogue of Threatened Plant Species (DOGV 2009), as well as in the Spanish Catalogue of Threatened Species (BOE 2007)</t>
  </si>
  <si>
    <t>CR [B1ab(ii,iii,v) + 2ab(ii,iii,v)</t>
  </si>
  <si>
    <t>Plant Biosystems - An International Journal Dealing with all Aspects of Plant Biology, 157:5, 939-949</t>
  </si>
  <si>
    <t>Helianthemum crassifolium Pers.</t>
  </si>
  <si>
    <t xml:space="preserve">• Espèces liées au gypse [sub Helianthemum crassifolium subsp. glaucum] (Le Houérou H.-N. 1995. Bioclimatologie et biogéographie des steppes arides du Nord de l'Afrique: diversité biologique, développement durable et désertisation. Options Méditerranéennes: Série B. Etudes et Recherches 10: 1- 396). 
• Pentes pierreuses, lits d'oueds désertiques (Pottier-Alapetite G., 1979–1981. Flore de la Tunisie. 2 vols. Imprimerie Officielle de la République Tunisienne, Tunis)
</t>
  </si>
  <si>
    <t>Le Houérou H.-N. 1995. Bioclimatologie et biogéographie des s teppes arides du Nord de l'Afrique: diversité biologique, développement durable et dés rtisation. Options Méditerranéennes: Série B. Etudes et Recherches 10:1- 412</t>
  </si>
  <si>
    <t>hard to say if leaves are semi-succulent or non-succulent from the herbarium specimens. Owing to the name of the taxon I include semi-succulent as a plausible option for the succulence. No pictures available on line</t>
  </si>
  <si>
    <t>Syn. Pl. 2: 77 </t>
  </si>
  <si>
    <t>Helianthemum cylindrifolium Verdc.</t>
  </si>
  <si>
    <t>• Hillsides on gypsum/limestone, 1400-1980 m (Thulin, M. 1993-2006. Flora of Somalia. vols. 1-4. Royal Botanics Garden. Kew).</t>
  </si>
  <si>
    <t>Bol. Soc. Brot., Ser. 2, 40: 57</t>
  </si>
  <si>
    <t>Helianthemum germanicopolitanum Bornm.</t>
  </si>
  <si>
    <t>Repert. Spec. Nov. Regni Veg. 27: 352 (1930)</t>
  </si>
  <si>
    <t>First published in Repert. Spec. Nov. Regni Veg. 27: 352 (1930)</t>
  </si>
  <si>
    <t>DOI 10.1007/s00606-014-1059-z</t>
  </si>
  <si>
    <t>Helianthemum hadedense Thulin</t>
  </si>
  <si>
    <t>• Rocky ground and hillslopes on gypsum/limestone, 900-1300 m (Thulin, M. 1993-2006. Flora of Somalia. vols. 1-4. Royal Botanics Garden. Kew).</t>
  </si>
  <si>
    <t>Garcia De Orta, Sér. Bot. 6: 699 </t>
  </si>
  <si>
    <t>Helianthemum kahiricum Delile</t>
  </si>
  <si>
    <t>M,D,S (Rocky wadis and plains) (Boulos)• Anarrhinum brevifolium– Zygophyllum album vegetation units (AZ) on glacis upslope of the foothills (elevation 80–120 m) characterised by gypsum crusted shallow silty soils contributing to very high hydroeolian erosion. The land is used for extensive grazing. (Hanaf, A &amp; S. Jauffret. 2008. Are long-term vegetation dynamics useful in monitoring and assessing desertification processes in the arid steppe, southern Tunisia. Journal of Arid Environments 72: 557–572). 
• Gypsum desert occurs (Norton, J., S. Abdul Majid, D. Allan, M. Al Safran, B. Böer &amp; R. Richer. 2009. An Illustrated Checklist of the Flora of Qatar. Browndown Publications, Gosport, UK). 
• Rocailles désertiques (Fennane, M., Ibn Tatou, M., Mathez, J., Ouyahia, A., et El Oualidi, J. 1999. Flore pratique du Maroc.Vol. 1. Institut Scientifique. Université Mohamed V. Agdal. Rabat. 15.) 
• Pâturages rocailleux désertiques (Quézel, P. &amp; Santa, S., 1962-1963. Nouvelle flore de l'Algérie et des régions désertiques méridionales. 2 vols. 1170 p., CNRS, Paris) 
• Paturages rocailleux et sablonneux désertiques (Pottier-Alapetite G., 1979–1981. Flore de la Tunisie. 2 vols. Imprimerie Officielle de la République Tunisienne, Tunis)</t>
  </si>
  <si>
    <t>Boulos (1999-2005; 2009) Hanaf, A &amp; S. Jauffret. 2008. Are long-term vegetation dynamics useful in monitoring and assessing desertification processes in the arid steppe, southern Tunisia. Journal of Arid Environments 72: 557–572 /// Norton, J., S. Abdul Majid, D. Allan, M. Al Safran, B. Böer &amp; R. Richer. 2009. An Illustrated Checklist of the Flora of Qatar. Browndown Publications, Gosport, UK.</t>
  </si>
  <si>
    <t>Bahrain, Egypt (Eastern Desert, Great Southwestern Desert, NE-Egypt, NW-coastal Egypt), Iraq (S-Iraq), Israel (Rift Valley, Negev Desert, Judean Desert), Jordania (S-Jordania), Kuwait, Oman (Mascat &amp; Oman), Saudi Arabia (C-Saudi Arabia, NE-Saudi Arabia, Asir, Nejd Desert), Sinai peninsula (C-Sinai, S-Sinai), Syria (C-Syrian Desert), United Arab Emirates, Qatar, Yemen (Tihama), Libya, Tunisia, Algeria, Morocco, Sahara</t>
  </si>
  <si>
    <t>Delile. (1813). In: Fl. Aeg. Ill. 65.</t>
  </si>
  <si>
    <t>Helianthemum lippii (L.) Dum.Cours.</t>
  </si>
  <si>
    <t>O,M,D,R,S (Sandy and gravelly wadis and plains) (Boulos); • (Akhani, H. 2004. A new spiny, cushion-like Euphorbia (Euphorbiaceae) from south-west Iran with special reference to the phytogeographic importance of local endemic species. Botanical Journal of the Linnean Society, 146: 107–124). 
• (Pahlevani, A. H., H. Maroofi &amp; M. R. Joharchi. 2011. Notes on six endemic or rare species of Euphorbia subg. Esula (Euphorbiaceae) in Iran. Willdenowia 41: 267 –276.). 
• Espèces liées au gypse [sub Helianthemum lippii var. intricatum] (Le Houérou H.-N. 1995. Bioclimatologie et biogéographie des steppes arides du Nord de l'Afrique: diversité biologique, développement durable et désertisation. Options Méditerranéennes: Série B. Etudes et Recherches 10: 1- 396). 
• Steppes et rocailles (Fennane, M., Ibn Tatou, M., Mathez, J., Ouyahia, A., et El Oualidi, J. 1999. Flore pratique du Maroc.Vol. 1. Institut Scientifique. Université Mohamed V. Agdal. Rabat. 15.). 
• Pâturages désertiques, rocailles, sables (Quézel, P. &amp; Santa, S., 1962-1963. Nouvelle flore de l'Algérie et des régions désertiques méridionales. 2 vols. 1170 p., CNRS, Paris) 
• Steppes el pâturages désertiques (Pottier-Alapetite G., 1979–1981. Flore de la Tunisie. 2 vols. Imprimerie Officielle de la République Tunisienne, Tunis)</t>
  </si>
  <si>
    <t>Boulos (1999-2005; 2009); Akhani, H. 2004. A new spiny, cushion-like Euphorbia (Euphorbiaceae) from south-west Iran with  special reference to the phytogeographic importance of local endemic species. Botanical Journal of the Linnean Society, 146: 107–124 /// PAHLEVANI, A. H., H. MAROOFI &amp; M. R. JOHARCHI. 2011. Notes on six endemic or rare species of Euphorbia subg. Esula (Euphorbiaceae) in Iran. Willdenowia 41: 267 –276 /// Le Houérou H.-N. 1995. Bioclimatologie et biogéographie des s teppes arides du Nord de l'Afrique: diversité biologique, développement durable et dés rtisation. Options Méditerranéennes: Série B. Etudes et Recherches 10:1- 413</t>
  </si>
  <si>
    <t>Sicily, Italy, Crete, Libya, Tunisia, Algeria, Morocco, Hoggar, Western Sahara, Mauritania, N-Chad (Tibesti), Sudan, Bahrain, Egypt (Desert Oases, Eastern Desert, Great Southwestern Desert, NE-Egypt, NW-coastal Egypt, SE-Egypt), Iran (EC-Iran, S-Iran, W-Iran), Iraq (NW-Iraq, SE-Iraq: Mesopotamia, S-Iraq, W-Iraq: Desert), Israel (Rift Valley, S-Negev Desert), Jordania (S-Jordania), Kuwait, Lebanon (Antilebanon), Oman (Mascat &amp; Oman), Saudi Arabia (C-Saudi Arabia, Dahana, NE-Saudi Arabia, N-Saudi Arabia, Nafud Desert, Midyan, Asir, Nejd Desert), Sinai peninsula (C-Sinai, N-Sinai, S-Sinai), Syria (C-Syrian Desert), United Arab Emirates, Qatar, Pakistan (Baluchistan)</t>
  </si>
  <si>
    <t>Mant. Pl.: 245</t>
  </si>
  <si>
    <t>Cistus lippii L.</t>
  </si>
  <si>
    <t>Bot. Cult. 3: 130</t>
  </si>
  <si>
    <t>Helianthemum oelandicum subsp. conquense (Borja &amp; Rivas Goday ex G.López) Martín-Hernanz, Velayos, Albaladejo &amp; Aparicio</t>
  </si>
  <si>
    <t>Mota et al., 2009. Aproximación a la checklist de los gipsófitos ibéricos. Anales de Biología 31: 71-106</t>
  </si>
  <si>
    <t>IE [Castilla La Mancha]</t>
  </si>
  <si>
    <t xml:space="preserve"> Anales Jard. Bot. Madrid 50: 55 (1992)</t>
  </si>
  <si>
    <t>Helianthemum marifolium subsp. conquense Borja &amp; Rivas Goday ex G.López</t>
  </si>
  <si>
    <t>Anales Jard. Bot. Madrid 78(2)e113: 7 (2021)</t>
  </si>
  <si>
    <t>Helianthemum somalense J.B.Gillett</t>
  </si>
  <si>
    <t>• Hillsides and open plains on gypsum/limestone, 1400-1500 m (Thulin, M. 1993-2006. Flora of Somalia. vols. 1-4. Royal Botanics Garden. Kew).</t>
  </si>
  <si>
    <t>Kew Bull. 1954: 493</t>
  </si>
  <si>
    <t>Helianthemum speciosum Thulin</t>
  </si>
  <si>
    <t>• Gypsum outcrops, 1600-1650 m (Thulin, M. 1993-2006. Flora of Somalia. vols. 1-4. Royal Botanics Garden. Kew).</t>
  </si>
  <si>
    <t>Somalia (NE)</t>
  </si>
  <si>
    <t>Nordic J. Bot. 22(1): 41</t>
  </si>
  <si>
    <t>Helianthemum squamatum (L.) Dum.Cours.</t>
  </si>
  <si>
    <t>• Mean= 4,87; Median= 5 (Mota, J.F., P. Sánchez-Gómez et J.S. Guirado, (eds.) 2011. Diversidad vegetal de las yeseras ibéricas. El reto de los archipiélagos edáficos para la biología de la conservación. ADIF- Mediterráneo Asesores Consultores. Almería. 636 pp) 
• Terrains salés ( Quézel P. &amp; Santa S., 1962–1963. Nouvelle flore de l'Algérie et des régions désertiques méridionales. 2 vols. 1170 p., CNRS, Paris.).</t>
  </si>
  <si>
    <t>Mota et al., 2009. Aproximación a la checklist de los gipsófitos ibéricos. Anales de Biología 31: 71-107</t>
  </si>
  <si>
    <t>Spain (Peninsula), Algeria</t>
  </si>
  <si>
    <t>Taxón Estrictamente Protegido [Decreto 172/2008, Cataluña]</t>
  </si>
  <si>
    <t>Sp. Pl.: 1196 (1753)</t>
  </si>
  <si>
    <t>Cistus squamatus L.</t>
  </si>
  <si>
    <t>Bot. Cult. 3: 129</t>
  </si>
  <si>
    <t>Cleome</t>
  </si>
  <si>
    <t>Cleome cornus-africani (Thulin) Thulin</t>
  </si>
  <si>
    <t>POWO says that Rorida is synonymous with Cleome, WFO is not pronounced. I propose the change, but I have no idea what the arguments are in one way or another (Paco).</t>
  </si>
  <si>
    <t>Rorida has shortly been resurrected but then again refuted for a number of Cleome species - keep them as Cleome! Alex</t>
  </si>
  <si>
    <t>Semidesert open scrub on rocky or gravelly ground, often on gypsum</t>
  </si>
  <si>
    <t>Thulin and Roalson, 2017, Systhematic Botany, 42(3):569-579</t>
  </si>
  <si>
    <t>Syst. Bot. 42(3): 573.</t>
  </si>
  <si>
    <t>Rorida cornus-africani Thulin</t>
  </si>
  <si>
    <t>Thulin. (2022). In: Nordic J. Bot. 2022(8)-E03620: 4</t>
  </si>
  <si>
    <t>Cleome foliolosa DC.</t>
  </si>
  <si>
    <t>Hossein?Annual</t>
  </si>
  <si>
    <t xml:space="preserve">Akhani, com. Pers. - Checked by Hossein Rahmaninia </t>
  </si>
  <si>
    <t>Prodr. 1: 240</t>
  </si>
  <si>
    <t>Cleome glaucescens DC.</t>
  </si>
  <si>
    <t>Akhani, H. 2004. A new spiny, cushion-like Euphorbia (Euphorbiaceae) from south-west Iran with  special reference to the phytogeographic importance of local endemic species. Botanical Journal of the Linnean Society, 146: 107–131 /// PAHLEVANI, A. H., H. MAROOFI &amp; M. R. JOHARCHI. 2011. Notes on six endemic or rare species of Euphorbia subg. Esula (Euphorbiaceae) in Iran. Willdenowia 41: 267 –276</t>
  </si>
  <si>
    <t>Afghanistan, Iran, Iraq, Syria, Oman, Pakistan</t>
  </si>
  <si>
    <t>DC. (1824). In: Prodr. 1: 239.</t>
  </si>
  <si>
    <t>Cleome gobica Grubov</t>
  </si>
  <si>
    <t>Bare gypsum debris tailings of hills in depressions in absolute desert (Grubov 2001).</t>
  </si>
  <si>
    <t>Virtual Guide to the Flora of Mongolia</t>
  </si>
  <si>
    <t>Mongolia</t>
  </si>
  <si>
    <t>NE [Red List Mongolia]</t>
  </si>
  <si>
    <t>Opred. Sosud. Rast. Mongolii (Key Vasc. Pl. Mongolia): 118</t>
  </si>
  <si>
    <t>Cleome kersiana Thulin</t>
  </si>
  <si>
    <t>Thulin 2003; Thulin &amp; Roalson 2017</t>
  </si>
  <si>
    <t>Thulin. (1992). In: Nordic J. Bot. 12(4): 424</t>
  </si>
  <si>
    <t>Cleome lipskyi Popov</t>
  </si>
  <si>
    <t>Open gravelly or rocky ground, often on gypsum</t>
  </si>
  <si>
    <t>Thulin and Roalson, 2017, Systhematic Botany, 42(3):569-577</t>
  </si>
  <si>
    <t>Korovin, Kult. &amp; Popov, Descr. Pl. Nov. Turkmenistan. (Bodenk. U. Pflanzengeogr. Beob. U. Unters. 1: Flussgeb. D. Amu Darya U. SyrDarya, II.), 54(1916)</t>
  </si>
  <si>
    <t>Cleome polytricha Franch.</t>
  </si>
  <si>
    <t>Cleome polytricha Franch. Is now named as Rorida polytricha (Franch.) Thulin &amp; Roalson</t>
  </si>
  <si>
    <t>Djibouti, Eritrea, Somalia, Yemen</t>
  </si>
  <si>
    <t>Morot, J. De Bot. 1: 41</t>
  </si>
  <si>
    <t>Cleome puccionia Christenh. &amp; Byng</t>
  </si>
  <si>
    <t>often on gypsum</t>
  </si>
  <si>
    <t>Flora of Somalia Vol. 1</t>
  </si>
  <si>
    <t>The Global Flora, Special Edition, Part 1(4): 143, Nom. Nov.</t>
  </si>
  <si>
    <t>Cleome rostrata Bobrov</t>
  </si>
  <si>
    <t>Afghanistan, Tadzhikistan</t>
  </si>
  <si>
    <t>Bobrov. (1939). In: Kom., Fl. URSS 8: 12, 633.</t>
  </si>
  <si>
    <t>Cleome tomentella Popov</t>
  </si>
  <si>
    <t>Variegated gypseous rocks of low mountains. According to Thulin and Roalson: Open ground, often on gypsum, hence why I include it as gypsocline and not gypsum endemic</t>
  </si>
  <si>
    <t>Afghanistan, Iran, Turkmenistan, Uzbekistan</t>
  </si>
  <si>
    <t> Korovin, Kult. &amp; Popov, Descr. Pl. Nov. Turkmenistan. (Bodenk. U. Pflanzengeogr. Beob. U. Unters. 1: Flussgeb. D. Amu Darya U. Syr Darya, II.), 53.</t>
  </si>
  <si>
    <t>Cleome turkmena Bobrov</t>
  </si>
  <si>
    <t>(Returned after Analysis by Rahmaninia)</t>
  </si>
  <si>
    <t xml:space="preserve">White gypseous clays. </t>
  </si>
  <si>
    <t>Cat. 4 Rare [Red Book Turkmenistan]</t>
  </si>
  <si>
    <t>Main limiting factors. Draught, grazing and pathway erosion. (RB TKM)</t>
  </si>
  <si>
    <t> Kom., Fl. URSS 8: 6, 633</t>
  </si>
  <si>
    <t>Aneilema</t>
  </si>
  <si>
    <t>Aneilema pusillum subsp. gypsophilum Faden</t>
  </si>
  <si>
    <t xml:space="preserve">• Acacia-Commiphora bushland and woodland and Dichrostachys-Acacia bushland, on limestone, among (Faden, R. B. 1991. The morphology and taxonomy of Aneilema R. Brown (Commelinaceae). Smithsonian Contributions to Botany 76: 1-166. doi:10.5479/si.0081024X.76. ).
• Open low Acacia-Commiphora bushland, Diehrostachys-Acaeia bushland over limestone or gypsum plains; 10-150 m (Thulin, M. 1993-2006. Flora of Somalia. vols. 1-4. Royal Botanics Garden. Kew). 
• Boswellia rivae bushland on summit of gypsum hill; c 400-950 m  [subA. pusillum var. variable] (Edwards, S., Sebsebe Demissew and Hedberg, I. (eds.) 1997. Flora of Ethiopia and Eritrea, Vol. 6, Hydrocharitaceae-Arecaceae. he National Herbarium, Addis Ababa University, Department of Systematic Botany Uppsala University. Addis Ababa &amp; Uppsala). </t>
  </si>
  <si>
    <t>Smithsonian Contr. Bot. 76: 88</t>
  </si>
  <si>
    <t>Aneilema pusillum subsp. variabile Faden</t>
  </si>
  <si>
    <t xml:space="preserve">• Gypsum hills and pediment; limestone pediment (Beckett 1022); 570-710 m (Faden, R. B. 1991. The morphology and taxonomy of Aneilema R. Brown (Commelinaceae). Smithsonian Contributions to Botany 76: 1-166. doi:10.5479/si.0081024X.76. ). 
• Gypsum hills and limestone gorges and pediments; 200-710 m (Thulin, M. 1993-2006. Flora of Somalia. vols. 1-4. Royal Botanics Garden. Kew.). </t>
  </si>
  <si>
    <t>Callisia</t>
  </si>
  <si>
    <t>Callisia hintoniorum B.L.Turner</t>
  </si>
  <si>
    <t>Phytologia 75: 277 (1993 publ. 1994)</t>
  </si>
  <si>
    <t>Gibasis</t>
  </si>
  <si>
    <t>Gibasis gypsophila B.L.Turner</t>
  </si>
  <si>
    <t>Phytologia 75: 406 (1993 publ. 1994)</t>
  </si>
  <si>
    <t>Tradescantia</t>
  </si>
  <si>
    <t>Tradescantia gypsophila B.L.Turner</t>
  </si>
  <si>
    <t>Mexico (Coahuila, Chihuahua)</t>
  </si>
  <si>
    <t>Phytologia 52: 369</t>
  </si>
  <si>
    <t>Convolvulus</t>
  </si>
  <si>
    <t>Convolvulus kotschyanus Boiss.</t>
  </si>
  <si>
    <t>(syn. Convolvulus gonocladus)</t>
  </si>
  <si>
    <t>Akhani, H. 2004. A new spiny, cushion-like Euphorbia (Euphorbiaceae) from south-west Iran with  special reference to the phytogeographic importance of local endemic species. Botanical Journal of the Linnean Society, 146: 107–132 /// PAHLEVANI, A. H., H. MAROOFI &amp; M. R. JOHARCHI. 2011. Notes on six endemic or rare species of Euphorbia subg. Esula (Euphorbiaceae) in Iran. Willdenowia 41: 267 –276</t>
  </si>
  <si>
    <t>Diagn. Ser. 1, 7: 22</t>
  </si>
  <si>
    <t>Convolvulus scopulatus Thulin</t>
  </si>
  <si>
    <t>• Semidesert coastal plain on silty gypseous ground, 5-20 m. (Thulin, M. 1993-2006. Flora of Somalia. vols. 1-4. Royal Botanics Garden. Kew).</t>
  </si>
  <si>
    <t>Flora of Somalia Vol. 3; Thulin 2005</t>
  </si>
  <si>
    <t>Somalia, Yemen</t>
  </si>
  <si>
    <t>Nordic J. Bot. 23(5): 629</t>
  </si>
  <si>
    <t>Ipomoea</t>
  </si>
  <si>
    <t>Ipomoea sultani Chiov.</t>
  </si>
  <si>
    <t>• Further inland, dwarf shrublands on gypseous soils are composed of... (White, F. 1983. The vegetation of Africa: a descriptive memoir to accompany the UNESCO/AETFAT/UNSO vegetation map of Africa. UNESCO, Paris, France.).
• Open plains, hillsides, usually on gypsum, 140-1680 m. (Thulin, M. 1993-2006. Flora of Somalia. vols. 1-4. Royal Botanics Garden. Kew).</t>
  </si>
  <si>
    <t>Fl. Somala, 234</t>
  </si>
  <si>
    <t>Seddera</t>
  </si>
  <si>
    <t>Seddera hallieri Engl. &amp; Pilg.</t>
  </si>
  <si>
    <t>• Acacia-Commiphora  woodland on limestone, evergreen bushland whith Dodonaea and Cadia on mixture of sandstone and basalt. scattered Acacia-Commiphora-Euphorbia on gypsum, Acacia etbaica woodland; 1350-1850(-2400) m (Hedberg, I., Kelbessa, E., Edwards, S. &amp; Persson, E. 2006. Gentianaceae-Cyclocheilaceae. Flora of Ethiopia and Eritrea vol. 5. The National Herbarium, Addis Ababa University, Department of Systematic Botany Uppsala University. Addis Ababa &amp; Uppsala). 
• Acacia-Commiphora woodland on limestone, evergreen bushland with Dodonaea and Cadia on mixture of sandstone and basalt. scauered Acacia-Commiphora-Euphorbia on gypsum, Acacia etbaica woodland; 350-1850(-2400) m (Hedberg, I., Kelbessa, E., Edwards, S. &amp; Persson, E. 2006. Gentianaceae-Cyclocheilaceae. Flora of Ethiopia and Eritrea vol. 5. The National Herbarium, Addis Ababa University, Department of Systematic Botany Uppsala University. Addis Ababa &amp; Uppsala).</t>
  </si>
  <si>
    <t>Eritrea, Ethiopia, Somalia</t>
  </si>
  <si>
    <t>DD [IUCN]</t>
  </si>
  <si>
    <t>Bot. Jahrb. Syst. 41: 294 (1908)</t>
  </si>
  <si>
    <t>Echeveria</t>
  </si>
  <si>
    <t>Echeveria subcorymbosa Kimnach &amp; Moran</t>
  </si>
  <si>
    <t>Cact. Succ. J. (Los Angeles) 66: 12</t>
  </si>
  <si>
    <t>Graptopetalum</t>
  </si>
  <si>
    <t>Graptopetalum irmasoniae García-Mend., Pérez-Calix &amp; D. Sandoval</t>
  </si>
  <si>
    <t>See https://www.scielo.org.mx/scielo.php?script=sci_arttext&amp;pid=S0187-71512023000100136#:~:text=Graptopetalum%20irmasoniae%20es%20una%20especie,conservarla%20en%20el%20corto%20plazo.</t>
  </si>
  <si>
    <t>Acta Bot. Mex. 130-e2253: 3 (2023)</t>
  </si>
  <si>
    <t>Kalanchoe</t>
  </si>
  <si>
    <t>Kalanchoe migiurtinorum Cufod.</t>
  </si>
  <si>
    <t>• gypsum or limestone hills in semi desert, 200 - 1850 m (Eggli, U. 2003. Illustrated Handbook of Succulent Plants: Crassulaceae. Springer-Verlag Berlin Heidelberg).
• Gypsum or limestone hills in semi-desert areas. 200-1850 m. (Thulin, M. 1993-2006. Flora of Somalia. vols. 1-4. Royal Botanics Garden. Kew).</t>
  </si>
  <si>
    <t>Webbia 19: 727</t>
  </si>
  <si>
    <t>Petrosedum</t>
  </si>
  <si>
    <t>Petrosedum albescens Afferni</t>
  </si>
  <si>
    <t>(syn. Sedum ochroleucum subsp. Mediterraneum(</t>
  </si>
  <si>
    <t>Italy (Peninsula &amp; Sicily)</t>
  </si>
  <si>
    <t>Newslett. Sedum Soc. 114: 109, Nom. Nov</t>
  </si>
  <si>
    <t>Acev.-Rosas &amp; Cházaro. (2003). In: Novon 13(4): 378.</t>
  </si>
  <si>
    <t>Graptopetalum glassii Acev.-Rosas &amp; Cházaro</t>
  </si>
  <si>
    <t>Bol. Nakari 34: 39 (2023)</t>
  </si>
  <si>
    <t>Sedum</t>
  </si>
  <si>
    <t>Sedum booleanum B.L.Turner</t>
  </si>
  <si>
    <t>Phytologia 79(1): 31 (1995 Publ. 1996)</t>
  </si>
  <si>
    <t>Sedum gypsicola Boiss. &amp; Reut. subsp. gypsicola</t>
  </si>
  <si>
    <t>As our Italian colleagues have validated that there is its own subspecies in Sicily, the extra-Sicily populations automatically become the type subspecies (Paco)</t>
  </si>
  <si>
    <t>• Mean= 3,44; Median= 4 (Mota, J.F., P. Sánchez-Gómez et J.S. Guirado, (eds.) 2011. Diversidad vegetal de las yeseras ibéricas. El reto de los archipiélagos edáficos para la biología de la conservación. ADIF- Mediterráneo Asesores Consultores. Almería. 636 pp). 
• Mean= 4,63; Median= 5 (Musarella, C.M., Mendoza-Fernández, A.J., Mota, J.F., Alessandrini, A., Bacchetta, G., Brullo, S., Caldarella, O., Ciaschetti, G., Conti, F., di Martino, L., Falci, A., Gianguzzi, L., Guarino, R., Manzi, A., Minissale, P., Montanari, S., Pasta, S., Peruzzi, L., Podda, L., Sciandrello, S., Scuderi, L., Troìa, A. &amp; Spampinato G. Checklist of gypsophilous vascular flora in Italy. Phytokeys (accepted). 
• Rochers, murs, rocailles et pâturages pierreux; plaines, basses et moy. montagnes (Fennane, M., Ibn Tatou, M., Mathez, J., Ouyahia, A., et El Oualidi, J. 1999. Flore pratique du Maroc.Vol. 1. Institut Scientifique. Université Mohamed V. Agdal. Rabat. 15.).
• Rocailles (Quézel P. &amp; Santa S., 1962–1963. Nouvelle flore de l'Algérie et des régions désertiques méridionales. 2 vols. 1170 p., CNRS, Paris.)</t>
  </si>
  <si>
    <t>Mota et al., 2009. Aproximación a la checklist de los gipsófitos ibéricos. Anales de Biología 31: 71-134</t>
  </si>
  <si>
    <t>Algeria, Morocco, Spain (Peninsula), Tunisia</t>
  </si>
  <si>
    <t>LC [Fennane et al., 2017]; NT [Orsenigo et al., 2021]</t>
  </si>
  <si>
    <t>Diagn. Pl. Nov. Hisp. 13</t>
  </si>
  <si>
    <t>Sedum gypsicola Boiss. &amp; Reut.</t>
  </si>
  <si>
    <t>Sedum gypsicola subsp. trinacriae Afferni</t>
  </si>
  <si>
    <t>As already mentioned with the nominal subspecies, our Italian colleagues have segregated the Sicilian populations into a separate subspecies.</t>
  </si>
  <si>
    <t>Italy (Sicily)</t>
  </si>
  <si>
    <t>Piante Grasse 28: 66</t>
  </si>
  <si>
    <t>Sedum gypsophilum B.L.Turner</t>
  </si>
  <si>
    <t>Phytologia 59(5): 321</t>
  </si>
  <si>
    <t>Corallocarpus</t>
  </si>
  <si>
    <t>Corallocarpus glomeruliflorus (Deflers) Cogn.</t>
  </si>
  <si>
    <t>• Open rocky ground, usually on gypsum hills, 200-1100 m (Thulin, M. 1993-2006. Flora of Somalia. vols. 1-4. Royal Botanics Garden. Kew).
• open rocky ground, usually gypsum hills, 200-1100 m. (Eggli, U. 2004. Illustrated Handbookof Succulent Plants: Dicotyledons).</t>
  </si>
  <si>
    <t> Bull. Soc. Bot. Fr. 42: 304</t>
  </si>
  <si>
    <t>Phialocarpus glomeruliflorus Deflers</t>
  </si>
  <si>
    <t>Bull. Soc. Bot. France 42: 304 (1895)</t>
  </si>
  <si>
    <t>Cucumella</t>
  </si>
  <si>
    <t>Cucumis kelleri (Cogn.) Ghebret. &amp; Thulin</t>
  </si>
  <si>
    <t>• Deciduous or semidesert bushland on gypsum or limestone, 175-300 m (Thulin, M. 1993-2006. Flora of Somalia. vols. 1-4. Royal Botanics Garden. Kew).
• Deciduous semi-desert bushland; 400-760 m. (Edwards, S., Mesfin Tadesse and Hedberg, I. (eds.) 1995. Flora of Ethiopia and Eritrea, Vol. 2(2). Canellaceae-Euphorbiaceae. The National Herbarium, Addis Ababa University, Department of Systematic Botany Uppsala University. Addis Ababa &amp; Uppsala).</t>
  </si>
  <si>
    <t>Bull. Herb. Boiss. 4: 822</t>
  </si>
  <si>
    <t>Oreosyce kelleri Cogn.</t>
  </si>
  <si>
    <t>Novon 17(2):177</t>
  </si>
  <si>
    <t>Cucumis</t>
  </si>
  <si>
    <t>Cucumis thulinianus J.H.Kirkbr.</t>
  </si>
  <si>
    <t>• Open scrub or grassland on gypseous plain, c. 1700-1800 m (Thulin, M. 1993-2006. Flora of Somalia. vols. 1-4. Royal Botanics Garden. Kew).</t>
  </si>
  <si>
    <t>Somalia (near Erigavo)</t>
  </si>
  <si>
    <t>Biosyst. Monogr. Gen. Cucumis (Cucurbitac.): 56</t>
  </si>
  <si>
    <t>Momordica</t>
  </si>
  <si>
    <t>Momordica sessilifolia Cogn.</t>
  </si>
  <si>
    <t>• Semidesert bushland, Acacia-Commiphora bushland, on limestone or gypsum, 150-1000 m. (Thulin, M. 1993-2006. Flora of Somalia. vols. 1-4. Royal Botanics Garden. Kew). 
• Semi-desert bushland, Commiphora -Acacia bushland and woodland; 400-1180 m. (Edwards, S., Mesfin Tadesse and Hedberg, I. (eds.) 1995. Flora of Ethiopia and Eritrea, Vol. 2(2). Canellaceae-Euphorbiaceae. The National Herbarium, Addis Ababa University, Department of Systematic Botany Uppsala University. Addis Ababa &amp; Uppsala).</t>
  </si>
  <si>
    <t>Bull. Herb. Boiss. 4: 821</t>
  </si>
  <si>
    <t>Zehneria</t>
  </si>
  <si>
    <t>Zehneria anomala C.Jeffrey</t>
  </si>
  <si>
    <t>• Bushland on limestone or gypsum, 160-1400 m (Thulin, M. 1993-2006. Flora of Somalia. vols. 1-4. Royal Botanics Garden. Kew). 
• Acacia - Commiphora bushland or low woodland; 850-1240 m. (Edwards, S., Mesfin Tadesse and Hedberg, I. (eds.) 1995. Flora of Ethiopia and Eritrea, Vol. 2(2). Canellaceae-Euphorbiaceae. The National Herbarium, Addis Ababa University, Department of Systematic Botany Uppsala University. Addis Ababa &amp; Uppsala).</t>
  </si>
  <si>
    <t>Chad, Ethiopia, Kenya, Niger, Oman, Saudi Arabia, Somalia, Sudan, Yemen</t>
  </si>
  <si>
    <t>Kew Bull. 15: 364</t>
  </si>
  <si>
    <t>Carex</t>
  </si>
  <si>
    <t>Carex gypsophila Reznicek &amp; S.González</t>
  </si>
  <si>
    <t>J. Syst. Evol. 59: 712</t>
  </si>
  <si>
    <t>Cyperus</t>
  </si>
  <si>
    <t>Cyperus gypsophilus Lye</t>
  </si>
  <si>
    <t>(Nord. I. Bat. 16(4) 1996 indicates it grows on limestone hills → specification needed) - The gypsophily of this taxon was revised and verified by M. Thulin, so I will keep it as gypsophile (Sara)</t>
  </si>
  <si>
    <t>• On gypsum hill; c. 800 m. (Thulin, M. 1993-2006. Flora of Somalia. vols. 1-4. Royal Botanics Garden. Kew).</t>
  </si>
  <si>
    <t>Vol 4</t>
  </si>
  <si>
    <t>Nordic J. Bot. 16: 374 </t>
  </si>
  <si>
    <t>Fuirena</t>
  </si>
  <si>
    <t>Fuirena stephani Ramos &amp; Diego</t>
  </si>
  <si>
    <t>Casas Navarro PM, Sánchez-del Pino I, and Ibarra Morales A (2023). Gypsophily in tropical environments: a case study in the Yucatan Peninsula. Journal of Tropical Ecology. 39(e40), 1–14. doi: https://doi.org/10.1017/S0266467423000287</t>
  </si>
  <si>
    <t>Mexico (Campeche)</t>
  </si>
  <si>
    <t>Requires attention, https://www.cicy.mx/sitios/flora%20digital/ficha_virtual.php?especie=263</t>
  </si>
  <si>
    <t>Only known from one locality</t>
  </si>
  <si>
    <t>Acta Bot. Mex. 58: 52</t>
  </si>
  <si>
    <t xml:space="preserve">CYPERACEAE </t>
  </si>
  <si>
    <t>Carex marina subsp. pseudolagopina (T.J.Sørensen) Böcher</t>
  </si>
  <si>
    <t>Elven, Reidar, May-Britt Eriksen, Arve Elvebakk, Bernt E. Johansen, and Torstein Engelskjøn. 1990. Gipsdalen, Central Svalbard; Flora, Vegetation and Botanical values In:  Bente Brekke and Rasmus Hansson (eds.) ENVIRONMENTAL ATLAS GIPSDALEN , SVALBARD Vol. I. Sensitivity of the Gipsdalen Environment: 13. Norwegian Polar Research Institute. Oslo. /// Engelskjøn, T, L. Lund &amp; I. G. Alsos. 2003. Twenty of the most thermophilous vascular plant species in Svalbard and their conservation state. Polar Research 22(2), 317–339</t>
  </si>
  <si>
    <t>Greenland, North European Russi, Norway, Svalbard</t>
  </si>
  <si>
    <t>seems mostly linked to basic soils it is restricted to Svaldbarg and Greenland!</t>
  </si>
  <si>
    <t>LC [IUCN]; VU [Norwegian Red List 2010]</t>
  </si>
  <si>
    <t>For NOR: VU D1+2</t>
  </si>
  <si>
    <t>Meddel. Grønland 101(4): 167 </t>
  </si>
  <si>
    <t>Carex pseudolagopina T.J.Sørensen</t>
  </si>
  <si>
    <t>Feddes Repert. 80: 106</t>
  </si>
  <si>
    <t>Pterocephalus</t>
  </si>
  <si>
    <t>Pterocephalus frutescens Hochst. ex A.Rich.</t>
  </si>
  <si>
    <t>• Rocky hillsides, evergreen bushland. also on gypsum, 1500-1980 m (Thulin, M. 1993-2006. Flora of Somalia. vols. 1-4. Royal Botanics Garden. Kew). 
• Open slopes   (Hedberg, I., Edwards, S. and Sileshi Nemomissa (eds.). 2003. Flora of Ethiopia and Eritrea, Vol. 4(1), Magnoliaceae-Flacourtiaceae. The National Herbarium, Addis Ababa University, Department of Systematic Botany Uppsala University. Addis Ababa &amp; Uppsala).</t>
  </si>
  <si>
    <t>Eritrea, Ethiopia, Kenya, Saudi Arabia, Somalia, Tanzania, Yemen</t>
  </si>
  <si>
    <t>Tent. Fl. Abyss. 1: 369</t>
  </si>
  <si>
    <t>Tiquilia</t>
  </si>
  <si>
    <t>Tiquilia hispidissima var. hispidissima (Torr. &amp; A.Gray) A.T.Richardson</t>
  </si>
  <si>
    <t>Mexico (Coahuila, Chihuahua, Durango, San Luis Potosí, Tamaulipas), USA (New Mexico, Texas)</t>
  </si>
  <si>
    <t>Species (not variey) G4 (AS); SNR in TX, NM [NatureServe]</t>
  </si>
  <si>
    <t>Torr. &amp; A. Gray. (1855). In: Pacif. Rail. Rep. 2: 170.</t>
  </si>
  <si>
    <t>Eddya hispidissima Torr. &amp; A.Gray</t>
  </si>
  <si>
    <t>Richardson, A. T. (1976). In: Sida 6(3): 236.</t>
  </si>
  <si>
    <t>Tiquilia tuberculata A.T.Richardson</t>
  </si>
  <si>
    <t>Sida 6(3): 237</t>
  </si>
  <si>
    <t>Tiquilia turneri A.T.Richardson</t>
  </si>
  <si>
    <t> Sida 6(3): 237.</t>
  </si>
  <si>
    <t>Bergia</t>
  </si>
  <si>
    <t>Bergia sp. = Thulin &amp; Abdi Dahir 6513.</t>
  </si>
  <si>
    <t>I kept this one because it is the only representative of the family, so if we exclude this it is going to wash away the family in the phylogeny (JP)</t>
  </si>
  <si>
    <t>• Seasonally wet depressions between gypsum hillocks. c. 150 m (Thulin, M. 1993-2006. Flora of Somalia. vols. 1-4. Royal Botanics Garden. Kew).</t>
  </si>
  <si>
    <t>Ephedra</t>
  </si>
  <si>
    <t>Ephedra torreyana var. powelliorum T.Wendt</t>
  </si>
  <si>
    <t>Mexico (Chihuahua), USA (Texas)</t>
  </si>
  <si>
    <t>T2 (EN); S1 (CR) in TX [NatureServe]</t>
  </si>
  <si>
    <t>Phytologia 74: 142 </t>
  </si>
  <si>
    <t>Ephedra transitoria Riedl</t>
  </si>
  <si>
    <t>Steppes, sur tout gypseuses /// Open sub-desert, or dry steppe, especially in gypsaceous areas</t>
  </si>
  <si>
    <t>Moutarde  /// Fl Iraq 2</t>
  </si>
  <si>
    <t>Iraq, Jordan, Syria, Saudi Arabia</t>
  </si>
  <si>
    <t>Anz. Österr. Akad. Wiss., Math.-Naturwiss. Kl. 98: 27</t>
  </si>
  <si>
    <t>Euphorbia</t>
  </si>
  <si>
    <t>Euphorbia acanthodes Akhani</t>
  </si>
  <si>
    <t>Akhani, H. 2004. A new spiny, cushion-like Euphorbia (Euphorbiaceae) from south-west Iran with  special reference to the phytogeographic importance of local endemic species. Botanical Journal of the Linnean Society, 146: 107–121</t>
  </si>
  <si>
    <t>CITES</t>
  </si>
  <si>
    <t>Bot. J. Linn. Soc. 146: 108</t>
  </si>
  <si>
    <t>Euphorbia adenensis Deflers</t>
  </si>
  <si>
    <t>According to POWO and WFO, Euphorbia balsamifera subsp. adenensis (Deflers) P.R.O.Bally is not the accepted name but Euphorbia adenensis Deflers</t>
  </si>
  <si>
    <t>• Rocky limestone and gypseous soils, with low open scrub vegetation, 900-1550 m. (Thulin, M. 1993-2006. Flora of Somalia. vols. 1-4. Royal Botanics Garden. Kew). 
• Rocky limestone and gypseous soils with low open scrub, 900-1550 m. (Eggli, U. (ed.). 2002. Illustrated handbook of succulent plants. Dicotyledons. SpringerVerlag, Berlin).</t>
  </si>
  <si>
    <t>Oman, Saudi Arabia, Socotra, Somalia, Sudan, Yemen</t>
  </si>
  <si>
    <t>Bull. Soc. Bot. France 34: 67 (1887)</t>
  </si>
  <si>
    <t>Euphorbia columnaris P.R.O.Bally</t>
  </si>
  <si>
    <t xml:space="preserve">• Gypseous soils support a considerable variety of endemic succulents including (White, F. 1983. The vegetation of Africa: a descriptive memoir to accompany the UNESCO/AETFAT/UNSO vegetation map of Africa. UNESCO, Paris, France.).
• Rocky slopes and cliffs of pure gypsum, with scattered Commiphora, 730-760 m (Thulin, M. 1993-2006. Flora of Somalia. vols. 1-4. Royal Botanics Garden. Kew).
• rocky slopes and cliffs of pure gypsum, 730-760 m. (Eggli, U. (ed.). 2002. Illustrated handbook of Bradleya 28/2010 141 succulent plants. Dicotyledons. SpringerVerlag, Berlin).
</t>
  </si>
  <si>
    <t>Flora of Somalia, Vol 1</t>
  </si>
  <si>
    <t>Candollea 19: 151</t>
  </si>
  <si>
    <t>Euphorbia correllii M.C.Johnst.</t>
  </si>
  <si>
    <t>Mexico (Nuevo León (C ))</t>
  </si>
  <si>
    <t>Appendix II CITES (Euphorbia spp.)</t>
  </si>
  <si>
    <t>Wrightia 5: 130 </t>
  </si>
  <si>
    <t>Euphorbia crepitata var. crepitata  L.C.Wheeler</t>
  </si>
  <si>
    <t>Mexico (Coahuila (C))</t>
  </si>
  <si>
    <t>Contr. Gray Herb. 127: 60</t>
  </si>
  <si>
    <t>Euphorbia crepitata var. longa M.C.Johnst.</t>
  </si>
  <si>
    <t>Mexico (Coahuila (SW))</t>
  </si>
  <si>
    <t>Wrightia 5: 139 </t>
  </si>
  <si>
    <t>Euphorbia densiuscula Popov</t>
  </si>
  <si>
    <t>On gypsum slopes</t>
  </si>
  <si>
    <t>Rare [Red Book OCR]; Cat. 1 Rare [Red Book Uzbekistan]</t>
  </si>
  <si>
    <t>Measures of protection: protected in the Surkhan state reserve [RB Uzbeksitan]</t>
  </si>
  <si>
    <t>Trudy Turkestansk. Nauchn. Obshch. 1: 38</t>
  </si>
  <si>
    <t>Euphorbia densiusculiformis (Pazij) Botsch.</t>
  </si>
  <si>
    <t>EN [Nowak et al., 2020]: Cat. 1 Rare [Red Book Uzbekistan]</t>
  </si>
  <si>
    <t>B2ab(ii) **ADDED TJK</t>
  </si>
  <si>
    <t>Bot. Mater. Gerb. Inst. Bot. Zool. Akad. Nauk Uzbeksk. S.S.R. 11: 26</t>
  </si>
  <si>
    <t>Galarhoeus densiusculiformis Pazij</t>
  </si>
  <si>
    <t> Bot. Zhurn. (Moscow &amp; Leningrad) 62: 1201 </t>
  </si>
  <si>
    <t>Euphorbia doloensis M.G.Gilbert</t>
  </si>
  <si>
    <t>• Very open Commiphora-Boswellia-Moringa bushland on steep rocky slope of small, ?gypsum, hill; 400 m (Edwards, S., Mesfin Tadesse and Hedberg, I. (eds.) 1995. Flora of Ethiopia and Eritrea, Vol. 2(2). Canellaceae-Euphorbiaceae. The National Herbarium, Addis Ababa University, Department of Systematic Botany Uppsala University. Addis Ababa &amp; Uppsala).</t>
  </si>
  <si>
    <t>Ethiopia</t>
  </si>
  <si>
    <t>VU [IUCN] -needs updating; CR [RL Ethiopia &amp; Eritrea]</t>
  </si>
  <si>
    <t>D2 **Checked by FJ Perez (2) Appendix II CITES (Euphorbia spp.); CR: B1ab(ii,iii,iv)+B2ab(ii,iii,iv</t>
  </si>
  <si>
    <t> Kew Bull. 45: 271</t>
  </si>
  <si>
    <t>Euphorbia fruticulosa var. fruticulosa Engelm. ex Boiss.</t>
  </si>
  <si>
    <t>Mexico (Coahuila (SC))</t>
  </si>
  <si>
    <t> A.P.de Candolle, Prodr. 15(2): 38</t>
  </si>
  <si>
    <t>Euphorbia fruticulosa var. hirtella M.C.Johnst.</t>
  </si>
  <si>
    <t>Mexico (Coahuila(SW))</t>
  </si>
  <si>
    <t>Wrightia 5: 141 </t>
  </si>
  <si>
    <t>Euphorbia giessii L.C.Leach</t>
  </si>
  <si>
    <t>• ... (Burke, A. 2007. Plant endemism in the central Namib Desert. Evolutionary Ecology Research, 9: 283–297).</t>
  </si>
  <si>
    <t>Dinteria 16: 27</t>
  </si>
  <si>
    <t>Euphorbia gypsicola Rech.f. &amp; Aellen</t>
  </si>
  <si>
    <t>Akhani, H. 2004. A new spiny, cushion-like Euphorbia (Euphorbiaceae) from south-west Iran with  special reference to the phytogeographic importance of local endemic species. Botanical Journal of the Linnean Society, 146: 107–122</t>
  </si>
  <si>
    <t>Anz. Österr. Akad. Wiss., Math.-Naturwiss. Kl. 89: 218</t>
  </si>
  <si>
    <t>Euphorbia gypsophila S.Carter</t>
  </si>
  <si>
    <t>• Rocky lower slopes of pure gypsum hills, with scattered Commiphora and mixed scrub, c. 900 m (Thulin, M. 1993-2006. Flora of Somalia. vols. 1-4. Royal Botanics Garden. Kew).</t>
  </si>
  <si>
    <t>Nordic J. Bot. 12: 687</t>
  </si>
  <si>
    <t>Euphorbia holmesiae Lavranos</t>
  </si>
  <si>
    <t>• Stony limestone and gypsum hills, with sparse Acacia-Commiphora scrub, 600-730 m (Thulin, M. 1993-2006. Flora of Somalia. vols. 1-4. Royal Botanics Garden. Kew).
• stony limestone and gypseous soils with sparse Acacia scrub, 600-730 m. (Eggli, U. (ed.). 2002. Illustrated handbook of Bradleya 28/2010 141 succulent plants. Dicotyledons. SpringerVerlag, Berlin.).</t>
  </si>
  <si>
    <t>Cact. Succ. J. (Los Angeles) 64: 195</t>
  </si>
  <si>
    <t>Euphorbia kelleri Pax</t>
  </si>
  <si>
    <t>• Gypsaceous silt and sandy clay, with very open Acacia-Com.miphora bushland, 145-180 m (Thulin, M. 1993-2006. Flora of Somalia. vols. 1-4. Royal Botanics Garden. Kew).</t>
  </si>
  <si>
    <t> Bull. Herb. Boissier 6: 739</t>
  </si>
  <si>
    <t>Euphorbia leucochlamys Chiov.</t>
  </si>
  <si>
    <t>• Gypseous limestone with low sparse vegetation, 700-850 m (Thulin, M. 1993-2006. Flora of Somalia. vols. 1-4. Royal Botanics Garden. Kew).</t>
  </si>
  <si>
    <t>Fl. Somala 1: 299</t>
  </si>
  <si>
    <t>Euphorbia lindenii (S.Carter) Bruyns</t>
  </si>
  <si>
    <t>• Rocky flat-topped limestone and gypsum hills, with very sparse Acacia bushland, 425-730 m (Thulin, M. 1993-2006. Flora of Somalia. vols. 1-4. Royal Botanics Garden. Kew.). 
• exposed on rocky limestone andgypsum hills, 425-700 m. (Eggli, U. (ed.). 2002. Illustrated handbook of Bradleya 28/2010 141 succulent plants. Dicotyledons. SpringerVerlag, Berlin).</t>
  </si>
  <si>
    <t> Nordic J. Bot. 13: 542 </t>
  </si>
  <si>
    <t>Monadenium lindenii S.Carter</t>
  </si>
  <si>
    <t>Taxon 55: 413</t>
  </si>
  <si>
    <t>Euphorbia melanohydrata Nel</t>
  </si>
  <si>
    <t>South Africa (Cape Provinces), Namibia</t>
  </si>
  <si>
    <t>Jahrb. Deutsch. Kakteen-Ges. 1: 1</t>
  </si>
  <si>
    <t>Euphorbia michaelii Thulin</t>
  </si>
  <si>
    <t>• Locally common in Acacia-Commiphora bushland, usually in rocky places on gypsum; 550 - 600 m (Thulin, M. 2009. New species of Euphorbia (Euphorbiaceae) from eastern Ethiopia. Kew Bulletin 64: 469-476.).</t>
  </si>
  <si>
    <t>Kew Bull. 64: 474</t>
  </si>
  <si>
    <t>Euphorbia minuta subsp. moleroi P.Monts. &amp; Ferrández</t>
  </si>
  <si>
    <t>Mota et al., 2009. Aproximación a la checklist de los gipsófitos ibéricos. Anales de Biología 31: 71-96</t>
  </si>
  <si>
    <t>NT [Barreno, 1984]</t>
  </si>
  <si>
    <t>Anales Jard. Bot. Madrid 56: 382 </t>
  </si>
  <si>
    <t>Euphorbia mosaica P.R.O.Bally &amp; S.Carter</t>
  </si>
  <si>
    <t xml:space="preserve">• Gypseous soils support a considerable variety of endemic succulents including (White, F. 1983. The vegetation of Africa: a descriptive memoir to accompany the UNESCO/AETFAT/UNSO vegetation map of Africa. UNESCO, Paris, France.). 
• Gypseous limestone plain with very low sparse scrub, 1390-1550 m (Thulin, M. 1993-2006. Flora of Somalia. vols. 1-4. Royal Botanics Garden. Kew).
• gypseous limestone soils with low very sparse scrub, 1390-1550 m. (Eggli, U. (ed.). 2002. Illustrated handbook of Bradleya 28/2010 141 succulent plants. Dicotyledons. SpringerVerlag, Berlin).
</t>
  </si>
  <si>
    <t>Cact. Succ. J. (Los Angeles) 48: 125 </t>
  </si>
  <si>
    <t>Euphorbia multiclava P.R.O.Bally &amp; S.Carter</t>
  </si>
  <si>
    <t>• Further inland, dwarf shrublands on gypseous soils are composed of... (White, F. 1983. The vegetation of Africa: a descriptive memoir to accompany the UNESCO/AETFAT/UNSO vegetation map of Africa. UNESCO, Paris, France.).
• Open gypseous limestone plain, 1200-1500 m (Thulin, M. 1993-2006. Flora of Somalia. vols. 1-4. Royal Botanics Garden. Kew). 
• gypseous limestone soi ls of open plain, 1200 - 1500 m. (Eggli, U. (ed.). 2002. Illustrated handbook of Bradleya 28/2010 141 succulent plants. Dicotyledons. SpringerVerlag, Berlin).</t>
  </si>
  <si>
    <t>Candollea 29: 390</t>
  </si>
  <si>
    <t>Euphorbia neilmulleri M.C.Johnst.</t>
  </si>
  <si>
    <t>Wrightia 5: 125</t>
  </si>
  <si>
    <t>Euphorbia perarmata S.Carter</t>
  </si>
  <si>
    <t>• stony limestone and gypseous soils with scattered Acacia bushland, 25-510 m (Eggli, U. (ed.). 2002. Illustrated handbook of Bradleya 28/2010 141 succulent plants. Dicotyledons. SpringerVerlag, Berlin).
• Limestone and gypseous stony soils, with scattered Acacia-Commiphora bushland, 270-510 m (Thulin, M. 1993-2006. Flora of Somalia. vols. 1-4. Royal Botanics Garden. Kew).</t>
  </si>
  <si>
    <t>Nordic J. Bot. 12: 414</t>
  </si>
  <si>
    <t>Euphorbia piceoides Thulin</t>
  </si>
  <si>
    <t>• Open Acacia-Commiphora bushland on the top and slopes of a gypsum hill; c. 320 m. (Thulin, M. 2009. New species of Euphorbia (Euphorbiaceae) from eastern Ethiopia. Kew Bulletin 64: 469-476.).</t>
  </si>
  <si>
    <t xml:space="preserve">CR [IUCN] </t>
  </si>
  <si>
    <t>D ** Checked by FJ Perez (2)Appendix II CITES (Euphorbia spp.)</t>
  </si>
  <si>
    <t>Kew Bull. 64: 471</t>
  </si>
  <si>
    <t>Euphorbia piscidermis M.G.Gilbert</t>
  </si>
  <si>
    <t>• Very open deciduous bushland with main cover of small shrub lets belonging to the Acanthaceae and Labiatae on low, probably gypsum-bearing, ridges; 1000-1050 m (Edwards, S., Mesfin Tadesse and Hedberg, I. (eds.) 1995. Flora of Ethiopia and Eritrea, Vol. 2(2). Canellaceae-Euphorbiaceae. The National Herbarium, Addis Ababa University, Department of Systematic Botany Uppsala University. Addis Ababa &amp; Uppsala).</t>
  </si>
  <si>
    <t>Kew Bull. 28: 437</t>
  </si>
  <si>
    <t>Euphorbia ponderosa S.Carter</t>
  </si>
  <si>
    <t>• Rocky gypseous hill slopes, with very scattered Commiphora and other xerophytic shrubs, 600-750 m (Thulin, M. 1993-2006. Flora of Somalia. vols. 1-4. Royal Botanics Garden. Kew). 
• rocky gypseous slopes with very sparse Commiphora scrub, 600-750 m. (Eggli, U. (ed.). 2002. Illustrated handbook of Bradleya 28/2010 141 succulent plants. Dicotyledons. SpringerVerlag, Berlin).</t>
  </si>
  <si>
    <t>Nordic J. Bot. 12: 416</t>
  </si>
  <si>
    <t>Euphorbia sclerocyathium Korovin &amp; Popov</t>
  </si>
  <si>
    <t>on saline and gypsum-bearing soils</t>
  </si>
  <si>
    <t>Cat. 1 Rare [Red Book Uzbekistan]</t>
  </si>
  <si>
    <t>Byull. Sredne-Aziatsk. Gosud. Univ. 15(Suppl.): 41</t>
  </si>
  <si>
    <t>Euphorbia scopulorum Brandegee</t>
  </si>
  <si>
    <t>Univ. Calif. Publ. Bot. 4: 184</t>
  </si>
  <si>
    <t>Euphorbia scyphadena S.Carter</t>
  </si>
  <si>
    <t>• On gypsum in exposed stony soils, with very sparse Commiphora scrub, 150-550 m (Thulin, M. 1993-2006. Flora of Somalia. vols. 1-4. Royal Botanics Garden. Kew).
• Stony gypseous soils with sparse Commiphora scrub, 150-550 m. (Eggli, U. (ed.). 2002. Illustrated handbook of Bradleya 28/2010 141 succulent plants. Dicotyledons. SpringerVerlag, Berlin).</t>
  </si>
  <si>
    <t>Kew Bull. 45: 657</t>
  </si>
  <si>
    <t>Euphorbia suborbicularis Thulin</t>
  </si>
  <si>
    <t>• Open Acacia-Commiphora bushland in a rocky gully on gypsum; 300 m. Other woody species in theimmediate surroundings include Boswellia ogadensis,Commiphora oddurensis, Euphorbia ogadenensis, E. polyanthaand Jatropha rivae. (Thulin, M. 2009. New species of Euphorbia (Euphorbiaceae) from eastern Ethiopia. Kew Bulletin 64: 469-476.).</t>
  </si>
  <si>
    <t>Kew Bull. 64: 469</t>
  </si>
  <si>
    <t>Euphorbia teheranica Boiss.</t>
  </si>
  <si>
    <t>Cent. Euphorb.: 36 </t>
  </si>
  <si>
    <t>Euphorbia triodonta (Prokh.) Prokh.</t>
  </si>
  <si>
    <t xml:space="preserve">Gypsiferous and saline slopes with solid sandy soil. </t>
  </si>
  <si>
    <t> Izv. Glavn. Bot. Sada S.S.S.R. 29: 555</t>
  </si>
  <si>
    <t>Tithymalus triodontus Prokh.</t>
  </si>
  <si>
    <t>V.L. Komarov, Fl. URSS 14: 469</t>
  </si>
  <si>
    <t>Euphorbia umbonata S.Carter</t>
  </si>
  <si>
    <t>• Stony limestone and gypseous soils with very scattered Acacia-Commiphora bushland, 250-900 m (Thulin, M. 1993-2006. Flora of Somalia. vols. 1-4. Royal Botanics Garden. Kew).
• stony limestone and gypseous soils withsparse Acacia bushland, 250-900 m. (Eggli, U. (ed.). 2002. Illustrated handbook of Bradleya 28/2010 141 succulent plants. Dicotyledons. SpringerVerlag, Berlin.).</t>
  </si>
  <si>
    <t>Nordic J. Bot. 12: 418</t>
  </si>
  <si>
    <t>Euphorbia venteri L.C.Leach ex R.H.Archer &amp; S.Carter</t>
  </si>
  <si>
    <t>• Only two subpopulations recorded in Botswana from agypsum substrate. These subpopulations are extremely disjunct (one in the north, the other in the south) and occur close to the border of eastern Botswana. (Setshogo M.P. &amp; Hargreaves B. Bostwana. In Golding, J.S. (ed.) 2002. Southern African Plant Red Data Lists. Southern African Botanical Diversity Network Report No. 14. SABONET, Pretoria. Pp. 16-20).</t>
  </si>
  <si>
    <t>Bostwana</t>
  </si>
  <si>
    <t>Fl. Pl. Africa 57: t. 2176 </t>
  </si>
  <si>
    <t>Euphorbia virosa subsp. virosa Willd.</t>
  </si>
  <si>
    <t>Angola, Namibia, South Africa (Cape Provinces)</t>
  </si>
  <si>
    <t>Sp. Pl. ed. 4. 2: 882</t>
  </si>
  <si>
    <t>Euphorbia yildirimlii Dinç</t>
  </si>
  <si>
    <t>Steppe, gypsaceous slopes,</t>
  </si>
  <si>
    <t>Ot Sist. Bot. Dergisi 19(2): 13</t>
  </si>
  <si>
    <t>Jatropha</t>
  </si>
  <si>
    <t>Jatropha nogalensis Chiov.</t>
  </si>
  <si>
    <t>• Semi-desert plains or hillsides, usually on gypsum, 360-950 m. (Thulin, M. 1993-2006. Flora of Somalia. vols. 1-4. Royal Botanics Garden. Kew).</t>
  </si>
  <si>
    <t>Fl. Somala 1: 306</t>
  </si>
  <si>
    <t>Jatropha robecchii Pax</t>
  </si>
  <si>
    <t>• Semi-desert bushland on limestone or gypsum, 50-1200 m (Thulin, M. 1993-2006. Flora of Somalia. vols. 1-4. Royal Botanics Garden. Kew).</t>
  </si>
  <si>
    <t>Annuario Reale Ist. Bot. Roma 6: 184</t>
  </si>
  <si>
    <t>Jatropha spinosissima Thulin</t>
  </si>
  <si>
    <t>• hillslope in broken country of gypseous limestone, c. 1300 m (Thulin, M. 1993-2006. Flora of Somalia. vols. 1-4. Royal Botanics Garden. Kew).</t>
  </si>
  <si>
    <t>Nordic J. Bot. 11: 532</t>
  </si>
  <si>
    <t>Acacia</t>
  </si>
  <si>
    <t>Acacia burrowsiana Maslin</t>
  </si>
  <si>
    <t xml:space="preserve">Habitat. North of Mt Magnet A. burrowsiana grows in red-brown loam on plains with quartz and ironstone rubble on the surface and a weathered gypsum duricrust (lateritic in nature) at shallow depth. Although it grows along seasonally dry water courses in this region, it is not confined to these situations. The population north of Sandstone occurred immediately below the summit of a low rocky rise (? in calcareous soil). </t>
  </si>
  <si>
    <t xml:space="preserve">Nuytsia B.R. Maslin, 17: 241–246 (2007) </t>
  </si>
  <si>
    <t> Nuytsia 17: 241-246, fig. 1</t>
  </si>
  <si>
    <t>Argyroglottis</t>
  </si>
  <si>
    <t>Argyroglottis turbinata Turcz.</t>
  </si>
  <si>
    <t>Sand soils, gypsum, clay. Margins of salt lakes.</t>
  </si>
  <si>
    <t>Flora Base WA</t>
  </si>
  <si>
    <t>Bull. Soc. Imp. Naturalistes Moscou 24: II. 84</t>
  </si>
  <si>
    <t>Astragalus</t>
  </si>
  <si>
    <t>Astragalus akhanii Podlech</t>
  </si>
  <si>
    <t xml:space="preserve">the species is related to another gypsophilous species A. gypsicola Maassoumi in Iran. J. Bot. 6: 202 (1994) described from gypsum hills in Khuzesta
</t>
  </si>
  <si>
    <t>Akhani, H. 2004. A new spiny, cushion-like Euphorbia (Euphorbiaceae) from south-west Iran with  special reference to the phytogeographic importance of local endemic species. Botanical Journal of the Linnean Society, 146: 107–139</t>
  </si>
  <si>
    <t> Sendtnera6: 142</t>
  </si>
  <si>
    <t>Astragalus albertoregelia C.Winkl. &amp; B.Fedtsch.</t>
  </si>
  <si>
    <t>Flora of USSR</t>
  </si>
  <si>
    <t>Izv. Imp. S.-Peterburgsk. Bot. Sada5: 42</t>
  </si>
  <si>
    <t>Astragalus allotricholobus Nabiev</t>
  </si>
  <si>
    <t>On gypsum, gravel and sandy soils</t>
  </si>
  <si>
    <t>Bot. Mater. Gerb. Inst. Bot. Akad. Nauk Uzbeksk. S.S.R.14: 17</t>
  </si>
  <si>
    <t>Astragalus alopecuroides subsp. alopecuroides L.</t>
  </si>
  <si>
    <t>• Otros taxones con preferencia por sustratos gípsicos (Mota, J.F., P. Sánchez-Gómez et J.S. Guirado, (eds.) 2011. Diversidad vegetal de las yeseras ibéricas. El reto de los archipiélagos edáficos para la biología de la conservación. ADIF- Mediterráneo Asesores Consultores. Almería. 636 pp). 
• Pentes des collines et coteaux abruptes bien exposés souvt marneux ou gypseux (Tison, J.-M., P. Jauzein, and H. Michaud. 2014. Flore de la France Méditerranéenne Continentale. Turriers, France: Naturalia Publications)</t>
  </si>
  <si>
    <t>Algeria, France, Morocco, Spain (Peninsula)</t>
  </si>
  <si>
    <t>Sp. Pl.: 755 (1753)</t>
  </si>
  <si>
    <t>Astragalus alopecuroides subsp. grossii (Pau) Rivas Goday &amp; Rivas Mart.</t>
  </si>
  <si>
    <t>Spain (SE. &amp; S. Peninsula)</t>
  </si>
  <si>
    <t>IE [Decreto 200/2001, Castilla La Mancha]; Taxón protegido no catalogado [Orden 6/2013, Valencia]</t>
  </si>
  <si>
    <t>Mem. Mus. Ci. Nat. Barcelona, Ser. Bot. 1(3): 16 (1925) </t>
  </si>
  <si>
    <t>Astragalus grosii Pau</t>
  </si>
  <si>
    <t>Publ. Inst. Biol. Aplicada 42: 119 (1967)</t>
  </si>
  <si>
    <t>Astragalus amarus Pall.</t>
  </si>
  <si>
    <t>Sands, sandstone outcrops, or rarely clayey slopes, often over gypseous substrates.. // regions).~On sands, outcrops of gypsum and sandsone</t>
  </si>
  <si>
    <t>Komarov / Fl Russia 6</t>
  </si>
  <si>
    <t>Kazakhstan, South European Russi, Turkmenistan, Uzbekistan</t>
  </si>
  <si>
    <t> Sp. Astragal.: 8 </t>
  </si>
  <si>
    <t>Astragalus ammotrophus Bunge</t>
  </si>
  <si>
    <t>Alexander Pavlenko</t>
  </si>
  <si>
    <t>On gypsoum and coloured formation outcrops</t>
  </si>
  <si>
    <t> Mém. Acad. Imp. Sci. Saint Pétersbourg, Sér. 7, 11(16): 112 </t>
  </si>
  <si>
    <t>Astragalus ampullarioides (S.L.Welsh) S.L.Welsh</t>
  </si>
  <si>
    <t>• …on gypsiferous substrates on the Chinle formation [https://www.utahrareplants.org/]</t>
  </si>
  <si>
    <t>https://web.archive.org/web/20021123211812/http://www.natureserve.org/explorer/servlet/NatureServe?searchName=Astragalus+ampullarioides</t>
  </si>
  <si>
    <t>Great Basin Naturalist 46: 262</t>
  </si>
  <si>
    <t>Astragalus eremiticus var. ampullarioides S.L.Welsh</t>
  </si>
  <si>
    <t>Great Basin Naturalist 58: 51</t>
  </si>
  <si>
    <t>Astragalus argyroides Beck</t>
  </si>
  <si>
    <t xml:space="preserve">Flora of USSR </t>
  </si>
  <si>
    <t>Iran, Transcaucasus, Turkey</t>
  </si>
  <si>
    <t>Denkschr. Kaiserl. Akad. Wiss., Wien. Math.-Naturwiss. Kl.51: 341</t>
  </si>
  <si>
    <t>Astragalus armatus subsp. armatus Willd.</t>
  </si>
  <si>
    <t xml:space="preserve">• Espèces liées au gypse (Le Houérou H.-N. 1995. Bioclimatologie et biogéographie des steppes arides du Nord de l'Afrique: diversité biologique, développement durable et désertisation. Options Méditerranéennes: Série B. Etudes et Recherches 10: 1- 396). 
• Pâturages des montagnes (Quézel, P. &amp; Santa, S., 1962-1963. Nouvelle flore de l'Algérie et des régions désertiques méridionales. 2 vols. 1170 p., CNRS, Paris) 
• Pâturages rocailleux (Pottier-Alapetite G., 1979–1981. Flore de la Tunisie. 2 vols. Imprimerie Officielle de la République Tunisienne, Tunis).
</t>
  </si>
  <si>
    <t>Le Houérou H.-N. 1995. Bioclimatologie et biogéographie des s teppes arides du Nord de l'Afrique: diversité biologique, développement durable et dés rtisation. Options Méditerranéennes: Série B. Etudes et Recherches 10:1- 398</t>
  </si>
  <si>
    <t>Sp. Pl., ed. 4. 3: 1220 (1802)</t>
  </si>
  <si>
    <t>Astragalus armatus subsp. numidicus  (Murb.) Tietz</t>
  </si>
  <si>
    <t xml:space="preserve">• Espèces liées au gypse [sub Astragalus armatus subsp. tragacanthoides] (Le Houérou H.-N. 1995. Bioclimatologie et biogéographie des steppes arides du Nord de l'Afrique: diversité biologique, développement durable et désertisation. Options Méditerranéennes: Série B. Etudes et Recherches 10: 1- 396). 
• Matorrals, steppes, rocailles; plaines et montagnes (Fennane, M., Ibn Tatou, M., Ouyahia, A., et El Oualidi, J. 2007. Flore pratique du Maroc. Vol 2. Institut Scientifique. Université Mohamed V. Agdal. Rabat.) 
• Pâturages arides (Quézel, P. &amp; Santa, S., 1962-1963. Nouvelle flore de l'Algérie et des régions désertiques méridionales. 2 vols. 1170 p., CNRS, Paris) 
• Pâturages rocailleux (Pottier-Alapetite G., 1979–1981. Flore de la Tunisie. 2 vols. Imprimerie Officielle de la République Tunisienne, Tunis).
</t>
  </si>
  <si>
    <t>Le Houérou H.-N. 1995. Bioclimatologie et biogéographie des s teppes arides du Nord de l'Afrique: diversité biologique, développement durable et dés rtisation. Options Méditerranéennes: Série B. Etudes et Recherches 10:1- 399</t>
  </si>
  <si>
    <t>Acta Univ. Lund. 33(12): 74 (1897) </t>
  </si>
  <si>
    <t>Astragalus numidicus Murb.</t>
  </si>
  <si>
    <t>Mitt. Bot. Staatssamml. München27: 251 </t>
  </si>
  <si>
    <t>Astragalus arpilobus subsp. hauarensis (Boiss.) Podlech</t>
  </si>
  <si>
    <t>Sands and sandy soils in river valleys and loop of residual outcrops. - European part: L. V. (lower Volga); Soviet Centr. Asia: Ar.-Casp. (Sary Su lowlands), Balkh. (Komarov) /// Sandy soil, semideserts, pebbles, gypsum (FOCH)</t>
  </si>
  <si>
    <t>FOCH/Komarov</t>
  </si>
  <si>
    <t>Afghanistan, Algeria, Egypt, Bahrain, Kuwait, Qatar, United Arab Emirates, Iran, Iraq, Israel-Palestine, Jordan, Kuwait, Libya, Morocco, Oman, Pakistan, Saudi Arabia, Sinai, Socotra, Tunisia, Yemen</t>
  </si>
  <si>
    <t>TJK: VU / Global: LC [Nowak et al., 2020]</t>
  </si>
  <si>
    <t>B2ab(ii) (FOR TAJIKISTAN)</t>
  </si>
  <si>
    <t>Diagn. Pl. Orient.9: 63</t>
  </si>
  <si>
    <t>Astragalus hauarensis Boiss.</t>
  </si>
  <si>
    <t>Sendtnera2: 58 </t>
  </si>
  <si>
    <t>Astragalus aulieatensis Popov</t>
  </si>
  <si>
    <t>Gypsiferous conglomerates, in the foothills.</t>
  </si>
  <si>
    <t>Byull. Sredne-Aziatsk. Gosud. Univ.14: 141</t>
  </si>
  <si>
    <t>Astragalus austrodshungaricus Golosk.</t>
  </si>
  <si>
    <t>Auf Gipsböden.</t>
  </si>
  <si>
    <t>Podelch, D. 1988. Revision von Astragalus L. Sect. Caprini DC. (Leguminosae). Mitteilungen der Botanischen Staatssammlung München Band 25: 1-924</t>
  </si>
  <si>
    <t>Kazakhstan, China (Xinjiang)</t>
  </si>
  <si>
    <t>Bot. Mater. Gerb. Bot. Inst. Bot. Acad. Nauk Kazakhsk. S.S.R.2: 15</t>
  </si>
  <si>
    <t>Astragalus aytatchii Akan &amp; Civelek</t>
  </si>
  <si>
    <t>grows on deep soil, gypsum fields, and slopes</t>
  </si>
  <si>
    <t xml:space="preserve">Akan H. &amp; Civelek Ş. 2001 : Astragalus aytatchii (Fabaceae), a new species from Anatolia, Turkey. — Ann. Bot. Fennici 38: 167-170. </t>
  </si>
  <si>
    <t>Ann. Bot. Fenn.38: 169</t>
  </si>
  <si>
    <t>Astragalus babatagi Popov</t>
  </si>
  <si>
    <t>Paco: According to POWO the species is divided into two subspecies (subsp. babatagi and subsp. indurescens Rassulova) I give the distribution of the species s.l., but it would be necessary to clarify if subspecies are allowed and to which we assign gypsocline behavior)</t>
  </si>
  <si>
    <t>Something we should ask Prof.Shomurodov</t>
  </si>
  <si>
    <t>On gravel, sand, lime and gypsum</t>
  </si>
  <si>
    <t>Trudy Sredne-Aziatsk. Gosud. Univ., Ser. 8b, Bot.3: 41 </t>
  </si>
  <si>
    <t>Astragalus bactrianus Fisch.</t>
  </si>
  <si>
    <t>The correct name seems to be Astragalus bactrianus, a synonym of Astracantha bactriana</t>
  </si>
  <si>
    <t>Agree, Alex</t>
  </si>
  <si>
    <t>Stony and gravelly mountain slopes, on clay and sandy soils, and on mottled rock and gypseous outcrops, at altitudes of 1000-1700m.</t>
  </si>
  <si>
    <t>as Astracantha bactriana</t>
  </si>
  <si>
    <t>A.A.von Bunge, Beitr. Fl. Russl.: 96 (1852)</t>
  </si>
  <si>
    <t>Fabaceae</t>
  </si>
  <si>
    <t>Astragalus brachyrhachis Popov</t>
  </si>
  <si>
    <t>Tajikistan</t>
  </si>
  <si>
    <t>Trudy Turkestansk. Gosud. Univ.4: 52 (1922)</t>
  </si>
  <si>
    <t>Astragalus bucharicus Regel</t>
  </si>
  <si>
    <t>On gypsum and in grass steppe</t>
  </si>
  <si>
    <t>VU [Nowak et al., 2020]; Cat. 2 Rare [Red Book Uzbekistan]</t>
  </si>
  <si>
    <t>B1ab(1)+C2a(i); Measures of protection: protected in the Surkhan state nature reserve (RB Uzbekistan]</t>
  </si>
  <si>
    <t>Trudy Imp. S.-Peterburgsk. Bot. Sada9: 446 </t>
  </si>
  <si>
    <t>Astragalus castroviejoi Talavera &amp; Sánchez-Gómez</t>
  </si>
  <si>
    <t>According to POWO, it is a synonym of Astragalus stella L., but their distribution areas are remarkably different, so I keep the original entry (Sara)</t>
  </si>
  <si>
    <t>Mota et al., 2009. Aproximación a la checklist de los gipsófitos ibéricos. Anales de Biología 31: 71-83</t>
  </si>
  <si>
    <t>EN [Mota et al., 2011]</t>
  </si>
  <si>
    <t>Anales Jard. Bot. Madrid67: 42</t>
  </si>
  <si>
    <t>Astragalus caudicosus Galkin &amp; Nabiev</t>
  </si>
  <si>
    <t>On gypsiferous and coloured clays</t>
  </si>
  <si>
    <t>Bot. Mater. Gerb. Inst. Bot. Akad. Nauk Uzbeksk. S.S.R.14: 18</t>
  </si>
  <si>
    <t>Astragalus citrinus Bunge</t>
  </si>
  <si>
    <r>
      <rPr>
        <sz val="10"/>
        <rFont val="Times New Roman"/>
        <family val="1"/>
        <charset val="1"/>
      </rPr>
      <t xml:space="preserve">There are eight </t>
    </r>
    <r>
      <rPr>
        <i/>
        <sz val="10"/>
        <rFont val="Times New Roman"/>
        <family val="1"/>
        <charset val="1"/>
      </rPr>
      <t xml:space="preserve">Astragalus </t>
    </r>
    <r>
      <rPr>
        <sz val="10"/>
        <rFont val="Times New Roman"/>
        <family val="1"/>
        <charset val="1"/>
      </rPr>
      <t xml:space="preserve">species </t>
    </r>
    <r>
      <rPr>
        <i/>
        <sz val="10"/>
        <rFont val="Times New Roman"/>
        <family val="1"/>
        <charset val="1"/>
      </rPr>
      <t xml:space="preserve">Astragalus </t>
    </r>
    <r>
      <rPr>
        <sz val="10"/>
        <rFont val="Times New Roman"/>
        <family val="1"/>
        <charset val="1"/>
      </rPr>
      <t>species in gypsum areas in Iran</t>
    </r>
  </si>
  <si>
    <t xml:space="preserve">Dehshiri, M.M. &amp; M. Jozipoor. 2014. Angiosperms, Kuhdasht gypsum areas, Lorestan, Iran. Check List 10(3): 516–523 → Checked by Farshid Memariani &amp; Hossein Rahmaninia </t>
  </si>
  <si>
    <t>Mém. Acad. Imp. Sci. Saint Pétersbourg, Sér. 7, 11(16): 34</t>
  </si>
  <si>
    <t>Astragalus duanensis Saposhn. ex Sumnev.</t>
  </si>
  <si>
    <t>Clayey-gypseous slopes</t>
  </si>
  <si>
    <t>Sist. Zametki Mater. Gerb. Krylova Tomsk. Gosud. Univ. Kuybysheva1-2: 6 </t>
  </si>
  <si>
    <t>Astragalus erioceras Fisch. &amp; C.A.Mey. ex Ledeb.</t>
  </si>
  <si>
    <t>Khabibullo Shomurodov, Alexander Pavlenko</t>
  </si>
  <si>
    <t xml:space="preserve">On gypsum sands and dune sands, On outrops of chalk and coloured formations </t>
  </si>
  <si>
    <t>Fl. Ross.1: 626</t>
  </si>
  <si>
    <t>Astragalus fridae Rech.f.</t>
  </si>
  <si>
    <t>Akhani, H. 2004. A new spiny, cushion-like Euphorbia (Euphorbiaceae) from south-west Iran with  special reference to the phytogeographic importance of local endemic species. Botanical Journal of the Linnean Society, 146: 107–145</t>
  </si>
  <si>
    <t>Repert. Spec. Nov. Regni Veg.48: 122 </t>
  </si>
  <si>
    <t xml:space="preserve">Astragalus gorczakovskii L.I.Vassiljeva  </t>
  </si>
  <si>
    <t xml:space="preserve">On limestone, gypsum and marl outcrops, slopes of sand ridges and hillocks, sometimes in pine forests /// in talus of calcareous and gypsum-bearing outcrops, slopes of sand columns. </t>
  </si>
  <si>
    <t>Fl. Russia 6 /// Fl. Siberia 14</t>
  </si>
  <si>
    <t>East European Russia, North European Russia, West Siberia</t>
  </si>
  <si>
    <t>Fl. Evropeískoí Chasti SSSR6: 57</t>
  </si>
  <si>
    <t>Astragalus gypsaceus Beck</t>
  </si>
  <si>
    <t>Farshid?hemicryptophyte</t>
  </si>
  <si>
    <t>Auf Salz-Gipsböden</t>
  </si>
  <si>
    <t>Podlech D. 1988. Revision von Astragalus L. sect. Caprini DC. (Legunninosae. Mitt. Bot. München 25: 1-924.</t>
  </si>
  <si>
    <t>Denkschr. Kaiserl. Akad. Wiss., Wien. Math.-Naturwiss. Kl.51: 334</t>
  </si>
  <si>
    <t>Astragalus gypsocola Maassoumi &amp; Podlech</t>
  </si>
  <si>
    <t xml:space="preserve">the species is related to another gypsophilous species A. gypsicola Maassoumi in Iran. J. Bot. 6: 202 (1994) described from gypsum hills in Khuzesta //// Khuzistan SS Gypseous soil 
</t>
  </si>
  <si>
    <t>Akhani, H. 2004. A new spiny, cushion-like Euphorbia (Euphorbiaceae) from south-west Iran with  special reference to the phytogeographic importance of local endemic species. Botanical Journal of the Linnean Society, 146: 107–140 /// Alaie, E. and A. Ghahreman. 2001. Notes on the Distribution, Climate and Flora of the Oil Field Areas, South-West of Iran. Iranian Int. J. Sci. 2(1)</t>
  </si>
  <si>
    <t>Iran. J. Bot.6: 202</t>
  </si>
  <si>
    <t>Astragalus gypsodes Barneby</t>
  </si>
  <si>
    <t>G3 (VU); S2 (EN) in TX, NM [NatureServe]</t>
  </si>
  <si>
    <t>There are less than 20 known occurrences but threats are relatively low rangewide, partly due to the number of sites on public land. Long term, mining for gypsum could be a threat but is not presently happening in the species range. Other threats include herbicide application, road and oilfield pad development and maintenance. There is a slow decline in the species habitat. (NatureServe)</t>
  </si>
  <si>
    <t>Amer. Midl. Naturalist55: 499 </t>
  </si>
  <si>
    <t>Astragalus hamzae Hamzaoglu</t>
  </si>
  <si>
    <t>Gypseous steppes</t>
  </si>
  <si>
    <t>Hamzaoğlu, E. 2003. Astragalus hamzae (Fabaceae), Turkey.  Ann. Bot. Fennici 40: 291-294</t>
  </si>
  <si>
    <t>Ann. Bot. Fenn.40: 291</t>
  </si>
  <si>
    <t>Astragalus iranicus Bunge</t>
  </si>
  <si>
    <t> Mém. Acad. Imp. Sci. Saint Pétersbourg, Sér. 7, 11(16): 56 </t>
  </si>
  <si>
    <t>Astragalus irisuensis Boriss.</t>
  </si>
  <si>
    <t>V.L.Komarov (ed.), Fl. URSS12: 566</t>
  </si>
  <si>
    <t>Astragalus iselyi S.L.Welsh</t>
  </si>
  <si>
    <t>• Pinyon-juniper and desert shrub communities on seleniferous and gypsiferous sandy to gravelly clay slopes of the Morrison and Mancos formations [https://www.utahrareplants.org/]</t>
  </si>
  <si>
    <t>https://plants.sc.egov.usda.gov/home/plantProfile?symbol=ASIS</t>
  </si>
  <si>
    <t>Great Basin Naturalist 34: 305</t>
  </si>
  <si>
    <t>Astragalus karamasicus Boiss. &amp; Balansa</t>
  </si>
  <si>
    <t xml:space="preserve">On gypsaceous soils [Astragalo karamasici-Gypsophilion eriocalyci] 
</t>
  </si>
  <si>
    <t xml:space="preserve">Kürschner H. &amp; Parolly G. 2012. The Central Anatolian Steppe. In M.J.A. Werger and M.A. van Staalduinen (eds.), Eurasian Steppes. In Ecological Problems and Livelihoods in a Changing World, Plant and Vegetation 6. Springer Science+Business Media B.V. </t>
  </si>
  <si>
    <t>P.E.Boissier, Diagn. Pl. Orient., ser. 2, 6: 50 </t>
  </si>
  <si>
    <t>Astragalus kochakii Aytaç &amp; H.Duman</t>
  </si>
  <si>
    <t>On gypsum steppe</t>
  </si>
  <si>
    <t>Thaiszia1: 21</t>
  </si>
  <si>
    <t>Astragalus kusnetzovii Popov ex Kovalevsk.</t>
  </si>
  <si>
    <t>Auf offenen Gipsböden.</t>
  </si>
  <si>
    <t>Opred. Rast. Sred. Azii6: 354</t>
  </si>
  <si>
    <t>Astragalus leucocalyx Popov</t>
  </si>
  <si>
    <t>Gypseous stone- and clay-covered slopes of foothills in the ephemeral short-grass vegetation associated with xerophytic tall grasses.</t>
  </si>
  <si>
    <t>Byull. Sredne-Aziatsk. Gosud. Univ.14: 140 </t>
  </si>
  <si>
    <t>Astragalus malatyaensis Podlech</t>
  </si>
  <si>
    <t>Gipsboden,</t>
  </si>
  <si>
    <t>PODLECH, D.: New Astragali from North Africa and Asia, including some new combinations and remarks on some species. - Sendtnera 6: 135-174. 1999.</t>
  </si>
  <si>
    <t>Sendtnera6: 147</t>
  </si>
  <si>
    <t>Astragalus mesogitanus Boiss.</t>
  </si>
  <si>
    <t>Astragalus lydius Boiss. according to WFO and POWO is a synonym of Astragalus mesogitanus Boiss., which distribution matches that of A. lydius Boiss. in TUBIVES, so I assume they are the same taxon. Latif Kurt confirms this is correct (Sara)</t>
  </si>
  <si>
    <t>Diagn. Pl. Orient. 2: 41 (1843)</t>
  </si>
  <si>
    <t xml:space="preserve">Astragalus monspessulanus subsp. gypsophilus  Rouy </t>
  </si>
  <si>
    <t xml:space="preserve">• Otros taxones con preferencia por sustratos gípsicos (Mota, J.F., P. Sánchez-Gómez et J.S. Guirado, (eds.) 2011. Diversidad vegetal de las yeseras ibéricas. El reto de los archipiélagos edáficos para la biología de la conservación. ADIF- Mediterráneo Asesores Consultores. Almería. 636 pp).
</t>
  </si>
  <si>
    <t>Bull. Soc. Bot. France35: 116</t>
  </si>
  <si>
    <t>Astragalus moussavii Maassoumi, F.Ghahrem. &amp; Ghahr.</t>
  </si>
  <si>
    <t>on gypsum soils of N &amp; S Semnan</t>
  </si>
  <si>
    <t>Endemic to Semnan province, Iran</t>
  </si>
  <si>
    <t>Global: EN (Ghahremaninejad et al. 2020 in Phytotaxa 441: 60–68)</t>
  </si>
  <si>
    <t>See details in https://www.researchgate.net/publication/341049704_Typification_and_an_emended_description_of_Astragalus_moussavii_Fabaceae_Papilionoideae</t>
  </si>
  <si>
    <t>EN, B1ab (i, iii)</t>
  </si>
  <si>
    <t>Nordic J. Bot.20: 353 (2000)</t>
  </si>
  <si>
    <t>Astragalus myriacanthus Boiss.</t>
  </si>
  <si>
    <t>The results showed amount of organic carbon and gypsum affected the distribution of …</t>
  </si>
  <si>
    <t xml:space="preserve">Ghasem Ali Dianati Tilaki, Hossein Naderi Nasrabad and Jalal Abdollahi 2011. Investigation of Relationship between Vegetation, Topography and Some Soil Physico-Chemical Characteristics in Nodoushan Rangelands of Yazd Province (Iran). International Journal of Natural Resources and Marine Sciences 1 (2), 147-156 -&gt; Checked by Hossein Rahmaninia </t>
  </si>
  <si>
    <t>(i, iii)</t>
  </si>
  <si>
    <t> Diagn. Pl. Orient.9: 91</t>
  </si>
  <si>
    <t>Astragalus namanganicus Popov</t>
  </si>
  <si>
    <t>Dry stony gypseous loess slopes, conglomerates in dry river valleys and beds of runoff streams in the semidesert region.</t>
  </si>
  <si>
    <t>Astragalus obtusifolius DC.</t>
  </si>
  <si>
    <t>Steppic gypsaceous foothills, shaly sandstone hills, in a wadi</t>
  </si>
  <si>
    <t>Fl Iraq 3</t>
  </si>
  <si>
    <t>Iran, Iraq, Turkey</t>
  </si>
  <si>
    <t>Prodr.2: 295</t>
  </si>
  <si>
    <t>Astragalus oldenburgii B.Fedtsch.</t>
  </si>
  <si>
    <t>on gypsiferous soils, more rarely on gravel</t>
  </si>
  <si>
    <t>Trudy Tadzhiksk. Bazy2: 153 </t>
  </si>
  <si>
    <t>Astragalus onobrychioides M.Bieb.</t>
  </si>
  <si>
    <t>North Caucasus, Transcaucasus</t>
  </si>
  <si>
    <t>LC [IUCN]; NE [Solomon et al., 2013] as A. ruprechtii</t>
  </si>
  <si>
    <t>Tabl. Prov. Mer Casp.: 117</t>
  </si>
  <si>
    <t>Astragalus oxyglottis Steven ex M.Bieb.</t>
  </si>
  <si>
    <t>Mota et al., 2009. Aproximación a la checklist de los gipsófitos ibéricos. Anales de Biología 31: 71-84</t>
  </si>
  <si>
    <t>Greece, Spain, Iran, Iraq, Cyprus, Afganiztan, Russia</t>
  </si>
  <si>
    <t>VU [Bañares et al., 2008]; VU [Decreto 70/2009, Valencia]; CR [Cabezudo et al., 2005]</t>
  </si>
  <si>
    <t>Fl. Taur.-Caucas.2: 196 </t>
  </si>
  <si>
    <t>Astragalus pseudodianthus Nabiev</t>
  </si>
  <si>
    <t>On gypsum slopes and coloured clays</t>
  </si>
  <si>
    <t>Flora of Central Asia, 1981</t>
  </si>
  <si>
    <t> Bot. Mater. Gerb. Inst. Bot. Akad. Nauk Uzbeksk. S.S.R.14: 21</t>
  </si>
  <si>
    <t>Astragalus pseudoeremophysa Popov</t>
  </si>
  <si>
    <t>Outcrops of mottled layers, gypsous detritus of red sandstone and limestone, outcrops of red clay, in the area of ephemeroid vegetation, both in pure composition and in composite xerophytic and ephemeroid fall -grass.</t>
  </si>
  <si>
    <t>LC [Nowak et al., 2020]; Cat. 2 Rare [Red Book Uzbekistan]</t>
  </si>
  <si>
    <t>Fl. Tadzhiksk. S.S.R.5: 671</t>
  </si>
  <si>
    <t>Astragalus reuterianus Boiss.</t>
  </si>
  <si>
    <r>
      <rPr>
        <sz val="10"/>
        <color rgb="FF000000"/>
        <rFont val="Times New Roman"/>
        <family val="1"/>
        <charset val="1"/>
      </rPr>
      <t xml:space="preserve">There are eight </t>
    </r>
    <r>
      <rPr>
        <i/>
        <sz val="10"/>
        <color rgb="FF000000"/>
        <rFont val="Times New Roman"/>
        <family val="1"/>
        <charset val="1"/>
      </rPr>
      <t xml:space="preserve">Astragalus </t>
    </r>
    <r>
      <rPr>
        <sz val="10"/>
        <color rgb="FF000000"/>
        <rFont val="Times New Roman"/>
        <family val="1"/>
        <charset val="1"/>
      </rPr>
      <t xml:space="preserve">species </t>
    </r>
    <r>
      <rPr>
        <i/>
        <sz val="10"/>
        <color rgb="FF000000"/>
        <rFont val="Times New Roman"/>
        <family val="1"/>
        <charset val="1"/>
      </rPr>
      <t xml:space="preserve">Astragalus </t>
    </r>
    <r>
      <rPr>
        <sz val="10"/>
        <color rgb="FF000000"/>
        <rFont val="Times New Roman"/>
        <family val="1"/>
        <charset val="1"/>
      </rPr>
      <t>species in gypsum areas in Iran</t>
    </r>
  </si>
  <si>
    <t xml:space="preserve">Dehshiri, M.M. &amp; M. Jozipoor. 2014. Angiosperms, Kuhdasht gypsum areas, Lorestan, Iran. Check List 10(3): 516–523 -&gt; Checked by Hossein Rahmaninia </t>
  </si>
  <si>
    <t>Diagn. Pl. Orient.2: 71</t>
  </si>
  <si>
    <t>Astragalus rotundus Gontsch.</t>
  </si>
  <si>
    <t>Auf steinigen, teilweise gipshaltigen Böden in niederen Lagen</t>
  </si>
  <si>
    <t>Bot. Mater. Gerb. Bot. Inst. Komarova Akad. Nauk S.S.S.R.9: 120</t>
  </si>
  <si>
    <t>Astragalus rubromarginatus subsp. rubromarginatus Czerniak.</t>
  </si>
  <si>
    <t xml:space="preserve">Sandhills and consolidated sands, submontane desert plains, and loess, often gypseous, foothills. </t>
  </si>
  <si>
    <t>Komarov /// Podelch, D. 1988. Revision von Astragalus L. Sect. Caprini DC. (Leguminosae). Mitteilungen der Botanischen Staatssammlung München Band 25: 1-924</t>
  </si>
  <si>
    <t>Iran, Turkmenistan, Uzbekistan</t>
  </si>
  <si>
    <t>Traits belong to the species since no information could be found on the subsp.</t>
  </si>
  <si>
    <t>Bot. Mater. Gerb. Glavn. Bot. Sada R.S.F.S.R.2: 69</t>
  </si>
  <si>
    <t>Astragalus sanguinolentus M.Bieb.</t>
  </si>
  <si>
    <t>Mountains, at altitudes of 1300-3150 m, on gypsiferous clays, on dry rocky slopes of the subalpine and alpine zones, often among Cobresia associations.</t>
  </si>
  <si>
    <t>NE [Solomon et al., 2013]</t>
  </si>
  <si>
    <t>Astragalus semnanensis Eig</t>
  </si>
  <si>
    <t>According to POWO and Gbif, it is a synonym of Astragalus antiochianus Post. However, the distribution areas of both taxa are different, since A.semaanensis occurs in Iran and A. antiochianus occurs in Syria and Turkey. SO I leave the initial name unchanged. (sara)</t>
  </si>
  <si>
    <t>Absolutely!</t>
  </si>
  <si>
    <t xml:space="preserve">Akhani, H. 2004. A new spiny, cushion-like Euphorbia (Euphorbiaceae) from south-west Iran with  special reference to the phytogeographic importance of local endemic species. Botanical Journal of the Linnean Society, 146: 107–146 Checked by Farshid Memariani </t>
  </si>
  <si>
    <t>Syst. Stud. Astragalus Near East: 94</t>
  </si>
  <si>
    <t>Astragalus semaanensis Eig</t>
  </si>
  <si>
    <t>Astragalus sieberi DC.</t>
  </si>
  <si>
    <t>Desert east of the Nile,Sinai Peninsula (Desert wadis and Sandy plains) (Boulos)• Sandy places on hard pebble-strewn gypsiferous desert (" haswa ") sandy gravel, rocky basalt-strewn desert etc.; (Fl Iraq 3).</t>
  </si>
  <si>
    <t>Boulos (1999-2005; 2009); Fl Iraq 3</t>
  </si>
  <si>
    <t>Egypt, Jordan, Iran, Iraq, Israel-Palestine, Jordan, Kuwait, Syria, Israel-Palestine, Saudi Arabia, Sinai, Yemen</t>
  </si>
  <si>
    <t>Prodr.2: 295 </t>
  </si>
  <si>
    <t>Astragalus spinosus (Forssk.) Muschl.</t>
  </si>
  <si>
    <t>M,D,S (Desert wadis and Sandy plains) (Boulos)• Dry steppic gypsaceous hills, sandstone, gravel, conglomerate, desert plains often in slightly sandy places, slight depressions, etc. (Fl Iraq 3).</t>
  </si>
  <si>
    <t>Boulos (1999-2005; 2009); Fl Iraq 4</t>
  </si>
  <si>
    <t>Egypt, Iran, Iraq, Israel-Palestine, Jordan, Kuwait, Lebanon, Syria, Libya, Israel-Palestine, Saudi Arabia, Sinai</t>
  </si>
  <si>
    <t>Fl. Aegypt.-Arab.: 131</t>
  </si>
  <si>
    <t>Colutea spinosa Forssk.</t>
  </si>
  <si>
    <t>Verh. Bot. Vereins Prov. Brandenburg49: 98 </t>
  </si>
  <si>
    <t>Astragalus squarrosus Bunge</t>
  </si>
  <si>
    <t>In addition to salt and gypsic lands habitates,this community has also spread on pure sand and salted sands</t>
  </si>
  <si>
    <t>Kashki, M.T. &amp; Amirabadizadeh, H. 2011. APPROACH TO PLANT  COMMUNITIES IN DESERT REGIONS OF KHORASAN PROVINCE IN IRAN. International Journal of Science and Nature 2(1) 2011: 42-46.</t>
  </si>
  <si>
    <t> Mém. Acad. Imp. Sci. Saint Pétersbourg, Sér. 7, 11(16): 129 </t>
  </si>
  <si>
    <t>Astragalus trifoliolatus Boiss.</t>
  </si>
  <si>
    <t>According to POWO and Gbif, Astragalus mossulensis Bunge is a synonym of Astragalus trifoliolatus Boiss., since the distribution are of both taxa are similar, I include the new name (sara)</t>
  </si>
  <si>
    <t>Dry stcppic stony hills and plains, on sandstone, sandy gravel, conglomerate, rocky limestone desert, gypsifcrous pebble-strewn plain ("haswa ")</t>
  </si>
  <si>
    <t xml:space="preserve">Iran, Iraq, Lebanon </t>
  </si>
  <si>
    <t>Diagn. Pl. Orient. 2: 48 (1843)</t>
  </si>
  <si>
    <t>Astragalus winkleri Trautv.</t>
  </si>
  <si>
    <t>Sand and gypsum desert</t>
  </si>
  <si>
    <t>Turkmenistan (NW. Kopet Da.)</t>
  </si>
  <si>
    <t>Trudy Imp. S.-Peterburgsk. Bot. Sada9: 449</t>
  </si>
  <si>
    <t>Chesneya</t>
  </si>
  <si>
    <t>Chesneya linczevskii Boriss.</t>
  </si>
  <si>
    <t>On gypsum, rocky and clay slopes</t>
  </si>
  <si>
    <t>Bot. Mater. Gerb. Bot. Inst. Komarova Akad. Nauk S.S.S.R.7: 181</t>
  </si>
  <si>
    <t>Chesneya neplii Boriss.</t>
  </si>
  <si>
    <t>Alexander Rudov and Habibullo Shomurodov</t>
  </si>
  <si>
    <t>Flora of Middle Asia; Flora of Middle Asia, Vol.11. Taskent, 2015</t>
  </si>
  <si>
    <t>Tadzhikistan (Gardami-Ushti Range)</t>
  </si>
  <si>
    <t>B1ab(i) [Nowak et al., 2020]</t>
  </si>
  <si>
    <t>Bot. Mater. Gerb. Bot. Inst. Komarova Akad. Nauk S.S.S.R.13: 131</t>
  </si>
  <si>
    <t>Crotalaria</t>
  </si>
  <si>
    <t>Crotalaria linearifoliolata Chiov.</t>
  </si>
  <si>
    <t>• Gypsaceous plains, c. 150-250 m. (Thulin, M. 1993-2006. Flora of Somalia. vols. 1-4. Royal Botanics Garden. Kew).</t>
  </si>
  <si>
    <t>Fl. Somala2: 155</t>
  </si>
  <si>
    <t>Crotalaria mudugensis Thulin</t>
  </si>
  <si>
    <t>• In sand overlying limestone or on gypsum, 150-300 m. (Thulin, M. 1993-2006. Flora of Somalia. vols. 1-4. Royal Botanics Garden. Kew).</t>
  </si>
  <si>
    <t>Nordic J. Bot.11: 97 </t>
  </si>
  <si>
    <t>Cytisus</t>
  </si>
  <si>
    <t>Cytisus acutangulus Jaub. &amp; Spach</t>
  </si>
  <si>
    <t>Ill. Pl. Orient.2: 70 </t>
  </si>
  <si>
    <t>Dalea</t>
  </si>
  <si>
    <t>Dalea capitata var. quinqueflora (Brandegee) Barneby</t>
  </si>
  <si>
    <t>Univ. Calif. Publ. Bot.4: 180 </t>
  </si>
  <si>
    <t>Dalea quinqueflora Brandegee</t>
  </si>
  <si>
    <t>Mem. New York Bot. Gard.27: 446</t>
  </si>
  <si>
    <t>Dalea gypsophila Barneby</t>
  </si>
  <si>
    <t>Mexico (Nuevo León (SC))</t>
  </si>
  <si>
    <t>Mem. New York Bot. Gard.27: 443</t>
  </si>
  <si>
    <t>Dalea verticillata Cruz Durán, D. Sandoval &amp; García-Mendoza</t>
  </si>
  <si>
    <t>https://www.researchgate.net/publication/376547069_Dalea_verticillata_Leguminosae_Papilionoideae_Amorpheae_una_nueva_especie_de_Oaxaca_Mexico_y_segunda_para_el_subgenero_Psoropteris</t>
  </si>
  <si>
    <t>Brittonia 76(8), (2023). DOI: 10.1007/s12228-023-09768-6</t>
  </si>
  <si>
    <t>Dermatophyllum</t>
  </si>
  <si>
    <t>Dermatophyllum gypsophilum (B.L.Turner &amp; A.M.Powell) Vincent</t>
  </si>
  <si>
    <t>each of these two species of Dermatophyllum is extremely localized, but they are sister taxa</t>
  </si>
  <si>
    <t>NT [IUCN]; G1 (CR); S1 (CR) in TX, NM [NatureServe]</t>
  </si>
  <si>
    <t>Phytologia22: 419</t>
  </si>
  <si>
    <t>Sophora gypsophila B.L.Turner &amp; A.M.Powell</t>
  </si>
  <si>
    <t>Brittonia 76(8)</t>
  </si>
  <si>
    <t>Dermatophyllum juanhintonianum (B.L.Turner) B.L.Turner</t>
  </si>
  <si>
    <t>Phytologia76: 385</t>
  </si>
  <si>
    <t>Sophora juanhintoniana B.L.Turner</t>
  </si>
  <si>
    <t>Phytoneuron2012-3: 1 (2012)</t>
  </si>
  <si>
    <t>Genista</t>
  </si>
  <si>
    <t>Genista kepenensis Yild.</t>
  </si>
  <si>
    <t>Steppe on gypsaceous slopes</t>
  </si>
  <si>
    <t>Ot Sist. Bot. Dergisi19(2): 17 </t>
  </si>
  <si>
    <t>DOI:</t>
  </si>
  <si>
    <t>Hedysarum</t>
  </si>
  <si>
    <t>Hedysarum boveanum subsp. palentinum Valdés</t>
  </si>
  <si>
    <t>Mota et al., 2009. Aproximación a la checklist de los gipsófitos ibéricos. Anales de Biología 31: 71-104</t>
  </si>
  <si>
    <t>Taxón de atención preferente [Decreto 63/2007, Castilla y león]</t>
  </si>
  <si>
    <t>Lagascalia21: 253</t>
  </si>
  <si>
    <t>10.1007/s12228-023-09768-6</t>
  </si>
  <si>
    <t>Hedysarum duruae Yild.</t>
  </si>
  <si>
    <t>Ot Sist. Bot. Dergisi19(2): 21 </t>
  </si>
  <si>
    <t>Hedysarum gypsaceum Korotkova</t>
  </si>
  <si>
    <t>Bot. Mater. Gerb. Inst. Bot. Akad. Nauk Uzbeksk. S.S.R.14: 13 </t>
  </si>
  <si>
    <t>Hedysarum hasanyildirimii Yild.</t>
  </si>
  <si>
    <t>Ot Sist. Bot. Dergisi19(2): 26</t>
  </si>
  <si>
    <t>Hedysarum krylovii Sumnev.</t>
  </si>
  <si>
    <t>On gypsum, gravel, clays</t>
  </si>
  <si>
    <t>Kazakhstan, Mongolia, China (Xinjiang)</t>
  </si>
  <si>
    <t>Sist. Zametki Mater. Gerb. Krylova Tomsk. Gosud. Univ. Kuybysheva1931(4): 2 </t>
  </si>
  <si>
    <t>Hedysarum kudrjaschevii Korotkova</t>
  </si>
  <si>
    <t>synonym: Hedysarum nuratense</t>
  </si>
  <si>
    <t>Gypsiferous slopes.</t>
  </si>
  <si>
    <t>Bot. Mater. Gerb. Inst. Bot. Zool. Akad. Nauk Uzbeksk. S.S.R.9: 10</t>
  </si>
  <si>
    <t>Hedysarum magnificum Kudr.</t>
  </si>
  <si>
    <t>Red sands and gypsum</t>
  </si>
  <si>
    <t xml:space="preserve">Cadastre of flora of Uzbekistan: Kashkadarya region, Tashkent, 2018
</t>
  </si>
  <si>
    <t>Cat. 3 Rare [Red Book Uzbekistan]</t>
  </si>
  <si>
    <t>Measures of protection: protected in the Surkhan and Hissar state nature reserves.</t>
  </si>
  <si>
    <t>Bot. Mater. Gerb. Bot. Inst. Uzbekistansk. Fil. Akad. Nauk S.S.S.R.1: 3</t>
  </si>
  <si>
    <t>Hedysarum sultanovae Lazkov</t>
  </si>
  <si>
    <t>Bot. Zhurn. (Moscow &amp; Leningrad)93: 343</t>
  </si>
  <si>
    <t>Indigofera</t>
  </si>
  <si>
    <t>Indigofera gypsacea Thulin</t>
  </si>
  <si>
    <t>• Acacia-Commiphora open bushland, on gypsum (Thulin, M. 1993-2006. Flora of Somalia. vols. 1-4. Royal Botanics Garden. Kew). 
• Stony hillside on gypsum; 280-320 m (Hedberg, I., Friis, I. and Persson, E. (eds.) 2009. Flora of Ethiopia and Eritrea, Vol. 1, Lycopodiaceae-Pinaceae. The National Herbarium, Addis Ababa University, Department of Systematic Botany Uppsala University. Addis Ababa &amp; Uppsala).</t>
  </si>
  <si>
    <t>Nordic J. Bot.12: 317</t>
  </si>
  <si>
    <t>Indigofera lughensis Thulin</t>
  </si>
  <si>
    <t xml:space="preserve">• Gypsaceous plains, c.190 m. (Thulin, M. 1993-2006. Flora of Somalia. vols. 1-4. Royal Botanics Garden. Kew). 
• Other local gypsum endemics found on the same hill included (Thulin, M. 2012. Aloe nugalensis sp. nov. (Asphodelaceae), a new gypsum endemic from northeastern Somalia. Nordic Journal of Botany 30: 729-731). 
</t>
  </si>
  <si>
    <t>Nordic J. Bot.12: 322</t>
  </si>
  <si>
    <t>Indigofera nugalensis Thulin</t>
  </si>
  <si>
    <t>Vol. 1; Thulin (2012)</t>
  </si>
  <si>
    <t>Somalia, Yemen (Abd-al-Kuri)</t>
  </si>
  <si>
    <t>Nordic J. Bot.8: 471 </t>
  </si>
  <si>
    <t>Microcharis</t>
  </si>
  <si>
    <t xml:space="preserve">Microcharis tenuirostris (Thulin) Schrire </t>
  </si>
  <si>
    <t>Thulin 1989</t>
  </si>
  <si>
    <t>According to predicted extinction risk (POWO) it should be threatened: https://powo.science.kew.org/taxon/urn:lsid:ipni.org:names:969550-1/general-information</t>
  </si>
  <si>
    <t>Nordic J. Bot.8: 476 (1989)</t>
  </si>
  <si>
    <t>Indigofera tenuirostris Thulin</t>
  </si>
  <si>
    <t>Bothalia22: 167 (1992)</t>
  </si>
  <si>
    <t>Onobrychis</t>
  </si>
  <si>
    <t>Onobrychis gaubae Bornm.</t>
  </si>
  <si>
    <t> Repert. Spec. Nov. Regni Veg.39: 114 </t>
  </si>
  <si>
    <t>Onobrychis germanicopolitana Hub.-Mor. &amp; C.Simon</t>
  </si>
  <si>
    <t>Bauhinia5: 101</t>
  </si>
  <si>
    <t>Onobrychis gontscharowii Vassilcz.</t>
  </si>
  <si>
    <t>Gypsiferous rocks at 1,700 m.</t>
  </si>
  <si>
    <t>CR [Hisorev 2015]; EX [Nowak et al., 2020]</t>
  </si>
  <si>
    <t>EXTINCT!? (Nowak et al., Hisorev, Red Book TJK)</t>
  </si>
  <si>
    <t>Fl. Tadzhiksk. S.S.R.5: 687</t>
  </si>
  <si>
    <t>Onobrychis gypsicola Rech.f.</t>
  </si>
  <si>
    <t>Akhani, H. 2004. A new spiny, cushion-like Euphorbia (Euphorbiaceae) from south-west Iran with  special reference to the phytogeographic importance of local endemic species. Botanical Journal of the Linnean Society, 146: 107–123 /// PAHLEVANI, A. H., H. MAROOFI &amp; M. R. JOHARCHI. 2011. Notes on six endemic or rare species of Euphorbia subg. Esula (Euphorbiaceae) in Iran. Willdenowia 41: 267 –276</t>
  </si>
  <si>
    <t>Fl. Iranica157: 436</t>
  </si>
  <si>
    <t>Onobrychis venosa (Desf.) Desv.</t>
  </si>
  <si>
    <t>Report on the main results of the surveillance under article 11 for annex I habitat types (Annex D)</t>
  </si>
  <si>
    <t xml:space="preserve">Cyprus, </t>
  </si>
  <si>
    <t> Fl. Atlant.2: 179</t>
  </si>
  <si>
    <t>Hedysarum venosum Desf.</t>
  </si>
  <si>
    <t>J. Bot. Agric.3: 81</t>
  </si>
  <si>
    <t>Ononis</t>
  </si>
  <si>
    <t>Ononis tridentata subsp. angustifolia (Lange) Devesa &amp; G.López</t>
  </si>
  <si>
    <t>Mota et al., 2009. Aproximación a la checklist de los gipsófitos ibéricos. Anales de Biología 31: 71-130</t>
  </si>
  <si>
    <t>Pug. Pl. Hispan.: 346 (1865)</t>
  </si>
  <si>
    <t>Ononis tridentata f. angustifolia Lange</t>
  </si>
  <si>
    <t>Anales Jard. Bot. Madrid55: 258 </t>
  </si>
  <si>
    <t>Ononis tridentata subsp. crassifolia (L.M.Dufour ex Boiss.) Nyman</t>
  </si>
  <si>
    <t>Mota et al., 2009. Aproximación a la checklist de los gipsófitos ibéricos. Anales de Biología 31: 71-128</t>
  </si>
  <si>
    <t>DD [Cabezudo et al., 2005]; NT [Mota et al., 2011]</t>
  </si>
  <si>
    <t>Ononis crassifolia L.M.Dufour ex Boiss. in Voy. Bot. Espagne 2: 155 (1840)</t>
  </si>
  <si>
    <t>Consp. Fl. Eur.: 160 (1878)</t>
  </si>
  <si>
    <t>Ononis tridentata subsp. mauretanica (Maire) Agulló, Juan, M.A.Alonso, Terrones &amp; M.B.Crespo</t>
  </si>
  <si>
    <t>Mota et al., 2009. Aproximación a la checklist de los gipsófitos ibéricos. Anales de Biología 31: 71-129</t>
  </si>
  <si>
    <t>Bull. Soc. Hist. Nat. Afrique N. 39: 132 (1948)</t>
  </si>
  <si>
    <t>Ononis tridentata var. mauretanica Maire</t>
  </si>
  <si>
    <t>Pl. Biosystems 147: 650 (2013)</t>
  </si>
  <si>
    <t>Ononis tridentata subsp. tridentata L.</t>
  </si>
  <si>
    <t>• Collines gypseuses (Fennane, M., Ibn Tatou, M., Ouyahia, A., et El Oualidi, J. 2007. Flore pratique du Maroc. Vol 2. Institut Scientifique. Université Mohamed V. Agdal. Rabat). 
•  The only known population of O. tridentata subsp. mauretanica in Morocco is currently quite small and it is located close to Aknoul (Taza-Al Hoceima-Taounate province). The climate of that area is characterised by an average annual rainfall of 471 mm (cf. Faleh et al. 2005). Around Aknoul, highly fragile soils cover Cretaceous outcrops composed of marls, limestone and clays with gypsum (Faleh et al. 2005). This area is formed by basic substrates mainly Cretaceous limestones, with a wide presence of Miocene soils, mainly gypsum, especially in the east (Agulló, J.C., Juan A., Alonso, M.Á., Terrones, A. &amp; Crespo, M.B. 2013. Plant Biosystems 147(3): 645-653.).</t>
  </si>
  <si>
    <t>Fennane &amp; Ibn Tattou Flore practique II  ///  Agulló, J.C., Juan A., Alonso, M.Á., Terrones, A. &amp; Crespo, M.B. 2013. Plant Biosystems 147(3): 645-653.</t>
  </si>
  <si>
    <t>CR [Agullo et al., 2011]</t>
  </si>
  <si>
    <t>(B1ab(iii), B2ab(iii); C2a(ii); D) **Checked by FJ Perez</t>
  </si>
  <si>
    <t>Sp. Pl. 718. 1753</t>
  </si>
  <si>
    <t>Ononis tridentata L.</t>
  </si>
  <si>
    <t>Rhynchosia</t>
  </si>
  <si>
    <t>Rhynchosia candida (Welw. ex Hiern) Torre</t>
  </si>
  <si>
    <t>Angola and Namibia</t>
  </si>
  <si>
    <t>Cat. Afr. Pl.1: 267</t>
  </si>
  <si>
    <t>Dolicholus memnonius var. candidus Welw. ex Hiern</t>
  </si>
  <si>
    <t>Bol. Soc. Brot., sér. 2, 39: 22 </t>
  </si>
  <si>
    <t>Senegalia</t>
  </si>
  <si>
    <t>Senegalia caraniana (Chiov.) Kyal. &amp; Boatwr.</t>
  </si>
  <si>
    <t xml:space="preserve">• In sparse vegetation on gypsum hills, c. 600-800 m (Thulin, M. 1993-2006. Flora of Somalia. vols. 1-4. Royal Botanics Garden. Kew).
• Sparse vegetation on gypsum hills (Thulin, M. 1998. Acacia caraniana. The IUCN Red List of Threatened Species 1998: e.T34510A9872016. http://dx.doi.org/10.2305/IUCN.UK.1998.RLTS.T34510A9872016.en). 
</t>
  </si>
  <si>
    <t>Native Somalia</t>
  </si>
  <si>
    <t>NT [IUCN]</t>
  </si>
  <si>
    <t>**Checked by FJ Perez (2) Livestock farming &amp; ranching; Dams &amp; water management/use</t>
  </si>
  <si>
    <t>Fl. Somala 1: 166 (1929)</t>
  </si>
  <si>
    <t>Acacia caraniana Chiov.</t>
  </si>
  <si>
    <t>Bot. J. Linn. Soc. 172: 507</t>
  </si>
  <si>
    <t>Senegalia pseudonigrescens (Brenan &amp; J.H.Ross) Kyal. &amp; Boatwr.</t>
  </si>
  <si>
    <t>• Limestone or gypsum hillocks with cover of predominantly succulent shrubs; c 300 m (Hedberg, I. and Edwards, S. (eds.) (1989). Flora of Ethiopia, Vol. 3, Pittosporaceae-Araliaceae. The National Herbarium, Addis Ababa University, Department of Systematic Botany Uppsala University. Addis Ababa &amp; Uppsala).</t>
  </si>
  <si>
    <t>Ethiopia </t>
  </si>
  <si>
    <t>Threats: Livestock farming &amp; ranching, Droughts, Temperature extremes; CR Ethipia: A2cd+B1ab(i,ii,iii,iv)+B2ab(i,ii,iii,iv</t>
  </si>
  <si>
    <t>Bothalia 11: 293 (1974)</t>
  </si>
  <si>
    <t>Acacia pseudonigrescens Brenan &amp; J.H.Ross</t>
  </si>
  <si>
    <t>Bot. J. Linn. Soc. 172: 510</t>
  </si>
  <si>
    <t>Sophora</t>
  </si>
  <si>
    <t>Sophora gibbosa (DC.) Yakovlev</t>
  </si>
  <si>
    <t>Gypsaceous sandstone hills, sand dunes, quicksand in desert wadi, sandy (and sometimes slightly saline) desert places</t>
  </si>
  <si>
    <t>Iraq, Saudi Arabia</t>
  </si>
  <si>
    <t>Prodr.2: 300 </t>
  </si>
  <si>
    <t>Astragalus gibbosus DC.</t>
  </si>
  <si>
    <t>Trudy Leningradsk. Khim.-Farm. Inst.17: 64 </t>
  </si>
  <si>
    <t>Sulla</t>
  </si>
  <si>
    <t>Sulla carnosa (Desf.) B.H.Choi &amp; H.Ohashi</t>
  </si>
  <si>
    <t>• Terrains argilleux , gypseux et salés (Pottier-Alapetite G., 1979–1981. Flore de la Tunisie. 2 vols. Imprimerie Officielle de la République Tunisienne, Tunis).
• Pâturages arides (Quézel, P. &amp; Santa, S., 1962-1963. Nouvelle flore de l'Algérie et des régions désertiques méridionales. 2 vols. 1170 p., CNRS, Paris). 
• Pâturages arides, surtout sur terrains argileux et sables des rivières (Fennane, M., Ibn Tatou, M., Ouyahia, A., et El Oualidi, J. 2007. Flore pratique du Maroc. Vol 2. Institut Scientifique. Université Mohamed V. Agdal. Rabat).
• Espèces liées au gypse (Le Houérou H.-N. 1995. Bioclimatologie et biogéographie des steppes arides du Nord de l'Afrique: diversité biologique, développement durable et désertisation. Options Méditerranéennes: Série B. Etudes et Recherches 10: 1- 396).</t>
  </si>
  <si>
    <t>Le Houérou H.-N. 1995. Bioclimatologie et biogéographie des s teppes arides du Nord de l'Afrique: diversité biologique, développement durable et dés rtisation. Options Méditerranéennes: Série B. Etudes et Recherches 10:1- 411 /// Terrains argilleux , gypseux et salés</t>
  </si>
  <si>
    <t> Fl. Atlant.2: 177 </t>
  </si>
  <si>
    <t>Hedysarum carnosum Desf.</t>
  </si>
  <si>
    <t>Taxon52: 575</t>
  </si>
  <si>
    <t>Swainsona</t>
  </si>
  <si>
    <t>Swainsona purpurea (A.T.Lee) Joy Thomps.</t>
  </si>
  <si>
    <t xml:space="preserve">Sandy loamy soils, gypsum. Salt pans, lake margins, clay depressions. /// LoM, MuM, MSB. All mainland states. In Victoria very rare and known only from the far north-west on the Raak Plains and near Lake Hattah. Grows in low-lying areas or on dunes, usually around lake margins in saline or gypseous soils. </t>
  </si>
  <si>
    <t xml:space="preserve">Flora Base WA;  Vicflora /// </t>
  </si>
  <si>
    <t>Contr. New South Wales Natl. Herb. 1: 213 </t>
  </si>
  <si>
    <t>Swainsona stipularis var. purpurea A.T.Lee</t>
  </si>
  <si>
    <t>Telopea4: 4</t>
  </si>
  <si>
    <t>Swainsona unifoliolata F.Muell.</t>
  </si>
  <si>
    <t>Gypsum, limestone. Salt flats, margins of salt lakes.</t>
  </si>
  <si>
    <t>Australia (Western Australia, Northern Territory)</t>
  </si>
  <si>
    <t>Fragm.8: 226</t>
  </si>
  <si>
    <t>Trigonella</t>
  </si>
  <si>
    <t>Trigonella laxiflora Aitch. &amp; Baker</t>
  </si>
  <si>
    <t>Afghanistan, Turkmenistan</t>
  </si>
  <si>
    <t>Trans. Linn. Soc. London, Bot.3: 47 </t>
  </si>
  <si>
    <t>Vachellia</t>
  </si>
  <si>
    <t>Vachellia leucospira (Brenan) Kyal. &amp; Boatwr.</t>
  </si>
  <si>
    <t>• In vegetation of low bushes on gypsum or limestone, 210-620 m (Thulin, M. 1993-2006. Flora of Somalia. vols. 1-4. Royal Botanics Garden. Kew).
• Acacia leucospira grows in vegetation of low bushes on gypsum or limestone and Acacia-Commiphora bushlands habitat; associated species include Acacia senegal, A. tortilis, Commiphora sp., and Boscia minimifolia (Contu, S. 2012. Acacia leucospira. The IUCN Red List of Threatened Species 2012:e.T19891949A19999283. http://dx.doi.org/10.2305/IUCN.UK.2012.RLTS.T19891949A19999283.en)</t>
  </si>
  <si>
    <t>Acacia leucospira Brenan in Kew Bull. 13: 407 (1958)</t>
  </si>
  <si>
    <t>Acacia leucospira Brenan</t>
  </si>
  <si>
    <t>Bot. J. Linn. Soc. 172: 514</t>
  </si>
  <si>
    <t>Zygocarpum</t>
  </si>
  <si>
    <t>Zygocarpum gillettii (Thulin) Thulin &amp; Lavin</t>
  </si>
  <si>
    <t>• Deciduous bushland on sand evcrlying limestone or gypsum, 150-200 m (Thulin, M. 1993-2006. Flora of Somalia. vols. 1-4. Royal Botanics Garden. Kew).</t>
  </si>
  <si>
    <t>Nordic J. Bot.10: 433</t>
  </si>
  <si>
    <t>Ormocarpum gillettii Thulin</t>
  </si>
  <si>
    <t>Syst. Bot.26: 311</t>
  </si>
  <si>
    <t>FISSIDENTACEAE</t>
  </si>
  <si>
    <t>Fissidens</t>
  </si>
  <si>
    <t>Fissidens littlei (R. S. Williams) Grout</t>
  </si>
  <si>
    <t>I don't know if the checklist is open to plants in general or only to vascular plants, in any case, here is the only one - as far as we know - gypsophile moss</t>
  </si>
  <si>
    <t>• Walls of small pockets in gypsum sinkholes</t>
  </si>
  <si>
    <t>https://explorer.natureserve.org/Taxon/ELEMENT_GLOBAL.2.122712/Fissidens_littlei</t>
  </si>
  <si>
    <t>The Bryologist 39: 40-41</t>
  </si>
  <si>
    <t>Moenkemeyera littlei Williams</t>
  </si>
  <si>
    <t>Moss Fl. N. Amer. 1: 249</t>
  </si>
  <si>
    <t>Fouquieria</t>
  </si>
  <si>
    <t>Fouquieria shrevei I.M.Johnst.</t>
  </si>
  <si>
    <t>Mexico (Coahuila (W))</t>
  </si>
  <si>
    <t>EN [IUCN]; Pr [Norma Oficial Mexicana 059]</t>
  </si>
  <si>
    <t>B2ab(iii) **Checked by FJ Perez / Threats: https://www.iucnredlist.org/species/126603569/126604164</t>
  </si>
  <si>
    <t>J. Arnold Arbor. 20: 238.</t>
  </si>
  <si>
    <t>Frankenia</t>
  </si>
  <si>
    <t>Frankenia decurrens Summerh.</t>
  </si>
  <si>
    <t xml:space="preserve">Erect to ascending, small shrub. Probably calcareous or gypseous clayey sand. Coastal cliffs. </t>
  </si>
  <si>
    <t>Presumed extinct (Western Australia) [FloraBase]</t>
  </si>
  <si>
    <t>Listed as EXTINCT!</t>
  </si>
  <si>
    <t>J. Linn. Soc., Bot. 48: 356</t>
  </si>
  <si>
    <t>Frankenia foliosa J.M.Black</t>
  </si>
  <si>
    <t>Easton, L.C. 2008. Life history stragies of Australian species species of the halophyte and arid zone genus Frankenia L. (Frankeniaceae). PhD Flinders University</t>
  </si>
  <si>
    <t>Australia (New South Wales, South Australia, Victoria)</t>
  </si>
  <si>
    <t>salt extruder. Revised by Mike Lyons</t>
  </si>
  <si>
    <t>Trans. &amp; Proc. Roy. Soc. South Australia 42: 177.</t>
  </si>
  <si>
    <t>Frankenia fruticosa J.C.Manning &amp; Helme</t>
  </si>
  <si>
    <t>Manning &amp; Helme 2014</t>
  </si>
  <si>
    <t>https://www.researchgate.net/publication/260028578_Frankenia_fruticosa_Frankeniaceae_a_new_dwarf_shrub_from_the_Knersvlakte_Western_Cape</t>
  </si>
  <si>
    <t>Manning, J. C., &amp; Helme. (2014). In: S. African J. Bot. 91: 85.</t>
  </si>
  <si>
    <t>Frankenia gypsophila I.M.Johnst.</t>
  </si>
  <si>
    <t>Mexico (Baja California Norte, SW. Nuevo León, NE. Zacatecas, N. San Luis Potosí)</t>
  </si>
  <si>
    <t>J. Arnold Arbor. 20: 237</t>
  </si>
  <si>
    <t>Frankenia margaritae Medrano</t>
  </si>
  <si>
    <t>Mexico (Coahuila, S. Nuevo León)</t>
  </si>
  <si>
    <t>EN [Norma Oficial Mexicana 059]</t>
  </si>
  <si>
    <t> Bol Soc. Bot. Mex. 32: 71 </t>
  </si>
  <si>
    <t>Frankenia thymifolia Desf.</t>
  </si>
  <si>
    <t xml:space="preserve">• Mean= 3,28; Median= 3 (Mota et al., 2009. Aproximación a la checklist de los gipsófitos ibéricos. Anales de Biología 31: 71-134).
• Terrains sablonneux, salés (Fennane, M., Ibn Tatou, M., Mathez, J., Ouyahia, A., et El Oualidi, J. 1999. Flore pratique du Maroc.Vol. 1. Institut Scientifique. Université Mohamed V. Agdal. Rabat. 15.)
• Terrains salés ( Quézel P. &amp; Santa S., 1962–1963. Nouvelle flore de l'Algérie et des régions désertiques méridionales. 2 vols. 1170 p., CNRS, Paris.). 
• Terrains sablonneux salés désertiques (Pottier-Alapetite G., 1979–1981. Flore de la Tunisie. 2 vols. Imprimerie Officielle de la République Tunisienne, Tunis). 
• Groupe des halogypsophytes (Boukhris M., 1973 - Recherches écologiques et physiologiques sur les plantes gypsico1es de Tunisie. Thèse Doct. Etat., Montpelliep, 215 p.)
• les steppes (…) celles de glacis à croûtes et encroûtements gypseux (…) caractérisent par des gypsophytes ou des gypsohalophytes telles… (Le Houérou H.-N. 1995. Bioclimatologie et biogéographie des steppes arides du Nord de l'Afrique: diversité biologique, développement durable et désertisation. Options Méditerranéennes: Série B. Etudes et Recherches 10: 1- 396.). </t>
  </si>
  <si>
    <t>Mota et al., 2009. Aproximación a la checklist de los gipsófitos ibéricos. Anales de Biología 31: 71-98 /// Le Houérou H.-N. 1995. Bioclimatologie et biogéographie des s teppes arides du Nord de l'Afrique: diversité biologique, développement durable et dés rtisation. Options Méditerranéennes: Série B. Etudes et Recherches 10:1- 439</t>
  </si>
  <si>
    <t>Algeria, Morocco, Spain (Peninsula), Tunisia, Western Sahara</t>
  </si>
  <si>
    <t>salt extruder</t>
  </si>
  <si>
    <t>Taxón protegido no catalogado [Orden 6/2013, Valencia]</t>
  </si>
  <si>
    <t>Fl. Atl. 1: 316</t>
  </si>
  <si>
    <t>Centaurium</t>
  </si>
  <si>
    <t>Centaurium quadrifolium (L.) G.López &amp; C.E.Jarvis</t>
  </si>
  <si>
    <t>Mota et al., 2009. Aproximación a la checklist de los gipsófitos ibéricos. Anales de Biología 31: 71-90</t>
  </si>
  <si>
    <t>Pr [Real Decreto 139/2011]</t>
  </si>
  <si>
    <t>Included in the Habitats Directive Annex II &amp; IV, subspecies included in several catalogues (Spain)</t>
  </si>
  <si>
    <t>Sp. Pl. Ed. II. 1671</t>
  </si>
  <si>
    <t>Gentiana quadrifolia L.</t>
  </si>
  <si>
    <t>Anales Jard. Bot. Madrid 40: 342 </t>
  </si>
  <si>
    <t>Frasera</t>
  </si>
  <si>
    <t>Frasera gypsicola (Barneby) D.M.Post</t>
  </si>
  <si>
    <t>• Gypsiferous substrates [https://www.utahrareplants.org/]
• “The species is found primarily in sites formerly described as “white calcareous barrens” (Smith 1994), which have recently been characterized as Pleistocene-aged gypsum spring mounds (…)The species is less commonly found in saline bottoms” [de Queiroz T. F., C. Baughman, O. Baughman, M. Gara and N. Williams. 2012. Species Distribution Modeling for Conservation of Rare, Edaphic Endemic Plants in White River Valley, Nevada. Natural Areas Journal, 32(2):149-158. DOI: http://dx.doi.org/10.3375/043.032.0203 ]</t>
  </si>
  <si>
    <t>USA (Nevada, Utah)</t>
  </si>
  <si>
    <t>https://explorer.natureserve.org/Taxon/ELEMENT_GLOBAL.2.150536/Frasera_gypsicola</t>
  </si>
  <si>
    <t>Leafl. W. Bot. 3: 155</t>
  </si>
  <si>
    <t>Swertia gypsicola Barneby</t>
  </si>
  <si>
    <t>Bot. Gaz. 120: 3</t>
  </si>
  <si>
    <t>Geniostemon</t>
  </si>
  <si>
    <t>Geniostemon gypsophilum B.L.Turner</t>
  </si>
  <si>
    <t>Phytologia 76(1): 11</t>
  </si>
  <si>
    <t>Geniostemon gypsophilus B.L.Turner</t>
  </si>
  <si>
    <t>Proc. Am. Acad. 16: 104</t>
  </si>
  <si>
    <t>Geniostemon schaffneri Engelm. &amp; A.Gray</t>
  </si>
  <si>
    <t>Some classifications do not recognize this species. However, Helga thinks there are clear differences and it should be consider a good taxon. We decide to keep it</t>
  </si>
  <si>
    <t>Southwest. Nat. 27(4): 380</t>
  </si>
  <si>
    <t>Gentiana</t>
  </si>
  <si>
    <t>Gentiana olivieri Griseb.</t>
  </si>
  <si>
    <t>Afghanistan, Iran, Iraq, Kazakhstan, Kirgizstan, Lebanon-Syria, Pakistan, Tadzhikistan, Turkmenistan, Türkey, Uzbekistan, Xinjiang</t>
  </si>
  <si>
    <t>Griseb. (1838). In: Gen. Sp. Gent.: 278.</t>
  </si>
  <si>
    <t>Gyrandra</t>
  </si>
  <si>
    <t>Gyrandra blumbergiana (B.L.Turner) J.S.Pringle.</t>
  </si>
  <si>
    <t>Turner, B. L. (2004). In: Sida 21(1): 87 (-91; Figs. 1-3).</t>
  </si>
  <si>
    <t>Centaurium blumbergianum B.L.Turner</t>
  </si>
  <si>
    <t>Pringle, J. S. (2013). In: Rhodora 115(961): 99.</t>
  </si>
  <si>
    <t>Sabatia</t>
  </si>
  <si>
    <t>Sabatia tuberculata J.E.Williams</t>
  </si>
  <si>
    <t>Zeltnera</t>
  </si>
  <si>
    <t>Zeltnera fonsecae Vigosa, D.Sandoval &amp; D.Morales</t>
  </si>
  <si>
    <t>DOI: 10.11646/phytotaxa.636.2.8</t>
  </si>
  <si>
    <t>JUAN PABLO</t>
  </si>
  <si>
    <t>strictly gypsophilous species</t>
  </si>
  <si>
    <t>Phytotaxa 636(2): 195 (2024)</t>
  </si>
  <si>
    <t>Vulnerable (VU, D2)</t>
  </si>
  <si>
    <t>Zeltnera maryanna (B.L.Turner) G.Mans</t>
  </si>
  <si>
    <t>Phytologia 75(3): 269</t>
  </si>
  <si>
    <t>Centaurium maryannianum B.L.Turner</t>
  </si>
  <si>
    <t>Taxon 53(3): 734</t>
  </si>
  <si>
    <t>Erodium</t>
  </si>
  <si>
    <t>Erodium arborescens (Desf.) Willd.</t>
  </si>
  <si>
    <t xml:space="preserve">Desert east of the Nile,Sinai Peninsula (Stony wadis) (Boulos); • sur rocailles et soils gypseux (Ozenda P., 2004. Flore et végétation du Sahara 3 ed. CNRS éditions. Paris). 
• Pentes rocailleuses désertiques (Pottier-Alapetite G., 1979–1981. Flore de la Tunisie. 2 vols. Imprimerie Officielle de la République Tunisienne, Tunis).
</t>
  </si>
  <si>
    <t>Boulos (1999-2005; 2009); Ozenda</t>
  </si>
  <si>
    <t>Egypt, Libya, Israel-Palestine, Jordan, Sinai, Tunisia</t>
  </si>
  <si>
    <t>Fl. Atl. 2: 110</t>
  </si>
  <si>
    <t>Geranium arborescens Desf.</t>
  </si>
  <si>
    <t>Sp. Pl. 3: 638</t>
  </si>
  <si>
    <t>Erodium glaucophyllum (L.) L'Hér.</t>
  </si>
  <si>
    <t xml:space="preserve">M,D,S (Gypsaceous and sandy soils) (Boulos)• Gypsum desert occurs (Norton, J., S. Abdul Majid, D. Allan, M. Al Safran, B. Böer &amp; R. Richer. 2009. An Illustrated Checklist of the Flora of Qatar. Browndown Publications, Gosport, UK.). 
• Espèces liées au gypse (Le Houérou H.-N. 1995. Bioclimatologie et biogéographie des steppes arides du Nord de l'Afrique: diversité biologique, développement durable et désertisation. Options Méditerranéennes: Série B. Etudes et Recherches 10: 1- 396). 
• Dépressions salées (Fennane, M., Ibn Tatou, M., Ouyahia, A., et El Oualidi, J. 2007. Flore pratique du Maroc. Vol 2. Institut Scientifique. Université Mohamed V. Agdal. Rabat.). 
• Pâturages arides (Quézel, P. &amp; Santa, S., 1962-1963. Nouvelle flore de l'Algérie et des régions désertiques méridionales. 2 vols. 1170 p., CNRS, Paris) 
• Steppes prédésertiques ou désertiques (Pottier-Alapetite G., 1979–1981. Flore de la Tunisie. 2 vols. Imprimerie Officielle de la République Tunisienne, Tunis).
</t>
  </si>
  <si>
    <t>Boulos (1999-2005; 2009); Norton, J., S. Abdul Majid, D. Allan, M. Al Safran, B. Böer &amp; R. Richer. 2009. An Illustrated Checklist of the Flora of Qatar. Browndown Publications, Gosport, UK. /// Le Houérou H.-N. 1995. Bioclimatologie et biogéographie des s teppes arides du Nord de l'Afrique: diversité biologique, développement durable et dés rtisation. Options Méditerranéennes: Série B. Etudes et Recherches 10:1- 407</t>
  </si>
  <si>
    <t>Algeria, Egypt, Bahrain, Kuwait, Qatar, United Arab Emirates, Iran, Iraq, Israel-Palestine, Jordan, Kuwait, Syria, Libya, Mauritania, Morocco, Saudi Arabia, Sinai, Sudan, Tunisia, Western Sahara</t>
  </si>
  <si>
    <t>Sp. Pl. 679</t>
  </si>
  <si>
    <t>Geranium glaucophyllum L.</t>
  </si>
  <si>
    <t>Aiton, Hort. Kew. 2: 416</t>
  </si>
  <si>
    <t xml:space="preserve">Erodium litwinowii Woronow </t>
  </si>
  <si>
    <t xml:space="preserve">Fine earth and stony slopes, often gypsiferous, in foothills. </t>
  </si>
  <si>
    <t>Mat. Fl. Kauk. 3 7: 92</t>
  </si>
  <si>
    <t>Pelargonium</t>
  </si>
  <si>
    <t>Pelargonium christophoranum Verdc.</t>
  </si>
  <si>
    <t>• Gypsum hillocks, 1400-1980 m (Thulin, M. 1993-2006. Flora of Somalia. vols. 1-4. Royal Botanics Garden. Kew). 
• Gypseous soils support a considerable variety of endemic succulents including (White, F. 1983. The vegetation of Africa: a descriptive memoir to accompany the UNESCO/AETFAT/UNSO vegetation map of Africa. UNESCO, Paris, France.).</t>
  </si>
  <si>
    <t>Kew Bull. 22: 428</t>
  </si>
  <si>
    <t>Goodenia</t>
  </si>
  <si>
    <t>Goodenia collaris (F.Muell.) K.A.Sheph.</t>
  </si>
  <si>
    <t>According to POWO and Gbif Scaevola collaris F.Muell. Is now a synonym of Goodenia collaris. Their distribution areas seem to coincide, so I change the name to the newest one (sara)</t>
  </si>
  <si>
    <t>Sandy soils.</t>
  </si>
  <si>
    <t>Rep. Bab. Exped. 15</t>
  </si>
  <si>
    <t>Scaevola collaris F.Muell.</t>
  </si>
  <si>
    <t>PhytoKeys 152: 87 (2020)</t>
  </si>
  <si>
    <t>Goodenia gypsicola Symon</t>
  </si>
  <si>
    <t xml:space="preserve">Around salt lakes. //// Small, tufted perennial, herb, to 0.6 m high. Fl. blue, Oct. Powdery pale yellow brown loam, gypsum, calcrete. Around salt lakes. </t>
  </si>
  <si>
    <t>J. Adelaide Bot. Gard. 19: 97</t>
  </si>
  <si>
    <t>Goodenia integerrima Carolin</t>
  </si>
  <si>
    <t>On sandy island in salt lake.</t>
  </si>
  <si>
    <t>Robyn Phillimore &amp; Andrew Brown 2003-2008</t>
  </si>
  <si>
    <t>Threatened (Western Australia) [FloraBase]</t>
  </si>
  <si>
    <t xml:space="preserve">A taxon name retains its ‘Threatened’ status until a new name has been officially endorsed and appears in the Gazettal Notice.
</t>
  </si>
  <si>
    <t>Telopea 3(4): 546</t>
  </si>
  <si>
    <t>Goodenia salina L.W.Sage &amp; K.A.Sheph.</t>
  </si>
  <si>
    <t xml:space="preserve">Well-drained, saline, grey or brown loamy clay. Low gypseous dunes near salt pans. //// Distribution and habitat. This species is currently known from two populations approximately 100 km apart, north-east of Albany in the Mallee (MAL) region of the South-West Botanical Province (Figure1). It is found in low gypseous dunes near salt pans in well-drained, saline, grey or brown loamy clay with scattered Callitris preissii subsp. verrucosa, Tecticornia spp. and Austrostipa juncifolia  //// Annual, herb, 0.02-0.2 m high. Well-drained, saline, grey or brown loamy clay. Low gypseous dunes near salt pans. </t>
  </si>
  <si>
    <t>Rick (2011) Survey and Analysis of Plant Communities Growing on Gypsum in the Western Australian Wheatbelt: Botanical consultants report for the Wheatbelt NRM Region and the Department of Environment and Conservation Western Australia, Newdegate.  //// Nuytsia Vol. 17 (2007)  //// Florabase</t>
  </si>
  <si>
    <t>Priority 2 (Western Australia) [FloraBase]</t>
  </si>
  <si>
    <t>Nuytsia 17: 340</t>
  </si>
  <si>
    <t>Halophytum</t>
  </si>
  <si>
    <t>Halophytum ameghinoi (Speg.) Speg.</t>
  </si>
  <si>
    <t>Es una especie endémica de zonas áridas de Argentina, por lo que es considerada un xerófito con tolerancia a la salinidad (Fernández et al. 2016)</t>
  </si>
  <si>
    <t>Argentina (NW, S)</t>
  </si>
  <si>
    <t>Anal. Soc. Ci. Argentina. 48: 52 (1899), Et Nov. Add. Fl. Patag. 1:, Repr. 59</t>
  </si>
  <si>
    <t>Tetragonia ameghinoi Speg.</t>
  </si>
  <si>
    <t>Anal. Mus. Buenos Aires 7: 153</t>
  </si>
  <si>
    <t>Phacelia</t>
  </si>
  <si>
    <t>Phacelia gypsogenia I.M.Johnst.</t>
  </si>
  <si>
    <t>Mexico (Coahuila, Durango, Nuevo León, Zacatecas)</t>
  </si>
  <si>
    <t>J. Arnold Arbor. 22: 163</t>
  </si>
  <si>
    <t>Phacelia hintoniorum B.L.Turner</t>
  </si>
  <si>
    <t>yes?</t>
  </si>
  <si>
    <t>Brittonia 38: 123</t>
  </si>
  <si>
    <t>Phacelia integrifolia Torr.</t>
  </si>
  <si>
    <t>The taxon is divided into four varieties, but I don't know which ones the ecology that I have found for the species sensu lto can be applied to, so I leave it at the specific level.</t>
  </si>
  <si>
    <t>• “These and the previous seven are considered Gypsophiles and indicators of gypsum soils. They are:” [Barber, S. C. 2008. A Floristic Study of the Vascular Plants of the Gypsum Hills and Redbed Plains Area of Southwestern Oklahoma. Oklahoma Native Plant Record 8 (1): 4-36] 
•Found in desert scrub and woodland communities in sandy, gypseous, or calcareous soils, from 914-2286 m [https://swbiodiversity.org/seinet/taxa/index.php?taxon=1620&amp;clid=3295]</t>
  </si>
  <si>
    <t xml:space="preserve">Mexico (Coahuila, Chihuahua, Tamaulipas) USA (Arizona, Colorado, Kansas, New Mexico, Oklahoma, Texas, Utah) </t>
  </si>
  <si>
    <t>Ann. Lyceum Nat. Hist. New York 2: 222</t>
  </si>
  <si>
    <t>Phacelia integrifolia</t>
  </si>
  <si>
    <t>Phacelia marshall-johnstonii var. deliciasana B.L.Turner</t>
  </si>
  <si>
    <t>Phytologia 93(1): 88</t>
  </si>
  <si>
    <t>Phacelia marshall-johnstonii var. marshall-johnstonii N.D.Atwood &amp; Pinkava</t>
  </si>
  <si>
    <t>Madroño 24: 212 (1977)</t>
  </si>
  <si>
    <t>Phacelia marshall-johnstonii N.D.Atwood &amp; Pinkava</t>
  </si>
  <si>
    <t>Phacelia pallida I.M.Johnst.</t>
  </si>
  <si>
    <t>Mexico (Chihuahua, Coahuila), USA (Texas)</t>
  </si>
  <si>
    <t>G2 (EN); S1(CR) in Texas [NatureServe]</t>
  </si>
  <si>
    <t xml:space="preserve">Association (VU):  Hulsea algida - Ericameria discoidea - Phacelia hastata var. compacta Alpine Fell-field [NatureServe]
</t>
  </si>
  <si>
    <t> J. Arnold Arbor. 24: 97</t>
  </si>
  <si>
    <t>Phacelia palmeri Torr. ex S.Watson</t>
  </si>
  <si>
    <t>• Mostly on barren to sparsely vegetated gypsum flats, washes, and  hillsides but not uncommon on rocky to  sandy soil. In Diamond Valley (north  of St. George) it grows on volcanic cinder cone [Atwood N. D. 1975. A revision of the Phacelia crenulatae group (Hydrophyllaceae) for North America. The Great Basin Naturalist 35(2): 127- 190  https://www.jstor.org/stable/41711468]</t>
  </si>
  <si>
    <t>USA (Arizona, Nevada, Utah)</t>
  </si>
  <si>
    <t>G3 This plant is listed by the U.S. federal government or a state</t>
  </si>
  <si>
    <t>https://explorer.natureserve.org/Taxon/ELEMENT_GLOBAL.2.141710/Phacelia_palmeri</t>
  </si>
  <si>
    <t>Rhodora 95: 403</t>
  </si>
  <si>
    <t>Botany [Fortieth Parallel]: 251</t>
  </si>
  <si>
    <t>Phacelia pulchella var. atwoodii S.L. Welsh</t>
  </si>
  <si>
    <t>• Occurs on thin gypsiferous strata or alluvium contaminated by gypsum in pinyon-juniper, oak, sagebrush, single-leaf ash, and serviceberry communities at 1550 to 1680 meters elevation [https://explorer.natureserve.org/Taxon/ELEMENT_GLOBAL.2.135179/Phacelia_pulchella_var_atwoodii]</t>
  </si>
  <si>
    <t>USA (Arizona, California, Nevada, Utah)</t>
  </si>
  <si>
    <t>T2, Endangered variety</t>
  </si>
  <si>
    <t>https://explorer.natureserve.org/Taxon/ELEMENT_GLOBAL.2.135179/Phacelia_pulchella_var_atwoodii</t>
  </si>
  <si>
    <t>Phacelia sivinskii N.D.Atwood, P.J.Knight &amp; Lowrey</t>
  </si>
  <si>
    <t>W. N. Amer. Naturalist 65(3): 369</t>
  </si>
  <si>
    <t>Phacelia vossii N.D.Atwood</t>
  </si>
  <si>
    <t>Mexico (Nuevo León, San Luis Potosí, Tamaulipas, Zacatecas)</t>
  </si>
  <si>
    <t>Rhodora 74(800): 462</t>
  </si>
  <si>
    <t>Iris</t>
  </si>
  <si>
    <t>Iris celikii Akpulat &amp; K.I.Chr.</t>
  </si>
  <si>
    <t>POWO does not accept it but WFO does (Paco)</t>
  </si>
  <si>
    <t>Known only from the type locality, where it grows in deep gypsum soils.</t>
  </si>
  <si>
    <t>Christensen, K. I. &amp; Akpulat, H. A. 2006. Iris celikii (Iridaceae), a new species from north-eastern Turkey. – Nord. J. Bot. 24: 207-210.</t>
  </si>
  <si>
    <t>Nordic J. Bot. 24: 207</t>
  </si>
  <si>
    <t>Iris petri F.O.Khass., Rakhimova &amp; Achilova</t>
  </si>
  <si>
    <t>khassanov F.O., Rakhimova N., Achilova N. 2014. One more new species of Iris L. from Uzbekistan. Stapfia 101 (2014): 19-20</t>
  </si>
  <si>
    <t>Stapfia 101: 19</t>
  </si>
  <si>
    <t>Sisyrinchium</t>
  </si>
  <si>
    <t>Sisyrinchium microbracteatum G.L.Nesom</t>
  </si>
  <si>
    <t>Phytologia 76: 470</t>
  </si>
  <si>
    <t>Sisyrinchium zamudioi Espejo, López-Ferr. &amp; Ceja</t>
  </si>
  <si>
    <t>Acta Bot. Mex. 45: 44 </t>
  </si>
  <si>
    <t>Tigridia</t>
  </si>
  <si>
    <t>Tigridia gypsicola García-Mend. &amp; D. Sandoval</t>
  </si>
  <si>
    <t>https://www.researchgate.net/publication/378962972_Una_especie_nueva_y_una_nueva_combinacion_en_Tigridia_Tigridieae_Iridoideae_Iridaceae_de_Oaxaca_Mexico</t>
  </si>
  <si>
    <t>VU, D2</t>
  </si>
  <si>
    <t>Acta Botanica Mexicana 2024(131):1-11</t>
  </si>
  <si>
    <t>Ajuga</t>
  </si>
  <si>
    <t>Ajuga chamaecistus subsp. tomentella (Boiss.) Rech.f.</t>
  </si>
  <si>
    <t>Fl. Orient. 4: 801</t>
  </si>
  <si>
    <t>Ajuga salicifolia var. tomentella Boiss.</t>
  </si>
  <si>
    <t>Fl. Iranica 150: 19</t>
  </si>
  <si>
    <t>Coleus</t>
  </si>
  <si>
    <t>Coleus argentifolius (Ryding) A.J.Paton</t>
  </si>
  <si>
    <t>Plectranthus argentifolius Ryding is, according to POWO and Gbif a synonym of Coleus argentifolius (Ryding) A.J.Paton. Since the distribution areas of both taxa coincide, I include the new accepted name (sara)</t>
  </si>
  <si>
    <t>• Juniperus and Acacia woodland, open ground, often on gypsum, 1400-2175 m. (Thulin, M. 1993-2006. Flora of Somalia. vols. 1-4. Royal Botanics Garden. Kew).</t>
  </si>
  <si>
    <t>Kew Bull. 54: 122</t>
  </si>
  <si>
    <t>Plectranthus argentifolius Ryding</t>
  </si>
  <si>
    <t>PhytoKeys 129: 20 (2019)</t>
  </si>
  <si>
    <t>Gontscharovia</t>
  </si>
  <si>
    <t>Gontscharovia popovii (B.Fedtsch. &amp; Gontsch.) Boriss.</t>
  </si>
  <si>
    <t xml:space="preserve">Mountains, at altitudes between 500 and 2500 m, in rock exposures and crevices,outcrops of limestone and gypsum. </t>
  </si>
  <si>
    <t>Afghanistan, Pakistan, Tadzhikistan, Uzbekistan, West Himalaya</t>
  </si>
  <si>
    <t>Trudy Glavn. Bot. Sada 41: 117 </t>
  </si>
  <si>
    <t>Satureja popovii B.Fedtsch. &amp; Gontsch.</t>
  </si>
  <si>
    <t>Bot. Mater. Gerb. Bot. Inst. Komarova Akad. Nauk S.S.S.R. 15: 324</t>
  </si>
  <si>
    <t>Hedeoma</t>
  </si>
  <si>
    <t>Hedeoma ciliolata (Epling &amp; W.S.Stewart) R.S.Irving</t>
  </si>
  <si>
    <t xml:space="preserve">Mexico (Coahuila, Nuevo León, San Luis Potosí, Tamaulipas) </t>
  </si>
  <si>
    <t>morphologically distinctive &amp; very close to H. pusilla</t>
  </si>
  <si>
    <t>Repert. Spec. Nov. Regni Veg. Beih. 115: 13 </t>
  </si>
  <si>
    <t>Hesperozygis ciliolata Epling &amp; W.S.Stewart</t>
  </si>
  <si>
    <t>Brittonia 22: 345</t>
  </si>
  <si>
    <t>Hedeoma palmeri subsp. galeana B.L.Turner</t>
  </si>
  <si>
    <t>Mexico (Coahuila, Guanajuato, Hidalgo, Jalisco, Nuevo León, Querétaro, San Luis Potosí, Tamaulipas)</t>
  </si>
  <si>
    <t>Phytologia 71: 33</t>
  </si>
  <si>
    <t>Hedeoma pusilla (R.S.Irving) R.S.Irving</t>
  </si>
  <si>
    <t>morphologically distinctive &amp; very close to H. ciliolata</t>
  </si>
  <si>
    <t>Brittonia 19: 245</t>
  </si>
  <si>
    <t>Hesperozygis pusilla R.S.Irving</t>
  </si>
  <si>
    <t>Isoleucas</t>
  </si>
  <si>
    <t>Isoleucas somala (Patzak) Scheen</t>
  </si>
  <si>
    <t>synonym: Otostegia somala</t>
  </si>
  <si>
    <t>• Gypsum and limestone hills, 400-1000 m. (Thulin, M. 1993-2006. Flora of Somalia. vols. 1-4. Royal Botanics Garden. Kew).</t>
  </si>
  <si>
    <t>Ann. Naturhist. Mus. Wien 63: 46 </t>
  </si>
  <si>
    <t>Ballota somala Patzak</t>
  </si>
  <si>
    <t>Syst. &amp; Geogr. Pl. 77: 234</t>
  </si>
  <si>
    <t>Lagochilus</t>
  </si>
  <si>
    <t>Lagochilus gypsaceus Vved.</t>
  </si>
  <si>
    <t>On gypsum and marl, lower mountain belt</t>
  </si>
  <si>
    <t>Fl. Uzbekistan. 5: 636</t>
  </si>
  <si>
    <t>Lagochilus leiacanthus Fisch. &amp; C.A.Mey.</t>
  </si>
  <si>
    <t>Gravel, Gypsum, Lime</t>
  </si>
  <si>
    <t> Enum. Pl. Nov. 1: 29</t>
  </si>
  <si>
    <t>Lagochilus nevskii Knorring</t>
  </si>
  <si>
    <t>On gravel and gypsum slopes</t>
  </si>
  <si>
    <t xml:space="preserve">Cadastre of flora of Uzbekistan: Kashkadarya region. Tashkent, 2018
</t>
  </si>
  <si>
    <t>Trudy Bot. Inst. Akad. Nauk S.S.S.R., Ser. 1, Fl. Sist. Vyssh. Rast. 4: 326</t>
  </si>
  <si>
    <t xml:space="preserve">Lagochilus seravschanicus Knorring  </t>
  </si>
  <si>
    <t>Gravel, Gypsum, Sand</t>
  </si>
  <si>
    <t>Bot. Mater. Gerb. Bot. Inst. Komarova Akad. Nauk S.S.S.R. 7: 193</t>
  </si>
  <si>
    <t>Leucas</t>
  </si>
  <si>
    <t>Leucas gypsicola A.J.Paton, Friis &amp; Sebsebe</t>
  </si>
  <si>
    <t>Paton et al. 2018; Demissew et al. 2021</t>
  </si>
  <si>
    <t>https://link.springer.com/article/10.1007/s12225-018-9781-2</t>
  </si>
  <si>
    <t>Kew Bull. 73(4)-59: 2 (2018)</t>
  </si>
  <si>
    <t>Moluccella</t>
  </si>
  <si>
    <t>Moluccella sogdiana (Kudr.) Ryding</t>
  </si>
  <si>
    <t xml:space="preserve">Outcrops of gypsiferous rocks, on slopes and gully tops. </t>
  </si>
  <si>
    <t>B2ab(ii); as Otostegia sogdiana Kudr.</t>
  </si>
  <si>
    <t>Fragm. Monogr. Otostegia: 24 </t>
  </si>
  <si>
    <t>Otostegia sogdiana Kudr.</t>
  </si>
  <si>
    <t>Taxon 60: 482 </t>
  </si>
  <si>
    <t>Molucella</t>
  </si>
  <si>
    <t>Moluccella bucharica (B.Fedtsch.) Ryding</t>
  </si>
  <si>
    <t>Gypsaceous limes and clays</t>
  </si>
  <si>
    <t xml:space="preserve">CR [Orsenigo et al., 2022] [RB Uzbekistan] </t>
  </si>
  <si>
    <t>B1ab(I,ii,ii,iv,v)+2ab(I,ii,iii,iv,v) + A2(a,c) as Otostegia bucharica / ADDED UZBEKISTAN! Measures of protection: it is necessary to organize a state reserve (RB Uzbekistan)</t>
  </si>
  <si>
    <t>RARE/EN</t>
  </si>
  <si>
    <t> Izv. Imp. Bot. Sada Petra Velikago 15: 2</t>
  </si>
  <si>
    <t>Otostegia bucharica B.Fedtsch.</t>
  </si>
  <si>
    <t>Moluccella fedtschenkoana (Kudr.) Ryding</t>
  </si>
  <si>
    <t>Gravell, Rochs and gypsum clays</t>
  </si>
  <si>
    <t>as Otostegia fedtschenkoana Kudr.</t>
  </si>
  <si>
    <t>Fragm. Monogr. Otostegia: 28 </t>
  </si>
  <si>
    <t>Otostegia fedtschenkoana Kudr.</t>
  </si>
  <si>
    <t>Taxon 60: 482</t>
  </si>
  <si>
    <t>Moluccella olgae (Regel) Ryding</t>
  </si>
  <si>
    <t xml:space="preserve">Low foothills, on gypsiferous strata and tertiary rock outcrops; stone-and-silt gravelly slopes and saltwort deserts. </t>
  </si>
  <si>
    <t>Kirgizstan, Tadzhikistan</t>
  </si>
  <si>
    <t>as Otostegia schennikovii</t>
  </si>
  <si>
    <t>Trudy Imp. S.-Peterburgsk. Bot. Sada, prepr. 6: 368 </t>
  </si>
  <si>
    <t>Chartocalyx olgae Regel</t>
  </si>
  <si>
    <t>Nepeta</t>
  </si>
  <si>
    <t>Nepeta cephalotes Boiss.</t>
  </si>
  <si>
    <t>Diagn. Pl. Orient. 5: 20 (1844)</t>
  </si>
  <si>
    <t>Nepeta eremokosmos Rech.f.</t>
  </si>
  <si>
    <t>Akhani, H. 2004. A new spiny, cushion-like Euphorbia (Euphorbiaceae) from south-west Iran with  special reference to the phytogeographic importance of local endemic species. Botanical Journal of the Linnean Society, 146: 107–149</t>
  </si>
  <si>
    <t>Repert. Spec. Nov. Regni Veg. 48: 157 </t>
  </si>
  <si>
    <t>Nepeta olgae Regel</t>
  </si>
  <si>
    <t>Gravel, Rock, Sand and Gypsum soils</t>
  </si>
  <si>
    <t>Izv. Imp. Obshch. Lyubit. Estestv. Moskovsk. Univ. 34(2): 65 </t>
  </si>
  <si>
    <t>Nepeta santoana Popov</t>
  </si>
  <si>
    <t xml:space="preserve">Desert hills with outcrops of gypsiferous limestone. </t>
  </si>
  <si>
    <t> Trans. Turkest. Univ. 4: 64</t>
  </si>
  <si>
    <t>Otostegia</t>
  </si>
  <si>
    <t>Otostegia ericoidea Ryding</t>
  </si>
  <si>
    <t>• Gypsum plain, c. 1600 m. (Thulin, M. 1993-2006. Flora of Somalia. vols. 1-4. Royal Botanics Garden. Kew).</t>
  </si>
  <si>
    <t>Nordic J. Bot. 23: 265</t>
  </si>
  <si>
    <t>Otostegia hildebrandtii (Vatke &amp; Kurtz) Sebald</t>
  </si>
  <si>
    <t>• Shaded places in wood- and bushland, usually on limestone or gypsum (Thulin, M. 1993-2006. Flora of Somalia. vols. 1-4. Royal Botanics Garden. Kew).</t>
  </si>
  <si>
    <t>Oesterr. Bot. Z. 25: 95</t>
  </si>
  <si>
    <t>Ballota hildebrandtii Vatke &amp; Kurtz</t>
  </si>
  <si>
    <t>Stuttgarter Beitr. Naturk., A 263: 56</t>
  </si>
  <si>
    <t>Phlomoides</t>
  </si>
  <si>
    <t>Phlomoides betonicoides (Diels) Kamelin &amp; Makhm.</t>
  </si>
  <si>
    <t>On gypsum,marls, clay, savannas, pistacia wood, zygophyllum shrublands</t>
  </si>
  <si>
    <t>LC [nowak et al., 2020]</t>
  </si>
  <si>
    <t>as Phlomis betonicifolia Regel</t>
  </si>
  <si>
    <t>Notes Roy. Bot. Gard. Edinburgh 5: 241</t>
  </si>
  <si>
    <t>Phlomis betonicoides Diels</t>
  </si>
  <si>
    <t>Bot. Zhurn. (Moscow &amp; Leningrad) 75: 245 </t>
  </si>
  <si>
    <t>Phlomoides gypsacea (Popov) Adylov, Kamelin &amp; Makhm.</t>
  </si>
  <si>
    <t xml:space="preserve">On gypsiferous red sandstone. </t>
  </si>
  <si>
    <t>Cat. 1 Extremely rare (prob. disappeared) [Red Book Uzbekistan]</t>
  </si>
  <si>
    <t>Novye Mem. Moskovsk. Obshch. Isp. Prir. 19: 79 </t>
  </si>
  <si>
    <t>Eremostachys gypsacea Popov</t>
  </si>
  <si>
    <t>Opred. Rast. Sred. Azii 9: 100</t>
  </si>
  <si>
    <t>Salvia</t>
  </si>
  <si>
    <t>Salvia aytachii Vural &amp; Adigüzel</t>
  </si>
  <si>
    <t>Steppe, marly places gypsum soils</t>
  </si>
  <si>
    <t>Turkish J. Bot. 20: 531</t>
  </si>
  <si>
    <t>Salvia baldshuanica Lipsky</t>
  </si>
  <si>
    <t xml:space="preserve">Gypsiferous rocks. </t>
  </si>
  <si>
    <t>B2ab(ii) [Nowak et al., 2020]</t>
  </si>
  <si>
    <t>Trudy Imp. S.-Peterburgsk. Bot. Sada 18: 89</t>
  </si>
  <si>
    <t>Salvia columbariae var. argillacea S.L.Welsh &amp; N.D.Atwood</t>
  </si>
  <si>
    <t>• Sparsely vegetated pinyon-juniper woodlands on fine textured, saline, clay-silts and "gypsum boils" of the Chinle Formation [https://www.utahrareplants.org/]</t>
  </si>
  <si>
    <t>https://explorer.natureserve.org/Taxon/ELEMENT_GLOBAL.2.142687/Salvia_columbariae_var_argillacea</t>
  </si>
  <si>
    <t>Rhodora 103: 74</t>
  </si>
  <si>
    <t>Salvia compressa Vent.</t>
  </si>
  <si>
    <t>Afghanistan, Iran, Iraq</t>
  </si>
  <si>
    <t>Descr. Pl. Nouv.: t. 59</t>
  </si>
  <si>
    <t>Salvia deserti Decne.</t>
  </si>
  <si>
    <t>Desert east of the Nile, Sinai Peninsula (Desert Wadis) (Boulos); • Cornulaca monacantha–Convolvulus lanatus group. This group is characterized by a combination of Cornulaca monacantha and Convolvulus lanatus found on the alluvial plains, somewhat fertile, with high soil content of sand and gypsum. (Abd El-Ghani M.M. &amp;W. M. Amer. 2003. Soil–vegetation relationships in a coastal desert plain of southern Sinai, Egypt. Journal of Arid Environments 55: 607–628).</t>
  </si>
  <si>
    <t>Boulos (1999-2005; 2009); Abd El-Ghani M.M. &amp;W. M. Amer. 2003. Soil–vegetation relationships in a coastal desert plain of southern Sinai, Egypt. Journal of Arid Environments 55: 607–628</t>
  </si>
  <si>
    <t>Israel-Palestine, Jordan, Saudi Arabia, Sinai</t>
  </si>
  <si>
    <t>Ann. Sci. Nat., Bot., sér. 2, 2: 248</t>
  </si>
  <si>
    <t>Salvia gontscharowii Kudrjasch.</t>
  </si>
  <si>
    <t>POWO gives it as an extinct species</t>
  </si>
  <si>
    <t>I talked to Kobiljon - he himself is specialist on Lamiaceae in Tajikistan - he told that nobody worked with this taxon for some decades and it is not possible to say that it is extinct - because there was no data collection on this - we should thus keep it!</t>
  </si>
  <si>
    <t xml:space="preserve">Gypsiferous deluvia of red sandstone. </t>
  </si>
  <si>
    <t>Bot. Zhurn. S.S.S.R. 23: 409</t>
  </si>
  <si>
    <t>Salvia gypsophila B.L.Turner</t>
  </si>
  <si>
    <t>Phytologia 90: 166</t>
  </si>
  <si>
    <t>Salvia insignis Kudr.</t>
  </si>
  <si>
    <t>Gypsaceous and calcareous soils on coloured clays</t>
  </si>
  <si>
    <t>CR [Hisorev, 2015]; TJK: EN / Global: LC [Nowak et al., 2020]; Cat. 1 Very Rare [Red Book Uzbekistan]</t>
  </si>
  <si>
    <t>Trudy Sektora Rast. Res. Komit. Nauk Uzbeksk. SSR 3: 19</t>
  </si>
  <si>
    <t>Salvia jaminiana de Noé</t>
  </si>
  <si>
    <t>• Espèces liées au gypse (Le Houérou H.-N. 1995. Bioclimatologie et biogéographie des steppes arides du Nord de l'Afrique: diversité biologique, développement durable et désertisation. Options Méditerranéennes: Série B. Etudes et Recherches 10: 1- 396). 
• Rocailles, pâturages désertiques (Quézel P. &amp; Santa S., 1962–1963. Nouvelle flore de l'Algérie et des régions désertiques méridionales. 2 vols. 1170 p., CNRS, Paris).
• Lieux pierreux el désertiquee (Pottier-Alapetite G., 1979–1981. Flore de la Tunisie. 2 vols. Imprimerie Officielle de la République Tunisienne, Tunis).</t>
  </si>
  <si>
    <t>Le Houérou H.-N. 1995. Bioclimatologie et biogéographie des s teppes arides du Nord de l'Afrique: diversité biologique, développement durable et dés rtisation. Options Méditerranéennes: Série B. Etudes et Recherches 10:1- 430</t>
  </si>
  <si>
    <t>Bull. Soc. Bot. France 2: 581</t>
  </si>
  <si>
    <t>Salvia jessicae B.L.Turner</t>
  </si>
  <si>
    <t>Phytoneuron 2013-36: 3</t>
  </si>
  <si>
    <t>Salvia lanigera Poir.</t>
  </si>
  <si>
    <t>• sandy, gypseous soil. (Fl Kuwait). 
• Steppes; basses et moy. Montagnes (Fennane, M., Ibn Tatou, M., Ouyahia, A., et El Oualidi, J. 2007. Flore pratique du Maroc. Vol 2. Institut Scientifique. Université Mohamed V. Agdal. Rabat.) 
• Pâturages [sub S. verbenaca subsp. clandestina] (Quézel, P. &amp; Santa, S., 1962-1963. Nouvelle flore de l'Algérie et des régions désertiques méridionales. 2 vols. 1170 p., CNRS, Paris)</t>
  </si>
  <si>
    <t>Fl Kuwait</t>
  </si>
  <si>
    <t>Algeria, Cyprus, Egypt, Iran, Iraq, Israel-Palestine, Jordan, Kuwait, Syria, Libya, Morocco, Saudi Arabia, Sinai, Tunisia</t>
  </si>
  <si>
    <t>J.B.A.M.de Lamarck, Encycl., Suppl. 5: 49</t>
  </si>
  <si>
    <t>Salvia sarawschanica Regel &amp; Schmalh.</t>
  </si>
  <si>
    <t>I can't find it either in the POWO or in the IPNI. But there is another one with a similar name and by the same authors: Salvia sarawschanica Regel &amp; Schmalh; species from Tadzhikistan, Turkmenistan, Uzbekistan. It is also an error when transliterating a place name (perhaps the river called Zeravshan in English?) from the Cyrillic to the Latin alphabet. (Paco)</t>
  </si>
  <si>
    <t>Solved</t>
  </si>
  <si>
    <t>Rocky, grypsaceous and calcareous soils, on gravel andclay</t>
  </si>
  <si>
    <t> Izv. Imp. Obshch. Lyubit. Estestv. Moskovsk. Univ. 34(2): 62 </t>
  </si>
  <si>
    <t>Salvia seravschanica Regel &amp; Schmalh.</t>
  </si>
  <si>
    <t>Satureja</t>
  </si>
  <si>
    <t>Satureja pallaryi J.Thiébaut</t>
  </si>
  <si>
    <t>Moutarde</t>
  </si>
  <si>
    <t>Syria</t>
  </si>
  <si>
    <t>Bull. Soc. Bot. France 84: 699 </t>
  </si>
  <si>
    <t>Scutellaria</t>
  </si>
  <si>
    <t>Scutellaria colpodea Nevski</t>
  </si>
  <si>
    <t xml:space="preserve">Dry gypseous hills. </t>
  </si>
  <si>
    <t>**ADDED UZBEKISTAN/ Limiting factors: decreasing of natural habitats and pasturing (RB Uzbekistan)</t>
  </si>
  <si>
    <t> Trudy Bot. Inst. Akad. Nauk S.S.S.R., Ser. 1, Fl. Sist. Vyssh. Rast. 4: 322</t>
  </si>
  <si>
    <t>Scutellaria hintoniorum Henrard</t>
  </si>
  <si>
    <t>Aliso 12: 517 </t>
  </si>
  <si>
    <t>Scutellaria lutilabia T.M.Lane &amp; G.L.Nesom</t>
  </si>
  <si>
    <t>morphologically distinctive</t>
  </si>
  <si>
    <t>Madroño 35: 112 </t>
  </si>
  <si>
    <t>Scutellaria orientalis subsp. macrostegia (Hausskn. ex Bornm.) J.R.Edm.</t>
  </si>
  <si>
    <t>Rocky slopes, pastures on gypsum, Pinus brutia forest,</t>
  </si>
  <si>
    <t>Davis Fl Turkey 7</t>
  </si>
  <si>
    <t>Notizbl. Bot. Gart. Berlin-Dahlem 7: 33 </t>
  </si>
  <si>
    <t>Scutellaria macrostegia Hausskn. ex Bornm.</t>
  </si>
  <si>
    <t>Notes Roy. Bot. Gard. Edinburgh 38: 54 </t>
  </si>
  <si>
    <t>Scutellaria orientalis subsp. pectinata (Montbret &amp; Aucher ex Benth.) J.R.Edm.</t>
  </si>
  <si>
    <t>Ann. Sci. Nat., Bot., sér. 2, 6: 44 </t>
  </si>
  <si>
    <t>Scutellaria pectinata Montbret &amp; Aucher ex Benth.</t>
  </si>
  <si>
    <t>Notes Roy. Bot. Gard. Edinburgh 38: 54</t>
  </si>
  <si>
    <t>Scutellaria orientalis subsp. santolinoides (Hausskn. ex Bornm.) J.R.Edm.</t>
  </si>
  <si>
    <t>Montane grassland and loose slopes, on gypsum and sandstone</t>
  </si>
  <si>
    <t>Notizbl. Bot. Gart. Berlin-Dahlem 7: 32</t>
  </si>
  <si>
    <t>Scutellaria santolinoides Hausskn. ex Bornm.</t>
  </si>
  <si>
    <t>Notes Roy. Bot. Gard. Edinburgh 38: 55</t>
  </si>
  <si>
    <t xml:space="preserve">Scutellaria </t>
  </si>
  <si>
    <t>Scutellaria striatella Gontsch.</t>
  </si>
  <si>
    <t>On gypsaceous and calcareous clays</t>
  </si>
  <si>
    <t>Trudy Bot. Inst. Akad. Nauk S.S.S.R., Ser. 1, Fl. Sist. Vyssh. Rast. 1: 171</t>
  </si>
  <si>
    <t>Sideritis</t>
  </si>
  <si>
    <t>Sideritis gulendamii H.Duman &amp; Karaveliogullari</t>
  </si>
  <si>
    <t>Gypsum and marly steppe</t>
  </si>
  <si>
    <t>B2ab(ii,iii,iv,v)</t>
  </si>
  <si>
    <t>Fl. Medit. 5: 224 </t>
  </si>
  <si>
    <t>Teucrium</t>
  </si>
  <si>
    <t>Teucrium balthazaris Sennen</t>
  </si>
  <si>
    <t>Mota et al., 2009. Aproximación a la checklist de los gipsófitos ibéricos. Anales de Biología 31: 71-139</t>
  </si>
  <si>
    <t>NT [IUCN]; VU [Decreto 50/2003, Murcia]</t>
  </si>
  <si>
    <t> Diagn. Nouv.: 95 </t>
  </si>
  <si>
    <t>Teucrium carolipaui subsp. carolipaui Vicioso ex Pau</t>
  </si>
  <si>
    <t>Mota et al., 2009. Aproximación a la checklist de los gipsófitos ibéricos. Anales de Biología 31: 71-140</t>
  </si>
  <si>
    <t>Bol. Soc. Ibér. Ci. Nat. 20: 185 (1921 publ. 1922)</t>
  </si>
  <si>
    <t>Teucrium carolipaui Vicioso ex Pau</t>
  </si>
  <si>
    <t>Teucrium gypsophilum Emb. &amp; Maire</t>
  </si>
  <si>
    <t>•  The stands on the non-flooded gipseous slopes in the Upper Nekor Valley between Pont Nekor and Arba Taourirt are very different in species composition (col. 17 and 18). The endemic germander Teucrium gypsophilum is restricted to this kind of substrate. (Deil, U. 2005. Distribution, Ecology and Phytosociology of the Rifean Endemism Perralderia paui. Hoppea, Denkschr. Regensb. Bot. Ges. 66, Schönfelder-Festschrift: 173-186).</t>
  </si>
  <si>
    <t>CR [Fennane et al., 2017]</t>
  </si>
  <si>
    <t>B2ab(i,ii,iii) **Checked by FJ Perez</t>
  </si>
  <si>
    <t>Pl. Rif Nov. 1: 10</t>
  </si>
  <si>
    <t>Teucrium lepicephalum Pau</t>
  </si>
  <si>
    <t>Mota et al., 2009. Aproximación a la checklist de los gipsófitos ibéricos. Anales de Biología 31: 71-141</t>
  </si>
  <si>
    <t xml:space="preserve">EN [IUCN]; VU [RD 139/2011, Catálogo spp]; EN [Bañares et al., 2008]; </t>
  </si>
  <si>
    <t>Included in the Habitats Directive Annex II &amp; IV (Council Directive 92/43/EEC)</t>
  </si>
  <si>
    <t>Bol. Soc. Aragonesa Ci. Nat. 3: 286</t>
  </si>
  <si>
    <t>Teucrium libanitis Schreb.</t>
  </si>
  <si>
    <t>Mota et al., 2009. Aproximación a la checklist de los gipsófitos ibéricos. Anales de Biología 31: 71-142</t>
  </si>
  <si>
    <t>VU [Lista roja Murcia]</t>
  </si>
  <si>
    <t>Pl. Verticill. Unilab. Gen. Sp.: xlviii</t>
  </si>
  <si>
    <t>Teucrium oliverianum Ging. ex Benth.</t>
  </si>
  <si>
    <t>Akhani, H. 2004. A new spiny, cushion-like Euphorbia (Euphorbiaceae) from south-west Iran with  special reference to the phytogeographic importance of local endemic species. Botanical Journal of the Linnean Society, 146: 107–141</t>
  </si>
  <si>
    <t>Bahrain, Kuwait, Qatar, United Arab Emirates, Iran, Iraq, Kuwait, Oman, Saudi Arabia</t>
  </si>
  <si>
    <t>Labiat. Gen. Spec.: 668</t>
  </si>
  <si>
    <t>Teucrium pumilum L.</t>
  </si>
  <si>
    <t>Mota et al., 2009. Aproximación a la checklist de los gipsófitos ibéricos. Anales de Biología 31: 71-143</t>
  </si>
  <si>
    <t>Cent. Pl. I: 15 (1755)</t>
  </si>
  <si>
    <t>Teucrium salaminium Hadjik. &amp; Hand</t>
  </si>
  <si>
    <t>Charalambos Christodoulou</t>
  </si>
  <si>
    <t xml:space="preserve">almost bare and soft gypsum faces </t>
  </si>
  <si>
    <t>Hadjikyriakou, G. &amp; Hand, R. 2011: Teucrium salaminium (Lamiaceae, Teucrium sect. Polium), a new species from Cyprus. – Candollea 66: 341-351</t>
  </si>
  <si>
    <t>checked by George Hadjikyriakou</t>
  </si>
  <si>
    <t>VU (Vulnerable): D2</t>
  </si>
  <si>
    <t>Candollea 66: 341-351</t>
  </si>
  <si>
    <t>Teucrium turredanum Losa &amp; Rivas Goday</t>
  </si>
  <si>
    <t>Mota et al., 2009. Aproximación a la checklist de los gipsófitos ibéricos. Anales de Biología 31: 71-144</t>
  </si>
  <si>
    <t>VU [IUCN];Pr [RD 139/2011, Catálogo spp]; VU [Bañares et al., 2008]</t>
  </si>
  <si>
    <t>Included in the Habitats Directive Annex II &amp; IV (Council Directive 92/43/EEC), included in several regional red lists and catalogues</t>
  </si>
  <si>
    <t>Anales Inst. Bot. Cavanilles 25: 204 </t>
  </si>
  <si>
    <t>Thymus</t>
  </si>
  <si>
    <t>Thymus ekimii Yild.</t>
  </si>
  <si>
    <t>Ot Sist. Bot. Dergisi 19(2): 30</t>
  </si>
  <si>
    <t>Thymus lacaitae Pau</t>
  </si>
  <si>
    <t>Taxón protegido no catalogado [Orden 6/2013, Valencia]; NT [Gómez-Campo, 1987]</t>
  </si>
  <si>
    <t>Mem. Real Soc. Esp. Hist. Nat. 15: 71</t>
  </si>
  <si>
    <t>Thymus leucostomus Hausskn. &amp; Velen.</t>
  </si>
  <si>
    <t>Gypsaceous hillsides [var. gypsicola].</t>
  </si>
  <si>
    <t>Beih. Bot. Centralbl. 19(2): 282</t>
  </si>
  <si>
    <t>Thymus loscosii Willk.</t>
  </si>
  <si>
    <t>Pr [Real Decreto 139/2011]; IE [Decreto 181/2005, Aragón], VU [Resolución AAM/732/2015, Cataluña]</t>
  </si>
  <si>
    <t>Listed in several regional catalogues</t>
  </si>
  <si>
    <t>M.Willkomm &amp; J.M.C.Lange, Prodr. Fl. Hispan. 2: 401 </t>
  </si>
  <si>
    <t>Thymus pectinatus Fisch. &amp; C.A.Mey.</t>
  </si>
  <si>
    <t>Open steppe on gypsaceous or calcareous slopes</t>
  </si>
  <si>
    <t>Two subsps according to L. Kurt et al. Both considered gypsophiles: subsp. Pectinatus considered wide gypsophile and subsp. pallasicus considered narrow gypsophile. Checked by Latif Kurt</t>
  </si>
  <si>
    <t>Ann. Sci. Nat., Bot., sér. 4, 1: 32</t>
  </si>
  <si>
    <t>Thymus pulchellus C.A.Mey.</t>
  </si>
  <si>
    <t>Russia (North Caucasus)</t>
  </si>
  <si>
    <t>EN [Salomon et al., 2013]</t>
  </si>
  <si>
    <t>B2ab(ii,iii ,iv,v)</t>
  </si>
  <si>
    <t>Verz. Pfl. Casp. Meer.: 87</t>
  </si>
  <si>
    <t>Thymus spathulifolius Hausskn. &amp; Velen.</t>
  </si>
  <si>
    <t>Gypsaceous steppe slopes</t>
  </si>
  <si>
    <t>Beih. Bot. Centralbl. 19(2): 283</t>
  </si>
  <si>
    <t>Thymus zygis subsp. sylvestris (Hoffmanns. &amp; Link) Cout.</t>
  </si>
  <si>
    <t>Portugal, Spain (Peninsula)</t>
  </si>
  <si>
    <t> Fl. Portug. 1: 132</t>
  </si>
  <si>
    <t>Thymus sylvestris Hoffmanns. &amp; Link</t>
  </si>
  <si>
    <t>Lab. Port.: 35</t>
  </si>
  <si>
    <t>Ziziphora</t>
  </si>
  <si>
    <t>Ziziphora hispanica L.</t>
  </si>
  <si>
    <t>• Otros taxones con preferencia por sustratos gípsicos (Mota, J.F., P. Sánchez-Gómez et J.S. Guirado, (eds.) 2011. Diversidad vegetal de las yeseras ibéricas. El reto de los archipiélagos edáficos para la biología de la conservación. ADIF- Mediterráneo Asesores Consultores. Almería. 636 pp). 
• Steppes, matorrals dégradés, lieux rocailleux; basses et moy. montagnes (Fennane, M., Ibn Tatou, M., Ouyahia, A., et El Oualidi, J. 2007. Flore pratique du Maroc. Vol 2. Institut Scientifique. Université Mohamed V. Agdal. Rabat.)      
• Pelouses arides (Quézel P. &amp; Santa S., 1962–1963. Nouvelle flore de l'Algérie et des régions désertiques méridionales. 2 vols. 1170 p., CNRS, Paris.). 
• Pelouses des montagna (Pottier-Alapetite G., 1979–1981. Flore de la Tunisie. 2 vols. Imprimerie Officielle de la République Tunisienne, Tunis). 
• Claros de matorral o encinar, frecuentemente colonizadora en tierras de labor y barbechos, en substratos calizos, margas, yesos y suelos arenosos (Castroviejo, S. (coord.). 1986–2017. Flora iberica, 1–8, 10–15, 16a,b, 17–18 and 20–21. Real Jardín Botánico de Madrid. C.S.I.C. Madrid.)</t>
  </si>
  <si>
    <t>Cent. Pl. I: 3 </t>
  </si>
  <si>
    <t>Pinguicula</t>
  </si>
  <si>
    <t>Pinguicula colimensis McVaugh &amp; Mickel</t>
  </si>
  <si>
    <t>• Sunny slopes, on gypsum</t>
  </si>
  <si>
    <t>McVaugh, R. &amp; Mickel, J.T. (1963) Notes on Pinguicula, sect. Orcheosanthus. Britonia 15: 134–140.  https://doi.org/10.2307/2805399</t>
  </si>
  <si>
    <t>Mexico (Colima)</t>
  </si>
  <si>
    <t>Brittonia 15: 138</t>
  </si>
  <si>
    <t>Pinguicula gypsicola Brandegee</t>
  </si>
  <si>
    <t>Univ. Calif. Publ. Bot. 4: 190.</t>
  </si>
  <si>
    <t>Pinguicula immaculata Zamudio &amp; Lux</t>
  </si>
  <si>
    <t>Acta Bot. Mex. 20: 40</t>
  </si>
  <si>
    <t>Pinguicula medusina Zamudio &amp; Studnicka</t>
  </si>
  <si>
    <t>• Crece sobre colinas yesosas, en laderas inclinadas, sombreadas y húmedas</t>
  </si>
  <si>
    <t>Zamudio, S. y M. Studnicka. 2000. Nueva especie gipsicola de Pinguicula (Lentibulariaceae) del
estado de Oaxaca, México. Acta Bot. Mex. 53: 67–74.</t>
  </si>
  <si>
    <t>Acta Bot. Mex. 53: 68</t>
  </si>
  <si>
    <t>Pinguicula nivalis Luhrs &amp; Lampard</t>
  </si>
  <si>
    <t>Carniv. Pl. Newslett. 35: 4</t>
  </si>
  <si>
    <t>Pinguicula pygmaea Rivadavia, E.L.Read &amp; A.Fleischm</t>
  </si>
  <si>
    <t>https://www.researchgate.net/publication/312959483_Pinguicula_pygmaea_Lentibulariaceae_a_new_annual_gypsicolous_species_from_Oaxaca_State_Mexico</t>
  </si>
  <si>
    <t>VU D2</t>
  </si>
  <si>
    <t>Rivadavia, E. L. Read &amp; A. Fleischm. (2017). In: Phytotaxa 292(3): 280</t>
  </si>
  <si>
    <t>Pinguicula rotundiflora Studnička</t>
  </si>
  <si>
    <t>Studnicka. (1985). In: Folia Geobot. Phytotax. 20(2): 201</t>
  </si>
  <si>
    <t>Pinguicula takakii S.Z.Ruiz &amp; Rzed.</t>
  </si>
  <si>
    <t>S. Z. Ruiz &amp; Rzed. (1986). In: Phytologia 60: 260.</t>
  </si>
  <si>
    <t>Calochortus</t>
  </si>
  <si>
    <r>
      <rPr>
        <sz val="10"/>
        <color rgb="FF000000"/>
        <rFont val="Times New Roman"/>
        <family val="1"/>
        <charset val="1"/>
      </rPr>
      <t>Calochortus marcellae</t>
    </r>
    <r>
      <rPr>
        <sz val="10"/>
        <color rgb="FF262626"/>
        <rFont val="Times New Roman"/>
        <family val="1"/>
        <charset val="1"/>
      </rPr>
      <t> </t>
    </r>
    <r>
      <rPr>
        <sz val="10"/>
        <color rgb="FF333333"/>
        <rFont val="Times New Roman"/>
        <family val="1"/>
        <charset val="1"/>
      </rPr>
      <t>G.L.Nesom</t>
    </r>
  </si>
  <si>
    <t>Mexico (Coahuila, Nuevo León, San Luis Potosí, Tamaulipas)</t>
  </si>
  <si>
    <t>Madroño 30: 250</t>
  </si>
  <si>
    <t>Calochortus mendozae Espejo, López-Ferr. &amp; Ceja</t>
  </si>
  <si>
    <t>Mexico (Querétaro, San Luis Potosí, Guerrero, México State)</t>
  </si>
  <si>
    <t>Novon 15: 279</t>
  </si>
  <si>
    <t>Gagea</t>
  </si>
  <si>
    <t>Gagea sivasica Hamzaoglu</t>
  </si>
  <si>
    <t>Gagea sivasica can be found as small, separated, and few-numbered populations in the areas where gypsaceous rocks are present.</t>
  </si>
  <si>
    <t>Hamzaoğlu E., Budak Ü &amp; Aksoy A. 2008. A New Species of Gagea Salisb. (Liliaceae) from Sivas (Central Anatolia, Turkey. Turk J Bot 32: 261-264</t>
  </si>
  <si>
    <t>Turkish J. Bot. 32: 261</t>
  </si>
  <si>
    <t>Linum</t>
  </si>
  <si>
    <t>Linum allredii Sivinski &amp; M.O.Howard</t>
  </si>
  <si>
    <t>G1 (CR)-ranked by calculator; S1 (CR) in NM [NatureServe]</t>
  </si>
  <si>
    <t>The species has an extremely limited distribution and significant threats from oil and gas development.</t>
  </si>
  <si>
    <t>Phytoneuron 2011-33: 1</t>
  </si>
  <si>
    <t>Linum gypsogenium G.L.Nesom</t>
  </si>
  <si>
    <t>Madroño 30(4): 252</t>
  </si>
  <si>
    <t>Linum macradenium Brandegee</t>
  </si>
  <si>
    <t>According to POWO and Gbif, it is an heterotypic synonym of Linum scabrellum Planch. First published in London J. Bot. 7: 507 (1848). However, their distribution areas are very different, so I keep the initial taxon unchanged (Sara). Mike and JP think that this should be considered as a valid and distinct species</t>
  </si>
  <si>
    <t>Univ. Calif. Publ. Bot. 4: 181</t>
  </si>
  <si>
    <t>Linum modestum C.M.Rogers</t>
  </si>
  <si>
    <t>Rhodora 66: 406</t>
  </si>
  <si>
    <t>Linum mucronatum subsp. assyriacum P.H.Davis</t>
  </si>
  <si>
    <t>Stony steppic hillsides and plains, on conglomerate, gypsum, loose
sandy soil</t>
  </si>
  <si>
    <t>Fl Iraq 4a</t>
  </si>
  <si>
    <t>Iran, Iraq, Israel-Palestine, Jordan</t>
  </si>
  <si>
    <t>Notes Roy. Bot. Gard. Edinburgh 22: 155</t>
  </si>
  <si>
    <t>Linum mucronatum subsp. gypsicola P.H.Davis</t>
  </si>
  <si>
    <t>Notes Roy. Bot. Gard. Edinburgh 22: 156</t>
  </si>
  <si>
    <t>Linum suffruticosum subsp. castroviejoi (Mart.Labarga, Pedrol &amp; Muñoz Garm.) L.Sáez &amp; Aymerich</t>
  </si>
  <si>
    <t>Martínez Labarga, J.M. &amp; F. Muñoz Garmendia. 2015. Linum in Castroviejo et al. (eds.). Flora ibérica IX. CSIC. Madrid</t>
  </si>
  <si>
    <t>NOT SUBSP: LC [Fennane et al., 2017]</t>
  </si>
  <si>
    <t>1**</t>
  </si>
  <si>
    <t>Fl. Iber. 9: 507</t>
  </si>
  <si>
    <t>Linum castroviejoi Mart.Labarga, Pedrol &amp; Muñoz Garm.</t>
  </si>
  <si>
    <t>Orsis 31: 32</t>
  </si>
  <si>
    <t>Mentzelia</t>
  </si>
  <si>
    <t>Mentzelia argillicola N.H.Holmgren &amp; P.K.Holmgren</t>
  </si>
  <si>
    <t>• Sparsely vegetated cliffs and knolls, gypsum-rich clayey soils [http://floranorthamerica.org].</t>
  </si>
  <si>
    <t>USA (Nevada)</t>
  </si>
  <si>
    <t>https://explorer.natureserve.org/Taxon/ELEMENT_GLOBAL.2.638311/Mentzelia_argillicola</t>
  </si>
  <si>
    <t>Syst. Bot. 27: 751</t>
  </si>
  <si>
    <t>Mentzelia argillosa J.Darl.</t>
  </si>
  <si>
    <t>• Sparsely vegetated steep cliffs or slopes composed of gypsum-rich clayey and gravelly soils  [http://floranorthamerica.org].</t>
  </si>
  <si>
    <t>https://explorer.natureserve.org/Taxon/ELEMENT_GLOBAL.2.153363/Mentzelia_argillosa</t>
  </si>
  <si>
    <t>Ann. Missouri Bot. Gard. 21: 153</t>
  </si>
  <si>
    <t>Mentzelia argillosa</t>
  </si>
  <si>
    <t>Mentzelia flumensevera (N.H.Holmgren &amp; P.K.Holmgren) J.J.Schenk &amp; L.Hufford</t>
  </si>
  <si>
    <t>• is narrowly distributed along the Sevier River Canyon in the Tushar Mountains of Piute County, Utah. Mentzelia flumensevera occurs between 1800 and 1900 m elevation on steep south- or southwest-facing talus slopes comprised of gypsum-rich soils [Schenk J. J. &amp; L. Hufford. 2009. Name Changes in the Mentzelia multicaulis Complex (Loasaceae). Novon 19(1): 117-121].</t>
  </si>
  <si>
    <t>Syst. Bot. 27: 761</t>
  </si>
  <si>
    <t>Mentzelia multicaulis var. flumensevera N.H.Holmgren &amp; P.K.Holmgren</t>
  </si>
  <si>
    <t>Novon 19: 118</t>
  </si>
  <si>
    <t>Mentzelia gypsophila B.L.Turner</t>
  </si>
  <si>
    <t>Mexico (Nuevo León, Coahuila)</t>
  </si>
  <si>
    <t>Phytoneuron Article 7: 1</t>
  </si>
  <si>
    <t xml:space="preserve">Mentzelia humilis var. guadalupensis Spellenb. </t>
  </si>
  <si>
    <t>T1 (CR); S1S2 (CR-EN) in NM [NatureServe]</t>
  </si>
  <si>
    <t>Sida 18(4): 995</t>
  </si>
  <si>
    <t>Mentzelia humilis var. humilis (Urb. &amp; Gilg) J.Darl.</t>
  </si>
  <si>
    <t>Status Unknown [NatureServe]</t>
  </si>
  <si>
    <t>Nova Acta Acad. Caes. Leop.-Carol. German. Nat. Cur. 76: 93 (1900).</t>
  </si>
  <si>
    <t>Mentzelia pumila var. humilis Urb. &amp; Gilg</t>
  </si>
  <si>
    <t>Ann. Missouri Bot. Gard. 21(1): 155 (1934).</t>
  </si>
  <si>
    <t>Mentzelia leucophylla</t>
  </si>
  <si>
    <t>Mike Moore and JP</t>
  </si>
  <si>
    <t>hemi cryptophyte</t>
  </si>
  <si>
    <t>CR (G2), see https://explorer.natureserve.org/Taxon/ELEMENT_GLOBAL.2.134251/Mentzelia_leucophylla</t>
  </si>
  <si>
    <t>Brandegee. (1899). In: Coult. Bot. Gaz. 27: 448.</t>
  </si>
  <si>
    <t>Mentzelia marginata (Osterh.) H.J.Thomps. &amp; Prigge</t>
  </si>
  <si>
    <t>• Populations of  M. marginata  were mostly associated with gypsum substrates (~80%) except for a few northeastern populations [Schenk, J. J. 2013. Evolution of limited seed dispersal ability on gypsum islands. American Journal of Botany 100(9): 1811–1822]</t>
  </si>
  <si>
    <t>USA (Colorado)</t>
  </si>
  <si>
    <t>https://explorer.natureserve.org/Taxon/ELEMENT_GLOBAL.2.140945/Mentzelia_marginata</t>
  </si>
  <si>
    <t>Bull. Torrey Bot. Club 49: 183</t>
  </si>
  <si>
    <t>Nuttallia marginata Osterh.</t>
  </si>
  <si>
    <t>Great Basin Naturalist 46: 549</t>
  </si>
  <si>
    <t>Mentzelia memorabalis N.H.Holmgren &amp; P.K.Holmgren</t>
  </si>
  <si>
    <t>• It grows on dry gypsum-clay outcrops with sparse vegetation [Holmgren N. H. &amp; P. K. Holmgren. 2002. New Mentzelias (Loasaceae) from the Intermountain Region of Western United States. Systematic Botany 27 (4): 747- 762 https://www.jstor.org/stable/3093920] 
• Barren gypsum-clay outcrops and hilltops. [http://beta.floranorthamerica.org]</t>
  </si>
  <si>
    <t xml:space="preserve"> USA (Arizona (Uinkaret Plateau))</t>
  </si>
  <si>
    <t>Syst. Bot. 27: 753</t>
  </si>
  <si>
    <t>Mentzelia memorabilis N.H.Holmgren &amp; P.K.Holmgren</t>
  </si>
  <si>
    <t>Mentzelia paradoxensis J.J.Schenk &amp; L.Hufford</t>
  </si>
  <si>
    <t>• Sparsely vegetated gypsum knolls. [http://floranorthamerica.org].</t>
  </si>
  <si>
    <t>https://explorer.natureserve.org/Taxon/ELEMENT_GLOBAL.2.884272/Mentzelia_paradoxensis</t>
  </si>
  <si>
    <t>Madroño 57: 249</t>
  </si>
  <si>
    <t>Mentzelia paradoxensis</t>
  </si>
  <si>
    <t>Mentzelia perennis Wooton</t>
  </si>
  <si>
    <t>G4 (AS) - needs update [NatureServe]</t>
  </si>
  <si>
    <t>Bull. Torr. Bot. Club, 260</t>
  </si>
  <si>
    <t>Mentzelia tiehmii N.H.Holmgren &amp; P.K.Holmgren</t>
  </si>
  <si>
    <t>• White, sparsely vegetated clay knolls rich in gypsum [http://floranorthamerica.org].</t>
  </si>
  <si>
    <t>https://explorer.natureserve.org/Taxon/ELEMENT_GLOBAL.2.638279/Mentzelia_tiehmii</t>
  </si>
  <si>
    <t>Syst. Bot. 27: 748</t>
  </si>
  <si>
    <t>Mentzelia todiltoensis N.D.Atwood &amp; S.L.Welsh</t>
  </si>
  <si>
    <t>G3 (VU); S3 (VU) in NM [NatureServe]</t>
  </si>
  <si>
    <t>W. N. Amer. Naturalist 65(3): 365</t>
  </si>
  <si>
    <t>Petalonyx</t>
  </si>
  <si>
    <t>Petalonyx crenatus A.Gray ex S.Watson</t>
  </si>
  <si>
    <t>Mexico (Coahuila, Chihuahua, Durango)</t>
  </si>
  <si>
    <t>Proc. Amer. Acad. Arts 17: 358 </t>
  </si>
  <si>
    <t>Petalonyx parryi A. Gray</t>
  </si>
  <si>
    <t>MJ Moore and JP</t>
  </si>
  <si>
    <t>EN (G2), see https://explorer.natureserve.org/Taxon/ELEMENT_GLOBAL.2.138576/Petalonyx_parryi</t>
  </si>
  <si>
    <t>Gray, A. (1874). In: Proc. Amer. Acad. Arts 10: 72.</t>
  </si>
  <si>
    <t>Cienfuegosia</t>
  </si>
  <si>
    <t>Cienfuegosia welshii (T.Anderson) Garcke</t>
  </si>
  <si>
    <t>• Rocky slopes or stony ground in open bushland, also on gypsum; 0-1650 m  (Thulin, M. 1993-2006. Flora of Somalia. vols. 1-4. Royal Botanics Garden. Kew).
• Acacia-Commiphora bushLand on rocky slopes; c 750 m (Edwards, S., Mesfin Tadesse and Hedberg, I. (eds.) 1995. Flora of Ethiopia and Eritrea, Vol. 2(2). Canellaceae-Euphorbiaceae. The National Herbarium, Addis Ababa University, Department of Systematic Botany Uppsala University. Addis Ababa &amp; Uppsala).</t>
  </si>
  <si>
    <t>Ethiopia, Oman, Saudi Arabia, Somalia, Yemen</t>
  </si>
  <si>
    <t> J. Linn. Soc. Bot. London 5: Suppl. 1: 8</t>
  </si>
  <si>
    <t>Hibiscus welshii T.Anderson</t>
  </si>
  <si>
    <t>Eichl. Jahrb. Bot. Gard. Berl. 2: 337</t>
  </si>
  <si>
    <t>Gossypium</t>
  </si>
  <si>
    <t>Gossypium bricchettii (Ulbr.) Vollesen</t>
  </si>
  <si>
    <t>• Deciduous bushland, usually in rocky places, also on gypsum and in seasonally flooded places, 150-700 m. (Thulin, M. 1993-2006. Flora of Somalia. vols. 1-4. Royal Botanics Garden. Kew). 
• Open Acacia - Commiphora busWand on gypsum hills (Edwards, S., Mesfin Tadesse and Hedberg, I. (eds.) 1995. Flora of Ethiopia and Eritrea, Vol. 2(2). Canellaceae-Euphorbiaceae. The National Herbarium, Addis Ababa University, Department of Systematic Botany Uppsala University. Addis Ababa &amp; Uppsala).</t>
  </si>
  <si>
    <t>Bot. Jahrb. Syst. 48: 378</t>
  </si>
  <si>
    <t>Cienfuegosia bricchettii Ulbr.</t>
  </si>
  <si>
    <t>Kew Bull. 42(2): 349</t>
  </si>
  <si>
    <t>Gossypium vollesenii Fryxell</t>
  </si>
  <si>
    <t>• Gypseous plain and hill-slopes, c. 610 m. (Thulin, M. 1993-2006. Flora of Somalia. vols. 1-4. Royal Botanics Garden. Kew).</t>
  </si>
  <si>
    <t> Rheedea 2(2): 154</t>
  </si>
  <si>
    <t>Lawrencia</t>
  </si>
  <si>
    <t>Lawrencia chrysoderma Lander</t>
  </si>
  <si>
    <t xml:space="preserve">Spreading, straggly or erect, succulent shrub, 0.3-1.2 m high. Fl. white-cream/yellow, Aug to Dec or Jan. Sand or clay. Saline flats &amp; lakes, gypsum ridges. </t>
  </si>
  <si>
    <t>Nuytsia 5(2): 249</t>
  </si>
  <si>
    <t>Lawrencia densiflora (Baker fil.) Melville</t>
  </si>
  <si>
    <t xml:space="preserve">Ascending perennial, herb, 0.07-0.6 m high. Fl. white-green/yellow-cream, Jul to Oct. Sandy or clayey soils, limestone. Saline depressions, dry watercourses, claypans, limestone &amp; gypsum ridges. </t>
  </si>
  <si>
    <t>Baker fil. (1892). In: J. Bot. 30: 72.</t>
  </si>
  <si>
    <t>Plagianthus densiflorus Baker fil.</t>
  </si>
  <si>
    <t>Kew Bull. 20: 514 </t>
  </si>
  <si>
    <t>Lawrencia glomerata Hook.</t>
  </si>
  <si>
    <t>Widespread but sporadic, restricted habitat; mostly around salt lakes in QLD, including with gypsum in the Simpson Desert</t>
  </si>
  <si>
    <t> Ic. Pl. T. 417</t>
  </si>
  <si>
    <t>Lawrencia helmsii (F.Muell. &amp; Tate) Lander</t>
  </si>
  <si>
    <t>Sandy soils, clay. Gypsum &amp; limestone ridges, near salt lakes</t>
  </si>
  <si>
    <t>David E. Symon, D.E. 2007.Lists of gypsophilous plants from southern Australia. J. Adelaide Bot. Gard. 21 45–56</t>
  </si>
  <si>
    <t>Elder Exped. Diagn. New Pl. (L), Et in Bot. Centralbl. 55: 316</t>
  </si>
  <si>
    <t>Plagianthus helmsii F.Muell. &amp; Tate</t>
  </si>
  <si>
    <t>Nuytsia 5(2): 252 </t>
  </si>
  <si>
    <t>Lawrencia squamata Nees</t>
  </si>
  <si>
    <t xml:space="preserve">Saline flats &amp; depressions, tidal flats &amp; coastal inlets, salt lakes. /// DunT, LoM, MuF, MuM, OtP, VRiv, Wim. All mainland states. Occasional on clay soils (often gypsum-rich) fringing salt lakes and saline depressions of far north-western Victoria, with southerly outliers from near Natimuk to Harrow.  /// Erect, rounded, spinescent shrub, 0.2-1(-1.5) m high. Fl. white-yellow/red-purple, mostly Aug to Dec or Jan. Sandy soils, gypsum, limestone. Saline flats &amp; depressions, tidal flats &amp; coastal inlets, salt lakes.  </t>
  </si>
  <si>
    <t>Flora Base WA; Mattiske Consulting Pty Ltd (1995) //Vicflora /// Florabase</t>
  </si>
  <si>
    <t>Australia (New South Wales, Northern Territory, Queensland, South Australia, Tasmania, Victoria, Western Australia)</t>
  </si>
  <si>
    <t>Pl. Preiss. [Lehm.] 1(2): 242</t>
  </si>
  <si>
    <t>Malva</t>
  </si>
  <si>
    <t>Malva flava (Desf.) Alef.</t>
  </si>
  <si>
    <t>• Terrains marno-gypseux (Quézel, P. &amp; Santa, S., 1962-1963. Nouvelle flore de l'Algérie et des régions désertiques méridionales. 2 vols. 1170 p., CNRS, Paris).</t>
  </si>
  <si>
    <t>Fl. Atlant. 2: 119</t>
  </si>
  <si>
    <t>Lavatera flava Desf.</t>
  </si>
  <si>
    <t>Oesterr. Bot. Zeitschr. 12: 258</t>
  </si>
  <si>
    <t>Sphaeralcea</t>
  </si>
  <si>
    <t>Sphaeralcea gierischii N.D.Atwood &amp; S.L.Welsh</t>
  </si>
  <si>
    <t>• Gypsum soil [http://floranorthamerica.org].</t>
  </si>
  <si>
    <t>https://explorer.natureserve.org/Taxon/ELEMENT_GLOBAL.2.777927/Sphaeralcea_gierischii</t>
  </si>
  <si>
    <t>Novon 12: 161</t>
  </si>
  <si>
    <t>Sphaeralcea psoraloides S.L.Welsh</t>
  </si>
  <si>
    <t>• on saline and gypsiferous Mancos Shale, Buckhorn conglomerate, Curtis Sandstone, Entrada Siltstone, Carmel, and Kaibab Limestone [https://www.utahrareplants.org/]</t>
  </si>
  <si>
    <t>https://explorer.natureserve.org/Taxon/ELEMENT_GLOBAL.2.134971/Sphaeralcea_psoraloides</t>
  </si>
  <si>
    <t>Great Basin Naturalist 40: 36</t>
  </si>
  <si>
    <t>Calandrinia</t>
  </si>
  <si>
    <t>Calandrinia sp. Gypsum (F. Obbens &amp; L. Hancock FO 10/14)</t>
  </si>
  <si>
    <t>Dorstenia</t>
  </si>
  <si>
    <t>Dorstenia gypsophila Lavranos</t>
  </si>
  <si>
    <t>• Gypseous soils support a considerable variety of endemic succulents including (White, F. 1983. The vegetation of Africa: a descriptive memoir to accompany the UNESCO/AETFAT/UNSO vegetation map of Africa. UNESCO, Paris, France.).
• On gypsaceous rocks, c. 700 m. (Thulin, M. 1993-2006. Flora of Somalia. vols. 1-4. Royal Botanics Garden. Kew).
• dry vegetationon gypsum hills, ± 950 m. (Eggli, U. (ed.). 2002. Illustrated handbook of Bradleya 28/2010 141 succulent plants. Dicotyledons. SpringerVerlag, Berlin).</t>
  </si>
  <si>
    <t>Cact. Succ. J. (USA). 44(6): 257</t>
  </si>
  <si>
    <t>Moringa</t>
  </si>
  <si>
    <t>Moringa ruspoliana Engl.</t>
  </si>
  <si>
    <t>• Acacia-Commiphora bushland, in rocky places usually on gypsum and anhydrite.165-680 m. (Thulin, M. 1993-2006. Flora of Somalia. vols. 1-4. Royal Botanics Garden. Kew). 
• Rocky slopes, Acacia - Commiphora - Cordia bushland on alluvial soi l; 250-400 m (Edwards, S., Mesfin Tadesse, Sebsebe Demissew and Hedberg, I. (eds.) 2000. Flora of Ethiopia and Eritrea, Vol. 2(1), Apiaceae-Dipsacaceae. The National Herbarium, Addis Ababa University, Department of Systematic Botany Uppsala University. Addis Ababa &amp; Uppsala).</t>
  </si>
  <si>
    <t>**Checked by FJ Perez; THREATS: Livestock farming &amp; ranching; Droughts</t>
  </si>
  <si>
    <t>Ann. Ist. Bot. Roma 60: 250</t>
  </si>
  <si>
    <t>Calytrix</t>
  </si>
  <si>
    <t>Calytrix gypsophila Craven</t>
  </si>
  <si>
    <t>Widespread in south-western W.A., except the extreme SW corner, with a few occurrences in the Wimmera region, Vic., and now destroyed at the only locality known in south-western N.S.W., near Euston. A supposed occurrence near Lake Torrens, S.A., is now thought to be depauperate C. pauper . Grows in brackish or saline situations along rivers or near salt lakes. / Sand, clay, often in brackish or saline situations. Along rivers, creeks, salt lakes.</t>
  </si>
  <si>
    <t>Australia (South Australia, Western Australia)</t>
  </si>
  <si>
    <t>Brunonia 10(1): 36</t>
  </si>
  <si>
    <t>Eucalyptus</t>
  </si>
  <si>
    <t>Eucalyptus gypsophila Nicolle</t>
  </si>
  <si>
    <t xml:space="preserve">Red sand. Near salt or playa lakes.  //// S.A.: NW, LE (Commonwealth Hill Station), NU, GT, EP; W.A. Widespread in the Great Victoria Desert of W.A. and S.A., scattered from east of Laverton and Queen Victoria Spring in W.A. to the western edge of the Gawler Ranges in S.A. It grows on red sand over shallow powdery limestone throughout most of its range, often near or around salt or playa lakes. Flowers: Apparently sporadic and probably related to rainfall events. </t>
  </si>
  <si>
    <t>Mattiske Consulting Pty Ltd (1995) //// Kellermann 2014 Flora of South Australia (ed. 5).</t>
  </si>
  <si>
    <t>Nuytsia 11: 373</t>
  </si>
  <si>
    <t>Eucalyptus striaticalyx W.Fitzg.</t>
  </si>
  <si>
    <t>Erect to stunted tree, 5-12 m high, persistent rough bark over lower half to all of trunk; buds and fruits non-pruinose. Fl. cream-white, Jan to Dec. White to brown, powdery loams. Kopi dunes near salt lakes, drainage lines, low hills.</t>
  </si>
  <si>
    <t>J. Western Australia Nat. Hist. Soc. 1: 20</t>
  </si>
  <si>
    <t>Melaleuca</t>
  </si>
  <si>
    <t>Melaleuca nanophylla Carrick</t>
  </si>
  <si>
    <t>David E. Symon, D.E. 2007.Lists of gypsophilous plants from southern Australia. J. Adelaide Bot. Gard. 21 45–57</t>
  </si>
  <si>
    <t>VU [IUCN]; Priority 3 (Western Australia) [FloraBase]</t>
  </si>
  <si>
    <t xml:space="preserve">B2ab(iii,v) / -already checked AUS Gov </t>
  </si>
  <si>
    <t>J. Adelaide Bot. Gard. 1(5): 300</t>
  </si>
  <si>
    <t>Nama</t>
  </si>
  <si>
    <t>Nama canescens C.L.Hitchc.</t>
  </si>
  <si>
    <t>Mexico (Coahuila, Nuevo León, San Luis Potosí, Tamaulipas, Zacatecas)</t>
  </si>
  <si>
    <t>Am. J. Bot. 26: 345</t>
  </si>
  <si>
    <t>Nama carnosa (Wooton) C.L.Hitchc.</t>
  </si>
  <si>
    <t>Mexico (Aguascalientes, Coahuila, Chihuahua, Durango, Tamaulipas), USA (New Mexico, Texas)</t>
  </si>
  <si>
    <t>Bull. Torrey Bot. Club 25: 262 (1898)</t>
  </si>
  <si>
    <t>Conanthus carnosus Wooton</t>
  </si>
  <si>
    <t>Amer. J. Bot. 26: 345</t>
  </si>
  <si>
    <t>Nama constancei J.D.Bacon</t>
  </si>
  <si>
    <t>Sida 9(2): 100</t>
  </si>
  <si>
    <t>Nama flavescens Brandegee</t>
  </si>
  <si>
    <t>Mexico (Coahuila, Nuevo León, Zacatecas)</t>
  </si>
  <si>
    <t>Zoe 5: 254</t>
  </si>
  <si>
    <t>Nama havardii A.Gray</t>
  </si>
  <si>
    <t>Mexico (Coahuila, Nuevo León), USA (Texas)</t>
  </si>
  <si>
    <t>G4 (AS) -needs update; S3 (VU) in Texas [NatureServe]</t>
  </si>
  <si>
    <t>Proc. Amer. Acad. Arts 20: 304</t>
  </si>
  <si>
    <t>Nama hitchcockii J.D.Bacon</t>
  </si>
  <si>
    <t>Sida 9(2): 99</t>
  </si>
  <si>
    <t>Nama rzedowskii J.D.Bacon</t>
  </si>
  <si>
    <t>Mexico (Querétaro, San Luis Potosí)</t>
  </si>
  <si>
    <t>Sida 9(2): 102</t>
  </si>
  <si>
    <t>Nama serpylloides A.Gray ex Hemsl.</t>
  </si>
  <si>
    <t>A. Gray ex Hemsl. (1882). In: Biol. Centr. Am. Bot. 2: 363.</t>
  </si>
  <si>
    <t>Nama stenophylla A.Gray</t>
  </si>
  <si>
    <t>Mexico (Coahuila, Durango, Guanajuato, Jalisco, Nuevo León, San Luis Potosí, Zacatecas)</t>
  </si>
  <si>
    <t>Hemsl., Biol. Cent.-Amer., Bot. 2: 361</t>
  </si>
  <si>
    <t>Nama stevensii C.L.Hitchc.</t>
  </si>
  <si>
    <t>Mexico (Coahuila. Nuevo León, San Luis Potosí, Zacatecas), USA (Kansas, New Mexico, Oklahoma, Texas)</t>
  </si>
  <si>
    <t>Amer. J. Bot. 20: 525</t>
  </si>
  <si>
    <t>Nama stewartii I.M.Johnst.</t>
  </si>
  <si>
    <t>J. Arnold Arbor. 22: 1 14</t>
  </si>
  <si>
    <t>Nama turneri J.D.Bacon</t>
  </si>
  <si>
    <t>Mexico (Coahuila. Nuevo León, San Luis Potosí)</t>
  </si>
  <si>
    <t>Abronia</t>
  </si>
  <si>
    <t>Abronia bigelovii Heimerl</t>
  </si>
  <si>
    <t>G2 (EN); S2 in NM [NatureServe]</t>
  </si>
  <si>
    <t>Off-road vehicles and gypsum mining constitute a threat in parts of the species range. [NatureServe]</t>
  </si>
  <si>
    <t> Smithson. Misc. Coll. 52: 197</t>
  </si>
  <si>
    <t>Abronia nealleyi Standl.</t>
  </si>
  <si>
    <t>Contr. U.S. Natl. Herb. 12: 323 (1909)</t>
  </si>
  <si>
    <t>Acleisanthes</t>
  </si>
  <si>
    <t>Acleisanthes lanceolata var. lanceolata (Wooton) R.A.Levin</t>
  </si>
  <si>
    <t>Mexico (Chiuahua (N)), USA (New Mexico, Texas)</t>
  </si>
  <si>
    <t>G1 (CR)- needs update; S1 in Texas [NatureServe]</t>
  </si>
  <si>
    <t>Bull. Torrey Bot. Club 304</t>
  </si>
  <si>
    <t>Selinocarpus lanceolatus Wooton</t>
  </si>
  <si>
    <t>Novon. 12: 61</t>
  </si>
  <si>
    <t>Acleisanthes lanceolata var. megaphylla (B.A.Fowler &amp; B.L.Turner) Spellenb. &amp; J.M.Poole</t>
  </si>
  <si>
    <t>Mexico (Chiuahua)</t>
  </si>
  <si>
    <t>Phytologia 37(3): 181</t>
  </si>
  <si>
    <t>Selinocarpus lanceolatus var. megaphyllus B.A.Fowler &amp; B.L.Turner</t>
  </si>
  <si>
    <t>Sida 20(3): 886</t>
  </si>
  <si>
    <t>Acleisanthes palmeri (Hemsl.) R.A.Levin</t>
  </si>
  <si>
    <t>México (Coahuila, Nuevo León)</t>
  </si>
  <si>
    <t>Biol. Centr. Am. Bot. 3: 6</t>
  </si>
  <si>
    <t>Selinocarpus palmeri Hemsl.</t>
  </si>
  <si>
    <t>Novon 12(1): 61</t>
  </si>
  <si>
    <t>Acleisanthes parvifolia (Torr.) R.A.Levin</t>
  </si>
  <si>
    <t>Mexico (Chiuahua), USA (Texas, New Mexico)</t>
  </si>
  <si>
    <t>G3 (VU)- ranked by inspection; S3 (VU) in TX</t>
  </si>
  <si>
    <t>W. H. Emory, Rep. U. S. Mex. Bound. 2(1): 168.</t>
  </si>
  <si>
    <t>Selinocarpus diffusus var. parvifolius Torr.</t>
  </si>
  <si>
    <t>Novon. 12: 62. 2002</t>
  </si>
  <si>
    <t>Acleisanthes purpusiana (Heimerl) R.A.Levin</t>
  </si>
  <si>
    <t>Oesterr. Bot. Zeitschr. 63: 353</t>
  </si>
  <si>
    <t>Selinocarpus purpusianus Heimerl</t>
  </si>
  <si>
    <t> Novon 12(1): 62</t>
  </si>
  <si>
    <t>Acleisanthes somalensis (Chiov.) R.A.Levin</t>
  </si>
  <si>
    <t>hemicrytophyte?</t>
  </si>
  <si>
    <t xml:space="preserve">• On gypsum, 150-975 m (Thulin, M. 1993-2006. Flora of Somalia. vols. 1-4. Royal Botanics Garden. Kew).
• Usually on exposed gypsum outcrops; 300-1000 m. [sub Selinocarpus somalense] (Edwards, S., Mesfin Tadesse, Sebsebe Demissew and Hedberg, I. (eds.) 2000. Flora of Ethiopia and Eritrea, Vol. 2(1), Apiaceae-Dipsacaceae. The National Herbarium, Addis Ababa University, Department of Systematic Botany Uppsala University. Addis Ababa &amp; Uppsala).
</t>
  </si>
  <si>
    <t>Fl. Somala 1: 284 (1929)</t>
  </si>
  <si>
    <t>Selinocarpus somalensis Chiov.</t>
  </si>
  <si>
    <t>Novon 12(1): 62</t>
  </si>
  <si>
    <t>Anulocaulis</t>
  </si>
  <si>
    <t>Anulocaulis eriosolenus (A.Gray) Standl.</t>
  </si>
  <si>
    <t>Sandy, gravelly limestone outwash fans, or calcareous silty soils, gypsum; Elevation: 600-1200 m</t>
  </si>
  <si>
    <t>México (Chihuahua, Coahuila, Durango, Nuevo León)</t>
  </si>
  <si>
    <t>G4 (AS) -needs update; SU (Status Unknown) in TX [NAtureServe]</t>
  </si>
  <si>
    <t>Amer. J. Sci. Ser. II. 15: 322</t>
  </si>
  <si>
    <t>Boerhavia eriosolenus A.Gray</t>
  </si>
  <si>
    <t>Contrib. U. S. Nat. Herb. 12: 375</t>
  </si>
  <si>
    <t>Anulocaulis leiosolenus var. gypsogenus (Waterf.) Spellenb. &amp; Wootten</t>
  </si>
  <si>
    <t>USA (New Mexico (SE), W. Texas (W))</t>
  </si>
  <si>
    <t>T4 (AS)- ranked by calculator; S3 in TX; S4 in NM [NatureServe]</t>
  </si>
  <si>
    <t>Rhodora 47: 331</t>
  </si>
  <si>
    <t>Anulocaulis gypsogenus Waterf.</t>
  </si>
  <si>
    <t>Sida 18(4): 992</t>
  </si>
  <si>
    <t>Anulocaulis leiosolenus var. howardii Spellenb. &amp; Wootten</t>
  </si>
  <si>
    <t>USA (New Mexico (S))</t>
  </si>
  <si>
    <t>T1 (CR)-ranked by calculator; S1 in NM [NatureServe]</t>
  </si>
  <si>
    <t>Sida 18(4)</t>
  </si>
  <si>
    <t>Anulocaulis leiosolenus var. lasianthus I.M.Johnst.</t>
  </si>
  <si>
    <t>Mexico (Chihuahua), USA (Texas (SW))</t>
  </si>
  <si>
    <t>T2 (EN); S2 in TX [NatureServe]</t>
  </si>
  <si>
    <t>J. Arnold Arbor. 25: 175</t>
  </si>
  <si>
    <t>Anulocaulis reflexus var. reflexus I.M.Johnst.</t>
  </si>
  <si>
    <t>Mexico (Chihuahua), Texas (USA)</t>
  </si>
  <si>
    <t>I. M. Johnst. (1944). In: J. Arnold Arbor. 25: 175.</t>
  </si>
  <si>
    <t>Anulocaulis reflexus I.M.Johnst.</t>
  </si>
  <si>
    <t>Commicarpus</t>
  </si>
  <si>
    <t>Commicarpus leleensis Friis &amp; Sebsebe</t>
  </si>
  <si>
    <t>• Acacia-Commiphora bushland on rocks with a thin layer of grey soil derived from rocks with gypsum. Commiphora guidottii Chiov. dominant in the treestratum. Hardly any ground cover, c. 875 m a.s.l (Friis, Ib , M.G. Gilbert , O. Weber &amp; S. Demissew. 2016. Two distinctive new species of Commicarpus (Nyctaginaceae) from gypsum outcrops in eastern Ethiopia. Kew Bulletin 71: 34).</t>
  </si>
  <si>
    <t>Kew Bull. 71(3)-34: 13</t>
  </si>
  <si>
    <t>Commicarpus macrothamnus Friis &amp; O.Weber</t>
  </si>
  <si>
    <t>• Acacia-Commiphora bushland on grey soil derived from and at lowermost altitudes washed down from rocks with gypsum. Commiphora guidottii Chiov. dominant in the tree-stratum. Hardly any ground cover. 750 - 900 m a.s.l. (Friis, Ib , M.G. Gilbert , O. Weber &amp; S. Demissew. 2016. Two distinctive new species of Commicarpus (Nyctaginaceae) from gypsum outcrops in eastern Ethiopia. Kew Bulletin 71: 34).</t>
  </si>
  <si>
    <t>Kew Bull. 71(3)-34: 7</t>
  </si>
  <si>
    <t>Commicarpus ogadenensis Thulin</t>
  </si>
  <si>
    <t>Thulin 2021; Thulin et al. 2021</t>
  </si>
  <si>
    <t>Thulin. (2021). In: Nordic J. Bot. 39(4)-E03115: 4</t>
  </si>
  <si>
    <t>Commicarpus reniformis (Chiov.) Cufod.</t>
  </si>
  <si>
    <t>• Gypsum hills; 1020m. (Miller, A.G &amp; Cope, T.A. (eds) 1996. Flora of the Arabian Peninsula and Socotra vol.1. Edinburgh: Edinburgh University Press, UK.). 
• Rocky bushland, often on gypsum or limestone outcrops, 240-1500 m (Thulin, M. 1993-2006. Flora of Somalia. vols. 1-4. Royal Botanics Garden. Kew).</t>
  </si>
  <si>
    <t>Cope fl. Arabia vol 1</t>
  </si>
  <si>
    <t>Fl. Somala, 283</t>
  </si>
  <si>
    <t>Boerhavia reniformis Chiov.</t>
  </si>
  <si>
    <t>Bull. Jard. Bot. État Bruxelles 23: Suppl. 80</t>
  </si>
  <si>
    <t>Mirabilis</t>
  </si>
  <si>
    <t>Mirabilis nesomii B.L.Turner</t>
  </si>
  <si>
    <t>Mexico (Coahuila, Nuevo León, Tamaulipas, Nuevo León)</t>
  </si>
  <si>
    <t>Phytologia 70(1): 44</t>
  </si>
  <si>
    <t>Menodora</t>
  </si>
  <si>
    <t>Menodora gypsophila B.L.Turner</t>
  </si>
  <si>
    <t>It is somehow intermediate</t>
  </si>
  <si>
    <t>Phytologia 79: 8 </t>
  </si>
  <si>
    <t>Chylismia</t>
  </si>
  <si>
    <t>Chylismia exilis (P.H.Raven) W.L.Wagner &amp; Hoch</t>
  </si>
  <si>
    <t>• Calcareous sand, gypseous clay flats, juniper woodlands [http://floranorthamerica.org].</t>
  </si>
  <si>
    <t>G2, https://explorer.natureserve.org/Taxon/ELEMENT_GLOBAL.2.142004/Chylismia_exilis</t>
  </si>
  <si>
    <t>https://aznps.com/documents/PlantPressArticle.pdf</t>
  </si>
  <si>
    <t>Univ. Calif. Publ. Bot. 34: 114</t>
  </si>
  <si>
    <t>Oenothera exilis P.H.Raven</t>
  </si>
  <si>
    <t xml:space="preserve"> Syst. Bot. Monogr. 83: 207</t>
  </si>
  <si>
    <t>Chylismia multijuga (S.Watson) Small</t>
  </si>
  <si>
    <t>• Forming colonies on rocky slopes and banks of eroded sedimentaries, on gypsum or limestone, on conglomerates, often with Juniperus and Pinus edulis, with Encelia farinosa and Larrea [http://floranorthamerica.org].</t>
  </si>
  <si>
    <t>https://explorer.natureserve.org/Taxon/ELEMENT_GLOBAL.2.131425/Chylismia_multijuga</t>
  </si>
  <si>
    <t>Amer. Naturalist 7: 300</t>
  </si>
  <si>
    <t xml:space="preserve">Oenothera multijuga S.Watson </t>
  </si>
  <si>
    <t>Bull. Torrey Bot. Club 23: 183</t>
  </si>
  <si>
    <t>Chylismia walkeri subsp. walkeri A.Nelson</t>
  </si>
  <si>
    <t>According to POWO and Gbif Camissonia bolanderi N.D.Atwood &amp; S.L.Welsh is a synonym of Chylismia walkeri subsp. Walkeri, so I change the name accordingly</t>
  </si>
  <si>
    <t>TNR (infraespecific taxon whose status has not yet been assessed), see https://explorer.natureserve.org/Taxon/ELEMENT_GLOBAL.2.138578/Chylismia_walkeri_ssp_walkeri</t>
  </si>
  <si>
    <t>Nelson, A. (1913). In: Bot. Gaz. 56: 66.</t>
  </si>
  <si>
    <t>Oenothera</t>
  </si>
  <si>
    <t>Oenothera boquillensis (P.H.Raven &amp; D.P.Greg.) W.L.Wagner &amp; Hoch</t>
  </si>
  <si>
    <t>Washes, sandy canyon sides (http://floranorthamerica.org/)</t>
  </si>
  <si>
    <t>Mexico (Coahuila, Chihuahua, Nuevo León), USA (Texas)</t>
  </si>
  <si>
    <t>G3 (VU); S2 (EN) in TX [NatureServe]</t>
  </si>
  <si>
    <t>Currently, there aren't any documented threats to this species in Texas. While the status of this species in Mexico isn't known, there are several dozen collections from the Chihuahuan Desert of northern Mexico, which is just one area where it is known to occur in MX, suggesting that it is more widespread there than previously thought (pers. com J. Poole). [NatureServe]</t>
  </si>
  <si>
    <t>Mem. Torr. Bot Club 23(1): 21</t>
  </si>
  <si>
    <t>Gaura boquillensis P.H.Raven &amp; D.P.Greg.</t>
  </si>
  <si>
    <t>Syst. Bot. Monogr. 83: 211</t>
  </si>
  <si>
    <t>Oenothera gayleana B.L.Turner &amp; M.J.Moore</t>
  </si>
  <si>
    <t>USA (New Mexico, Texas (NW))</t>
  </si>
  <si>
    <t>Phytologia 96(3): 200</t>
  </si>
  <si>
    <t>Oenothera hartwegii subsp. filifolia (Eastw.) W.L.Wagner &amp; Hoch</t>
  </si>
  <si>
    <t>Mexico (Chihuahua, Coahuila, Zacatecas), USA (New Mexico, Texas)</t>
  </si>
  <si>
    <t>Proc. Calif. Acad. Sci. (3) 1: 72, T. 6, F. 1</t>
  </si>
  <si>
    <t>Oenothera tubicula var. filifolia Eastw.</t>
  </si>
  <si>
    <t>Syst. Bot. Monogr. 83: 212</t>
  </si>
  <si>
    <t>Oenothera stubbei W.Dietr., P.H.Raven &amp; W.L.Wagner</t>
  </si>
  <si>
    <t>Syst. Bot. 10(1): 41</t>
  </si>
  <si>
    <t>Agalinis</t>
  </si>
  <si>
    <t>Agalinis gypsophila B.L.Turner</t>
  </si>
  <si>
    <t>Phytologia 59(5): 319</t>
  </si>
  <si>
    <t>Aphyllon</t>
  </si>
  <si>
    <t>Aphyllon gypsophilum L.T.Collins</t>
  </si>
  <si>
    <t>hemi parasitic</t>
  </si>
  <si>
    <t>the plants only occur in the gypsum sand dunes</t>
  </si>
  <si>
    <t>https://www.researchgate.net/publication/377205617_Two_New_Species_of_Aphyllon_from_Northeastern_Mexico</t>
  </si>
  <si>
    <t>Systematic Botany 48(4):587-594, 2023</t>
  </si>
  <si>
    <t>Castilleja</t>
  </si>
  <si>
    <t>Castilleja galehintoniae G.L.Nesom</t>
  </si>
  <si>
    <t>Phytologia 72(3): 246</t>
  </si>
  <si>
    <t>Orobanche</t>
  </si>
  <si>
    <t>Orobanche georgii-reuteri (Carlón, G.Gómez, M.Laínz, Moreno Mor., Ó.Sánchez &amp; Schneew.) A.Pujadas</t>
  </si>
  <si>
    <t>Mota et al., 2009. Aproximación a la checklist de los gipsófitos ibéricos. Anales de Biología 31: 71-131</t>
  </si>
  <si>
    <t>DD [Mota et al., 2011]</t>
  </si>
  <si>
    <t>Acta Bot. Malac. 32: 266</t>
  </si>
  <si>
    <t>Orobanche gypsogena A.Pujadas &amp; Triano</t>
  </si>
  <si>
    <t>According to POWO and Gbif it is a synonym of Orobanche portoilicitana A.Pujadas &amp; M.B.Crespo. However, the distribution area of both taxa is very different. So I keep the initial name unchanged (Sara)</t>
  </si>
  <si>
    <t>Pujadas, A., &amp; Triano. (2011). In: Div. Veg. Yeseras Ibér.: 274.</t>
  </si>
  <si>
    <t>Orobanche resedarum (Carlón, G.Gómez, M.Laínz, Moreno Mor., Ó.Sánchez &amp; Schneew.) A.Pujadas &amp; Triano</t>
  </si>
  <si>
    <t>Div. Veg. Yeseras Ibér. 277</t>
  </si>
  <si>
    <t>Pedicularis</t>
  </si>
  <si>
    <t>Pedicularis gypsicola Vved.</t>
  </si>
  <si>
    <t>On coloured clays, on gravel</t>
  </si>
  <si>
    <t> Not. Syst. Herb. Inst. Bot. Acad. Sci. Uzbekistan. 15: 7</t>
  </si>
  <si>
    <t>Xylocalyx</t>
  </si>
  <si>
    <t>Xylocalyx carterae Thulin</t>
  </si>
  <si>
    <t>• Saline gypseous ground in sparse open vegetation, 150-300 m. (Thulin, M. 1993-2006. Flora of Somalia. vols. 1-4. Royal Botanics Garden. Kew).</t>
  </si>
  <si>
    <t>Nordic J. Bot. 7(3): 267</t>
  </si>
  <si>
    <t>Xylocalyx hispidus S.Carter</t>
  </si>
  <si>
    <t>• Open gypseous plains, gypsum hills,130-730 m. (Thulin, M. 1993-2006. Flora of Somalia. vols. 1-4. Royal Botanics Garden. Kew.)</t>
  </si>
  <si>
    <t>Kew Bull. 16: 152</t>
  </si>
  <si>
    <t>Xylocalyx recurvus S.Carter</t>
  </si>
  <si>
    <t>• Open gypseous plains, gypsum hills, 30-1350 m (Thulin, M. 1993-2006. Flora of Somalia. vols. 1-4. Royal Botanics Garden. Kew).</t>
  </si>
  <si>
    <t>Kew Bull. 16: 150</t>
  </si>
  <si>
    <t>PAPAVERACEAE</t>
  </si>
  <si>
    <t>Arctomecon</t>
  </si>
  <si>
    <t>Arctomecon californica Torr. &amp; Frém.</t>
  </si>
  <si>
    <t>• Barren shales that are heavily gypsiferous or otherwise chemically unusual (borate-bearing, lithium-bearing), creosote bush zone [http://floranorthamerica.org]</t>
  </si>
  <si>
    <t>https://plants.sc.egov.usda.gov/home/plantProfile?symbol=ARCA4</t>
  </si>
  <si>
    <t>J.C.Frémont, Rep. Exped. Rocky Mts. 2: 312</t>
  </si>
  <si>
    <t>Arctomecon humilis Coville</t>
  </si>
  <si>
    <t>• Barren, heavily gypsiferous shales, creosote bush zone [http://floranorthamerica.org]
• ...is a narrow endemic, confined to gypsiferous substrates derived from the Shnabkaib Member of the Moenkopi Formation in southwestern Utah [Nelson, D. R. &amp; K. T. Harper. 1991. Site characteristics and habitat requirements of the endangered dwarf bear-claw poppy (Arctomecon humilis Coville, Papaveraceae). The Great Basin Naturalist 51(2): 167-175  https://www.jstor.org/stable/41712633</t>
  </si>
  <si>
    <t>https://explorer.natureserve.org/Taxon/ELEMENT_GLOBAL.2.159159/Arctomecon_humilis</t>
  </si>
  <si>
    <t>Proc. Biol. Soc. Washington 7: 67</t>
  </si>
  <si>
    <t>Argemone</t>
  </si>
  <si>
    <t>Argemone fruticosa Thurb. ex A.Gray</t>
  </si>
  <si>
    <t>México (Coahuila, Durango, Nuevo León, San Luis Potosí)</t>
  </si>
  <si>
    <t>Mem. Amer. Acad. Arts , n.s., 5: 306</t>
  </si>
  <si>
    <t>Argemone turnerae var. hispidula B.L.Turner</t>
  </si>
  <si>
    <t>Phytologia 95(2): 213</t>
  </si>
  <si>
    <t>Argemone turnerae var. turnerae A.M.Powell</t>
  </si>
  <si>
    <t>Southwest. Nat. 17(1): 106 (1972)</t>
  </si>
  <si>
    <t>Fumaria</t>
  </si>
  <si>
    <t>Fumaria faurei (Pugsley) M.Linden</t>
  </si>
  <si>
    <t>• Otros taxones con preferencia por sustratos gípsicos (Mota, J.F., P. Sánchez-Gómez et J.S. Guirado, (eds.) 2011. Diversidad vegetal de las yeseras ibéricas. El reto de los archipiélagos edáficos para la biología de la conservación. ADIF- Mediterráneo Asesores Consultores. Almería. 636 pp) 
• Champs et rocailles calcaires des basses montagnes (Fennane, M., Ibn Tatou, M., Mathez, J., Ouyahia, A., et El Oualidi, J. 1999. Flore pratique du Maroc.Vol. 1. Institut Scientifique. Université Mohamed V. Agdal. Rabat. 15.)</t>
  </si>
  <si>
    <t>Algeria, Morocco, Portugal, Spain (Peninsula)</t>
  </si>
  <si>
    <t>Taxón vigilado [Orden 6/2013, Valencia]; NT [Fennane et al., 2017]</t>
  </si>
  <si>
    <t>J. Linn. Soc., Bot. 49: 523</t>
  </si>
  <si>
    <t>Fumaria mirabilis var. faurei Pugsley</t>
  </si>
  <si>
    <t>Lagascalia 9: 133</t>
  </si>
  <si>
    <t>Glaucium</t>
  </si>
  <si>
    <t>Glaucium insigne Popov</t>
  </si>
  <si>
    <t xml:space="preserve">Gypsiferous, mottled hills and bare slopes, very rare. </t>
  </si>
  <si>
    <t>Korovin, Kult. &amp; Popov, Descr. Pl. Nov. Turkmenistan. (Bodenk. R. Pflanzengeogr. Beob. U. Unters. 1: Flussgeb. D. Amu Darya U. Syr Darya, II.) 50</t>
  </si>
  <si>
    <t>Glaucium secmenii Yild.</t>
  </si>
  <si>
    <t>Ot Sist. Bot. Dergisi 19(2): 34</t>
  </si>
  <si>
    <t>Hunnemannia</t>
  </si>
  <si>
    <t>Hunnemannia hintoniorum G.L.Nesom</t>
  </si>
  <si>
    <t>Phytologia 73(4): 335</t>
  </si>
  <si>
    <t>Pterodiscus</t>
  </si>
  <si>
    <t>Pterodiscus ruspolii Engl.</t>
  </si>
  <si>
    <t>• Acacia-Commiphora bushland, usually on aIkaline soils derived from gypsum or limestone (Thulin, M. 1993-2006. Flora of Somalia. vols. 1-4. Royal Botanics Garden. Kew). 
• Acacia-Commiphora bushland and woodland, with BosweIlia and grasses, often on red sandy soil. Derived from gypsum or limestone; 750-1650 m (Hedberg, I., Kelbessa, E., Edwards, S. &amp; Persson, E. 2006. Gentianaceae-Cyclocheilaceae. Flora of Ethiopia and Eritrea vol. 5. The National Herbarium, Addis Ababa University, Department of Systematic Botany Uppsala University. Addis Ababa &amp; Uppsala).</t>
  </si>
  <si>
    <t>Ethiopia, Kenya, Somalia, Sudan</t>
  </si>
  <si>
    <t>Ann. Ist. Bot. Roma 7: 31 (1897), Et Jahrb. 32: 112</t>
  </si>
  <si>
    <t>Sesamothamnus</t>
  </si>
  <si>
    <t>Sesamothamnus rivae Engl.</t>
  </si>
  <si>
    <t>• Acacia-Commiphora bushland, open plains, on limestone and gypsum, 100-1000 m. (Thulin, M. 1993-2006. Flora of Somalia. vols. 1-4. Royal Botanics Garden. Kew). 
• Acacia-Commiphora bushland, often along hauds. on limestone and gypsum, scattered though locally common; 850-1100 m (Hedberg, I., Kelbessa, E., Edwards, S. &amp; Persson, E. 2006. Gentianaceae-Cyclocheilaceae. Flora of Ethiopia and Eritrea vol. 5. The National Herbarium, Addis Ababa University, Department of Systematic Botany Uppsala University. Addis Ababa &amp; Uppsala).</t>
  </si>
  <si>
    <t>Ethiopia, Kenya, Somalia, Tanzania</t>
  </si>
  <si>
    <t>Ann. Ist. Bot. Roma 7: 30</t>
  </si>
  <si>
    <t>Albraunia</t>
  </si>
  <si>
    <t>Albraunia foveopilosa Speta</t>
  </si>
  <si>
    <t>Akhani, H. 2004. A new spiny, cushion-like Euphorbia (Euphorbiaceae) from south-west Iran with  special reference to the phytogeographic importance of local endemic species. Botanical Journal of the Linnean Society, 146: 107–142</t>
  </si>
  <si>
    <t>Bot. Jahrb. Syst. 103: 38, T. 6j, T. 8, F. B, E, H, J.</t>
  </si>
  <si>
    <t>Albraunia fugax (Boiss. &amp; Noë) Speta</t>
  </si>
  <si>
    <t>Akhani, H. 2004. A new spiny, cushion-like Euphorbia (Euphorbiaceae) from south-west Iran with  special reference to the phytogeographic importance of local endemic species. Botanical Journal of the Linnean Society, 146: 107–128 /// PAHLEVANI, A. H., H. MAROOFI &amp; M. R. JOHARCHI. 2011. Notes on six endemic or rare species of Euphorbia subg. Esula (Euphorbiaceae) in Iran. Willdenowia 41: 267 –276</t>
  </si>
  <si>
    <t>Iraq, Iran</t>
  </si>
  <si>
    <t>Boiss., Diagn. Pl. Orient. Ser. 2, 3: 160</t>
  </si>
  <si>
    <t>Antirrhinum fugax Boiss. &amp; Noë</t>
  </si>
  <si>
    <t>Bot. Jahrb. Syst. 103: 35, T. 6, F. B-G, T. 8, F. A, D, G.</t>
  </si>
  <si>
    <t>Anarrhinum</t>
  </si>
  <si>
    <t>Anarrhinum fruticosum subsp. brevifolium (Coss. &amp; Kralik) D.A.Sutton</t>
  </si>
  <si>
    <t xml:space="preserve">• Espèces liées au gypse (Le Houérou H.-N. 1995. Bioclimatologie et biogéographie des steppes arides du Nord de l'Afrique: diversité biologique, développement durable et désertisation. Options Méditerranéennes: Série B. Etudes et Recherches 10: 1- 396). 
• Gypsophyte strict (Pottier-Alapetite G., 1979–1981. Flore de la Tunisie. 2 vols. Imprimerie Officielle de la République Tunisienne, Tunis)
</t>
  </si>
  <si>
    <t>Le Houérou H.-N. 1995. Bioclimatologie et biogéographie des s teppes arides du Nord de l'Afrique: diversité biologique, développement durable et dés rtisation. Options Méditerranéennes: Série B. Etudes et Recherches 10:1- 397 /// POTTIER -ALAPETITE</t>
  </si>
  <si>
    <t>Libya, Tunisia</t>
  </si>
  <si>
    <t>I used the trait description for the species provided no information was available for the subsp.</t>
  </si>
  <si>
    <t>EN [Lista Roja Túnez]</t>
  </si>
  <si>
    <t>as Anarrhinum
brevifolium</t>
  </si>
  <si>
    <t>Coss. &amp; Kralik. (1857). In: Bull. Soc. Bot. Fr. 4: 407.</t>
  </si>
  <si>
    <t>Anarrhinum brevifolium Coss. &amp; Kralik</t>
  </si>
  <si>
    <t>Rev. Antirrh. : 257</t>
  </si>
  <si>
    <t>Campylanthus</t>
  </si>
  <si>
    <t>Campylanthus parviflorus Hjertson &amp; A.G.Mill.</t>
  </si>
  <si>
    <t>• Rocky slopes on gypsum in sparse scrub, c. 730 m. (Thulin, M. 1993-2006. Flora of Somalia. vols. 1-4. Royal Botanics Garden. Kew.).</t>
  </si>
  <si>
    <t>Socotra</t>
  </si>
  <si>
    <t>Edinburgh J. Bot. 57(2): 221</t>
  </si>
  <si>
    <t>Campylanthus spinosus Balf.f.</t>
  </si>
  <si>
    <t>• Open Acacia-Commiphora bushland on linlestorte, but also on gypsum and on Sandy, 60-1650 m. (Thulin, M. 1993-2006. Flora of Somalia. vols. 1-4. Royal Botanics Garden. Kew).</t>
  </si>
  <si>
    <t>Socotra, Somalia, Yemen</t>
  </si>
  <si>
    <t>Proc. Roy. Soc. Edinburgh 12: 84 (1883)</t>
  </si>
  <si>
    <t>Chaenorhinum</t>
  </si>
  <si>
    <t>Chaenorhinum gamezii Güemes, F.Marchal, E.Carrió &amp; Blasco</t>
  </si>
  <si>
    <t>Güemes, J., F. Marchal, E. Carrió &amp; M.P. Blasco. 2014. A new gypsophilous species of Chaenorhinum (Antirrhinaceae) from the south-east of the Iberian Peninsula. Plant Biosystems</t>
  </si>
  <si>
    <t>Pl. Biosystems 150(1-2): 142</t>
  </si>
  <si>
    <t>Chaenorhinum grandiflorum subsp. carthaginense (Pau) Benedí</t>
  </si>
  <si>
    <t>Both subspecies seem to have been synomymized in POWO, but their distribution is very different, so I keep the initial names unchanged (Sara)</t>
  </si>
  <si>
    <t>Mota et al., 2009. Aproximación a la checklist de los gipsófitos ibéricos. Anales de Biología 31: 71-92</t>
  </si>
  <si>
    <t>NT [Bañares et al., 2008]; VU [Decreto 50/2003, de 30 de mayo Murcia]</t>
  </si>
  <si>
    <t>Bol. Soc. Aragonesa Ci. Nat. 15: 72</t>
  </si>
  <si>
    <t>Chaenorhinum grandiflorum var. carthaginense Pau</t>
  </si>
  <si>
    <t> Collect. Bot. 20: 55</t>
  </si>
  <si>
    <t>Chaenorhinum grandiflorum subsp. grandiflorum (Coss.) Willk.</t>
  </si>
  <si>
    <t>Mota et al., 2009. Aproximación a la checklist de los gipsófitos ibéricos. Anales de Biología 31: 71-91</t>
  </si>
  <si>
    <t>Coss. in Notes Pl. Crit.: 173 (1852)</t>
  </si>
  <si>
    <t>Linaria rubrifolia var. grandiflora Coss.</t>
  </si>
  <si>
    <t>Suppl. Prodr. Fl. Hispan.: 178 (1893)</t>
  </si>
  <si>
    <t>Chaenorhinum rubrifolium (Robert &amp; Castagne ex DC.) Fourr. subsp. rubrifolium</t>
  </si>
  <si>
    <t>C. reyesii is, according to POWO, WFO and Gbif a synonym of C. rubrifolium subsp. rubrifolium, so I use this last name as the accepted one and I merge both taxa into one (Sara)</t>
  </si>
  <si>
    <t>FJ Perez et al and G. Chrystomou</t>
  </si>
  <si>
    <t>Mota et al., 2009. Aproximación a la checklist de los gipsófitos ibéricos. Anales de Biología 31: 71-93</t>
  </si>
  <si>
    <t>Algeria, East Aegean Is., France (incl. Corse), Greece, Italy, Kriti, Morocco, Sardegna, Somalia, Spain (Peninsula, Baleares), Tunisia, Turkey</t>
  </si>
  <si>
    <t>VU [Resolución AAM/732/2015, Cataluña]; EN [Libro Rojo Cataluña]; EN (RL Cyprus)</t>
  </si>
  <si>
    <t>D1</t>
  </si>
  <si>
    <t>Ann. Soc. Linn. Lyon , n.s., 17: 127</t>
  </si>
  <si>
    <t>Chaenorhinum rupestre (Guss.) Speta</t>
  </si>
  <si>
    <t xml:space="preserve"> (syn. Chaenorhinum exile)</t>
  </si>
  <si>
    <t>• Mean= 4,79; Median= 5 (Mota, J.F., P. Sánchez-Gómez et J.S. Guirado, (eds.) 2011. Diversidad vegetal de las yeseras ibéricas. El reto de los archipiélagos edáficos para la biología de la conservación. ADIF- Mediterráneo Asesores Consultores. Almería. 636 pp). 
• Mean= 5; Median= 5 (Musarella, C.M., Mendoza-Fernández, A.J., Mota, J.F., Alessandrini, A., Bacchetta, G., Brullo, S., Caldarella, O., Ciaschetti, G., Conti, F., di Martino, L., Falci, A., Gianguzzi, L., Guarino, R., Manzi, A., Minissale, P., Montanari, S., Pasta, S., Peruzzi, L., Podda, L., Sciandrello, S., Scuderi, L., Troìa, A. &amp; Spampinato G. Checklist of gypsophilous vascular flora in Italy. Phytokeys (accepted).
• Terrains gypseux ( Quézel, P. &amp; Santa, S., 1962-1963.Nouvelle flore de l'Algérie et des régions désertiques méridionales. 2 vols. 1170 p., CNRS, Paris. [sub Linaria minor]). 
• Rocailles des plaines et basses montagnes (Fennane, M., Ibn Tatou, M., Ouyahia, A., et El Oualidi, J. 2007. Flore pratique du Maroc. Vol 2. Institut Scientifique. Université Mohamed V. Agdal. Rabat. [sub Ch. rupestre]). 
• Dépressions argilosablonneuses, humides l'hiver, dans les raches calcaires. (Pottier-Alapetite G., 1979–1981. Flore de la Tunisie. 2 vols. Imprimerie Officielle de la République Tunisienne, Tunis [sub Linaria minor])</t>
  </si>
  <si>
    <t>Mota et al., 2009. Aproximación a la checklist de los gipsófitos ibéricos. Anales de Biología 31: 71-90 /// Complessi gessosi: Ciminna, Monte Conca, Entella; Bocconea 20; Gypsum, Sulphur and Myths. Rocca di Cerere Geopark /// Quezel, P. &amp; Santa, S., 1962-1963.Nouvelle flore de l'Algérie et des régions désertiques méridionales. 2 vols. 1170 p., CNRS, Paris.  [sub Linaria minor, indica que es sinónimo]</t>
  </si>
  <si>
    <t>Taxón vigilado [Orden 6/2013, Valencia];  VU [Libro Rojo Murcia]</t>
  </si>
  <si>
    <t> Fl. Sic. Prodr. 2: 163</t>
  </si>
  <si>
    <t>Linaria rupestris Guss.</t>
  </si>
  <si>
    <t>Stapfia 7: 25</t>
  </si>
  <si>
    <t>Globularia</t>
  </si>
  <si>
    <t>Globularia anatolica A.Duran, Ö.Çetin &amp; M.Öztürk</t>
  </si>
  <si>
    <t>on eroded native gypsum slopes and in open Pinus brutia Ten. forest</t>
  </si>
  <si>
    <t>Duran A., Çetin Ö &amp; Öztürk M. 2009. Globularia anatolica sp. nov. (Globulariaceae) from the Honaz Mountain National Park, southwest Turkey. Nordic Journal of Botany 27: 232-237.</t>
  </si>
  <si>
    <t>Nordic J. Bot. 27(3): 232</t>
  </si>
  <si>
    <t>Linaria</t>
  </si>
  <si>
    <t>Linaria argillicola Juan, Blanca, Cueto, J. Fuentes &amp; L. Sáez</t>
  </si>
  <si>
    <t>This taxon would be considered an edapho-endemic species (…) growing on the marly gypsiferous deposits from the Guadiana Menor river basin, on the border of Granada and Jaén provinces (…), with poorly evolved soils of marls with gypsum deposits, belonging to the Keuper (Triassic origin)</t>
  </si>
  <si>
    <t>Juan A., G. Blanca, M. Cueto, J. Fuentes &amp; L. Sáez. 2018. Linaria argillicola (Plantaginaceae), a new species of L. sect. Supinae from the southern Iberian Peninsula. Phytotaxa 343 (2): 127–138. https://doi.org/10.11646/phytotaxa.343.2.3</t>
  </si>
  <si>
    <t>Spain</t>
  </si>
  <si>
    <t>EN according to UICN criteria: B1ac(i,ii,iv) + B2ac(i,ii,iv), see https://zenodo.org/records/13718575</t>
  </si>
  <si>
    <t>Phytotaxa 343: 130 (2018)</t>
  </si>
  <si>
    <t>Linaria oblongifolia subsp. aragonensis (Lange) D.A.Sutton</t>
  </si>
  <si>
    <t>VU [Resolución AAM/732/2015, Cataluña]; VU [Libro Rojo Cataluña]</t>
  </si>
  <si>
    <t>Willk. &amp; Lange, Prodr. Fl. Hispan. 2: 569</t>
  </si>
  <si>
    <t>Linaria diffusa var. aragonensis Lange</t>
  </si>
  <si>
    <t>Revis. Tribe Antirrhineae 391</t>
  </si>
  <si>
    <t>Mabrya</t>
  </si>
  <si>
    <t>Mabrya erecta (Hemsl.) Elisens</t>
  </si>
  <si>
    <t>• Calcareous and gypseous slopes, crevices, and canyon walls [Elisens, W. J. 1985. Monograph of the Maurandyinae (Scrophulariaceae-Antirrhineae). Systematic Botany Monographs 5: 1-97]</t>
  </si>
  <si>
    <t>México (Coahuila, Durango, Jalisco, Nuevo León)</t>
  </si>
  <si>
    <t>Gard. Chron., n.s. 17: 22</t>
  </si>
  <si>
    <t>Maurandya erecta Hemsl.</t>
  </si>
  <si>
    <t>Monogr. Maurandyinae (Scrophulariac.-Antirrhin.) (Syst. Bot. Monog., 5): 65</t>
  </si>
  <si>
    <t>Penstemon</t>
  </si>
  <si>
    <t>Penstemon wardii A.Gray</t>
  </si>
  <si>
    <t>• on semibarren, white to gray, fine-textured (often calcareous or gypsiferous) substrates (mostly the Arpien Shale Formation) [https://www.utahrareplants.org/].</t>
  </si>
  <si>
    <t>https://explorer.natureserve.org/Taxon/ELEMENT_GLOBAL.2.149727/Penstemon_wardii</t>
  </si>
  <si>
    <t>Proc. Amer. Acad. Arts 12: 82</t>
  </si>
  <si>
    <t>Schweinfurthia</t>
  </si>
  <si>
    <t>Schweinfurthia pterosperma (A.Rich.) A.Braun</t>
  </si>
  <si>
    <t>• Semi desert open bushland, usually along wadis or depression lines, also on gypsum, 210-1000 m. (Thulin, M. 1993-2006. Flora of Somalia. vols. 1-4. Royal Botanics Garden. Kew). 
• Open rocky grassland; 200-700 m (Hedberg, I., Kelbessa, E., Edwards, S. &amp; Persson, E. 2006. Gentianaceae-Cyclocheilaceae. Flora of Ethiopia and Eritrea vol. 5. The National Herbarium, Addis Ababa University, Department of Systematic Botany Uppsala University. Addis Ababa &amp; Uppsala)</t>
  </si>
  <si>
    <t>Djibouti, Eritrea, Oman, Pakistan, Saudi Arabia, Somalia, Sudan, Yemen</t>
  </si>
  <si>
    <t>Tent. Fl. Abyss. 2: 115</t>
  </si>
  <si>
    <t>Antirrhinum pterospermum A.Rich.</t>
  </si>
  <si>
    <t>Monatsbr. Königl. Preuss. Akad. Wiss. Berlin 1866: 872</t>
  </si>
  <si>
    <t>Spirostegia</t>
  </si>
  <si>
    <t>Triaenophora bucharica B.Fedtsch.</t>
  </si>
  <si>
    <t xml:space="preserve">On dry slopes of foothills on porous gypsum outcrops. </t>
  </si>
  <si>
    <t>EN [Nowak et al., 2020]; Cat. 2 Rare [Red Book Uzbekistan]</t>
  </si>
  <si>
    <t>B2ab(ii) [Nowak et al.]; Measures of protection: protected in the Surkhan state nature reserve [RB Uzbekistan]</t>
  </si>
  <si>
    <t> Fedae, Repert. 12: 538</t>
  </si>
  <si>
    <t>Acantholimon</t>
  </si>
  <si>
    <t>Acantholimon anatolicum Yild.</t>
  </si>
  <si>
    <t>This new species grows on deep gypsum-rich sandy soil on open mountain slopes</t>
  </si>
  <si>
    <t>Doğan M. &amp; Pakaydin G. 2002. A new species of Acantholimon Boiss. (Plumbaginaceae) from Ankara, Turkey Botanical Journal of the Linnean Society 140: 443–448</t>
  </si>
  <si>
    <t xml:space="preserve">Turkey (Central Anatolia) </t>
  </si>
  <si>
    <t>CR [Doğan et al., 2011]</t>
  </si>
  <si>
    <t>(B1ab(i,ii,iv); C2a(ii)</t>
  </si>
  <si>
    <t>Ot Sist. Bot. Dergisi 16(1): 14</t>
  </si>
  <si>
    <t>Acantholimon cymosum Bunge</t>
  </si>
  <si>
    <t xml:space="preserve">Eftekheri, T. &amp; M. Asadi. 2001. Identification and clasification of gypsy flora in the west area of Semman province. Biaban 6(2): 87-115, Checked by Farshid Memariani &amp; Hossein Rahmaninia </t>
  </si>
  <si>
    <t>Mém. Acad. Sci. Petersb. Ser. 7,18 2: 15</t>
  </si>
  <si>
    <t>Acantholimon damassanum Mobayen</t>
  </si>
  <si>
    <t>axon. Acanthol.: 306 (1964)</t>
  </si>
  <si>
    <t>Lebanon-Syria, Turkey</t>
  </si>
  <si>
    <t>Site Restricted Species</t>
  </si>
  <si>
    <t>Species with restricted range occurring in more than one country. Defined as &lt;100km2 for site restricted species. According to: https://portals.iucn.org/library/efiles/documents/2011-014.pdf</t>
  </si>
  <si>
    <t>Site restricted</t>
  </si>
  <si>
    <t>Mobayen. (1964). In: Revis. Taxon. Acanthol. 306, F. 55.</t>
  </si>
  <si>
    <t>Acantholimon riyatguelii Yildirim</t>
  </si>
  <si>
    <t xml:space="preserve">grows on deep gypsum-rich soils </t>
  </si>
  <si>
    <t>Yildirim H. &amp; Crespo M.B. 2014. Acantholimon riyatguelii (Plumbaginaceae), a threatened new unarmed species from Central Anatolia, Turkey. Phytotaxa 175(2): 073–084.</t>
  </si>
  <si>
    <t>Phytotaxa 175(2): 74</t>
  </si>
  <si>
    <t>Acantholimon rudbaricum (Bornm.) Bornm.</t>
  </si>
  <si>
    <t>Local experts from Iran please confirm if it is a wide or narrow taxon</t>
  </si>
  <si>
    <t>FJ Perez et al, Rahmaninia, Memariani</t>
  </si>
  <si>
    <t>Gypsum hills associated with Moriera spinosa</t>
  </si>
  <si>
    <t>Akhani, H. 1998. Plant biodiversity of Golestan National Park, Iran. Stapfia 53: 1-411</t>
  </si>
  <si>
    <t>Afghanistan (Farah), Iran (EC-Iran, NE-Iran: Mts., N-Iran, W-Iran)</t>
  </si>
  <si>
    <t>Bull. Herb. Boiss. Ser. 2, 8: 123</t>
  </si>
  <si>
    <t> Acantholimon truncatum subsp. rudbaricum Bornm.</t>
  </si>
  <si>
    <t>Beih. Bot. Centrbl. 33 2: 192.</t>
  </si>
  <si>
    <t>Cephalorhizum</t>
  </si>
  <si>
    <t>Cephalorhizum oopodum Popov &amp; Korovin</t>
  </si>
  <si>
    <t>sandstone-gypsophile</t>
  </si>
  <si>
    <t>FJ Perez et al, Shomurodov Habibullo</t>
  </si>
  <si>
    <t xml:space="preserve">Red sandstone and gypsiferous clay outcrops in low mountains, at altitudes of 700-1200 m. , on gypsum and red sands </t>
  </si>
  <si>
    <t>Trudy Turkestansk. Nauchn. Obshch. 1: 39</t>
  </si>
  <si>
    <t>Cephalorhizum popovii Lincz.</t>
  </si>
  <si>
    <t>On gypsumclays , sands, etc.</t>
  </si>
  <si>
    <t>Flora of Tajikistan,Fl. M.A., Fl of Uzbekistan 2019</t>
  </si>
  <si>
    <t>Novit. Syst. Pl. Vasc., Acad. Sci. URSS, 263</t>
  </si>
  <si>
    <t>Ceratolimon</t>
  </si>
  <si>
    <t>Ceratolimon feei (Girard) M.B.Crespo &amp; Lledó</t>
  </si>
  <si>
    <t xml:space="preserve">• Groupe gypso-halophile (S04Ca2H20 + NaCI) [sub limoniastrum feei] (Le Houérou H.-N. 1995. Bioclimatologie et biogéographie des steppes arides du Nord de l'Afrique: diversité biologique, développement durable et désertisation. Options Méditerranéennes: Série B. Etudes et Recherches 10: 1- 396). 
• Rochers et rocailles (Fennane, M., Ibn Tatou, M., Mathez, J., Ouyahia, A., et El Oualidi, J. 1999. Flore pratique du Maroc.Vol. 1. Institut Scientifique. Université Mohamed V. Agdal. Rabat. 15).
• Rocailles désertiques (Quézel P. &amp; Santa S., 1962–1963. Nouvelle flore de l'Algérie et des régions désertiques méridionales. 2 vols. 1170 p., CNRS, Paris).
</t>
  </si>
  <si>
    <t>Le Houérou H.-N. 1995. Bioclimatologie et biogéographie des s teppes arides du Nord de l'Afrique: diversité biologique, développement durable et dés rtisation. Options Méditerranéennes: Série B. Etudes et Recherches 10:1- 440</t>
  </si>
  <si>
    <t>Mém. Sect. Sci. Acad. Sci. Montpellier 1: 185</t>
  </si>
  <si>
    <t> Bubania feei Girard</t>
  </si>
  <si>
    <t>Bot. J. Linn. Soc., 132(2): 170.</t>
  </si>
  <si>
    <t>Ceratolimon weygandiorum (Maire &amp; Wilczek) M.B.Crespo &amp; Lledó</t>
  </si>
  <si>
    <t xml:space="preserve">• Groupe gypso-halophile (S04Ca2H20 + NaCI) [sub limoniastrum weygandiorum] (Le Houérou H.-N. 1995. Bioclimatologie et biogéographie des steppes arides du Nord de l'Afrique: diversité biologique, développement durable et désertisation. Options Méditerranéennes: Série B. Etudes et Recherches 10: 1- 396). 
• Falaises, sables littoraux  (Fennane, M., Ibn Tatou, M., Mathez, J., Ouyahia, A., et El Oualidi, J. 1999. Flore pratique du Maroc.Vol. 1. Institut Scientifique. Université Mohamed V. Agdal. Rabat. 15).
</t>
  </si>
  <si>
    <t>Le Houérou H.-N. 1995. Bioclimatologie et biogéographie des s teppes arides du Nord de l'Afrique: diversité biologique, développement durable et dés rtisation. Options Méditerranéennes: Série B. Etudes et Recherches 10:1- 443</t>
  </si>
  <si>
    <t>Mauritania, Morocco</t>
  </si>
  <si>
    <t>Bull. Soc. Hist. Nat. Afrique N. 26: 129 (1935), Et 27: 247, Descr. Ampl.</t>
  </si>
  <si>
    <t> Limoniastrum weygandiorum Maire &amp; Wilczek</t>
  </si>
  <si>
    <t>Bot. 7. Linn. Soc., 132(2): 172</t>
  </si>
  <si>
    <t>Limoniastrum</t>
  </si>
  <si>
    <t>Limoniastrum guyonianum Durieu ex Boiss.</t>
  </si>
  <si>
    <t xml:space="preserve">•  Groupe gypso-halophile (S04Ca2H20 + NaCI) (Le Houérou H.-N. 1995. Bioclimatologie et biogéographie des steppes arides du Nord de l'Afrique: diversité biologique, développement durable et désertisation. Options Méditerranéennes: Série B. Etudes et Recherches 10: 1- 396). 
• Terrains salés (Fennane, M., Ibn Tatou, M., Mathez, J., Ouyahia, A., et El Oualidi, J. 1999. Flore pratique du Maroc.Vol. 1. Institut Scientifique. Université Mohamed V. Agdal. Rabat. 15) 
• Sebkhas, terrains salés (Quézel, P. &amp; Santa, S., 1962-1963. Nouvelle flore de l'Algérie et des régions désertiques méridionales. 2 vols. 1170 p., CNRS, Paris) 
• Terrains salés arides et désertiques (Pottier-Alapetite G., 1979–1981. Flore de la Tunisie. 2 vols. Imprimerie Officielle de la République Tunisienne, Tunis)
</t>
  </si>
  <si>
    <t>Le Houérou H.-N. 1995. Bioclimatologie et biogéographie des s teppes arides du Nord de l'Afrique: diversité biologique, développement durable et dés rtisation. Options Méditerranéennes: Série B. Etudes et Recherches 10:1- 441</t>
  </si>
  <si>
    <t>Algeria, Egypt, Libya, Tunisia</t>
  </si>
  <si>
    <t>Salt extruder</t>
  </si>
  <si>
    <t>ambiguous; not in Egypt BP</t>
  </si>
  <si>
    <t>Prodr. [A. DC.] 12: 689</t>
  </si>
  <si>
    <t>Limonium</t>
  </si>
  <si>
    <t>Limonium aragonense (Debeaux ex Willk.) Pignatti</t>
  </si>
  <si>
    <t>Mota et al., 2009. Aproximación a la checklist de los gipsófitos ibéricos. Anales de Biología 31: 71-115</t>
  </si>
  <si>
    <t>CR [Mota et al., 2011]; SAH [Decreto 181/2005, Aragón]</t>
  </si>
  <si>
    <t>B1ab(i,ii,iv)+2ab(i,ii,iv) **Checked by FJ Perez</t>
  </si>
  <si>
    <t>Collect. Bot. (Barcelona) 6: 301</t>
  </si>
  <si>
    <t>Limonium axillare (Forssk.) Kuntze</t>
  </si>
  <si>
    <t>R,S (Salt marches along the coastal regions of the red sea, Gulf of Suez, Gulf og Aqaba) (Boulos)• Gypseous or saline ground, 0-1340 m. (Thulin, M. 1993-2006. Flora of Somalia. vols. 1-4. Royal Botanics Garden. Kew). • Coastal sandy areas, often dominant or co-dominant with Zygophyllum; sea level (Hedberg, I., Kelbessa, E., Edwards, S. &amp; Persson, E. 2006. Gentianaceae-Cyclocheilaceae. Flora of Ethiopia and Eritrea vol. 5. The National Herbarium, Addis Ababa University, Department of Systematic Botany Uppsala University. Addis Ababa &amp; Uppsala)</t>
  </si>
  <si>
    <t>Djibouti, Egypt, Eritrea, Oman, Pakistan, Saudi Arabia, Sinai, Somalia, Sudan, Yemen</t>
  </si>
  <si>
    <t>Fl. Aeg.-Arab. 58</t>
  </si>
  <si>
    <t>Statice axillaris Forssk.</t>
  </si>
  <si>
    <t>Revis. Gen. Pl. 2: 395</t>
  </si>
  <si>
    <t>Limonium carnosum (Boiss.) Kuntze</t>
  </si>
  <si>
    <t>for Marjam to check</t>
  </si>
  <si>
    <t>I would keep it, Alex</t>
  </si>
  <si>
    <t>Solonchaks and gypseous slopes in low mountains.  /// Steppes di-sert.iques salées, pentes gypaeuses</t>
  </si>
  <si>
    <t>Komarov /// POTTIER -ALAPETITE</t>
  </si>
  <si>
    <t>DD[ Tamanyan et al., 2012]</t>
  </si>
  <si>
    <t>DC., Prodr. 12: 663</t>
  </si>
  <si>
    <t>Statice carnosa Boiss.</t>
  </si>
  <si>
    <t>Limonium catanzaroi Brullo</t>
  </si>
  <si>
    <t>CR [Raimondo et al., 2011]</t>
  </si>
  <si>
    <t>Bot. Notiser 133: 289</t>
  </si>
  <si>
    <t>Limonium chodshamumynense Lincz. &amp; Czukav.</t>
  </si>
  <si>
    <t>Alexander Rudov, Mariyo Boboev</t>
  </si>
  <si>
    <t>On gypsum outcrops, marls</t>
  </si>
  <si>
    <t xml:space="preserve">Flora of Tajikistan, Fl of MA </t>
  </si>
  <si>
    <t>TJK: CR / Global: EN [Nowak et al., 2020]</t>
  </si>
  <si>
    <t>Novosti Sist. Vyssh. Rast. 21: 135</t>
  </si>
  <si>
    <t>Limonium cofrentanum Erben</t>
  </si>
  <si>
    <t>Mota et al., 2009. Aproximación a la checklist de los gipsófitos ibéricos. Anales de Biología 31: 71-116</t>
  </si>
  <si>
    <t>DD [Bañares et al., 2008]; VU [Decreto 200/2001, Castilla la Mancha]</t>
  </si>
  <si>
    <t>Mitt. Bot. Staatssamml. München 28: 314</t>
  </si>
  <si>
    <t>Limonium cylindrifolium (Forssk.) Verdc. ex Cufod.</t>
  </si>
  <si>
    <t>• Gypseous or saline ground, 0-1300 m (Thulin, M. 1993-2006. Flora of Somalia. vols. 1-4. Royal Botanics Garden. Kew).</t>
  </si>
  <si>
    <t>Djibouti, Eritrea, Saudi Arabia, Somalia, Yemen</t>
  </si>
  <si>
    <t>Fl. Aeg.-Arab. 59</t>
  </si>
  <si>
    <t>Statice cylindrifolia Forssk.</t>
  </si>
  <si>
    <t>Bull. Jard. Bot. État Bruxelles 30: Suppl. 661</t>
  </si>
  <si>
    <t>Limonium fajzievii Zakirov</t>
  </si>
  <si>
    <t>On outcrops of mottled gypsiferous strata</t>
  </si>
  <si>
    <t>B2ab(ii); as Eremolimon fajzievii (Zak. ex Lincz.) Lincz</t>
  </si>
  <si>
    <t>V.L.Komarov (ed.), Fl. URSS 18: 748</t>
  </si>
  <si>
    <t>Limonium ferganense Ikonn.-Gal.</t>
  </si>
  <si>
    <t>Acta Inst. Bot. Acad. Sci. URSS, Ser. I. Fasc. 2, 262</t>
  </si>
  <si>
    <t>Limonium fesianum Erben</t>
  </si>
  <si>
    <t xml:space="preserve">• Sie besiedelt dort vorwiegend die oberen Kanten gipshaltiger Abhänge, in deren Talsohlen große Mengen Salz zu Tage treten (Erben, M.: Bemerkungen zur Taxonomie der Gattung Limonium VII. - Sendtnera 7: 53-84. 2001.)
</t>
  </si>
  <si>
    <t>Erben, M.: Bemerkungen zur Taxonomie der Gattung Limonium VII. - Sendtnera 7: 53-84. 2001.</t>
  </si>
  <si>
    <t>Sendtnera 7: 77</t>
  </si>
  <si>
    <t>Limonium furfuraceum (Lag.) Kuntze</t>
  </si>
  <si>
    <t>Mota et al., 2009. Aproximación a la checklist de los gipsófitos ibéricos. Anales de Biología 31: 71-117</t>
  </si>
  <si>
    <t>salt extruder?</t>
  </si>
  <si>
    <t>VU [Gómez Campo, 1987]</t>
  </si>
  <si>
    <t>Lag. (1816). In: Gen. Sp. Pl.: 13.</t>
  </si>
  <si>
    <t>Statice furfuracea Lag.</t>
  </si>
  <si>
    <t>Revis. Gen. Pl. 1: 395</t>
  </si>
  <si>
    <t>Limonium iranicum (Bornm.) Lincz.</t>
  </si>
  <si>
    <t>Iran, Iraq, Kuwait, Oman, Pakistan, Saudi Arabia</t>
  </si>
  <si>
    <t> Beih. Bot. Centrbl. 22 2: 140</t>
  </si>
  <si>
    <t>Statice leptophylla var. iranica Bornm.</t>
  </si>
  <si>
    <t>Fl. URSS 18: 461</t>
  </si>
  <si>
    <t>Limonium jarmolenkoi (Lincz.) M.Malekm., Akhani &amp; Borsch</t>
  </si>
  <si>
    <t>According to POWO and FWO this is a synonym of L. sodganicum, in fact it is impossible to find its distribution on the Internet (Paco)</t>
  </si>
  <si>
    <t>It should be kept separate!!! See - file:///C:/Users/%D0%90%D0%B4%D0%BC%D0%B8%D0%BD%D0%B8%D1%81%D1%82%D1%80%D0%B0%D1%82%D0%BE%D1%80/Downloads/Malekmohammadietal-2017-PhylogeneticrelationshipsofLimoniumPlumbaginaceaeinferredrelationshipsofLimoniumPlumbaginaceaeinferred.pdf</t>
  </si>
  <si>
    <t>On gypsum colured formation in lower mountain belt</t>
  </si>
  <si>
    <t> Novosti Sist. Vyssh. Rast. 22: 203</t>
  </si>
  <si>
    <t>Eremolimon jarmolenkoi Lincz.</t>
  </si>
  <si>
    <t>Taxon 66(5): 1142</t>
  </si>
  <si>
    <t>Limonium limbatum Small</t>
  </si>
  <si>
    <t>• The soil at both these localities is salty as well as gypseous. This species is not found on dry, non-saline gypsum [Waterfall, U. T. 1946. Observations on the Desert Gypsum Flora of Southwestern Texas and Adjacent New Mexico. The American Midland Naturalist 36(2): 456-466. https://www.jstor.org/stable/2421515] 
• Wet meadows, gypsum soils, salt flats, alkaline depressions in the interior [http://floranorthamerica.org/Limonium_limbatum]</t>
  </si>
  <si>
    <t xml:space="preserve"> Mexico (Coahuila), USA (Arizona, New Mexico, Oklahoma, Texas)</t>
  </si>
  <si>
    <t>Bull. Torrey Bot. Club 25: 317</t>
  </si>
  <si>
    <t>Limonium lobetanicum Erben</t>
  </si>
  <si>
    <t>Mota et al., 2009. Aproximación a la checklist de los gipsófitos ibéricos. Anales de Biología 31: 71-118</t>
  </si>
  <si>
    <t>DD [Bañares et al., 2008]; IE [Decreto 200/2001, Castilla la Mancha]</t>
  </si>
  <si>
    <t> Mitt. Bot. Staatssamml. München 28: 317</t>
  </si>
  <si>
    <t>Limonium mansanetianum M.B.Crespo &amp; Lledó</t>
  </si>
  <si>
    <t>Mota et al., 2009. Aproximación a la checklist de los gipsófitos ibéricos. Anales de Biología 31: 71-119</t>
  </si>
  <si>
    <t>CR [Bañares et al., 2008]</t>
  </si>
  <si>
    <t>B1ab(iii,iv,v)+21ab(iii,iv,v) **Checked by FJ Perez</t>
  </si>
  <si>
    <t>Gén. Limonium Comun. Valenciana: 97</t>
  </si>
  <si>
    <t>Limonium mateoi Erben &amp; Arán</t>
  </si>
  <si>
    <t>Erben, M. &amp; V.J. Arán. 2005. Limonium mateoi (Plumbaginaceae) a new species from Central Spain. Anales del Jardín Botánico de Madrid 62(1): 3-7.</t>
  </si>
  <si>
    <t>Anales Jard. Bot. Madrid 62(1): 3.</t>
  </si>
  <si>
    <t>Limonium maurocordatae (Schweinf. &amp; Volkens) Cufod.</t>
  </si>
  <si>
    <t>• Semidesert scrub, often on gypsum, 0-300 m (Thulin, M. 1993-2006. Flora of Somalia. vols. 1-4. Royal Botanics Garden. Kew).</t>
  </si>
  <si>
    <t>Eritrea, Ethiopia, Kenya, Somalia</t>
  </si>
  <si>
    <t>N. D. Ghika, Pays Des Somalis: 208</t>
  </si>
  <si>
    <t>Statice maurocordatae Schweinf. &amp; Volkens</t>
  </si>
  <si>
    <t>Bull. Jard. Bot. État Bruxelles 30: Suppl., 662 (1960), Et Bull. Jard. Bot. Nat. Belg. 39: Suppl., P. 29.</t>
  </si>
  <si>
    <t>Limonium minus (Boiss.) Erben</t>
  </si>
  <si>
    <t>Mota et al., 2009. Aproximación a la checklist de los gipsófitos ibéricos. Anales de Biología 31: 71-120</t>
  </si>
  <si>
    <t xml:space="preserve">EN [Bañares et al., 2008]; EN [Mota et al., 2011] </t>
  </si>
  <si>
    <t>B1ab(iii,v)+2ab(iii,v) [Mota et al., 2011]</t>
  </si>
  <si>
    <t>Voy. Bot. Espagne 2: 531</t>
  </si>
  <si>
    <t>Statice globulariifolia var. minor Boiss.</t>
  </si>
  <si>
    <t>Mitt. Bot. Staatssamml. München 27: 382.</t>
  </si>
  <si>
    <t>Limonium narynense Lincz.</t>
  </si>
  <si>
    <t>On white gypsaceous clays</t>
  </si>
  <si>
    <t>Novosti Sist. Vyssh. Rast. 22: 206</t>
  </si>
  <si>
    <t>Limonium nudum (Boiss. &amp; Buhse) Kuntze</t>
  </si>
  <si>
    <t>According to the region where the species is present (according to Flora Iranica, vol. 108, page 6),  it seems that it is not gypsum soil, and the species is not gypsophile.it ca be gypsocline</t>
  </si>
  <si>
    <t xml:space="preserve">Akhani, com. Pers.-Checked by Hossein Rahmaninia </t>
  </si>
  <si>
    <t>Iran and Azerbaijan</t>
  </si>
  <si>
    <t>Nouv. Mem. Soc. Nat. Moscou 12: 184</t>
  </si>
  <si>
    <t>Statice nuda Boiss. &amp; Buhse</t>
  </si>
  <si>
    <t>Limonium optimae Raimondo</t>
  </si>
  <si>
    <t>EN [Raimondo et al., 2011]; Extremely Narrow Endemic (CareMediFlora Project)</t>
  </si>
  <si>
    <t>Flora Medit. 3: 13</t>
  </si>
  <si>
    <t>Limonium ovczinnikovii Lincz. &amp; Czukav.</t>
  </si>
  <si>
    <t>on salt and gypsum</t>
  </si>
  <si>
    <t xml:space="preserve">Flora of Tajikistan, Fl.MA </t>
  </si>
  <si>
    <t>Novosti Sist. Vyssh. Rast. 21: 132</t>
  </si>
  <si>
    <t>Limonium piptopodum Nevski</t>
  </si>
  <si>
    <t>According to POWO and FWO this is a synonym of L. sodganicum, in fact it is impossible to find its distribution on the Internet (Paco) - It appears as a valid species in World Plants, where it indicates its distribution in Tajikistan (Sara)</t>
  </si>
  <si>
    <t>On gypsum and saline soils</t>
  </si>
  <si>
    <t>TJK: EN; Global: NT [Nowak et al., 2020]</t>
  </si>
  <si>
    <t>Acta Inst. Bot. Acad. Sci. URSS, Ser. I. Fasc. 4, 313</t>
  </si>
  <si>
    <t>Limonium pruinosum (L.) Chaz.</t>
  </si>
  <si>
    <t>M,D,S (edges of salt marches) (Boulos)• It is again a restricted part ofthe reserve dominated by soft soil rich in gypsum and sometimes with salt crusts. (AI-Eisawi D. 1996. Vegetation of Jordan. Regional Office for Science and Technology for the Arab States. El Cairo). 
• Rocailles, steppes salées désertiques (Quézel, P. &amp; Santa, S., 1962-1963. Nouvelle flore de l'Algérie et des régions désertiques méridionales. 2 vols. 1170 p., CNRS, Paris). 
• Steppes désertiques salées, pentes gypaeuses (Pottier-Alapetite G., 1979–1981. Flore de la Tunisie. 2 vols. Imprimerie Officielle de la République Tunisienne, Tunis)</t>
  </si>
  <si>
    <t xml:space="preserve">Boulos (1999-2005; 2009); AI-Eisawi D.1996. VEGETATION OF JORDAN. Regional Office for Science and Technology for the Arab States. El Cairo. /// </t>
  </si>
  <si>
    <t>Mantissa 59.</t>
  </si>
  <si>
    <t>Statice pruinosa L.</t>
  </si>
  <si>
    <t>Suppl. Dict. Jard. 2: 36</t>
  </si>
  <si>
    <t>Limonium quesadense Erben</t>
  </si>
  <si>
    <t>Mota et al., 2009. Aproximación a la checklist de los gipsófitos ibéricos. Anales de Biología 31: 71-121</t>
  </si>
  <si>
    <t>EN [Mota et al., 2011]; EN [Bañares et al., 2008]; EN [Bañares et al., 2004]</t>
  </si>
  <si>
    <t>B1ab(iii,v)+2ab(iii,v) **Checked by FJ Perez</t>
  </si>
  <si>
    <t>Mitt. Bot. Staatssamml. München 27: 390</t>
  </si>
  <si>
    <t>Limonium sogdianum (Popov) Ikonn.-Gal.</t>
  </si>
  <si>
    <t>Kazakhstan, Kirgizstan, Tadzhikistan, Turkmenistan, Uzbekistan</t>
  </si>
  <si>
    <t>Trudy Turkestansk. Gosud. Univ. 4: 35</t>
  </si>
  <si>
    <t>Statice sogdiana Popov</t>
  </si>
  <si>
    <t>Trudy Bot. Inst. Akad. Nauk S.S.S.R., Ser. 1, Fl. Sist. Vyssh. Rast. 2: 268</t>
  </si>
  <si>
    <t>Limonium subglabrum Erben</t>
  </si>
  <si>
    <t>Endemic to gypseous marls from Granada (La Malá)</t>
  </si>
  <si>
    <t>Mota et al., 2011, Diversidad vegetal de las yeseras ibéricas</t>
  </si>
  <si>
    <t>EN (Red List of Spain), V for Andalusia</t>
  </si>
  <si>
    <t>EN B1ab(iii,v)c(iv)+2ab(iii,v)c(iv)</t>
  </si>
  <si>
    <t>Erben. (1978). In: Mitt. Bot. Staatssamml. München 14: 522</t>
  </si>
  <si>
    <t>Limonium supinum (Girard) Pignatti</t>
  </si>
  <si>
    <t>Mota et al., 2009. Aproximación a la checklist de los gipsófitos ibéricos. Anales de Biología 31: 71-122</t>
  </si>
  <si>
    <t xml:space="preserve">IE [Decreto 200/2001, Castilla La Mancha]; VU [Bañares et al., 2008]; </t>
  </si>
  <si>
    <t>Ann. Sci. Nat. Bot. Ser. 3, 2: 326</t>
  </si>
  <si>
    <t>Statice supina Girard</t>
  </si>
  <si>
    <t> Collect. Bot. (Barcelona) 6: 309</t>
  </si>
  <si>
    <t>Limonium viciosoi (Pau) Erben</t>
  </si>
  <si>
    <t>http://www.theplantlist.org/tpl1.1/record/kew-388021</t>
  </si>
  <si>
    <t>Mota et al., 2009. Aproximación a la checklist de los gipsófitos ibéricos. Anales de Biología 31: 71-123</t>
  </si>
  <si>
    <t>VU [Decreto 181/2005, Aragón]; DD [Bañares et al., 2008]</t>
  </si>
  <si>
    <t>Bol. Soc. Aragonesa Ci. Nat. 11: 239, Nom. Nud.</t>
  </si>
  <si>
    <t>Statice viciosoi Pau</t>
  </si>
  <si>
    <t>Mitt. Bot. Staatssamml. München 14: 437</t>
  </si>
  <si>
    <t>Andropogon</t>
  </si>
  <si>
    <t>Andropogon kelleri Hack.</t>
  </si>
  <si>
    <t>• Bushland in silty or sandy depressions overlying limestone or gypsum; 180-1520 m (Thulin, M. 1993-2006. Flora of Somalia. vols. 1-4. Royal Botanics Garden. Kew).
• Dry stony soils in bushland; 390-1500 m. (Hedberg, I. &amp; Edwards, S. (Eds.). 1995. Flora of Ethiopia ans Eritrea vol. 7. Gramineae. The National Herbarium, Addis Ababa University, Department of Systematic Botany Uppsala University. Addis Ababa &amp; Uppsala).</t>
  </si>
  <si>
    <t>Mém. Herb. Boissier 20: 6 </t>
  </si>
  <si>
    <t>Andropogon leprodes Cope</t>
  </si>
  <si>
    <t>• Gypsum plains; 1340- 1740 m (Thulin, M. 1993-2006. Flora of Somalia. vols. 1-4. Royal Botanics Garden. Kew.).</t>
  </si>
  <si>
    <t>Kew Bull. 50: 111</t>
  </si>
  <si>
    <t>Aristida</t>
  </si>
  <si>
    <t>Aristida gypsophila Beetle</t>
  </si>
  <si>
    <t>• Rocky, calcareous, often gypsiferous soil [Allred K. W. and J. Valdés-Reyna. 1997. The Aristida pansa Complex and a Key to the Divaricatae Group of North America (Gramineae: Aristideae). Brittonia 49(1): 54-66. URL: https://www.jstor.org/stable/2807694 ]</t>
  </si>
  <si>
    <t>Mexico (Coahuila, Chihuahua, Nuevo León, San Luis Potosí), USA (Texas)</t>
  </si>
  <si>
    <t>Phytologia 49: 36</t>
  </si>
  <si>
    <t>Austrostipa</t>
  </si>
  <si>
    <t>Austrostipa drummondii (Steud.) S.W.L.Jacobs &amp; J.Everett</t>
  </si>
  <si>
    <t>Gold, LoM, MuF, MuM, MSB, RobP, VRiv, Wim. Abundant on gypsum-rich soils within grassland and at the margins of samphire low-shrubland in the far north-west, less common in mallee-scrub areas. Often common following fire. Western Australia South Australia New South Wales Victoria.( MN LYons: Not sure if really a gypsocline in wa but may be in other states retain)</t>
  </si>
  <si>
    <t>Australia (New South Wales, South Australia, Victoria, Western Australia)</t>
  </si>
  <si>
    <t>Syn. Pl. Glumac. 1: 128</t>
  </si>
  <si>
    <t>Stipa drummondii Steud.</t>
  </si>
  <si>
    <t>Telopea 6: 585 </t>
  </si>
  <si>
    <t>Austrostipa geoffreyi S.W.L.Jacobs &amp; J.Everett</t>
  </si>
  <si>
    <t>David E. Symon, D.E. 2007.Lists of gypsophilous plants from southern Australia. J. Adelaide Bot. Gard. 21 45–54</t>
  </si>
  <si>
    <t>Austrostipa nullanulla (J.Everett &amp; S.W.L.Jacobs) S.W.L.Jacobs &amp; J.Everett</t>
  </si>
  <si>
    <t xml:space="preserve">In South Australia, Club Spear-grass is found in the Murray, Yorke Peninsula, Gairdner-Torrens, North-Western and Eyre Peninsula regions (Barker et al. 2005). Generally, Club Spear-grass is thought to occupy gypseous soils on the outskirts of salt lakes across the north of South Australia (L Bebbington 2005, pers. comm.)  /// Restricted to gypseous rises; palatable to sheep and rabbits and now confined to protected sites. NSW subdivisions: SFWP Other Australian states: S.A. Vic.  ////  MuM. Apparently confined to a few gypseous (copi) rises in the far north-west of the State (e.g. Murrayville, Nowingi, Hattah, Chinkapook areas). Palatable to stock and probably reduced from much of its former range. South Australia New South Wales Victoria </t>
  </si>
  <si>
    <t>Pobke, K 2007, Draft recovery plan for 23 threatened flora taxa on Eyre Peninsula, South Australia 2007-2012, Department for Environment and Heritage, South Australia.  /// PlanNET ///  Vicflora</t>
  </si>
  <si>
    <t>Australia (South Australia, Victoria, Western Australia)</t>
  </si>
  <si>
    <t>Telopea 2: 398</t>
  </si>
  <si>
    <t>Stipa nullanulla J.Everett &amp; S.W.L.Jacobs</t>
  </si>
  <si>
    <t>Telopea 6: 587 </t>
  </si>
  <si>
    <t>Bouteloua</t>
  </si>
  <si>
    <t>Bouteloua breviseta Vasey ex J.M.Coult.</t>
  </si>
  <si>
    <t> is locally abundant on gypsum soils in southeastern New Mexico and the northern portion of the Trans Pecos region in Texas [http://floranorthamerica.org/]</t>
  </si>
  <si>
    <t>México (Coahuila, Chihuahua, Durango, Nuevo León, San Luis Potosí, Tamaulipas, Veracruz, Zacatecas), USA (New Mexico, Texas)</t>
  </si>
  <si>
    <t>G5 (S)- needs update [NatureServe]</t>
  </si>
  <si>
    <t>Contr. U.S. Natl. Herb. 1: 58</t>
  </si>
  <si>
    <t>Bouteloua chasei Swallen</t>
  </si>
  <si>
    <t>Mexico (Coahuila (S), Nuevo León, San Luis Potosí)</t>
  </si>
  <si>
    <t>Proc. Biol. Soc. Washington 56: 81</t>
  </si>
  <si>
    <t>Bouteloua johnstonii Swallen</t>
  </si>
  <si>
    <t>Mexico (Coahuila, Zacatecas)</t>
  </si>
  <si>
    <t>Proc. Biol. Soc. Washington 56: 79</t>
  </si>
  <si>
    <t>Bromus</t>
  </si>
  <si>
    <t>Bromus musadoghanii Yild.</t>
  </si>
  <si>
    <t>Ot Sist. Bot. Dergisi 19(2): 38</t>
  </si>
  <si>
    <t>Coelachyrum</t>
  </si>
  <si>
    <t>Coelachyrum longiglume Napper</t>
  </si>
  <si>
    <t>• Gypseous, saline plain with Limonium; c. 200 m (Thulin, M. 1993-2006. Flora of Somalia. vols. 1-4. Royal Botanics Garden. Kew).</t>
  </si>
  <si>
    <t>Kenya, Somalia, Tanzania</t>
  </si>
  <si>
    <t>Kirkia 3: 113 </t>
  </si>
  <si>
    <t>Elymus</t>
  </si>
  <si>
    <t>Elymus nodosus subsp. gypsicola Melderis</t>
  </si>
  <si>
    <t>Notes Roy. Bot. Gard. Edinburgh 42: 82</t>
  </si>
  <si>
    <t>Eragrostis</t>
  </si>
  <si>
    <t>Eragrostis pygmaea De Winter</t>
  </si>
  <si>
    <t>Bothalia 10: 72</t>
  </si>
  <si>
    <t>Festuca</t>
  </si>
  <si>
    <t>Festuca gypsophila Hack.</t>
  </si>
  <si>
    <t>(syn. Vulpia gypsophila)- according to POWO Festuca gypsophila Hack. is an accepted species, so I keep it unchanged (sara)</t>
  </si>
  <si>
    <t>Mota et al., 2009. Aproximación a la checklist de los gipsófitos ibéricos. Anales de Biología 31: 71-95</t>
  </si>
  <si>
    <t>Italy (Sicilia), Spain (Peninsula)</t>
  </si>
  <si>
    <t>Oesterr. Bot. Z. 27: 47</t>
  </si>
  <si>
    <t>Koeleria</t>
  </si>
  <si>
    <t>Koeleria vallesiana subsp. castellana (Boiss. &amp; Reut.) Domin</t>
  </si>
  <si>
    <t xml:space="preserve">(please check taxonomy- it seems to have been synonymized) - According to POWO and Gbif it is a synonym of K. vallesiana, but the distribution area of both taxa is very different. I suggest to keep it unchanged and ask Spanish experts (Juan Mota) for advice (Sara): Juan's advice is to keep it in by the moment - Paco: According to Flora ibérica (2021), it is not a subspecies synonymous with a monotypic taxon (K. vallesiana (Honck.) Gaudin), but rather a species of its own (K. castellana Boiss. &amp; Reut.) and is also a taxon with restricted distribution (only 4 provinces). In the absence of an in-depth review of the genus, I propose keeping it </t>
  </si>
  <si>
    <t>Mota et al., 2009. Aproximación a la checklist de los gipsófitos ibéricos. Anales de Biología 31: 71-110</t>
  </si>
  <si>
    <t xml:space="preserve">Spain (Peninsula) </t>
  </si>
  <si>
    <t>VU [Laguna et al., 1998; Mota, 2011]</t>
  </si>
  <si>
    <t>Pugill. Pl. Afr. Bor. Hispan.: 122 (1852)</t>
  </si>
  <si>
    <t>Koeleria castellana Boiss. &amp; Reut.</t>
  </si>
  <si>
    <t>Magyar Bot. Lapok 3: 342 (1904)</t>
  </si>
  <si>
    <t>Muhlenbergia</t>
  </si>
  <si>
    <t>Muhlenbergia gypsophila C.Reeder &amp; Reeder</t>
  </si>
  <si>
    <t>Madroño 18: 186 (1966)</t>
  </si>
  <si>
    <t>Muhlenbergia jaime-hintonii P.M.Peterson &amp; Valdés-Reyna</t>
  </si>
  <si>
    <t>Sida 18: 686 </t>
  </si>
  <si>
    <t>Muhlenbergia purpusii Mez</t>
  </si>
  <si>
    <t>Mexico (Coahuila, Chihuahua, Nuevo León, San Luis Potosí, Tamaulipas)</t>
  </si>
  <si>
    <t>Repert. Spec. Nov. Regni Veg. 17: 214</t>
  </si>
  <si>
    <t>Rostraria</t>
  </si>
  <si>
    <t>Rostraria hadjikyriakou Christodoulou &amp; Hand</t>
  </si>
  <si>
    <t>G. Chrysostomou</t>
  </si>
  <si>
    <t>Hand, R., Chrysostomou, C. S., &amp; McLoughlin, E. M. (2021). Rostraria hadjikyriakou (Poaceae) a new gypsophilos and endemic species from Cyprus. Fl Medit, 31, 71-82.</t>
  </si>
  <si>
    <t>checked by Georgia Chrystodomou</t>
  </si>
  <si>
    <t>VU [Hand et al., 2021: https://doi.org/10.7320/FlMedit31.071</t>
  </si>
  <si>
    <t>Fl. Medit. 31: 72. 2021</t>
  </si>
  <si>
    <t>Sesleria</t>
  </si>
  <si>
    <t>Sesleria heufleriana Schur</t>
  </si>
  <si>
    <t>On limestone and gypsic rocks, stony slopes</t>
  </si>
  <si>
    <t>Fl. Russia 1</t>
  </si>
  <si>
    <t>Czechoslovakia, Hungary, Romania, Ukraine</t>
  </si>
  <si>
    <t>Special Protection in UKR [Tetyana et al., 2012]; NT [Carpathian Red List, 2014]</t>
  </si>
  <si>
    <t>Verh. Mitth. Siebenbürg. Vereins Naturwiss. Hermannstadt 4: 84</t>
  </si>
  <si>
    <t>Sporobolus</t>
  </si>
  <si>
    <t>Sporobolus compactus Clayton</t>
  </si>
  <si>
    <t>• Other local gypsum endemics found on the same hill included (Thulin, M. 2012. Aloe nugalensis sp. nov. (Asphodelaceae), a new gypsum endemic from northeastern Somalia. Nordic Journal of Botany 30: 729-731). 
• Gypsum plains; 140-1740 m (Thulin, M. 1993-2006. Flora of Somalia. vols. 1-4. Royal Botanics Garden. Kew)</t>
  </si>
  <si>
    <t>Kew Bull. 25: 248</t>
  </si>
  <si>
    <t>Sporobolus nealleyi Vasey</t>
  </si>
  <si>
    <t>Mexico (Coahuila, Durango, Nuevo León, San Luis Potosí), USA (Arizona, Colorado, Nevada, New Mexico, Texas)</t>
  </si>
  <si>
    <t xml:space="preserve">G5 (S); S2(EN) in Colorado; SU in a lot of states </t>
  </si>
  <si>
    <t>Contr. U.S. Natl. Herb. 1: 57</t>
  </si>
  <si>
    <t>Sporobolus spiciformis Swallen</t>
  </si>
  <si>
    <t>Mexico (Coahuila, Chihuahua, Durango, Nuevo León)</t>
  </si>
  <si>
    <t>Proc. Biol. Soc. Washington 56: 78</t>
  </si>
  <si>
    <t>Stipa</t>
  </si>
  <si>
    <t>Stipa austroitalica subsp. frentana Moraldo &amp; Ricceri Moraldo &amp; Ricceri</t>
  </si>
  <si>
    <t>According to POWO and Gbif, it is a synonym of Stipa austroitalica Martinovský First published in Webbia 20: 723 (1965). However the distribution areas of both taxa are quite different, so I leave it unchanged.(sara)</t>
  </si>
  <si>
    <t>Italia (Peninsula)</t>
  </si>
  <si>
    <t>LC [IUCN]; included in Bern Convention Annex I (strictly protected flora)</t>
  </si>
  <si>
    <t>1*</t>
  </si>
  <si>
    <t>en*</t>
  </si>
  <si>
    <t>Webbia 58: 104 </t>
  </si>
  <si>
    <t>Stipa macroglossa P.A.Smirn.</t>
  </si>
  <si>
    <t xml:space="preserve">On stony slopes with gypsum </t>
  </si>
  <si>
    <t>Kazakhstan, Kirgizstan, Tadzhikistan, Uzbekistan, China (Xinjiang)</t>
  </si>
  <si>
    <t>Bot. Mater. Gerb. Glavn. Bot. Sada R.S.F.S.R. 5: 47 </t>
  </si>
  <si>
    <t>Stipagrostis</t>
  </si>
  <si>
    <t>Stipagrostis arachnoidea (Litv.) De Winter</t>
  </si>
  <si>
    <t xml:space="preserve">Growing only in gypseous sands. </t>
  </si>
  <si>
    <t>Trudy Bot. Muz. Imp. Akad. Nauk 1: 21</t>
  </si>
  <si>
    <t>Aristida arachnoidea Litv.</t>
  </si>
  <si>
    <t>Kirkia 3: 133 </t>
  </si>
  <si>
    <t>Stipagrostis hermannii (Mez) De Winter</t>
  </si>
  <si>
    <t>Repert. Spec. Nov. Regni Veg. 17: 153</t>
  </si>
  <si>
    <t> Aristida hermannii Mez</t>
  </si>
  <si>
    <t>Kirkia 3: 134</t>
  </si>
  <si>
    <t>Stipagrostis namibensis De Winter</t>
  </si>
  <si>
    <t> Bothalia 8: 173</t>
  </si>
  <si>
    <t>Stipagrostis pungens (Desf.) De Winter</t>
  </si>
  <si>
    <t>•  (Baameur, M. 2006. Contribution à l’étude de la répartition biogéographique de la flore spontanée de la région de Ouargla (Sahara septentrional Est algerien). émoire en vue de l'obtention du diplôme de Magister. Univertsite Kasdi Merbah- Ouargla).
• Dépressions sableuses désertiques (Fennane, M., Ibn Tatou, et El Oualidi, J. 2014. Flore pratique du Maroc. Vol 3. Institut Scientifique. Université Mohamed V. Agdal. Rabat) 
• Sables, dunes (Quézel, P. &amp; Santa, S., 1962-1963. Nouvelle flore de l'Algérie et des régions désertiques méridionales. 2 vols. 1170 p., CNRS, Paris) 
• Dunes et sables désertiques (Cuénod, A. 1954. Flore analytique et synoptique de la Tunisie.  Impr. S.F.A.N., Tunis)</t>
  </si>
  <si>
    <t>Baameur, M. 2006. Contribution à l’étude de la répartition biogéographique de la flore spontanée de la région de Ouargla (Sahara septentrional Est algerien). émoire en vue de l'obtention du diplôme de Magister. Univertsite Kasdi Merbah- Ouargla</t>
  </si>
  <si>
    <t>Afghanistan, Algeria, Chad, Iran, Libya, Mauritania, Morocco, Niger, Tunisia, Turkmenistan, Western Sahara</t>
  </si>
  <si>
    <t>Fl. Atlant. 1: 109 </t>
  </si>
  <si>
    <t>Aristida pungens Desf.</t>
  </si>
  <si>
    <t>Kirkia 3: 135</t>
  </si>
  <si>
    <t>Stipagrostis subacaulis (Nees) De Winter</t>
  </si>
  <si>
    <t>• Stony hillsides or depressions on plain, often in gypsum soil (Snijman, D.A. (ed.), 2013, Plants of the Greater Cape Floristic Region. Volume 2: The Extra Cape flora, Strelitzia, vol. 30, South African National Biodiversity Institute, Pretoria). 
• Coarse Sandy soils, often in soils with gypsum, on stony hillsides, and depressions on gravel flats (Fish L., Mashau A.C., Moeaha M.J. &amp; Nembudani M.T., 2015. Identification guide to southern African grasses. Strelitzia 36. South African National Biodiversity Institute, Pretoria).</t>
  </si>
  <si>
    <t>Angola, South Africa (Cape Provinces), Namibia</t>
  </si>
  <si>
    <t>Fl. Afr. Austral. Ill.: 180</t>
  </si>
  <si>
    <t>Arthratherum subacaule Nees</t>
  </si>
  <si>
    <t>Kirkia 3: 136</t>
  </si>
  <si>
    <t>Tetrachaete</t>
  </si>
  <si>
    <t>Tetrachaete elionuroides Chiov.</t>
  </si>
  <si>
    <t>• Stony soils overlying limestone and gypsum. also on alluvium and heavy clay; up to 600 m (Thulin, M. 1993-2006. Flora of Somalia. vols. 1-4. Royal Botanics Garden. Kew). 
•  Dry open bushland on stony soils; 670-1300 m.  (Hedberg, I. &amp; Edwards, S. (Eds.). 1995. Flora of Ethiopia ans Eritrea vol. 7. Gramineae. The National Herbarium, Addis Ababa University, Department of Systematic Botany Uppsala University. Addis Ababa &amp; Uppsala).</t>
  </si>
  <si>
    <t>Eritrea, Ethiopia, Kenya, Oman, Somalia, Tanzania, Yemen</t>
  </si>
  <si>
    <t>Annuario Reale Ist. Bot. Roma 7: 28</t>
  </si>
  <si>
    <t>Tripogon</t>
  </si>
  <si>
    <t>Tripogon subtilissimus Chiov.</t>
  </si>
  <si>
    <t>• Deciduous bushland on gypsum or limestone; 450-1700 m  (Hedberg, I. &amp; Edwards, S. (Eds.). 1995. Flora of Ethiopia ans Eritrea vol. 7. Gramineae. The National Herbarium, Addis Ababa University, Department of Systematic Botany Uppsala University. Addis Ababa &amp; Uppsala). 
• Open Acacia-Commiphora shrubland or SporoboIus-dominated grassland on sandy and silty soils overlying calcareous or gypseous rocks; 170-1740 m (Thulin, M. 1993-2006. Flora of Somalia. vols. 1-4. Royal Botanics Garden. Kew).</t>
  </si>
  <si>
    <t>Ann. Bot. (Rome) 5: 66</t>
  </si>
  <si>
    <t>Giliastrum</t>
  </si>
  <si>
    <t>Giliastrum gypsophilum (B.L.Turner) J.M.Porter</t>
  </si>
  <si>
    <t>Phytologia 76(1): 54</t>
  </si>
  <si>
    <t>Gilia gypsophila B.L.Turner</t>
  </si>
  <si>
    <t>Aliso 17(1): 84.</t>
  </si>
  <si>
    <t>Polygala</t>
  </si>
  <si>
    <t>Polygala dasanensis Thulin</t>
  </si>
  <si>
    <t>• Open bushland on gypsum, c. 1650 m. (Thulin, M. 1993-2006. Flora of Somalia. vols. 1-4. Royal Botanics Garden. Kew).</t>
  </si>
  <si>
    <t>Nordic J. Bot. 21: 394</t>
  </si>
  <si>
    <t>Polygala guneri Yild.</t>
  </si>
  <si>
    <t>Steppe on gypsaceous slopes,</t>
  </si>
  <si>
    <t>Ot Sist. Bot. Derg. 19(2): 41 (2012)</t>
  </si>
  <si>
    <t>Polygala gypsophila Thulin</t>
  </si>
  <si>
    <t>• Gypsum outcrops in open Acacia-Commiphora bushland. 200-600 m. (Thulin, M. 1993-2006. Flora of Somalia. vols. 1-4. Royal Botanics Garden. Kew).</t>
  </si>
  <si>
    <t>Nordic J. Bot. 10(5): 465</t>
  </si>
  <si>
    <t>Polygala hieronymi Chodat</t>
  </si>
  <si>
    <t>Paco: regarding its ecology I have only found that it occurs in open places; I prefer to be conservative and leave it in gypsocline</t>
  </si>
  <si>
    <t>Argentina (Córdoba, San Luis, Tucumán)</t>
  </si>
  <si>
    <t>Mem. Soc. Phys. Geneve. 31: N. 2 302</t>
  </si>
  <si>
    <t>Polygala oedophylla S.F.Blake</t>
  </si>
  <si>
    <t>Proc. Biol. Soc. Wash. 49: 151</t>
  </si>
  <si>
    <t>Atraphaxis</t>
  </si>
  <si>
    <t>Atraphaxis suaedifolia Jaub. &amp; Spach</t>
  </si>
  <si>
    <t>CR [Solomon et al., 2013]</t>
  </si>
  <si>
    <t>Ill. Pl. Or. 2: 15</t>
  </si>
  <si>
    <t>Calligonum</t>
  </si>
  <si>
    <t>Calligonum × calcareum Pavlov</t>
  </si>
  <si>
    <t>Phanerophyte</t>
  </si>
  <si>
    <t>Oncalcareous slopes and gypsiferous sands/gravel</t>
  </si>
  <si>
    <t>CR [IUCN]; EN [Nowak et al., 2020]; Cat. 1 Rare [Red Book Uzbekistan]</t>
  </si>
  <si>
    <t>B2ab(ii) [Nowak et al., 2020] Named in Nowak et al. but in IUCN's website it is only described in Kyrgyzstan &amp; Uzbekistan. Threats: livestock farming &amp; ranching, logging and wood harvesting</t>
  </si>
  <si>
    <t>Repert. Spec. Nov. Regni Veg. 33: 149</t>
  </si>
  <si>
    <t>Calligonum junceum (Fisch. &amp; C.A.Mey.) Litv.</t>
  </si>
  <si>
    <t xml:space="preserve">Desert sandhills; clayey and sandy steppes (Komarov). /// growing on gypsum soil. </t>
  </si>
  <si>
    <t xml:space="preserve">Belolipov,  Igor V., David E. Zaurov and Sasha W. Eisenman The Geography, Climate and Vegetation of Uzbekistan /// Maassoumi, A. A. 2011. A REVISION OF THE GENUS CALLIGONUM L.  (POLYGONACEAE) IN IRAN. IRAN. JOURN. BOT. 17 (1), </t>
  </si>
  <si>
    <t>Iran, Kazakhstan, Kirgizstan, Mongolia, Tadzhikistan, Turkmenistan, China (Xinjiang, Inner Mongolia)</t>
  </si>
  <si>
    <t>TJK: VU/Global: LC [Nowak et al., 2020]; NE [Red List Mongolia]</t>
  </si>
  <si>
    <t>B1ab(1) (for TJK) * added tjk</t>
  </si>
  <si>
    <t>Index Sem. Horti Petrop. 1: 24</t>
  </si>
  <si>
    <t> Calliphysa juncea Fisch. &amp; C.A.Mey.</t>
  </si>
  <si>
    <t>Sched. Herb. Fl. Ross. 8: 9</t>
  </si>
  <si>
    <t>Calligonum santoanum Korovin</t>
  </si>
  <si>
    <t xml:space="preserve">Gypsiferous clayey desert slopes. </t>
  </si>
  <si>
    <t>Bull. Univ. As. Centr. 9: Suppl. 30</t>
  </si>
  <si>
    <t>Calligonum triste Litv.</t>
  </si>
  <si>
    <t xml:space="preserve">Desert slopes and outcrops of gypsiferous clay. </t>
  </si>
  <si>
    <t>CR [IUCN]; Cat.1 CR [Red Book Turmenistan]</t>
  </si>
  <si>
    <t>B1ab(iii)+2ab(iii) **Checked by FJ Perez</t>
  </si>
  <si>
    <t>Trav. Mus. Bot. Acad, Peters. 11: 58</t>
  </si>
  <si>
    <t>Calligonum zakirovii (Khalk.) Czerep.</t>
  </si>
  <si>
    <t>On gypsum gravels</t>
  </si>
  <si>
    <t xml:space="preserve"> P. Khalkuziev. 1990. About the kinship relations of some plant families of desert regions. Tashkent. P.86.</t>
  </si>
  <si>
    <t>EN [Fenu et al., 2023] [Red Book Uzbekistan]</t>
  </si>
  <si>
    <t>B1ab(I,ii,iii,iv,v)+B2ab(I,ii,iii,iv,v)</t>
  </si>
  <si>
    <t>Rodstv. Svyaz. Nekotor. Semeistv Rast. Pust. Oblast.: 85</t>
  </si>
  <si>
    <t>Calliphysa zakirovii Khalk.</t>
  </si>
  <si>
    <t>Vasc. Pl. Russia &amp; Adj. States 407</t>
  </si>
  <si>
    <t>Eriogonum</t>
  </si>
  <si>
    <t>Eriogonum corymbosum var. nilesii Reveal</t>
  </si>
  <si>
    <t>• Sandy to gravelly or gypsum flats and washes, saltbush communities</t>
  </si>
  <si>
    <t>Phytologia 86: 128</t>
  </si>
  <si>
    <t>Eriogonum fimbriatum W.J. Hess &amp; Reveal</t>
  </si>
  <si>
    <t>Hess, W. J., &amp; Reveal. (1976). In: Great Basin Nat. 36(3): 308.</t>
  </si>
  <si>
    <t>Eriogonum gypsophilum Wooton &amp; Standl.</t>
  </si>
  <si>
    <t>G1 (CR); S1 in NM; Used to be included in US Endagered Species Act</t>
  </si>
  <si>
    <t>Threats include mining, oil and gas development, and herbicide treatments.</t>
  </si>
  <si>
    <t>Contrib. US. Nat Herb. 16: 118</t>
  </si>
  <si>
    <t>Eriogonum turneri Reveal</t>
  </si>
  <si>
    <t>G4 (AS) -needs update; SU in NM, CA, AZ [NatureServe]</t>
  </si>
  <si>
    <t>Sida 5(4): 265.</t>
  </si>
  <si>
    <t>Eriogonum viscanum Hess &amp; Reveal</t>
  </si>
  <si>
    <t>Hess, W. J., &amp; Reveal. (1976). In: Great Basin Nat. 36(3): 310.</t>
  </si>
  <si>
    <t>Polygonum</t>
  </si>
  <si>
    <t>Polygonum bornmuelleri Litv.</t>
  </si>
  <si>
    <t>On gravelly, sandy and clayey soils often with gypsum content</t>
  </si>
  <si>
    <t>Trav. Mus. Bot. Acad. Petersb. Yii. 82.</t>
  </si>
  <si>
    <t>Polygonum salsugineum M.Bieb.</t>
  </si>
  <si>
    <t xml:space="preserve">Saline soils, bituminous shale, gypsiferous clays, saline depressions. </t>
  </si>
  <si>
    <t xml:space="preserve">Kazakhstan, Transcaucasus, Krym, Russia (East European Russia, North Caucasus, South European Russi) </t>
  </si>
  <si>
    <t>Tabl. Prov. Mer Casp.: 114</t>
  </si>
  <si>
    <t>Pteropyrum</t>
  </si>
  <si>
    <t>Pteropyrum gypsaceum Akhani &amp; Doostm.</t>
  </si>
  <si>
    <t>A halo-gypsophytic shrub confined to gypsum-saline hills near the Persian Gulf coasts</t>
  </si>
  <si>
    <r>
      <rPr>
        <b/>
        <sz val="10"/>
        <color rgb="FF000000"/>
        <rFont val="Times New Roman"/>
        <family val="1"/>
        <charset val="1"/>
      </rPr>
      <t>Doostmohammadi, M., M. Malekmohammadi, M. Djamali and H. Akhani.</t>
    </r>
    <r>
      <rPr>
        <sz val="10"/>
        <color rgb="FF000000"/>
        <rFont val="Times New Roman"/>
        <family val="1"/>
        <charset val="1"/>
      </rPr>
      <t xml:space="preserve"> 2020. Is </t>
    </r>
    <r>
      <rPr>
        <i/>
        <sz val="10"/>
        <color rgb="FF000000"/>
        <rFont val="Times New Roman"/>
        <family val="1"/>
        <charset val="1"/>
      </rPr>
      <t>Pteropyrum</t>
    </r>
    <r>
      <rPr>
        <sz val="10"/>
        <color rgb="FF000000"/>
        <rFont val="Times New Roman"/>
        <family val="1"/>
        <charset val="1"/>
      </rPr>
      <t xml:space="preserve"> a pathway to C4 evolution in Polygonaceae? An integrative approach to the taxonomy and anatomy of Pteropyrum (C3), an immediate relative to Calligonum (C4). Bot. J. Linn. Society. </t>
    </r>
    <r>
      <rPr>
        <sz val="10"/>
        <color rgb="FF2A2A2A"/>
        <rFont val="Times New Roman"/>
        <family val="1"/>
        <charset val="1"/>
      </rPr>
      <t xml:space="preserve">192 (2) 369–400. DOI: </t>
    </r>
    <r>
      <rPr>
        <sz val="10"/>
        <color rgb="FF000000"/>
        <rFont val="Times New Roman"/>
        <family val="1"/>
        <charset val="1"/>
      </rPr>
      <t xml:space="preserve">10.1093/botlinnean/boz079. </t>
    </r>
  </si>
  <si>
    <t>Doostmohammadi et al. (2020). In: Bot. J. Linn. Soc. 192(2): 369-400.</t>
  </si>
  <si>
    <t>Pteropyrum naufelum Al-Khayat</t>
  </si>
  <si>
    <t>Akhani, H. 2004. A new spiny, cushion-like Euphorbia (Euphorbiaceae) from south-west Iran with  special reference to the phytogeographic importance of local endemic species. Botanical Journal of the Linnean Society, 146: 107–125  /// PAHLEVANI, A. H., H. MAROOFI &amp; M. R. JOHARCHI. 2011. Notes on six endemic or rare species of Euphorbia subg. Esula (Euphorbiaceae) in Iran. Willdenowia 41: 267 –276</t>
  </si>
  <si>
    <t>Nord. J. Bot. 13: 33, F. 1</t>
  </si>
  <si>
    <t>Pteropyrum zagricum Doostm. &amp; Akhani</t>
  </si>
  <si>
    <t>According to the paper where it was described its habitat is: Steep limestone rocks in Quercus brantii steppe forest.</t>
  </si>
  <si>
    <t>Doostmohammadi et al. (2020). In: Bot. J. Linn. Soc. 192(2): 369.</t>
  </si>
  <si>
    <t>Rumex</t>
  </si>
  <si>
    <t>Rumex cyprius Murb. subsp. cyprius</t>
  </si>
  <si>
    <t>M,De,S  (Boulos) •  (Akhani, com. pers.). 
• Rocailles désertiques (Fennane, M., Ibn Tatou, M., Mathez, J., Ouyahia, A., et El Oualidi, J. 1999. Flore pratique du Maroc.Vol. 1. Institut Scientifique. Université Mohamed V. Agdal. Rabat. 15.)</t>
  </si>
  <si>
    <t>Boulos (1999-2005; 2009); Akhani, com. Pers.</t>
  </si>
  <si>
    <t>Cyprus, Egypt, Iran, Iraq, Israel-Palestine, Jordan, Syria, Saudi Arabia, Sinai</t>
  </si>
  <si>
    <t>LC [Fennane 2017]</t>
  </si>
  <si>
    <t>Acta Univ. Lund., 2, 2(14): 20</t>
  </si>
  <si>
    <t>Rumex cyprius Murb.</t>
  </si>
  <si>
    <t>Rumex ephedroides Bornm.</t>
  </si>
  <si>
    <t>The species is restricted to rocky slopes and sometimes on gypsum hills in the area [no están claras ni la distribución ni la categoría, hay buscar el trabajo de Reichinger 1989]</t>
  </si>
  <si>
    <t>Akhani, H. 2004. A new spiny, cushion-like Euphorbia (Euphorbiaceae) from south-west Iran with  special reference to the phytogeographic importance of local endemic species. Botanical Journal of the Linnean Society, 146: 107–136</t>
  </si>
  <si>
    <t>Russk. Bot. Zhurn. 6: 92.</t>
  </si>
  <si>
    <t>Coris</t>
  </si>
  <si>
    <t>Coris monspeliensis subsp. hispanica (Lange) Masclans</t>
  </si>
  <si>
    <t>According to POWO, WFO and Gbif Coris hispanica Lange is a synanym of Coris monspeliensis subsp. hispanica (Lange) Masclans First published in Collect. Bot. (Barcelona) 7: 756 (1968). Since the distribution area of both taxa matches pretty well, I include the new name. (Sara)</t>
  </si>
  <si>
    <t>Mota et al., 2009. Aproximación a la checklist de los gipsófitos ibéricos. Anales de Biología 31: 71-94</t>
  </si>
  <si>
    <t>VU [Bañares et al., 2008]; VU [Lista Roja Andalucía]</t>
  </si>
  <si>
    <t>B1ab(iii,v)+2ab(iii,v); D2</t>
  </si>
  <si>
    <t>Vidensk. Meddel. Dansk Naturhist. Foren. Kjobenhavn Ser. 2, 5: 53</t>
  </si>
  <si>
    <t>Coris hispanica Lange</t>
  </si>
  <si>
    <t>Collect. Bot. (Barcelona) 7: 756 (1968)</t>
  </si>
  <si>
    <t>Primula</t>
  </si>
  <si>
    <t>Primula baldshuanica B.Fedtsch.</t>
  </si>
  <si>
    <t>Pistacia shrubland, forests, clay nd gypsum hills</t>
  </si>
  <si>
    <t>TJK: NT; Global: LC [Nowak et al., 2020]</t>
  </si>
  <si>
    <t>**ADDED TJK</t>
  </si>
  <si>
    <t>Consp. Fl. Turkest. 5: 6.</t>
  </si>
  <si>
    <t>Samolus</t>
  </si>
  <si>
    <t>Samolus ebracteatus var. coahuilensis Henrickson</t>
  </si>
  <si>
    <t>Southwest. Nat. 28(3): 312</t>
  </si>
  <si>
    <t>Grevillea</t>
  </si>
  <si>
    <t>Grevillea cagiana McGill.</t>
  </si>
  <si>
    <t>Sand over laterite or clay or deep sand, gravelly clay.</t>
  </si>
  <si>
    <t>New Names Grevillea: 3 </t>
  </si>
  <si>
    <t>Grevillea sarissa subsp. bicolor McGill.</t>
  </si>
  <si>
    <t>Gypsum soils, sand. Saline gypsum lake.</t>
  </si>
  <si>
    <t>New Names Grevillea: 13</t>
  </si>
  <si>
    <t>Gaga</t>
  </si>
  <si>
    <t>Gaga hintoniorum Mendenh. &amp; G.L.Nesom</t>
  </si>
  <si>
    <t>we consider Hemionitis hintoniorum as a synonymn (Mike and JP)</t>
  </si>
  <si>
    <t>México (Nuevo León)</t>
  </si>
  <si>
    <t>Sida 14: 551 (1991)</t>
  </si>
  <si>
    <t>Cheilanthes hintoniorum Mendenh. &amp; G.L.Nesom</t>
  </si>
  <si>
    <t>Global Fl. 1(4): 15.</t>
  </si>
  <si>
    <t>Notholaena</t>
  </si>
  <si>
    <t>Notholaena bryopoda Maxon</t>
  </si>
  <si>
    <t>we consider Hemionitis bryopoda as a synonymn (Mike and JP)</t>
  </si>
  <si>
    <t>It is a gypsum specialist, endemic to the Chihuahuan Desert of northern Mexico.</t>
  </si>
  <si>
    <t>http://tolweb.org/Notholaena_bryopoda/133602</t>
  </si>
  <si>
    <t>Maxon. (1905). In: Proc. Biol. Soc. Washington 18: 205.</t>
  </si>
  <si>
    <t>Pellaea</t>
  </si>
  <si>
    <t>Pellaea ribae A.Mend. &amp; Windham</t>
  </si>
  <si>
    <t>Acta Bot. Mex. 57: 15</t>
  </si>
  <si>
    <t>Anemone</t>
  </si>
  <si>
    <t>Anemone biflora DC.</t>
  </si>
  <si>
    <t>Steppic gypsaceous pebbly foothills, gravelly hilltops</t>
  </si>
  <si>
    <t>Afghanistan, Iran, Iraq, Kazakhstan, Kirgizstan, Tadzhikistan, Turkmenistan, Uzbekistan, China (Xinjiang)</t>
  </si>
  <si>
    <t>Syst. Nat. [DC.] 1: 201</t>
  </si>
  <si>
    <t>Thalictrum</t>
  </si>
  <si>
    <t>Thalictrum uncinatum Rehmann</t>
  </si>
  <si>
    <t>hemiycryptophyte?</t>
  </si>
  <si>
    <t>I. Vasheniak  com pers.</t>
  </si>
  <si>
    <t>Spraw. Komis. Fizjogr. 8: 90</t>
  </si>
  <si>
    <t>Ochradenus</t>
  </si>
  <si>
    <t>Ochradenus somalensis Baker f.</t>
  </si>
  <si>
    <t>• Semi-desert grassland to bushland, on limestone or gypsum. 110-1400 m. (Thulin, M. 1993-2006. Flora of Somalia. vols. 1-4. Royal Botanics Garden. Kew). 
• Acacia bush land; 1150-1450 m. (Edwards, S., Mesfin Tadesse, Sebsebe Demissew and Hedberg, I. (eds.) 2000. Flora of Ethiopia and Eritrea, Vol. 2(1), Apiaceae-Dipsacaceae. The National Herbarium, Addis Ababa University, Department of Systematic Botany Uppsala University. Addis Ababa &amp; Uppsala)</t>
  </si>
  <si>
    <t>Ethiopia (E ),  Somalia</t>
  </si>
  <si>
    <t>J. Bot. 34: 52 </t>
  </si>
  <si>
    <t>Ochradiscus</t>
  </si>
  <si>
    <t>Ochradiscus aff. ochradeni (Boiss.) S.Blanco &amp; C.E.Wetzel</t>
  </si>
  <si>
    <t>Randonia</t>
  </si>
  <si>
    <t>Randonia africana Coss.</t>
  </si>
  <si>
    <t>• It occurs on gypsaceous soils eontaining a limited amount of soluble salts and often eovered by a moving surface-Iayer of wind-blown sand (Abdallah, M. S. 1967. The Resedaceae. A taxonomical revision of the family. Medelingen Landbouwhogeschool Wageningen 67-8: 1-98). 
• Terrains désertiques sablonneux ou argileux (Fennane, M., Ibn Tatou, M., Mathez, J., Ouyahia, A., et El Oualidi, J. 1999. Flore pratique du Maroc.Vol. 1. Institut Scientifique. Université Mohamed V. Agdal. Rabat. 15.) 
• Pâtures désertiques (Quézel, P. &amp; Santa, S., 1962-1963. Nouvelle flore de l'Algérie et des régions désertiques méridionales. 2 vols. 1170 p., CNRS, Paris) 
• Terrains sablonneux argileux désertiques (Pottier-Alapetite G., 1979–1981. Flore de la Tunisie. 2 vols. Imprimerie Officielle de la République Tunisienne, Tunis)</t>
  </si>
  <si>
    <t>Algeria, Egypt, Libya, Mauritania, Morocco, Tunisia, Western Sahara</t>
  </si>
  <si>
    <t>EN (Egyptian Biodiversity Portal)</t>
  </si>
  <si>
    <t>Bull. Soc. Bot. France 6: 392</t>
  </si>
  <si>
    <t>Reseda</t>
  </si>
  <si>
    <t>Reseda amblycarpa Fresen.</t>
  </si>
  <si>
    <t>• Semi-desert open bushland on limestone or gypsum. 10-1590 m. (Thulin, M. 1993-2006. Flora of Somalia. vols. 1-4. Royal Botanics Garden. Kew). 
• Dry open bush land and rocky areas; sea level-1200 m.  (Edwards, S., Mesfin Tadesse, Sebsebe Demissew and Hedberg, I. (eds.) 2000. Flora of Ethiopia and Eritrea, Vol. 2(1), Apiaceae-Dipsacaceae. The National Herbarium, Addis Ababa University, Department of Systematic Botany Uppsala University. Addis Ababa &amp; Uppsala).</t>
  </si>
  <si>
    <t>Djibouti, Eritrea, Ethiopia, Kenya, Somalia, Sudan, Yemen</t>
  </si>
  <si>
    <t>Mus. Senckenberg. ii. (1837) 108</t>
  </si>
  <si>
    <t>Reseda aucheri Boiss.</t>
  </si>
  <si>
    <t>Memariani &amp; Rahmaninia</t>
  </si>
  <si>
    <t>on gypsum slopes</t>
  </si>
  <si>
    <t>Fl Iranica</t>
  </si>
  <si>
    <t>Afghanistan, Gulf States, India, Iran, Iraq, Oman, Pakistan, Saudi Arabia, Turkey</t>
  </si>
  <si>
    <t>It has different subspecies</t>
  </si>
  <si>
    <t>Diagn. Pl. Orient. 1: 5 (1843)</t>
  </si>
  <si>
    <t>Reseda bucharica Litv.</t>
  </si>
  <si>
    <t>On red sand and gypsum soils</t>
  </si>
  <si>
    <t>Afghanistan, Iran, Tadzhikistan, Uzbekistan</t>
  </si>
  <si>
    <t>Trav. Mus. Bot. Acad. Petersb. 1: 15.</t>
  </si>
  <si>
    <t>Reseda muricata C.Presl</t>
  </si>
  <si>
    <t>• Gypsum desert occurs (Norton, J., S. Abdul Majid, D. Allan, M. Al Safran, B. Böer &amp; R. Richer. 2009. An Illustrated Checklist of the Flora of Qatar. Browndown Publications, Gosport, UK.).</t>
  </si>
  <si>
    <t>Norton, J., S. Abdul Majid, D. Allan, M. Al Safran, B. Böer &amp; R. Richer. 2009. An Illustrated Checklist of the Flora of Qatar. Browndown Publications, Gosport, UK.</t>
  </si>
  <si>
    <t>Egypt, Bahrain, Kuwait, Qatar, United Arab Emirates, Iraq, Israel-Palestine, Jordan, Kuwait, Oman, Saudi Arabia, Sinai</t>
  </si>
  <si>
    <t>Abh. Böhm. Ges. Wiss. Ser. 5, 3: 438</t>
  </si>
  <si>
    <t>Reseda sessilifolia Thulin</t>
  </si>
  <si>
    <t>• Gypsum hills with a few shrubs. c. 1300 m. (Thulin, M. 1993-2006. Flora of Somalia. vols. 1-4. Royal Botanics Garden. Kew).</t>
  </si>
  <si>
    <t>Kew Bull. 45(4): 667.</t>
  </si>
  <si>
    <t>Reseda stricta Pers.</t>
  </si>
  <si>
    <t>Algeria, Libya, Morocco, Spain (Peninsula), Tunisia</t>
  </si>
  <si>
    <t>Syn. Pl. 2: 10 </t>
  </si>
  <si>
    <t>Reseda suffruticosa Loefl.</t>
  </si>
  <si>
    <t>Mota et al., 2009. Aproximación a la checklist de los gipsófitos ibéricos. Anales de Biología 31: 71-132</t>
  </si>
  <si>
    <t>DD [Lista Roja Andalucía]; Pr [Mota et al., 2011]</t>
  </si>
  <si>
    <t>Reise Span. Land.: 113</t>
  </si>
  <si>
    <t>Reseda telephiifolia (Chiov.) Abdallah &amp; de Wit</t>
  </si>
  <si>
    <t>• Semi-desert open bushland on gypsum or limestone. 120-1620 m. (Thulin, M. 1993-2006. Flora of Somalia. vols. 1-4. Royal Botanics Garden. Kew). 
• Open bushland on gypsum or limestone; up to 1650 m in Nand E Somalia (Edwards, S., Mesfin Tadesse, Sebsebe Demissew and Hedberg, I. (eds.) 2000. Flora of Ethiopia and Eritrea, Vol. 2(1), Apiaceae-Dipsacaceae. The National Herbarium, Addis Ababa University, Department of Systematic Botany Uppsala University. Addis Ababa &amp; Uppsala).</t>
  </si>
  <si>
    <t>Fl. Somala, 77</t>
  </si>
  <si>
    <t> Stefaninia telephiifolia Chiov.</t>
  </si>
  <si>
    <t>Meded. Landbouwhogesch. Wageningen, 78(14): 330</t>
  </si>
  <si>
    <t>Sanguisorba</t>
  </si>
  <si>
    <t>Sanguisorba minor subsp. ertugrulii Yıld.</t>
  </si>
  <si>
    <t>Ot Sist. Bot. Dergisi 19(2): 44 (2012).</t>
  </si>
  <si>
    <t>Asperula</t>
  </si>
  <si>
    <t>Asperula cankiriense B.Şahin &amp; Sağıroğlu</t>
  </si>
  <si>
    <t>T J. Of Botany</t>
  </si>
  <si>
    <t>T J. Of Botany vol:45 2021</t>
  </si>
  <si>
    <t>‘critically endangered’ [CR: B1ab(iii) + B2ab(iii)]</t>
  </si>
  <si>
    <t>doi:10.3906/bot-2010-22</t>
  </si>
  <si>
    <t>Turk. J. Bot. 45: 247 (2021)</t>
  </si>
  <si>
    <t>Asperula glomerata subsp. condensata (Ehrend.) Ehrend.</t>
  </si>
  <si>
    <t>Eftekheri, T. &amp; M. Asadi. 2001. Identification and clasification of gypsy flora in the west area of Semman province. Biaban 6(2): 87-115, Checked by Latif Kurt/Checked by Hossein Rahmaninia</t>
  </si>
  <si>
    <t>Ann. Naturhist. Mus. Wien 56: 223 </t>
  </si>
  <si>
    <t>Asperula glomerata var. condensata Ehrend.</t>
  </si>
  <si>
    <t>Biol. Skr. 10: 125</t>
  </si>
  <si>
    <t>Asperula insolita Pachom.</t>
  </si>
  <si>
    <t>On gypsum in grasslands</t>
  </si>
  <si>
    <t>Opred. Rast. Sred. Azii 9: 366 </t>
  </si>
  <si>
    <t>Asperula pulchella (Podlech) Ehrend. &amp; Schönb.-Tem.</t>
  </si>
  <si>
    <t xml:space="preserve">B2ab(ii) ; as Asperula gypsacea Pachom. </t>
  </si>
  <si>
    <t>Mitt. Bot. Staatssamml. München 7: 107</t>
  </si>
  <si>
    <t> Gaillonia pulchella Podlech</t>
  </si>
  <si>
    <t>Fl. Iranica 176: 136</t>
  </si>
  <si>
    <t>Callipeltis</t>
  </si>
  <si>
    <t>Callipeltis microstegia Boiss.</t>
  </si>
  <si>
    <t>Paco: Seing its ecology it seems to fit more with a gypsocline. Local experts please check.</t>
  </si>
  <si>
    <t>Dry steppic slopes, on shaded clay belm',.' rock in wadi, on gypsum, soft sandstone, sandy gravel, conglomerate;</t>
  </si>
  <si>
    <t>Fl. Orient. 3: 84</t>
  </si>
  <si>
    <t>Cynanchica</t>
  </si>
  <si>
    <t>Cynanchica bornmuelleri (Velen. ex Bornm.) P.Caputo &amp; Del Guacchio</t>
  </si>
  <si>
    <t>I include the most recent name according to POWO (Sara</t>
  </si>
  <si>
    <t>Steppe hills, on limestone marl or gypsum</t>
  </si>
  <si>
    <t>Central Türkiye</t>
  </si>
  <si>
    <t>Magyar Bot. Lapok 30: 65</t>
  </si>
  <si>
    <t>Asperula bornmuelleri Velen. ex Bornm.</t>
  </si>
  <si>
    <t>Pl. Biosystems 154: 771 (2020)</t>
  </si>
  <si>
    <t>Galium</t>
  </si>
  <si>
    <t>Galium dempsterae B.L.Turner</t>
  </si>
  <si>
    <t>Mexico (Nuevo León: Cerro Peña Nevada)</t>
  </si>
  <si>
    <t>Madroño 30: 31</t>
  </si>
  <si>
    <t>Galium dincii Yild.</t>
  </si>
  <si>
    <t> Ot Sist. Bot. Dergisi 19(2): 46</t>
  </si>
  <si>
    <t>Galium juniperinum Standl.</t>
  </si>
  <si>
    <t>Publ. Field Mus. Nat. Hist., Bot. Ser. 22: 114</t>
  </si>
  <si>
    <t>Hedyotis</t>
  </si>
  <si>
    <t>Hedyotis teretifolia (Terrell) G.L. Nesom</t>
  </si>
  <si>
    <t>Brittonia 31: 166</t>
  </si>
  <si>
    <t>Houstonia teretifolia Terrell</t>
  </si>
  <si>
    <t>Mitracarpus</t>
  </si>
  <si>
    <t>Mitracarpus gypsophilus Borhidi &amp; E.Martínez</t>
  </si>
  <si>
    <t>unique living on gypsum soils</t>
  </si>
  <si>
    <t>Acta Bot. Hung. 54: 76 (2012)</t>
  </si>
  <si>
    <t>Mitracarpus gypsohilus Borhidi &amp; E.Martínez</t>
  </si>
  <si>
    <t>Oldenlandia</t>
  </si>
  <si>
    <t>Oldenlandia ichthyoderma Cufod.</t>
  </si>
  <si>
    <t>• Acacia-Commiphora open bushland. silt plains, often on gypsum; 150-1500 m (Thulin, M. 1993-2006. Flora of Somalia. vols. 1-4. Royal Botanics Garden. Kew) 
• Acacia-Commiphora open wood- or bushland, 900-1100 m (Hedberg, I., Edwards, S. and Sileshi Nemomissa (eds.). 2003. Flora of Ethiopia and Eritrea, Vol. 4(1), Magnoliaceae-Flacourtiaceae. The National Herbarium, Addis Ababa University, Department of Systematic Botany Uppsala University. Addis Ababa &amp; Uppsala)</t>
  </si>
  <si>
    <t>Nuovo Giorn. Bot. Ital., n.s., 55: 83 </t>
  </si>
  <si>
    <t>Plocama</t>
  </si>
  <si>
    <t>Plocama bruguieri (A.Rich. ex DC.) M.Backlund &amp; Thulin</t>
  </si>
  <si>
    <t>Afghanistan, Iran, Turkmenistan</t>
  </si>
  <si>
    <t>Prodr. 4: 574</t>
  </si>
  <si>
    <t>Gaillonia bruguieri A.Rich. ex DC.</t>
  </si>
  <si>
    <t>Taxon 56: 323 </t>
  </si>
  <si>
    <t>Plocama bucharica (B.Fedtsch. &amp; Des.-Shost.) M.Backlund &amp; Thulin</t>
  </si>
  <si>
    <t>On outcrops of gypsum clays and sandstones in low mountains.</t>
  </si>
  <si>
    <t xml:space="preserve">B1ab(i); as Neogaillonia bucharica (B. Fedtsch. &amp; Desjat.) Lincz. </t>
  </si>
  <si>
    <t>B.A.Fedchenko, Rastitel'n. Turkestana: 708</t>
  </si>
  <si>
    <t>Gaillonia bucharica B.Fedtsch. &amp; Des.-Shost.</t>
  </si>
  <si>
    <t>Taxon 56: 323</t>
  </si>
  <si>
    <t>Plocama olivieri (A.Rich. ex DC.) M.Backlund &amp; Thulin</t>
  </si>
  <si>
    <t>Steppic hills and plains, sometimes gypsaceous, perhaps also in the desert [sub Neogaillonia olivieri]</t>
  </si>
  <si>
    <t>Fl. Irak Vol. IV1</t>
  </si>
  <si>
    <t>Gaillonia olivieri A.Rich. ex DC.</t>
  </si>
  <si>
    <t>Taxon 56: 324 </t>
  </si>
  <si>
    <t>Plocama vassilczenkoi (Lincz.) M.Backlund &amp; Thulin</t>
  </si>
  <si>
    <t>Gravel and gypsaceous slopes</t>
  </si>
  <si>
    <t>TJK: EN; Global: LC [Nowak et al., 2020]</t>
  </si>
  <si>
    <t>Novosti Sist. Vyssh. Rast. 10: 228</t>
  </si>
  <si>
    <t>Neogaillonia vassilczenkoi Lincz.</t>
  </si>
  <si>
    <t>Taxon 56: 325</t>
  </si>
  <si>
    <t>Rubia</t>
  </si>
  <si>
    <t>Rubia laxiflora Gontsch.</t>
  </si>
  <si>
    <t>Kobiljon indicated it as gypsophile, however the flora of Central Asia also indicates other habitats – Thus I put it as gypsocline – indication for gypsum is its occurrence on the Khojamumin mountain – a saline dome with intercalated gypsum , thus or gypsocline/gypsohalophyte or gypsovag – since I have no more detailed data – I leave it as gypsocline Rudov</t>
  </si>
  <si>
    <t>Afghanistan, Tajikistan</t>
  </si>
  <si>
    <t>Bot. Mater. Gerb. Bot. Inst. Komarova Akad. Nauk S.S.S.R. 11: 163 (1949)</t>
  </si>
  <si>
    <t>Haplophyllum</t>
  </si>
  <si>
    <t>Haplophyllum dubium Korovin</t>
  </si>
  <si>
    <t>On gypsum, marls, red sand and calacreous soils</t>
  </si>
  <si>
    <t>Afghanistan, Pakistan, Tadzhikistan, Uzbekistan</t>
  </si>
  <si>
    <t>Trans. Sci. Soc. Turk. 1: 37</t>
  </si>
  <si>
    <t>Haplophyllum laeviusculum C.C.Towns.</t>
  </si>
  <si>
    <t>Rech. f. Fl. Iranica 36: 18 (1966)</t>
  </si>
  <si>
    <t>Haplophyllum multicaule Vved.</t>
  </si>
  <si>
    <t>Gypsiferous, rubbly slopes, rarely sands.</t>
  </si>
  <si>
    <t>Fl. URSS, Ed. Kom. 14: 731</t>
  </si>
  <si>
    <t>Haplophyllum robustum Bunge</t>
  </si>
  <si>
    <t>Afghanistan, Iran, Kirgizstan, Tadzhikistan, Turkmenistan, Uzbekistan</t>
  </si>
  <si>
    <t>Arb. Naturf. Ver. Riga 1: 208</t>
  </si>
  <si>
    <t>SANTALACEAE</t>
  </si>
  <si>
    <t>Thesium</t>
  </si>
  <si>
    <t>Thesium gontscharovii Bobrov</t>
  </si>
  <si>
    <t>Bobrov. (1936). In: Acta Inst. Bot. Acad. Sci. URSS, Ser. I. Fasc. 2, 121.</t>
  </si>
  <si>
    <t>Aptosimum</t>
  </si>
  <si>
    <t>Aptosimum pumilum (Hochst.) Benth.</t>
  </si>
  <si>
    <t>• Semidesert areas with sparse vegetation, also on gypsum; 500-830 m. (Thulin, M. 1993-2006. Flora of Somalia. vols. 1-4. Royal Botanics Garden. Kew). 
• Semi-desert to open shrubland: c 1500 m (Hedberg, I., Kelbessa, E., Edwards, S. &amp; Persson, E. 2006. Gentianaceae-Cyclocheilaceae. Flora of Ethiopia and Eritrea vol. 5. The National Herbarium, Addis Ababa University, Department of Systematic Botany Uppsala University. Addis Ababa &amp; Uppsala). 
• Pâturages désertiques (Quézel, P. &amp; Santa, S., 1962-1963. Nouvelle flore de l'Algérie et des régions désertiques méridionales. 2 vols. 1170 p., CNRS, Paris)</t>
  </si>
  <si>
    <t>Algeria, Chad, Ethiopia, Kenya, Mauritania, Namibia, Niger, Nigeria, Oman, Saudi Arabia, Socotra, Somalia, Sudan, Tanzania, Western Sahara, Yemen</t>
  </si>
  <si>
    <t> Flora 24: 372</t>
  </si>
  <si>
    <t>Chilostigma pumilum Hochst.</t>
  </si>
  <si>
    <t>Prodr. [A. DC.] 10: 345</t>
  </si>
  <si>
    <t>Eremophila</t>
  </si>
  <si>
    <t>Eremophila tetraptera C.T.White</t>
  </si>
  <si>
    <t>See profile attached to email</t>
  </si>
  <si>
    <t>Australia (Queensland)</t>
  </si>
  <si>
    <t>Proc. Roy. Soc. Queensland 55: 73</t>
  </si>
  <si>
    <t>Leucophyllum</t>
  </si>
  <si>
    <t>Leucophyllum alejandrae G.L.Nesom</t>
  </si>
  <si>
    <t>Phytologia 74(4): 293</t>
  </si>
  <si>
    <t>Leucophyllum coahuilensis Henrickson</t>
  </si>
  <si>
    <t>Sida 21: 1 (2004)</t>
  </si>
  <si>
    <t>Leucophyllum coahuilense Henrard</t>
  </si>
  <si>
    <t>Leucophyllum hintoniorum G.L.Nesom</t>
  </si>
  <si>
    <t>Phytologia 71(5): 337</t>
  </si>
  <si>
    <t>Scrophularia</t>
  </si>
  <si>
    <t>Scrophularia badghysi Botsch.</t>
  </si>
  <si>
    <t>Novosti Sist. Vyssh. Rast. 20: 173</t>
  </si>
  <si>
    <t>Scrophularia deserti Delile</t>
  </si>
  <si>
    <t>N (Rosetta), De,S (Sandy desert wadis,Edges of cultivation) ( Boulos)• sandy , gypseous soil (Fl Kuwait).</t>
  </si>
  <si>
    <t>Boulos (1999-2005; 2009); Fl Kuwait</t>
  </si>
  <si>
    <t>Afghanistan, Egypt, Kuwait, Qatar, United Arab Emirates, Iran, Iraq, Israel-Palestine, Jordan, Kuwait, Syria, Oman, Pakistan, Saudi Arabia, Sinai, Yemen</t>
  </si>
  <si>
    <t>Fl. Eg. 240, T. 33, F.</t>
  </si>
  <si>
    <t>Scrophularia sangtodensis B.Fedtsch.</t>
  </si>
  <si>
    <t>On gypsum,marl, clay</t>
  </si>
  <si>
    <t>Consp. Fl. Turkest. 5: 86</t>
  </si>
  <si>
    <t xml:space="preserve">SCROPHULARIACEAE </t>
  </si>
  <si>
    <t>Scrophularia gypsicola Hub.-Mor. &amp; Lall</t>
  </si>
  <si>
    <t>Gypsum slopes, sandy steppes</t>
  </si>
  <si>
    <t>Not. Roy. Bot. Gard. Edinburgh 30: 133, F. 3c.</t>
  </si>
  <si>
    <t>Scrophularia lepidota Boiss.</t>
  </si>
  <si>
    <t>Dry gypsaeous hillsides,</t>
  </si>
  <si>
    <t>Diagn. Pl. Orient. Ser. 1, 4: 71</t>
  </si>
  <si>
    <t>Verbascum</t>
  </si>
  <si>
    <t>Verbascum assurense Bornm. &amp; Hand.-Mazz.</t>
  </si>
  <si>
    <t>Iran, Iraq, Syria</t>
  </si>
  <si>
    <t>Ann. Nat. Hofmus. Wien 27: 402, T. 17, F. 10</t>
  </si>
  <si>
    <t>Verbascum eskisehirensis Karavel., Ocak &amp; Ekici</t>
  </si>
  <si>
    <t>Nordic J. Bot. 27(3): 223</t>
  </si>
  <si>
    <t>Verbascum gypsicola Vural &amp; Aydogdu</t>
  </si>
  <si>
    <t>on gypsaceous slopes in steppe,</t>
  </si>
  <si>
    <t> Karaca Arbor. Mag. 2(2): 76</t>
  </si>
  <si>
    <t>Selaginella</t>
  </si>
  <si>
    <t>Selaginella gypsophila A.R.Sm. &amp; T.Reeves</t>
  </si>
  <si>
    <t>Sida 10(3): 211</t>
  </si>
  <si>
    <t>Chamaesaracha</t>
  </si>
  <si>
    <t>Chamaesaracha geohintonii Averett &amp; B.L.Turner</t>
  </si>
  <si>
    <t>Phytologia 92(3): 435.</t>
  </si>
  <si>
    <t>Hunzikeria</t>
  </si>
  <si>
    <t>Hunzikeria gypsophila Ortiz-Brunel &amp; Díaz-Martínez</t>
  </si>
  <si>
    <t>It grows on gypsum soil with organic material that accumulates when the trees lose their leaves</t>
  </si>
  <si>
    <t>https://doi.org/10.11646/phytotaxa.600.1.2</t>
  </si>
  <si>
    <t>Mexico (Jalisco (S))</t>
  </si>
  <si>
    <t>Phytotaxa 600 (1) : 007–015</t>
  </si>
  <si>
    <t>Hunzikeria gypsophila Ortiz-Brunel &amp; Díaz-Martínez, sp. nov.</t>
  </si>
  <si>
    <t>Lycium</t>
  </si>
  <si>
    <t>Lycium intricatum subsp. pujosii Sauvage</t>
  </si>
  <si>
    <t xml:space="preserve">• Espèces liées au gypse (Le Houérou H.-N. 1995. Bioclimatologie et biogéographie des steppes arides du Nord de l'Afrique: diversité biologique, développement durable et désertisation. Options Méditerranéennes: Série B. Etudes et Recherches 10: 1- 396). 
</t>
  </si>
  <si>
    <t>Le Houérou H.-N. 1995. Bioclimatologie et biogéographie des s teppes arides du Nord de l'Afrique: diversité biologique, développement durable et dés rtisation. Options Méditerranéennes: Série B. Etudes et Recherches 10:1- 417</t>
  </si>
  <si>
    <t>Rare (Paper Túnez) as L. shawii</t>
  </si>
  <si>
    <t>not in Tunisia; I added it</t>
  </si>
  <si>
    <t> Bull. Soc. Sci. Nat. Maroc 35: 73-76</t>
  </si>
  <si>
    <t>Nicotiana</t>
  </si>
  <si>
    <t>Nicotiana burbidgeae Symon</t>
  </si>
  <si>
    <t>David E. Symon, D.E. 2007.Lists of gypsophilous plants from southern Australia. J. Adelaide Bot. Gard. 21 45–59</t>
  </si>
  <si>
    <t>South Australia</t>
  </si>
  <si>
    <t>J. Adelaide Bot. Gard. 7(1): 117</t>
  </si>
  <si>
    <t>Nicotiana truncata Symon</t>
  </si>
  <si>
    <t>David E. Symon, D.E. 2007.Lists of gypsophilous plants from southern Australia. J. Adelaide Bot. Gard. 21 45–60</t>
  </si>
  <si>
    <t>J. Adelaide Bot. Gard. 18(1): 1</t>
  </si>
  <si>
    <t>Reaumuria</t>
  </si>
  <si>
    <t>Reaumuria aff. alternifolia</t>
  </si>
  <si>
    <t>Reaumuria hirtella Jaub. &amp; Spach</t>
  </si>
  <si>
    <t xml:space="preserve">M,D,S (Rocky and Sandy ground) (Boulos) • Groupe gypso-halophile (S04Ca2H20 + NaCI) (Le Houérou H.-N. 1995. Bioclimatologie et biogéographie des steppes arides du Nord de l'Afrique: diversité biologique, développement durable et désertisation. Options Méditerranéennes: Série B. Etudes et Recherches 10: 1- 396). </t>
  </si>
  <si>
    <t>Boulos (1999-2005; 2009); Le Houérou H.-N. 1995. Bioclimatologie et biogéographie des s teppes arides du Nord de l'Afrique: diversité biologique, développement durable et dés rtisation. Options Méditerranéennes: Série B. Etudes et Recherches 10:1- 445</t>
  </si>
  <si>
    <t>Egypt, Libya, Saudi Arabia</t>
  </si>
  <si>
    <t>salt recreting? / Checked by Kamal Shaltout</t>
  </si>
  <si>
    <t>Ill. Pl. Or. 3: 54, T. 244</t>
  </si>
  <si>
    <t>Reaumuria kuznetzovii Sosn. &amp; Manden.</t>
  </si>
  <si>
    <t>This taxon is closely related to R.alternifolia and needs evaluation – maybe it is a synonym – also it needs evaluation if the habitat really has gypsum  -I have my doubts, but it needs a survey – for now I keep it – Alex</t>
  </si>
  <si>
    <t xml:space="preserve">Outcrops of colored gypsiferous clays in river canyons. </t>
  </si>
  <si>
    <t>Transcaucasus</t>
  </si>
  <si>
    <t>NT [Solomon et al., 2013]</t>
  </si>
  <si>
    <t>Bot. Zhurn. SSSR 34: 285</t>
  </si>
  <si>
    <t>Reaumuria oxiana (Ledeb.) Boiss.</t>
  </si>
  <si>
    <t>Desert sands, sandy mounds, solonetzes and gypsaceous clays.</t>
  </si>
  <si>
    <t>Eichw., Pl. Nov. Ir. Casp.-Caucasus 38, T. 39</t>
  </si>
  <si>
    <t>Eichwaldia oxiana Ledeb.</t>
  </si>
  <si>
    <t> Fl. Orient. 1: 759</t>
  </si>
  <si>
    <t>Reaumuria sivasica Kit Tan &amp; Yildiz</t>
  </si>
  <si>
    <t>Gypsaceous hills</t>
  </si>
  <si>
    <t>Notes Roy. Bot. Gard. Edinburgh 45(3): 440</t>
  </si>
  <si>
    <t>Reaumuria vermiculata L.</t>
  </si>
  <si>
    <t xml:space="preserve">O(Uweinay),M,D,S (Gypseous and sandy soils) (Boulos)• Mean= 3,25; Median= 4 (Musarella, C.M., Mendoza-Fernández, A.J., Mota, J.F., Alessandrini, A., Bacchetta, G., Brullo, S., Caldarella, O., Ciaschetti, G., Conti, F., di Martino, L., Falci, A., Gianguzzi, L., Guarino, R., Manzi, A., Minissale, P., Montanari, S., Pasta, S., Peruzzi, L., Podda, L., Sciandrello, S., Scuderi, L., Troìa, A. &amp; Spampinato G. Checklist of gypsophilous vascular flora in Italy. Phytokeys (accepted)).
• Groupe gypso-halophile (S04Ca2H20 + NaCI) (Le Houérou H.-N. 1995. Bioclimatologie et biogéographie des steppes arides du Nord de l'Afrique: diversité biologique, développement durable et désertisation. Options Méditerranéennes: Série B. Etudes et Recherches 10: 1- 396). 
• Pâturages désertiques ± salés (Quézel P. &amp; Santa S., 1962–1963. Nouvelle flore de l'Algérie et des régions désertiques méridionales. 2 vols. 1170 p., CNRS, Paris). 
• Lieux salés, sables et steppes (Pottier-Alapetite G., 1979–1981. Flore de la Tunisie. 2 vols. Imprimerie Officielle de la République Tunisienne, Tunis).
</t>
  </si>
  <si>
    <t>Boulos (1999-2005; 2009); Le Houérou H.-N. 1995. Bioclimatologie et biogéographie des s teppes arides du Nord de l'Afrique: diversité biologique, développement durable et dés rtisation. Options Méditerranéennes: Série B. Etudes et Recherches 10:1- 446</t>
  </si>
  <si>
    <t>Algeria, Egypt, Libya, Sicilia, Sinai, Tunisia</t>
  </si>
  <si>
    <t>VU [Raimondo et al., 2011]; CR [Orsenigo et al., 2021]; Rare (Egyptian Biodiversity Portal)</t>
  </si>
  <si>
    <t>B2ab(iii,v)</t>
  </si>
  <si>
    <t> Fl. Taur.-Caucas. 2: 17</t>
  </si>
  <si>
    <t>Pimelea</t>
  </si>
  <si>
    <t>Pimelea halophila Rye</t>
  </si>
  <si>
    <t>Recorded only from Lake King and Salmon Gums Nature Reserve, W.A. Occurs on low islands in salt lakes, in saline soil in low open shrubland. / White/grey sand. Salt lake.</t>
  </si>
  <si>
    <t>Robyn Phillimore &amp; Andrew Brown 2003-2009; Mattiske Consulting Pty Ltd (1995)</t>
  </si>
  <si>
    <t>Nuytsia 6(2): 154.</t>
  </si>
  <si>
    <t>Pimelea simplex subsp. simplex F.Muell.</t>
  </si>
  <si>
    <t>LoM, MuM, RobP. Common on slight rises in saline gypsum around Pink Lakes and from the Raak Plain through to Hattah Lakes National Park Northern Territory South Australia Queensland New South Wales Victoria</t>
  </si>
  <si>
    <t>Australia (New South Wales, Queensland, South Australia, Victoria)</t>
  </si>
  <si>
    <t>F. Muell. (1852). In: Linnaea 25: 443</t>
  </si>
  <si>
    <t>Parietaria</t>
  </si>
  <si>
    <t>Parietaria alsinefolia Delile</t>
  </si>
  <si>
    <t>De,S (Sheltered rocky cevices) (Boulos) • (Akhani, com. pers.). 
• Pied des rochers ombragés (Quézel, P. &amp; Santa, S., 1962-1963. Nouvelle flore de l'Algérie et des régions désertiques méridionales. 2 vols. 1170 p., CNRS, Paris)</t>
  </si>
  <si>
    <t>Afghanistan, Algeria, Chad, Egypt, Qatar, United Arab Emirates, Iran, Iraq, Israel-Palestine, Jordan, Lebanon, Syria, Libya, Oman, Pakistan, Saudi Arabia, Sinai, Sudan, Turkmenistan, Yemen</t>
  </si>
  <si>
    <t>Fl. Eg. 137</t>
  </si>
  <si>
    <t>Chascanum</t>
  </si>
  <si>
    <t>Chascanum elburense Thulin</t>
  </si>
  <si>
    <t>• Deciduous bushland on sandy or gypseous soil, 90-220 m. (Thulin, M. 1993-2006. Flora of Somalia. vols. 1-4. Royal Botanics Garden. Kew.).</t>
  </si>
  <si>
    <t>Nordic J. Bot. 23: 516</t>
  </si>
  <si>
    <t>Hybanthus</t>
  </si>
  <si>
    <t>Hybanthus pennellii (C.V.Morton) B. L. Turner</t>
  </si>
  <si>
    <t>Paula-Souza (2010) considers it a variety of Pombalia potosina. However, the plants are clearly distinct and all the evidence I have says that they should be two different species (see Turner 2010: Phytoneuron 47: 1-2). However, it is not clear that the gypsophytes species of Hybanthus have to be in the genus Pombalia, but there is no combination already made for Pombalia pennellii. In this case, I am keeping with the one proposed by Turner 2010 which states is as a different thing (Juan Pablo)</t>
  </si>
  <si>
    <t>not on gypsum, this variety grows on limestone (JP)</t>
  </si>
  <si>
    <t>Mexico (Tamaulipas, San Luis Potosí)</t>
  </si>
  <si>
    <t>Contr. U. S. Natl. Herb. 29: 80</t>
  </si>
  <si>
    <t>Hybanthus potosinus var. pennellii C.V.Morton</t>
  </si>
  <si>
    <t>Phytotaxa 183(1): 11</t>
  </si>
  <si>
    <t>Hybanthus potosinus C.V.Morton</t>
  </si>
  <si>
    <t>Contr. U.S. Natl. Herb. 29: 79 (1944)</t>
  </si>
  <si>
    <t>Phytotaxa 183(1): 10 (2014)</t>
  </si>
  <si>
    <t>Viola</t>
  </si>
  <si>
    <t>Viola scorpiuroides Coss.</t>
  </si>
  <si>
    <t>• Usally on gypsum (Turland N.J., Chilton, L. &amp; Press, J.R. 1993. Flora of the Cretan Area. The Natural History Museum, London). 
• Limestone rocks (Boulos, L. 1999-2000. Flora of Egypt, Vol. 1-4. Al Hadara Publishing,. Cairo).</t>
  </si>
  <si>
    <t>Flora of the Cretean Area</t>
  </si>
  <si>
    <t>Egypt, Greece, Kriti, Libya</t>
  </si>
  <si>
    <t>Bull. Soc. Bot. Fr. 19: 80</t>
  </si>
  <si>
    <t>Kelleronia</t>
  </si>
  <si>
    <t>Kelleronia splendens Schinz</t>
  </si>
  <si>
    <t>• Open bushland, usually on gypsum, 60-1350 m (Thulin, M. 1993-2006. Flora of Somalia. vols. 1-4. Royal Botanics Garden. Kew). 
• Further inland, dwarf shrublands on gypseous soils are composed of… [sub K. quadricornuta] (White, F. 1983. The vegetation of Africa: a descriptive memoir to accompany the UNESCO/AETFAT/UNSO vegetation map of Africa. UNESCO, Paris, France.). 
• Acacia-Commiphora bushland, succulent scrub, sometimes on limestone or gypsum; 300-1340 m (Edwards, S., Mesfin Tadesse, Sebsebe Demissew and Hedberg, I. (eds.) 2000. Flora of Ethiopia and Eritrea, Vol. 2(1), Apiaceae-Dipsacaceae. The National Herbarium, Addis Ababa University, Department of Systematic Botany Uppsala University. Addis Ababa &amp; Uppsala).</t>
  </si>
  <si>
    <t>Bull, Herb. Boissier 3: 400 T. 9</t>
  </si>
  <si>
    <t>Roepera</t>
  </si>
  <si>
    <t>Roepera ammophila (F.Muell.) Beier &amp; Thulin</t>
  </si>
  <si>
    <t xml:space="preserve">Distribution and occurrence: Grows chiefly on red, white and grey sands and clay, sandy loams, and occasionally at margins of salt flats with gypsum on yellow-brown silt; west of Lake Cargelligo area. Common in South Australia, with a few records from other States. NSW subdivisions: NWP, SWP, NFWP, SFWP Other Australian states: Vic. S.A. W.A. </t>
  </si>
  <si>
    <t>PlanNET</t>
  </si>
  <si>
    <t>Linnaea 25: 376</t>
  </si>
  <si>
    <t>Zygophyllum ammophilum F.Muell.</t>
  </si>
  <si>
    <t>Pl. Syst. Evol. 240(1-4): 30</t>
  </si>
  <si>
    <t>Roepera compressa (J.M.Black) Beier &amp; Thulin</t>
  </si>
  <si>
    <t xml:space="preserve">Distribution and occurrence: Rarely collected in the western half of NSW (near Cobar and in the far SW), apparently restricted by habitat availability. Also in NW Victoria, South Australia, Western Australia and southern Northern Territory. On saline, gypseous plains.  NSW subdivisions: NWP, SFWP Other Australian states: Vic. S.A. W.A. N.T.   /// MuM, RobP. Also WA, NT, SA. In Victoria, confined to the far north-west where known only from the Copi and Raak Plains south of Mildura and considered to be threatened in the State. Found on gypseous rises and claypans in herbfield.  /// Erect or ascending, succulent annual, herb, 0.05-0.3 m high. Fl. yellow, Apr to Nov. Gypsum. Salt lakes &amp; claypans. </t>
  </si>
  <si>
    <t>PlanNET  /// Vicflora /// Florabase</t>
  </si>
  <si>
    <t>Australia (New South Wales, Northern Territory, South Australia, Victoria, Western Australia)</t>
  </si>
  <si>
    <t>Trans. &amp; Proc. Roy. Soc. S. Austr. 48: 256</t>
  </si>
  <si>
    <t>Zygophyllum compressum J.M.Black</t>
  </si>
  <si>
    <t>Roepera humillima (Max Koch ex Tate) Beier &amp; Thulin</t>
  </si>
  <si>
    <t>ROTAP 3KC; 2 Qld records, rare in NSW, widespread but sparse in SA (listed as rare); tends to grow with gypsum</t>
  </si>
  <si>
    <t>Trans. Proc. &amp; Rep. Roy. Soc. South Australia 24(2): 82, 207</t>
  </si>
  <si>
    <t>Zygophyllum humillimum Max Koch ex Tate</t>
  </si>
  <si>
    <t>Pl. Syst. Evol. 240(1-4): 31</t>
  </si>
  <si>
    <t>Roepera orbiculata (Welw. ex Oliv.) Beier &amp; Thulin</t>
  </si>
  <si>
    <t>Angola</t>
  </si>
  <si>
    <t> Fl. Trop. Afr. 1: 285</t>
  </si>
  <si>
    <t>Zygophyllum orbiculatum Welw. ex Oliv.</t>
  </si>
  <si>
    <t>Pl. Syst. Evol. 240(1-4): 32</t>
  </si>
  <si>
    <t>Zygophyllum</t>
  </si>
  <si>
    <t>Zygophyllum album L.f.</t>
  </si>
  <si>
    <t>O,M,D,R,S (Coastal and inland saline sandy soil) (Boulos)• Terrains salés ou gypseux, pâturages désertiques (Quézel, P. &amp; Santa, S., 1962-1963. Nouvelle flore de l'Algérie et des régions désertiques méridionales. 2 vols. 1170 p., CNRS, Paris. 
• Groupe gypso-halophile (S04Ca2H20 + NaCI) [Zygophyllum album] (Le Houérou H.-N. 1995. Bioclimatologie et biogéographie des s teppes arides du Nord de l'Afrique: diversité biologique, développement durable et dés rtisation. Options Méditerranéennes: Série B. Etudes et Recherches 10:1- 396). 
• Coastal plains, rocky places, sometimes on gypsum, up to 900 m. (Thulin, M. 1993-2006. Flora of Somalia. vols. 1-4. Royal Botanics Garden. Kew). 
• Sables et Rochers du littoral, terrains salés de l'intérieur (Pottier-Alapetite G., 1979–1981. Flore de la Tunisie. 2 vols. Imprimerie Officielle de la République Tunisienne, Tunis)</t>
  </si>
  <si>
    <t>Boulos (1999-2005; 2009); Quezel, P. &amp; Santa, S., 1962-1963.Nouvelle flore de l'Algérie et des régions désertiques méridionales. 2 vols. 1170 p., CNRS, Paris.  /// Le Houérou H.-N. 1995. Bioclimatologie et biogéographie des s teppes arides du Nord de l'Afrique: diversité biologique, développement durable et dés rtisation. Options Méditerranéennes: Série B. Etudes et Recherches 10:1- 406</t>
  </si>
  <si>
    <t>Algeria, Cyprus, Djibouti, East Aegean Is., Egypt, Eritrea, Israel-Palestine, Jordan, Kriti, Libya, Mauritania, Oman, Saudi Arabia, Sinai, Socotra, Somalia, Spain (Peninsula), Sudan, Tunisia, Turkey, Yemen</t>
  </si>
  <si>
    <t>CR [Ali-Shtayeh &amp; Jamous, 2018]; LC [Jordan RL]</t>
  </si>
  <si>
    <t>as Zygophyllum album in Egypt BP</t>
  </si>
  <si>
    <t>Dec. Prim. Pl. Rar. Hort. Upsal. 11.</t>
  </si>
  <si>
    <t>Zygophyllum borissovae Beier &amp; Thulin</t>
  </si>
  <si>
    <t>Gypsum outcrops and porphyric volcanos.</t>
  </si>
  <si>
    <t> Pl. Syst. Evol. 240(1-4): 33, Nom. Nov</t>
  </si>
  <si>
    <t xml:space="preserve">Zygophyllum bucharicum B.Fedtsch. </t>
  </si>
  <si>
    <t>On gypsaceous soils</t>
  </si>
  <si>
    <t>Flora of Middle Asia, Flora of the USSR</t>
  </si>
  <si>
    <t>CR [IUCN]; VU [Hisorev, 2015]; TJK: EN / Global: NT [Nowak et al., 2020]; Cat.1 Rare [Red Book Uzbekistan]</t>
  </si>
  <si>
    <t>B2ab(ii) [Nowak et al., 2020]Threats: livestock farming &amp; ranching (IUCN); Limiting factors: relict species growing on the decreasing gypseous slopes (RB Uzbekistan]</t>
  </si>
  <si>
    <t> Bull. Jard. Bot. Petersb. 18: 13</t>
  </si>
  <si>
    <t>Zygophyllum coccineum L.</t>
  </si>
  <si>
    <t>O,D,R,S (Desert wadis and plains) (Boulos) • Xerohalophytic communities with salt-tolerant xerophytes… The Iranian salines are surrounded by dry gravelly steppes, sandy dunes, limestone and gypsum hills. sequently, transitional types between these habitats (Akani &amp; Ghorbanli, 1993) [sub Zygophyllum propinquum Decne.]  (Akhani, H. &amp; Ghorbanli M. 1993. A contribution to the halophytic vegetation and flora of Iran. In: H. Lieth and A. Al Masoom (eds): Towards the rational use of high salinity tolerant plants. Vol. I: 35-44. Kluwer Academic Publishers. the Netherlands).</t>
  </si>
  <si>
    <t>Boulos (1999-2005; 2009); Akhani, H. &amp; Ghorbanli M. 1993. A contribution to the halophytic vegetation and flora of Iran. In: H. Lieth and A. Al Masoom (eds): Towards the rational use of high salinity tolerant plants. Vol. I: 35-44. Kluwer Academic Publishers. the Netherlands</t>
  </si>
  <si>
    <t>Egypt, Eritrea, Bahrain, Kuwait, Qatar, United Arab Emirates, Kuwait, Saudi Arabia, Sudan, Yemen</t>
  </si>
  <si>
    <t>Sp. Pl. 386</t>
  </si>
  <si>
    <t>Zygophyllum cornutum Coss.</t>
  </si>
  <si>
    <t>• Terrains plus all mains sales ou gypseux (Ozenda P., 2004. Flore et végétation du Sahara 3 ed. CNRS éditions. Paris). 
• Terrains ± salés et gypseux (Fennane, M., Ibn Tatou, M., Ouyahia, A., et El Oualidi, J. 2007. Flore pratique du Maroc. Vol 2. Institut Scientifique. Université Mohamed V. Agdal. Rabat).
• Terrains salés (Quézel, P. &amp; Santa, S., 1962-1963. Nouvelle flore de l'Algérie et des régions désertiques méridionales. 2 vols. 1170 p., CNRS, Paris).
• Bords des chotts, sables salés (Pottier-Alapetite G., 1979–1981. Flore de la Tunisie. 2 vols. Imprimerie Officielle de la République Tunisienne, Tunis).
• Groupe gypso-halophile (S04Ca2H20 + NaCI) [sub Zygophyllum cornutum](Le Houérou H.-N. 1995. Bioclimatologie et biogéographie des steppes arides du Nord de l'Afrique: diversité biologique, développement durable et désertisation. Options Méditerranéennes: Série B. Etudes et Recherches 10: 1- 396).</t>
  </si>
  <si>
    <t>Ozenda /// Le Houérou H.-N. 1995. Bioclimatologie et biogéographie des s teppes arides du Nord de l'Afrique: diversité biologique, développement durable et dés rtisation. Options Méditerranéennes: Série B. Etudes et Recherches 10:1- 455</t>
  </si>
  <si>
    <t>NA [Fennane et al., 2017]</t>
  </si>
  <si>
    <t> Bull. Soc. Bot. France 2: 364</t>
  </si>
  <si>
    <t>Zygophyllum decumbens Delile</t>
  </si>
  <si>
    <t>De, R,  S (Stony wadis and desert plains) (Boulos)• Semi-desert scrub. gypseous plains, 770-1700 m (Thulin, M. 1993-2006. Flora of Somalia. vols. 1-4. Royal Botanics Garden. Kew).</t>
  </si>
  <si>
    <t>Fl Somalia; Boulos (1999-2005; 2009)</t>
  </si>
  <si>
    <t>Egypt, Iraq, Oman, Saudi Arabia, Sinai, Socotra, Somalia, Sudan, Yemen Namibia, South Africa, Yemen, Oman, Saudi Arabia, Egypt, Somalia, Ethiopia</t>
  </si>
  <si>
    <t>Fl. Egypte, 221. T. 27. F. 3</t>
  </si>
  <si>
    <t>Zygophyllum densispinum (Beier &amp; Thulin) Christenh. &amp; Byng</t>
  </si>
  <si>
    <t>POWO passes all Fagonia sp. to Zygophyllum sp., WFO does not change it. Taking into account Sara's clarification in F. latifolia, I do not do the “migration” (Paco)</t>
  </si>
  <si>
    <t>You should or keep all Fagonias as Fagonia or respectively put them all into Zygophyllum, them form a quite uniform clade and are taxonomically close - Thus their distinction from Zygophyllum (violet flowers, thorns, fruit morphology, etc….) If we have to accept changes and their inclusion into Zygophyllum, than it has to be uniformous, but otherwise all Fagonias should remain Fagonia! Alex</t>
  </si>
  <si>
    <t>• Gypsum plains, 1300-1600 m. (Thulin, M. 1993-2006. Flora of Somalia. vols. 1-4. Royal Botanics Garden. Kew).</t>
  </si>
  <si>
    <t>Syst. Biodivers. 3(3): 235</t>
  </si>
  <si>
    <t>Fagonia densispina Beier &amp; Thulin</t>
  </si>
  <si>
    <t>Zygophyllum geslinii Coss.</t>
  </si>
  <si>
    <t>• Groupe gypso-halophile (S04Ca2H20 + NaCI) [sub Zygophyllum geslini] (Le Houérou H.-N. 1995. Bioclimatologie et biogéographie des steppes arides du Nord de l'Afrique: diversité biologique, développement durable et désertisation. Options Méditerranéennes: Série B. Etudes et Recherches 10: 1- 396). 
• Dunes et bords des eaux saumâtres (Pottier-Alapetite G., 1979–1981. Flore de la Tunisie. 2 vols. Imprimerie Officielle de la République Tunisienne, Tunis).</t>
  </si>
  <si>
    <t>Le Houérou H.-N. 1995. Bioclimatologie et biogéographie des s teppes arides du Nord de l'Afrique: diversité biologique, développement durable et dés rtisation. Options Méditerranéennes: Série B. Etudes et Recherches 10:1- 456</t>
  </si>
  <si>
    <t>Bull. Soc. Bot. France 3: 705 (1856)</t>
  </si>
  <si>
    <t>Zygophyllum glutinosum (Delile) Christenh. &amp; Byng</t>
  </si>
  <si>
    <t>M,D,S (Sandy and stony wadis and plains) (Boulos)• Le taux de gypse peut aller jusqu’à 35,68%  (Baameur, M. 2006. Contribution à l’étude de la répartition biogéographique de la flore spontanée de la région de Ouargla (Sahara septentrional Est algerien). émoire en vue de l'obtention du diplôme de Magister. Univertsite Kasdi Merbah- Ouargla). 
• Sandy gravel sub-desert, sometimes gypsaceous, sandy pockets in limestone desert, rarely onsilty soil ( Fl Iraq 4a).
• Pâturages rocailleux et sablonneux désertiques (Fennane, M., Ibn Tatou, M., Ouyahia, A., et El Oualidi, J. 2007. Flore pratique du Maroc. Vol 2. Institut Scientifique. Université Mohamed V. Agdal. Rabat.) 
• Pâturages désertiques (Quézel, P. &amp; Santa, S., 1962-1963. Nouvelle flore de l'Algérie et des régions désertiques méridionales. 2 vols. 1170 p., CNRS, Paris) 
• Sables, lits d'oueds désertiques (Pottier-Alapetite G., 1979–1981. Flore de la Tunisie. 2 vols. Imprimerie Officielle de la République Tunisienne, Tunis)</t>
  </si>
  <si>
    <t>Boulos (1999-2005; 2009); Baameur, M. 2006. Contribution à l’étude de la répartition biogéographique de la flore spontanée de la région de Ouargla (Sahara septentrional Est algerien). émoire en vue de l'obtention du diplôme de Magister. Univertsite Kasdi Merbah- Ouargla /// Fl Iraq 4a</t>
  </si>
  <si>
    <t>Algeria, Chad, Egypt, Kuwait, Qatar, Iraq, Israel-Palestine, Jordan, Kuwait, Libya, Mali, Mauritania, Morocco, Niger, Saudi Arabia, Sinai, Sudan, Tunisia, Western Sahara</t>
  </si>
  <si>
    <t>LC [Fennane et al., 2017] Rare (Egyptian Biodiversity Portal); LC [Jordan RL]</t>
  </si>
  <si>
    <t> Fl. Aeg. 111. 62</t>
  </si>
  <si>
    <t>Fagonia glutinosa Delile</t>
  </si>
  <si>
    <t>Zygophyllum gypsophilum (Beier &amp; Thulin) Christenh. &amp; Byng</t>
  </si>
  <si>
    <t>• Gypsum outcrops, 1600-1700 m, (Thulin, M. 1993-2006. Flora of Somalia. vols. 1-4. Royal Botanics Garden. Kew).</t>
  </si>
  <si>
    <t>Nord. J. Bot. 21: 452</t>
  </si>
  <si>
    <t>Fagonia gypsophila Beier &amp; Thulin</t>
  </si>
  <si>
    <t>Zygophyllum hamiense Schweinf.</t>
  </si>
  <si>
    <t>• Semi-desert scrub, gypseous plains, 480-1800 m (Thulin, M. 1993-2006. Flora of Somalia. vols. 1-4. Royal Botanics Garden. Kew).</t>
  </si>
  <si>
    <t>Iran, Oman, Saudi Arabia, Somalia, Yemen</t>
  </si>
  <si>
    <t>Bull. Herb. Boissier 7, Ser. 1, App. 2: 277</t>
  </si>
  <si>
    <t>Zygophyllum indicum (Burm.f.) Christenh. &amp; Byng</t>
  </si>
  <si>
    <t>O,De,R,GE,S (Desert wadis and Coastal Plains) (Boulos)• Cornulaca monacantha–Convolvulus lanatus group. This group is characterized by a combination of Cornulaca monacantha and Convolvulus lanatus found on the alluvial plains, somewhat fertile, with high soil content of sand and gypsum. (Abd El-Ghani M.M. &amp; W. M. Amer. 2003. Soil–vegetation relationships in a coastal desert plain of southern Sinai, Egypt. Journal of Arid Environments 55: 607–628). 
• Open rocky or sandy ground; up to c. 1500 m (Thulin, M. 1993-2006. Flora of Somalia. vols. 1-4. Royal Botanics Garden. Kew). 
• Open ground in dry places; sea level to 1000 m (Edwards, S., Mesfin Tadesse, Sebsebe Demissew and Hedberg, I. (eds.) 2000. Flora of Ethiopia and Eritrea, Vol. 2(1), Apiaceae-Dipsacaceae. The National Herbarium, Addis Ababa University, Department of Systematic Botany Uppsala University. Addis Ababa &amp; Uppsala). 
• Rocailles et pâturages désertiques (Quézel, P. &amp; Santa, S., 1962-1963. Nouvelle flore de l'Algérie et des régions désertiques méridionales. 2 vols. 1170 p., CNRS, Paris)</t>
  </si>
  <si>
    <t>Boulos (1999-2005; 2009); Abd El-Ghani M.M. &amp;W. M. Amer. 2003. Soil–vegetation relationships in a coastal desert plain of southern Sinai, Egypt. Journal of Arid Environments 55: 607–628 ///</t>
  </si>
  <si>
    <t>Afghanistan, Algeria, Chad, Djibouti, Egypt, Eritrea, Ethiopia, Bahrain, Kuwait, Qatar, United Arab Emirates, India, Iran, Jordan, Kenya, Kuwait, Libya, Mali, Mauritania, Morocco, Niger, Oman, Pakistan, Saudi Arabia, Sinai, Somalia, Sudan, Western Sahara, Yemen</t>
  </si>
  <si>
    <t>DD [Fennane et al., 2017]; EN [Jordan RL]</t>
  </si>
  <si>
    <t>Fl. Ind. 102, T. 34, F. 1</t>
  </si>
  <si>
    <t>Fagonia indica Burm.f.</t>
  </si>
  <si>
    <t>Zygophyllum kegense Boriss.</t>
  </si>
  <si>
    <t>Dry, clayey mountain slopes, gypsiferous variegated sandstones.</t>
  </si>
  <si>
    <t>Komarov, Fl. USSR 14: 727.</t>
  </si>
  <si>
    <t>Zygophyllum lahovarii (Volkens &amp; Schweinf.) Christenh. &amp; Byng</t>
  </si>
  <si>
    <t>• Acacia-Commiphora open bushland, semi-desert scrub, on limestone or gypsum, 150-900 m (Thulin, M. 1993-2006. Flora of Somalia. vols. 1-4. Royal Botanics Garden. Kew). 
•  Open areas and near rocks; c 400 m. [sub. F. hararensis Hadidi];  Flat topped hills; 300-450 m [sub, F. isotricha, erroneamente dada en el Cuerno de África] (Edwards, S., Mesfin Tadesse, Sebsebe Demissew and Hedberg, I. (eds.) 2000. Flora of Ethiopia and Eritrea, Vol. 2(1), Apiaceae-Dipsacaceae. The National Herbarium, Addis Ababa University, Department of Systematic Botany Uppsala University. Addis Ababa &amp; Uppsala).</t>
  </si>
  <si>
    <t> Ghika, Pays Des Somalis, 204</t>
  </si>
  <si>
    <t>Fagonia lahovarii Volkens &amp; Schweinf.</t>
  </si>
  <si>
    <t>Zygophyllum latistipulatum (Beier &amp; Thulin) Christenh. &amp; Byng</t>
  </si>
  <si>
    <t xml:space="preserve">• Coastal plain on gypseous ground, c. 20 m (Thulin, M. 1993-2006. Flora of Somalia. vols. 1-4. Royal Botanics Garden. Kew). </t>
  </si>
  <si>
    <t>Syst. Biodivers. 3(3): 243.</t>
  </si>
  <si>
    <t>Fagonia latistipulata Beier &amp; Thulin</t>
  </si>
  <si>
    <t>Zygophyllum lehmannianum Bunge</t>
  </si>
  <si>
    <t>Clayey and marly soils, solonetzes, dry hills, gypsum soils.</t>
  </si>
  <si>
    <t>Kazakhstan, Tadzhikistan, Turkmenistan, Uzbekistan</t>
  </si>
  <si>
    <t>According to http://www.plantarium.ru/ it is a perennial herbaceous arising from the soil, but from the herbarium specimens it seems rather annual. I leave it as perennial geophyte but with doubts</t>
  </si>
  <si>
    <t>TJK: VU; Global: LC [Nowak et al., 2020]</t>
  </si>
  <si>
    <t>B1ab(1) for Tajikistan</t>
  </si>
  <si>
    <t>Arb. Naturf. Ver. Riga 1: II. 202</t>
  </si>
  <si>
    <t>Zygophyllum mayanum (Schltdl.) Christenh. &amp; Byng</t>
  </si>
  <si>
    <t>Should we remove this species? See comments by Siebert (Sara) - There are also taxonomic issues: According to POWO F. latifolia Delile is a synonym of  Fagonia isotricha Murb. And both of them are heterotypic synonyms of Zygophyllum mayanum (Schltdl.) Christenh. &amp; Byng. I am not 100% sure they are the same thing, because their distribution areas look different, and Gbif still gives Fagonia latifolia Delile as an accepted species, so I leave it unchanged (Sara)</t>
  </si>
  <si>
    <t>Siebert: Not always on gypsum, also calcretes. Also on sandy dunes.</t>
  </si>
  <si>
    <t>De (Desert Wadis) (Boulos) • Espèces liées au gypse (Le Houérou H.-N. 1995. Bioclimatologie et biogéographie des steppes arides du Nord de l'Afrique: diversité biologique, développement durable et désertisation. Options Méditerranéennes: Série B. Etudes et Recherches 10: 1- 396). 
• Rocailles ensablées, krebs, pieds de hammadas (Fennane, M., Ibn Tatou, M., Ouyahia, A., et El Oualidi, J. 2007. Flore pratique du Maroc. Vol 2. Institut Scientifique. Université Mohamed V. Agdal. Rabat.) 
• Rocailles désertiques (Quézel, P. &amp; Santa, S., 1962-1963. Nouvelle flore de l'Algérie et des régions désertiques méridionales. 2 vols. 1170 p., CNRS, Paris).  
• Sables et rocher. Desertiques (Pottier-Alapetite G., 1979–1981. Flore de la Tunisie. 2 vols. Imprimerie Officielle de la République Tunisienne, Tunis).</t>
  </si>
  <si>
    <t>Boulos (1999-2005; 2009); Le Houérou H.-N. 1995. Bioclimatologie et biogéographie des s teppes arides du Nord de l'Afrique: diversité biologique, développement durable et dés rtisation. Options Méditerranéennes: Série B. Etudes et Recherches 10:1- 408</t>
  </si>
  <si>
    <t>Morocco, Algeria, Tunisia, Libya, Egypt, Western Sahara, Mauritania, Mali, Niger, Chad, Jordan</t>
  </si>
  <si>
    <t>Checked by Stefan Siebert &amp; Kamal Shaltout</t>
  </si>
  <si>
    <t>Rare (Egyptian Biodiversity Portal); LC [Fennane et al., 2017]</t>
  </si>
  <si>
    <t>Fl. Aeg. Ill. 62</t>
  </si>
  <si>
    <t>Fagonia latifolia Delile</t>
  </si>
  <si>
    <t>Zygophyllum miniatum Cham.</t>
  </si>
  <si>
    <t>Sands, gypsiferous and clayey-gravelly desert soils.</t>
  </si>
  <si>
    <t>Afghanistan, Kazakhstan, Kirgizstan, Tadzhikistan, Turkmenistan, Uzbekistan</t>
  </si>
  <si>
    <t>TJK: EN ; Global: LC [Nowak et al., 2020]</t>
  </si>
  <si>
    <t>B1ab(i)+B2ab(ii) for Tajikistan</t>
  </si>
  <si>
    <t> Linnaea 5: 49</t>
  </si>
  <si>
    <t>Zygophyllum molle (Delile) Christenh. &amp; Byng</t>
  </si>
  <si>
    <t>De,S (Sandy and stony desert wadis and plains) (Boulos)• Deserts; especially on ehalks and soils rich in gypsum (Flora palaestina)</t>
  </si>
  <si>
    <t>Flora palaestina; Boulos (1999-2005; 2009)</t>
  </si>
  <si>
    <t>Egypt, Israel-Palestine, Jordan, Saudi Arabia, Sinai</t>
  </si>
  <si>
    <t>Rare (Egyptian Biodiversity Portal); LC [Jordal RL]</t>
  </si>
  <si>
    <t>Fagonia mollis Delile</t>
  </si>
  <si>
    <t>Zygophyllum paulayanum (J.Wagner &amp; Vierh.) Christenh. &amp; Byng</t>
  </si>
  <si>
    <t>According to WFO and POWO Fagonia schweinfurthii (Hadidi) Hadidi ex Ghafoor is a synonym of Zygophyllum paulayanum (J.Wagner &amp; Vierh.) Christenh. &amp; Byng, so I cange the name to the new one (Sara)</t>
  </si>
  <si>
    <t>Open rocky places on limestone or gypsum; 0-1300 m.</t>
  </si>
  <si>
    <t>Djibouti, Egypt, Eritrea, Ethiopia, Bahrain, Kuwait, Qatar, United Arab Emirates, India, Iran, Kenya, Oman, Pakistan, Saudi Arabia, Socotra, Somalia, Sudan, Yemen</t>
  </si>
  <si>
    <t>Oesterr. Bot. Z. 54: 34 (1904)</t>
  </si>
  <si>
    <t>Fagonia paulayana</t>
  </si>
  <si>
    <t>Global Fl. 4: 93 (2018)</t>
  </si>
  <si>
    <t>Zygophyllum potaninii Maxim.</t>
  </si>
  <si>
    <t>Urgamal &amp; Javzandolgor</t>
  </si>
  <si>
    <t>Mongolia, China, Kazakhstan</t>
  </si>
  <si>
    <t>checked by A. Rudov</t>
  </si>
  <si>
    <t>https://www.researchgate.net/publication/320014724_The_Relict_Plant_species_and_their_Conservation_Status_to_the_vascular_flora_of_Mongolia</t>
  </si>
  <si>
    <t xml:space="preserve"> Bull. Acad. Imp. Sci. Saint-Pétersbourg, sér. 3, 27: 488  </t>
  </si>
  <si>
    <t>Zygophyllum scabrum (Forssk.) Christenh. &amp; Byng</t>
  </si>
  <si>
    <t>De,S (Stony desert wadis) (Boulos)• Egyptian-Arabian Desert Dwarf Shrubland on Gypsum (Terrestrial-biomes.net)
• Rochers ensablés et bordures d'ergs (Fennane, M., Ibn Tatou, M., Ouyahia, A., et El Oualidi, J. 2007. Flore pratique du Maroc. Vol 2. Institut Scientifique. Université Mohamed V. Agdal. Rabat.) 
• Rocailles et pâturages désertiques (Quézel, P. &amp; Santa, S., 1962-1963. Nouvelle flore de l'Algérie et des régions désertiques méridionales. 2 vols. 1170 p., CNRS, Paris)  
• Sables, lits d'oueds désertiques (Pottier-Alapetite G., 1979–1981. Flore de la Tunisie. 2 vols. Imprimerie Officielle de la République Tunisienne, Tunis)</t>
  </si>
  <si>
    <t>Boulos (1999-2005; 2009); Terrestrial-biomes.net</t>
  </si>
  <si>
    <t>Algeria, Egypt, Israel-Palestine, Libya, Morocco, Sinai, Tunisia</t>
  </si>
  <si>
    <t>CR [Fennane et al., 2017];Rare (Egyptian Biodiversity Portal)</t>
  </si>
  <si>
    <t>as F. sinaica</t>
  </si>
  <si>
    <t>Fl. Aegypt. Arab. 88</t>
  </si>
  <si>
    <t>Fagonia scabra Forssk.</t>
  </si>
  <si>
    <t>Zygophyllum somalense Hadidi</t>
  </si>
  <si>
    <t>• Semi-desert scrub, gypseous flats, c. 60-550 m (Thulin, M. 1993-2006. Flora of Somalia. vols. 1-4. Royal Botanics Garden. Kew).</t>
  </si>
  <si>
    <t>Kew Bull. 33(1): 121</t>
  </si>
  <si>
    <t>Zygophyllum stapfii Schinz</t>
  </si>
  <si>
    <t>• Soil supporting this community [Zigophyllum stapfii Comunity] were frequently saline, with salt or gypsum, and usually quite deep (average 0,53 m, but varying from 0,1 m to 0,70 m). In some stands a hard salt/clay crust was formed, but in most cases the dry consistence was soft. (Robinson, E.R. 1976. Phytosociology of the Namib Desert Park, South West Africa. Mem. Master Science. University of Natal, Department of Botany. Pietermaritzburg).</t>
  </si>
  <si>
    <t>Schinz. (1888). In: Verh. Bot. Ver. Brandenb. 30: 57.</t>
  </si>
  <si>
    <t>Zygophyllum stenopterum Schrenk</t>
  </si>
  <si>
    <t>Saline sands, solonchaks, solonchak serozem, gypsiferous soils in deserts.</t>
  </si>
  <si>
    <t>Bull. Phys.-Math. Acad. Petersb. 3: 308</t>
  </si>
  <si>
    <t>Zygophyllum taldykurganicum Boriss.</t>
  </si>
  <si>
    <t>Gypsum clays.</t>
  </si>
  <si>
    <t>Komarov, Fl. USSR 14: 727</t>
  </si>
  <si>
    <t>Zygophyllum turcomanicum Fisch. ex Boiss.</t>
  </si>
  <si>
    <t>On outcrops of chalk and coloured formations , on gravelly soils and gypsum sands</t>
  </si>
  <si>
    <t>Fl. Orient. 1: 914</t>
  </si>
  <si>
    <t>Zygophyllum xanthoxylum (Bunge) Maxim.</t>
  </si>
  <si>
    <t xml:space="preserve">According to POWO, WFO and Gbif, Zygophyllum ferganense is a synonym of Zygophyllum xanthoxylum (Bunge) Maxim. Prof. Shomurodov agrees on this change (Sara) -Bith species have defenitely affinity </t>
  </si>
  <si>
    <t>Both species definitely have affinity by morphology(Alex)</t>
  </si>
  <si>
    <t>Mountain slopes, very dry gypsiferous soils and conglomerates.</t>
  </si>
  <si>
    <t>Kirgizstan, Mongolia, Tadzhikistan, Uzbekistan, China (China North-Central, Inner Mongolia, Qinghai, Xinjiang)</t>
  </si>
  <si>
    <t>Fl. Tangut.: 103 (1889)</t>
  </si>
  <si>
    <t>Zygophyllum xanthoxylum (Bunge) Maxim. (Zygophyllum ferganense)</t>
  </si>
  <si>
    <t>Echinops chodzha-mumini Rassulova &amp; B.A.Sharipova</t>
  </si>
  <si>
    <t>A.Rudov &amp; M. Boboev</t>
  </si>
  <si>
    <t>Endemic of Saline dome in S Tajikistan with a high gypsum percentage in the soil according to the ipe analyses</t>
  </si>
  <si>
    <t>Rassulova, &amp; Sharipova, B. A. (1988). In: Fl. Tadzhikskoi SSR 9: 531, 501.</t>
  </si>
  <si>
    <t>Cactaceae</t>
  </si>
  <si>
    <t>Aztekium ritteri</t>
  </si>
  <si>
    <t>gypsovag</t>
  </si>
  <si>
    <t>probably should remove this; does not seem gypsophilic</t>
  </si>
  <si>
    <t>Euphorbiaceae</t>
  </si>
  <si>
    <t>Euphorbia jessicae (ined.)</t>
  </si>
  <si>
    <t>probably should ignore this one, as it is undescribed and Euphorbia taxonomists are unsure of its validity</t>
  </si>
  <si>
    <t>Lamiaceae</t>
  </si>
  <si>
    <t>Trichostema</t>
  </si>
  <si>
    <t>Trichostema sp. nov.</t>
  </si>
  <si>
    <t>Loasaceae</t>
  </si>
  <si>
    <t xml:space="preserve">Mentzelia hintoniorum </t>
  </si>
  <si>
    <t>John Schenk, expert on Mentzelia, doesn't believe this is a good species.</t>
  </si>
  <si>
    <t>Namaceae</t>
  </si>
  <si>
    <t>Nama stevensii var. stevensii</t>
  </si>
  <si>
    <t>Nyctaginaceae</t>
  </si>
  <si>
    <t>Acleisanthes purpusiana var. nov.</t>
  </si>
  <si>
    <t>Rubiaceae</t>
  </si>
  <si>
    <t>Stenaria</t>
  </si>
  <si>
    <t>Stenaria nigricans</t>
  </si>
  <si>
    <t>In my records as a wide gypsophile, but may be wrong</t>
  </si>
  <si>
    <t>Lagoecia</t>
  </si>
  <si>
    <t>Lagoecia cuminoides</t>
  </si>
  <si>
    <t>Albania, Bulgaria, East Aegean Is., Greece, Italy, Kriti, Libya, Portugal, Spain</t>
  </si>
  <si>
    <t>Echinops strigosus</t>
  </si>
  <si>
    <t xml:space="preserve">• Terrains argileux ; plaines et basses montagnes (Fennane, M., Ibn Tatou, et El Oualidi, J. 2014. Flore pratique du Maroc. Vol 3. Institut Scientifique. Université Mohamed V. Agdal. Rabat).
• Champs, pâturages argileux (Quézel P. &amp; Santa S., 1962–1963. Nouvelle flore de l'Algérie et des régions désertiques méridionales. 2 vols. 1170 p., CNRS, Paris).
• Lieux arides, alluvioos des oueds (Pottier-Alapetite G., 1979–1981. Flore de la Tunisie. 2 vols. Imprimerie Officielle de la République Tunisienne, Tunis).
• Espèces liées au gypse (Le Houérou H.-N. 1995. Bioclimatologie et biogéographie des s teppes arides du Nord de l'Afrique: diversité biologique, développement durable et dés rtisation. Options Méditerranéennes: Série B. Etudes et Recherches 10:1-396). 
</t>
  </si>
  <si>
    <t>Le Houérou H.-N. 1995. Bioclimatologie et biogéographie des s teppes arides du Nord de l'Afrique: diversité biologique, développement durable et dés rtisation. Options Méditerranéennes: Série B. Etudes et Recherches 10:1- 405</t>
  </si>
  <si>
    <t>Micropus</t>
  </si>
  <si>
    <t>Micropus supinus</t>
  </si>
  <si>
    <t>• Espèces liées au gypse (Le Houérou H.-N. 1995. Bioclimatologie et biogéographie des steppes arides du Nord de l'Afrique: diversité biologique, développement durable et désertisation. Options Méditerranéennes: Série B. Etudes et Recherches 10: 1- 396)
• Pâturages argileux; plaines, basses (et moy.) montagnes (Fennane, M., Ibn Tatou, et El Oualidi, J. 2014. Flore pratique du Maroc. Vol 3. Institut Scientifique. Université Mohamed V. Agdal. Rabat). 
• Pâturages argileux (Quézel, P. &amp; Santa, S., 1962-1963. Nouvelle flore de l'Algérie et des régions désertiques méridionales. 2 vols. 1170 p., CNRS, Paris) 
• Pelouses Iieux incultes (Pottier-Alapetite G., 1979–1981. Flore de la Tunisie. 2 vols. Imprimerie Officielle de la République Tunisienne, Tunis)</t>
  </si>
  <si>
    <t>Le Houérou H.-N. 1995. Bioclimatologie et biogéographie des s teppes arides du Nord de l'Afrique: diversité biologique, développement durable et dés rtisation. Options Méditerranéennes: Série B. Etudes et Recherches 10:1- 419</t>
  </si>
  <si>
    <t>Reichardia</t>
  </si>
  <si>
    <t>Reichardia tingitana</t>
  </si>
  <si>
    <t>• (Akhani, com. pers.) 
• Terrains sablonneux Et pierreux; plaines et basses montagnes (Fennane, M., Ibn Tatou, et El Oualidi, J. 2014. Flore pratique du Maroc. Vol 3. Institut Scientifique. Université Mohamed V. Agdal. Rabat) 
• plante des falaises et des sables maritimes (Quézel, P. &amp; Santa, S., 1962-1963. Nouvelle flore de l'Algérie et des régions désertiques méridionales. 2 vols. 1170 p., CNRS, Paris) 
• Sables et rochers maritimes, pentes rocailleus et sablonneuses (Pottier-Alapetite G., 1979–1981. Flore de la Tunisie. 2 vols. Imprimerie Officielle de la République Tunisienne, Tunis).
• Grassy sites in Buxus-Pistacia bushland; 1150-1800 m (Thulin, M. 1993-2006. Flora of Somalia. vols. 1-4. Royal Botanics Garden. Kew).
• Roadside margins, waste ground, weed in farmland, river banks; 200-2400 m (Hedberg, I., Friis, I. &amp; Edwards, S. 2004. Flora of Ethiopia and Eritrea vol 4 (2). Asteraceae (Compositae). The National Herbarium, Addis Ababa University, Department of Systematic Botany Uppsala University. Addis Ababa &amp; Uppsala.)</t>
  </si>
  <si>
    <t>Brassica repanda subsp. nudicaulis</t>
  </si>
  <si>
    <t>• It is a plant endemism in the middle East of the Iberian Peninsula (and perhaps Northern African). It prefers substrates of gypsum, so it could be considered as gypsocline (Referee 1, com. pers.)</t>
  </si>
  <si>
    <t>Referee 1</t>
  </si>
  <si>
    <t>Diplotaxis erucoides</t>
  </si>
  <si>
    <t>• (Akhani, com. pers.) 
• Milieux ouverts pierreux ou sableux; plaines, basses et moy. Montagnes (Fennane, M., Ibn Tatou, M., Mathez, J., Ouyahia, A., et El Oualidi, J. 1999. Flore pratique du Maroc.Vol. 1. Institut Scientifique. Université Mohamed V. Agdal. Rabat. 15) 
• Cultures (Quézel, P. &amp; Santa, S., 1962-1963. Nouvelle flore de l'Algérie et des régions désertiques méridionales. 2 vols. 1170 p., CNRS, Paris) 
• Cultures bords des chemins, paturages-sablonneux (Pottier-Alapetite G., 1979–1981. Flore de la Tunisie. 2 vols. Imprimerie Officielle de la République Tunisienne, Tunis).</t>
  </si>
  <si>
    <t>Capparis spinosa</t>
  </si>
  <si>
    <t>• (Akhani, com. pers.). 
• Rochers, murs, pentes rocailleuses et argileuses; plaines et basses montagnes (Fennane, M., Ibn Tatou, M., Mathez, J., Ouyahia, A., et El Oualidi, J. 1999. Flore pratique du Maroc.Vol. 1. Institut Scientifique. Université Mohamed V. Agdal. Rabat. 15.). 
• Rocailles (Quézel, P. &amp; Santa, S., 1962-1963. Nouvelle flore de l'Algérie et des régions désertiques méridionales. 2 vols. 1170 p., CNRS, Paris) 
• Rochers (Pottier-Alapetite G., 1979–1981. Flore de la Tunisie. 2 vols. Imprimerie Officielle de la République Tunisienne, Tunis).</t>
  </si>
  <si>
    <t>Bassia</t>
  </si>
  <si>
    <t>Bassia hyssopifolia</t>
  </si>
  <si>
    <t>Solonchaks, weed-infested places and refuse dumps; scattered or in groups  (Komarov) /// Saline-alkaline places, meadows, valleys, garbage dumps. [Mongolia, Russia (SE European part, SW Siberia); NE Africa, C and SWAsia, SE Europe; naturalized in North America]. (FOCH)</t>
  </si>
  <si>
    <t xml:space="preserve">Chimed-Ochir B., Hertzman T., Batsaikhan N., Batbold D., Sanjmyatav D., Onon Yo. and Munkhchuluun B. 2010. Filling  the Gaps to Protect the Biodiversity of Mongolia. WWF Mongolia Programme Office.
</t>
  </si>
  <si>
    <t>Camphorosma</t>
  </si>
  <si>
    <t>Camphorosma monspeliaca</t>
  </si>
  <si>
    <t>Hossein?semi-succulent</t>
  </si>
  <si>
    <t>• Xerohalophytic communities with salt-tolerant xerophytes… The Iranian salines are surrounded by dry gravelly steppes, sandy dunes, limestone and gypsum hills. sequently, transitional types between these habitats (Akhani, H. &amp; Ghorbanli M. 1993. A contribution to the halophytic vegetation and flora of Iran. In: H. Lieth and A. Al Masoom (eds): Towards the rational use of high salinity tolerant plants. Vol. I: 35-44. Kluwer Academic Publishers. the Netherlands). 
• Pâturages terreux; moy. montagnes (Fennane, M., Ibn Tatou, M., Mathez, J., Ouyahia, A., et El Oualidi, J. 1999. Flore pratique du Maroc.Vol. 1. Institut Scientifique. Université Mohamed V. Agdal. Rabat. 15.) 
• Rochers (Pottier-Alapetite G., 1979–1981. Flore de la Tunisie. 2 vols. Imprimerie Officielle de la République Tunisienne, Tunis).</t>
  </si>
  <si>
    <t>Salsola oppositifolia</t>
  </si>
  <si>
    <t>• Dunes, rocailles, gypses (Quézel, P. &amp; Santa, S., 1962-1963. Nouvelle flore de l'Algérie et des régions désertiques méridionales. 2 vols. 1170 p., CNRS, Paris. [sub S. longifolia, this is a mess]). 
• Sables et falaises maritimes, steppes des plaines, basses et moy. montagnes (Fennane, M., Ibn Tatou, M., Mathez, J., Ouyahia, A., et El Oualidi, J. 1999. Flore pratique du Maroc.Vol. 1. Institut Scientifique. Université Mohamed V. Agdal. Rabat. 15). 
• Sables maritimes, collines, steppes el lieux arides (Pottier-Alapetite G., 1979–1981. Flore de la Tunisie. 2 vols. Imprimerie Officielle de la République Tunisienne, Tunis)</t>
  </si>
  <si>
    <t xml:space="preserve">Quezel, P. &amp; Santa, S., 1962-1963.Nouvelle flore de l'Algérie et des régions désertiques méridionales. 2 vols. 1170 p., CNRS, Paris. [sub S. longifolia, 
this is a mess] </t>
  </si>
  <si>
    <t>Suaeda vermiculata</t>
  </si>
  <si>
    <t>• qui est liée aux sables limoneux fortement chargés en gypse (Le Houérou H.-N. 1995. Bioclimatologie et biogéographie des s teppes arides du Nord de l'Afrique: diversité biologique, développement durable et dés rtisation. Options Méditerranéennes: Série B. Etudes et Recherches 10:1- 452 [sub S. mollis]). 
• "A partir d'un mètre au dessus du niveau le plus bas du chott, on trouve le groupe écologique gypsophile-halocline caracéristique de l'association (Job, J-O. 1992. Les sols sales de l’oasis d’el Guettar (Sud Tunisien). PhD Thesis. l'université Montpellier II- Sciences et Techniques du Languedoc. [sub S. mollis]). 
• It is again a restricted part ofthe reserve dominated by soft soil rich in gypsum and sometimes with salt crusts (Baameur, M. 2006. Contribution à l’étude de la répartition biogéographique de la flore spontanée de la région de Ouargla (Sahara septentrional Est algerien). émoire en vue de l'obtention du diplôme de Magister. Univertsite Kasdi Merbah- Ouargla). 
• (AI-Eisawi D. 1996. Vegetation of Jordan. Regional Office for Science and Technology for the Arab States. El Cairo.). 
• Coastal dwarf bushland dominated by Suaeda spp., also in inland saline sites; near sea level-400 m (Thulin, M. 1993-2006. Flora of Somalia. vols. 1-4. Royal Botanics Garden. Kew) 
• Rives mantunes, terrains salés de l'intérieur; parfois dans les décombres non salés (Fennane, M., Ibn Tatou, M., Mathez, J., Ouyahia, A., et El Oualidi, J. 1999. Flore pratique du Maroc.Vol. 1. Institut Scientifique. Université Mohamed V. Agdal. Rabat. 15.)
• Zones d'épandages salées (Quézel, P. &amp; Santa, S., 1962-1963. Nouvelle flore de l'Algérie et des régions désertiques méridionales. 2 vols. 1170 p., CNRS, Paris) 
• Dépressions salées (Pottier-Alapetite G., 1979–1981. Flore de la Tunisie. 2 vols. Imprimerie Officielle de la République Tunisienne, Tunis).</t>
  </si>
  <si>
    <t>Le Houérou H.-N. 1995. Bioclimatologie et biogéographie des s teppes arides du Nord de l'Afrique: diversité biologique, développement durable et dés rtisation. Options Méditerranéennes: Série B. Etudes et Recherches 10:1- 452  [sub S. mollis]//// Job, J-O. 1992. Les sols sales de l’oasis d’el Guettar (Sud Tunisien). PhD Thesis. l'université Montpellier II- Sciences et Techniques du Languedoc. [sub S. mollis] /// Baameur, M. 2006. Contribution à l’étude de la répartition biogéographique de la flore spontanée de la région de Ouargla (Sahara septentrional Est algerien). émoire en vue de l'obtention du diplôme de Magister. Univertsite Kasdi Merbah- Ouargla  /// AI-Eisawi D.1996. VEGETATION OF JORDAN. Regional Office for Science and Technology for the Arab States. El Cairo.</t>
  </si>
  <si>
    <t>Astragalus scorpioides</t>
  </si>
  <si>
    <t xml:space="preserve">• It is a taxon distributed in the western Mediterranean Basin that in the Iberian Peninsula behaves, at least, like gypsocline (Referee 1, com. pers.)
• Pastizales secos sobre substratos yesosos, margosos o calizos (Castroviejo, S. (coord.). 1986–2017. Flora iberica, 1–8, 10–15, 16a,b, 17–18 and 20–21. Real Jardín Botánico de Madrid. C.S.I.C. Madrid)
• Pâturages rocailleux arides (Quézel P. &amp; Santa S., 1962–1963. Nouvelle flore de l'Algérie et des régions désertiques méridionales. 2 vols. 1170 p., CNRS, Paris).
</t>
  </si>
  <si>
    <t>Onobrychis caput-galli</t>
  </si>
  <si>
    <t>• (Akhani, com. pers.). 
• Forêts claires, matorrals, pâturages; plaines et basses montagnes (Fennane, M., Ibn Tatou, M., Ouyahia, A., et El Oualidi, J. 2007. Flore pratique du Maroc. Vol 2. Institut Scientifique. Université Mohamed V. Agdal. Rabat.) 
• Forêts montagneuses (Quézel, P. &amp; Santa, S., 1962-1963. Nouvelle flore de l'Algérie et des régions désertiques méridionales. 2 vols. 1170 p., CNRS, Paris)</t>
  </si>
  <si>
    <t>Onobrychis stenorhiza</t>
  </si>
  <si>
    <t>• Southeastern  Iberian plant endemic species that has a certain preference for gypsum substrates. It should be included at least as a gypsocline (Referee 1, com. pers.)</t>
  </si>
  <si>
    <t>Frankenia boissieri</t>
  </si>
  <si>
    <t xml:space="preserve">• Groupe gypso-halophile (S04Ca2H20 + NaCI) (Le Houérou H.-N. 1995. Bioclimatologie et biogéographie des steppes arides du Nord de l'Afrique: diversité biologique, développement durable et désertisation. Options Méditerranéennes: Série B. Etudes et Recherches 10: 1- 396). 
• Littoral el terrains légèrement salés de l' intérieur (Pottier-Alapetite G., 1979–1981. Flore de la Tunisie. 2 vols. Imprimerie Officielle de la République Tunisienne, Tunis).
• Terrains salés (Quézel P. &amp; Santa S., 1962–1963. Nouvelle flore de l'Algérie et des régions désertiques méridionales. 2 vols. 1170 p., CNRS, Paris).
• Marismas, saladares marítimos, arenales y dunas (Castroviejo, S. (coord.). 1986–2017. Flora iberica, 1–8, 10–15, 16a,b, 17–18 and 20–21. Real Jardín Botánico de Madrid. C.S.I.C. Madrid).
</t>
  </si>
  <si>
    <t>Le Houérou H.-N. 1995. Bioclimatologie et biogéographie des s teppes arides du Nord de l'Afrique: diversité biologique, développement durable et dés rtisation. Options Méditerranéennes: Série B. Etudes et Recherches 10:1- 437</t>
  </si>
  <si>
    <t>Frankenia corymbosa</t>
  </si>
  <si>
    <t xml:space="preserve">• Groupe gypso-halophile (S04Ca2H20 + NaCI)(Le Houérou H.-N. 1995. Bioclimatologie et biogéographie des steppes arides du Nord de l'Afrique: diversité biologique, développement durable et désertisation. Options Méditerranéennes: Série B. Etudes et Recherches 10: 1- 396). 
• Sables maritimes (Pottier-Alapetite G., 1979–1981. Flore de la Tunisie. 2 vols. Imprimerie Officielle de la République Tunisienne, Tunis). 
• Terrains salés (Quézel P. &amp; Santa S., 1962–1963. Nouvelle flore de l'Algérie et des régions désertiques méridionales. 2 vols. 1170 p., CNRS, Paris). 
• Ermes rocailleux arides ou peu salés; steppes (Fennane, M., Ibn Tatou, M., Mathez, J., Ouyahia, A., et El Oualidi, J. 1999. Flore pratique du Maroc.Vol. 1. Institut Scientifique. Université Mohamed V. Agdal. Rabat. 15).
• Saladares, roquedos, depresiones salobres, arenas marítimas, margas triásicas (Castroviejo, S. (coord.). 1986–2017. Flora iberica, 1–8, 10–15, 16a,b, 17–18 and 20–21. Real Jardín Botánico de Madrid. C.S.I.C. Madrid).
</t>
  </si>
  <si>
    <t>Le Houérou H.-N. 1995. Bioclimatologie et biogéographie des s teppes arides du Nord de l'Afrique: diversité biologique, développement durable et dés rtisation. Options Méditerranéennes: Série B. Etudes et Recherches 10:1- 438</t>
  </si>
  <si>
    <t>Cleonia</t>
  </si>
  <si>
    <t>Cleonia lusitanica</t>
  </si>
  <si>
    <t xml:space="preserve">• Espèces liées au gypse (Le Houérou H.-N. 1995. Bioclimatologie et biogéographie des steppes arides du Nord de l'Afrique: diversité biologique, développement durable et désertisation. Options Méditerranéennes: Série B. Etudes et Recherches 10: 1- 396). 
• Pelouses, pâturages argileux (Quézel P. &amp; Santa S., 1962–1963. Nouvelle flore de l'Algérie et des régions désertiques méridionales. 2 vols. 1170 p., CNRS, Paris).
• Matorrals, ermes, champs argileux; plaines et basses montagnes (Fennane, M., Ibn Tatou, M., Ouyahia, A., et El Oualidi, J. 2007. Flore pratique du Maroc. Vol 2. Institut Scientifique. Université Mohamed V. Agdal. Rabat).
• Pelouses, pâturages argileux (Pottier-Alapetite G., 1979–1981. Flore de la Tunisie. 2 vols. Imprimerie Officielle de la République Tunisienne, Tunis). 
• Pastos secos en baldíos, matorrales o claros de encinar, quejigar o sabinar, en substratos calizos, yesosos o arcillosos, a veces arenosos o con gravas, frecuentemente en margas yesíferas (Castroviejo, S. (coord.). 1986–2017. Flora iberica, 1–8, 10–15, 16a,b, 17–18 and 20–21. Real Jardín Botánico de Madrid. C.S.I.C. Madrid).
</t>
  </si>
  <si>
    <t>Le Houérou H.-N. 1995. Bioclimatologie et biogéographie des s teppes arides du Nord de l'Afrique: diversité biologique, développement durable et dés rtisation. Options Méditerranéennes: Série B. Etudes et Recherches 10:1- 402</t>
  </si>
  <si>
    <t>Teucrium polium</t>
  </si>
  <si>
    <t>• (Akhani, com. pers.). 
• Clairières des forêts, matorrals, pâturages, rocailles, steppes, falaises maritimes; plaines et montagnes (Fennane, M., Ibn Tatou, M., Ouyahia, A., et El Oualidi, J. 2007. Flore pratique du Maroc. Vol 2. Institut Scientifique. Université Mohamed V. Agdal. Rabat.)</t>
  </si>
  <si>
    <t xml:space="preserve">Linaria glauca subsp. glauca </t>
  </si>
  <si>
    <t>•It is a plant endemism in the middle East of the Iberian Peninsula that occurs mostly in gypso-halophyles substrates. It should be indicated at least like a gypsocline  (Referee 1, com. pers.)</t>
  </si>
  <si>
    <t>Linaria glauca subsp. olcadium</t>
  </si>
  <si>
    <t>Limoniastrum monopetalum</t>
  </si>
  <si>
    <t xml:space="preserve">• Groupe gypso-halophile (S04Ca2H20 + NaCI) (Le Houérou H.-N. 1995. Bioclimatologie et biogéographie des steppes arides du Nord de l'Afrique: diversité biologique, développement durable et désertisation. Options Méditerranéennes: Série B. Etudes et Recherches 10: 1- 396). 
• Sebkhas, rochers du littoral (Quézel, P. &amp; Santa, S., 1962-1963. Nouvelle flore de l'Algérie et des régions désertiques méridionales. 2 vols. 1170 p., CNRS, Paris) 
• Sables salés du littoral et de I'intérieur (Pottier-Alapetite G., 1979–1981. Flore de la Tunisie. 2 vols. Imprimerie Officielle de la République Tunisienne, Tunis)
</t>
  </si>
  <si>
    <t>Le Houérou H.-N. 1995. Bioclimatologie et biogéographie des s teppes arides du Nord de l'Afrique: diversité biologique, développement durable et dés rtisation. Options Méditerranéennes: Série B. Etudes et Recherches 10:1- 442</t>
  </si>
  <si>
    <t>Aeluropus</t>
  </si>
  <si>
    <t>Aeluropus littoralis</t>
  </si>
  <si>
    <t>• Muddy saline soils around a saline spring in Mirza-Baylu plain, ± saline-gypsum soils [Irán] (Akhani, H. 1998. Plant biodiversity of Golestan National Park, Iran. Stapfia 53: 1-411. 
• Groupe gypso-halophile (S04Ca2H20 + NaCI) (Le Houérou H.-N. 1995. Bioclimatologie et biogéographie des steppes arides du Nord de l'Afrique: diversité biologique, développement durable et désertisation. Options Méditerranéennes: Série B. Etudes et Recherches 10: 1-396). 
• Sandy seashores, salt-flats and estuaries; sea·level (Thulin, M. 1993-2006. Flora of Somalia. vols. 1-4. Royal Botanics Garden. Kew)
• Terrains salés et humides du littoral et de l'intérieur (Fennane, M., Ibn Tatou, et El Oualidi, J. 2014. Flore pratique du Maroc. Vol 3. Institut Scientifique. Université Mohamed V. Agdal. Rabat) 
• Terrains humides et salés (Quézel, P. &amp; Santa, S., 1962-1963. Nouvelle flore de l'Algérie et des régions désertiques méridionales. 2 vols. 1170 p., CNRS, Paris)</t>
  </si>
  <si>
    <t>Avena</t>
  </si>
  <si>
    <t>Avena barbata subsp. wiestii</t>
  </si>
  <si>
    <t>• Dry gypsaceous hills, sandy gravel slopes, rocky wadi bottom, desert depression in low sandstone hills (Fl Iraq 9)</t>
  </si>
  <si>
    <t>Fl Iraq 9</t>
  </si>
  <si>
    <t>Lygeum</t>
  </si>
  <si>
    <t>Lygeum spartum</t>
  </si>
  <si>
    <t xml:space="preserve">• Le sparte (..) présente un comportement écologique différent dans les steppes tunisiennes, libyennes et égyptiennes d'une part et les hautes steppes algéro-marocaines d'autre part. Dans le premier cas, il s'agit d'une espèce gypsocline (c'est-à-dire gypsophile préférentielle) qui, sans être inféodée à la présence de gypse dans le sol, est favorisée par elle. C'est une plante typique des sols limoneux plus ou moins gypseux (..). Dans les hautes steppes algéro-marocaines, par contre, on n'observe aucune liaison entre la présence du sparte et l'existence de teneurs appréciables(&gt; 2 %) de gypse dans les ol ou le sous-sol (Le Houérou H.-N. 1995. Bioclimatologie et biogéographie des steppes arides du Nord de l'Afrique: diversité biologique, développement durable et désertisation. Options Méditerranéennes: Série B. Etudes et Recherches 10: 1- 396). 
• Steppes des dépress ions et pentes argilo-limo ne uses; plaines, basses et moy. montagnes (Fennane, M., Ibn Tatou, et El Oualidi, J. 2014. Flore pratique du Maroc. Vol 3. Institut Scientifique. Université Mohamed V. Agdal. Rabat). 
• Lieux arides, argileux ou gypseux (Cuénod, A. 1954. Flore analytique et synoptique de la Tunisie.  Impr. S.F.A.N., Tunis)
</t>
  </si>
  <si>
    <t>Le Houérou H.-N. 1995. Bioclimatologie et biogéographie des s teppes arides du Nord de l'Afrique: diversité biologique, développement durable et dés rtisation. Options Méditerranéennes: Série B. Etudes et Recherches 10:1- 418</t>
  </si>
  <si>
    <t>Coris monspeliensis subsp. syrtica</t>
  </si>
  <si>
    <t xml:space="preserve">• Espèces liées au gypse [sub Coris monspeliensis var. syrtica] (Le Houérou H.-N. 1995. Bioclimatologie et biogéographie des steppes arides du Nord de l'Afrique: diversité biologique, développement durable et désertisation. Options Méditerranéennes: Série B. Etudes et Recherches 10: 1- 396). 
</t>
  </si>
  <si>
    <t>Le Houérou H.-N. 1995. Bioclimatologie et biogéographie des s teppes arides du Nord de l'Afrique: diversité biologique, développement durable et dés rtisation. Options Méditerranéennes: Série B. Etudes et Recherches 10:1- 403</t>
  </si>
  <si>
    <t>RUBIACEAE </t>
  </si>
  <si>
    <t>Galium pusillum</t>
  </si>
  <si>
    <t>•  (Aeschimann et al. Fl Aplina) 
•  Rocailles des hautes montagnes (Quézel, P. &amp; Santa, S., 1962-1963. Nouvelle flore de l'Algérie et des régions désertiques méridionales. 2 vols. 1170 p., CNRS, Paris)</t>
  </si>
  <si>
    <t>Aeschimann et al. Fl Aplina</t>
  </si>
  <si>
    <t>Helianthemum stipulatum</t>
  </si>
  <si>
    <t>• Open bushland on limestone or gypsum 1I50-1650 m.  (Fl Somalia)</t>
  </si>
  <si>
    <t>Allium hamrinense</t>
  </si>
  <si>
    <t>Gypsum dese rt, calcareous desert hill, "haswa" (gra vel dese rt), sandy clay</t>
  </si>
  <si>
    <t>Fl Iraq 8</t>
  </si>
  <si>
    <t>SE. Turkey to Iraq.</t>
  </si>
  <si>
    <t xml:space="preserve">Allium macrochaetum subsp. macrochaetum </t>
  </si>
  <si>
    <t>Allium macrochaetum Boiss. &amp; Hausskn. is an accepted name</t>
  </si>
  <si>
    <t>Iran; Iraq; Lebanon-Syria; Turkey</t>
  </si>
  <si>
    <t>Allium moschatum</t>
  </si>
  <si>
    <t>From Spain to Iran, Eurasian distrubution</t>
  </si>
  <si>
    <t>Allium sindjarense</t>
  </si>
  <si>
    <t>Steppic foothills and plains, rocky hillsides, desert hills and plains, on sandy. gravelly, gypsaceous and silly soils;</t>
  </si>
  <si>
    <t>Iraq, Kuwait, Lebanon-Syria, Palestine, Saudi Arabia, Turkey</t>
  </si>
  <si>
    <t>Bupleurum</t>
  </si>
  <si>
    <t>Bupleurum boissieri</t>
  </si>
  <si>
    <t>Turkey, Transcaucasus, Syria (Latakia)</t>
  </si>
  <si>
    <t>Leopoldia</t>
  </si>
  <si>
    <t>Leopoldia tenuiflora</t>
  </si>
  <si>
    <t>dry grassland to 500m</t>
  </si>
  <si>
    <t>South-eastern and eastern central Europe eastward to Turkey and westward to southern Germany</t>
  </si>
  <si>
    <t>Achillea lycaonica</t>
  </si>
  <si>
    <t>Turkey, Armenia</t>
  </si>
  <si>
    <t>Achillea santolinoides subsp. Wihelmsii</t>
  </si>
  <si>
    <t>• In deserts and semideserts in clayey and loessial, often saline or gypseous soils, less often on takyrs and stony slopes of valleys and ravines, often along irrigation channels and as weed in crops (Komarov). 
• Champs argileux, bords des séguias (Quézel, P. &amp; Santa, S., 1962-1963. Nouvelle flore de l'Algérie et des régions désertiques méridionales. 2 vols. 1170 p., CNRS, Paris). 
• Lieux argileux secs. (Pottier-Alapetite G., 1979–1981. Flore de la Tunisie. 2 vols. Imprimerie Officielle de la République Tunisienne, Tunis).</t>
  </si>
  <si>
    <t> Turkey, Armenia Syria, Iraq, Iran, Central Asia, Afghanistan, and Pakistan.</t>
  </si>
  <si>
    <t>Artemisia fragrans</t>
  </si>
  <si>
    <t xml:space="preserve">Centaurea patula </t>
  </si>
  <si>
    <t>Cirsium</t>
  </si>
  <si>
    <t>Cirsium creticum subsp. pseudocreticum</t>
  </si>
  <si>
    <t>Chalk and salt steppe, gypsum hill</t>
  </si>
  <si>
    <t>Crepis</t>
  </si>
  <si>
    <t>Crepis sancta subsp. obovata</t>
  </si>
  <si>
    <t>• Clayey alkaline soil and gypsiferous slopes (Komarov).</t>
  </si>
  <si>
    <t>Scorzonera</t>
  </si>
  <si>
    <t>Scorzonera suberosa subsp. suberosa</t>
  </si>
  <si>
    <t>Loamy banks, steppe, hillsides on gypsum and serpentine</t>
  </si>
  <si>
    <t>Caccinia</t>
  </si>
  <si>
    <t>Caccinia macranthera</t>
  </si>
  <si>
    <t>Gypsiferous outcrops, rarely stony slopes. [sub Caccinia crassifolia, que acaba siendo una variedad de C. macranthera]</t>
  </si>
  <si>
    <t>Mattiastrum paphlagonicum</t>
  </si>
  <si>
    <t>Diplotaxis acris</t>
  </si>
  <si>
    <t xml:space="preserve">• (Le Houérou H.-N. 1995. Bioclimatologie et biogéographie des steppes arides du Nord de l'Afrique: diversité biologique, développement durable et désertisation. Options Méditerranéennes: Série B. Etudes et Recherches 10: 1- 396).  
• Steppes désertiques sablonneuses (pottier)
</t>
  </si>
  <si>
    <t>Le Houérou H.-N. 1995. Bioclimatologie et biogéographie des s teppes arides du Nord de l'Afrique: diversité biologique, développement durable et dés rtisation. Options Méditerranéennes: Série B. Etudes et Recherches 10:1- 421</t>
  </si>
  <si>
    <t>Matthiola fruticulosa subsp. fruticulosa</t>
  </si>
  <si>
    <t>• Otros taxones con preferencia por sustratos gípsicos (Mota, J.F., P. Sánchez-Gómez et J.S. Guirado, (eds.) 2011. Diversidad vegetal de las yeseras ibéricas. El reto de los archipiélagos edáficos para la biología de la conservación. ADIF- Mediterráneo Asesores Consultores. Almería. 636 pp)
• Mean= 2,72; Median= 3 (Musarella, C.M., Mendoza-Fernández, A.J., Mota, J.F., Alessandrini, A., Bacchetta, G., Brullo, S., Caldarella, O., Ciaschetti, G., Conti, F., di Martino, L., Falci, A., Gianguzzi, L., Guarino, R., Manzi, A., Minissale, P., Montanari, S., Pasta, S., Peruzzi, L., Podda, L., Sciandrello, S., Scuderi, L., Troìa, A. &amp; Spampinato G. Checklist of gypsophilous vascular flora in Italy. Phytokeys (accepted).
• Coteaux arides, pelouses sèches, rocailles, steppes, jusque vers 2500 m (Fennane, M., Ibn Tatou, M., Mathez, J., Ouyahia, A., et El Oualidi, J. 1999. Flore pratique du Maroc. Vol. 1. Institut Scientifique. Université Mohamed V. Agdal. Rabat. 15.). 
Coteaux arides, Steppes (Pottier-Alapetite G., 1979–1981. Flore de la Tunisie. 2 vols. Imprimerie Officielle de la République Tunisienne, Tunis)</t>
  </si>
  <si>
    <t>Matthiola longipetala</t>
  </si>
  <si>
    <t>•  (Akhani, com. pers.). 
• Steppes et pâturages rocailleux; basses montagnes subdésertiques (Fennane, M., Ibn Tatou, M., Mathez, J., Ouyahia, A., et El Oualidi, J. 1999. Flore pratique du Maroc.Vol. 1. Institut Scientifique. Université Mohamed V. Agdal. Rabat. 15.)
• Steppes et pâsturages rocailleux subdésertiques (Pottier-Alapetite G., 1979–1981. Flore de la Tunisie. 2 vols. Imprimerie Officielle de la République Tunisienne, Tunis)</t>
  </si>
  <si>
    <t>Atriplex pungens</t>
  </si>
  <si>
    <t>terophyte</t>
  </si>
  <si>
    <t xml:space="preserve">Gypsiferous solonchaks, diatomaceous soils, and marls. Growing in small groups. </t>
  </si>
  <si>
    <t>Atriplex tatarica</t>
  </si>
  <si>
    <t>bladders</t>
  </si>
  <si>
    <t>• Sables maritimes et terrains gypseux de l'intérieur (Maire Fl. Afr. Nord). 
• Terrains sablonneux ou gypseux (Fennane, M., Ibn Tatou, M., Mathez, J., Ouyahia, A., et El Oualidi, J. 1999. Flore pratique du Maroc.Vol. 1. Institut Scientifique. Université Mohamed V. Agdal. Rabat. 15.)
• Steppes gypseuses (Pottier-Alapetite G., 1979–1981. Flore de la Tunisie. 2 vols. Imprimerie Officielle de la République Tunisienne, Tunis). 
• Sables et terrains gypseux  (Quézel P. &amp; Santa S., 1962–1963. Nouvelle flore de l'Algérie et des régions désertiques méridionales. 2 vols. 1170 p., CNRS, Paris).</t>
  </si>
  <si>
    <t>Maire Fl. Afr. Nord /// POTTIER -ALAPETITE /// Qézel &amp; Santa Fl Alg</t>
  </si>
  <si>
    <t>Atriplex verrucifera</t>
  </si>
  <si>
    <t>On gypsum hill N of Mirza-Baylu plain</t>
  </si>
  <si>
    <t>Caroxylon dendroides</t>
  </si>
  <si>
    <t xml:space="preserve">Solonchaks, especially puffy, gypsiferous clays, argillaceous saline sierozems, in river valleys, and as weed of irrigated crops; in groups. /// are more common in xerohalophytic formations. Some species of the genera Salsola </t>
  </si>
  <si>
    <t>Komarov ///Akhani, H. &amp; Ghorbanli M. 1993. A contribution to the halophytic vegetation and flora of Iran. In: H. Lieth and A. Al Masoom (eds): Towards the rational use of high salinity tolerant plants. Vol. I: 35-44. Kluwer Academic Publishers. the Netherlands</t>
  </si>
  <si>
    <t>Halothamnus hierochunticus</t>
  </si>
  <si>
    <t>Krascheninnikovia</t>
  </si>
  <si>
    <t>Krascheninnikovia ceratoides</t>
  </si>
  <si>
    <t>• Gypsum Desert (Kapustina L. A. 2000. Biodiversity, Ecology, and Microelement Composition of Kyzylkum Desert Shrubs (Uzbekistan) In: McArthur, E. Durant; Fairbanks, Daniel J., comps. 2001. Shrubland ecosystem genetics and biodiversity: proceedings; 2000 June 13–15; Provo, UT. Proc. RMRS-P-21. Ogden, UT: U.S. Department of Agriculture, Forest Service, Rocky Mountain Research Station. 98-103). 
• Steppes arides (Fennane, M., Ibn Tatou, M., Mathez, J., Ouyahia, A., et El Oualidi, J. 1999. Flore pratique du Maroc.Vol. 1. Institut Scientifique. Université Mohamed V. Agdal. Rabat. 15.)
• Steppes, mostly stony, gravelly, or desert steppes, and chalk (Komarov). 
• Gobi desert, semideserts, dry slopes (Foch). 
•  (Eftekheri, T. &amp; M. Asadi. 2001. Identification and clasification of gypsy flora in the west area of Semman province. Biaban 6(2): 87-115).</t>
  </si>
  <si>
    <t>Kapustina L. A. 2000. Biodiversity, Ecology, and Microelement Composition of Kyzylkum Desert Shrubs (Uzbekistan) In: McArthur, E. Durant; Fairbanks, Daniel J., comps. 2001. Shrubland ecosystem genetics and biodiversity: proceedings; 2000 June 13–15; Provo, UT. Proc. RMRS-P-21. Ogden, UT: U.S. Department of Agriculture, Forest Service, Rocky Mountain Research Station. 98-103 /// Eftekheri, T. &amp; M. Asadi. 2001. Identification and clasification of gypsy flora in the west area of Semman province. Biaban 6(2): 87-115</t>
  </si>
  <si>
    <t>Salsola grandis</t>
  </si>
  <si>
    <t>xerohalophytic colonizer of raw marly substrates containing gypsum and other soluble salts.</t>
  </si>
  <si>
    <t>Suaeda microphylla</t>
  </si>
  <si>
    <t>Gypsiferous and puffy solonchaks, takyrs, Salinas and clayey solonchak plains; usually in large thickets and in groups. (Komarov)/// Gobi desert, saline-alkaline deserts, dunes, lake shores (FOCH) /// Clay saline soils with Suaeda physophora, salty-gypsum soils</t>
  </si>
  <si>
    <t>Komarov /// Akhani, H. 1998. Plant biodiversity of Golestan National Park, Iran. Stapfia 53: 1-411</t>
  </si>
  <si>
    <t>Helianthemum syriacum</t>
  </si>
  <si>
    <t>• Otros taxones con preferencia por sustratos gípsicos (Mota, J.F., P. Sánchez-Gómez et J.S. Guirado, (eds.) 2011. Diversidad vegetal de las yeseras ibéricas. El reto de los archipiélagos edáficos para la biología de la conservación. ADIF- Mediterráneo Asesores Consultores. Almería. 636 pp) 
• Matorrals et ermes sur terrains rocailleux ou sablonneux, calcaIres ou non (Fennane, M., Ibn Tatou, M., Mathez, J., Ouyahia, A., et El Oualidi, J. 1999. Flore pratique du Maroc.Vol. 1. Institut Scientifique. Université Mohamed V. Agdal. Rabat. 15.)
• Forêts et brollssailles (Quézel, P. &amp; Santa, S., 1962-1963. Nouvelle flore de l'Algérie et des régions désertiques méridionales. 2 vols. 1170 p., CNRS, Paris) 
• Pinedes, pentes pierreuses ou sablonneuses (Pottier-Alapetite G., 1979–1981. Flore de la Tunisie. 2 vols. Imprimerie Officielle de la République Tunisienne, Tunis).</t>
  </si>
  <si>
    <t>Convolvulus lanatus</t>
  </si>
  <si>
    <t xml:space="preserve">• Cornulaca monacantha–Convolvulus lanatus group. This group is characterized by a combination of Cornulaca monacantha and Convolvulus lanatus found on the alluvial plains, somewhat fertile, with high soil content of sand and gypsum. (Abd El-Ghani M.M. &amp;W. M. Amer. 2003. Soil–vegetation relationships in a coastal desert plain of southern Sinai, Egypt. Journal of Arid Environments 55: 607–628). </t>
  </si>
  <si>
    <t>Abd El-Ghani M.M. &amp;W. M. Amer. 2003. Soil–vegetation relationships in a coastal desert plain of southern Sinai, Egypt. Journal of Arid Environments 55: 607–628</t>
  </si>
  <si>
    <t>Euphorbia ledebourii</t>
  </si>
  <si>
    <t>Mountain steppe, gypsum hills, rocky ground, vineyards,</t>
  </si>
  <si>
    <t>Alhagi</t>
  </si>
  <si>
    <t>Alhagi maurorum</t>
  </si>
  <si>
    <t>Xerohalófilo</t>
  </si>
  <si>
    <t>Astragalus argyroides</t>
  </si>
  <si>
    <t xml:space="preserve">Clayey, often gypsiferous mountain slopes. </t>
  </si>
  <si>
    <t>Astragalus chaldiranicus</t>
  </si>
  <si>
    <t>Wet meadows, gypsaceous hills</t>
  </si>
  <si>
    <t>Astragalus dactylocarpus subsp. dactylocarpus</t>
  </si>
  <si>
    <t>Astragalus exscapus subsp. exscapus</t>
  </si>
  <si>
    <t>Podlech D. 1988. Revision von Astragalus L. sect. Caprini DC. (Leguminosae). Mitt. Bot. München 25 1-924.</t>
  </si>
  <si>
    <t>Astragalus fallacinus</t>
  </si>
  <si>
    <t>Gipshügel, Serpentin,</t>
  </si>
  <si>
    <t>Astragalus onobrychioides</t>
  </si>
  <si>
    <t>Dry mountain slopes and gypsiferous clays.</t>
  </si>
  <si>
    <t>Astragalus oxyglotti</t>
  </si>
  <si>
    <t>• (Mota, J.F., P. Sánchez-Gómez et J.S. Guirado, (eds.) 2011. Diversidad vegetal de las yeseras ibéricas. El reto de los archipiélagos edáficos para la biología de la conservación. ADIF- Mediterráneo Asesores Consultores. Almería. 636 pp)</t>
  </si>
  <si>
    <t>Astragalus strigillosus</t>
  </si>
  <si>
    <t>Gysum hills, steppe,</t>
  </si>
  <si>
    <t>Onobrychis paucijuga</t>
  </si>
  <si>
    <t>Oxytropis</t>
  </si>
  <si>
    <t>Oxytropis fominii</t>
  </si>
  <si>
    <t>Rocky slopes, gypsum hills</t>
  </si>
  <si>
    <t>Prosopis</t>
  </si>
  <si>
    <t>Prosopis farcta</t>
  </si>
  <si>
    <t>• Xerohalophytic communities with salt-tolerant xerophytes… The Iranian salines are surrounded by dry gravelly steppes, sandy dunes, limestone and gypsum hills. sequently, transitional types between these habitats (Akhani, H. &amp; Ghorbanli M. 1993. A contribution to the halophytic vegetation and flora of Iran. In: H. Lieth and A. Al Masoom (eds): Towards the rational use of high salinity tolerant plants. Vol. I: 35-44. Kluwer Academic Publishers. the Netherlands). 
• Oasis (Quézel, P. &amp; Santa, S., 1962-1963. Nouvelle flore de l'Algérie et des régions désertiques méridionales. 2 vols. 1170 p., CNRS, Paris). 
• Ravins sablonneux (Pottier-Alapetite G., 1979–1981. Flore de la Tunisie. 2 vols. Imprimerie Officielle de la République Tunisienne, Tunis)</t>
  </si>
  <si>
    <t>Gentiana olivieri</t>
  </si>
  <si>
    <t>Dry gypsaceous hills, sandy clays, slO ny slopes, rocky ledges</t>
  </si>
  <si>
    <t>Salvia ceratophylla</t>
  </si>
  <si>
    <t>PHYLLANTHACEAE</t>
  </si>
  <si>
    <t>Andrachne</t>
  </si>
  <si>
    <t>Andrachne telephioides</t>
  </si>
  <si>
    <t>• Eftekheri, T. &amp; M. Asadi. 2001. Identification and clasification of gypsy flora in the west area of Semman province. Biaban 6(2): 87-115 
• Coastal plain growing in deciduous bushland on limestone; 10-250 m (Thulin, M. 1993-2006. Flora of Somalia. vols. 1-4. Royal Botanics Garden. Kew).
• Surfàces rocheuses ou pierreuses sèches (Fennane, M., Ibn Tatou, M., Ouyahia, A., et El Oualidi, J. 2007. Flore pratique du Maroc. Vol 2. Institut Scientifique. Université Mohamed V. Agdal. Rabat) 
• Rocailles (Quézel, P. &amp; Santa, S., 1962-1963. Nouvelle flore de l'Algérie et des régions désertiques méridionales. 2 vols. 1170 p., CNRS, Paris) 
• Lieux pierreux secs (Pottier-Alapetite G., 1979–1981. Flore de la Tunisie. 2 vols. Imprimerie Officielle de la République Tunisienne, Tunis)</t>
  </si>
  <si>
    <t>Acantholimon damassanum</t>
  </si>
  <si>
    <t>Syria, Turkey</t>
  </si>
  <si>
    <t>Cymbopogon</t>
  </si>
  <si>
    <t>Cymbopogon jwarancusa subsp. olivieri</t>
  </si>
  <si>
    <t xml:space="preserve">This community  [Haloxyletum salicornici] is found on calcareous substrates with a gypsophilous underlying substrate </t>
  </si>
  <si>
    <t xml:space="preserve">GHAZANFAR S. CHAPTER 17 SABKHAT REGIONS OF IRAQ  /// Fl. Iraq 1
</t>
  </si>
  <si>
    <t>Elytrigia</t>
  </si>
  <si>
    <t>Elytrigia obtusiflora</t>
  </si>
  <si>
    <t>Eragrostis colIina</t>
  </si>
  <si>
    <t>Saline lake edge, gypsum, gravelly slopes nr river</t>
  </si>
  <si>
    <t>Davis Fl Turkey 9</t>
  </si>
  <si>
    <t>Eremopyrum</t>
  </si>
  <si>
    <t>Eremopyrum bonaepartis</t>
  </si>
  <si>
    <t>• Steppes (Fennane, M., Ibn Tatou, et El Oualidi, J. 2014. Flore pratique du Maroc. Vol 3. Institut Scientifique. Université Mohamed V. Agdal. Rabat) 
• Steppes de l'Oranie [sub Agropyrum bonaepartis] (Quézel, P. &amp; Santa, S., 1962-1963. Nouvelle flore de l'Algérie et des régions désertiques méridionales. 2 vols. 1170 p., CNRS, Paris).
• Common in the sub-desert zone of Iraq-also in the dry-steppe zone; sandy patches in pebble-stre'wn gypsum desert ("haswa"), dry wadi beds, river-deposited silt, sometimes in saline soil, occasionally as a weed; (Fl Iraq 9).</t>
  </si>
  <si>
    <t>Eremopyrum distans</t>
  </si>
  <si>
    <t>• Steppic sub-desert plain, on gravel, sandy-gravel, gypsum (Fl Iraq 9). 
• Steppes de l'Oranie (Quézel, P. &amp; Santa, S., 1962-1963. Nouvelle flore de l'Algérie et des régions désertiques méridionales. 2 vols. 1170 p., CNRS, Paris) Steppes, lieux arides [sub Agropyrum orientale subsp. distans] (Cuénod, A. 1954. Flore analytique et synoptique de la Tunisie.  Impr. S.F.A.N., Tunis).</t>
  </si>
  <si>
    <t>Festuca rupicola</t>
  </si>
  <si>
    <t xml:space="preserve">•  (Aeschimann et al. Fl Aplina) </t>
  </si>
  <si>
    <t>Hyparrhenia</t>
  </si>
  <si>
    <t>Hyparrhenia hirta</t>
  </si>
  <si>
    <t>• (Akhani, com. pers.) 
• Dry rocky hillsides; 900-2000 m (Thulin, M. 1993-2006. Flora of Somalia. vols. 1-4. Royal Botanics Garden. Kew).
• Clairières des forêts et des matorrals, pâturages rocailleux ou sablonneux; plaines et basses montagnes (Fennane, M., Ibn Tatou, et El Oualidi, J. 2014. Flore pratique du Maroc. Vol 3. Institut Scientifique. Université Mohamed V. Agdal. Rabat).
• Clairières, pâturages, rocailles (Quézel, P. &amp; Santa, S., 1962-1963. Nouvelle flore de l'Algérie et des régions désertiques méridionales. 2 vols. 1170 p., CNRS, Paris).
• Open grassy or overgrazed places, dry hillsides and among rocks; 1100--2600 m (Hedberg, I. &amp; Edwards, S. (Eds.). 1995. Flora of Ethiopia ans Eritrea vol. 7. Gramineae. The National Herbarium, Addis Ababa University, Department of Systematic Botany Uppsala University. Addis Ababa &amp; Uppsala). 
• Pâsturages rocailleux et rochers a rides (Cuénod, A. 1954. Flore analytique et synoptique de la Tunisie.  Impr. S.F.A.N., Tunis)</t>
  </si>
  <si>
    <t>Stipagrostis plumosa</t>
  </si>
  <si>
    <t xml:space="preserve">• (Akhani, com. pers.). 
• Steppes sablonneuses et pierreuses (Fennane, M., Ibn Tatou, M., Mathez, J., Ouyahia, A., et El Oualidi, J. 1999. Flore pratique du Maroc.Vol. 1. Institut Scientifique. Université Mohamed V. Agdal. Rabat. 15) 
• Régions désertiques et subdésertiques [sub Aristida plumosa] (Quézel, P. &amp; Santa, S., 1962-1963. Nouvelle flore de l'Algérie et des régions désertiques méridionales. 2 vols. 1170 p., CNRS, Paris). 
• Steppes sablonneuses et pierreuses (Cuénod, A. 1954. Flore analytique et synoptique de la Tunisie.  Impr. S.F.A.N., Tunis)
</t>
  </si>
  <si>
    <t>Trisetaria</t>
  </si>
  <si>
    <t>Trisetaria loeflingiana</t>
  </si>
  <si>
    <t>• (Mota, J.F., P. Sánchez-Gómez et J.S. Guirado, (eds.) 2011. Diversidad vegetal de las yeseras ibéricas. El reto de los archipiélagos edáficos para la biología de la conservación. ADIF- Mediterráneo Asesores Consultores. Almería. 636 pp). • Pâturages sablonneux arides (Quézel, P. &amp; Santa, S., 1962-1963. Nouvelle flore de l'Algérie et des régions désertiques méridionales. 2 vols. 1170 p., CNRS, Paris)</t>
  </si>
  <si>
    <t>Atraphaxis spinosa</t>
  </si>
  <si>
    <t>• Gypsum Desert  (Kapustina L. A. 2000. Biodiversity, Ecology, and Microelement Composition of Kyzylkum Desert Shrubs (Uzbekistan) In: McArthur, E. Durant; Fairbanks, Daniel J., comps. 2001. Shrubland ecosystem genetics and biodiversity: proceedings; 2000 June 13–15; Provo, UT. Proc. RMRS-P-21. Ogden, UT: U.S. Department of Agriculture, Forest Service, Rocky Mountain Research Station. 98-103). 
• Desert, clayey or gravelly steppes, sandhills and stony slopes. (Komarov). 
•  Slopes, deserts including the Gobi, roadsides, margins of cultivated land; 400-1800 m (Foch).</t>
  </si>
  <si>
    <t>Kapustina L. A. 2000. Biodiversity, Ecology, and Microelement Composition of Kyzylkum Desert Shrubs (Uzbekistan) In: McArthur, E. Durant; Fairbanks, Daniel J., comps. 2001. Shrubland ecosystem genetics and biodiversity: proceedings; 2000 June 13–15; Provo, UT. Proc. RMRS-P-21. Ogden, UT: U.S. Department of Agriculture, Forest Service, Rocky Mountain Research Station. 98-103</t>
  </si>
  <si>
    <t>Cheilanthes</t>
  </si>
  <si>
    <t>Cheilanthes persica</t>
  </si>
  <si>
    <t>Prunus</t>
  </si>
  <si>
    <t>Prunus lycioides subsp. lycioides</t>
  </si>
  <si>
    <t>Rosa</t>
  </si>
  <si>
    <t>Rosa beggeriana</t>
  </si>
  <si>
    <t>Gypsum Fars formations:</t>
  </si>
  <si>
    <t>Bokhari M. H. &amp; R. A. Khan. 1976. Preliminary observations on plant-rock type relationships in the Shiraz-Dashte Arjan area, South-West Iran. Plant Ecology 31(3): 193-200</t>
  </si>
  <si>
    <t>Haplophyllum tuberculatum</t>
  </si>
  <si>
    <t>• Very variety gypsiferous gravel, compact sandy gravel overlying gypsum, rocky limestone and stony desert, hard silt plain, slightly saline alluvium, silty or clay loam, cultivated fields, fallow, waste ground etc. (Fl Iraq 4a). 
• Coastal plains near sea level (Thulin, M. 1993-2006. Flora of Somalia. vols. 1-4. Royal Botanics Garden. Kew). 
• Pâturages rocailleux et argileux désertiques (Fennane, M., Ibn Tatou, M., Ouyahia, A., et El Oualidi, J. 2007. Flore pratique du Maroc. Vol 2. Institut Scientifique. Université Mohamed V. Agdal. Rabat.)
• Pâturages désertiques (Quézel, P. &amp; Santa, S., 1962-1963. Nouvelle flore de l'Algérie et des régions désertiques méridionales. 2 vols. 1170 p., CNRS, Paris). 
• Pâsturages rocailleux ou argileux désertiques (Pottier-Alapetite G., 1979–1981. Flore de la Tunisie. 2 vols. Imprimerie Officielle de la République Tunisienne, Tunis)</t>
  </si>
  <si>
    <t>Scrophularia atropatana</t>
  </si>
  <si>
    <t>Stony limestone hills, often on gypsum,</t>
  </si>
  <si>
    <t>Scrophularia thesioides</t>
  </si>
  <si>
    <t>In middle mountain zone, on rubbly debris and gypsiferous, clayey slopes.</t>
  </si>
  <si>
    <t>Lycium depressum</t>
  </si>
  <si>
    <t>states that the occurrence of Lycium depressum indicates a high gypsum content of the soil: most of the desert
soils in our country are highly gypsiferous</t>
  </si>
  <si>
    <t>Lycium shawii</t>
  </si>
  <si>
    <t>• (Le Houérou H.-N. 1995. Bioclimatologie et biogéographie des steppes arides du Nord de l'Afrique: diversité biologique, développement durable et désertisation. Options Méditerranéennes: Série B. Etudes et Recherches 10: 1- 396). 
• Bushland, woodland, dunes, on limestone. gypsum, sand or clay, often along wadis or in depressions; 0-1800 m (Thulin, M. 1993-2006. Flora of Somalia. vols. 1-4. Royal Botanics Garden. Kew). 
• Deciduous woodland and bushland; (near sea level, the Dahlak Archipelago-) 500-1600 m (Hedberg, I., Kelbessa, E., Edwards, S. &amp; Persson, E. 2006. Gentianaceae-Cyclocheilaceae. Flora of Ethiopia and Eritrea vol. 5. The National Herbarium, Addis Ababa University, Department of Systematic Botany Uppsala University. Addis Ababa &amp; Uppsala).</t>
  </si>
  <si>
    <t>Le Houérou H.-N. 1995. Bioclimatologie et biogéographie des s teppes arides du Nord de l'Afrique: diversité biologique, développement durable et dés rtisation. Options Méditerranéennes: Série B. Etudes et Recherches 10:1- 415</t>
  </si>
  <si>
    <t>checked by Stefan Siebert and Latif Kurt</t>
  </si>
  <si>
    <t>Thymelaea</t>
  </si>
  <si>
    <t>Thymelaea mesopotamica</t>
  </si>
  <si>
    <t>Lower mountain slopes, dry stony steppic foothills, on sandstone, conglomerate, gypsaceous desert plains</t>
  </si>
  <si>
    <t>Gypsovags excluded by Alex</t>
  </si>
  <si>
    <t>SPECIES</t>
  </si>
  <si>
    <t>species " The plant list"</t>
  </si>
  <si>
    <t>Countries Maria</t>
  </si>
  <si>
    <t>Cuminum setifolium</t>
  </si>
  <si>
    <t xml:space="preserve"> Gypsovag - grows in artemisia and salsola steppes, on sands, in pistacia shrublands, zygophyllum shrublands (maybe relation to gypsum), on clays — flora of Taj, fl.ma</t>
  </si>
  <si>
    <t>Afghanistan, Iran, Kazakhstan, Kirgizstan, Lebanon-Syria, Pakistan, Tadzhikistan, Turkmenistan, Uzbekistan</t>
  </si>
  <si>
    <t>Elwendia capusii (Bunium gypsaceum)</t>
  </si>
  <si>
    <t>gypsocline (maybe also gypsophile, check central asian floras) — according to Flora of Tajikistan it is a gypsovag, it grows in many woodlands, savannoid vegetation etc. And also on clay. According to Flora of Tajikistan B.gypsaceum (that has been synonymized and later transfered in the genus Elwndia by Pimenov) is an ecoform of B.capusii with shorter rosette leaves that grows on soils with aeolian oriin derivin from gypsum and ca.carbonate. If, maybe the ecofor can be inluded, but have to check phylogeny if it may be somehow distinguished or if the habitat may affect its growth?!</t>
  </si>
  <si>
    <t>Loose products of weathered limestones, marl and gypsiferous rocks.</t>
  </si>
  <si>
    <t>Elaeosticta bucharica</t>
  </si>
  <si>
    <t>gypsophile (rather a gypsovag according to Flora of Tajikistan it grows in almond shrublands, savannas, acer, rosa shrublands…, fl.MA confirms Gypsovag)</t>
  </si>
  <si>
    <t xml:space="preserve">Grows on loose weathering products of gypsiferous sandstones, in lower mountain belt, dry slopes in higher belts. </t>
  </si>
  <si>
    <t>Elaeosticta knorringiana</t>
  </si>
  <si>
    <t>gypsophile (Fl.MA does not mention gypsum, just clays, rivervalley, escarpments, etc, rather a gypsovag)</t>
  </si>
  <si>
    <t>Dry clayey hills with gypsiferous serozems and pistachio thickets.</t>
  </si>
  <si>
    <t>Ferula foetida</t>
  </si>
  <si>
    <t>Gypsum Desert (Kasputina)</t>
  </si>
  <si>
    <t>Afghanistan, Iran, Kazakhstan, Kirgizstan, Pakistan, Turkmenistan, Uzbekistan</t>
  </si>
  <si>
    <t>Ferula karatavica</t>
  </si>
  <si>
    <t>gypsocline or gypsovag — check — according to flora of Taj  and MA it is a gypsovag</t>
  </si>
  <si>
    <t>Dry, gypsiferous slopes of desert elevations.</t>
  </si>
  <si>
    <t>Komarov [sub Ferula eremophila]</t>
  </si>
  <si>
    <t>Psammogeton</t>
  </si>
  <si>
    <t>Psammogeton canescens</t>
  </si>
  <si>
    <t>gypsocline (check, flora of USSR doesn“t mention gypsumneither does Fl.ma, it mentions saline sands — gypsovag)</t>
  </si>
  <si>
    <t>• In the foothills on gypsaceolls sandy soil. and on sand (Fl Iraq 5b)</t>
  </si>
  <si>
    <t>Syria, Iraq, Iran, Afghanistan, Pakistan, Turkmenistan.</t>
  </si>
  <si>
    <t>Seseli aemulans</t>
  </si>
  <si>
    <t>gypsophile (gypsovag, grows in river valleys and on gavel slopes) fl.ma</t>
  </si>
  <si>
    <t>Stony gypsiferous desert (Komarov)/// Dry or gravelly slopes, dry pebbly stream beds (FOCH)</t>
  </si>
  <si>
    <t>China (Xinjiang), Kazakhstan</t>
  </si>
  <si>
    <t>Asparagus breslerianus</t>
  </si>
  <si>
    <t>gypsophile, rther a gypsocline or ypsovag, it has a wider distribution than just gypsum according to the flora of middle asia, fca does not mention any gypsum, rather a halophyte</t>
  </si>
  <si>
    <t>Amberboa</t>
  </si>
  <si>
    <t>Amberboa amberboi</t>
  </si>
  <si>
    <t>Gypsophile — FMA, flora of ussr doesnt mentin gypsum — gypsovag</t>
  </si>
  <si>
    <t>Clayey and stony slopes of foothills and lower mountain zone, especially on gypsiferous rocks, sometimes also as introduced or escaped plant, along roads and close to settlements.</t>
  </si>
  <si>
    <t>Armenia, Azerbaijan, Iran (NE-Iran: Mts., N-Iran), Kyrgyzstan, Turkmenistan</t>
  </si>
  <si>
    <t>Amberboa bucharica</t>
  </si>
  <si>
    <t xml:space="preserve">Stony and clayey slopes of foothills and lower montane zone (usually to 1,500 m), especially on outcrops of gypsiferous rocks. </t>
  </si>
  <si>
    <t>Iran (NE-Iran: Mts.), Afghanistan (Baghlan, Takhar), Turkmenistan, Kyrgyzstan, Kazakhstan, Tajikistan, Uzbekistan</t>
  </si>
  <si>
    <t>Artemisia diffusum</t>
  </si>
  <si>
    <t xml:space="preserve">Accepted name: Seriphidium diffusum (Krasch. ex Poljakov) Y.R.Ling </t>
  </si>
  <si>
    <t>Gypsocline — check — according to USSR flora it is gysovag also according to fma</t>
  </si>
  <si>
    <t>Belolipov,  Igor V., David E. Zaurov and Sasha W. Eisenman The Geography, Climate and Vegetation of Uzbekistan</t>
  </si>
  <si>
    <t>Afganistan, Iran, Turkmenistan</t>
  </si>
  <si>
    <t>Artemisia ferganensis</t>
  </si>
  <si>
    <t>Gypsocline — check — according to USSR flora it is gysovag, al according t fl.tajso also according to fma</t>
  </si>
  <si>
    <t>Plains as well as foothills and montane regions along river valleys, on saline clayey soils, sometimes on sands, gravelly or rubbly-clayey deposits (Komarov) ///Desert margins, saline-alkaline soils, desert steppes, rocky slopes and canyons; low to middle elevations. SW Xinjiang [Kazakhstan, Kyrgyzstan] FOCH.</t>
  </si>
  <si>
    <t>Kazakhstan, Uzbekistan, Kirgizistan, Turkmenistan, china?</t>
  </si>
  <si>
    <t>Artemisia lehmannianum</t>
  </si>
  <si>
    <t>Seriphidium lehmannianum</t>
  </si>
  <si>
    <t>Gypsocline — check — according to USSR flora it is gysovag, also according to fl.taj.</t>
  </si>
  <si>
    <t xml:space="preserve">Gypsum Desert (Kasputina///Gravelly and argillaceous gravelly solonetz slopes. (Komarov) </t>
  </si>
  <si>
    <t>Kapustina L. A. 2000. Biodiversity, Ecology, and Microelement Composition of Kyzylkum Desert Shrubs (Uzbekistan) In: McArthur, E. Durant; Fairbanks, Daniel J., comps. 2001. Shrubland ecosystem genetics and biodiversity: proceedings; 2000 June 13–15; Provo, UT. Proc. RMRS-P-21. Ogden, UT: U.S. Department of Agriculture, Forest Service, Rocky Mountain Research Station. 98-103 /// Akhani, com. Pers.</t>
  </si>
  <si>
    <t>Artemisia leucodes</t>
  </si>
  <si>
    <t>Gypsocline — check — according to USSR flora and fma it is gysovag</t>
  </si>
  <si>
    <t>Desert sands, as well as outcrops of sandstones and different gypsiferous deposits.</t>
  </si>
  <si>
    <t>Artemisia santolina</t>
  </si>
  <si>
    <t>Gypsocline — check — according to USSR flora and fma анд фца  it is gysovag</t>
  </si>
  <si>
    <t>Artemisia terrae-albae</t>
  </si>
  <si>
    <r>
      <rPr>
        <strike/>
        <sz val="10"/>
        <rFont val="Times New Roman"/>
        <family val="1"/>
        <charset val="204"/>
      </rPr>
      <t xml:space="preserve">Gypsocline = </t>
    </r>
    <r>
      <rPr>
        <sz val="10"/>
        <rFont val="Times New Roman"/>
        <family val="1"/>
        <charset val="204"/>
      </rPr>
      <t>gypsovag</t>
    </r>
  </si>
  <si>
    <t>Gypsum Desert (Kasputina///Mainly on clayey, brown, leached desert soils. (Komarov) /// sub Seriphidium terrae-albae (Krascheninnikov) Poljakov. Dunes, desert margins, Gobi Desert; low or middle elevations. N Xinjiang [Kazakhstan, Mongolia]. (Foch)</t>
  </si>
  <si>
    <t>Artemisia turanica</t>
  </si>
  <si>
    <t>Gypsophile — check — according to USSR flora it is gysovag, also according to fl.taj., also fma</t>
  </si>
  <si>
    <t>Clayey-rubbly desert soils, along edges of sands, sandy gravelly alluvium, loams, as well as on outcrops of sandstones, limestones and conglomerates. (Komarov)</t>
  </si>
  <si>
    <t>Kapustina L. A. 2000. Biodiversity, Ecology, and Microelement Composition of Kyzylkum Desert Shrubs (Uzbekistan) In: McArthur, E. Durant; Fairbanks, Daniel J., comps. 2001. Shrubland ecosystem genetics and biodiversity: proceedings; 2000 June 13–15; Provo, UT. Proc. RMRS-P-21. Ogden, UT: U.S. Department of Agriculture, Forest Service, Rocky Mountain Research Station. 98-103 /// Akhani, H. 1996. A new species and a synonyrn in Chenopodiaceae frorn Iran. Sendtnera 3: 5-10.</t>
  </si>
  <si>
    <t>Iran (NE-Iran: Mts.), Afghanistan (Badakshan, Baghlan, Bamyan, Ghazni, Herat, Kabul, Kandahar, Qunduz, Samangan, Zabul), Kazakhstan, Tajikistan, Turkmenistan, Uzbekistan</t>
  </si>
  <si>
    <t>Cichorium</t>
  </si>
  <si>
    <t>Cichorium glandulosum (synonym of C.pumilum — gypsovag,in Azerbaijan it is ruderal)</t>
  </si>
  <si>
    <t>Gypsum-containing clayey slopes and screes.</t>
  </si>
  <si>
    <t>Turkey (E-Anatolia, Inner Anatolia, S-Anatolia, SE-Anatolia, SE-Anatolia: Mesopotamian Anatolia, SSW-Anatolia, W-Anatolia), Iran (S-Iran, W-Iran), Armenia</t>
  </si>
  <si>
    <t>Cirsium turkestanicum (Cirsium pseudolappaceum)</t>
  </si>
  <si>
    <t>Juniper zone, on gypsiferous hills and dry mountain slopes to 2,800 m.</t>
  </si>
  <si>
    <t>Turkmenistan, Iran, Afghanistan</t>
  </si>
  <si>
    <t>Cousinia laniceps</t>
  </si>
  <si>
    <t>Gypsic stony slopes in foothills.</t>
  </si>
  <si>
    <t>Kyrgyzstan, Tajikistan</t>
  </si>
  <si>
    <t>Cousiniopsis</t>
  </si>
  <si>
    <t>Cousiniopsis atractyloides</t>
  </si>
  <si>
    <t>gypsophile, according to fl.taj. And F.MA It is agypsovag</t>
  </si>
  <si>
    <t>Submountainous plains, foothills and lower mountains on loamy and loamy-stony soils, usually in regions of variegated gypsum rocks.</t>
  </si>
  <si>
    <t>Turkmenistan, Uzbekistan, Tajikistan, Afghanistan (Baghlan, Balkh, Samangan, Takhar)</t>
  </si>
  <si>
    <t>Epilasia</t>
  </si>
  <si>
    <t>Epilasia mirabilis</t>
  </si>
  <si>
    <t>gypsocline, gypsovag according to Fl.taj.</t>
  </si>
  <si>
    <t>Sands, clay, gypsiferous outcrops, loess hills.</t>
  </si>
  <si>
    <t>Helichrysum rubicundum</t>
  </si>
  <si>
    <t>gypsocline (rathera gypsovag — fl.azerbayjan)</t>
  </si>
  <si>
    <t xml:space="preserve">Clayey, stony, and rubbly slopes, often on gypsum, chalk, and saline soils to 2,000 m. </t>
  </si>
  <si>
    <t>Komarov  [sub H. undulatum]</t>
  </si>
  <si>
    <t>Jurinea antonowii</t>
  </si>
  <si>
    <t>Gypsphil — check — according to USSR flora and FMA it is gysovag</t>
  </si>
  <si>
    <t>gypsum hills</t>
  </si>
  <si>
    <t>Akhani, H. 1996. Studies on the flora and vegetation of the Golestan National Park, NE Iran, I: A new species and some new plant records. Ann. Naturhist. Mus. Wien 98 B Suppl.: 97 - 105</t>
  </si>
  <si>
    <t>Koelpinia</t>
  </si>
  <si>
    <t>Koelpinia tenuissima</t>
  </si>
  <si>
    <t>gypsocline, flora of taj. doesn“t mention gypsum, while many other habitats — so gypsovag, FlMA mentions gypsum, but most habitats are sandy and clayey abitats, so gypsovag</t>
  </si>
  <si>
    <t>Saline, clayey and stony deserts, outcrops of gypsum-containing clay and red sandstone, often on takyrs.</t>
  </si>
  <si>
    <t>Lactuca</t>
  </si>
  <si>
    <t>Lactuca crambifolia</t>
  </si>
  <si>
    <t>Gypsocline — flora of ussr  and FMA doesnt mentin gypsum — gypsovag</t>
  </si>
  <si>
    <t>On outcrops of conglomerates and gypsiferous rocks, in crevices of granite and limestone rocks, stony and rubbly slopes.</t>
  </si>
  <si>
    <t>Lactuca glauciifolia</t>
  </si>
  <si>
    <t>Gypsocline — flora of ussr and MA doesnt mentin gypsum, neither does fl.taj. - gypsovag</t>
  </si>
  <si>
    <t>Gravelly sands and stony slopes, crevices of granite rocks, on gypsiferous deposits everywhere on more or less saline substrates; from foothills up to 3,000 m.</t>
  </si>
  <si>
    <t>Lactuca rosularis</t>
  </si>
  <si>
    <t>gypsocline, according to FMA a gypsovag growing on saline clays and sands)</t>
  </si>
  <si>
    <t>Lactuca soongorica</t>
  </si>
  <si>
    <t>accepted name Cephalorrhynchus soongoricus</t>
  </si>
  <si>
    <t>Gypsophile — flora of ussr and FMA анд фца  doesnt mentin gypsum — gypsovag</t>
  </si>
  <si>
    <t>In scrub-forest zone.—pistachio and juniper forests, in more or less open places—on stony and clayey slopes in mountain ravines, on gypsiferous deposits; up to 2,000 m; found in the Kirgiz Alatau (according to Nikitina, 1960) in dense coniferous forests with thick moss cover.</t>
  </si>
  <si>
    <t>Oligochaeta</t>
  </si>
  <si>
    <t>Oligochaeta minima</t>
  </si>
  <si>
    <t>gypsocline, gypsophile according to flora of taj, gypsovag according to FMA — grows on sands, gypsovag according to flaz.</t>
  </si>
  <si>
    <t>Compacted sandy, rubbly-sandy places in depressions and hollows of sand ridges atop outlier ridges in desert and on gentle gypsiferous slopes in foothills. (Komarov)/// Mountain slopes (FOCH)</t>
  </si>
  <si>
    <t>Rhaponticum</t>
  </si>
  <si>
    <t>Rhaponticum namanganicum</t>
  </si>
  <si>
    <t>Rubble slopes in juniper zone, on gypsiferous rocks, above 2,000 m.</t>
  </si>
  <si>
    <t>Serratula</t>
  </si>
  <si>
    <t>Serratula aphyllopoda</t>
  </si>
  <si>
    <t>Outcrops of gypsiferous rocks, in foothills.</t>
  </si>
  <si>
    <t>Berberis</t>
  </si>
  <si>
    <t>Berberis integerrima</t>
  </si>
  <si>
    <t>More probably gypsovag than gypsocline (according to flora of ussr , fca and flora of Tajik  and flora of mait grows on stony slopes) -check iran and kyrghyzstan flora</t>
  </si>
  <si>
    <t>Gypsum Fars formations (Bokhari &amp; Khan 1976) /// Stony mountain slopes (Komarov)</t>
  </si>
  <si>
    <t>Bokhari M. H. &amp; R. A. Khan. 1976. Preliminary observations on plant-rock type relationships in the Shiraz-Dashte Arjan area, South-West Iran. Plant Ecology 31(3): 193-199</t>
  </si>
  <si>
    <t>Arnebia obovata</t>
  </si>
  <si>
    <t>gypsocline (fl.taj) or gypsovag(fl. MA menions just coloured formation)</t>
  </si>
  <si>
    <t xml:space="preserve">Middle and lower mountain belt, gypsiferous, usually variegated rocks, semi-deserts and semi- steppes. </t>
  </si>
  <si>
    <t>Heliotropium chorassanicum</t>
  </si>
  <si>
    <t>gypsocline (fMA does not ention gypsum, just Clay, gravel slopes, so maybe a gypsovag)</t>
  </si>
  <si>
    <t>Heliotropium fedtschenkoanum</t>
  </si>
  <si>
    <t>gypsophile (rather ypsocline  or gypsovag— on savannas, clays, marls fl.taj.— check other floras, fmaa does not mention gypsum. Gypsovag?!)</t>
  </si>
  <si>
    <t>annual (flora of Tajik SSR)</t>
  </si>
  <si>
    <t>Variegated gypsiferous strata, semi-steppe belt.</t>
  </si>
  <si>
    <t>Heliotropium olgae</t>
  </si>
  <si>
    <t>gypsocline  (no word about gypsumin Fl.taj. But grows on clays and marls and saline depressions,  - maybe halophyte or gypsovag , maybe gypsocline? - chck other floras — sameforflora MA)</t>
  </si>
  <si>
    <t>C3 (? - closely related to H.chorassanicum — Fuerther , Die infragenerische Gliederung der Gattung Heliotropium L. und ihre Stellung innerhalb der subfam. Heliotropioideae (Schrad.) Arn. (Boraginaceae)</t>
  </si>
  <si>
    <t>Stony places in "foothills (semi-desert belt), and in plains: gravels and conglomerates with gypsiferous horizon, variegated Tertiary and Cretaceous strata, rarely as weeds in fields, also in desert sands.</t>
  </si>
  <si>
    <t xml:space="preserve">Lappula semialata </t>
  </si>
  <si>
    <t>Gypsophile — it is a gypsovag — grows except clays also on alpine meadows, woodlands, steppes, etc. Fl.atj., FMA says it grows on gravel slopes and often on gypsum, so GYPSOCLINE</t>
  </si>
  <si>
    <t>Gypsiferous, variegated hills and mounds, rarely stony slopes of variegated mountains.</t>
  </si>
  <si>
    <t>Lindelofia</t>
  </si>
  <si>
    <t>Lindelofia anchusoides subsp. aspera</t>
  </si>
  <si>
    <t>gypsocline, rather gypsovag — too many various habitats out of gypsum — fl.taj.</t>
  </si>
  <si>
    <t>Hochländer,  bewaldete Hochgebirge, auf Kalk, Gips,</t>
  </si>
  <si>
    <t>Onosma macrorhiza</t>
  </si>
  <si>
    <t>gypsocline (maybe rather gypsovag, fl.MA mentions just coloured formation)</t>
  </si>
  <si>
    <t xml:space="preserve">Variegated, low-mountains of semi- steppe, on saliferous-gypsiferous substratum. </t>
  </si>
  <si>
    <t>Lachnoloma</t>
  </si>
  <si>
    <t>Lachnoloma lehmannii</t>
  </si>
  <si>
    <t>gypsocline (check, flora of Tajikistan does not mention any gypsum)</t>
  </si>
  <si>
    <t>Stone and stony-sandy (rarely sandy) deserts, riverbanks, and old stream channels. (Komarov) /// Gypsum ground, sandy or rocky soil (FOCH)</t>
  </si>
  <si>
    <t>Matthiola farinosa</t>
  </si>
  <si>
    <t>gypsocline (most sources suggest it being a gypsovag — fl.MA, fl.ussr)</t>
  </si>
  <si>
    <t>Moriera</t>
  </si>
  <si>
    <t>Moriera spinosa</t>
  </si>
  <si>
    <t>gypsophile (rather a gypsovag according to Flora of MA- many different habitats, but no gypsum mentioned)</t>
  </si>
  <si>
    <t>On a dry gypsum hill northern border of the Park (Akhani) /// Gravels (Komarov)</t>
  </si>
  <si>
    <t>Neotorularia</t>
  </si>
  <si>
    <t>Neotorularia torulosa</t>
  </si>
  <si>
    <t>gypsocline (rather a gypsovag- very vast hapitat types)</t>
  </si>
  <si>
    <t>• Steppes argileuses et pierreuses (Fennane, M., Ibn Tatou, M., Mathez, J., Ouyahia, A., et El Oualidi, J. 1999. Flore pratique du Maroc.Vol. 1. Institut Scientifique. Université Mohamed V. Agdal. Rabat. 15.). 
• Pâturages rocailleux (Quézel, P. &amp; Santa, S., 1962-1963. Nouvelle flore de l'Algérie et des régions désertiques méridionales. 2 vols. 1170 p., CNRS, Paris)
• Steppic bill~ and desert plains, often on sli~ht!y ;:;andy desert soils '-Jut also on gnn'cl, stony and alluvial soils, gypsum desert etc., sometimes &lt;IS a weed in fieks and waste places, nround rui!~s and on wenthcred mud \nllls (Fl Iraq 4b) 
• Champs sablonneus, Iits d 'oueds (Pottier-Alapetite G., 1979–1981. Flore de la Tunisie. 2 vols. Imprimerie Officielle de la République Tunisienne, Tunis).</t>
  </si>
  <si>
    <t>Sisymbrium isfarense (check flora of kyrghyzstan — according to SSR flora grows on calcium carbonate, same according to f.m.a. - grows on carbonate soil))</t>
  </si>
  <si>
    <t xml:space="preserve">Typus: prope oppidum Konibodom, in stratu gypsaceo puro inter colles rubros prope petroleas </t>
  </si>
  <si>
    <t>Gypsophila antoninae</t>
  </si>
  <si>
    <t>According to flora of USSR grows on mountainous gravel , so hardly a gypsophile, maybe gypsocline or gypsovag, also according to fl.m.a. a gypsovag on gravel and in artemisia steppe)</t>
  </si>
  <si>
    <t>Gypsophila aulieatensis</t>
  </si>
  <si>
    <t>gypsophile, rather gypsocline or gypsovag- fma. Check flora of kazakhstan)</t>
  </si>
  <si>
    <t xml:space="preserve">Slopes of hills, especially gypseous. </t>
  </si>
  <si>
    <t>Gypsophila bicolor</t>
  </si>
  <si>
    <t>gypsophile, hardly a gypsophile,rather a gypsovag, grows in forests,in steppe, on stony slopes,in valleys  f.m.a.)</t>
  </si>
  <si>
    <t xml:space="preserve">Gypsophytic (on soils rich in gypsum) (Assessment for Armenia) /// Dry steppes, sandy slopes, open woods, fallows, and occasionally among crops (Komarov). </t>
  </si>
  <si>
    <t>Biodiversity Assessment for Armenia /// Komarov</t>
  </si>
  <si>
    <t>Anabasis aphylla</t>
  </si>
  <si>
    <t>Gypsovag</t>
  </si>
  <si>
    <t>In open semi-desert community on gypsum- and salt containing marly substrates disturbed by erosion or by sedimentation.</t>
  </si>
  <si>
    <t>Anabasis brevifolia</t>
  </si>
  <si>
    <t>gypsocline -rather gypsovag — FCA</t>
  </si>
  <si>
    <t>Gravelly and argillaceous solonetz slopes; taluses. (Komarov) /// Gobi desert, arid slopes, alluvial fans. [Kazakhstan, Mongolia, Russia (SW Siberia)]. (FOCH)</t>
  </si>
  <si>
    <t>Anabasis salsa</t>
  </si>
  <si>
    <t xml:space="preserve">Gypsiferous clays, takyrs, chalks, and solonchak deserts. Covers extensive areas, often forming pure stands. </t>
  </si>
  <si>
    <t>Anabasis truncata</t>
  </si>
  <si>
    <t>gypsocline (wide range of habiats fma and fca, fomaybe raher gypsovag)</t>
  </si>
  <si>
    <t>Gypsum Desert (Kasputina)///Chalk, mottled clay, and gravelly solonchak slopes. (Komarov) /// Gobi desert, arid slopes. Xinjiang [Russia (SW Siberia); C Asia]. (Foch)</t>
  </si>
  <si>
    <t>Anabasis turkestanica</t>
  </si>
  <si>
    <t>gypsocline or maybe gypsovag (flora of Tajik, FMA confirms beeing gypsovag)</t>
  </si>
  <si>
    <t xml:space="preserve">Saline, sandy-clay, and clayey deserts and takyrs, red sandstone, conglomerates, pebbles, and loess slopes (Komarov). </t>
  </si>
  <si>
    <t>Anthochlamys polygaloides</t>
  </si>
  <si>
    <r>
      <rPr>
        <strike/>
        <sz val="10"/>
        <rFont val="Times New Roman"/>
        <family val="1"/>
        <charset val="204"/>
      </rPr>
      <t xml:space="preserve">Gypsocline, </t>
    </r>
    <r>
      <rPr>
        <sz val="10"/>
        <rFont val="Times New Roman"/>
        <family val="1"/>
        <charset val="204"/>
      </rPr>
      <t>rather a gypsovag  - fazer. - gypsovag</t>
    </r>
  </si>
  <si>
    <t>Anthochlamys turcomanica</t>
  </si>
  <si>
    <t>Gypsocline, rather a gypsovag according to flora of ma it grows on saline soils</t>
  </si>
  <si>
    <t>Grubovia dasyphylla (Bassia dasyphylla)</t>
  </si>
  <si>
    <t>Rather gypsovag than gypsoclineaccording to Flora of Tajikistan and fma and fca</t>
  </si>
  <si>
    <t>Solonchaks, mostly coastal solonchaks. A rare plant, scattered or in small groups. (Komarov) /// Gobi desert, saline-alkaline places, dunes, steppes, river banks, terraces, alluvial fans. [Mongolia, Russia (S  Siberia); C and SW Asia]. (FOCH)</t>
  </si>
  <si>
    <t>Bassia odontoptera</t>
  </si>
  <si>
    <t>gypsocline, maybe rathera gypsovag — fma says nothing about gypsum but just gravel andclay, fca confirms gypsovag (grows on sands)</t>
  </si>
  <si>
    <t>Caroxylon orientale</t>
  </si>
  <si>
    <t>gypsocline (maybe rather a xerohalophyte/gypsovag — flora of Tajikistan, flora of ma, f.az.)</t>
  </si>
  <si>
    <t>• are more common in xerohalophytic formations. Some species of the genera Salsola (Akhani, H. &amp; Ghorbanli M. 1993. A contribution to the halophytic vegetation and flora of Iran. In: H. Lieth and A. Al Masoom (eds): Towards the rational use of high salinity tolerant plants. Vol. I: 35-44. Kluwer Academic Publishers. the Netherlands). 
• Gravelly and argillaceous solonchak deserts, and takyrs; scattered or in groups  [sub Caroxylon rigida] (Komarov) 
• Gobi desert, arid slopes (FOCH) 
•  (Virtual Guide to the Flora of Mongolia).</t>
  </si>
  <si>
    <t>Akhani, H. &amp; Ghorbanli M. 1993. A contribution to the halophytic vegetation and flora of Iran. In: H. Lieth and A. Al Masoom (eds): Towards the rational use of high salinity tolerant plants. Vol. I: 35-44. Kluwer Academic Publishers. the Netherlands /// Virtual Guide to the Flora of Mongolia</t>
  </si>
  <si>
    <t>Caroxylon passerinum</t>
  </si>
  <si>
    <t>gypsocline (habitat rather variable — so more a gypsovag — fca)</t>
  </si>
  <si>
    <t>Slopes, rocky alluvial fans. W Gansu, Nei Mongol, Ningxia, Qinghai [Mongolia]. (FOCH)</t>
  </si>
  <si>
    <t>Halimocnemis gamocarpus</t>
  </si>
  <si>
    <t>rather gypsovag than gypsoline (broad habitat outof gypsum)</t>
  </si>
  <si>
    <t>Hossein?non-succulent</t>
  </si>
  <si>
    <t>Halimocnemis karelini</t>
  </si>
  <si>
    <t>gypsocline or gypsovag (occurs mainly on saline soils sometimes with gypsum content)</t>
  </si>
  <si>
    <t>Salinas, takyrs, puffy solonchaks, solonetz soils, gypseous clays, and clayey solonchak deserts; growing in groups.  (Komarov) ////  On saline and alkali soils, gypsiferous clays</t>
  </si>
  <si>
    <t>Halothamnus glaucus</t>
  </si>
  <si>
    <t>Maybe rather gypsovag than gypsocline (broadly distribuited outside of gypsum habitats) — fma, fca, furss, gypsovag -fl.azer.</t>
  </si>
  <si>
    <t>Xerohalophytic communities with salt-tolerant xerophytes… The Iranian salines are surrounded by dry gravelly steppes, sandy dunes, limestone and gypsum hills. sequently, transitional types between these habitats (Akani &amp; Ghorbanli, 1993)  ///Gypsiferous Tertiary clays, takyrs, and gravelly gypsiferous slopes; growing in groups. (Komarov)/// Gobi desert, semideserts, arid slopes (FOCH)</t>
  </si>
  <si>
    <t>Akhani, H. &amp; Ghorbanli M. 1993. A contribution to the halophytic vegetation and flora of Iran. In: H. Lieth and A. Al Masoom (eds): Towards the rational use of high salinity tolerant plants. Vol. I: 35-44. Kluwer Academic Publishers. the Netherlands /// Komarov /// Eftekheri, T. &amp; M. Asadi. 2001. Identification and clasification of gypsy flora in the west area of Semman province. Biaban 6(2): 87-115</t>
  </si>
  <si>
    <t>Halothamnus subaphyllus</t>
  </si>
  <si>
    <t>gypsovag or gysocline (according to Flora of Tajikistan — check further)</t>
  </si>
  <si>
    <t>Belolipov,  Igor V., David E. Zaurov and Sasha W. Eisenman The Geography, Climate and Vegetation of Uzbekistan /// Akhani, H. &amp; Ghorbanli M. 1993. A contribution to the halophytic vegetation and flora of Iran. In: H. Lieth and A. Al Masoom (eds): Towards the rational use of high salinity tolerant plants. Vol. I: 35-44. Kluwer Academic Publishers. the Netherlands</t>
  </si>
  <si>
    <t>Iljinia</t>
  </si>
  <si>
    <t>Iljinia regelii</t>
  </si>
  <si>
    <t>gypsocline (maybe rathe gypsovag, wide range of habitats according to Flora of ma and ca)</t>
  </si>
  <si>
    <t>Argillaceous and gravelly solonchak sites.  (Komarov) /// Gobi desert, alluvial fans, dunes, arid slopes. W Gansu, Xinjiang [Kazakhstan, Mongolia] (FOCH)</t>
  </si>
  <si>
    <t>Kalidium</t>
  </si>
  <si>
    <t>Kalidium cuspidatum</t>
  </si>
  <si>
    <t>gypsocline, rather a gypsovag, Kalidium is a Halophyte on solonchaks -fma, fca</t>
  </si>
  <si>
    <t>Salt-lake shores, alkaline soils. Hebei, Nei Mongol, Xinjiang [Mongolia]. (FOCH)</t>
  </si>
  <si>
    <t>Kalidium schrenkianum</t>
  </si>
  <si>
    <t>Puffy solonchaks, gypsiferous Tertiary clays, and shores of brackish lakes. (Komarov)/// Saline and alkaline mud flats, salt-lake shores (FOCH)</t>
  </si>
  <si>
    <t>Halimocnemis rarifolia</t>
  </si>
  <si>
    <t>Hossein?terophyte</t>
  </si>
  <si>
    <t>Hossein? Leaf-succulent</t>
  </si>
  <si>
    <t>Nanophyton</t>
  </si>
  <si>
    <t>Nanophyton erinaceum</t>
  </si>
  <si>
    <t>gypsocline (maybe rather a gypsovag — fl.ma, fca)</t>
  </si>
  <si>
    <t>Gobi desert, rocky slopes, arid clayey soils. Xinjiang [Mongolia, Russia (SW Siberia); C Asia] (FOCH)</t>
  </si>
  <si>
    <t>Oreosalsola montana</t>
  </si>
  <si>
    <t xml:space="preserve"> rather gypsovag than gypsocline (e.g.in Central asia occurs on stony slopes,gravel, etc. — flora of USSR, Flora of tajikistan, fma)</t>
  </si>
  <si>
    <t>Petrosimonia glauca</t>
  </si>
  <si>
    <t>Rather Gypsovag than gypsocline?</t>
  </si>
  <si>
    <t xml:space="preserve">Solonchaks and schistose gypsiferous solonchak slopes. </t>
  </si>
  <si>
    <t>Climacoptera affinis (Salsola affinis)</t>
  </si>
  <si>
    <r>
      <rPr>
        <strike/>
        <sz val="10"/>
        <rFont val="Times New Roman"/>
        <family val="1"/>
        <charset val="204"/>
      </rPr>
      <t xml:space="preserve">gypsophile </t>
    </r>
    <r>
      <rPr>
        <sz val="10"/>
        <rFont val="Times New Roman"/>
        <family val="1"/>
        <charset val="204"/>
      </rPr>
      <t xml:space="preserve"> (Gypsocline or gypsovag) — Grows on saline clays like other species of its genus (Climacoptera). Grows also on gypsiferous clays similarly to other annual halophytes like Pyankovia or Halimocnemis but mostly in the lower hill-belt , where salt accumulation occurs (fl.ussr,fl.ma) — same habitat as Pyankovia, FCA suggests many habitays that do not contain any gypsum, so rather a gypsovag</t>
    </r>
  </si>
  <si>
    <t xml:space="preserve">A plant associated with gypsiferous solonetzic soils and occurring on white or mottled clays, gravelly desert slopes, and takyrs; growing in groups. </t>
  </si>
  <si>
    <t>Salsola rosmarinus</t>
  </si>
  <si>
    <t>• In addition to salt and gypsic lands habitates,this community has also spread on pure sand and salted sands (Kashki, M.T. &amp; Amirabadizadeh, H. 2011. Approach to Plant communities in desert regions of Khorasan province in Iran. International Journal of Science and Nature 2(1) 2011: 42-46. ). 
• This community  [Haloxyletum salicornici] is found on calcareous substrates with a gypsophilous underlying substrate  (Ghazanfar S. Chapter 17 Sabkhat Regions of Iraq). 
•  (Fl. Iraq 1).</t>
  </si>
  <si>
    <t>Kashki, M.T. &amp; Amirabadizadeh, H. 2011. APPROACH TO PLANT  COMMUNITIES IN DESERT REGIONS OF KHORASAN PROVINCE IN IRAN. International Journal of Science and Nature 2(1) 2011: 42-46. /// GHAZANFAR S. CHAPTER 17 SABKHAT REGIONS OF IRAQ  /// Fl. Iraq 1</t>
  </si>
  <si>
    <t>Salsola kerneri</t>
  </si>
  <si>
    <t>According to Gbif occurs in Iran and Russia</t>
  </si>
  <si>
    <t>Suaeda dendroides</t>
  </si>
  <si>
    <r>
      <rPr>
        <strike/>
        <sz val="10"/>
        <rFont val="Times New Roman"/>
        <family val="1"/>
        <charset val="204"/>
      </rPr>
      <t>gypsocline</t>
    </r>
    <r>
      <rPr>
        <sz val="10"/>
        <rFont val="Times New Roman"/>
        <family val="1"/>
        <charset val="204"/>
      </rPr>
      <t xml:space="preserve"> (or maybe gypsocline according to boanical geography of Kazakhstan it is a halophyte that often grows on gypsiferous soils — give it a thougt, fma and fca and fazb. does not mention gypsum, so raher a xeohalophyte)</t>
    </r>
  </si>
  <si>
    <t>grow on halo-gypsum hills</t>
  </si>
  <si>
    <t>AKHANI, H., M. DJAMALI, A. G. ALIZADEH &amp; E. RAMEZANI. 2010. PLANT BIODIVERSITY OF HYRCANIAN RELICT FORESTS, N IRAN: AN OVERVIEW OF THE FLORA, VEGETATION, PALAEOECOLOGY AND CONSERVATION. Pak. J. Bot., Special Issue (S.I. Ali Festschrift) 42: 231-258</t>
  </si>
  <si>
    <t>Suaeda physophora</t>
  </si>
  <si>
    <t>gypsocline, according to fca a gypsovag</t>
  </si>
  <si>
    <t>Saline, subsaline and salty gypsum soils with Suaeda physophora stands and Artemisia steppe</t>
  </si>
  <si>
    <t>Xylosalsola</t>
  </si>
  <si>
    <t>Xylosalsola arbuscula</t>
  </si>
  <si>
    <t>Maybe rather gypsovag than gypsocline, as it occurs also on sands, gravel, pure clay (flora of Tajik, fma, fca)</t>
  </si>
  <si>
    <t>Desert plant communities on sands and solonetz soils, shallow hummocky sands, gravelly and chalky slopes, and more rarely on rocks; scattered over considerable areas (komarov) /// Deserts, slopes. W Gansu, Nei Mongol, Ningxia, Xinjiang [Afghanistan,  Mongolia, Pakistan; SW Asia (Iran), SE Europe (Lower Volga region of Russia)] (FOC)</t>
  </si>
  <si>
    <t>Convolvulus fruticosus</t>
  </si>
  <si>
    <t>gypsocline (rather a gypsovag — Fl.USSR, fl.taj, fl.MA)</t>
  </si>
  <si>
    <t>Gypsum Desert (Kasputina)///Lowland and foothill deserts, less frequent in steppe zone, reaching mountams. On stony and pebbly slopes, pebbly lowlands, fixed sands (Komarov) /// Gravelly or sandy soils, deserts, mountains, plains; 1400–2000 m. Xinjiang [Afghanistan, Kazakhstan, Kyrgyzstan, Mongolia, Pakistan, S Russia, Tajikistan, Turkmenistan, Uzbekistan; SW Asia]. (Foch)</t>
  </si>
  <si>
    <t>Convolvulus hamadae</t>
  </si>
  <si>
    <t>gypsocline(rather gypsovag — fl.taj , fl MA confirms that gypsovag— in Salsola deserts, haloxylon etc. - on clays, in sands… no word about gypsum!)</t>
  </si>
  <si>
    <t xml:space="preserve">Stony, pebbly and gravelly- sandy deserts (Komarov) </t>
  </si>
  <si>
    <t>Carex physodes</t>
  </si>
  <si>
    <t>gypsocline (it is a gypsovag — many many non gypsum habitats_) fma fca</t>
  </si>
  <si>
    <t>Desert sands (Komarov) /// Sandy deserts; ca. 600 m. Xinjiang [Afghanistan, Russia; Europe]. (Foch)</t>
  </si>
  <si>
    <t>Kobresia</t>
  </si>
  <si>
    <t>Carex simpliciuscula subsp. subholarctica (T.V.Egorova) Saarela (Kobresia simpliciuscula subsp. Subholarctica)</t>
  </si>
  <si>
    <t>gypsocline -probably rather a gypsovag fma, fca</t>
  </si>
  <si>
    <t>seems mostly linked to basic soils it is restricted to Svaldbarg</t>
  </si>
  <si>
    <t>Ephedra intermedia</t>
  </si>
  <si>
    <t>gypsocline (gypsovag — grows in many habitats withot gypsum, occurs however on gypsum — flora of Middle Asia, fca, Flora Taj)</t>
  </si>
  <si>
    <t>Ephedra strobilacea</t>
  </si>
  <si>
    <t>gypsocline (gypsovag — grows in many habitats withot gypsum, occurs however on gypsum — flora of Middle Asia)</t>
  </si>
  <si>
    <t>is reflecting the soils with considerable amount of gypsum, [ In tajikistan reported from sandy and gravelly habitats — flora of the Tajik SSR]</t>
  </si>
  <si>
    <t>Jafari, M., M.A. Zare Chahouki, A. Tavili, H. Azarnivand &amp; Gh. Zahedi Amiri. 2004. Effective environmental factors in the distribution of vegetation types in Poshtkouh rangelands of Yazd Province (Iran). Journal of Arid Environments 56: 627–641.</t>
  </si>
  <si>
    <t>Euphorbia bungei (check, according to USSR flora and FMA a gypsovag)</t>
  </si>
  <si>
    <t>Euphorbia densa</t>
  </si>
  <si>
    <t>gypsocline (according to FlMA a gypsovag, check Iran, Pakistan, Iraq, Arabia floras)</t>
  </si>
  <si>
    <t>Desert plains and gypsiferous hills, often in sandy or sandy-gravel places, sometimes on loam or in sandy clay depressions</t>
  </si>
  <si>
    <t>Astragalus ophiocarpus</t>
  </si>
  <si>
    <t>Maybe rather gypsovag than gypsocline (flora ussr, flora of tajik, fl.m.a.) check flora iranica, turkmen, tajik, uzbek afghan, kyrghyz flras</t>
  </si>
  <si>
    <t>Gypsaceous sandy hills, degraded barren conglomerate hills, on sandy gravel or sandy clay;</t>
  </si>
  <si>
    <t>Astragalus podolobus</t>
  </si>
  <si>
    <t>Maybe rather gypsovag than gypsocline (flora ussr, fl.ma), check flora iranica</t>
  </si>
  <si>
    <t>There are eight Astragalus species Astragalus species in gypsum areas in Iran</t>
  </si>
  <si>
    <t>Astragalus pulposus</t>
  </si>
  <si>
    <t>Rather gypsovag than gypsophile (flora of ussr), check flora of kazakhstan</t>
  </si>
  <si>
    <t>Auf Gipsboden.</t>
  </si>
  <si>
    <t>Astragalus rubrifolius (check which author is the author of the species You mean, because such a name exists under three authors,if it is A.r. Gontch, than the new name is A.balchanensis and it is not a gypsophile — check flora of Turkmenistan, flora o URSS says it is growing on sand)</t>
  </si>
  <si>
    <t>Auf sandig-kiesigem, gipshaltigem Boden, auf Löß in Pistacia-Gesellschaften.</t>
  </si>
  <si>
    <t>Astragalus rumpens</t>
  </si>
  <si>
    <t>gypsophile (according to flora of USSR and tajikistan a gypsovag, but check with flora of tajikistan)</t>
  </si>
  <si>
    <t>Gypseous outcrops and taluses of red-colored strata .</t>
  </si>
  <si>
    <t>Astragalus thlaspi</t>
  </si>
  <si>
    <t>gypsocline (unclear, maybe gypsovag, Fl.ma mentions just colored clays)</t>
  </si>
  <si>
    <t xml:space="preserve">Mottled outcrops (on detritus of red sandstone and clays) and gypsiferous mountain slopes in the pistachio belt and ephemeroid tall grass vegetation. </t>
  </si>
  <si>
    <t>Colutea</t>
  </si>
  <si>
    <t>Colutea komarovii (gypsovag -  flora of azerbayjan)</t>
  </si>
  <si>
    <t>Steppes, sandy desert sites, solonchaks, coastal and flatland tugai (Komarov)</t>
  </si>
  <si>
    <t>Saghatelyan, A. 2006. Flora of Armenia: Its composition, analysis and relationships. Turczaninowia 9(3): 5-47</t>
  </si>
  <si>
    <t>Hedysarum jaxarticum</t>
  </si>
  <si>
    <t>gypsophile, rather gypsocline or gypsovag according to fl.ma — it mentions no gypsum at all, just clay and sands</t>
  </si>
  <si>
    <t xml:space="preserve">Steppe ridges and dry gypsiferous hills. </t>
  </si>
  <si>
    <t>Erodium tibetanum</t>
  </si>
  <si>
    <t>gypsocline (maybe rather gypsovag, as according to flora of USSR it grows on stoney soils, flora of tajikistan says it grows in artemisia-chenopod steppes, check flora of central asia (mongolia))flora ofMA confirms to be agypsovag</t>
  </si>
  <si>
    <t>Stony places.  (Komarov) /// Meadows; 3200–4300 m. [Kashmir, Mongolia, Tajikistan]. (FOCH)</t>
  </si>
  <si>
    <t>JUNCACEAE</t>
  </si>
  <si>
    <t>Juncus</t>
  </si>
  <si>
    <t>Juncus castaneus</t>
  </si>
  <si>
    <t>gypsocline (gypsovag with wide distribution)</t>
  </si>
  <si>
    <t>Phlomidoschema</t>
  </si>
  <si>
    <t>Phlomidoschema parviflorum</t>
  </si>
  <si>
    <t>gypsocline (maybe rather gypsovag — grows on stony places — check tajik flora)</t>
  </si>
  <si>
    <t>Salvia campylodonta</t>
  </si>
  <si>
    <t>gypsophile (according to fl.MA gypsovag, grows on rock and ravel)</t>
  </si>
  <si>
    <t xml:space="preserve">Stony and gravelly, strongly gypsiferous slopes. </t>
  </si>
  <si>
    <t>Nitraria</t>
  </si>
  <si>
    <t>Nitraria retusa</t>
  </si>
  <si>
    <t xml:space="preserve">• It is again a restricted part of the reserve dominated by soft soil rich in gypsum and sometimes with salt crusts (AI-Eisawi D. 1996. Vegetation of Jordan. Regional Office for Science and Technology for the Arab States. El Cairo)
• Groupe gypso-halophile (S04Ca2H20 + NaCI) (Le Houérou H.-N. 1995. Bioclimatologie et biogéographie des steppes arides du Nord de l'Afrique: diversité biologique, développement durable et désertisation. Options Méditerranéennes: Série B. Etudes et Recherches 10: 1- 396). 
• Lits des torrents peu salés (Fennane, M., Ibn Tatou, M., Ouyahia, A., et El Oualidi, J. 2007. Flore pratique du Maroc. Vol 2. Institut Scientifique. Université Mohamed V. Agdal. Rabat.)
• Pâturages désertiques ± salés (Quézel, P. &amp; Santa, S., 1962-1963. Nouvelle flore de l'Algérie et des régions désertiques méridionales. 2 vols. 1170 p., CNRS, Paris). 
• Sables désertiques, terrains plus o moins salés (Pottier-Alapetite G., 1979–1981. Flore de la Tunisie. 2 vols. Imprimerie Officielle de la République Tunisienne, Tunis) 
</t>
  </si>
  <si>
    <t>AI-Eisawi D. 1996. Vegetation of Jordan. Regional Office for Science and Technology for the Arab States. El Cairo. /// Le Houérou H.-N. 1995. Bioclimatologie et biogéographie des s teppes arides du Nord de l'Afrique: diversité biologique, développement durable et dés rtisation. Options Méditerranéennes: Série B. Etudes et Recherches 10:1- 444</t>
  </si>
  <si>
    <t>Nitraria sphaerocarpa</t>
  </si>
  <si>
    <t>gypsocline (rather a gypsovag, growing in sands — fca)</t>
  </si>
  <si>
    <t>Deserts, foothills, gravelly and sandy areas. NW Gansu, W Nei Mongol, Xinjiang [Kazakhstan, Mongolia]. FOCH. “while in the gypsum deserts Nitraria sphaerocarpa becomes more conspicuous”</t>
  </si>
  <si>
    <t>Peter Martin Rhind. Plant Formations in the Mongolian BioProvince</t>
  </si>
  <si>
    <t>Tetradiclis</t>
  </si>
  <si>
    <t>Tetradiclis tenella</t>
  </si>
  <si>
    <t>gypsocline, rather a halophyte not related to gypsum, although found close to gypsum sometimes.(flora ussr, flora tajik, flora of MA)</t>
  </si>
  <si>
    <t>• Xerohalophytic communities with salt-tolerant xerophytes… The Iranian salines are surrounded by dry gravelly steppes, sandy dunes, limestone and gypsum hills. sequently, transitional types between these habitats (Akhani, H. &amp; Ghorbanli M. 1993. A contribution to the halophytic vegetation and flora of Iran. In: H. Lieth and A. Al Masoom (eds): Towards the rational use of high salinity tolerant plants. Vol. I: 35-44. Kluwer Academic Publishers. the Netherlands)
• Sables, désertiques plus ou moins salés (Pottier-Alapetite G., 1979–1981. Flore de la Tunisie. 2 vols. Imprimerie Officielle de la République Tunisienne, Tunis)</t>
  </si>
  <si>
    <t>Glaucium bracteatum</t>
  </si>
  <si>
    <t>gypsophile (or rather gypsocline — flora of ma rather refers to clay habitats and gravel)</t>
  </si>
  <si>
    <t xml:space="preserve">Gypsiferous clayey slopes in low mountain zone. </t>
  </si>
  <si>
    <t>Glaucium elegans</t>
  </si>
  <si>
    <t>Rather gypsovag than gypsocline according o flora of USSr, ma, tajik and flora of Armenia, i observed it mainly growing on clay without or with very low gypsum content and on a mixed clay/gravel ground</t>
  </si>
  <si>
    <t xml:space="preserve">Sandy-gravelly, lime-gypsum and disturbed soils </t>
  </si>
  <si>
    <t>Cephalorhizum turcomanicum</t>
  </si>
  <si>
    <t>for Hossein to ckeck</t>
  </si>
  <si>
    <t xml:space="preserve">gypsophile, rather gypsovag according to flora of ussr and flora of MA
</t>
  </si>
  <si>
    <t>Limonium fischeri</t>
  </si>
  <si>
    <t>gypsophile (gypsovag — Fl.az does not mention any gypsum, just clay and gravell, and calcareous soils)</t>
  </si>
  <si>
    <t>Limonium suffruticosum</t>
  </si>
  <si>
    <t>gypsocline (check, in fl. Taj. No word on gypsum, just clay, same for fma and fca)</t>
  </si>
  <si>
    <t>Saline soils and lime-gypsum hills (Akhani) /// Solonchaks and saline soils, shores of brackish lakes, and seacoasts (Komarov)</t>
  </si>
  <si>
    <t>Aeluropus lagopoides</t>
  </si>
  <si>
    <t>gypsocline (rather gypsovag, halophyte)</t>
  </si>
  <si>
    <t xml:space="preserve">• Groupe gypso-halophile (S04Ca2H20 + NaCI) (Le Houérou H.-N. 1995. Bioclimatologie et biogéographie des s teppes arides du Nord de l'Afrique: diversité biologique, développement durable et dés rtisation. Options Méditerranéennes: Série B. Etudes et Recherches 10:1- 396). 
• Terrains salés et humides du littoral et de l'intérieur (Fennane, M., Ibn Tatou, et El Oualidi, J. 2014. Flore pratique du Maroc. Vol 3. Institut Scientifique. Université Mohamed V. Agdal. Rabat) 
• Terrains· sablonneux salés, inondés I'hiver, sables maritimes du littoral (Cuénod, A. 1954. Flore analytique et synoptique de la Tunisie.  Impr. S.F.A.N., Tunis)
</t>
  </si>
  <si>
    <t>Le Houérou H.-N. 1995. Bioclimatologie et biogéographie des s teppes arides du Nord de l'Afrique: diversité biologique, développement durable et dés rtisation. Options Méditerranéennes: Série B. Etudes et Recherches 10:1- 433</t>
  </si>
  <si>
    <t>Euroasia and Africa</t>
  </si>
  <si>
    <t>Calligonum comosum</t>
  </si>
  <si>
    <t>• “Calligonumt comosum has been found in abundance in the gypsaceous sandstone hills” “Ephedretum alatae” (Fl. Irak.I)
• Lits sablonneux des torrents, pied des dunes (Fennane, M., Ibn Tatou, M., Mathez, J., Ouyahia, A., et El Oualidi, J. 1999. Flore pratique du Maroc.Vol. 1. Institut Scientifique. Université Mohamed V. Agdal. Rabat. 15.). 
• Sables désertiques (Quézel, P. &amp; Santa, S., 1962-1963. Nouvelle flore de l'Algérie et des régions désertiques méridionales. 2 vols. 1170 p., CNRS, Paris) 
• Sables désertiques (Pottier-Alapetite G., 1979–1981. Flore de la Tunisie. 2 vols. Imprimerie Officielle de la République Tunisienne, Tunis).</t>
  </si>
  <si>
    <t>Fl. Irak.I</t>
  </si>
  <si>
    <t>Calligonum leucocladum</t>
  </si>
  <si>
    <t>gypsovag (flora urss, f.m.a., f.taj.)</t>
  </si>
  <si>
    <t>Gypsum Desert (Kasputina)///Desert sandhills and sandy steppes. (Komarov) /// Semimobile or stable sand dunes, deserts; 500.1200 m. Xinjiang [Kazakhstan, Russia (W Siberia), Tajikistan, Turkmenistan, Uzbekistan; SW Asia]. (Foch)</t>
  </si>
  <si>
    <t>Calligonum mongolicum</t>
  </si>
  <si>
    <t>Mobile, semimobile, or stable sand dunes, deserts; 500.1800 m. Gansu, Nei Mongol, Xinjiang [Mongolia]. (FOCH)</t>
  </si>
  <si>
    <t>Calligonum setosum</t>
  </si>
  <si>
    <t xml:space="preserve">Desert sandhills and sandy steppes (Komarov) </t>
  </si>
  <si>
    <t>Calligonum tetrapterum</t>
  </si>
  <si>
    <t>Gravdly and sand)' descrt, rocky hill, day gravelly so il. slopes o f s."l.ndy gypsum soils</t>
  </si>
  <si>
    <t>Pteropyrum aucheri</t>
  </si>
  <si>
    <t>gypsocline (rather gypsovag — exists i various habitats out of gypsum — fl. Of mid.asia)</t>
  </si>
  <si>
    <t>This unit plant has expanded on lands with pure sand or salty and calcareous and gypsum lands</t>
  </si>
  <si>
    <t>Asperula oppositifolia subsp. oppositifolia</t>
  </si>
  <si>
    <t>Gypsocline (check central asian flora, according to fl. Taj, F.M.A., фца and ussr — gypsovag)</t>
  </si>
  <si>
    <t>On gypsum sandstones, rocks and stony slopes at altitudes of 1800-2400 m.</t>
  </si>
  <si>
    <t xml:space="preserve">Komarov  (ojo, no da subespecfies, pero Flora de Pakistan y la checklist de Afganistán sí, y de Plant List reconoicw la subsp. pseudocynanchica. Como el tipo es de Pamir Alai y que ni en Pakistanni en Afghanistán no está la subsp. tipo, considero que la subespecie tipo es a la que se refiere Komarov y que es exclusiva del Asia Central ex-sovietica. </t>
  </si>
  <si>
    <t>traits included correspond to the species description. No information was found for the subsp.</t>
  </si>
  <si>
    <t>Haplophyllum griffithianum (syn.Haplophyllum leptomerum) (check floras, in flora of USSR and FMA= gysovag, gypsocline = flora of taj)</t>
  </si>
  <si>
    <t>in gypsaceis moritium Pamiro-Alai australis (Asia Media). [es un taxon unresolved igual se engloba dentro de H. ghriffthii, que un cajón de sastre donde se engloban cosas de Irán, Pakistan y Asia çCentral exsovietica...pero yo sigo palante]</t>
  </si>
  <si>
    <r>
      <rPr>
        <sz val="10"/>
        <rFont val="Times New Roman"/>
        <family val="1"/>
        <charset val="204"/>
      </rPr>
      <t xml:space="preserve">Is a synonym of H.griffithianum </t>
    </r>
    <r>
      <rPr>
        <strike/>
        <sz val="10"/>
        <rFont val="Times New Roman"/>
        <family val="1"/>
        <charset val="204"/>
      </rPr>
      <t>Haplophyllum tenuisectum(check floras, in flora of USSR gysovag/cline-taj)</t>
    </r>
  </si>
  <si>
    <t>possible synonym: Haplophyllum griffithianum</t>
  </si>
  <si>
    <t>ad declivia gypsacea montium Pamiro-Alai australis (Asia Media).[es un taxon unresolved igual se engloba dentro de H. ghriffthii, que un cajón de sastre donde se engloban cosas de Irán, Pakistan y Asia çCentral exsovietica...pero yo sigo palante]</t>
  </si>
  <si>
    <t>I include traits from Haplophyllum griffithianum since I could not find anything from this taxa and they may be synonyms. The distribution is included as narrow taking into account the distribution of the taxa (H. tenuisectum), that of Haplophyllum griffithianum would be somewhat wide, including Afghanistan only but with a wide distribution</t>
  </si>
  <si>
    <t>Hololachna</t>
  </si>
  <si>
    <t>Hololachna songarica</t>
  </si>
  <si>
    <t>gypsocline (rather a halophytic gypsovag according to flora of USSR and Fl.MA)</t>
  </si>
  <si>
    <t>Stony, desert and solonetzic steppes; dry, stony slopes, solonetzes and solonchak's.  (Komarov) /// Deserts, margins of lowlands. [Mongolia]. (FOCH)</t>
  </si>
  <si>
    <t>Reaumuria alternifolia</t>
  </si>
  <si>
    <t>gypsocline (maybe rather a gypsovag — armenia, iran, tajik…) -gypsovag sure!!!</t>
  </si>
  <si>
    <t>• Xerohalophytic communities with salt-tolerant xerophytes… The Iranian salines are surrounded by dry gravelly steppes, sandy dunes, limestone and gypsum hills. sequently, transitional types between these habitats (Akhani, H. &amp; Ghorbanli M. 1993. A contribution to the halophytic vegetation and flora of Iran. In: H. Lieth and A. Al Masoom (eds): Towards the rational use of high salinity tolerant plants. Vol. I: 35-44. Kluwer Academic Publishers. the Netherlands)</t>
  </si>
  <si>
    <t>Reaumuria fruticosa</t>
  </si>
  <si>
    <t>gypsocline (rather a halophytic species, that occurs also on gypsum, sand, clays, gravell… fl.ma)</t>
  </si>
  <si>
    <t>Hossein?phanaerophyte</t>
  </si>
  <si>
    <t xml:space="preserve">Clayey and sandy deserts, valleys with gypsiferous clays, solonetzes, solonchak basins among sands, solonetzic sands and takyrs among sands. </t>
  </si>
  <si>
    <t>Tamarix</t>
  </si>
  <si>
    <t>Tamarix aphylla</t>
  </si>
  <si>
    <t>gypsocline (hardly a gypsocline)</t>
  </si>
  <si>
    <t>• Xerohalophytic communities with salt-tolerant xerophytes… The Iranian salines are surrounded by dry gravelly steppes, sandy dunes, limestone and gypsum hills. sequently, transitional types between these habitats (Akhani, H. &amp; Ghorbanli M. 1993. A contribution to the halophytic vegetation and flora of Iran. In: H. Lieth and A. Al Masoom (eds): Towards the rational use of high salinity tolerant plants. Vol. I: 35-44. Kluwer Academic Publishers. the Netherlands) (Akhani, H. &amp; Ghorbanli M. 1993. A contribution to the halophytic vegetation and flora of Iran. In: H. Lieth and A. Al Masoom (eds): Towards the rational use of high salinity tolerant plants. Vol. I: 35-44. Kluwer Academic Publishers. the Netherlands). 
• River banks in deciduous bushland; c. 100-165 m (Thulin, M. 1993-2006. Flora of Somalia. vols. 1-4. Royal Botanics Garden. Kew). 
• Sandy-salty banks of wadis, river banks, dry deciduous woodland or scrubland, rarely in sugar-cane or cotton plantations (?cultivated); 15-900  (Edwards, S., Mesfin Tadesse and Hedberg, I. (eds.) 1995. Flora of Ethiopia and Eritrea, Vol. 2(2). Canellaceae-Euphorbiaceae. The National Herbarium, Addis Ababa University, Department of Systematic Botany Uppsala University. Addis Ababa &amp; Uppsala). 
• Lits d'oueds, ravins désertiques (Fennane, M., Ibn Tatou, M., Mathez, J., Ouyahia, A., et El Oualidi, J. 1999. Flore pratique du Maroc.Vol. 1. Institut Scientifique. Université Mohamed V. Agdal. Rabat. 15) 
• Lit des oueds (Quézel, P. &amp; Santa, S., 1962-1963. Nouvelle flore de l'Algérie et des régions désertiques méridionales. 2 vols. 1170 p., CNRS, Paris) 
• Lit des oueds désertiques (Pottier-Alapetite G., 1979–1981. Flore de la Tunisie. 2 vols. Imprimerie Officielle de la République Tunisienne, Tunis).</t>
  </si>
  <si>
    <t>Dendrostellera</t>
  </si>
  <si>
    <t>Dendrostellera lessertii</t>
  </si>
  <si>
    <t>gypsocline (on gravel-dlay ground according to fl.MA rathe gypsovag)</t>
  </si>
  <si>
    <t>In the desert, on silty plains, gypsaceous gravelly subdescrt, sandy gravel, sandy patches in a wadi;</t>
  </si>
  <si>
    <t>Stelleropsis</t>
  </si>
  <si>
    <t>Stelleropsis antoninae</t>
  </si>
  <si>
    <t>gypsophile (or gypsocline? In flora of USSR it grows on gravel — check turkmenfloras, fl of MA doesn“t mention gypsum, rather gypsovag!!!! it grows on rocks between Juniperus)</t>
  </si>
  <si>
    <t>According to Gbif, in Turkmenistan and Iran</t>
  </si>
  <si>
    <t>Zygophyllum atriplicoides</t>
  </si>
  <si>
    <t>gypsocline (maybe rather gypsovag) flora arm, taj, ussr, flora of ma menions it rather as gypsovag</t>
  </si>
  <si>
    <t>Zygophyllum gontscharovii</t>
  </si>
  <si>
    <t>gypsocline, maybe rather gypsovag — flora taj</t>
  </si>
  <si>
    <t>Stony and loess slopes, red sandstones and gypsiferous strata at an altitude of 420—1,150 m, often together with pistachio .</t>
  </si>
  <si>
    <t>Zygophyllum xanthoxylon</t>
  </si>
  <si>
    <t>gypsocline (rather a gypsovag — fca)</t>
  </si>
  <si>
    <t>Sandy gravel terraces, hilly slopes, gravel dunes, pediments in desert and semidesert areas; 1600–2600 m. W Gansu, Hebei, W Nei Mongol, W Ningxia, Qinghai, Xinjiang [Mongolia]. (FOCH)</t>
  </si>
  <si>
    <t>Gymnocarpos decander</t>
  </si>
  <si>
    <t>gypsophile (absolutely a gypsovag with wide disribution out of gypsum)</t>
  </si>
  <si>
    <t>• Espèces liées au gypse (Le Houérou H.-N. 1995. Bioclimatologie et biogéographie des steppes arides du Nord de l'Afrique: diversité biologique, développement durable et désertisation. Options Méditerranéennes: Série B. Etudes et Recherches 10: 1- 396). 
• The results showed amount of organic carbon and gypsum affected the distribution of … (Tilaki, G.A.D., H. N. Nasrabad and J. Abdollahi 2011. Investigation of Relationship between Vegetation, Topography and Some Soil Physico-Chemical Characteristics in Nodoushan Rangelands of Yazd Province (Iran). International Journal of Natural Resources and Marine Sciences 1 (2), 147-156). 
• Pâturages rocailleux (Fennane, M., Ibn Tatou, M., Mathez, J., Ouyahia, A., et El Oualidi, J. 1999. Flore pratique du Maroc.Vol. 1. Institut Scientifique. Université Mohamed V. Agdal. Rabat. 15.). 
• Rocailles désertiques (Quézel, P. &amp; Santa, S., 1962-1963. Nouvelle flore de l'Algérie et des régions désertiques méridionales. 2 vols. 1170 p., CNRS, Paris). 
• Rochers et pâsturages caillouteux désertiques (Pottier-Alapetite G., 1979–1981. Flore de la Tunisie. 2 vols. Imprimerie Officielle de la République Tunisienne, Tunis)</t>
  </si>
  <si>
    <t>Le Houérou H.-N. 1995. Bioclimatologie et biogéographie des s teppes arides du Nord de l'Afrique: diversité biologique, développement durable et dés rtisation. Options Méditerranéennes: Série B. Etudes et Recherches 10:1- 409 /// Ghasem Ali Dianati Tilaki, Hossein Naderi Nasrabad and Jalal Abdollahi 2011. Investigation of Relationship between Vegetation, Topography and Some Soil Physico-Chemical Characteristics in Nodoushan Rangelands of Yazd Province (Iran). International Journal of Natural Resources and Marine Sciences 1 (2), 147-156</t>
  </si>
  <si>
    <t>Ruellia patula</t>
  </si>
  <si>
    <t>• Open woodland, bushland or dunes, on gypseous, sandy, red or brown soils, 5-1500 m. (Thulin, M. 1993-2006. Flora of Somalia. vols. 1-4. Royal Botanics Garden. Kew).</t>
  </si>
  <si>
    <t>Tropical &amp; S. Africa to Indian Subcontinent</t>
  </si>
  <si>
    <t>Allium mongolicum</t>
  </si>
  <si>
    <t>Deserts, sandy places, dry slopes; 800–2800 m. [Kazakstan, Mongolia, Russia]. FOCH</t>
  </si>
  <si>
    <t>China (Gansu, Liaoning, Nei Mongol, Ningxia, Qinghai, Shaanxi, Xinjiang); Kazakhstan; Mongolia</t>
  </si>
  <si>
    <t>added by Pavlenko, removed by rudov</t>
  </si>
  <si>
    <t>On saline and gypsiferous soils</t>
  </si>
  <si>
    <t>Zygophyllum eichwaldii</t>
  </si>
  <si>
    <t>Khabibullo Shomurodov − removed by rudov − rather a typical halophyte</t>
  </si>
  <si>
    <t>on salty clays and gypsum sands</t>
  </si>
  <si>
    <t>Zygophyllum ovigerum</t>
  </si>
  <si>
    <t>added by Pavlenko, removed by rudov halophyte that grows also on coloured formation − so rather gypsovag</t>
  </si>
  <si>
    <t>On outcrops of chalk and coloured formations</t>
  </si>
  <si>
    <t>Zygophyllum pinnatum</t>
  </si>
  <si>
    <t>Khabibullo Shomurodov − removed by rudov − a xerophytic gypsovag</t>
  </si>
  <si>
    <t>on gravelly soils and gypsum sands</t>
  </si>
  <si>
    <t>Khabibullo Shomurodov − excluded by rudov − gypsovag</t>
  </si>
  <si>
    <t xml:space="preserve">On salty clays and gypsum soils </t>
  </si>
  <si>
    <t>Cadastre of flora of Uzbekistan: Navoiy region. Tashkent, 2019</t>
  </si>
  <si>
    <t>Haplophyllum obtusifolium</t>
  </si>
  <si>
    <t>Khabibullo Shomurodov − removed by rudov − gypsovag</t>
  </si>
  <si>
    <t>On gray-brown soils and gypsum sands</t>
  </si>
  <si>
    <t>Gagea circumplexa</t>
  </si>
  <si>
    <t>G.A.Lazkov − removed by rudov − gypsovag</t>
  </si>
  <si>
    <t>non-succulentwide</t>
  </si>
  <si>
    <t xml:space="preserve">Thymus insertus </t>
  </si>
  <si>
    <t>Gypsaceous habitats, on gravel</t>
  </si>
  <si>
    <t>Salvia bucharica</t>
  </si>
  <si>
    <t>Added by Pavlenko, removed by rudov − gypsovag</t>
  </si>
  <si>
    <t>On gypsum layer outcrops of coloured formations</t>
  </si>
  <si>
    <t>Frankeniaceae</t>
  </si>
  <si>
    <t>Frankenia hirsuta</t>
  </si>
  <si>
    <t>On gypsum and rocky slopes</t>
  </si>
  <si>
    <t>Frankenia pulverulentha</t>
  </si>
  <si>
    <t>On rocky slopes and gypsum sands</t>
  </si>
  <si>
    <t xml:space="preserve">Turania </t>
  </si>
  <si>
    <t>Turania deserticola</t>
  </si>
  <si>
    <t xml:space="preserve">grows on clay soils and gypsum-bearing slopes </t>
  </si>
  <si>
    <t>Suaeda microsperma</t>
  </si>
  <si>
    <t>Salt marshes, gypsum soils</t>
  </si>
  <si>
    <t xml:space="preserve">Cadastre of flora of Uzbekistan: Navoiy region. Tashkent, 2019
</t>
  </si>
  <si>
    <t>Salsola foliosa</t>
  </si>
  <si>
    <t>on saline and gypsum soils</t>
  </si>
  <si>
    <t>Pyankovia</t>
  </si>
  <si>
    <t>Pyankovia affinis</t>
  </si>
  <si>
    <t>gypsum-bearing stony-gravelly soils</t>
  </si>
  <si>
    <t>Halimocnemis villosa</t>
  </si>
  <si>
    <t>Halimocnemis karelinii</t>
  </si>
  <si>
    <t>on gravelly and gypsum-bearing substrates</t>
  </si>
  <si>
    <t>Atriplex moneta</t>
  </si>
  <si>
    <t>gypsum slopes, red sands</t>
  </si>
  <si>
    <t>Flora of Central Asia, 1972</t>
  </si>
  <si>
    <t>Caryophyllaceae</t>
  </si>
  <si>
    <t>Dichoglottis</t>
  </si>
  <si>
    <t>Dichoglottis alsinoides</t>
  </si>
  <si>
    <t>On gypsiferous clays</t>
  </si>
  <si>
    <t>Lappula spinocarpa</t>
  </si>
  <si>
    <t>gypsum-bearing habitat</t>
  </si>
  <si>
    <t>Lappula spinocarpos subsp. ceratophora</t>
  </si>
  <si>
    <t>Stony-gravelly gypsum-bearing habitat</t>
  </si>
  <si>
    <t>Ptilotus</t>
  </si>
  <si>
    <t>Ptilotus barkeri Benl</t>
  </si>
  <si>
    <t>Removal suggested by Mike Lyons</t>
  </si>
  <si>
    <t>S.A.: LE. Grows in white gypsum or limestone soils on slopes of breakaways with scattered Acacia spp., chenopods and herbs. Flowers: May–Aug.</t>
  </si>
  <si>
    <t>Kellermann 2014 Flora of South Australia (ed. 5).</t>
  </si>
  <si>
    <t>Ptilotus caespitulosus</t>
  </si>
  <si>
    <t>3300 individuos</t>
  </si>
  <si>
    <t>Sandy clay. Around salt lakes.</t>
  </si>
  <si>
    <t>NW. &amp; Central Western Australia.</t>
  </si>
  <si>
    <t>Ptilotus eriotrichus</t>
  </si>
  <si>
    <t>Red sand, clay.</t>
  </si>
  <si>
    <t>W. Western Australia.</t>
  </si>
  <si>
    <t>Ptilotus propinquus</t>
  </si>
  <si>
    <t xml:space="preserve">S.A.: FR, EA (S of Chambers Gorge). Recorded growing in bare shaley clay soil, on ironstone hills, gypseous breakaways or rocky gullies, with chenopods in low open woodland. Flowers: mainly Mar.–Jul., but also recorded for Sep. and Nov. </t>
  </si>
  <si>
    <t>Surreya</t>
  </si>
  <si>
    <t xml:space="preserve">Surreya diandra (R. Br.) R. Masson &amp; G. Kadereit </t>
  </si>
  <si>
    <t>in sandy gypseous soils. Flowers: Nov.–Feb. (Jul. in other states); fruits persist into next flowering season.</t>
  </si>
  <si>
    <t xml:space="preserve">Kellermann 2014 Flora of South Australia (ed. 5). </t>
  </si>
  <si>
    <t>Western Australia</t>
  </si>
  <si>
    <t>ANNONACEAE</t>
  </si>
  <si>
    <t>Stenanthera</t>
  </si>
  <si>
    <t>Stenanthera pungens</t>
  </si>
  <si>
    <t>Ericaceae</t>
  </si>
  <si>
    <t>Distribution and habitat. Occurs on gypsum dunes in proximity to a salt lake in the west of the Mallee bioregion (Commonwealth of Australia 2016). ÇNuytsia 27: 285–286</t>
  </si>
  <si>
    <t>Nuytsia 27: 285–286</t>
  </si>
  <si>
    <t>Brachyscome</t>
  </si>
  <si>
    <t>Brachyscome ciliaris</t>
  </si>
  <si>
    <t>Restricted to a relatively small area around Perth and on Rottnest Is., south-western W.A. Locally common in calcareous sand deposits derived from old beach dunes. Calcareous sand deposits derived from old beach dunes. / Yellow, white, grey or red sand, loam, light brown clay loam, granite, laterite, limestone. Granitic outcrops, flat or undulating plains to steep slopes, valley slopes, salt lake margins.</t>
  </si>
  <si>
    <t>Brachyscome exilis</t>
  </si>
  <si>
    <t xml:space="preserve">LoM, MuM. Also WA, SA, NSW. Occurring in the north-west of the state in a range of habitats, e.g. with saltbush on saline gypseous soils, in mallee eucalypt communities and in Belah woodlands. </t>
  </si>
  <si>
    <t>Elachanthus</t>
  </si>
  <si>
    <t>Elachanthus glaber</t>
  </si>
  <si>
    <t>leaf-succulent -Stephen?</t>
  </si>
  <si>
    <t xml:space="preserve">Distribution and occurrence: It is known in NSW, 75 km north-west of Wentworth and further north-west at Nanya Station; north-west Victoria and west of Port Augusta in South Australia. It is found in association with the Nulla Nulla and Scotia boinkas, and has a very similar ecology in that it is largely dependent on gypseous substrates with a relationship with saline brines in the underlying sediments. NSW subdivisions: SFWP Other Australian states: Vic. S.A.   /// oM, MuF, MuM, MSB, RobP. Also SA. Rare in Victoria. Recorded from a few gypsum-rich, sometimes saline, flats and low-rises in the far north-west (e.g. Raak Plain, Pink Lakes, Hattah Lakes, Towan Plains), sometimes occurring with E. pusillus. </t>
  </si>
  <si>
    <t>PlanNET  /// Vicflora</t>
  </si>
  <si>
    <t>Elachanthus pusillus</t>
  </si>
  <si>
    <t>LoM, MuM, MSB, RobP. Also WA, SA, NSW. Rare in Victoria. Occurs on loamy, often gypseous soils (less commonly light sand) in flat country and lake-beds of the far north-west (e.g. Wyperfeld National Park, Yarrara, Hattah district, Kooloonong), sometimes with E. glaber.</t>
  </si>
  <si>
    <t>Australia (Western Australia, South Australia, New South Wales, Victoria)</t>
  </si>
  <si>
    <t>Erymophyllum</t>
  </si>
  <si>
    <t>Erymophyllum glossanthus</t>
  </si>
  <si>
    <t>Eucalyptus incrassata Labill. / Sandy soils. Sandplains, coastal areas, hillsides.</t>
  </si>
  <si>
    <t>Gnephosis</t>
  </si>
  <si>
    <t>Gnephosis drummondii</t>
  </si>
  <si>
    <t>Leaf-succulent</t>
  </si>
  <si>
    <t>seasonally wet flats, granitic depressions</t>
  </si>
  <si>
    <t>Australia (Western Australia, Northern Territory, South Australia, Victoria)</t>
  </si>
  <si>
    <t>Millotia incurva</t>
  </si>
  <si>
    <t>Red sand, sandy clay, clay over gypsum. Salt pans, sandhills, margins of lakes.</t>
  </si>
  <si>
    <t>Olearia</t>
  </si>
  <si>
    <t>Olearia arckanngensis</t>
  </si>
  <si>
    <t xml:space="preserve"> This is an arid zone species occurring in an area  with an average rainfall under 180 mm per annum. The  only known population occurs in the soft, eroding upper  slopes of a dissected breakaway escarpment. The soil  is a powdery white matrix with angular ochre-coloured  gravel and occasional gypsum crystals 0.5 to 2 cm l </t>
  </si>
  <si>
    <t>J. Adelaide Bot. Gard. 22 (2008) 57-61 © 20</t>
  </si>
  <si>
    <t>EN (National Parks and Wildlife Act 1972 (South Australia): January 2020 list)</t>
  </si>
  <si>
    <t>as O. arckaringensis?? same sp?</t>
  </si>
  <si>
    <t>Olearia trifurcata</t>
  </si>
  <si>
    <t>It has been suggested that the Kau Rock site may be influenced by the presence of gypsum (W.Archer, pers comm.). If so, this species might be added to the list of gypsophiles found in Australia noted by Parsons (1976). The recently described Olearia arckaringensis Lang is also gypsophilous (Lang, in press).</t>
  </si>
  <si>
    <t>Nuytsia 18: 97–106 (2008)</t>
  </si>
  <si>
    <t>Australia (SE-Western Australia: NE of Esperance)</t>
  </si>
  <si>
    <t>Podolepis</t>
  </si>
  <si>
    <t>Podolepis muelleri</t>
  </si>
  <si>
    <t xml:space="preserve">MuM. Also ?WA, SA, Qld, NSW. In Victoria, known only from a single location near Lake Tyrrell in the north-west where found in chenopod scrubland on gypseous clay loam. </t>
  </si>
  <si>
    <t>Australia (South Australia, New South Wales)</t>
  </si>
  <si>
    <t>Pogonolepis</t>
  </si>
  <si>
    <t>Pogonolepis stricta</t>
  </si>
  <si>
    <t>Variety of soils.</t>
  </si>
  <si>
    <t>Omphalolappula</t>
  </si>
  <si>
    <t>Omphalolappula concava</t>
  </si>
  <si>
    <t>Sandy clay or loam. Saline flats, limestone cliffs, flats.</t>
  </si>
  <si>
    <t>Menkea</t>
  </si>
  <si>
    <t>Menkea sphaerocarpa</t>
  </si>
  <si>
    <t>Stefen?semi-succulent</t>
  </si>
  <si>
    <t>Sandy &amp; clayey soils.</t>
  </si>
  <si>
    <t>• (Akhani, com. pers.). 
 • Rochers, murs, pentes rocailleuses et argileuses; plaines et basses montagnes (Fennane, M., Ibn Tatou, M., Mathez, J., Ouyahia, A., et El Oualidi, J. 1999. Flore pratique du Maroc.Vol. 1. Institut Scientifique. Université Mohamed V. Agdal. Rabat. 15.). 
 • Rocailles (Quézel, P. &amp; Santa, S., 1962-1963. Nouvelle flore de l'Algérie et des régions désertiques méridionales. 2 vols. 1170 p., CNRS, Paris) 
 • Rochers (Pottier-Alapetite G., 1979–1981. Flore de la Tunisie. 2 vols. Imprimerie Officielle de la République Tunisienne, Tunis).</t>
  </si>
  <si>
    <t>Atriplex cordifolia</t>
  </si>
  <si>
    <t xml:space="preserve">S.A.: LE, GT, EA; ?N.S.W. Found usually in gypseous or saline soil. Flowers: all months. </t>
  </si>
  <si>
    <t>Atriplex nana</t>
  </si>
  <si>
    <t xml:space="preserve">Dioecious, erect, bushy shrub, 0.1-0.5 m high. Fl. cream, Oct. Loam, sandy clay, grey sand, gypsum. Salt lakes or flats. </t>
  </si>
  <si>
    <t xml:space="preserve">Atriplex paludosa subsp. baudinii </t>
  </si>
  <si>
    <t>Grey sand over limestone, clay. Margins of salt pans, disturbed areas.</t>
  </si>
  <si>
    <t>Atriplex papillata</t>
  </si>
  <si>
    <t>Stephen? Wide</t>
  </si>
  <si>
    <t xml:space="preserve">MuM, RobP. Also SA, NSW. Occasional on verges of salt-pans in the far northwest of Victoria (as far south and east as Lake Tyrell), usually indicative of gypseous soils. </t>
  </si>
  <si>
    <t>Atriplex vesicaria subsp. macrocystidia</t>
  </si>
  <si>
    <t xml:space="preserve">MuM, MSB. Also NT, SA, NSW. In Victoria apparently confined to the extreme north-west on flat saline or gypseous plains between Mildura and the South Australian border. </t>
  </si>
  <si>
    <t>Halosarcia</t>
  </si>
  <si>
    <t>Tecticornia (Halosarcia sp. Lake Moore (M.N. Lyons 2603))</t>
  </si>
  <si>
    <t>Halosarcia sp. Lake Moore (M.N. Lyons 2603) is more recently known as Tecticornia sp. Lake Moore (M.N. Lyons 2603). WA Herbarium (accepted name Tecticornia loriae)</t>
  </si>
  <si>
    <t>Most probably C3 (for now just two C4 Tecticornias are known)</t>
  </si>
  <si>
    <t>Stephen? Narrow</t>
  </si>
  <si>
    <t xml:space="preserve">Rounded, glaucous shrub, to 0.5 m high. Sand, gypsum. Midslope flat, saline pan. </t>
  </si>
  <si>
    <t>Maireana</t>
  </si>
  <si>
    <t>Maireana amoena</t>
  </si>
  <si>
    <t xml:space="preserve">Brittle shrub, 0.1-0.4 m high. Fl. white. Sandy soils, clay. Rises around gypseous or salt lakes. </t>
  </si>
  <si>
    <t>Maireana appressa</t>
  </si>
  <si>
    <t>I've only seen this species on gypsum rises near salt lakes</t>
  </si>
  <si>
    <t>Maireana eriosphaera</t>
  </si>
  <si>
    <t>Clay, clayey sand. Breakaways, salt lakes.</t>
  </si>
  <si>
    <t>Maireana pentatropis</t>
  </si>
  <si>
    <t xml:space="preserve">Erect shrub, 0.2-1 m high. Loam or clay over calcrete. Gypsum dunes, hilltops or flats. </t>
  </si>
  <si>
    <t>Maireana rohrlachii</t>
  </si>
  <si>
    <t xml:space="preserve">Gold, LoM, MuF, MuM, Wim. Also SA. In Victoria confined to the north-west and rare (e.g. Horsham, Mt Jephcott, Charlton, Wyperfeld National Park, Chinkapook areas), usually on saline or gypseous, sandy loam soils, often fringing lakes or in seasonally wet areas. </t>
  </si>
  <si>
    <t>Malacocera</t>
  </si>
  <si>
    <t>Malacocera gracilis</t>
  </si>
  <si>
    <t xml:space="preserve">S.A.: GT, EA, EP. Growing on saline clay soils or gypseous mounds. Flowers and/or fruits: May, Aug. (few records). </t>
  </si>
  <si>
    <t>Roycea</t>
  </si>
  <si>
    <t>Roycea pycnophylloides</t>
  </si>
  <si>
    <t>Stephen?hemycryptophyte</t>
  </si>
  <si>
    <t>Sandy soils, clay. Saline flats.</t>
  </si>
  <si>
    <t>EN (EPBC Act, AUSTRALIA)</t>
  </si>
  <si>
    <t>Roycea spinescens</t>
  </si>
  <si>
    <t>Sand, loam, sandy clay. Saline flats, salt lakes.</t>
  </si>
  <si>
    <t>Sarcocornia</t>
  </si>
  <si>
    <t>Sarcocornia globosa subsp. globosa</t>
  </si>
  <si>
    <t>tephen?phanaerophyte</t>
  </si>
  <si>
    <t>Stephen?narrow</t>
  </si>
  <si>
    <t>Saline flats, salt lakes.</t>
  </si>
  <si>
    <t>Tecticornia nitida</t>
  </si>
  <si>
    <t xml:space="preserve">MuM. Localized, but locally abundant on saline and gypseous soil around shallow salt lakes in far north-western Victoria (e.g. Raak Plain, Pink Lakes, Chinka-pook area, Lake Tyrell).  //// S.A.: LE, GT, EA, EP; Vic. Found in strongly saline or gypseous soils. Flowers and/or fruits: Sep.–Dec. </t>
  </si>
  <si>
    <t>Vicflora /// Kellermann 2014 Flora of South Australia (ed. 5).</t>
  </si>
  <si>
    <t>Tecticornia sparagosa</t>
  </si>
  <si>
    <t>Distribution and habitat. Tecticornia sparagosa is found in the Avon Wheatbelt and Mallee IBRA regions of the Southwest Botanical Province (Figure 4). This species is found around the flat floodways or gentle slopes along the margins of salt lakes or beside channels within broad braided saline flats, in white or cream-brown saline or gypseous loam and sand associated with samphire mosaics or low shrubs and herblands including Atriplex hymenotheca, Roycea pycnophylloides, Calandrinia granulifera, Gnephosis tridens and Centrolepis eremica.</t>
  </si>
  <si>
    <t>Nuytsia K.A. Shepherd &amp; M.N. Lyons, 19(1): 167–180 (2009)</t>
  </si>
  <si>
    <t>Convolvulus tedmoorei</t>
  </si>
  <si>
    <t xml:space="preserve">S.A.: LE; N.S.W. The species has a very disjuct distribution in Australia. Grows on alluvial plains on self-mulching grey clay and silty soils, often with gibbers, in grasslands and Atriplex shrublands; in S.A. it occurs in gypseous areas and floodouts. Flowers: Mar.–Sep. </t>
  </si>
  <si>
    <t>ERICACEAE</t>
  </si>
  <si>
    <t>Astroloma</t>
  </si>
  <si>
    <t>Astroloma serratifolium</t>
  </si>
  <si>
    <t>Loam, sandy clay, grey sand, gypsum. Salt lakes or flats.</t>
  </si>
  <si>
    <t>Conostephium</t>
  </si>
  <si>
    <t>Conostephium drummondii</t>
  </si>
  <si>
    <t>Gypsum soils. Dunes, edges salt lakes.</t>
  </si>
  <si>
    <t>Conostephium pungens</t>
  </si>
  <si>
    <t>Known from gypsum dunes on the edges of saline lakes</t>
  </si>
  <si>
    <t>Cyathostemon</t>
  </si>
  <si>
    <t>Cyathostemon sp. Salmon Gums (B. Archer 769)</t>
  </si>
  <si>
    <t>Orange sand, white sand or sandy clay over granite, light brown clay with gypsum, saline soils. Flats, dry river beds, near claypans.</t>
  </si>
  <si>
    <t>Acacia acutata</t>
  </si>
  <si>
    <t>Occurs principally from near Wongan Hills S to Ongerup and E to near Lake King, south-western W.A.; one collection from near Broad Arrow. Grows in a variety of habitats but commonly in sand or clayey sand, often near granite outcrops, in woodland, mallee communities, shrubland or heath. Map 412. / Grey or yellow sand, sandy or gravelly loam, clay. Granite outcrops, sandplains.</t>
  </si>
  <si>
    <t xml:space="preserve">Native Western Australia (near Wongan Hills S to Ongerup and E to near Lake King, south-western W.A.; one collection from near Broad Arrow). </t>
  </si>
  <si>
    <t>Acacia longispinea</t>
  </si>
  <si>
    <t>Occurs from near Hamelin SE to Narembeen and Boorabbin with eastern outliers at Albion Downs, Comet Vale and near Spargoville, W.A. Grows mostly in sand in scrub and in clayey sand or clay loam in shrubland. Map 74. / Yellow/brown/red sand, gravelly soils, clay loam. Sandplains, low rises.</t>
  </si>
  <si>
    <t>Native Western Australia.</t>
  </si>
  <si>
    <t>Acacia prainii</t>
  </si>
  <si>
    <t>Scattered in arid and semi-arid areas from Morawa and Holt Rock, W.A., E to Lake Amadeus, N.T., and Lake Everard, S.A. Grows in sand or sandy clay in open scrub, mallee communities, Eucalyptus woodland or spinifex country. Map 233. / Red sand, loam, stony soils.</t>
  </si>
  <si>
    <t>Northern Territory, South Australia, Western Australia</t>
  </si>
  <si>
    <t>Acacia rostellifera</t>
  </si>
  <si>
    <t>Occurs in coastal areas of south-western W.A. from Shark Bay S to Cape Naturaliste and from Bremer Bay E to Israelite Bay. At the northern end of the range it extends inland to Latham. Grows in sand, frequently on dunes, where it may form monotypic stands. Map 245. / Mainly on consolidated sand dunes.</t>
  </si>
  <si>
    <t> Endemic Western Australia,</t>
  </si>
  <si>
    <t>Templetonia</t>
  </si>
  <si>
    <t>Templetonia battii</t>
  </si>
  <si>
    <t>Sand, clay loam, loam &amp; gypsum. Near salt lakes.</t>
  </si>
  <si>
    <t>Calandrinia polyandra</t>
  </si>
  <si>
    <t>Sand, loam. Floodplains, stony plains.</t>
  </si>
  <si>
    <t xml:space="preserve">Eucalyptus fraseri subsp. fraseri </t>
  </si>
  <si>
    <t>Calcareous loam, sand or gypsum on limestone. Exposed plains, low dunes.</t>
  </si>
  <si>
    <t>Eucalyptus occidentalis</t>
  </si>
  <si>
    <t>Sandy or clayey soils. Alluvial flats, low-lying wet areas, nd salt lakes, hills.</t>
  </si>
  <si>
    <t>Eucalyptus sargentii</t>
  </si>
  <si>
    <t>Yellow sand, sandy clay or clay, grey loam. Salt swamps &amp; flats, along creek lines, flood plains, drainage lines.
Distribution</t>
  </si>
  <si>
    <t>Melaleuca atroviridis</t>
  </si>
  <si>
    <t>Brown sand &amp; loam, red loam &amp; sandy clays, gypsum sand, laterite gravel, granite. Flats, gently undulating hills, lake edges, edge fresh water claypan, sand plains &amp; ridges.</t>
  </si>
  <si>
    <t>Amphipogon</t>
  </si>
  <si>
    <t>Amphipogon amphipogonoides</t>
  </si>
  <si>
    <t>Laterite, yellow clay with lateritic gravel, sand. Swamps.</t>
  </si>
  <si>
    <t>Austrostipa juncifolia</t>
  </si>
  <si>
    <t>Sand, loam or clay, frequently saline. Salt lakes, saline depressions.</t>
  </si>
  <si>
    <t>Herblands and Bunch Grasslands on gypsum lunette dune community is located on grey sandy-clay on the top of a lake edge dune and includes the herbaceous species….</t>
  </si>
  <si>
    <t>Poa</t>
  </si>
  <si>
    <t>Poa fax</t>
  </si>
  <si>
    <t xml:space="preserve">Brid, Gold, LoM, MuM, VAlp, VRiv, WaP, Wim. Also WA, SA, NSW. Mostly confined to dune mallee and gypsum plains in the northwest, with a few occurrences from near-coastal sands around Nelson and Port Fairy in the far south-west. Western Australia South Australia New South Wales Victoria </t>
  </si>
  <si>
    <t>Adenanthos</t>
  </si>
  <si>
    <t>Adenanthos pungens subsp. pungens</t>
  </si>
  <si>
    <t>LA SP [Endemic in W.A., north-west of Stirling Range and in wheatbelt south of Lake Grace. Grows on rocky hillslopes in deep sand and on gypsum dunes]. LA SP LA SUBSP: [Occurs in widely scattered localities, including Hamilla Hill Reserve, east of Cranbrook, and on adjacent hills of western Stirling Range; also collected on gypsum west of Pingrup on gypsum dunes]. / Sand dunes, hillsides.</t>
  </si>
  <si>
    <t>VU [Biodiversity Conservation Act 1999; Australia]</t>
  </si>
  <si>
    <t>Phebalium</t>
  </si>
  <si>
    <t>Phebalium megaphyllum</t>
  </si>
  <si>
    <t>Yellow sand, lateritic gravelly soils, clay loam, gypsum. Undulating plains, ironstone hills, breakaways.</t>
  </si>
  <si>
    <t>Rhadinothamnus</t>
  </si>
  <si>
    <t>Rhadinothamnus rudis subsp. rudis</t>
  </si>
  <si>
    <t>Sandy &amp; clay, often stony soils. Coastal limestone &amp; plains.</t>
  </si>
  <si>
    <t>Solanum</t>
  </si>
  <si>
    <t>Solanum symonii</t>
  </si>
  <si>
    <t xml:space="preserve">An Australian endemic, S. symonii is one of the Kangaroo Apples or subg. Archaeosolanum. It occurs in coastal regions from Geraldton, W.A., to tip ofYorke Peninsula, S.A.  Often on stabilised dunes, in sandy soil over limestone, or in gypseous soil. </t>
  </si>
  <si>
    <t>Electronic Flora of South Australia</t>
  </si>
  <si>
    <t>Roepera tetraptera</t>
  </si>
  <si>
    <t>Sandy clay, gypsum, loam. Samphire flats, edges of salt lakes.</t>
  </si>
  <si>
    <t>Zygophyllum aurantiacum subsp. aurantiacum</t>
  </si>
  <si>
    <t>Sand or clay, calcareous soils. Claypan &amp; salt lake margins, salt marshes</t>
  </si>
  <si>
    <t>REMOVED by A:Rudov October 2022</t>
  </si>
  <si>
    <t>Allium nikolai (need info about this sp − in no database)</t>
  </si>
  <si>
    <t>gypsovag (removed by A.Rudov -after expedition in Uzbeskistan and habitat evaluation by Shomurodov, Palacio, Rudov)</t>
  </si>
  <si>
    <t>Not available in PWO</t>
  </si>
  <si>
    <t>Ungernia</t>
  </si>
  <si>
    <t>Ungernia tadschicorum</t>
  </si>
  <si>
    <t>Gypsovag (Removed by Rudov after expedition in Uzbekistan)</t>
  </si>
  <si>
    <t>According to Fl. Of M.Asia it grows on loess, marl, often with lime or gypsum content</t>
  </si>
  <si>
    <t>Astragalus takhtadzhjanii Grossh.</t>
  </si>
  <si>
    <t>gypsovag!!!!!!</t>
  </si>
  <si>
    <t>Gypsovag (removed by Rudov)</t>
  </si>
  <si>
    <t>On stony and gypsaceous soil</t>
  </si>
  <si>
    <t>Fl.Armenia, Fl.Azerbayjan</t>
  </si>
  <si>
    <t>Suggested by Alexander Rudov</t>
  </si>
  <si>
    <t>Salsola drummondii Ulbr.</t>
  </si>
  <si>
    <t>Pyankovia brachiata (Pall.) Akhani &amp; Roalson</t>
  </si>
  <si>
    <t>Solonetzes, solonetzic steppes, and gypsiferous clays; scattered, over considerable areas, sometimes in patches as dense pure stands. (Komarov)/// Gobi desert, slopes, ravines (FOCH)</t>
  </si>
  <si>
    <t>Halimocnemis pilifera Moq.</t>
  </si>
  <si>
    <t>B2ab(ii) (for  TJK); as Halimocnemis villosa</t>
  </si>
  <si>
    <t xml:space="preserve">This species grows along rivers and roads on gypsum or a calcareous substrate covered by gravel and sand. It is associated with:   ///halo-gypsophytes, such as  (AKHANI H. CHAPTER 6)  /// River sides, gypsium soils, disturbed areas (Fl Iraq 5a)
</t>
  </si>
  <si>
    <t>Akhani, H. 2004. A new spiny, cushion-like Euphorbia (Euphorbiaceae) from south-west Iran with  special reference to the phytogeographic importance of local endemic species. Botanical Journal of the Linnean Society, 146: 107–137  /// AKHANI H. CHAPTER 6 BIODIVERSITY OF HALOPHYTIC AND SABKHA ECOSYSTEMS IN IRAN  ///  Fl Iraq 5a</t>
  </si>
  <si>
    <t>Haloxylon</t>
  </si>
  <si>
    <t>Haloxylon ammodendron (C.A.Mey.) Bunge ex Fenzl</t>
  </si>
  <si>
    <t xml:space="preserve">The Iranian salines are surrounded by dry gravelly steppes, sandy dunes, limestone and gypsum hills. sequently, transitional types between these habitats and saline soil habitats occur. Such habitats are mostly covered by xerohalophytic communities with salt-tolerrounded. Communities of... //// Submontane sand and gravel deserts, dry beds of desert streams, and wormwood and meadowgrass loess deserts. </t>
  </si>
  <si>
    <t>Astragalus commixtus Bunge</t>
  </si>
  <si>
    <t>On rocks, gravel, clay and gypsum</t>
  </si>
  <si>
    <t>Fl.Azerbayjan</t>
  </si>
  <si>
    <t>CR [Tamanyan et al., 2012]; LC [IUCN]</t>
  </si>
  <si>
    <t>CR B I ab(i,ii ,iii) +2 ab(i,ii,iii)</t>
  </si>
  <si>
    <t>Poa versicolor Besser</t>
  </si>
  <si>
    <t>On limestone and gypsum exposures; up to lower mountain zone.</t>
  </si>
  <si>
    <t>included in Regional Red List UKR (Rare/Endangered Species) [ Tetyana et al (2012)]</t>
  </si>
  <si>
    <t>Cleome fimbriata Vicary (this species has recently been included in Cleome quinquenervia − a non gypsophile species with wide distribution)</t>
  </si>
  <si>
    <t xml:space="preserve">Gypsum soils, outputs of variegated thicknesses, On gypsaceous soils of clay deserts </t>
  </si>
  <si>
    <t xml:space="preserve">Cadastre of flora of Uzbekistan: Navoiy region. 2019
</t>
  </si>
  <si>
    <t>Euphorbia spinidens Bornm. ex Prokh.</t>
  </si>
  <si>
    <t>gypsovag - removed as result of expedition</t>
  </si>
  <si>
    <t>Anabasis eriopoda (Schrenk) Paulsen</t>
  </si>
  <si>
    <t>FJ Perez et al, Shomurodov, Pavlenko</t>
  </si>
  <si>
    <t>Mostly takyrs; also chalks, solonchak Haloxylon communities, especially sandy-clay and gravelly-solonchak deserts with wormwood dominated communities (Komarov) /// Gobi desert, deserts, arid slopes. N  Xinjiang [Afghanistan, Mongolia; C Asia, SW Asia (Iran)] (FOCH) /// Xerohalófilo (IRN)</t>
  </si>
  <si>
    <t>Afghanistan, Iran, Kazakhstan, Kirgizstan, Mongolia, Tadzhikistan, Turkmenistan, Uzbekistan, Xinjiang</t>
  </si>
  <si>
    <t>TJK: NT / Global: LC [Nowak et al., 2020]; VU [Red List Mongolia]</t>
  </si>
  <si>
    <t>B1ab(iv)+B2ab(iv) (for Mongolia)</t>
  </si>
  <si>
    <t>Triglochin</t>
  </si>
  <si>
    <t>Triglochin sp. Lake Harvey (M.N. Lyons sn)</t>
  </si>
  <si>
    <t>Nicotiana rosulata (S.Moore) Domin</t>
  </si>
  <si>
    <t>Sandy soils. Sand dunes, scree slopes, creeklines, hillsides.</t>
  </si>
  <si>
    <t>J. Linn. Soc. Bot</t>
  </si>
  <si>
    <t>Nicotiana suaveolens var. rosulata S.Moore</t>
  </si>
  <si>
    <t>Biblioth. Bot. 89: 592</t>
  </si>
  <si>
    <t>Petrorhagia</t>
  </si>
  <si>
    <t>Petrorhagia elymaitica (Mozaff.) Falat., Assadi &amp; F.Ghahrem.</t>
  </si>
  <si>
    <t>The initial taxon entered: Gypsophila elymaitica Mozaff., is now the basionym of a new accepted name, which is the current (Dec 2023) accepted name for this taxa according to IPNI and POWO, so I include this name instead (Sara)</t>
  </si>
  <si>
    <t>FJ Perez et al - Removed by Dr.Akhani</t>
  </si>
  <si>
    <t xml:space="preserve">is obligatory gypsophyte
</t>
  </si>
  <si>
    <t>Iran. J. Bot. 14: 89 (2008)</t>
  </si>
  <si>
    <t>Gypsophila elymaitica Mozaff.</t>
  </si>
  <si>
    <t>Rostaniha 19(2): 145 (2018).</t>
  </si>
  <si>
    <t>Hyphaene</t>
  </si>
  <si>
    <t>Hyphaene thebaica (L.) Mart.</t>
  </si>
  <si>
    <t>highly doubt it is really a gypsocline</t>
  </si>
  <si>
    <t>- N (Qena, Aswan, Nuba),O,De,R,S (alluvial and Sandy soils) (Boulos)• Gypseous, gullied slope, also planted; 5 m (Thulin, M. 1993-2006. Flora of Somalia. vols. 1-4. Royal Botanics Garden. Kew). 
• In the north-west and west of the Flora area, mainly in river valleys a'rld around oasis, often in damp places in Terminalia woodland and on flood plains along rivers, in the Rift Valley and Afar often at hot springs, also in depressions along the Red Sea coast and all islands in the Red Sea; from 100 m below sea level in Dallol, Afar,to 1000m (Edwards, S., Sebsebe Demissew and Hedberg, I. (eds.) 1997. Flora of Ethiopia and Eritrea, Vol. 6, Hydrocharitaceae-Arecaceae. he National Herbarium, Addis Ababa University, Department of Systematic Botany Uppsala University. Addis Ababa &amp; Uppsala).</t>
  </si>
  <si>
    <t>Benin, Burkina, Cameroon, Central African Repu, Chad, Congo, Djibouti, Egypt, Eritrea, Ethiopia, Gambia, Ghana, Guinea-Bissau, Ivory Coast, Libya, Mali, Mauritania, Niger, Nigeria, Saudi Arabia, Senegal, Sierra Leone, Sinai, Somalia, Sudan, Togo, Yemen,Netherlands Antilles.</t>
  </si>
  <si>
    <t>LC [IUCN]; Protected [Proclamation, 2005 (5765-2005) Israel; CR [Jordan RL]; Rare [Sapir et al., 2003]</t>
  </si>
  <si>
    <t>Sp. Pl.: 1187 (1753)</t>
  </si>
  <si>
    <t>Corypha thebaica L.</t>
  </si>
  <si>
    <t>Hist. Nat. Palm. 3: 226 (1838)</t>
  </si>
  <si>
    <t>AndryaIa</t>
  </si>
  <si>
    <t>Andryala rothia Pers.</t>
  </si>
  <si>
    <t>• Terrains gypseux (Quézel, P. &amp; Santa, S., 1962-1963. Nouvelle flore de l'Algérie et des régions désertiques méridionales. 2 vols. 1170 p., CNRS, Paris.).</t>
  </si>
  <si>
    <t>Andryala rothia Pers.. Syn. 2: 378. (1807).</t>
  </si>
  <si>
    <t>Dicoma schimperi subsp. schimperi (DC.) Baill. ex O.Hoffm.</t>
  </si>
  <si>
    <t>• Principally in gypseous and limestone soils in Acacia-Commiphora bushland; 30--1000 m (Thulin, M. 1993-2006. Flora of Somalia. vols. 1-4. Royal Botanics Garden. Kew).</t>
  </si>
  <si>
    <t>Djibouti, Eritrea, Bahrain, Kuwait, Qatar, United Arab Emirates, Oman, Pakistan, Saudi Arabia, Sinai, Sudan, West Himalaya, Yemen</t>
  </si>
  <si>
    <t>Prodr. 7: 287 (1838)</t>
  </si>
  <si>
    <t>Hochstetteria schimperi DC.</t>
  </si>
  <si>
    <t>Engl. et Prantl, Naturl. Pflanzenfam. iv. 5. (1893) 339." </t>
  </si>
  <si>
    <t>Anticharis</t>
  </si>
  <si>
    <t>Anticharis senegalensis (Walp.) Bhandari</t>
  </si>
  <si>
    <t>Paco suggests to remove it owing to its broad distribution. I agree because this species had not been confirmed by the local expert (M. Thulin) in his revision (Sara)</t>
  </si>
  <si>
    <t>• Open bushland, on sandy or gypsaceous soil; up to 1500 m (Fl Somalia)</t>
  </si>
  <si>
    <t>Algeria, Angola, Botswana, Burkina, Cape Provinces, Cape Verde, Chad, Djibouti, Egypt, Eritrea, Ethiopia, India, Ivory Coast, Kenya, Mali, Mauritania, Namibia, Niger, Nigeria, Northern Provinces, Pakistan, Saudi Arabia, Senegal, Somalia, Sudan, Tanzania, Yemen, Zimbabwe</t>
  </si>
  <si>
    <t>Rare [Indian BP]</t>
  </si>
  <si>
    <t>Repert. Bot. Syst. 3: 305</t>
  </si>
  <si>
    <t>Doratanthera senegalensis Walp.</t>
  </si>
  <si>
    <t>Bull. Bot. Surv. Ind. 6: 327</t>
  </si>
  <si>
    <t>Reseda stricta subsp. funkii (Willk.) Losa &amp; Rivas Goday</t>
  </si>
  <si>
    <t>(POWO database states that both subspecies are synonyms — please check!!!! Rudov) - I would keep them because their distribution areas are different, but would ask our experts Mota et al. (sara)
Although there is no really in-depth analysis, the indications are that Reseda stricta is a monotypic species, so (with all the pain in my soul) we must remove the subsp. funkii, endemism of the semi-arid Iberian southeast. On the other hand, the monotypic species should be left in “gypsocline, marl-gypsophile (Paco)</t>
  </si>
  <si>
    <t>• Mean=3,97; Median= 4 (Mota, J.F., P. Sánchez-Gómez et J.S. Guirado, (eds.) 2011. Diversidad vegetal de las yeseras ibéricas. El reto de los archipiélagos edáficos para la biología de la conservación. ADIF- Mediterráneo Asesores Consultores. Almería. 636 pp). 
• Pelouses sèches, alluvions des steppes désertiques (Fennane, M., Ibn Tatou, M., Mathez, J., Ouyahia, A., et El Oualidi, J. 1999. Flore pratique du Maroc.Vol. 1. Institut Scientifique. Université Mohamed V. Agdal. Rabat. 15.). 
• Steppes rocailles (Quézel P. &amp; Santa S., 1962–1963. Nouvelle flore de l'Algérie et des régions désertiques méridionales. 2 vols. 1170 p., CNRS, Paris.)
• Steppes désertiques, alluvions des oueds (Pottier-Alapetite G., 1979–1981. Flore de la Tunisie. 2 vols. Imprimerie Officielle de la République Tunisienne, Tunis)</t>
  </si>
  <si>
    <t>Strand-Steppengeb. Iber. Halbins.: 104</t>
  </si>
  <si>
    <t>Reseda erecta var. funkii Willk.</t>
  </si>
  <si>
    <t>Arch. Inst. Aclim. Cons. Super. Invest. Ci. 13: 200</t>
  </si>
  <si>
    <t>Sporobolus ruspolianus Chiov.</t>
  </si>
  <si>
    <t xml:space="preserve"> (Flora of Arabian peninsua mentions dry wadis as habitat — I doubt it is really gypsocline — but leave it to check — A.Rudov) Paco agrees on this, so I remove it (Sara)</t>
  </si>
  <si>
    <t>• Seasonally flooded calcareous or gypseous soils; 160-2150 m (Thulin, M. 1993-2006. Flora of Somalia. vols. 1-4. Royal Botanics Garden. Kew). 
• Open deciduous busbland, usually over limestone or gypsum; 370-400 m (Hedberg, I. &amp; Edwards, S. (Eds.). 1995. Flora of Ethiopia ans Eritrea vol. 7. Gramineae. The National Herbarium, Addis Ababa University, Department of Systematic Botany Uppsala University. Addis Ababa &amp; Uppsala).</t>
  </si>
  <si>
    <t>Ann. Bot. (Rome) 5: 64</t>
  </si>
  <si>
    <t>Sporobolus spicatus (Vahl) Kunth</t>
  </si>
  <si>
    <t>Paco: Given its very wide distribution, I doubt that it reaches the category of “gypsocline”</t>
  </si>
  <si>
    <t>N,O,M,D,R,GE,S (Saline desert sand)  (Boulos); • Sandy deserts, gypsum plains and coastal dunes, and in areas of brackish , saline or alkaline water; 0-950 m (Fl Somalia). 
• Coastal sand and salt flats, inland on brackish sandy shores of alkaline lakes, hot springs and moist soil over limestone; sea level-1650 m (Hedberg, I. &amp; Edwards, S. (Eds.). 1995. Flora of Ethiopia ans Eritrea vol. 7. Gramineae. The National Herbarium, Addis Ababa University, Department of Systematic Botany Uppsala University. Addis Ababa &amp; Uppsala). 
• Sables désertiques, lieux humides du Sahara (Fennane, M., Ibn Tatou, et El Oualidi, J. 2014. Flore pratique du Maroc. Vol 3. Institut Scientifique. Université Mohamed V. Agdal. Rabat)
• Lieux humides du Sahara (Quézel, P. &amp; Santa, S., 1962-1963. Nouvelle flore de l'Algérie et des régions désertiques méridionales. 2 vols. 1170 p., CNRS, Paris)</t>
  </si>
  <si>
    <t>Boulos (1999-2005; 2009); Fl Somalia</t>
  </si>
  <si>
    <t>Algeria, Angola, Botswana, Burundi, Cape Verde, Chad, Djibouti, Egypt, Eritrea, Ethiopia, Gambia, Gulf States, India, Kenya, Libya, Malawi, Mali, Mauritania, Morocco, Namibia, Niger, Nigeria, Northern Provinces, Oman, Rwanda, Saudi Arabia, Senegal, Sinai, Socotra, Somalia, Sudan, Tanzania, Uganda, West Himalaya, Yemen, Zambia, Zaïre, Zimbabwe</t>
  </si>
  <si>
    <t xml:space="preserve">checked by Stefan Siebert </t>
  </si>
  <si>
    <t> Symb. Bot. 1: 9</t>
  </si>
  <si>
    <t>Agrostis spicata Vahl</t>
  </si>
  <si>
    <t>Révis. Gramin. 1: 67</t>
  </si>
  <si>
    <t>Panicum</t>
  </si>
  <si>
    <t>Panicum turgidum Forssk.</t>
  </si>
  <si>
    <t xml:space="preserve">N,O,M,D,R,GE,S (Sandy soils)  (Boulos) • Cornulaca monacantha–Convolvulus lanatus group. This group is characterized by a combination of Cornulaca monacantha and Convolvulus lanatus found on the alluvial plains, somewhat fertile, with high soil content of sand and gypsum. (Abd El-Ghani M.M. &amp;W. M. Amer. 2003. Soil–vegetation relationships in a coastal desert plain of southern Sinai, Egypt. Journal of Arid Environments 55: 607–628). 
• Pâturages sablonneux désertiques (Fennane, M., Ibn Tatou, M., Mathez, J., Ouyahia, A., et El Oualidi, J. 1999. Flore pratique du Maroc.Vol. 1. Institut Scientifique. Université Mohamed V. Agdal. Rabat. 15.) 
• Pâturages sahariens (Quézel, P. &amp; Santa, S., 1962-1963. Nouvelle flore de l'Algérie et des régions désertiques méridionales. 2 vols. 1170 p., CNRS, Paris) 
• Coteaux désertiques (Cuénod, A. 1954. Flore analytique et synoptique de la Tunisie.  Impr. S.F.A.N., Tunis)
•  (Ghazanfar, S. A. 1992. Quantitative and Biogeographic Analysis of the Flora of the Sultanate of Oman.  Global Ecology and Biogeography Letters, 2(6): 189-195). </t>
  </si>
  <si>
    <t>Boulos (1999-2005; 2009); Abd El-Ghani M.M. &amp;W. M. Amer. 2003. Soil–vegetation relationships in a coastal desert plain of southern Sinai, Egypt. Journal of Arid Environments 55: 607–628 /// Ghazanfar, S. A. 1992. Quantitative and Biogeographic Analysis of the Flora of the Sultanate of Oman.  Global Ecology and Biogeography Letters, 2(6): 189-195</t>
  </si>
  <si>
    <t>Pakistan, Saudi Arabia, Bahrin, Mauritania, Chad, Morocoo, Oman, Kuwait, Benin, Senegal, Qatar, Niger, America, Mali, Burkina Faso, Libya, Algeria, Egypt , Yemen, Ethiopia, Sudan, Emirates, Djibouti, Jordan</t>
  </si>
  <si>
    <t>EN (Lista Roja Túnez)</t>
  </si>
  <si>
    <t>Fl. Aegypt.-Arab.: 18</t>
  </si>
  <si>
    <t>Cymbopogon commutatus (Steud.) Stapf</t>
  </si>
  <si>
    <t>• Grassy plains on limestone and gypsum hills. deciduous bushland and degraded juniper forest; 200-1590 m (Thulin, M. 1993-2006. Flora of Somalia. vols. 1-4. Royal Botanics Garden. Kew). 
• Deciduous bushland and semi-desert grassland; 900-2500 m (Hedberg, I. &amp; Edwards, S. (Eds.). 1995. Flora of Ethiopia ans Eritrea vol. 7. Gramineae. The National Herbarium, Addis Ababa University, Department of Systematic Botany Uppsala University. Addis Ababa &amp; Uppsala).</t>
  </si>
  <si>
    <t>Afghanistan, Chad, Djibouti, Eritrea, Ethiopia, Bahrain, Kuwait, Qatar, United Arab Emirates, India, Iran, Iraq, Kenya, Kuwait, Mauritania, Oman, Pakistan, Saudi Arabia, Senegal, Somalia, Sudan, Tanzania, Uganda, Yemen</t>
  </si>
  <si>
    <t>EN [Jordan RL]</t>
  </si>
  <si>
    <t>Syn. Pl. Glumac. 1: 387</t>
  </si>
  <si>
    <t>Andropogon commutatus Steud.</t>
  </si>
  <si>
    <t>Bull. Misc. Inform. Kew 1907: 211 </t>
  </si>
  <si>
    <t>Launaea fragilis (Asso) Pau</t>
  </si>
  <si>
    <t>M,D,S (Sandy and Calcerous deserts and Coastal plains) (Boulos) • (Mota, J.F., P. Sánchez-Gómez et J.S. Guirado, (eds.) 2011. Diversidad vegetal de las yeseras ibéricas. El reto de los archipiélagos edáficos para la biología de la conservación. ADIF- Mediterráneo Asesores Consultores. Almería. 636 pp)
• Milieux dégradés; Plaines et basses montagnes (Fennane, M., Ibn Tatou, et El Oualidi, J. 2014. Flore pratique du Maroc. Vol 3. Institut Scientifique. Université Mohamed V. Agdal. Rabat.)
• Pâturages sablonneux (Quézel P. &amp; Santa S., 1962–1963. Nouvelle flore de l'Algérie et des régions désertiques méridionales. 2 vols. 1170 p., CNRS, Paris).
• Dune maritt. (Pignatti, S. 1982. Flora d'Italia, 3 vol., Bologna: Edagricole). • Sandy soil (Feinbrun-Dothan N. 1978. Flora Palestina Vol. III Text. Israel Academy of Sciences and Humanities, Jerusalem, Israel)</t>
  </si>
  <si>
    <t>Mota et al., 2009. Aproximación a la checklist de los gipsófitos ibéricos. Anales de Biología 31: 71-111; Boulos (1999-2005; 2009)</t>
  </si>
  <si>
    <t>Algeria, Cyprus, Egypt, Bahrain, Kuwait, Qatar, United Arab Emirates, India, Libya, Mauritania, Morocco, Oman, Pakistan, Saudi Arabia, Sicilia, Sinai, Spain (Peninsula), Tunisia, Yemen</t>
  </si>
  <si>
    <t>EN. [Jordan RL]; LC [Fennane 2017]; LC [Orsenigo et al., 2021]; Regional Responsability in Sicily [Care Mediflora Project]</t>
  </si>
  <si>
    <t>Asso. (1779). In: Syn. Stirp. Arag. 108.</t>
  </si>
  <si>
    <t>Lactuca fragilis Asso</t>
  </si>
  <si>
    <t>Bol. Soc. Aragonesa Ci. Nat. 16: 68 (1917)</t>
  </si>
  <si>
    <t>Senecio auricula subsp. castellanus J.Ascaso &amp; Pedrol</t>
  </si>
  <si>
    <t>Jacobaea auricula (Bourg. ex Coss.) Pelser is the current accepted name for this taxon and includes all the subspecies of Senecio auricula Bourg. Ex Coss. according to WFO</t>
  </si>
  <si>
    <t>Mota et al., 2009. Aproximación a la checklist de los gipsófitos ibéricos. Anales de Biología 31: 71-136</t>
  </si>
  <si>
    <t>VU [Mota et al., 2011]</t>
  </si>
  <si>
    <t>B1ab(i,ii,iii,iv)+2ab(i,ii,iii,iv); D2</t>
  </si>
  <si>
    <t>Fontqueria 31: 138 (1991) (1991)</t>
  </si>
  <si>
    <t>Senecio auricula subsp. sicoricus (O.Bolòs &amp; Vigo) J.Ascaso &amp; Pedrol</t>
  </si>
  <si>
    <t>Mota et al., 2009. Aproximación a la checklist de los gipsófitos ibéricos. Anales de Biología 31: 71-137</t>
  </si>
  <si>
    <t>Regional categorization for Aragon (Spain) and Catalunya [In Aragón Decreto 181/ 2005 (ALCÁNTARA, 2007: 150-151); In Cataluña (FONT &amp; al., 2011).]</t>
  </si>
  <si>
    <t>Collect. Bot. (Barcelona) 17(1): 91 (1988)</t>
  </si>
  <si>
    <t>Senecio aurícula var. sicoricus O. Bolos &amp; Vigo</t>
  </si>
  <si>
    <t>Fontqueria 31: 138 (1991): (1991)</t>
  </si>
  <si>
    <t>Onosma pseudoarenaria Schur</t>
  </si>
  <si>
    <t>Albania, Bulgaria, France, Greece, Italy, Romania, Yugoslavia</t>
  </si>
  <si>
    <t>VU [Red List Carpathians, 2014]; VU [IUCN Switzerland 2016]; Protected [3/2005. (VIII. 31.) KvVM decree, Hungary]; NT [Orgenigo et al., 2021]</t>
  </si>
  <si>
    <t>As Onosma pseudarenarium Schur subsp. tuberculatum (Hungarian Law)</t>
  </si>
  <si>
    <t>Verh. Mitth. Siebenbürg. Vereins Naturwiss. Hermannstadt 10: 76 (1859)</t>
  </si>
  <si>
    <t>Halogeton arachnoideus (Bunge) Moq.</t>
  </si>
  <si>
    <t>Gravelly solonetzic steppe, solonchaks, stands of Lasiagrostis splendens, and old fields. (Komarov) /// Arid slopes, sandy places, riversides. [C Asia]. (FOCH)</t>
  </si>
  <si>
    <t>Kazakhstan; Kirgizstan; Mongolia; Russia (Altay, Tuva); China (China North-Central, Inner Mongolia, Qinghai, Xinjiang)</t>
  </si>
  <si>
    <t>Bunge. (1847). In: Mem. Sav. Etr. Petersb. 7: (1847) 474 (Rel. Lehm. 295), Et Reliq. Lehm. 303.</t>
  </si>
  <si>
    <t>Micropeplis arachnoidea Bunge</t>
  </si>
  <si>
    <t>Prodr. 13(2): 205 (1849)</t>
  </si>
  <si>
    <t>Haloxylon persicum Bunge</t>
  </si>
  <si>
    <t>Desert east of the Nile, Sinai Peninsula (Stony wadis) (Boulos)• (Virtual Guide to the Flora of Mongolia). 
• Sandhills and sand ridges; forming stands (Komarov). 
• Dunes (Foch).</t>
  </si>
  <si>
    <t>Boulos (1999-2005; 2009); Virtual Guide to the Flora of Mongolia</t>
  </si>
  <si>
    <t>Afghanistan, Egypt, United Arab Emirates, Iran, Iraq, Israel-Palestine, Jordan, Kazakhstan, Pakistan, Saudi Arabia, Sinai, Tadzhikistan, Turkmenistan, Uzbekistan, China (Xinjiang)</t>
  </si>
  <si>
    <t>EN (Egypt Biodiversity Portal); Protected [Proclamation, 2005 (5765-2005),  Israel]; LC [IUCN]; TJK: NT / Global: LC [Nowak et al., 2020]; VU [Red List China]</t>
  </si>
  <si>
    <t>Nouv. Mém. Soc. Imp. Naturalistes Moscou 12: 189 (1860)</t>
  </si>
  <si>
    <t>Sedum hispanicum L.</t>
  </si>
  <si>
    <t>(syn Sedum antiquum)</t>
  </si>
  <si>
    <t>Omel'chuk-M'iakushko T.IA. &amp; Zaverukha, B.V. 1978. Sedum antiquum Omelcz. et Zaverucha sp. nova, a new species of stonecrop. Ukrainian Botanical Journal 35 (2): 180-184   /// fl Russia</t>
  </si>
  <si>
    <t>NT [Carpathian Red List, 2014]</t>
  </si>
  <si>
    <t>Cent. Pl. I: 12 (1755)</t>
  </si>
  <si>
    <t>ELANTINACEAE</t>
  </si>
  <si>
    <t>Bergia suffruticosa (Delile) Fenzl</t>
  </si>
  <si>
    <t>From its distribution it does not seem to be a halo-gypsophile, i.e. restricted to saline gypsum soils, but rather a species that can occur on them relatively frequently (sara)</t>
  </si>
  <si>
    <t>Halo-gypsocline</t>
  </si>
  <si>
    <t>Nile region (Elephantine Island, Aswan), Moist ground (Boulos)• Saline silt flats, river banks, or gypseous plains; c. 50-300 m. (Thulin, M. 1993-2006. Flora of Somalia. vols. 1-4. Royal Botanics Garden. Kew). 
• In seasonally wet depressions in areas of open bushland at low altitudes (Edwards, S., Mesfin Tadesse, Sebsebe Demissew and Hedberg, I. (eds.) 2000. Flora of Ethiopia and Eritrea, Vol. 2(1), Apiaceae-Dipsacaceae. The National Herbarium, Addis Ababa University, Department of Systematic Botany Uppsala University. Addis Ababa &amp; Uppsala). 
• Rochers humides (Quézel, P. &amp; Santa, S., 1962-1963. Nouvelle flore de l'Algérie et des régions désertiques méridionales. 2 vols. 1170 p., CNRS, Paris)</t>
  </si>
  <si>
    <t>Mauritania, Senegal, Egypt, Sudan, Arabia, Pakistan, India</t>
  </si>
  <si>
    <t>Rare (Egyptian Biodiversity Portal); NA [Fennane et al., 2017]</t>
  </si>
  <si>
    <t> Fl. Eg. 213, T. 25</t>
  </si>
  <si>
    <t>Lancretia suffruticosa Delile</t>
  </si>
  <si>
    <t> Denkschr. Bayer. Bot. Ges. Regensb. 3: 183</t>
  </si>
  <si>
    <t>Euphorbia cuneata subsp. wajirensis S.Carter</t>
  </si>
  <si>
    <t>• Acacia -Commiphora woodland and bushland on limestone or basement complex slopes; 900-1250 m (Edwards, S., Mesfin Tadesse and Hedberg, I. (eds.) 1995. Flora of Ethiopia and Eritrea, Vol. 2(2). Canellaceae-Euphorbiaceae. The National Herbarium, Addis Ababa University, Department of Systematic Botany Uppsala University. Addis Ababa &amp; Uppsala).</t>
  </si>
  <si>
    <t>Kew Bull. 35: 428</t>
  </si>
  <si>
    <t>Astragalus ophiocarpus Benth. ex Bunge</t>
  </si>
  <si>
    <t>According to all databases, Astragalus glaberrimus Širj. &amp; Rech.f. is a synonym of Astragalus ophiocarpus Benth. ex Bunge in: Mém. Acad. Imp. Sci. Saint Pétersbourg, Sér. 7, 11(16): 10 (1868), I cannot find evidences of their different distribution, so I include the acepted name and remove the original entry (sara) - Paco: Agreed, but the taxonomic change greatly affects the distribution area: A. ophiocarpus is very eurychorous, which means that it does not have a strong tendency to live in gypsum. In the absence of more information, I propose to delete.</t>
  </si>
  <si>
    <t>Gypsaceous sandy hills</t>
  </si>
  <si>
    <t>Afghanistan, India, Iran, Iraq, Kazakhstan, Kirgizstan, Pakistan, Tadzhikistan, Tibet, Turkmenistan, Uzbekistan, West Himalaya</t>
  </si>
  <si>
    <t>Mém. Acad. Imp. Sci. Saint Pétersbourg, Sér. 7, 11(16): 10 (1868)</t>
  </si>
  <si>
    <t>aparece como:  	
la he encontrado como: Astragalus glaberrimus Širj. &amp; Rech.f. supongo que faltaba la "S" en el nombre</t>
  </si>
  <si>
    <t>Malacocarpus</t>
  </si>
  <si>
    <t>Malacocarpus crithmifolius (Retz.) Fisch. &amp; C.A.Mey.</t>
  </si>
  <si>
    <t xml:space="preserve"> (or maybe gypsovag, in Middle Asia it is reported to grow on stony slopes, saline sands, gravel and on cliffs, in Iran it also grows in saline communities in clayey desert with the presence of gypsum − Prof Shomurodov suggested it to be included, so i returned it here − a very rare enigmatic species, that i have grown in Dr.Akhani“s lab and am still cultivating  − Rudov - Obviously it is not a gypsophite, but it seems to fall within the definition of “halo-gypsophile” since it shows a preference for one of these two substrates or a mixture of both; so in my opinion it is category “gypsocline”, subcategory “halo-gypsophyle” (Paco)</t>
  </si>
  <si>
    <t>gypsovag - Akhani, Rudov</t>
  </si>
  <si>
    <t>Xerohalophytic communities with salt-tolerant xerophytes… The Iranian salines are surrounded by dry gravelly steppes, sandy dunes, limestone and gypsum hills. sequently, transitional types between these habitats (Akani &amp; Ghorbanli, 1993), gypsum cliffs (Shomurodov)</t>
  </si>
  <si>
    <t>Akhani, H. &amp; Ghorbanli M. 1993. A contribution to the halophytic vegetation and flora of Iran. In: H. Lieth and A. Al Masoom (eds): Towards the rational use of high salinity tolerant plants. Vol. I: 35-44. Kluwer Academic Publishers. the Netherlands; I believe that it is an calciphyte species (memariani)</t>
  </si>
  <si>
    <t>Uzbekistan Kazakhstan,Tajikstan, Iran, Afghanistan, Turkmenistan</t>
  </si>
  <si>
    <t>VU [Red Book Turkmenistan]; DD [IUCN]; Cat. 2 Rare [Red Book Uzbekistan]</t>
  </si>
  <si>
    <t>Obs. Bot. 3: 34</t>
  </si>
  <si>
    <t>Peganum crithmifolium Retz.</t>
  </si>
  <si>
    <t> Ind. Sem. Hort. Petrop. 9: 79</t>
  </si>
  <si>
    <t>Sporobolus helvolus (Trin.) T.Durand &amp; Schinz</t>
  </si>
  <si>
    <t>• Low shrubland on sandy or silty loam overlying limestone or gypsum; 10-760 m (Thulin, M. 1993-2006. Flora of Somalia. vols. 1-4. Royal Botanics Garden. Kew). 
• Open deciduous bushland, often in silly, seasonally flooded depressions or on black clay; sometimes the dominant ground cover; sea level-750 m (Hedberg, I. &amp; Edwards, S. (Eds.). 1995. Flora of Ethiopia ans Eritrea vol. 7. Gramineae. The National Herbarium, Addis Ababa University, Department of Systematic Botany Uppsala University. Addis Ababa &amp; Uppsala)</t>
  </si>
  <si>
    <t>Mém. Acad. Imp. Sci. Saint-Pétersbourg, Sér. 6, Sci. Math., Seconde Pt. Sci. Nat. 4(1): 52 </t>
  </si>
  <si>
    <t>Vilfa helvola Trin.</t>
  </si>
  <si>
    <t>Consp. Fl. Afric. 5: 820 </t>
  </si>
  <si>
    <t>Sporobolus ioclados (Nees ex Trin.) Nees</t>
  </si>
  <si>
    <t xml:space="preserve">• Grassland and low shrub land on silty, sandy and stony soils, gypsum plains and limestone pavements; 15-1600 m (Thulin, M. 1993-2006. Flora of Somalia. vols. 1-4. Royal Botanics Garden. Kew). 
• The most obvious indicator species in Botswana are (Wild, H. 1974. The natural vegetation of gypsum bearing soils in South Central Africa. Kirkia 9 (2): 279-292).  
•  Open Acacia woodland and grassland on dry, stony, sometimes saline soils; 800-1800 m.  (Hedberg, I. &amp; Edwards, S. (Eds.). 1995. Flora of Ethiopia ans Eritrea vol. 7. Gramineae. The National Herbarium, Addis Ababa University, Department of Systematic Botany Uppsala University. Addis Ababa &amp; Uppsala).
•  Lieux sablonneux salés (Cuénod, A. 1954. Flore analytique et synoptique de la Tunisie.  Impr. S.F.A.N., Tunis).
</t>
  </si>
  <si>
    <t xml:space="preserve">EN (Lista Roja Túnez) </t>
  </si>
  <si>
    <t>as S. marginatus</t>
  </si>
  <si>
    <t>Mém. Acad. Imp. Sci. Saint-Pétersbourg, Sér. 6, Sci. Math., Seconde Pt. Sci. Nat. 5(2, Bot.): 65 </t>
  </si>
  <si>
    <t> Vilfa ioclados Nees ex Trin.</t>
  </si>
  <si>
    <t>Fl. Afr. Austral. Ill.: 161</t>
  </si>
  <si>
    <t>Sporobolus tourneuxii Coss.</t>
  </si>
  <si>
    <t xml:space="preserve">• Open busbland on shallow soils overlying limestone or gypsum; 1200 m (Hedberg, I. &amp; Edwards, S. (Eds.). 1995. Flora of Ethiopia ans Eritrea vol. 7. Gramineae. The National Herbarium, Addis Ababa University, Department of Systematic Botany Uppsala University. Addis Ababa &amp; Uppsala). 
• Shallow soils overlying limestone or gypsum; 580-1680 m (Thulin, M. 1993-2006. Flora of Somalia. vols. 1-4. Royal Botanics Garden. Kew).
• Groupe gypso-halophile (S04Ca2H20 + NaCI) (Le Houérou H.-N. 1995. Bioclimatologie et biogéographie des steppes arides du Nord de l'Afrique: diversité biologique, développement durable et désertisation. Options Méditerranéennes: Série B. Etudes et Recherches 10: 1- 396). 
• Lieux pierreux désertiques (Cuénod, A. 1954. Flore analytique et synoptique de la Tunisie.  Impr. S.F.A.N., Tunis)
• Lebrun </t>
  </si>
  <si>
    <t xml:space="preserve">Le Houérou H.-N. 1995. Bioclimatologie et biogéographie des s teppes arides du Nord de l'Afrique: diversité biologique, développement durable et dés rtisation. Options Méditerranéennes: Série B. Etudes et Recherches 10:1- 451 /// Lebrun /// Open busbland on shallow soils overlying limestone or gypsum; 1200 m. (Ethiopia) /// Shallow soils overlying limestone or gypsum; 580-1680 m. (Somalia) </t>
  </si>
  <si>
    <t>Bull. Soc. Bot. France 36: 250</t>
  </si>
  <si>
    <t>Onosma helvetica (A.DC.) Boiss. subsp. helvetica</t>
  </si>
  <si>
    <t>Alexander, owing to the broad distribution of this species, do you really think it is a gypsocline or halo-gypsophile? (Sara)</t>
  </si>
  <si>
    <t>I would trust the Swiss botanists - they are quite precise concerning data of their own flora and this species does not seem to be related to gypsum ! But I am not a specialist on this area - all information I get are from the ecology data of te Swiss flora online and knowing the details they usually consider I would trust them!</t>
  </si>
  <si>
    <t>France, Italy, Switzerland</t>
  </si>
  <si>
    <t>A.P.de Candolle, Prodr. 10: 62 (1846).</t>
  </si>
  <si>
    <t>Onosma echioides var. helvetica A.DC.</t>
  </si>
  <si>
    <t>Diagn. Pl. Orient. 11: 111 (1849)</t>
  </si>
  <si>
    <t>Spryginia</t>
  </si>
  <si>
    <t>Spryginia winkleri (Regel) Popov</t>
  </si>
  <si>
    <t>This taxon has been proposed to be excluded due to soil and habitat analysis by Rahmaninia &amp;Memariani-</t>
  </si>
  <si>
    <t xml:space="preserve">gypsocline--&gt; gypsovage, it grows on calcareous soils not on gypsum! </t>
  </si>
  <si>
    <t>Alexander Rudov -&gt; Rahmaninia &amp; Memariani</t>
  </si>
  <si>
    <t>According to Flora of Taj. Grows on gypsum, clay and marl</t>
  </si>
  <si>
    <t xml:space="preserve">Flora of Tajikistan- Amiri et al. 2018. The genus Spryginia (Brassicaceae) in Iran and Afghanistan. Phytotaxa 334 (3): 225–232 </t>
  </si>
  <si>
    <t>Afghanistan, Iran, Tadzhikistan, Turkmenistan, Uzbekistan</t>
  </si>
  <si>
    <t>LC [Nowak et al., 2020]; Cat 1. Very rare [Red Book Uzbekistan]</t>
  </si>
  <si>
    <t>Regel, E.A. von. Trudy Imp. S.-Peterburgsk. Bot. Sada 9: 612. (1884).</t>
  </si>
  <si>
    <t>Moricandia winkleri Regel</t>
  </si>
  <si>
    <t>Trudy Turkestansk. Nauchn. Obshch. 1: 35 (1923)</t>
  </si>
  <si>
    <t>Pteranthus</t>
  </si>
  <si>
    <t>Pteranthus dichotomus Forssk.</t>
  </si>
  <si>
    <t>( SSSR flora not gypsocline, but check Arabic flora) — gypsovag according to fl.azer.</t>
  </si>
  <si>
    <t>• Espèces liées au gypse (Le Houérou H.-N. 1995. Bioclimatologie et biogéographie des steppes arides du Nord de l'Afrique: diversité biologique, développement durable et désertisation. Options Méditerranéennes: Série B. Etudes et Recherches 10: 1- 396). 
• Pasturages rocailIeux el gypseux. (Pottier-Alapetite G., 1979–1981. Flore de la Tunisie. 2 vols. Imprimerie Officielle de la République Tunisienne, Tunis). 
• Pâturages rocailleux et argileux (Fennane, M., Ibn Tatou, M., Mathez, J., Ouyahia, A., et El Oualidi, J. 1999. Flore pratique du Maroc.Vol. 1. Institut Scientifique. Université Mohamed V. Agdal. Rabat. 15.) 
• souvent sur gypse (Quézel, P. &amp; Santa, S., 1962-1963. Nouvelle flore de l'Algérie et des régions désertiques méridionales. 2 vols. 1170 p., CNRS, Paris)</t>
  </si>
  <si>
    <t>Le Houérou H.-N. 1995. Bioclimatologie et biogéographie des s teppes arides du Nord de l'Afrique: diversité biologique, développement durable et dés rtisation. Options Méditerranéennes: Série B. Etudes et Recherches 10:1- 429 /// POTTIER -ALAPETITE</t>
  </si>
  <si>
    <t>LC [Fennane 2017]; VU [Bañares et al., 2008]</t>
  </si>
  <si>
    <t>Fl. Aegypt.-Arab. : lxii (1775)</t>
  </si>
  <si>
    <t>Hammada</t>
  </si>
  <si>
    <t>Hammada negevensis Iljin &amp; Zohary</t>
  </si>
  <si>
    <t>Sinai peninsula  (Stony deserts) (Boulos)• Stony deserts, often on somcwh;lt gypsaceous soil (Flora palaestina)
• Egyptian-Arabian Desert Dwarf Shrubland on Gypsum</t>
  </si>
  <si>
    <t>Egypt (Sinai), Israel-Palestine, Jordan</t>
  </si>
  <si>
    <t>Iljin, &amp; Zohary. (1964). In: Novosti Sist. Vyssh Rast. 1: 71.</t>
  </si>
  <si>
    <t>Fl. Egypt Checklist : 26 (1995)</t>
  </si>
  <si>
    <t>Chamaecytisus</t>
  </si>
  <si>
    <t>Chamaecytisus podolicus (Blocki) Klásk.</t>
  </si>
  <si>
    <t>(check ukranian flora for habitat)</t>
  </si>
  <si>
    <t>Calciphyte - grows in cakcareous rocks - not in gypsum according to the Red book of Ukraine</t>
  </si>
  <si>
    <t>On limestone
and gypsum outcrops, in scrublands, forest glades</t>
  </si>
  <si>
    <t>Fl. Russia 6</t>
  </si>
  <si>
    <t>VU [Carpathian Red List, 2014]</t>
  </si>
  <si>
    <t>D2</t>
  </si>
  <si>
    <t>Allgem. Bot. Z. Syst.1: 137</t>
  </si>
  <si>
    <t>Cytisus podolicus Blocki</t>
  </si>
  <si>
    <t>Preslia30: 214</t>
  </si>
  <si>
    <t>Acantholimon karelinii (Stschegl.) Bunge</t>
  </si>
  <si>
    <t>After careful consideration I Remove these species from the list - Alex</t>
  </si>
  <si>
    <t>On gypsum, rocky and clayey soils</t>
  </si>
  <si>
    <t xml:space="preserve">Armenia, Iran, Turkey </t>
  </si>
  <si>
    <t>Bull. Soc. Nat. Moscou 24 4: 475</t>
  </si>
  <si>
    <t>Statice karelinii Stschegl</t>
  </si>
  <si>
    <t>Mém. Acad. Sci. Petersb. Ser. 7, 18 2: 58</t>
  </si>
  <si>
    <t>Tragopogon</t>
  </si>
  <si>
    <t>Tragopogon marginatus Boiss. &amp; Buhse</t>
  </si>
  <si>
    <t>Dry slopes, on stony, rubbly, sandy-clayey, clayey and gypsic habitats, in the lower and middle mountain zones.</t>
  </si>
  <si>
    <t>Nouv. Mém. Soc. Imp. Naturalistes Moscou 12: 136 (1860)</t>
  </si>
  <si>
    <t>Salvia compar (Wissjul.) Trautv. ex Sosn.</t>
  </si>
  <si>
    <t>Eristavi, M, T. Shulkina, S. Sikhuralidze, L. Asieshvili. Rare, Endangered and Vulnerable Plants of the Republic of Georgia</t>
  </si>
  <si>
    <t>LC [Solomon et al., 2013]</t>
  </si>
  <si>
    <t> Izv. Kievsk. Bot. Sada 9: 103 </t>
  </si>
  <si>
    <t>Salvia sahendica subsp. compar Wissjul.</t>
  </si>
  <si>
    <t>Trudy Azerbaidzhansk. Otd. Zakavkazsk. Fil. Akad. Nauk S.S.S.R. 1: 43</t>
  </si>
  <si>
    <t>Scabiosa meskhetica Schchian</t>
  </si>
  <si>
    <t>is an unresolved name</t>
  </si>
  <si>
    <t xml:space="preserve">Gypsiferous outcrops in montane belt. </t>
  </si>
  <si>
    <t>Georgia, Turkey</t>
  </si>
  <si>
    <t>Zametki Sist. Geogr. Rast. 16: 92 (1951)</t>
  </si>
  <si>
    <t>Helictotrichon</t>
  </si>
  <si>
    <t>Helictotrichon desertorum (Less.) Pilg.</t>
  </si>
  <si>
    <t>Grows in Ukraine on a variety of habitats, many calciferous and other habitats beyond gypsum - see also red book of ukraine</t>
  </si>
  <si>
    <t>Austria, Czech Republic,Kazakhstan, Kirgizstan, Mongolia, Ukraine, Uzbekistan, Russia (Altay, Buryatiya, Central European Rus, East European Russia, Irkutsk, Krasnoyarsk, South European Russi, Tuva, West Siberia)</t>
  </si>
  <si>
    <t>Linnaea 9: 208</t>
  </si>
  <si>
    <t>Avena desertorum Less. in Linnaea 9: 208 (1834)</t>
  </si>
  <si>
    <t>Repert. Spec. Nov. Regni Veg. 45: 7</t>
  </si>
  <si>
    <t>Festuca pallens Host</t>
  </si>
  <si>
    <t>Maybe in Ukraine it grows on gypsum, but out of that country, it seems to occur mostly on limestone. I would not include it as a gypsocline (Sara), eg. file:///C:/Users/SP/Downloads/FestucapallensDi_Pietro_Catonica_1999.pdf</t>
  </si>
  <si>
    <t>Grows in Ukraine on a variety of habitats, many calciferous and other habitats beyond gypsum</t>
  </si>
  <si>
    <t xml:space="preserve">This species grows on extremely steep slopes of gypsum rock up to 10 meters high in various locations, while in other areas it mainly colonizes south-facing slopes. [Didukh Y., I. Vasheniak &amp; I. Bednarska. 2022. Phytosociological and ecological peculiarities of Festuca pallens Host in Ukraine. Hacquetia. DOI: 10.2478/hacq-2022-0004] </t>
  </si>
  <si>
    <t>Austria, Belgium, Czechoslovakia, France, Germany, Hungary, Poland, Romania, Switzerland, Ukraine, Bosnia-Herzegovina; Croatia; Kosovo; Slovenia</t>
  </si>
  <si>
    <t>Icon. Descr. Gram. Austriac. 2: 63</t>
  </si>
  <si>
    <t>Allium bungei Boiss.</t>
  </si>
  <si>
    <t>This taxon has been proposed to be excluded due to soil and habitat analysis by Rahmaninia &amp;Memariani</t>
  </si>
  <si>
    <t>gypsophile-&gt;gypsovag (Rahmaninia&amp;Memariani -&gt; soil analysis rhizosphere)</t>
  </si>
  <si>
    <t>Fl. Orient. 5: 267 (1882)</t>
  </si>
  <si>
    <t xml:space="preserve">Hyalolaena lipskyi (Korovin) Pimenov &amp; Kljuykov </t>
  </si>
  <si>
    <t>(Muretia oeroilanica Korovin) This name is unresolved. The record derives from WCSP (in review) (data supplied on 2012-03-23) which does not establish this name either as an accepted name or as a synonym with original publication details: Fl. URSS 16: 598 1950.</t>
  </si>
  <si>
    <t>This taxon has been proposed to be excluded by Rahmaninia &amp;Memariani---&gt;  not a gypsophile, at least based on the type locallity (Rahmaninia&amp;Memariani)</t>
  </si>
  <si>
    <t>Gypsiferous sands, mountain semidesert zone.</t>
  </si>
  <si>
    <t xml:space="preserve">syn of Hyalolaena lipskyi </t>
  </si>
  <si>
    <t>Korovin. (1928). In: Trudy Sredne Aziatsk. Gosud. Univ. Ser. 8b, Bot. 2: 34.</t>
  </si>
  <si>
    <t>Scaligeria lipskyi Korovin</t>
  </si>
  <si>
    <t>Bot. Zhurn. (Moscow &amp; Leningrad) 67: 888 (1982)</t>
  </si>
  <si>
    <t>Artemisia gypsacea Krasch., Popov &amp; Lincz. ex Poljakov</t>
  </si>
  <si>
    <t>This taxon has been proposed to be excluded by Rahmaninia &amp;Memariani-</t>
  </si>
  <si>
    <t>gypsocline--&gt; gypsovage, it grows on calcareous soils not on gypsum!</t>
  </si>
  <si>
    <t>On gypsum or moderately saline soils, disturbed places, road and stream margins</t>
  </si>
  <si>
    <t>Turkmenistan, E-Iran, NW-Afghanistan, Kazakhstan, Uzbekistan</t>
  </si>
  <si>
    <t>Bot. Mater. Gerb. Bot. Inst. Komarova Akad. Nauk S.S.S.R. 16: 408 (1954)</t>
  </si>
  <si>
    <t>Klasea leptoclada (Bornm. &amp; Sint.) L.Martins</t>
  </si>
  <si>
    <t>gypsophile-----&gt; it does not grow in gypsum soil</t>
  </si>
  <si>
    <t>Turkmenistan, Iran (NE-Iran: Mts.)</t>
  </si>
  <si>
    <t>Bornm. &amp; Sint. (1911). In: J. Russe Bot., 5, Et Ex O. Fedtsch. &amp; B. Fedtsch. Consp. Fl. Turkest. iv.296.</t>
  </si>
  <si>
    <t>Jurinea leptoclada Bornm. &amp; Sint.</t>
  </si>
  <si>
    <t>Psephellus galactochroa (Rech.f.) Parsa</t>
  </si>
  <si>
    <t>unresolved synonym: Phaeopappus galactochrous</t>
  </si>
  <si>
    <t>Rech. fil. (1940). In: Repert. Spec. Nov. Regni Veg. 48: 153.</t>
  </si>
  <si>
    <t>Centaurea galactochroa Rech.fil.</t>
  </si>
  <si>
    <t>Fl. Iran 3: 633 (1949)</t>
  </si>
  <si>
    <t>Atraphaxis intricata Mozaff.</t>
  </si>
  <si>
    <t>This taxon has been proposed to be excluded  by Rahmaninia &amp;Memariani-</t>
  </si>
  <si>
    <t>gypsocline----&gt; It is a calciphyte. It does NOT grow in gypsum soil at all.</t>
  </si>
  <si>
    <t> Iranian J. Bot. 12(2): 107</t>
  </si>
  <si>
    <t>Atraphaxis radkanensis S.Tavakkoli, Kaz.Osaloo &amp; Mozaff.</t>
  </si>
  <si>
    <t>grows on calcareous-gypsum soil in woodlands</t>
  </si>
  <si>
    <t xml:space="preserve">Tavakkoli, S., S. Kazempour  Osaloo; V. Mozaff &amp; A. A. Maassoumi. 2013. Atraphaxis radkanensis (Polygonaceae), a new species from Iran. Ann. Bot. Fennici 50: 372-374. Checked by Farshid Memariani   </t>
  </si>
  <si>
    <t>Ann. Bot. Fenn. 50: 373</t>
  </si>
  <si>
    <t>Dactyloctenium</t>
  </si>
  <si>
    <t>Dactyloctenium scindicum Boiss.</t>
  </si>
  <si>
    <t>• Grassland and Acacia-Commiphora shrubland on shallow sandy or alluvial soils overlying limestone or gypsum; 50-1400 m (Fl Somalia)</t>
  </si>
  <si>
    <t>Afghanistan, Djibouti, Egypt, Eritrea, Ethiopia, United Arab Emirates, India, Kenya, Oman, Pakistan, Saudi Arabia, Somalia, Sudan, West Himalaya, Yemen</t>
  </si>
  <si>
    <t>Diagn. Pl. Orient., ser. 2, 4: 131</t>
  </si>
  <si>
    <t>Colutea gifana Parsa</t>
  </si>
  <si>
    <t>gypsocline----&gt; It does NOT grow in gypsum soil at all</t>
  </si>
  <si>
    <t xml:space="preserve">Akhani, com. Pers. Checked by Farshid Memariani &amp; Hossein Rahmaninia----&gt;This species should be removed. It is and narrow calciphyte species. </t>
  </si>
  <si>
    <t>Kew Bull.2: 21</t>
  </si>
  <si>
    <t>Thesium kotschyanum Boiss.</t>
  </si>
  <si>
    <t>on gypsum and serpentine slopes</t>
  </si>
  <si>
    <t>Iran, Iraq, Turkmenistan</t>
  </si>
  <si>
    <t>Diagn. Pl. Orient. 7: 86 (1845)</t>
  </si>
  <si>
    <t>Heliotropium bacciferum Forssk.</t>
  </si>
  <si>
    <t>• Xerohalophytic communities with salt-tolerant xerophytes… The Iranian salines are surrounded by dry gravelly steppes, sandy dunes, limestone and gypsum hills. sequently, transitional types between these habitats (Akani &amp; Ghorbanli, 1993) (Akhani, H. &amp; Ghorbanli M. 1993. A contribution to the halophytic vegetation and flora of Iran. In: H. Lieth and A. Al Masoom (eds): Towards the rational use of high salinity tolerant plants. Vol. I: 35-44. Kluwer Academic Publishers. the Netherlands). 
• Pâsturages désertiques, sables du litoral (Pottier-Alapetite G., 1979–1981. Flore de la Tunisie. 2 vols. Imprimerie Officielle de la République Tunisienne, Tunis)</t>
  </si>
  <si>
    <t>Afghanistan, Burkina, Chad, Comoros, Djibouti, Egypt, Eritrea, Ethiopia, Bahrain, Kuwait, Qatar, United Arab Emirates, India, Iran, Israel-Palestine, Jordan, Kuwait, Libya, Madagascar, Mauritania, Niger, Nigeria, Oman, Pakistan, Saudi Arabia, Senegal, Sinai, Somalia, Sudan, Turkmenistan, Yemen</t>
  </si>
  <si>
    <t>VU [IUCN]; Indeterminate [Indian BP]; LC [Jordan RL]</t>
  </si>
  <si>
    <t xml:space="preserve">D2; IUCN: as Heliotropium riebeckii? not the same thing!!
</t>
  </si>
  <si>
    <t>Fl. Aegypt.-Arab. : 38 (1775)</t>
  </si>
  <si>
    <t>Heliotropium dissitiflorum Boiss.</t>
  </si>
  <si>
    <t>perennial--&gt; It is an annual species</t>
  </si>
  <si>
    <t>chamaephyte--&gt; Therophyte</t>
  </si>
  <si>
    <t>yes--&gt; no</t>
  </si>
  <si>
    <t>Diagn. Pl. Orient. 11: 88 (1849)</t>
  </si>
  <si>
    <t>Paracaryum turcomanicum Bornm. &amp; Sint.</t>
  </si>
  <si>
    <t>gypsophile--&gt; It does not grow on gypsum but on calcareous soils.</t>
  </si>
  <si>
    <t xml:space="preserve">Stony slopes and gypsiferous Tertiary- Cretaceous rocks in semi-desert belt. </t>
  </si>
  <si>
    <t>Beih. Bot. Centralbl. 20(2): 193 (1906)</t>
  </si>
  <si>
    <t>Fortuynia</t>
  </si>
  <si>
    <t>Fortuynia garcinii (Burm.f.) Shuttlew.</t>
  </si>
  <si>
    <t>Burman, N.L. Fl. Indica: Tab. 46. (1768)</t>
  </si>
  <si>
    <t>Peltaria garcinii Burm.f.</t>
  </si>
  <si>
    <t>Ann. Sci. Nat., Bot. , sér. 2, 17: 178 (1842)</t>
  </si>
  <si>
    <t>Anabasis firouzii Akhani</t>
  </si>
  <si>
    <t xml:space="preserve">gypsocline-&gt; calciphyte </t>
  </si>
  <si>
    <t xml:space="preserve">Akani, com. Pers. - Checked by Farshid Memariani &amp; Hossein Rahmaninia </t>
  </si>
  <si>
    <t>Phytotaxa 249: 165 (2016)</t>
  </si>
  <si>
    <t>Anabasis setifera Moq.</t>
  </si>
  <si>
    <t>De,R,GE,S (Sandy and stony wadis) (Boulos)• The Iranian salines are surrounded by dry gravelly steppes, sandy dunes, limestone and gypsum hills. sequently, transitional types between these habitats and saline soil habitats occur. Such habitats are mostly covered by xerohalophytic communities with salt-tolerrounded (Akhani, H. &amp; Ghorbanli M. 1993. A contribution to the halophytic vegetation and flora of Iran. In: H. Lieth and A. Al Masoom (eds): Towards the rational use of high salinity tolerant plants. Vol. I: 35-44. Kluwer Academic Publishers. the Netherlands
• This community  [Haloxyletum salicornici] is found on calcareous substrates with a gypsophilous underlying substrate  (GHAZANFAR S. CHAPTER 17 SABKHAT REGIONS OF IRAQ)
• Fl. Iraq 1.</t>
  </si>
  <si>
    <t>Boulos (1999-2005; 2009); Akhani, H. &amp; Ghorbanli M. 1993. A contribution to the halophytic vegetation and flora of Iran. In: H. Lieth and A. Al Masoom (eds): Towards the rational use of high salinity tolerant plants. Vol. I: 35-44. Kluwer Academic Publishers. the Netherlands  /// GHAZANFAR S. CHAPTER 17 SABKHAT REGIONS OF IRAQ  /// Fl. Iraq 1</t>
  </si>
  <si>
    <t>Afghanistan, Egypt, Bahrain, Kuwait, Qatar, United Arab Emirates, Jordan, Israel-Palestine, India, Iran, Iraq, Kuwait, Syria, Oman, Pakistan, Saudi Arabia, Sinai, Sudan</t>
  </si>
  <si>
    <t>Chenop. Monogr. Enum. : 164 (1840)</t>
  </si>
  <si>
    <t>Caroxylon imbricatum (Forssk.) Moq.</t>
  </si>
  <si>
    <t>Paco: Given its wide distribution, I would suggest eliminating it, unless Middle East experts say otherwise.</t>
  </si>
  <si>
    <t>• Qui est liée aux sables limoneux fortement chargés en gypse. (Baameur, M. 2006. Contribution à l’étude de la répartition biogéographique de la flore spontanée de la région de Ouargla (Sahara septentrional Est algerien). émoire en vue de l'obtention du diplôme de Magister. Univertsite Kasdi Merbah-Ouargla).</t>
  </si>
  <si>
    <t>Afghanistan, Algeria, Chad, Djibouti, Egypt, Eritrea, Bahrain, Kuwait, Qatar, United Arab Emirates, India, Iran, Iraq, Israel-Palestine, Jordan, Kuwait, Libya, Mauritania, Morocco, Niger, Oman, Pakistan, Saudi Arabia, Senegal, Sinai, Somalia, Sudan, Western Sahara, Yemen</t>
  </si>
  <si>
    <t>LC [RL Jordan] as Salsola imbrincata</t>
  </si>
  <si>
    <t>Forssk. (1775). In: Fl. Aegypt. Arabia. 57.</t>
  </si>
  <si>
    <t>Salsola imbricata Forssk.</t>
  </si>
  <si>
    <t>A.P.de Candolle, Prodr. 13(2): 177 (1849)</t>
  </si>
  <si>
    <t>Caroxylon tetrandrum (Forssk.) Akhani &amp; Roalson</t>
  </si>
  <si>
    <t>• A partir d'un mètre au dessus du niveau le plus bas du chott, on trouve le groupe écologique gypsophile-halocline caracéristique de l'association (Job, J-O. 1992. Les sols sales de l’oasis d’el Guettar (Sud Tunisien). PhD Thesis. l'université Montpellier II- Sciences et Techniques du Languedoc). 
Pâturages désertiques
• Pâturages désertiques (Fennane, M., Ibn Tatou, M., Mathez, J., Ouyahia, A., et El Oualidi, J. 1999. Flore pratique du Maroc.Vol. 1. Institut Scientifique. Université Mohamed V. Agdal. Rabat. 15.). 
• Steppes désertiques ± salées (Quézel, P. &amp; Santa, S., 1962-1963. Nouvelle flore de l'Algérie et des régions désertiques méridionales. 2 vols. 1170 p., CNRS, Paris) 
• Pâturages désertiques (Pottier-Alapetite G., 1979–1981. Flore de la Tunisie. 2 vols. Imprimerie Officielle de la République Tunisienne, Tunis).</t>
  </si>
  <si>
    <t>Job, J-O. 1992. Les sols sales de l’oasis d’el Guettar (Sud Tunisien). PhD Thesis. l'université Montpellier II- Sciences et Techniques du Languedoc.</t>
  </si>
  <si>
    <t>Algeria, Egypt, United Arab Emirates, Israel-Palestine, Jordan, Syria, Libya, Mauritania, Morocco, Israel-Palestine, Saudi Arabia, Sinai, Tunisia, Western Sahara</t>
  </si>
  <si>
    <t>as Salsola tentrandra</t>
  </si>
  <si>
    <t>Forssk. (1775). In: Fl. Aegypt.-Arab.: 58.</t>
  </si>
  <si>
    <t>Salsola tetrandra Forssk.</t>
  </si>
  <si>
    <t>Caroxylon vermiculatum (L.) Akhani &amp; Roalson</t>
  </si>
  <si>
    <t>Algeria, Djibouti, Iran, Iraq, Israel-Palestine, Jordan, Lebanon, Syria, Mauritania, Morocco, Niger, Portugal, Italy (Sardegna, Sicilia) Spain (Peninsula, Is. Canary and Baleares), Sudan, Transcaucasus, Tunisia</t>
  </si>
  <si>
    <t>in Sp. Pl.: 223 (1753)</t>
  </si>
  <si>
    <t>Salsola vermiculata L.</t>
  </si>
  <si>
    <t>Caroxylon villosum (Schult.) Akhani &amp; Roalson</t>
  </si>
  <si>
    <t xml:space="preserve">• Groupe gypso-halophile (S04Ca2H20 + NaCI) [sub Salsola vermiculata var. villosa] (Le Houérou H.-N. 1995. Bioclimatologie et biogéographie des steppes arides du Nord de l'Afrique: diversité biologique, développement durable et désertisation. Options Méditerranéennes: Série B. Etudes et Recherches 10: 1- 396). 
</t>
  </si>
  <si>
    <t>Le Houérou H.-N. 1995. Bioclimatologie et biogéographie des s teppes arides du Nord de l'Afrique: diversité biologique, développement durable et dés rtisation. Options Méditerranéennes: Série B. Etudes et Recherches 10:1- 450</t>
  </si>
  <si>
    <t>Egypt, India,Israel-Palestine, Jordan, Lebanon, Syria, Libya, Saudi Arabia, Sinai</t>
  </si>
  <si>
    <t>Syst. Veg., ed. 15 bis [Roemer &amp; Schultes] 6: 232 (1820).</t>
  </si>
  <si>
    <t>Salsola villosa Schult.</t>
  </si>
  <si>
    <t>Cornulaca</t>
  </si>
  <si>
    <t>Cornulaca aucheri Moq.</t>
  </si>
  <si>
    <t>• This community  [Haloxyletum salicornici] is found on calcareous substrates with a gypsophilous underlying substrate  (GHAZANFAR S. CHAPTER 17 SABKHAT REGIONS OF IRAQ). 
• Alluvial and haswa plains, gravel ridges, gypsiferous pebbly sandstone, sandy gravel (Fl. Iraq 1). 
•  (Fl Iraq 5a).
•  In the halo-gypsophilous; vegetation (on salt pans known as sabkha) species (…) as... (Ghazanfar flora of Oman)</t>
  </si>
  <si>
    <t>GHAZANFAR S. CHAPTER 17 SABKHAT REGIONS OF IRAQ  /// Fl. Iraq 1 /// Fl Iraq 5a</t>
  </si>
  <si>
    <t>Afghanistan, Kuwait, Qatar, United Arab Emirates, Iran, Iraq, Kuwait, Lebanon, Syria, Libya, Niger, Oman, Pakistan, Saudi Arabia, Turkey</t>
  </si>
  <si>
    <t>Chenop. Monogr. Enum. : 163 (1840)</t>
  </si>
  <si>
    <t>Hammada griffithii (Moq.) Iljin</t>
  </si>
  <si>
    <t xml:space="preserve"> (syn. Hammada griffithii)</t>
  </si>
  <si>
    <t>Afghanistan, Pakistan, Tadzhikistan, Turkmenistan, Uzbekistan, West Himalaya</t>
  </si>
  <si>
    <t>A.P.de Candolle, Prodr. 13(2): 175 (1849)</t>
  </si>
  <si>
    <t>Caroxylon griffithii Moq.</t>
  </si>
  <si>
    <t>Fl. Orient. 4: 950 (1879)</t>
  </si>
  <si>
    <t xml:space="preserve">gypsophile--&gt; It does not grow on gypsum but on calcareous soils. </t>
  </si>
  <si>
    <t>Astragalus assadii Maassoumi &amp; Podlech</t>
  </si>
  <si>
    <t>gypsocline--&gt; it grows on serpentine soils not on gypsum!</t>
  </si>
  <si>
    <t>Serpetine-gypsophile</t>
  </si>
  <si>
    <t>Auf Gips- und Serpentinböden</t>
  </si>
  <si>
    <t> Iran. J. Bot.3: 98</t>
  </si>
  <si>
    <t>Astragalus kavirensis Freitag</t>
  </si>
  <si>
    <t>gypsocline--&gt; It does not grow on gypum soils</t>
  </si>
  <si>
    <t xml:space="preserve">Dehshiri, M.M. &amp; M. Jozipoor. 2014. Angiosperms, Kuhdasht gypsum areas, Lorestan, Iran. Check List 10(3): 516–523 -&gt; Checked by Farshid Memariani &amp; Hossein Rahmaninia </t>
  </si>
  <si>
    <t>Willdenowia13: 133 </t>
  </si>
  <si>
    <t>Astragalus magistratus Maassoumi, Ghahr. &amp; Mozaff.</t>
  </si>
  <si>
    <t>gypsocline--&gt; Most probably gypsovag</t>
  </si>
  <si>
    <t>trockene, steinige Hänge, auf Gips, Vulkangestein; 1700-2800 m.</t>
  </si>
  <si>
    <t>TiETZ, S.: Bemerkungen zu Astragalus L. sect. Tricholobus Bunge (Fabaceae). - Sendtnera 3: 177-186. 1996.</t>
  </si>
  <si>
    <t>Iran. J. Bot.4: 110 </t>
  </si>
  <si>
    <t>Chesneya astragalina Jaub. &amp; Spach</t>
  </si>
  <si>
    <t>On outcrops of coloured formations</t>
  </si>
  <si>
    <t>Ill. Pl. Orient.1: 94</t>
  </si>
  <si>
    <t>Aristida triticoides Henrard</t>
  </si>
  <si>
    <t>Ethiopia, Oman, Pakistan, Somalia, Yemen</t>
  </si>
  <si>
    <t>Meded. Rijks-Herb. 54C: 744</t>
  </si>
  <si>
    <t>Coelachyrum poiflorum Chiov.</t>
  </si>
  <si>
    <t>• Grassland and open Acacia shrub land overlying limestone, gypsum or gneiss: 750-1900 m (Thulin, M. 1993-2006. Flora of Somalia. vols. 1-4. Royal Botanics Garden. Kew). 
• Grassland on thin soil over rock; 800-1800 m (Hedberg, I. &amp; Edwards, S. (Eds.). 1995. Flora of Ethiopia ans Eritrea vol. 7. Gramineae. The National Herbarium, Addis Ababa University, Department of Systematic Botany Uppsala University. Addis Ababa &amp; Uppsala).</t>
  </si>
  <si>
    <t xml:space="preserve"> </t>
  </si>
  <si>
    <t>Djibouti, Eritrea, Ethiopia, Oman, Saudi Arabia, Somalia, Yemen</t>
  </si>
  <si>
    <t>Annuario Reale Ist. Bot. Roma 7: 75 </t>
  </si>
  <si>
    <t>Oropetium</t>
  </si>
  <si>
    <t>Oropetium minimum (Hochst.) Pilg.</t>
  </si>
  <si>
    <t>• Acacia-Commiphora bushland overlying calcareous or gypseous rocks; 400-1000 m (Thulin, M. 1993-2006. Flora of Somalia. vols. 1-4. Royal Botanics Garden. Kew).
•  Shallow depressions among rocks, or dry sandy soil ofbushland or grassy plains: 850-1650 m (Hedberg, I. &amp; Edwards, S. (Eds.). 1995. Flora of Ethiopia ans Eritrea vol. 7. Gramineae. The National Herbarium, Addis Ababa University, Department of Systematic Botany Uppsala University. Addis Ababa &amp; Uppsala).</t>
  </si>
  <si>
    <t>Chad, Ethiopia, Kenya, Saudi Arabia, Somalia, Sudan, Tanzania, Yemen</t>
  </si>
  <si>
    <t>Flora 38: 333</t>
  </si>
  <si>
    <t>Lepturus minimus Hochst.</t>
  </si>
  <si>
    <t> Bot. Jahrb. Syst. 74: 14</t>
  </si>
  <si>
    <t>Pennisetum</t>
  </si>
  <si>
    <t>Cenchrus longisetus M.C.Johnst.</t>
  </si>
  <si>
    <t xml:space="preserve"> (syn Pennisetum villosum)</t>
  </si>
  <si>
    <t>• Damp sandy ground, rocky hillsides and gypseous plains, especially in juniper forest; 1500-2100 m (Thulin, M. 1993-2006. Flora of Somalia. vols. 1-4. Royal Botanics Garden. Kew). 
•  Roadsides and open grassy places 1800-2800 rn  (Hedberg, I. &amp; Edwards, S. (Eds.). 1995. Flora of Ethiopia ans Eritrea vol. 7. Gramineae. The National Herbarium, Addis Ababa University, Department of Systematic Botany Uppsala University. Addis Ababa &amp; Uppsala).</t>
  </si>
  <si>
    <t>Eritrea, Ethiopia, Saudi Arabia, Somalia, Yemen</t>
  </si>
  <si>
    <t>Sida 1: 182</t>
  </si>
  <si>
    <t>Cenchrus stramineus (Peter) Morrone</t>
  </si>
  <si>
    <t xml:space="preserve">• Gypseous plains, exposed rocky ledges and areas of abandoned cultivation; 1300 - 1500 m (Thulin, M. 1993-2006. Flora of Somalia. vols. 1-4. Royal Botanics Garden. Kew). 
• Acacia bushland. often on black clays: 1700 m,  (Hedberg, I. &amp; Edwards, S. (Eds.). 1995. Flora of Ethiopia ans Eritrea vol. 7. Gramineae. The National Herbarium, Addis Ababa University, Department of Systematic Botany Uppsala University. Addis Ababa &amp; Uppsala). </t>
  </si>
  <si>
    <t>Ethiopia, Kenya, Saudi Arabia, Somalia, Tanzania, Yemen</t>
  </si>
  <si>
    <t>Repert. Spec. Nov. Regni Veg. Beih. 40(1 Anh.): 71</t>
  </si>
  <si>
    <t>Pennisetum stramineum Peter</t>
  </si>
  <si>
    <t>Ann. Bot. (Oxford) 106: 129 </t>
  </si>
  <si>
    <t>Sporobolus minimus Cope</t>
  </si>
  <si>
    <t>• Sparse Acacia bushland overlying gypsum. and in dry water-courses of limestone silt and sand; 0-10 m (Thulin, M. 1993-2006. Flora of Somalia. vols. 1-4. Royal Botanics Garden. Kew).</t>
  </si>
  <si>
    <t>Oman, Somalia</t>
  </si>
  <si>
    <t>Kew Bull. 47: 657</t>
  </si>
  <si>
    <t>Sporobolus nervosus Hochst.</t>
  </si>
  <si>
    <t>• Acacia-Commiphora scrub on shallow soils overlying gypsum or limestone; alluvial plains: 170 - 1830 m (Thulin, M. 1993-2006. Flora of Somalia. vols. 1-4. Royal Botanics Garden. Kew). 
• Denuded areas in open Acacia-Commiphora bushland on sandy soils; 45G-1600 m.  (Hedberg, I. &amp; Edwards, S. (Eds.). 1995. Flora of Ethiopia ans Eritrea vol. 7. Gramineae. The National Herbarium, Addis Ababa University, Department of Systematic Botany Uppsala University. Addis Ababa &amp; Uppsala).</t>
  </si>
  <si>
    <t>Chad, Ethiopia, India, Kenya, Mauritania, Namibia, Oman, Pakistan, Saudi Arabia, South Africa (Cape Provinces, Free State), Somalia, Tanzania, Yemen</t>
  </si>
  <si>
    <t>Flora 38: 202</t>
  </si>
  <si>
    <t>Stipagrostis ciliata (Desf.) De Winter var. ciliata</t>
  </si>
  <si>
    <t>Siebert: Likes any sandy substrates and will also grow on calcretes. Paco: There are two varieties that correspond to two disjunct distribution areas in the North and the South of the African continent. Obviously we are left with the northern variety, which is what Le Houreau refers to.</t>
  </si>
  <si>
    <t>• Espèces liées au gypse (Le Houérou H.-N. 1995. Bioclimatologie et biogéographie des s teppes arides du Nord de l'Afrique: diversité biologique, développement durable et dés rtisation. Options Méditerranéennes: Série B. Etudes et Recherches 10: 1- 396. 
• Steppes pierreuses (Fennane, M., Ibn Tatou, et El Oualidi, J. 2014. Flore pratique du Maroc. Vol 3. Institut Scientifique. Université Mohamed V. Agdal. Rabat) 
• Régions désertiques et subdésertiques: lieux pierreux et rocailleux (Quézel, P. &amp; Santa, S., 1962-1963. Nouvelle flore de l'Algérie et des régions désertiques méridionales. 2 vols. 1170 p., CNRS, Paris)
• Steppes pierreuses (Cuénod, A. 1954. Flore analytique et synoptique de la Tunisie.  Impr. S.F.A.N., Tunis)</t>
  </si>
  <si>
    <t>Le Houérou H.-N. 1995. Bioclimatologie et biogéographie des s teppes arides du Nord de l'Afrique: diversité biologique, développement durable et dés rtisation. Options Méditerranéennes: Série B. Etudes et Recherches 10:1- 432</t>
  </si>
  <si>
    <t>Afghanistan, Algeria, Saoin (Canary Is.), Chad, Egypt, Kuwait, United Arab Emirates, Iran, Iraq, Israel-Palestine, Jordan, Kuwait, Libya, Mauritania, Morocco, Niger, Oman, Pakistan, Saudi Arabia, Sinai, Sudan, Tunisia, Western Sahara, Yemen</t>
  </si>
  <si>
    <t>LC [Jordan RL]</t>
  </si>
  <si>
    <t>Neues J. Bot. 3: 255</t>
  </si>
  <si>
    <t>Aristida ciliata Desf.</t>
  </si>
  <si>
    <t>Stipagrostis obtusa (Delile) Nees</t>
  </si>
  <si>
    <t>N,M,De,S (Sandy and gravelly soils) (desert between cairo and Suez) (Boulos)• Le taux de gypse peut aller jusqu’à 35,68% (Baameur, M. 2006. Contribution à l’étude de la répartition biogéographique de la flore spontanée de la région de Ouargla (Sahara septentrional Est algerien). Mémoire en vue de l'obtention du diplôme de Magister. Univertsite Kasdi Merbah- Ouargla). 
• Steppes sablonneuses ou rocailleuses (Fennane, M., Ibn Tatou, et El Oualidi, J. 2014. Flore pratique du Maroc. Vol 3. Institut Scientifique. Université Mohamed V. Agdal. Rabat). 
• Steppes, lits des torrents (Quézel, P. &amp; Santa, S., 1962-1963. Nouvelle flore de l'Algérie et des régions désertiques méridionales. 2 vols. 1170 p., CNRS, Paris). 
• Pâturages et steppes arides, argilo-calcaires ou sablonneux (Cuénod, A. 1954. Flore analytique et synoptique de la Tunisie.  Impr. S.F.A.N., Tunis)</t>
  </si>
  <si>
    <t>Boulos (1999-2005; 2009); Baameur, M. 2006. Contribution à l’étude de la répartition biogéographique de la flore spontanée de la région de Ouargla (Sahara septentrional Est algerien). émoire en vue de l'obtention du diplôme de Magister. Univertsite Kasdi Merbah- Ouargla</t>
  </si>
  <si>
    <t>Algeria, Botswana, Chad, Egypt, Ethiopia, Qatar, United Arab Emirates, Iraq, Israel-Palestine, Jordan, Kuwait, Libya, Mauritania, Morocco, Namibia, Pakistan, Saudi Arabia, Sinai, South Africa (Cape Provinces, Free State) Tunisia, Western Sahara, Yemen</t>
  </si>
  <si>
    <t>Descr. Egypte, Hist. Nat. 2(Mém.): 175 </t>
  </si>
  <si>
    <t>Aristida obtusa Delile</t>
  </si>
  <si>
    <t>Linnaea 7: 293</t>
  </si>
  <si>
    <t>Frankenia jamesii Torr. ex A.Gray</t>
  </si>
  <si>
    <t>This species is considered a gypsovag by Mike Moore, so I remove it (Sara)</t>
  </si>
  <si>
    <t>•This species is abundant at the above locality, but I have not found it else- where. It is definitely restricted to the gypsum sands of this site [Waterfall, U. T. 1946. Observations on the Desert Gypsum Flora of Southwestern Texas and Adjacent New Mexico. The American Midland Naturalist 36(2): 456-466. https://www.jstor.org/stable/2421515] 
• Gypsiferous soil, sand dunes, sandy or silty soil or shale, near salt lakes and salt flats, shortgrass prairies [http://floranorthamerica.org/]</t>
  </si>
  <si>
    <t xml:space="preserve"> USA (Colorado, New Mexico, Texas)</t>
  </si>
  <si>
    <t>Proc. Amer. Acad. Arts 8: 622</t>
  </si>
  <si>
    <t>Flaveria chlorifolia A. Gray</t>
  </si>
  <si>
    <t>Flaveria chloraefolia A.Gray was considered a gypsovag by Mike Moore. I presume they are the same thing because i could not find F. choraefolia A. Gray in POWO, so I remove it (Sara)</t>
  </si>
  <si>
    <t>• is frequently associated with gypsum soils, and can be considered a gypsophyte</t>
  </si>
  <si>
    <t xml:space="preserve"> Peralta-Garcia C, Sanchez-Coronado ME, Orozco-Segovia A, OrozcoSegovia S, Pisanty-Baruch I (2016) Germination of four riparian species in a disturbed semi-arid ecosystem. S Afr J Bot 106:110–118. https://doi.org/10.1016/j.sajb.2016.06.006</t>
  </si>
  <si>
    <t>Mexico (Coahuila, Chihuahua, Durango, Nuevo León, Tamaulipas), USA (New Mexico, Texas)</t>
  </si>
  <si>
    <t>Mem. Amer. Acad. Arts, n.s., 4(1): 88</t>
  </si>
  <si>
    <t>Dalea parrasana Brandegee</t>
  </si>
  <si>
    <t>This species is considered a gypsovag by Mike Moore. I remove it (Sara)</t>
  </si>
  <si>
    <t>• Dry rocky or shaley hills, commonly on or near gypsum outcrops, 1525-1800 m</t>
  </si>
  <si>
    <t>Barneby, R. C. 1977. Daleae Imagines---An illustrated revision of Errazurizia Philippi, Psorothamnus Rydberg, Marina Liebmann, and Dalea Lucanus emend. Barneby, including all species of Leguminosae tribe Amorpheae Borissova ever referred to Dalea. Mem. New York Bot. Gard. 27: 1–891.</t>
  </si>
  <si>
    <t>Mexico (Coahuila, San Luis Potosí)</t>
  </si>
  <si>
    <t>Univ. Calif. Publ. Bot. 4: 179</t>
  </si>
  <si>
    <t>Bouteloua karwinskyi (E.Fourn.) Griffiths</t>
  </si>
  <si>
    <t>• Known only from gypsiferous or saline sites in Mexico</t>
  </si>
  <si>
    <t xml:space="preserve"> Gould F.W. 1979. The Genus Bouteloua (Poaceae). Annals of the Missouri Botanical Garden 66(3): 348-416 https://www.jstor.org/stable/2398834</t>
  </si>
  <si>
    <t>Mexico (Coahuila, San Luis Potosi, Zacatecas)</t>
  </si>
  <si>
    <t>Mexic. Pl. 2: 137</t>
  </si>
  <si>
    <t>Chondrosum karwinskyi E.Fourn.</t>
  </si>
  <si>
    <t>Contr. U.S. Natl. Herb. 14: 394</t>
  </si>
  <si>
    <t>Leontice</t>
  </si>
  <si>
    <t>Leontice armeniaca Boivin</t>
  </si>
  <si>
    <t>Excluded by A. Rudov after soil analyses from Armenia</t>
  </si>
  <si>
    <t>Grows in lower mountain belt, at the altitudes of 900–1200 meters above sea level, in semi–deserts, on dry stony saline slopes. Source: http://www.mnp.am/red_book_fauna/eng/p145.html (last accessed 3 oct 2018)</t>
  </si>
  <si>
    <t>Iran, Israel-Palestine, Jordan, Lebanon, Syria, Transcaucasus, Uzbekistan</t>
  </si>
  <si>
    <t>EN [Tamanyan et al., 2012]</t>
  </si>
  <si>
    <t>Boivin, B. (1836). In: Belanger, Voy. Indes Orient., Phan.: 124, in Tab.</t>
  </si>
  <si>
    <t>Psephellus erivanensis Lipsky - especially Psephellus erivanensis subsp. holargyreus (Bornm. &amp; Woronow)</t>
  </si>
  <si>
    <t>on saline clays often with gypsum content</t>
  </si>
  <si>
    <t>Flora of Yerevan, Flora of USSR</t>
  </si>
  <si>
    <t>Turkey, Aemenia, Azerbaijan (Nakhchivan)</t>
  </si>
  <si>
    <t xml:space="preserve">VU [Tamanyan et al., 2012]; VU [Solomon et al., 2013]; VU [IUCN] as Psephellus erivanensis
</t>
  </si>
  <si>
    <t>VU* B 1 ab(i ,ii,ii i) + 2
ab(i, ii,iii) **Checked by FJ Perez (as Psephellus)</t>
  </si>
  <si>
    <t>Trudy Tiflissk. Bot. Sada 6: 64 (1902)</t>
  </si>
  <si>
    <t>Psephellus erivanensis Lipsky</t>
  </si>
  <si>
    <t>Lactuca takhtadzhianii Sosn.</t>
  </si>
  <si>
    <t>Gypsophytic (on soils rich in gypsum) (Assessment for Armenia). Grows in lower and middle mountain belts, at the altitudes of 1000–1600 meters above sea level, in semi–deserts, steppes, gypsaceous and clay slopes. It breeds well by vegetative reproduction, seed reproduction is depressed. Flowering from May to June, fruiting from June to July.(http://www.mnp.am/red_book_fauna/eng/p129.html)</t>
  </si>
  <si>
    <t>Armenia, Azerbaijan (incl. Nachichevan), Iran (Iranian Aserbaijan)</t>
  </si>
  <si>
    <t>EN [Tamanyan et al., 2012]; NE [Solomon et al., 2013]</t>
  </si>
  <si>
    <t>EN B I ab(i i.i ii) + 2
ab(i i,iii)</t>
  </si>
  <si>
    <t>Soobshch. Akad. Nauk Gruzinsk. S.S.R. 2: 653 (1941)</t>
  </si>
  <si>
    <t>Cousinia iljinii Takht.</t>
  </si>
  <si>
    <t>Gypsic slopes in lower mountain zone.</t>
  </si>
  <si>
    <t>Armenia, Azerbaijan (Nachichevan)</t>
  </si>
  <si>
    <t>EN [IUCN]; EN [Solomon et al., 2013]</t>
  </si>
  <si>
    <t xml:space="preserve">Blab(iii)+2ab(iii) **Checked by FJ Perez (2) Habitat loss and degradation caused by mining and road building are the major threats to the species is Armenia. Threats are unclear in Azerbaijan. 
</t>
  </si>
  <si>
    <t>Trudy Armyanskogo Filiala Akademii Nauk S S S R. Seriya Biologicheskaya 2: 187. 1937.</t>
  </si>
  <si>
    <t>Ferula glabrifolia M.Panahi, Piwczynski, Puchalka &amp; Spalik</t>
  </si>
  <si>
    <t xml:space="preserve"> (Dorema glabrum Fisch. &amp; C.A.Mey.)</t>
  </si>
  <si>
    <t>Gypsum clays, more rarely sochy slopes</t>
  </si>
  <si>
    <t>Flora of Yerevan, Flora of Azerbayjan</t>
  </si>
  <si>
    <t>CR [Tamanyan et al., 2012]; VU [Solomon et al., 2013]</t>
  </si>
  <si>
    <t xml:space="preserve">ARM: CR B 1ab(i,ii,ii i,iv,v) + 2 ab(i,ii ,iii, iv,v); Red List Caucasus: VU </t>
  </si>
  <si>
    <t>Ferula glabrifolia M.Panahi, Piwczynski, Puchalka &amp; Spalik (Dorema glabrum Fisch. &amp; C.A.Mey.)</t>
  </si>
  <si>
    <t>Turbinicarpus laui Glass &amp; R.A.Foster</t>
  </si>
  <si>
    <t>Pr [Norma Oficial Mexicana 059]; CR [IUCN]</t>
  </si>
  <si>
    <t>B1ab(v)+2ab(v) ** Checked by FJ Perez / Appendix I CITES</t>
  </si>
  <si>
    <t>Cact. Succ. J. (Los Angeles) 47: 118 (1975)</t>
  </si>
  <si>
    <t>Dalea filiciformis C.B.Rob. &amp; Greenm.</t>
  </si>
  <si>
    <t>México (Aguascalientes, Coahuila, Ciudad De México, Durango, Guanajuato, Guerrero, Hidalgo, Jalisco, México, Michoacán, Morelos, Nuevo León, Oaxaca, Puebla, Querétaro, San Luis Potosí, Tamaulipas, Tlaxcala, Veracruz, Zacatecas), USA (Arizona, New Mexico)</t>
  </si>
  <si>
    <t>G4 (AS) (Assessment needs an update) [NatureServe]</t>
  </si>
  <si>
    <t>Proc. Amer. Acad. Arts29: 382</t>
  </si>
  <si>
    <t>Pinguicula hintoniorum B.L.Turner</t>
  </si>
  <si>
    <t>According to POWO and Gbif, this taxa is a synonym of Pinguicula ehlersiae Speta &amp; F.Fuchs, First published in Stapfia 10: 114 (1982). However, their distribution areas are very different, so I leave the initial name unchanged. (Sara)// It is actually a synonymn of P. ehlersiae, and this species is a gypsovag (Juan Pablo)</t>
  </si>
  <si>
    <t>P. hintoniorum &amp; P. jorgehintonii are likely a vicariant species pair</t>
  </si>
  <si>
    <t>Phytologia 76(1): 71</t>
  </si>
  <si>
    <t>Pinguicula jorgehintonii B.L.Turner</t>
  </si>
  <si>
    <t>According to POWO and Gbif, this taxa is a synonym of Pinguicula rotundiflora Studnicka, First published Studnicka. (1985). In: Folia Geobot. Phytotax. 20(2): 201. However, their distribution areas are quite different, so I leave the initial name unchanged. (Sara)/////It is actually a synonymn of P. ehlersiae, and this species is a gypsovag (Juan Pablo)</t>
  </si>
  <si>
    <t>Phytologia 76(1): 69.</t>
  </si>
  <si>
    <t>Notholaena greggii (Mett. ex Kuhn) Mickel</t>
  </si>
  <si>
    <t>we consider Hemionitis greggii as a synonymn (Mike and JP)</t>
  </si>
  <si>
    <t>• Calcareous slopes and ledges, usually on limestone or gypsum</t>
  </si>
  <si>
    <t>Mexico (Coahuila, Chihuahua, Durango, Nuevo León), USA (Texas)</t>
  </si>
  <si>
    <t>Global Fl. 4: 14</t>
  </si>
  <si>
    <t>Pellaea greggii Mett. in  ()</t>
  </si>
  <si>
    <t>Linnaea 36: 86</t>
  </si>
  <si>
    <t>Psathyrotopsis</t>
  </si>
  <si>
    <t>Psathyrotopsis scaposa (A. Gray) H. Robinson</t>
  </si>
  <si>
    <t>• … Common on gypseous, calcareous clays or on limestone autcrops between 750 and 1250 m [Strother, J. L. &amp; G. Pilz. 1975. Taxonomy of Psathyrotes (Compositae : Senecioneae). Madroño 23(1): 24-40] 
• Gypseous and calcareous soils in creosote bush scrub-lands [http://beta.floranorthamerica.org]</t>
  </si>
  <si>
    <t xml:space="preserve"> Mexico (Coahuila, Chihuahua, Durango), USA (New Mexico, Texas)</t>
  </si>
  <si>
    <t>Smithsonian Contr. Knowl. 5(6): 100</t>
  </si>
  <si>
    <t>Psathyrotes scaposa A.Gray</t>
  </si>
  <si>
    <t>Phytologia 45: 459</t>
  </si>
  <si>
    <t>Consolea</t>
  </si>
  <si>
    <t>Consolea moniliformis (L.) A.Berger</t>
  </si>
  <si>
    <t>Oldfield S. (comp.), 1997. Cactus and Succulent Plants-Status survey and conservation action plan. IUCN/SSC. Cactus and Succulent Specialist Group. IUCN, Gland, Switzerland and Cambridge, UK</t>
  </si>
  <si>
    <t>Cuba, Dominican Republic, Haiti, Puerto Rico</t>
  </si>
  <si>
    <t>L. (1753). In: Sp. Pl. 468.</t>
  </si>
  <si>
    <t>Cactus moniliformis L.</t>
  </si>
  <si>
    <t>Entwicklungslin. Kakt.: 94. 1926.</t>
  </si>
  <si>
    <t>Leptocereus</t>
  </si>
  <si>
    <t>Leptocereus paniculatus (Lam.) D.R.Hunt</t>
  </si>
  <si>
    <t>Hard to believe from its distribution it is really a halogypsophile (Sara) -  The Lago Enrriquillo is a salt lake, called the Caribe's Dead Sea. The geogical map show "evaporitas" in this área (Paco). OK, we leave it as halogypsophile then (Sara). I would call this species as gypsovag or maybe gypsocline (JP)</t>
  </si>
  <si>
    <t>Dominican Republic, Haiti</t>
  </si>
  <si>
    <t>VU [IUCN]; EN [Lista Roja Rep. Dominicana]</t>
  </si>
  <si>
    <t>C2a(ii)</t>
  </si>
  <si>
    <t>Lam. (1785). In: Encyc. 1: 540.</t>
  </si>
  <si>
    <t>Cactus paniculatus Lam.</t>
  </si>
  <si>
    <t>Bradleya 9: 89. 1991.</t>
  </si>
  <si>
    <t>Tradescantia sillamontana Matuda</t>
  </si>
  <si>
    <t>I could not find any reference to this plant growing preferentially on gypsum soils. I presume it is a gypsovag. Juan Pablo, please check (Sara)</t>
  </si>
  <si>
    <t>calcareous-gypsophie</t>
  </si>
  <si>
    <t>• Hábitat: matorral submontano gipsófilo y rocas calizas [Alanis Flores, G.J., M. A. Alvarado Vázquez, L. Ramírez Freire, C. G. Velazco Macías and R. Foroughbakhch Pournavab. 2011. Flora endémica de Nuevo León, México y estados colindantes. Journal of the Botanical Research Institute of Texas 5 (1): 275-298. https://www.jstor.org/stable/41972517 ]</t>
  </si>
  <si>
    <t>Threatened</t>
  </si>
  <si>
    <t>https://powo.science.kew.org/taxon/urn:lsid:ipni.org:names:256078-2/general-information</t>
  </si>
  <si>
    <t>Bol. Soc. Bot. México 18: 1</t>
  </si>
  <si>
    <t>Gibasis hintoniorum B.L.Turner</t>
  </si>
  <si>
    <t>excluded, it is a gypsovag</t>
  </si>
  <si>
    <t>geophyte?</t>
  </si>
  <si>
    <t>1993 publ. 1994</t>
  </si>
  <si>
    <t>Phytologia 75: 407</t>
  </si>
  <si>
    <t>Dalea eriophylla S.Watson var. eriophylla</t>
  </si>
  <si>
    <t>Not sure it is a gypsocline or rather a gypsovag (sara), gypsovag for sure, perhaps gypsocline but I dont really now (JP)</t>
  </si>
  <si>
    <t>• Near Galeana the plants were seen only on gypseous formations, and as gypsum is prevalent in the surface layers over much of the known range of the species, it may well turn out to be an obligate gypsophyte.</t>
  </si>
  <si>
    <t>Proc. Amer. Acad. Arts 17: 340</t>
  </si>
  <si>
    <t>Marina holwayi (Rose) Bameby</t>
  </si>
  <si>
    <t>Not sure it is a gypsocline or rather a gypsovag (sara), for sure a gypsovag (JP)</t>
  </si>
  <si>
    <t>no?</t>
  </si>
  <si>
    <t>• Open grassy places and gravelly hilltops in arid grassland or thom forest, commonly on calcareous or gypseous clay</t>
  </si>
  <si>
    <t>Mexico (Guerrero, Morelos, Oaxaca, Puebla)</t>
  </si>
  <si>
    <t>Contr. U.S. Natl. Herb. 8: 304</t>
  </si>
  <si>
    <t>Parosela holwayi Rose</t>
  </si>
  <si>
    <t>Bull. New York Bot. Gard. 27: 99</t>
  </si>
  <si>
    <t>Phacelia constancei N.D.Atwood</t>
  </si>
  <si>
    <t>maybe gypsovag</t>
  </si>
  <si>
    <t>• Sandy soils, clay banks, rolling gypsum hills, juniper, sagebrush, rabbitbrush communities [https://www.wildflower.org/plants/result.php?id_plant=PHCO19]</t>
  </si>
  <si>
    <t>USA (Arizona, Colorado, Utah)</t>
  </si>
  <si>
    <t>https://explorer.natureserve.org/Taxon/ELEMENT_GLOBAL.2.136546/Phacelia_constancei</t>
  </si>
  <si>
    <t>Rhodora 74: 451</t>
  </si>
  <si>
    <t>Phacelia cronquistiana S.L.Welsh</t>
  </si>
  <si>
    <t>• Cronquist's Phacelia is limited to the gypsum-rich Carmel Formation, it occurs on clay outcrops in pinyon-juniper-sagebrush and ponderosa pine communities. In Arizona it is known to occur at 1700-1740 m, and in Utah at 1830-2100 m elevation [https://explorer.natureserve.org/Taxon/ELEMENT_GLOBAL.2.145697/Phacelia_cronquistiana]</t>
  </si>
  <si>
    <t>https://explorer.natureserve.org/Taxon/ELEMENT_GLOBAL.2.145697/Phacelia_cronquistiana</t>
  </si>
  <si>
    <t>Rhodora 95: 402</t>
  </si>
  <si>
    <t>Phacelia utahensis J.W.Voss</t>
  </si>
  <si>
    <t>MJ Moore says it is probably a gypsovag</t>
  </si>
  <si>
    <t>annual?</t>
  </si>
  <si>
    <t>therophyte?</t>
  </si>
  <si>
    <t>• Gypsiferous substrates [https://www.utahrareplants.org/]
• Salt desert shrub communities on clay hill and banks in the Arpien Sahale Formation. [https://www.utahrareplants.org/]</t>
  </si>
  <si>
    <t>https://explorer.natureserve.org/Taxon/ELEMENT_GLOBAL.2.161593/Phacelia_utahensis</t>
  </si>
  <si>
    <t>Bull. Torrey Bot. Club 64: 135</t>
  </si>
  <si>
    <t>Mentzelia pterosperma Eastw.</t>
  </si>
  <si>
    <t>gypsovag according to Mike Moore and JP</t>
  </si>
  <si>
    <t>wide?</t>
  </si>
  <si>
    <t>• Disturbed soils, washes, sand dunes, roadcuts, badland knolls, clayey soils, gravelly soils with sandy or gypsum-rich clay [http://floranorthamerica.org]..</t>
  </si>
  <si>
    <t>USA (Arizona, California, Colorado, Nevada, Utah)</t>
  </si>
  <si>
    <t>https://explorer.natureserve.org/Taxon/ELEMENT_GLOBAL.2.136086/Mentzelia_pterosperma</t>
  </si>
  <si>
    <t>Proc. Calif. Acad. Sci., ser. 2, 6: 290</t>
  </si>
  <si>
    <t>Stenaria nigricans var. gypsophila (B.L.Turner) Terrell</t>
  </si>
  <si>
    <t>I do not understand why this taxon is not in Mike's list. I collected it during my trips to the Chihuahuan desert. Juan Pablo, please check everything is correct or that it is not included as a synonym/// The problem is that it is a really widespread species and there are only a couple collections from gypsum, most of them are from other types of substrates. I will put this as a gypsovag. You can also see the discussion on Sida 19(3): 606. 2001 (Juan Pablo)</t>
  </si>
  <si>
    <t>• On gypseous soils</t>
  </si>
  <si>
    <t>Turner BL. 2002. Biological status of Hedyotis nigricans var. gypsophila (Rubiaceae) in Texas. SIDA 20(1): 215-220</t>
  </si>
  <si>
    <t>Mexico (Nuevo Leon), USA (Texas)</t>
  </si>
  <si>
    <t>Phytologia 79: 15</t>
  </si>
  <si>
    <t>Hedyotis nigricans var. gypsophila B.L.Turner in  ()</t>
  </si>
  <si>
    <t>Sida 19: 606</t>
  </si>
  <si>
    <t>SAPOTACEAE</t>
  </si>
  <si>
    <t>Pouteria amygdalina (Standl.) Baehni</t>
  </si>
  <si>
    <t>Seems to be linked to limestone, rather than gypsum (WFO) (Sara)//It is NOT listed in Casas-Navarro et al 2023 for the Yucatan Peninsula, and I really doubt that a tree in the Yucatan Peninsula is a gypsocline. Im moving this to gypsopvag, I dont even know if this is a gypsovag i dont have record of this growing on gypsum (JP)</t>
  </si>
  <si>
    <t>• Es una selva [la Selva Chicle] muy diversa y con muchas especies de sapotáceas, las cuales se han adaptado a suelos derivados de carbonatos (calizas) y sulfatos de calcio (yeso). Especies dominantes (…) Pouteria amygdalina.</t>
  </si>
  <si>
    <t xml:space="preserve">Martínez, E. y C. Galindo-Leal, 2002. La vegetación de Calakmul, México: clasificación, descripción y distribución. Bol. Soc. Bot. Méx., 71: 7-32. </t>
  </si>
  <si>
    <t>Belize, Costa Rica, Guatemala, Mexico (Campeche, Chiapas, Quintana Roo)</t>
  </si>
  <si>
    <t>https://www.iucnredlist.org/species/37722/117337827</t>
  </si>
  <si>
    <t>Trop. Woods 4: 5 (1925)</t>
  </si>
  <si>
    <t>Lucuma amygdalina Standl. </t>
  </si>
  <si>
    <t>Candollea 9: 360</t>
  </si>
  <si>
    <t>Aliciella</t>
  </si>
  <si>
    <t>Aliciella tenuis (F.J.Sm. &amp; Neese) J.M.Porter</t>
  </si>
  <si>
    <t>Gypsovag maybe, we didnt fine records on gypsum, for sure not gypsocline</t>
  </si>
  <si>
    <t xml:space="preserve">• …. are restricted to sandstone (including mudstone and siltstone) ledges and cracks with interbedded gypsum deposits, and on talus slopes derived from those sandstone formations [https://www.federalregister.gov/documents/2006/01/26/E6-947/endangered-and-threatened-wildlife-and-plants-90-day-finding-on-a-petition-to-list-the-mussentuchit]. </t>
  </si>
  <si>
    <t>https://explorer.natureserve.org/Taxon/ELEMENT_GLOBAL.2.130996/Aliciella_tenuis</t>
  </si>
  <si>
    <t>Aliso 17: 35</t>
  </si>
  <si>
    <t>Gilia tenuis F.J.Sm. &amp; Neese</t>
  </si>
  <si>
    <t>Great Basin Naturalist 49: 461</t>
  </si>
  <si>
    <t>Gilia</t>
  </si>
  <si>
    <t>Gilia karenae Kass &amp; S.L.Welsh</t>
  </si>
  <si>
    <t>Not sure if it is actually a different species and we don't have evidence to state it as a gypsophile.</t>
  </si>
  <si>
    <t>• ...On sandy, shaly outcrop of the gypsiferous, Jurassic Carmel [Welsh S. L. &amp; R. Kass. 2014. A distinctive new taxon: Gilia karenae (Polemonaceae). Western North American Naturalist 74(1): 138-140. https://www.jstor.org/stable/24644176];</t>
  </si>
  <si>
    <t>https://explorer.natureserve.org/Taxon/ELEMENT_GLOBAL.2.1044114/Gilia_karenae</t>
  </si>
  <si>
    <t>W. N. Amer. Naturalist 74: 138</t>
  </si>
  <si>
    <t>Astragalus aff. verus Olivier</t>
  </si>
  <si>
    <t xml:space="preserve">Dehshiri, M.M. &amp; M. Jozipoor. 2014. Angiosperms, Kuhdasht gypsum areas, Lorestan, Iran. Check List 10(3): 516–523 Checked by Hossein Rahmaninia </t>
  </si>
  <si>
    <t>Afghanistan, Iran, Pakistan, Tadzhikistan, Tibet, Turkmenistan, West Himalaya</t>
  </si>
  <si>
    <t>lots of syn., check later: nothing in the pdfs</t>
  </si>
  <si>
    <t>Voy. Emp. Othoman3: t. 44</t>
  </si>
  <si>
    <t>Astragalus verus Olivier</t>
  </si>
  <si>
    <t>Prunus sp aff. P.Scoparia and P.arabica</t>
  </si>
  <si>
    <t>Ephedra ciliata Fisch. &amp; C.A.Mey.</t>
  </si>
  <si>
    <t xml:space="preserve"> (synEphedra foliata)</t>
  </si>
  <si>
    <t>De,GE,S (Scrambling on shrubs and trees, rocky slopes) (Boulos) "• Rocky places, also on gypsum. 900-1700 m (Thulin, M. 1993-2006. Flora of Somalia. vols. 1-4. Royal Botanics Garden. Kew). 
•  Open Acacia bushland; 1400 m.  (Hedberg, I., Friis, I. and Persson, E. (eds.) 2009. Flora of Ethiopia and Eritrea, Vol. 1,Lycopodiaceae-Pinaceae. The National Herbarium, Addis Ababa University, Department of Systematic Botany Uppsala University. Addis Ababa &amp; Uppsala). 
•  Lit des torrents désertiques, rochers [sub E. rollandi] (Fennane, M., Ibn Tatou, M., Mathez, J., Ouyahia, A., et El Oualidi, J. 1999. Flore pratique du Maroc.Vol. 1. Institut Scientifique. Université Mohamed V. Agdal. Rabat. 15.)."</t>
  </si>
  <si>
    <t>Cyprus, Egypt, Bahrain, Israel-Palestine, Jordan, Syria, Libya, Saudi Arabia, Sinai</t>
  </si>
  <si>
    <t>CR [Indian BP]; VU [Egyptian Biodiversity Portal); LC [IUCN]; LC [Fenane 2017]; VU [Jordan RL]</t>
  </si>
  <si>
    <t>**Checked by FJ Perez; Threats: Gathering terrestrial plants. Used medicinally and fruit is eaten as a dessert or as famine food, although these are not considered to be major threats.</t>
  </si>
  <si>
    <t>Bull. Cl. Phys.-Math. Acad. Imp. Sci. Saint-Pétersbourg 5: 36</t>
  </si>
  <si>
    <t>Kaviria aucheri (Moq.) Akhani</t>
  </si>
  <si>
    <t>Including Kaviria cana (K.Koch) Akhani  and Kaviria futilis (Iljin) Akhani</t>
  </si>
  <si>
    <t>Artemisia steppe, dry valley with Haloxylon shrubs, gypsum and limestone hills</t>
  </si>
  <si>
    <t>Afghanistan, Iran, Transcaucasus, Turkmenistan</t>
  </si>
  <si>
    <t>Moq. (1849). In: DC. Prodr. 13 2: 207.</t>
  </si>
  <si>
    <t>Noaea aucheri Moq.</t>
  </si>
  <si>
    <t xml:space="preserve">Atriplex cinerea Poir. </t>
  </si>
  <si>
    <t>Benhouhou et al. 2001; Zemzemi 2002; Benghanem et al. 2016; Chenchouni 2017</t>
  </si>
  <si>
    <t>Periploca</t>
  </si>
  <si>
    <t xml:space="preserve">Periploca angustifolia Labill. </t>
  </si>
  <si>
    <t>Bouaziz et al. 2009</t>
  </si>
  <si>
    <t xml:space="preserve">Moricandia arvensis (L.) DC. </t>
  </si>
  <si>
    <t>Chaieb &amp; Zaafouri 2000</t>
  </si>
  <si>
    <t xml:space="preserve">Herniaria fontanesii J.Gay </t>
  </si>
  <si>
    <t>Deill 2005</t>
  </si>
  <si>
    <t xml:space="preserve">Helianthemum croceum (Desf.) Pers. </t>
  </si>
  <si>
    <t xml:space="preserve">Euphorbia indecora N.E.Br. </t>
  </si>
  <si>
    <t>According to POWO it is synonym of Euphorbia rhombifolia Boiss.</t>
  </si>
  <si>
    <t>Desmet 2007</t>
  </si>
  <si>
    <t>Euphorbia steelpoortensis Bruyns</t>
  </si>
  <si>
    <t>Siebert et al. 2003</t>
  </si>
  <si>
    <t>Argyrolobium</t>
  </si>
  <si>
    <t xml:space="preserve">Argyrolobium uniflorum (Decne.) Jaub. &amp; Spach </t>
  </si>
  <si>
    <t>Zemzemi 2002</t>
  </si>
  <si>
    <t xml:space="preserve">Astragalus algerianus E.Sheld. </t>
  </si>
  <si>
    <t xml:space="preserve">Astragalus sinaicus Boiss. </t>
  </si>
  <si>
    <t xml:space="preserve">Astragalus vogelii (Webb) Bornm. </t>
  </si>
  <si>
    <t>Sheded et al. 2014</t>
  </si>
  <si>
    <t>Egypt</t>
  </si>
  <si>
    <t>Hippocrepis</t>
  </si>
  <si>
    <t xml:space="preserve">Hippocrepis areolata Desv. </t>
  </si>
  <si>
    <t>Lotus</t>
  </si>
  <si>
    <t xml:space="preserve">Lotus halophilus Boiss. &amp; Spruner </t>
  </si>
  <si>
    <t>Medicago</t>
  </si>
  <si>
    <t xml:space="preserve">Medicago minima (L.) Bartal. </t>
  </si>
  <si>
    <t>Plantago</t>
  </si>
  <si>
    <t>Plantago albicans L.</t>
  </si>
  <si>
    <t>Stachys</t>
  </si>
  <si>
    <t>Stachys fruticulosa M. Bieb.</t>
  </si>
  <si>
    <t>Iran, North Caucasus, Transcaucasus, Türkey</t>
  </si>
  <si>
    <t>Tabl. Prov. Mer Casp.: 115 (1798)</t>
  </si>
  <si>
    <t>Stachys trinervis Aitch. &amp; Hemsl.</t>
  </si>
  <si>
    <t>on gypsum, serpentine and lime slopes</t>
  </si>
  <si>
    <t>According to the distribution, it can be one of Gypsovag species</t>
  </si>
  <si>
    <t>Botanical Journal of the Linnean Society, 2012, 170, 573–617</t>
  </si>
  <si>
    <t>Trans. Linn. Soc. London, Bot. 3: 97 (1886)</t>
  </si>
  <si>
    <t>Linum corymbulosum Reichb.</t>
  </si>
  <si>
    <t>Pterodiscus kellerianus Schinz</t>
  </si>
  <si>
    <t>Bruce 1953</t>
  </si>
  <si>
    <t>Schinz. (1896). In: Bull. Herb. Boissier 4: 453</t>
  </si>
  <si>
    <t>Plumbaginaceae</t>
  </si>
  <si>
    <t>Limonium komarovii Ikonn.-Gal. ex Lincz. &amp; Czukav.</t>
  </si>
  <si>
    <t>According to POWO it is a synonym of Limonium ferganense, which was already included in the list, hence I remove it</t>
  </si>
  <si>
    <t>Ikonn.-Gal. ex Lincz. &amp; Czukav. (1984). In: Novosti Sist. Vyssh. Rast. 21: 131.</t>
  </si>
  <si>
    <t>Sara: Looking at its distribution in Gbif it is not possible to be a gypsophile nor a gypsocline, but I leave it because it has been decided by other authors</t>
  </si>
  <si>
    <t>Austria, Belgium, Czechia-Slovakia, France, Germany, Hungary, NW. Balkan Pen., Poland, Romania, Switzerland, Ukraine</t>
  </si>
  <si>
    <t>VU (Ukraine)</t>
  </si>
  <si>
    <t>https://www.researchgate.net/publication/358769208_Phytosociological_and_ecological_peculiarities_of_Festuca_pallens_Host_in_Ukraine</t>
  </si>
  <si>
    <t>Icon. Descr. Gram. Austriac. 2: 63 (1802)</t>
  </si>
  <si>
    <t>Stipellula</t>
  </si>
  <si>
    <t>Stipellula capensis (Thunb.) Röser &amp; Hamasha</t>
  </si>
  <si>
    <t>This species is extremely widely distributed. I doubt it is a gypsocline, but leave it because it has been previously discussed and agreed to keep by other authors (Sara)</t>
  </si>
  <si>
    <t>Afghanistan, Albania, Algeria, Baleares, Canary Is., Cape Provinces, Corse, Cyprus, East Aegean Is., Egypt, France, Greece, Gulf States, India, Iran, Iraq, Italy, Kriti, Kuwait, Lebanon-Syria, Libya, Madeira, Mauritania, Morocco, North Caucasus, NW. Balkan Pen., Oman, Pakistan, Palestine, Portugal, Sardegna, Saudi Arabia, Sicilia, Sinai, Spain, Tunisia, Turkmenistan, Türkey, Türkey-in-Europe, Western Sahara</t>
  </si>
  <si>
    <t>Schlechtendalia 24: 92 (2012)</t>
  </si>
  <si>
    <t>Lantana</t>
  </si>
  <si>
    <t>Lantana velutina M.Martens &amp; Galeotti</t>
  </si>
  <si>
    <t>According to POWO and Gbif, Lantana dwyeriana Moldenke is a synonym of Lantana velutina M.Martens &amp; Galeotti, which is not a gypsophile</t>
  </si>
  <si>
    <t>CasasNavarro et al 2023</t>
  </si>
  <si>
    <t>Atriplex griffithii Moq.</t>
  </si>
  <si>
    <t>Prodr. 13(2): 102 (1849)</t>
  </si>
  <si>
    <t>Bassia arabica (Boiss.) Maire &amp; Weiller</t>
  </si>
  <si>
    <t>Oases of the western desert (wadi Natrun), M,D,S (Stony ground and desert wadis); (Boulos)• Steppes and deserts, cspccially on g) psaccolls ground (Flora palaestina) 
• Egyptian-Arabian Desert Dwarf Shrubland on Gypsum</t>
  </si>
  <si>
    <t>Egypt, Syria, Libya, Israel-Palestine, Jordan, Saudi Arabia, Sinai</t>
  </si>
  <si>
    <t>in Egyptian Biodiversity portal as Chenolea arabica</t>
  </si>
  <si>
    <t>Boiss. (1853). In: Diagn. Pl. Orient., Ser. 1, 12: 97.</t>
  </si>
  <si>
    <t>Chenolea arabica Boiss.</t>
  </si>
  <si>
    <t>Fl. Afrique N. 8: 54 (1962)</t>
  </si>
  <si>
    <t>Bassia muricata (L.) Asch.</t>
  </si>
  <si>
    <t>O,M,D,S (Sandy and Stony gound, roadsides and waste land) (Boulos) • Gypsum desert occurs (Norton, J., S. Abdul Majid, D. Allan, M. Al Safran, B. Böer &amp; R. Richer. 2009. An Illustrated Checklist of the Flora of Qatar. Browndown Publications, Gosport, UK.).
• Sables et steppes désertiques (Fennane, M., Ibn Tatou, M., Mathez, J., Ouyahia, A., et El Oualidi, J. 1999. Flore pratique du Maroc.Vol. 1. Institut Scientifique. Université Mohamed V. Agdal. Rabat. 15.) 
• Pâturages et oueds sablonneux (Quézel, P. &amp; Santa, S., 1962-1963. Nouvelle flore de l'Algérie et des régions désertiques méridionales. 2 vols. 1170 p., CNRS, Paris) 
• Sables et steppes désertiques (Pottier-Alapetite G., 1979–1981. Flore de la Tunisie. 2 vols. Imprimerie Officielle de la République Tunisienne, Tunis).</t>
  </si>
  <si>
    <t>Boulos (1999-2005; 2009); Norton, J., S. Abdul Majid, D. Allan, M. Al Safran, B. Böer &amp; R. Richer. 2009. An Illustrated Checklist of the Flora of Qatar. Browndown Publications, Gosport, UK.</t>
  </si>
  <si>
    <t>Algeria, Cyprus, Egypt, Ethiopia, Bahrain, Qatar, UAE, Iran, Iraq, Israel-Palestine, Jordan, Kuwait, Syria, Libya, Mali, Mauritania, Morocco, Oman, Saudi Arabia, Sinai, Tunisia, Western Sahara, Yemen</t>
  </si>
  <si>
    <t>L. (1767). In: Mantissa 54.</t>
  </si>
  <si>
    <t>Salsola muricata L.</t>
  </si>
  <si>
    <t>Beitr. Fl. Aethiop. : 187 (1867)</t>
  </si>
  <si>
    <t>Caroxylon jordanicola (Eig) Akhani &amp; Roalson</t>
  </si>
  <si>
    <t>Egypt, Jordan, Iraq, Israel-Palestine, Jordan, Kuwait, Syria, Israel-Palestine, Saudi Arabia</t>
  </si>
  <si>
    <t>Eig. (1945). In: Palest. J. Bot. Jerusalem Ser. 3: 130.</t>
  </si>
  <si>
    <t>Salsola jordanicola Eig</t>
  </si>
  <si>
    <t>Int. J. Pl. Sci. 168: 947 (2007)</t>
  </si>
  <si>
    <t>Salsola gemmascens subsp. maroccana Botsch.</t>
  </si>
  <si>
    <t>There is a taxonomic and consistency problem here within databases. It is evident that Le Houérou refers to populations of a Moroccan Chenopodiaceae: Salsola gemmanescens subsp. moroccana. On the other hand, there is Caroxylon gemmanescens (which they say is synonymous with Salsola gemmanescens) which occupies almost all of Central Asia and is neither gypsocline nor anything like that. The databases at the same time that Salsola gemmanescens is synonymous with Caroxylon gemmanescens and that Salsola gemmanescens subsp. marrocana is an accepted name. While they clarify themselves, I propose accepting schizophrenia and accepting the name for the Moroccan populations, which is what interests us (Paco)</t>
  </si>
  <si>
    <t>It may depend - In Iran and Armenia C.gemmascens often occurs on gypsum soils , although it is definitely not excusive to gypsum, but e.g. here in Armenia it is mainly frequent on gypsum containing soils (stone, clay , gypsum mixes) it is however defenitely a Caroxylon, not a Salsola - they are quite distant and thus it should not go under Salsola</t>
  </si>
  <si>
    <t xml:space="preserve">• Groupe gypso-halophile (S04Ca2H20 + NaCI) (Le Houérou H.-N. 1995. Bioclimatologie et biogéographie des steppes arides du Nord de l'Afrique: diversité biologique, développement durable et désertisation. Options Méditerranéennes: Série B. Etudes et Recherches 10: 1- 396). 
• Steppes (Fennane, M., Ibn Tatou, M., Mathez, J., Ouyahia, A., et El Oualidi, J. 1999. Flore pratique du Maroc.Vol. 1. Institut Scientifique. Université Mohamed V. Agdal. Rabat. 15).
</t>
  </si>
  <si>
    <t>Le Houérou H.-N. 1995. Bioclimatologie et biogéographie des s teppes arides du Nord de l'Afrique: diversité biologique, développement durable et dés rtisation. Options Méditerranéennes: Série B. Etudes et Recherches 10:1- 447</t>
  </si>
  <si>
    <t>Botsch. (1970). In: Novosti Sist. Vyss. Rast. 6: 50</t>
  </si>
  <si>
    <t>Cornulaca monacantha Delile</t>
  </si>
  <si>
    <t>• Xerohalófilo (Abdallah, M. S. 1967. The Resedaceae. A taxonomical revision of the family. Medelingen Landbouwhogeschool Wageningen 67-8: 1-98.). 
• which are appreciably gypsophilous (Akhani, H. &amp; Ghorbanli M. 1993. A contribution to the halophytic vegetation and flora of Iran. In: H. Lieth and A. Al Masoom (eds): Towards the rational use of high salinity tolerant plants. Vol. I: 35-44. Kluwer Academic Publishers. the Netherlands). 
• Pâturages désertiques sablonneux et graveleux (Fennane, M., Ibn Tatou, M., Mathez, J., Ouyahia, A., et El Oualidi, J. 1999. Flore pratique du Maroc.Vol. 1. Institut Scientifique. Université Mohamed V. Agdal. Rabat. 15.) 
• Sables désertiques (Quézel, P. &amp; Santa, S., 1962-1963. Nouvelle flore de l'Algérie et des régions désertiques méridionales. 2 vols. 1170 p., CNRS, Paris) 
• Sables désertiques (Pottier-Alapetite G., 1979–1981. Flore de la Tunisie. 2 vols. Imprimerie Officielle de la République Tunisienne, Tunis)
• Sand hills, sandy and 'haswa' plains, gypsaceous subdesert; (Fl Iraq 5a). 
• In the halo-gypsophilous; vegetation (on salt pans known as sabkha) species (…) as... (Ghazanfar flora of Oman)</t>
  </si>
  <si>
    <t>Abdallah, M. S. 1967. The Resedaceae. A taxonomical revision of the family. Medelingen Landbouwhogeschool Wageningen 67-8: 1-98. /// Akhani, H. &amp; Ghorbanli M. 1993. A contribution to the halophytic vegetation and flora of Iran. In: H. Lieth and A. Al Masoom (eds): Towards the rational use of high salinity tolerant plants. Vol. I: 35-44. Kluwer Academic Publishers. the Netherlands ///Fl Iraq 5a</t>
  </si>
  <si>
    <t>Afghanistan, Algeria, Chad, Egypt, Bahrain, Kuwait, Qatar, United Arab Emirates, Iran, Iraq, Kuwait, Libya, Mali, Mauritania, Morocco, Niger, Oman, Pakistan, Israel, Saudi Arabia, Sinai, Sudan, Tunisia, Western Sahara, Yemen</t>
  </si>
  <si>
    <t>EN (PaperTunisia)</t>
  </si>
  <si>
    <t>Descr. Egypte, Hist. Nat. : 206 (1813)</t>
  </si>
  <si>
    <t>Afghanistan, China North-Central, Inner Mongolia, Iran, Kazakhstan, Kirgizstan, Mongolia, Qinghai, Tadzhikistan, Turkmenistan, Uzbekistan, Xinjiang</t>
  </si>
  <si>
    <t>C. A. Mey. (1829). In: Ledeb. Fl. Altaic. 1: 375.</t>
  </si>
  <si>
    <t>Anabasis ammodendron C.A.Mey.</t>
  </si>
  <si>
    <t>Bunge. (1851). In: Ledeb., Fl. Ross. 3: 820.</t>
  </si>
  <si>
    <t>Hammada salicornica (Moq.) Iljin</t>
  </si>
  <si>
    <t>O,M,D,R,S (Sandy and stony desert and wadis) (Boulos); The Iranian salines are surrounded by dry gravelly steppes, sandy dunes, limestone and gypsum hills. sequently, transitional types between these habitats and saline soil habitats occur. Such habitats are mostly covered by xerohalophytic communities with salt-tolerrounded.  /// This community  [Haloxyletum salicornici] is found on calcareous substrates with a gypsophilous underlying substrate /// Regs,soils un peu sales all gypseux /// Steppes gypseuses</t>
  </si>
  <si>
    <t>Boulos (1999-2005; 2009); Akhani, H. &amp; Ghorbanli M. 1993. A contribution to the halophytic vegetation and flora of Iran. In: H. Lieth and A. Al Masoom (eds): Towards the rational use of high salinity tolerant plants. Vol. I: 35-44. Kluwer Academic Publishers. the Netherlands /// GHAZANFAR S. CHAPTER 17 SABKHAT REGIONS OF IRAQ  /// Fl. Iraq 1 /// Ozenda /// POTTIER -ALAPETITE</t>
  </si>
  <si>
    <t>Afghanistan, Algeria, Egypt, Bahrain, Kuwait, Qatar, United Arab Emirates, India, Iran, Iraq, Syria Israel-Palestine, Jordan, Kuwait, Libya, Oman, Pakistan, Saudi Arabia, Sinai</t>
  </si>
  <si>
    <t>as Hammada elegans in EGYPT BP</t>
  </si>
  <si>
    <t>Moq. (1849). In: DC., Prodr. 13 2: 174.</t>
  </si>
  <si>
    <t>Caroxylon salicornicum Moq.</t>
  </si>
  <si>
    <t>Fl. Orient. 4: 949 (1879)</t>
  </si>
  <si>
    <t>Soda florida (M.Bieb.) Akhani</t>
  </si>
  <si>
    <t xml:space="preserve">Iran, Azerbayan, Armenia, Georgia, Iran, Iraq, Lebanon-Syria, Pakistan, Transcaucasus, Türkey </t>
  </si>
  <si>
    <t>M. Bieb. (1808). In: Fl. Taur. Caucasus 1: 190</t>
  </si>
  <si>
    <t>Anabasis florida M.Bieb.</t>
  </si>
  <si>
    <t>Akhani. (2020). In: Front. Plant Sci. 11-546518: 30</t>
  </si>
  <si>
    <t>Asphodeline</t>
  </si>
  <si>
    <t>Asphodeline tenuior subsp. tenuiflora (K.Koch) Tuzlaci</t>
  </si>
  <si>
    <t>Steppe, gypsaceous and clayey slopes, dry open places</t>
  </si>
  <si>
    <t>Iran, North Caucasus, Transcaucasus, Turkey</t>
  </si>
  <si>
    <t>(not subsp) VU [Solomon et al., 2013]</t>
  </si>
  <si>
    <t>VU B2ab(iii,v)</t>
  </si>
  <si>
    <t>Linnaea 22: 261 (1849)</t>
  </si>
  <si>
    <t>Asphodelus tenuiflorus K.Koch</t>
  </si>
  <si>
    <t>Notes Roy. Bot. Gard. Edinburgh 41: 89 (1983)</t>
  </si>
  <si>
    <t>Achillea santolinoides subsp. wilhelmsii (K.Koch) Greuter</t>
  </si>
  <si>
    <t>I update the taxonomy according to WFO December 2023: the name previously entered in the database was Achillea kermanica</t>
  </si>
  <si>
    <t>Afghanistan, Algeria, Cyprus, Egypt (incl. Sinai), Jordan, Iran, Iraq, Israel-Palestine, Kirgizstan, Lebanon, Syria, Libya, Pakistan, Tadzhikistan, Transcaucasus, Tunisia, Turkey, Uzbekistan</t>
  </si>
  <si>
    <t>Koch, K. (1851). In: Linnaea 24: 328.</t>
  </si>
  <si>
    <t>Achillea wilhelmsii K.Koch</t>
  </si>
  <si>
    <t>Greuter. (2003). In: Willdenowia 33: 37-43.</t>
  </si>
  <si>
    <t>Artemisia fragrans Willd.</t>
  </si>
  <si>
    <t>Latif Kurt</t>
  </si>
  <si>
    <t>First published in Sp. Pl., ed. 4. 3: 1835 (1803)</t>
  </si>
  <si>
    <t>North Caucasus, Transcaucasus, Turkey</t>
  </si>
  <si>
    <t>Willd. (1803). In: Sp. Pl. 3: 1835.</t>
  </si>
  <si>
    <t>Berberis iliensis Popov</t>
  </si>
  <si>
    <t>On gypsum soils,marls and stony slopes (with juniperus)</t>
  </si>
  <si>
    <t>EN [Hisorev, 2015]; TJK: EN / Global: LC [Nowak et al., 2020]</t>
  </si>
  <si>
    <t> Ind. Sem. Hort. Bot. Almaat. Acad. Sci. URSS iii. 3 (1936)</t>
  </si>
  <si>
    <t>Moricandia sinaica (Boiss.) Boiss.</t>
  </si>
  <si>
    <t>Desert east of the Nile, Sinai Peninsula (Stony Wadis) (Boulos) • Egyptian-Arabian Desert Dwarf Shrubland on Gypsum (Terrestrial-biomes.net). 
• Gypsum outcrop, c. 1300 m. (Thulin, M. 1993-2006. Flora of Somalia. vols. 1-4. Royal Botanics Garden. Kew).</t>
  </si>
  <si>
    <t>Egypt, Iran, Israel-Palestine, Jordan, Oman, Pakistan, Saudi Arabia, Sinai, Somalia, Yemen</t>
  </si>
  <si>
    <t>Rare (Egyptian Biodiversity Portal); EN [RL Jordan]</t>
  </si>
  <si>
    <t>Boissier, P.E. Ann. Sci. Nat. Bot., sér. 2, 17: 85. (1842).</t>
  </si>
  <si>
    <t>Brassica sinaica Boiss.</t>
  </si>
  <si>
    <t>Fl. Orient. 1: 386 (1867)</t>
  </si>
  <si>
    <t>Ephedra alata subsp. alata Decne.</t>
  </si>
  <si>
    <t>O,M,D,S (Desert sandy plains) (Boulos)• Ephedretum alatae (Ephedra Shrubland): Essentially pure stands of Ephedra alata, seldom of great areal extent, may occasionally be found in scattered locations from the south coastal lowlands to the north. The community may be associated with gypsaceous soils (Mandaville, J.P. 1990. FLORA OF EASTERN SAUDI ARABIA). 
• In gypsum or rocky limestone desert, on sandy (usually calcareous) soil,  (Fl Iraq 2). 
• Sables sahariens (Quézel, P. &amp; Santa, S., 1962-1963. Nouvelle flore de l'Algérie et des régions désertiques méridionales. 2 vols. 1170 p., CNRS, Paris)</t>
  </si>
  <si>
    <t>Boulos (1999-2005; 2009); Mandaville, J.P. 1990. FLORA OF EASTERN SAUDI ARABIA  /// Fl Iraq 2</t>
  </si>
  <si>
    <t>Algeria, Chad, Iraq, Israel-Palestine, Jordan, Syria, Libya, Mali, Mauritania, Saudi Arabia, Sinai</t>
  </si>
  <si>
    <t>LC [IUCN] not subsp; EN (Paper Túnez, not subsp); Rare [Sapir et al., 2003]</t>
  </si>
  <si>
    <t>**Checked by FJ Perez /spp no en ´tunez en excel! corregir</t>
  </si>
  <si>
    <t>Ann. Sci. Nat. (Paris) 2: 239 </t>
  </si>
  <si>
    <t>Ephedra aphylla Forssk.</t>
  </si>
  <si>
    <t>M,D,S (Calcerous slopes and wadi beds) (Boulos)• Open gravel desert and gypsum steppe (Fl Iraq 2).</t>
  </si>
  <si>
    <t>Boulos (1999-2005; 2009); Fl Iraq 2</t>
  </si>
  <si>
    <t>Palestine, Egypt, Israel-Palestine, Jordan, Saudi Arabia, Libya,Syria, Lebanon</t>
  </si>
  <si>
    <t>Fl. Aegypt.-Arab.: 170</t>
  </si>
  <si>
    <t>Astragalus guttatus Banks &amp; Sol.</t>
  </si>
  <si>
    <t>A. Rudov suggested to exclude it after soil analyses from Armenia that show it grows on soils with almost no gypsum there, and also from his experiences in other countries. However, we keep it for now since in other areas it is considered an emblematic gypsophile (Sara)</t>
  </si>
  <si>
    <t>Iran, Iraq, Israel-Palestine, Jordan, Kazakhstan, Lebanon, Syria, North Caucasus, South European Russi, Spain (Peninsula), Transcaucasus, Turkey, Turkmenistan, Ukraine (incl. Krym), Uzbekistan</t>
  </si>
  <si>
    <t>A.Russell, Nat. Hist. Aleppo, ed. 2, 2: 260</t>
  </si>
  <si>
    <t>Thymus moldavicus Klokov &amp; Des.-Shost.</t>
  </si>
  <si>
    <t>On limestone, gypsum and chalks, frequent.</t>
  </si>
  <si>
    <t>Fl. Russia 3</t>
  </si>
  <si>
    <t>Ukraine (incl. Krym)</t>
  </si>
  <si>
    <t>[Tetyana et al. 2012] Included in UKR Regional Law</t>
  </si>
  <si>
    <t>Izv. Kievsk. Bot. Sada 14: 17</t>
  </si>
  <si>
    <t>Ficus</t>
  </si>
  <si>
    <t>Ficus johannis subsp. johannis</t>
  </si>
  <si>
    <t>Afghanistan, Gulf States, Iran, Oman, Pakistan</t>
  </si>
  <si>
    <t>Boiss. (1846). In: Diagn. Ser. 1, 7: 96.</t>
  </si>
  <si>
    <t>Tetradiclis tenella (Ehrenb.) Litv.</t>
  </si>
  <si>
    <t>Egypt, Israel, Palestine, Jordan, Syria, Iraq, Iran, Afghanistan, Pakistan, Turkmenistan, the Caucasus and S Russia</t>
  </si>
  <si>
    <t>for Israel see: https://redlist.parks.org.il/en/plants/detail/Tetradiclis%20tenella/; For Iran see: https://journals.tubitak.gov.tr/cgi/viewcontent.cgi?article=2150&amp;context=botany</t>
  </si>
  <si>
    <t>Near Threatened (Israel), EN (Iran)</t>
  </si>
  <si>
    <t>Near threatened (Israel), EN (Iran)</t>
  </si>
  <si>
    <t>Litv. (1907). In: Trav. Mus. Bot. Acad. Pétersb. 3: 122.</t>
  </si>
  <si>
    <t>Artemisia aucheri Boiss.</t>
  </si>
  <si>
    <t>Ghasem Ali Dianati Tilaki, Hossein Naderi Nasrabad and Jalal Abdollahi 2011. Investigation of Relationship between Vegetation, Topography and Some Soil Physico-Chemical Characteristics in Nodoushan Rangelands of Yazd Province (Iran). International Journal of Natural Resources and Marine Sciences 1 (2), 147-156</t>
  </si>
  <si>
    <t>Afghanistan, Iran, Tibet, West Himalaya</t>
  </si>
  <si>
    <t>Fl. Orient. 3: 367 (1875)</t>
  </si>
  <si>
    <t>Agropyron</t>
  </si>
  <si>
    <t>Agropyron cristatum subsp. pectinatum (M.Bieb.) Tzvelev</t>
  </si>
  <si>
    <t>According to POWO the subspecies is a synonym of A. cristatum, but the distribution of the two taxa is very different, so I keep the initial suggestion unchanged (Sara). IMPORTANT: The distribution has to be updated according to that of the subspecies</t>
  </si>
  <si>
    <t>NT [FLORANDOR]; TJK: EN; Global: LC [Nowak et al., 2020]</t>
  </si>
  <si>
    <t>B1ab(i) (for TJK)</t>
  </si>
  <si>
    <t>Spisok Rast. Gerb. Fl. S.S.S.R. Bot. Inst. Vsesojuzn. Akad. Nauk 18: 25 </t>
  </si>
  <si>
    <t>Seseli staurophyllum Rech.f.</t>
  </si>
  <si>
    <t>Akhani, H. 2004. A new spiny, cushion-like Euphorbia (Euphorbiaceae) from south-west Iran with  special reference to the phytogeographic importance of local endemic species. Botanical Journal of the Linnean Society, 146: 107–150</t>
  </si>
  <si>
    <t>Repert. Spec. Nov. Regni Veg. 48: 127 (1940)</t>
  </si>
  <si>
    <t>Cousinia deserti Bunge</t>
  </si>
  <si>
    <t>Afghanistan, Iran</t>
  </si>
  <si>
    <t>Mém. Acad. Imp. Sci. Saint Pétersbourg, Sér. 7, 9(2): 29 (1865)</t>
  </si>
  <si>
    <t>Astragalus hekmat-safaviae F.Ghahrem.</t>
  </si>
  <si>
    <t>Ann. Bot. Fenn. 42: 313 (2005)</t>
  </si>
  <si>
    <t>endemic ,NE Iran</t>
  </si>
  <si>
    <t>Hedysarum monophyllum Boriss.</t>
  </si>
  <si>
    <t>Flora of USSR: stony and clayey slopes</t>
  </si>
  <si>
    <t xml:space="preserve">Akhani, com. Pers. Checked by Farshid Memariani &amp; Hossein Rahmaninia </t>
  </si>
  <si>
    <t>Bot. Mater. Gerb. Bot. Inst. Komarova Akad. Nauk S.S.S.R.10: 81</t>
  </si>
  <si>
    <t>Onobrychis meshhedensis (Širj. &amp; Rech.f.) Ranjbar</t>
  </si>
  <si>
    <t xml:space="preserve">Eftekheri et al. 2003 Khorasan -&gt; Checked by Farshid Memariani &amp; Hossein Rahmaninia </t>
  </si>
  <si>
    <t>Repert. Spec. Nov. Regni Veg. 48: 45 (1940)</t>
  </si>
  <si>
    <t>Onobrychis amoena subsp. meshhedensis Širj. &amp; Rech.f.</t>
  </si>
  <si>
    <t>Novon 19: 217 (2009)</t>
  </si>
  <si>
    <t>Haplophyllum furfuraceum Bunge</t>
  </si>
  <si>
    <t>FJ Perez et al - H.Rahmaninia, F.Memariani</t>
  </si>
  <si>
    <t>P.E.Boissier, Fl. Orient. 1: 934</t>
  </si>
  <si>
    <t>Capparis spinosa var. parviflora (Boiss.) Boiss.</t>
  </si>
  <si>
    <t>syn. of Capparis parviflora Boiss.</t>
  </si>
  <si>
    <t>Gypsovag, widely found out of gypsum — Dehghani&amp;Rudov 2025 unpublished</t>
  </si>
  <si>
    <t>Iran, Jordan, Lebanon, Syria, Afghanistan</t>
  </si>
  <si>
    <t>Boiss. (1843). In: Diagn. Pl. Orient. 1: 4.</t>
  </si>
  <si>
    <t>Capparis parviflora Boiss.</t>
  </si>
  <si>
    <t>Boiss. (1867). In: Fl. Orient. Vol. I: 420.</t>
  </si>
  <si>
    <t xml:space="preserve">Gaillardia sp. nov. </t>
  </si>
  <si>
    <t>Sara: Asked about the current status of this taxon to M. Moore , it is still undescribed</t>
  </si>
  <si>
    <t>not described yet, gypsophile</t>
  </si>
  <si>
    <t>Nama sp. nov.</t>
  </si>
  <si>
    <t xml:space="preserve">Oenothera hartwegii subsp. nov. </t>
  </si>
  <si>
    <t>Acleisanthes acatitensis (ined.)</t>
  </si>
  <si>
    <t xml:space="preserve">Nerisyrenia sp. nov. </t>
  </si>
  <si>
    <t>Tiquilia hispidissima var. nov.</t>
  </si>
  <si>
    <t>Tiquilia sp. nov.</t>
  </si>
  <si>
    <t>Heliotropium sp. nov. (Akhani, ined.)</t>
  </si>
  <si>
    <t>Frankenia sp. southern gypsum (M.N. Lyons 2864)</t>
  </si>
  <si>
    <t xml:space="preserve">Low rise gypsum, gypsum, saline grey clay   /// A small group of taxa largely known from gypsum and saline clay substrates on the margins, or on centrally raised beds, of inland saline playas and pans. The assemblage is almost exclusively known from wetlands and occurs in the eastern margin of the Avon Wheatbelt and Mallee bioregions and extends into the adjacent Yalgoo and Coolgardie bioregions. </t>
  </si>
  <si>
    <t>Rick (2011) Survey and Analysis of Plant Communities Growing on Gypsum in the Western Australian Wheatbelt: Botanical consultants report for the Wheatbelt NRM Region and the Department of Environment and Conservation Western Australia, Newdegate.  //// M.N. Lyons, N. Gibson, G.J. Keighery and S.D. Lyons. 2004. Wetland flora and vegetation of the Western Australian wheatbelt. Records of the Western Australian Museum Supplement No. 67: 39-89</t>
  </si>
  <si>
    <t>Phrase name used at PERTH</t>
  </si>
  <si>
    <t>Commiphora sp. = Gilbert et al. 8170.</t>
  </si>
  <si>
    <t>likely Commiphora boranensis. Not according to the Atlas of the potential flora of Ethiopia (Sara)</t>
  </si>
  <si>
    <t>• Open Acacia-Commiphora bush land on gypsum hills; c 300 m (Hedberg, I. and Edwards, S. (eds.) (1989). Flora of Ethiopia, Vol. 3, Pittosporaceae-Araliaceae. The National Herbarium, Addis Ababa University, Department of Systematic Botany Uppsala University. Addis Ababa &amp; Uppsala).</t>
  </si>
  <si>
    <t>I leave the wide/narrow unresolved since the supposed species where the specimen may belong to is a wide, but the specimen itself may be a narrow if finally considered a new species</t>
  </si>
  <si>
    <t>Commiphora sp. = Gilbert et al. 8171.</t>
  </si>
  <si>
    <t>likely Commiphora cyclophylla. Not according to the Atlas of the potential flora of Ethiopia (Sara)</t>
  </si>
  <si>
    <t>• Open Acacia-Commiphora bushIand on gypsum hills; c 300 m (Flora of Ethiopia and Eritrea 3).</t>
  </si>
  <si>
    <t>Euphorbia sp. (Archer in Siebert et al)</t>
  </si>
  <si>
    <t>• Are restricted to this sub-association. This sub-association represents short thicketon black loam soils underlain by gypsum rich lower horizons (Siebert, S.J., M. Matthee and A.E. van Wyk. 2003. Semi-arid savanna of the Potlake Nature Reserve and surrounding areas in Sekhukhuneland, South Africa. Koedoe 46(1): 29-52. Pretoria).</t>
  </si>
  <si>
    <t xml:space="preserve">Anulocaulis leiosolenus var. nov. </t>
  </si>
  <si>
    <t xml:space="preserve">Anulocaulis reflexus var. nov. </t>
  </si>
  <si>
    <t>Arnebia tubata (Bertol.) Sam.</t>
  </si>
  <si>
    <t>Paco: The problem is that the POWO does not recognize it and Flora iranica mentions it but does not treat it, indicating that it is a taxon from N Syria and Iraq, Moutarde in Flora of Lebanon and Syria, says that it is in “Syrie, Iraq, Iran, Transcaucasia, Boukhara.” In the paper where the description of the species is made, it is said that it is annual, that the type is in northern Syria and little else. So I have no idea if it is a good taxon, its distribution and its ecology.</t>
  </si>
  <si>
    <t>According to "Die einjährigen Arten der Gattung Arnebia Forsk. (Vorarbeiten zu K. H. Rechinger, Flora
Iranica II)" there are several unclear taxonomic problems with this species - we could maybe for the moment include in in A.decumbens aggregate!?</t>
  </si>
  <si>
    <t>Bertol. (1842). In: Misc. Bot. 1: 14.</t>
  </si>
  <si>
    <t>Lithospermum tubatum Bertol.</t>
  </si>
  <si>
    <t>Repert. Spec. Nov. Regni Veg. Beih. 100: 46 (1938)</t>
  </si>
  <si>
    <t>Sources used for the conservation status assessment</t>
  </si>
  <si>
    <t>Note: entries in which the origin of the data is FJ Perez et al have been checked in IUCN</t>
  </si>
  <si>
    <t>PLEASE DO NOT DELETE THIS COLOR! SPP CHECKED IN IUCN</t>
  </si>
  <si>
    <t>IUCN Red List</t>
  </si>
  <si>
    <t>CITES 2020</t>
  </si>
  <si>
    <t>US &amp; Mexico</t>
  </si>
  <si>
    <t>NatureServe Explorer</t>
  </si>
  <si>
    <t>https://explorer.natureserve.org/Search</t>
  </si>
  <si>
    <t xml:space="preserve">US Endagered Species Act </t>
  </si>
  <si>
    <t>https://ecos.fws.gov/ecp/report/species-listings-by-tax-group?statusCategory=Listed&amp;groupName=All%20Plants</t>
  </si>
  <si>
    <t>EncicloVida</t>
  </si>
  <si>
    <t>https://enciclovida.mx/</t>
  </si>
  <si>
    <t>Mexico's Government Biodiversity Portal</t>
  </si>
  <si>
    <t xml:space="preserve">Norma Oficial Mexicana NOM-059-SEMARNAT-2001 </t>
  </si>
  <si>
    <t>Checklist of the species protected under the mexican law</t>
  </si>
  <si>
    <t xml:space="preserve">Tajikistan </t>
  </si>
  <si>
    <t>Nowak, A., Świerszcz, S., Nowak, S., Hisorev, H., Klichowska, E., Wróbel, A., ... &amp; Nobis, M. (2020). Red List of vascular plants of Tajikistan–the core area of the Mountains of Central Asia global biodiversity hotspot. Scientific reports, 10(1), 1-10.</t>
  </si>
  <si>
    <t>Hisorev, H. Red Date Book of Tajikistan - Plants. (Izdatelstvo Donish, 2015).</t>
  </si>
  <si>
    <t>Doğan, H.M., M. Doğan, G. Akaydin, F. Cele. 2011. Mapping and analysing the diversity of the genus Acantholimon taxa in Turkey by geographic information systems (GIS). Turk J Bot 35: 91-110</t>
  </si>
  <si>
    <t xml:space="preserve">Somalia &amp; Ethiopia </t>
  </si>
  <si>
    <t xml:space="preserve">Armenia </t>
  </si>
  <si>
    <t>Tamanyan, K. et al. (2012) The Red Book of Plants of the Republic of Armenia</t>
  </si>
  <si>
    <t>Solomon et al., (2013) Red List of the Endemic Plants of the Caucasus (ARM, AZE, GEO, IRN, RUS, TUR)</t>
  </si>
  <si>
    <t xml:space="preserve">Fennane M. (2017). Eléments pour un Livre rouge de la flore vasculaire du Maroc. Fasc. 3. Asteraceae (version 1, avril 2017). Edit. Tela-Botanica. Licence CC-BY NC ND. </t>
  </si>
  <si>
    <t>Agullo, J.C., A.Juan, Ma Á. Alonso, A. Terrones &amp; M.B. Crespo. 2013. Taxonomic status of Ononis tridentata (Fabaceae) from Morocco, resolved by multivariate morphometric analyses. Plant Biosystems 147(3): 645–653. http://dx.doi.org/10.1080/11263504.2013.776650</t>
  </si>
  <si>
    <t>Environment Protection and Biodiversity Conservation Act 1999</t>
  </si>
  <si>
    <t>http://www.environment.gov.au/cgi-bin/sprat/public/publicthreatenedlist.pl?wanted=flora</t>
  </si>
  <si>
    <t>Western Australian Herbarium (1998–). Florabase—the Western Australian Flora. Department of Biodiversity, Conservation and Attractions. https://florabase.dpaw.wa.gov.au/</t>
  </si>
  <si>
    <t>https://florabase.dpaw.wa.gov.au/</t>
  </si>
  <si>
    <t xml:space="preserve">CONSERVATION CODES GUIDELINES: </t>
  </si>
  <si>
    <t>https://www.dpaw.wa.gov.au/images/documents/plants-animals/threatened-species/Listings/Conservation%20code%20definitions.pdf</t>
  </si>
  <si>
    <t>North Australia Gov Threatened Plants</t>
  </si>
  <si>
    <t>https://nt.gov.au/environment/native-plants/threatened-plants</t>
  </si>
  <si>
    <t>Anthos (Spanish Plants' Information System) anthos.es</t>
  </si>
  <si>
    <t>Mota, J., Sánchez-Gómez, P. &amp; Guirado, J.S. (eds.) 2011. Diversidad vegetal de las yeseras ibéricas. El reto de los archipiélagos edáicos para la biología de la conservación. ADIF- Mediterráneo Asesores Consultores. Almería. 636 pp</t>
  </si>
  <si>
    <t>Blanca G., Cabezudo B., Cueto M., Fernández López C. &amp; Morales Torres C. (2009, eds.). Flora Vascular de Andalucía Oriental, 4
vols. Consejería de Medio Ambiente, Junta de Andalucía, Sevilla.</t>
  </si>
  <si>
    <t>Bañares, A., Blanca, G., Güemes, J., Moreno, J.C. &amp; Ortiz, S., eds. 2008. Lista roja 2008 de la flora vascular española. Dir. Gen. de Medio Natural y Política Forestal (Min. de Medio Ambiente, y Medio Rural y Marino) - SEBICOP, Madrid</t>
  </si>
  <si>
    <t>Decreto 50/2003, de 30 de mayo por el que se crea el Catálogo Regional de Flora Silvestre Protegida de la Región de Murcia y se dictan normas para el aprovechamiento de diversas especies forestales. B.O.R.M. núm. 131, 10 de junio de 2003, págs. 11615-11624</t>
  </si>
  <si>
    <t>Decreto 181/2005, de 6 de septiembre del Gobierno de Aragón, por el que se modifica parcialmente el Decreto 49/1995, de 28 de marzo, de la Diputación General de Aragón, por el que se regula el Catálogo de Especies Amenazadas de Aragón. B.O.A. núm. 114, 23 de septiembre de 2005,</t>
  </si>
  <si>
    <t>Decreto 200/2001, de 6 de noviembre de 2001 por el que se modifica el Catálogo Regional de Especies Amenazadas. D.O.C.M. núm. 119, 13 de noviembre de 2001, págs. 12825-12827</t>
  </si>
  <si>
    <t>Bañares, A., Blanca, G., Güemes, J., Moreno, J.C. &amp; Ortiz, S., eds. 2004. Atlas y libro rojo de la flora vascular amenazada de España. Taxones prioritarios. Dirección General para la Biodiversidad, O.A.P.N., Ministerio de Medio Ambiente, Madrid (2ª ed.)</t>
  </si>
  <si>
    <t>Real Decreto 139/2011, de 4 de febrero para el desarrollo del Listado de Especies Silvestres en Régimen de Protección Especial y del Catálogo Español de Especies Amenazadas. B.O.E. núm. 46, 23 de febrero de 2011</t>
  </si>
  <si>
    <t>Decreto 23/2012, de 14 de febrero por el que se regula la conservación y el uso sostenible de la flora y la fauna silvestres y sus hábitats. B.O.J.A. núm. 60, 27 de marzo de 2012, págs. 114-163</t>
  </si>
  <si>
    <t xml:space="preserve">Barreno, A. &amp; al. 1984. Listado de plantas endémicas, raras o amenazadas de España. Información Ambiental 3: 49-72 </t>
  </si>
  <si>
    <t>Gómez Campo, C. &amp; al. 1987. Libro rojo de especies vegetales amenazadas de España peninsular e Islas Baleares. ICONA, Ministerio de Agricultura, Pesca y Alimentación, Madrid, 676 p</t>
  </si>
  <si>
    <t>Egyptian Government</t>
  </si>
  <si>
    <t>https://www.eeaa.gov.eg/ar-eg/%D9%85%D9%88%D8%B6%D9%88%D8%B9%D8%A7%D8%AA%D8%A8%D9%8A%D8%A6%D9%8A%D8%A9/%D8%AD%D9%85%D8%A7%D9%8A%D8%A9%D8%A7%D9%84%D8%B7%D8%A8%D9%8A%D8%B9%D8%A9/%D8%A7%D9%84%D8%AA%D9%86%D9%88%D8%B9%D8%A7%D9%84%D8%A8%D9%8A%D9%88%D9%84%D9%88%D8%AC%D9%89/%D8%A7%D9%84%D9%85%D9%88%D8%A7%D8%B1%D8%AF%D8%A7%D9%84%D9%88%D8%B1%D8%A7%D8%AB%D9%8A%D8%A9%D8%A7%D9%84%D9%86%D8%A8%D8%A7%D8%AA%D9%8A%D8%A9/%D9%82%D8%A7%D8%A6%D9%85%D8%A9%D8%A7%D9%84%D9%86%D8%A8%D8%A7%D8%AA%D8%A7%D8%AA%D8%A7%D9%84%D8%A8%D8%B1%D9%8A%D8%A9.aspx</t>
  </si>
  <si>
    <t>Ministère de l'Environnement et du Développement Durable (2009) Pour une stratégie sur la diversité biologique à l'horizon 2020, vol. 2, La Biodiversité Vegetale</t>
  </si>
  <si>
    <t>http://www.environnement.gov.tn/images/fichiers/environnement_en_tunisie/Biodiversite%20Vegetale.pdf</t>
  </si>
  <si>
    <t>Red List Tunisia (Law)</t>
  </si>
  <si>
    <t>http://extwprlegs1.fao.org/docs/pdf/tun69554.pdf</t>
  </si>
  <si>
    <t>Tetyana et al (2012) Official lists of regional rare plants of administrative territories of Ukraine (reference book)</t>
  </si>
  <si>
    <t>Dominican Republic</t>
  </si>
  <si>
    <t>Lista Roja Rep Dominicana: https://ambiente.gob.do/wp-content/uploads/2016/12/Lista_rojaRD.pdf</t>
  </si>
  <si>
    <t>Italy</t>
  </si>
  <si>
    <t>Orsenigo, S., Fenu, G., Gargano, D., Montagnani, C., Abeli, T., Alessandrini, A., ... &amp; Rossi, G. (2021). Red list of threatened vascular plants in Italy. Plant Biosystems-An International Journal Dealing with all Aspects of Plant Biology, 155(2), 310-335.</t>
  </si>
  <si>
    <t>France</t>
  </si>
  <si>
    <t>http://www.cbnbrest.fr/observatoire-plantes/cartes-de-repartition/ecalluna</t>
  </si>
  <si>
    <t xml:space="preserve">Hungary </t>
  </si>
  <si>
    <t>Red list of the vascular flora of Hungary. Vörös Lista. A magyarországi edényes flóra veszélyeztetett fajai. (2007)</t>
  </si>
  <si>
    <t xml:space="preserve">The Red Data Book of the Flora of Cyprus
</t>
  </si>
  <si>
    <t>CARPATHIAN RED LIST OF FOREST HABITATS AND SPECIES CARPATHIAN LIST OF INVASIVE ALIEN SPECIES (2014). THE STATE NATURE CONSERVANCY OF THE SLOVAK REPUBLIC</t>
  </si>
  <si>
    <t>Macedonia</t>
  </si>
  <si>
    <t>http://redlist.moepp.gov.mk/resources-and-publications/</t>
  </si>
  <si>
    <t>Israel</t>
  </si>
  <si>
    <t xml:space="preserve">Declaration on National Parks, Nature Reserves, National Sites and Memorial Sites (Protected Natural Assets), Proclamation, 2005 (5765-2005).
</t>
  </si>
  <si>
    <t>https://www.ecolex.org/es/details/legislation/declaration-on-national-parks-nature-reserves-national-sites-and-memorial-sites-protected-natural-assets-proclamation-2005-5765-2005-lex-faoc178773/?q=biodiversity+israel&amp;type=legislation&amp;xdate_min=&amp;xdate_max=</t>
  </si>
  <si>
    <t>Palestine</t>
  </si>
  <si>
    <t>Ali-Shtayeh MS, Jamous RM (2018) Updating the Plant “Red List” of Palestine (West Bank and Gaza Strip): Conservation
Assessment and Recommendations. J Biodivers Endanger Species 6: 224. doi:10.4172/2332-2543.1000224</t>
  </si>
  <si>
    <t>Red Lists Asia</t>
  </si>
  <si>
    <t>https://www.plantarium.ru/page/redbooks.html</t>
  </si>
  <si>
    <t>India</t>
  </si>
  <si>
    <t xml:space="preserve">ENVIS Resource Partner on Biodiversity
</t>
  </si>
  <si>
    <t>http://www.bsienvis.nic.in/Database/Endemic_and_Threatened_taxa_3942.aspx</t>
  </si>
  <si>
    <t>Norway</t>
  </si>
  <si>
    <t>https://www.nationalredlist.org/files/2012/10/Norwegian-Red-List-20101.pdf</t>
  </si>
  <si>
    <t>Amaranthaceae</t>
  </si>
  <si>
    <t>Tidestromia carnosa</t>
  </si>
  <si>
    <t>SW. Texas to NE. Mexico.</t>
  </si>
  <si>
    <t>Tidestromia gemmata</t>
  </si>
  <si>
    <t>Tidestromia gemmata I.M. Johnst. is a synonym of Tidestromia suffruticosa (Torr.) Standl.</t>
  </si>
  <si>
    <t>Arizona to W. Texas and NE. Mexico</t>
  </si>
  <si>
    <t>Tidestromia rhizomatosa</t>
  </si>
  <si>
    <t>Tidestromia tenella</t>
  </si>
  <si>
    <t>Asparagaceae</t>
  </si>
  <si>
    <t>Jaimehintonia gypsophila</t>
  </si>
  <si>
    <t>Asteraceae</t>
  </si>
  <si>
    <t>Ageratina gypsophila</t>
  </si>
  <si>
    <t>Chrysactinia acerosa</t>
  </si>
  <si>
    <t>Dicranocarpus parviflorus</t>
  </si>
  <si>
    <t>USA (New Mexico, Texas), Mexico (Chihuahua, Coahuila, Durango, Hidalgo, Nuevo Leon, Queretaro, San Luis Potosi, Tamaulipas, Zacatecas)</t>
  </si>
  <si>
    <t>Erigeron cuatrocienegensis</t>
  </si>
  <si>
    <t>Erigeron gypsoverus</t>
  </si>
  <si>
    <t>Erigeron heleniae</t>
  </si>
  <si>
    <t>Erigeron pattersonii</t>
  </si>
  <si>
    <t>Erigeron pinkavii</t>
  </si>
  <si>
    <t>Erigeron unguiphyllus</t>
  </si>
  <si>
    <t>Flaveria anomala</t>
  </si>
  <si>
    <t>Flaveria intermedia</t>
  </si>
  <si>
    <t>Flaveria oppositifolia</t>
  </si>
  <si>
    <t>Flaveria palmeri</t>
  </si>
  <si>
    <t>Gaillardia candelaria var. candelaria</t>
  </si>
  <si>
    <t>Gaillardia candelaria var. mikemoorei</t>
  </si>
  <si>
    <t xml:space="preserve">Gaillardia gypsophila </t>
  </si>
  <si>
    <t xml:space="preserve">Gaillardia henricksonii </t>
  </si>
  <si>
    <t xml:space="preserve">Gaillardia multiceps </t>
  </si>
  <si>
    <t>USA (Arizona, New Mexico, Texas), Mexico (Coahuila)</t>
  </si>
  <si>
    <t xml:space="preserve">Gaillardia powellii </t>
  </si>
  <si>
    <t>Gaillardia turneri</t>
  </si>
  <si>
    <t>Haploësthes</t>
  </si>
  <si>
    <t>Haploësthes fruticosa</t>
  </si>
  <si>
    <t>Haploësthes greggii var. greggii</t>
  </si>
  <si>
    <t>Northern Mexico (Coahuila, Nuevo Leo ́ n), southern USA (New Mexico, Oklahoma, Texas)</t>
  </si>
  <si>
    <t>Haploësthes greggii var. multiflora</t>
  </si>
  <si>
    <t>Haploësthes greggii var. texana</t>
  </si>
  <si>
    <t xml:space="preserve">Haploësthes hintoniana </t>
  </si>
  <si>
    <t xml:space="preserve">Haploësthes robusta </t>
  </si>
  <si>
    <t>Helianthella gypsophila var. gypsophila</t>
  </si>
  <si>
    <t>Helianthus paradoxus subsp. cuatrocienegensis</t>
  </si>
  <si>
    <t xml:space="preserve">Heterotheca gypsophila </t>
  </si>
  <si>
    <t xml:space="preserve">Hieracium gypsophilum </t>
  </si>
  <si>
    <t xml:space="preserve">Isocoma gypsophila </t>
  </si>
  <si>
    <t xml:space="preserve">Isocoma tomentosa </t>
  </si>
  <si>
    <t xml:space="preserve">Lepidospartum burgessii </t>
  </si>
  <si>
    <t xml:space="preserve">Leucosyris blepharophylla </t>
  </si>
  <si>
    <t xml:space="preserve">Leucosyris mattturneri </t>
  </si>
  <si>
    <t xml:space="preserve">Marshalljohnstonia gypsophila </t>
  </si>
  <si>
    <t>Perymenium hintoniorum var. gypsophilum</t>
  </si>
  <si>
    <t xml:space="preserve">Pseudoclappia arenaria </t>
  </si>
  <si>
    <t xml:space="preserve">Pseudoclappia watsonii </t>
  </si>
  <si>
    <t>Sanrobertia gypsophila</t>
  </si>
  <si>
    <t xml:space="preserve">Sartwellia flaveriae </t>
  </si>
  <si>
    <t>Sartwellia gypsophila</t>
  </si>
  <si>
    <t>Sartwellia mexicana</t>
  </si>
  <si>
    <t>Sartwellia puberula</t>
  </si>
  <si>
    <t>Senecio claryae</t>
  </si>
  <si>
    <t>Senecio powellii</t>
  </si>
  <si>
    <t>Senecio warnockii</t>
  </si>
  <si>
    <t>Solidago ericamerioides</t>
  </si>
  <si>
    <t xml:space="preserve">Solidago gypsophila </t>
  </si>
  <si>
    <t xml:space="preserve">Strotheria gypsophila </t>
  </si>
  <si>
    <t>Thelesperma megapotamicum var. ramosius</t>
  </si>
  <si>
    <t xml:space="preserve">Thelesperma scabridulum </t>
  </si>
  <si>
    <t xml:space="preserve">Thymophylla gypsophila </t>
  </si>
  <si>
    <t xml:space="preserve">Townsendia gypsophila </t>
  </si>
  <si>
    <t xml:space="preserve">Tridax candidissima </t>
  </si>
  <si>
    <t>Tridax hintoniorum</t>
  </si>
  <si>
    <t>Varilla mexicana var. gypsophila</t>
  </si>
  <si>
    <t>Verbesina aramberrana</t>
  </si>
  <si>
    <t>Verbesina hintoniorum</t>
  </si>
  <si>
    <t>Verbesina potosina</t>
  </si>
  <si>
    <t>Verbesina zaragosana var. intermedia</t>
  </si>
  <si>
    <t>Verbesina zaragosana var. zaragosana</t>
  </si>
  <si>
    <t>Viguiera dentata var. longibracteata</t>
  </si>
  <si>
    <t>Xanthisma crutchfieldii</t>
  </si>
  <si>
    <t>Xanthisma gypsophilum</t>
  </si>
  <si>
    <t>Xanthisma johnstonii</t>
  </si>
  <si>
    <t>Xanthisma pseudorestiforme</t>
  </si>
  <si>
    <t>Xanthisma restiforme</t>
  </si>
  <si>
    <t>Xanthisma rhizomatum</t>
  </si>
  <si>
    <t>Xylothamia</t>
  </si>
  <si>
    <t>Xylothamia truncata</t>
  </si>
  <si>
    <t>Boraginaceae</t>
  </si>
  <si>
    <t>Antiphytum hintoniorum</t>
  </si>
  <si>
    <t>Cryptantha</t>
  </si>
  <si>
    <t>Cryptantha geohintonii</t>
  </si>
  <si>
    <t>Cryptantha gypsites</t>
  </si>
  <si>
    <t>Oreocarya crassipes</t>
  </si>
  <si>
    <t>Brassicaceae</t>
  </si>
  <si>
    <t xml:space="preserve">Nerisyrenia baconiana </t>
  </si>
  <si>
    <t xml:space="preserve">Nerisyrenia castillonii </t>
  </si>
  <si>
    <t xml:space="preserve">Nerisyrenia gracilis </t>
  </si>
  <si>
    <t xml:space="preserve">Nerisyrenia gypsophila </t>
  </si>
  <si>
    <t xml:space="preserve">Nerisyrenia hypercorax </t>
  </si>
  <si>
    <t xml:space="preserve">Nerisyrenia incana </t>
  </si>
  <si>
    <t xml:space="preserve">Nerisyrenia johnstonii </t>
  </si>
  <si>
    <t xml:space="preserve">Nerisyrenia linearifolia </t>
  </si>
  <si>
    <t xml:space="preserve">Nerisyrenia mexicana </t>
  </si>
  <si>
    <t xml:space="preserve">Nerisyrenia powellii </t>
  </si>
  <si>
    <t xml:space="preserve">Nerisyrenia turneri </t>
  </si>
  <si>
    <t>Physaria newberryi var. yesicola</t>
  </si>
  <si>
    <t>Ancistrocactus pinkavanus</t>
  </si>
  <si>
    <t>Aztekium hintonii</t>
  </si>
  <si>
    <t>Consolea moniliformis</t>
  </si>
  <si>
    <t>Eriosyce islayensis</t>
  </si>
  <si>
    <t>Geohintonia mexicana</t>
  </si>
  <si>
    <t>Leptocereus paniculatus</t>
  </si>
  <si>
    <t>Turbinicarpus hoferi</t>
  </si>
  <si>
    <t>Turbinicarpus lauii</t>
  </si>
  <si>
    <t>Turbinicarpus lophophoroides</t>
  </si>
  <si>
    <t>Turbinicarpus subterraneus subsp. booleanus</t>
  </si>
  <si>
    <t>Turbinicarpus zaragozae</t>
  </si>
  <si>
    <t>Campanulaceae</t>
  </si>
  <si>
    <t>Lobelia</t>
  </si>
  <si>
    <t>Lobelia gypsophila</t>
  </si>
  <si>
    <t>Lobelia margarita</t>
  </si>
  <si>
    <t>Arenaria gypsostrata</t>
  </si>
  <si>
    <t>Arenaria hintoniorum</t>
  </si>
  <si>
    <t>Drymaria coahuilana</t>
  </si>
  <si>
    <t>Drymaria elata</t>
  </si>
  <si>
    <t>Drymaria jenniferae</t>
  </si>
  <si>
    <t>Drymaria lyropetala</t>
  </si>
  <si>
    <t>Drymaria pattersonii</t>
  </si>
  <si>
    <t>Drymaria pratheri</t>
  </si>
  <si>
    <t>Drymaria subumbellata</t>
  </si>
  <si>
    <t>Drymaria suffruticosa</t>
  </si>
  <si>
    <t>Chenopodiaceae</t>
  </si>
  <si>
    <t>Atriplex argentina</t>
  </si>
  <si>
    <t xml:space="preserve">Dysphania stellata </t>
  </si>
  <si>
    <t xml:space="preserve">Suaeda jacoensis </t>
  </si>
  <si>
    <t>Cochlospermaceae</t>
  </si>
  <si>
    <t>Cochlospermum tetraporum</t>
  </si>
  <si>
    <t>Commelinaceae</t>
  </si>
  <si>
    <t xml:space="preserve">Callisia hintoniorum </t>
  </si>
  <si>
    <t xml:space="preserve">Gibasis gypsophila </t>
  </si>
  <si>
    <t xml:space="preserve">Tradescantia gypsophila </t>
  </si>
  <si>
    <t>Crassulaceae</t>
  </si>
  <si>
    <t xml:space="preserve">Sedum booleanum </t>
  </si>
  <si>
    <t xml:space="preserve">Sedum gypsophilum </t>
  </si>
  <si>
    <t>Ehretiaceae</t>
  </si>
  <si>
    <t>Tiquilia hispidissima var. hispidissima</t>
  </si>
  <si>
    <t>Neotropica 27: 1-33</t>
  </si>
  <si>
    <t>Tiquilia tuberculata</t>
  </si>
  <si>
    <t>Tiquilia turneri</t>
  </si>
  <si>
    <t>Ephedraceae</t>
  </si>
  <si>
    <t>Ephedra torreyana var. powelliorum</t>
  </si>
  <si>
    <t>Euphorbia correllii</t>
  </si>
  <si>
    <t>Euphorbia crepitata var. crepitata</t>
  </si>
  <si>
    <t>Euphorbia crepitata var. longa</t>
  </si>
  <si>
    <t>Euphorbia fruticulosa var. fruticulosa</t>
  </si>
  <si>
    <t>Euphorbia fruticulosa var. hirtella</t>
  </si>
  <si>
    <t>Euphorbia neilmulleri</t>
  </si>
  <si>
    <t>Euphorbia scopulorum var. inornata</t>
  </si>
  <si>
    <t>Astragalus gypsodes</t>
  </si>
  <si>
    <t>Dalea capitata var. quinquefolia</t>
  </si>
  <si>
    <t>Dalea filiciformis</t>
  </si>
  <si>
    <t>Dalea gypsophila</t>
  </si>
  <si>
    <t>Dermatophyllum gypsophilum</t>
  </si>
  <si>
    <t>Dermatophyllum juanhintonianum</t>
  </si>
  <si>
    <t>Fouquieriaceae</t>
  </si>
  <si>
    <t xml:space="preserve">Fouquieria shrevei </t>
  </si>
  <si>
    <t xml:space="preserve">Frankenia gypsophila </t>
  </si>
  <si>
    <t xml:space="preserve">Frankenia margaritae </t>
  </si>
  <si>
    <t>Gentianaceae</t>
  </si>
  <si>
    <t xml:space="preserve">Geniostemon gypsophilum </t>
  </si>
  <si>
    <t xml:space="preserve">Geniostemon schaffneri </t>
  </si>
  <si>
    <t xml:space="preserve">Sabatia tuberculata </t>
  </si>
  <si>
    <t xml:space="preserve">Zeltnera blumbergiana </t>
  </si>
  <si>
    <t xml:space="preserve">Zeltnera maryanna </t>
  </si>
  <si>
    <t>Halophytaceae</t>
  </si>
  <si>
    <t>Halophytum ameghinoi</t>
  </si>
  <si>
    <t>Argentina</t>
  </si>
  <si>
    <t>Hydrophyllaceae</t>
  </si>
  <si>
    <t>Phacelia gypsogenia</t>
  </si>
  <si>
    <t>Phacelia marshall-johnstonii var. deliciasana</t>
  </si>
  <si>
    <t>Phacelia marshall-johnstonii var. marshall-johnstonii</t>
  </si>
  <si>
    <t>Phacelia pallida</t>
  </si>
  <si>
    <t>Phacelia sivinskii</t>
  </si>
  <si>
    <t>Phacelia vossii</t>
  </si>
  <si>
    <t>Iridaceae</t>
  </si>
  <si>
    <t>Sisyrinchium microbracteatum</t>
  </si>
  <si>
    <t>Sisyrinchium zamudioi</t>
  </si>
  <si>
    <t>Hedeoma ciliolata</t>
  </si>
  <si>
    <t>Hedeoma palmeri subsp. galeana</t>
  </si>
  <si>
    <t>Hedeoma pusilla</t>
  </si>
  <si>
    <t>Salvia gypsophila</t>
  </si>
  <si>
    <t>Salvia jessicae</t>
  </si>
  <si>
    <t>Scutellaria hintoniorum</t>
  </si>
  <si>
    <t>Scutellaria lutilabia</t>
  </si>
  <si>
    <t>Lentibulariaceae</t>
  </si>
  <si>
    <t>Pinguicula gypsicola</t>
  </si>
  <si>
    <t>Pinguicula hintoniorum</t>
  </si>
  <si>
    <t>Pinguicula jorgehintonii</t>
  </si>
  <si>
    <t>Linaceae</t>
  </si>
  <si>
    <t xml:space="preserve">Linum allredii </t>
  </si>
  <si>
    <t xml:space="preserve">Linum gypsogenium </t>
  </si>
  <si>
    <t xml:space="preserve">Linum macradenium </t>
  </si>
  <si>
    <t xml:space="preserve">Linum modestum </t>
  </si>
  <si>
    <t xml:space="preserve">Mentzelia gypsophila </t>
  </si>
  <si>
    <t>Mentzelia humilis var. guadalupensis</t>
  </si>
  <si>
    <t>Mentzelia humilis var. humilis</t>
  </si>
  <si>
    <t>Mentzelia perennis</t>
  </si>
  <si>
    <t>Mentzelia todiltoensis</t>
  </si>
  <si>
    <t>Petalonyx crenatus</t>
  </si>
  <si>
    <t>Nama canescens</t>
  </si>
  <si>
    <t>Nama carnosa</t>
  </si>
  <si>
    <t>Nama constancei</t>
  </si>
  <si>
    <t>Nama flavescens</t>
  </si>
  <si>
    <t>Nama havardii</t>
  </si>
  <si>
    <t>Nama hitchcockii</t>
  </si>
  <si>
    <t>Nama rzedowskii</t>
  </si>
  <si>
    <t>Nama serpylloides</t>
  </si>
  <si>
    <t>Nama stenophylla</t>
  </si>
  <si>
    <t>Nama stevensii</t>
  </si>
  <si>
    <t xml:space="preserve">Nama stewartii </t>
  </si>
  <si>
    <t xml:space="preserve">Nama turneri </t>
  </si>
  <si>
    <t xml:space="preserve">Abronia bigelovii </t>
  </si>
  <si>
    <t>New Mexico (South-Central U.S.A., Northern America)</t>
  </si>
  <si>
    <t>Abronia nealleyi</t>
  </si>
  <si>
    <t>Acleisanthes lanceolata var. lanceolata</t>
  </si>
  <si>
    <t>Acleisanthes lanceolata var. megaphylla</t>
  </si>
  <si>
    <t>Acleisanthes palmeri</t>
  </si>
  <si>
    <t>Acleisanthes parvifolia</t>
  </si>
  <si>
    <t>Texas, Mexico, New Mexico</t>
  </si>
  <si>
    <t>Acleisanthes purpusiana</t>
  </si>
  <si>
    <t>Anulocaulis eriosolenus</t>
  </si>
  <si>
    <t>Anulocaulis leiosolenus var. gypsogenus</t>
  </si>
  <si>
    <t>Anulocaulis leiosolenus var. howardii</t>
  </si>
  <si>
    <t>Anulocaulis leiosolenus var. lasianthus</t>
  </si>
  <si>
    <t>Anulocaulis reflexus var. reflexus</t>
  </si>
  <si>
    <t>Mirabilis nesomii</t>
  </si>
  <si>
    <t>Oleaceae</t>
  </si>
  <si>
    <t>Menodora gypsophila</t>
  </si>
  <si>
    <t>Menodora hintoniorum</t>
  </si>
  <si>
    <t>Onagraceae</t>
  </si>
  <si>
    <t>Oenothera boquillensis</t>
  </si>
  <si>
    <t xml:space="preserve">Oenothera gayleana </t>
  </si>
  <si>
    <t>Oenothera hartwegii subsp. filifolia</t>
  </si>
  <si>
    <t xml:space="preserve">Oenothera stubbei </t>
  </si>
  <si>
    <t>Orobanchaceae</t>
  </si>
  <si>
    <t xml:space="preserve">Agalinis gypsophila </t>
  </si>
  <si>
    <t xml:space="preserve">Castilleja galehintoniae </t>
  </si>
  <si>
    <t>Papaveraceae</t>
  </si>
  <si>
    <t xml:space="preserve">Argemone fruticosa </t>
  </si>
  <si>
    <t>Argemone turnerae var. hispidula</t>
  </si>
  <si>
    <t>Argemone turnerae var. turnerae</t>
  </si>
  <si>
    <t xml:space="preserve">Hunnemannia hintoniorum </t>
  </si>
  <si>
    <t>Plantaginaceae</t>
  </si>
  <si>
    <t>Mabrya erecta</t>
  </si>
  <si>
    <t>Poaceae</t>
  </si>
  <si>
    <t xml:space="preserve">Bouteloua breviseta </t>
  </si>
  <si>
    <t xml:space="preserve">Bouteloua chasei </t>
  </si>
  <si>
    <t xml:space="preserve">Bouteloua johnstonii </t>
  </si>
  <si>
    <t xml:space="preserve">Muhlenbergia gypsophila </t>
  </si>
  <si>
    <t xml:space="preserve">Muhlenbergia jaime-hintonii </t>
  </si>
  <si>
    <t xml:space="preserve">Muhlenbergia purpusii </t>
  </si>
  <si>
    <t xml:space="preserve">Sporobolus nealleyi </t>
  </si>
  <si>
    <t xml:space="preserve">Sporobolus spiciformis </t>
  </si>
  <si>
    <t>Polemoniaceae</t>
  </si>
  <si>
    <t xml:space="preserve">Giliastrum gypsophilum </t>
  </si>
  <si>
    <t>Polygalaceae</t>
  </si>
  <si>
    <t>Polygala hieronymi</t>
  </si>
  <si>
    <t xml:space="preserve">Polygala oedophylla </t>
  </si>
  <si>
    <t>Polygonaceae</t>
  </si>
  <si>
    <t xml:space="preserve">Eriogonum gypsophilum </t>
  </si>
  <si>
    <t xml:space="preserve">Eriogonum turneri </t>
  </si>
  <si>
    <t>Primulaceae</t>
  </si>
  <si>
    <t>Samolus ebracteatus var. coahuilensis</t>
  </si>
  <si>
    <t>Pteridaceae</t>
  </si>
  <si>
    <t>Gaga hintoniorum</t>
  </si>
  <si>
    <t>Notholaena bryopoda</t>
  </si>
  <si>
    <t>Pellaea ribae</t>
  </si>
  <si>
    <t xml:space="preserve">Galium dempsterae </t>
  </si>
  <si>
    <t xml:space="preserve">Galium juniperinum </t>
  </si>
  <si>
    <t xml:space="preserve">Hedyotis teretifolia </t>
  </si>
  <si>
    <t>Scrophulariaceae</t>
  </si>
  <si>
    <t xml:space="preserve">Leucophyllum alejandrae </t>
  </si>
  <si>
    <t xml:space="preserve">Leucophyllum coahuilensis </t>
  </si>
  <si>
    <t xml:space="preserve">Leucophyllum hintoniorum </t>
  </si>
  <si>
    <t>Selaginellaceae</t>
  </si>
  <si>
    <t>Selaginella gypsophila</t>
  </si>
  <si>
    <t>Solanaceae</t>
  </si>
  <si>
    <t>Chamaesaracha geohintonii</t>
  </si>
  <si>
    <t>Violaceae</t>
  </si>
  <si>
    <t>Pombalia</t>
  </si>
  <si>
    <t>Pombalia potosina var. pennellii</t>
  </si>
  <si>
    <t>Pombalia potosina var. potosina</t>
  </si>
  <si>
    <t>gypsocline - To my knowledge this species, although occuring on gypsum, has a far wider distribution, from saline to clayey, rochky areas, dry disturbed areas, etc - thus i would rather suggest it to be a gypsovag (Rudov)</t>
  </si>
  <si>
    <t>gypsocline - both cornulaca species have a wider distribution in clayaey and sand deserts, salt deserts - i Would suggest to transfer in gypsovags</t>
  </si>
  <si>
    <t>gypsocline - a typical psammophyte</t>
  </si>
  <si>
    <t>Turkemeistan, Palestine, Kazakhstan, Jordan, China, Saudi Arabia, Iran, Oman, Egypt, Uzbekistan</t>
  </si>
  <si>
    <t xml:space="preserve">gypsocline - a species with wider distribution in semi-deserts - rather a gypsovag, that may also colonize gypsum habitats </t>
  </si>
  <si>
    <t xml:space="preserve">gypsocline - a species with wider distribution in semi-deserts and also ruderal - rather a gypsovag, that may also colonize gypsum habitats </t>
  </si>
  <si>
    <t>Egypt, Palestine, Arabia,Pakistan</t>
  </si>
  <si>
    <t>Ephedra ciliata Fisch. &amp; C.A.Mey. (synEphedra foliata)</t>
  </si>
  <si>
    <t>gypsocline - widely distributed species in SW asia  - a xerophyte and absolutely a gypsovag</t>
  </si>
  <si>
    <t>Palestine, Saudi Arabia, Iraq, Egypt, Afghanistan, Turkmenistan,Yemen, India, Pakistan</t>
  </si>
  <si>
    <t>Hyphaene thebaica (L.) Mart.-highly doubt it is really a gypsocline</t>
  </si>
  <si>
    <t xml:space="preserve">gypsocline - a xerophytic palm - but rather a gypsovag in my opinion - it </t>
  </si>
  <si>
    <t>Benin, Burkina, Cameroon, Central African Repu, Chad, Congo, Djibouti, Egypt, Eritrea, Ethiopia, Gambia, Ghana, Guinea-Bissau, Ivory Coast, Libya, Mali, Mauritania, Niger, Nigeria, Palestine, Saudi Arabia, Senegal, Sierra Leone, Sinai, Somalia, Sudan, Togo, Yemen,Netherlands Antilles.</t>
  </si>
  <si>
    <t>Haloxylon salicornicum (Moq.) Bunge ex Boiss.</t>
  </si>
  <si>
    <t>Palestine,Jordan,Iran,Oman,Kuwait,Saudi Arabia, Egypt</t>
  </si>
  <si>
    <t>gypsocline - i think it is rather a psammophyte/xerophyte – gypsovag</t>
  </si>
  <si>
    <t>Stipagrostis ciliata (Desf.) De Winter</t>
  </si>
  <si>
    <t>gypsocline- maybe gypsovag ? seems mainly a psammophytic, xerophytic species</t>
  </si>
  <si>
    <t>Algeria, Botswana, Cape Provinces, Chad, Egypt, Ethiopia, Free State, Gulf States, Iraq, Kuwait, Lebanon-Syria, Libya, Mauritania, Morocco, Namibia, Pakistan, Palestine, Saudi Arabia, Sinai, Tunisia, Western Sahara, Yemen</t>
  </si>
  <si>
    <t>gypsocline - gypsovag - a inland and coastal psammophyte (compare flora of the Arabian penninsula) with very wide distribution</t>
  </si>
  <si>
    <t>gypsocline - excpet Somalia this species exists also in Oman - the flora of the Arabian penninsula reports dry Wadi beds (a bit difficult to imagine that they may have significant gypsum quantity – for Somalia I cannot say , but being an annul species  and a very tiny one, it does not seem really to exist on gypsum – maybe it is better to ask Mats Thulin)</t>
  </si>
  <si>
    <t>gypsocline - atypical xerophytic grass - according to flora of the Arabian penninsula it is a typical xerophyte that likes rocky soils - thus i wuld include it in gypsovags</t>
  </si>
  <si>
    <t>gypsocline-halo/xerophyte - grows in a big variety of habitats, including seashores, mangroves, sands, etc -thus gypsovag (check flora of the arabian penninsula)</t>
  </si>
  <si>
    <t>Cenchrus longisetus M.C.Johnst. (syn Pennisetum villosum)</t>
  </si>
  <si>
    <t>gypsocline - seems a mesophytic species according to flora of the arabian penninsula it grows close to streams, rivers and as ruderal</t>
  </si>
  <si>
    <t>gypsocline -rather a xerophytic gypsovag (flora of arabian penninsula)</t>
  </si>
  <si>
    <t>gypsocline - rather a gypsovag, a psammophyte that also grows on seashores (check flora of the arabian penninsula)</t>
  </si>
  <si>
    <t>Pakistan, Saudi Arabia, Bahrin, Mauritania, Chad, Morocoo, Palestine, Oman, Kuwait, Benin, Senegal, Qatar, Niger, America, Mali, Burkina Faso, Libya, Algeria, Egypt , Yemen, Ethiopia, Sudan, Emirates, Djibouti, Jordan</t>
  </si>
  <si>
    <t>gypsocline - rather a gypsovag, grows on stony hillsides (flora of the arabian penninsula) - a xerophyte</t>
  </si>
  <si>
    <t>gypsocline - rather a gypsovag , ruderaland xerophyte (fl. of the arabian penninsula</t>
  </si>
  <si>
    <t>gypsocline - rather a gypsovag and xerophyte (fl. of the arabian penninsula</t>
  </si>
  <si>
    <t>gypsocline - rather a gypsovag , xerophyte (fl. of the arabian penninsula</t>
  </si>
  <si>
    <t>Launaea angustifolia subsp. Angustifolia (Desf.) Kuntze</t>
  </si>
  <si>
    <t>Syria and Jordan</t>
  </si>
  <si>
    <t>Central Syria to Afghanistan</t>
  </si>
  <si>
    <t>Egypt, Iraq, Palestine, Sinai, Kuwait, Lebanon-syria</t>
  </si>
  <si>
    <t>Ferula michaelii M.Panahi, Piwczynski, Puchalka &amp; Spalik (Dorema aitchisonii Korovin ex Pimenov)</t>
  </si>
  <si>
    <t>Ferula ammoniacum (D.Don) Spalik, M.Panahi, Piwczynski &amp; Puchalka (Dorema ammoniacum Don)</t>
  </si>
  <si>
    <t>Afghanistan, Iran, Iraq, Pakistan, Turkmenistan</t>
  </si>
  <si>
    <t>Seseli staurophyllum Rech.f. is an unresolved name</t>
  </si>
  <si>
    <t>Irak, Syria, Irran</t>
  </si>
  <si>
    <t>Achillea kermanica (check taxonomy — it changed)</t>
  </si>
  <si>
    <t>Artemisia inculta (there are two taxa with this name (Artemisia inculta Sieber ex DC. and Artemisia inculta Delile), one (Artemisia inculta Delile) is a synonym of Artemisia sieberi Besser - I suppose you are referng to this species, according to the distribution data!!! Rudov)</t>
  </si>
  <si>
    <t>Southern france, Spain, Crete, North africa, Sinai, Palestine, Syria, Arabian, Iran</t>
  </si>
  <si>
    <t>Cousinia argentea as new suggested name</t>
  </si>
  <si>
    <t>Jurinea radians subsp. Radians  Boiss.</t>
  </si>
  <si>
    <t>Platychaete</t>
  </si>
  <si>
    <t>found in the Himalayas, from Pakistan to Kashmir, at altitudes of 2700-4000 m. See further notes on distribution:https://www.gbif.org/species/5377465</t>
  </si>
  <si>
    <t>Matthiola tomentosa Bél. (syn. Matthiola ovatifolia)</t>
  </si>
  <si>
    <t>Egypt, Arabia, Iran, Pakistan</t>
  </si>
  <si>
    <t>Egypt to Iran and Pakistan, source: http://www.efloras.org/florataxon.aspx?flora_id=5&amp;taxon_id=242100009</t>
  </si>
  <si>
    <t>Caroxylon gemmascens (Pall.) Tzvelev</t>
  </si>
  <si>
    <t>synonym of Salsola dendroides</t>
  </si>
  <si>
    <t>Haloxylon griffithii (Moq.) Boiss. (syn. Hammada griffithii)</t>
  </si>
  <si>
    <t xml:space="preserve">Akhani, H. 2004. A new spiny, cushion-like Euphorbia (Euphorbiaceae) from south-west Iran with  special reference to the phytogeographic importance of local endemic species. Botanical Journal of the Linnean Society, 146: 107–151 /// AKHANI H. CHAPTER 6 BIODIVERSITY OF HALOPHYTIC AND SABKHA ECOSYSTEMS IN IRAN  </t>
  </si>
  <si>
    <t>ephedra</t>
  </si>
  <si>
    <t>Convolvulus kotschyanus Boiss.(syn. Convolvulus gonocladus)</t>
  </si>
  <si>
    <t>Characteristic gypsophilous plants [se consideran que las poblaciones de la subespecie pyrrhotrichus (de AFG y PAK) son una sp a parte por lo que C. gonocladus se nos queda en IRN e IRQ]</t>
  </si>
  <si>
    <t>Ephedra alata subsp. Alata  Decne.</t>
  </si>
  <si>
    <t>Palestine, Egypt, Arabia, Iraq</t>
  </si>
  <si>
    <r>
      <rPr>
        <sz val="10"/>
        <color rgb="FF000000"/>
        <rFont val="Cambria"/>
        <family val="1"/>
        <charset val="204"/>
      </rPr>
      <t xml:space="preserve">There are eight </t>
    </r>
    <r>
      <rPr>
        <i/>
        <sz val="10"/>
        <color rgb="FF000000"/>
        <rFont val="Times New Roman"/>
        <family val="1"/>
        <charset val="204"/>
      </rPr>
      <t xml:space="preserve">Astragalus </t>
    </r>
    <r>
      <rPr>
        <sz val="10"/>
        <color rgb="FF000000"/>
        <rFont val="Cambria"/>
        <family val="1"/>
        <charset val="204"/>
      </rPr>
      <t xml:space="preserve">species </t>
    </r>
    <r>
      <rPr>
        <i/>
        <sz val="10"/>
        <color rgb="FF000000"/>
        <rFont val="Times New Roman"/>
        <family val="1"/>
        <charset val="204"/>
      </rPr>
      <t xml:space="preserve">Astragalus </t>
    </r>
    <r>
      <rPr>
        <sz val="10"/>
        <color rgb="FF000000"/>
        <rFont val="Cambria"/>
        <family val="1"/>
        <charset val="204"/>
      </rPr>
      <t>species in gypsum areas in Iran</t>
    </r>
  </si>
  <si>
    <t>Astragalus glaberrimus irj. &amp; Rech.f.</t>
  </si>
  <si>
    <t>Astragalus rubromarginatus subsp. Rubromarginatus Czerniak.</t>
  </si>
  <si>
    <t>Akhani, H. 2004. A new spiny, cushion-like Euphorbia (Euphorbiaceae) from south-west Iran with  special reference to the phytogeographic importance of local endemic species. Botanical Journal of the Linnean Society, 146: 107–146</t>
  </si>
  <si>
    <t>Egypt, Palestine, Syria, Arabia, Iraq</t>
  </si>
  <si>
    <t>Palestnine, Jordan, Kuwait, Egypt, Taunisia</t>
  </si>
  <si>
    <t>Onobrychis meshhedensis (irj. &amp; Rech.f.) Ranjbar</t>
  </si>
  <si>
    <t>Eftekheri et al. 2003 Khorasan</t>
  </si>
  <si>
    <t>Egypt , Palesine, Algeria, Jordan, Morocoo, Saudi Arabia, Libya, Qatar, Kuwait, Spain, Taunisia</t>
  </si>
  <si>
    <t>Linum mucronatum subsp. Assyriacum P.H.Davis</t>
  </si>
  <si>
    <t>Uzbekistan Kazakhstan,Tajikstan, Iran, Afghanistan, Turkmenistan [Red book turkmeistan]</t>
  </si>
  <si>
    <t>Iran and Azerbaijan (according to Gbif)</t>
  </si>
  <si>
    <t>Agropyron cristatum (L.) Gaertn. (syn. Agropyron cristatum subsp. Pectinatum)</t>
  </si>
  <si>
    <t>Tavakkoli, S., S. Kazempour  Osaloo; V. Mozaff &amp; A. A. Maassoumi. 2013. Atraphaxis radkanensis (Polygonaceae), a new species from Iran. Ann. Bot. Fennici 50: 372-374.</t>
  </si>
  <si>
    <t>Pteropyrum sp. (nov. spec.)</t>
  </si>
  <si>
    <t>Cyprus, Egypt, Iran, Iraq, Lebanon, Syria, Palestine, Saudi Arabia</t>
  </si>
  <si>
    <t>Palestine, Kuwait, Egypt, Jordan, Emirates, Oman, Iraq</t>
  </si>
  <si>
    <t>Egypt, Jordan, Palestine, Oman, Algeria, Emirates, Qatar, Saudi Arabia, Syria, Ethiopia, Iran</t>
  </si>
  <si>
    <t>Fagonia</t>
  </si>
  <si>
    <t>Egypt, Oman, Emirates, Bahrin, Kuwait, Pakistan, Ethiopia, Djiboutia, Mauritania, Mali, Yemen, Libya, Saudi Arabia, Morocoo, India, Niger, Somalia, Eriteria, Iran, Sudan, Afghanistan, Chad</t>
  </si>
  <si>
    <t>Fagonia schweinfurthii (Hadidi) Hadidi ex Ghafoor</t>
  </si>
  <si>
    <t>typo in the previous name: Fagonia schweinfurlhii</t>
  </si>
  <si>
    <t>Egypt, Palestine, Yemen, Oman, Saudi Arabia, Tunisia, Eriteria</t>
  </si>
  <si>
    <t>Capparis aff. Spinosa</t>
  </si>
  <si>
    <t>Capparis parviflora Boiss.</t>
  </si>
  <si>
    <t>Iran, Afghanistan, Pakistan</t>
  </si>
  <si>
    <t>Algeria, Morocco,Egypt, Lybia, Tunisia</t>
  </si>
  <si>
    <t>Gyroptera</t>
  </si>
  <si>
    <t>Soda zygophylla (Batt.) Akhani</t>
  </si>
  <si>
    <t>Pycnocycla spinosa</t>
  </si>
  <si>
    <t>Klasea calcarea (Mozaff.) Ranjbar &amp; Negaresh</t>
  </si>
  <si>
    <t>Ruiz de Clavijo, E. &amp; J.A. Devesa. 2013 The genus Mantisalca (Asteraceae) in southwest Europe. Nordic Journal of Botany 30: 15–25, doi: 10.1111/j.1756-1051.2011.01385.x</t>
  </si>
  <si>
    <t>Psephellus xanthocephalus Fisch. &amp; C.A.Mey. ex Boiss.</t>
  </si>
  <si>
    <t>Tanacetum trifoliolatum Podlech</t>
  </si>
  <si>
    <t>Xylanthemum lingulatum (Boiss.) K.Bremer &amp; Humphries (Syn. : Tanacetum lingulatum)</t>
  </si>
  <si>
    <t xml:space="preserve">Cleome kersiana Thulin </t>
  </si>
  <si>
    <t>Stachys fruticulosa M, Bieb.</t>
  </si>
  <si>
    <t>Eritrea, Ethiopia</t>
  </si>
  <si>
    <t>Pteropyrum zagricum Doostmohammadi &amp; Akhani</t>
  </si>
  <si>
    <t>Gypsum soil, gypsum hills, rocky gypsum</t>
  </si>
  <si>
    <t>Pteropyrum gypsaceum Akhani &amp; Doostmohammadi</t>
  </si>
  <si>
    <t>Haplophyllum laeviusculum C. Towns.</t>
  </si>
  <si>
    <t>Kirgizstan, Uzbekistan, Tajikistan</t>
  </si>
  <si>
    <t>gypsicola García-Mend. &amp; D. Sandoval</t>
  </si>
  <si>
    <t>Reyes-Santiago et al 2024</t>
  </si>
  <si>
    <t>Acta Botánica Mexicana 131(e2270)</t>
  </si>
  <si>
    <t>Johnstonella sheylae G.S. Hinton &amp; G.L. Nesom</t>
  </si>
  <si>
    <t>Graptopetalum irmasoniae García-Mend., Pérez-Calix &amp; D.
Sandoval</t>
  </si>
  <si>
    <t>Dalea verticillata Cruz Durán, D. Sandoval &amp; García-Mend</t>
  </si>
  <si>
    <t>Pinguicula takakii</t>
  </si>
  <si>
    <t>Calochortus marcellae G.L.Nesom</t>
  </si>
  <si>
    <t>Camissonia</t>
  </si>
  <si>
    <t xml:space="preserve">Camissonia bolanderi </t>
  </si>
  <si>
    <t>Aphyllon gypsophilum</t>
  </si>
  <si>
    <t>Lanta dwyeriana Moldenke</t>
  </si>
  <si>
    <t>Mexico (Coahuila, Durango, Zacatecas), USA (Texas)</t>
  </si>
  <si>
    <t>Ortiz-Brunel et al. 2026</t>
  </si>
  <si>
    <t>Petronymphe</t>
  </si>
  <si>
    <t>Mexico (Nuevo Leon, San Luis Potosi)</t>
  </si>
  <si>
    <t>Mexico (Chihuahua, Coahuila, Durango, Nuevo Leon, San Luis Potosi, Zacatecas), USA (New Mexico, Texas)</t>
  </si>
  <si>
    <t>Mexico (Nuevo Leon)</t>
  </si>
  <si>
    <t>Mexico (San Luis Potosi)</t>
  </si>
  <si>
    <t>Mexico (Coahuila, Durango, Guanajuato, Hidalgo, Nuevo León, Querétaro, San Luis Potosí, Sonora, Tamaulipas, Veracruz, Zacatecas)</t>
  </si>
  <si>
    <t>Mexico (Coahuila, Nuevo León, Oaxaca, San Luis Potosí)</t>
  </si>
  <si>
    <t>Flaveria pubescens Rydb.</t>
  </si>
  <si>
    <t xml:space="preserve">USA (Arizona, New Mexico, Texas) </t>
  </si>
  <si>
    <t>Geissolepis</t>
  </si>
  <si>
    <t>Geissolepis suaedifolia B.L.Rob.</t>
  </si>
  <si>
    <t xml:space="preserve">USA (Kansas, New Mexico, Oklahoma, Texas) </t>
  </si>
  <si>
    <t>Mexico (Nuevo Leon, Zacatecas)</t>
  </si>
  <si>
    <t xml:space="preserve">Mexico (Chihuahua), USA (New Mexico, Texas) </t>
  </si>
  <si>
    <t>Perymenium gypsophilum (B.L. Turner) B.L. Turner</t>
  </si>
  <si>
    <t>USA (New Mexico, Oklahoma, Texas), Mexico (Chihuahua, Coahuila)</t>
  </si>
  <si>
    <t xml:space="preserve">USA (New Mexico, Texas)
</t>
  </si>
  <si>
    <t>Mexico (Chihuahua, Coahuila, Durango, Nuevo Leon, San Luis Potosi, Zacatecas), USA (New Mexico)</t>
  </si>
  <si>
    <t>Mexico (Chihuahua, Coahuila, Durango, Zacatecas)</t>
  </si>
  <si>
    <t>Mexico (Chihuahua, Coahuila, Durango), USA (New Mexico, Texas)</t>
  </si>
  <si>
    <t>USA (Arizona, New Mexico)</t>
  </si>
  <si>
    <t>Mexico (Chihuahua, Coahuila, Durango)</t>
  </si>
  <si>
    <t>Mexico (Chihuahua, Durango)</t>
  </si>
  <si>
    <t>USA (Montana, Wyoming)</t>
  </si>
  <si>
    <t>Rapicactus zaragozae (Glass &amp; R.A.Foster) D.Donati</t>
  </si>
  <si>
    <t>Lobelia gypsophila T.J. Ayers</t>
  </si>
  <si>
    <t>Calcaratolobelia pringlei (B.L. Rob.) Wilbur is now a synonim</t>
  </si>
  <si>
    <t>Lobelia margarita E. Wimm</t>
  </si>
  <si>
    <t>México (Coahuila, Chihuahua, Nuevo León)</t>
  </si>
  <si>
    <t>México (Coahuila, Nuevo León, San Luis Potosí)</t>
  </si>
  <si>
    <t>Echeveria cuspidata var. Zaragozae Kimnach</t>
  </si>
  <si>
    <t>Mexico (Nuevo Léon)</t>
  </si>
  <si>
    <t>Echeveria jeiviana Rosales, I.G. Olivares &amp; Ortiz-Brunel</t>
  </si>
  <si>
    <t>Mexico (Guerrero)</t>
  </si>
  <si>
    <t>Surely not a gypsophile: JPOB</t>
  </si>
  <si>
    <t>Tiquilia hispidissima (Torr. &amp; A.Gray) A.T.Richardson</t>
  </si>
  <si>
    <t>Mexico (Coahuila, Chihuahua, Durango), USA (New Mexico, Texas)</t>
  </si>
  <si>
    <t>Gypsovag: JPOB</t>
  </si>
  <si>
    <t>Mexico (Coahuila, Chihuahua, Nuevo León, Zacatecas)</t>
  </si>
  <si>
    <t>Phacelia pulchella A. Gray</t>
  </si>
  <si>
    <t xml:space="preserve">Mexico (Nuevo León) </t>
  </si>
  <si>
    <t>Pinguicula tonalaensis López-Pérez &amp; Zamudio</t>
  </si>
  <si>
    <t>gypsovag?</t>
  </si>
  <si>
    <t>Perhaps a gypsocline, but more work is needed since for now there are several records out of gypsum (JPOB)</t>
  </si>
  <si>
    <t>Not recognized by John Schenk</t>
  </si>
  <si>
    <t xml:space="preserve"> USA (Arizona, Utah)</t>
  </si>
  <si>
    <t>Mexico (Nuevo León, San Luis Potosí, Zacatecas)</t>
  </si>
  <si>
    <t>Mexico (Chihuahua), USA (New Mexico, Texas)</t>
  </si>
  <si>
    <t>Mexico (Chiuahua), USA (Texas)</t>
  </si>
  <si>
    <t>Anulocaulis leiosolenus var. Leiosolenus (Torr.) Standl.</t>
  </si>
  <si>
    <t>Mexico (Chihuahua), USA (Arizona, Nevada, New Mexico, Texas)</t>
  </si>
  <si>
    <t>Menodora hintoniorum B.L. Turner</t>
  </si>
  <si>
    <t>Camissonia bolanderi N.D. Atwood &amp; S. L. Welsh</t>
  </si>
  <si>
    <t>Recognised as Camissonia bolanderi: JPOB</t>
  </si>
  <si>
    <t>Mexico (Chihuahua, Coahuila), USA (Kansas, New Mexico, Oklahoma, Texas)</t>
  </si>
  <si>
    <t>ORCHIDACEAE</t>
  </si>
  <si>
    <t>Bletia</t>
  </si>
  <si>
    <t>Bletia mixtecana Salazar &amp; C. Chávez</t>
  </si>
  <si>
    <t>México (Coahuila, Chihuahua), USA (New Mexico, Texas)</t>
  </si>
  <si>
    <t>Mexico (Coahuila (S), Nuevo León, San Luis Potosí, Tamaulipas)</t>
  </si>
  <si>
    <t>Mexico (Coahuila, Chihuahua, Nuevo León, San Luis Potosí), USA (Arizona, Colorado, New Mexico, Oklahoma, Texas)</t>
  </si>
  <si>
    <t>Senega</t>
  </si>
  <si>
    <t>Senega oedophylla (S.F.Blake) J.F.B. Pastore &amp; J.R. Abbott</t>
  </si>
  <si>
    <t>Mexico (San Luis Potosí, Zacatecas)</t>
  </si>
  <si>
    <t>Mexico (Chihuahua, Coahuila, Durango, Nuevo León, San Luis Potosí)</t>
  </si>
  <si>
    <t>Houstonia</t>
  </si>
  <si>
    <t>Oldenlandia pringlei B.L. Rob</t>
  </si>
  <si>
    <t>Pombalia pennellii</t>
  </si>
  <si>
    <t>Pombalia potosina (C.V. Morton) Paula-Souza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</si>
</sst>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5" x14ac:knownFonts="1">
    <font>
      <sz val="11"/>
      <color rgb="FF000000"/>
      <name val="Calibri"/>
      <charset val="1"/>
    </font>
    <font>
      <sz val="11"/>
      <color rgb="FF000000"/>
      <name val="Calibri"/>
      <family val="2"/>
      <charset val="204"/>
    </font>
    <font>
      <b/>
      <sz val="11"/>
      <color rgb="FF000000"/>
      <name val="Calibri"/>
      <family val="2"/>
      <charset val="204"/>
    </font>
    <font>
      <sz val="11"/>
      <color rgb="FF000000"/>
      <name val="Calibri"/>
      <family val="2"/>
      <charset val="1"/>
    </font>
    <font>
      <b/>
      <sz val="11"/>
      <color rgb="FF000000"/>
      <name val="Calibri"/>
      <family val="2"/>
      <charset val="1"/>
    </font>
    <font>
      <sz val="10"/>
      <color rgb="FF000000"/>
      <name val="Times New Roman"/>
      <family val="1"/>
      <charset val="1"/>
    </font>
    <font>
      <sz val="10"/>
      <name val="Times New Roman"/>
      <family val="1"/>
      <charset val="1"/>
    </font>
    <font>
      <u/>
      <sz val="10"/>
      <name val="Times New Roman"/>
      <family val="1"/>
      <charset val="1"/>
    </font>
    <font>
      <u/>
      <sz val="11"/>
      <color rgb="FF0563C1"/>
      <name val="Calibri"/>
      <family val="2"/>
      <charset val="204"/>
    </font>
    <font>
      <sz val="10"/>
      <color rgb="FFFFD966"/>
      <name val="Times New Roman"/>
      <family val="1"/>
      <charset val="1"/>
    </font>
    <font>
      <sz val="10"/>
      <color rgb="FF262626"/>
      <name val="Times New Roman"/>
      <family val="1"/>
      <charset val="1"/>
    </font>
    <font>
      <sz val="10"/>
      <color rgb="FFFFFFFF"/>
      <name val="Times New Roman"/>
      <family val="1"/>
      <charset val="1"/>
    </font>
    <font>
      <sz val="10"/>
      <color rgb="FF333333"/>
      <name val="Times New Roman"/>
      <family val="1"/>
      <charset val="1"/>
    </font>
    <font>
      <b/>
      <sz val="10"/>
      <color rgb="FF000000"/>
      <name val="Times New Roman"/>
      <family val="1"/>
      <charset val="1"/>
    </font>
    <font>
      <i/>
      <sz val="10"/>
      <color rgb="FF000000"/>
      <name val="Times New Roman"/>
      <family val="1"/>
      <charset val="1"/>
    </font>
    <font>
      <sz val="10"/>
      <color rgb="FFFFC000"/>
      <name val="Times New Roman"/>
      <family val="1"/>
      <charset val="1"/>
    </font>
    <font>
      <sz val="10"/>
      <color rgb="FFFF0000"/>
      <name val="Times New Roman"/>
      <family val="1"/>
      <charset val="1"/>
    </font>
    <font>
      <b/>
      <sz val="10"/>
      <name val="Times New Roman"/>
      <family val="1"/>
      <charset val="1"/>
    </font>
    <font>
      <sz val="10"/>
      <color rgb="FF0000FF"/>
      <name val="Times New Roman"/>
      <family val="1"/>
      <charset val="1"/>
    </font>
    <font>
      <sz val="10"/>
      <color rgb="FF616668"/>
      <name val="Times New Roman"/>
      <family val="1"/>
      <charset val="1"/>
    </font>
    <font>
      <sz val="10"/>
      <color rgb="FFF58220"/>
      <name val="Times New Roman"/>
      <family val="1"/>
      <charset val="1"/>
    </font>
    <font>
      <sz val="10"/>
      <color rgb="FFC9211E"/>
      <name val="Times New Roman"/>
      <family val="1"/>
      <charset val="1"/>
    </font>
    <font>
      <i/>
      <sz val="10"/>
      <name val="Times New Roman"/>
      <family val="1"/>
      <charset val="1"/>
    </font>
    <font>
      <sz val="10"/>
      <color rgb="FF4C8A4C"/>
      <name val="Times New Roman"/>
      <family val="1"/>
      <charset val="1"/>
    </font>
    <font>
      <u/>
      <sz val="10"/>
      <color rgb="FF0000FF"/>
      <name val="Times New Roman"/>
      <family val="1"/>
      <charset val="1"/>
    </font>
    <font>
      <u/>
      <sz val="10"/>
      <color rgb="FFFF0000"/>
      <name val="Times New Roman"/>
      <family val="1"/>
      <charset val="1"/>
    </font>
    <font>
      <u/>
      <sz val="10"/>
      <color rgb="FF000000"/>
      <name val="Times New Roman"/>
      <family val="1"/>
      <charset val="1"/>
    </font>
    <font>
      <sz val="10"/>
      <name val="Times New Roman"/>
      <family val="1"/>
      <charset val="204"/>
    </font>
    <font>
      <b/>
      <i/>
      <sz val="24"/>
      <color rgb="FF000000"/>
      <name val="Calibri"/>
      <family val="2"/>
      <charset val="1"/>
    </font>
    <font>
      <sz val="10"/>
      <color rgb="FF2A2A2A"/>
      <name val="Times New Roman"/>
      <family val="1"/>
      <charset val="1"/>
    </font>
    <font>
      <sz val="10"/>
      <name val="Arial"/>
      <family val="2"/>
      <charset val="204"/>
    </font>
    <font>
      <sz val="9"/>
      <color rgb="FF000000"/>
      <name val="Tahoma"/>
      <family val="2"/>
      <charset val="1"/>
    </font>
    <font>
      <strike/>
      <sz val="10"/>
      <name val="Times New Roman"/>
      <family val="1"/>
      <charset val="204"/>
    </font>
    <font>
      <u/>
      <sz val="10"/>
      <color rgb="FF0000FF"/>
      <name val="Times New Roman"/>
      <family val="1"/>
      <charset val="204"/>
    </font>
    <font>
      <u/>
      <sz val="10"/>
      <name val="Times New Roman"/>
      <family val="1"/>
      <charset val="204"/>
    </font>
    <font>
      <sz val="10"/>
      <color rgb="FF0000FF"/>
      <name val="Times New Roman"/>
      <family val="1"/>
      <charset val="204"/>
    </font>
    <font>
      <strike/>
      <sz val="10"/>
      <color rgb="FF000000"/>
      <name val="Arial"/>
      <family val="2"/>
      <charset val="1"/>
    </font>
    <font>
      <strike/>
      <sz val="10"/>
      <color rgb="FF000000"/>
      <name val="Calibri"/>
      <family val="2"/>
      <charset val="1"/>
    </font>
    <font>
      <sz val="11"/>
      <name val="Calibri"/>
      <family val="2"/>
      <charset val="204"/>
    </font>
    <font>
      <sz val="10"/>
      <color rgb="FF000000"/>
      <name val="Arial"/>
      <family val="2"/>
      <charset val="1"/>
    </font>
    <font>
      <sz val="10"/>
      <color rgb="FF000000"/>
      <name val="Calibri"/>
      <family val="2"/>
      <charset val="1"/>
    </font>
    <font>
      <sz val="11"/>
      <color rgb="FF000000"/>
      <name val="Arial"/>
      <family val="2"/>
      <charset val="1"/>
    </font>
    <font>
      <b/>
      <sz val="10"/>
      <color rgb="FFC9211E"/>
      <name val="Times New Roman"/>
      <family val="1"/>
      <charset val="1"/>
    </font>
    <font>
      <sz val="9"/>
      <color rgb="FF000000"/>
      <name val="Tahoma"/>
      <family val="2"/>
      <charset val="204"/>
    </font>
    <font>
      <u/>
      <sz val="11"/>
      <color rgb="FF0000FF"/>
      <name val="Cambria"/>
      <family val="1"/>
      <charset val="204"/>
    </font>
    <font>
      <sz val="10"/>
      <color rgb="FF000000"/>
      <name val="Arial"/>
      <family val="2"/>
      <charset val="204"/>
    </font>
    <font>
      <sz val="10"/>
      <color rgb="FF000000"/>
      <name val="Calibri"/>
      <family val="2"/>
      <charset val="204"/>
    </font>
    <font>
      <sz val="6"/>
      <color rgb="FF000000"/>
      <name val="Arial"/>
      <family val="2"/>
      <charset val="204"/>
    </font>
    <font>
      <sz val="14"/>
      <color rgb="FF000000"/>
      <name val="Arial"/>
      <family val="2"/>
      <charset val="204"/>
    </font>
    <font>
      <sz val="11"/>
      <color rgb="FFFF0000"/>
      <name val="Calibri"/>
      <family val="2"/>
      <charset val="204"/>
    </font>
    <font>
      <sz val="14"/>
      <color rgb="FF000000"/>
      <name val="Calibri"/>
      <family val="2"/>
      <charset val="204"/>
    </font>
    <font>
      <sz val="14"/>
      <color rgb="FFFF0000"/>
      <name val="Calibri"/>
      <family val="2"/>
      <charset val="204"/>
    </font>
    <font>
      <b/>
      <sz val="11"/>
      <name val="Calibri"/>
      <family val="2"/>
      <charset val="204"/>
    </font>
    <font>
      <sz val="11"/>
      <name val="Roboto"/>
      <charset val="1"/>
    </font>
    <font>
      <sz val="6"/>
      <name val="Arial"/>
      <family val="2"/>
      <charset val="204"/>
    </font>
    <font>
      <sz val="14"/>
      <name val="Calibri"/>
      <family val="2"/>
      <charset val="204"/>
    </font>
    <font>
      <b/>
      <i/>
      <sz val="11"/>
      <name val="Calibri"/>
      <family val="2"/>
      <charset val="204"/>
    </font>
    <font>
      <sz val="14"/>
      <name val="Arial"/>
      <family val="2"/>
      <charset val="204"/>
    </font>
    <font>
      <sz val="6"/>
      <color rgb="FF000000"/>
      <name val="Calibri"/>
      <family val="2"/>
      <charset val="204"/>
    </font>
    <font>
      <b/>
      <i/>
      <sz val="11"/>
      <color rgb="FF000000"/>
      <name val="Calibri"/>
      <family val="2"/>
      <charset val="204"/>
    </font>
    <font>
      <sz val="11"/>
      <color rgb="FF000000"/>
      <name val="Arial"/>
      <family val="2"/>
      <charset val="204"/>
    </font>
    <font>
      <sz val="10"/>
      <name val="Arial"/>
      <family val="2"/>
      <charset val="1"/>
    </font>
    <font>
      <sz val="11"/>
      <name val="Calibri"/>
      <family val="2"/>
      <charset val="1"/>
    </font>
    <font>
      <sz val="12"/>
      <color rgb="FF000000"/>
      <name val="Arial"/>
      <family val="2"/>
      <charset val="204"/>
    </font>
    <font>
      <sz val="10"/>
      <color rgb="FF000000"/>
      <name val="Cambria"/>
      <family val="1"/>
      <charset val="204"/>
    </font>
    <font>
      <u/>
      <sz val="11"/>
      <color rgb="FF000000"/>
      <name val="Calibri"/>
      <family val="2"/>
      <charset val="204"/>
    </font>
    <font>
      <sz val="11"/>
      <color rgb="FF000000"/>
      <name val="Times New Roman"/>
      <family val="1"/>
      <charset val="204"/>
    </font>
    <font>
      <sz val="10"/>
      <color rgb="FFFF0000"/>
      <name val="Arial"/>
      <family val="2"/>
      <charset val="1"/>
    </font>
    <font>
      <sz val="10"/>
      <color rgb="FFED1C24"/>
      <name val="Arial"/>
      <family val="2"/>
      <charset val="1"/>
    </font>
    <font>
      <sz val="11"/>
      <color rgb="FF000000"/>
      <name val="Roboto"/>
      <charset val="1"/>
    </font>
    <font>
      <sz val="11"/>
      <color rgb="FFFFFFFF"/>
      <name val="Arial"/>
      <family val="2"/>
      <charset val="204"/>
    </font>
    <font>
      <sz val="9"/>
      <color rgb="FF000000"/>
      <name val="Arial"/>
      <family val="2"/>
      <charset val="204"/>
    </font>
    <font>
      <sz val="11"/>
      <color rgb="FFFFFF00"/>
      <name val="Arial"/>
      <family val="2"/>
      <charset val="204"/>
    </font>
    <font>
      <sz val="10"/>
      <color rgb="FFFFFFFF"/>
      <name val="Arial"/>
      <family val="2"/>
      <charset val="204"/>
    </font>
    <font>
      <i/>
      <sz val="10"/>
      <color rgb="FF000000"/>
      <name val="Times New Roman"/>
      <family val="1"/>
      <charset val="204"/>
    </font>
  </fonts>
  <fills count="49">
    <fill>
      <patternFill patternType="none"/>
    </fill>
    <fill>
      <patternFill patternType="gray125"/>
    </fill>
    <fill>
      <patternFill patternType="solid">
        <fgColor rgb="FFFFFF00"/>
        <bgColor rgb="FFFFF200"/>
      </patternFill>
    </fill>
    <fill>
      <patternFill patternType="solid">
        <fgColor rgb="FFFFFFFF"/>
        <bgColor rgb="FFFFF8BF"/>
      </patternFill>
    </fill>
    <fill>
      <patternFill patternType="solid">
        <fgColor rgb="FFC1D69C"/>
        <bgColor rgb="FFA8D586"/>
      </patternFill>
    </fill>
    <fill>
      <patternFill patternType="solid">
        <fgColor rgb="FF4FAAD0"/>
        <bgColor rgb="FF5E99D4"/>
      </patternFill>
    </fill>
    <fill>
      <patternFill patternType="solid">
        <fgColor rgb="FFFFF200"/>
        <bgColor rgb="FFFFFF00"/>
      </patternFill>
    </fill>
    <fill>
      <patternFill patternType="solid">
        <fgColor rgb="FF009B37"/>
        <bgColor rgb="FF00B050"/>
      </patternFill>
    </fill>
    <fill>
      <patternFill patternType="solid">
        <fgColor rgb="FFFAC08F"/>
        <bgColor rgb="FFE5B8B7"/>
      </patternFill>
    </fill>
    <fill>
      <patternFill patternType="solid">
        <fgColor rgb="FF9900FF"/>
        <bgColor rgb="FFC9211E"/>
      </patternFill>
    </fill>
    <fill>
      <patternFill patternType="solid">
        <fgColor rgb="FFD89595"/>
        <bgColor rgb="FFF09970"/>
      </patternFill>
    </fill>
    <fill>
      <patternFill patternType="solid">
        <fgColor rgb="FF00ADF2"/>
        <bgColor rgb="FF4FAAD0"/>
      </patternFill>
    </fill>
    <fill>
      <patternFill patternType="solid">
        <fgColor rgb="FF808081"/>
        <bgColor rgb="FF808080"/>
      </patternFill>
    </fill>
    <fill>
      <patternFill patternType="solid">
        <fgColor rgb="FFA4C2F4"/>
        <bgColor rgb="FF93CDDC"/>
      </patternFill>
    </fill>
    <fill>
      <patternFill patternType="solid">
        <fgColor rgb="FFFCA10D"/>
        <bgColor rgb="FFFD9809"/>
      </patternFill>
    </fill>
    <fill>
      <patternFill patternType="solid">
        <fgColor rgb="FF70AD47"/>
        <bgColor rgb="FF8AC65D"/>
      </patternFill>
    </fill>
    <fill>
      <patternFill patternType="solid">
        <fgColor rgb="FFFF0000"/>
        <bgColor rgb="FFF21918"/>
      </patternFill>
    </fill>
    <fill>
      <patternFill patternType="solid">
        <fgColor rgb="FF00B050"/>
        <bgColor rgb="FF009B37"/>
      </patternFill>
    </fill>
    <fill>
      <patternFill patternType="solid">
        <fgColor rgb="FFFFF8BF"/>
        <bgColor rgb="FFFFEE98"/>
      </patternFill>
    </fill>
    <fill>
      <patternFill patternType="solid">
        <fgColor rgb="FFFFBF00"/>
        <bgColor rgb="FFFFC000"/>
      </patternFill>
    </fill>
    <fill>
      <patternFill patternType="solid">
        <fgColor rgb="FFBFBFBF"/>
        <bgColor rgb="FFC0C0C0"/>
      </patternFill>
    </fill>
    <fill>
      <patternFill patternType="solid">
        <fgColor rgb="FFFFD7D7"/>
        <bgColor rgb="FFD9D9D9"/>
      </patternFill>
    </fill>
    <fill>
      <patternFill patternType="solid">
        <fgColor rgb="FFD9D9D9"/>
        <bgColor rgb="FFDBEEF4"/>
      </patternFill>
    </fill>
    <fill>
      <patternFill patternType="solid">
        <fgColor rgb="FF808080"/>
        <bgColor rgb="FF808081"/>
      </patternFill>
    </fill>
    <fill>
      <patternFill patternType="solid">
        <fgColor rgb="FFA67D00"/>
        <bgColor rgb="FFC45A11"/>
      </patternFill>
    </fill>
    <fill>
      <patternFill patternType="solid">
        <fgColor rgb="FFA8D586"/>
        <bgColor rgb="FFC1D69C"/>
      </patternFill>
    </fill>
    <fill>
      <patternFill patternType="solid">
        <fgColor rgb="FFC45A11"/>
        <bgColor rgb="FFA67D00"/>
      </patternFill>
    </fill>
    <fill>
      <patternFill patternType="solid">
        <fgColor rgb="FFFFC000"/>
        <bgColor rgb="FFFFBF00"/>
      </patternFill>
    </fill>
    <fill>
      <patternFill patternType="solid">
        <fgColor rgb="FFCCC1DA"/>
        <bgColor rgb="FFC0C0C0"/>
      </patternFill>
    </fill>
    <fill>
      <patternFill patternType="solid">
        <fgColor rgb="FFFFEE98"/>
        <bgColor rgb="FFFFF8BF"/>
      </patternFill>
    </fill>
    <fill>
      <patternFill patternType="solid">
        <fgColor rgb="FF93CDDC"/>
        <bgColor rgb="FFA4C2F4"/>
      </patternFill>
    </fill>
    <fill>
      <patternFill patternType="solid">
        <fgColor rgb="FFF09970"/>
        <bgColor rgb="FFD89595"/>
      </patternFill>
    </fill>
    <fill>
      <patternFill patternType="solid">
        <fgColor rgb="FFABA5C0"/>
        <bgColor rgb="FFACA7BD"/>
      </patternFill>
    </fill>
    <fill>
      <patternFill patternType="solid">
        <fgColor rgb="FF8AC65D"/>
        <bgColor rgb="FF92D050"/>
      </patternFill>
    </fill>
    <fill>
      <patternFill patternType="solid">
        <fgColor rgb="FFFFD966"/>
        <bgColor rgb="FFFFEE98"/>
      </patternFill>
    </fill>
    <fill>
      <patternFill patternType="solid">
        <fgColor rgb="FF5E99D4"/>
        <bgColor rgb="FF4FAAD0"/>
      </patternFill>
    </fill>
    <fill>
      <patternFill patternType="darkGray">
        <fgColor rgb="FFF48025"/>
        <bgColor rgb="FFED7D31"/>
      </patternFill>
    </fill>
    <fill>
      <patternFill patternType="solid">
        <fgColor rgb="FF92D050"/>
        <bgColor rgb="FF8AC65D"/>
      </patternFill>
    </fill>
    <fill>
      <patternFill patternType="darkGray">
        <fgColor rgb="FF3A5955"/>
        <bgColor rgb="FF595959"/>
      </patternFill>
    </fill>
    <fill>
      <patternFill patternType="solid">
        <fgColor rgb="FFDBEEF4"/>
        <bgColor rgb="FFD9D9D9"/>
      </patternFill>
    </fill>
    <fill>
      <patternFill patternType="solid">
        <fgColor rgb="FFE5B8B7"/>
        <bgColor rgb="FFFAC08F"/>
      </patternFill>
    </fill>
    <fill>
      <patternFill patternType="solid">
        <fgColor rgb="FF00FF00"/>
        <bgColor rgb="FF00B050"/>
      </patternFill>
    </fill>
    <fill>
      <patternFill patternType="solid">
        <fgColor rgb="FFACA7BD"/>
        <bgColor rgb="FFABA5C0"/>
      </patternFill>
    </fill>
    <fill>
      <patternFill patternType="solid">
        <fgColor rgb="FF00FFFF"/>
        <bgColor rgb="FF00ADF2"/>
      </patternFill>
    </fill>
    <fill>
      <patternFill patternType="solid">
        <fgColor rgb="FFFD9809"/>
        <bgColor rgb="FFFCA10D"/>
      </patternFill>
    </fill>
    <fill>
      <patternFill patternType="solid">
        <fgColor rgb="FF999999"/>
        <bgColor rgb="FFA6A5A5"/>
      </patternFill>
    </fill>
    <fill>
      <patternFill patternType="solid">
        <fgColor rgb="FF69647E"/>
        <bgColor rgb="FF595959"/>
      </patternFill>
    </fill>
    <fill>
      <patternFill patternType="solid">
        <fgColor rgb="FFA6A5A5"/>
        <bgColor rgb="FFACA7BD"/>
      </patternFill>
    </fill>
    <fill>
      <patternFill patternType="solid">
        <fgColor rgb="FFF21918"/>
        <bgColor rgb="FFFF0000"/>
      </patternFill>
    </fill>
  </fills>
  <borders count="18">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auto="1"/>
      </right>
      <top/>
      <bottom/>
      <diagonal/>
    </border>
    <border>
      <left style="thick">
        <color auto="1"/>
      </left>
      <right/>
      <top/>
      <bottom/>
      <diagonal/>
    </border>
    <border>
      <left/>
      <right/>
      <top/>
      <bottom style="thick">
        <color auto="1"/>
      </bottom>
      <diagonal/>
    </border>
    <border>
      <left/>
      <right/>
      <top style="thick">
        <color auto="1"/>
      </top>
      <bottom/>
      <diagonal/>
    </border>
    <border>
      <left style="thin">
        <color rgb="FFC0C0C0"/>
      </left>
      <right style="thin">
        <color rgb="FFC0C0C0"/>
      </right>
      <top style="thin">
        <color rgb="FFC0C0C0"/>
      </top>
      <bottom style="thin">
        <color rgb="FFC0C0C0"/>
      </bottom>
      <diagonal/>
    </border>
    <border>
      <left/>
      <right style="thin">
        <color rgb="FFC0C0C0"/>
      </right>
      <top style="thin">
        <color rgb="FFC0C0C0"/>
      </top>
      <bottom style="thin">
        <color rgb="FFC0C0C0"/>
      </bottom>
      <diagonal/>
    </border>
    <border>
      <left style="thin">
        <color auto="1"/>
      </left>
      <right style="thin">
        <color auto="1"/>
      </right>
      <top style="thin">
        <color auto="1"/>
      </top>
      <bottom style="thin">
        <color auto="1"/>
      </bottom>
      <diagonal/>
    </border>
    <border>
      <left/>
      <right style="thin">
        <color auto="1"/>
      </right>
      <top/>
      <bottom/>
      <diagonal/>
    </border>
  </borders>
  <cellStyleXfs count="8">
    <xf numFmtId="0" fontId="0" fillId="0" borderId="0"/>
    <xf numFmtId="0" fontId="8" fillId="0" borderId="0" applyBorder="0" applyProtection="0"/>
    <xf numFmtId="0" fontId="1" fillId="0" borderId="0" applyBorder="0" applyProtection="0">
      <alignment horizontal="left"/>
    </xf>
    <xf numFmtId="0" fontId="1" fillId="0" borderId="0" applyBorder="0" applyProtection="0"/>
    <xf numFmtId="0" fontId="1" fillId="0" borderId="0" applyBorder="0" applyProtection="0"/>
    <xf numFmtId="0" fontId="2" fillId="0" borderId="0" applyBorder="0" applyProtection="0"/>
    <xf numFmtId="0" fontId="2" fillId="0" borderId="0" applyBorder="0" applyProtection="0">
      <alignment horizontal="left"/>
    </xf>
    <xf numFmtId="0" fontId="1" fillId="0" borderId="0" applyBorder="0" applyProtection="0"/>
  </cellStyleXfs>
  <cellXfs count="555">
    <xf numFmtId="0" fontId="0" fillId="0" borderId="0" xfId="0"/>
    <xf numFmtId="0" fontId="3" fillId="0" borderId="0" xfId="0" applyFont="1"/>
    <xf numFmtId="0" fontId="0" fillId="0" borderId="0" xfId="0" applyAlignment="1">
      <alignment horizontal="left"/>
    </xf>
    <xf numFmtId="164" fontId="0" fillId="0" borderId="0" xfId="0" applyNumberFormat="1"/>
    <xf numFmtId="0" fontId="4" fillId="0" borderId="0" xfId="0" applyFont="1"/>
    <xf numFmtId="164" fontId="3" fillId="0" borderId="0" xfId="0" applyNumberFormat="1" applyFont="1"/>
    <xf numFmtId="0" fontId="1" fillId="0" borderId="1" xfId="4" applyBorder="1"/>
    <xf numFmtId="0" fontId="1" fillId="0" borderId="2" xfId="3" applyBorder="1"/>
    <xf numFmtId="0" fontId="1" fillId="0" borderId="3" xfId="2" applyBorder="1">
      <alignment horizontal="left"/>
    </xf>
    <xf numFmtId="0" fontId="1" fillId="0" borderId="4" xfId="7" applyBorder="1"/>
    <xf numFmtId="0" fontId="1" fillId="0" borderId="5" xfId="2" applyBorder="1">
      <alignment horizontal="left"/>
    </xf>
    <xf numFmtId="0" fontId="1" fillId="0" borderId="6" xfId="7" applyBorder="1"/>
    <xf numFmtId="0" fontId="1" fillId="0" borderId="7" xfId="7" applyBorder="1"/>
    <xf numFmtId="0" fontId="2" fillId="0" borderId="8" xfId="6" applyBorder="1">
      <alignment horizontal="left"/>
    </xf>
    <xf numFmtId="0" fontId="2" fillId="0" borderId="9" xfId="5" applyBorder="1"/>
    <xf numFmtId="0" fontId="1" fillId="0" borderId="1" xfId="4" applyBorder="1" applyProtection="1"/>
    <xf numFmtId="0" fontId="1" fillId="0" borderId="2" xfId="3" applyBorder="1" applyProtection="1"/>
    <xf numFmtId="0" fontId="1" fillId="0" borderId="3" xfId="2" applyBorder="1" applyProtection="1">
      <alignment horizontal="left"/>
    </xf>
    <xf numFmtId="0" fontId="1" fillId="0" borderId="4" xfId="7" applyBorder="1" applyProtection="1"/>
    <xf numFmtId="0" fontId="1" fillId="0" borderId="5" xfId="2" applyBorder="1" applyProtection="1">
      <alignment horizontal="left"/>
    </xf>
    <xf numFmtId="0" fontId="1" fillId="0" borderId="6" xfId="7" applyBorder="1" applyProtection="1"/>
    <xf numFmtId="0" fontId="1" fillId="0" borderId="7" xfId="7" applyBorder="1" applyProtection="1"/>
    <xf numFmtId="0" fontId="2" fillId="0" borderId="8" xfId="6" applyBorder="1" applyProtection="1">
      <alignment horizontal="left"/>
    </xf>
    <xf numFmtId="0" fontId="2" fillId="0" borderId="9" xfId="5" applyBorder="1" applyProtection="1"/>
    <xf numFmtId="0" fontId="0" fillId="2" borderId="0" xfId="0" applyFill="1"/>
    <xf numFmtId="0" fontId="5" fillId="3" borderId="0" xfId="0" applyFont="1" applyFill="1"/>
    <xf numFmtId="0" fontId="5" fillId="4" borderId="0" xfId="0" applyFont="1" applyFill="1" applyAlignment="1">
      <alignment horizontal="left" textRotation="45"/>
    </xf>
    <xf numFmtId="0" fontId="5" fillId="5" borderId="0" xfId="0" applyFont="1" applyFill="1" applyAlignment="1">
      <alignment horizontal="left" textRotation="45"/>
    </xf>
    <xf numFmtId="0" fontId="5" fillId="6" borderId="0" xfId="0" applyFont="1" applyFill="1" applyAlignment="1">
      <alignment horizontal="left" textRotation="45"/>
    </xf>
    <xf numFmtId="0" fontId="5" fillId="7" borderId="0" xfId="0" applyFont="1" applyFill="1" applyAlignment="1">
      <alignment horizontal="left" textRotation="45"/>
    </xf>
    <xf numFmtId="0" fontId="5" fillId="8" borderId="0" xfId="0" applyFont="1" applyFill="1" applyAlignment="1">
      <alignment horizontal="left" textRotation="45"/>
    </xf>
    <xf numFmtId="0" fontId="5" fillId="2" borderId="0" xfId="0" applyFont="1" applyFill="1" applyAlignment="1">
      <alignment horizontal="left" textRotation="45"/>
    </xf>
    <xf numFmtId="0" fontId="5" fillId="9" borderId="0" xfId="0" applyFont="1" applyFill="1" applyAlignment="1">
      <alignment horizontal="left" textRotation="45"/>
    </xf>
    <xf numFmtId="0" fontId="5" fillId="10" borderId="0" xfId="0" applyFont="1" applyFill="1" applyAlignment="1">
      <alignment horizontal="left" textRotation="45"/>
    </xf>
    <xf numFmtId="0" fontId="5" fillId="11" borderId="0" xfId="0" applyFont="1" applyFill="1" applyAlignment="1">
      <alignment horizontal="left" textRotation="45"/>
    </xf>
    <xf numFmtId="0" fontId="5" fillId="3" borderId="0" xfId="0" applyFont="1" applyFill="1" applyAlignment="1">
      <alignment horizontal="left" textRotation="45"/>
    </xf>
    <xf numFmtId="0" fontId="5" fillId="0" borderId="0" xfId="0" applyFont="1" applyAlignment="1">
      <alignment horizontal="left" textRotation="45"/>
    </xf>
    <xf numFmtId="0" fontId="5" fillId="0" borderId="0" xfId="0" applyFont="1"/>
    <xf numFmtId="0" fontId="6" fillId="0" borderId="0" xfId="0" applyFont="1"/>
    <xf numFmtId="0" fontId="6" fillId="3" borderId="0" xfId="0" applyFont="1" applyFill="1" applyAlignment="1">
      <alignment vertical="center"/>
    </xf>
    <xf numFmtId="0" fontId="6" fillId="3" borderId="0" xfId="0" applyFont="1" applyFill="1"/>
    <xf numFmtId="0" fontId="6" fillId="3" borderId="0" xfId="0" applyFont="1" applyFill="1" applyAlignment="1">
      <alignment vertical="top"/>
    </xf>
    <xf numFmtId="0" fontId="6" fillId="3" borderId="10" xfId="0" applyFont="1" applyFill="1" applyBorder="1"/>
    <xf numFmtId="0" fontId="6" fillId="2" borderId="0" xfId="0" applyFont="1" applyFill="1"/>
    <xf numFmtId="0" fontId="6" fillId="3" borderId="11" xfId="0" applyFont="1" applyFill="1" applyBorder="1"/>
    <xf numFmtId="0" fontId="6" fillId="3" borderId="0" xfId="0" applyFont="1" applyFill="1" applyAlignment="1">
      <alignment wrapText="1"/>
    </xf>
    <xf numFmtId="0" fontId="7" fillId="3" borderId="0" xfId="0" applyFont="1" applyFill="1"/>
    <xf numFmtId="0" fontId="6" fillId="0" borderId="0" xfId="0" applyFont="1" applyAlignment="1">
      <alignment vertical="center"/>
    </xf>
    <xf numFmtId="0" fontId="6" fillId="0" borderId="0" xfId="0" applyFont="1" applyAlignment="1">
      <alignment vertical="top"/>
    </xf>
    <xf numFmtId="0" fontId="6" fillId="0" borderId="11" xfId="0" applyFont="1" applyBorder="1"/>
    <xf numFmtId="0" fontId="6" fillId="0" borderId="10" xfId="0" applyFont="1" applyBorder="1"/>
    <xf numFmtId="0" fontId="5" fillId="3" borderId="0" xfId="0" applyFont="1" applyFill="1" applyAlignment="1">
      <alignment horizontal="left" vertical="top"/>
    </xf>
    <xf numFmtId="0" fontId="5" fillId="2" borderId="0" xfId="0" applyFont="1" applyFill="1"/>
    <xf numFmtId="0" fontId="5" fillId="3" borderId="11" xfId="0" applyFont="1" applyFill="1" applyBorder="1"/>
    <xf numFmtId="0" fontId="5" fillId="3" borderId="10" xfId="0" applyFont="1" applyFill="1" applyBorder="1"/>
    <xf numFmtId="0" fontId="8" fillId="0" borderId="0" xfId="1" applyBorder="1" applyProtection="1"/>
    <xf numFmtId="0" fontId="5" fillId="3" borderId="0" xfId="0" applyFont="1" applyFill="1" applyAlignment="1">
      <alignment vertical="top"/>
    </xf>
    <xf numFmtId="0" fontId="5" fillId="3" borderId="10" xfId="0" applyFont="1" applyFill="1" applyBorder="1" applyAlignment="1">
      <alignment horizontal="left" vertical="top"/>
    </xf>
    <xf numFmtId="0" fontId="5" fillId="3" borderId="0" xfId="0" applyFont="1" applyFill="1" applyAlignment="1">
      <alignment vertical="center"/>
    </xf>
    <xf numFmtId="0" fontId="5" fillId="4" borderId="0" xfId="0" applyFont="1" applyFill="1"/>
    <xf numFmtId="0" fontId="5" fillId="5" borderId="0" xfId="0" applyFont="1" applyFill="1"/>
    <xf numFmtId="0" fontId="5" fillId="6" borderId="0" xfId="0" applyFont="1" applyFill="1"/>
    <xf numFmtId="0" fontId="5" fillId="7" borderId="0" xfId="0" applyFont="1" applyFill="1"/>
    <xf numFmtId="0" fontId="5" fillId="8" borderId="0" xfId="0" applyFont="1" applyFill="1"/>
    <xf numFmtId="0" fontId="5" fillId="9" borderId="0" xfId="0" applyFont="1" applyFill="1"/>
    <xf numFmtId="0" fontId="5" fillId="10" borderId="0" xfId="0" applyFont="1" applyFill="1"/>
    <xf numFmtId="0" fontId="5" fillId="11" borderId="11" xfId="0" applyFont="1" applyFill="1" applyBorder="1"/>
    <xf numFmtId="0" fontId="5" fillId="11" borderId="0" xfId="0" applyFont="1" applyFill="1"/>
    <xf numFmtId="0" fontId="5" fillId="11" borderId="10" xfId="0" applyFont="1" applyFill="1" applyBorder="1"/>
    <xf numFmtId="0" fontId="9" fillId="12" borderId="0" xfId="0" applyFont="1" applyFill="1"/>
    <xf numFmtId="0" fontId="5" fillId="13" borderId="0" xfId="0" applyFont="1" applyFill="1"/>
    <xf numFmtId="0" fontId="10" fillId="0" borderId="0" xfId="0" applyFont="1"/>
    <xf numFmtId="0" fontId="11" fillId="2" borderId="0" xfId="0" applyFont="1" applyFill="1"/>
    <xf numFmtId="0" fontId="11" fillId="8" borderId="0" xfId="0" applyFont="1" applyFill="1"/>
    <xf numFmtId="0" fontId="5" fillId="0" borderId="0" xfId="0" applyFont="1" applyAlignment="1">
      <alignment vertical="center"/>
    </xf>
    <xf numFmtId="0" fontId="5" fillId="0" borderId="10" xfId="0" applyFont="1" applyBorder="1"/>
    <xf numFmtId="0" fontId="11" fillId="0" borderId="0" xfId="0" applyFont="1"/>
    <xf numFmtId="0" fontId="9" fillId="0" borderId="0" xfId="0" applyFont="1"/>
    <xf numFmtId="0" fontId="12" fillId="0" borderId="0" xfId="0" applyFont="1"/>
    <xf numFmtId="0" fontId="5" fillId="3" borderId="10" xfId="0" applyFont="1" applyFill="1" applyBorder="1" applyAlignment="1">
      <alignment wrapText="1"/>
    </xf>
    <xf numFmtId="0" fontId="5" fillId="14" borderId="0" xfId="0" applyFont="1" applyFill="1"/>
    <xf numFmtId="0" fontId="6" fillId="0" borderId="0" xfId="0" applyFont="1" applyAlignment="1">
      <alignment wrapText="1"/>
    </xf>
    <xf numFmtId="0" fontId="6" fillId="0" borderId="10" xfId="0" applyFont="1" applyBorder="1" applyAlignment="1">
      <alignment wrapText="1"/>
    </xf>
    <xf numFmtId="0" fontId="6" fillId="3" borderId="0" xfId="0" applyFont="1" applyFill="1" applyAlignment="1">
      <alignment horizontal="left" vertical="top"/>
    </xf>
    <xf numFmtId="0" fontId="6" fillId="0" borderId="0" xfId="0" applyFont="1" applyAlignment="1">
      <alignment horizontal="left"/>
    </xf>
    <xf numFmtId="0" fontId="6" fillId="15" borderId="0" xfId="0" applyFont="1" applyFill="1" applyAlignment="1">
      <alignment vertical="center"/>
    </xf>
    <xf numFmtId="0" fontId="6" fillId="15" borderId="0" xfId="0" applyFont="1" applyFill="1"/>
    <xf numFmtId="0" fontId="6" fillId="15" borderId="10" xfId="0" applyFont="1" applyFill="1" applyBorder="1"/>
    <xf numFmtId="0" fontId="6" fillId="15" borderId="11" xfId="0" applyFont="1" applyFill="1" applyBorder="1"/>
    <xf numFmtId="0" fontId="5" fillId="0" borderId="0" xfId="0" applyFont="1" applyAlignment="1">
      <alignment wrapText="1"/>
    </xf>
    <xf numFmtId="0" fontId="5" fillId="0" borderId="11" xfId="0" applyFont="1" applyBorder="1"/>
    <xf numFmtId="0" fontId="5" fillId="3" borderId="0" xfId="0" applyFont="1" applyFill="1" applyAlignment="1">
      <alignment wrapText="1"/>
    </xf>
    <xf numFmtId="0" fontId="5" fillId="0" borderId="0" xfId="0" applyFont="1" applyAlignment="1">
      <alignment horizontal="left" vertical="top"/>
    </xf>
    <xf numFmtId="0" fontId="13" fillId="0" borderId="0" xfId="0" applyFont="1"/>
    <xf numFmtId="0" fontId="6" fillId="15" borderId="0" xfId="0" applyFont="1" applyFill="1" applyAlignment="1">
      <alignment vertical="top"/>
    </xf>
    <xf numFmtId="0" fontId="14" fillId="3" borderId="0" xfId="0" applyFont="1" applyFill="1"/>
    <xf numFmtId="0" fontId="9" fillId="3" borderId="0" xfId="0" applyFont="1" applyFill="1"/>
    <xf numFmtId="0" fontId="7" fillId="3" borderId="0" xfId="1" applyFont="1" applyFill="1" applyBorder="1" applyProtection="1"/>
    <xf numFmtId="0" fontId="5" fillId="16" borderId="0" xfId="0" applyFont="1" applyFill="1"/>
    <xf numFmtId="0" fontId="6" fillId="3" borderId="10" xfId="0" applyFont="1" applyFill="1" applyBorder="1" applyAlignment="1">
      <alignment vertical="top" wrapText="1"/>
    </xf>
    <xf numFmtId="0" fontId="6" fillId="3" borderId="10" xfId="0" applyFont="1" applyFill="1" applyBorder="1" applyAlignment="1">
      <alignment wrapText="1"/>
    </xf>
    <xf numFmtId="0" fontId="6" fillId="3" borderId="0" xfId="1" applyFont="1" applyFill="1" applyBorder="1" applyProtection="1"/>
    <xf numFmtId="0" fontId="5" fillId="0" borderId="0" xfId="0" applyFont="1" applyAlignment="1">
      <alignment vertical="top"/>
    </xf>
    <xf numFmtId="0" fontId="6" fillId="0" borderId="0" xfId="0" applyFont="1" applyAlignment="1">
      <alignment horizontal="left" vertical="center"/>
    </xf>
    <xf numFmtId="0" fontId="5" fillId="0" borderId="0" xfId="1" applyFont="1" applyBorder="1" applyProtection="1"/>
    <xf numFmtId="0" fontId="5" fillId="0" borderId="10" xfId="0" applyFont="1" applyBorder="1" applyAlignment="1">
      <alignment wrapText="1"/>
    </xf>
    <xf numFmtId="0" fontId="13" fillId="0" borderId="11" xfId="0" applyFont="1" applyBorder="1"/>
    <xf numFmtId="0" fontId="13" fillId="0" borderId="10" xfId="0" applyFont="1" applyBorder="1"/>
    <xf numFmtId="0" fontId="5" fillId="0" borderId="0" xfId="0" applyFont="1" applyAlignment="1">
      <alignment horizontal="left"/>
    </xf>
    <xf numFmtId="0" fontId="13" fillId="2" borderId="0" xfId="0" applyFont="1" applyFill="1"/>
    <xf numFmtId="0" fontId="16" fillId="0" borderId="0" xfId="0" applyFont="1"/>
    <xf numFmtId="0" fontId="6" fillId="17" borderId="0" xfId="0" applyFont="1" applyFill="1"/>
    <xf numFmtId="0" fontId="17" fillId="3" borderId="0" xfId="0" applyFont="1" applyFill="1"/>
    <xf numFmtId="0" fontId="6" fillId="3" borderId="0" xfId="0" applyFont="1" applyFill="1" applyAlignment="1">
      <alignment horizontal="left"/>
    </xf>
    <xf numFmtId="0" fontId="18" fillId="3" borderId="0" xfId="1" applyFont="1" applyFill="1" applyBorder="1" applyProtection="1"/>
    <xf numFmtId="0" fontId="19" fillId="0" borderId="0" xfId="0" applyFont="1" applyAlignment="1">
      <alignment horizontal="left" vertical="center"/>
    </xf>
    <xf numFmtId="0" fontId="5" fillId="5" borderId="10" xfId="0" applyFont="1" applyFill="1" applyBorder="1"/>
    <xf numFmtId="0" fontId="20" fillId="8" borderId="0" xfId="0" applyFont="1" applyFill="1"/>
    <xf numFmtId="0" fontId="21" fillId="4" borderId="0" xfId="0" applyFont="1" applyFill="1"/>
    <xf numFmtId="0" fontId="21" fillId="8" borderId="0" xfId="0" applyFont="1" applyFill="1"/>
    <xf numFmtId="0" fontId="21" fillId="2" borderId="0" xfId="0" applyFont="1" applyFill="1"/>
    <xf numFmtId="0" fontId="21" fillId="10" borderId="0" xfId="0" applyFont="1" applyFill="1"/>
    <xf numFmtId="0" fontId="21" fillId="18" borderId="0" xfId="0" applyFont="1" applyFill="1"/>
    <xf numFmtId="0" fontId="23" fillId="0" borderId="0" xfId="0" applyFont="1"/>
    <xf numFmtId="0" fontId="6" fillId="3" borderId="12" xfId="0" applyFont="1" applyFill="1" applyBorder="1"/>
    <xf numFmtId="0" fontId="6" fillId="3" borderId="12" xfId="0" applyFont="1" applyFill="1" applyBorder="1" applyAlignment="1">
      <alignment vertical="center"/>
    </xf>
    <xf numFmtId="0" fontId="6" fillId="3" borderId="12" xfId="0" applyFont="1" applyFill="1" applyBorder="1" applyAlignment="1">
      <alignment vertical="top"/>
    </xf>
    <xf numFmtId="0" fontId="6" fillId="2" borderId="12" xfId="0" applyFont="1" applyFill="1" applyBorder="1"/>
    <xf numFmtId="0" fontId="6" fillId="3" borderId="13" xfId="0" applyFont="1" applyFill="1" applyBorder="1"/>
    <xf numFmtId="0" fontId="7" fillId="3" borderId="12" xfId="0" applyFont="1" applyFill="1" applyBorder="1"/>
    <xf numFmtId="0" fontId="6" fillId="19" borderId="0" xfId="0" applyFont="1" applyFill="1"/>
    <xf numFmtId="0" fontId="6" fillId="19" borderId="0" xfId="0" applyFont="1" applyFill="1" applyAlignment="1">
      <alignment vertical="center"/>
    </xf>
    <xf numFmtId="0" fontId="6" fillId="19" borderId="0" xfId="0" applyFont="1" applyFill="1" applyAlignment="1">
      <alignment vertical="top"/>
    </xf>
    <xf numFmtId="0" fontId="24" fillId="19" borderId="0" xfId="1" applyFont="1" applyFill="1" applyBorder="1" applyProtection="1"/>
    <xf numFmtId="0" fontId="5" fillId="19" borderId="0" xfId="0" applyFont="1" applyFill="1"/>
    <xf numFmtId="0" fontId="24" fillId="3" borderId="0" xfId="0" applyFont="1" applyFill="1"/>
    <xf numFmtId="0" fontId="21" fillId="2" borderId="0" xfId="0" applyFont="1" applyFill="1" applyAlignment="1">
      <alignment vertical="center"/>
    </xf>
    <xf numFmtId="0" fontId="21" fillId="2" borderId="0" xfId="0" applyFont="1" applyFill="1" applyAlignment="1">
      <alignment vertical="top"/>
    </xf>
    <xf numFmtId="0" fontId="21" fillId="2" borderId="10" xfId="0" applyFont="1" applyFill="1" applyBorder="1"/>
    <xf numFmtId="0" fontId="19" fillId="0" borderId="0" xfId="0" applyFont="1"/>
    <xf numFmtId="0" fontId="6" fillId="0" borderId="14" xfId="0" applyFont="1" applyBorder="1" applyAlignment="1">
      <alignment vertical="center"/>
    </xf>
    <xf numFmtId="0" fontId="6" fillId="0" borderId="15" xfId="0" applyFont="1" applyBorder="1" applyAlignment="1">
      <alignment vertical="top"/>
    </xf>
    <xf numFmtId="0" fontId="6" fillId="0" borderId="15" xfId="0" applyFont="1" applyBorder="1"/>
    <xf numFmtId="0" fontId="24" fillId="0" borderId="0" xfId="1" applyFont="1" applyBorder="1" applyProtection="1"/>
    <xf numFmtId="0" fontId="25" fillId="0" borderId="0" xfId="1" applyFont="1" applyBorder="1" applyProtection="1"/>
    <xf numFmtId="0" fontId="6" fillId="20" borderId="0" xfId="0" applyFont="1" applyFill="1"/>
    <xf numFmtId="0" fontId="5" fillId="0" borderId="10" xfId="0" applyFont="1" applyBorder="1" applyAlignment="1">
      <alignment vertical="center"/>
    </xf>
    <xf numFmtId="0" fontId="5" fillId="0" borderId="0" xfId="0" applyFont="1" applyAlignment="1">
      <alignment horizontal="left" vertical="center"/>
    </xf>
    <xf numFmtId="0" fontId="7" fillId="0" borderId="0" xfId="0" applyFont="1"/>
    <xf numFmtId="0" fontId="26" fillId="0" borderId="0" xfId="0" applyFont="1"/>
    <xf numFmtId="0" fontId="18" fillId="3" borderId="0" xfId="0" applyFont="1" applyFill="1" applyAlignment="1">
      <alignment vertical="top"/>
    </xf>
    <xf numFmtId="0" fontId="27" fillId="21" borderId="0" xfId="0" applyFont="1" applyFill="1"/>
    <xf numFmtId="0" fontId="27" fillId="21" borderId="0" xfId="0" applyFont="1" applyFill="1" applyAlignment="1">
      <alignment vertical="center"/>
    </xf>
    <xf numFmtId="0" fontId="27" fillId="21" borderId="0" xfId="0" applyFont="1" applyFill="1" applyAlignment="1">
      <alignment vertical="top" wrapText="1"/>
    </xf>
    <xf numFmtId="0" fontId="27" fillId="21" borderId="10" xfId="0" applyFont="1" applyFill="1" applyBorder="1"/>
    <xf numFmtId="0" fontId="27" fillId="21" borderId="11" xfId="0" applyFont="1" applyFill="1" applyBorder="1"/>
    <xf numFmtId="0" fontId="0" fillId="21" borderId="0" xfId="0" applyFill="1"/>
    <xf numFmtId="0" fontId="6" fillId="0" borderId="0" xfId="0" applyFont="1" applyAlignment="1">
      <alignment horizontal="left" vertical="top"/>
    </xf>
    <xf numFmtId="0" fontId="6" fillId="22" borderId="0" xfId="0" applyFont="1" applyFill="1" applyAlignment="1">
      <alignment vertical="center"/>
    </xf>
    <xf numFmtId="0" fontId="6" fillId="22" borderId="0" xfId="0" applyFont="1" applyFill="1"/>
    <xf numFmtId="0" fontId="6" fillId="22" borderId="10" xfId="0" applyFont="1" applyFill="1" applyBorder="1"/>
    <xf numFmtId="0" fontId="6" fillId="22" borderId="11" xfId="0" applyFont="1" applyFill="1" applyBorder="1"/>
    <xf numFmtId="0" fontId="5" fillId="3" borderId="0" xfId="0" applyFont="1" applyFill="1" applyAlignment="1">
      <alignment horizontal="left"/>
    </xf>
    <xf numFmtId="0" fontId="5" fillId="10" borderId="11" xfId="0" applyFont="1" applyFill="1" applyBorder="1"/>
    <xf numFmtId="0" fontId="5" fillId="16" borderId="0" xfId="0" applyFont="1" applyFill="1" applyAlignment="1">
      <alignment vertical="center"/>
    </xf>
    <xf numFmtId="0" fontId="9" fillId="16" borderId="0" xfId="0" applyFont="1" applyFill="1"/>
    <xf numFmtId="0" fontId="5" fillId="16" borderId="10" xfId="0" applyFont="1" applyFill="1" applyBorder="1"/>
    <xf numFmtId="0" fontId="5" fillId="16" borderId="11" xfId="0" applyFont="1" applyFill="1" applyBorder="1"/>
    <xf numFmtId="0" fontId="6" fillId="16" borderId="0" xfId="0" applyFont="1" applyFill="1"/>
    <xf numFmtId="0" fontId="17" fillId="0" borderId="0" xfId="0" applyFont="1"/>
    <xf numFmtId="0" fontId="9" fillId="23" borderId="0" xfId="0" applyFont="1" applyFill="1"/>
    <xf numFmtId="0" fontId="6" fillId="3" borderId="14" xfId="0" applyFont="1" applyFill="1" applyBorder="1" applyAlignment="1">
      <alignment vertical="center"/>
    </xf>
    <xf numFmtId="0" fontId="6" fillId="3" borderId="15" xfId="0" applyFont="1" applyFill="1" applyBorder="1" applyAlignment="1">
      <alignment vertical="top"/>
    </xf>
    <xf numFmtId="0" fontId="6" fillId="3" borderId="15" xfId="0" applyFont="1" applyFill="1" applyBorder="1"/>
    <xf numFmtId="0" fontId="6" fillId="3" borderId="14" xfId="0" applyFont="1" applyFill="1" applyBorder="1"/>
    <xf numFmtId="0" fontId="6" fillId="15" borderId="0" xfId="0" applyFont="1" applyFill="1" applyAlignment="1">
      <alignment horizontal="right"/>
    </xf>
    <xf numFmtId="0" fontId="28" fillId="0" borderId="0" xfId="0" applyFont="1" applyAlignment="1">
      <alignment vertical="center"/>
    </xf>
    <xf numFmtId="0" fontId="21" fillId="0" borderId="0" xfId="0" applyFont="1"/>
    <xf numFmtId="0" fontId="24" fillId="0" borderId="0" xfId="0" applyFont="1"/>
    <xf numFmtId="0" fontId="5" fillId="0" borderId="12" xfId="0" applyFont="1" applyBorder="1"/>
    <xf numFmtId="0" fontId="6" fillId="0" borderId="12" xfId="0" applyFont="1" applyBorder="1"/>
    <xf numFmtId="0" fontId="13" fillId="3" borderId="0" xfId="0" applyFont="1" applyFill="1"/>
    <xf numFmtId="0" fontId="6" fillId="0" borderId="13" xfId="0" applyFont="1" applyBorder="1"/>
    <xf numFmtId="0" fontId="6" fillId="15" borderId="12" xfId="0" applyFont="1" applyFill="1" applyBorder="1"/>
    <xf numFmtId="0" fontId="5" fillId="20" borderId="0" xfId="0" applyFont="1" applyFill="1"/>
    <xf numFmtId="0" fontId="5" fillId="22" borderId="0" xfId="0" applyFont="1" applyFill="1"/>
    <xf numFmtId="0" fontId="6" fillId="0" borderId="16" xfId="0" applyFont="1" applyBorder="1" applyAlignment="1">
      <alignment vertical="top"/>
    </xf>
    <xf numFmtId="0" fontId="5" fillId="24" borderId="0" xfId="0" applyFont="1" applyFill="1"/>
    <xf numFmtId="0" fontId="27" fillId="3" borderId="0" xfId="0" applyFont="1" applyFill="1"/>
    <xf numFmtId="0" fontId="27" fillId="3" borderId="0" xfId="0" applyFont="1" applyFill="1" applyAlignment="1">
      <alignment vertical="center"/>
    </xf>
    <xf numFmtId="0" fontId="27" fillId="3" borderId="11" xfId="0" applyFont="1" applyFill="1" applyBorder="1"/>
    <xf numFmtId="0" fontId="27" fillId="3" borderId="10" xfId="0" applyFont="1" applyFill="1" applyBorder="1"/>
    <xf numFmtId="0" fontId="27" fillId="3" borderId="0" xfId="0" applyFont="1" applyFill="1" applyAlignment="1">
      <alignment wrapText="1"/>
    </xf>
    <xf numFmtId="0" fontId="27" fillId="3" borderId="10" xfId="0" applyFont="1" applyFill="1" applyBorder="1" applyAlignment="1">
      <alignment wrapText="1"/>
    </xf>
    <xf numFmtId="0" fontId="27" fillId="25" borderId="0" xfId="0" applyFont="1" applyFill="1"/>
    <xf numFmtId="0" fontId="27" fillId="3" borderId="0" xfId="0" applyFont="1" applyFill="1" applyAlignment="1">
      <alignment horizontal="left" textRotation="45"/>
    </xf>
    <xf numFmtId="0" fontId="32" fillId="3" borderId="0" xfId="0" applyFont="1" applyFill="1"/>
    <xf numFmtId="0" fontId="27" fillId="3" borderId="10" xfId="0" applyFont="1" applyFill="1" applyBorder="1" applyAlignment="1">
      <alignment vertical="center"/>
    </xf>
    <xf numFmtId="0" fontId="32" fillId="3" borderId="0" xfId="0" applyFont="1" applyFill="1" applyAlignment="1">
      <alignment vertical="center"/>
    </xf>
    <xf numFmtId="0" fontId="32" fillId="3" borderId="10" xfId="0" applyFont="1" applyFill="1" applyBorder="1"/>
    <xf numFmtId="0" fontId="32" fillId="3" borderId="11" xfId="0" applyFont="1" applyFill="1" applyBorder="1"/>
    <xf numFmtId="0" fontId="27" fillId="3" borderId="0" xfId="0" applyFont="1" applyFill="1" applyAlignment="1">
      <alignment horizontal="left"/>
    </xf>
    <xf numFmtId="0" fontId="27" fillId="3" borderId="0" xfId="0" applyFont="1" applyFill="1" applyAlignment="1">
      <alignment horizontal="right"/>
    </xf>
    <xf numFmtId="0" fontId="27" fillId="3" borderId="10" xfId="0" applyFont="1" applyFill="1" applyBorder="1" applyAlignment="1">
      <alignment horizontal="right"/>
    </xf>
    <xf numFmtId="0" fontId="27" fillId="3" borderId="17" xfId="0" applyFont="1" applyFill="1" applyBorder="1"/>
    <xf numFmtId="0" fontId="33" fillId="3" borderId="0" xfId="0" applyFont="1" applyFill="1"/>
    <xf numFmtId="0" fontId="34" fillId="3" borderId="0" xfId="0" applyFont="1" applyFill="1" applyAlignment="1">
      <alignment vertical="center"/>
    </xf>
    <xf numFmtId="0" fontId="27" fillId="3" borderId="0" xfId="0" applyFont="1" applyFill="1" applyAlignment="1">
      <alignment vertical="top"/>
    </xf>
    <xf numFmtId="0" fontId="27" fillId="3" borderId="0" xfId="0" applyFont="1" applyFill="1" applyAlignment="1">
      <alignment vertical="top" wrapText="1"/>
    </xf>
    <xf numFmtId="0" fontId="35" fillId="3" borderId="0" xfId="0" applyFont="1" applyFill="1" applyAlignment="1">
      <alignment vertical="top"/>
    </xf>
    <xf numFmtId="0" fontId="32" fillId="3" borderId="0" xfId="0" applyFont="1" applyFill="1" applyAlignment="1">
      <alignment vertical="top"/>
    </xf>
    <xf numFmtId="0" fontId="32" fillId="3" borderId="0" xfId="0" applyFont="1" applyFill="1" applyAlignment="1">
      <alignment wrapText="1"/>
    </xf>
    <xf numFmtId="0" fontId="32" fillId="3" borderId="0" xfId="0" applyFont="1" applyFill="1" applyAlignment="1">
      <alignment vertical="top" wrapText="1"/>
    </xf>
    <xf numFmtId="0" fontId="32" fillId="3" borderId="0" xfId="0" applyFont="1" applyFill="1" applyAlignment="1">
      <alignment horizontal="left"/>
    </xf>
    <xf numFmtId="0" fontId="32" fillId="3" borderId="0" xfId="0" applyFont="1" applyFill="1" applyAlignment="1">
      <alignment horizontal="left" vertical="center" wrapText="1" indent="1"/>
    </xf>
    <xf numFmtId="0" fontId="32" fillId="3" borderId="10" xfId="0" applyFont="1" applyFill="1" applyBorder="1" applyAlignment="1">
      <alignment wrapText="1"/>
    </xf>
    <xf numFmtId="0" fontId="27" fillId="3" borderId="13" xfId="0" applyFont="1" applyFill="1" applyBorder="1" applyAlignment="1">
      <alignment vertical="center"/>
    </xf>
    <xf numFmtId="0" fontId="27" fillId="3" borderId="13" xfId="0" applyFont="1" applyFill="1" applyBorder="1"/>
    <xf numFmtId="0" fontId="27" fillId="3" borderId="16" xfId="0" applyFont="1" applyFill="1" applyBorder="1"/>
    <xf numFmtId="0" fontId="35" fillId="3" borderId="0" xfId="0" applyFont="1" applyFill="1"/>
    <xf numFmtId="0" fontId="9" fillId="26" borderId="0" xfId="0" applyFont="1" applyFill="1"/>
    <xf numFmtId="0" fontId="9" fillId="26" borderId="0" xfId="0" applyFont="1" applyFill="1" applyAlignment="1">
      <alignment vertical="center"/>
    </xf>
    <xf numFmtId="0" fontId="9" fillId="26" borderId="0" xfId="0" applyFont="1" applyFill="1" applyAlignment="1">
      <alignment vertical="top" wrapText="1"/>
    </xf>
    <xf numFmtId="0" fontId="9" fillId="26" borderId="11" xfId="0" applyFont="1" applyFill="1" applyBorder="1"/>
    <xf numFmtId="0" fontId="9" fillId="26" borderId="10" xfId="0" applyFont="1" applyFill="1" applyBorder="1"/>
    <xf numFmtId="0" fontId="9" fillId="26" borderId="0" xfId="0" applyFont="1" applyFill="1" applyAlignment="1">
      <alignment wrapText="1"/>
    </xf>
    <xf numFmtId="0" fontId="9" fillId="26" borderId="0" xfId="0" applyFont="1" applyFill="1" applyAlignment="1">
      <alignment vertical="top"/>
    </xf>
    <xf numFmtId="0" fontId="36" fillId="23" borderId="0" xfId="0" applyFont="1" applyFill="1"/>
    <xf numFmtId="0" fontId="37" fillId="23" borderId="0" xfId="0" applyFont="1" applyFill="1"/>
    <xf numFmtId="0" fontId="6" fillId="2" borderId="0" xfId="0" applyFont="1" applyFill="1" applyAlignment="1">
      <alignment vertical="center"/>
    </xf>
    <xf numFmtId="0" fontId="6" fillId="2" borderId="0" xfId="0" applyFont="1" applyFill="1" applyAlignment="1">
      <alignment vertical="top"/>
    </xf>
    <xf numFmtId="0" fontId="6" fillId="2" borderId="10" xfId="0" applyFont="1" applyFill="1" applyBorder="1"/>
    <xf numFmtId="0" fontId="6" fillId="2" borderId="11" xfId="0" applyFont="1" applyFill="1" applyBorder="1"/>
    <xf numFmtId="0" fontId="5" fillId="2" borderId="0" xfId="0" applyFont="1" applyFill="1" applyAlignment="1">
      <alignment vertical="center"/>
    </xf>
    <xf numFmtId="0" fontId="5" fillId="2" borderId="0" xfId="0" applyFont="1" applyFill="1" applyAlignment="1">
      <alignment vertical="top"/>
    </xf>
    <xf numFmtId="0" fontId="5" fillId="2" borderId="11" xfId="0" applyFont="1" applyFill="1" applyBorder="1"/>
    <xf numFmtId="0" fontId="5" fillId="2" borderId="10" xfId="0" applyFont="1" applyFill="1" applyBorder="1"/>
    <xf numFmtId="0" fontId="5" fillId="2" borderId="0" xfId="0" applyFont="1" applyFill="1" applyAlignment="1">
      <alignment wrapText="1"/>
    </xf>
    <xf numFmtId="0" fontId="6" fillId="2" borderId="0" xfId="0" applyFont="1" applyFill="1" applyAlignment="1">
      <alignment wrapText="1"/>
    </xf>
    <xf numFmtId="0" fontId="4" fillId="2" borderId="0" xfId="0" applyFont="1" applyFill="1"/>
    <xf numFmtId="0" fontId="1" fillId="0" borderId="10" xfId="0" applyFont="1" applyBorder="1"/>
    <xf numFmtId="0" fontId="38" fillId="0" borderId="10" xfId="0" applyFont="1" applyBorder="1"/>
    <xf numFmtId="0" fontId="39" fillId="0" borderId="0" xfId="0" applyFont="1" applyAlignment="1">
      <alignment vertical="center"/>
    </xf>
    <xf numFmtId="0" fontId="39" fillId="0" borderId="0" xfId="0" applyFont="1"/>
    <xf numFmtId="0" fontId="39" fillId="17" borderId="0" xfId="0" applyFont="1" applyFill="1" applyAlignment="1">
      <alignment vertical="center"/>
    </xf>
    <xf numFmtId="0" fontId="39" fillId="17" borderId="0" xfId="0" applyFont="1" applyFill="1"/>
    <xf numFmtId="0" fontId="39" fillId="17" borderId="0" xfId="0" applyFont="1" applyFill="1" applyAlignment="1">
      <alignment wrapText="1"/>
    </xf>
    <xf numFmtId="0" fontId="39" fillId="17" borderId="11" xfId="0" applyFont="1" applyFill="1" applyBorder="1"/>
    <xf numFmtId="0" fontId="39" fillId="17" borderId="10" xfId="0" applyFont="1" applyFill="1" applyBorder="1"/>
    <xf numFmtId="0" fontId="5" fillId="0" borderId="0" xfId="0" applyFont="1" applyAlignment="1">
      <alignment vertical="top" wrapText="1"/>
    </xf>
    <xf numFmtId="0" fontId="5" fillId="2" borderId="0" xfId="0" applyFont="1" applyFill="1" applyAlignment="1">
      <alignment vertical="top" wrapText="1"/>
    </xf>
    <xf numFmtId="0" fontId="39" fillId="16" borderId="0" xfId="0" applyFont="1" applyFill="1" applyAlignment="1">
      <alignment vertical="center"/>
    </xf>
    <xf numFmtId="0" fontId="39" fillId="16" borderId="0" xfId="0" applyFont="1" applyFill="1"/>
    <xf numFmtId="0" fontId="40" fillId="16" borderId="0" xfId="0" applyFont="1" applyFill="1"/>
    <xf numFmtId="0" fontId="40" fillId="16" borderId="11" xfId="0" applyFont="1" applyFill="1" applyBorder="1"/>
    <xf numFmtId="0" fontId="40" fillId="16" borderId="10" xfId="0" applyFont="1" applyFill="1" applyBorder="1"/>
    <xf numFmtId="0" fontId="40" fillId="0" borderId="0" xfId="0" applyFont="1"/>
    <xf numFmtId="0" fontId="40" fillId="0" borderId="11" xfId="0" applyFont="1" applyBorder="1"/>
    <xf numFmtId="0" fontId="40" fillId="0" borderId="10" xfId="0" applyFont="1" applyBorder="1"/>
    <xf numFmtId="0" fontId="39" fillId="16" borderId="10" xfId="0" applyFont="1" applyFill="1" applyBorder="1"/>
    <xf numFmtId="0" fontId="39" fillId="0" borderId="10" xfId="0" applyFont="1" applyBorder="1"/>
    <xf numFmtId="0" fontId="39" fillId="0" borderId="11" xfId="0" applyFont="1" applyBorder="1"/>
    <xf numFmtId="0" fontId="39" fillId="0" borderId="0" xfId="0" applyFont="1" applyAlignment="1">
      <alignment wrapText="1"/>
    </xf>
    <xf numFmtId="0" fontId="0" fillId="16" borderId="0" xfId="0" applyFill="1"/>
    <xf numFmtId="0" fontId="41" fillId="16" borderId="0" xfId="0" applyFont="1" applyFill="1"/>
    <xf numFmtId="0" fontId="0" fillId="16" borderId="11" xfId="0" applyFill="1" applyBorder="1"/>
    <xf numFmtId="0" fontId="0" fillId="16" borderId="10" xfId="0" applyFill="1" applyBorder="1"/>
    <xf numFmtId="0" fontId="8" fillId="16" borderId="0" xfId="1" applyFill="1" applyBorder="1" applyProtection="1"/>
    <xf numFmtId="0" fontId="6" fillId="20" borderId="0" xfId="0" applyFont="1" applyFill="1" applyAlignment="1">
      <alignment vertical="center"/>
    </xf>
    <xf numFmtId="0" fontId="6" fillId="20" borderId="0" xfId="0" applyFont="1" applyFill="1" applyAlignment="1">
      <alignment vertical="top"/>
    </xf>
    <xf numFmtId="0" fontId="6" fillId="20" borderId="0" xfId="0" applyFont="1" applyFill="1" applyAlignment="1">
      <alignment wrapText="1"/>
    </xf>
    <xf numFmtId="0" fontId="6" fillId="20" borderId="10" xfId="0" applyFont="1" applyFill="1" applyBorder="1"/>
    <xf numFmtId="0" fontId="6" fillId="20" borderId="11" xfId="0" applyFont="1" applyFill="1" applyBorder="1"/>
    <xf numFmtId="0" fontId="6" fillId="0" borderId="10" xfId="0" applyFont="1" applyBorder="1" applyAlignment="1">
      <alignment vertical="center"/>
    </xf>
    <xf numFmtId="0" fontId="5" fillId="20" borderId="0" xfId="0" applyFont="1" applyFill="1" applyAlignment="1">
      <alignment vertical="center"/>
    </xf>
    <xf numFmtId="0" fontId="5" fillId="20" borderId="0" xfId="0" applyFont="1" applyFill="1" applyAlignment="1">
      <alignment vertical="top"/>
    </xf>
    <xf numFmtId="0" fontId="13" fillId="20" borderId="0" xfId="0" applyFont="1" applyFill="1"/>
    <xf numFmtId="0" fontId="5" fillId="20" borderId="10" xfId="0" applyFont="1" applyFill="1" applyBorder="1"/>
    <xf numFmtId="0" fontId="5" fillId="20" borderId="11" xfId="0" applyFont="1" applyFill="1" applyBorder="1"/>
    <xf numFmtId="0" fontId="7" fillId="20" borderId="0" xfId="0" applyFont="1" applyFill="1"/>
    <xf numFmtId="0" fontId="7" fillId="20" borderId="0" xfId="0" applyFont="1" applyFill="1" applyAlignment="1">
      <alignment vertical="center"/>
    </xf>
    <xf numFmtId="0" fontId="7" fillId="20" borderId="0" xfId="0" applyFont="1" applyFill="1" applyAlignment="1">
      <alignment vertical="top"/>
    </xf>
    <xf numFmtId="0" fontId="7" fillId="20" borderId="11" xfId="0" applyFont="1" applyFill="1" applyBorder="1"/>
    <xf numFmtId="0" fontId="7" fillId="20" borderId="10" xfId="0" applyFont="1" applyFill="1" applyBorder="1"/>
    <xf numFmtId="0" fontId="5" fillId="22" borderId="0" xfId="0" applyFont="1" applyFill="1" applyAlignment="1">
      <alignment vertical="center"/>
    </xf>
    <xf numFmtId="0" fontId="5" fillId="22" borderId="11" xfId="0" applyFont="1" applyFill="1" applyBorder="1"/>
    <xf numFmtId="0" fontId="5" fillId="22" borderId="10" xfId="0" applyFont="1" applyFill="1" applyBorder="1"/>
    <xf numFmtId="0" fontId="5" fillId="22" borderId="0" xfId="0" applyFont="1" applyFill="1" applyAlignment="1">
      <alignment horizontal="left"/>
    </xf>
    <xf numFmtId="0" fontId="42" fillId="2" borderId="0" xfId="0" applyFont="1" applyFill="1"/>
    <xf numFmtId="0" fontId="21" fillId="2" borderId="11" xfId="0" applyFont="1" applyFill="1" applyBorder="1"/>
    <xf numFmtId="0" fontId="5" fillId="3" borderId="0" xfId="0" applyFont="1" applyFill="1" applyAlignment="1">
      <alignment horizontal="left" textRotation="45" wrapText="1"/>
    </xf>
    <xf numFmtId="0" fontId="38" fillId="15" borderId="10" xfId="0" applyFont="1" applyFill="1" applyBorder="1"/>
    <xf numFmtId="0" fontId="38" fillId="15" borderId="0" xfId="0" applyFont="1" applyFill="1"/>
    <xf numFmtId="0" fontId="6" fillId="15" borderId="0" xfId="0" applyFont="1" applyFill="1" applyAlignment="1">
      <alignment horizontal="left"/>
    </xf>
    <xf numFmtId="0" fontId="38" fillId="0" borderId="0" xfId="0" applyFont="1"/>
    <xf numFmtId="0" fontId="6" fillId="27" borderId="0" xfId="0" applyFont="1" applyFill="1"/>
    <xf numFmtId="0" fontId="6" fillId="27" borderId="0" xfId="0" applyFont="1" applyFill="1" applyAlignment="1">
      <alignment vertical="center"/>
    </xf>
    <xf numFmtId="0" fontId="6" fillId="27" borderId="0" xfId="0" applyFont="1" applyFill="1" applyAlignment="1">
      <alignment vertical="top"/>
    </xf>
    <xf numFmtId="0" fontId="6" fillId="27" borderId="0" xfId="0" applyFont="1" applyFill="1" applyAlignment="1">
      <alignment wrapText="1"/>
    </xf>
    <xf numFmtId="0" fontId="6" fillId="27" borderId="10" xfId="0" applyFont="1" applyFill="1" applyBorder="1"/>
    <xf numFmtId="0" fontId="6" fillId="27" borderId="11" xfId="0" applyFont="1" applyFill="1" applyBorder="1"/>
    <xf numFmtId="0" fontId="2" fillId="28" borderId="0" xfId="0" applyFont="1" applyFill="1"/>
    <xf numFmtId="0" fontId="0" fillId="28" borderId="0" xfId="0" applyFill="1"/>
    <xf numFmtId="0" fontId="0" fillId="13" borderId="0" xfId="0" applyFill="1"/>
    <xf numFmtId="0" fontId="2" fillId="29" borderId="0" xfId="0" applyFont="1" applyFill="1"/>
    <xf numFmtId="0" fontId="0" fillId="29" borderId="0" xfId="0" applyFill="1"/>
    <xf numFmtId="0" fontId="0" fillId="3" borderId="0" xfId="0" applyFill="1"/>
    <xf numFmtId="0" fontId="44" fillId="3" borderId="0" xfId="0" applyFont="1" applyFill="1"/>
    <xf numFmtId="0" fontId="2" fillId="30" borderId="0" xfId="0" applyFont="1" applyFill="1"/>
    <xf numFmtId="0" fontId="0" fillId="30" borderId="0" xfId="0" applyFill="1"/>
    <xf numFmtId="0" fontId="2" fillId="31" borderId="0" xfId="0" applyFont="1" applyFill="1"/>
    <xf numFmtId="0" fontId="2" fillId="32" borderId="0" xfId="0" applyFont="1" applyFill="1"/>
    <xf numFmtId="0" fontId="0" fillId="32" borderId="0" xfId="0" applyFill="1"/>
    <xf numFmtId="0" fontId="2" fillId="4" borderId="0" xfId="0" applyFont="1" applyFill="1"/>
    <xf numFmtId="0" fontId="0" fillId="4" borderId="0" xfId="0" applyFill="1"/>
    <xf numFmtId="0" fontId="0" fillId="3" borderId="0" xfId="0" applyFill="1" applyAlignment="1">
      <alignment horizontal="left"/>
    </xf>
    <xf numFmtId="0" fontId="44" fillId="0" borderId="0" xfId="0" applyFont="1"/>
    <xf numFmtId="0" fontId="0" fillId="0" borderId="0" xfId="0" applyAlignment="1">
      <alignment wrapText="1"/>
    </xf>
    <xf numFmtId="0" fontId="2" fillId="8" borderId="0" xfId="0" applyFont="1" applyFill="1"/>
    <xf numFmtId="0" fontId="0" fillId="8" borderId="0" xfId="0" applyFill="1"/>
    <xf numFmtId="0" fontId="0" fillId="31" borderId="0" xfId="0" applyFill="1"/>
    <xf numFmtId="0" fontId="2" fillId="33" borderId="0" xfId="0" applyFont="1" applyFill="1"/>
    <xf numFmtId="0" fontId="0" fillId="33" borderId="0" xfId="0" applyFill="1"/>
    <xf numFmtId="0" fontId="2" fillId="34" borderId="0" xfId="0" applyFont="1" applyFill="1"/>
    <xf numFmtId="0" fontId="0" fillId="34" borderId="0" xfId="0" applyFill="1"/>
    <xf numFmtId="0" fontId="2" fillId="35" borderId="0" xfId="0" applyFont="1" applyFill="1"/>
    <xf numFmtId="0" fontId="0" fillId="35" borderId="0" xfId="0" applyFill="1"/>
    <xf numFmtId="0" fontId="2" fillId="12" borderId="0" xfId="0" applyFont="1" applyFill="1"/>
    <xf numFmtId="0" fontId="0" fillId="12" borderId="0" xfId="0" applyFill="1"/>
    <xf numFmtId="0" fontId="2" fillId="36" borderId="0" xfId="0" applyFont="1" applyFill="1"/>
    <xf numFmtId="0" fontId="0" fillId="36" borderId="0" xfId="0" applyFill="1"/>
    <xf numFmtId="0" fontId="0" fillId="11" borderId="0" xfId="0" applyFill="1"/>
    <xf numFmtId="0" fontId="45" fillId="0" borderId="0" xfId="0" applyFont="1"/>
    <xf numFmtId="0" fontId="0" fillId="30" borderId="0" xfId="0" applyFill="1" applyAlignment="1">
      <alignment horizontal="left" textRotation="45"/>
    </xf>
    <xf numFmtId="0" fontId="0" fillId="4" borderId="0" xfId="0" applyFill="1" applyAlignment="1">
      <alignment horizontal="left" textRotation="45"/>
    </xf>
    <xf numFmtId="0" fontId="0" fillId="2" borderId="0" xfId="0" applyFill="1" applyAlignment="1">
      <alignment horizontal="left" textRotation="45"/>
    </xf>
    <xf numFmtId="0" fontId="0" fillId="37" borderId="0" xfId="0" applyFill="1" applyAlignment="1">
      <alignment horizontal="left" textRotation="45"/>
    </xf>
    <xf numFmtId="0" fontId="0" fillId="8" borderId="0" xfId="0" applyFill="1" applyAlignment="1">
      <alignment horizontal="left" textRotation="45"/>
    </xf>
    <xf numFmtId="0" fontId="0" fillId="38" borderId="0" xfId="0" applyFill="1" applyAlignment="1">
      <alignment horizontal="left" textRotation="45"/>
    </xf>
    <xf numFmtId="0" fontId="0" fillId="10" borderId="0" xfId="0" applyFill="1" applyAlignment="1">
      <alignment horizontal="left" textRotation="45"/>
    </xf>
    <xf numFmtId="0" fontId="0" fillId="39" borderId="0" xfId="0" applyFill="1" applyAlignment="1">
      <alignment horizontal="left" textRotation="45"/>
    </xf>
    <xf numFmtId="0" fontId="0" fillId="0" borderId="0" xfId="0" applyAlignment="1">
      <alignment horizontal="left" textRotation="45"/>
    </xf>
    <xf numFmtId="0" fontId="45" fillId="0" borderId="0" xfId="0" applyFont="1" applyAlignment="1">
      <alignment vertical="center"/>
    </xf>
    <xf numFmtId="0" fontId="46" fillId="0" borderId="0" xfId="0" applyFont="1"/>
    <xf numFmtId="0" fontId="45" fillId="7" borderId="0" xfId="0" applyFont="1" applyFill="1"/>
    <xf numFmtId="0" fontId="45" fillId="2" borderId="0" xfId="0" applyFont="1" applyFill="1"/>
    <xf numFmtId="0" fontId="47" fillId="30" borderId="0" xfId="0" applyFont="1" applyFill="1"/>
    <xf numFmtId="0" fontId="45" fillId="30" borderId="0" xfId="0" applyFont="1" applyFill="1"/>
    <xf numFmtId="0" fontId="47" fillId="4" borderId="0" xfId="0" applyFont="1" applyFill="1"/>
    <xf numFmtId="0" fontId="47" fillId="2" borderId="0" xfId="0" applyFont="1" applyFill="1"/>
    <xf numFmtId="0" fontId="47" fillId="37" borderId="0" xfId="0" applyFont="1" applyFill="1"/>
    <xf numFmtId="0" fontId="47" fillId="8" borderId="0" xfId="0" applyFont="1" applyFill="1"/>
    <xf numFmtId="0" fontId="47" fillId="38" borderId="0" xfId="0" applyFont="1" applyFill="1"/>
    <xf numFmtId="0" fontId="47" fillId="10" borderId="0" xfId="0" applyFont="1" applyFill="1"/>
    <xf numFmtId="0" fontId="47" fillId="40" borderId="11" xfId="0" applyFont="1" applyFill="1" applyBorder="1"/>
    <xf numFmtId="0" fontId="47" fillId="40" borderId="0" xfId="0" applyFont="1" applyFill="1"/>
    <xf numFmtId="0" fontId="47" fillId="40" borderId="10" xfId="0" applyFont="1" applyFill="1" applyBorder="1"/>
    <xf numFmtId="0" fontId="48" fillId="0" borderId="0" xfId="0" applyFont="1"/>
    <xf numFmtId="0" fontId="0" fillId="37" borderId="0" xfId="0" applyFill="1"/>
    <xf numFmtId="0" fontId="0" fillId="41" borderId="0" xfId="0" applyFill="1"/>
    <xf numFmtId="0" fontId="0" fillId="27" borderId="0" xfId="0" applyFill="1"/>
    <xf numFmtId="0" fontId="0" fillId="7" borderId="0" xfId="0" applyFill="1"/>
    <xf numFmtId="0" fontId="48" fillId="0" borderId="0" xfId="0" applyFont="1" applyAlignment="1">
      <alignment wrapText="1"/>
    </xf>
    <xf numFmtId="0" fontId="49" fillId="0" borderId="0" xfId="0" applyFont="1"/>
    <xf numFmtId="0" fontId="45" fillId="41" borderId="0" xfId="0" applyFont="1" applyFill="1"/>
    <xf numFmtId="0" fontId="50" fillId="0" borderId="0" xfId="0" applyFont="1"/>
    <xf numFmtId="0" fontId="45" fillId="42" borderId="0" xfId="0" applyFont="1" applyFill="1"/>
    <xf numFmtId="0" fontId="0" fillId="43" borderId="0" xfId="0" applyFill="1"/>
    <xf numFmtId="0" fontId="51" fillId="0" borderId="0" xfId="0" applyFont="1"/>
    <xf numFmtId="0" fontId="45" fillId="43" borderId="0" xfId="0" applyFont="1" applyFill="1"/>
    <xf numFmtId="0" fontId="0" fillId="44" borderId="0" xfId="0" applyFill="1"/>
    <xf numFmtId="0" fontId="45" fillId="3" borderId="0" xfId="0" applyFont="1" applyFill="1"/>
    <xf numFmtId="0" fontId="50" fillId="8" borderId="0" xfId="0" applyFont="1" applyFill="1"/>
    <xf numFmtId="0" fontId="38" fillId="3" borderId="0" xfId="0" applyFont="1" applyFill="1"/>
    <xf numFmtId="0" fontId="30" fillId="3" borderId="0" xfId="0" applyFont="1" applyFill="1" applyAlignment="1">
      <alignment vertical="top"/>
    </xf>
    <xf numFmtId="0" fontId="30" fillId="3" borderId="0" xfId="0" applyFont="1" applyFill="1"/>
    <xf numFmtId="0" fontId="38" fillId="4" borderId="0" xfId="0" applyFont="1" applyFill="1" applyAlignment="1">
      <alignment horizontal="left" textRotation="45"/>
    </xf>
    <xf numFmtId="0" fontId="38" fillId="5" borderId="0" xfId="0" applyFont="1" applyFill="1" applyAlignment="1">
      <alignment horizontal="left" textRotation="45"/>
    </xf>
    <xf numFmtId="0" fontId="38" fillId="6" borderId="0" xfId="0" applyFont="1" applyFill="1" applyAlignment="1">
      <alignment horizontal="left" textRotation="45"/>
    </xf>
    <xf numFmtId="0" fontId="38" fillId="7" borderId="0" xfId="0" applyFont="1" applyFill="1" applyAlignment="1">
      <alignment horizontal="left" textRotation="45"/>
    </xf>
    <xf numFmtId="0" fontId="38" fillId="8" borderId="0" xfId="0" applyFont="1" applyFill="1" applyAlignment="1">
      <alignment horizontal="left" textRotation="45"/>
    </xf>
    <xf numFmtId="0" fontId="38" fillId="9" borderId="0" xfId="0" applyFont="1" applyFill="1" applyAlignment="1">
      <alignment horizontal="left" textRotation="45"/>
    </xf>
    <xf numFmtId="0" fontId="38" fillId="10" borderId="0" xfId="0" applyFont="1" applyFill="1" applyAlignment="1">
      <alignment horizontal="left" textRotation="45"/>
    </xf>
    <xf numFmtId="0" fontId="38" fillId="11" borderId="0" xfId="0" applyFont="1" applyFill="1" applyAlignment="1">
      <alignment horizontal="left" textRotation="45"/>
    </xf>
    <xf numFmtId="0" fontId="38" fillId="3" borderId="0" xfId="0" applyFont="1" applyFill="1" applyAlignment="1">
      <alignment horizontal="left" textRotation="45"/>
    </xf>
    <xf numFmtId="0" fontId="52" fillId="3" borderId="0" xfId="0" applyFont="1" applyFill="1" applyAlignment="1">
      <alignment horizontal="left" textRotation="45" wrapText="1"/>
    </xf>
    <xf numFmtId="0" fontId="52" fillId="3" borderId="0" xfId="0" applyFont="1" applyFill="1" applyAlignment="1">
      <alignment horizontal="left" textRotation="45"/>
    </xf>
    <xf numFmtId="0" fontId="52" fillId="0" borderId="0" xfId="0" applyFont="1" applyAlignment="1">
      <alignment horizontal="left" textRotation="45"/>
    </xf>
    <xf numFmtId="0" fontId="52" fillId="0" borderId="0" xfId="0" applyFont="1" applyAlignment="1">
      <alignment wrapText="1"/>
    </xf>
    <xf numFmtId="0" fontId="30" fillId="12" borderId="0" xfId="0" applyFont="1" applyFill="1"/>
    <xf numFmtId="0" fontId="30" fillId="12" borderId="0" xfId="0" applyFont="1" applyFill="1" applyAlignment="1">
      <alignment vertical="center"/>
    </xf>
    <xf numFmtId="0" fontId="30" fillId="12" borderId="0" xfId="0" applyFont="1" applyFill="1" applyAlignment="1">
      <alignment vertical="top"/>
    </xf>
    <xf numFmtId="0" fontId="53" fillId="12" borderId="0" xfId="0" applyFont="1" applyFill="1"/>
    <xf numFmtId="0" fontId="38" fillId="12" borderId="0" xfId="0" applyFont="1" applyFill="1"/>
    <xf numFmtId="0" fontId="38" fillId="12" borderId="0" xfId="0" applyFont="1" applyFill="1" applyAlignment="1">
      <alignment wrapText="1"/>
    </xf>
    <xf numFmtId="0" fontId="54" fillId="12" borderId="0" xfId="0" applyFont="1" applyFill="1"/>
    <xf numFmtId="0" fontId="55" fillId="12" borderId="0" xfId="0" applyFont="1" applyFill="1"/>
    <xf numFmtId="0" fontId="54" fillId="12" borderId="11" xfId="0" applyFont="1" applyFill="1" applyBorder="1"/>
    <xf numFmtId="0" fontId="54" fillId="12" borderId="10" xfId="0" applyFont="1" applyFill="1" applyBorder="1"/>
    <xf numFmtId="0" fontId="38" fillId="12" borderId="10" xfId="0" applyFont="1" applyFill="1" applyBorder="1"/>
    <xf numFmtId="0" fontId="56" fillId="12" borderId="0" xfId="0" applyFont="1" applyFill="1" applyAlignment="1">
      <alignment vertical="top" wrapText="1"/>
    </xf>
    <xf numFmtId="0" fontId="57" fillId="12" borderId="0" xfId="0" applyFont="1" applyFill="1"/>
    <xf numFmtId="0" fontId="30" fillId="45" borderId="0" xfId="0" applyFont="1" applyFill="1"/>
    <xf numFmtId="0" fontId="30" fillId="45" borderId="0" xfId="0" applyFont="1" applyFill="1" applyAlignment="1">
      <alignment vertical="center"/>
    </xf>
    <xf numFmtId="0" fontId="30" fillId="45" borderId="0" xfId="0" applyFont="1" applyFill="1" applyAlignment="1">
      <alignment vertical="top"/>
    </xf>
    <xf numFmtId="0" fontId="38" fillId="45" borderId="0" xfId="0" applyFont="1" applyFill="1"/>
    <xf numFmtId="0" fontId="38" fillId="45" borderId="10" xfId="0" applyFont="1" applyFill="1" applyBorder="1"/>
    <xf numFmtId="0" fontId="54" fillId="45" borderId="0" xfId="0" applyFont="1" applyFill="1"/>
    <xf numFmtId="0" fontId="54" fillId="45" borderId="11" xfId="0" applyFont="1" applyFill="1" applyBorder="1"/>
    <xf numFmtId="0" fontId="54" fillId="45" borderId="10" xfId="0" applyFont="1" applyFill="1" applyBorder="1"/>
    <xf numFmtId="0" fontId="55" fillId="45" borderId="0" xfId="0" applyFont="1" applyFill="1"/>
    <xf numFmtId="0" fontId="56" fillId="45" borderId="0" xfId="0" applyFont="1" applyFill="1" applyAlignment="1">
      <alignment vertical="top" wrapText="1"/>
    </xf>
    <xf numFmtId="0" fontId="38" fillId="45" borderId="0" xfId="0" applyFont="1" applyFill="1" applyAlignment="1">
      <alignment wrapText="1"/>
    </xf>
    <xf numFmtId="0" fontId="30" fillId="45" borderId="10" xfId="0" applyFont="1" applyFill="1" applyBorder="1"/>
    <xf numFmtId="0" fontId="30" fillId="2" borderId="0" xfId="0" applyFont="1" applyFill="1"/>
    <xf numFmtId="0" fontId="30" fillId="2" borderId="0" xfId="0" applyFont="1" applyFill="1" applyAlignment="1">
      <alignment vertical="center"/>
    </xf>
    <xf numFmtId="0" fontId="56" fillId="2" borderId="0" xfId="0" applyFont="1" applyFill="1" applyAlignment="1">
      <alignment vertical="top" wrapText="1"/>
    </xf>
    <xf numFmtId="0" fontId="38" fillId="2" borderId="0" xfId="0" applyFont="1" applyFill="1"/>
    <xf numFmtId="0" fontId="38" fillId="2" borderId="10" xfId="0" applyFont="1" applyFill="1" applyBorder="1"/>
    <xf numFmtId="0" fontId="54" fillId="2" borderId="0" xfId="0" applyFont="1" applyFill="1"/>
    <xf numFmtId="0" fontId="54" fillId="2" borderId="11" xfId="0" applyFont="1" applyFill="1" applyBorder="1"/>
    <xf numFmtId="0" fontId="54" fillId="2" borderId="10" xfId="0" applyFont="1" applyFill="1" applyBorder="1"/>
    <xf numFmtId="0" fontId="55" fillId="2" borderId="0" xfId="0" applyFont="1" applyFill="1"/>
    <xf numFmtId="0" fontId="30" fillId="12" borderId="10" xfId="0" applyFont="1" applyFill="1" applyBorder="1"/>
    <xf numFmtId="0" fontId="45" fillId="12" borderId="0" xfId="0" applyFont="1" applyFill="1"/>
    <xf numFmtId="0" fontId="45" fillId="12" borderId="0" xfId="0" applyFont="1" applyFill="1" applyAlignment="1">
      <alignment vertical="center"/>
    </xf>
    <xf numFmtId="0" fontId="45" fillId="12" borderId="0" xfId="0" applyFont="1" applyFill="1" applyAlignment="1">
      <alignment vertical="top"/>
    </xf>
    <xf numFmtId="0" fontId="0" fillId="12" borderId="0" xfId="0" applyFill="1" applyAlignment="1">
      <alignment wrapText="1"/>
    </xf>
    <xf numFmtId="0" fontId="0" fillId="12" borderId="10" xfId="0" applyFill="1" applyBorder="1"/>
    <xf numFmtId="0" fontId="47" fillId="12" borderId="0" xfId="0" applyFont="1" applyFill="1"/>
    <xf numFmtId="0" fontId="47" fillId="12" borderId="11" xfId="0" applyFont="1" applyFill="1" applyBorder="1"/>
    <xf numFmtId="0" fontId="58" fillId="12" borderId="0" xfId="0" applyFont="1" applyFill="1"/>
    <xf numFmtId="0" fontId="47" fillId="12" borderId="10" xfId="0" applyFont="1" applyFill="1" applyBorder="1"/>
    <xf numFmtId="0" fontId="50" fillId="12" borderId="0" xfId="0" applyFont="1" applyFill="1"/>
    <xf numFmtId="0" fontId="59" fillId="12" borderId="0" xfId="0" applyFont="1" applyFill="1" applyAlignment="1">
      <alignment vertical="top" wrapText="1"/>
    </xf>
    <xf numFmtId="0" fontId="60" fillId="12" borderId="0" xfId="0" applyFont="1" applyFill="1"/>
    <xf numFmtId="0" fontId="45" fillId="46" borderId="0" xfId="0" applyFont="1" applyFill="1"/>
    <xf numFmtId="0" fontId="45" fillId="46" borderId="0" xfId="0" applyFont="1" applyFill="1" applyAlignment="1">
      <alignment vertical="center"/>
    </xf>
    <xf numFmtId="0" fontId="39" fillId="46" borderId="0" xfId="0" applyFont="1" applyFill="1" applyAlignment="1">
      <alignment horizontal="left" vertical="top"/>
    </xf>
    <xf numFmtId="0" fontId="0" fillId="46" borderId="0" xfId="0" applyFill="1"/>
    <xf numFmtId="0" fontId="0" fillId="46" borderId="0" xfId="0" applyFill="1" applyAlignment="1">
      <alignment wrapText="1"/>
    </xf>
    <xf numFmtId="0" fontId="0" fillId="46" borderId="10" xfId="0" applyFill="1" applyBorder="1"/>
    <xf numFmtId="0" fontId="47" fillId="46" borderId="0" xfId="0" applyFont="1" applyFill="1"/>
    <xf numFmtId="0" fontId="47" fillId="46" borderId="11" xfId="0" applyFont="1" applyFill="1" applyBorder="1"/>
    <xf numFmtId="0" fontId="47" fillId="46" borderId="10" xfId="0" applyFont="1" applyFill="1" applyBorder="1"/>
    <xf numFmtId="0" fontId="48" fillId="46" borderId="0" xfId="0" applyFont="1" applyFill="1"/>
    <xf numFmtId="0" fontId="45" fillId="3" borderId="0" xfId="0" applyFont="1" applyFill="1" applyAlignment="1">
      <alignment vertical="top"/>
    </xf>
    <xf numFmtId="0" fontId="0" fillId="5" borderId="0" xfId="0" applyFill="1" applyAlignment="1">
      <alignment horizontal="left" textRotation="45"/>
    </xf>
    <xf numFmtId="0" fontId="0" fillId="6" borderId="0" xfId="0" applyFill="1" applyAlignment="1">
      <alignment horizontal="left" textRotation="45"/>
    </xf>
    <xf numFmtId="0" fontId="0" fillId="7" borderId="0" xfId="0" applyFill="1" applyAlignment="1">
      <alignment horizontal="left" textRotation="45"/>
    </xf>
    <xf numFmtId="0" fontId="0" fillId="9" borderId="0" xfId="0" applyFill="1" applyAlignment="1">
      <alignment horizontal="left" textRotation="45"/>
    </xf>
    <xf numFmtId="0" fontId="0" fillId="11" borderId="0" xfId="0" applyFill="1" applyAlignment="1">
      <alignment horizontal="left" textRotation="45"/>
    </xf>
    <xf numFmtId="0" fontId="0" fillId="3" borderId="0" xfId="0" applyFill="1" applyAlignment="1">
      <alignment horizontal="left" textRotation="45"/>
    </xf>
    <xf numFmtId="0" fontId="2" fillId="3" borderId="0" xfId="0" applyFont="1" applyFill="1" applyAlignment="1">
      <alignment horizontal="left" textRotation="45" wrapText="1"/>
    </xf>
    <xf numFmtId="0" fontId="2" fillId="3" borderId="0" xfId="0" applyFont="1" applyFill="1" applyAlignment="1">
      <alignment horizontal="left" textRotation="45"/>
    </xf>
    <xf numFmtId="0" fontId="2" fillId="0" borderId="0" xfId="0" applyFont="1" applyAlignment="1">
      <alignment horizontal="left" textRotation="45"/>
    </xf>
    <xf numFmtId="0" fontId="2" fillId="0" borderId="0" xfId="0" applyFont="1" applyAlignment="1">
      <alignment wrapText="1"/>
    </xf>
    <xf numFmtId="0" fontId="45" fillId="3" borderId="0" xfId="0" applyFont="1" applyFill="1" applyAlignment="1">
      <alignment vertical="center"/>
    </xf>
    <xf numFmtId="0" fontId="61" fillId="0" borderId="0" xfId="0" applyFont="1" applyAlignment="1">
      <alignment vertical="top"/>
    </xf>
    <xf numFmtId="0" fontId="0" fillId="3" borderId="10" xfId="0" applyFill="1" applyBorder="1"/>
    <xf numFmtId="0" fontId="47" fillId="5" borderId="0" xfId="0" applyFont="1" applyFill="1"/>
    <xf numFmtId="0" fontId="47" fillId="6" borderId="0" xfId="0" applyFont="1" applyFill="1"/>
    <xf numFmtId="0" fontId="47" fillId="7" borderId="0" xfId="0" applyFont="1" applyFill="1"/>
    <xf numFmtId="0" fontId="47" fillId="9" borderId="0" xfId="0" applyFont="1" applyFill="1"/>
    <xf numFmtId="0" fontId="47" fillId="11" borderId="0" xfId="0" applyFont="1" applyFill="1"/>
    <xf numFmtId="0" fontId="47" fillId="11" borderId="10" xfId="0" applyFont="1" applyFill="1" applyBorder="1"/>
    <xf numFmtId="0" fontId="48" fillId="3" borderId="0" xfId="0" applyFont="1" applyFill="1"/>
    <xf numFmtId="0" fontId="45" fillId="8" borderId="0" xfId="0" applyFont="1" applyFill="1"/>
    <xf numFmtId="0" fontId="0" fillId="14" borderId="0" xfId="0" applyFill="1" applyAlignment="1">
      <alignment wrapText="1"/>
    </xf>
    <xf numFmtId="0" fontId="0" fillId="3" borderId="10" xfId="0" applyFill="1" applyBorder="1" applyAlignment="1">
      <alignment wrapText="1"/>
    </xf>
    <xf numFmtId="0" fontId="45" fillId="10" borderId="0" xfId="0" applyFont="1" applyFill="1"/>
    <xf numFmtId="0" fontId="47" fillId="11" borderId="11" xfId="0" applyFont="1" applyFill="1" applyBorder="1"/>
    <xf numFmtId="0" fontId="48" fillId="14" borderId="0" xfId="0" applyFont="1" applyFill="1"/>
    <xf numFmtId="0" fontId="0" fillId="14" borderId="0" xfId="0" applyFill="1"/>
    <xf numFmtId="0" fontId="62" fillId="0" borderId="0" xfId="0" applyFont="1" applyAlignment="1">
      <alignment vertical="top"/>
    </xf>
    <xf numFmtId="0" fontId="46" fillId="3" borderId="0" xfId="0" applyFont="1" applyFill="1"/>
    <xf numFmtId="0" fontId="0" fillId="5" borderId="0" xfId="0" applyFill="1"/>
    <xf numFmtId="0" fontId="0" fillId="6" borderId="0" xfId="0" applyFill="1"/>
    <xf numFmtId="0" fontId="0" fillId="9" borderId="0" xfId="0" applyFill="1"/>
    <xf numFmtId="0" fontId="0" fillId="10" borderId="0" xfId="0" applyFill="1"/>
    <xf numFmtId="0" fontId="45" fillId="9" borderId="0" xfId="0" applyFont="1" applyFill="1"/>
    <xf numFmtId="0" fontId="59" fillId="0" borderId="0" xfId="0" applyFont="1" applyAlignment="1">
      <alignment vertical="top" wrapText="1"/>
    </xf>
    <xf numFmtId="0" fontId="63" fillId="3" borderId="0" xfId="0" applyFont="1" applyFill="1"/>
    <xf numFmtId="0" fontId="64" fillId="3" borderId="0" xfId="0" applyFont="1" applyFill="1"/>
    <xf numFmtId="0" fontId="45" fillId="16" borderId="0" xfId="0" applyFont="1" applyFill="1"/>
    <xf numFmtId="0" fontId="45" fillId="16" borderId="0" xfId="0" applyFont="1" applyFill="1" applyAlignment="1">
      <alignment vertical="center"/>
    </xf>
    <xf numFmtId="0" fontId="45" fillId="16" borderId="0" xfId="0" applyFont="1" applyFill="1" applyAlignment="1">
      <alignment vertical="top"/>
    </xf>
    <xf numFmtId="0" fontId="0" fillId="16" borderId="0" xfId="0" applyFill="1" applyAlignment="1">
      <alignment wrapText="1"/>
    </xf>
    <xf numFmtId="0" fontId="47" fillId="16" borderId="0" xfId="0" applyFont="1" applyFill="1"/>
    <xf numFmtId="0" fontId="47" fillId="16" borderId="11" xfId="0" applyFont="1" applyFill="1" applyBorder="1"/>
    <xf numFmtId="0" fontId="47" fillId="16" borderId="10" xfId="0" applyFont="1" applyFill="1" applyBorder="1"/>
    <xf numFmtId="0" fontId="48" fillId="16" borderId="0" xfId="0" applyFont="1" applyFill="1"/>
    <xf numFmtId="0" fontId="47" fillId="10" borderId="11" xfId="0" applyFont="1" applyFill="1" applyBorder="1"/>
    <xf numFmtId="0" fontId="0" fillId="47" borderId="0" xfId="0" applyFill="1"/>
    <xf numFmtId="0" fontId="0" fillId="3" borderId="0" xfId="0" applyFill="1" applyAlignment="1">
      <alignment wrapText="1"/>
    </xf>
    <xf numFmtId="0" fontId="65" fillId="3" borderId="0" xfId="0" applyFont="1" applyFill="1"/>
    <xf numFmtId="0" fontId="66" fillId="3" borderId="0" xfId="0" applyFont="1" applyFill="1" applyAlignment="1">
      <alignment vertical="center"/>
    </xf>
    <xf numFmtId="0" fontId="45" fillId="3" borderId="0" xfId="0" applyFont="1" applyFill="1" applyAlignment="1">
      <alignment horizontal="left"/>
    </xf>
    <xf numFmtId="0" fontId="39" fillId="0" borderId="0" xfId="0" applyFont="1" applyAlignment="1">
      <alignment vertical="top"/>
    </xf>
    <xf numFmtId="0" fontId="50" fillId="3" borderId="0" xfId="0" applyFont="1" applyFill="1"/>
    <xf numFmtId="0" fontId="45" fillId="11" borderId="0" xfId="0" applyFont="1" applyFill="1"/>
    <xf numFmtId="0" fontId="45" fillId="3" borderId="0" xfId="0" applyFont="1" applyFill="1" applyAlignment="1">
      <alignment wrapText="1"/>
    </xf>
    <xf numFmtId="0" fontId="67" fillId="0" borderId="0" xfId="0" applyFont="1" applyAlignment="1">
      <alignment vertical="top"/>
    </xf>
    <xf numFmtId="0" fontId="45" fillId="6" borderId="0" xfId="0" applyFont="1" applyFill="1"/>
    <xf numFmtId="0" fontId="45" fillId="37" borderId="0" xfId="0" applyFont="1" applyFill="1"/>
    <xf numFmtId="0" fontId="68" fillId="0" borderId="0" xfId="0" applyFont="1" applyAlignment="1">
      <alignment vertical="top"/>
    </xf>
    <xf numFmtId="0" fontId="50" fillId="14" borderId="0" xfId="0" applyFont="1" applyFill="1"/>
    <xf numFmtId="0" fontId="64" fillId="3" borderId="0" xfId="0" applyFont="1" applyFill="1" applyAlignment="1">
      <alignment wrapText="1"/>
    </xf>
    <xf numFmtId="0" fontId="45" fillId="7" borderId="0" xfId="0" applyFont="1" applyFill="1" applyAlignment="1">
      <alignment vertical="center"/>
    </xf>
    <xf numFmtId="0" fontId="69" fillId="12" borderId="0" xfId="0" applyFont="1" applyFill="1"/>
    <xf numFmtId="0" fontId="70" fillId="8" borderId="0" xfId="0" applyFont="1" applyFill="1"/>
    <xf numFmtId="0" fontId="71" fillId="3" borderId="0" xfId="0" applyFont="1" applyFill="1"/>
    <xf numFmtId="0" fontId="0" fillId="3" borderId="10" xfId="0" applyFill="1" applyBorder="1" applyAlignment="1">
      <alignment vertical="center"/>
    </xf>
    <xf numFmtId="0" fontId="72" fillId="8" borderId="0" xfId="0" applyFont="1" applyFill="1"/>
    <xf numFmtId="0" fontId="73" fillId="12" borderId="0" xfId="0" applyFont="1" applyFill="1" applyAlignment="1">
      <alignment vertical="top"/>
    </xf>
    <xf numFmtId="0" fontId="45" fillId="45" borderId="0" xfId="0" applyFont="1" applyFill="1"/>
    <xf numFmtId="0" fontId="45" fillId="45" borderId="0" xfId="0" applyFont="1" applyFill="1" applyAlignment="1">
      <alignment vertical="center"/>
    </xf>
    <xf numFmtId="0" fontId="45" fillId="45" borderId="0" xfId="0" applyFont="1" applyFill="1" applyAlignment="1">
      <alignment vertical="top"/>
    </xf>
    <xf numFmtId="0" fontId="0" fillId="45" borderId="0" xfId="0" applyFill="1"/>
    <xf numFmtId="0" fontId="0" fillId="45" borderId="10" xfId="0" applyFill="1" applyBorder="1"/>
    <xf numFmtId="0" fontId="47" fillId="45" borderId="0" xfId="0" applyFont="1" applyFill="1"/>
    <xf numFmtId="0" fontId="47" fillId="45" borderId="11" xfId="0" applyFont="1" applyFill="1" applyBorder="1"/>
    <xf numFmtId="0" fontId="47" fillId="45" borderId="10" xfId="0" applyFont="1" applyFill="1" applyBorder="1"/>
    <xf numFmtId="0" fontId="50" fillId="45" borderId="0" xfId="0" applyFont="1" applyFill="1"/>
    <xf numFmtId="0" fontId="45" fillId="8" borderId="0" xfId="0" applyFont="1" applyFill="1" applyAlignment="1">
      <alignment vertical="center"/>
    </xf>
    <xf numFmtId="0" fontId="73" fillId="7" borderId="0" xfId="0" applyFont="1" applyFill="1"/>
    <xf numFmtId="0" fontId="73" fillId="8" borderId="0" xfId="0" applyFont="1" applyFill="1"/>
    <xf numFmtId="0" fontId="71" fillId="8" borderId="0" xfId="0" applyFont="1" applyFill="1"/>
    <xf numFmtId="0" fontId="50" fillId="11" borderId="0" xfId="0" applyFont="1" applyFill="1"/>
    <xf numFmtId="0" fontId="47" fillId="5" borderId="10" xfId="0" applyFont="1" applyFill="1" applyBorder="1"/>
    <xf numFmtId="0" fontId="45" fillId="48" borderId="0" xfId="0" applyFont="1" applyFill="1"/>
    <xf numFmtId="0" fontId="45" fillId="48" borderId="0" xfId="0" applyFont="1" applyFill="1" applyAlignment="1">
      <alignment vertical="center"/>
    </xf>
    <xf numFmtId="0" fontId="45" fillId="10" borderId="0" xfId="0" applyFont="1" applyFill="1" applyAlignment="1">
      <alignment vertical="top"/>
    </xf>
    <xf numFmtId="0" fontId="60" fillId="48" borderId="0" xfId="0" applyFont="1" applyFill="1"/>
    <xf numFmtId="0" fontId="0" fillId="48" borderId="0" xfId="0" applyFill="1"/>
    <xf numFmtId="0" fontId="0" fillId="48" borderId="10" xfId="0" applyFill="1" applyBorder="1"/>
    <xf numFmtId="0" fontId="47" fillId="48" borderId="0" xfId="0" applyFont="1" applyFill="1"/>
    <xf numFmtId="0" fontId="47" fillId="48" borderId="11" xfId="0" applyFont="1" applyFill="1" applyBorder="1"/>
    <xf numFmtId="0" fontId="47" fillId="48" borderId="10" xfId="0" applyFont="1" applyFill="1" applyBorder="1"/>
    <xf numFmtId="0" fontId="50" fillId="48" borderId="0" xfId="0" applyFont="1" applyFill="1"/>
    <xf numFmtId="0" fontId="0" fillId="3" borderId="0" xfId="0" applyFill="1" applyAlignment="1">
      <alignment vertical="center"/>
    </xf>
    <xf numFmtId="0" fontId="45" fillId="2" borderId="0" xfId="0" applyFont="1" applyFill="1" applyAlignment="1">
      <alignment vertical="top"/>
    </xf>
    <xf numFmtId="0" fontId="61" fillId="0" borderId="0" xfId="0" applyFont="1" applyAlignment="1">
      <alignment vertical="top" wrapText="1"/>
    </xf>
    <xf numFmtId="0" fontId="5" fillId="0" borderId="0" xfId="0" applyFont="1" applyFill="1" applyAlignment="1">
      <alignment vertical="center"/>
    </xf>
    <xf numFmtId="0" fontId="5" fillId="0" borderId="0" xfId="0" applyFont="1" applyFill="1"/>
    <xf numFmtId="0" fontId="5" fillId="0" borderId="10" xfId="0" applyFont="1" applyFill="1" applyBorder="1"/>
    <xf numFmtId="0" fontId="6" fillId="0" borderId="0" xfId="0" applyFont="1" applyFill="1"/>
    <xf numFmtId="0" fontId="5" fillId="0" borderId="0" xfId="0" applyFont="1" applyFill="1" applyAlignment="1">
      <alignment vertical="top"/>
    </xf>
    <xf numFmtId="0" fontId="13" fillId="0" borderId="0" xfId="0" applyFont="1" applyFill="1"/>
    <xf numFmtId="0" fontId="6" fillId="0" borderId="0" xfId="0" applyFont="1" applyFill="1" applyAlignment="1">
      <alignment vertical="center"/>
    </xf>
    <xf numFmtId="0" fontId="6" fillId="0" borderId="0" xfId="0" applyFont="1" applyFill="1" applyAlignment="1">
      <alignment vertical="top"/>
    </xf>
    <xf numFmtId="0" fontId="17" fillId="0" borderId="0" xfId="0" applyFont="1" applyFill="1"/>
    <xf numFmtId="0" fontId="17" fillId="0" borderId="10" xfId="0" applyFont="1" applyFill="1" applyBorder="1"/>
    <xf numFmtId="0" fontId="6" fillId="0" borderId="10" xfId="0" applyFont="1" applyFill="1" applyBorder="1"/>
    <xf numFmtId="0" fontId="6" fillId="0" borderId="0" xfId="0" applyFont="1" applyBorder="1"/>
  </cellXfs>
  <cellStyles count="8">
    <cellStyle name="Hipervínculo" xfId="1" builtinId="8"/>
    <cellStyle name="Normal" xfId="0" builtinId="0"/>
    <cellStyle name="Заглавие сводной таблицы" xfId="6" xr:uid="{00000000-0005-0000-0000-00000A000000}"/>
    <cellStyle name="Значение сводной таблицы" xfId="7" xr:uid="{00000000-0005-0000-0000-00000B000000}"/>
    <cellStyle name="Категория сводной таблицы" xfId="2" xr:uid="{00000000-0005-0000-0000-000006000000}"/>
    <cellStyle name="Поле сводной таблицы" xfId="4" xr:uid="{00000000-0005-0000-0000-000008000000}"/>
    <cellStyle name="Результат сводной таблицы" xfId="5" xr:uid="{00000000-0005-0000-0000-000009000000}"/>
    <cellStyle name="Угол сводной таблицы" xfId="3" xr:uid="{00000000-0005-0000-0000-000007000000}"/>
  </cellStyles>
  <dxfs count="2">
    <dxf>
      <font>
        <sz val="11"/>
        <color rgb="FF000000"/>
        <name val="Calibri"/>
        <charset val="1"/>
      </font>
      <fill>
        <patternFill>
          <bgColor rgb="FFFF0000"/>
        </patternFill>
      </fill>
    </dxf>
    <dxf>
      <font>
        <sz val="11"/>
        <color rgb="FF000000"/>
        <name val="Calibri"/>
        <charset val="1"/>
      </font>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E5B8B7"/>
      <rgbColor rgb="FF00FFFF"/>
      <rgbColor rgb="FFF21918"/>
      <rgbColor rgb="FF009B37"/>
      <rgbColor rgb="FFC1D69C"/>
      <rgbColor rgb="FFA67D00"/>
      <rgbColor rgb="FF9900FF"/>
      <rgbColor rgb="FF59745C"/>
      <rgbColor rgb="FFC0C0C0"/>
      <rgbColor rgb="FF808080"/>
      <rgbColor rgb="FFABA5C0"/>
      <rgbColor rgb="FF595959"/>
      <rgbColor rgb="FFFFF8BF"/>
      <rgbColor rgb="FFDBEEF4"/>
      <rgbColor rgb="FFA8D586"/>
      <rgbColor rgb="FFF09970"/>
      <rgbColor rgb="FF236FC4"/>
      <rgbColor rgb="FFCCC1DA"/>
      <rgbColor rgb="FFFFBF00"/>
      <rgbColor rgb="FFBFBFBF"/>
      <rgbColor rgb="FFFFF200"/>
      <rgbColor rgb="FF93CDDC"/>
      <rgbColor rgb="FFFCA10D"/>
      <rgbColor rgb="FFED7D31"/>
      <rgbColor rgb="FF808081"/>
      <rgbColor rgb="FFFFD966"/>
      <rgbColor rgb="FF00ADF2"/>
      <rgbColor rgb="FFFFD7D7"/>
      <rgbColor rgb="FFD9D9D9"/>
      <rgbColor rgb="FFFFEE98"/>
      <rgbColor rgb="FFA4C2F4"/>
      <rgbColor rgb="FFD89595"/>
      <rgbColor rgb="FFACA7BD"/>
      <rgbColor rgb="FFFAC08F"/>
      <rgbColor rgb="FF5E99D4"/>
      <rgbColor rgb="FF4FAAD0"/>
      <rgbColor rgb="FF92D050"/>
      <rgbColor rgb="FFFFC000"/>
      <rgbColor rgb="FFFD9809"/>
      <rgbColor rgb="FFF48025"/>
      <rgbColor rgb="FF69647E"/>
      <rgbColor rgb="FF999999"/>
      <rgbColor rgb="FFA6A5A5"/>
      <rgbColor rgb="FF00B050"/>
      <rgbColor rgb="FF8AC65D"/>
      <rgbColor rgb="FF70AD47"/>
      <rgbColor rgb="FFC9211E"/>
      <rgbColor rgb="FFC45A11"/>
      <rgbColor rgb="FF3A5955"/>
      <rgbColor rgb="FF29292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rgbClr val="595959"/>
                </a:solidFill>
                <a:uFillTx/>
                <a:latin typeface="Calibri"/>
              </a:rPr>
              <a:t>% Total Gypsophilic Taxa</a:t>
            </a:r>
          </a:p>
        </c:rich>
      </c:tx>
      <c:layout>
        <c:manualLayout>
          <c:xMode val="edge"/>
          <c:yMode val="edge"/>
          <c:x val="0.31508947283572503"/>
          <c:y val="4.9478470179192303E-3"/>
        </c:manualLayout>
      </c:layout>
      <c:overlay val="0"/>
      <c:spPr>
        <a:noFill/>
        <a:ln w="0">
          <a:noFill/>
        </a:ln>
      </c:spPr>
    </c:title>
    <c:autoTitleDeleted val="0"/>
    <c:plotArea>
      <c:layout>
        <c:manualLayout>
          <c:layoutTarget val="inner"/>
          <c:xMode val="edge"/>
          <c:yMode val="edge"/>
          <c:x val="9.8500725455424806E-2"/>
          <c:y val="0.13947579566729101"/>
          <c:w val="0.49701757214251202"/>
          <c:h val="0.82722653115806399"/>
        </c:manualLayout>
      </c:layout>
      <c:pieChart>
        <c:varyColors val="1"/>
        <c:ser>
          <c:idx val="0"/>
          <c:order val="0"/>
          <c:tx>
            <c:strRef>
              <c:f>graphs!$J$3</c:f>
              <c:strCache>
                <c:ptCount val="1"/>
                <c:pt idx="0">
                  <c:v>%</c:v>
                </c:pt>
              </c:strCache>
            </c:strRef>
          </c:tx>
          <c:spPr>
            <a:solidFill>
              <a:srgbClr val="4472C4"/>
            </a:solidFill>
            <a:ln w="0">
              <a:noFill/>
            </a:ln>
          </c:spPr>
          <c:dPt>
            <c:idx val="0"/>
            <c:bubble3D val="0"/>
            <c:spPr>
              <a:solidFill>
                <a:srgbClr val="4472C4"/>
              </a:solidFill>
              <a:ln w="19080">
                <a:solidFill>
                  <a:srgbClr val="FFFFFF"/>
                </a:solidFill>
                <a:round/>
              </a:ln>
            </c:spPr>
            <c:extLst>
              <c:ext xmlns:c16="http://schemas.microsoft.com/office/drawing/2014/chart" uri="{C3380CC4-5D6E-409C-BE32-E72D297353CC}">
                <c16:uniqueId val="{00000001-5936-423A-AD5F-74AAB78026FE}"/>
              </c:ext>
            </c:extLst>
          </c:dPt>
          <c:dPt>
            <c:idx val="1"/>
            <c:bubble3D val="0"/>
            <c:spPr>
              <a:solidFill>
                <a:srgbClr val="ED7D31"/>
              </a:solidFill>
              <a:ln w="19080">
                <a:solidFill>
                  <a:srgbClr val="FFFFFF"/>
                </a:solidFill>
                <a:round/>
              </a:ln>
            </c:spPr>
            <c:extLst>
              <c:ext xmlns:c16="http://schemas.microsoft.com/office/drawing/2014/chart" uri="{C3380CC4-5D6E-409C-BE32-E72D297353CC}">
                <c16:uniqueId val="{00000003-5936-423A-AD5F-74AAB78026FE}"/>
              </c:ext>
            </c:extLst>
          </c:dPt>
          <c:dPt>
            <c:idx val="2"/>
            <c:bubble3D val="0"/>
            <c:spPr>
              <a:solidFill>
                <a:srgbClr val="A5A5A5"/>
              </a:solidFill>
              <a:ln w="19080">
                <a:solidFill>
                  <a:srgbClr val="FFFFFF"/>
                </a:solidFill>
                <a:round/>
              </a:ln>
            </c:spPr>
            <c:extLst>
              <c:ext xmlns:c16="http://schemas.microsoft.com/office/drawing/2014/chart" uri="{C3380CC4-5D6E-409C-BE32-E72D297353CC}">
                <c16:uniqueId val="{00000005-5936-423A-AD5F-74AAB78026FE}"/>
              </c:ext>
            </c:extLst>
          </c:dPt>
          <c:dPt>
            <c:idx val="3"/>
            <c:bubble3D val="0"/>
            <c:spPr>
              <a:solidFill>
                <a:srgbClr val="FFC000"/>
              </a:solidFill>
              <a:ln w="19080">
                <a:solidFill>
                  <a:srgbClr val="FFFFFF"/>
                </a:solidFill>
                <a:round/>
              </a:ln>
            </c:spPr>
            <c:extLst>
              <c:ext xmlns:c16="http://schemas.microsoft.com/office/drawing/2014/chart" uri="{C3380CC4-5D6E-409C-BE32-E72D297353CC}">
                <c16:uniqueId val="{00000007-5936-423A-AD5F-74AAB78026FE}"/>
              </c:ext>
            </c:extLst>
          </c:dPt>
          <c:dPt>
            <c:idx val="4"/>
            <c:bubble3D val="0"/>
            <c:spPr>
              <a:solidFill>
                <a:srgbClr val="5B9BD5"/>
              </a:solidFill>
              <a:ln w="19080">
                <a:solidFill>
                  <a:srgbClr val="FFFFFF"/>
                </a:solidFill>
                <a:round/>
              </a:ln>
            </c:spPr>
            <c:extLst>
              <c:ext xmlns:c16="http://schemas.microsoft.com/office/drawing/2014/chart" uri="{C3380CC4-5D6E-409C-BE32-E72D297353CC}">
                <c16:uniqueId val="{00000009-5936-423A-AD5F-74AAB78026FE}"/>
              </c:ext>
            </c:extLst>
          </c:dPt>
          <c:dPt>
            <c:idx val="5"/>
            <c:bubble3D val="0"/>
            <c:spPr>
              <a:solidFill>
                <a:srgbClr val="70AD47"/>
              </a:solidFill>
              <a:ln w="19080">
                <a:solidFill>
                  <a:srgbClr val="FFFFFF"/>
                </a:solidFill>
                <a:round/>
              </a:ln>
            </c:spPr>
            <c:extLst>
              <c:ext xmlns:c16="http://schemas.microsoft.com/office/drawing/2014/chart" uri="{C3380CC4-5D6E-409C-BE32-E72D297353CC}">
                <c16:uniqueId val="{0000000B-5936-423A-AD5F-74AAB78026FE}"/>
              </c:ext>
            </c:extLst>
          </c:dPt>
          <c:dPt>
            <c:idx val="6"/>
            <c:bubble3D val="0"/>
            <c:spPr>
              <a:solidFill>
                <a:srgbClr val="264478"/>
              </a:solidFill>
              <a:ln w="19080">
                <a:solidFill>
                  <a:srgbClr val="FFFFFF"/>
                </a:solidFill>
                <a:round/>
              </a:ln>
            </c:spPr>
            <c:extLst>
              <c:ext xmlns:c16="http://schemas.microsoft.com/office/drawing/2014/chart" uri="{C3380CC4-5D6E-409C-BE32-E72D297353CC}">
                <c16:uniqueId val="{0000000D-5936-423A-AD5F-74AAB78026FE}"/>
              </c:ext>
            </c:extLst>
          </c:dPt>
          <c:dPt>
            <c:idx val="7"/>
            <c:bubble3D val="0"/>
            <c:spPr>
              <a:solidFill>
                <a:srgbClr val="9E480E"/>
              </a:solidFill>
              <a:ln w="19080">
                <a:solidFill>
                  <a:srgbClr val="FFFFFF"/>
                </a:solidFill>
                <a:round/>
              </a:ln>
            </c:spPr>
            <c:extLst>
              <c:ext xmlns:c16="http://schemas.microsoft.com/office/drawing/2014/chart" uri="{C3380CC4-5D6E-409C-BE32-E72D297353CC}">
                <c16:uniqueId val="{0000000F-5936-423A-AD5F-74AAB78026FE}"/>
              </c:ext>
            </c:extLst>
          </c:dPt>
          <c:dPt>
            <c:idx val="8"/>
            <c:bubble3D val="0"/>
            <c:spPr>
              <a:solidFill>
                <a:srgbClr val="636363"/>
              </a:solidFill>
              <a:ln w="19080">
                <a:solidFill>
                  <a:srgbClr val="FFFFFF"/>
                </a:solidFill>
                <a:round/>
              </a:ln>
            </c:spPr>
            <c:extLst>
              <c:ext xmlns:c16="http://schemas.microsoft.com/office/drawing/2014/chart" uri="{C3380CC4-5D6E-409C-BE32-E72D297353CC}">
                <c16:uniqueId val="{00000011-5936-423A-AD5F-74AAB78026FE}"/>
              </c:ext>
            </c:extLst>
          </c:dPt>
          <c:dPt>
            <c:idx val="9"/>
            <c:bubble3D val="0"/>
            <c:spPr>
              <a:solidFill>
                <a:srgbClr val="997300"/>
              </a:solidFill>
              <a:ln w="19080">
                <a:solidFill>
                  <a:srgbClr val="FFFFFF"/>
                </a:solidFill>
                <a:round/>
              </a:ln>
            </c:spPr>
            <c:extLst>
              <c:ext xmlns:c16="http://schemas.microsoft.com/office/drawing/2014/chart" uri="{C3380CC4-5D6E-409C-BE32-E72D297353CC}">
                <c16:uniqueId val="{00000013-5936-423A-AD5F-74AAB78026FE}"/>
              </c:ext>
            </c:extLst>
          </c:dPt>
          <c:dPt>
            <c:idx val="10"/>
            <c:bubble3D val="0"/>
            <c:spPr>
              <a:solidFill>
                <a:srgbClr val="255E91"/>
              </a:solidFill>
              <a:ln w="19080">
                <a:solidFill>
                  <a:srgbClr val="FFFFFF"/>
                </a:solidFill>
                <a:round/>
              </a:ln>
            </c:spPr>
            <c:extLst>
              <c:ext xmlns:c16="http://schemas.microsoft.com/office/drawing/2014/chart" uri="{C3380CC4-5D6E-409C-BE32-E72D297353CC}">
                <c16:uniqueId val="{00000015-5936-423A-AD5F-74AAB78026FE}"/>
              </c:ext>
            </c:extLst>
          </c:dPt>
          <c:dPt>
            <c:idx val="11"/>
            <c:bubble3D val="0"/>
            <c:spPr>
              <a:solidFill>
                <a:srgbClr val="43682B"/>
              </a:solidFill>
              <a:ln w="19080">
                <a:solidFill>
                  <a:srgbClr val="FFFFFF"/>
                </a:solidFill>
                <a:round/>
              </a:ln>
            </c:spPr>
            <c:extLst>
              <c:ext xmlns:c16="http://schemas.microsoft.com/office/drawing/2014/chart" uri="{C3380CC4-5D6E-409C-BE32-E72D297353CC}">
                <c16:uniqueId val="{00000017-5936-423A-AD5F-74AAB78026FE}"/>
              </c:ext>
            </c:extLst>
          </c:dPt>
          <c:dPt>
            <c:idx val="12"/>
            <c:bubble3D val="0"/>
            <c:spPr>
              <a:solidFill>
                <a:srgbClr val="698ED0"/>
              </a:solidFill>
              <a:ln w="19080">
                <a:solidFill>
                  <a:srgbClr val="FFFFFF"/>
                </a:solidFill>
                <a:round/>
              </a:ln>
            </c:spPr>
            <c:extLst>
              <c:ext xmlns:c16="http://schemas.microsoft.com/office/drawing/2014/chart" uri="{C3380CC4-5D6E-409C-BE32-E72D297353CC}">
                <c16:uniqueId val="{00000019-5936-423A-AD5F-74AAB78026FE}"/>
              </c:ext>
            </c:extLst>
          </c:dPt>
          <c:dPt>
            <c:idx val="13"/>
            <c:bubble3D val="0"/>
            <c:spPr>
              <a:solidFill>
                <a:srgbClr val="F1975A"/>
              </a:solidFill>
              <a:ln w="19080">
                <a:solidFill>
                  <a:srgbClr val="FFFFFF"/>
                </a:solidFill>
                <a:round/>
              </a:ln>
            </c:spPr>
            <c:extLst>
              <c:ext xmlns:c16="http://schemas.microsoft.com/office/drawing/2014/chart" uri="{C3380CC4-5D6E-409C-BE32-E72D297353CC}">
                <c16:uniqueId val="{0000001B-5936-423A-AD5F-74AAB78026FE}"/>
              </c:ext>
            </c:extLst>
          </c:dPt>
          <c:dLbls>
            <c:dLbl>
              <c:idx val="0"/>
              <c:spPr/>
              <c:txPr>
                <a:bodyPr wrap="square"/>
                <a:lstStyle/>
                <a:p>
                  <a:pPr>
                    <a:defRPr sz="1000" b="0" u="none" strike="noStrike">
                      <a:solidFill>
                        <a:srgbClr val="000000"/>
                      </a:solidFill>
                      <a:uFillTx/>
                      <a:latin typeface="Calibri"/>
                    </a:defRPr>
                  </a:pPr>
                  <a:endParaRPr lang="es-MX"/>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5936-423A-AD5F-74AAB78026FE}"/>
                </c:ext>
              </c:extLst>
            </c:dLbl>
            <c:dLbl>
              <c:idx val="1"/>
              <c:spPr/>
              <c:txPr>
                <a:bodyPr wrap="square"/>
                <a:lstStyle/>
                <a:p>
                  <a:pPr>
                    <a:defRPr sz="1000" b="0" u="none" strike="noStrike">
                      <a:solidFill>
                        <a:srgbClr val="000000"/>
                      </a:solidFill>
                      <a:uFillTx/>
                      <a:latin typeface="Calibri"/>
                    </a:defRPr>
                  </a:pPr>
                  <a:endParaRPr lang="es-MX"/>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5936-423A-AD5F-74AAB78026FE}"/>
                </c:ext>
              </c:extLst>
            </c:dLbl>
            <c:dLbl>
              <c:idx val="2"/>
              <c:spPr/>
              <c:txPr>
                <a:bodyPr wrap="square"/>
                <a:lstStyle/>
                <a:p>
                  <a:pPr>
                    <a:defRPr sz="1000" b="0" u="none" strike="noStrike">
                      <a:solidFill>
                        <a:srgbClr val="000000"/>
                      </a:solidFill>
                      <a:uFillTx/>
                      <a:latin typeface="Calibri"/>
                    </a:defRPr>
                  </a:pPr>
                  <a:endParaRPr lang="es-MX"/>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5936-423A-AD5F-74AAB78026FE}"/>
                </c:ext>
              </c:extLst>
            </c:dLbl>
            <c:dLbl>
              <c:idx val="3"/>
              <c:spPr/>
              <c:txPr>
                <a:bodyPr wrap="square"/>
                <a:lstStyle/>
                <a:p>
                  <a:pPr>
                    <a:defRPr sz="1000" b="0" u="none" strike="noStrike">
                      <a:solidFill>
                        <a:srgbClr val="000000"/>
                      </a:solidFill>
                      <a:uFillTx/>
                      <a:latin typeface="Calibri"/>
                    </a:defRPr>
                  </a:pPr>
                  <a:endParaRPr lang="es-MX"/>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5936-423A-AD5F-74AAB78026FE}"/>
                </c:ext>
              </c:extLst>
            </c:dLbl>
            <c:dLbl>
              <c:idx val="4"/>
              <c:spPr/>
              <c:txPr>
                <a:bodyPr wrap="square"/>
                <a:lstStyle/>
                <a:p>
                  <a:pPr>
                    <a:defRPr sz="1000" b="0" u="none" strike="noStrike">
                      <a:solidFill>
                        <a:srgbClr val="000000"/>
                      </a:solidFill>
                      <a:uFillTx/>
                      <a:latin typeface="Calibri"/>
                    </a:defRPr>
                  </a:pPr>
                  <a:endParaRPr lang="es-MX"/>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5936-423A-AD5F-74AAB78026FE}"/>
                </c:ext>
              </c:extLst>
            </c:dLbl>
            <c:dLbl>
              <c:idx val="5"/>
              <c:spPr/>
              <c:txPr>
                <a:bodyPr wrap="square"/>
                <a:lstStyle/>
                <a:p>
                  <a:pPr>
                    <a:defRPr sz="1000" b="0" u="none" strike="noStrike">
                      <a:solidFill>
                        <a:srgbClr val="000000"/>
                      </a:solidFill>
                      <a:uFillTx/>
                      <a:latin typeface="Calibri"/>
                    </a:defRPr>
                  </a:pPr>
                  <a:endParaRPr lang="es-MX"/>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5936-423A-AD5F-74AAB78026FE}"/>
                </c:ext>
              </c:extLst>
            </c:dLbl>
            <c:dLbl>
              <c:idx val="6"/>
              <c:spPr/>
              <c:txPr>
                <a:bodyPr wrap="square"/>
                <a:lstStyle/>
                <a:p>
                  <a:pPr>
                    <a:defRPr sz="1000" b="0" u="none" strike="noStrike">
                      <a:solidFill>
                        <a:srgbClr val="000000"/>
                      </a:solidFill>
                      <a:uFillTx/>
                      <a:latin typeface="Calibri"/>
                    </a:defRPr>
                  </a:pPr>
                  <a:endParaRPr lang="es-MX"/>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5936-423A-AD5F-74AAB78026FE}"/>
                </c:ext>
              </c:extLst>
            </c:dLbl>
            <c:dLbl>
              <c:idx val="7"/>
              <c:spPr/>
              <c:txPr>
                <a:bodyPr wrap="square"/>
                <a:lstStyle/>
                <a:p>
                  <a:pPr>
                    <a:defRPr sz="1000" b="0" u="none" strike="noStrike">
                      <a:solidFill>
                        <a:srgbClr val="000000"/>
                      </a:solidFill>
                      <a:uFillTx/>
                      <a:latin typeface="Calibri"/>
                    </a:defRPr>
                  </a:pPr>
                  <a:endParaRPr lang="es-MX"/>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5936-423A-AD5F-74AAB78026FE}"/>
                </c:ext>
              </c:extLst>
            </c:dLbl>
            <c:dLbl>
              <c:idx val="8"/>
              <c:spPr/>
              <c:txPr>
                <a:bodyPr wrap="square"/>
                <a:lstStyle/>
                <a:p>
                  <a:pPr>
                    <a:defRPr sz="1000" b="0" u="none" strike="noStrike">
                      <a:solidFill>
                        <a:srgbClr val="000000"/>
                      </a:solidFill>
                      <a:uFillTx/>
                      <a:latin typeface="Calibri"/>
                    </a:defRPr>
                  </a:pPr>
                  <a:endParaRPr lang="es-MX"/>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5936-423A-AD5F-74AAB78026FE}"/>
                </c:ext>
              </c:extLst>
            </c:dLbl>
            <c:dLbl>
              <c:idx val="9"/>
              <c:spPr/>
              <c:txPr>
                <a:bodyPr wrap="square"/>
                <a:lstStyle/>
                <a:p>
                  <a:pPr>
                    <a:defRPr sz="1000" b="0" u="none" strike="noStrike">
                      <a:solidFill>
                        <a:srgbClr val="000000"/>
                      </a:solidFill>
                      <a:uFillTx/>
                      <a:latin typeface="Calibri"/>
                    </a:defRPr>
                  </a:pPr>
                  <a:endParaRPr lang="es-MX"/>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5936-423A-AD5F-74AAB78026FE}"/>
                </c:ext>
              </c:extLst>
            </c:dLbl>
            <c:dLbl>
              <c:idx val="10"/>
              <c:spPr/>
              <c:txPr>
                <a:bodyPr wrap="square"/>
                <a:lstStyle/>
                <a:p>
                  <a:pPr>
                    <a:defRPr sz="1000" b="0" u="none" strike="noStrike">
                      <a:solidFill>
                        <a:srgbClr val="000000"/>
                      </a:solidFill>
                      <a:uFillTx/>
                      <a:latin typeface="Calibri"/>
                    </a:defRPr>
                  </a:pPr>
                  <a:endParaRPr lang="es-MX"/>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5936-423A-AD5F-74AAB78026FE}"/>
                </c:ext>
              </c:extLst>
            </c:dLbl>
            <c:dLbl>
              <c:idx val="11"/>
              <c:spPr/>
              <c:txPr>
                <a:bodyPr wrap="square"/>
                <a:lstStyle/>
                <a:p>
                  <a:pPr>
                    <a:defRPr sz="1000" b="0" u="none" strike="noStrike">
                      <a:solidFill>
                        <a:srgbClr val="000000"/>
                      </a:solidFill>
                      <a:uFillTx/>
                      <a:latin typeface="Calibri"/>
                    </a:defRPr>
                  </a:pPr>
                  <a:endParaRPr lang="es-MX"/>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5936-423A-AD5F-74AAB78026FE}"/>
                </c:ext>
              </c:extLst>
            </c:dLbl>
            <c:dLbl>
              <c:idx val="12"/>
              <c:spPr/>
              <c:txPr>
                <a:bodyPr wrap="square"/>
                <a:lstStyle/>
                <a:p>
                  <a:pPr>
                    <a:defRPr sz="1000" b="0" u="none" strike="noStrike">
                      <a:solidFill>
                        <a:srgbClr val="000000"/>
                      </a:solidFill>
                      <a:uFillTx/>
                      <a:latin typeface="Calibri"/>
                    </a:defRPr>
                  </a:pPr>
                  <a:endParaRPr lang="es-MX"/>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5936-423A-AD5F-74AAB78026FE}"/>
                </c:ext>
              </c:extLst>
            </c:dLbl>
            <c:dLbl>
              <c:idx val="13"/>
              <c:spPr/>
              <c:txPr>
                <a:bodyPr wrap="square"/>
                <a:lstStyle/>
                <a:p>
                  <a:pPr>
                    <a:defRPr sz="1000" b="0" u="none" strike="noStrike">
                      <a:solidFill>
                        <a:srgbClr val="000000"/>
                      </a:solidFill>
                      <a:uFillTx/>
                      <a:latin typeface="Calibri"/>
                    </a:defRPr>
                  </a:pPr>
                  <a:endParaRPr lang="es-MX"/>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B-5936-423A-AD5F-74AAB78026FE}"/>
                </c:ext>
              </c:extLst>
            </c:dLbl>
            <c:spPr>
              <a:noFill/>
              <a:ln>
                <a:noFill/>
              </a:ln>
              <a:effectLst/>
            </c:spPr>
            <c:txPr>
              <a:bodyPr wrap="square"/>
              <a:lstStyle/>
              <a:p>
                <a:pPr>
                  <a:defRPr sz="1000" b="0" u="none" strike="noStrike">
                    <a:solidFill>
                      <a:srgbClr val="000000"/>
                    </a:solidFill>
                    <a:uFillTx/>
                    <a:latin typeface="Calibri"/>
                  </a:defRPr>
                </a:pPr>
                <a:endParaRPr lang="es-MX"/>
              </a:p>
            </c:txPr>
            <c:dLblPos val="bestFit"/>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graphs!$I$4:$I$17</c:f>
              <c:strCache>
                <c:ptCount val="14"/>
                <c:pt idx="0">
                  <c:v>ASTERACEAE</c:v>
                </c:pt>
                <c:pt idx="1">
                  <c:v>FABACEAE</c:v>
                </c:pt>
                <c:pt idx="2">
                  <c:v>CHENOPODIACEAE</c:v>
                </c:pt>
                <c:pt idx="3">
                  <c:v>BRASSICACEAE</c:v>
                </c:pt>
                <c:pt idx="4">
                  <c:v>LAMIACEAE</c:v>
                </c:pt>
                <c:pt idx="5">
                  <c:v>POACEAE</c:v>
                </c:pt>
                <c:pt idx="6">
                  <c:v>CARYOPHYLLACEAE</c:v>
                </c:pt>
                <c:pt idx="7">
                  <c:v>BORAGINACEAE</c:v>
                </c:pt>
                <c:pt idx="8">
                  <c:v>EUPHORBIACEAE</c:v>
                </c:pt>
                <c:pt idx="9">
                  <c:v>APIACEAE</c:v>
                </c:pt>
                <c:pt idx="10">
                  <c:v>PLUMBAGINACEAE</c:v>
                </c:pt>
                <c:pt idx="11">
                  <c:v>ZYGOPHYLLACEAE </c:v>
                </c:pt>
                <c:pt idx="12">
                  <c:v>NYCTAGINACEAE</c:v>
                </c:pt>
                <c:pt idx="13">
                  <c:v>Other</c:v>
                </c:pt>
              </c:strCache>
            </c:strRef>
          </c:cat>
          <c:val>
            <c:numRef>
              <c:f>graphs!$J$4:$J$17</c:f>
              <c:numCache>
                <c:formatCode>0.0</c:formatCode>
                <c:ptCount val="14"/>
                <c:pt idx="0">
                  <c:v>17.109634551494999</c:v>
                </c:pt>
                <c:pt idx="1">
                  <c:v>9.0531561461794006</c:v>
                </c:pt>
                <c:pt idx="2">
                  <c:v>6.8106312292358799</c:v>
                </c:pt>
                <c:pt idx="3">
                  <c:v>5.1495016611295696</c:v>
                </c:pt>
                <c:pt idx="4">
                  <c:v>5.0664451827242498</c:v>
                </c:pt>
                <c:pt idx="5">
                  <c:v>4.0697674418604697</c:v>
                </c:pt>
                <c:pt idx="6">
                  <c:v>3.90365448504983</c:v>
                </c:pt>
                <c:pt idx="7">
                  <c:v>3.5714285714285698</c:v>
                </c:pt>
                <c:pt idx="8">
                  <c:v>3.5714285714285698</c:v>
                </c:pt>
                <c:pt idx="9">
                  <c:v>3.2392026578073101</c:v>
                </c:pt>
                <c:pt idx="10">
                  <c:v>3.2392026578073101</c:v>
                </c:pt>
                <c:pt idx="11">
                  <c:v>2.6578073089701002</c:v>
                </c:pt>
                <c:pt idx="12">
                  <c:v>1.6611295681063101</c:v>
                </c:pt>
                <c:pt idx="13">
                  <c:v>30.897009966777407</c:v>
                </c:pt>
              </c:numCache>
            </c:numRef>
          </c:val>
          <c:extLst>
            <c:ext xmlns:c16="http://schemas.microsoft.com/office/drawing/2014/chart" uri="{C3380CC4-5D6E-409C-BE32-E72D297353CC}">
              <c16:uniqueId val="{0000001C-5936-423A-AD5F-74AAB78026FE}"/>
            </c:ext>
          </c:extLst>
        </c:ser>
        <c:dLbls>
          <c:showLegendKey val="0"/>
          <c:showVal val="0"/>
          <c:showCatName val="0"/>
          <c:showSerName val="0"/>
          <c:showPercent val="0"/>
          <c:showBubbleSize val="0"/>
          <c:showLeaderLines val="1"/>
        </c:dLbls>
        <c:firstSliceAng val="0"/>
      </c:pieChart>
      <c:spPr>
        <a:noFill/>
        <a:ln w="0">
          <a:noFill/>
        </a:ln>
      </c:spPr>
    </c:plotArea>
    <c:legend>
      <c:legendPos val="b"/>
      <c:layout>
        <c:manualLayout>
          <c:xMode val="edge"/>
          <c:yMode val="edge"/>
          <c:x val="0.58883245844269505"/>
          <c:y val="0.125575969670458"/>
          <c:w val="0.408445975503062"/>
          <c:h val="0.83738699329250499"/>
        </c:manualLayout>
      </c:layout>
      <c:overlay val="0"/>
      <c:spPr>
        <a:noFill/>
        <a:ln w="0">
          <a:noFill/>
        </a:ln>
      </c:spPr>
      <c:txPr>
        <a:bodyPr/>
        <a:lstStyle/>
        <a:p>
          <a:pPr>
            <a:defRPr sz="900" b="0" u="none" strike="noStrike">
              <a:solidFill>
                <a:srgbClr val="595959"/>
              </a:solidFill>
              <a:uFillTx/>
              <a:latin typeface="Calibri"/>
            </a:defRPr>
          </a:pPr>
          <a:endParaRPr lang="es-MX"/>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rgbClr val="595959"/>
                </a:solidFill>
                <a:uFillTx/>
                <a:latin typeface="Calibri"/>
              </a:rPr>
              <a:t>Woodiness (% taxa)</a:t>
            </a:r>
          </a:p>
        </c:rich>
      </c:tx>
      <c:overlay val="0"/>
      <c:spPr>
        <a:noFill/>
        <a:ln w="0">
          <a:noFill/>
        </a:ln>
      </c:spPr>
    </c:title>
    <c:autoTitleDeleted val="0"/>
    <c:plotArea>
      <c:layout>
        <c:manualLayout>
          <c:layoutTarget val="inner"/>
          <c:xMode val="edge"/>
          <c:yMode val="edge"/>
          <c:x val="0.26767163945950201"/>
          <c:y val="0.18587857715966799"/>
          <c:w val="0.40240568616730499"/>
          <c:h val="0.67090131051083202"/>
        </c:manualLayout>
      </c:layout>
      <c:pieChart>
        <c:varyColors val="1"/>
        <c:ser>
          <c:idx val="0"/>
          <c:order val="0"/>
          <c:tx>
            <c:strRef>
              <c:f>graphs!$L$20</c:f>
              <c:strCache>
                <c:ptCount val="1"/>
                <c:pt idx="0">
                  <c:v>%</c:v>
                </c:pt>
              </c:strCache>
            </c:strRef>
          </c:tx>
          <c:spPr>
            <a:solidFill>
              <a:srgbClr val="4472C4"/>
            </a:solidFill>
            <a:ln w="0">
              <a:noFill/>
            </a:ln>
          </c:spPr>
          <c:dPt>
            <c:idx val="0"/>
            <c:bubble3D val="0"/>
            <c:spPr>
              <a:solidFill>
                <a:srgbClr val="4472C4"/>
              </a:solidFill>
              <a:ln w="19080">
                <a:solidFill>
                  <a:srgbClr val="FFFFFF"/>
                </a:solidFill>
                <a:round/>
              </a:ln>
            </c:spPr>
            <c:extLst>
              <c:ext xmlns:c16="http://schemas.microsoft.com/office/drawing/2014/chart" uri="{C3380CC4-5D6E-409C-BE32-E72D297353CC}">
                <c16:uniqueId val="{00000001-7920-4D60-9DE0-DE4769552894}"/>
              </c:ext>
            </c:extLst>
          </c:dPt>
          <c:dPt>
            <c:idx val="1"/>
            <c:bubble3D val="0"/>
            <c:spPr>
              <a:solidFill>
                <a:srgbClr val="ED7D31"/>
              </a:solidFill>
              <a:ln w="19080">
                <a:solidFill>
                  <a:srgbClr val="FFFFFF"/>
                </a:solidFill>
                <a:round/>
              </a:ln>
            </c:spPr>
            <c:extLst>
              <c:ext xmlns:c16="http://schemas.microsoft.com/office/drawing/2014/chart" uri="{C3380CC4-5D6E-409C-BE32-E72D297353CC}">
                <c16:uniqueId val="{00000003-7920-4D60-9DE0-DE4769552894}"/>
              </c:ext>
            </c:extLst>
          </c:dPt>
          <c:dPt>
            <c:idx val="2"/>
            <c:bubble3D val="0"/>
            <c:spPr>
              <a:solidFill>
                <a:srgbClr val="A5A5A5"/>
              </a:solidFill>
              <a:ln w="19080">
                <a:solidFill>
                  <a:srgbClr val="FFFFFF"/>
                </a:solidFill>
                <a:round/>
              </a:ln>
            </c:spPr>
            <c:extLst>
              <c:ext xmlns:c16="http://schemas.microsoft.com/office/drawing/2014/chart" uri="{C3380CC4-5D6E-409C-BE32-E72D297353CC}">
                <c16:uniqueId val="{00000005-7920-4D60-9DE0-DE4769552894}"/>
              </c:ext>
            </c:extLst>
          </c:dPt>
          <c:dLbls>
            <c:dLbl>
              <c:idx val="0"/>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7920-4D60-9DE0-DE4769552894}"/>
                </c:ext>
              </c:extLst>
            </c:dLbl>
            <c:dLbl>
              <c:idx val="1"/>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7920-4D60-9DE0-DE4769552894}"/>
                </c:ext>
              </c:extLst>
            </c:dLbl>
            <c:dLbl>
              <c:idx val="2"/>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7920-4D60-9DE0-DE4769552894}"/>
                </c:ext>
              </c:extLst>
            </c:dLbl>
            <c:spPr>
              <a:noFill/>
              <a:ln>
                <a:noFill/>
              </a:ln>
              <a:effectLst/>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graphs!$K$21:$K$23</c:f>
              <c:strCache>
                <c:ptCount val="3"/>
                <c:pt idx="0">
                  <c:v>Woody</c:v>
                </c:pt>
                <c:pt idx="1">
                  <c:v>Non-woody</c:v>
                </c:pt>
                <c:pt idx="2">
                  <c:v>Unknown</c:v>
                </c:pt>
              </c:strCache>
            </c:strRef>
          </c:cat>
          <c:val>
            <c:numRef>
              <c:f>graphs!$L$21:$L$23</c:f>
              <c:numCache>
                <c:formatCode>0.0</c:formatCode>
                <c:ptCount val="3"/>
                <c:pt idx="0">
                  <c:v>57.522859517871986</c:v>
                </c:pt>
                <c:pt idx="1">
                  <c:v>28.096425602660016</c:v>
                </c:pt>
                <c:pt idx="2">
                  <c:v>14.380714879467996</c:v>
                </c:pt>
              </c:numCache>
            </c:numRef>
          </c:val>
          <c:extLst>
            <c:ext xmlns:c16="http://schemas.microsoft.com/office/drawing/2014/chart" uri="{C3380CC4-5D6E-409C-BE32-E72D297353CC}">
              <c16:uniqueId val="{00000006-7920-4D60-9DE0-DE4769552894}"/>
            </c:ext>
          </c:extLst>
        </c:ser>
        <c:dLbls>
          <c:showLegendKey val="0"/>
          <c:showVal val="0"/>
          <c:showCatName val="0"/>
          <c:showSerName val="0"/>
          <c:showPercent val="0"/>
          <c:showBubbleSize val="0"/>
          <c:showLeaderLines val="1"/>
        </c:dLbls>
        <c:firstSliceAng val="0"/>
      </c:pieChart>
      <c:spPr>
        <a:noFill/>
        <a:ln w="0">
          <a:noFill/>
        </a:ln>
      </c:spPr>
    </c:plotArea>
    <c:legend>
      <c:legendPos val="b"/>
      <c:overlay val="0"/>
      <c:spPr>
        <a:noFill/>
        <a:ln w="0">
          <a:noFill/>
        </a:ln>
      </c:spPr>
      <c:txPr>
        <a:bodyPr/>
        <a:lstStyle/>
        <a:p>
          <a:pPr>
            <a:defRPr sz="900" b="0" u="none" strike="noStrike">
              <a:solidFill>
                <a:srgbClr val="595959"/>
              </a:solidFill>
              <a:uFillTx/>
              <a:latin typeface="Calibri"/>
            </a:defRPr>
          </a:pPr>
          <a:endParaRPr lang="es-MX"/>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rgbClr val="595959"/>
                </a:solidFill>
                <a:uFillTx/>
                <a:latin typeface="Calibri"/>
              </a:rPr>
              <a:t>Life cycle (% taxa)</a:t>
            </a:r>
          </a:p>
        </c:rich>
      </c:tx>
      <c:overlay val="0"/>
      <c:spPr>
        <a:noFill/>
        <a:ln w="0">
          <a:noFill/>
        </a:ln>
      </c:spPr>
    </c:title>
    <c:autoTitleDeleted val="0"/>
    <c:plotArea>
      <c:layout>
        <c:manualLayout>
          <c:layoutTarget val="inner"/>
          <c:xMode val="edge"/>
          <c:yMode val="edge"/>
          <c:x val="0.26767163945950201"/>
          <c:y val="0.18578870041405099"/>
          <c:w val="0.40240568616730499"/>
          <c:h val="0.67089622011486605"/>
        </c:manualLayout>
      </c:layout>
      <c:pieChart>
        <c:varyColors val="1"/>
        <c:ser>
          <c:idx val="0"/>
          <c:order val="0"/>
          <c:tx>
            <c:strRef>
              <c:f>graphs!$L$42</c:f>
              <c:strCache>
                <c:ptCount val="1"/>
                <c:pt idx="0">
                  <c:v>% Taxa</c:v>
                </c:pt>
              </c:strCache>
            </c:strRef>
          </c:tx>
          <c:spPr>
            <a:solidFill>
              <a:srgbClr val="4472C4"/>
            </a:solidFill>
            <a:ln w="0">
              <a:noFill/>
            </a:ln>
          </c:spPr>
          <c:dPt>
            <c:idx val="0"/>
            <c:bubble3D val="0"/>
            <c:spPr>
              <a:solidFill>
                <a:srgbClr val="4472C4"/>
              </a:solidFill>
              <a:ln w="19080">
                <a:solidFill>
                  <a:srgbClr val="FFFFFF"/>
                </a:solidFill>
                <a:round/>
              </a:ln>
            </c:spPr>
            <c:extLst>
              <c:ext xmlns:c16="http://schemas.microsoft.com/office/drawing/2014/chart" uri="{C3380CC4-5D6E-409C-BE32-E72D297353CC}">
                <c16:uniqueId val="{00000001-3F20-4A15-AB5D-E9B97EF37E32}"/>
              </c:ext>
            </c:extLst>
          </c:dPt>
          <c:dPt>
            <c:idx val="1"/>
            <c:bubble3D val="0"/>
            <c:spPr>
              <a:solidFill>
                <a:srgbClr val="ED7D31"/>
              </a:solidFill>
              <a:ln w="19080">
                <a:solidFill>
                  <a:srgbClr val="FFFFFF"/>
                </a:solidFill>
                <a:round/>
              </a:ln>
            </c:spPr>
            <c:extLst>
              <c:ext xmlns:c16="http://schemas.microsoft.com/office/drawing/2014/chart" uri="{C3380CC4-5D6E-409C-BE32-E72D297353CC}">
                <c16:uniqueId val="{00000003-3F20-4A15-AB5D-E9B97EF37E32}"/>
              </c:ext>
            </c:extLst>
          </c:dPt>
          <c:dPt>
            <c:idx val="2"/>
            <c:bubble3D val="0"/>
            <c:spPr>
              <a:solidFill>
                <a:srgbClr val="A5A5A5"/>
              </a:solidFill>
              <a:ln w="19080">
                <a:solidFill>
                  <a:srgbClr val="FFFFFF"/>
                </a:solidFill>
                <a:round/>
              </a:ln>
            </c:spPr>
            <c:extLst>
              <c:ext xmlns:c16="http://schemas.microsoft.com/office/drawing/2014/chart" uri="{C3380CC4-5D6E-409C-BE32-E72D297353CC}">
                <c16:uniqueId val="{00000005-3F20-4A15-AB5D-E9B97EF37E32}"/>
              </c:ext>
            </c:extLst>
          </c:dPt>
          <c:dLbls>
            <c:dLbl>
              <c:idx val="0"/>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3F20-4A15-AB5D-E9B97EF37E32}"/>
                </c:ext>
              </c:extLst>
            </c:dLbl>
            <c:dLbl>
              <c:idx val="1"/>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3F20-4A15-AB5D-E9B97EF37E32}"/>
                </c:ext>
              </c:extLst>
            </c:dLbl>
            <c:dLbl>
              <c:idx val="2"/>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3F20-4A15-AB5D-E9B97EF37E32}"/>
                </c:ext>
              </c:extLst>
            </c:dLbl>
            <c:spPr>
              <a:noFill/>
              <a:ln>
                <a:noFill/>
              </a:ln>
              <a:effectLst/>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graphs!$K$43:$K$45</c:f>
              <c:strCache>
                <c:ptCount val="3"/>
                <c:pt idx="0">
                  <c:v>Annual</c:v>
                </c:pt>
                <c:pt idx="1">
                  <c:v>Perennial</c:v>
                </c:pt>
                <c:pt idx="2">
                  <c:v>Unknown</c:v>
                </c:pt>
              </c:strCache>
            </c:strRef>
          </c:cat>
          <c:val>
            <c:numRef>
              <c:f>graphs!$L$43:$L$45</c:f>
              <c:numCache>
                <c:formatCode>0.0</c:formatCode>
                <c:ptCount val="3"/>
                <c:pt idx="0">
                  <c:v>10.55694098088113</c:v>
                </c:pt>
                <c:pt idx="1">
                  <c:v>78.137988362427265</c:v>
                </c:pt>
                <c:pt idx="2">
                  <c:v>11.305070656691605</c:v>
                </c:pt>
              </c:numCache>
            </c:numRef>
          </c:val>
          <c:extLst>
            <c:ext xmlns:c16="http://schemas.microsoft.com/office/drawing/2014/chart" uri="{C3380CC4-5D6E-409C-BE32-E72D297353CC}">
              <c16:uniqueId val="{00000006-3F20-4A15-AB5D-E9B97EF37E32}"/>
            </c:ext>
          </c:extLst>
        </c:ser>
        <c:dLbls>
          <c:showLegendKey val="0"/>
          <c:showVal val="0"/>
          <c:showCatName val="0"/>
          <c:showSerName val="0"/>
          <c:showPercent val="0"/>
          <c:showBubbleSize val="0"/>
          <c:showLeaderLines val="1"/>
        </c:dLbls>
        <c:firstSliceAng val="0"/>
      </c:pieChart>
      <c:spPr>
        <a:noFill/>
        <a:ln w="0">
          <a:noFill/>
        </a:ln>
      </c:spPr>
    </c:plotArea>
    <c:legend>
      <c:legendPos val="b"/>
      <c:overlay val="0"/>
      <c:spPr>
        <a:noFill/>
        <a:ln w="0">
          <a:noFill/>
        </a:ln>
      </c:spPr>
      <c:txPr>
        <a:bodyPr/>
        <a:lstStyle/>
        <a:p>
          <a:pPr>
            <a:defRPr sz="900" b="0" u="none" strike="noStrike">
              <a:solidFill>
                <a:srgbClr val="595959"/>
              </a:solidFill>
              <a:uFillTx/>
              <a:latin typeface="Calibri"/>
            </a:defRPr>
          </a:pPr>
          <a:endParaRPr lang="es-MX"/>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rgbClr val="595959"/>
                </a:solidFill>
                <a:uFillTx/>
                <a:latin typeface="Calibri"/>
              </a:rPr>
              <a:t>Life form (% taxa)</a:t>
            </a:r>
          </a:p>
        </c:rich>
      </c:tx>
      <c:overlay val="0"/>
      <c:spPr>
        <a:noFill/>
        <a:ln w="0">
          <a:noFill/>
        </a:ln>
      </c:spPr>
    </c:title>
    <c:autoTitleDeleted val="0"/>
    <c:plotArea>
      <c:layout>
        <c:manualLayout>
          <c:layoutTarget val="inner"/>
          <c:xMode val="edge"/>
          <c:yMode val="edge"/>
          <c:x val="0.17355307349839899"/>
          <c:y val="0.19967901564798701"/>
          <c:w val="0.40240568616730499"/>
          <c:h val="0.67099103918684"/>
        </c:manualLayout>
      </c:layout>
      <c:pieChart>
        <c:varyColors val="1"/>
        <c:ser>
          <c:idx val="0"/>
          <c:order val="0"/>
          <c:tx>
            <c:strRef>
              <c:f>graphs!$L$42</c:f>
              <c:strCache>
                <c:ptCount val="1"/>
                <c:pt idx="0">
                  <c:v>% Taxa</c:v>
                </c:pt>
              </c:strCache>
            </c:strRef>
          </c:tx>
          <c:spPr>
            <a:solidFill>
              <a:srgbClr val="4472C4"/>
            </a:solidFill>
            <a:ln w="0">
              <a:noFill/>
            </a:ln>
          </c:spPr>
          <c:dPt>
            <c:idx val="0"/>
            <c:bubble3D val="0"/>
            <c:spPr>
              <a:solidFill>
                <a:srgbClr val="4472C4"/>
              </a:solidFill>
              <a:ln w="19080">
                <a:solidFill>
                  <a:srgbClr val="FFFFFF"/>
                </a:solidFill>
                <a:round/>
              </a:ln>
            </c:spPr>
            <c:extLst>
              <c:ext xmlns:c16="http://schemas.microsoft.com/office/drawing/2014/chart" uri="{C3380CC4-5D6E-409C-BE32-E72D297353CC}">
                <c16:uniqueId val="{00000001-EABA-483E-A600-94A9C35749DE}"/>
              </c:ext>
            </c:extLst>
          </c:dPt>
          <c:dPt>
            <c:idx val="1"/>
            <c:bubble3D val="0"/>
            <c:spPr>
              <a:solidFill>
                <a:srgbClr val="ED7D31"/>
              </a:solidFill>
              <a:ln w="19080">
                <a:solidFill>
                  <a:srgbClr val="FFFFFF"/>
                </a:solidFill>
                <a:round/>
              </a:ln>
            </c:spPr>
            <c:extLst>
              <c:ext xmlns:c16="http://schemas.microsoft.com/office/drawing/2014/chart" uri="{C3380CC4-5D6E-409C-BE32-E72D297353CC}">
                <c16:uniqueId val="{00000003-EABA-483E-A600-94A9C35749DE}"/>
              </c:ext>
            </c:extLst>
          </c:dPt>
          <c:dPt>
            <c:idx val="2"/>
            <c:bubble3D val="0"/>
            <c:spPr>
              <a:solidFill>
                <a:srgbClr val="A5A5A5"/>
              </a:solidFill>
              <a:ln w="19080">
                <a:solidFill>
                  <a:srgbClr val="FFFFFF"/>
                </a:solidFill>
                <a:round/>
              </a:ln>
            </c:spPr>
            <c:extLst>
              <c:ext xmlns:c16="http://schemas.microsoft.com/office/drawing/2014/chart" uri="{C3380CC4-5D6E-409C-BE32-E72D297353CC}">
                <c16:uniqueId val="{00000005-EABA-483E-A600-94A9C35749DE}"/>
              </c:ext>
            </c:extLst>
          </c:dPt>
          <c:dPt>
            <c:idx val="3"/>
            <c:bubble3D val="0"/>
            <c:spPr>
              <a:solidFill>
                <a:srgbClr val="FFC000"/>
              </a:solidFill>
              <a:ln w="19080">
                <a:solidFill>
                  <a:srgbClr val="FFFFFF"/>
                </a:solidFill>
                <a:round/>
              </a:ln>
            </c:spPr>
            <c:extLst>
              <c:ext xmlns:c16="http://schemas.microsoft.com/office/drawing/2014/chart" uri="{C3380CC4-5D6E-409C-BE32-E72D297353CC}">
                <c16:uniqueId val="{00000007-EABA-483E-A600-94A9C35749DE}"/>
              </c:ext>
            </c:extLst>
          </c:dPt>
          <c:dPt>
            <c:idx val="4"/>
            <c:bubble3D val="0"/>
            <c:spPr>
              <a:solidFill>
                <a:srgbClr val="5B9BD5"/>
              </a:solidFill>
              <a:ln w="19080">
                <a:solidFill>
                  <a:srgbClr val="FFFFFF"/>
                </a:solidFill>
                <a:round/>
              </a:ln>
            </c:spPr>
            <c:extLst>
              <c:ext xmlns:c16="http://schemas.microsoft.com/office/drawing/2014/chart" uri="{C3380CC4-5D6E-409C-BE32-E72D297353CC}">
                <c16:uniqueId val="{00000009-EABA-483E-A600-94A9C35749DE}"/>
              </c:ext>
            </c:extLst>
          </c:dPt>
          <c:dPt>
            <c:idx val="5"/>
            <c:bubble3D val="0"/>
            <c:spPr>
              <a:solidFill>
                <a:srgbClr val="70AD47"/>
              </a:solidFill>
              <a:ln w="19080">
                <a:solidFill>
                  <a:srgbClr val="FFFFFF"/>
                </a:solidFill>
                <a:round/>
              </a:ln>
            </c:spPr>
            <c:extLst>
              <c:ext xmlns:c16="http://schemas.microsoft.com/office/drawing/2014/chart" uri="{C3380CC4-5D6E-409C-BE32-E72D297353CC}">
                <c16:uniqueId val="{0000000B-EABA-483E-A600-94A9C35749DE}"/>
              </c:ext>
            </c:extLst>
          </c:dPt>
          <c:dLbls>
            <c:dLbl>
              <c:idx val="0"/>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ABA-483E-A600-94A9C35749DE}"/>
                </c:ext>
              </c:extLst>
            </c:dLbl>
            <c:dLbl>
              <c:idx val="1"/>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ABA-483E-A600-94A9C35749DE}"/>
                </c:ext>
              </c:extLst>
            </c:dLbl>
            <c:dLbl>
              <c:idx val="2"/>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ABA-483E-A600-94A9C35749DE}"/>
                </c:ext>
              </c:extLst>
            </c:dLbl>
            <c:dLbl>
              <c:idx val="3"/>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ABA-483E-A600-94A9C35749DE}"/>
                </c:ext>
              </c:extLst>
            </c:dLbl>
            <c:dLbl>
              <c:idx val="4"/>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EABA-483E-A600-94A9C35749DE}"/>
                </c:ext>
              </c:extLst>
            </c:dLbl>
            <c:dLbl>
              <c:idx val="5"/>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EABA-483E-A600-94A9C35749DE}"/>
                </c:ext>
              </c:extLst>
            </c:dLbl>
            <c:spPr>
              <a:noFill/>
              <a:ln>
                <a:noFill/>
              </a:ln>
              <a:effectLst/>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graphs!$K$67:$K$72</c:f>
              <c:strCache>
                <c:ptCount val="6"/>
                <c:pt idx="0">
                  <c:v>Therophyte</c:v>
                </c:pt>
                <c:pt idx="1">
                  <c:v>Hemycryptophyte</c:v>
                </c:pt>
                <c:pt idx="2">
                  <c:v>Chamaephyte</c:v>
                </c:pt>
                <c:pt idx="3">
                  <c:v>Phanaerophyte</c:v>
                </c:pt>
                <c:pt idx="4">
                  <c:v>Geophyte</c:v>
                </c:pt>
                <c:pt idx="5">
                  <c:v>Unknown</c:v>
                </c:pt>
              </c:strCache>
            </c:strRef>
          </c:cat>
          <c:val>
            <c:numRef>
              <c:f>graphs!$M$67:$M$72</c:f>
              <c:numCache>
                <c:formatCode>0.0</c:formatCode>
                <c:ptCount val="6"/>
                <c:pt idx="0">
                  <c:v>11.305070656691605</c:v>
                </c:pt>
                <c:pt idx="1">
                  <c:v>24.771404821280132</c:v>
                </c:pt>
                <c:pt idx="2">
                  <c:v>42.809642560265999</c:v>
                </c:pt>
                <c:pt idx="3">
                  <c:v>7.3981712385702414</c:v>
                </c:pt>
                <c:pt idx="4">
                  <c:v>5.2369077306733169</c:v>
                </c:pt>
                <c:pt idx="5">
                  <c:v>8.4788029925187036</c:v>
                </c:pt>
              </c:numCache>
            </c:numRef>
          </c:val>
          <c:extLst>
            <c:ext xmlns:c16="http://schemas.microsoft.com/office/drawing/2014/chart" uri="{C3380CC4-5D6E-409C-BE32-E72D297353CC}">
              <c16:uniqueId val="{0000000C-EABA-483E-A600-94A9C35749DE}"/>
            </c:ext>
          </c:extLst>
        </c:ser>
        <c:dLbls>
          <c:showLegendKey val="0"/>
          <c:showVal val="0"/>
          <c:showCatName val="0"/>
          <c:showSerName val="0"/>
          <c:showPercent val="0"/>
          <c:showBubbleSize val="0"/>
          <c:showLeaderLines val="1"/>
        </c:dLbls>
        <c:firstSliceAng val="0"/>
      </c:pieChart>
      <c:spPr>
        <a:noFill/>
        <a:ln w="0">
          <a:noFill/>
        </a:ln>
      </c:spPr>
    </c:plotArea>
    <c:legend>
      <c:legendPos val="b"/>
      <c:layout>
        <c:manualLayout>
          <c:xMode val="edge"/>
          <c:yMode val="edge"/>
          <c:x val="0.59815201224846903"/>
          <c:y val="0.19791557305336799"/>
          <c:w val="0.31202930883639501"/>
          <c:h val="0.70023257509477999"/>
        </c:manualLayout>
      </c:layout>
      <c:overlay val="0"/>
      <c:spPr>
        <a:noFill/>
        <a:ln w="0">
          <a:noFill/>
        </a:ln>
      </c:spPr>
      <c:txPr>
        <a:bodyPr/>
        <a:lstStyle/>
        <a:p>
          <a:pPr>
            <a:defRPr sz="900" b="0" u="none" strike="noStrike">
              <a:solidFill>
                <a:srgbClr val="595959"/>
              </a:solidFill>
              <a:uFillTx/>
              <a:latin typeface="Calibri"/>
            </a:defRPr>
          </a:pPr>
          <a:endParaRPr lang="es-MX"/>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rgbClr val="595959"/>
                </a:solidFill>
                <a:uFillTx/>
                <a:latin typeface="Calibri"/>
              </a:rPr>
              <a:t>Photosynthetic pathway (% taxa)</a:t>
            </a:r>
          </a:p>
        </c:rich>
      </c:tx>
      <c:overlay val="0"/>
      <c:spPr>
        <a:noFill/>
        <a:ln w="0">
          <a:noFill/>
        </a:ln>
      </c:spPr>
    </c:title>
    <c:autoTitleDeleted val="0"/>
    <c:plotArea>
      <c:layout>
        <c:manualLayout>
          <c:layoutTarget val="inner"/>
          <c:xMode val="edge"/>
          <c:yMode val="edge"/>
          <c:x val="0.17355307349839899"/>
          <c:y val="0.19967944437024199"/>
          <c:w val="0.40240568616730499"/>
          <c:h val="0.67089622011486605"/>
        </c:manualLayout>
      </c:layout>
      <c:pieChart>
        <c:varyColors val="1"/>
        <c:ser>
          <c:idx val="0"/>
          <c:order val="0"/>
          <c:tx>
            <c:strRef>
              <c:f>graphs!$M$66</c:f>
              <c:strCache>
                <c:ptCount val="1"/>
                <c:pt idx="0">
                  <c:v>% Taxa</c:v>
                </c:pt>
              </c:strCache>
            </c:strRef>
          </c:tx>
          <c:spPr>
            <a:solidFill>
              <a:srgbClr val="4472C4"/>
            </a:solidFill>
            <a:ln w="0">
              <a:noFill/>
            </a:ln>
          </c:spPr>
          <c:dPt>
            <c:idx val="0"/>
            <c:bubble3D val="0"/>
            <c:spPr>
              <a:solidFill>
                <a:srgbClr val="4472C4"/>
              </a:solidFill>
              <a:ln w="19080">
                <a:solidFill>
                  <a:srgbClr val="FFFFFF"/>
                </a:solidFill>
                <a:round/>
              </a:ln>
            </c:spPr>
            <c:extLst>
              <c:ext xmlns:c16="http://schemas.microsoft.com/office/drawing/2014/chart" uri="{C3380CC4-5D6E-409C-BE32-E72D297353CC}">
                <c16:uniqueId val="{00000001-AFDE-4547-953E-DB883D5CC100}"/>
              </c:ext>
            </c:extLst>
          </c:dPt>
          <c:dPt>
            <c:idx val="1"/>
            <c:bubble3D val="0"/>
            <c:spPr>
              <a:solidFill>
                <a:srgbClr val="ED7D31"/>
              </a:solidFill>
              <a:ln w="19080">
                <a:solidFill>
                  <a:srgbClr val="FFFFFF"/>
                </a:solidFill>
                <a:round/>
              </a:ln>
            </c:spPr>
            <c:extLst>
              <c:ext xmlns:c16="http://schemas.microsoft.com/office/drawing/2014/chart" uri="{C3380CC4-5D6E-409C-BE32-E72D297353CC}">
                <c16:uniqueId val="{00000003-AFDE-4547-953E-DB883D5CC100}"/>
              </c:ext>
            </c:extLst>
          </c:dPt>
          <c:dPt>
            <c:idx val="2"/>
            <c:bubble3D val="0"/>
            <c:spPr>
              <a:solidFill>
                <a:srgbClr val="A5A5A5"/>
              </a:solidFill>
              <a:ln w="19080">
                <a:solidFill>
                  <a:srgbClr val="FFFFFF"/>
                </a:solidFill>
                <a:round/>
              </a:ln>
            </c:spPr>
            <c:extLst>
              <c:ext xmlns:c16="http://schemas.microsoft.com/office/drawing/2014/chart" uri="{C3380CC4-5D6E-409C-BE32-E72D297353CC}">
                <c16:uniqueId val="{00000005-AFDE-4547-953E-DB883D5CC100}"/>
              </c:ext>
            </c:extLst>
          </c:dPt>
          <c:dPt>
            <c:idx val="3"/>
            <c:bubble3D val="0"/>
            <c:spPr>
              <a:solidFill>
                <a:srgbClr val="FFC000"/>
              </a:solidFill>
              <a:ln w="19080">
                <a:solidFill>
                  <a:srgbClr val="FFFFFF"/>
                </a:solidFill>
                <a:round/>
              </a:ln>
            </c:spPr>
            <c:extLst>
              <c:ext xmlns:c16="http://schemas.microsoft.com/office/drawing/2014/chart" uri="{C3380CC4-5D6E-409C-BE32-E72D297353CC}">
                <c16:uniqueId val="{00000007-AFDE-4547-953E-DB883D5CC100}"/>
              </c:ext>
            </c:extLst>
          </c:dPt>
          <c:dPt>
            <c:idx val="4"/>
            <c:bubble3D val="0"/>
            <c:spPr>
              <a:solidFill>
                <a:srgbClr val="5B9BD5"/>
              </a:solidFill>
              <a:ln w="19080">
                <a:solidFill>
                  <a:srgbClr val="FFFFFF"/>
                </a:solidFill>
                <a:round/>
              </a:ln>
            </c:spPr>
            <c:extLst>
              <c:ext xmlns:c16="http://schemas.microsoft.com/office/drawing/2014/chart" uri="{C3380CC4-5D6E-409C-BE32-E72D297353CC}">
                <c16:uniqueId val="{00000009-AFDE-4547-953E-DB883D5CC100}"/>
              </c:ext>
            </c:extLst>
          </c:dPt>
          <c:dLbls>
            <c:dLbl>
              <c:idx val="0"/>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AFDE-4547-953E-DB883D5CC100}"/>
                </c:ext>
              </c:extLst>
            </c:dLbl>
            <c:dLbl>
              <c:idx val="1"/>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AFDE-4547-953E-DB883D5CC100}"/>
                </c:ext>
              </c:extLst>
            </c:dLbl>
            <c:dLbl>
              <c:idx val="2"/>
              <c:spPr/>
              <c:txPr>
                <a:bodyPr wrap="square"/>
                <a:lstStyle/>
                <a:p>
                  <a:pPr>
                    <a:defRPr sz="900" b="0" u="none" strike="noStrike">
                      <a:solidFill>
                        <a:srgbClr val="000000"/>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AFDE-4547-953E-DB883D5CC100}"/>
                </c:ext>
              </c:extLst>
            </c:dLbl>
            <c:dLbl>
              <c:idx val="3"/>
              <c:spPr/>
              <c:txPr>
                <a:bodyPr wrap="square"/>
                <a:lstStyle/>
                <a:p>
                  <a:pPr>
                    <a:defRPr sz="900" b="0" u="none" strike="noStrike">
                      <a:solidFill>
                        <a:srgbClr val="000000"/>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AFDE-4547-953E-DB883D5CC100}"/>
                </c:ext>
              </c:extLst>
            </c:dLbl>
            <c:dLbl>
              <c:idx val="4"/>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AFDE-4547-953E-DB883D5CC100}"/>
                </c:ext>
              </c:extLst>
            </c:dLbl>
            <c:spPr>
              <a:noFill/>
              <a:ln>
                <a:noFill/>
              </a:ln>
              <a:effectLst/>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graphs!$K$113:$K$117</c:f>
              <c:strCache>
                <c:ptCount val="5"/>
                <c:pt idx="0">
                  <c:v>C3</c:v>
                </c:pt>
                <c:pt idx="1">
                  <c:v>C4</c:v>
                </c:pt>
                <c:pt idx="2">
                  <c:v>CAM</c:v>
                </c:pt>
                <c:pt idx="3">
                  <c:v>Combined</c:v>
                </c:pt>
                <c:pt idx="4">
                  <c:v>Unknown</c:v>
                </c:pt>
              </c:strCache>
            </c:strRef>
          </c:cat>
          <c:val>
            <c:numRef>
              <c:f>graphs!$M$113:$M$117</c:f>
              <c:numCache>
                <c:formatCode>0.0</c:formatCode>
                <c:ptCount val="5"/>
                <c:pt idx="0">
                  <c:v>6.9825436408977559</c:v>
                </c:pt>
                <c:pt idx="1">
                  <c:v>8.3125519534497094</c:v>
                </c:pt>
                <c:pt idx="2">
                  <c:v>1.4131338320864506</c:v>
                </c:pt>
                <c:pt idx="3">
                  <c:v>0.16625103906899419</c:v>
                </c:pt>
                <c:pt idx="4">
                  <c:v>83.125519534497087</c:v>
                </c:pt>
              </c:numCache>
            </c:numRef>
          </c:val>
          <c:extLst>
            <c:ext xmlns:c16="http://schemas.microsoft.com/office/drawing/2014/chart" uri="{C3380CC4-5D6E-409C-BE32-E72D297353CC}">
              <c16:uniqueId val="{0000000A-AFDE-4547-953E-DB883D5CC100}"/>
            </c:ext>
          </c:extLst>
        </c:ser>
        <c:dLbls>
          <c:showLegendKey val="0"/>
          <c:showVal val="0"/>
          <c:showCatName val="0"/>
          <c:showSerName val="0"/>
          <c:showPercent val="0"/>
          <c:showBubbleSize val="0"/>
          <c:showLeaderLines val="1"/>
        </c:dLbls>
        <c:firstSliceAng val="0"/>
      </c:pieChart>
      <c:spPr>
        <a:noFill/>
        <a:ln w="0">
          <a:noFill/>
        </a:ln>
      </c:spPr>
    </c:plotArea>
    <c:legend>
      <c:legendPos val="b"/>
      <c:layout>
        <c:manualLayout>
          <c:xMode val="edge"/>
          <c:yMode val="edge"/>
          <c:x val="0.764818678915136"/>
          <c:y val="0.19791557305336799"/>
          <c:w val="0.19258486439195099"/>
          <c:h val="0.71875109361329803"/>
        </c:manualLayout>
      </c:layout>
      <c:overlay val="0"/>
      <c:spPr>
        <a:noFill/>
        <a:ln w="0">
          <a:noFill/>
        </a:ln>
      </c:spPr>
      <c:txPr>
        <a:bodyPr/>
        <a:lstStyle/>
        <a:p>
          <a:pPr>
            <a:defRPr sz="900" b="0" u="none" strike="noStrike">
              <a:solidFill>
                <a:srgbClr val="595959"/>
              </a:solidFill>
              <a:uFillTx/>
              <a:latin typeface="Calibri"/>
            </a:defRPr>
          </a:pPr>
          <a:endParaRPr lang="es-MX"/>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rgbClr val="595959"/>
                </a:solidFill>
                <a:uFillTx/>
                <a:latin typeface="Calibri"/>
              </a:rPr>
              <a:t>Succulence (% taxa)</a:t>
            </a:r>
          </a:p>
        </c:rich>
      </c:tx>
      <c:overlay val="0"/>
      <c:spPr>
        <a:noFill/>
        <a:ln w="0">
          <a:noFill/>
        </a:ln>
      </c:spPr>
    </c:title>
    <c:autoTitleDeleted val="0"/>
    <c:plotArea>
      <c:layout>
        <c:manualLayout>
          <c:layoutTarget val="inner"/>
          <c:xMode val="edge"/>
          <c:yMode val="edge"/>
          <c:x val="0.17355307349839899"/>
          <c:y val="0.19967944437024199"/>
          <c:w val="0.40240568616730499"/>
          <c:h val="0.67089622011486605"/>
        </c:manualLayout>
      </c:layout>
      <c:pieChart>
        <c:varyColors val="1"/>
        <c:ser>
          <c:idx val="0"/>
          <c:order val="0"/>
          <c:tx>
            <c:strRef>
              <c:f>graphs!$M$148</c:f>
              <c:strCache>
                <c:ptCount val="1"/>
                <c:pt idx="0">
                  <c:v>% Taxa</c:v>
                </c:pt>
              </c:strCache>
            </c:strRef>
          </c:tx>
          <c:spPr>
            <a:solidFill>
              <a:srgbClr val="4472C4"/>
            </a:solidFill>
            <a:ln w="0">
              <a:noFill/>
            </a:ln>
          </c:spPr>
          <c:dPt>
            <c:idx val="0"/>
            <c:bubble3D val="0"/>
            <c:spPr>
              <a:solidFill>
                <a:srgbClr val="4472C4"/>
              </a:solidFill>
              <a:ln w="19080">
                <a:solidFill>
                  <a:srgbClr val="FFFFFF"/>
                </a:solidFill>
                <a:round/>
              </a:ln>
            </c:spPr>
            <c:extLst>
              <c:ext xmlns:c16="http://schemas.microsoft.com/office/drawing/2014/chart" uri="{C3380CC4-5D6E-409C-BE32-E72D297353CC}">
                <c16:uniqueId val="{00000001-3671-45CA-9079-FB236DA46DBB}"/>
              </c:ext>
            </c:extLst>
          </c:dPt>
          <c:dPt>
            <c:idx val="1"/>
            <c:bubble3D val="0"/>
            <c:spPr>
              <a:solidFill>
                <a:srgbClr val="ED7D31"/>
              </a:solidFill>
              <a:ln w="19080">
                <a:solidFill>
                  <a:srgbClr val="FFFFFF"/>
                </a:solidFill>
                <a:round/>
              </a:ln>
            </c:spPr>
            <c:extLst>
              <c:ext xmlns:c16="http://schemas.microsoft.com/office/drawing/2014/chart" uri="{C3380CC4-5D6E-409C-BE32-E72D297353CC}">
                <c16:uniqueId val="{00000003-3671-45CA-9079-FB236DA46DBB}"/>
              </c:ext>
            </c:extLst>
          </c:dPt>
          <c:dPt>
            <c:idx val="2"/>
            <c:bubble3D val="0"/>
            <c:spPr>
              <a:solidFill>
                <a:srgbClr val="A5A5A5"/>
              </a:solidFill>
              <a:ln w="19080">
                <a:solidFill>
                  <a:srgbClr val="FFFFFF"/>
                </a:solidFill>
                <a:round/>
              </a:ln>
            </c:spPr>
            <c:extLst>
              <c:ext xmlns:c16="http://schemas.microsoft.com/office/drawing/2014/chart" uri="{C3380CC4-5D6E-409C-BE32-E72D297353CC}">
                <c16:uniqueId val="{00000005-3671-45CA-9079-FB236DA46DBB}"/>
              </c:ext>
            </c:extLst>
          </c:dPt>
          <c:dPt>
            <c:idx val="3"/>
            <c:bubble3D val="0"/>
            <c:spPr>
              <a:solidFill>
                <a:srgbClr val="FFC000"/>
              </a:solidFill>
              <a:ln w="19080">
                <a:solidFill>
                  <a:srgbClr val="FFFFFF"/>
                </a:solidFill>
                <a:round/>
              </a:ln>
            </c:spPr>
            <c:extLst>
              <c:ext xmlns:c16="http://schemas.microsoft.com/office/drawing/2014/chart" uri="{C3380CC4-5D6E-409C-BE32-E72D297353CC}">
                <c16:uniqueId val="{00000007-3671-45CA-9079-FB236DA46DBB}"/>
              </c:ext>
            </c:extLst>
          </c:dPt>
          <c:dPt>
            <c:idx val="4"/>
            <c:bubble3D val="0"/>
            <c:spPr>
              <a:solidFill>
                <a:srgbClr val="5B9BD5"/>
              </a:solidFill>
              <a:ln w="19080">
                <a:solidFill>
                  <a:srgbClr val="FFFFFF"/>
                </a:solidFill>
                <a:round/>
              </a:ln>
            </c:spPr>
            <c:extLst>
              <c:ext xmlns:c16="http://schemas.microsoft.com/office/drawing/2014/chart" uri="{C3380CC4-5D6E-409C-BE32-E72D297353CC}">
                <c16:uniqueId val="{00000009-3671-45CA-9079-FB236DA46DBB}"/>
              </c:ext>
            </c:extLst>
          </c:dPt>
          <c:dLbls>
            <c:dLbl>
              <c:idx val="0"/>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3671-45CA-9079-FB236DA46DBB}"/>
                </c:ext>
              </c:extLst>
            </c:dLbl>
            <c:dLbl>
              <c:idx val="1"/>
              <c:spPr/>
              <c:txPr>
                <a:bodyPr wrap="square"/>
                <a:lstStyle/>
                <a:p>
                  <a:pPr>
                    <a:defRPr sz="900" b="0" u="none" strike="noStrike">
                      <a:solidFill>
                        <a:srgbClr val="000000"/>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3671-45CA-9079-FB236DA46DBB}"/>
                </c:ext>
              </c:extLst>
            </c:dLbl>
            <c:dLbl>
              <c:idx val="2"/>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3671-45CA-9079-FB236DA46DBB}"/>
                </c:ext>
              </c:extLst>
            </c:dLbl>
            <c:dLbl>
              <c:idx val="3"/>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3671-45CA-9079-FB236DA46DBB}"/>
                </c:ext>
              </c:extLst>
            </c:dLbl>
            <c:dLbl>
              <c:idx val="4"/>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3671-45CA-9079-FB236DA46DBB}"/>
                </c:ext>
              </c:extLst>
            </c:dLbl>
            <c:spPr>
              <a:noFill/>
              <a:ln>
                <a:noFill/>
              </a:ln>
              <a:effectLst/>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graphs!$K$149:$K$153</c:f>
              <c:strCache>
                <c:ptCount val="5"/>
                <c:pt idx="0">
                  <c:v>Leaf succulent</c:v>
                </c:pt>
                <c:pt idx="1">
                  <c:v>Stem succulent</c:v>
                </c:pt>
                <c:pt idx="2">
                  <c:v>Semi-succulent</c:v>
                </c:pt>
                <c:pt idx="3">
                  <c:v>Non-succulent</c:v>
                </c:pt>
                <c:pt idx="4">
                  <c:v>Unknown</c:v>
                </c:pt>
              </c:strCache>
            </c:strRef>
          </c:cat>
          <c:val>
            <c:numRef>
              <c:f>graphs!$M$149:$M$153</c:f>
              <c:numCache>
                <c:formatCode>0.0</c:formatCode>
                <c:ptCount val="5"/>
                <c:pt idx="0">
                  <c:v>19.285120532003326</c:v>
                </c:pt>
                <c:pt idx="1">
                  <c:v>2.4937655860349128</c:v>
                </c:pt>
                <c:pt idx="2">
                  <c:v>12.884455527847049</c:v>
                </c:pt>
                <c:pt idx="3">
                  <c:v>49.709060681629261</c:v>
                </c:pt>
                <c:pt idx="4">
                  <c:v>15.627597672485454</c:v>
                </c:pt>
              </c:numCache>
            </c:numRef>
          </c:val>
          <c:extLst>
            <c:ext xmlns:c16="http://schemas.microsoft.com/office/drawing/2014/chart" uri="{C3380CC4-5D6E-409C-BE32-E72D297353CC}">
              <c16:uniqueId val="{0000000A-3671-45CA-9079-FB236DA46DBB}"/>
            </c:ext>
          </c:extLst>
        </c:ser>
        <c:dLbls>
          <c:showLegendKey val="0"/>
          <c:showVal val="0"/>
          <c:showCatName val="0"/>
          <c:showSerName val="0"/>
          <c:showPercent val="0"/>
          <c:showBubbleSize val="0"/>
          <c:showLeaderLines val="1"/>
        </c:dLbls>
        <c:firstSliceAng val="0"/>
      </c:pieChart>
      <c:spPr>
        <a:noFill/>
        <a:ln w="0">
          <a:noFill/>
        </a:ln>
      </c:spPr>
    </c:plotArea>
    <c:legend>
      <c:legendPos val="b"/>
      <c:layout>
        <c:manualLayout>
          <c:xMode val="edge"/>
          <c:yMode val="edge"/>
          <c:x val="0.764818678915136"/>
          <c:y val="0.19791557305336799"/>
          <c:w val="0.19258486439195099"/>
          <c:h val="0.71875109361329803"/>
        </c:manualLayout>
      </c:layout>
      <c:overlay val="0"/>
      <c:spPr>
        <a:noFill/>
        <a:ln w="0">
          <a:noFill/>
        </a:ln>
      </c:spPr>
      <c:txPr>
        <a:bodyPr/>
        <a:lstStyle/>
        <a:p>
          <a:pPr>
            <a:defRPr sz="900" b="0" u="none" strike="noStrike">
              <a:solidFill>
                <a:srgbClr val="595959"/>
              </a:solidFill>
              <a:uFillTx/>
              <a:latin typeface="Calibri"/>
            </a:defRPr>
          </a:pPr>
          <a:endParaRPr lang="es-MX"/>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rgbClr val="595959"/>
                </a:solidFill>
                <a:uFillTx/>
                <a:latin typeface="Calibri"/>
              </a:rPr>
              <a:t>Breadth Distribution (% taxa)</a:t>
            </a:r>
          </a:p>
        </c:rich>
      </c:tx>
      <c:overlay val="0"/>
      <c:spPr>
        <a:noFill/>
        <a:ln w="0">
          <a:noFill/>
        </a:ln>
      </c:spPr>
    </c:title>
    <c:autoTitleDeleted val="0"/>
    <c:plotArea>
      <c:layout>
        <c:manualLayout>
          <c:layoutTarget val="inner"/>
          <c:xMode val="edge"/>
          <c:yMode val="edge"/>
          <c:x val="0.28430836522690001"/>
          <c:y val="0.15800721250166999"/>
          <c:w val="0.40240568616730499"/>
          <c:h val="0.67089622011486605"/>
        </c:manualLayout>
      </c:layout>
      <c:pieChart>
        <c:varyColors val="1"/>
        <c:ser>
          <c:idx val="0"/>
          <c:order val="0"/>
          <c:tx>
            <c:strRef>
              <c:f>graphs!$M$188</c:f>
              <c:strCache>
                <c:ptCount val="1"/>
                <c:pt idx="0">
                  <c:v>% Taxa</c:v>
                </c:pt>
              </c:strCache>
            </c:strRef>
          </c:tx>
          <c:spPr>
            <a:solidFill>
              <a:srgbClr val="4472C4"/>
            </a:solidFill>
            <a:ln w="0">
              <a:noFill/>
            </a:ln>
          </c:spPr>
          <c:dPt>
            <c:idx val="0"/>
            <c:bubble3D val="0"/>
            <c:spPr>
              <a:solidFill>
                <a:srgbClr val="4472C4"/>
              </a:solidFill>
              <a:ln w="19080">
                <a:solidFill>
                  <a:srgbClr val="FFFFFF"/>
                </a:solidFill>
                <a:round/>
              </a:ln>
            </c:spPr>
            <c:extLst>
              <c:ext xmlns:c16="http://schemas.microsoft.com/office/drawing/2014/chart" uri="{C3380CC4-5D6E-409C-BE32-E72D297353CC}">
                <c16:uniqueId val="{00000001-7874-4C83-BB22-BC11B86A29E2}"/>
              </c:ext>
            </c:extLst>
          </c:dPt>
          <c:dPt>
            <c:idx val="1"/>
            <c:bubble3D val="0"/>
            <c:spPr>
              <a:solidFill>
                <a:srgbClr val="ED7D31"/>
              </a:solidFill>
              <a:ln w="19080">
                <a:solidFill>
                  <a:srgbClr val="FFFFFF"/>
                </a:solidFill>
                <a:round/>
              </a:ln>
            </c:spPr>
            <c:extLst>
              <c:ext xmlns:c16="http://schemas.microsoft.com/office/drawing/2014/chart" uri="{C3380CC4-5D6E-409C-BE32-E72D297353CC}">
                <c16:uniqueId val="{00000003-7874-4C83-BB22-BC11B86A29E2}"/>
              </c:ext>
            </c:extLst>
          </c:dPt>
          <c:dPt>
            <c:idx val="2"/>
            <c:bubble3D val="0"/>
            <c:spPr>
              <a:solidFill>
                <a:srgbClr val="A5A5A5"/>
              </a:solidFill>
              <a:ln w="19080">
                <a:solidFill>
                  <a:srgbClr val="FFFFFF"/>
                </a:solidFill>
                <a:round/>
              </a:ln>
            </c:spPr>
            <c:extLst>
              <c:ext xmlns:c16="http://schemas.microsoft.com/office/drawing/2014/chart" uri="{C3380CC4-5D6E-409C-BE32-E72D297353CC}">
                <c16:uniqueId val="{00000005-7874-4C83-BB22-BC11B86A29E2}"/>
              </c:ext>
            </c:extLst>
          </c:dPt>
          <c:dLbls>
            <c:dLbl>
              <c:idx val="0"/>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7874-4C83-BB22-BC11B86A29E2}"/>
                </c:ext>
              </c:extLst>
            </c:dLbl>
            <c:dLbl>
              <c:idx val="1"/>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7874-4C83-BB22-BC11B86A29E2}"/>
                </c:ext>
              </c:extLst>
            </c:dLbl>
            <c:dLbl>
              <c:idx val="2"/>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7874-4C83-BB22-BC11B86A29E2}"/>
                </c:ext>
              </c:extLst>
            </c:dLbl>
            <c:spPr>
              <a:noFill/>
              <a:ln>
                <a:noFill/>
              </a:ln>
              <a:effectLst/>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graphs!$K$189:$K$191</c:f>
              <c:strCache>
                <c:ptCount val="3"/>
                <c:pt idx="0">
                  <c:v>Narrow</c:v>
                </c:pt>
                <c:pt idx="1">
                  <c:v>Wide</c:v>
                </c:pt>
                <c:pt idx="2">
                  <c:v>Unknown</c:v>
                </c:pt>
              </c:strCache>
            </c:strRef>
          </c:cat>
          <c:val>
            <c:numRef>
              <c:f>graphs!$M$189:$M$191</c:f>
              <c:numCache>
                <c:formatCode>0.0</c:formatCode>
                <c:ptCount val="3"/>
                <c:pt idx="0">
                  <c:v>46.134663341645883</c:v>
                </c:pt>
                <c:pt idx="1">
                  <c:v>41.064006650041563</c:v>
                </c:pt>
                <c:pt idx="2">
                  <c:v>12.801330008312553</c:v>
                </c:pt>
              </c:numCache>
            </c:numRef>
          </c:val>
          <c:extLst>
            <c:ext xmlns:c16="http://schemas.microsoft.com/office/drawing/2014/chart" uri="{C3380CC4-5D6E-409C-BE32-E72D297353CC}">
              <c16:uniqueId val="{00000006-7874-4C83-BB22-BC11B86A29E2}"/>
            </c:ext>
          </c:extLst>
        </c:ser>
        <c:dLbls>
          <c:showLegendKey val="0"/>
          <c:showVal val="0"/>
          <c:showCatName val="0"/>
          <c:showSerName val="0"/>
          <c:showPercent val="0"/>
          <c:showBubbleSize val="0"/>
          <c:showLeaderLines val="1"/>
        </c:dLbls>
        <c:firstSliceAng val="0"/>
      </c:pieChart>
      <c:spPr>
        <a:noFill/>
        <a:ln w="0">
          <a:noFill/>
        </a:ln>
      </c:spPr>
    </c:plotArea>
    <c:legend>
      <c:legendPos val="b"/>
      <c:layout>
        <c:manualLayout>
          <c:xMode val="edge"/>
          <c:yMode val="edge"/>
          <c:x val="0.114818678915136"/>
          <c:y val="0.85069335083114594"/>
          <c:w val="0.79258486439195097"/>
          <c:h val="0.13078813065033501"/>
        </c:manualLayout>
      </c:layout>
      <c:overlay val="0"/>
      <c:spPr>
        <a:noFill/>
        <a:ln w="0">
          <a:noFill/>
        </a:ln>
      </c:spPr>
      <c:txPr>
        <a:bodyPr/>
        <a:lstStyle/>
        <a:p>
          <a:pPr>
            <a:defRPr sz="900" b="0" u="none" strike="noStrike">
              <a:solidFill>
                <a:srgbClr val="595959"/>
              </a:solidFill>
              <a:uFillTx/>
              <a:latin typeface="Calibri"/>
            </a:defRPr>
          </a:pPr>
          <a:endParaRPr lang="es-MX"/>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rgbClr val="595959"/>
                </a:solidFill>
                <a:uFillTx/>
                <a:latin typeface="Calibri"/>
              </a:rPr>
              <a:t>Gypsum Affinity (% taxa)</a:t>
            </a:r>
          </a:p>
        </c:rich>
      </c:tx>
      <c:overlay val="0"/>
      <c:spPr>
        <a:noFill/>
        <a:ln w="0">
          <a:noFill/>
        </a:ln>
      </c:spPr>
    </c:title>
    <c:autoTitleDeleted val="0"/>
    <c:plotArea>
      <c:layout>
        <c:manualLayout>
          <c:layoutTarget val="inner"/>
          <c:xMode val="edge"/>
          <c:yMode val="edge"/>
          <c:x val="0.28408195429472"/>
          <c:y val="0.15800721250166999"/>
          <c:w val="0.40236406619385301"/>
          <c:h val="0.67089622011486605"/>
        </c:manualLayout>
      </c:layout>
      <c:pieChart>
        <c:varyColors val="1"/>
        <c:ser>
          <c:idx val="0"/>
          <c:order val="0"/>
          <c:tx>
            <c:strRef>
              <c:f>graphs!$C$72</c:f>
              <c:strCache>
                <c:ptCount val="1"/>
                <c:pt idx="0">
                  <c:v>% Taxa</c:v>
                </c:pt>
              </c:strCache>
            </c:strRef>
          </c:tx>
          <c:spPr>
            <a:solidFill>
              <a:srgbClr val="4472C4"/>
            </a:solidFill>
            <a:ln w="0">
              <a:noFill/>
            </a:ln>
          </c:spPr>
          <c:explosion val="2"/>
          <c:dPt>
            <c:idx val="0"/>
            <c:bubble3D val="0"/>
            <c:spPr>
              <a:solidFill>
                <a:srgbClr val="4472C4"/>
              </a:solidFill>
              <a:ln w="19080">
                <a:solidFill>
                  <a:srgbClr val="FFFFFF"/>
                </a:solidFill>
                <a:round/>
              </a:ln>
            </c:spPr>
            <c:extLst>
              <c:ext xmlns:c16="http://schemas.microsoft.com/office/drawing/2014/chart" uri="{C3380CC4-5D6E-409C-BE32-E72D297353CC}">
                <c16:uniqueId val="{00000001-933C-4603-8EEA-AABF897C4CDA}"/>
              </c:ext>
            </c:extLst>
          </c:dPt>
          <c:dPt>
            <c:idx val="1"/>
            <c:bubble3D val="0"/>
            <c:spPr>
              <a:solidFill>
                <a:srgbClr val="ED7D31"/>
              </a:solidFill>
              <a:ln w="19080">
                <a:solidFill>
                  <a:srgbClr val="FFFFFF"/>
                </a:solidFill>
                <a:round/>
              </a:ln>
            </c:spPr>
            <c:extLst>
              <c:ext xmlns:c16="http://schemas.microsoft.com/office/drawing/2014/chart" uri="{C3380CC4-5D6E-409C-BE32-E72D297353CC}">
                <c16:uniqueId val="{00000003-933C-4603-8EEA-AABF897C4CDA}"/>
              </c:ext>
            </c:extLst>
          </c:dPt>
          <c:dPt>
            <c:idx val="2"/>
            <c:bubble3D val="0"/>
            <c:spPr>
              <a:solidFill>
                <a:srgbClr val="A5A5A5"/>
              </a:solidFill>
              <a:ln w="19080">
                <a:solidFill>
                  <a:srgbClr val="FFFFFF"/>
                </a:solidFill>
                <a:round/>
              </a:ln>
            </c:spPr>
            <c:extLst>
              <c:ext xmlns:c16="http://schemas.microsoft.com/office/drawing/2014/chart" uri="{C3380CC4-5D6E-409C-BE32-E72D297353CC}">
                <c16:uniqueId val="{00000005-933C-4603-8EEA-AABF897C4CDA}"/>
              </c:ext>
            </c:extLst>
          </c:dPt>
          <c:dLbls>
            <c:dLbl>
              <c:idx val="0"/>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933C-4603-8EEA-AABF897C4CDA}"/>
                </c:ext>
              </c:extLst>
            </c:dLbl>
            <c:dLbl>
              <c:idx val="1"/>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933C-4603-8EEA-AABF897C4CDA}"/>
                </c:ext>
              </c:extLst>
            </c:dLbl>
            <c:dLbl>
              <c:idx val="2"/>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933C-4603-8EEA-AABF897C4CDA}"/>
                </c:ext>
              </c:extLst>
            </c:dLbl>
            <c:spPr>
              <a:noFill/>
              <a:ln>
                <a:noFill/>
              </a:ln>
              <a:effectLst/>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graphs!$A$73:$A$75</c:f>
              <c:strCache>
                <c:ptCount val="3"/>
                <c:pt idx="0">
                  <c:v>Gypsocline</c:v>
                </c:pt>
                <c:pt idx="1">
                  <c:v>Gypsophile</c:v>
                </c:pt>
                <c:pt idx="2">
                  <c:v>Halogypsophile</c:v>
                </c:pt>
              </c:strCache>
            </c:strRef>
          </c:cat>
          <c:val>
            <c:numRef>
              <c:f>graphs!$C$73:$C$75</c:f>
              <c:numCache>
                <c:formatCode>0.0</c:formatCode>
                <c:ptCount val="3"/>
                <c:pt idx="0">
                  <c:v>36.824605153782208</c:v>
                </c:pt>
                <c:pt idx="1">
                  <c:v>51.371571072319199</c:v>
                </c:pt>
                <c:pt idx="2">
                  <c:v>11.803823773898587</c:v>
                </c:pt>
              </c:numCache>
            </c:numRef>
          </c:val>
          <c:extLst>
            <c:ext xmlns:c16="http://schemas.microsoft.com/office/drawing/2014/chart" uri="{C3380CC4-5D6E-409C-BE32-E72D297353CC}">
              <c16:uniqueId val="{00000006-933C-4603-8EEA-AABF897C4CDA}"/>
            </c:ext>
          </c:extLst>
        </c:ser>
        <c:dLbls>
          <c:showLegendKey val="0"/>
          <c:showVal val="0"/>
          <c:showCatName val="0"/>
          <c:showSerName val="0"/>
          <c:showPercent val="0"/>
          <c:showBubbleSize val="0"/>
          <c:showLeaderLines val="1"/>
        </c:dLbls>
        <c:firstSliceAng val="0"/>
      </c:pieChart>
      <c:spPr>
        <a:noFill/>
        <a:ln w="0">
          <a:noFill/>
        </a:ln>
      </c:spPr>
    </c:plotArea>
    <c:legend>
      <c:legendPos val="b"/>
      <c:layout>
        <c:manualLayout>
          <c:xMode val="edge"/>
          <c:yMode val="edge"/>
          <c:x val="0.114818678915136"/>
          <c:y val="0.85069335083114594"/>
          <c:w val="0.79258486439195097"/>
          <c:h val="0.13078813065033501"/>
        </c:manualLayout>
      </c:layout>
      <c:overlay val="0"/>
      <c:spPr>
        <a:noFill/>
        <a:ln w="0">
          <a:noFill/>
        </a:ln>
      </c:spPr>
      <c:txPr>
        <a:bodyPr/>
        <a:lstStyle/>
        <a:p>
          <a:pPr>
            <a:defRPr sz="900" b="0" u="none" strike="noStrike">
              <a:solidFill>
                <a:srgbClr val="595959"/>
              </a:solidFill>
              <a:uFillTx/>
              <a:latin typeface="Calibri"/>
            </a:defRPr>
          </a:pPr>
          <a:endParaRPr lang="es-MX"/>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rgbClr val="595959"/>
                </a:solidFill>
                <a:uFillTx/>
                <a:latin typeface="Calibri"/>
              </a:rPr>
              <a:t>% Total Gypsophilic Taxa</a:t>
            </a:r>
          </a:p>
        </c:rich>
      </c:tx>
      <c:layout>
        <c:manualLayout>
          <c:xMode val="edge"/>
          <c:yMode val="edge"/>
          <c:x val="0.31501861142579701"/>
          <c:y val="4.9418992921063196E-3"/>
        </c:manualLayout>
      </c:layout>
      <c:overlay val="0"/>
      <c:spPr>
        <a:noFill/>
        <a:ln w="0">
          <a:noFill/>
        </a:ln>
      </c:spPr>
    </c:title>
    <c:autoTitleDeleted val="0"/>
    <c:plotArea>
      <c:layout>
        <c:manualLayout>
          <c:layoutTarget val="inner"/>
          <c:xMode val="edge"/>
          <c:yMode val="edge"/>
          <c:x val="9.8640556724389095E-2"/>
          <c:y val="0.13944169894483799"/>
          <c:w val="0.49700598802395202"/>
          <c:h val="0.82716708962201202"/>
        </c:manualLayout>
      </c:layout>
      <c:pieChart>
        <c:varyColors val="1"/>
        <c:ser>
          <c:idx val="0"/>
          <c:order val="0"/>
          <c:tx>
            <c:strRef>
              <c:f>graphs!$F$215</c:f>
              <c:strCache>
                <c:ptCount val="1"/>
                <c:pt idx="0">
                  <c:v>% Taxa</c:v>
                </c:pt>
              </c:strCache>
            </c:strRef>
          </c:tx>
          <c:spPr>
            <a:solidFill>
              <a:srgbClr val="4472C4"/>
            </a:solidFill>
            <a:ln w="0">
              <a:noFill/>
            </a:ln>
          </c:spPr>
          <c:dPt>
            <c:idx val="0"/>
            <c:bubble3D val="0"/>
            <c:spPr>
              <a:solidFill>
                <a:srgbClr val="4472C4"/>
              </a:solidFill>
              <a:ln w="19080">
                <a:solidFill>
                  <a:srgbClr val="FFFFFF"/>
                </a:solidFill>
                <a:round/>
              </a:ln>
            </c:spPr>
            <c:extLst>
              <c:ext xmlns:c16="http://schemas.microsoft.com/office/drawing/2014/chart" uri="{C3380CC4-5D6E-409C-BE32-E72D297353CC}">
                <c16:uniqueId val="{00000001-C574-477F-AFB3-7A2B7E0E5616}"/>
              </c:ext>
            </c:extLst>
          </c:dPt>
          <c:dPt>
            <c:idx val="1"/>
            <c:bubble3D val="0"/>
            <c:spPr>
              <a:solidFill>
                <a:srgbClr val="ED7D31"/>
              </a:solidFill>
              <a:ln w="19080">
                <a:solidFill>
                  <a:srgbClr val="FFFFFF"/>
                </a:solidFill>
                <a:round/>
              </a:ln>
            </c:spPr>
            <c:extLst>
              <c:ext xmlns:c16="http://schemas.microsoft.com/office/drawing/2014/chart" uri="{C3380CC4-5D6E-409C-BE32-E72D297353CC}">
                <c16:uniqueId val="{00000003-C574-477F-AFB3-7A2B7E0E5616}"/>
              </c:ext>
            </c:extLst>
          </c:dPt>
          <c:dPt>
            <c:idx val="2"/>
            <c:bubble3D val="0"/>
            <c:spPr>
              <a:solidFill>
                <a:srgbClr val="A5A5A5"/>
              </a:solidFill>
              <a:ln w="19080">
                <a:solidFill>
                  <a:srgbClr val="FFFFFF"/>
                </a:solidFill>
                <a:round/>
              </a:ln>
            </c:spPr>
            <c:extLst>
              <c:ext xmlns:c16="http://schemas.microsoft.com/office/drawing/2014/chart" uri="{C3380CC4-5D6E-409C-BE32-E72D297353CC}">
                <c16:uniqueId val="{00000005-C574-477F-AFB3-7A2B7E0E5616}"/>
              </c:ext>
            </c:extLst>
          </c:dPt>
          <c:dPt>
            <c:idx val="3"/>
            <c:bubble3D val="0"/>
            <c:spPr>
              <a:solidFill>
                <a:srgbClr val="FFC000"/>
              </a:solidFill>
              <a:ln w="19080">
                <a:solidFill>
                  <a:srgbClr val="FFFFFF"/>
                </a:solidFill>
                <a:round/>
              </a:ln>
            </c:spPr>
            <c:extLst>
              <c:ext xmlns:c16="http://schemas.microsoft.com/office/drawing/2014/chart" uri="{C3380CC4-5D6E-409C-BE32-E72D297353CC}">
                <c16:uniqueId val="{00000007-C574-477F-AFB3-7A2B7E0E5616}"/>
              </c:ext>
            </c:extLst>
          </c:dPt>
          <c:dPt>
            <c:idx val="4"/>
            <c:bubble3D val="0"/>
            <c:spPr>
              <a:solidFill>
                <a:srgbClr val="5B9BD5"/>
              </a:solidFill>
              <a:ln w="19080">
                <a:solidFill>
                  <a:srgbClr val="FFFFFF"/>
                </a:solidFill>
                <a:round/>
              </a:ln>
            </c:spPr>
            <c:extLst>
              <c:ext xmlns:c16="http://schemas.microsoft.com/office/drawing/2014/chart" uri="{C3380CC4-5D6E-409C-BE32-E72D297353CC}">
                <c16:uniqueId val="{00000009-C574-477F-AFB3-7A2B7E0E5616}"/>
              </c:ext>
            </c:extLst>
          </c:dPt>
          <c:dPt>
            <c:idx val="5"/>
            <c:bubble3D val="0"/>
            <c:spPr>
              <a:solidFill>
                <a:srgbClr val="70AD47"/>
              </a:solidFill>
              <a:ln w="19080">
                <a:solidFill>
                  <a:srgbClr val="FFFFFF"/>
                </a:solidFill>
                <a:round/>
              </a:ln>
            </c:spPr>
            <c:extLst>
              <c:ext xmlns:c16="http://schemas.microsoft.com/office/drawing/2014/chart" uri="{C3380CC4-5D6E-409C-BE32-E72D297353CC}">
                <c16:uniqueId val="{0000000B-C574-477F-AFB3-7A2B7E0E5616}"/>
              </c:ext>
            </c:extLst>
          </c:dPt>
          <c:dPt>
            <c:idx val="6"/>
            <c:bubble3D val="0"/>
            <c:spPr>
              <a:solidFill>
                <a:srgbClr val="264478"/>
              </a:solidFill>
              <a:ln w="19080">
                <a:solidFill>
                  <a:srgbClr val="FFFFFF"/>
                </a:solidFill>
                <a:round/>
              </a:ln>
            </c:spPr>
            <c:extLst>
              <c:ext xmlns:c16="http://schemas.microsoft.com/office/drawing/2014/chart" uri="{C3380CC4-5D6E-409C-BE32-E72D297353CC}">
                <c16:uniqueId val="{0000000D-C574-477F-AFB3-7A2B7E0E5616}"/>
              </c:ext>
            </c:extLst>
          </c:dPt>
          <c:dPt>
            <c:idx val="7"/>
            <c:bubble3D val="0"/>
            <c:spPr>
              <a:solidFill>
                <a:srgbClr val="9E480E"/>
              </a:solidFill>
              <a:ln w="19080">
                <a:solidFill>
                  <a:srgbClr val="FFFFFF"/>
                </a:solidFill>
                <a:round/>
              </a:ln>
            </c:spPr>
            <c:extLst>
              <c:ext xmlns:c16="http://schemas.microsoft.com/office/drawing/2014/chart" uri="{C3380CC4-5D6E-409C-BE32-E72D297353CC}">
                <c16:uniqueId val="{0000000F-C574-477F-AFB3-7A2B7E0E5616}"/>
              </c:ext>
            </c:extLst>
          </c:dPt>
          <c:dPt>
            <c:idx val="8"/>
            <c:bubble3D val="0"/>
            <c:spPr>
              <a:solidFill>
                <a:srgbClr val="636363"/>
              </a:solidFill>
              <a:ln w="19080">
                <a:solidFill>
                  <a:srgbClr val="FFFFFF"/>
                </a:solidFill>
                <a:round/>
              </a:ln>
            </c:spPr>
            <c:extLst>
              <c:ext xmlns:c16="http://schemas.microsoft.com/office/drawing/2014/chart" uri="{C3380CC4-5D6E-409C-BE32-E72D297353CC}">
                <c16:uniqueId val="{00000011-C574-477F-AFB3-7A2B7E0E5616}"/>
              </c:ext>
            </c:extLst>
          </c:dPt>
          <c:dPt>
            <c:idx val="9"/>
            <c:bubble3D val="0"/>
            <c:spPr>
              <a:solidFill>
                <a:srgbClr val="997300"/>
              </a:solidFill>
              <a:ln w="19080">
                <a:solidFill>
                  <a:srgbClr val="FFFFFF"/>
                </a:solidFill>
                <a:round/>
              </a:ln>
            </c:spPr>
            <c:extLst>
              <c:ext xmlns:c16="http://schemas.microsoft.com/office/drawing/2014/chart" uri="{C3380CC4-5D6E-409C-BE32-E72D297353CC}">
                <c16:uniqueId val="{00000013-C574-477F-AFB3-7A2B7E0E5616}"/>
              </c:ext>
            </c:extLst>
          </c:dPt>
          <c:dPt>
            <c:idx val="10"/>
            <c:bubble3D val="0"/>
            <c:spPr>
              <a:solidFill>
                <a:srgbClr val="255E91"/>
              </a:solidFill>
              <a:ln w="19080">
                <a:solidFill>
                  <a:srgbClr val="FFFFFF"/>
                </a:solidFill>
                <a:round/>
              </a:ln>
            </c:spPr>
            <c:extLst>
              <c:ext xmlns:c16="http://schemas.microsoft.com/office/drawing/2014/chart" uri="{C3380CC4-5D6E-409C-BE32-E72D297353CC}">
                <c16:uniqueId val="{00000015-C574-477F-AFB3-7A2B7E0E5616}"/>
              </c:ext>
            </c:extLst>
          </c:dPt>
          <c:dPt>
            <c:idx val="11"/>
            <c:bubble3D val="0"/>
            <c:spPr>
              <a:solidFill>
                <a:srgbClr val="43682B"/>
              </a:solidFill>
              <a:ln w="19080">
                <a:solidFill>
                  <a:srgbClr val="FFFFFF"/>
                </a:solidFill>
                <a:round/>
              </a:ln>
            </c:spPr>
            <c:extLst>
              <c:ext xmlns:c16="http://schemas.microsoft.com/office/drawing/2014/chart" uri="{C3380CC4-5D6E-409C-BE32-E72D297353CC}">
                <c16:uniqueId val="{00000017-C574-477F-AFB3-7A2B7E0E5616}"/>
              </c:ext>
            </c:extLst>
          </c:dPt>
          <c:dPt>
            <c:idx val="12"/>
            <c:bubble3D val="0"/>
            <c:spPr>
              <a:solidFill>
                <a:srgbClr val="698ED0"/>
              </a:solidFill>
              <a:ln w="19080">
                <a:solidFill>
                  <a:srgbClr val="FFFFFF"/>
                </a:solidFill>
                <a:round/>
              </a:ln>
            </c:spPr>
            <c:extLst>
              <c:ext xmlns:c16="http://schemas.microsoft.com/office/drawing/2014/chart" uri="{C3380CC4-5D6E-409C-BE32-E72D297353CC}">
                <c16:uniqueId val="{00000019-C574-477F-AFB3-7A2B7E0E5616}"/>
              </c:ext>
            </c:extLst>
          </c:dPt>
          <c:dPt>
            <c:idx val="13"/>
            <c:bubble3D val="0"/>
            <c:spPr>
              <a:solidFill>
                <a:srgbClr val="F1975A"/>
              </a:solidFill>
              <a:ln w="19080">
                <a:solidFill>
                  <a:srgbClr val="FFFFFF"/>
                </a:solidFill>
                <a:round/>
              </a:ln>
            </c:spPr>
            <c:extLst>
              <c:ext xmlns:c16="http://schemas.microsoft.com/office/drawing/2014/chart" uri="{C3380CC4-5D6E-409C-BE32-E72D297353CC}">
                <c16:uniqueId val="{0000001B-C574-477F-AFB3-7A2B7E0E5616}"/>
              </c:ext>
            </c:extLst>
          </c:dPt>
          <c:dLbls>
            <c:dLbl>
              <c:idx val="0"/>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C574-477F-AFB3-7A2B7E0E5616}"/>
                </c:ext>
              </c:extLst>
            </c:dLbl>
            <c:dLbl>
              <c:idx val="1"/>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C574-477F-AFB3-7A2B7E0E5616}"/>
                </c:ext>
              </c:extLst>
            </c:dLbl>
            <c:dLbl>
              <c:idx val="2"/>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C574-477F-AFB3-7A2B7E0E5616}"/>
                </c:ext>
              </c:extLst>
            </c:dLbl>
            <c:dLbl>
              <c:idx val="3"/>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C574-477F-AFB3-7A2B7E0E5616}"/>
                </c:ext>
              </c:extLst>
            </c:dLbl>
            <c:dLbl>
              <c:idx val="4"/>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C574-477F-AFB3-7A2B7E0E5616}"/>
                </c:ext>
              </c:extLst>
            </c:dLbl>
            <c:dLbl>
              <c:idx val="5"/>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C574-477F-AFB3-7A2B7E0E5616}"/>
                </c:ext>
              </c:extLst>
            </c:dLbl>
            <c:dLbl>
              <c:idx val="6"/>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C574-477F-AFB3-7A2B7E0E5616}"/>
                </c:ext>
              </c:extLst>
            </c:dLbl>
            <c:dLbl>
              <c:idx val="7"/>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C574-477F-AFB3-7A2B7E0E5616}"/>
                </c:ext>
              </c:extLst>
            </c:dLbl>
            <c:dLbl>
              <c:idx val="8"/>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C574-477F-AFB3-7A2B7E0E5616}"/>
                </c:ext>
              </c:extLst>
            </c:dLbl>
            <c:dLbl>
              <c:idx val="9"/>
              <c:spPr/>
              <c:txPr>
                <a:bodyPr wrap="square"/>
                <a:lstStyle/>
                <a:p>
                  <a:pPr>
                    <a:defRPr sz="900" b="0" u="none" strike="noStrike">
                      <a:solidFill>
                        <a:srgbClr val="000000"/>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C574-477F-AFB3-7A2B7E0E5616}"/>
                </c:ext>
              </c:extLst>
            </c:dLbl>
            <c:dLbl>
              <c:idx val="10"/>
              <c:spPr/>
              <c:txPr>
                <a:bodyPr wrap="square"/>
                <a:lstStyle/>
                <a:p>
                  <a:pPr>
                    <a:defRPr sz="900" b="0" u="none" strike="noStrike">
                      <a:solidFill>
                        <a:srgbClr val="000000"/>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C574-477F-AFB3-7A2B7E0E5616}"/>
                </c:ext>
              </c:extLst>
            </c:dLbl>
            <c:dLbl>
              <c:idx val="11"/>
              <c:spPr/>
              <c:txPr>
                <a:bodyPr wrap="square"/>
                <a:lstStyle/>
                <a:p>
                  <a:pPr>
                    <a:defRPr sz="900" b="0" u="none" strike="noStrike">
                      <a:solidFill>
                        <a:srgbClr val="000000"/>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C574-477F-AFB3-7A2B7E0E5616}"/>
                </c:ext>
              </c:extLst>
            </c:dLbl>
            <c:dLbl>
              <c:idx val="12"/>
              <c:spPr/>
              <c:txPr>
                <a:bodyPr wrap="square"/>
                <a:lstStyle/>
                <a:p>
                  <a:pPr>
                    <a:defRPr sz="900" b="0" u="none" strike="noStrike">
                      <a:solidFill>
                        <a:srgbClr val="000000"/>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C574-477F-AFB3-7A2B7E0E5616}"/>
                </c:ext>
              </c:extLst>
            </c:dLbl>
            <c:dLbl>
              <c:idx val="13"/>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B-C574-477F-AFB3-7A2B7E0E5616}"/>
                </c:ext>
              </c:extLst>
            </c:dLbl>
            <c:spPr>
              <a:noFill/>
              <a:ln>
                <a:noFill/>
              </a:ln>
              <a:effectLst/>
            </c:spPr>
            <c:txPr>
              <a:bodyPr wrap="square"/>
              <a:lstStyle/>
              <a:p>
                <a:pPr>
                  <a:defRPr sz="900" b="0" u="none" strike="noStrike">
                    <a:solidFill>
                      <a:srgbClr val="FFFFFF"/>
                    </a:solidFill>
                    <a:uFillTx/>
                    <a:latin typeface="Calibri"/>
                  </a:defRPr>
                </a:pPr>
                <a:endParaRPr lang="es-MX"/>
              </a:p>
            </c:txPr>
            <c:dLblPos val="bestFit"/>
            <c:showLegendKey val="0"/>
            <c:showVal val="1"/>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(graphs!$D$216:$D$228,graphs!$D$249)</c:f>
              <c:strCache>
                <c:ptCount val="14"/>
                <c:pt idx="0">
                  <c:v>Caryophyllales</c:v>
                </c:pt>
                <c:pt idx="1">
                  <c:v>Asterales</c:v>
                </c:pt>
                <c:pt idx="2">
                  <c:v>Lamiales</c:v>
                </c:pt>
                <c:pt idx="3">
                  <c:v>Fabales</c:v>
                </c:pt>
                <c:pt idx="4">
                  <c:v>Brassicales</c:v>
                </c:pt>
                <c:pt idx="5">
                  <c:v>Boraginales</c:v>
                </c:pt>
                <c:pt idx="6">
                  <c:v>Malpighiales</c:v>
                </c:pt>
                <c:pt idx="7">
                  <c:v>Poales</c:v>
                </c:pt>
                <c:pt idx="8">
                  <c:v>Apiales</c:v>
                </c:pt>
                <c:pt idx="9">
                  <c:v>Asparagales</c:v>
                </c:pt>
                <c:pt idx="10">
                  <c:v>Zygophyllales</c:v>
                </c:pt>
                <c:pt idx="11">
                  <c:v>Gentianales</c:v>
                </c:pt>
                <c:pt idx="12">
                  <c:v>Malvales</c:v>
                </c:pt>
                <c:pt idx="13">
                  <c:v>Other</c:v>
                </c:pt>
              </c:strCache>
            </c:strRef>
          </c:cat>
          <c:val>
            <c:numRef>
              <c:f>(graphs!$F$216:$F$228,graphs!$F$249)</c:f>
              <c:numCache>
                <c:formatCode>0.0</c:formatCode>
                <c:ptCount val="14"/>
                <c:pt idx="0">
                  <c:v>20.182724252491695</c:v>
                </c:pt>
                <c:pt idx="1">
                  <c:v>18.106312292358805</c:v>
                </c:pt>
                <c:pt idx="2">
                  <c:v>9.5514950166112964</c:v>
                </c:pt>
                <c:pt idx="3">
                  <c:v>9.4684385382059801</c:v>
                </c:pt>
                <c:pt idx="4">
                  <c:v>7.059800664451827</c:v>
                </c:pt>
                <c:pt idx="5">
                  <c:v>5.5647840531561465</c:v>
                </c:pt>
                <c:pt idx="6">
                  <c:v>4.5681063122923584</c:v>
                </c:pt>
                <c:pt idx="7">
                  <c:v>4.235880398671096</c:v>
                </c:pt>
                <c:pt idx="8">
                  <c:v>3.4053156146179404</c:v>
                </c:pt>
                <c:pt idx="9">
                  <c:v>3.1561461794019934</c:v>
                </c:pt>
                <c:pt idx="10">
                  <c:v>2.6578073089700998</c:v>
                </c:pt>
                <c:pt idx="11">
                  <c:v>2.1594684385382061</c:v>
                </c:pt>
                <c:pt idx="12">
                  <c:v>1.9933554817275747</c:v>
                </c:pt>
                <c:pt idx="13">
                  <c:v>7.8903654485049826</c:v>
                </c:pt>
              </c:numCache>
            </c:numRef>
          </c:val>
          <c:extLst>
            <c:ext xmlns:c16="http://schemas.microsoft.com/office/drawing/2014/chart" uri="{C3380CC4-5D6E-409C-BE32-E72D297353CC}">
              <c16:uniqueId val="{0000001C-C574-477F-AFB3-7A2B7E0E5616}"/>
            </c:ext>
          </c:extLst>
        </c:ser>
        <c:dLbls>
          <c:showLegendKey val="0"/>
          <c:showVal val="0"/>
          <c:showCatName val="0"/>
          <c:showSerName val="0"/>
          <c:showPercent val="0"/>
          <c:showBubbleSize val="0"/>
          <c:showLeaderLines val="1"/>
        </c:dLbls>
        <c:firstSliceAng val="0"/>
      </c:pieChart>
      <c:spPr>
        <a:noFill/>
        <a:ln w="0">
          <a:noFill/>
        </a:ln>
      </c:spPr>
    </c:plotArea>
    <c:legend>
      <c:legendPos val="b"/>
      <c:layout>
        <c:manualLayout>
          <c:xMode val="edge"/>
          <c:yMode val="edge"/>
          <c:x val="0.58883245844269505"/>
          <c:y val="0.125575969670458"/>
          <c:w val="0.408445975503062"/>
          <c:h val="0.83738699329250499"/>
        </c:manualLayout>
      </c:layout>
      <c:overlay val="0"/>
      <c:spPr>
        <a:noFill/>
        <a:ln w="0">
          <a:noFill/>
        </a:ln>
      </c:spPr>
      <c:txPr>
        <a:bodyPr/>
        <a:lstStyle/>
        <a:p>
          <a:pPr>
            <a:defRPr sz="900" b="0" u="none" strike="noStrike">
              <a:solidFill>
                <a:srgbClr val="595959"/>
              </a:solidFill>
              <a:uFillTx/>
              <a:latin typeface="Calibri"/>
            </a:defRPr>
          </a:pPr>
          <a:endParaRPr lang="es-MX"/>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10</xdr:col>
      <xdr:colOff>127080</xdr:colOff>
      <xdr:row>2</xdr:row>
      <xdr:rowOff>104760</xdr:rowOff>
    </xdr:from>
    <xdr:to>
      <xdr:col>12</xdr:col>
      <xdr:colOff>50040</xdr:colOff>
      <xdr:row>17</xdr:row>
      <xdr:rowOff>81720</xdr:rowOff>
    </xdr:to>
    <xdr:graphicFrame macro="">
      <xdr:nvGraphicFramePr>
        <xdr:cNvPr id="2" name="Gráfico 3">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41400</xdr:colOff>
      <xdr:row>23</xdr:row>
      <xdr:rowOff>142920</xdr:rowOff>
    </xdr:from>
    <xdr:to>
      <xdr:col>12</xdr:col>
      <xdr:colOff>107280</xdr:colOff>
      <xdr:row>38</xdr:row>
      <xdr:rowOff>119880</xdr:rowOff>
    </xdr:to>
    <xdr:graphicFrame macro="">
      <xdr:nvGraphicFramePr>
        <xdr:cNvPr id="3" name="Gráfico 4">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47</xdr:row>
      <xdr:rowOff>0</xdr:rowOff>
    </xdr:from>
    <xdr:to>
      <xdr:col>12</xdr:col>
      <xdr:colOff>65880</xdr:colOff>
      <xdr:row>61</xdr:row>
      <xdr:rowOff>161280</xdr:rowOff>
    </xdr:to>
    <xdr:graphicFrame macro="">
      <xdr:nvGraphicFramePr>
        <xdr:cNvPr id="4" name="Gráfico 5">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44280</xdr:colOff>
      <xdr:row>73</xdr:row>
      <xdr:rowOff>44280</xdr:rowOff>
    </xdr:from>
    <xdr:to>
      <xdr:col>12</xdr:col>
      <xdr:colOff>110160</xdr:colOff>
      <xdr:row>88</xdr:row>
      <xdr:rowOff>21240</xdr:rowOff>
    </xdr:to>
    <xdr:graphicFrame macro="">
      <xdr:nvGraphicFramePr>
        <xdr:cNvPr id="5" name="Gráfico 6">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19080</xdr:colOff>
      <xdr:row>118</xdr:row>
      <xdr:rowOff>0</xdr:rowOff>
    </xdr:from>
    <xdr:to>
      <xdr:col>12</xdr:col>
      <xdr:colOff>84960</xdr:colOff>
      <xdr:row>132</xdr:row>
      <xdr:rowOff>161280</xdr:rowOff>
    </xdr:to>
    <xdr:graphicFrame macro="">
      <xdr:nvGraphicFramePr>
        <xdr:cNvPr id="6" name="Gráfico 7">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0</xdr:colOff>
      <xdr:row>154</xdr:row>
      <xdr:rowOff>0</xdr:rowOff>
    </xdr:from>
    <xdr:to>
      <xdr:col>12</xdr:col>
      <xdr:colOff>65880</xdr:colOff>
      <xdr:row>168</xdr:row>
      <xdr:rowOff>161280</xdr:rowOff>
    </xdr:to>
    <xdr:graphicFrame macro="">
      <xdr:nvGraphicFramePr>
        <xdr:cNvPr id="7" name="Gráfico 8">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50760</xdr:colOff>
      <xdr:row>194</xdr:row>
      <xdr:rowOff>12600</xdr:rowOff>
    </xdr:from>
    <xdr:to>
      <xdr:col>12</xdr:col>
      <xdr:colOff>116640</xdr:colOff>
      <xdr:row>208</xdr:row>
      <xdr:rowOff>173880</xdr:rowOff>
    </xdr:to>
    <xdr:graphicFrame macro="">
      <xdr:nvGraphicFramePr>
        <xdr:cNvPr id="8" name="Gráfico 9">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76</xdr:row>
      <xdr:rowOff>0</xdr:rowOff>
    </xdr:from>
    <xdr:to>
      <xdr:col>0</xdr:col>
      <xdr:colOff>4568040</xdr:colOff>
      <xdr:row>90</xdr:row>
      <xdr:rowOff>161280</xdr:rowOff>
    </xdr:to>
    <xdr:graphicFrame macro="">
      <xdr:nvGraphicFramePr>
        <xdr:cNvPr id="9" name="Gráfico 10">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0</xdr:colOff>
      <xdr:row>215</xdr:row>
      <xdr:rowOff>0</xdr:rowOff>
    </xdr:from>
    <xdr:to>
      <xdr:col>8</xdr:col>
      <xdr:colOff>1148400</xdr:colOff>
      <xdr:row>229</xdr:row>
      <xdr:rowOff>161280</xdr:rowOff>
    </xdr:to>
    <xdr:graphicFrame macro="">
      <xdr:nvGraphicFramePr>
        <xdr:cNvPr id="10" name="Gráfico 11">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85" xr:uid="{00000000-000A-0000-FFFF-FFFF01000000}">
  <cacheSource type="worksheet">
    <worksheetSource ref="D92:F177" sheet="graphs"/>
  </cacheSource>
  <cacheFields count="3">
    <cacheField name="Order" numFmtId="0">
      <sharedItems count="32">
        <s v="Alismatales"/>
        <s v="Apiales"/>
        <s v="Arecales"/>
        <s v="Asparagales"/>
        <s v="Asterales"/>
        <s v="Boraginales"/>
        <s v="Brassicales"/>
        <s v="Caryophyllales"/>
        <s v="Commelinales"/>
        <s v="Cornales"/>
        <s v="Cucurbitales"/>
        <s v="Dipsacales"/>
        <s v="Ephedrales"/>
        <s v="Ericales"/>
        <s v="Fabales"/>
        <s v="Gentianales"/>
        <s v="Geraniales"/>
        <s v="Lamiales"/>
        <s v="Liliales"/>
        <s v="Malpighiales"/>
        <s v="Malvales"/>
        <s v="Myrtales"/>
        <s v="Poales"/>
        <s v="Polypodiales"/>
        <s v="Proteales"/>
        <s v="Ranunculales"/>
        <s v="Rosales"/>
        <s v="Sapindales"/>
        <s v="Saxifragales"/>
        <s v="Selaginellales"/>
        <s v="Solanales"/>
        <s v="Zygophyllales"/>
      </sharedItems>
    </cacheField>
    <cacheField name="Number of Gypsophilic Taxa" numFmtId="0">
      <sharedItems containsSemiMixedTypes="0" containsString="0" containsNumber="1" containsInteger="1" minValue="1" maxValue="206" count="27">
        <n v="1"/>
        <n v="2"/>
        <n v="3"/>
        <n v="4"/>
        <n v="5"/>
        <n v="6"/>
        <n v="7"/>
        <n v="8"/>
        <n v="9"/>
        <n v="10"/>
        <n v="11"/>
        <n v="12"/>
        <n v="13"/>
        <n v="14"/>
        <n v="15"/>
        <n v="16"/>
        <n v="20"/>
        <n v="32"/>
        <n v="39"/>
        <n v="43"/>
        <n v="47"/>
        <n v="49"/>
        <n v="61"/>
        <n v="62"/>
        <n v="82"/>
        <n v="109"/>
        <n v="206"/>
      </sharedItems>
    </cacheField>
    <cacheField name="%" numFmtId="0">
      <sharedItems containsSemiMixedTypes="0" containsString="0" containsNumber="1" minValue="8.3056478405315604E-2" maxValue="17.109634551494999" count="27">
        <n v="8.3056478405315604E-2"/>
        <n v="0.16611295681063101"/>
        <n v="0.249169435215947"/>
        <n v="0.33222591362126203"/>
        <n v="0.41528239202657802"/>
        <n v="0.49833887043189401"/>
        <n v="0.581395348837209"/>
        <n v="0.66445182724252505"/>
        <n v="0.74750830564784099"/>
        <n v="0.83056478405315604"/>
        <n v="0.91362126245847197"/>
        <n v="0.99667774086378702"/>
        <n v="1.0797342192691"/>
        <n v="1.16279069767442"/>
        <n v="1.2458471760797301"/>
        <n v="1.3289036544850501"/>
        <n v="1.6611295681063101"/>
        <n v="2.6578073089701002"/>
        <n v="3.2392026578073101"/>
        <n v="3.5714285714285698"/>
        <n v="3.90365448504983"/>
        <n v="4.0697674418604697"/>
        <n v="5.0664451827242498"/>
        <n v="5.1495016611295696"/>
        <n v="6.8106312292358799"/>
        <n v="9.0531561461794006"/>
        <n v="17.10963455149499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5">
  <r>
    <x v="4"/>
    <x v="26"/>
    <x v="26"/>
  </r>
  <r>
    <x v="14"/>
    <x v="25"/>
    <x v="25"/>
  </r>
  <r>
    <x v="7"/>
    <x v="24"/>
    <x v="24"/>
  </r>
  <r>
    <x v="6"/>
    <x v="23"/>
    <x v="23"/>
  </r>
  <r>
    <x v="17"/>
    <x v="22"/>
    <x v="22"/>
  </r>
  <r>
    <x v="22"/>
    <x v="21"/>
    <x v="21"/>
  </r>
  <r>
    <x v="7"/>
    <x v="20"/>
    <x v="20"/>
  </r>
  <r>
    <x v="5"/>
    <x v="19"/>
    <x v="19"/>
  </r>
  <r>
    <x v="19"/>
    <x v="19"/>
    <x v="19"/>
  </r>
  <r>
    <x v="1"/>
    <x v="18"/>
    <x v="18"/>
  </r>
  <r>
    <x v="7"/>
    <x v="18"/>
    <x v="18"/>
  </r>
  <r>
    <x v="31"/>
    <x v="17"/>
    <x v="17"/>
  </r>
  <r>
    <x v="7"/>
    <x v="16"/>
    <x v="16"/>
  </r>
  <r>
    <x v="3"/>
    <x v="15"/>
    <x v="15"/>
  </r>
  <r>
    <x v="17"/>
    <x v="15"/>
    <x v="15"/>
  </r>
  <r>
    <x v="7"/>
    <x v="15"/>
    <x v="15"/>
  </r>
  <r>
    <x v="15"/>
    <x v="14"/>
    <x v="14"/>
  </r>
  <r>
    <x v="3"/>
    <x v="13"/>
    <x v="13"/>
  </r>
  <r>
    <x v="17"/>
    <x v="13"/>
    <x v="13"/>
  </r>
  <r>
    <x v="5"/>
    <x v="12"/>
    <x v="12"/>
  </r>
  <r>
    <x v="20"/>
    <x v="11"/>
    <x v="11"/>
  </r>
  <r>
    <x v="7"/>
    <x v="10"/>
    <x v="10"/>
  </r>
  <r>
    <x v="6"/>
    <x v="10"/>
    <x v="10"/>
  </r>
  <r>
    <x v="27"/>
    <x v="9"/>
    <x v="9"/>
  </r>
  <r>
    <x v="6"/>
    <x v="9"/>
    <x v="9"/>
  </r>
  <r>
    <x v="20"/>
    <x v="8"/>
    <x v="8"/>
  </r>
  <r>
    <x v="17"/>
    <x v="8"/>
    <x v="8"/>
  </r>
  <r>
    <x v="7"/>
    <x v="7"/>
    <x v="7"/>
  </r>
  <r>
    <x v="4"/>
    <x v="7"/>
    <x v="7"/>
  </r>
  <r>
    <x v="17"/>
    <x v="6"/>
    <x v="6"/>
  </r>
  <r>
    <x v="7"/>
    <x v="6"/>
    <x v="6"/>
  </r>
  <r>
    <x v="19"/>
    <x v="6"/>
    <x v="6"/>
  </r>
  <r>
    <x v="25"/>
    <x v="6"/>
    <x v="6"/>
  </r>
  <r>
    <x v="28"/>
    <x v="5"/>
    <x v="5"/>
  </r>
  <r>
    <x v="7"/>
    <x v="5"/>
    <x v="5"/>
  </r>
  <r>
    <x v="15"/>
    <x v="5"/>
    <x v="5"/>
  </r>
  <r>
    <x v="5"/>
    <x v="5"/>
    <x v="5"/>
  </r>
  <r>
    <x v="9"/>
    <x v="5"/>
    <x v="5"/>
  </r>
  <r>
    <x v="15"/>
    <x v="4"/>
    <x v="4"/>
  </r>
  <r>
    <x v="8"/>
    <x v="4"/>
    <x v="4"/>
  </r>
  <r>
    <x v="10"/>
    <x v="4"/>
    <x v="4"/>
  </r>
  <r>
    <x v="5"/>
    <x v="4"/>
    <x v="4"/>
  </r>
  <r>
    <x v="12"/>
    <x v="4"/>
    <x v="4"/>
  </r>
  <r>
    <x v="21"/>
    <x v="4"/>
    <x v="4"/>
  </r>
  <r>
    <x v="14"/>
    <x v="4"/>
    <x v="4"/>
  </r>
  <r>
    <x v="30"/>
    <x v="4"/>
    <x v="4"/>
  </r>
  <r>
    <x v="7"/>
    <x v="4"/>
    <x v="4"/>
  </r>
  <r>
    <x v="3"/>
    <x v="3"/>
    <x v="3"/>
  </r>
  <r>
    <x v="11"/>
    <x v="3"/>
    <x v="3"/>
  </r>
  <r>
    <x v="30"/>
    <x v="3"/>
    <x v="3"/>
  </r>
  <r>
    <x v="16"/>
    <x v="3"/>
    <x v="3"/>
  </r>
  <r>
    <x v="4"/>
    <x v="3"/>
    <x v="3"/>
  </r>
  <r>
    <x v="3"/>
    <x v="3"/>
    <x v="3"/>
  </r>
  <r>
    <x v="21"/>
    <x v="3"/>
    <x v="3"/>
  </r>
  <r>
    <x v="17"/>
    <x v="2"/>
    <x v="2"/>
  </r>
  <r>
    <x v="13"/>
    <x v="2"/>
    <x v="2"/>
  </r>
  <r>
    <x v="23"/>
    <x v="2"/>
    <x v="2"/>
  </r>
  <r>
    <x v="27"/>
    <x v="2"/>
    <x v="2"/>
  </r>
  <r>
    <x v="19"/>
    <x v="2"/>
    <x v="2"/>
  </r>
  <r>
    <x v="1"/>
    <x v="1"/>
    <x v="1"/>
  </r>
  <r>
    <x v="25"/>
    <x v="1"/>
    <x v="1"/>
  </r>
  <r>
    <x v="17"/>
    <x v="1"/>
    <x v="1"/>
  </r>
  <r>
    <x v="17"/>
    <x v="1"/>
    <x v="1"/>
  </r>
  <r>
    <x v="24"/>
    <x v="1"/>
    <x v="1"/>
  </r>
  <r>
    <x v="20"/>
    <x v="1"/>
    <x v="1"/>
  </r>
  <r>
    <x v="2"/>
    <x v="0"/>
    <x v="0"/>
  </r>
  <r>
    <x v="20"/>
    <x v="0"/>
    <x v="0"/>
  </r>
  <r>
    <x v="6"/>
    <x v="0"/>
    <x v="0"/>
  </r>
  <r>
    <x v="22"/>
    <x v="1"/>
    <x v="1"/>
  </r>
  <r>
    <x v="11"/>
    <x v="0"/>
    <x v="0"/>
  </r>
  <r>
    <x v="19"/>
    <x v="1"/>
    <x v="1"/>
  </r>
  <r>
    <x v="13"/>
    <x v="0"/>
    <x v="0"/>
  </r>
  <r>
    <x v="7"/>
    <x v="0"/>
    <x v="0"/>
  </r>
  <r>
    <x v="0"/>
    <x v="0"/>
    <x v="0"/>
  </r>
  <r>
    <x v="18"/>
    <x v="0"/>
    <x v="0"/>
  </r>
  <r>
    <x v="7"/>
    <x v="0"/>
    <x v="0"/>
  </r>
  <r>
    <x v="26"/>
    <x v="0"/>
    <x v="0"/>
  </r>
  <r>
    <x v="6"/>
    <x v="0"/>
    <x v="0"/>
  </r>
  <r>
    <x v="27"/>
    <x v="0"/>
    <x v="0"/>
  </r>
  <r>
    <x v="13"/>
    <x v="0"/>
    <x v="0"/>
  </r>
  <r>
    <x v="25"/>
    <x v="0"/>
    <x v="0"/>
  </r>
  <r>
    <x v="26"/>
    <x v="0"/>
    <x v="0"/>
  </r>
  <r>
    <x v="29"/>
    <x v="0"/>
    <x v="0"/>
  </r>
  <r>
    <x v="26"/>
    <x v="0"/>
    <x v="0"/>
  </r>
  <r>
    <x v="17"/>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laDinámica12" cacheId="23" applyNumberFormats="0" applyBorderFormats="0" applyFontFormats="0" applyPatternFormats="0" applyAlignmentFormats="0" applyWidthHeightFormats="0" dataCaption="Values" itemPrintTitles="1" indent="0" compact="0" outline="1" outlineData="1" compactData="0">
  <location ref="D180:E213" firstHeaderRow="1" firstDataRow="1" firstDataCol="1"/>
  <pivotFields count="3">
    <pivotField axis="axisRow"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dataField="1" compact="0" showAll="0"/>
    <pivotField compact="0" showAl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v="32"/>
    </i>
  </rowItems>
  <colItems count="1">
    <i t="grand"/>
  </colItems>
  <dataFields count="1">
    <dataField name="Suma de Number of Gypsophilic Taxa" fld="1"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www.ville-ge.ch/musinfo/bd/cjb/africa/details.php?langue=an&amp;id=237642" TargetMode="External"/><Relationship Id="rId3" Type="http://schemas.openxmlformats.org/officeDocument/2006/relationships/hyperlink" Target="https://www.wikiwand.com/en/B.L.Turner" TargetMode="External"/><Relationship Id="rId7" Type="http://schemas.openxmlformats.org/officeDocument/2006/relationships/hyperlink" Target="https://clasificacionespecies.mma.gob.cl/" TargetMode="External"/><Relationship Id="rId2" Type="http://schemas.openxmlformats.org/officeDocument/2006/relationships/hyperlink" Target="https://www.wikiwand.com/en/B.L.Turner" TargetMode="External"/><Relationship Id="rId1" Type="http://schemas.openxmlformats.org/officeDocument/2006/relationships/hyperlink" Target="https://www.ebi.gov.et/wp-content/uploads/2021/10/Endemic-Plants-Of-Ethiopia.pdf,%20included%20in%20the%20list%20of%20endemic%20plants%20of%20Ethiopia" TargetMode="External"/><Relationship Id="rId6" Type="http://schemas.openxmlformats.org/officeDocument/2006/relationships/hyperlink" Target="https://doi.org/10.11646/phytotaxa.539.2.4%20suggest%20to%20be%20included%20as%20CR%20in%20IUCN%20categories,%20but%20not%20yet%20listed" TargetMode="External"/><Relationship Id="rId11" Type="http://schemas.openxmlformats.org/officeDocument/2006/relationships/comments" Target="../comments1.xml"/><Relationship Id="rId5" Type="http://schemas.openxmlformats.org/officeDocument/2006/relationships/hyperlink" Target="https://www.gbif.org/species/145630582" TargetMode="External"/><Relationship Id="rId10" Type="http://schemas.openxmlformats.org/officeDocument/2006/relationships/vmlDrawing" Target="../drawings/vmlDrawing1.vml"/><Relationship Id="rId4" Type="http://schemas.openxmlformats.org/officeDocument/2006/relationships/hyperlink" Target="https://powo.science.kew.org/taxon/urn:lsid:ipni.org:names:243326-1" TargetMode="External"/><Relationship Id="rId9" Type="http://schemas.openxmlformats.org/officeDocument/2006/relationships/hyperlink" Target="http://www.theplantlist.org/tpl1.1/record/kew-388021"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www.theplantlist.org/1.1/about/" TargetMode="External"/><Relationship Id="rId7" Type="http://schemas.openxmlformats.org/officeDocument/2006/relationships/comments" Target="../comments2.xml"/><Relationship Id="rId2" Type="http://schemas.openxmlformats.org/officeDocument/2006/relationships/hyperlink" Target="https://www.ipni.org/p/20000730-1" TargetMode="External"/><Relationship Id="rId1" Type="http://schemas.openxmlformats.org/officeDocument/2006/relationships/hyperlink" Target="https://florabase.dpaw.wa.gov.au/search/advanced?id=32997" TargetMode="External"/><Relationship Id="rId6" Type="http://schemas.openxmlformats.org/officeDocument/2006/relationships/vmlDrawing" Target="../drawings/vmlDrawing2.vml"/><Relationship Id="rId5" Type="http://schemas.openxmlformats.org/officeDocument/2006/relationships/hyperlink" Target="https://www.iucnredlist.org/species/37722/117337827" TargetMode="External"/><Relationship Id="rId4" Type="http://schemas.openxmlformats.org/officeDocument/2006/relationships/hyperlink" Target="https://www.ipni.org/n/77089183-1"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8" Type="http://schemas.openxmlformats.org/officeDocument/2006/relationships/hyperlink" Target="https://www.eeaa.gov.eg/ar-eg/&#1605;&#1608;&#1590;&#1608;&#1593;&#1575;&#1578;&#1576;&#1610;&#1574;&#1610;&#1577;/&#1581;&#1605;&#1575;&#1610;&#1577;&#1575;&#1604;&#1591;&#1576;&#1610;&#1593;&#1577;/&#1575;&#1604;&#1578;&#1606;&#1608;&#1593;&#1575;&#1604;&#1576;&#1610;&#1608;&#1604;&#1608;&#1580;&#1609;/&#1575;&#1604;&#1605;&#1608;&#1575;&#1585;&#1583;&#1575;&#1604;&#1608;&#1585;&#1575;&#1579;&#1610;&#1577;&#1575;&#1604;&#1606;&#1576;&#1575;&#1578;&#1610;&#1577;/&#1602;&#1575;&#1574;&#1605;&#1577;&#1575;&#1604;&#1606;&#1576;&#1575;&#1578;&#1575;&#1578;&#1575;&#1604;&#1576;&#1585;&#1610;&#1577;.aspx" TargetMode="External"/><Relationship Id="rId13" Type="http://schemas.openxmlformats.org/officeDocument/2006/relationships/hyperlink" Target="http://redlist.moepp.gov.mk/resources-and-publications/" TargetMode="External"/><Relationship Id="rId3" Type="http://schemas.openxmlformats.org/officeDocument/2006/relationships/hyperlink" Target="https://enciclovida.mx/" TargetMode="External"/><Relationship Id="rId7" Type="http://schemas.openxmlformats.org/officeDocument/2006/relationships/hyperlink" Target="https://nt.gov.au/environment/native-plants/threatened-plants" TargetMode="External"/><Relationship Id="rId12" Type="http://schemas.openxmlformats.org/officeDocument/2006/relationships/hyperlink" Target="http://www.cbnbrest.fr/observatoire-plantes/cartes-de-repartition/ecalluna" TargetMode="External"/><Relationship Id="rId17" Type="http://schemas.openxmlformats.org/officeDocument/2006/relationships/hyperlink" Target="https://www.nationalredlist.org/files/2012/10/Norwegian-Red-List-20101.pdf" TargetMode="External"/><Relationship Id="rId2" Type="http://schemas.openxmlformats.org/officeDocument/2006/relationships/hyperlink" Target="https://ecos.fws.gov/ecp/report/species-listings-by-tax-group?statusCategory=Listed&amp;groupName=All%20Plants" TargetMode="External"/><Relationship Id="rId16" Type="http://schemas.openxmlformats.org/officeDocument/2006/relationships/hyperlink" Target="http://www.bsienvis.nic.in/Database/Endemic_and_Threatened_taxa_3942.aspx" TargetMode="External"/><Relationship Id="rId1" Type="http://schemas.openxmlformats.org/officeDocument/2006/relationships/hyperlink" Target="https://explorer.natureserve.org/Search" TargetMode="External"/><Relationship Id="rId6" Type="http://schemas.openxmlformats.org/officeDocument/2006/relationships/hyperlink" Target="https://www.dpaw.wa.gov.au/images/documents/plants-animals/threatened-species/Listings/Conservation%20code%20definitions.pdf" TargetMode="External"/><Relationship Id="rId11" Type="http://schemas.openxmlformats.org/officeDocument/2006/relationships/hyperlink" Target="https://ambiente.gob.do/wp-content/uploads/2016/12/Lista_rojaRD.pdf" TargetMode="External"/><Relationship Id="rId5" Type="http://schemas.openxmlformats.org/officeDocument/2006/relationships/hyperlink" Target="https://florabase.dpaw.wa.gov.au/" TargetMode="External"/><Relationship Id="rId15" Type="http://schemas.openxmlformats.org/officeDocument/2006/relationships/hyperlink" Target="https://www.plantarium.ru/page/redbooks.html" TargetMode="External"/><Relationship Id="rId10" Type="http://schemas.openxmlformats.org/officeDocument/2006/relationships/hyperlink" Target="http://extwprlegs1.fao.org/docs/pdf/tun69554.pdf" TargetMode="External"/><Relationship Id="rId4" Type="http://schemas.openxmlformats.org/officeDocument/2006/relationships/hyperlink" Target="http://www.environment.gov.au/cgi-bin/sprat/public/publicthreatenedlist.pl?wanted=flora" TargetMode="External"/><Relationship Id="rId9" Type="http://schemas.openxmlformats.org/officeDocument/2006/relationships/hyperlink" Target="http://www.environnement.gov.tn/images/fichiers/environnement_en_tunisie/Biodiversite%20Vegetale.pdf" TargetMode="External"/><Relationship Id="rId14" Type="http://schemas.openxmlformats.org/officeDocument/2006/relationships/hyperlink" Target="https://www.ecolex.org/es/details/legislation/declaration-on-national-parks-nature-reserves-national-sites-and-memorial-sites-protected-natural-assets-proclamation-2005-5765-2005-lex-faoc178773/?q=biodiversity+israel&amp;type=legislation&amp;xdate_min=&amp;xdate_max="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hyperlink" Target="https://www.gbif.org/species/5377465" TargetMode="External"/><Relationship Id="rId1" Type="http://schemas.openxmlformats.org/officeDocument/2006/relationships/hyperlink" Target="https://www.gbif.org/species/145630582" TargetMode="External"/><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M249"/>
  <sheetViews>
    <sheetView zoomScaleNormal="100" workbookViewId="0">
      <selection activeCell="J129" sqref="J129"/>
    </sheetView>
  </sheetViews>
  <sheetFormatPr baseColWidth="10" defaultColWidth="23.1796875" defaultRowHeight="14.25" customHeight="1" x14ac:dyDescent="0.35"/>
  <cols>
    <col min="1" max="1" width="93.453125" customWidth="1"/>
    <col min="2" max="2" width="16.453125" customWidth="1"/>
    <col min="3" max="3" width="51.1796875" customWidth="1"/>
    <col min="4" max="4" width="16.54296875" customWidth="1"/>
    <col min="5" max="5" width="32.1796875" customWidth="1"/>
    <col min="6" max="6" width="26.54296875" customWidth="1"/>
    <col min="7" max="7" width="12.26953125" customWidth="1"/>
    <col min="8" max="8" width="34.54296875" customWidth="1"/>
    <col min="9" max="9" width="28.1796875" customWidth="1"/>
    <col min="10" max="10" width="37.7265625" customWidth="1"/>
    <col min="11" max="11" width="31.453125" customWidth="1"/>
    <col min="12" max="12" width="33" customWidth="1"/>
    <col min="13" max="13" width="18.26953125" customWidth="1"/>
    <col min="14" max="14" width="34.7265625" customWidth="1"/>
    <col min="15" max="15" width="24.54296875" customWidth="1"/>
    <col min="16" max="16" width="43.7265625" customWidth="1"/>
    <col min="17" max="17" width="25.1796875" customWidth="1"/>
    <col min="18" max="18" width="40.7265625" customWidth="1"/>
    <col min="19" max="19" width="24.453125" customWidth="1"/>
    <col min="20" max="20" width="34.54296875" customWidth="1"/>
    <col min="21" max="21" width="26.81640625" customWidth="1"/>
    <col min="22" max="22" width="50.81640625" customWidth="1"/>
    <col min="23" max="23" width="75.453125" customWidth="1"/>
    <col min="24" max="24" width="34" customWidth="1"/>
    <col min="25" max="25" width="33.81640625" customWidth="1"/>
    <col min="26" max="26" width="38" customWidth="1"/>
    <col min="27" max="27" width="36.453125" customWidth="1"/>
    <col min="28" max="28" width="33" customWidth="1"/>
    <col min="29" max="29" width="32.81640625" customWidth="1"/>
    <col min="30" max="30" width="25.81640625" customWidth="1"/>
    <col min="31" max="31" width="27.54296875" customWidth="1"/>
    <col min="32" max="32" width="130.54296875" customWidth="1"/>
    <col min="33" max="33" width="49" customWidth="1"/>
    <col min="34" max="34" width="46.1796875" customWidth="1"/>
    <col min="35" max="35" width="24.453125" customWidth="1"/>
    <col min="36" max="36" width="31.7265625" customWidth="1"/>
    <col min="37" max="37" width="17.7265625" customWidth="1"/>
    <col min="38" max="38" width="17.54296875" customWidth="1"/>
    <col min="39" max="39" width="22.1796875" customWidth="1"/>
    <col min="40" max="40" width="48.1796875" customWidth="1"/>
    <col min="41" max="41" width="70.81640625" customWidth="1"/>
    <col min="42" max="42" width="21.26953125" customWidth="1"/>
    <col min="43" max="43" width="30.54296875" customWidth="1"/>
    <col min="44" max="44" width="28.81640625" customWidth="1"/>
    <col min="45" max="45" width="23.453125" customWidth="1"/>
    <col min="46" max="46" width="24.54296875" customWidth="1"/>
    <col min="47" max="47" width="35.81640625" customWidth="1"/>
    <col min="48" max="48" width="23.453125" customWidth="1"/>
    <col min="49" max="49" width="39.1796875" customWidth="1"/>
    <col min="50" max="50" width="22.54296875" customWidth="1"/>
    <col min="51" max="51" width="32.54296875" customWidth="1"/>
    <col min="52" max="52" width="33.7265625" customWidth="1"/>
    <col min="53" max="53" width="36.453125" customWidth="1"/>
    <col min="54" max="54" width="30" customWidth="1"/>
    <col min="55" max="55" width="19.1796875" customWidth="1"/>
    <col min="56" max="56" width="14.54296875" customWidth="1"/>
    <col min="57" max="57" width="29.453125" customWidth="1"/>
    <col min="58" max="58" width="19.453125" customWidth="1"/>
    <col min="59" max="59" width="34.26953125" customWidth="1"/>
    <col min="60" max="60" width="24" customWidth="1"/>
    <col min="61" max="61" width="43.54296875" customWidth="1"/>
    <col min="62" max="62" width="48.453125" customWidth="1"/>
    <col min="63" max="63" width="35.54296875" customWidth="1"/>
    <col min="64" max="64" width="19.81640625" customWidth="1"/>
    <col min="65" max="65" width="20.81640625" customWidth="1"/>
    <col min="66" max="66" width="19.81640625" customWidth="1"/>
    <col min="67" max="67" width="33.81640625" customWidth="1"/>
    <col min="68" max="68" width="20.1796875" customWidth="1"/>
    <col min="69" max="69" width="18.1796875" customWidth="1"/>
    <col min="70" max="70" width="32.7265625" customWidth="1"/>
    <col min="71" max="71" width="60" customWidth="1"/>
    <col min="72" max="72" width="58.54296875" customWidth="1"/>
    <col min="73" max="73" width="22.1796875" customWidth="1"/>
    <col min="74" max="74" width="23.81640625" customWidth="1"/>
    <col min="75" max="75" width="18.54296875" customWidth="1"/>
    <col min="76" max="76" width="39.1796875" customWidth="1"/>
    <col min="77" max="77" width="35.54296875" customWidth="1"/>
    <col min="78" max="78" width="18.26953125" customWidth="1"/>
    <col min="79" max="79" width="39.1796875" customWidth="1"/>
    <col min="80" max="80" width="26.453125" customWidth="1"/>
    <col min="81" max="81" width="29.81640625" customWidth="1"/>
    <col min="82" max="82" width="24.453125" customWidth="1"/>
    <col min="83" max="83" width="29" customWidth="1"/>
    <col min="84" max="84" width="35.1796875" customWidth="1"/>
    <col min="85" max="85" width="42.7265625" customWidth="1"/>
    <col min="86" max="86" width="34.453125" customWidth="1"/>
    <col min="87" max="87" width="61" customWidth="1"/>
    <col min="88" max="88" width="50.26953125" customWidth="1"/>
    <col min="89" max="89" width="43.1796875" customWidth="1"/>
    <col min="90" max="90" width="28.54296875" customWidth="1"/>
    <col min="91" max="91" width="25.81640625" customWidth="1"/>
    <col min="92" max="92" width="38.81640625" customWidth="1"/>
    <col min="93" max="93" width="32.81640625" customWidth="1"/>
    <col min="94" max="94" width="79.26953125" customWidth="1"/>
    <col min="95" max="95" width="27.54296875" customWidth="1"/>
    <col min="96" max="96" width="28.453125" customWidth="1"/>
    <col min="97" max="97" width="32.1796875" customWidth="1"/>
    <col min="98" max="98" width="38.453125" customWidth="1"/>
    <col min="99" max="99" width="39.1796875" customWidth="1"/>
    <col min="100" max="100" width="25.54296875" customWidth="1"/>
    <col min="101" max="101" width="23.54296875" customWidth="1"/>
    <col min="102" max="102" width="24.1796875" customWidth="1"/>
    <col min="103" max="103" width="25.54296875" customWidth="1"/>
    <col min="104" max="104" width="20.81640625" customWidth="1"/>
    <col min="105" max="105" width="47.1796875" customWidth="1"/>
    <col min="106" max="106" width="230.1796875" customWidth="1"/>
    <col min="107" max="107" width="25.7265625" customWidth="1"/>
    <col min="108" max="108" width="25.81640625" customWidth="1"/>
    <col min="109" max="109" width="33.26953125" customWidth="1"/>
    <col min="110" max="110" width="23.7265625" customWidth="1"/>
    <col min="111" max="111" width="34.54296875" customWidth="1"/>
    <col min="112" max="112" width="49.1796875" customWidth="1"/>
    <col min="113" max="113" width="22.54296875" customWidth="1"/>
    <col min="114" max="114" width="45.81640625" customWidth="1"/>
    <col min="115" max="115" width="46.54296875" customWidth="1"/>
    <col min="116" max="116" width="23.453125" customWidth="1"/>
    <col min="117" max="117" width="34.26953125" customWidth="1"/>
    <col min="118" max="118" width="23.453125" customWidth="1"/>
    <col min="119" max="119" width="40.54296875" customWidth="1"/>
    <col min="120" max="120" width="28.81640625" customWidth="1"/>
    <col min="121" max="121" width="42.453125" customWidth="1"/>
    <col min="122" max="122" width="44" customWidth="1"/>
    <col min="123" max="123" width="20.453125" customWidth="1"/>
    <col min="124" max="124" width="27.81640625" customWidth="1"/>
    <col min="125" max="125" width="23.26953125" customWidth="1"/>
    <col min="126" max="126" width="36.26953125" customWidth="1"/>
    <col min="127" max="127" width="44.453125" customWidth="1"/>
    <col min="128" max="128" width="47.54296875" customWidth="1"/>
    <col min="129" max="129" width="35.1796875" customWidth="1"/>
    <col min="130" max="130" width="25.81640625" customWidth="1"/>
    <col min="131" max="131" width="33.54296875" customWidth="1"/>
    <col min="132" max="132" width="30.453125" customWidth="1"/>
    <col min="134" max="134" width="28.26953125" customWidth="1"/>
    <col min="135" max="135" width="24.1796875" customWidth="1"/>
    <col min="136" max="136" width="43.26953125" customWidth="1"/>
    <col min="137" max="137" width="33.26953125" customWidth="1"/>
    <col min="138" max="138" width="22" customWidth="1"/>
    <col min="139" max="139" width="37" customWidth="1"/>
    <col min="140" max="140" width="41.54296875" customWidth="1"/>
    <col min="141" max="141" width="21.26953125" customWidth="1"/>
    <col min="142" max="142" width="31" customWidth="1"/>
    <col min="143" max="143" width="33.453125" customWidth="1"/>
    <col min="144" max="144" width="28.1796875" customWidth="1"/>
    <col min="145" max="145" width="23" customWidth="1"/>
    <col min="146" max="146" width="37.7265625" customWidth="1"/>
    <col min="147" max="147" width="25.26953125" customWidth="1"/>
    <col min="148" max="148" width="26.54296875" customWidth="1"/>
    <col min="149" max="149" width="22.26953125" customWidth="1"/>
    <col min="150" max="150" width="23.81640625" customWidth="1"/>
    <col min="151" max="151" width="34.81640625" customWidth="1"/>
    <col min="152" max="152" width="24.54296875" customWidth="1"/>
    <col min="153" max="153" width="32.54296875" customWidth="1"/>
    <col min="154" max="154" width="37.26953125" customWidth="1"/>
    <col min="155" max="155" width="24.453125" customWidth="1"/>
    <col min="156" max="156" width="109.81640625" customWidth="1"/>
    <col min="157" max="157" width="46.1796875" customWidth="1"/>
    <col min="158" max="158" width="28.26953125" customWidth="1"/>
    <col min="159" max="159" width="47.54296875" customWidth="1"/>
    <col min="160" max="160" width="25.81640625" customWidth="1"/>
    <col min="161" max="161" width="26.81640625" customWidth="1"/>
    <col min="162" max="162" width="28" customWidth="1"/>
    <col min="163" max="163" width="23.453125" customWidth="1"/>
    <col min="164" max="164" width="28.81640625" customWidth="1"/>
    <col min="165" max="165" width="30" customWidth="1"/>
    <col min="166" max="166" width="33.81640625" customWidth="1"/>
    <col min="167" max="167" width="30" customWidth="1"/>
    <col min="168" max="168" width="32.54296875" customWidth="1"/>
    <col min="169" max="169" width="25.1796875" customWidth="1"/>
    <col min="170" max="170" width="25.81640625" customWidth="1"/>
    <col min="171" max="171" width="54" customWidth="1"/>
    <col min="172" max="172" width="29.81640625" customWidth="1"/>
    <col min="173" max="173" width="23.7265625" customWidth="1"/>
    <col min="174" max="174" width="19" customWidth="1"/>
    <col min="175" max="175" width="32.26953125" customWidth="1"/>
    <col min="176" max="176" width="25.1796875" customWidth="1"/>
    <col min="177" max="177" width="20.453125" customWidth="1"/>
    <col min="178" max="178" width="23.26953125" customWidth="1"/>
    <col min="179" max="179" width="33.1796875" customWidth="1"/>
    <col min="180" max="180" width="24.453125" customWidth="1"/>
    <col min="181" max="181" width="49.81640625" customWidth="1"/>
    <col min="182" max="182" width="31.81640625" customWidth="1"/>
    <col min="183" max="183" width="20.81640625" customWidth="1"/>
    <col min="184" max="184" width="23.81640625" customWidth="1"/>
    <col min="185" max="185" width="14.81640625" customWidth="1"/>
    <col min="186" max="186" width="19.453125" customWidth="1"/>
    <col min="187" max="187" width="30" customWidth="1"/>
    <col min="188" max="188" width="32.81640625" customWidth="1"/>
    <col min="189" max="189" width="21.54296875" customWidth="1"/>
    <col min="190" max="190" width="49.81640625" customWidth="1"/>
    <col min="191" max="191" width="39.54296875" customWidth="1"/>
    <col min="192" max="192" width="62.81640625" customWidth="1"/>
    <col min="193" max="193" width="35.7265625" customWidth="1"/>
    <col min="194" max="194" width="20.81640625" customWidth="1"/>
    <col min="195" max="195" width="19.54296875" customWidth="1"/>
    <col min="196" max="196" width="33.1796875" customWidth="1"/>
    <col min="197" max="197" width="22.1796875" customWidth="1"/>
    <col min="198" max="198" width="19.54296875" customWidth="1"/>
    <col min="199" max="199" width="32.54296875" customWidth="1"/>
    <col min="200" max="200" width="27.7265625" customWidth="1"/>
    <col min="201" max="201" width="35.1796875" customWidth="1"/>
    <col min="202" max="202" width="33.453125" customWidth="1"/>
    <col min="203" max="203" width="30" customWidth="1"/>
    <col min="204" max="204" width="155.81640625" customWidth="1"/>
    <col min="205" max="205" width="25.1796875" customWidth="1"/>
    <col min="206" max="206" width="34.54296875" customWidth="1"/>
    <col min="207" max="207" width="22.1796875" customWidth="1"/>
    <col min="208" max="208" width="25.453125" customWidth="1"/>
    <col min="209" max="209" width="31.26953125" customWidth="1"/>
    <col min="210" max="210" width="42.26953125" customWidth="1"/>
    <col min="211" max="211" width="32.81640625" customWidth="1"/>
    <col min="212" max="212" width="49.81640625" customWidth="1"/>
    <col min="213" max="213" width="23.54296875" customWidth="1"/>
    <col min="214" max="214" width="50.453125" customWidth="1"/>
    <col min="215" max="215" width="26.7265625" customWidth="1"/>
    <col min="216" max="216" width="38.453125" customWidth="1"/>
    <col min="217" max="217" width="27.26953125" customWidth="1"/>
    <col min="218" max="218" width="19" customWidth="1"/>
    <col min="219" max="219" width="31.453125" customWidth="1"/>
    <col min="220" max="220" width="24.453125" customWidth="1"/>
    <col min="221" max="221" width="26.81640625" customWidth="1"/>
    <col min="222" max="222" width="22.81640625" customWidth="1"/>
    <col min="223" max="223" width="33.54296875" customWidth="1"/>
    <col min="224" max="224" width="23.54296875" customWidth="1"/>
    <col min="225" max="225" width="21.81640625" customWidth="1"/>
    <col min="226" max="226" width="42" customWidth="1"/>
    <col min="227" max="227" width="29.26953125" customWidth="1"/>
    <col min="228" max="228" width="31.81640625" customWidth="1"/>
    <col min="229" max="229" width="40" customWidth="1"/>
    <col min="230" max="230" width="26.1796875" customWidth="1"/>
    <col min="231" max="231" width="135.54296875" customWidth="1"/>
    <col min="232" max="232" width="30.1796875" customWidth="1"/>
    <col min="233" max="233" width="50.54296875" customWidth="1"/>
    <col min="234" max="234" width="32.54296875" customWidth="1"/>
    <col min="235" max="235" width="28" customWidth="1"/>
    <col min="236" max="236" width="32.1796875" customWidth="1"/>
    <col min="237" max="237" width="38.81640625" customWidth="1"/>
    <col min="238" max="238" width="42.81640625" customWidth="1"/>
    <col min="239" max="239" width="40" customWidth="1"/>
    <col min="240" max="240" width="39.54296875" customWidth="1"/>
    <col min="241" max="241" width="21.7265625" customWidth="1"/>
    <col min="242" max="242" width="29.81640625" customWidth="1"/>
    <col min="243" max="243" width="50.81640625" customWidth="1"/>
    <col min="244" max="244" width="32.81640625" customWidth="1"/>
    <col min="245" max="245" width="20.7265625" customWidth="1"/>
    <col min="246" max="246" width="24.26953125" customWidth="1"/>
    <col min="247" max="247" width="24.81640625" customWidth="1"/>
    <col min="248" max="248" width="30.453125" customWidth="1"/>
    <col min="249" max="249" width="30.81640625" customWidth="1"/>
    <col min="250" max="250" width="42.81640625" customWidth="1"/>
    <col min="251" max="251" width="37.1796875" customWidth="1"/>
    <col min="252" max="252" width="25.26953125" customWidth="1"/>
    <col min="253" max="253" width="39.1796875" customWidth="1"/>
    <col min="254" max="254" width="57.26953125" customWidth="1"/>
    <col min="255" max="255" width="24.453125" customWidth="1"/>
    <col min="256" max="256" width="52.54296875" customWidth="1"/>
    <col min="257" max="257" width="98.7265625" customWidth="1"/>
    <col min="258" max="258" width="54.26953125" customWidth="1"/>
    <col min="259" max="259" width="61.7265625" customWidth="1"/>
    <col min="260" max="260" width="76.81640625" customWidth="1"/>
    <col min="261" max="261" width="55.453125" customWidth="1"/>
    <col min="262" max="262" width="62.453125" customWidth="1"/>
    <col min="263" max="263" width="42.26953125" customWidth="1"/>
    <col min="264" max="264" width="25" customWidth="1"/>
    <col min="265" max="265" width="30.81640625" customWidth="1"/>
    <col min="266" max="266" width="23.7265625" customWidth="1"/>
    <col min="267" max="267" width="19.81640625" customWidth="1"/>
    <col min="268" max="268" width="30" customWidth="1"/>
    <col min="269" max="269" width="37.1796875" customWidth="1"/>
    <col min="270" max="270" width="26.1796875" customWidth="1"/>
    <col min="271" max="271" width="64.1796875" customWidth="1"/>
    <col min="272" max="272" width="35.54296875" customWidth="1"/>
    <col min="273" max="273" width="18.1796875" customWidth="1"/>
    <col min="274" max="274" width="20.81640625" customWidth="1"/>
    <col min="275" max="275" width="19.54296875" customWidth="1"/>
    <col min="276" max="276" width="20.453125" customWidth="1"/>
    <col min="277" max="277" width="18.54296875" customWidth="1"/>
    <col min="278" max="278" width="22.7265625" customWidth="1"/>
    <col min="279" max="279" width="31.26953125" customWidth="1"/>
    <col min="280" max="280" width="22.54296875" customWidth="1"/>
    <col min="281" max="281" width="22.453125" customWidth="1"/>
    <col min="282" max="282" width="32.54296875" customWidth="1"/>
    <col min="283" max="283" width="28.1796875" customWidth="1"/>
    <col min="284" max="284" width="26.453125" customWidth="1"/>
    <col min="285" max="285" width="18" customWidth="1"/>
    <col min="286" max="286" width="24.81640625" customWidth="1"/>
    <col min="287" max="287" width="33.26953125" customWidth="1"/>
    <col min="288" max="288" width="39.54296875" customWidth="1"/>
    <col min="289" max="289" width="34.54296875" customWidth="1"/>
    <col min="290" max="290" width="31.26953125" customWidth="1"/>
    <col min="291" max="291" width="28.26953125" customWidth="1"/>
    <col min="292" max="292" width="27.453125" customWidth="1"/>
    <col min="293" max="293" width="26.1796875" customWidth="1"/>
    <col min="294" max="294" width="32.453125" customWidth="1"/>
    <col min="295" max="295" width="61" customWidth="1"/>
    <col min="296" max="297" width="32.26953125" customWidth="1"/>
    <col min="298" max="298" width="29.54296875" customWidth="1"/>
    <col min="299" max="299" width="30.453125" customWidth="1"/>
    <col min="300" max="300" width="52.81640625" customWidth="1"/>
    <col min="301" max="301" width="26.26953125" customWidth="1"/>
    <col min="302" max="302" width="38.54296875" customWidth="1"/>
    <col min="303" max="303" width="18.54296875" customWidth="1"/>
    <col min="304" max="304" width="20.81640625" customWidth="1"/>
    <col min="305" max="305" width="25.453125" customWidth="1"/>
    <col min="306" max="306" width="19.81640625" customWidth="1"/>
    <col min="307" max="308" width="23.81640625" customWidth="1"/>
    <col min="309" max="309" width="20.54296875" customWidth="1"/>
    <col min="310" max="310" width="18.1796875" customWidth="1"/>
    <col min="311" max="312" width="28.453125" customWidth="1"/>
    <col min="313" max="313" width="25.453125" customWidth="1"/>
    <col min="314" max="314" width="25.81640625" customWidth="1"/>
    <col min="315" max="315" width="21.453125" customWidth="1"/>
    <col min="316" max="316" width="34.81640625" customWidth="1"/>
    <col min="317" max="317" width="27.54296875" customWidth="1"/>
    <col min="318" max="318" width="25.453125" customWidth="1"/>
    <col min="319" max="319" width="29.54296875" customWidth="1"/>
    <col min="320" max="320" width="27.54296875" customWidth="1"/>
    <col min="321" max="321" width="24.7265625" customWidth="1"/>
    <col min="322" max="322" width="35.54296875" customWidth="1"/>
    <col min="323" max="323" width="27" customWidth="1"/>
    <col min="324" max="324" width="44" customWidth="1"/>
    <col min="325" max="325" width="35.26953125" customWidth="1"/>
    <col min="326" max="326" width="95.54296875" customWidth="1"/>
    <col min="327" max="327" width="44.7265625" customWidth="1"/>
    <col min="328" max="328" width="34.54296875" customWidth="1"/>
    <col min="329" max="329" width="29.54296875" customWidth="1"/>
    <col min="330" max="330" width="28.1796875" customWidth="1"/>
    <col min="331" max="331" width="46.26953125" customWidth="1"/>
    <col min="332" max="332" width="32.1796875" customWidth="1"/>
    <col min="333" max="333" width="22.453125" customWidth="1"/>
    <col min="334" max="334" width="19.453125" customWidth="1"/>
    <col min="335" max="335" width="55.81640625" customWidth="1"/>
    <col min="336" max="336" width="50.1796875" customWidth="1"/>
    <col min="337" max="337" width="52.81640625" customWidth="1"/>
    <col min="338" max="338" width="24.7265625" customWidth="1"/>
    <col min="339" max="339" width="30.54296875" customWidth="1"/>
    <col min="340" max="340" width="22.54296875" customWidth="1"/>
    <col min="341" max="341" width="28.26953125" customWidth="1"/>
    <col min="342" max="342" width="35" customWidth="1"/>
    <col min="343" max="343" width="68.453125" customWidth="1"/>
    <col min="344" max="344" width="50.453125" customWidth="1"/>
    <col min="345" max="345" width="28.54296875" customWidth="1"/>
    <col min="346" max="346" width="39.54296875" customWidth="1"/>
    <col min="347" max="347" width="39" customWidth="1"/>
    <col min="348" max="348" width="130" customWidth="1"/>
    <col min="349" max="349" width="26.54296875" customWidth="1"/>
    <col min="350" max="350" width="38.7265625" customWidth="1"/>
    <col min="352" max="352" width="37.81640625" customWidth="1"/>
    <col min="353" max="354" width="27.54296875" customWidth="1"/>
    <col min="355" max="355" width="25.1796875" customWidth="1"/>
    <col min="356" max="356" width="30.54296875" customWidth="1"/>
    <col min="357" max="357" width="36.26953125" customWidth="1"/>
    <col min="358" max="358" width="33.81640625" customWidth="1"/>
    <col min="359" max="359" width="30.81640625" customWidth="1"/>
    <col min="360" max="360" width="35.54296875" customWidth="1"/>
    <col min="361" max="361" width="45.1796875" customWidth="1"/>
    <col min="362" max="362" width="28.54296875" customWidth="1"/>
    <col min="363" max="363" width="27.54296875" customWidth="1"/>
    <col min="364" max="364" width="30.1796875" customWidth="1"/>
    <col min="365" max="365" width="22.453125" customWidth="1"/>
    <col min="366" max="366" width="24.7265625" customWidth="1"/>
    <col min="367" max="367" width="26.54296875" customWidth="1"/>
    <col min="368" max="368" width="26.7265625" customWidth="1"/>
    <col min="369" max="369" width="22.7265625" customWidth="1"/>
    <col min="370" max="370" width="56" customWidth="1"/>
    <col min="371" max="371" width="41.81640625" customWidth="1"/>
    <col min="372" max="372" width="36.453125" customWidth="1"/>
    <col min="374" max="374" width="7.81640625" customWidth="1"/>
    <col min="375" max="375" width="30.1796875" customWidth="1"/>
    <col min="376" max="376" width="20.7265625" customWidth="1"/>
    <col min="377" max="377" width="46.1796875" customWidth="1"/>
    <col min="378" max="378" width="39.453125" customWidth="1"/>
    <col min="379" max="379" width="21.81640625" customWidth="1"/>
    <col min="380" max="380" width="26.453125" customWidth="1"/>
    <col min="381" max="381" width="28.54296875" customWidth="1"/>
    <col min="382" max="382" width="19.81640625" customWidth="1"/>
    <col min="383" max="383" width="34.81640625" customWidth="1"/>
    <col min="384" max="384" width="28.54296875" customWidth="1"/>
    <col min="385" max="385" width="19.81640625" customWidth="1"/>
    <col min="386" max="386" width="18.54296875" customWidth="1"/>
    <col min="387" max="387" width="33" customWidth="1"/>
    <col min="388" max="388" width="27.453125" customWidth="1"/>
    <col min="389" max="389" width="25" customWidth="1"/>
    <col min="390" max="390" width="27.1796875" customWidth="1"/>
    <col min="391" max="391" width="24" customWidth="1"/>
    <col min="392" max="392" width="28.54296875" customWidth="1"/>
    <col min="393" max="393" width="37" customWidth="1"/>
    <col min="394" max="394" width="22.26953125" customWidth="1"/>
    <col min="395" max="395" width="30.453125" customWidth="1"/>
    <col min="396" max="396" width="30.1796875" customWidth="1"/>
    <col min="397" max="397" width="29.1796875" customWidth="1"/>
    <col min="398" max="398" width="25.81640625" customWidth="1"/>
    <col min="399" max="399" width="29.453125" customWidth="1"/>
    <col min="400" max="400" width="32.1796875" customWidth="1"/>
    <col min="401" max="401" width="28" customWidth="1"/>
    <col min="402" max="402" width="25.453125" customWidth="1"/>
    <col min="403" max="403" width="26.7265625" customWidth="1"/>
    <col min="404" max="404" width="26.1796875" customWidth="1"/>
    <col min="405" max="405" width="52.453125" customWidth="1"/>
    <col min="406" max="406" width="28.81640625" customWidth="1"/>
    <col min="407" max="407" width="26.7265625" customWidth="1"/>
    <col min="408" max="408" width="40.81640625" customWidth="1"/>
    <col min="409" max="409" width="36.81640625" customWidth="1"/>
    <col min="410" max="410" width="39" customWidth="1"/>
    <col min="411" max="411" width="25.54296875" customWidth="1"/>
    <col min="412" max="412" width="37.1796875" customWidth="1"/>
    <col min="413" max="413" width="28.453125" customWidth="1"/>
    <col min="414" max="414" width="47.453125" customWidth="1"/>
    <col min="415" max="415" width="39.81640625" customWidth="1"/>
    <col min="417" max="417" width="31.54296875" customWidth="1"/>
    <col min="418" max="418" width="26.26953125" customWidth="1"/>
    <col min="419" max="419" width="26.54296875" customWidth="1"/>
    <col min="420" max="420" width="18.54296875" customWidth="1"/>
    <col min="421" max="421" width="27" customWidth="1"/>
    <col min="422" max="422" width="30.81640625" customWidth="1"/>
    <col min="423" max="423" width="26.1796875" customWidth="1"/>
    <col min="425" max="425" width="48.1796875" customWidth="1"/>
    <col min="426" max="426" width="35.7265625" customWidth="1"/>
    <col min="427" max="427" width="37.54296875" customWidth="1"/>
    <col min="428" max="428" width="29.453125" customWidth="1"/>
    <col min="429" max="429" width="26.26953125" customWidth="1"/>
    <col min="430" max="430" width="23.54296875" customWidth="1"/>
    <col min="431" max="431" width="29.81640625" customWidth="1"/>
    <col min="432" max="432" width="26.453125" customWidth="1"/>
    <col min="433" max="433" width="37.54296875" customWidth="1"/>
    <col min="434" max="434" width="29.453125" customWidth="1"/>
    <col min="435" max="435" width="27.26953125" customWidth="1"/>
    <col min="436" max="436" width="32.453125" customWidth="1"/>
    <col min="437" max="437" width="27.54296875" customWidth="1"/>
    <col min="438" max="438" width="24.26953125" customWidth="1"/>
    <col min="439" max="439" width="31.54296875" customWidth="1"/>
    <col min="440" max="440" width="26.1796875" customWidth="1"/>
    <col min="441" max="441" width="45.453125" customWidth="1"/>
    <col min="442" max="442" width="31.81640625" customWidth="1"/>
    <col min="443" max="443" width="21.7265625" customWidth="1"/>
    <col min="444" max="444" width="29.1796875" customWidth="1"/>
    <col min="445" max="445" width="20.54296875" customWidth="1"/>
    <col min="446" max="446" width="29.1796875" customWidth="1"/>
    <col min="447" max="447" width="19.453125" customWidth="1"/>
    <col min="448" max="448" width="32.7265625" customWidth="1"/>
    <col min="449" max="449" width="41.1796875" customWidth="1"/>
    <col min="450" max="450" width="30.26953125" customWidth="1"/>
    <col min="451" max="451" width="17.81640625" customWidth="1"/>
    <col min="452" max="452" width="19.54296875" customWidth="1"/>
    <col min="453" max="453" width="42.81640625" customWidth="1"/>
    <col min="454" max="454" width="22" customWidth="1"/>
    <col min="455" max="455" width="84.54296875" customWidth="1"/>
    <col min="456" max="456" width="28.453125" customWidth="1"/>
    <col min="457" max="457" width="80.81640625" customWidth="1"/>
    <col min="458" max="458" width="21.1796875" customWidth="1"/>
    <col min="459" max="459" width="38.54296875" customWidth="1"/>
    <col min="460" max="460" width="17.453125" customWidth="1"/>
    <col min="461" max="461" width="20.453125" customWidth="1"/>
    <col min="462" max="462" width="18.54296875" customWidth="1"/>
    <col min="463" max="463" width="24.453125" customWidth="1"/>
    <col min="464" max="464" width="83.54296875" customWidth="1"/>
    <col min="465" max="465" width="31.7265625" customWidth="1"/>
    <col min="466" max="466" width="32.54296875" customWidth="1"/>
    <col min="467" max="467" width="20.81640625" customWidth="1"/>
    <col min="468" max="468" width="22.81640625" customWidth="1"/>
    <col min="469" max="469" width="36.81640625" customWidth="1"/>
    <col min="470" max="470" width="39.453125" customWidth="1"/>
    <col min="471" max="471" width="27.453125" customWidth="1"/>
    <col min="472" max="472" width="42.453125" customWidth="1"/>
    <col min="473" max="473" width="52.7265625" customWidth="1"/>
    <col min="474" max="474" width="22.453125" customWidth="1"/>
    <col min="475" max="475" width="69" customWidth="1"/>
    <col min="476" max="477" width="23.54296875" customWidth="1"/>
    <col min="478" max="478" width="32" customWidth="1"/>
    <col min="479" max="479" width="26.26953125" customWidth="1"/>
    <col min="480" max="480" width="27.26953125" customWidth="1"/>
    <col min="481" max="481" width="23.54296875" customWidth="1"/>
    <col min="482" max="482" width="28.54296875" customWidth="1"/>
    <col min="483" max="483" width="27.1796875" customWidth="1"/>
    <col min="484" max="484" width="43" customWidth="1"/>
    <col min="485" max="485" width="22.81640625" customWidth="1"/>
    <col min="486" max="486" width="33.54296875" customWidth="1"/>
    <col min="487" max="487" width="20.81640625" customWidth="1"/>
    <col min="488" max="488" width="29.54296875" customWidth="1"/>
    <col min="489" max="489" width="22.54296875" customWidth="1"/>
    <col min="490" max="490" width="40.453125" customWidth="1"/>
    <col min="491" max="491" width="41.54296875" customWidth="1"/>
    <col min="492" max="492" width="27.453125" customWidth="1"/>
    <col min="493" max="493" width="28.54296875" customWidth="1"/>
    <col min="494" max="494" width="24" customWidth="1"/>
    <col min="495" max="495" width="24.81640625" customWidth="1"/>
    <col min="496" max="496" width="16.26953125" customWidth="1"/>
    <col min="497" max="497" width="34" customWidth="1"/>
    <col min="498" max="498" width="26.54296875" customWidth="1"/>
    <col min="499" max="499" width="15.54296875" customWidth="1"/>
    <col min="500" max="500" width="23.81640625" customWidth="1"/>
    <col min="501" max="501" width="22.81640625" customWidth="1"/>
    <col min="502" max="502" width="31.81640625" customWidth="1"/>
    <col min="503" max="503" width="36.453125" customWidth="1"/>
    <col min="504" max="504" width="21.1796875" customWidth="1"/>
    <col min="505" max="505" width="39.7265625" customWidth="1"/>
    <col min="506" max="506" width="25.453125" customWidth="1"/>
    <col min="507" max="507" width="40.54296875" customWidth="1"/>
    <col min="508" max="508" width="20.7265625" customWidth="1"/>
    <col min="509" max="509" width="20.453125" customWidth="1"/>
    <col min="510" max="510" width="43.1796875" customWidth="1"/>
    <col min="511" max="511" width="46.26953125" customWidth="1"/>
    <col min="513" max="513" width="25.54296875" customWidth="1"/>
    <col min="514" max="514" width="34" customWidth="1"/>
    <col min="515" max="515" width="32.54296875" customWidth="1"/>
    <col min="516" max="516" width="24.1796875" customWidth="1"/>
    <col min="517" max="517" width="21.1796875" customWidth="1"/>
    <col min="518" max="518" width="32.81640625" customWidth="1"/>
    <col min="519" max="519" width="19.54296875" customWidth="1"/>
    <col min="520" max="520" width="49.453125" customWidth="1"/>
    <col min="521" max="521" width="23.54296875" customWidth="1"/>
    <col min="522" max="522" width="36" customWidth="1"/>
    <col min="523" max="523" width="36.453125" customWidth="1"/>
    <col min="524" max="524" width="34.453125" customWidth="1"/>
    <col min="525" max="525" width="25.453125" customWidth="1"/>
    <col min="526" max="526" width="28" customWidth="1"/>
    <col min="527" max="527" width="26.1796875" customWidth="1"/>
    <col min="528" max="528" width="54.54296875" customWidth="1"/>
    <col min="529" max="529" width="60.81640625" customWidth="1"/>
    <col min="530" max="530" width="32.453125" customWidth="1"/>
    <col min="531" max="531" width="35.7265625" customWidth="1"/>
    <col min="532" max="532" width="42.453125" customWidth="1"/>
    <col min="533" max="533" width="46.54296875" customWidth="1"/>
    <col min="534" max="534" width="24.453125" customWidth="1"/>
    <col min="535" max="535" width="25" customWidth="1"/>
    <col min="536" max="536" width="41.453125" customWidth="1"/>
    <col min="537" max="537" width="27.54296875" customWidth="1"/>
    <col min="538" max="538" width="25.1796875" customWidth="1"/>
    <col min="539" max="539" width="25.81640625" customWidth="1"/>
    <col min="540" max="540" width="47.26953125" customWidth="1"/>
    <col min="541" max="541" width="39.1796875" customWidth="1"/>
    <col min="542" max="542" width="21.7265625" customWidth="1"/>
    <col min="543" max="543" width="26.1796875" customWidth="1"/>
    <col min="544" max="544" width="46.54296875" customWidth="1"/>
    <col min="545" max="545" width="45.81640625" customWidth="1"/>
    <col min="546" max="546" width="25.54296875" customWidth="1"/>
    <col min="547" max="547" width="43.453125" customWidth="1"/>
    <col min="548" max="548" width="26.54296875" customWidth="1"/>
    <col min="549" max="549" width="37.26953125" customWidth="1"/>
    <col min="550" max="550" width="32" customWidth="1"/>
    <col min="551" max="552" width="33.26953125" customWidth="1"/>
    <col min="553" max="553" width="33.453125" customWidth="1"/>
    <col min="554" max="554" width="31.81640625" customWidth="1"/>
    <col min="555" max="555" width="33.26953125" customWidth="1"/>
    <col min="556" max="556" width="25.81640625" customWidth="1"/>
    <col min="557" max="557" width="39.1796875" customWidth="1"/>
    <col min="558" max="558" width="49.453125" customWidth="1"/>
    <col min="559" max="559" width="39.54296875" customWidth="1"/>
    <col min="560" max="560" width="23" customWidth="1"/>
    <col min="561" max="561" width="39.81640625" customWidth="1"/>
    <col min="562" max="562" width="28.453125" customWidth="1"/>
    <col min="563" max="563" width="33.26953125" customWidth="1"/>
    <col min="564" max="564" width="39.54296875" customWidth="1"/>
    <col min="565" max="565" width="47.7265625" customWidth="1"/>
    <col min="566" max="566" width="30.1796875" customWidth="1"/>
    <col min="567" max="567" width="28.26953125" customWidth="1"/>
    <col min="568" max="568" width="26.54296875" customWidth="1"/>
    <col min="569" max="569" width="29.26953125" customWidth="1"/>
    <col min="570" max="571" width="27.1796875" customWidth="1"/>
    <col min="572" max="572" width="44" customWidth="1"/>
    <col min="573" max="573" width="38.1796875" customWidth="1"/>
    <col min="574" max="574" width="32.7265625" customWidth="1"/>
    <col min="575" max="575" width="42.26953125" customWidth="1"/>
    <col min="576" max="576" width="21" customWidth="1"/>
    <col min="577" max="577" width="29.54296875" customWidth="1"/>
    <col min="578" max="578" width="27.1796875" customWidth="1"/>
    <col min="579" max="579" width="24.54296875" customWidth="1"/>
    <col min="580" max="580" width="31.453125" customWidth="1"/>
    <col min="581" max="581" width="25.7265625" customWidth="1"/>
    <col min="582" max="582" width="28.7265625" customWidth="1"/>
    <col min="583" max="583" width="26.453125" customWidth="1"/>
    <col min="584" max="584" width="43.1796875" customWidth="1"/>
    <col min="585" max="585" width="64.1796875" customWidth="1"/>
    <col min="586" max="586" width="28.54296875" customWidth="1"/>
    <col min="587" max="587" width="31.26953125" customWidth="1"/>
    <col min="588" max="588" width="28.81640625" customWidth="1"/>
    <col min="589" max="589" width="65.54296875" customWidth="1"/>
    <col min="590" max="590" width="31.54296875" customWidth="1"/>
    <col min="591" max="591" width="31.453125" customWidth="1"/>
    <col min="592" max="592" width="28.453125" customWidth="1"/>
    <col min="593" max="593" width="37.7265625" customWidth="1"/>
    <col min="594" max="594" width="47.54296875" customWidth="1"/>
    <col min="595" max="595" width="32.1796875" customWidth="1"/>
    <col min="596" max="596" width="25" customWidth="1"/>
    <col min="597" max="597" width="34.7265625" customWidth="1"/>
    <col min="598" max="598" width="28.26953125" customWidth="1"/>
    <col min="599" max="599" width="32" customWidth="1"/>
    <col min="600" max="600" width="31.54296875" customWidth="1"/>
    <col min="601" max="601" width="27.81640625" customWidth="1"/>
    <col min="602" max="602" width="39.26953125" customWidth="1"/>
    <col min="603" max="603" width="40.453125" customWidth="1"/>
    <col min="604" max="604" width="28.453125" customWidth="1"/>
    <col min="605" max="605" width="34.1796875" customWidth="1"/>
    <col min="606" max="606" width="27.453125" customWidth="1"/>
    <col min="607" max="607" width="25.81640625" customWidth="1"/>
    <col min="608" max="608" width="37.81640625" customWidth="1"/>
    <col min="609" max="609" width="28.54296875" customWidth="1"/>
    <col min="610" max="610" width="32" customWidth="1"/>
    <col min="611" max="611" width="24.54296875" customWidth="1"/>
    <col min="612" max="612" width="23.81640625" customWidth="1"/>
    <col min="613" max="613" width="35.453125" customWidth="1"/>
    <col min="614" max="614" width="52.453125" customWidth="1"/>
    <col min="615" max="615" width="45" customWidth="1"/>
    <col min="616" max="616" width="42.7265625" customWidth="1"/>
    <col min="617" max="617" width="26.453125" customWidth="1"/>
    <col min="618" max="618" width="43.453125" customWidth="1"/>
    <col min="619" max="619" width="24.54296875" customWidth="1"/>
    <col min="620" max="620" width="29" customWidth="1"/>
    <col min="621" max="621" width="30" customWidth="1"/>
    <col min="622" max="622" width="29.7265625" customWidth="1"/>
    <col min="623" max="623" width="56.81640625" customWidth="1"/>
    <col min="624" max="624" width="33.54296875" customWidth="1"/>
    <col min="625" max="625" width="24.1796875" customWidth="1"/>
    <col min="626" max="626" width="23.26953125" customWidth="1"/>
    <col min="627" max="627" width="33.453125" customWidth="1"/>
    <col min="628" max="628" width="37.81640625" customWidth="1"/>
    <col min="629" max="629" width="37.453125" customWidth="1"/>
    <col min="630" max="630" width="23.54296875" customWidth="1"/>
    <col min="631" max="631" width="60" customWidth="1"/>
    <col min="632" max="632" width="41.453125" customWidth="1"/>
    <col min="633" max="633" width="40.1796875" customWidth="1"/>
    <col min="634" max="634" width="55.81640625" customWidth="1"/>
    <col min="636" max="636" width="23.453125" customWidth="1"/>
    <col min="637" max="637" width="24.453125" customWidth="1"/>
    <col min="638" max="638" width="18.54296875" customWidth="1"/>
    <col min="639" max="639" width="32.453125" customWidth="1"/>
    <col min="640" max="640" width="20.1796875" customWidth="1"/>
    <col min="641" max="641" width="24.1796875" customWidth="1"/>
    <col min="642" max="642" width="37.1796875" customWidth="1"/>
    <col min="643" max="643" width="39.7265625" customWidth="1"/>
    <col min="644" max="644" width="21.1796875" customWidth="1"/>
    <col min="645" max="645" width="20.453125" customWidth="1"/>
    <col min="646" max="646" width="27" customWidth="1"/>
    <col min="647" max="647" width="18" customWidth="1"/>
    <col min="648" max="648" width="28.81640625" customWidth="1"/>
    <col min="649" max="649" width="31.453125" customWidth="1"/>
    <col min="651" max="651" width="19.7265625" customWidth="1"/>
    <col min="652" max="652" width="25" customWidth="1"/>
    <col min="653" max="653" width="17" customWidth="1"/>
    <col min="654" max="654" width="21.54296875" customWidth="1"/>
    <col min="655" max="655" width="19.81640625" customWidth="1"/>
    <col min="656" max="656" width="25.54296875" customWidth="1"/>
    <col min="657" max="657" width="37.54296875" customWidth="1"/>
    <col min="658" max="658" width="22" customWidth="1"/>
    <col min="659" max="659" width="22.453125" customWidth="1"/>
    <col min="660" max="660" width="26.81640625" customWidth="1"/>
    <col min="661" max="661" width="18.81640625" customWidth="1"/>
    <col min="663" max="663" width="28" customWidth="1"/>
    <col min="664" max="664" width="32.453125" customWidth="1"/>
    <col min="665" max="665" width="22.453125" customWidth="1"/>
    <col min="666" max="666" width="33.81640625" customWidth="1"/>
    <col min="667" max="667" width="17.54296875" customWidth="1"/>
    <col min="668" max="668" width="28.26953125" customWidth="1"/>
    <col min="669" max="669" width="25.7265625" customWidth="1"/>
    <col min="670" max="670" width="32.1796875" customWidth="1"/>
    <col min="671" max="671" width="24.7265625" customWidth="1"/>
    <col min="672" max="672" width="22.81640625" customWidth="1"/>
    <col min="673" max="673" width="36.453125" customWidth="1"/>
    <col min="674" max="674" width="30.7265625" customWidth="1"/>
    <col min="675" max="675" width="31.26953125" customWidth="1"/>
    <col min="676" max="676" width="29.81640625" customWidth="1"/>
    <col min="677" max="677" width="28.81640625" customWidth="1"/>
    <col min="678" max="678" width="27.7265625" customWidth="1"/>
    <col min="679" max="679" width="23.81640625" customWidth="1"/>
    <col min="680" max="680" width="24.81640625" customWidth="1"/>
    <col min="681" max="681" width="43.54296875" customWidth="1"/>
    <col min="682" max="682" width="38.1796875" customWidth="1"/>
    <col min="683" max="683" width="35.1796875" customWidth="1"/>
    <col min="684" max="684" width="26.54296875" customWidth="1"/>
    <col min="685" max="685" width="22.54296875" customWidth="1"/>
    <col min="686" max="686" width="19.81640625" customWidth="1"/>
    <col min="687" max="687" width="19.453125" customWidth="1"/>
    <col min="688" max="688" width="22.453125" customWidth="1"/>
    <col min="689" max="689" width="84.1796875" customWidth="1"/>
    <col min="690" max="690" width="24.54296875" customWidth="1"/>
    <col min="691" max="691" width="22.81640625" customWidth="1"/>
    <col min="692" max="692" width="42.26953125" customWidth="1"/>
    <col min="693" max="693" width="41" customWidth="1"/>
    <col min="694" max="694" width="23.54296875" customWidth="1"/>
    <col min="695" max="695" width="34.7265625" customWidth="1"/>
    <col min="696" max="696" width="23.453125" customWidth="1"/>
    <col min="697" max="697" width="31.1796875" customWidth="1"/>
    <col min="698" max="698" width="31" customWidth="1"/>
    <col min="699" max="699" width="56.54296875" customWidth="1"/>
    <col min="700" max="700" width="49.7265625" customWidth="1"/>
    <col min="701" max="701" width="47.1796875" customWidth="1"/>
    <col min="702" max="702" width="36.54296875" customWidth="1"/>
    <col min="703" max="703" width="31.1796875" customWidth="1"/>
    <col min="705" max="705" width="19.453125" customWidth="1"/>
    <col min="706" max="706" width="42.81640625" customWidth="1"/>
    <col min="707" max="707" width="25.7265625" customWidth="1"/>
    <col min="709" max="709" width="27" customWidth="1"/>
    <col min="710" max="710" width="33.453125" customWidth="1"/>
    <col min="711" max="711" width="23.81640625" customWidth="1"/>
    <col min="712" max="712" width="36.7265625" customWidth="1"/>
    <col min="713" max="714" width="22.7265625" customWidth="1"/>
    <col min="715" max="715" width="19.54296875" customWidth="1"/>
    <col min="716" max="716" width="60.26953125" customWidth="1"/>
    <col min="717" max="717" width="34.1796875" customWidth="1"/>
    <col min="718" max="718" width="19.81640625" customWidth="1"/>
    <col min="719" max="719" width="36.54296875" customWidth="1"/>
    <col min="720" max="720" width="30.54296875" customWidth="1"/>
    <col min="721" max="721" width="35.26953125" customWidth="1"/>
    <col min="722" max="722" width="31.54296875" customWidth="1"/>
    <col min="723" max="723" width="30.453125" customWidth="1"/>
    <col min="724" max="724" width="33.1796875" customWidth="1"/>
    <col min="725" max="725" width="47.26953125" customWidth="1"/>
    <col min="726" max="726" width="59.1796875" customWidth="1"/>
    <col min="727" max="727" width="37.453125" customWidth="1"/>
    <col min="728" max="728" width="43.453125" customWidth="1"/>
    <col min="729" max="729" width="29.7265625" customWidth="1"/>
    <col min="730" max="730" width="30.81640625" customWidth="1"/>
    <col min="731" max="731" width="23.81640625" customWidth="1"/>
    <col min="732" max="732" width="41.1796875" customWidth="1"/>
    <col min="733" max="733" width="26.1796875" customWidth="1"/>
    <col min="734" max="734" width="43.26953125" customWidth="1"/>
    <col min="735" max="735" width="22.54296875" customWidth="1"/>
    <col min="736" max="736" width="28.81640625" customWidth="1"/>
    <col min="737" max="737" width="22.81640625" customWidth="1"/>
    <col min="738" max="738" width="31.54296875" customWidth="1"/>
    <col min="739" max="739" width="30" customWidth="1"/>
    <col min="740" max="740" width="51.54296875" customWidth="1"/>
    <col min="741" max="741" width="25.54296875" customWidth="1"/>
    <col min="742" max="742" width="40.54296875" customWidth="1"/>
    <col min="743" max="743" width="27.453125" customWidth="1"/>
    <col min="744" max="744" width="47.81640625" customWidth="1"/>
    <col min="745" max="745" width="26.81640625" customWidth="1"/>
    <col min="746" max="746" width="23.453125" customWidth="1"/>
    <col min="747" max="747" width="36.26953125" customWidth="1"/>
    <col min="748" max="748" width="25.7265625" customWidth="1"/>
    <col min="749" max="749" width="34.453125" customWidth="1"/>
    <col min="750" max="750" width="26.1796875" customWidth="1"/>
    <col min="751" max="751" width="27" customWidth="1"/>
    <col min="752" max="752" width="25.1796875" customWidth="1"/>
    <col min="753" max="753" width="35.81640625" customWidth="1"/>
    <col min="754" max="754" width="31" customWidth="1"/>
    <col min="755" max="755" width="26.1796875" customWidth="1"/>
    <col min="756" max="756" width="49.81640625" customWidth="1"/>
    <col min="757" max="757" width="32.1796875" customWidth="1"/>
    <col min="758" max="758" width="27.1796875" customWidth="1"/>
    <col min="759" max="759" width="27.54296875" customWidth="1"/>
    <col min="760" max="760" width="25.54296875" customWidth="1"/>
    <col min="761" max="761" width="42" customWidth="1"/>
    <col min="762" max="762" width="40.453125" customWidth="1"/>
    <col min="763" max="763" width="84.26953125" customWidth="1"/>
    <col min="764" max="764" width="26.453125" customWidth="1"/>
    <col min="765" max="765" width="41.81640625" customWidth="1"/>
    <col min="766" max="766" width="24.1796875" customWidth="1"/>
    <col min="767" max="767" width="23.54296875" customWidth="1"/>
    <col min="768" max="768" width="29.81640625" customWidth="1"/>
    <col min="769" max="769" width="35.26953125" customWidth="1"/>
    <col min="770" max="770" width="26.81640625" customWidth="1"/>
    <col min="771" max="771" width="44.81640625" customWidth="1"/>
    <col min="772" max="772" width="20.7265625" customWidth="1"/>
    <col min="773" max="773" width="38.453125" customWidth="1"/>
    <col min="774" max="774" width="36.7265625" customWidth="1"/>
    <col min="775" max="775" width="33.81640625" customWidth="1"/>
    <col min="776" max="776" width="30.81640625" customWidth="1"/>
    <col min="777" max="777" width="44.81640625" customWidth="1"/>
    <col min="778" max="778" width="37.81640625" customWidth="1"/>
    <col min="779" max="779" width="35.453125" customWidth="1"/>
    <col min="780" max="780" width="25.54296875" customWidth="1"/>
    <col min="781" max="781" width="28.453125" customWidth="1"/>
    <col min="782" max="782" width="30" customWidth="1"/>
    <col min="783" max="783" width="27.81640625" customWidth="1"/>
    <col min="784" max="784" width="40.81640625" customWidth="1"/>
    <col min="785" max="785" width="42.81640625" customWidth="1"/>
    <col min="786" max="786" width="24.453125" customWidth="1"/>
    <col min="787" max="787" width="40.81640625" customWidth="1"/>
    <col min="788" max="788" width="34.7265625" customWidth="1"/>
    <col min="789" max="789" width="27.7265625" customWidth="1"/>
    <col min="790" max="790" width="29.7265625" customWidth="1"/>
    <col min="791" max="791" width="24" customWidth="1"/>
    <col min="792" max="792" width="24.26953125" customWidth="1"/>
    <col min="793" max="793" width="33.453125" customWidth="1"/>
    <col min="794" max="794" width="29.26953125" customWidth="1"/>
    <col min="795" max="795" width="35" customWidth="1"/>
    <col min="796" max="796" width="36.453125" customWidth="1"/>
    <col min="797" max="797" width="27.1796875" customWidth="1"/>
    <col min="798" max="798" width="30.1796875" customWidth="1"/>
    <col min="799" max="799" width="24.7265625" customWidth="1"/>
    <col min="800" max="800" width="76.453125" customWidth="1"/>
    <col min="801" max="801" width="40.54296875" customWidth="1"/>
    <col min="802" max="802" width="28.453125" customWidth="1"/>
    <col min="803" max="803" width="39.81640625" customWidth="1"/>
    <col min="804" max="804" width="21.7265625" customWidth="1"/>
    <col min="805" max="805" width="38.54296875" customWidth="1"/>
    <col min="806" max="806" width="50.81640625" customWidth="1"/>
    <col min="807" max="807" width="23.81640625" customWidth="1"/>
    <col min="808" max="808" width="37.7265625" customWidth="1"/>
    <col min="809" max="809" width="24" customWidth="1"/>
    <col min="810" max="810" width="30.81640625" customWidth="1"/>
    <col min="811" max="811" width="23.81640625" customWidth="1"/>
    <col min="812" max="812" width="24.26953125" customWidth="1"/>
    <col min="813" max="813" width="19.1796875" customWidth="1"/>
    <col min="814" max="814" width="23.7265625" customWidth="1"/>
    <col min="815" max="815" width="23.81640625" customWidth="1"/>
    <col min="816" max="816" width="22.453125" customWidth="1"/>
    <col min="817" max="817" width="12.7265625" customWidth="1"/>
    <col min="818" max="818" width="22.1796875" customWidth="1"/>
    <col min="819" max="819" width="22.81640625" customWidth="1"/>
    <col min="820" max="820" width="23.54296875" customWidth="1"/>
    <col min="821" max="821" width="20.54296875" customWidth="1"/>
    <col min="822" max="822" width="27.1796875" customWidth="1"/>
    <col min="823" max="823" width="58.453125" customWidth="1"/>
    <col min="824" max="824" width="53.1796875" customWidth="1"/>
    <col min="825" max="825" width="25.54296875" customWidth="1"/>
    <col min="826" max="826" width="16.81640625" customWidth="1"/>
    <col min="827" max="827" width="21.1796875" customWidth="1"/>
    <col min="828" max="828" width="28.7265625" customWidth="1"/>
    <col min="829" max="829" width="24.54296875" customWidth="1"/>
    <col min="830" max="830" width="26.453125" customWidth="1"/>
    <col min="831" max="831" width="28.453125" customWidth="1"/>
    <col min="832" max="832" width="43.81640625" customWidth="1"/>
    <col min="833" max="833" width="38.453125" customWidth="1"/>
    <col min="834" max="834" width="28" customWidth="1"/>
    <col min="835" max="835" width="36.26953125" customWidth="1"/>
    <col min="836" max="836" width="38" customWidth="1"/>
    <col min="837" max="837" width="25.81640625" customWidth="1"/>
    <col min="838" max="838" width="17.81640625" customWidth="1"/>
    <col min="839" max="839" width="25.26953125" customWidth="1"/>
    <col min="840" max="840" width="40.54296875" customWidth="1"/>
    <col min="841" max="841" width="24.81640625" customWidth="1"/>
    <col min="842" max="842" width="31.26953125" customWidth="1"/>
    <col min="843" max="843" width="22.54296875" customWidth="1"/>
    <col min="844" max="844" width="43.1796875" customWidth="1"/>
    <col min="845" max="845" width="27.7265625" customWidth="1"/>
    <col min="846" max="846" width="40.453125" customWidth="1"/>
    <col min="847" max="847" width="59" customWidth="1"/>
    <col min="848" max="848" width="38.7265625" customWidth="1"/>
    <col min="849" max="849" width="55.54296875" customWidth="1"/>
    <col min="850" max="850" width="28.81640625" customWidth="1"/>
    <col min="851" max="851" width="47" customWidth="1"/>
    <col min="852" max="852" width="29.26953125" customWidth="1"/>
    <col min="853" max="853" width="36.54296875" customWidth="1"/>
    <col min="854" max="854" width="23.54296875" customWidth="1"/>
    <col min="855" max="855" width="45.26953125" customWidth="1"/>
    <col min="856" max="856" width="30.1796875" customWidth="1"/>
    <col min="857" max="857" width="24.54296875" customWidth="1"/>
    <col min="858" max="858" width="42.1796875" customWidth="1"/>
    <col min="859" max="859" width="27.81640625" customWidth="1"/>
    <col min="860" max="860" width="54.54296875" customWidth="1"/>
    <col min="861" max="861" width="53" customWidth="1"/>
    <col min="862" max="862" width="45.54296875" customWidth="1"/>
    <col min="863" max="863" width="33.1796875" customWidth="1"/>
    <col min="864" max="864" width="22.453125" customWidth="1"/>
    <col min="865" max="865" width="27.54296875" customWidth="1"/>
    <col min="866" max="866" width="22.1796875" customWidth="1"/>
    <col min="867" max="867" width="26.81640625" customWidth="1"/>
    <col min="868" max="868" width="33.1796875" customWidth="1"/>
    <col min="869" max="869" width="22.1796875" customWidth="1"/>
    <col min="870" max="870" width="35.54296875" customWidth="1"/>
    <col min="871" max="871" width="52.1796875" customWidth="1"/>
    <col min="872" max="872" width="38.453125" customWidth="1"/>
    <col min="873" max="873" width="88.1796875" customWidth="1"/>
    <col min="874" max="874" width="67.26953125" customWidth="1"/>
    <col min="875" max="875" width="93.1796875" customWidth="1"/>
    <col min="876" max="876" width="30.7265625" customWidth="1"/>
    <col min="877" max="877" width="24.453125" customWidth="1"/>
    <col min="879" max="879" width="40" customWidth="1"/>
    <col min="880" max="880" width="22.7265625" customWidth="1"/>
    <col min="881" max="881" width="36.54296875" customWidth="1"/>
    <col min="883" max="883" width="25.1796875" customWidth="1"/>
    <col min="885" max="885" width="32.54296875" customWidth="1"/>
    <col min="886" max="886" width="30" customWidth="1"/>
    <col min="887" max="887" width="33.453125" customWidth="1"/>
    <col min="888" max="888" width="23.26953125" customWidth="1"/>
    <col min="889" max="889" width="42.54296875" customWidth="1"/>
    <col min="890" max="890" width="34.1796875" customWidth="1"/>
    <col min="891" max="891" width="69.1796875" customWidth="1"/>
    <col min="892" max="892" width="41.81640625" customWidth="1"/>
    <col min="893" max="893" width="27.54296875" customWidth="1"/>
    <col min="894" max="894" width="47.453125" customWidth="1"/>
    <col min="895" max="895" width="65.453125" customWidth="1"/>
    <col min="896" max="896" width="23.7265625" customWidth="1"/>
    <col min="897" max="897" width="43.453125" customWidth="1"/>
    <col min="898" max="898" width="23.54296875" customWidth="1"/>
    <col min="899" max="899" width="44.54296875" customWidth="1"/>
    <col min="900" max="900" width="49.453125" customWidth="1"/>
    <col min="901" max="901" width="44.54296875" customWidth="1"/>
    <col min="902" max="902" width="41" customWidth="1"/>
    <col min="903" max="903" width="19.1796875" customWidth="1"/>
    <col min="904" max="904" width="34.54296875" customWidth="1"/>
    <col min="905" max="905" width="26.81640625" customWidth="1"/>
    <col min="906" max="906" width="29.54296875" customWidth="1"/>
    <col min="907" max="907" width="29.81640625" customWidth="1"/>
    <col min="908" max="908" width="28.7265625" customWidth="1"/>
    <col min="909" max="909" width="28.54296875" customWidth="1"/>
    <col min="910" max="910" width="47.54296875" customWidth="1"/>
    <col min="911" max="911" width="57.453125" customWidth="1"/>
    <col min="912" max="912" width="45.54296875" customWidth="1"/>
    <col min="913" max="913" width="43.81640625" customWidth="1"/>
    <col min="914" max="914" width="25" customWidth="1"/>
    <col min="915" max="915" width="18.81640625" customWidth="1"/>
    <col min="916" max="916" width="33.7265625" customWidth="1"/>
    <col min="918" max="918" width="17.54296875" customWidth="1"/>
    <col min="919" max="919" width="22.81640625" customWidth="1"/>
    <col min="920" max="920" width="23.453125" customWidth="1"/>
    <col min="921" max="922" width="25.54296875" customWidth="1"/>
    <col min="923" max="923" width="28.1796875" customWidth="1"/>
    <col min="924" max="924" width="50.453125" customWidth="1"/>
    <col min="925" max="925" width="50.7265625" customWidth="1"/>
    <col min="926" max="926" width="28.1796875" customWidth="1"/>
    <col min="927" max="927" width="25.26953125" customWidth="1"/>
    <col min="928" max="928" width="36.81640625" customWidth="1"/>
    <col min="929" max="929" width="33.81640625" customWidth="1"/>
    <col min="930" max="930" width="34.81640625" customWidth="1"/>
    <col min="931" max="931" width="45.453125" customWidth="1"/>
    <col min="932" max="932" width="54.81640625" customWidth="1"/>
    <col min="933" max="933" width="46.453125" customWidth="1"/>
    <col min="934" max="934" width="46.1796875" customWidth="1"/>
    <col min="935" max="935" width="50.7265625" customWidth="1"/>
    <col min="936" max="936" width="25.7265625" customWidth="1"/>
    <col min="937" max="937" width="42" customWidth="1"/>
    <col min="938" max="938" width="19.1796875" customWidth="1"/>
    <col min="939" max="939" width="27.1796875" customWidth="1"/>
    <col min="940" max="940" width="37.81640625" customWidth="1"/>
    <col min="941" max="941" width="21.81640625" customWidth="1"/>
    <col min="942" max="942" width="28.1796875" customWidth="1"/>
    <col min="943" max="943" width="24.1796875" customWidth="1"/>
    <col min="944" max="944" width="25.7265625" customWidth="1"/>
    <col min="945" max="945" width="19.81640625" customWidth="1"/>
    <col min="946" max="946" width="44.1796875" customWidth="1"/>
    <col min="947" max="947" width="33" customWidth="1"/>
    <col min="948" max="948" width="25.81640625" customWidth="1"/>
    <col min="949" max="949" width="31.54296875" customWidth="1"/>
    <col min="950" max="950" width="20.81640625" customWidth="1"/>
    <col min="951" max="951" width="53" customWidth="1"/>
    <col min="952" max="952" width="44.1796875" customWidth="1"/>
    <col min="953" max="953" width="28.54296875" customWidth="1"/>
    <col min="954" max="954" width="35" customWidth="1"/>
    <col min="955" max="955" width="28.7265625" customWidth="1"/>
    <col min="956" max="956" width="29.81640625" customWidth="1"/>
    <col min="957" max="957" width="22.1796875" customWidth="1"/>
    <col min="958" max="958" width="24.81640625" customWidth="1"/>
    <col min="959" max="959" width="19.453125" customWidth="1"/>
    <col min="960" max="960" width="21.1796875" customWidth="1"/>
    <col min="961" max="961" width="21.54296875" customWidth="1"/>
    <col min="962" max="962" width="115.54296875" customWidth="1"/>
    <col min="963" max="963" width="29.1796875" customWidth="1"/>
    <col min="964" max="964" width="22.453125" customWidth="1"/>
    <col min="965" max="965" width="40.26953125" customWidth="1"/>
    <col min="966" max="966" width="57.1796875" customWidth="1"/>
    <col min="967" max="967" width="36.54296875" customWidth="1"/>
    <col min="968" max="969" width="25.453125" customWidth="1"/>
    <col min="970" max="970" width="37.1796875" customWidth="1"/>
    <col min="971" max="971" width="40.54296875" customWidth="1"/>
    <col min="972" max="972" width="36.453125" customWidth="1"/>
    <col min="973" max="973" width="19.81640625" customWidth="1"/>
    <col min="974" max="974" width="38.81640625" customWidth="1"/>
    <col min="975" max="975" width="39.54296875" customWidth="1"/>
    <col min="976" max="976" width="45.81640625" customWidth="1"/>
    <col min="977" max="977" width="43.1796875" customWidth="1"/>
    <col min="978" max="978" width="25" customWidth="1"/>
    <col min="979" max="979" width="36.1796875" customWidth="1"/>
    <col min="980" max="980" width="40.54296875" customWidth="1"/>
    <col min="981" max="981" width="27.81640625" customWidth="1"/>
    <col min="982" max="982" width="18.54296875" customWidth="1"/>
    <col min="983" max="983" width="24.26953125" customWidth="1"/>
    <col min="984" max="984" width="27.7265625" customWidth="1"/>
    <col min="985" max="985" width="44.81640625" customWidth="1"/>
    <col min="986" max="986" width="26.1796875" customWidth="1"/>
    <col min="987" max="987" width="23.7265625" customWidth="1"/>
    <col min="988" max="988" width="20.453125" customWidth="1"/>
    <col min="989" max="989" width="27" customWidth="1"/>
    <col min="990" max="990" width="22.7265625" customWidth="1"/>
    <col min="991" max="991" width="34.7265625" customWidth="1"/>
    <col min="992" max="992" width="20.1796875" customWidth="1"/>
    <col min="993" max="993" width="18.1796875" customWidth="1"/>
    <col min="994" max="994" width="27.26953125" customWidth="1"/>
    <col min="995" max="995" width="24.1796875" customWidth="1"/>
    <col min="996" max="996" width="17.1796875" customWidth="1"/>
    <col min="997" max="997" width="20.7265625" customWidth="1"/>
    <col min="998" max="998" width="21.7265625" customWidth="1"/>
    <col min="999" max="999" width="17.1796875" customWidth="1"/>
    <col min="1000" max="1000" width="32.7265625" customWidth="1"/>
    <col min="1001" max="1001" width="42.81640625" customWidth="1"/>
    <col min="1002" max="1002" width="40.81640625" customWidth="1"/>
    <col min="1003" max="1003" width="40.26953125" customWidth="1"/>
    <col min="1004" max="1004" width="18.81640625" customWidth="1"/>
    <col min="1005" max="1005" width="22.54296875" customWidth="1"/>
    <col min="1006" max="1006" width="33.54296875" customWidth="1"/>
    <col min="1007" max="1007" width="22.81640625" customWidth="1"/>
    <col min="1008" max="1008" width="45" customWidth="1"/>
    <col min="1009" max="1009" width="39.81640625" customWidth="1"/>
    <col min="1010" max="1010" width="34.54296875" customWidth="1"/>
    <col min="1011" max="1011" width="23.54296875" customWidth="1"/>
    <col min="1012" max="1012" width="25.81640625" customWidth="1"/>
    <col min="1013" max="1013" width="28" customWidth="1"/>
    <col min="1014" max="1014" width="21.54296875" customWidth="1"/>
    <col min="1015" max="1015" width="39.81640625" customWidth="1"/>
    <col min="1016" max="1016" width="32.26953125" customWidth="1"/>
    <col min="1017" max="1017" width="31.1796875" customWidth="1"/>
    <col min="1018" max="1018" width="36.81640625" customWidth="1"/>
    <col min="1019" max="1019" width="36.54296875" customWidth="1"/>
    <col min="1020" max="1020" width="41" customWidth="1"/>
    <col min="1021" max="1021" width="44.1796875" customWidth="1"/>
    <col min="1022" max="1022" width="23.453125" customWidth="1"/>
    <col min="1023" max="1023" width="21.26953125" customWidth="1"/>
    <col min="1024" max="1024" width="25.81640625" customWidth="1"/>
  </cols>
  <sheetData>
    <row r="3" spans="1:10" ht="14.25" customHeight="1" x14ac:dyDescent="0.35">
      <c r="A3" t="s">
        <v>0</v>
      </c>
      <c r="B3" t="s">
        <v>1</v>
      </c>
      <c r="D3" s="1" t="s">
        <v>2</v>
      </c>
      <c r="E3" t="s">
        <v>3</v>
      </c>
      <c r="F3" t="s">
        <v>4</v>
      </c>
      <c r="G3" t="s">
        <v>5</v>
      </c>
      <c r="I3" t="s">
        <v>6</v>
      </c>
      <c r="J3" t="s">
        <v>5</v>
      </c>
    </row>
    <row r="4" spans="1:10" ht="14.25" customHeight="1" x14ac:dyDescent="0.35">
      <c r="A4" s="2" t="s">
        <v>7</v>
      </c>
      <c r="B4">
        <v>6</v>
      </c>
      <c r="D4" s="1" t="s">
        <v>8</v>
      </c>
      <c r="E4" t="s">
        <v>9</v>
      </c>
      <c r="F4">
        <v>206</v>
      </c>
      <c r="G4" s="3">
        <f t="shared" ref="G4:G35" si="0">100*F4/$F$89</f>
        <v>17.109634551495017</v>
      </c>
      <c r="I4" t="s">
        <v>9</v>
      </c>
      <c r="J4" s="3">
        <v>17.109634551494999</v>
      </c>
    </row>
    <row r="5" spans="1:10" ht="14.25" customHeight="1" x14ac:dyDescent="0.35">
      <c r="A5" s="2" t="s">
        <v>10</v>
      </c>
      <c r="B5">
        <v>1</v>
      </c>
      <c r="D5" s="1" t="s">
        <v>11</v>
      </c>
      <c r="E5" t="s">
        <v>12</v>
      </c>
      <c r="F5">
        <v>109</v>
      </c>
      <c r="G5" s="3">
        <f t="shared" si="0"/>
        <v>9.0531561461794023</v>
      </c>
      <c r="I5" t="s">
        <v>12</v>
      </c>
      <c r="J5" s="3">
        <v>9.0531561461794006</v>
      </c>
    </row>
    <row r="6" spans="1:10" ht="14.25" customHeight="1" x14ac:dyDescent="0.35">
      <c r="A6" s="2" t="s">
        <v>13</v>
      </c>
      <c r="B6">
        <v>120</v>
      </c>
      <c r="D6" s="1" t="s">
        <v>14</v>
      </c>
      <c r="E6" t="s">
        <v>15</v>
      </c>
      <c r="F6">
        <v>82</v>
      </c>
      <c r="G6" s="3">
        <f t="shared" si="0"/>
        <v>6.8106312292358808</v>
      </c>
      <c r="I6" t="s">
        <v>15</v>
      </c>
      <c r="J6" s="3">
        <v>6.8106312292358799</v>
      </c>
    </row>
    <row r="7" spans="1:10" ht="14.25" customHeight="1" x14ac:dyDescent="0.35">
      <c r="A7" s="2" t="s">
        <v>16</v>
      </c>
      <c r="B7">
        <v>1</v>
      </c>
      <c r="D7" s="1" t="s">
        <v>17</v>
      </c>
      <c r="E7" t="s">
        <v>18</v>
      </c>
      <c r="F7">
        <v>62</v>
      </c>
      <c r="G7" s="3">
        <f t="shared" si="0"/>
        <v>5.1495016611295679</v>
      </c>
      <c r="I7" t="s">
        <v>18</v>
      </c>
      <c r="J7" s="3">
        <v>5.1495016611295696</v>
      </c>
    </row>
    <row r="8" spans="1:10" ht="14.25" customHeight="1" x14ac:dyDescent="0.35">
      <c r="A8" s="2" t="s">
        <v>19</v>
      </c>
      <c r="B8">
        <v>1</v>
      </c>
      <c r="D8" s="1" t="s">
        <v>20</v>
      </c>
      <c r="E8" t="s">
        <v>21</v>
      </c>
      <c r="F8">
        <v>61</v>
      </c>
      <c r="G8" s="3">
        <f t="shared" si="0"/>
        <v>5.0664451827242525</v>
      </c>
      <c r="I8" t="s">
        <v>21</v>
      </c>
      <c r="J8" s="3">
        <v>5.0664451827242498</v>
      </c>
    </row>
    <row r="9" spans="1:10" ht="14.25" customHeight="1" x14ac:dyDescent="0.35">
      <c r="A9" s="2" t="s">
        <v>22</v>
      </c>
      <c r="B9">
        <v>1</v>
      </c>
      <c r="D9" s="1" t="s">
        <v>23</v>
      </c>
      <c r="E9" t="s">
        <v>24</v>
      </c>
      <c r="F9">
        <v>49</v>
      </c>
      <c r="G9" s="3">
        <f t="shared" si="0"/>
        <v>4.0697674418604652</v>
      </c>
      <c r="I9" t="s">
        <v>24</v>
      </c>
      <c r="J9" s="3">
        <v>4.0697674418604697</v>
      </c>
    </row>
    <row r="10" spans="1:10" ht="14.25" customHeight="1" x14ac:dyDescent="0.35">
      <c r="A10" s="2" t="s">
        <v>25</v>
      </c>
      <c r="B10">
        <v>1</v>
      </c>
      <c r="D10" s="1" t="s">
        <v>14</v>
      </c>
      <c r="E10" t="s">
        <v>26</v>
      </c>
      <c r="F10">
        <v>47</v>
      </c>
      <c r="G10" s="3">
        <f t="shared" si="0"/>
        <v>3.903654485049834</v>
      </c>
      <c r="I10" t="s">
        <v>26</v>
      </c>
      <c r="J10" s="3">
        <v>3.90365448504983</v>
      </c>
    </row>
    <row r="11" spans="1:10" ht="14.25" customHeight="1" x14ac:dyDescent="0.35">
      <c r="A11" s="2" t="s">
        <v>27</v>
      </c>
      <c r="B11">
        <v>2</v>
      </c>
      <c r="D11" s="1" t="s">
        <v>28</v>
      </c>
      <c r="E11" t="s">
        <v>29</v>
      </c>
      <c r="F11">
        <v>43</v>
      </c>
      <c r="G11" s="3">
        <f t="shared" si="0"/>
        <v>3.5714285714285716</v>
      </c>
      <c r="I11" t="s">
        <v>29</v>
      </c>
      <c r="J11" s="3">
        <v>3.5714285714285698</v>
      </c>
    </row>
    <row r="12" spans="1:10" ht="14.25" customHeight="1" x14ac:dyDescent="0.35">
      <c r="A12" s="2" t="s">
        <v>30</v>
      </c>
      <c r="B12">
        <v>3</v>
      </c>
      <c r="D12" s="1" t="s">
        <v>31</v>
      </c>
      <c r="E12" t="s">
        <v>32</v>
      </c>
      <c r="F12">
        <v>43</v>
      </c>
      <c r="G12" s="3">
        <f t="shared" si="0"/>
        <v>3.5714285714285716</v>
      </c>
      <c r="I12" t="s">
        <v>32</v>
      </c>
      <c r="J12" s="3">
        <v>3.5714285714285698</v>
      </c>
    </row>
    <row r="13" spans="1:10" ht="14.25" customHeight="1" x14ac:dyDescent="0.35">
      <c r="A13" s="2" t="s">
        <v>33</v>
      </c>
      <c r="B13">
        <v>11</v>
      </c>
      <c r="D13" s="1" t="s">
        <v>34</v>
      </c>
      <c r="E13" t="s">
        <v>35</v>
      </c>
      <c r="F13">
        <v>39</v>
      </c>
      <c r="G13" s="3">
        <f t="shared" si="0"/>
        <v>3.2392026578073088</v>
      </c>
      <c r="I13" t="s">
        <v>35</v>
      </c>
      <c r="J13" s="3">
        <v>3.2392026578073101</v>
      </c>
    </row>
    <row r="14" spans="1:10" ht="14.25" customHeight="1" x14ac:dyDescent="0.35">
      <c r="A14" s="2" t="s">
        <v>36</v>
      </c>
      <c r="B14">
        <v>1</v>
      </c>
      <c r="D14" s="1" t="s">
        <v>14</v>
      </c>
      <c r="E14" t="s">
        <v>37</v>
      </c>
      <c r="F14">
        <v>39</v>
      </c>
      <c r="G14" s="3">
        <f t="shared" si="0"/>
        <v>3.2392026578073088</v>
      </c>
      <c r="I14" t="s">
        <v>37</v>
      </c>
      <c r="J14" s="3">
        <v>3.2392026578073101</v>
      </c>
    </row>
    <row r="15" spans="1:10" ht="14.25" customHeight="1" x14ac:dyDescent="0.35">
      <c r="A15" s="2" t="s">
        <v>38</v>
      </c>
      <c r="B15">
        <v>3</v>
      </c>
      <c r="D15" s="1" t="s">
        <v>39</v>
      </c>
      <c r="E15" t="s">
        <v>40</v>
      </c>
      <c r="F15">
        <v>32</v>
      </c>
      <c r="G15" s="3">
        <f t="shared" si="0"/>
        <v>2.6578073089700998</v>
      </c>
      <c r="I15" t="s">
        <v>40</v>
      </c>
      <c r="J15" s="3">
        <v>2.6578073089701002</v>
      </c>
    </row>
    <row r="16" spans="1:10" ht="14.25" customHeight="1" x14ac:dyDescent="0.35">
      <c r="A16" s="2" t="s">
        <v>41</v>
      </c>
      <c r="B16">
        <v>6</v>
      </c>
      <c r="D16" s="1" t="s">
        <v>14</v>
      </c>
      <c r="E16" t="s">
        <v>42</v>
      </c>
      <c r="F16">
        <v>20</v>
      </c>
      <c r="G16" s="3">
        <f t="shared" si="0"/>
        <v>1.6611295681063123</v>
      </c>
      <c r="I16" t="s">
        <v>42</v>
      </c>
      <c r="J16" s="3">
        <v>1.6611295681063101</v>
      </c>
    </row>
    <row r="17" spans="1:12" ht="14.25" customHeight="1" x14ac:dyDescent="0.35">
      <c r="A17" s="2" t="s">
        <v>43</v>
      </c>
      <c r="B17">
        <v>5</v>
      </c>
      <c r="D17" s="1" t="s">
        <v>44</v>
      </c>
      <c r="E17" t="s">
        <v>45</v>
      </c>
      <c r="F17">
        <v>16</v>
      </c>
      <c r="G17" s="3">
        <f t="shared" si="0"/>
        <v>1.3289036544850499</v>
      </c>
      <c r="I17" t="s">
        <v>46</v>
      </c>
      <c r="J17" s="3">
        <f>SUM(G17:G88)</f>
        <v>30.897009966777407</v>
      </c>
    </row>
    <row r="18" spans="1:12" ht="14.25" customHeight="1" x14ac:dyDescent="0.35">
      <c r="A18" s="2" t="s">
        <v>47</v>
      </c>
      <c r="B18">
        <v>1</v>
      </c>
      <c r="D18" s="1" t="s">
        <v>20</v>
      </c>
      <c r="E18" t="s">
        <v>48</v>
      </c>
      <c r="F18">
        <v>16</v>
      </c>
      <c r="G18" s="3">
        <f t="shared" si="0"/>
        <v>1.3289036544850499</v>
      </c>
      <c r="J18" s="3">
        <f>SUM(J4:J17)</f>
        <v>99.999999999999972</v>
      </c>
    </row>
    <row r="19" spans="1:12" ht="14.25" customHeight="1" x14ac:dyDescent="0.35">
      <c r="A19" s="2" t="s">
        <v>49</v>
      </c>
      <c r="B19">
        <v>1</v>
      </c>
      <c r="D19" s="1" t="s">
        <v>14</v>
      </c>
      <c r="E19" t="s">
        <v>50</v>
      </c>
      <c r="F19">
        <v>16</v>
      </c>
      <c r="G19" s="3">
        <f t="shared" si="0"/>
        <v>1.3289036544850499</v>
      </c>
      <c r="I19" t="s">
        <v>51</v>
      </c>
    </row>
    <row r="20" spans="1:12" ht="14.6" x14ac:dyDescent="0.35">
      <c r="A20" s="2" t="s">
        <v>52</v>
      </c>
      <c r="B20">
        <v>1</v>
      </c>
      <c r="D20" s="1" t="s">
        <v>53</v>
      </c>
      <c r="E20" t="s">
        <v>54</v>
      </c>
      <c r="F20">
        <v>15</v>
      </c>
      <c r="G20" s="3">
        <f t="shared" si="0"/>
        <v>1.2458471760797343</v>
      </c>
      <c r="I20" t="s">
        <v>55</v>
      </c>
      <c r="J20">
        <v>2</v>
      </c>
      <c r="K20" t="s">
        <v>51</v>
      </c>
      <c r="L20" t="s">
        <v>5</v>
      </c>
    </row>
    <row r="21" spans="1:12" ht="14.6" x14ac:dyDescent="0.35">
      <c r="A21" s="2" t="s">
        <v>56</v>
      </c>
      <c r="B21">
        <v>939</v>
      </c>
      <c r="D21" s="1" t="s">
        <v>44</v>
      </c>
      <c r="E21" t="s">
        <v>57</v>
      </c>
      <c r="F21">
        <v>14</v>
      </c>
      <c r="G21" s="3">
        <f t="shared" si="0"/>
        <v>1.1627906976744187</v>
      </c>
      <c r="I21" t="s">
        <v>58</v>
      </c>
      <c r="J21">
        <v>2</v>
      </c>
      <c r="K21" t="s">
        <v>59</v>
      </c>
      <c r="L21" s="3">
        <f>J31*100/J34</f>
        <v>57.522859517871986</v>
      </c>
    </row>
    <row r="22" spans="1:12" ht="14.6" x14ac:dyDescent="0.35">
      <c r="A22" s="2" t="s">
        <v>60</v>
      </c>
      <c r="B22">
        <v>1</v>
      </c>
      <c r="D22" s="1" t="s">
        <v>20</v>
      </c>
      <c r="E22" t="s">
        <v>61</v>
      </c>
      <c r="F22">
        <v>14</v>
      </c>
      <c r="G22" s="3">
        <f t="shared" si="0"/>
        <v>1.1627906976744187</v>
      </c>
      <c r="I22" t="s">
        <v>62</v>
      </c>
      <c r="J22">
        <v>5</v>
      </c>
      <c r="K22" t="s">
        <v>63</v>
      </c>
      <c r="L22" s="3">
        <f>J27*100/J34</f>
        <v>28.096425602660016</v>
      </c>
    </row>
    <row r="23" spans="1:12" ht="14.6" x14ac:dyDescent="0.35">
      <c r="A23" s="2" t="s">
        <v>64</v>
      </c>
      <c r="B23">
        <v>98</v>
      </c>
      <c r="D23" s="1" t="s">
        <v>28</v>
      </c>
      <c r="E23" t="s">
        <v>65</v>
      </c>
      <c r="F23">
        <v>13</v>
      </c>
      <c r="G23" s="3">
        <f t="shared" si="0"/>
        <v>1.0797342192691031</v>
      </c>
      <c r="I23" t="s">
        <v>33</v>
      </c>
      <c r="J23">
        <v>10</v>
      </c>
      <c r="K23" t="s">
        <v>66</v>
      </c>
      <c r="L23" s="3">
        <f>J35*100/J34</f>
        <v>14.380714879467996</v>
      </c>
    </row>
    <row r="24" spans="1:12" ht="14.6" x14ac:dyDescent="0.35">
      <c r="A24" s="2" t="s">
        <v>67</v>
      </c>
      <c r="B24">
        <v>1203</v>
      </c>
      <c r="D24" s="1" t="s">
        <v>68</v>
      </c>
      <c r="E24" t="s">
        <v>69</v>
      </c>
      <c r="F24">
        <v>12</v>
      </c>
      <c r="G24" s="3">
        <f t="shared" si="0"/>
        <v>0.99667774086378735</v>
      </c>
      <c r="I24" t="s">
        <v>70</v>
      </c>
      <c r="J24">
        <v>1</v>
      </c>
    </row>
    <row r="25" spans="1:12" ht="14.6" x14ac:dyDescent="0.35">
      <c r="D25" s="1" t="s">
        <v>14</v>
      </c>
      <c r="E25" t="s">
        <v>71</v>
      </c>
      <c r="F25">
        <v>11</v>
      </c>
      <c r="G25" s="3">
        <f t="shared" si="0"/>
        <v>0.91362126245847175</v>
      </c>
      <c r="I25" t="s">
        <v>41</v>
      </c>
      <c r="J25">
        <v>8</v>
      </c>
    </row>
    <row r="26" spans="1:12" ht="14.6" x14ac:dyDescent="0.35">
      <c r="D26" s="1" t="s">
        <v>17</v>
      </c>
      <c r="E26" t="s">
        <v>72</v>
      </c>
      <c r="F26">
        <v>11</v>
      </c>
      <c r="G26" s="3">
        <f t="shared" si="0"/>
        <v>0.91362126245847175</v>
      </c>
      <c r="I26" t="s">
        <v>73</v>
      </c>
      <c r="J26">
        <v>1</v>
      </c>
    </row>
    <row r="27" spans="1:12" ht="14.6" x14ac:dyDescent="0.35">
      <c r="D27" s="1" t="s">
        <v>74</v>
      </c>
      <c r="E27" t="s">
        <v>75</v>
      </c>
      <c r="F27">
        <v>10</v>
      </c>
      <c r="G27" s="3">
        <f t="shared" si="0"/>
        <v>0.83056478405315615</v>
      </c>
      <c r="I27" t="s">
        <v>63</v>
      </c>
      <c r="J27">
        <v>338</v>
      </c>
    </row>
    <row r="28" spans="1:12" ht="14.6" x14ac:dyDescent="0.35">
      <c r="D28" s="1" t="s">
        <v>17</v>
      </c>
      <c r="E28" t="s">
        <v>76</v>
      </c>
      <c r="F28">
        <v>10</v>
      </c>
      <c r="G28" s="3">
        <f t="shared" si="0"/>
        <v>0.83056478405315615</v>
      </c>
      <c r="I28" t="s">
        <v>77</v>
      </c>
      <c r="J28">
        <v>1</v>
      </c>
    </row>
    <row r="29" spans="1:12" ht="14.6" x14ac:dyDescent="0.35">
      <c r="D29" s="1" t="s">
        <v>68</v>
      </c>
      <c r="E29" t="s">
        <v>78</v>
      </c>
      <c r="F29">
        <v>9</v>
      </c>
      <c r="G29" s="3">
        <f t="shared" si="0"/>
        <v>0.74750830564784054</v>
      </c>
      <c r="I29" t="s">
        <v>79</v>
      </c>
      <c r="J29">
        <v>1</v>
      </c>
    </row>
    <row r="30" spans="1:12" ht="14.6" x14ac:dyDescent="0.35">
      <c r="D30" s="1" t="s">
        <v>20</v>
      </c>
      <c r="E30" t="s">
        <v>80</v>
      </c>
      <c r="F30">
        <v>9</v>
      </c>
      <c r="G30" s="3">
        <f t="shared" si="0"/>
        <v>0.74750830564784054</v>
      </c>
      <c r="I30" t="s">
        <v>52</v>
      </c>
      <c r="J30">
        <v>1</v>
      </c>
    </row>
    <row r="31" spans="1:12" ht="14.6" x14ac:dyDescent="0.35">
      <c r="D31" s="1" t="s">
        <v>14</v>
      </c>
      <c r="E31" t="s">
        <v>81</v>
      </c>
      <c r="F31">
        <v>8</v>
      </c>
      <c r="G31" s="3">
        <f t="shared" si="0"/>
        <v>0.66445182724252494</v>
      </c>
      <c r="I31" t="s">
        <v>59</v>
      </c>
      <c r="J31">
        <v>692</v>
      </c>
    </row>
    <row r="32" spans="1:12" ht="14.6" x14ac:dyDescent="0.35">
      <c r="D32" s="1" t="s">
        <v>8</v>
      </c>
      <c r="E32" t="s">
        <v>82</v>
      </c>
      <c r="F32">
        <v>8</v>
      </c>
      <c r="G32" s="3">
        <f t="shared" si="0"/>
        <v>0.66445182724252494</v>
      </c>
      <c r="I32" t="s">
        <v>83</v>
      </c>
      <c r="J32">
        <v>1</v>
      </c>
    </row>
    <row r="33" spans="1:12" ht="14.6" x14ac:dyDescent="0.35">
      <c r="D33" s="1" t="s">
        <v>20</v>
      </c>
      <c r="E33" t="s">
        <v>84</v>
      </c>
      <c r="F33">
        <v>7</v>
      </c>
      <c r="G33" s="3">
        <f t="shared" si="0"/>
        <v>0.58139534883720934</v>
      </c>
      <c r="I33" t="s">
        <v>64</v>
      </c>
      <c r="J33">
        <v>140</v>
      </c>
    </row>
    <row r="34" spans="1:12" ht="14.6" x14ac:dyDescent="0.35">
      <c r="D34" s="1" t="s">
        <v>14</v>
      </c>
      <c r="E34" t="s">
        <v>85</v>
      </c>
      <c r="F34">
        <v>7</v>
      </c>
      <c r="G34" s="3">
        <f t="shared" si="0"/>
        <v>0.58139534883720934</v>
      </c>
      <c r="I34" t="s">
        <v>67</v>
      </c>
      <c r="J34">
        <v>1203</v>
      </c>
    </row>
    <row r="35" spans="1:12" ht="14.6" x14ac:dyDescent="0.35">
      <c r="D35" s="1" t="s">
        <v>31</v>
      </c>
      <c r="E35" t="s">
        <v>86</v>
      </c>
      <c r="F35">
        <v>7</v>
      </c>
      <c r="G35" s="3">
        <f t="shared" si="0"/>
        <v>0.58139534883720934</v>
      </c>
      <c r="I35" t="s">
        <v>66</v>
      </c>
      <c r="J35">
        <f>J34-SUM(J27+J31)</f>
        <v>173</v>
      </c>
    </row>
    <row r="36" spans="1:12" ht="14.6" x14ac:dyDescent="0.35">
      <c r="D36" s="1" t="s">
        <v>87</v>
      </c>
      <c r="E36" t="s">
        <v>88</v>
      </c>
      <c r="F36">
        <v>7</v>
      </c>
      <c r="G36" s="3">
        <f t="shared" ref="G36:G67" si="1">100*F36/$F$89</f>
        <v>0.58139534883720934</v>
      </c>
    </row>
    <row r="37" spans="1:12" ht="14.6" x14ac:dyDescent="0.35">
      <c r="A37" t="s">
        <v>0</v>
      </c>
      <c r="B37" t="s">
        <v>1</v>
      </c>
      <c r="D37" s="1" t="s">
        <v>89</v>
      </c>
      <c r="E37" t="s">
        <v>90</v>
      </c>
      <c r="F37">
        <v>6</v>
      </c>
      <c r="G37" s="3">
        <f t="shared" si="1"/>
        <v>0.49833887043189368</v>
      </c>
    </row>
    <row r="38" spans="1:12" ht="14.6" x14ac:dyDescent="0.35">
      <c r="A38" s="4" t="s">
        <v>91</v>
      </c>
      <c r="B38">
        <v>535</v>
      </c>
      <c r="D38" s="1" t="s">
        <v>14</v>
      </c>
      <c r="E38" t="s">
        <v>92</v>
      </c>
      <c r="F38">
        <v>6</v>
      </c>
      <c r="G38" s="3">
        <f t="shared" si="1"/>
        <v>0.49833887043189368</v>
      </c>
    </row>
    <row r="39" spans="1:12" ht="14.6" x14ac:dyDescent="0.35">
      <c r="A39" t="s">
        <v>93</v>
      </c>
      <c r="B39">
        <v>1</v>
      </c>
      <c r="D39" s="1" t="s">
        <v>53</v>
      </c>
      <c r="E39" t="s">
        <v>94</v>
      </c>
      <c r="F39">
        <v>6</v>
      </c>
      <c r="G39" s="3">
        <f t="shared" si="1"/>
        <v>0.49833887043189368</v>
      </c>
    </row>
    <row r="40" spans="1:12" ht="14.6" x14ac:dyDescent="0.35">
      <c r="A40" t="s">
        <v>95</v>
      </c>
      <c r="B40">
        <v>98</v>
      </c>
      <c r="D40" s="1" t="s">
        <v>28</v>
      </c>
      <c r="E40" t="s">
        <v>96</v>
      </c>
      <c r="F40">
        <v>6</v>
      </c>
      <c r="G40" s="3">
        <f t="shared" si="1"/>
        <v>0.49833887043189368</v>
      </c>
    </row>
    <row r="41" spans="1:12" ht="14.6" x14ac:dyDescent="0.35">
      <c r="A41" t="s">
        <v>97</v>
      </c>
      <c r="B41">
        <v>1</v>
      </c>
      <c r="D41" s="1" t="s">
        <v>98</v>
      </c>
      <c r="E41" t="s">
        <v>99</v>
      </c>
      <c r="F41">
        <v>6</v>
      </c>
      <c r="G41" s="3">
        <f t="shared" si="1"/>
        <v>0.49833887043189368</v>
      </c>
      <c r="I41" t="s">
        <v>100</v>
      </c>
      <c r="J41" t="s">
        <v>1</v>
      </c>
    </row>
    <row r="42" spans="1:12" ht="14.6" x14ac:dyDescent="0.35">
      <c r="A42" t="s">
        <v>64</v>
      </c>
      <c r="B42">
        <v>435</v>
      </c>
      <c r="D42" s="1" t="s">
        <v>53</v>
      </c>
      <c r="E42" t="s">
        <v>101</v>
      </c>
      <c r="F42">
        <v>5</v>
      </c>
      <c r="G42" s="3">
        <f t="shared" si="1"/>
        <v>0.41528239202657807</v>
      </c>
      <c r="I42" t="s">
        <v>7</v>
      </c>
      <c r="J42">
        <v>6</v>
      </c>
      <c r="K42" t="s">
        <v>100</v>
      </c>
      <c r="L42" t="s">
        <v>102</v>
      </c>
    </row>
    <row r="43" spans="1:12" ht="14.6" x14ac:dyDescent="0.35">
      <c r="A43" s="4" t="s">
        <v>103</v>
      </c>
      <c r="B43">
        <v>6</v>
      </c>
      <c r="D43" s="1" t="s">
        <v>104</v>
      </c>
      <c r="E43" t="s">
        <v>105</v>
      </c>
      <c r="F43">
        <v>5</v>
      </c>
      <c r="G43" s="3">
        <f t="shared" si="1"/>
        <v>0.41528239202657807</v>
      </c>
      <c r="I43" t="s">
        <v>10</v>
      </c>
      <c r="J43">
        <v>1</v>
      </c>
      <c r="K43" t="s">
        <v>106</v>
      </c>
      <c r="L43" s="3">
        <f>SUM(J44+J45+J46+J49+J50)*100/J62</f>
        <v>10.55694098088113</v>
      </c>
    </row>
    <row r="44" spans="1:12" ht="14.6" x14ac:dyDescent="0.35">
      <c r="A44" t="s">
        <v>64</v>
      </c>
      <c r="B44">
        <v>6</v>
      </c>
      <c r="D44" s="1" t="s">
        <v>107</v>
      </c>
      <c r="E44" t="s">
        <v>108</v>
      </c>
      <c r="F44">
        <v>5</v>
      </c>
      <c r="G44" s="3">
        <f t="shared" si="1"/>
        <v>0.41528239202657807</v>
      </c>
      <c r="I44" t="s">
        <v>13</v>
      </c>
      <c r="J44">
        <v>120</v>
      </c>
      <c r="K44" t="s">
        <v>109</v>
      </c>
      <c r="L44" s="3">
        <f>SUM(J59+J57)*100/J62</f>
        <v>78.137988362427265</v>
      </c>
    </row>
    <row r="45" spans="1:12" ht="14.6" x14ac:dyDescent="0.35">
      <c r="A45" s="4" t="s">
        <v>110</v>
      </c>
      <c r="B45">
        <v>1</v>
      </c>
      <c r="D45" s="1" t="s">
        <v>28</v>
      </c>
      <c r="E45" t="s">
        <v>111</v>
      </c>
      <c r="F45">
        <v>5</v>
      </c>
      <c r="G45" s="3">
        <f t="shared" si="1"/>
        <v>0.41528239202657807</v>
      </c>
      <c r="I45" t="s">
        <v>16</v>
      </c>
      <c r="J45">
        <v>1</v>
      </c>
      <c r="K45" t="s">
        <v>66</v>
      </c>
      <c r="L45" s="3">
        <f>100*(J62-SUM(J44+J45+J46+J49+J50)-(J57+J59))/J62</f>
        <v>11.305070656691605</v>
      </c>
    </row>
    <row r="46" spans="1:12" ht="14.6" x14ac:dyDescent="0.35">
      <c r="A46" t="s">
        <v>95</v>
      </c>
      <c r="B46">
        <v>1</v>
      </c>
      <c r="D46" s="1" t="s">
        <v>112</v>
      </c>
      <c r="E46" t="s">
        <v>113</v>
      </c>
      <c r="F46">
        <v>5</v>
      </c>
      <c r="G46" s="3">
        <f t="shared" si="1"/>
        <v>0.41528239202657807</v>
      </c>
      <c r="I46" t="s">
        <v>19</v>
      </c>
      <c r="J46">
        <v>1</v>
      </c>
      <c r="L46" s="3">
        <f>SUM(L43:L45)</f>
        <v>100</v>
      </c>
    </row>
    <row r="47" spans="1:12" ht="14.6" x14ac:dyDescent="0.35">
      <c r="A47" s="4" t="s">
        <v>114</v>
      </c>
      <c r="B47">
        <v>1</v>
      </c>
      <c r="D47" s="1" t="s">
        <v>115</v>
      </c>
      <c r="E47" t="s">
        <v>116</v>
      </c>
      <c r="F47">
        <v>5</v>
      </c>
      <c r="G47" s="3">
        <f t="shared" si="1"/>
        <v>0.41528239202657807</v>
      </c>
      <c r="I47" t="s">
        <v>22</v>
      </c>
      <c r="J47">
        <v>1</v>
      </c>
    </row>
    <row r="48" spans="1:12" ht="14.6" x14ac:dyDescent="0.35">
      <c r="A48" t="s">
        <v>95</v>
      </c>
      <c r="B48">
        <v>1</v>
      </c>
      <c r="D48" s="1" t="s">
        <v>11</v>
      </c>
      <c r="E48" t="s">
        <v>117</v>
      </c>
      <c r="F48">
        <v>5</v>
      </c>
      <c r="G48" s="3">
        <f t="shared" si="1"/>
        <v>0.41528239202657807</v>
      </c>
      <c r="I48" t="s">
        <v>25</v>
      </c>
      <c r="J48">
        <v>1</v>
      </c>
    </row>
    <row r="49" spans="1:10" ht="14.6" x14ac:dyDescent="0.35">
      <c r="A49" s="4" t="s">
        <v>118</v>
      </c>
      <c r="B49">
        <v>1</v>
      </c>
      <c r="D49" s="1" t="s">
        <v>119</v>
      </c>
      <c r="E49" t="s">
        <v>120</v>
      </c>
      <c r="F49">
        <v>5</v>
      </c>
      <c r="G49" s="3">
        <f t="shared" si="1"/>
        <v>0.41528239202657807</v>
      </c>
      <c r="I49" t="s">
        <v>27</v>
      </c>
      <c r="J49">
        <v>2</v>
      </c>
    </row>
    <row r="50" spans="1:10" ht="14.6" x14ac:dyDescent="0.35">
      <c r="A50" t="s">
        <v>95</v>
      </c>
      <c r="B50">
        <v>1</v>
      </c>
      <c r="D50" s="1" t="s">
        <v>14</v>
      </c>
      <c r="E50" t="s">
        <v>121</v>
      </c>
      <c r="F50">
        <v>5</v>
      </c>
      <c r="G50" s="3">
        <f t="shared" si="1"/>
        <v>0.41528239202657807</v>
      </c>
      <c r="I50" t="s">
        <v>30</v>
      </c>
      <c r="J50">
        <v>3</v>
      </c>
    </row>
    <row r="51" spans="1:10" ht="14.6" x14ac:dyDescent="0.35">
      <c r="A51" s="4" t="s">
        <v>122</v>
      </c>
      <c r="B51">
        <v>629</v>
      </c>
      <c r="D51" s="1" t="s">
        <v>44</v>
      </c>
      <c r="E51" t="s">
        <v>123</v>
      </c>
      <c r="F51">
        <v>4</v>
      </c>
      <c r="G51" s="3">
        <f t="shared" si="1"/>
        <v>0.33222591362126247</v>
      </c>
      <c r="I51" t="s">
        <v>33</v>
      </c>
      <c r="J51">
        <v>11</v>
      </c>
    </row>
    <row r="52" spans="1:10" ht="14.6" x14ac:dyDescent="0.35">
      <c r="A52" t="s">
        <v>124</v>
      </c>
      <c r="B52">
        <v>1</v>
      </c>
      <c r="D52" s="1" t="s">
        <v>125</v>
      </c>
      <c r="E52" t="s">
        <v>126</v>
      </c>
      <c r="F52">
        <v>4</v>
      </c>
      <c r="G52" s="3">
        <f t="shared" si="1"/>
        <v>0.33222591362126247</v>
      </c>
      <c r="I52" t="s">
        <v>36</v>
      </c>
      <c r="J52">
        <v>1</v>
      </c>
    </row>
    <row r="53" spans="1:10" ht="14.6" x14ac:dyDescent="0.35">
      <c r="A53" t="s">
        <v>127</v>
      </c>
      <c r="B53">
        <v>1</v>
      </c>
      <c r="D53" s="1" t="s">
        <v>119</v>
      </c>
      <c r="E53" t="s">
        <v>128</v>
      </c>
      <c r="F53">
        <v>4</v>
      </c>
      <c r="G53" s="3">
        <f t="shared" si="1"/>
        <v>0.33222591362126247</v>
      </c>
      <c r="I53" t="s">
        <v>38</v>
      </c>
      <c r="J53">
        <v>3</v>
      </c>
    </row>
    <row r="54" spans="1:10" ht="14.6" x14ac:dyDescent="0.35">
      <c r="A54" t="s">
        <v>95</v>
      </c>
      <c r="B54">
        <v>15</v>
      </c>
      <c r="D54" s="1" t="s">
        <v>129</v>
      </c>
      <c r="E54" t="s">
        <v>130</v>
      </c>
      <c r="F54">
        <v>4</v>
      </c>
      <c r="G54" s="3">
        <f t="shared" si="1"/>
        <v>0.33222591362126247</v>
      </c>
      <c r="I54" t="s">
        <v>41</v>
      </c>
      <c r="J54">
        <v>6</v>
      </c>
    </row>
    <row r="55" spans="1:10" ht="14.6" x14ac:dyDescent="0.35">
      <c r="A55" t="s">
        <v>131</v>
      </c>
      <c r="B55">
        <v>1</v>
      </c>
      <c r="D55" s="1" t="s">
        <v>8</v>
      </c>
      <c r="E55" t="s">
        <v>132</v>
      </c>
      <c r="F55">
        <v>4</v>
      </c>
      <c r="G55" s="3">
        <f t="shared" si="1"/>
        <v>0.33222591362126247</v>
      </c>
      <c r="I55" t="s">
        <v>43</v>
      </c>
      <c r="J55">
        <v>5</v>
      </c>
    </row>
    <row r="56" spans="1:10" ht="14.6" x14ac:dyDescent="0.35">
      <c r="A56" t="s">
        <v>64</v>
      </c>
      <c r="B56">
        <v>611</v>
      </c>
      <c r="D56" s="1" t="s">
        <v>44</v>
      </c>
      <c r="E56" t="s">
        <v>133</v>
      </c>
      <c r="F56">
        <v>4</v>
      </c>
      <c r="G56" s="3">
        <f t="shared" si="1"/>
        <v>0.33222591362126247</v>
      </c>
      <c r="I56" t="s">
        <v>47</v>
      </c>
      <c r="J56">
        <v>1</v>
      </c>
    </row>
    <row r="57" spans="1:10" ht="14.6" x14ac:dyDescent="0.35">
      <c r="A57" s="4" t="s">
        <v>134</v>
      </c>
      <c r="B57">
        <v>3</v>
      </c>
      <c r="D57" s="1" t="s">
        <v>115</v>
      </c>
      <c r="E57" t="s">
        <v>135</v>
      </c>
      <c r="F57">
        <v>4</v>
      </c>
      <c r="G57" s="3">
        <f t="shared" si="1"/>
        <v>0.33222591362126247</v>
      </c>
      <c r="I57" t="s">
        <v>49</v>
      </c>
      <c r="J57">
        <v>1</v>
      </c>
    </row>
    <row r="58" spans="1:10" ht="14.6" x14ac:dyDescent="0.35">
      <c r="A58" t="s">
        <v>64</v>
      </c>
      <c r="B58">
        <v>3</v>
      </c>
      <c r="D58" s="1" t="s">
        <v>20</v>
      </c>
      <c r="E58" t="s">
        <v>136</v>
      </c>
      <c r="F58">
        <v>3</v>
      </c>
      <c r="G58" s="3">
        <f t="shared" si="1"/>
        <v>0.24916943521594684</v>
      </c>
      <c r="I58" t="s">
        <v>52</v>
      </c>
      <c r="J58">
        <v>1</v>
      </c>
    </row>
    <row r="59" spans="1:10" ht="14.6" x14ac:dyDescent="0.35">
      <c r="A59" s="4" t="s">
        <v>137</v>
      </c>
      <c r="B59">
        <v>1</v>
      </c>
      <c r="D59" s="1" t="s">
        <v>138</v>
      </c>
      <c r="E59" t="s">
        <v>139</v>
      </c>
      <c r="F59">
        <v>3</v>
      </c>
      <c r="G59" s="3">
        <f t="shared" si="1"/>
        <v>0.24916943521594684</v>
      </c>
      <c r="I59" t="s">
        <v>56</v>
      </c>
      <c r="J59">
        <v>939</v>
      </c>
    </row>
    <row r="60" spans="1:10" ht="14.6" x14ac:dyDescent="0.35">
      <c r="A60" t="s">
        <v>64</v>
      </c>
      <c r="B60">
        <v>1</v>
      </c>
      <c r="D60" s="1" t="s">
        <v>140</v>
      </c>
      <c r="E60" t="s">
        <v>141</v>
      </c>
      <c r="F60">
        <v>3</v>
      </c>
      <c r="G60" s="3">
        <f t="shared" si="1"/>
        <v>0.24916943521594684</v>
      </c>
      <c r="I60" t="s">
        <v>60</v>
      </c>
      <c r="J60">
        <v>1</v>
      </c>
    </row>
    <row r="61" spans="1:10" ht="14.6" x14ac:dyDescent="0.35">
      <c r="A61" s="4" t="s">
        <v>142</v>
      </c>
      <c r="B61">
        <v>2</v>
      </c>
      <c r="D61" s="1" t="s">
        <v>74</v>
      </c>
      <c r="E61" t="s">
        <v>143</v>
      </c>
      <c r="F61">
        <v>3</v>
      </c>
      <c r="G61" s="3">
        <f t="shared" si="1"/>
        <v>0.24916943521594684</v>
      </c>
      <c r="I61" t="s">
        <v>64</v>
      </c>
      <c r="J61">
        <v>98</v>
      </c>
    </row>
    <row r="62" spans="1:10" ht="14.6" x14ac:dyDescent="0.35">
      <c r="A62" t="s">
        <v>64</v>
      </c>
      <c r="B62">
        <v>2</v>
      </c>
      <c r="D62" s="1" t="s">
        <v>31</v>
      </c>
      <c r="E62" t="s">
        <v>144</v>
      </c>
      <c r="F62">
        <v>3</v>
      </c>
      <c r="G62" s="3">
        <f t="shared" si="1"/>
        <v>0.24916943521594684</v>
      </c>
      <c r="I62" t="s">
        <v>67</v>
      </c>
      <c r="J62">
        <v>1203</v>
      </c>
    </row>
    <row r="63" spans="1:10" ht="14.6" x14ac:dyDescent="0.35">
      <c r="A63" s="4" t="s">
        <v>145</v>
      </c>
      <c r="B63">
        <v>24</v>
      </c>
      <c r="D63" s="1" t="s">
        <v>34</v>
      </c>
      <c r="E63" t="s">
        <v>146</v>
      </c>
      <c r="F63">
        <v>2</v>
      </c>
      <c r="G63" s="3">
        <f t="shared" si="1"/>
        <v>0.16611295681063123</v>
      </c>
    </row>
    <row r="64" spans="1:10" ht="14.6" x14ac:dyDescent="0.35">
      <c r="A64" t="s">
        <v>95</v>
      </c>
      <c r="B64">
        <v>1</v>
      </c>
      <c r="D64" s="1" t="s">
        <v>87</v>
      </c>
      <c r="E64" t="s">
        <v>147</v>
      </c>
      <c r="F64">
        <v>2</v>
      </c>
      <c r="G64" s="3">
        <f t="shared" si="1"/>
        <v>0.16611295681063123</v>
      </c>
    </row>
    <row r="65" spans="1:13" ht="14.6" x14ac:dyDescent="0.35">
      <c r="A65" t="s">
        <v>64</v>
      </c>
      <c r="B65">
        <v>23</v>
      </c>
      <c r="D65" s="1" t="s">
        <v>20</v>
      </c>
      <c r="E65" t="s">
        <v>148</v>
      </c>
      <c r="F65">
        <v>2</v>
      </c>
      <c r="G65" s="3">
        <f t="shared" si="1"/>
        <v>0.16611295681063123</v>
      </c>
    </row>
    <row r="66" spans="1:13" ht="14.6" x14ac:dyDescent="0.35">
      <c r="A66" s="4" t="s">
        <v>64</v>
      </c>
      <c r="D66" s="1" t="s">
        <v>20</v>
      </c>
      <c r="E66" t="s">
        <v>149</v>
      </c>
      <c r="F66">
        <v>2</v>
      </c>
      <c r="G66" s="3">
        <f t="shared" si="1"/>
        <v>0.16611295681063123</v>
      </c>
      <c r="I66" t="s">
        <v>0</v>
      </c>
      <c r="J66" t="s">
        <v>1</v>
      </c>
      <c r="K66" t="s">
        <v>150</v>
      </c>
      <c r="L66" s="1" t="s">
        <v>151</v>
      </c>
      <c r="M66" t="s">
        <v>102</v>
      </c>
    </row>
    <row r="67" spans="1:13" ht="14.6" x14ac:dyDescent="0.35">
      <c r="A67" t="s">
        <v>64</v>
      </c>
      <c r="D67" s="1" t="s">
        <v>152</v>
      </c>
      <c r="E67" t="s">
        <v>153</v>
      </c>
      <c r="F67">
        <v>2</v>
      </c>
      <c r="G67" s="3">
        <f t="shared" si="1"/>
        <v>0.16611295681063123</v>
      </c>
      <c r="I67" t="s">
        <v>55</v>
      </c>
      <c r="J67">
        <v>1</v>
      </c>
      <c r="K67" t="s">
        <v>154</v>
      </c>
      <c r="L67">
        <f>SUM(J104+J105+J71)</f>
        <v>136</v>
      </c>
      <c r="M67" s="3">
        <f t="shared" ref="M67:M72" si="2">100*L67/1203</f>
        <v>11.305070656691605</v>
      </c>
    </row>
    <row r="68" spans="1:13" ht="14.6" x14ac:dyDescent="0.35">
      <c r="A68" t="s">
        <v>67</v>
      </c>
      <c r="B68">
        <v>1203</v>
      </c>
      <c r="D68" s="1" t="s">
        <v>68</v>
      </c>
      <c r="E68" t="s">
        <v>155</v>
      </c>
      <c r="F68">
        <v>2</v>
      </c>
      <c r="G68" s="3">
        <f t="shared" ref="G68:G89" si="3">100*F68/$F$89</f>
        <v>0.16611295681063123</v>
      </c>
      <c r="I68" t="s">
        <v>156</v>
      </c>
      <c r="J68">
        <v>2</v>
      </c>
      <c r="K68" t="s">
        <v>157</v>
      </c>
      <c r="L68">
        <f>SUM(J87+J88+J89+J90+J91+J92)</f>
        <v>298</v>
      </c>
      <c r="M68" s="3">
        <f t="shared" si="2"/>
        <v>24.771404821280132</v>
      </c>
    </row>
    <row r="69" spans="1:13" ht="14.6" x14ac:dyDescent="0.35">
      <c r="D69" s="1" t="s">
        <v>158</v>
      </c>
      <c r="E69" t="s">
        <v>159</v>
      </c>
      <c r="F69">
        <v>1</v>
      </c>
      <c r="G69" s="3">
        <f t="shared" si="3"/>
        <v>8.3056478405315617E-2</v>
      </c>
      <c r="I69" t="s">
        <v>160</v>
      </c>
      <c r="J69">
        <v>4</v>
      </c>
      <c r="K69" t="s">
        <v>161</v>
      </c>
      <c r="L69">
        <f>SUM(J72+J73+J76+J106)</f>
        <v>515</v>
      </c>
      <c r="M69" s="3">
        <f t="shared" si="2"/>
        <v>42.809642560265999</v>
      </c>
    </row>
    <row r="70" spans="1:13" ht="14.6" x14ac:dyDescent="0.35">
      <c r="D70" s="1" t="s">
        <v>68</v>
      </c>
      <c r="E70" t="s">
        <v>162</v>
      </c>
      <c r="F70">
        <v>1</v>
      </c>
      <c r="G70" s="3">
        <f t="shared" si="3"/>
        <v>8.3056478405315617E-2</v>
      </c>
      <c r="I70" t="s">
        <v>163</v>
      </c>
      <c r="J70">
        <v>7</v>
      </c>
      <c r="K70" t="s">
        <v>164</v>
      </c>
      <c r="L70">
        <f>SUM(J100+J101)</f>
        <v>89</v>
      </c>
      <c r="M70" s="3">
        <f t="shared" si="2"/>
        <v>7.3981712385702414</v>
      </c>
    </row>
    <row r="71" spans="1:13" ht="14.6" x14ac:dyDescent="0.35">
      <c r="D71" s="1" t="s">
        <v>17</v>
      </c>
      <c r="E71" t="s">
        <v>165</v>
      </c>
      <c r="F71">
        <v>1</v>
      </c>
      <c r="G71" s="3">
        <f t="shared" si="3"/>
        <v>8.3056478405315617E-2</v>
      </c>
      <c r="I71" t="s">
        <v>166</v>
      </c>
      <c r="J71">
        <v>3</v>
      </c>
      <c r="K71" t="s">
        <v>167</v>
      </c>
      <c r="L71">
        <f>SUM(J85+J86+J78)</f>
        <v>63</v>
      </c>
      <c r="M71" s="3">
        <f t="shared" si="2"/>
        <v>5.2369077306733169</v>
      </c>
    </row>
    <row r="72" spans="1:13" ht="14.6" x14ac:dyDescent="0.35">
      <c r="A72" s="1" t="s">
        <v>168</v>
      </c>
      <c r="B72" s="1" t="s">
        <v>151</v>
      </c>
      <c r="C72" s="1" t="s">
        <v>102</v>
      </c>
      <c r="D72" s="1" t="s">
        <v>23</v>
      </c>
      <c r="E72" t="s">
        <v>169</v>
      </c>
      <c r="F72">
        <v>2</v>
      </c>
      <c r="G72" s="3">
        <f t="shared" si="3"/>
        <v>0.16611295681063123</v>
      </c>
      <c r="I72" t="s">
        <v>170</v>
      </c>
      <c r="J72">
        <v>5</v>
      </c>
      <c r="K72" s="1" t="s">
        <v>66</v>
      </c>
      <c r="L72">
        <f>J108-SUM(L67:L71)</f>
        <v>102</v>
      </c>
      <c r="M72" s="3">
        <f t="shared" si="2"/>
        <v>8.4788029925187036</v>
      </c>
    </row>
    <row r="73" spans="1:13" ht="14.6" x14ac:dyDescent="0.35">
      <c r="A73" s="1" t="s">
        <v>171</v>
      </c>
      <c r="B73">
        <f>SUM(B41:B43,B52)</f>
        <v>443</v>
      </c>
      <c r="C73" s="3">
        <f>100*B73/1203</f>
        <v>36.824605153782208</v>
      </c>
      <c r="D73" s="5" t="s">
        <v>125</v>
      </c>
      <c r="E73" t="s">
        <v>172</v>
      </c>
      <c r="F73">
        <v>1</v>
      </c>
      <c r="G73" s="3">
        <f t="shared" si="3"/>
        <v>8.3056478405315617E-2</v>
      </c>
      <c r="I73" t="s">
        <v>173</v>
      </c>
      <c r="J73">
        <v>504</v>
      </c>
    </row>
    <row r="74" spans="1:13" ht="14.6" x14ac:dyDescent="0.35">
      <c r="A74" s="1" t="s">
        <v>127</v>
      </c>
      <c r="B74">
        <f>SUM(B53,B56,B58,B60,B62)</f>
        <v>618</v>
      </c>
      <c r="C74" s="3">
        <f>100*B74/1203</f>
        <v>51.371571072319199</v>
      </c>
      <c r="D74" s="5" t="s">
        <v>31</v>
      </c>
      <c r="E74" t="s">
        <v>174</v>
      </c>
      <c r="F74">
        <v>2</v>
      </c>
      <c r="G74" s="3">
        <f t="shared" si="3"/>
        <v>0.16611295681063123</v>
      </c>
      <c r="I74" t="s">
        <v>175</v>
      </c>
      <c r="J74">
        <v>2</v>
      </c>
    </row>
    <row r="75" spans="1:13" ht="14.6" x14ac:dyDescent="0.35">
      <c r="A75" s="1" t="s">
        <v>176</v>
      </c>
      <c r="B75">
        <f>SUM(B39,B40,B46,B48,B50,B54,B55,B63)</f>
        <v>142</v>
      </c>
      <c r="C75" s="3">
        <f>100*B75/1203</f>
        <v>11.803823773898587</v>
      </c>
      <c r="D75" s="5" t="s">
        <v>138</v>
      </c>
      <c r="E75" t="s">
        <v>177</v>
      </c>
      <c r="F75">
        <v>1</v>
      </c>
      <c r="G75" s="3">
        <f t="shared" si="3"/>
        <v>8.3056478405315617E-2</v>
      </c>
      <c r="I75" t="s">
        <v>178</v>
      </c>
      <c r="J75">
        <v>1</v>
      </c>
    </row>
    <row r="76" spans="1:13" ht="14.6" x14ac:dyDescent="0.35">
      <c r="B76">
        <f>SUM(B73:B75)</f>
        <v>1203</v>
      </c>
      <c r="D76" s="1" t="s">
        <v>14</v>
      </c>
      <c r="E76" t="s">
        <v>179</v>
      </c>
      <c r="F76">
        <v>1</v>
      </c>
      <c r="G76" s="3">
        <f t="shared" si="3"/>
        <v>8.3056478405315617E-2</v>
      </c>
      <c r="I76" t="s">
        <v>180</v>
      </c>
      <c r="J76">
        <v>3</v>
      </c>
    </row>
    <row r="77" spans="1:13" ht="14.6" x14ac:dyDescent="0.35">
      <c r="D77" s="1" t="s">
        <v>181</v>
      </c>
      <c r="E77" t="s">
        <v>182</v>
      </c>
      <c r="F77">
        <v>1</v>
      </c>
      <c r="G77" s="3">
        <f t="shared" si="3"/>
        <v>8.3056478405315617E-2</v>
      </c>
      <c r="I77" t="s">
        <v>183</v>
      </c>
      <c r="J77">
        <v>3</v>
      </c>
    </row>
    <row r="78" spans="1:13" ht="14.6" x14ac:dyDescent="0.35">
      <c r="D78" s="1" t="s">
        <v>184</v>
      </c>
      <c r="E78" t="s">
        <v>185</v>
      </c>
      <c r="F78">
        <v>1</v>
      </c>
      <c r="G78" s="3">
        <f t="shared" si="3"/>
        <v>8.3056478405315617E-2</v>
      </c>
      <c r="I78" t="s">
        <v>186</v>
      </c>
      <c r="J78">
        <v>1</v>
      </c>
    </row>
    <row r="79" spans="1:13" ht="14.6" x14ac:dyDescent="0.35">
      <c r="D79" s="1" t="s">
        <v>14</v>
      </c>
      <c r="E79" t="s">
        <v>187</v>
      </c>
      <c r="F79">
        <v>1</v>
      </c>
      <c r="G79" s="3">
        <f t="shared" si="3"/>
        <v>8.3056478405315617E-2</v>
      </c>
      <c r="I79" t="s">
        <v>33</v>
      </c>
      <c r="J79">
        <v>10</v>
      </c>
    </row>
    <row r="80" spans="1:13" ht="14.6" x14ac:dyDescent="0.35">
      <c r="D80" s="1" t="s">
        <v>188</v>
      </c>
      <c r="E80" t="s">
        <v>189</v>
      </c>
      <c r="F80">
        <v>1</v>
      </c>
      <c r="G80" s="3">
        <f t="shared" si="3"/>
        <v>8.3056478405315617E-2</v>
      </c>
      <c r="I80" t="s">
        <v>190</v>
      </c>
      <c r="J80">
        <v>1</v>
      </c>
    </row>
    <row r="81" spans="4:10" ht="14.6" x14ac:dyDescent="0.35">
      <c r="D81" s="1" t="s">
        <v>17</v>
      </c>
      <c r="E81" t="s">
        <v>191</v>
      </c>
      <c r="F81">
        <v>1</v>
      </c>
      <c r="G81" s="3">
        <f t="shared" si="3"/>
        <v>8.3056478405315617E-2</v>
      </c>
      <c r="I81" t="s">
        <v>192</v>
      </c>
      <c r="J81">
        <v>1</v>
      </c>
    </row>
    <row r="82" spans="4:10" ht="14.6" x14ac:dyDescent="0.35">
      <c r="D82" s="1" t="s">
        <v>74</v>
      </c>
      <c r="E82" t="s">
        <v>193</v>
      </c>
      <c r="F82">
        <v>1</v>
      </c>
      <c r="G82" s="3">
        <f t="shared" si="3"/>
        <v>8.3056478405315617E-2</v>
      </c>
      <c r="I82" t="s">
        <v>194</v>
      </c>
      <c r="J82">
        <v>1</v>
      </c>
    </row>
    <row r="83" spans="4:10" ht="14.6" x14ac:dyDescent="0.35">
      <c r="D83" s="1" t="s">
        <v>138</v>
      </c>
      <c r="E83" t="s">
        <v>195</v>
      </c>
      <c r="F83">
        <v>1</v>
      </c>
      <c r="G83" s="3">
        <f t="shared" si="3"/>
        <v>8.3056478405315617E-2</v>
      </c>
      <c r="I83" t="s">
        <v>196</v>
      </c>
      <c r="J83">
        <v>6</v>
      </c>
    </row>
    <row r="84" spans="4:10" ht="14.6" x14ac:dyDescent="0.35">
      <c r="D84" s="1" t="s">
        <v>87</v>
      </c>
      <c r="E84" t="s">
        <v>197</v>
      </c>
      <c r="F84">
        <v>1</v>
      </c>
      <c r="G84" s="3">
        <f t="shared" si="3"/>
        <v>8.3056478405315617E-2</v>
      </c>
      <c r="I84" t="s">
        <v>198</v>
      </c>
      <c r="J84">
        <v>3</v>
      </c>
    </row>
    <row r="85" spans="4:10" ht="14.6" x14ac:dyDescent="0.35">
      <c r="D85" s="1" t="s">
        <v>188</v>
      </c>
      <c r="E85" t="s">
        <v>199</v>
      </c>
      <c r="F85">
        <v>1</v>
      </c>
      <c r="G85" s="3">
        <f t="shared" si="3"/>
        <v>8.3056478405315617E-2</v>
      </c>
      <c r="I85" t="s">
        <v>200</v>
      </c>
      <c r="J85">
        <v>61</v>
      </c>
    </row>
    <row r="86" spans="4:10" ht="14.6" x14ac:dyDescent="0.35">
      <c r="D86" s="1" t="s">
        <v>201</v>
      </c>
      <c r="E86" t="s">
        <v>202</v>
      </c>
      <c r="F86">
        <v>1</v>
      </c>
      <c r="G86" s="3">
        <f t="shared" si="3"/>
        <v>8.3056478405315617E-2</v>
      </c>
      <c r="I86" t="s">
        <v>203</v>
      </c>
      <c r="J86">
        <v>1</v>
      </c>
    </row>
    <row r="87" spans="4:10" ht="14.6" x14ac:dyDescent="0.35">
      <c r="D87" s="1" t="s">
        <v>188</v>
      </c>
      <c r="E87" t="s">
        <v>204</v>
      </c>
      <c r="F87">
        <v>1</v>
      </c>
      <c r="G87" s="3">
        <f t="shared" si="3"/>
        <v>8.3056478405315617E-2</v>
      </c>
      <c r="I87" t="s">
        <v>205</v>
      </c>
      <c r="J87">
        <v>126</v>
      </c>
    </row>
    <row r="88" spans="4:10" ht="14.6" x14ac:dyDescent="0.35">
      <c r="D88" s="1" t="s">
        <v>20</v>
      </c>
      <c r="E88" t="s">
        <v>206</v>
      </c>
      <c r="F88">
        <v>1</v>
      </c>
      <c r="G88" s="3">
        <f t="shared" si="3"/>
        <v>8.3056478405315617E-2</v>
      </c>
      <c r="I88" t="s">
        <v>207</v>
      </c>
      <c r="J88">
        <v>1</v>
      </c>
    </row>
    <row r="89" spans="4:10" ht="14.6" x14ac:dyDescent="0.35">
      <c r="E89" t="s">
        <v>67</v>
      </c>
      <c r="F89">
        <f>SUM(F3:F88)</f>
        <v>1204</v>
      </c>
      <c r="G89" s="3">
        <f t="shared" si="3"/>
        <v>100</v>
      </c>
      <c r="I89" t="s">
        <v>208</v>
      </c>
      <c r="J89">
        <v>1</v>
      </c>
    </row>
    <row r="90" spans="4:10" ht="14.6" x14ac:dyDescent="0.35">
      <c r="G90" s="3"/>
      <c r="I90" t="s">
        <v>209</v>
      </c>
      <c r="J90">
        <v>1</v>
      </c>
    </row>
    <row r="91" spans="4:10" ht="14.6" x14ac:dyDescent="0.35">
      <c r="I91" t="s">
        <v>210</v>
      </c>
      <c r="J91">
        <v>164</v>
      </c>
    </row>
    <row r="92" spans="4:10" ht="14.6" x14ac:dyDescent="0.35">
      <c r="D92" s="1" t="s">
        <v>2</v>
      </c>
      <c r="E92" t="s">
        <v>4</v>
      </c>
      <c r="F92" t="s">
        <v>5</v>
      </c>
      <c r="I92" t="s">
        <v>211</v>
      </c>
      <c r="J92">
        <v>5</v>
      </c>
    </row>
    <row r="93" spans="4:10" ht="14.6" x14ac:dyDescent="0.35">
      <c r="D93" s="1" t="s">
        <v>8</v>
      </c>
      <c r="E93">
        <v>206</v>
      </c>
      <c r="F93" s="3">
        <f t="shared" ref="F93:F124" si="4">100*E93/$F$89</f>
        <v>17.109634551495017</v>
      </c>
      <c r="I93" t="s">
        <v>212</v>
      </c>
      <c r="J93">
        <v>8</v>
      </c>
    </row>
    <row r="94" spans="4:10" ht="14.6" x14ac:dyDescent="0.35">
      <c r="D94" s="1" t="s">
        <v>11</v>
      </c>
      <c r="E94">
        <v>109</v>
      </c>
      <c r="F94" s="3">
        <f t="shared" si="4"/>
        <v>9.0531561461794023</v>
      </c>
      <c r="I94" t="s">
        <v>41</v>
      </c>
      <c r="J94">
        <v>8</v>
      </c>
    </row>
    <row r="95" spans="4:10" ht="14.6" x14ac:dyDescent="0.35">
      <c r="D95" s="1" t="s">
        <v>14</v>
      </c>
      <c r="E95">
        <v>82</v>
      </c>
      <c r="F95" s="3">
        <f t="shared" si="4"/>
        <v>6.8106312292358808</v>
      </c>
      <c r="I95" t="s">
        <v>213</v>
      </c>
      <c r="J95">
        <v>3</v>
      </c>
    </row>
    <row r="96" spans="4:10" ht="14.6" x14ac:dyDescent="0.35">
      <c r="D96" s="1" t="s">
        <v>17</v>
      </c>
      <c r="E96">
        <v>62</v>
      </c>
      <c r="F96" s="3">
        <f t="shared" si="4"/>
        <v>5.1495016611295679</v>
      </c>
      <c r="I96" t="s">
        <v>214</v>
      </c>
      <c r="J96">
        <v>1</v>
      </c>
    </row>
    <row r="97" spans="4:13" ht="14.6" x14ac:dyDescent="0.35">
      <c r="D97" s="1" t="s">
        <v>20</v>
      </c>
      <c r="E97">
        <v>61</v>
      </c>
      <c r="F97" s="3">
        <f t="shared" si="4"/>
        <v>5.0664451827242525</v>
      </c>
      <c r="I97" t="s">
        <v>215</v>
      </c>
      <c r="J97">
        <v>1</v>
      </c>
    </row>
    <row r="98" spans="4:13" ht="14.6" x14ac:dyDescent="0.35">
      <c r="D98" s="1" t="s">
        <v>23</v>
      </c>
      <c r="E98">
        <v>49</v>
      </c>
      <c r="F98" s="3">
        <f t="shared" si="4"/>
        <v>4.0697674418604652</v>
      </c>
      <c r="I98" t="s">
        <v>52</v>
      </c>
      <c r="J98">
        <v>1</v>
      </c>
    </row>
    <row r="99" spans="4:13" ht="14.6" x14ac:dyDescent="0.35">
      <c r="D99" s="1" t="s">
        <v>14</v>
      </c>
      <c r="E99">
        <v>47</v>
      </c>
      <c r="F99" s="3">
        <f t="shared" si="4"/>
        <v>3.903654485049834</v>
      </c>
      <c r="I99" t="s">
        <v>216</v>
      </c>
      <c r="J99">
        <v>1</v>
      </c>
    </row>
    <row r="100" spans="4:13" ht="14.6" x14ac:dyDescent="0.35">
      <c r="D100" s="1" t="s">
        <v>28</v>
      </c>
      <c r="E100">
        <v>43</v>
      </c>
      <c r="F100" s="3">
        <f t="shared" si="4"/>
        <v>3.5714285714285716</v>
      </c>
      <c r="I100" t="s">
        <v>217</v>
      </c>
      <c r="J100">
        <v>72</v>
      </c>
    </row>
    <row r="101" spans="4:13" ht="14.6" x14ac:dyDescent="0.35">
      <c r="D101" s="1" t="s">
        <v>31</v>
      </c>
      <c r="E101">
        <v>43</v>
      </c>
      <c r="F101" s="3">
        <f t="shared" si="4"/>
        <v>3.5714285714285716</v>
      </c>
      <c r="I101" t="s">
        <v>218</v>
      </c>
      <c r="J101">
        <v>17</v>
      </c>
    </row>
    <row r="102" spans="4:13" ht="14.6" x14ac:dyDescent="0.35">
      <c r="D102" s="1" t="s">
        <v>34</v>
      </c>
      <c r="E102">
        <v>39</v>
      </c>
      <c r="F102" s="3">
        <f t="shared" si="4"/>
        <v>3.2392026578073088</v>
      </c>
      <c r="I102" t="s">
        <v>219</v>
      </c>
      <c r="J102">
        <v>1</v>
      </c>
    </row>
    <row r="103" spans="4:13" ht="14.6" x14ac:dyDescent="0.35">
      <c r="D103" s="1" t="s">
        <v>14</v>
      </c>
      <c r="E103">
        <v>39</v>
      </c>
      <c r="F103" s="3">
        <f t="shared" si="4"/>
        <v>3.2392026578073088</v>
      </c>
      <c r="I103" t="s">
        <v>220</v>
      </c>
      <c r="J103">
        <v>1</v>
      </c>
    </row>
    <row r="104" spans="4:13" ht="14.6" x14ac:dyDescent="0.35">
      <c r="D104" s="1" t="s">
        <v>39</v>
      </c>
      <c r="E104">
        <v>32</v>
      </c>
      <c r="F104" s="3">
        <f t="shared" si="4"/>
        <v>2.6578073089700998</v>
      </c>
      <c r="I104" t="s">
        <v>221</v>
      </c>
      <c r="J104">
        <v>124</v>
      </c>
    </row>
    <row r="105" spans="4:13" ht="14.6" x14ac:dyDescent="0.35">
      <c r="D105" s="1" t="s">
        <v>14</v>
      </c>
      <c r="E105">
        <v>20</v>
      </c>
      <c r="F105" s="3">
        <f t="shared" si="4"/>
        <v>1.6611295681063123</v>
      </c>
      <c r="I105" t="s">
        <v>222</v>
      </c>
      <c r="J105">
        <v>9</v>
      </c>
    </row>
    <row r="106" spans="4:13" ht="14.6" x14ac:dyDescent="0.35">
      <c r="D106" s="1" t="s">
        <v>44</v>
      </c>
      <c r="E106">
        <v>16</v>
      </c>
      <c r="F106" s="3">
        <f t="shared" si="4"/>
        <v>1.3289036544850499</v>
      </c>
      <c r="I106" t="s">
        <v>223</v>
      </c>
      <c r="J106">
        <v>3</v>
      </c>
    </row>
    <row r="107" spans="4:13" ht="14.6" x14ac:dyDescent="0.35">
      <c r="D107" s="1" t="s">
        <v>20</v>
      </c>
      <c r="E107">
        <v>16</v>
      </c>
      <c r="F107" s="3">
        <f t="shared" si="4"/>
        <v>1.3289036544850499</v>
      </c>
      <c r="I107" t="s">
        <v>64</v>
      </c>
      <c r="J107">
        <v>35</v>
      </c>
    </row>
    <row r="108" spans="4:13" ht="14.6" x14ac:dyDescent="0.35">
      <c r="D108" s="1" t="s">
        <v>14</v>
      </c>
      <c r="E108">
        <v>16</v>
      </c>
      <c r="F108" s="3">
        <f t="shared" si="4"/>
        <v>1.3289036544850499</v>
      </c>
      <c r="I108" t="s">
        <v>67</v>
      </c>
      <c r="J108">
        <v>1203</v>
      </c>
    </row>
    <row r="109" spans="4:13" ht="14.6" x14ac:dyDescent="0.35">
      <c r="D109" s="1" t="s">
        <v>53</v>
      </c>
      <c r="E109">
        <v>15</v>
      </c>
      <c r="F109" s="3">
        <f t="shared" si="4"/>
        <v>1.2458471760797343</v>
      </c>
    </row>
    <row r="110" spans="4:13" ht="14.6" x14ac:dyDescent="0.35">
      <c r="D110" s="1" t="s">
        <v>44</v>
      </c>
      <c r="E110">
        <v>14</v>
      </c>
      <c r="F110" s="3">
        <f t="shared" si="4"/>
        <v>1.1627906976744187</v>
      </c>
    </row>
    <row r="111" spans="4:13" ht="14.6" x14ac:dyDescent="0.35">
      <c r="D111" s="1" t="s">
        <v>20</v>
      </c>
      <c r="E111">
        <v>14</v>
      </c>
      <c r="F111" s="3">
        <f t="shared" si="4"/>
        <v>1.1627906976744187</v>
      </c>
    </row>
    <row r="112" spans="4:13" ht="14.6" x14ac:dyDescent="0.35">
      <c r="D112" s="1" t="s">
        <v>28</v>
      </c>
      <c r="E112">
        <v>13</v>
      </c>
      <c r="F112" s="3">
        <f t="shared" si="4"/>
        <v>1.0797342192691031</v>
      </c>
      <c r="I112" s="1" t="s">
        <v>224</v>
      </c>
      <c r="J112" t="s">
        <v>1</v>
      </c>
      <c r="K112" s="1" t="s">
        <v>224</v>
      </c>
      <c r="L112" s="1" t="s">
        <v>151</v>
      </c>
      <c r="M112" t="s">
        <v>102</v>
      </c>
    </row>
    <row r="113" spans="4:13" ht="14.6" x14ac:dyDescent="0.35">
      <c r="D113" s="1" t="s">
        <v>68</v>
      </c>
      <c r="E113">
        <v>12</v>
      </c>
      <c r="F113" s="3">
        <f t="shared" si="4"/>
        <v>0.99667774086378735</v>
      </c>
      <c r="I113" t="s">
        <v>225</v>
      </c>
      <c r="J113">
        <v>1</v>
      </c>
      <c r="K113" s="1" t="s">
        <v>226</v>
      </c>
      <c r="L113">
        <f>SUM(J116,J117,J118,J119,J121,J120,J122,J123)</f>
        <v>84</v>
      </c>
      <c r="M113" s="3">
        <f>100*L113/1203</f>
        <v>6.9825436408977559</v>
      </c>
    </row>
    <row r="114" spans="4:13" ht="14.6" x14ac:dyDescent="0.35">
      <c r="D114" s="1" t="s">
        <v>14</v>
      </c>
      <c r="E114">
        <v>11</v>
      </c>
      <c r="F114" s="3">
        <f t="shared" si="4"/>
        <v>0.91362126245847175</v>
      </c>
      <c r="I114" t="s">
        <v>227</v>
      </c>
      <c r="J114">
        <v>1</v>
      </c>
      <c r="K114" s="1" t="s">
        <v>228</v>
      </c>
      <c r="L114">
        <f>SUM(J113,J126,J127,J128,J129,J130,J131,J140,J142:J143)</f>
        <v>100</v>
      </c>
      <c r="M114" s="3">
        <f>100*L114/1203</f>
        <v>8.3125519534497094</v>
      </c>
    </row>
    <row r="115" spans="4:13" ht="14.6" x14ac:dyDescent="0.35">
      <c r="D115" s="1" t="s">
        <v>17</v>
      </c>
      <c r="E115">
        <v>11</v>
      </c>
      <c r="F115" s="3">
        <f t="shared" si="4"/>
        <v>0.91362126245847175</v>
      </c>
      <c r="I115" t="s">
        <v>55</v>
      </c>
      <c r="J115">
        <v>6</v>
      </c>
      <c r="K115" s="1" t="s">
        <v>229</v>
      </c>
      <c r="L115">
        <f>SUM(J133,J134,J135,J136)</f>
        <v>17</v>
      </c>
      <c r="M115" s="3">
        <f>100*L115/1203</f>
        <v>1.4131338320864506</v>
      </c>
    </row>
    <row r="116" spans="4:13" ht="14.6" x14ac:dyDescent="0.35">
      <c r="D116" s="1" t="s">
        <v>74</v>
      </c>
      <c r="E116">
        <v>10</v>
      </c>
      <c r="F116" s="3">
        <f t="shared" si="4"/>
        <v>0.83056478405315615</v>
      </c>
      <c r="I116" t="s">
        <v>226</v>
      </c>
      <c r="J116">
        <v>62</v>
      </c>
      <c r="K116" s="1" t="s">
        <v>230</v>
      </c>
      <c r="L116">
        <f>J125</f>
        <v>2</v>
      </c>
      <c r="M116" s="3">
        <f>100*L116/1203</f>
        <v>0.16625103906899419</v>
      </c>
    </row>
    <row r="117" spans="4:13" ht="14.6" x14ac:dyDescent="0.35">
      <c r="D117" s="1" t="s">
        <v>17</v>
      </c>
      <c r="E117">
        <v>10</v>
      </c>
      <c r="F117" s="3">
        <f t="shared" si="4"/>
        <v>0.83056478405315615</v>
      </c>
      <c r="I117" t="s">
        <v>231</v>
      </c>
      <c r="J117">
        <v>2</v>
      </c>
      <c r="K117" s="1" t="s">
        <v>66</v>
      </c>
      <c r="L117">
        <f>J145-SUM(L113:L116)</f>
        <v>1000</v>
      </c>
      <c r="M117" s="3">
        <f>100*L117/1203</f>
        <v>83.125519534497087</v>
      </c>
    </row>
    <row r="118" spans="4:13" ht="14.6" x14ac:dyDescent="0.35">
      <c r="D118" s="1" t="s">
        <v>68</v>
      </c>
      <c r="E118">
        <v>9</v>
      </c>
      <c r="F118" s="3">
        <f t="shared" si="4"/>
        <v>0.74750830564784054</v>
      </c>
      <c r="I118" t="s">
        <v>232</v>
      </c>
      <c r="J118">
        <v>1</v>
      </c>
    </row>
    <row r="119" spans="4:13" ht="14.6" x14ac:dyDescent="0.35">
      <c r="D119" s="1" t="s">
        <v>20</v>
      </c>
      <c r="E119">
        <v>9</v>
      </c>
      <c r="F119" s="3">
        <f t="shared" si="4"/>
        <v>0.74750830564784054</v>
      </c>
      <c r="I119" t="s">
        <v>233</v>
      </c>
      <c r="J119">
        <v>10</v>
      </c>
    </row>
    <row r="120" spans="4:13" ht="14.6" x14ac:dyDescent="0.35">
      <c r="D120" s="1" t="s">
        <v>14</v>
      </c>
      <c r="E120">
        <v>8</v>
      </c>
      <c r="F120" s="3">
        <f t="shared" si="4"/>
        <v>0.66445182724252494</v>
      </c>
      <c r="I120" t="s">
        <v>234</v>
      </c>
      <c r="J120">
        <v>3</v>
      </c>
    </row>
    <row r="121" spans="4:13" ht="14.6" x14ac:dyDescent="0.35">
      <c r="D121" s="1" t="s">
        <v>8</v>
      </c>
      <c r="E121">
        <v>8</v>
      </c>
      <c r="F121" s="3">
        <f t="shared" si="4"/>
        <v>0.66445182724252494</v>
      </c>
      <c r="I121" t="s">
        <v>235</v>
      </c>
      <c r="J121">
        <v>4</v>
      </c>
    </row>
    <row r="122" spans="4:13" ht="14.6" x14ac:dyDescent="0.35">
      <c r="D122" s="1" t="s">
        <v>20</v>
      </c>
      <c r="E122">
        <v>7</v>
      </c>
      <c r="F122" s="3">
        <f t="shared" si="4"/>
        <v>0.58139534883720934</v>
      </c>
      <c r="I122" t="s">
        <v>236</v>
      </c>
      <c r="J122">
        <v>1</v>
      </c>
    </row>
    <row r="123" spans="4:13" ht="14.6" x14ac:dyDescent="0.35">
      <c r="D123" s="1" t="s">
        <v>14</v>
      </c>
      <c r="E123">
        <v>7</v>
      </c>
      <c r="F123" s="3">
        <f t="shared" si="4"/>
        <v>0.58139534883720934</v>
      </c>
      <c r="I123" t="s">
        <v>237</v>
      </c>
      <c r="J123">
        <v>1</v>
      </c>
    </row>
    <row r="124" spans="4:13" ht="14.6" x14ac:dyDescent="0.35">
      <c r="D124" s="1" t="s">
        <v>31</v>
      </c>
      <c r="E124">
        <v>7</v>
      </c>
      <c r="F124" s="3">
        <f t="shared" si="4"/>
        <v>0.58139534883720934</v>
      </c>
      <c r="I124" t="s">
        <v>238</v>
      </c>
      <c r="J124">
        <v>1</v>
      </c>
    </row>
    <row r="125" spans="4:13" ht="14.6" x14ac:dyDescent="0.35">
      <c r="D125" s="1" t="s">
        <v>87</v>
      </c>
      <c r="E125">
        <v>7</v>
      </c>
      <c r="F125" s="3">
        <f t="shared" ref="F125:F156" si="5">100*E125/$F$89</f>
        <v>0.58139534883720934</v>
      </c>
      <c r="I125" t="s">
        <v>239</v>
      </c>
      <c r="J125">
        <v>2</v>
      </c>
    </row>
    <row r="126" spans="4:13" ht="14.6" x14ac:dyDescent="0.35">
      <c r="D126" s="1" t="s">
        <v>89</v>
      </c>
      <c r="E126">
        <v>6</v>
      </c>
      <c r="F126" s="3">
        <f t="shared" si="5"/>
        <v>0.49833887043189368</v>
      </c>
      <c r="I126" t="s">
        <v>228</v>
      </c>
      <c r="J126">
        <v>82</v>
      </c>
    </row>
    <row r="127" spans="4:13" ht="14.6" x14ac:dyDescent="0.35">
      <c r="D127" s="1" t="s">
        <v>14</v>
      </c>
      <c r="E127">
        <v>6</v>
      </c>
      <c r="F127" s="3">
        <f t="shared" si="5"/>
        <v>0.49833887043189368</v>
      </c>
      <c r="I127" t="s">
        <v>240</v>
      </c>
      <c r="J127">
        <v>1</v>
      </c>
    </row>
    <row r="128" spans="4:13" ht="14.6" x14ac:dyDescent="0.35">
      <c r="D128" s="1" t="s">
        <v>53</v>
      </c>
      <c r="E128">
        <v>6</v>
      </c>
      <c r="F128" s="3">
        <f t="shared" si="5"/>
        <v>0.49833887043189368</v>
      </c>
      <c r="I128" t="s">
        <v>241</v>
      </c>
      <c r="J128">
        <v>3</v>
      </c>
    </row>
    <row r="129" spans="4:10" ht="14.6" x14ac:dyDescent="0.35">
      <c r="D129" s="1" t="s">
        <v>28</v>
      </c>
      <c r="E129">
        <v>6</v>
      </c>
      <c r="F129" s="3">
        <f t="shared" si="5"/>
        <v>0.49833887043189368</v>
      </c>
      <c r="I129" t="s">
        <v>242</v>
      </c>
      <c r="J129">
        <v>1</v>
      </c>
    </row>
    <row r="130" spans="4:10" ht="14.6" x14ac:dyDescent="0.35">
      <c r="D130" s="1" t="s">
        <v>98</v>
      </c>
      <c r="E130">
        <v>6</v>
      </c>
      <c r="F130" s="3">
        <f t="shared" si="5"/>
        <v>0.49833887043189368</v>
      </c>
      <c r="I130" t="s">
        <v>243</v>
      </c>
      <c r="J130">
        <v>4</v>
      </c>
    </row>
    <row r="131" spans="4:10" ht="14.6" x14ac:dyDescent="0.35">
      <c r="D131" s="1" t="s">
        <v>53</v>
      </c>
      <c r="E131">
        <v>5</v>
      </c>
      <c r="F131" s="3">
        <f t="shared" si="5"/>
        <v>0.41528239202657807</v>
      </c>
      <c r="I131" t="s">
        <v>244</v>
      </c>
      <c r="J131">
        <v>5</v>
      </c>
    </row>
    <row r="132" spans="4:10" ht="14.6" x14ac:dyDescent="0.35">
      <c r="D132" s="1" t="s">
        <v>104</v>
      </c>
      <c r="E132">
        <v>5</v>
      </c>
      <c r="F132" s="3">
        <f t="shared" si="5"/>
        <v>0.41528239202657807</v>
      </c>
      <c r="I132" t="s">
        <v>245</v>
      </c>
      <c r="J132">
        <v>1</v>
      </c>
    </row>
    <row r="133" spans="4:10" ht="14.6" x14ac:dyDescent="0.35">
      <c r="D133" s="1" t="s">
        <v>107</v>
      </c>
      <c r="E133">
        <v>5</v>
      </c>
      <c r="F133" s="3">
        <f t="shared" si="5"/>
        <v>0.41528239202657807</v>
      </c>
      <c r="I133" t="s">
        <v>229</v>
      </c>
      <c r="J133">
        <v>13</v>
      </c>
    </row>
    <row r="134" spans="4:10" ht="14.6" x14ac:dyDescent="0.35">
      <c r="D134" s="1" t="s">
        <v>28</v>
      </c>
      <c r="E134">
        <v>5</v>
      </c>
      <c r="F134" s="3">
        <f t="shared" si="5"/>
        <v>0.41528239202657807</v>
      </c>
      <c r="I134" t="s">
        <v>246</v>
      </c>
      <c r="J134">
        <v>2</v>
      </c>
    </row>
    <row r="135" spans="4:10" ht="14.6" x14ac:dyDescent="0.35">
      <c r="D135" s="1" t="s">
        <v>112</v>
      </c>
      <c r="E135">
        <v>5</v>
      </c>
      <c r="F135" s="3">
        <f t="shared" si="5"/>
        <v>0.41528239202657807</v>
      </c>
      <c r="I135" t="s">
        <v>247</v>
      </c>
      <c r="J135">
        <v>1</v>
      </c>
    </row>
    <row r="136" spans="4:10" ht="14.6" x14ac:dyDescent="0.35">
      <c r="D136" s="1" t="s">
        <v>115</v>
      </c>
      <c r="E136">
        <v>5</v>
      </c>
      <c r="F136" s="3">
        <f t="shared" si="5"/>
        <v>0.41528239202657807</v>
      </c>
      <c r="I136" t="s">
        <v>248</v>
      </c>
      <c r="J136">
        <v>1</v>
      </c>
    </row>
    <row r="137" spans="4:10" ht="14.6" x14ac:dyDescent="0.35">
      <c r="D137" s="1" t="s">
        <v>11</v>
      </c>
      <c r="E137">
        <v>5</v>
      </c>
      <c r="F137" s="3">
        <f t="shared" si="5"/>
        <v>0.41528239202657807</v>
      </c>
      <c r="I137" t="s">
        <v>249</v>
      </c>
      <c r="J137">
        <v>4</v>
      </c>
    </row>
    <row r="138" spans="4:10" ht="14.6" x14ac:dyDescent="0.35">
      <c r="D138" s="1" t="s">
        <v>119</v>
      </c>
      <c r="E138">
        <v>5</v>
      </c>
      <c r="F138" s="3">
        <f t="shared" si="5"/>
        <v>0.41528239202657807</v>
      </c>
      <c r="I138" t="s">
        <v>33</v>
      </c>
      <c r="J138">
        <v>2</v>
      </c>
    </row>
    <row r="139" spans="4:10" ht="14.6" x14ac:dyDescent="0.35">
      <c r="D139" s="1" t="s">
        <v>14</v>
      </c>
      <c r="E139">
        <v>5</v>
      </c>
      <c r="F139" s="3">
        <f t="shared" si="5"/>
        <v>0.41528239202657807</v>
      </c>
      <c r="I139" t="s">
        <v>41</v>
      </c>
      <c r="J139">
        <v>3</v>
      </c>
    </row>
    <row r="140" spans="4:10" ht="14.6" x14ac:dyDescent="0.35">
      <c r="D140" s="1" t="s">
        <v>44</v>
      </c>
      <c r="E140">
        <v>4</v>
      </c>
      <c r="F140" s="3">
        <f t="shared" si="5"/>
        <v>0.33222591362126247</v>
      </c>
      <c r="I140" t="s">
        <v>250</v>
      </c>
      <c r="J140">
        <v>1</v>
      </c>
    </row>
    <row r="141" spans="4:10" ht="14.6" x14ac:dyDescent="0.35">
      <c r="D141" s="1" t="s">
        <v>125</v>
      </c>
      <c r="E141">
        <v>4</v>
      </c>
      <c r="F141" s="3">
        <f t="shared" si="5"/>
        <v>0.33222591362126247</v>
      </c>
      <c r="I141" t="s">
        <v>52</v>
      </c>
      <c r="J141">
        <v>1</v>
      </c>
    </row>
    <row r="142" spans="4:10" ht="14.6" x14ac:dyDescent="0.35">
      <c r="D142" s="1" t="s">
        <v>119</v>
      </c>
      <c r="E142">
        <v>4</v>
      </c>
      <c r="F142" s="3">
        <f t="shared" si="5"/>
        <v>0.33222591362126247</v>
      </c>
      <c r="I142" t="s">
        <v>251</v>
      </c>
      <c r="J142">
        <v>1</v>
      </c>
    </row>
    <row r="143" spans="4:10" ht="14.6" x14ac:dyDescent="0.35">
      <c r="D143" s="1" t="s">
        <v>129</v>
      </c>
      <c r="E143">
        <v>4</v>
      </c>
      <c r="F143" s="3">
        <f t="shared" si="5"/>
        <v>0.33222591362126247</v>
      </c>
      <c r="I143" t="s">
        <v>252</v>
      </c>
      <c r="J143">
        <v>1</v>
      </c>
    </row>
    <row r="144" spans="4:10" ht="14.6" x14ac:dyDescent="0.35">
      <c r="D144" s="1" t="s">
        <v>8</v>
      </c>
      <c r="E144">
        <v>4</v>
      </c>
      <c r="F144" s="3">
        <f t="shared" si="5"/>
        <v>0.33222591362126247</v>
      </c>
      <c r="I144" t="s">
        <v>64</v>
      </c>
      <c r="J144">
        <v>981</v>
      </c>
    </row>
    <row r="145" spans="4:13" ht="14.6" x14ac:dyDescent="0.35">
      <c r="D145" s="1" t="s">
        <v>44</v>
      </c>
      <c r="E145">
        <v>4</v>
      </c>
      <c r="F145" s="3">
        <f t="shared" si="5"/>
        <v>0.33222591362126247</v>
      </c>
      <c r="I145" t="s">
        <v>67</v>
      </c>
      <c r="J145">
        <v>1203</v>
      </c>
    </row>
    <row r="146" spans="4:13" ht="14.6" x14ac:dyDescent="0.35">
      <c r="D146" s="1" t="s">
        <v>115</v>
      </c>
      <c r="E146">
        <v>4</v>
      </c>
      <c r="F146" s="3">
        <f t="shared" si="5"/>
        <v>0.33222591362126247</v>
      </c>
    </row>
    <row r="147" spans="4:13" ht="14.6" x14ac:dyDescent="0.35">
      <c r="D147" s="1" t="s">
        <v>20</v>
      </c>
      <c r="E147">
        <v>3</v>
      </c>
      <c r="F147" s="3">
        <f t="shared" si="5"/>
        <v>0.24916943521594684</v>
      </c>
    </row>
    <row r="148" spans="4:13" ht="14.6" x14ac:dyDescent="0.35">
      <c r="D148" s="1" t="s">
        <v>138</v>
      </c>
      <c r="E148">
        <v>3</v>
      </c>
      <c r="F148" s="3">
        <f t="shared" si="5"/>
        <v>0.24916943521594684</v>
      </c>
      <c r="I148" s="1" t="s">
        <v>253</v>
      </c>
      <c r="J148" t="s">
        <v>1</v>
      </c>
      <c r="K148" s="1" t="s">
        <v>253</v>
      </c>
      <c r="L148" s="1" t="s">
        <v>151</v>
      </c>
      <c r="M148" t="s">
        <v>102</v>
      </c>
    </row>
    <row r="149" spans="4:13" ht="14.6" x14ac:dyDescent="0.35">
      <c r="D149" s="1" t="s">
        <v>140</v>
      </c>
      <c r="E149">
        <v>3</v>
      </c>
      <c r="F149" s="3">
        <f t="shared" si="5"/>
        <v>0.24916943521594684</v>
      </c>
      <c r="I149" t="s">
        <v>55</v>
      </c>
      <c r="J149">
        <v>15</v>
      </c>
      <c r="K149" t="s">
        <v>254</v>
      </c>
      <c r="L149">
        <f>SUM(J160,J161,J162,J181,J182,J183)</f>
        <v>232</v>
      </c>
      <c r="M149" s="3">
        <f>100*L149/1203</f>
        <v>19.285120532003326</v>
      </c>
    </row>
    <row r="150" spans="4:13" ht="14.6" x14ac:dyDescent="0.35">
      <c r="D150" s="1" t="s">
        <v>74</v>
      </c>
      <c r="E150">
        <v>3</v>
      </c>
      <c r="F150" s="3">
        <f t="shared" si="5"/>
        <v>0.24916943521594684</v>
      </c>
      <c r="I150" t="s">
        <v>255</v>
      </c>
      <c r="J150">
        <v>3</v>
      </c>
      <c r="K150" t="s">
        <v>256</v>
      </c>
      <c r="L150">
        <f>SUM(J171,J172,J173,J174)</f>
        <v>30</v>
      </c>
      <c r="M150" s="3">
        <f>100*L150/1203</f>
        <v>2.4937655860349128</v>
      </c>
    </row>
    <row r="151" spans="4:13" ht="14.6" x14ac:dyDescent="0.35">
      <c r="D151" s="1" t="s">
        <v>31</v>
      </c>
      <c r="E151">
        <v>3</v>
      </c>
      <c r="F151" s="3">
        <f t="shared" si="5"/>
        <v>0.24916943521594684</v>
      </c>
      <c r="I151" t="s">
        <v>257</v>
      </c>
      <c r="J151">
        <v>2</v>
      </c>
      <c r="K151" t="s">
        <v>258</v>
      </c>
      <c r="L151">
        <f>SUM(J169,J171,J172)</f>
        <v>155</v>
      </c>
      <c r="M151" s="3">
        <f>100*L151/1203</f>
        <v>12.884455527847049</v>
      </c>
    </row>
    <row r="152" spans="4:13" ht="14.6" x14ac:dyDescent="0.35">
      <c r="D152" s="1" t="s">
        <v>34</v>
      </c>
      <c r="E152">
        <v>2</v>
      </c>
      <c r="F152" s="3">
        <f t="shared" si="5"/>
        <v>0.16611295681063123</v>
      </c>
      <c r="I152" t="s">
        <v>259</v>
      </c>
      <c r="J152">
        <v>1</v>
      </c>
      <c r="K152" t="s">
        <v>260</v>
      </c>
      <c r="L152">
        <f>SUM(J163:J167)</f>
        <v>598</v>
      </c>
      <c r="M152" s="3">
        <f>100*L152/1203</f>
        <v>49.709060681629261</v>
      </c>
    </row>
    <row r="153" spans="4:13" ht="14.6" x14ac:dyDescent="0.35">
      <c r="D153" s="1" t="s">
        <v>87</v>
      </c>
      <c r="E153">
        <v>2</v>
      </c>
      <c r="F153" s="3">
        <f t="shared" si="5"/>
        <v>0.16611295681063123</v>
      </c>
      <c r="I153" t="s">
        <v>33</v>
      </c>
      <c r="J153">
        <v>13</v>
      </c>
      <c r="K153" s="1" t="s">
        <v>66</v>
      </c>
      <c r="L153">
        <f>1203-SUM(L149:L152)</f>
        <v>188</v>
      </c>
      <c r="M153" s="3">
        <f>100*L153/1203</f>
        <v>15.627597672485454</v>
      </c>
    </row>
    <row r="154" spans="4:13" ht="14.6" x14ac:dyDescent="0.35">
      <c r="D154" s="1" t="s">
        <v>20</v>
      </c>
      <c r="E154">
        <v>2</v>
      </c>
      <c r="F154" s="3">
        <f t="shared" si="5"/>
        <v>0.16611295681063123</v>
      </c>
      <c r="I154" t="s">
        <v>261</v>
      </c>
      <c r="J154">
        <v>1</v>
      </c>
    </row>
    <row r="155" spans="4:13" ht="14.6" x14ac:dyDescent="0.35">
      <c r="D155" s="1" t="s">
        <v>20</v>
      </c>
      <c r="E155">
        <v>2</v>
      </c>
      <c r="F155" s="3">
        <f t="shared" si="5"/>
        <v>0.16611295681063123</v>
      </c>
      <c r="I155" t="s">
        <v>262</v>
      </c>
      <c r="J155">
        <v>2</v>
      </c>
    </row>
    <row r="156" spans="4:13" ht="14.6" x14ac:dyDescent="0.35">
      <c r="D156" s="1" t="s">
        <v>152</v>
      </c>
      <c r="E156">
        <v>2</v>
      </c>
      <c r="F156" s="3">
        <f t="shared" si="5"/>
        <v>0.16611295681063123</v>
      </c>
      <c r="I156" t="s">
        <v>263</v>
      </c>
      <c r="J156">
        <v>1</v>
      </c>
    </row>
    <row r="157" spans="4:13" ht="14.6" x14ac:dyDescent="0.35">
      <c r="D157" s="1" t="s">
        <v>68</v>
      </c>
      <c r="E157">
        <v>2</v>
      </c>
      <c r="F157" s="3">
        <f t="shared" ref="F157:F178" si="6">100*E157/$F$89</f>
        <v>0.16611295681063123</v>
      </c>
      <c r="I157" t="s">
        <v>41</v>
      </c>
      <c r="J157">
        <v>9</v>
      </c>
    </row>
    <row r="158" spans="4:13" ht="14.6" x14ac:dyDescent="0.35">
      <c r="D158" s="1" t="s">
        <v>158</v>
      </c>
      <c r="E158">
        <v>1</v>
      </c>
      <c r="F158" s="3">
        <f t="shared" si="6"/>
        <v>8.3056478405315617E-2</v>
      </c>
      <c r="I158" t="s">
        <v>264</v>
      </c>
      <c r="J158">
        <v>1</v>
      </c>
    </row>
    <row r="159" spans="4:13" ht="14.6" x14ac:dyDescent="0.35">
      <c r="D159" s="1" t="s">
        <v>68</v>
      </c>
      <c r="E159">
        <v>1</v>
      </c>
      <c r="F159" s="3">
        <f t="shared" si="6"/>
        <v>8.3056478405315617E-2</v>
      </c>
      <c r="I159" t="s">
        <v>265</v>
      </c>
      <c r="J159">
        <v>2</v>
      </c>
    </row>
    <row r="160" spans="4:13" ht="14.6" x14ac:dyDescent="0.35">
      <c r="D160" s="1" t="s">
        <v>17</v>
      </c>
      <c r="E160">
        <v>1</v>
      </c>
      <c r="F160" s="3">
        <f t="shared" si="6"/>
        <v>8.3056478405315617E-2</v>
      </c>
      <c r="I160" t="s">
        <v>266</v>
      </c>
      <c r="J160">
        <v>17</v>
      </c>
    </row>
    <row r="161" spans="4:10" ht="14.6" x14ac:dyDescent="0.35">
      <c r="D161" s="1" t="s">
        <v>23</v>
      </c>
      <c r="E161">
        <v>2</v>
      </c>
      <c r="F161" s="3">
        <f t="shared" si="6"/>
        <v>0.16611295681063123</v>
      </c>
      <c r="I161" t="s">
        <v>267</v>
      </c>
      <c r="J161">
        <v>1</v>
      </c>
    </row>
    <row r="162" spans="4:10" ht="14.6" x14ac:dyDescent="0.35">
      <c r="D162" s="5" t="s">
        <v>125</v>
      </c>
      <c r="E162">
        <v>1</v>
      </c>
      <c r="F162" s="3">
        <f t="shared" si="6"/>
        <v>8.3056478405315617E-2</v>
      </c>
      <c r="I162" t="s">
        <v>268</v>
      </c>
      <c r="J162">
        <v>168</v>
      </c>
    </row>
    <row r="163" spans="4:10" ht="14.6" x14ac:dyDescent="0.35">
      <c r="D163" s="5" t="s">
        <v>31</v>
      </c>
      <c r="E163">
        <v>2</v>
      </c>
      <c r="F163" s="3">
        <f t="shared" si="6"/>
        <v>0.16611295681063123</v>
      </c>
      <c r="I163" t="s">
        <v>269</v>
      </c>
      <c r="J163">
        <v>6</v>
      </c>
    </row>
    <row r="164" spans="4:10" ht="14.6" x14ac:dyDescent="0.35">
      <c r="D164" s="5" t="s">
        <v>138</v>
      </c>
      <c r="E164">
        <v>1</v>
      </c>
      <c r="F164" s="3">
        <f t="shared" si="6"/>
        <v>8.3056478405315617E-2</v>
      </c>
      <c r="I164" t="s">
        <v>270</v>
      </c>
      <c r="J164">
        <v>1</v>
      </c>
    </row>
    <row r="165" spans="4:10" ht="14.6" x14ac:dyDescent="0.35">
      <c r="D165" s="1" t="s">
        <v>14</v>
      </c>
      <c r="E165">
        <v>1</v>
      </c>
      <c r="F165" s="3">
        <f t="shared" si="6"/>
        <v>8.3056478405315617E-2</v>
      </c>
      <c r="I165" t="s">
        <v>271</v>
      </c>
      <c r="J165">
        <v>34</v>
      </c>
    </row>
    <row r="166" spans="4:10" ht="14.6" x14ac:dyDescent="0.35">
      <c r="D166" s="1" t="s">
        <v>181</v>
      </c>
      <c r="E166">
        <v>1</v>
      </c>
      <c r="F166" s="3">
        <f t="shared" si="6"/>
        <v>8.3056478405315617E-2</v>
      </c>
      <c r="I166" t="s">
        <v>272</v>
      </c>
      <c r="J166">
        <v>522</v>
      </c>
    </row>
    <row r="167" spans="4:10" ht="14.6" x14ac:dyDescent="0.35">
      <c r="D167" s="1" t="s">
        <v>184</v>
      </c>
      <c r="E167">
        <v>1</v>
      </c>
      <c r="F167" s="3">
        <f t="shared" si="6"/>
        <v>8.3056478405315617E-2</v>
      </c>
      <c r="I167" t="s">
        <v>273</v>
      </c>
      <c r="J167">
        <v>35</v>
      </c>
    </row>
    <row r="168" spans="4:10" ht="14.6" x14ac:dyDescent="0.35">
      <c r="D168" s="1" t="s">
        <v>14</v>
      </c>
      <c r="E168">
        <v>1</v>
      </c>
      <c r="F168" s="3">
        <f t="shared" si="6"/>
        <v>8.3056478405315617E-2</v>
      </c>
      <c r="I168" t="s">
        <v>52</v>
      </c>
      <c r="J168">
        <v>1</v>
      </c>
    </row>
    <row r="169" spans="4:10" ht="14.6" x14ac:dyDescent="0.35">
      <c r="D169" s="1" t="s">
        <v>188</v>
      </c>
      <c r="E169">
        <v>1</v>
      </c>
      <c r="F169" s="3">
        <f t="shared" si="6"/>
        <v>8.3056478405315617E-2</v>
      </c>
      <c r="I169" t="s">
        <v>274</v>
      </c>
      <c r="J169">
        <v>153</v>
      </c>
    </row>
    <row r="170" spans="4:10" ht="14.6" x14ac:dyDescent="0.35">
      <c r="D170" s="1" t="s">
        <v>17</v>
      </c>
      <c r="E170">
        <v>1</v>
      </c>
      <c r="F170" s="3">
        <f t="shared" si="6"/>
        <v>8.3056478405315617E-2</v>
      </c>
      <c r="I170" t="s">
        <v>275</v>
      </c>
      <c r="J170">
        <v>2</v>
      </c>
    </row>
    <row r="171" spans="4:10" ht="14.6" x14ac:dyDescent="0.35">
      <c r="D171" s="1" t="s">
        <v>74</v>
      </c>
      <c r="E171">
        <v>1</v>
      </c>
      <c r="F171" s="3">
        <f t="shared" si="6"/>
        <v>8.3056478405315617E-2</v>
      </c>
      <c r="I171" t="s">
        <v>276</v>
      </c>
      <c r="J171">
        <v>1</v>
      </c>
    </row>
    <row r="172" spans="4:10" ht="14.6" x14ac:dyDescent="0.35">
      <c r="D172" s="1" t="s">
        <v>138</v>
      </c>
      <c r="E172">
        <v>1</v>
      </c>
      <c r="F172" s="3">
        <f t="shared" si="6"/>
        <v>8.3056478405315617E-2</v>
      </c>
      <c r="I172" t="s">
        <v>277</v>
      </c>
      <c r="J172">
        <v>1</v>
      </c>
    </row>
    <row r="173" spans="4:10" ht="14.6" x14ac:dyDescent="0.35">
      <c r="D173" s="1" t="s">
        <v>87</v>
      </c>
      <c r="E173">
        <v>1</v>
      </c>
      <c r="F173" s="3">
        <f t="shared" si="6"/>
        <v>8.3056478405315617E-2</v>
      </c>
      <c r="I173" t="s">
        <v>278</v>
      </c>
      <c r="J173">
        <v>5</v>
      </c>
    </row>
    <row r="174" spans="4:10" ht="14.6" x14ac:dyDescent="0.35">
      <c r="D174" s="1" t="s">
        <v>188</v>
      </c>
      <c r="E174">
        <v>1</v>
      </c>
      <c r="F174" s="3">
        <f t="shared" si="6"/>
        <v>8.3056478405315617E-2</v>
      </c>
      <c r="I174" t="s">
        <v>279</v>
      </c>
      <c r="J174">
        <v>23</v>
      </c>
    </row>
    <row r="175" spans="4:10" ht="14.6" x14ac:dyDescent="0.35">
      <c r="D175" s="1" t="s">
        <v>201</v>
      </c>
      <c r="E175">
        <v>1</v>
      </c>
      <c r="F175" s="3">
        <f t="shared" si="6"/>
        <v>8.3056478405315617E-2</v>
      </c>
      <c r="I175" t="s">
        <v>280</v>
      </c>
      <c r="J175">
        <v>2</v>
      </c>
    </row>
    <row r="176" spans="4:10" ht="14.6" x14ac:dyDescent="0.35">
      <c r="D176" s="1" t="s">
        <v>188</v>
      </c>
      <c r="E176">
        <v>1</v>
      </c>
      <c r="F176" s="3">
        <f t="shared" si="6"/>
        <v>8.3056478405315617E-2</v>
      </c>
      <c r="I176" t="s">
        <v>281</v>
      </c>
      <c r="J176">
        <v>1</v>
      </c>
    </row>
    <row r="177" spans="4:13" ht="14.6" x14ac:dyDescent="0.35">
      <c r="D177" s="1" t="s">
        <v>20</v>
      </c>
      <c r="E177">
        <v>1</v>
      </c>
      <c r="F177" s="3">
        <f t="shared" si="6"/>
        <v>8.3056478405315617E-2</v>
      </c>
      <c r="I177" t="s">
        <v>282</v>
      </c>
      <c r="J177">
        <v>1</v>
      </c>
    </row>
    <row r="178" spans="4:13" ht="14.6" x14ac:dyDescent="0.35">
      <c r="E178">
        <f>SUM(E92:E177)</f>
        <v>1204</v>
      </c>
      <c r="F178" s="3">
        <f t="shared" si="6"/>
        <v>100</v>
      </c>
      <c r="I178" t="s">
        <v>283</v>
      </c>
      <c r="J178">
        <v>1</v>
      </c>
    </row>
    <row r="179" spans="4:13" ht="14.6" x14ac:dyDescent="0.35">
      <c r="I179" t="s">
        <v>284</v>
      </c>
      <c r="J179">
        <v>1</v>
      </c>
    </row>
    <row r="180" spans="4:13" ht="14.6" x14ac:dyDescent="0.35">
      <c r="D180" s="6" t="s">
        <v>2</v>
      </c>
      <c r="E180" s="7" t="s">
        <v>285</v>
      </c>
      <c r="F180" s="1" t="s">
        <v>2</v>
      </c>
      <c r="G180" s="1" t="s">
        <v>286</v>
      </c>
      <c r="H180" s="1" t="s">
        <v>102</v>
      </c>
      <c r="I180" t="s">
        <v>287</v>
      </c>
      <c r="J180">
        <v>1</v>
      </c>
    </row>
    <row r="181" spans="4:13" ht="14.6" x14ac:dyDescent="0.35">
      <c r="D181" s="8" t="s">
        <v>181</v>
      </c>
      <c r="E181" s="9">
        <v>1</v>
      </c>
      <c r="F181" t="s">
        <v>181</v>
      </c>
      <c r="G181">
        <v>1</v>
      </c>
      <c r="H181" s="3">
        <f t="shared" ref="H181:H213" si="7">100*G181/1204</f>
        <v>8.3056478405315617E-2</v>
      </c>
      <c r="I181" t="s">
        <v>288</v>
      </c>
      <c r="J181">
        <v>1</v>
      </c>
    </row>
    <row r="182" spans="4:13" ht="14.6" x14ac:dyDescent="0.35">
      <c r="D182" s="10" t="s">
        <v>34</v>
      </c>
      <c r="E182" s="11">
        <v>41</v>
      </c>
      <c r="F182" t="s">
        <v>34</v>
      </c>
      <c r="G182">
        <v>41</v>
      </c>
      <c r="H182" s="3">
        <f t="shared" si="7"/>
        <v>3.4053156146179404</v>
      </c>
      <c r="I182" t="s">
        <v>253</v>
      </c>
      <c r="J182">
        <v>2</v>
      </c>
    </row>
    <row r="183" spans="4:13" ht="14.6" x14ac:dyDescent="0.35">
      <c r="D183" s="10" t="s">
        <v>158</v>
      </c>
      <c r="E183" s="11">
        <v>1</v>
      </c>
      <c r="F183" t="s">
        <v>158</v>
      </c>
      <c r="G183">
        <v>1</v>
      </c>
      <c r="H183" s="3">
        <f t="shared" si="7"/>
        <v>8.3056478405315617E-2</v>
      </c>
      <c r="I183" t="s">
        <v>289</v>
      </c>
      <c r="J183">
        <v>43</v>
      </c>
    </row>
    <row r="184" spans="4:13" ht="14.6" x14ac:dyDescent="0.35">
      <c r="D184" s="10" t="s">
        <v>44</v>
      </c>
      <c r="E184" s="11">
        <v>38</v>
      </c>
      <c r="F184" t="s">
        <v>44</v>
      </c>
      <c r="G184">
        <v>38</v>
      </c>
      <c r="H184" s="3">
        <f t="shared" si="7"/>
        <v>3.1561461794019934</v>
      </c>
      <c r="I184" t="s">
        <v>64</v>
      </c>
      <c r="J184">
        <v>130</v>
      </c>
    </row>
    <row r="185" spans="4:13" ht="14.6" x14ac:dyDescent="0.35">
      <c r="D185" s="10" t="s">
        <v>8</v>
      </c>
      <c r="E185" s="11">
        <v>218</v>
      </c>
      <c r="F185" t="s">
        <v>8</v>
      </c>
      <c r="G185">
        <v>218</v>
      </c>
      <c r="H185" s="3">
        <f t="shared" si="7"/>
        <v>18.106312292358805</v>
      </c>
      <c r="I185" t="s">
        <v>67</v>
      </c>
      <c r="J185">
        <v>1203</v>
      </c>
    </row>
    <row r="186" spans="4:13" ht="14.6" x14ac:dyDescent="0.35">
      <c r="D186" s="10" t="s">
        <v>28</v>
      </c>
      <c r="E186" s="11">
        <v>67</v>
      </c>
      <c r="F186" t="s">
        <v>28</v>
      </c>
      <c r="G186">
        <v>67</v>
      </c>
      <c r="H186" s="3">
        <f t="shared" si="7"/>
        <v>5.5647840531561465</v>
      </c>
    </row>
    <row r="187" spans="4:13" ht="14.6" x14ac:dyDescent="0.35">
      <c r="D187" s="10" t="s">
        <v>17</v>
      </c>
      <c r="E187" s="11">
        <v>85</v>
      </c>
      <c r="F187" t="s">
        <v>17</v>
      </c>
      <c r="G187">
        <v>85</v>
      </c>
      <c r="H187" s="3">
        <f t="shared" si="7"/>
        <v>7.059800664451827</v>
      </c>
    </row>
    <row r="188" spans="4:13" ht="14.6" x14ac:dyDescent="0.35">
      <c r="D188" s="10" t="s">
        <v>14</v>
      </c>
      <c r="E188" s="11">
        <v>243</v>
      </c>
      <c r="F188" t="s">
        <v>14</v>
      </c>
      <c r="G188">
        <v>243</v>
      </c>
      <c r="H188" s="3">
        <f t="shared" si="7"/>
        <v>20.182724252491695</v>
      </c>
      <c r="I188" s="1" t="s">
        <v>290</v>
      </c>
      <c r="J188" t="s">
        <v>1</v>
      </c>
      <c r="K188" s="1" t="s">
        <v>290</v>
      </c>
      <c r="L188" s="1" t="s">
        <v>151</v>
      </c>
      <c r="M188" t="s">
        <v>102</v>
      </c>
    </row>
    <row r="189" spans="4:13" ht="14.6" x14ac:dyDescent="0.35">
      <c r="D189" s="10" t="s">
        <v>104</v>
      </c>
      <c r="E189" s="11">
        <v>5</v>
      </c>
      <c r="F189" t="s">
        <v>104</v>
      </c>
      <c r="G189">
        <v>5</v>
      </c>
      <c r="H189" s="3">
        <f t="shared" si="7"/>
        <v>0.41528239202657807</v>
      </c>
      <c r="I189" t="s">
        <v>55</v>
      </c>
      <c r="J189">
        <v>1</v>
      </c>
      <c r="K189" s="1" t="s">
        <v>291</v>
      </c>
      <c r="L189">
        <f>SUM(J198)</f>
        <v>555</v>
      </c>
      <c r="M189" s="3">
        <f>100*L189/1203</f>
        <v>46.134663341645883</v>
      </c>
    </row>
    <row r="190" spans="4:13" ht="14.6" x14ac:dyDescent="0.35">
      <c r="D190" s="10" t="s">
        <v>98</v>
      </c>
      <c r="E190" s="11">
        <v>6</v>
      </c>
      <c r="F190" t="s">
        <v>98</v>
      </c>
      <c r="G190">
        <v>6</v>
      </c>
      <c r="H190" s="3">
        <f t="shared" si="7"/>
        <v>0.49833887043189368</v>
      </c>
      <c r="I190" t="s">
        <v>292</v>
      </c>
      <c r="J190">
        <v>6</v>
      </c>
      <c r="K190" s="1" t="s">
        <v>293</v>
      </c>
      <c r="L190">
        <f>SUM(J200:J201)</f>
        <v>494</v>
      </c>
      <c r="M190" s="3">
        <f>100*L190/1203</f>
        <v>41.064006650041563</v>
      </c>
    </row>
    <row r="191" spans="4:13" ht="14.6" x14ac:dyDescent="0.35">
      <c r="D191" s="10" t="s">
        <v>107</v>
      </c>
      <c r="E191" s="11">
        <v>5</v>
      </c>
      <c r="F191" t="s">
        <v>107</v>
      </c>
      <c r="G191">
        <v>5</v>
      </c>
      <c r="H191" s="3">
        <f t="shared" si="7"/>
        <v>0.41528239202657807</v>
      </c>
      <c r="I191" t="s">
        <v>294</v>
      </c>
      <c r="J191">
        <v>2</v>
      </c>
      <c r="K191" s="1" t="s">
        <v>66</v>
      </c>
      <c r="L191">
        <f>1203-SUM(L189:L190)</f>
        <v>154</v>
      </c>
      <c r="M191" s="3">
        <f>100*L191/1203</f>
        <v>12.801330008312553</v>
      </c>
    </row>
    <row r="192" spans="4:13" ht="14.6" x14ac:dyDescent="0.35">
      <c r="D192" s="10" t="s">
        <v>125</v>
      </c>
      <c r="E192" s="11">
        <v>5</v>
      </c>
      <c r="F192" t="s">
        <v>125</v>
      </c>
      <c r="G192">
        <v>5</v>
      </c>
      <c r="H192" s="3">
        <f t="shared" si="7"/>
        <v>0.41528239202657807</v>
      </c>
      <c r="I192" t="s">
        <v>33</v>
      </c>
      <c r="J192">
        <v>10</v>
      </c>
    </row>
    <row r="193" spans="4:10" ht="14.6" x14ac:dyDescent="0.35">
      <c r="D193" s="10" t="s">
        <v>112</v>
      </c>
      <c r="E193" s="11">
        <v>5</v>
      </c>
      <c r="F193" t="s">
        <v>112</v>
      </c>
      <c r="G193">
        <v>5</v>
      </c>
      <c r="H193" s="3">
        <f t="shared" si="7"/>
        <v>0.41528239202657807</v>
      </c>
      <c r="I193" t="s">
        <v>295</v>
      </c>
      <c r="J193">
        <v>3</v>
      </c>
    </row>
    <row r="194" spans="4:10" ht="14.6" x14ac:dyDescent="0.35">
      <c r="D194" s="10" t="s">
        <v>138</v>
      </c>
      <c r="E194" s="11">
        <v>5</v>
      </c>
      <c r="F194" t="s">
        <v>138</v>
      </c>
      <c r="G194">
        <v>5</v>
      </c>
      <c r="H194" s="3">
        <f t="shared" si="7"/>
        <v>0.41528239202657807</v>
      </c>
      <c r="I194" t="s">
        <v>41</v>
      </c>
      <c r="J194">
        <v>7</v>
      </c>
    </row>
    <row r="195" spans="4:10" ht="14.6" x14ac:dyDescent="0.35">
      <c r="D195" s="10" t="s">
        <v>11</v>
      </c>
      <c r="E195" s="11">
        <v>114</v>
      </c>
      <c r="F195" t="s">
        <v>11</v>
      </c>
      <c r="G195">
        <v>114</v>
      </c>
      <c r="H195" s="3">
        <f t="shared" si="7"/>
        <v>9.4684385382059801</v>
      </c>
      <c r="I195" t="s">
        <v>296</v>
      </c>
      <c r="J195">
        <v>3</v>
      </c>
    </row>
    <row r="196" spans="4:10" ht="14.6" x14ac:dyDescent="0.35">
      <c r="D196" s="10" t="s">
        <v>53</v>
      </c>
      <c r="E196" s="11">
        <v>26</v>
      </c>
      <c r="F196" t="s">
        <v>53</v>
      </c>
      <c r="G196">
        <v>26</v>
      </c>
      <c r="H196" s="3">
        <f t="shared" si="7"/>
        <v>2.1594684385382061</v>
      </c>
      <c r="I196" t="s">
        <v>297</v>
      </c>
      <c r="J196">
        <v>1</v>
      </c>
    </row>
    <row r="197" spans="4:10" ht="14.6" x14ac:dyDescent="0.35">
      <c r="D197" s="10" t="s">
        <v>129</v>
      </c>
      <c r="E197" s="11">
        <v>4</v>
      </c>
      <c r="F197" t="s">
        <v>129</v>
      </c>
      <c r="G197">
        <v>4</v>
      </c>
      <c r="H197" s="3">
        <f t="shared" si="7"/>
        <v>0.33222591362126247</v>
      </c>
      <c r="I197" t="s">
        <v>298</v>
      </c>
      <c r="J197">
        <v>2</v>
      </c>
    </row>
    <row r="198" spans="4:10" ht="14.6" x14ac:dyDescent="0.35">
      <c r="D198" s="10" t="s">
        <v>20</v>
      </c>
      <c r="E198" s="11">
        <v>115</v>
      </c>
      <c r="F198" t="s">
        <v>20</v>
      </c>
      <c r="G198">
        <v>115</v>
      </c>
      <c r="H198" s="3">
        <f t="shared" si="7"/>
        <v>9.5514950166112964</v>
      </c>
      <c r="I198" t="s">
        <v>299</v>
      </c>
      <c r="J198">
        <v>555</v>
      </c>
    </row>
    <row r="199" spans="4:10" ht="14.6" x14ac:dyDescent="0.35">
      <c r="D199" s="10" t="s">
        <v>184</v>
      </c>
      <c r="E199" s="11">
        <v>1</v>
      </c>
      <c r="F199" t="s">
        <v>184</v>
      </c>
      <c r="G199">
        <v>1</v>
      </c>
      <c r="H199" s="3">
        <f t="shared" si="7"/>
        <v>8.3056478405315617E-2</v>
      </c>
      <c r="I199" t="s">
        <v>280</v>
      </c>
      <c r="J199">
        <v>1</v>
      </c>
    </row>
    <row r="200" spans="4:10" ht="14.6" x14ac:dyDescent="0.35">
      <c r="D200" s="10" t="s">
        <v>31</v>
      </c>
      <c r="E200" s="11">
        <v>55</v>
      </c>
      <c r="F200" t="s">
        <v>31</v>
      </c>
      <c r="G200">
        <v>55</v>
      </c>
      <c r="H200" s="3">
        <f t="shared" si="7"/>
        <v>4.5681063122923584</v>
      </c>
      <c r="I200" t="s">
        <v>300</v>
      </c>
      <c r="J200">
        <v>493</v>
      </c>
    </row>
    <row r="201" spans="4:10" ht="14.6" x14ac:dyDescent="0.35">
      <c r="D201" s="10" t="s">
        <v>68</v>
      </c>
      <c r="E201" s="11">
        <v>24</v>
      </c>
      <c r="F201" t="s">
        <v>68</v>
      </c>
      <c r="G201">
        <v>24</v>
      </c>
      <c r="H201" s="3">
        <f t="shared" si="7"/>
        <v>1.9933554817275747</v>
      </c>
      <c r="I201" t="s">
        <v>301</v>
      </c>
      <c r="J201">
        <v>1</v>
      </c>
    </row>
    <row r="202" spans="4:10" ht="14.6" x14ac:dyDescent="0.35">
      <c r="D202" s="10" t="s">
        <v>115</v>
      </c>
      <c r="E202" s="11">
        <v>9</v>
      </c>
      <c r="F202" t="s">
        <v>115</v>
      </c>
      <c r="G202">
        <v>9</v>
      </c>
      <c r="H202" s="3">
        <f t="shared" si="7"/>
        <v>0.74750830564784054</v>
      </c>
      <c r="I202" t="s">
        <v>64</v>
      </c>
      <c r="J202">
        <v>118</v>
      </c>
    </row>
    <row r="203" spans="4:10" ht="14.6" x14ac:dyDescent="0.35">
      <c r="D203" s="10" t="s">
        <v>23</v>
      </c>
      <c r="E203" s="11">
        <v>51</v>
      </c>
      <c r="F203" t="s">
        <v>23</v>
      </c>
      <c r="G203">
        <v>51</v>
      </c>
      <c r="H203" s="3">
        <f t="shared" si="7"/>
        <v>4.235880398671096</v>
      </c>
      <c r="I203" t="s">
        <v>67</v>
      </c>
      <c r="J203">
        <v>1203</v>
      </c>
    </row>
    <row r="204" spans="4:10" ht="14.6" x14ac:dyDescent="0.35">
      <c r="D204" s="10" t="s">
        <v>140</v>
      </c>
      <c r="E204" s="11">
        <v>3</v>
      </c>
      <c r="F204" t="s">
        <v>140</v>
      </c>
      <c r="G204">
        <v>3</v>
      </c>
      <c r="H204" s="3">
        <f t="shared" si="7"/>
        <v>0.24916943521594684</v>
      </c>
    </row>
    <row r="205" spans="4:10" ht="14.6" x14ac:dyDescent="0.35">
      <c r="D205" s="10" t="s">
        <v>152</v>
      </c>
      <c r="E205" s="11">
        <v>2</v>
      </c>
      <c r="F205" t="s">
        <v>152</v>
      </c>
      <c r="G205">
        <v>2</v>
      </c>
      <c r="H205" s="3">
        <f t="shared" si="7"/>
        <v>0.16611295681063123</v>
      </c>
    </row>
    <row r="206" spans="4:10" ht="14.6" x14ac:dyDescent="0.35">
      <c r="D206" s="10" t="s">
        <v>87</v>
      </c>
      <c r="E206" s="11">
        <v>10</v>
      </c>
      <c r="F206" t="s">
        <v>87</v>
      </c>
      <c r="G206">
        <v>10</v>
      </c>
      <c r="H206" s="3">
        <f t="shared" si="7"/>
        <v>0.83056478405315615</v>
      </c>
    </row>
    <row r="207" spans="4:10" ht="14.6" x14ac:dyDescent="0.35">
      <c r="D207" s="10" t="s">
        <v>188</v>
      </c>
      <c r="E207" s="11">
        <v>3</v>
      </c>
      <c r="F207" t="s">
        <v>188</v>
      </c>
      <c r="G207">
        <v>3</v>
      </c>
      <c r="H207" s="3">
        <f t="shared" si="7"/>
        <v>0.24916943521594684</v>
      </c>
    </row>
    <row r="208" spans="4:10" ht="14.6" x14ac:dyDescent="0.35">
      <c r="D208" s="10" t="s">
        <v>74</v>
      </c>
      <c r="E208" s="11">
        <v>14</v>
      </c>
      <c r="F208" t="s">
        <v>74</v>
      </c>
      <c r="G208">
        <v>14</v>
      </c>
      <c r="H208" s="3">
        <f t="shared" si="7"/>
        <v>1.1627906976744187</v>
      </c>
    </row>
    <row r="209" spans="4:8" ht="14.6" x14ac:dyDescent="0.35">
      <c r="D209" s="10" t="s">
        <v>89</v>
      </c>
      <c r="E209" s="11">
        <v>6</v>
      </c>
      <c r="F209" t="s">
        <v>89</v>
      </c>
      <c r="G209">
        <v>6</v>
      </c>
      <c r="H209" s="3">
        <f t="shared" si="7"/>
        <v>0.49833887043189368</v>
      </c>
    </row>
    <row r="210" spans="4:8" ht="14.6" x14ac:dyDescent="0.35">
      <c r="D210" s="10" t="s">
        <v>201</v>
      </c>
      <c r="E210" s="11">
        <v>1</v>
      </c>
      <c r="F210" t="s">
        <v>201</v>
      </c>
      <c r="G210">
        <v>1</v>
      </c>
      <c r="H210" s="3">
        <f t="shared" si="7"/>
        <v>8.3056478405315617E-2</v>
      </c>
    </row>
    <row r="211" spans="4:8" ht="14.6" x14ac:dyDescent="0.35">
      <c r="D211" s="10" t="s">
        <v>119</v>
      </c>
      <c r="E211" s="11">
        <v>9</v>
      </c>
      <c r="F211" t="s">
        <v>119</v>
      </c>
      <c r="G211">
        <v>9</v>
      </c>
      <c r="H211" s="3">
        <f t="shared" si="7"/>
        <v>0.74750830564784054</v>
      </c>
    </row>
    <row r="212" spans="4:8" ht="14.6" x14ac:dyDescent="0.35">
      <c r="D212" s="10" t="s">
        <v>39</v>
      </c>
      <c r="E212" s="12">
        <v>32</v>
      </c>
      <c r="F212" t="s">
        <v>39</v>
      </c>
      <c r="G212">
        <v>32</v>
      </c>
      <c r="H212" s="3">
        <f t="shared" si="7"/>
        <v>2.6578073089700998</v>
      </c>
    </row>
    <row r="213" spans="4:8" ht="14.6" x14ac:dyDescent="0.35">
      <c r="D213" s="13" t="s">
        <v>302</v>
      </c>
      <c r="E213" s="14">
        <v>1204</v>
      </c>
      <c r="F213" t="s">
        <v>67</v>
      </c>
      <c r="G213">
        <v>1204</v>
      </c>
      <c r="H213" s="3">
        <f t="shared" si="7"/>
        <v>100</v>
      </c>
    </row>
    <row r="215" spans="4:8" ht="14.6" x14ac:dyDescent="0.35">
      <c r="D215" t="s">
        <v>0</v>
      </c>
      <c r="E215" t="s">
        <v>285</v>
      </c>
      <c r="F215" s="1" t="s">
        <v>102</v>
      </c>
    </row>
    <row r="216" spans="4:8" ht="14.6" x14ac:dyDescent="0.35">
      <c r="D216" t="s">
        <v>14</v>
      </c>
      <c r="E216">
        <v>243</v>
      </c>
      <c r="F216" s="3">
        <f t="shared" ref="F216:F248" si="8">100*E216/1204</f>
        <v>20.182724252491695</v>
      </c>
    </row>
    <row r="217" spans="4:8" ht="14.6" x14ac:dyDescent="0.35">
      <c r="D217" t="s">
        <v>8</v>
      </c>
      <c r="E217">
        <v>218</v>
      </c>
      <c r="F217" s="3">
        <f t="shared" si="8"/>
        <v>18.106312292358805</v>
      </c>
    </row>
    <row r="218" spans="4:8" ht="14.6" x14ac:dyDescent="0.35">
      <c r="D218" t="s">
        <v>20</v>
      </c>
      <c r="E218">
        <v>115</v>
      </c>
      <c r="F218" s="3">
        <f t="shared" si="8"/>
        <v>9.5514950166112964</v>
      </c>
    </row>
    <row r="219" spans="4:8" ht="14.6" x14ac:dyDescent="0.35">
      <c r="D219" t="s">
        <v>11</v>
      </c>
      <c r="E219">
        <v>114</v>
      </c>
      <c r="F219" s="3">
        <f t="shared" si="8"/>
        <v>9.4684385382059801</v>
      </c>
    </row>
    <row r="220" spans="4:8" ht="14.6" x14ac:dyDescent="0.35">
      <c r="D220" t="s">
        <v>17</v>
      </c>
      <c r="E220">
        <v>85</v>
      </c>
      <c r="F220" s="3">
        <f t="shared" si="8"/>
        <v>7.059800664451827</v>
      </c>
    </row>
    <row r="221" spans="4:8" ht="14.6" x14ac:dyDescent="0.35">
      <c r="D221" t="s">
        <v>28</v>
      </c>
      <c r="E221">
        <v>67</v>
      </c>
      <c r="F221" s="3">
        <f t="shared" si="8"/>
        <v>5.5647840531561465</v>
      </c>
    </row>
    <row r="222" spans="4:8" ht="14.6" x14ac:dyDescent="0.35">
      <c r="D222" t="s">
        <v>31</v>
      </c>
      <c r="E222">
        <v>55</v>
      </c>
      <c r="F222" s="3">
        <f t="shared" si="8"/>
        <v>4.5681063122923584</v>
      </c>
    </row>
    <row r="223" spans="4:8" ht="14.6" x14ac:dyDescent="0.35">
      <c r="D223" t="s">
        <v>23</v>
      </c>
      <c r="E223">
        <v>51</v>
      </c>
      <c r="F223" s="3">
        <f t="shared" si="8"/>
        <v>4.235880398671096</v>
      </c>
    </row>
    <row r="224" spans="4:8" ht="14.6" x14ac:dyDescent="0.35">
      <c r="D224" t="s">
        <v>34</v>
      </c>
      <c r="E224">
        <v>41</v>
      </c>
      <c r="F224" s="3">
        <f t="shared" si="8"/>
        <v>3.4053156146179404</v>
      </c>
    </row>
    <row r="225" spans="4:6" ht="14.6" x14ac:dyDescent="0.35">
      <c r="D225" t="s">
        <v>44</v>
      </c>
      <c r="E225">
        <v>38</v>
      </c>
      <c r="F225" s="3">
        <f t="shared" si="8"/>
        <v>3.1561461794019934</v>
      </c>
    </row>
    <row r="226" spans="4:6" ht="14.6" x14ac:dyDescent="0.35">
      <c r="D226" t="s">
        <v>39</v>
      </c>
      <c r="E226">
        <v>32</v>
      </c>
      <c r="F226" s="3">
        <f t="shared" si="8"/>
        <v>2.6578073089700998</v>
      </c>
    </row>
    <row r="227" spans="4:6" ht="14.6" x14ac:dyDescent="0.35">
      <c r="D227" t="s">
        <v>53</v>
      </c>
      <c r="E227">
        <v>26</v>
      </c>
      <c r="F227" s="3">
        <f t="shared" si="8"/>
        <v>2.1594684385382061</v>
      </c>
    </row>
    <row r="228" spans="4:6" ht="14.6" x14ac:dyDescent="0.35">
      <c r="D228" t="s">
        <v>68</v>
      </c>
      <c r="E228">
        <v>24</v>
      </c>
      <c r="F228" s="3">
        <f t="shared" si="8"/>
        <v>1.9933554817275747</v>
      </c>
    </row>
    <row r="229" spans="4:6" ht="14.6" x14ac:dyDescent="0.35">
      <c r="D229" t="s">
        <v>74</v>
      </c>
      <c r="E229">
        <v>14</v>
      </c>
      <c r="F229" s="3">
        <f t="shared" si="8"/>
        <v>1.1627906976744187</v>
      </c>
    </row>
    <row r="230" spans="4:6" ht="14.6" x14ac:dyDescent="0.35">
      <c r="D230" t="s">
        <v>87</v>
      </c>
      <c r="E230">
        <v>10</v>
      </c>
      <c r="F230" s="3">
        <f t="shared" si="8"/>
        <v>0.83056478405315615</v>
      </c>
    </row>
    <row r="231" spans="4:6" ht="14.6" x14ac:dyDescent="0.35">
      <c r="D231" t="s">
        <v>115</v>
      </c>
      <c r="E231">
        <v>9</v>
      </c>
      <c r="F231" s="3">
        <f t="shared" si="8"/>
        <v>0.74750830564784054</v>
      </c>
    </row>
    <row r="232" spans="4:6" ht="14.6" x14ac:dyDescent="0.35">
      <c r="D232" t="s">
        <v>119</v>
      </c>
      <c r="E232">
        <v>9</v>
      </c>
      <c r="F232" s="3">
        <f t="shared" si="8"/>
        <v>0.74750830564784054</v>
      </c>
    </row>
    <row r="233" spans="4:6" ht="14.6" x14ac:dyDescent="0.35">
      <c r="D233" t="s">
        <v>98</v>
      </c>
      <c r="E233">
        <v>6</v>
      </c>
      <c r="F233" s="3">
        <f t="shared" si="8"/>
        <v>0.49833887043189368</v>
      </c>
    </row>
    <row r="234" spans="4:6" ht="14.6" x14ac:dyDescent="0.35">
      <c r="D234" t="s">
        <v>89</v>
      </c>
      <c r="E234">
        <v>6</v>
      </c>
      <c r="F234" s="3">
        <f t="shared" si="8"/>
        <v>0.49833887043189368</v>
      </c>
    </row>
    <row r="235" spans="4:6" ht="14.6" x14ac:dyDescent="0.35">
      <c r="D235" t="s">
        <v>104</v>
      </c>
      <c r="E235">
        <v>5</v>
      </c>
      <c r="F235" s="3">
        <f t="shared" si="8"/>
        <v>0.41528239202657807</v>
      </c>
    </row>
    <row r="236" spans="4:6" ht="14.6" x14ac:dyDescent="0.35">
      <c r="D236" t="s">
        <v>107</v>
      </c>
      <c r="E236">
        <v>5</v>
      </c>
      <c r="F236" s="3">
        <f t="shared" si="8"/>
        <v>0.41528239202657807</v>
      </c>
    </row>
    <row r="237" spans="4:6" ht="14.6" x14ac:dyDescent="0.35">
      <c r="D237" t="s">
        <v>125</v>
      </c>
      <c r="E237">
        <v>5</v>
      </c>
      <c r="F237" s="3">
        <f t="shared" si="8"/>
        <v>0.41528239202657807</v>
      </c>
    </row>
    <row r="238" spans="4:6" ht="14.6" x14ac:dyDescent="0.35">
      <c r="D238" t="s">
        <v>112</v>
      </c>
      <c r="E238">
        <v>5</v>
      </c>
      <c r="F238" s="3">
        <f t="shared" si="8"/>
        <v>0.41528239202657807</v>
      </c>
    </row>
    <row r="239" spans="4:6" ht="14.6" x14ac:dyDescent="0.35">
      <c r="D239" t="s">
        <v>138</v>
      </c>
      <c r="E239">
        <v>5</v>
      </c>
      <c r="F239" s="3">
        <f t="shared" si="8"/>
        <v>0.41528239202657807</v>
      </c>
    </row>
    <row r="240" spans="4:6" ht="14.6" x14ac:dyDescent="0.35">
      <c r="D240" t="s">
        <v>129</v>
      </c>
      <c r="E240">
        <v>4</v>
      </c>
      <c r="F240" s="3">
        <f t="shared" si="8"/>
        <v>0.33222591362126247</v>
      </c>
    </row>
    <row r="241" spans="4:6" ht="14.6" x14ac:dyDescent="0.35">
      <c r="D241" t="s">
        <v>140</v>
      </c>
      <c r="E241">
        <v>3</v>
      </c>
      <c r="F241" s="3">
        <f t="shared" si="8"/>
        <v>0.24916943521594684</v>
      </c>
    </row>
    <row r="242" spans="4:6" ht="14.6" x14ac:dyDescent="0.35">
      <c r="D242" t="s">
        <v>188</v>
      </c>
      <c r="E242">
        <v>3</v>
      </c>
      <c r="F242" s="3">
        <f t="shared" si="8"/>
        <v>0.24916943521594684</v>
      </c>
    </row>
    <row r="243" spans="4:6" ht="14.6" x14ac:dyDescent="0.35">
      <c r="D243" t="s">
        <v>152</v>
      </c>
      <c r="E243">
        <v>2</v>
      </c>
      <c r="F243" s="3">
        <f t="shared" si="8"/>
        <v>0.16611295681063123</v>
      </c>
    </row>
    <row r="244" spans="4:6" ht="14.6" x14ac:dyDescent="0.35">
      <c r="D244" t="s">
        <v>181</v>
      </c>
      <c r="E244">
        <v>1</v>
      </c>
      <c r="F244" s="3">
        <f t="shared" si="8"/>
        <v>8.3056478405315617E-2</v>
      </c>
    </row>
    <row r="245" spans="4:6" ht="14.6" x14ac:dyDescent="0.35">
      <c r="D245" t="s">
        <v>158</v>
      </c>
      <c r="E245">
        <v>1</v>
      </c>
      <c r="F245" s="3">
        <f t="shared" si="8"/>
        <v>8.3056478405315617E-2</v>
      </c>
    </row>
    <row r="246" spans="4:6" ht="14.6" x14ac:dyDescent="0.35">
      <c r="D246" t="s">
        <v>184</v>
      </c>
      <c r="E246">
        <v>1</v>
      </c>
      <c r="F246" s="3">
        <f t="shared" si="8"/>
        <v>8.3056478405315617E-2</v>
      </c>
    </row>
    <row r="247" spans="4:6" ht="14.6" x14ac:dyDescent="0.35">
      <c r="D247" t="s">
        <v>201</v>
      </c>
      <c r="E247">
        <v>1</v>
      </c>
      <c r="F247" s="3">
        <f t="shared" si="8"/>
        <v>8.3056478405315617E-2</v>
      </c>
    </row>
    <row r="248" spans="4:6" ht="14.6" x14ac:dyDescent="0.35">
      <c r="D248" t="s">
        <v>67</v>
      </c>
      <c r="E248">
        <v>1204</v>
      </c>
      <c r="F248" s="3">
        <f t="shared" si="8"/>
        <v>100</v>
      </c>
    </row>
    <row r="249" spans="4:6" ht="14.6" x14ac:dyDescent="0.35">
      <c r="D249" s="1" t="s">
        <v>46</v>
      </c>
      <c r="F249" s="3">
        <f>SUM(F229:F247)</f>
        <v>7.8903654485049826</v>
      </c>
    </row>
  </sheetData>
  <pageMargins left="0.7" right="0.7" top="0.75" bottom="0.75" header="0.511811023622047" footer="0.511811023622047"/>
  <pageSetup paperSize="9" orientation="portrait"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62"/>
  <sheetViews>
    <sheetView topLeftCell="A40" zoomScaleNormal="100" workbookViewId="0">
      <selection activeCell="B4" sqref="B4"/>
    </sheetView>
  </sheetViews>
  <sheetFormatPr baseColWidth="10" defaultColWidth="10.54296875" defaultRowHeight="14.25" customHeight="1" x14ac:dyDescent="0.35"/>
  <cols>
    <col min="1" max="1" width="36.1796875" customWidth="1"/>
    <col min="2" max="2" width="34.81640625" customWidth="1"/>
    <col min="3" max="3" width="9.453125" customWidth="1"/>
    <col min="4" max="4" width="9.81640625" customWidth="1"/>
    <col min="5" max="5" width="23.81640625" customWidth="1"/>
    <col min="6" max="6" width="21.54296875" customWidth="1"/>
    <col min="7" max="7" width="58.81640625" customWidth="1"/>
    <col min="8" max="8" width="39.1796875" customWidth="1"/>
    <col min="9" max="9" width="9.7265625" customWidth="1"/>
    <col min="10" max="10" width="10.1796875" customWidth="1"/>
    <col min="11" max="11" width="11.7265625" customWidth="1"/>
    <col min="12" max="12" width="56.453125" customWidth="1"/>
    <col min="13" max="13" width="21.453125" customWidth="1"/>
    <col min="14" max="14" width="8.453125" customWidth="1"/>
    <col min="15" max="15" width="13.453125" customWidth="1"/>
    <col min="16" max="16" width="14" customWidth="1"/>
    <col min="17" max="17" width="10.1796875" customWidth="1"/>
    <col min="18" max="18" width="11.7265625" customWidth="1"/>
    <col min="19" max="30" width="43.81640625" customWidth="1"/>
    <col min="31" max="31" width="11.7265625" customWidth="1"/>
  </cols>
  <sheetData>
    <row r="3" spans="1:4" ht="14.25" customHeight="1" x14ac:dyDescent="0.35">
      <c r="A3" t="s">
        <v>0</v>
      </c>
      <c r="B3" t="s">
        <v>303</v>
      </c>
    </row>
    <row r="4" spans="1:4" ht="14.25" customHeight="1" x14ac:dyDescent="0.35">
      <c r="A4" s="2" t="s">
        <v>304</v>
      </c>
      <c r="B4">
        <v>71</v>
      </c>
      <c r="C4" s="2" t="s">
        <v>304</v>
      </c>
      <c r="D4">
        <v>71</v>
      </c>
    </row>
    <row r="5" spans="1:4" ht="14.25" customHeight="1" x14ac:dyDescent="0.35">
      <c r="A5" s="2" t="s">
        <v>305</v>
      </c>
      <c r="B5">
        <v>204</v>
      </c>
      <c r="C5" s="2" t="s">
        <v>305</v>
      </c>
      <c r="D5">
        <f>B5+B9+B17+B21+B30</f>
        <v>233</v>
      </c>
    </row>
    <row r="6" spans="1:4" ht="14.25" customHeight="1" x14ac:dyDescent="0.35">
      <c r="A6" s="2" t="s">
        <v>306</v>
      </c>
      <c r="B6">
        <v>165</v>
      </c>
      <c r="C6" s="2" t="s">
        <v>306</v>
      </c>
      <c r="D6">
        <f>B6+B10+B11+B14+B22+B18+B19</f>
        <v>185</v>
      </c>
    </row>
    <row r="7" spans="1:4" ht="14.25" customHeight="1" x14ac:dyDescent="0.35">
      <c r="A7" s="2" t="s">
        <v>307</v>
      </c>
      <c r="B7">
        <v>148</v>
      </c>
      <c r="C7" s="2" t="s">
        <v>307</v>
      </c>
      <c r="D7">
        <f>B7+SUM(B8:B15)+SUM(B20:B23)+B30</f>
        <v>192</v>
      </c>
    </row>
    <row r="8" spans="1:4" ht="14.25" customHeight="1" x14ac:dyDescent="0.35">
      <c r="A8" s="2" t="s">
        <v>308</v>
      </c>
      <c r="B8">
        <v>21</v>
      </c>
      <c r="C8" s="2" t="s">
        <v>309</v>
      </c>
      <c r="D8">
        <f>B16+SUM(B8:B12)+B15+SUM(B17:B23)+B30</f>
        <v>312</v>
      </c>
    </row>
    <row r="9" spans="1:4" ht="14.25" customHeight="1" x14ac:dyDescent="0.35">
      <c r="A9" s="2" t="s">
        <v>310</v>
      </c>
      <c r="B9">
        <v>1</v>
      </c>
      <c r="C9" s="2" t="s">
        <v>311</v>
      </c>
      <c r="D9">
        <f>B24</f>
        <v>308</v>
      </c>
    </row>
    <row r="10" spans="1:4" ht="14.25" customHeight="1" x14ac:dyDescent="0.35">
      <c r="A10" s="2" t="s">
        <v>312</v>
      </c>
      <c r="B10">
        <v>4</v>
      </c>
      <c r="C10" s="2" t="s">
        <v>313</v>
      </c>
      <c r="D10">
        <f>B26+B14+B19</f>
        <v>31</v>
      </c>
    </row>
    <row r="11" spans="1:4" ht="14.25" customHeight="1" x14ac:dyDescent="0.35">
      <c r="A11" s="2" t="s">
        <v>314</v>
      </c>
      <c r="B11">
        <v>1</v>
      </c>
      <c r="C11" s="2" t="s">
        <v>315</v>
      </c>
      <c r="D11">
        <f>B27</f>
        <v>5</v>
      </c>
    </row>
    <row r="12" spans="1:4" ht="14.25" customHeight="1" x14ac:dyDescent="0.35">
      <c r="A12" s="2" t="s">
        <v>316</v>
      </c>
      <c r="B12">
        <v>6</v>
      </c>
      <c r="C12" s="2" t="s">
        <v>317</v>
      </c>
      <c r="D12">
        <f>B28+B23+B22+B12+B11+B13+B14+B15</f>
        <v>15</v>
      </c>
    </row>
    <row r="13" spans="1:4" ht="14.25" customHeight="1" x14ac:dyDescent="0.35">
      <c r="A13" s="2" t="s">
        <v>318</v>
      </c>
      <c r="B13">
        <v>3</v>
      </c>
      <c r="C13" s="2" t="s">
        <v>46</v>
      </c>
      <c r="D13">
        <v>12</v>
      </c>
    </row>
    <row r="14" spans="1:4" ht="14.25" customHeight="1" x14ac:dyDescent="0.35">
      <c r="A14" s="2" t="s">
        <v>319</v>
      </c>
      <c r="B14">
        <v>1</v>
      </c>
    </row>
    <row r="15" spans="1:4" ht="14.25" customHeight="1" x14ac:dyDescent="0.35">
      <c r="A15" s="2" t="s">
        <v>320</v>
      </c>
      <c r="B15">
        <v>1</v>
      </c>
    </row>
    <row r="16" spans="1:4" ht="14.25" customHeight="1" x14ac:dyDescent="0.35">
      <c r="A16" s="2" t="s">
        <v>309</v>
      </c>
      <c r="B16">
        <v>233</v>
      </c>
    </row>
    <row r="17" spans="1:2" ht="14.25" customHeight="1" x14ac:dyDescent="0.35">
      <c r="A17" s="2" t="s">
        <v>321</v>
      </c>
      <c r="B17">
        <v>26</v>
      </c>
    </row>
    <row r="18" spans="1:2" ht="14.25" customHeight="1" x14ac:dyDescent="0.35">
      <c r="A18" s="2" t="s">
        <v>322</v>
      </c>
      <c r="B18">
        <v>12</v>
      </c>
    </row>
    <row r="19" spans="1:2" ht="14.25" customHeight="1" x14ac:dyDescent="0.35">
      <c r="A19" s="2" t="s">
        <v>323</v>
      </c>
      <c r="B19">
        <v>1</v>
      </c>
    </row>
    <row r="20" spans="1:2" ht="14.25" customHeight="1" x14ac:dyDescent="0.35">
      <c r="A20" s="2" t="s">
        <v>324</v>
      </c>
      <c r="B20">
        <v>2</v>
      </c>
    </row>
    <row r="21" spans="1:2" ht="14.25" customHeight="1" x14ac:dyDescent="0.35">
      <c r="A21" s="2" t="s">
        <v>325</v>
      </c>
      <c r="B21">
        <v>1</v>
      </c>
    </row>
    <row r="22" spans="1:2" ht="14.25" customHeight="1" x14ac:dyDescent="0.35">
      <c r="A22" s="2" t="s">
        <v>326</v>
      </c>
      <c r="B22">
        <v>1</v>
      </c>
    </row>
    <row r="23" spans="1:2" ht="14.25" customHeight="1" x14ac:dyDescent="0.35">
      <c r="A23" s="2" t="s">
        <v>327</v>
      </c>
      <c r="B23">
        <v>1</v>
      </c>
    </row>
    <row r="24" spans="1:2" ht="14.25" customHeight="1" x14ac:dyDescent="0.35">
      <c r="A24" s="2" t="s">
        <v>311</v>
      </c>
      <c r="B24">
        <v>308</v>
      </c>
    </row>
    <row r="25" spans="1:2" ht="14.25" customHeight="1" x14ac:dyDescent="0.35">
      <c r="A25" s="2" t="s">
        <v>46</v>
      </c>
      <c r="B25">
        <v>12</v>
      </c>
    </row>
    <row r="26" spans="1:2" ht="14.25" customHeight="1" x14ac:dyDescent="0.35">
      <c r="A26" s="2" t="s">
        <v>313</v>
      </c>
      <c r="B26">
        <v>29</v>
      </c>
    </row>
    <row r="27" spans="1:2" ht="14.25" customHeight="1" x14ac:dyDescent="0.35">
      <c r="A27" s="2" t="s">
        <v>315</v>
      </c>
      <c r="B27">
        <v>5</v>
      </c>
    </row>
    <row r="28" spans="1:2" ht="14.25" customHeight="1" x14ac:dyDescent="0.35">
      <c r="A28" s="2" t="s">
        <v>317</v>
      </c>
      <c r="B28">
        <v>1</v>
      </c>
    </row>
    <row r="29" spans="1:2" ht="14.25" customHeight="1" x14ac:dyDescent="0.35">
      <c r="A29" s="2" t="s">
        <v>64</v>
      </c>
    </row>
    <row r="30" spans="1:2" ht="14.25" customHeight="1" x14ac:dyDescent="0.35">
      <c r="A30" s="2" t="s">
        <v>328</v>
      </c>
      <c r="B30">
        <v>1</v>
      </c>
    </row>
    <row r="31" spans="1:2" ht="14.25" customHeight="1" x14ac:dyDescent="0.35">
      <c r="A31" s="2" t="s">
        <v>67</v>
      </c>
      <c r="B31">
        <v>1259</v>
      </c>
    </row>
    <row r="34" spans="1:2" ht="14.25" customHeight="1" x14ac:dyDescent="0.35">
      <c r="A34" s="15" t="s">
        <v>329</v>
      </c>
      <c r="B34" s="16" t="s">
        <v>303</v>
      </c>
    </row>
    <row r="35" spans="1:2" ht="14.25" customHeight="1" x14ac:dyDescent="0.35">
      <c r="A35" s="17" t="s">
        <v>304</v>
      </c>
      <c r="B35" s="18">
        <v>71</v>
      </c>
    </row>
    <row r="36" spans="1:2" ht="14.25" customHeight="1" x14ac:dyDescent="0.35">
      <c r="A36" s="19" t="s">
        <v>305</v>
      </c>
      <c r="B36" s="20">
        <v>204</v>
      </c>
    </row>
    <row r="37" spans="1:2" ht="14.25" customHeight="1" x14ac:dyDescent="0.35">
      <c r="A37" s="19" t="s">
        <v>306</v>
      </c>
      <c r="B37" s="20">
        <v>165</v>
      </c>
    </row>
    <row r="38" spans="1:2" ht="14.25" customHeight="1" x14ac:dyDescent="0.35">
      <c r="A38" s="19" t="s">
        <v>307</v>
      </c>
      <c r="B38" s="20">
        <v>148</v>
      </c>
    </row>
    <row r="39" spans="1:2" ht="14.25" customHeight="1" x14ac:dyDescent="0.35">
      <c r="A39" s="19" t="s">
        <v>308</v>
      </c>
      <c r="B39" s="20">
        <v>21</v>
      </c>
    </row>
    <row r="40" spans="1:2" ht="14.25" customHeight="1" x14ac:dyDescent="0.35">
      <c r="A40" s="19" t="s">
        <v>310</v>
      </c>
      <c r="B40" s="20">
        <v>1</v>
      </c>
    </row>
    <row r="41" spans="1:2" ht="14.25" customHeight="1" x14ac:dyDescent="0.35">
      <c r="A41" s="19" t="s">
        <v>312</v>
      </c>
      <c r="B41" s="20">
        <v>4</v>
      </c>
    </row>
    <row r="42" spans="1:2" ht="14.25" customHeight="1" x14ac:dyDescent="0.35">
      <c r="A42" s="19" t="s">
        <v>314</v>
      </c>
      <c r="B42" s="20">
        <v>1</v>
      </c>
    </row>
    <row r="43" spans="1:2" ht="14.25" customHeight="1" x14ac:dyDescent="0.35">
      <c r="A43" s="19" t="s">
        <v>316</v>
      </c>
      <c r="B43" s="20">
        <v>6</v>
      </c>
    </row>
    <row r="44" spans="1:2" ht="14.25" customHeight="1" x14ac:dyDescent="0.35">
      <c r="A44" s="19" t="s">
        <v>318</v>
      </c>
      <c r="B44" s="20">
        <v>3</v>
      </c>
    </row>
    <row r="45" spans="1:2" ht="14.25" customHeight="1" x14ac:dyDescent="0.35">
      <c r="A45" s="19" t="s">
        <v>319</v>
      </c>
      <c r="B45" s="20">
        <v>1</v>
      </c>
    </row>
    <row r="46" spans="1:2" ht="14.25" customHeight="1" x14ac:dyDescent="0.35">
      <c r="A46" s="19" t="s">
        <v>320</v>
      </c>
      <c r="B46" s="20">
        <v>1</v>
      </c>
    </row>
    <row r="47" spans="1:2" ht="14.25" customHeight="1" x14ac:dyDescent="0.35">
      <c r="A47" s="19" t="s">
        <v>309</v>
      </c>
      <c r="B47" s="20">
        <v>233</v>
      </c>
    </row>
    <row r="48" spans="1:2" ht="14.25" customHeight="1" x14ac:dyDescent="0.35">
      <c r="A48" s="19" t="s">
        <v>321</v>
      </c>
      <c r="B48" s="20">
        <v>26</v>
      </c>
    </row>
    <row r="49" spans="1:2" ht="14.25" customHeight="1" x14ac:dyDescent="0.35">
      <c r="A49" s="19" t="s">
        <v>322</v>
      </c>
      <c r="B49" s="20">
        <v>12</v>
      </c>
    </row>
    <row r="50" spans="1:2" ht="14.25" customHeight="1" x14ac:dyDescent="0.35">
      <c r="A50" s="19" t="s">
        <v>323</v>
      </c>
      <c r="B50" s="20">
        <v>1</v>
      </c>
    </row>
    <row r="51" spans="1:2" ht="14.25" customHeight="1" x14ac:dyDescent="0.35">
      <c r="A51" s="19" t="s">
        <v>324</v>
      </c>
      <c r="B51" s="20">
        <v>2</v>
      </c>
    </row>
    <row r="52" spans="1:2" ht="14.25" customHeight="1" x14ac:dyDescent="0.35">
      <c r="A52" s="19" t="s">
        <v>325</v>
      </c>
      <c r="B52" s="20">
        <v>1</v>
      </c>
    </row>
    <row r="53" spans="1:2" ht="14.25" customHeight="1" x14ac:dyDescent="0.35">
      <c r="A53" s="19" t="s">
        <v>326</v>
      </c>
      <c r="B53" s="20">
        <v>1</v>
      </c>
    </row>
    <row r="54" spans="1:2" ht="14.25" customHeight="1" x14ac:dyDescent="0.35">
      <c r="A54" s="19" t="s">
        <v>327</v>
      </c>
      <c r="B54" s="20">
        <v>1</v>
      </c>
    </row>
    <row r="55" spans="1:2" ht="14.25" customHeight="1" x14ac:dyDescent="0.35">
      <c r="A55" s="19" t="s">
        <v>311</v>
      </c>
      <c r="B55" s="20">
        <v>308</v>
      </c>
    </row>
    <row r="56" spans="1:2" ht="14.25" customHeight="1" x14ac:dyDescent="0.35">
      <c r="A56" s="19" t="s">
        <v>46</v>
      </c>
      <c r="B56" s="20">
        <v>12</v>
      </c>
    </row>
    <row r="57" spans="1:2" ht="14.25" customHeight="1" x14ac:dyDescent="0.35">
      <c r="A57" s="19" t="s">
        <v>313</v>
      </c>
      <c r="B57" s="20">
        <v>29</v>
      </c>
    </row>
    <row r="58" spans="1:2" ht="14.25" customHeight="1" x14ac:dyDescent="0.35">
      <c r="A58" s="19" t="s">
        <v>315</v>
      </c>
      <c r="B58" s="20">
        <v>5</v>
      </c>
    </row>
    <row r="59" spans="1:2" ht="14.6" x14ac:dyDescent="0.35">
      <c r="A59" s="19" t="s">
        <v>317</v>
      </c>
      <c r="B59" s="20">
        <v>1</v>
      </c>
    </row>
    <row r="60" spans="1:2" ht="14.6" x14ac:dyDescent="0.35">
      <c r="A60" s="19" t="s">
        <v>330</v>
      </c>
      <c r="B60" s="20"/>
    </row>
    <row r="61" spans="1:2" ht="14.6" x14ac:dyDescent="0.35">
      <c r="A61" s="19" t="s">
        <v>328</v>
      </c>
      <c r="B61" s="21">
        <v>1</v>
      </c>
    </row>
    <row r="62" spans="1:2" ht="14.6" x14ac:dyDescent="0.35">
      <c r="A62" s="22" t="s">
        <v>331</v>
      </c>
      <c r="B62" s="23">
        <v>1259</v>
      </c>
    </row>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048574"/>
  <sheetViews>
    <sheetView tabSelected="1" zoomScaleNormal="100" workbookViewId="0">
      <pane ySplit="1" topLeftCell="A1100" activePane="bottomLeft" state="frozen"/>
      <selection pane="bottomLeft" activeCell="B1112" sqref="B1112"/>
    </sheetView>
  </sheetViews>
  <sheetFormatPr baseColWidth="10" defaultColWidth="10.54296875" defaultRowHeight="14.25" customHeight="1" x14ac:dyDescent="0.35"/>
  <cols>
    <col min="1" max="1" width="19.453125" customWidth="1"/>
    <col min="2" max="2" width="22.1796875" customWidth="1"/>
    <col min="3" max="3" width="32.54296875" customWidth="1"/>
    <col min="18" max="59" width="3.7265625" hidden="1" customWidth="1"/>
    <col min="60" max="60" width="3.7265625" style="24" hidden="1" customWidth="1"/>
    <col min="61" max="61" width="3.7265625" hidden="1" customWidth="1"/>
    <col min="62" max="62" width="3.7265625" style="24" hidden="1" customWidth="1"/>
    <col min="63" max="63" width="3.7265625" hidden="1" customWidth="1"/>
    <col min="64" max="64" width="3.7265625" style="24" hidden="1" customWidth="1"/>
    <col min="65" max="101" width="3.7265625" hidden="1" customWidth="1"/>
    <col min="102" max="106" width="5.7265625" customWidth="1"/>
    <col min="109" max="109" width="14.26953125" customWidth="1"/>
  </cols>
  <sheetData>
    <row r="1" spans="1:196" s="37" customFormat="1" ht="22.55" customHeight="1" x14ac:dyDescent="0.3">
      <c r="A1" s="25" t="s">
        <v>332</v>
      </c>
      <c r="B1" s="25" t="s">
        <v>333</v>
      </c>
      <c r="C1" s="25" t="s">
        <v>334</v>
      </c>
      <c r="D1" s="25" t="s">
        <v>335</v>
      </c>
      <c r="E1" s="25" t="s">
        <v>336</v>
      </c>
      <c r="F1" s="25" t="s">
        <v>337</v>
      </c>
      <c r="G1" s="25" t="s">
        <v>338</v>
      </c>
      <c r="H1" s="25" t="s">
        <v>339</v>
      </c>
      <c r="I1" s="25" t="s">
        <v>340</v>
      </c>
      <c r="J1" s="25" t="s">
        <v>150</v>
      </c>
      <c r="K1" s="25" t="s">
        <v>341</v>
      </c>
      <c r="L1" s="25" t="s">
        <v>342</v>
      </c>
      <c r="M1" s="25" t="s">
        <v>253</v>
      </c>
      <c r="N1" s="25" t="s">
        <v>343</v>
      </c>
      <c r="O1" s="25" t="s">
        <v>344</v>
      </c>
      <c r="P1" s="25" t="s">
        <v>345</v>
      </c>
      <c r="Q1" s="25" t="s">
        <v>346</v>
      </c>
      <c r="R1" s="26" t="s">
        <v>347</v>
      </c>
      <c r="S1" s="26" t="s">
        <v>348</v>
      </c>
      <c r="T1" s="26" t="s">
        <v>349</v>
      </c>
      <c r="U1" s="26" t="s">
        <v>350</v>
      </c>
      <c r="V1" s="26" t="s">
        <v>351</v>
      </c>
      <c r="W1" s="26" t="s">
        <v>352</v>
      </c>
      <c r="X1" s="26" t="s">
        <v>353</v>
      </c>
      <c r="Y1" s="26" t="s">
        <v>354</v>
      </c>
      <c r="Z1" s="26" t="s">
        <v>355</v>
      </c>
      <c r="AA1" s="27" t="s">
        <v>356</v>
      </c>
      <c r="AB1" s="28" t="s">
        <v>357</v>
      </c>
      <c r="AC1" s="28" t="s">
        <v>358</v>
      </c>
      <c r="AD1" s="28" t="s">
        <v>359</v>
      </c>
      <c r="AE1" s="28" t="s">
        <v>360</v>
      </c>
      <c r="AF1" s="28" t="s">
        <v>361</v>
      </c>
      <c r="AG1" s="28" t="s">
        <v>362</v>
      </c>
      <c r="AH1" s="28" t="s">
        <v>363</v>
      </c>
      <c r="AI1" s="28" t="s">
        <v>364</v>
      </c>
      <c r="AJ1" s="28" t="s">
        <v>365</v>
      </c>
      <c r="AK1" s="28" t="s">
        <v>366</v>
      </c>
      <c r="AL1" s="28" t="s">
        <v>367</v>
      </c>
      <c r="AM1" s="28" t="s">
        <v>368</v>
      </c>
      <c r="AN1" s="28" t="s">
        <v>369</v>
      </c>
      <c r="AO1" s="29" t="s">
        <v>370</v>
      </c>
      <c r="AP1" s="29" t="s">
        <v>371</v>
      </c>
      <c r="AQ1" s="29" t="s">
        <v>372</v>
      </c>
      <c r="AR1" s="29" t="s">
        <v>373</v>
      </c>
      <c r="AS1" s="29" t="s">
        <v>374</v>
      </c>
      <c r="AT1" s="29" t="s">
        <v>375</v>
      </c>
      <c r="AU1" s="29" t="s">
        <v>376</v>
      </c>
      <c r="AV1" s="29" t="s">
        <v>377</v>
      </c>
      <c r="AW1" s="29" t="s">
        <v>378</v>
      </c>
      <c r="AX1" s="29" t="s">
        <v>379</v>
      </c>
      <c r="AY1" s="29" t="s">
        <v>380</v>
      </c>
      <c r="AZ1" s="29" t="s">
        <v>381</v>
      </c>
      <c r="BA1" s="29" t="s">
        <v>382</v>
      </c>
      <c r="BB1" s="29" t="s">
        <v>383</v>
      </c>
      <c r="BC1" s="29" t="s">
        <v>384</v>
      </c>
      <c r="BD1" s="29" t="s">
        <v>385</v>
      </c>
      <c r="BE1" s="30" t="s">
        <v>386</v>
      </c>
      <c r="BF1" s="30" t="s">
        <v>387</v>
      </c>
      <c r="BG1" s="30" t="s">
        <v>388</v>
      </c>
      <c r="BH1" s="31" t="s">
        <v>389</v>
      </c>
      <c r="BI1" s="30" t="s">
        <v>390</v>
      </c>
      <c r="BJ1" s="31" t="s">
        <v>391</v>
      </c>
      <c r="BK1" s="30" t="s">
        <v>392</v>
      </c>
      <c r="BL1" s="31" t="s">
        <v>393</v>
      </c>
      <c r="BM1" s="30" t="s">
        <v>394</v>
      </c>
      <c r="BN1" s="30" t="s">
        <v>395</v>
      </c>
      <c r="BO1" s="30" t="s">
        <v>396</v>
      </c>
      <c r="BP1" s="30" t="s">
        <v>397</v>
      </c>
      <c r="BQ1" s="32" t="s">
        <v>398</v>
      </c>
      <c r="BR1" s="32" t="s">
        <v>399</v>
      </c>
      <c r="BS1" s="33" t="s">
        <v>400</v>
      </c>
      <c r="BT1" s="33" t="s">
        <v>401</v>
      </c>
      <c r="BU1" s="33" t="s">
        <v>402</v>
      </c>
      <c r="BV1" s="33" t="s">
        <v>403</v>
      </c>
      <c r="BW1" s="33" t="s">
        <v>404</v>
      </c>
      <c r="BX1" s="33" t="s">
        <v>405</v>
      </c>
      <c r="BY1" s="33" t="s">
        <v>406</v>
      </c>
      <c r="BZ1" s="33" t="s">
        <v>407</v>
      </c>
      <c r="CA1" s="33" t="s">
        <v>408</v>
      </c>
      <c r="CB1" s="33" t="s">
        <v>409</v>
      </c>
      <c r="CC1" s="34" t="s">
        <v>410</v>
      </c>
      <c r="CD1" s="34" t="s">
        <v>411</v>
      </c>
      <c r="CE1" s="34" t="s">
        <v>412</v>
      </c>
      <c r="CF1" s="34" t="s">
        <v>413</v>
      </c>
      <c r="CG1" s="34" t="s">
        <v>414</v>
      </c>
      <c r="CH1" s="34" t="s">
        <v>415</v>
      </c>
      <c r="CI1" s="34" t="s">
        <v>416</v>
      </c>
      <c r="CJ1" s="34" t="s">
        <v>417</v>
      </c>
      <c r="CK1" s="34" t="s">
        <v>418</v>
      </c>
      <c r="CL1" s="34" t="s">
        <v>419</v>
      </c>
      <c r="CM1" s="34" t="s">
        <v>420</v>
      </c>
      <c r="CN1" s="34" t="s">
        <v>421</v>
      </c>
      <c r="CO1" s="34" t="s">
        <v>422</v>
      </c>
      <c r="CP1" s="34" t="s">
        <v>423</v>
      </c>
      <c r="CQ1" s="34" t="s">
        <v>424</v>
      </c>
      <c r="CR1" s="34" t="s">
        <v>425</v>
      </c>
      <c r="CS1" s="34" t="s">
        <v>426</v>
      </c>
      <c r="CT1" s="34" t="s">
        <v>427</v>
      </c>
      <c r="CU1" s="34" t="s">
        <v>428</v>
      </c>
      <c r="CV1" s="34" t="s">
        <v>429</v>
      </c>
      <c r="CW1" s="34" t="s">
        <v>430</v>
      </c>
      <c r="CX1" s="35" t="s">
        <v>431</v>
      </c>
      <c r="CY1" s="35" t="s">
        <v>432</v>
      </c>
      <c r="CZ1" s="35" t="s">
        <v>433</v>
      </c>
      <c r="DA1" s="35" t="s">
        <v>434</v>
      </c>
      <c r="DB1" s="35" t="s">
        <v>435</v>
      </c>
      <c r="DC1" s="35" t="s">
        <v>436</v>
      </c>
      <c r="DD1" s="35" t="s">
        <v>329</v>
      </c>
      <c r="DE1" s="35" t="s">
        <v>437</v>
      </c>
      <c r="DF1" s="35" t="s">
        <v>438</v>
      </c>
      <c r="DG1" s="35" t="s">
        <v>439</v>
      </c>
      <c r="DH1" s="35" t="s">
        <v>440</v>
      </c>
      <c r="DI1" s="36" t="s">
        <v>441</v>
      </c>
      <c r="DJ1" s="36" t="s">
        <v>442</v>
      </c>
      <c r="DK1" s="37" t="s">
        <v>443</v>
      </c>
      <c r="DL1" s="37" t="s">
        <v>444</v>
      </c>
      <c r="DM1" s="37" t="s">
        <v>445</v>
      </c>
      <c r="DN1" s="37" t="s">
        <v>446</v>
      </c>
      <c r="DO1" s="37" t="s">
        <v>447</v>
      </c>
      <c r="DP1" s="38" t="s">
        <v>448</v>
      </c>
      <c r="DQ1" s="37" t="s">
        <v>449</v>
      </c>
      <c r="DR1" s="37" t="s">
        <v>450</v>
      </c>
      <c r="DS1" s="37" t="s">
        <v>451</v>
      </c>
    </row>
    <row r="2" spans="1:196" s="40" customFormat="1" ht="18" customHeight="1" x14ac:dyDescent="0.3">
      <c r="A2" s="39" t="s">
        <v>84</v>
      </c>
      <c r="B2" s="40" t="s">
        <v>452</v>
      </c>
      <c r="C2" s="41" t="s">
        <v>453</v>
      </c>
      <c r="F2" s="40" t="s">
        <v>91</v>
      </c>
      <c r="H2" s="40" t="s">
        <v>454</v>
      </c>
      <c r="I2" s="40" t="s">
        <v>56</v>
      </c>
      <c r="J2" s="40" t="s">
        <v>455</v>
      </c>
      <c r="K2" s="40" t="s">
        <v>269</v>
      </c>
      <c r="M2" s="40" t="s">
        <v>269</v>
      </c>
      <c r="O2" s="40" t="s">
        <v>300</v>
      </c>
      <c r="P2" s="40" t="s">
        <v>456</v>
      </c>
      <c r="Q2" s="42" t="s">
        <v>457</v>
      </c>
      <c r="R2" s="40">
        <v>0</v>
      </c>
      <c r="S2" s="40">
        <v>0</v>
      </c>
      <c r="T2" s="40">
        <v>0</v>
      </c>
      <c r="U2" s="40">
        <v>0</v>
      </c>
      <c r="V2" s="40">
        <v>0</v>
      </c>
      <c r="W2" s="40">
        <v>0</v>
      </c>
      <c r="X2" s="40">
        <v>0</v>
      </c>
      <c r="Y2" s="40">
        <v>0</v>
      </c>
      <c r="AA2" s="42">
        <v>0</v>
      </c>
      <c r="AB2" s="40">
        <v>0</v>
      </c>
      <c r="AC2" s="40">
        <v>0</v>
      </c>
      <c r="AD2" s="40">
        <v>0</v>
      </c>
      <c r="AE2" s="40">
        <v>0</v>
      </c>
      <c r="AF2" s="40">
        <v>0</v>
      </c>
      <c r="AG2" s="40">
        <v>0</v>
      </c>
      <c r="AH2" s="40">
        <v>0</v>
      </c>
      <c r="AI2" s="40">
        <v>0</v>
      </c>
      <c r="AJ2" s="40">
        <v>0</v>
      </c>
      <c r="AK2" s="40">
        <v>0</v>
      </c>
      <c r="AL2" s="40">
        <v>0</v>
      </c>
      <c r="AM2" s="40">
        <v>0</v>
      </c>
      <c r="AN2" s="40">
        <v>0</v>
      </c>
      <c r="AO2" s="40">
        <v>0</v>
      </c>
      <c r="AP2" s="40">
        <v>0</v>
      </c>
      <c r="AQ2" s="40">
        <v>0</v>
      </c>
      <c r="AR2" s="40">
        <v>0</v>
      </c>
      <c r="AS2" s="40">
        <v>0</v>
      </c>
      <c r="AT2" s="40">
        <v>0</v>
      </c>
      <c r="AU2" s="40">
        <v>0</v>
      </c>
      <c r="AV2" s="40">
        <v>0</v>
      </c>
      <c r="AW2" s="40">
        <v>0</v>
      </c>
      <c r="AX2" s="40">
        <v>0</v>
      </c>
      <c r="AY2" s="40">
        <v>0</v>
      </c>
      <c r="AZ2" s="40">
        <v>0</v>
      </c>
      <c r="BA2" s="40">
        <v>0</v>
      </c>
      <c r="BB2" s="40">
        <v>0</v>
      </c>
      <c r="BC2" s="40">
        <v>0</v>
      </c>
      <c r="BD2" s="40">
        <v>0</v>
      </c>
      <c r="BE2" s="40">
        <v>0</v>
      </c>
      <c r="BF2" s="40">
        <v>0</v>
      </c>
      <c r="BG2" s="40">
        <v>0</v>
      </c>
      <c r="BH2" s="43">
        <v>0</v>
      </c>
      <c r="BI2" s="40">
        <v>0</v>
      </c>
      <c r="BJ2" s="43">
        <v>0</v>
      </c>
      <c r="BK2" s="40">
        <v>0</v>
      </c>
      <c r="BL2" s="43">
        <v>0</v>
      </c>
      <c r="BM2" s="40">
        <v>0</v>
      </c>
      <c r="BN2" s="40">
        <v>0</v>
      </c>
      <c r="BO2" s="40">
        <v>0</v>
      </c>
      <c r="BP2" s="40">
        <v>0</v>
      </c>
      <c r="BQ2" s="40">
        <v>0</v>
      </c>
      <c r="BR2" s="40">
        <v>0</v>
      </c>
      <c r="BS2" s="40">
        <v>0</v>
      </c>
      <c r="BT2" s="40">
        <v>0</v>
      </c>
      <c r="BU2" s="40">
        <v>0</v>
      </c>
      <c r="BV2" s="40">
        <v>0</v>
      </c>
      <c r="BW2" s="40">
        <v>0</v>
      </c>
      <c r="BX2" s="40">
        <v>0</v>
      </c>
      <c r="BY2" s="40">
        <v>0</v>
      </c>
      <c r="BZ2" s="40">
        <v>0</v>
      </c>
      <c r="CA2" s="40">
        <v>0</v>
      </c>
      <c r="CB2" s="40">
        <v>0</v>
      </c>
      <c r="CC2" s="44">
        <v>0</v>
      </c>
      <c r="CD2" s="40">
        <v>0</v>
      </c>
      <c r="CE2" s="40">
        <v>0</v>
      </c>
      <c r="CF2" s="40">
        <v>0</v>
      </c>
      <c r="CG2" s="40">
        <v>0</v>
      </c>
      <c r="CH2" s="40">
        <v>0</v>
      </c>
      <c r="CI2" s="40">
        <v>0</v>
      </c>
      <c r="CJ2" s="40">
        <v>0</v>
      </c>
      <c r="CK2" s="40">
        <v>0</v>
      </c>
      <c r="CL2" s="40">
        <v>0</v>
      </c>
      <c r="CM2" s="40">
        <v>0</v>
      </c>
      <c r="CN2" s="40">
        <v>0</v>
      </c>
      <c r="CO2" s="40">
        <v>0</v>
      </c>
      <c r="CP2" s="40">
        <v>1</v>
      </c>
      <c r="CQ2" s="40">
        <v>0</v>
      </c>
      <c r="CR2" s="40">
        <v>0</v>
      </c>
      <c r="CS2" s="40">
        <v>0</v>
      </c>
      <c r="CT2" s="40">
        <v>0</v>
      </c>
      <c r="CU2" s="40">
        <v>0</v>
      </c>
      <c r="CV2" s="40">
        <v>0</v>
      </c>
      <c r="CW2" s="42">
        <v>0</v>
      </c>
      <c r="CX2" s="40">
        <f>SUM(AA2:CW2)</f>
        <v>1</v>
      </c>
      <c r="CY2" s="40">
        <v>0</v>
      </c>
      <c r="CZ2" s="40">
        <v>1</v>
      </c>
      <c r="DA2" s="40">
        <v>0</v>
      </c>
      <c r="DB2" s="40">
        <v>0</v>
      </c>
      <c r="DC2" s="40" t="s">
        <v>458</v>
      </c>
      <c r="DD2" s="40" t="s">
        <v>306</v>
      </c>
      <c r="DL2" s="40">
        <v>0</v>
      </c>
      <c r="DN2" s="40">
        <v>1</v>
      </c>
      <c r="DO2" s="40">
        <v>1929</v>
      </c>
      <c r="DP2" s="40" t="s">
        <v>459</v>
      </c>
      <c r="DQ2" s="41" t="s">
        <v>453</v>
      </c>
      <c r="DR2" s="40" t="s">
        <v>460</v>
      </c>
      <c r="DS2" s="40" t="s">
        <v>459</v>
      </c>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row>
    <row r="3" spans="1:196" s="40" customFormat="1" ht="15.75" customHeight="1" x14ac:dyDescent="0.3">
      <c r="A3" s="39" t="s">
        <v>84</v>
      </c>
      <c r="B3" s="40" t="s">
        <v>452</v>
      </c>
      <c r="C3" s="41" t="s">
        <v>461</v>
      </c>
      <c r="F3" s="40" t="s">
        <v>91</v>
      </c>
      <c r="H3" s="40" t="s">
        <v>454</v>
      </c>
      <c r="I3" s="40" t="s">
        <v>56</v>
      </c>
      <c r="J3" s="40" t="s">
        <v>455</v>
      </c>
      <c r="K3" s="40" t="s">
        <v>269</v>
      </c>
      <c r="M3" s="40" t="s">
        <v>269</v>
      </c>
      <c r="O3" s="40" t="s">
        <v>299</v>
      </c>
      <c r="P3" s="45" t="s">
        <v>462</v>
      </c>
      <c r="Q3" s="42" t="s">
        <v>457</v>
      </c>
      <c r="R3" s="40">
        <v>0</v>
      </c>
      <c r="S3" s="40">
        <v>0</v>
      </c>
      <c r="T3" s="40">
        <v>0</v>
      </c>
      <c r="U3" s="40">
        <v>0</v>
      </c>
      <c r="V3" s="40">
        <v>0</v>
      </c>
      <c r="W3" s="40">
        <v>0</v>
      </c>
      <c r="X3" s="40">
        <v>0</v>
      </c>
      <c r="Y3" s="40">
        <v>0</v>
      </c>
      <c r="AA3" s="40">
        <v>0</v>
      </c>
      <c r="AB3" s="40">
        <v>0</v>
      </c>
      <c r="AC3" s="40">
        <v>0</v>
      </c>
      <c r="AD3" s="40">
        <v>0</v>
      </c>
      <c r="AE3" s="40">
        <v>0</v>
      </c>
      <c r="AF3" s="40">
        <v>0</v>
      </c>
      <c r="AG3" s="40">
        <v>0</v>
      </c>
      <c r="AH3" s="40">
        <v>0</v>
      </c>
      <c r="AI3" s="40">
        <v>0</v>
      </c>
      <c r="AJ3" s="40">
        <v>0</v>
      </c>
      <c r="AK3" s="40">
        <v>0</v>
      </c>
      <c r="AL3" s="40">
        <v>0</v>
      </c>
      <c r="AM3" s="40">
        <v>0</v>
      </c>
      <c r="AN3" s="40">
        <v>0</v>
      </c>
      <c r="AO3" s="40">
        <v>0</v>
      </c>
      <c r="AP3" s="40">
        <v>0</v>
      </c>
      <c r="AQ3" s="40">
        <v>0</v>
      </c>
      <c r="AR3" s="40">
        <v>0</v>
      </c>
      <c r="AS3" s="40">
        <v>0</v>
      </c>
      <c r="AT3" s="40">
        <v>0</v>
      </c>
      <c r="AU3" s="40">
        <v>0</v>
      </c>
      <c r="AV3" s="40">
        <v>0</v>
      </c>
      <c r="AW3" s="40">
        <v>0</v>
      </c>
      <c r="AX3" s="40">
        <v>0</v>
      </c>
      <c r="AY3" s="40">
        <v>0</v>
      </c>
      <c r="AZ3" s="40">
        <v>0</v>
      </c>
      <c r="BA3" s="40">
        <v>0</v>
      </c>
      <c r="BB3" s="40">
        <v>0</v>
      </c>
      <c r="BC3" s="40">
        <v>0</v>
      </c>
      <c r="BD3" s="40">
        <v>0</v>
      </c>
      <c r="BE3" s="40">
        <v>0</v>
      </c>
      <c r="BF3" s="40">
        <v>0</v>
      </c>
      <c r="BG3" s="40">
        <v>0</v>
      </c>
      <c r="BH3" s="43">
        <v>0</v>
      </c>
      <c r="BI3" s="40">
        <v>0</v>
      </c>
      <c r="BJ3" s="43">
        <v>0</v>
      </c>
      <c r="BK3" s="40">
        <v>0</v>
      </c>
      <c r="BL3" s="43">
        <v>0</v>
      </c>
      <c r="BM3" s="40">
        <v>0</v>
      </c>
      <c r="BN3" s="40">
        <v>0</v>
      </c>
      <c r="BO3" s="40">
        <v>0</v>
      </c>
      <c r="BP3" s="40">
        <v>0</v>
      </c>
      <c r="BQ3" s="40">
        <v>0</v>
      </c>
      <c r="BR3" s="40">
        <v>0</v>
      </c>
      <c r="BS3" s="40">
        <v>0</v>
      </c>
      <c r="BT3" s="40">
        <v>0</v>
      </c>
      <c r="BU3" s="40">
        <v>0</v>
      </c>
      <c r="BV3" s="40">
        <v>0</v>
      </c>
      <c r="BW3" s="40">
        <v>0</v>
      </c>
      <c r="BX3" s="40">
        <v>0</v>
      </c>
      <c r="BY3" s="40">
        <v>0</v>
      </c>
      <c r="BZ3" s="40">
        <v>0</v>
      </c>
      <c r="CA3" s="40">
        <v>0</v>
      </c>
      <c r="CB3" s="40">
        <v>0</v>
      </c>
      <c r="CC3" s="44">
        <v>0</v>
      </c>
      <c r="CD3" s="40">
        <v>0</v>
      </c>
      <c r="CE3" s="40">
        <v>0</v>
      </c>
      <c r="CF3" s="40">
        <v>0</v>
      </c>
      <c r="CG3" s="40">
        <v>0</v>
      </c>
      <c r="CH3" s="40">
        <v>0</v>
      </c>
      <c r="CI3" s="40">
        <v>1</v>
      </c>
      <c r="CJ3" s="40">
        <v>0</v>
      </c>
      <c r="CK3" s="40">
        <v>0</v>
      </c>
      <c r="CL3" s="40">
        <v>0</v>
      </c>
      <c r="CM3" s="40">
        <v>0</v>
      </c>
      <c r="CN3" s="40">
        <v>0</v>
      </c>
      <c r="CO3" s="40">
        <v>0</v>
      </c>
      <c r="CP3" s="40">
        <v>1</v>
      </c>
      <c r="CQ3" s="40">
        <v>0</v>
      </c>
      <c r="CR3" s="40">
        <v>0</v>
      </c>
      <c r="CS3" s="40">
        <v>0</v>
      </c>
      <c r="CT3" s="40">
        <v>0</v>
      </c>
      <c r="CU3" s="40">
        <v>0</v>
      </c>
      <c r="CV3" s="40">
        <v>0</v>
      </c>
      <c r="CW3" s="42">
        <v>0</v>
      </c>
      <c r="CX3" s="40">
        <f>SUM(AA3:CW3)</f>
        <v>2</v>
      </c>
      <c r="CY3" s="40">
        <v>0</v>
      </c>
      <c r="CZ3" s="40">
        <v>1</v>
      </c>
      <c r="DA3" s="40">
        <v>0</v>
      </c>
      <c r="DB3" s="40">
        <v>0</v>
      </c>
      <c r="DC3" s="40" t="s">
        <v>463</v>
      </c>
      <c r="DD3" s="40" t="s">
        <v>306</v>
      </c>
      <c r="DL3" s="40">
        <v>0</v>
      </c>
      <c r="DN3" s="40">
        <v>1</v>
      </c>
      <c r="DO3" s="40">
        <v>1896</v>
      </c>
      <c r="DP3" s="40" t="s">
        <v>464</v>
      </c>
      <c r="DQ3" s="41" t="s">
        <v>461</v>
      </c>
      <c r="DR3" s="40" t="s">
        <v>460</v>
      </c>
      <c r="DS3" s="40" t="s">
        <v>464</v>
      </c>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row>
    <row r="4" spans="1:196" s="40" customFormat="1" ht="18" customHeight="1" x14ac:dyDescent="0.3">
      <c r="A4" s="39" t="s">
        <v>84</v>
      </c>
      <c r="B4" s="40" t="s">
        <v>465</v>
      </c>
      <c r="C4" s="41" t="s">
        <v>466</v>
      </c>
      <c r="F4" s="40" t="s">
        <v>91</v>
      </c>
      <c r="H4" s="40" t="s">
        <v>454</v>
      </c>
      <c r="I4" s="40" t="s">
        <v>13</v>
      </c>
      <c r="J4" s="40" t="s">
        <v>221</v>
      </c>
      <c r="K4" s="40" t="s">
        <v>269</v>
      </c>
      <c r="L4" s="40" t="s">
        <v>226</v>
      </c>
      <c r="M4" s="40" t="s">
        <v>269</v>
      </c>
      <c r="O4" s="40" t="s">
        <v>300</v>
      </c>
      <c r="P4" s="40" t="s">
        <v>467</v>
      </c>
      <c r="Q4" s="42" t="s">
        <v>457</v>
      </c>
      <c r="R4" s="40">
        <v>0</v>
      </c>
      <c r="S4" s="40">
        <v>0</v>
      </c>
      <c r="T4" s="40">
        <v>0</v>
      </c>
      <c r="U4" s="40">
        <v>0</v>
      </c>
      <c r="V4" s="40">
        <v>0</v>
      </c>
      <c r="W4" s="40">
        <v>0</v>
      </c>
      <c r="X4" s="40">
        <v>0</v>
      </c>
      <c r="Y4" s="40">
        <v>0</v>
      </c>
      <c r="AA4" s="40">
        <v>0</v>
      </c>
      <c r="AB4" s="40">
        <v>0</v>
      </c>
      <c r="AC4" s="40">
        <v>0</v>
      </c>
      <c r="AD4" s="40">
        <v>0</v>
      </c>
      <c r="AE4" s="40">
        <v>0</v>
      </c>
      <c r="AF4" s="40">
        <v>0</v>
      </c>
      <c r="AG4" s="40">
        <v>0</v>
      </c>
      <c r="AH4" s="40">
        <v>0</v>
      </c>
      <c r="AI4" s="40">
        <v>0</v>
      </c>
      <c r="AJ4" s="40">
        <v>0</v>
      </c>
      <c r="AK4" s="40">
        <v>0</v>
      </c>
      <c r="AL4" s="40">
        <v>0</v>
      </c>
      <c r="AM4" s="40">
        <v>0</v>
      </c>
      <c r="AN4" s="40">
        <v>0</v>
      </c>
      <c r="AO4" s="40">
        <v>0</v>
      </c>
      <c r="AP4" s="40">
        <v>0</v>
      </c>
      <c r="AQ4" s="40">
        <v>0</v>
      </c>
      <c r="AR4" s="40">
        <v>0</v>
      </c>
      <c r="AS4" s="40">
        <v>0</v>
      </c>
      <c r="AT4" s="40">
        <v>0</v>
      </c>
      <c r="AU4" s="40">
        <v>0</v>
      </c>
      <c r="AV4" s="40">
        <v>0</v>
      </c>
      <c r="AW4" s="40">
        <v>0</v>
      </c>
      <c r="AX4" s="40">
        <v>0</v>
      </c>
      <c r="AY4" s="40">
        <v>0</v>
      </c>
      <c r="AZ4" s="40">
        <v>0</v>
      </c>
      <c r="BA4" s="40">
        <v>0</v>
      </c>
      <c r="BB4" s="40">
        <v>0</v>
      </c>
      <c r="BC4" s="40">
        <v>0</v>
      </c>
      <c r="BD4" s="40">
        <v>0</v>
      </c>
      <c r="BE4" s="40">
        <v>0</v>
      </c>
      <c r="BF4" s="40">
        <v>0</v>
      </c>
      <c r="BG4" s="40">
        <v>0</v>
      </c>
      <c r="BH4" s="43">
        <v>0</v>
      </c>
      <c r="BI4" s="40">
        <v>0</v>
      </c>
      <c r="BJ4" s="43">
        <v>0</v>
      </c>
      <c r="BK4" s="40">
        <v>0</v>
      </c>
      <c r="BL4" s="43">
        <v>0</v>
      </c>
      <c r="BM4" s="40">
        <v>0</v>
      </c>
      <c r="BN4" s="40">
        <v>0</v>
      </c>
      <c r="BO4" s="40">
        <v>0</v>
      </c>
      <c r="BP4" s="40">
        <v>0</v>
      </c>
      <c r="BQ4" s="40">
        <v>0</v>
      </c>
      <c r="BR4" s="40">
        <v>0</v>
      </c>
      <c r="BS4" s="40">
        <v>0</v>
      </c>
      <c r="BT4" s="40">
        <v>0</v>
      </c>
      <c r="BU4" s="40">
        <v>0</v>
      </c>
      <c r="BV4" s="40">
        <v>0</v>
      </c>
      <c r="BW4" s="40">
        <v>0</v>
      </c>
      <c r="BX4" s="40">
        <v>0</v>
      </c>
      <c r="BY4" s="40">
        <v>0</v>
      </c>
      <c r="BZ4" s="40">
        <v>0</v>
      </c>
      <c r="CA4" s="40">
        <v>0</v>
      </c>
      <c r="CB4" s="40">
        <v>0</v>
      </c>
      <c r="CC4" s="44">
        <v>0</v>
      </c>
      <c r="CD4" s="40">
        <v>0</v>
      </c>
      <c r="CE4" s="40">
        <v>1</v>
      </c>
      <c r="CF4" s="40">
        <v>0</v>
      </c>
      <c r="CG4" s="40">
        <v>0</v>
      </c>
      <c r="CH4" s="40">
        <v>0</v>
      </c>
      <c r="CI4" s="40">
        <v>0</v>
      </c>
      <c r="CJ4" s="40">
        <v>0</v>
      </c>
      <c r="CK4" s="40">
        <v>0</v>
      </c>
      <c r="CL4" s="40">
        <v>0</v>
      </c>
      <c r="CM4" s="40">
        <v>0</v>
      </c>
      <c r="CN4" s="40">
        <v>0</v>
      </c>
      <c r="CO4" s="40">
        <v>0</v>
      </c>
      <c r="CP4" s="40">
        <v>0</v>
      </c>
      <c r="CQ4" s="40">
        <v>0</v>
      </c>
      <c r="CR4" s="40">
        <v>0</v>
      </c>
      <c r="CS4" s="40">
        <v>0</v>
      </c>
      <c r="CT4" s="40">
        <v>0</v>
      </c>
      <c r="CU4" s="40">
        <v>0</v>
      </c>
      <c r="CV4" s="40">
        <v>0</v>
      </c>
      <c r="CW4" s="42">
        <v>0</v>
      </c>
      <c r="CX4" s="40">
        <f>SUM(AA4:CW4)</f>
        <v>1</v>
      </c>
      <c r="CY4" s="40">
        <v>0</v>
      </c>
      <c r="CZ4" s="40">
        <v>1</v>
      </c>
      <c r="DA4" s="40">
        <v>0</v>
      </c>
      <c r="DB4" s="40">
        <v>0</v>
      </c>
      <c r="DC4" s="40" t="s">
        <v>468</v>
      </c>
      <c r="DD4" s="40" t="s">
        <v>313</v>
      </c>
      <c r="DL4" s="40">
        <v>0</v>
      </c>
      <c r="DN4" s="40">
        <v>1</v>
      </c>
      <c r="DO4" s="40">
        <v>1900</v>
      </c>
      <c r="DP4" s="40" t="s">
        <v>469</v>
      </c>
      <c r="DQ4" s="41" t="s">
        <v>466</v>
      </c>
      <c r="DR4" s="40" t="s">
        <v>460</v>
      </c>
      <c r="DS4" s="40" t="s">
        <v>469</v>
      </c>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row>
    <row r="5" spans="1:196" s="40" customFormat="1" ht="13.1" x14ac:dyDescent="0.3">
      <c r="A5" s="39" t="s">
        <v>84</v>
      </c>
      <c r="B5" s="40" t="s">
        <v>465</v>
      </c>
      <c r="C5" s="41" t="s">
        <v>470</v>
      </c>
      <c r="F5" s="40" t="s">
        <v>122</v>
      </c>
      <c r="H5" s="40" t="s">
        <v>454</v>
      </c>
      <c r="I5" s="40" t="s">
        <v>56</v>
      </c>
      <c r="J5" s="40" t="s">
        <v>455</v>
      </c>
      <c r="K5" s="40" t="s">
        <v>471</v>
      </c>
      <c r="L5" s="40" t="s">
        <v>226</v>
      </c>
      <c r="M5" s="40" t="s">
        <v>269</v>
      </c>
      <c r="O5" s="40" t="s">
        <v>299</v>
      </c>
      <c r="P5" s="40" t="s">
        <v>472</v>
      </c>
      <c r="Q5" s="42" t="s">
        <v>457</v>
      </c>
      <c r="R5" s="40">
        <v>0</v>
      </c>
      <c r="S5" s="40">
        <v>0</v>
      </c>
      <c r="T5" s="40">
        <v>0</v>
      </c>
      <c r="U5" s="40">
        <v>0</v>
      </c>
      <c r="V5" s="40">
        <v>0</v>
      </c>
      <c r="W5" s="40">
        <v>0</v>
      </c>
      <c r="X5" s="40">
        <v>0</v>
      </c>
      <c r="Y5" s="40">
        <v>0</v>
      </c>
      <c r="AA5" s="40">
        <v>0</v>
      </c>
      <c r="AB5" s="40">
        <v>0</v>
      </c>
      <c r="AC5" s="40">
        <v>0</v>
      </c>
      <c r="AD5" s="40">
        <v>0</v>
      </c>
      <c r="AE5" s="40">
        <v>0</v>
      </c>
      <c r="AF5" s="40">
        <v>0</v>
      </c>
      <c r="AG5" s="40">
        <v>0</v>
      </c>
      <c r="AH5" s="40">
        <v>0</v>
      </c>
      <c r="AI5" s="40">
        <v>0</v>
      </c>
      <c r="AJ5" s="40">
        <v>0</v>
      </c>
      <c r="AK5" s="40">
        <v>0</v>
      </c>
      <c r="AL5" s="40">
        <v>0</v>
      </c>
      <c r="AM5" s="40">
        <v>0</v>
      </c>
      <c r="AN5" s="40">
        <v>0</v>
      </c>
      <c r="AO5" s="40">
        <v>0</v>
      </c>
      <c r="AP5" s="40">
        <v>0</v>
      </c>
      <c r="AQ5" s="40">
        <v>0</v>
      </c>
      <c r="AR5" s="40">
        <v>0</v>
      </c>
      <c r="AS5" s="40">
        <v>0</v>
      </c>
      <c r="AT5" s="40">
        <v>0</v>
      </c>
      <c r="AU5" s="40">
        <v>0</v>
      </c>
      <c r="AV5" s="40">
        <v>0</v>
      </c>
      <c r="AW5" s="40">
        <v>0</v>
      </c>
      <c r="AX5" s="40">
        <v>0</v>
      </c>
      <c r="AY5" s="40">
        <v>0</v>
      </c>
      <c r="AZ5" s="40">
        <v>0</v>
      </c>
      <c r="BA5" s="40">
        <v>0</v>
      </c>
      <c r="BB5" s="40">
        <v>0</v>
      </c>
      <c r="BC5" s="40">
        <v>0</v>
      </c>
      <c r="BD5" s="40">
        <v>0</v>
      </c>
      <c r="BE5" s="40">
        <v>0</v>
      </c>
      <c r="BF5" s="40">
        <v>0</v>
      </c>
      <c r="BG5" s="40">
        <v>0</v>
      </c>
      <c r="BH5" s="43">
        <v>0</v>
      </c>
      <c r="BI5" s="40">
        <v>0</v>
      </c>
      <c r="BJ5" s="43">
        <v>0</v>
      </c>
      <c r="BK5" s="40">
        <v>0</v>
      </c>
      <c r="BL5" s="43">
        <v>0</v>
      </c>
      <c r="BM5" s="40">
        <v>0</v>
      </c>
      <c r="BN5" s="40">
        <v>0</v>
      </c>
      <c r="BO5" s="40">
        <v>0</v>
      </c>
      <c r="BP5" s="40">
        <v>0</v>
      </c>
      <c r="BQ5" s="40">
        <v>0</v>
      </c>
      <c r="BR5" s="40">
        <v>0</v>
      </c>
      <c r="BS5" s="40">
        <v>0</v>
      </c>
      <c r="BT5" s="40">
        <v>0</v>
      </c>
      <c r="BU5" s="40">
        <v>0</v>
      </c>
      <c r="BV5" s="40">
        <v>0</v>
      </c>
      <c r="BW5" s="40">
        <v>0</v>
      </c>
      <c r="BX5" s="40">
        <v>0</v>
      </c>
      <c r="BY5" s="40">
        <v>0</v>
      </c>
      <c r="BZ5" s="40">
        <v>0</v>
      </c>
      <c r="CA5" s="40">
        <v>0</v>
      </c>
      <c r="CB5" s="40">
        <v>0</v>
      </c>
      <c r="CC5" s="44">
        <v>0</v>
      </c>
      <c r="CD5" s="40">
        <v>0</v>
      </c>
      <c r="CE5" s="40">
        <v>0</v>
      </c>
      <c r="CF5" s="40">
        <v>0</v>
      </c>
      <c r="CG5" s="40">
        <v>0</v>
      </c>
      <c r="CH5" s="40">
        <v>0</v>
      </c>
      <c r="CI5" s="40">
        <v>1</v>
      </c>
      <c r="CJ5" s="40">
        <v>0</v>
      </c>
      <c r="CK5" s="40">
        <v>0</v>
      </c>
      <c r="CL5" s="40">
        <v>0</v>
      </c>
      <c r="CM5" s="40">
        <v>0</v>
      </c>
      <c r="CN5" s="40">
        <v>0</v>
      </c>
      <c r="CO5" s="40">
        <v>0</v>
      </c>
      <c r="CP5" s="40">
        <v>0</v>
      </c>
      <c r="CQ5" s="40">
        <v>0</v>
      </c>
      <c r="CR5" s="40">
        <v>0</v>
      </c>
      <c r="CS5" s="40">
        <v>0</v>
      </c>
      <c r="CT5" s="40">
        <v>0</v>
      </c>
      <c r="CU5" s="40">
        <v>0</v>
      </c>
      <c r="CV5" s="40">
        <v>0</v>
      </c>
      <c r="CW5" s="42">
        <v>0</v>
      </c>
      <c r="CX5" s="40">
        <f>SUM(AA5:CW5)</f>
        <v>1</v>
      </c>
      <c r="CY5" s="40">
        <v>0</v>
      </c>
      <c r="CZ5" s="40">
        <v>1</v>
      </c>
      <c r="DA5" s="40">
        <v>0</v>
      </c>
      <c r="DB5" s="40">
        <v>0</v>
      </c>
      <c r="DC5" s="40" t="s">
        <v>473</v>
      </c>
      <c r="DD5" s="40" t="s">
        <v>306</v>
      </c>
      <c r="DE5" s="40" t="s">
        <v>474</v>
      </c>
      <c r="DF5" s="40">
        <v>1</v>
      </c>
      <c r="DL5" s="40">
        <v>0</v>
      </c>
      <c r="DN5" s="40">
        <v>1</v>
      </c>
      <c r="DO5" s="40">
        <v>2015</v>
      </c>
      <c r="DP5" s="40" t="s">
        <v>475</v>
      </c>
      <c r="DQ5" s="41" t="s">
        <v>470</v>
      </c>
      <c r="DR5" s="40" t="s">
        <v>460</v>
      </c>
      <c r="DS5" s="40" t="s">
        <v>475</v>
      </c>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row>
    <row r="6" spans="1:196" s="40" customFormat="1" ht="18.75" customHeight="1" x14ac:dyDescent="0.3">
      <c r="A6" s="40" t="s">
        <v>84</v>
      </c>
      <c r="B6" s="39" t="s">
        <v>476</v>
      </c>
      <c r="C6" s="41" t="s">
        <v>477</v>
      </c>
      <c r="D6" s="46" t="s">
        <v>478</v>
      </c>
      <c r="E6" s="46"/>
      <c r="F6" s="40" t="s">
        <v>91</v>
      </c>
      <c r="G6" s="40" t="s">
        <v>479</v>
      </c>
      <c r="H6" s="40" t="s">
        <v>454</v>
      </c>
      <c r="I6" s="40" t="s">
        <v>56</v>
      </c>
      <c r="J6" s="40" t="s">
        <v>173</v>
      </c>
      <c r="K6" s="40" t="s">
        <v>471</v>
      </c>
      <c r="O6" s="40" t="s">
        <v>300</v>
      </c>
      <c r="P6" s="45" t="s">
        <v>480</v>
      </c>
      <c r="Q6" s="40" t="s">
        <v>481</v>
      </c>
      <c r="R6" s="40">
        <v>0</v>
      </c>
      <c r="S6" s="40">
        <v>0</v>
      </c>
      <c r="T6" s="40">
        <v>0</v>
      </c>
      <c r="U6" s="40">
        <v>0</v>
      </c>
      <c r="V6" s="40">
        <v>0</v>
      </c>
      <c r="W6" s="40">
        <v>0</v>
      </c>
      <c r="X6" s="40">
        <v>0</v>
      </c>
      <c r="Y6" s="40">
        <v>0</v>
      </c>
      <c r="AA6" s="40">
        <v>0</v>
      </c>
      <c r="AB6" s="40">
        <v>0</v>
      </c>
      <c r="AC6" s="40">
        <v>0</v>
      </c>
      <c r="AD6" s="40">
        <v>0</v>
      </c>
      <c r="AE6" s="40">
        <v>0</v>
      </c>
      <c r="AF6" s="40">
        <v>0</v>
      </c>
      <c r="AG6" s="40">
        <v>0</v>
      </c>
      <c r="AH6" s="40">
        <v>0</v>
      </c>
      <c r="AI6" s="40">
        <v>0</v>
      </c>
      <c r="AJ6" s="40">
        <v>0</v>
      </c>
      <c r="AK6" s="40">
        <v>0</v>
      </c>
      <c r="AL6" s="40">
        <v>0</v>
      </c>
      <c r="AM6" s="40">
        <v>0</v>
      </c>
      <c r="AN6" s="40">
        <v>0</v>
      </c>
      <c r="AO6" s="40">
        <v>0</v>
      </c>
      <c r="AP6" s="40">
        <v>0</v>
      </c>
      <c r="AQ6" s="40">
        <v>0</v>
      </c>
      <c r="AR6" s="40">
        <v>0</v>
      </c>
      <c r="AS6" s="40">
        <v>0</v>
      </c>
      <c r="AT6" s="40">
        <v>0</v>
      </c>
      <c r="AU6" s="40">
        <v>0</v>
      </c>
      <c r="AV6" s="40">
        <v>0</v>
      </c>
      <c r="AW6" s="40">
        <v>0</v>
      </c>
      <c r="AX6" s="40">
        <v>0</v>
      </c>
      <c r="AY6" s="40">
        <v>0</v>
      </c>
      <c r="AZ6" s="40">
        <v>0</v>
      </c>
      <c r="BA6" s="40">
        <v>0</v>
      </c>
      <c r="BB6" s="40">
        <v>0</v>
      </c>
      <c r="BC6" s="40">
        <v>0</v>
      </c>
      <c r="BD6" s="40">
        <v>1</v>
      </c>
      <c r="BE6" s="40">
        <v>0</v>
      </c>
      <c r="BF6" s="40">
        <v>0</v>
      </c>
      <c r="BG6" s="40">
        <v>0</v>
      </c>
      <c r="BH6" s="43">
        <v>0</v>
      </c>
      <c r="BI6" s="40">
        <v>0</v>
      </c>
      <c r="BJ6" s="43">
        <v>0</v>
      </c>
      <c r="BK6" s="40">
        <v>0</v>
      </c>
      <c r="BL6" s="43">
        <v>0</v>
      </c>
      <c r="BM6" s="40">
        <v>0</v>
      </c>
      <c r="BN6" s="40">
        <v>0</v>
      </c>
      <c r="BO6" s="40">
        <v>0</v>
      </c>
      <c r="BP6" s="40">
        <v>0</v>
      </c>
      <c r="BQ6" s="40">
        <v>0</v>
      </c>
      <c r="BR6" s="40">
        <v>0</v>
      </c>
      <c r="BS6" s="40">
        <v>0</v>
      </c>
      <c r="BT6" s="40">
        <v>0</v>
      </c>
      <c r="BU6" s="40">
        <v>0</v>
      </c>
      <c r="BV6" s="40">
        <v>0</v>
      </c>
      <c r="BW6" s="40">
        <v>0</v>
      </c>
      <c r="BX6" s="40">
        <v>0</v>
      </c>
      <c r="BY6" s="40">
        <v>0</v>
      </c>
      <c r="BZ6" s="40">
        <v>0</v>
      </c>
      <c r="CA6" s="40">
        <v>0</v>
      </c>
      <c r="CB6" s="40">
        <v>1</v>
      </c>
      <c r="CC6" s="44">
        <v>0</v>
      </c>
      <c r="CD6" s="40">
        <v>0</v>
      </c>
      <c r="CE6" s="40">
        <v>0</v>
      </c>
      <c r="CF6" s="40">
        <v>0</v>
      </c>
      <c r="CG6" s="40">
        <v>0</v>
      </c>
      <c r="CH6" s="40">
        <v>0</v>
      </c>
      <c r="CI6" s="40">
        <v>1</v>
      </c>
      <c r="CJ6" s="40">
        <v>1</v>
      </c>
      <c r="CK6" s="40">
        <v>0</v>
      </c>
      <c r="CL6" s="40">
        <v>0</v>
      </c>
      <c r="CM6" s="40">
        <v>0</v>
      </c>
      <c r="CN6" s="40">
        <v>0</v>
      </c>
      <c r="CO6" s="40">
        <v>0</v>
      </c>
      <c r="CP6" s="40">
        <v>1</v>
      </c>
      <c r="CQ6" s="40">
        <v>1</v>
      </c>
      <c r="CR6" s="40">
        <v>0</v>
      </c>
      <c r="CS6" s="40">
        <v>0</v>
      </c>
      <c r="CT6" s="40">
        <v>1</v>
      </c>
      <c r="CU6" s="40">
        <v>0</v>
      </c>
      <c r="CV6" s="40">
        <v>0</v>
      </c>
      <c r="CW6" s="42">
        <v>0</v>
      </c>
      <c r="CX6" s="40">
        <f>SUM(AA6:CW6)</f>
        <v>7</v>
      </c>
      <c r="CY6" s="40">
        <v>1</v>
      </c>
      <c r="CZ6" s="40">
        <v>1</v>
      </c>
      <c r="DA6" s="40">
        <v>0</v>
      </c>
      <c r="DB6" s="40">
        <v>1</v>
      </c>
      <c r="DC6" s="40" t="s">
        <v>482</v>
      </c>
      <c r="DD6" s="40" t="s">
        <v>306</v>
      </c>
      <c r="DG6" s="40" t="s">
        <v>483</v>
      </c>
      <c r="DI6" s="40">
        <v>1</v>
      </c>
      <c r="DJ6" s="40" t="s">
        <v>484</v>
      </c>
      <c r="DL6" s="40">
        <v>1</v>
      </c>
      <c r="DN6" s="40">
        <v>1</v>
      </c>
      <c r="DO6" s="40">
        <v>2006</v>
      </c>
      <c r="DP6" s="40" t="s">
        <v>485</v>
      </c>
      <c r="DQ6" s="41" t="s">
        <v>486</v>
      </c>
      <c r="DR6" s="40" t="s">
        <v>460</v>
      </c>
      <c r="DS6" s="40" t="s">
        <v>485</v>
      </c>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row>
    <row r="7" spans="1:196" s="40" customFormat="1" ht="14.6" x14ac:dyDescent="0.35">
      <c r="A7" s="38" t="s">
        <v>84</v>
      </c>
      <c r="B7" s="47" t="s">
        <v>487</v>
      </c>
      <c r="C7" s="48" t="s">
        <v>488</v>
      </c>
      <c r="D7"/>
      <c r="E7"/>
      <c r="F7" s="38" t="s">
        <v>91</v>
      </c>
      <c r="G7"/>
      <c r="H7" s="38" t="s">
        <v>489</v>
      </c>
      <c r="I7" s="38" t="s">
        <v>56</v>
      </c>
      <c r="J7" s="38" t="s">
        <v>173</v>
      </c>
      <c r="K7" s="38" t="s">
        <v>471</v>
      </c>
      <c r="L7"/>
      <c r="M7" s="38" t="s">
        <v>272</v>
      </c>
      <c r="N7"/>
      <c r="O7" s="38" t="s">
        <v>299</v>
      </c>
      <c r="P7" s="38"/>
      <c r="Q7" s="38" t="s">
        <v>490</v>
      </c>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c r="CC7" s="49"/>
      <c r="CD7" s="38"/>
      <c r="CE7" s="38"/>
      <c r="CF7" s="38"/>
      <c r="CG7" s="38"/>
      <c r="CH7" s="38"/>
      <c r="CI7" s="38"/>
      <c r="CJ7" s="38"/>
      <c r="CK7" s="38"/>
      <c r="CL7" s="38"/>
      <c r="CM7" s="38"/>
      <c r="CN7" s="38"/>
      <c r="CO7" s="38"/>
      <c r="CP7" s="38"/>
      <c r="CQ7" s="38"/>
      <c r="CR7" s="38"/>
      <c r="CS7" s="38"/>
      <c r="CT7" s="38"/>
      <c r="CU7" s="38"/>
      <c r="CV7" s="38"/>
      <c r="CW7" s="50"/>
      <c r="CX7" s="38"/>
      <c r="CY7" s="38"/>
      <c r="CZ7" s="38"/>
      <c r="DA7" s="38"/>
      <c r="DB7" s="38"/>
      <c r="DC7" s="38"/>
      <c r="DD7" s="38"/>
      <c r="DE7" s="38"/>
      <c r="DF7" s="38"/>
      <c r="DG7" s="38"/>
      <c r="DH7" s="38"/>
      <c r="DI7" s="38"/>
      <c r="DJ7" s="38"/>
      <c r="DK7" s="38">
        <v>0</v>
      </c>
      <c r="DL7" s="38">
        <v>0</v>
      </c>
      <c r="DM7" s="38"/>
      <c r="DN7" s="38">
        <v>1</v>
      </c>
      <c r="DO7" s="38">
        <v>1986</v>
      </c>
      <c r="DP7" s="38" t="s">
        <v>491</v>
      </c>
      <c r="DQ7" s="38"/>
      <c r="DR7" s="38"/>
      <c r="DS7" s="38" t="s">
        <v>491</v>
      </c>
      <c r="DT7"/>
      <c r="DU7"/>
      <c r="DV7"/>
      <c r="DW7"/>
      <c r="DX7"/>
      <c r="DY7"/>
      <c r="DZ7"/>
      <c r="EA7"/>
      <c r="EB7"/>
      <c r="EC7"/>
      <c r="ED7"/>
      <c r="EE7"/>
      <c r="EF7"/>
      <c r="EG7"/>
      <c r="EH7"/>
      <c r="EI7"/>
      <c r="EJ7" s="38"/>
      <c r="EK7" s="38"/>
      <c r="EL7" s="38"/>
      <c r="EM7" s="38"/>
      <c r="EN7" s="38"/>
      <c r="EO7" s="38"/>
      <c r="EP7" s="38"/>
      <c r="EQ7" s="38"/>
      <c r="ER7" s="38"/>
      <c r="ES7" s="38"/>
      <c r="ET7" s="38"/>
      <c r="EU7" s="38"/>
      <c r="EV7" s="38"/>
      <c r="EW7" s="38"/>
      <c r="EX7" s="38"/>
      <c r="EY7" s="38"/>
      <c r="EZ7" s="38"/>
      <c r="FA7" s="38"/>
      <c r="FB7" s="38"/>
      <c r="FC7" s="38"/>
      <c r="FD7" s="38"/>
      <c r="FE7" s="38"/>
      <c r="FF7" s="38"/>
      <c r="FG7" s="38"/>
      <c r="FH7" s="38"/>
      <c r="FI7" s="38"/>
      <c r="FJ7" s="38"/>
      <c r="FK7" s="38"/>
      <c r="FL7" s="38"/>
      <c r="FM7" s="38"/>
      <c r="FN7" s="38"/>
      <c r="FO7" s="38"/>
      <c r="FP7" s="38"/>
      <c r="FQ7" s="38"/>
      <c r="FR7" s="38"/>
      <c r="FS7" s="38"/>
      <c r="FT7" s="38"/>
      <c r="FU7" s="38"/>
      <c r="FV7" s="38"/>
      <c r="FW7" s="38"/>
      <c r="FX7" s="38"/>
      <c r="FY7" s="38"/>
      <c r="FZ7" s="38"/>
      <c r="GA7" s="38"/>
      <c r="GB7" s="38"/>
      <c r="GC7" s="38"/>
      <c r="GD7" s="38"/>
      <c r="GE7" s="38"/>
      <c r="GF7" s="38"/>
      <c r="GG7" s="38"/>
      <c r="GH7" s="38"/>
      <c r="GI7" s="38"/>
      <c r="GJ7" s="38"/>
      <c r="GK7" s="38"/>
      <c r="GL7" s="38"/>
      <c r="GM7" s="38"/>
      <c r="GN7" s="38"/>
    </row>
    <row r="8" spans="1:196" s="40" customFormat="1" ht="18" customHeight="1" x14ac:dyDescent="0.35">
      <c r="A8" s="40" t="s">
        <v>84</v>
      </c>
      <c r="B8" s="25" t="s">
        <v>492</v>
      </c>
      <c r="C8" s="51" t="s">
        <v>493</v>
      </c>
      <c r="D8" s="25"/>
      <c r="E8" s="25"/>
      <c r="F8" s="25" t="s">
        <v>122</v>
      </c>
      <c r="G8" s="25"/>
      <c r="H8" s="25" t="s">
        <v>494</v>
      </c>
      <c r="I8" s="25" t="s">
        <v>56</v>
      </c>
      <c r="J8" s="25" t="s">
        <v>455</v>
      </c>
      <c r="K8" s="25" t="s">
        <v>269</v>
      </c>
      <c r="L8" s="25"/>
      <c r="M8" s="25" t="s">
        <v>272</v>
      </c>
      <c r="N8" s="25"/>
      <c r="O8" s="25" t="s">
        <v>299</v>
      </c>
      <c r="P8" s="25"/>
      <c r="Q8" s="51" t="s">
        <v>495</v>
      </c>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52"/>
      <c r="BI8" s="25"/>
      <c r="BJ8" s="52"/>
      <c r="BK8" s="25"/>
      <c r="BL8" s="52"/>
      <c r="BM8" s="25"/>
      <c r="BN8" s="25"/>
      <c r="BO8" s="25"/>
      <c r="BP8" s="25"/>
      <c r="BQ8" s="25"/>
      <c r="BR8" s="25"/>
      <c r="BS8" s="25"/>
      <c r="BT8" s="25"/>
      <c r="BU8" s="25"/>
      <c r="BV8" s="25"/>
      <c r="BW8" s="25"/>
      <c r="BX8" s="25"/>
      <c r="BY8" s="25"/>
      <c r="BZ8" s="25"/>
      <c r="CA8" s="25"/>
      <c r="CB8" s="25"/>
      <c r="CC8" s="53"/>
      <c r="CD8" s="25"/>
      <c r="CE8" s="25"/>
      <c r="CF8" s="25"/>
      <c r="CG8" s="25"/>
      <c r="CH8" s="25"/>
      <c r="CI8" s="25"/>
      <c r="CJ8" s="25"/>
      <c r="CK8" s="25"/>
      <c r="CL8" s="25"/>
      <c r="CM8" s="25"/>
      <c r="CN8" s="25"/>
      <c r="CO8" s="25"/>
      <c r="CP8" s="25"/>
      <c r="CQ8" s="25"/>
      <c r="CR8" s="25"/>
      <c r="CS8" s="25"/>
      <c r="CT8" s="25"/>
      <c r="CU8" s="25"/>
      <c r="CV8" s="25"/>
      <c r="CW8" s="54"/>
      <c r="CX8" s="25"/>
      <c r="CY8" s="25"/>
      <c r="CZ8" s="25"/>
      <c r="DA8" s="25"/>
      <c r="DB8" s="25"/>
      <c r="DC8" s="25" t="s">
        <v>463</v>
      </c>
      <c r="DD8" s="25" t="s">
        <v>306</v>
      </c>
      <c r="DE8" s="25"/>
      <c r="DF8" s="25"/>
      <c r="DG8" s="25"/>
      <c r="DH8" s="55" t="s">
        <v>496</v>
      </c>
      <c r="DI8" s="25"/>
      <c r="DJ8" s="25"/>
      <c r="DK8" s="25"/>
      <c r="DL8" s="25">
        <v>1</v>
      </c>
      <c r="DM8" s="25"/>
      <c r="DN8" s="25">
        <v>1</v>
      </c>
      <c r="DO8" s="25">
        <v>1902</v>
      </c>
      <c r="DP8" s="40" t="s">
        <v>497</v>
      </c>
      <c r="DQ8" s="25"/>
      <c r="DR8" s="25"/>
      <c r="DS8" s="40" t="s">
        <v>497</v>
      </c>
      <c r="DT8" s="38"/>
      <c r="DU8" s="38"/>
      <c r="DV8" s="38"/>
      <c r="DW8" s="38"/>
      <c r="DX8" s="38"/>
      <c r="DY8" s="38"/>
      <c r="DZ8" s="38"/>
      <c r="EA8" s="38"/>
      <c r="EB8" s="38"/>
      <c r="EC8" s="38"/>
      <c r="ED8" s="38"/>
      <c r="EE8" s="38"/>
      <c r="EF8" s="38"/>
      <c r="EG8" s="38"/>
      <c r="EH8" s="38"/>
      <c r="EI8" s="38"/>
      <c r="EJ8" s="38"/>
      <c r="EK8" s="38"/>
      <c r="EL8" s="38"/>
      <c r="EM8" s="38"/>
      <c r="EN8" s="38"/>
      <c r="EO8" s="38"/>
      <c r="EP8" s="38"/>
      <c r="EQ8" s="38"/>
      <c r="ER8" s="38"/>
      <c r="ES8" s="38"/>
      <c r="ET8" s="38"/>
      <c r="EU8" s="38"/>
      <c r="EV8" s="38"/>
      <c r="EW8" s="38"/>
      <c r="EX8" s="38"/>
      <c r="EY8" s="38"/>
      <c r="EZ8" s="38"/>
      <c r="FA8" s="38"/>
      <c r="FB8" s="38"/>
      <c r="FC8" s="38"/>
      <c r="FD8" s="38"/>
      <c r="FE8" s="38"/>
      <c r="FF8" s="38"/>
      <c r="FG8" s="38"/>
      <c r="FH8" s="38"/>
      <c r="FI8" s="38"/>
      <c r="FJ8" s="38"/>
      <c r="FK8" s="38"/>
      <c r="FL8" s="38"/>
      <c r="FM8" s="38"/>
      <c r="FN8" s="38"/>
      <c r="FO8" s="38"/>
      <c r="FP8" s="38"/>
      <c r="FQ8" s="38"/>
      <c r="FR8" s="38"/>
      <c r="FS8" s="38"/>
      <c r="FT8" s="38"/>
      <c r="FU8" s="38"/>
      <c r="FV8" s="38"/>
      <c r="FW8" s="38"/>
      <c r="FX8" s="38"/>
      <c r="FY8" s="38"/>
      <c r="FZ8" s="38"/>
      <c r="GA8" s="38"/>
      <c r="GB8" s="38"/>
      <c r="GC8" s="38"/>
      <c r="GD8" s="38"/>
      <c r="GE8" s="38"/>
      <c r="GF8" s="38"/>
      <c r="GG8" s="38"/>
      <c r="GH8" s="38"/>
      <c r="GI8" s="38"/>
      <c r="GJ8" s="38"/>
      <c r="GK8" s="38"/>
      <c r="GL8" s="38"/>
      <c r="GM8" s="38"/>
      <c r="GN8" s="38"/>
    </row>
    <row r="9" spans="1:196" s="40" customFormat="1" ht="18" customHeight="1" x14ac:dyDescent="0.3">
      <c r="A9" s="39" t="s">
        <v>84</v>
      </c>
      <c r="B9" s="40" t="s">
        <v>498</v>
      </c>
      <c r="C9" s="41" t="s">
        <v>499</v>
      </c>
      <c r="D9" s="40" t="s">
        <v>500</v>
      </c>
      <c r="F9" s="40" t="s">
        <v>91</v>
      </c>
      <c r="G9" s="40" t="s">
        <v>479</v>
      </c>
      <c r="H9" s="40" t="s">
        <v>454</v>
      </c>
      <c r="I9" s="40" t="s">
        <v>56</v>
      </c>
      <c r="J9" s="40" t="s">
        <v>455</v>
      </c>
      <c r="K9" s="40" t="s">
        <v>269</v>
      </c>
      <c r="M9" s="40" t="s">
        <v>269</v>
      </c>
      <c r="O9" s="40" t="s">
        <v>299</v>
      </c>
      <c r="P9" s="40" t="s">
        <v>501</v>
      </c>
      <c r="Q9" s="40" t="s">
        <v>457</v>
      </c>
      <c r="R9" s="40">
        <v>0</v>
      </c>
      <c r="S9" s="40">
        <v>0</v>
      </c>
      <c r="T9" s="40">
        <v>0</v>
      </c>
      <c r="U9" s="40">
        <v>0</v>
      </c>
      <c r="V9" s="40">
        <v>0</v>
      </c>
      <c r="W9" s="40">
        <v>0</v>
      </c>
      <c r="X9" s="40">
        <v>0</v>
      </c>
      <c r="Y9" s="40">
        <v>0</v>
      </c>
      <c r="AA9" s="40">
        <v>0</v>
      </c>
      <c r="AB9" s="40">
        <v>0</v>
      </c>
      <c r="AC9" s="40">
        <v>0</v>
      </c>
      <c r="AD9" s="40">
        <v>0</v>
      </c>
      <c r="AE9" s="40">
        <v>0</v>
      </c>
      <c r="AF9" s="40">
        <v>0</v>
      </c>
      <c r="AG9" s="40">
        <v>0</v>
      </c>
      <c r="AH9" s="40">
        <v>0</v>
      </c>
      <c r="AI9" s="40">
        <v>0</v>
      </c>
      <c r="AJ9" s="40">
        <v>0</v>
      </c>
      <c r="AK9" s="40">
        <v>0</v>
      </c>
      <c r="AL9" s="40">
        <v>0</v>
      </c>
      <c r="AM9" s="40">
        <v>0</v>
      </c>
      <c r="AN9" s="40">
        <v>0</v>
      </c>
      <c r="AO9" s="40">
        <v>0</v>
      </c>
      <c r="AP9" s="40">
        <v>0</v>
      </c>
      <c r="AQ9" s="40">
        <v>0</v>
      </c>
      <c r="AR9" s="40">
        <v>0</v>
      </c>
      <c r="AS9" s="40">
        <v>0</v>
      </c>
      <c r="AT9" s="40">
        <v>0</v>
      </c>
      <c r="AU9" s="40">
        <v>0</v>
      </c>
      <c r="AV9" s="40">
        <v>0</v>
      </c>
      <c r="AW9" s="40">
        <v>0</v>
      </c>
      <c r="AX9" s="40">
        <v>0</v>
      </c>
      <c r="AY9" s="40">
        <v>0</v>
      </c>
      <c r="AZ9" s="40">
        <v>0</v>
      </c>
      <c r="BA9" s="40">
        <v>0</v>
      </c>
      <c r="BB9" s="40">
        <v>0</v>
      </c>
      <c r="BC9" s="40">
        <v>0</v>
      </c>
      <c r="BD9" s="40">
        <v>0</v>
      </c>
      <c r="BE9" s="40">
        <v>0</v>
      </c>
      <c r="BF9" s="40">
        <v>0</v>
      </c>
      <c r="BG9" s="40">
        <v>0</v>
      </c>
      <c r="BH9" s="43">
        <v>0</v>
      </c>
      <c r="BI9" s="40">
        <v>0</v>
      </c>
      <c r="BJ9" s="43">
        <v>0</v>
      </c>
      <c r="BK9" s="40">
        <v>0</v>
      </c>
      <c r="BL9" s="43">
        <v>0</v>
      </c>
      <c r="BM9" s="40">
        <v>0</v>
      </c>
      <c r="BN9" s="40">
        <v>0</v>
      </c>
      <c r="BO9" s="40">
        <v>0</v>
      </c>
      <c r="BP9" s="40">
        <v>0</v>
      </c>
      <c r="BQ9" s="40">
        <v>0</v>
      </c>
      <c r="BR9" s="40">
        <v>0</v>
      </c>
      <c r="BS9" s="40">
        <v>0</v>
      </c>
      <c r="BT9" s="40">
        <v>0</v>
      </c>
      <c r="BU9" s="40">
        <v>0</v>
      </c>
      <c r="BV9" s="40">
        <v>0</v>
      </c>
      <c r="BW9" s="40">
        <v>0</v>
      </c>
      <c r="BX9" s="40">
        <v>0</v>
      </c>
      <c r="BY9" s="40">
        <v>0</v>
      </c>
      <c r="BZ9" s="40">
        <v>0</v>
      </c>
      <c r="CA9" s="40">
        <v>0</v>
      </c>
      <c r="CB9" s="40">
        <v>0</v>
      </c>
      <c r="CC9" s="44">
        <v>0</v>
      </c>
      <c r="CD9" s="40">
        <v>0</v>
      </c>
      <c r="CE9" s="40">
        <v>0</v>
      </c>
      <c r="CF9" s="40">
        <v>0</v>
      </c>
      <c r="CG9" s="40">
        <v>0</v>
      </c>
      <c r="CH9" s="40">
        <v>0</v>
      </c>
      <c r="CI9" s="40">
        <v>0</v>
      </c>
      <c r="CJ9" s="40">
        <v>0</v>
      </c>
      <c r="CK9" s="40">
        <v>0</v>
      </c>
      <c r="CL9" s="40">
        <v>0</v>
      </c>
      <c r="CM9" s="40">
        <v>0</v>
      </c>
      <c r="CN9" s="40">
        <v>0</v>
      </c>
      <c r="CO9" s="40">
        <v>0</v>
      </c>
      <c r="CP9" s="40">
        <v>1</v>
      </c>
      <c r="CQ9" s="40">
        <v>0</v>
      </c>
      <c r="CR9" s="40">
        <v>0</v>
      </c>
      <c r="CS9" s="40">
        <v>0</v>
      </c>
      <c r="CT9" s="40">
        <v>0</v>
      </c>
      <c r="CU9" s="40">
        <v>0</v>
      </c>
      <c r="CV9" s="40">
        <v>0</v>
      </c>
      <c r="CW9" s="42">
        <v>0</v>
      </c>
      <c r="CX9" s="40">
        <f>SUM(AA9:CW9)</f>
        <v>1</v>
      </c>
      <c r="CY9" s="40">
        <v>0</v>
      </c>
      <c r="CZ9" s="40">
        <v>1</v>
      </c>
      <c r="DA9" s="40">
        <v>0</v>
      </c>
      <c r="DB9" s="40">
        <v>0</v>
      </c>
      <c r="DC9" s="40" t="s">
        <v>458</v>
      </c>
      <c r="DD9" s="40" t="s">
        <v>306</v>
      </c>
      <c r="DL9" s="40">
        <v>0</v>
      </c>
      <c r="DN9" s="40">
        <v>1</v>
      </c>
      <c r="DO9" s="40">
        <v>1998</v>
      </c>
      <c r="DP9" s="40" t="s">
        <v>502</v>
      </c>
      <c r="DQ9" s="41" t="s">
        <v>499</v>
      </c>
      <c r="DR9" s="40" t="s">
        <v>460</v>
      </c>
      <c r="DS9" s="40" t="s">
        <v>502</v>
      </c>
      <c r="DT9" s="38"/>
      <c r="DU9" s="38"/>
      <c r="DV9" s="38"/>
      <c r="DW9" s="38"/>
      <c r="DX9" s="38"/>
      <c r="DY9" s="38"/>
      <c r="DZ9" s="38"/>
      <c r="EA9" s="38"/>
      <c r="EB9" s="38"/>
      <c r="EC9" s="38"/>
      <c r="ED9" s="38"/>
      <c r="EE9" s="38"/>
      <c r="EF9" s="38"/>
      <c r="EG9" s="38"/>
      <c r="EH9" s="38"/>
      <c r="EI9" s="38"/>
      <c r="EJ9" s="38"/>
      <c r="EK9" s="38"/>
      <c r="EL9" s="38"/>
      <c r="EM9" s="38"/>
      <c r="EN9" s="38"/>
      <c r="EO9" s="38"/>
      <c r="EP9" s="38"/>
      <c r="EQ9" s="38"/>
      <c r="ER9" s="38"/>
      <c r="ES9" s="38"/>
      <c r="ET9" s="38"/>
      <c r="EU9" s="38"/>
      <c r="EV9" s="38"/>
      <c r="EW9" s="38"/>
      <c r="EX9" s="38"/>
      <c r="EY9" s="38"/>
      <c r="EZ9" s="38"/>
      <c r="FA9" s="38"/>
      <c r="FB9" s="38"/>
      <c r="FC9" s="38"/>
      <c r="FD9" s="38"/>
      <c r="FE9" s="38"/>
      <c r="FF9" s="38"/>
      <c r="FG9" s="38"/>
      <c r="FH9" s="38"/>
      <c r="FI9" s="38"/>
      <c r="FJ9" s="38"/>
      <c r="FK9" s="38"/>
      <c r="FL9" s="38"/>
      <c r="FM9" s="38"/>
      <c r="FN9" s="38"/>
      <c r="FO9" s="38"/>
      <c r="FP9" s="38"/>
      <c r="FQ9" s="38"/>
      <c r="FR9" s="38"/>
      <c r="FS9" s="38"/>
      <c r="FT9" s="38"/>
      <c r="FU9" s="38"/>
      <c r="FV9" s="38"/>
      <c r="FW9" s="38"/>
      <c r="FX9" s="38"/>
      <c r="FY9" s="38"/>
      <c r="FZ9" s="38"/>
      <c r="GA9" s="38"/>
      <c r="GB9" s="38"/>
      <c r="GC9" s="38"/>
      <c r="GD9" s="38"/>
      <c r="GE9" s="38"/>
      <c r="GF9" s="38"/>
      <c r="GG9" s="38"/>
      <c r="GH9" s="38"/>
      <c r="GI9" s="38"/>
      <c r="GJ9" s="38"/>
      <c r="GK9" s="38"/>
      <c r="GL9" s="38"/>
      <c r="GM9" s="38"/>
      <c r="GN9" s="38"/>
    </row>
    <row r="10" spans="1:196" s="40" customFormat="1" ht="18" customHeight="1" x14ac:dyDescent="0.3">
      <c r="A10" s="40" t="s">
        <v>84</v>
      </c>
      <c r="B10" s="39" t="s">
        <v>503</v>
      </c>
      <c r="C10" s="41" t="s">
        <v>504</v>
      </c>
      <c r="F10" s="40" t="s">
        <v>91</v>
      </c>
      <c r="G10" s="40" t="s">
        <v>479</v>
      </c>
      <c r="H10" s="40" t="s">
        <v>454</v>
      </c>
      <c r="I10" s="40" t="s">
        <v>56</v>
      </c>
      <c r="J10" s="40" t="s">
        <v>455</v>
      </c>
      <c r="K10" s="40" t="s">
        <v>471</v>
      </c>
      <c r="M10" s="40" t="s">
        <v>269</v>
      </c>
      <c r="O10" s="40" t="s">
        <v>300</v>
      </c>
      <c r="P10" s="45" t="s">
        <v>505</v>
      </c>
      <c r="Q10" s="42" t="s">
        <v>481</v>
      </c>
      <c r="R10" s="40">
        <v>0</v>
      </c>
      <c r="S10" s="40">
        <v>0</v>
      </c>
      <c r="T10" s="40">
        <v>0</v>
      </c>
      <c r="U10" s="40">
        <v>0</v>
      </c>
      <c r="V10" s="40">
        <v>0</v>
      </c>
      <c r="W10" s="40">
        <v>0</v>
      </c>
      <c r="X10" s="40">
        <v>0</v>
      </c>
      <c r="Y10" s="40">
        <v>0</v>
      </c>
      <c r="AA10" s="40">
        <v>0</v>
      </c>
      <c r="AB10" s="40">
        <v>0</v>
      </c>
      <c r="AC10" s="40">
        <v>0</v>
      </c>
      <c r="AD10" s="40">
        <v>0</v>
      </c>
      <c r="AE10" s="40">
        <v>0</v>
      </c>
      <c r="AF10" s="40">
        <v>0</v>
      </c>
      <c r="AG10" s="40">
        <v>0</v>
      </c>
      <c r="AH10" s="40">
        <v>0</v>
      </c>
      <c r="AI10" s="40">
        <v>0</v>
      </c>
      <c r="AJ10" s="40">
        <v>0</v>
      </c>
      <c r="AK10" s="40">
        <v>0</v>
      </c>
      <c r="AL10" s="40">
        <v>0</v>
      </c>
      <c r="AM10" s="40">
        <v>0</v>
      </c>
      <c r="AN10" s="40">
        <v>0</v>
      </c>
      <c r="AO10" s="40">
        <v>0</v>
      </c>
      <c r="AP10" s="40">
        <v>0</v>
      </c>
      <c r="AQ10" s="40">
        <v>0</v>
      </c>
      <c r="AR10" s="40">
        <v>0</v>
      </c>
      <c r="AS10" s="40">
        <v>0</v>
      </c>
      <c r="AT10" s="40">
        <v>0</v>
      </c>
      <c r="AU10" s="40">
        <v>0</v>
      </c>
      <c r="AV10" s="40">
        <v>0</v>
      </c>
      <c r="AW10" s="40">
        <v>0</v>
      </c>
      <c r="AX10" s="40">
        <v>0</v>
      </c>
      <c r="AY10" s="40">
        <v>0</v>
      </c>
      <c r="AZ10" s="40">
        <v>0</v>
      </c>
      <c r="BA10" s="40">
        <v>0</v>
      </c>
      <c r="BB10" s="40">
        <v>0</v>
      </c>
      <c r="BC10" s="40">
        <v>0</v>
      </c>
      <c r="BD10" s="40">
        <v>1</v>
      </c>
      <c r="BE10" s="40">
        <v>0</v>
      </c>
      <c r="BF10" s="40">
        <v>0</v>
      </c>
      <c r="BG10" s="40">
        <v>0</v>
      </c>
      <c r="BH10" s="43">
        <v>0</v>
      </c>
      <c r="BI10" s="40">
        <v>0</v>
      </c>
      <c r="BJ10" s="43">
        <v>0</v>
      </c>
      <c r="BK10" s="40">
        <v>0</v>
      </c>
      <c r="BL10" s="43">
        <v>0</v>
      </c>
      <c r="BM10" s="40">
        <v>0</v>
      </c>
      <c r="BN10" s="40">
        <v>0</v>
      </c>
      <c r="BO10" s="40">
        <v>0</v>
      </c>
      <c r="BP10" s="40">
        <v>0</v>
      </c>
      <c r="BQ10" s="40">
        <v>0</v>
      </c>
      <c r="BR10" s="40">
        <v>0</v>
      </c>
      <c r="BS10" s="40">
        <v>0</v>
      </c>
      <c r="BT10" s="40">
        <v>0</v>
      </c>
      <c r="BU10" s="40">
        <v>0</v>
      </c>
      <c r="BV10" s="40">
        <v>0</v>
      </c>
      <c r="BW10" s="40">
        <v>0</v>
      </c>
      <c r="BX10" s="40">
        <v>0</v>
      </c>
      <c r="BY10" s="40">
        <v>0</v>
      </c>
      <c r="BZ10" s="40">
        <v>0</v>
      </c>
      <c r="CA10" s="40">
        <v>0</v>
      </c>
      <c r="CB10" s="40">
        <v>0</v>
      </c>
      <c r="CC10" s="44">
        <v>0</v>
      </c>
      <c r="CD10" s="40">
        <v>0</v>
      </c>
      <c r="CE10" s="40">
        <v>0</v>
      </c>
      <c r="CF10" s="40">
        <v>0</v>
      </c>
      <c r="CG10" s="40">
        <v>0</v>
      </c>
      <c r="CH10" s="40">
        <v>0</v>
      </c>
      <c r="CI10" s="40">
        <v>1</v>
      </c>
      <c r="CJ10" s="40">
        <v>1</v>
      </c>
      <c r="CK10" s="40">
        <v>0</v>
      </c>
      <c r="CL10" s="40">
        <v>0</v>
      </c>
      <c r="CM10" s="40">
        <v>0</v>
      </c>
      <c r="CN10" s="40">
        <v>0</v>
      </c>
      <c r="CO10" s="40">
        <v>0</v>
      </c>
      <c r="CP10" s="40">
        <v>1</v>
      </c>
      <c r="CQ10" s="40">
        <v>0</v>
      </c>
      <c r="CR10" s="40">
        <v>0</v>
      </c>
      <c r="CS10" s="40">
        <v>0</v>
      </c>
      <c r="CT10" s="40">
        <v>1</v>
      </c>
      <c r="CU10" s="40">
        <v>0</v>
      </c>
      <c r="CV10" s="40">
        <v>0</v>
      </c>
      <c r="CW10" s="42">
        <v>0</v>
      </c>
      <c r="CX10" s="40">
        <f>SUM(AA10:CW10)</f>
        <v>5</v>
      </c>
      <c r="CY10" s="40">
        <v>1</v>
      </c>
      <c r="CZ10" s="40">
        <v>1</v>
      </c>
      <c r="DA10" s="40">
        <v>0</v>
      </c>
      <c r="DB10" s="40">
        <v>0</v>
      </c>
      <c r="DC10" s="40" t="s">
        <v>506</v>
      </c>
      <c r="DD10" s="40" t="s">
        <v>306</v>
      </c>
      <c r="DL10" s="40">
        <v>0</v>
      </c>
      <c r="DN10" s="40">
        <v>1</v>
      </c>
      <c r="DO10" s="40">
        <v>1896</v>
      </c>
      <c r="DP10" s="40" t="s">
        <v>507</v>
      </c>
      <c r="DQ10" s="41" t="s">
        <v>504</v>
      </c>
      <c r="DR10" s="40" t="s">
        <v>460</v>
      </c>
      <c r="DS10" s="40" t="s">
        <v>507</v>
      </c>
      <c r="DT10" s="38"/>
      <c r="DU10" s="38"/>
      <c r="DV10" s="38"/>
      <c r="DW10" s="38"/>
      <c r="DX10" s="38"/>
      <c r="DY10" s="38"/>
      <c r="DZ10" s="38"/>
      <c r="EA10" s="38"/>
      <c r="EB10" s="38"/>
      <c r="EC10" s="38"/>
      <c r="ED10" s="38"/>
      <c r="EE10" s="38"/>
      <c r="EF10" s="38"/>
      <c r="EG10" s="38"/>
      <c r="EH10" s="38"/>
      <c r="EI10" s="38"/>
      <c r="EJ10" s="38"/>
      <c r="EK10" s="38"/>
      <c r="EL10" s="38"/>
      <c r="EM10" s="38"/>
      <c r="EN10" s="38"/>
      <c r="EO10" s="38"/>
      <c r="EP10" s="38"/>
      <c r="EQ10" s="38"/>
      <c r="ER10" s="38"/>
      <c r="ES10" s="38"/>
      <c r="ET10" s="38"/>
      <c r="EU10" s="38"/>
      <c r="EV10" s="38"/>
      <c r="EW10" s="38"/>
      <c r="EX10" s="38"/>
      <c r="EY10" s="38"/>
      <c r="EZ10" s="38"/>
      <c r="FA10" s="38"/>
      <c r="FB10" s="38"/>
      <c r="FC10" s="38"/>
      <c r="FD10" s="38"/>
      <c r="FE10" s="38"/>
      <c r="FF10" s="38"/>
      <c r="FG10" s="38"/>
      <c r="FH10" s="38"/>
      <c r="FI10" s="38"/>
      <c r="FJ10" s="38"/>
      <c r="FK10" s="38"/>
      <c r="FL10" s="38"/>
      <c r="FM10" s="38"/>
      <c r="FN10" s="38"/>
      <c r="FO10" s="38"/>
      <c r="FP10" s="38"/>
      <c r="FQ10" s="38"/>
      <c r="FR10" s="38"/>
      <c r="FS10" s="38"/>
      <c r="FT10" s="38"/>
      <c r="FU10" s="38"/>
      <c r="FV10" s="38"/>
      <c r="FW10" s="38"/>
      <c r="FX10" s="38"/>
      <c r="FY10" s="38"/>
      <c r="FZ10" s="38"/>
      <c r="GA10" s="38"/>
      <c r="GB10" s="38"/>
      <c r="GC10" s="38"/>
      <c r="GD10" s="38"/>
      <c r="GE10" s="38"/>
      <c r="GF10" s="38"/>
      <c r="GG10" s="38"/>
      <c r="GH10" s="38"/>
      <c r="GI10" s="38"/>
      <c r="GJ10" s="38"/>
      <c r="GK10" s="38"/>
      <c r="GL10" s="38"/>
      <c r="GM10" s="38"/>
      <c r="GN10" s="38"/>
    </row>
    <row r="11" spans="1:196" s="40" customFormat="1" ht="15" customHeight="1" x14ac:dyDescent="0.3">
      <c r="A11" s="39" t="s">
        <v>85</v>
      </c>
      <c r="B11" s="40" t="s">
        <v>508</v>
      </c>
      <c r="C11" s="41" t="s">
        <v>509</v>
      </c>
      <c r="F11" s="40" t="s">
        <v>91</v>
      </c>
      <c r="H11" s="40" t="s">
        <v>454</v>
      </c>
      <c r="I11" s="40" t="s">
        <v>510</v>
      </c>
      <c r="J11" s="40" t="s">
        <v>455</v>
      </c>
      <c r="K11" s="40" t="s">
        <v>83</v>
      </c>
      <c r="L11" s="40" t="s">
        <v>248</v>
      </c>
      <c r="M11" s="40" t="s">
        <v>266</v>
      </c>
      <c r="O11" s="40" t="s">
        <v>300</v>
      </c>
      <c r="P11" s="40" t="s">
        <v>511</v>
      </c>
      <c r="Q11" s="40" t="s">
        <v>457</v>
      </c>
      <c r="R11" s="40">
        <v>0</v>
      </c>
      <c r="S11" s="40">
        <v>0</v>
      </c>
      <c r="T11" s="40">
        <v>0</v>
      </c>
      <c r="U11" s="40">
        <v>0</v>
      </c>
      <c r="V11" s="40">
        <v>0</v>
      </c>
      <c r="W11" s="40">
        <v>0</v>
      </c>
      <c r="X11" s="40">
        <v>0</v>
      </c>
      <c r="Y11" s="40">
        <v>0</v>
      </c>
      <c r="AA11" s="40">
        <v>0</v>
      </c>
      <c r="AB11" s="40">
        <v>0</v>
      </c>
      <c r="AC11" s="40">
        <v>0</v>
      </c>
      <c r="AD11" s="40">
        <v>0</v>
      </c>
      <c r="AE11" s="40">
        <v>0</v>
      </c>
      <c r="AF11" s="40">
        <v>0</v>
      </c>
      <c r="AG11" s="40">
        <v>0</v>
      </c>
      <c r="AH11" s="40">
        <v>0</v>
      </c>
      <c r="AI11" s="40">
        <v>0</v>
      </c>
      <c r="AJ11" s="40">
        <v>0</v>
      </c>
      <c r="AK11" s="40">
        <v>0</v>
      </c>
      <c r="AL11" s="40">
        <v>0</v>
      </c>
      <c r="AM11" s="40">
        <v>0</v>
      </c>
      <c r="AN11" s="40">
        <v>0</v>
      </c>
      <c r="AO11" s="40">
        <v>0</v>
      </c>
      <c r="AP11" s="40">
        <v>0</v>
      </c>
      <c r="AQ11" s="40">
        <v>0</v>
      </c>
      <c r="AR11" s="40">
        <v>0</v>
      </c>
      <c r="AS11" s="40">
        <v>0</v>
      </c>
      <c r="AT11" s="40">
        <v>0</v>
      </c>
      <c r="AU11" s="40">
        <v>0</v>
      </c>
      <c r="AV11" s="40">
        <v>0</v>
      </c>
      <c r="AW11" s="40">
        <v>0</v>
      </c>
      <c r="AX11" s="40">
        <v>0</v>
      </c>
      <c r="AY11" s="40">
        <v>0</v>
      </c>
      <c r="AZ11" s="40">
        <v>0</v>
      </c>
      <c r="BA11" s="40">
        <v>0</v>
      </c>
      <c r="BB11" s="40">
        <v>0</v>
      </c>
      <c r="BC11" s="40">
        <v>0</v>
      </c>
      <c r="BD11" s="40">
        <v>0</v>
      </c>
      <c r="BE11" s="40">
        <v>0</v>
      </c>
      <c r="BF11" s="40">
        <v>0</v>
      </c>
      <c r="BG11" s="40">
        <v>0</v>
      </c>
      <c r="BH11" s="43">
        <v>0</v>
      </c>
      <c r="BI11" s="40">
        <v>0</v>
      </c>
      <c r="BJ11" s="43">
        <v>0</v>
      </c>
      <c r="BK11" s="40">
        <v>0</v>
      </c>
      <c r="BL11" s="43">
        <v>0</v>
      </c>
      <c r="BM11" s="40">
        <v>0</v>
      </c>
      <c r="BN11" s="40">
        <v>0</v>
      </c>
      <c r="BO11" s="40">
        <v>0</v>
      </c>
      <c r="BP11" s="40">
        <v>0</v>
      </c>
      <c r="BQ11" s="40">
        <v>0</v>
      </c>
      <c r="BR11" s="40">
        <v>0</v>
      </c>
      <c r="BS11" s="40">
        <v>0</v>
      </c>
      <c r="BT11" s="40">
        <v>0</v>
      </c>
      <c r="BU11" s="40">
        <v>0</v>
      </c>
      <c r="BV11" s="40">
        <v>0</v>
      </c>
      <c r="BW11" s="40">
        <v>0</v>
      </c>
      <c r="BX11" s="40">
        <v>0</v>
      </c>
      <c r="BY11" s="40">
        <v>0</v>
      </c>
      <c r="BZ11" s="40">
        <v>0</v>
      </c>
      <c r="CA11" s="40">
        <v>0</v>
      </c>
      <c r="CB11" s="40">
        <v>0</v>
      </c>
      <c r="CC11" s="44">
        <v>1</v>
      </c>
      <c r="CD11" s="40">
        <v>0</v>
      </c>
      <c r="CE11" s="40">
        <v>0</v>
      </c>
      <c r="CF11" s="40">
        <v>0</v>
      </c>
      <c r="CG11" s="40">
        <v>0</v>
      </c>
      <c r="CH11" s="40">
        <v>0</v>
      </c>
      <c r="CI11" s="40">
        <v>0</v>
      </c>
      <c r="CJ11" s="40">
        <v>0</v>
      </c>
      <c r="CK11" s="40">
        <v>0</v>
      </c>
      <c r="CL11" s="40">
        <v>0</v>
      </c>
      <c r="CM11" s="40">
        <v>0</v>
      </c>
      <c r="CN11" s="40">
        <v>0</v>
      </c>
      <c r="CO11" s="40">
        <v>0</v>
      </c>
      <c r="CP11" s="40">
        <v>0</v>
      </c>
      <c r="CQ11" s="40">
        <v>0</v>
      </c>
      <c r="CR11" s="40">
        <v>0</v>
      </c>
      <c r="CS11" s="40">
        <v>0</v>
      </c>
      <c r="CT11" s="40">
        <v>0</v>
      </c>
      <c r="CU11" s="40">
        <v>0</v>
      </c>
      <c r="CV11" s="40">
        <v>0</v>
      </c>
      <c r="CW11" s="42">
        <v>0</v>
      </c>
      <c r="CX11" s="40">
        <f>SUM(AA11:CW11)</f>
        <v>1</v>
      </c>
      <c r="CY11" s="40">
        <v>0</v>
      </c>
      <c r="CZ11" s="40">
        <v>1</v>
      </c>
      <c r="DA11" s="40">
        <v>0</v>
      </c>
      <c r="DB11" s="40">
        <v>0</v>
      </c>
      <c r="DC11" s="40" t="s">
        <v>512</v>
      </c>
      <c r="DD11" s="40" t="s">
        <v>313</v>
      </c>
      <c r="DL11" s="40">
        <v>0</v>
      </c>
      <c r="DN11" s="40">
        <v>1</v>
      </c>
      <c r="DO11" s="40">
        <v>1871</v>
      </c>
      <c r="DP11" s="40" t="s">
        <v>513</v>
      </c>
      <c r="DQ11" s="40" t="s">
        <v>514</v>
      </c>
      <c r="DR11" s="40">
        <v>1960</v>
      </c>
      <c r="DS11" s="40" t="s">
        <v>515</v>
      </c>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c r="EX11" s="38"/>
      <c r="EY11" s="38"/>
      <c r="EZ11" s="38"/>
      <c r="FA11" s="38"/>
      <c r="FB11" s="38"/>
      <c r="FC11" s="38"/>
      <c r="FD11" s="38"/>
      <c r="FE11" s="38"/>
      <c r="FF11" s="38"/>
      <c r="FG11" s="38"/>
      <c r="FH11" s="38"/>
      <c r="FI11" s="38"/>
      <c r="FJ11" s="38"/>
      <c r="FK11" s="38"/>
      <c r="FL11" s="38"/>
      <c r="FM11" s="38"/>
      <c r="FN11" s="38"/>
      <c r="FO11" s="38"/>
      <c r="FP11" s="38"/>
      <c r="FQ11" s="38"/>
      <c r="FR11" s="38"/>
      <c r="FS11" s="38"/>
      <c r="FT11" s="38"/>
      <c r="FU11" s="38"/>
      <c r="FV11" s="38"/>
      <c r="FW11" s="38"/>
      <c r="FX11" s="38"/>
      <c r="FY11" s="38"/>
      <c r="FZ11" s="38"/>
      <c r="GA11" s="38"/>
      <c r="GB11" s="38"/>
      <c r="GC11" s="38"/>
      <c r="GD11" s="38"/>
      <c r="GE11" s="38"/>
      <c r="GF11" s="38"/>
      <c r="GG11" s="38"/>
      <c r="GH11" s="38"/>
      <c r="GI11" s="38"/>
      <c r="GJ11" s="38"/>
      <c r="GK11" s="38"/>
      <c r="GL11" s="38"/>
      <c r="GM11" s="38"/>
      <c r="GN11" s="38"/>
    </row>
    <row r="12" spans="1:196" s="40" customFormat="1" ht="12.75" customHeight="1" x14ac:dyDescent="0.35">
      <c r="A12" s="39" t="s">
        <v>85</v>
      </c>
      <c r="B12" s="25" t="s">
        <v>516</v>
      </c>
      <c r="C12" s="56" t="s">
        <v>517</v>
      </c>
      <c r="D12" s="25"/>
      <c r="E12" s="25"/>
      <c r="F12" s="25" t="s">
        <v>122</v>
      </c>
      <c r="G12" s="25"/>
      <c r="H12" s="25" t="s">
        <v>494</v>
      </c>
      <c r="I12" s="25" t="s">
        <v>56</v>
      </c>
      <c r="J12" s="25" t="s">
        <v>173</v>
      </c>
      <c r="K12" s="25" t="s">
        <v>269</v>
      </c>
      <c r="L12" s="25"/>
      <c r="M12" s="25" t="s">
        <v>289</v>
      </c>
      <c r="N12" s="25"/>
      <c r="O12" s="25" t="s">
        <v>299</v>
      </c>
      <c r="P12" s="25"/>
      <c r="Q12" s="51" t="s">
        <v>518</v>
      </c>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52"/>
      <c r="BI12" s="25"/>
      <c r="BJ12" s="52"/>
      <c r="BK12" s="25"/>
      <c r="BL12" s="52"/>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t="s">
        <v>519</v>
      </c>
      <c r="DD12" s="25" t="s">
        <v>313</v>
      </c>
      <c r="DE12" s="25"/>
      <c r="DF12" s="25"/>
      <c r="DG12" s="25" t="s">
        <v>484</v>
      </c>
      <c r="DH12" t="s">
        <v>520</v>
      </c>
      <c r="DI12" s="25">
        <v>1</v>
      </c>
      <c r="DJ12" s="25" t="s">
        <v>484</v>
      </c>
      <c r="DK12" s="25"/>
      <c r="DL12" s="25">
        <v>1</v>
      </c>
      <c r="DM12" s="25"/>
      <c r="DN12" s="25">
        <v>1</v>
      </c>
      <c r="DO12" s="25">
        <v>1795</v>
      </c>
      <c r="DP12" s="40" t="s">
        <v>521</v>
      </c>
      <c r="DQ12" s="25" t="s">
        <v>522</v>
      </c>
      <c r="DR12" s="25">
        <v>1922</v>
      </c>
      <c r="DS12" s="25" t="s">
        <v>523</v>
      </c>
      <c r="DT12" s="38"/>
      <c r="DU12" s="38"/>
      <c r="DV12" s="38"/>
      <c r="DW12" s="38"/>
      <c r="DX12" s="38"/>
      <c r="DY12" s="38"/>
      <c r="DZ12" s="38"/>
      <c r="EA12" s="38"/>
      <c r="EB12" s="38"/>
      <c r="EC12" s="38"/>
      <c r="ED12" s="38"/>
      <c r="EE12" s="38"/>
      <c r="EF12" s="38"/>
      <c r="EG12" s="38"/>
      <c r="EH12" s="38"/>
      <c r="EI12" s="38"/>
      <c r="EJ12" s="38"/>
      <c r="EK12" s="38"/>
      <c r="EL12" s="38"/>
      <c r="EM12" s="38"/>
      <c r="EN12" s="38"/>
      <c r="EO12" s="38"/>
      <c r="EP12" s="38"/>
      <c r="EQ12" s="38"/>
      <c r="ER12" s="38"/>
      <c r="ES12" s="38"/>
      <c r="ET12" s="38"/>
      <c r="EU12" s="38"/>
      <c r="EV12" s="38"/>
      <c r="EW12" s="38"/>
      <c r="EX12" s="38"/>
      <c r="EY12" s="38"/>
      <c r="EZ12" s="38"/>
      <c r="FA12" s="38"/>
      <c r="FB12" s="38"/>
      <c r="FC12" s="38"/>
      <c r="FD12" s="38"/>
      <c r="FE12" s="38"/>
      <c r="FF12" s="38"/>
      <c r="FG12" s="38"/>
      <c r="FH12" s="38"/>
      <c r="FI12" s="38"/>
      <c r="FJ12" s="38"/>
      <c r="FK12" s="38"/>
      <c r="FL12" s="38"/>
      <c r="FM12" s="38"/>
      <c r="FN12" s="38"/>
      <c r="FO12" s="38"/>
      <c r="FP12" s="38"/>
      <c r="FQ12" s="38"/>
      <c r="FR12" s="38"/>
      <c r="FS12" s="38"/>
      <c r="FT12" s="38"/>
      <c r="FU12" s="38"/>
      <c r="FV12" s="38"/>
      <c r="FW12" s="38"/>
      <c r="FX12" s="38"/>
      <c r="FY12" s="38"/>
      <c r="FZ12" s="38"/>
      <c r="GA12" s="38"/>
      <c r="GB12" s="38"/>
      <c r="GC12" s="38"/>
      <c r="GD12" s="38"/>
      <c r="GE12" s="38"/>
      <c r="GF12" s="38"/>
      <c r="GG12" s="38"/>
      <c r="GH12" s="38"/>
      <c r="GI12" s="38"/>
      <c r="GJ12" s="38"/>
      <c r="GK12" s="38"/>
      <c r="GL12" s="38"/>
      <c r="GM12" s="38"/>
      <c r="GN12" s="38"/>
    </row>
    <row r="13" spans="1:196" s="40" customFormat="1" ht="12" customHeight="1" x14ac:dyDescent="0.3">
      <c r="A13" s="39" t="s">
        <v>85</v>
      </c>
      <c r="B13" s="39" t="s">
        <v>524</v>
      </c>
      <c r="C13" s="41" t="s">
        <v>525</v>
      </c>
      <c r="F13" s="40" t="s">
        <v>91</v>
      </c>
      <c r="H13" s="40" t="s">
        <v>454</v>
      </c>
      <c r="I13" s="40" t="s">
        <v>56</v>
      </c>
      <c r="J13" s="40" t="s">
        <v>455</v>
      </c>
      <c r="K13" s="40" t="s">
        <v>269</v>
      </c>
      <c r="L13" s="40" t="s">
        <v>231</v>
      </c>
      <c r="M13" s="40" t="s">
        <v>266</v>
      </c>
      <c r="O13" s="40" t="s">
        <v>300</v>
      </c>
      <c r="P13" s="40" t="s">
        <v>526</v>
      </c>
      <c r="Q13" s="40" t="s">
        <v>527</v>
      </c>
      <c r="R13" s="40">
        <v>0</v>
      </c>
      <c r="S13" s="40">
        <v>0</v>
      </c>
      <c r="T13" s="40">
        <v>0</v>
      </c>
      <c r="U13" s="40">
        <v>0</v>
      </c>
      <c r="V13" s="40">
        <v>0</v>
      </c>
      <c r="W13" s="40">
        <v>0</v>
      </c>
      <c r="X13" s="40">
        <v>0</v>
      </c>
      <c r="Y13" s="40">
        <v>0</v>
      </c>
      <c r="AA13" s="40">
        <v>1</v>
      </c>
      <c r="AB13" s="40">
        <v>0</v>
      </c>
      <c r="AC13" s="40">
        <v>0</v>
      </c>
      <c r="AD13" s="40">
        <v>0</v>
      </c>
      <c r="AE13" s="40">
        <v>0</v>
      </c>
      <c r="AF13" s="40">
        <v>0</v>
      </c>
      <c r="AG13" s="40">
        <v>0</v>
      </c>
      <c r="AH13" s="40">
        <v>0</v>
      </c>
      <c r="AI13" s="40">
        <v>0</v>
      </c>
      <c r="AJ13" s="40">
        <v>0</v>
      </c>
      <c r="AK13" s="40">
        <v>0</v>
      </c>
      <c r="AL13" s="40">
        <v>0</v>
      </c>
      <c r="AM13" s="40">
        <v>0</v>
      </c>
      <c r="AN13" s="40">
        <v>0</v>
      </c>
      <c r="AO13" s="40">
        <v>0</v>
      </c>
      <c r="AP13" s="40">
        <v>0</v>
      </c>
      <c r="AQ13" s="40">
        <v>0</v>
      </c>
      <c r="AR13" s="40">
        <v>0</v>
      </c>
      <c r="AS13" s="40">
        <v>0</v>
      </c>
      <c r="AT13" s="40">
        <v>0</v>
      </c>
      <c r="AU13" s="40">
        <v>0</v>
      </c>
      <c r="AV13" s="40">
        <v>0</v>
      </c>
      <c r="AW13" s="40">
        <v>0</v>
      </c>
      <c r="AX13" s="40">
        <v>0</v>
      </c>
      <c r="AY13" s="40">
        <v>0</v>
      </c>
      <c r="AZ13" s="40">
        <v>0</v>
      </c>
      <c r="BA13" s="40">
        <v>0</v>
      </c>
      <c r="BB13" s="40">
        <v>0</v>
      </c>
      <c r="BC13" s="40">
        <v>0</v>
      </c>
      <c r="BD13" s="40">
        <v>0</v>
      </c>
      <c r="BE13" s="40">
        <v>0</v>
      </c>
      <c r="BF13" s="40">
        <v>0</v>
      </c>
      <c r="BG13" s="40">
        <v>0</v>
      </c>
      <c r="BH13" s="43">
        <v>0</v>
      </c>
      <c r="BI13" s="40">
        <v>0</v>
      </c>
      <c r="BJ13" s="43">
        <v>0</v>
      </c>
      <c r="BK13" s="40">
        <v>0</v>
      </c>
      <c r="BL13" s="43">
        <v>0</v>
      </c>
      <c r="BM13" s="40">
        <v>0</v>
      </c>
      <c r="BN13" s="40">
        <v>0</v>
      </c>
      <c r="BO13" s="40">
        <v>0</v>
      </c>
      <c r="BP13" s="40">
        <v>0</v>
      </c>
      <c r="BQ13" s="40">
        <v>0</v>
      </c>
      <c r="BR13" s="40">
        <v>0</v>
      </c>
      <c r="BS13" s="40">
        <v>0</v>
      </c>
      <c r="BT13" s="40">
        <v>0</v>
      </c>
      <c r="BU13" s="40">
        <v>0</v>
      </c>
      <c r="BV13" s="40">
        <v>0</v>
      </c>
      <c r="BW13" s="40">
        <v>0</v>
      </c>
      <c r="BX13" s="40">
        <v>0</v>
      </c>
      <c r="BY13" s="40">
        <v>0</v>
      </c>
      <c r="BZ13" s="40">
        <v>0</v>
      </c>
      <c r="CA13" s="40">
        <v>0</v>
      </c>
      <c r="CB13" s="40">
        <v>0</v>
      </c>
      <c r="CC13" s="40">
        <v>0</v>
      </c>
      <c r="CD13" s="40">
        <v>0</v>
      </c>
      <c r="CE13" s="40">
        <v>0</v>
      </c>
      <c r="CF13" s="40">
        <v>0</v>
      </c>
      <c r="CG13" s="40">
        <v>0</v>
      </c>
      <c r="CH13" s="40">
        <v>0</v>
      </c>
      <c r="CI13" s="40">
        <v>0</v>
      </c>
      <c r="CJ13" s="40">
        <v>0</v>
      </c>
      <c r="CK13" s="40">
        <v>0</v>
      </c>
      <c r="CL13" s="40">
        <v>0</v>
      </c>
      <c r="CM13" s="40">
        <v>0</v>
      </c>
      <c r="CN13" s="40">
        <v>0</v>
      </c>
      <c r="CO13" s="40">
        <v>0</v>
      </c>
      <c r="CP13" s="40">
        <v>0</v>
      </c>
      <c r="CQ13" s="40">
        <v>0</v>
      </c>
      <c r="CR13" s="40">
        <v>0</v>
      </c>
      <c r="CS13" s="40">
        <v>0</v>
      </c>
      <c r="CT13" s="40">
        <v>0</v>
      </c>
      <c r="CU13" s="40">
        <v>0</v>
      </c>
      <c r="CV13" s="40">
        <v>0</v>
      </c>
      <c r="CW13" s="40">
        <v>0</v>
      </c>
      <c r="CX13" s="40">
        <f>SUM(AA13:CW13)</f>
        <v>1</v>
      </c>
      <c r="CY13" s="40">
        <v>0</v>
      </c>
      <c r="CZ13" s="40">
        <v>0</v>
      </c>
      <c r="DA13" s="40">
        <v>1</v>
      </c>
      <c r="DB13" s="40">
        <v>0</v>
      </c>
      <c r="DC13" s="40" t="s">
        <v>528</v>
      </c>
      <c r="DD13" s="40" t="s">
        <v>304</v>
      </c>
      <c r="DE13" s="40" t="s">
        <v>529</v>
      </c>
      <c r="DF13" s="40">
        <v>1</v>
      </c>
      <c r="DH13" s="40" t="s">
        <v>530</v>
      </c>
      <c r="DL13" s="40">
        <v>0</v>
      </c>
      <c r="DN13" s="40">
        <v>1</v>
      </c>
      <c r="DO13" s="40">
        <v>1871</v>
      </c>
      <c r="DP13" s="40" t="s">
        <v>531</v>
      </c>
      <c r="DQ13" s="40" t="s">
        <v>532</v>
      </c>
      <c r="DR13" s="40">
        <v>1904</v>
      </c>
      <c r="DS13" s="40" t="s">
        <v>533</v>
      </c>
      <c r="DT13" s="38"/>
      <c r="DU13" s="38"/>
      <c r="DV13" s="38"/>
      <c r="DW13" s="38"/>
      <c r="DX13" s="38"/>
      <c r="DY13" s="38"/>
      <c r="DZ13" s="38"/>
      <c r="EA13" s="38"/>
      <c r="EB13" s="38"/>
      <c r="EC13" s="38"/>
      <c r="ED13" s="38"/>
      <c r="EE13" s="38"/>
      <c r="EF13" s="38"/>
      <c r="EG13" s="38"/>
      <c r="EH13" s="38"/>
      <c r="EI13" s="38"/>
      <c r="EJ13" s="38"/>
      <c r="EK13" s="38"/>
      <c r="EL13" s="38"/>
      <c r="EM13" s="38"/>
      <c r="EN13" s="38"/>
      <c r="EO13" s="38"/>
      <c r="EP13" s="38"/>
      <c r="EQ13" s="38"/>
      <c r="ER13" s="38"/>
      <c r="ES13" s="38"/>
      <c r="ET13" s="38"/>
      <c r="EU13" s="38"/>
      <c r="EV13" s="38"/>
      <c r="EW13" s="38"/>
      <c r="EX13" s="38"/>
      <c r="EY13" s="38"/>
      <c r="EZ13" s="38"/>
      <c r="FA13" s="38"/>
      <c r="FB13" s="38"/>
      <c r="FC13" s="38"/>
      <c r="FD13" s="38"/>
      <c r="FE13" s="38"/>
      <c r="FF13" s="38"/>
      <c r="FG13" s="38"/>
      <c r="FH13" s="38"/>
      <c r="FI13" s="38"/>
      <c r="FJ13" s="38"/>
      <c r="FK13" s="38"/>
      <c r="FL13" s="38"/>
      <c r="FM13" s="38"/>
      <c r="FN13" s="38"/>
      <c r="FO13" s="38"/>
      <c r="FP13" s="38"/>
      <c r="FQ13" s="38"/>
      <c r="FR13" s="38"/>
      <c r="FS13" s="38"/>
      <c r="FT13" s="38"/>
      <c r="FU13" s="38"/>
      <c r="FV13" s="38"/>
      <c r="FW13" s="38"/>
      <c r="FX13" s="38"/>
      <c r="FY13" s="38"/>
      <c r="FZ13" s="38"/>
      <c r="GA13" s="38"/>
      <c r="GB13" s="38"/>
      <c r="GC13" s="38"/>
      <c r="GD13" s="38"/>
      <c r="GE13" s="38"/>
      <c r="GF13" s="38"/>
      <c r="GG13" s="38"/>
      <c r="GH13" s="38"/>
      <c r="GI13" s="38"/>
      <c r="GJ13" s="38"/>
      <c r="GK13" s="38"/>
      <c r="GL13" s="38"/>
      <c r="GM13" s="38"/>
      <c r="GN13" s="38"/>
    </row>
    <row r="14" spans="1:196" s="40" customFormat="1" ht="19.55" customHeight="1" x14ac:dyDescent="0.3">
      <c r="A14" s="39" t="s">
        <v>85</v>
      </c>
      <c r="B14" s="40" t="s">
        <v>534</v>
      </c>
      <c r="C14" s="41" t="s">
        <v>535</v>
      </c>
      <c r="F14" s="40" t="s">
        <v>91</v>
      </c>
      <c r="H14" s="40" t="s">
        <v>454</v>
      </c>
      <c r="I14" s="40" t="s">
        <v>56</v>
      </c>
      <c r="J14" s="40" t="s">
        <v>455</v>
      </c>
      <c r="K14" s="40" t="s">
        <v>269</v>
      </c>
      <c r="L14" s="40" t="s">
        <v>246</v>
      </c>
      <c r="M14" s="40" t="s">
        <v>266</v>
      </c>
      <c r="O14" s="40" t="s">
        <v>299</v>
      </c>
      <c r="P14" s="40" t="s">
        <v>536</v>
      </c>
      <c r="Q14" s="42" t="s">
        <v>457</v>
      </c>
      <c r="R14" s="40">
        <v>0</v>
      </c>
      <c r="S14" s="40">
        <v>0</v>
      </c>
      <c r="T14" s="40">
        <v>0</v>
      </c>
      <c r="U14" s="40">
        <v>0</v>
      </c>
      <c r="V14" s="40">
        <v>0</v>
      </c>
      <c r="W14" s="40">
        <v>0</v>
      </c>
      <c r="X14" s="40">
        <v>0</v>
      </c>
      <c r="Y14" s="40">
        <v>0</v>
      </c>
      <c r="AA14" s="40">
        <v>0</v>
      </c>
      <c r="AB14" s="40">
        <v>0</v>
      </c>
      <c r="AC14" s="40">
        <v>0</v>
      </c>
      <c r="AD14" s="40">
        <v>0</v>
      </c>
      <c r="AE14" s="40">
        <v>0</v>
      </c>
      <c r="AF14" s="40">
        <v>0</v>
      </c>
      <c r="AG14" s="40">
        <v>0</v>
      </c>
      <c r="AH14" s="40">
        <v>0</v>
      </c>
      <c r="AI14" s="40">
        <v>0</v>
      </c>
      <c r="AJ14" s="40">
        <v>0</v>
      </c>
      <c r="AK14" s="40">
        <v>0</v>
      </c>
      <c r="AL14" s="40">
        <v>0</v>
      </c>
      <c r="AM14" s="40">
        <v>0</v>
      </c>
      <c r="AN14" s="40">
        <v>0</v>
      </c>
      <c r="AO14" s="40">
        <v>0</v>
      </c>
      <c r="AP14" s="40">
        <v>0</v>
      </c>
      <c r="AQ14" s="40">
        <v>0</v>
      </c>
      <c r="AR14" s="40">
        <v>0</v>
      </c>
      <c r="AS14" s="40">
        <v>0</v>
      </c>
      <c r="AT14" s="40">
        <v>0</v>
      </c>
      <c r="AU14" s="40">
        <v>0</v>
      </c>
      <c r="AV14" s="40">
        <v>0</v>
      </c>
      <c r="AW14" s="40">
        <v>0</v>
      </c>
      <c r="AX14" s="40">
        <v>0</v>
      </c>
      <c r="AY14" s="40">
        <v>0</v>
      </c>
      <c r="AZ14" s="40">
        <v>0</v>
      </c>
      <c r="BA14" s="40">
        <v>0</v>
      </c>
      <c r="BB14" s="40">
        <v>0</v>
      </c>
      <c r="BC14" s="40">
        <v>0</v>
      </c>
      <c r="BD14" s="40">
        <v>0</v>
      </c>
      <c r="BE14" s="40">
        <v>0</v>
      </c>
      <c r="BF14" s="40">
        <v>0</v>
      </c>
      <c r="BG14" s="40">
        <v>0</v>
      </c>
      <c r="BH14" s="43">
        <v>0</v>
      </c>
      <c r="BI14" s="40">
        <v>0</v>
      </c>
      <c r="BJ14" s="43">
        <v>0</v>
      </c>
      <c r="BK14" s="40">
        <v>0</v>
      </c>
      <c r="BL14" s="43">
        <v>0</v>
      </c>
      <c r="BM14" s="40">
        <v>0</v>
      </c>
      <c r="BN14" s="40">
        <v>0</v>
      </c>
      <c r="BO14" s="40">
        <v>0</v>
      </c>
      <c r="BP14" s="40">
        <v>0</v>
      </c>
      <c r="BQ14" s="40">
        <v>0</v>
      </c>
      <c r="BR14" s="40">
        <v>0</v>
      </c>
      <c r="BS14" s="40">
        <v>0</v>
      </c>
      <c r="BT14" s="40">
        <v>0</v>
      </c>
      <c r="BU14" s="40">
        <v>0</v>
      </c>
      <c r="BV14" s="40">
        <v>0</v>
      </c>
      <c r="BW14" s="40">
        <v>0</v>
      </c>
      <c r="BX14" s="40">
        <v>0</v>
      </c>
      <c r="BY14" s="40">
        <v>0</v>
      </c>
      <c r="BZ14" s="40">
        <v>0</v>
      </c>
      <c r="CA14" s="40">
        <v>0</v>
      </c>
      <c r="CB14" s="40">
        <v>0</v>
      </c>
      <c r="CC14" s="44">
        <v>0</v>
      </c>
      <c r="CD14" s="40">
        <v>0</v>
      </c>
      <c r="CE14" s="40">
        <v>0</v>
      </c>
      <c r="CF14" s="40">
        <v>0</v>
      </c>
      <c r="CG14" s="40">
        <v>0</v>
      </c>
      <c r="CH14" s="40">
        <v>0</v>
      </c>
      <c r="CI14" s="40">
        <v>0</v>
      </c>
      <c r="CJ14" s="40">
        <v>0</v>
      </c>
      <c r="CK14" s="40">
        <v>0</v>
      </c>
      <c r="CL14" s="40">
        <v>0</v>
      </c>
      <c r="CM14" s="40">
        <v>1</v>
      </c>
      <c r="CN14" s="40">
        <v>0</v>
      </c>
      <c r="CO14" s="40">
        <v>0</v>
      </c>
      <c r="CP14" s="40">
        <v>0</v>
      </c>
      <c r="CQ14" s="40">
        <v>0</v>
      </c>
      <c r="CR14" s="40">
        <v>0</v>
      </c>
      <c r="CS14" s="40">
        <v>0</v>
      </c>
      <c r="CT14" s="40">
        <v>0</v>
      </c>
      <c r="CU14" s="40">
        <v>0</v>
      </c>
      <c r="CV14" s="40">
        <v>0</v>
      </c>
      <c r="CW14" s="42">
        <v>0</v>
      </c>
      <c r="CX14" s="40">
        <v>1</v>
      </c>
      <c r="CY14" s="40">
        <v>0</v>
      </c>
      <c r="CZ14" s="40">
        <v>1</v>
      </c>
      <c r="DA14" s="40">
        <v>0</v>
      </c>
      <c r="DB14" s="40">
        <v>0</v>
      </c>
      <c r="DC14" s="40" t="s">
        <v>537</v>
      </c>
      <c r="DD14" s="40" t="s">
        <v>313</v>
      </c>
      <c r="DE14" s="40" t="s">
        <v>538</v>
      </c>
      <c r="DF14" s="40">
        <v>1</v>
      </c>
      <c r="DG14" s="40" t="s">
        <v>483</v>
      </c>
      <c r="DH14" s="40" t="s">
        <v>539</v>
      </c>
      <c r="DI14" s="40">
        <v>1</v>
      </c>
      <c r="DJ14" s="40" t="s">
        <v>484</v>
      </c>
      <c r="DL14" s="40">
        <v>1</v>
      </c>
      <c r="DN14" s="40">
        <v>1</v>
      </c>
      <c r="DO14" s="40">
        <v>1925</v>
      </c>
      <c r="DP14" s="40" t="s">
        <v>540</v>
      </c>
      <c r="DQ14" s="40" t="s">
        <v>541</v>
      </c>
      <c r="DR14" s="40">
        <v>1926</v>
      </c>
      <c r="DS14" s="40" t="s">
        <v>542</v>
      </c>
      <c r="DT14" s="38"/>
      <c r="DU14" s="38"/>
      <c r="DV14" s="38"/>
      <c r="DW14" s="38"/>
      <c r="DX14" s="38"/>
      <c r="DY14" s="38"/>
      <c r="DZ14" s="38"/>
      <c r="EA14" s="38"/>
      <c r="EB14" s="38"/>
      <c r="EC14" s="38"/>
      <c r="ED14" s="38"/>
      <c r="EE14" s="38"/>
      <c r="EF14" s="38"/>
      <c r="EG14" s="38"/>
      <c r="EH14" s="38"/>
      <c r="EI14" s="38"/>
      <c r="EJ14" s="38"/>
      <c r="EK14" s="38"/>
      <c r="EL14" s="38"/>
      <c r="EM14" s="38"/>
      <c r="EN14" s="38"/>
      <c r="EO14" s="38"/>
      <c r="EP14" s="38"/>
      <c r="EQ14" s="38"/>
      <c r="ER14" s="38"/>
      <c r="ES14" s="38"/>
      <c r="ET14" s="38"/>
      <c r="EU14" s="38"/>
      <c r="EV14" s="38"/>
      <c r="EW14" s="38"/>
      <c r="EX14" s="38"/>
      <c r="EY14" s="38"/>
      <c r="EZ14" s="38"/>
      <c r="FA14" s="38"/>
      <c r="FB14" s="38"/>
      <c r="FC14" s="38"/>
      <c r="FD14" s="38"/>
      <c r="FE14" s="38"/>
      <c r="FF14" s="38"/>
      <c r="FG14" s="38"/>
      <c r="FH14" s="38"/>
      <c r="FI14" s="38"/>
      <c r="FJ14" s="38"/>
      <c r="FK14" s="38"/>
      <c r="FL14" s="38"/>
      <c r="FM14" s="38"/>
      <c r="FN14" s="38"/>
      <c r="FO14" s="38"/>
      <c r="FP14" s="38"/>
      <c r="FQ14" s="38"/>
      <c r="FR14" s="38"/>
      <c r="FS14" s="38"/>
      <c r="FT14" s="38"/>
      <c r="FU14" s="38"/>
      <c r="FV14" s="38"/>
      <c r="FW14" s="38"/>
      <c r="FX14" s="38"/>
      <c r="FY14" s="38"/>
      <c r="FZ14" s="38"/>
      <c r="GA14" s="38"/>
      <c r="GB14" s="38"/>
      <c r="GC14" s="38"/>
      <c r="GD14" s="38"/>
      <c r="GE14" s="38"/>
      <c r="GF14" s="38"/>
      <c r="GG14" s="38"/>
      <c r="GH14" s="38"/>
      <c r="GI14" s="38"/>
      <c r="GJ14" s="38"/>
      <c r="GK14" s="38"/>
      <c r="GL14" s="38"/>
      <c r="GM14" s="38"/>
      <c r="GN14" s="38"/>
    </row>
    <row r="15" spans="1:196" s="40" customFormat="1" ht="12.75" customHeight="1" x14ac:dyDescent="0.35">
      <c r="A15" s="39" t="s">
        <v>85</v>
      </c>
      <c r="B15" s="25" t="s">
        <v>543</v>
      </c>
      <c r="C15" s="51" t="s">
        <v>544</v>
      </c>
      <c r="D15" s="25"/>
      <c r="E15" s="25"/>
      <c r="F15" s="25" t="s">
        <v>122</v>
      </c>
      <c r="G15" s="25"/>
      <c r="H15" s="25" t="s">
        <v>494</v>
      </c>
      <c r="I15" s="25" t="s">
        <v>56</v>
      </c>
      <c r="J15" s="25" t="s">
        <v>173</v>
      </c>
      <c r="K15" s="25"/>
      <c r="L15" s="25"/>
      <c r="M15" s="25" t="s">
        <v>289</v>
      </c>
      <c r="N15" s="25"/>
      <c r="O15" s="25" t="s">
        <v>299</v>
      </c>
      <c r="P15" s="25"/>
      <c r="Q15" s="57" t="s">
        <v>545</v>
      </c>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52"/>
      <c r="BI15" s="25"/>
      <c r="BJ15" s="52"/>
      <c r="BK15" s="25"/>
      <c r="BL15" s="52"/>
      <c r="BM15" s="25"/>
      <c r="BN15" s="25"/>
      <c r="BO15" s="25"/>
      <c r="BP15" s="25"/>
      <c r="BQ15" s="25"/>
      <c r="BR15" s="25"/>
      <c r="BS15" s="25"/>
      <c r="BT15" s="25"/>
      <c r="BU15" s="25"/>
      <c r="BV15" s="25"/>
      <c r="BW15" s="25"/>
      <c r="BX15" s="25"/>
      <c r="BY15" s="25"/>
      <c r="BZ15" s="25"/>
      <c r="CA15" s="25"/>
      <c r="CB15" s="25"/>
      <c r="CC15" s="53"/>
      <c r="CD15" s="25"/>
      <c r="CE15" s="25"/>
      <c r="CF15" s="25"/>
      <c r="CG15" s="25"/>
      <c r="CH15" s="25"/>
      <c r="CI15" s="25"/>
      <c r="CJ15" s="25"/>
      <c r="CK15" s="25"/>
      <c r="CL15" s="25"/>
      <c r="CM15" s="25"/>
      <c r="CN15" s="25"/>
      <c r="CO15" s="25"/>
      <c r="CP15" s="25"/>
      <c r="CQ15" s="25"/>
      <c r="CR15" s="25"/>
      <c r="CS15" s="25"/>
      <c r="CT15" s="25"/>
      <c r="CU15" s="25"/>
      <c r="CV15" s="25"/>
      <c r="CW15" s="54"/>
      <c r="CX15" s="25"/>
      <c r="CY15" s="25"/>
      <c r="CZ15" s="25"/>
      <c r="DA15" s="25"/>
      <c r="DB15" s="25"/>
      <c r="DC15" s="25" t="s">
        <v>519</v>
      </c>
      <c r="DD15" s="25" t="s">
        <v>313</v>
      </c>
      <c r="DE15" s="25"/>
      <c r="DF15" s="25"/>
      <c r="DG15" s="25" t="s">
        <v>546</v>
      </c>
      <c r="DH15" t="s">
        <v>547</v>
      </c>
      <c r="DI15" s="25">
        <v>1</v>
      </c>
      <c r="DJ15" s="25" t="s">
        <v>546</v>
      </c>
      <c r="DK15" s="25" t="s">
        <v>548</v>
      </c>
      <c r="DL15" s="25">
        <v>1</v>
      </c>
      <c r="DM15" s="25" t="s">
        <v>549</v>
      </c>
      <c r="DN15" s="25">
        <v>1</v>
      </c>
      <c r="DO15" s="25">
        <v>2000</v>
      </c>
      <c r="DP15" s="40" t="s">
        <v>550</v>
      </c>
      <c r="DQ15" s="25" t="s">
        <v>551</v>
      </c>
      <c r="DR15" s="25">
        <v>2007</v>
      </c>
      <c r="DS15" s="25" t="s">
        <v>552</v>
      </c>
      <c r="DT15" s="38"/>
      <c r="DU15" s="38"/>
      <c r="DV15" s="38"/>
      <c r="DW15" s="38"/>
      <c r="DX15" s="38"/>
      <c r="DY15" s="38"/>
      <c r="DZ15" s="38"/>
      <c r="EA15" s="38"/>
      <c r="EB15" s="38"/>
      <c r="EC15" s="38"/>
      <c r="ED15" s="38"/>
      <c r="EE15" s="38"/>
      <c r="EF15" s="38"/>
      <c r="EG15" s="38"/>
      <c r="EH15" s="38"/>
      <c r="EI15" s="38"/>
      <c r="EJ15" s="38"/>
      <c r="EK15" s="38"/>
      <c r="EL15" s="38"/>
      <c r="EM15" s="38"/>
      <c r="EN15" s="38"/>
      <c r="EO15" s="38"/>
      <c r="EP15" s="38"/>
      <c r="EQ15" s="38"/>
      <c r="ER15" s="38"/>
      <c r="ES15" s="38"/>
      <c r="ET15" s="38"/>
      <c r="EU15" s="38"/>
      <c r="EV15" s="38"/>
      <c r="EW15" s="38"/>
      <c r="EX15" s="38"/>
      <c r="EY15" s="38"/>
      <c r="EZ15" s="38"/>
      <c r="FA15" s="38"/>
      <c r="FB15" s="38"/>
      <c r="FC15" s="38"/>
      <c r="FD15" s="38"/>
      <c r="FE15" s="38"/>
      <c r="FF15" s="38"/>
      <c r="FG15" s="38"/>
      <c r="FH15" s="38"/>
      <c r="FI15" s="38"/>
      <c r="FJ15" s="38"/>
      <c r="FK15" s="38"/>
      <c r="FL15" s="38"/>
      <c r="FM15" s="38"/>
      <c r="FN15" s="38"/>
      <c r="FO15" s="38"/>
      <c r="FP15" s="38"/>
      <c r="FQ15" s="38"/>
      <c r="FR15" s="38"/>
      <c r="FS15" s="38"/>
      <c r="FT15" s="38"/>
      <c r="FU15" s="38"/>
      <c r="FV15" s="38"/>
      <c r="FW15" s="38"/>
      <c r="FX15" s="38"/>
      <c r="FY15" s="38"/>
      <c r="FZ15" s="38"/>
      <c r="GA15" s="38"/>
      <c r="GB15" s="38"/>
      <c r="GC15" s="38"/>
      <c r="GD15" s="38"/>
      <c r="GE15" s="38"/>
      <c r="GF15" s="38"/>
      <c r="GG15" s="38"/>
      <c r="GH15" s="38"/>
      <c r="GI15" s="38"/>
      <c r="GJ15" s="38"/>
      <c r="GK15" s="38"/>
      <c r="GL15" s="38"/>
      <c r="GM15" s="38"/>
      <c r="GN15" s="38"/>
    </row>
    <row r="16" spans="1:196" s="40" customFormat="1" ht="13.5" customHeight="1" x14ac:dyDescent="0.3">
      <c r="A16" s="39" t="s">
        <v>85</v>
      </c>
      <c r="B16" s="40" t="s">
        <v>543</v>
      </c>
      <c r="C16" s="41" t="s">
        <v>553</v>
      </c>
      <c r="F16" s="40" t="s">
        <v>91</v>
      </c>
      <c r="H16" s="40" t="s">
        <v>454</v>
      </c>
      <c r="I16" s="40" t="s">
        <v>56</v>
      </c>
      <c r="J16" s="40" t="s">
        <v>455</v>
      </c>
      <c r="K16" s="40" t="s">
        <v>269</v>
      </c>
      <c r="L16" s="40" t="s">
        <v>246</v>
      </c>
      <c r="M16" s="40" t="s">
        <v>266</v>
      </c>
      <c r="O16" s="40" t="s">
        <v>299</v>
      </c>
      <c r="P16" s="40" t="s">
        <v>554</v>
      </c>
      <c r="Q16" s="42" t="s">
        <v>457</v>
      </c>
      <c r="R16" s="40">
        <v>0</v>
      </c>
      <c r="S16" s="40">
        <v>0</v>
      </c>
      <c r="T16" s="40">
        <v>0</v>
      </c>
      <c r="U16" s="40">
        <v>0</v>
      </c>
      <c r="V16" s="40">
        <v>0</v>
      </c>
      <c r="W16" s="40">
        <v>0</v>
      </c>
      <c r="X16" s="40">
        <v>0</v>
      </c>
      <c r="Y16" s="40">
        <v>0</v>
      </c>
      <c r="AA16" s="40">
        <v>0</v>
      </c>
      <c r="AB16" s="40">
        <v>0</v>
      </c>
      <c r="AC16" s="40">
        <v>0</v>
      </c>
      <c r="AD16" s="40">
        <v>0</v>
      </c>
      <c r="AE16" s="40">
        <v>0</v>
      </c>
      <c r="AF16" s="40">
        <v>0</v>
      </c>
      <c r="AG16" s="40">
        <v>0</v>
      </c>
      <c r="AH16" s="40">
        <v>0</v>
      </c>
      <c r="AI16" s="40">
        <v>0</v>
      </c>
      <c r="AJ16" s="40">
        <v>0</v>
      </c>
      <c r="AK16" s="40">
        <v>0</v>
      </c>
      <c r="AL16" s="40">
        <v>0</v>
      </c>
      <c r="AM16" s="40">
        <v>0</v>
      </c>
      <c r="AN16" s="40">
        <v>0</v>
      </c>
      <c r="AO16" s="40">
        <v>0</v>
      </c>
      <c r="AP16" s="40">
        <v>0</v>
      </c>
      <c r="AQ16" s="40">
        <v>0</v>
      </c>
      <c r="AR16" s="40">
        <v>0</v>
      </c>
      <c r="AS16" s="40">
        <v>0</v>
      </c>
      <c r="AT16" s="40">
        <v>0</v>
      </c>
      <c r="AU16" s="40">
        <v>0</v>
      </c>
      <c r="AV16" s="40">
        <v>0</v>
      </c>
      <c r="AW16" s="40">
        <v>0</v>
      </c>
      <c r="AX16" s="40">
        <v>0</v>
      </c>
      <c r="AY16" s="40">
        <v>0</v>
      </c>
      <c r="AZ16" s="40">
        <v>0</v>
      </c>
      <c r="BA16" s="40">
        <v>0</v>
      </c>
      <c r="BB16" s="40">
        <v>0</v>
      </c>
      <c r="BC16" s="40">
        <v>0</v>
      </c>
      <c r="BD16" s="40">
        <v>0</v>
      </c>
      <c r="BE16" s="40">
        <v>0</v>
      </c>
      <c r="BF16" s="40">
        <v>0</v>
      </c>
      <c r="BG16" s="40">
        <v>0</v>
      </c>
      <c r="BH16" s="43">
        <v>0</v>
      </c>
      <c r="BI16" s="40">
        <v>0</v>
      </c>
      <c r="BJ16" s="43">
        <v>0</v>
      </c>
      <c r="BK16" s="40">
        <v>0</v>
      </c>
      <c r="BL16" s="43">
        <v>0</v>
      </c>
      <c r="BM16" s="40">
        <v>0</v>
      </c>
      <c r="BN16" s="40">
        <v>0</v>
      </c>
      <c r="BO16" s="40">
        <v>0</v>
      </c>
      <c r="BP16" s="40">
        <v>0</v>
      </c>
      <c r="BQ16" s="40">
        <v>0</v>
      </c>
      <c r="BR16" s="40">
        <v>0</v>
      </c>
      <c r="BS16" s="40">
        <v>0</v>
      </c>
      <c r="BT16" s="40">
        <v>0</v>
      </c>
      <c r="BU16" s="40">
        <v>0</v>
      </c>
      <c r="BV16" s="40">
        <v>0</v>
      </c>
      <c r="BW16" s="40">
        <v>0</v>
      </c>
      <c r="BX16" s="40">
        <v>0</v>
      </c>
      <c r="BY16" s="40">
        <v>0</v>
      </c>
      <c r="BZ16" s="40">
        <v>0</v>
      </c>
      <c r="CA16" s="40">
        <v>0</v>
      </c>
      <c r="CB16" s="40">
        <v>0</v>
      </c>
      <c r="CC16" s="44">
        <v>0</v>
      </c>
      <c r="CD16" s="40">
        <v>0</v>
      </c>
      <c r="CE16" s="40">
        <v>0</v>
      </c>
      <c r="CF16" s="40">
        <v>0</v>
      </c>
      <c r="CG16" s="40">
        <v>0</v>
      </c>
      <c r="CH16" s="40">
        <v>0</v>
      </c>
      <c r="CI16" s="40">
        <v>0</v>
      </c>
      <c r="CJ16" s="40">
        <v>0</v>
      </c>
      <c r="CK16" s="40">
        <v>0</v>
      </c>
      <c r="CL16" s="40">
        <v>0</v>
      </c>
      <c r="CM16" s="40">
        <v>1</v>
      </c>
      <c r="CN16" s="40">
        <v>0</v>
      </c>
      <c r="CO16" s="40">
        <v>0</v>
      </c>
      <c r="CP16" s="40">
        <v>0</v>
      </c>
      <c r="CQ16" s="40">
        <v>0</v>
      </c>
      <c r="CR16" s="40">
        <v>0</v>
      </c>
      <c r="CS16" s="40">
        <v>0</v>
      </c>
      <c r="CT16" s="40">
        <v>0</v>
      </c>
      <c r="CU16" s="40">
        <v>1</v>
      </c>
      <c r="CV16" s="40">
        <v>0</v>
      </c>
      <c r="CW16" s="42">
        <v>0</v>
      </c>
      <c r="CX16" s="40">
        <v>2</v>
      </c>
      <c r="CY16" s="40">
        <v>0</v>
      </c>
      <c r="CZ16" s="40">
        <v>1</v>
      </c>
      <c r="DA16" s="40">
        <v>0</v>
      </c>
      <c r="DB16" s="40">
        <v>0</v>
      </c>
      <c r="DC16" s="40" t="s">
        <v>555</v>
      </c>
      <c r="DD16" s="40" t="s">
        <v>313</v>
      </c>
      <c r="DE16" s="40" t="s">
        <v>538</v>
      </c>
      <c r="DF16" s="40">
        <v>1</v>
      </c>
      <c r="DG16" s="40" t="s">
        <v>556</v>
      </c>
      <c r="DH16" s="40" t="s">
        <v>539</v>
      </c>
      <c r="DI16" s="40">
        <v>1</v>
      </c>
      <c r="DJ16" s="40" t="s">
        <v>557</v>
      </c>
      <c r="DL16" s="40">
        <v>1</v>
      </c>
      <c r="DN16" s="40">
        <v>1</v>
      </c>
      <c r="DO16" s="40">
        <v>2007</v>
      </c>
      <c r="DP16" s="40" t="s">
        <v>558</v>
      </c>
      <c r="DQ16" s="41" t="s">
        <v>553</v>
      </c>
      <c r="DR16" s="40" t="s">
        <v>460</v>
      </c>
      <c r="DS16" s="40" t="s">
        <v>558</v>
      </c>
      <c r="DT16" s="38"/>
      <c r="DU16" s="38"/>
      <c r="DV16" s="38"/>
      <c r="DW16" s="38"/>
      <c r="DX16" s="38"/>
      <c r="DY16" s="38"/>
      <c r="DZ16" s="38"/>
      <c r="EA16" s="38"/>
      <c r="EB16" s="38"/>
      <c r="EC16" s="38"/>
      <c r="ED16" s="38"/>
      <c r="EE16" s="38"/>
      <c r="EF16" s="38"/>
      <c r="EG16" s="38"/>
      <c r="EH16" s="38"/>
      <c r="EI16" s="38"/>
      <c r="EJ16" s="38"/>
      <c r="EK16" s="38"/>
      <c r="EL16" s="38"/>
      <c r="EM16" s="38"/>
      <c r="EN16" s="38"/>
      <c r="EO16" s="38"/>
      <c r="EP16" s="38"/>
      <c r="EQ16" s="38"/>
      <c r="ER16" s="38"/>
      <c r="ES16" s="38"/>
      <c r="ET16" s="38"/>
      <c r="EU16" s="38"/>
      <c r="EV16" s="38"/>
      <c r="EW16" s="38"/>
      <c r="EX16" s="38"/>
      <c r="EY16" s="38"/>
      <c r="EZ16" s="38"/>
      <c r="FA16" s="38"/>
      <c r="FB16" s="38"/>
      <c r="FC16" s="38"/>
      <c r="FD16" s="38"/>
      <c r="FE16" s="38"/>
      <c r="FF16" s="38"/>
      <c r="FG16" s="38"/>
      <c r="FH16" s="38"/>
      <c r="FI16" s="38"/>
      <c r="FJ16" s="38"/>
      <c r="FK16" s="38"/>
      <c r="FL16" s="38"/>
      <c r="FM16" s="38"/>
      <c r="FN16" s="38"/>
      <c r="FO16" s="38"/>
      <c r="FP16" s="38"/>
      <c r="FQ16" s="38"/>
      <c r="FR16" s="38"/>
      <c r="FS16" s="38"/>
      <c r="FT16" s="38"/>
      <c r="FU16" s="38"/>
      <c r="FV16" s="38"/>
      <c r="FW16" s="38"/>
      <c r="FX16" s="38"/>
      <c r="FY16" s="38"/>
      <c r="FZ16" s="38"/>
      <c r="GA16" s="38"/>
      <c r="GB16" s="38"/>
      <c r="GC16" s="38"/>
      <c r="GD16" s="38"/>
      <c r="GE16" s="38"/>
      <c r="GF16" s="38"/>
      <c r="GG16" s="38"/>
      <c r="GH16" s="38"/>
      <c r="GI16" s="38"/>
      <c r="GJ16" s="38"/>
      <c r="GK16" s="38"/>
      <c r="GL16" s="38"/>
      <c r="GM16" s="38"/>
      <c r="GN16" s="38"/>
    </row>
    <row r="17" spans="1:196" s="40" customFormat="1" ht="23.3" customHeight="1" x14ac:dyDescent="0.3">
      <c r="A17" s="39" t="s">
        <v>85</v>
      </c>
      <c r="B17" s="40" t="s">
        <v>559</v>
      </c>
      <c r="C17" s="41" t="s">
        <v>560</v>
      </c>
      <c r="F17" s="40" t="s">
        <v>91</v>
      </c>
      <c r="H17" s="40" t="s">
        <v>454</v>
      </c>
      <c r="I17" s="40" t="s">
        <v>56</v>
      </c>
      <c r="J17" s="40" t="s">
        <v>455</v>
      </c>
      <c r="K17" s="40" t="s">
        <v>79</v>
      </c>
      <c r="L17" s="40" t="s">
        <v>226</v>
      </c>
      <c r="M17" s="40" t="s">
        <v>266</v>
      </c>
      <c r="O17" s="40" t="s">
        <v>300</v>
      </c>
      <c r="P17" s="45" t="s">
        <v>561</v>
      </c>
      <c r="Q17" s="40" t="s">
        <v>457</v>
      </c>
      <c r="R17" s="40">
        <v>0</v>
      </c>
      <c r="S17" s="40">
        <v>0</v>
      </c>
      <c r="T17" s="40">
        <v>0</v>
      </c>
      <c r="U17" s="40">
        <v>0</v>
      </c>
      <c r="V17" s="40">
        <v>0</v>
      </c>
      <c r="W17" s="40">
        <v>0</v>
      </c>
      <c r="X17" s="40">
        <v>0</v>
      </c>
      <c r="Y17" s="40">
        <v>0</v>
      </c>
      <c r="AA17" s="40">
        <v>0</v>
      </c>
      <c r="AB17" s="40">
        <v>0</v>
      </c>
      <c r="AC17" s="40">
        <v>0</v>
      </c>
      <c r="AD17" s="40">
        <v>0</v>
      </c>
      <c r="AE17" s="40">
        <v>0</v>
      </c>
      <c r="AF17" s="40">
        <v>0</v>
      </c>
      <c r="AG17" s="40">
        <v>0</v>
      </c>
      <c r="AH17" s="40">
        <v>0</v>
      </c>
      <c r="AI17" s="40">
        <v>0</v>
      </c>
      <c r="AJ17" s="40">
        <v>0</v>
      </c>
      <c r="AK17" s="40">
        <v>0</v>
      </c>
      <c r="AL17" s="40">
        <v>0</v>
      </c>
      <c r="AM17" s="40">
        <v>0</v>
      </c>
      <c r="AN17" s="40">
        <v>0</v>
      </c>
      <c r="AO17" s="40">
        <v>0</v>
      </c>
      <c r="AP17" s="40">
        <v>0</v>
      </c>
      <c r="AQ17" s="40">
        <v>0</v>
      </c>
      <c r="AR17" s="40">
        <v>0</v>
      </c>
      <c r="AS17" s="40">
        <v>0</v>
      </c>
      <c r="AT17" s="40">
        <v>0</v>
      </c>
      <c r="AU17" s="40">
        <v>0</v>
      </c>
      <c r="AV17" s="40">
        <v>0</v>
      </c>
      <c r="AW17" s="40">
        <v>0</v>
      </c>
      <c r="AX17" s="40">
        <v>0</v>
      </c>
      <c r="AY17" s="40">
        <v>0</v>
      </c>
      <c r="AZ17" s="40">
        <v>0</v>
      </c>
      <c r="BA17" s="40">
        <v>0</v>
      </c>
      <c r="BB17" s="40">
        <v>0</v>
      </c>
      <c r="BC17" s="40">
        <v>0</v>
      </c>
      <c r="BD17" s="40">
        <v>0</v>
      </c>
      <c r="BE17" s="40">
        <v>0</v>
      </c>
      <c r="BF17" s="40">
        <v>0</v>
      </c>
      <c r="BG17" s="40">
        <v>0</v>
      </c>
      <c r="BH17" s="43">
        <v>0</v>
      </c>
      <c r="BI17" s="40">
        <v>0</v>
      </c>
      <c r="BJ17" s="43">
        <v>0</v>
      </c>
      <c r="BK17" s="40">
        <v>0</v>
      </c>
      <c r="BL17" s="43">
        <v>0</v>
      </c>
      <c r="BM17" s="40">
        <v>0</v>
      </c>
      <c r="BN17" s="40">
        <v>0</v>
      </c>
      <c r="BO17" s="40">
        <v>0</v>
      </c>
      <c r="BP17" s="40">
        <v>0</v>
      </c>
      <c r="BQ17" s="40">
        <v>0</v>
      </c>
      <c r="BR17" s="40">
        <v>0</v>
      </c>
      <c r="BS17" s="40">
        <v>0</v>
      </c>
      <c r="BT17" s="40">
        <v>0</v>
      </c>
      <c r="BU17" s="40">
        <v>0</v>
      </c>
      <c r="BV17" s="40">
        <v>0</v>
      </c>
      <c r="BW17" s="40">
        <v>0</v>
      </c>
      <c r="BX17" s="40">
        <v>0</v>
      </c>
      <c r="BY17" s="40">
        <v>0</v>
      </c>
      <c r="BZ17" s="40">
        <v>0</v>
      </c>
      <c r="CA17" s="40">
        <v>0</v>
      </c>
      <c r="CB17" s="40">
        <v>0</v>
      </c>
      <c r="CC17" s="40">
        <v>0</v>
      </c>
      <c r="CD17" s="40">
        <v>0</v>
      </c>
      <c r="CE17" s="40">
        <v>0</v>
      </c>
      <c r="CF17" s="40">
        <v>0</v>
      </c>
      <c r="CG17" s="40">
        <v>0</v>
      </c>
      <c r="CH17" s="40">
        <v>0</v>
      </c>
      <c r="CI17" s="40">
        <v>0</v>
      </c>
      <c r="CJ17" s="40">
        <v>1</v>
      </c>
      <c r="CK17" s="40">
        <v>0</v>
      </c>
      <c r="CL17" s="40">
        <v>0</v>
      </c>
      <c r="CM17" s="40">
        <v>0</v>
      </c>
      <c r="CN17" s="40">
        <v>0</v>
      </c>
      <c r="CO17" s="40">
        <v>0</v>
      </c>
      <c r="CP17" s="40">
        <v>1</v>
      </c>
      <c r="CQ17" s="40">
        <v>0</v>
      </c>
      <c r="CR17" s="40">
        <v>0</v>
      </c>
      <c r="CS17" s="40">
        <v>1</v>
      </c>
      <c r="CT17" s="40">
        <v>0</v>
      </c>
      <c r="CU17" s="40">
        <v>0</v>
      </c>
      <c r="CV17" s="40">
        <v>0</v>
      </c>
      <c r="CW17" s="40">
        <v>0</v>
      </c>
      <c r="CX17" s="40">
        <f>SUM(AA17:CW17)</f>
        <v>3</v>
      </c>
      <c r="CY17" s="40">
        <v>0</v>
      </c>
      <c r="CZ17" s="40">
        <v>1</v>
      </c>
      <c r="DA17" s="40">
        <v>0</v>
      </c>
      <c r="DB17" s="40">
        <v>0</v>
      </c>
      <c r="DC17" s="40" t="s">
        <v>562</v>
      </c>
      <c r="DD17" s="40" t="s">
        <v>306</v>
      </c>
      <c r="DL17" s="40">
        <v>0</v>
      </c>
      <c r="DN17" s="40">
        <v>1</v>
      </c>
      <c r="DO17" s="40">
        <v>1912</v>
      </c>
      <c r="DP17" s="40" t="s">
        <v>563</v>
      </c>
      <c r="DQ17" s="41" t="s">
        <v>560</v>
      </c>
      <c r="DR17" s="40" t="s">
        <v>460</v>
      </c>
      <c r="DS17" s="40" t="s">
        <v>563</v>
      </c>
      <c r="DT17" s="38"/>
      <c r="DU17" s="38"/>
      <c r="DV17" s="38"/>
      <c r="DW17" s="38"/>
      <c r="DX17" s="38"/>
      <c r="DY17" s="38"/>
      <c r="DZ17" s="38"/>
      <c r="EA17" s="38"/>
      <c r="EB17" s="38"/>
      <c r="EC17" s="38"/>
      <c r="ED17" s="38"/>
      <c r="EE17" s="38"/>
      <c r="EF17" s="38"/>
      <c r="EG17" s="38"/>
      <c r="EH17" s="38"/>
      <c r="EI17" s="38"/>
      <c r="EJ17" s="38"/>
      <c r="EK17" s="38"/>
      <c r="EL17" s="38"/>
      <c r="EM17" s="38"/>
      <c r="EN17" s="38"/>
      <c r="EO17" s="38"/>
      <c r="EP17" s="38"/>
      <c r="EQ17" s="38"/>
      <c r="ER17" s="38"/>
      <c r="ES17" s="38"/>
      <c r="ET17" s="38"/>
      <c r="EU17" s="38"/>
      <c r="EV17" s="38"/>
      <c r="EW17" s="38"/>
      <c r="EX17" s="38"/>
      <c r="EY17" s="38"/>
      <c r="EZ17" s="38"/>
      <c r="FA17" s="38"/>
      <c r="FB17" s="38"/>
      <c r="FC17" s="38"/>
      <c r="FD17" s="38"/>
      <c r="FE17" s="38"/>
      <c r="FF17" s="38"/>
      <c r="FG17" s="38"/>
      <c r="FH17" s="38"/>
      <c r="FI17" s="38"/>
      <c r="FJ17" s="38"/>
      <c r="FK17" s="38"/>
      <c r="FL17" s="38"/>
      <c r="FM17" s="38"/>
      <c r="FN17" s="38"/>
      <c r="FO17" s="38"/>
      <c r="FP17" s="38"/>
      <c r="FQ17" s="38"/>
      <c r="FR17" s="38"/>
      <c r="FS17" s="38"/>
      <c r="FT17" s="38"/>
      <c r="FU17" s="38"/>
      <c r="FV17" s="38"/>
      <c r="FW17" s="38"/>
      <c r="FX17" s="38"/>
      <c r="FY17" s="38"/>
      <c r="FZ17" s="38"/>
      <c r="GA17" s="38"/>
      <c r="GB17" s="38"/>
      <c r="GC17" s="38"/>
      <c r="GD17" s="38"/>
      <c r="GE17" s="38"/>
      <c r="GF17" s="38"/>
      <c r="GG17" s="38"/>
      <c r="GH17" s="38"/>
      <c r="GI17" s="38"/>
      <c r="GJ17" s="38"/>
      <c r="GK17" s="38"/>
      <c r="GL17" s="38"/>
      <c r="GM17" s="38"/>
      <c r="GN17" s="38"/>
    </row>
    <row r="18" spans="1:196" s="40" customFormat="1" ht="21.8" customHeight="1" x14ac:dyDescent="0.3">
      <c r="A18" s="39" t="s">
        <v>85</v>
      </c>
      <c r="B18" s="40" t="s">
        <v>559</v>
      </c>
      <c r="C18" s="41" t="s">
        <v>564</v>
      </c>
      <c r="F18" s="40" t="s">
        <v>91</v>
      </c>
      <c r="H18" s="40" t="s">
        <v>454</v>
      </c>
      <c r="I18" s="40" t="s">
        <v>13</v>
      </c>
      <c r="J18" s="40" t="s">
        <v>221</v>
      </c>
      <c r="K18" s="40" t="s">
        <v>269</v>
      </c>
      <c r="L18" s="46" t="s">
        <v>250</v>
      </c>
      <c r="M18" s="40" t="s">
        <v>266</v>
      </c>
      <c r="O18" s="40" t="s">
        <v>299</v>
      </c>
      <c r="P18" s="40" t="s">
        <v>536</v>
      </c>
      <c r="Q18" s="40" t="s">
        <v>457</v>
      </c>
      <c r="R18" s="40">
        <v>0</v>
      </c>
      <c r="S18" s="40">
        <v>0</v>
      </c>
      <c r="T18" s="40">
        <v>0</v>
      </c>
      <c r="U18" s="40">
        <v>0</v>
      </c>
      <c r="V18" s="40">
        <v>0</v>
      </c>
      <c r="W18" s="40">
        <v>0</v>
      </c>
      <c r="X18" s="40">
        <v>0</v>
      </c>
      <c r="Y18" s="40">
        <v>0</v>
      </c>
      <c r="AA18" s="40">
        <v>0</v>
      </c>
      <c r="AB18" s="40">
        <v>0</v>
      </c>
      <c r="AC18" s="40">
        <v>0</v>
      </c>
      <c r="AD18" s="40">
        <v>0</v>
      </c>
      <c r="AE18" s="40">
        <v>0</v>
      </c>
      <c r="AF18" s="40">
        <v>0</v>
      </c>
      <c r="AG18" s="40">
        <v>0</v>
      </c>
      <c r="AH18" s="40">
        <v>0</v>
      </c>
      <c r="AI18" s="40">
        <v>0</v>
      </c>
      <c r="AJ18" s="40">
        <v>0</v>
      </c>
      <c r="AK18" s="40">
        <v>0</v>
      </c>
      <c r="AL18" s="40">
        <v>0</v>
      </c>
      <c r="AM18" s="40">
        <v>0</v>
      </c>
      <c r="AN18" s="40">
        <v>0</v>
      </c>
      <c r="AO18" s="40">
        <v>0</v>
      </c>
      <c r="AP18" s="40">
        <v>0</v>
      </c>
      <c r="AQ18" s="40">
        <v>0</v>
      </c>
      <c r="AR18" s="40">
        <v>0</v>
      </c>
      <c r="AS18" s="40">
        <v>0</v>
      </c>
      <c r="AT18" s="40">
        <v>0</v>
      </c>
      <c r="AU18" s="40">
        <v>0</v>
      </c>
      <c r="AV18" s="40">
        <v>0</v>
      </c>
      <c r="AW18" s="40">
        <v>0</v>
      </c>
      <c r="AX18" s="40">
        <v>0</v>
      </c>
      <c r="AY18" s="40">
        <v>0</v>
      </c>
      <c r="AZ18" s="40">
        <v>0</v>
      </c>
      <c r="BA18" s="40">
        <v>0</v>
      </c>
      <c r="BB18" s="40">
        <v>0</v>
      </c>
      <c r="BC18" s="40">
        <v>0</v>
      </c>
      <c r="BD18" s="40">
        <v>0</v>
      </c>
      <c r="BE18" s="40">
        <v>0</v>
      </c>
      <c r="BF18" s="40">
        <v>0</v>
      </c>
      <c r="BG18" s="40">
        <v>0</v>
      </c>
      <c r="BH18" s="43">
        <v>0</v>
      </c>
      <c r="BI18" s="40">
        <v>0</v>
      </c>
      <c r="BJ18" s="43">
        <v>0</v>
      </c>
      <c r="BK18" s="40">
        <v>0</v>
      </c>
      <c r="BL18" s="43">
        <v>0</v>
      </c>
      <c r="BM18" s="40">
        <v>0</v>
      </c>
      <c r="BN18" s="40">
        <v>0</v>
      </c>
      <c r="BO18" s="40">
        <v>0</v>
      </c>
      <c r="BP18" s="40">
        <v>0</v>
      </c>
      <c r="BQ18" s="40">
        <v>0</v>
      </c>
      <c r="BR18" s="40">
        <v>0</v>
      </c>
      <c r="BS18" s="40">
        <v>0</v>
      </c>
      <c r="BT18" s="40">
        <v>0</v>
      </c>
      <c r="BU18" s="40">
        <v>0</v>
      </c>
      <c r="BV18" s="40">
        <v>0</v>
      </c>
      <c r="BW18" s="40">
        <v>0</v>
      </c>
      <c r="BX18" s="40">
        <v>0</v>
      </c>
      <c r="BY18" s="40">
        <v>0</v>
      </c>
      <c r="BZ18" s="40">
        <v>0</v>
      </c>
      <c r="CA18" s="40">
        <v>0</v>
      </c>
      <c r="CB18" s="40">
        <v>0</v>
      </c>
      <c r="CC18" s="40">
        <v>0</v>
      </c>
      <c r="CD18" s="40">
        <v>0</v>
      </c>
      <c r="CE18" s="40">
        <v>0</v>
      </c>
      <c r="CF18" s="40">
        <v>0</v>
      </c>
      <c r="CG18" s="40">
        <v>0</v>
      </c>
      <c r="CH18" s="40">
        <v>0</v>
      </c>
      <c r="CI18" s="40">
        <v>0</v>
      </c>
      <c r="CJ18" s="40">
        <v>0</v>
      </c>
      <c r="CK18" s="40">
        <v>0</v>
      </c>
      <c r="CL18" s="40">
        <v>0</v>
      </c>
      <c r="CM18" s="40">
        <v>1</v>
      </c>
      <c r="CN18" s="40">
        <v>0</v>
      </c>
      <c r="CO18" s="40">
        <v>0</v>
      </c>
      <c r="CP18" s="40">
        <v>0</v>
      </c>
      <c r="CQ18" s="40">
        <v>0</v>
      </c>
      <c r="CR18" s="40">
        <v>0</v>
      </c>
      <c r="CS18" s="40">
        <v>0</v>
      </c>
      <c r="CT18" s="40">
        <v>0</v>
      </c>
      <c r="CU18" s="40">
        <v>0</v>
      </c>
      <c r="CV18" s="40">
        <v>0</v>
      </c>
      <c r="CW18" s="40">
        <v>0</v>
      </c>
      <c r="CX18" s="40">
        <v>1</v>
      </c>
      <c r="CY18" s="40">
        <v>0</v>
      </c>
      <c r="CZ18" s="40">
        <v>1</v>
      </c>
      <c r="DA18" s="40">
        <v>0</v>
      </c>
      <c r="DB18" s="40">
        <v>0</v>
      </c>
      <c r="DC18" s="40" t="s">
        <v>537</v>
      </c>
      <c r="DD18" s="40" t="s">
        <v>313</v>
      </c>
      <c r="DE18" s="40" t="s">
        <v>538</v>
      </c>
      <c r="DF18" s="40">
        <v>1</v>
      </c>
      <c r="DL18" s="40">
        <v>0</v>
      </c>
      <c r="DN18" s="40">
        <v>1</v>
      </c>
      <c r="DO18" s="40">
        <v>1897</v>
      </c>
      <c r="DP18" s="40" t="s">
        <v>565</v>
      </c>
      <c r="DQ18" s="41" t="s">
        <v>564</v>
      </c>
      <c r="DR18" s="40" t="s">
        <v>460</v>
      </c>
      <c r="DS18" s="40" t="s">
        <v>565</v>
      </c>
      <c r="DT18" s="38"/>
      <c r="DU18" s="38"/>
      <c r="DV18" s="38"/>
      <c r="DW18" s="38"/>
      <c r="DX18" s="38"/>
      <c r="DY18" s="38"/>
      <c r="DZ18" s="38"/>
      <c r="EA18" s="38"/>
      <c r="EB18" s="38"/>
      <c r="EC18" s="38"/>
      <c r="ED18" s="38"/>
      <c r="EE18" s="38"/>
      <c r="EF18" s="38"/>
      <c r="EG18" s="38"/>
      <c r="EH18" s="38"/>
      <c r="EI18" s="38"/>
      <c r="EJ18" s="38"/>
      <c r="EK18" s="38"/>
      <c r="EL18" s="38"/>
      <c r="EM18" s="38"/>
      <c r="EN18" s="38"/>
      <c r="EO18" s="38"/>
      <c r="EP18" s="38"/>
      <c r="EQ18" s="38"/>
      <c r="ER18" s="38"/>
      <c r="ES18" s="38"/>
      <c r="ET18" s="38"/>
      <c r="EU18" s="38"/>
      <c r="EV18" s="38"/>
      <c r="EW18" s="38"/>
      <c r="EX18" s="38"/>
      <c r="EY18" s="38"/>
      <c r="EZ18" s="38"/>
      <c r="FA18" s="38"/>
      <c r="FB18" s="38"/>
      <c r="FC18" s="38"/>
      <c r="FD18" s="38"/>
      <c r="FE18" s="38"/>
      <c r="FF18" s="38"/>
      <c r="FG18" s="38"/>
      <c r="FH18" s="38"/>
      <c r="FI18" s="38"/>
      <c r="FJ18" s="38"/>
      <c r="FK18" s="38"/>
      <c r="FL18" s="38"/>
      <c r="FM18" s="38"/>
      <c r="FN18" s="38"/>
      <c r="FO18" s="38"/>
      <c r="FP18" s="38"/>
      <c r="FQ18" s="38"/>
      <c r="FR18" s="38"/>
      <c r="FS18" s="38"/>
      <c r="FT18" s="38"/>
      <c r="FU18" s="38"/>
      <c r="FV18" s="38"/>
      <c r="FW18" s="38"/>
      <c r="FX18" s="38"/>
      <c r="FY18" s="38"/>
      <c r="FZ18" s="38"/>
      <c r="GA18" s="38"/>
      <c r="GB18" s="38"/>
      <c r="GC18" s="38"/>
      <c r="GD18" s="38"/>
      <c r="GE18" s="38"/>
      <c r="GF18" s="38"/>
      <c r="GG18" s="38"/>
      <c r="GH18" s="38"/>
      <c r="GI18" s="38"/>
      <c r="GJ18" s="38"/>
      <c r="GK18" s="38"/>
      <c r="GL18" s="38"/>
      <c r="GM18" s="38"/>
      <c r="GN18" s="38"/>
    </row>
    <row r="19" spans="1:196" s="40" customFormat="1" ht="15.75" customHeight="1" x14ac:dyDescent="0.3">
      <c r="A19" s="39" t="s">
        <v>566</v>
      </c>
      <c r="B19" s="39" t="s">
        <v>524</v>
      </c>
      <c r="C19" s="41" t="s">
        <v>567</v>
      </c>
      <c r="F19" s="40" t="s">
        <v>91</v>
      </c>
      <c r="H19" s="40" t="s">
        <v>454</v>
      </c>
      <c r="I19" s="40" t="s">
        <v>13</v>
      </c>
      <c r="J19" s="40" t="s">
        <v>221</v>
      </c>
      <c r="K19" s="40" t="s">
        <v>269</v>
      </c>
      <c r="L19" s="40" t="s">
        <v>231</v>
      </c>
      <c r="M19" s="40" t="s">
        <v>266</v>
      </c>
      <c r="O19" s="40" t="s">
        <v>299</v>
      </c>
      <c r="P19" s="40" t="s">
        <v>568</v>
      </c>
      <c r="Q19" s="42" t="s">
        <v>569</v>
      </c>
      <c r="R19" s="40">
        <v>0</v>
      </c>
      <c r="S19" s="40">
        <v>0</v>
      </c>
      <c r="T19" s="40">
        <v>0</v>
      </c>
      <c r="U19" s="40">
        <v>0</v>
      </c>
      <c r="V19" s="40">
        <v>0</v>
      </c>
      <c r="W19" s="40">
        <v>0</v>
      </c>
      <c r="X19" s="40">
        <v>0</v>
      </c>
      <c r="Y19" s="40">
        <v>0</v>
      </c>
      <c r="AA19" s="40">
        <v>1</v>
      </c>
      <c r="AB19" s="40">
        <v>0</v>
      </c>
      <c r="AC19" s="40">
        <v>0</v>
      </c>
      <c r="AD19" s="40">
        <v>0</v>
      </c>
      <c r="AE19" s="40">
        <v>0</v>
      </c>
      <c r="AF19" s="40">
        <v>0</v>
      </c>
      <c r="AG19" s="40">
        <v>0</v>
      </c>
      <c r="AH19" s="40">
        <v>0</v>
      </c>
      <c r="AI19" s="40">
        <v>0</v>
      </c>
      <c r="AJ19" s="40">
        <v>0</v>
      </c>
      <c r="AK19" s="40">
        <v>0</v>
      </c>
      <c r="AL19" s="40">
        <v>0</v>
      </c>
      <c r="AM19" s="40">
        <v>0</v>
      </c>
      <c r="AN19" s="40">
        <v>0</v>
      </c>
      <c r="AO19" s="40">
        <v>0</v>
      </c>
      <c r="AP19" s="40">
        <v>0</v>
      </c>
      <c r="AQ19" s="40">
        <v>0</v>
      </c>
      <c r="AR19" s="40">
        <v>0</v>
      </c>
      <c r="AS19" s="40">
        <v>0</v>
      </c>
      <c r="AT19" s="40">
        <v>0</v>
      </c>
      <c r="AU19" s="40">
        <v>0</v>
      </c>
      <c r="AV19" s="40">
        <v>0</v>
      </c>
      <c r="AW19" s="40">
        <v>0</v>
      </c>
      <c r="AX19" s="40">
        <v>0</v>
      </c>
      <c r="AY19" s="40">
        <v>0</v>
      </c>
      <c r="AZ19" s="40">
        <v>0</v>
      </c>
      <c r="BA19" s="40">
        <v>0</v>
      </c>
      <c r="BB19" s="40">
        <v>0</v>
      </c>
      <c r="BC19" s="40">
        <v>0</v>
      </c>
      <c r="BD19" s="40">
        <v>0</v>
      </c>
      <c r="BE19" s="40">
        <v>0</v>
      </c>
      <c r="BF19" s="40">
        <v>0</v>
      </c>
      <c r="BG19" s="40">
        <v>0</v>
      </c>
      <c r="BH19" s="43">
        <v>0</v>
      </c>
      <c r="BI19" s="40">
        <v>0</v>
      </c>
      <c r="BJ19" s="43">
        <v>0</v>
      </c>
      <c r="BK19" s="40">
        <v>0</v>
      </c>
      <c r="BL19" s="43">
        <v>0</v>
      </c>
      <c r="BM19" s="40">
        <v>0</v>
      </c>
      <c r="BN19" s="40">
        <v>0</v>
      </c>
      <c r="BO19" s="40">
        <v>0</v>
      </c>
      <c r="BP19" s="40">
        <v>0</v>
      </c>
      <c r="BQ19" s="40">
        <v>0</v>
      </c>
      <c r="BR19" s="40">
        <v>0</v>
      </c>
      <c r="BS19" s="40">
        <v>0</v>
      </c>
      <c r="BT19" s="40">
        <v>0</v>
      </c>
      <c r="BU19" s="40">
        <v>0</v>
      </c>
      <c r="BV19" s="40">
        <v>0</v>
      </c>
      <c r="BW19" s="40">
        <v>0</v>
      </c>
      <c r="BX19" s="40">
        <v>0</v>
      </c>
      <c r="BY19" s="40">
        <v>0</v>
      </c>
      <c r="BZ19" s="40">
        <v>0</v>
      </c>
      <c r="CA19" s="40">
        <v>0</v>
      </c>
      <c r="CB19" s="40">
        <v>0</v>
      </c>
      <c r="CC19" s="44">
        <v>0</v>
      </c>
      <c r="CD19" s="40">
        <v>0</v>
      </c>
      <c r="CE19" s="40">
        <v>0</v>
      </c>
      <c r="CF19" s="40">
        <v>0</v>
      </c>
      <c r="CG19" s="40">
        <v>0</v>
      </c>
      <c r="CH19" s="40">
        <v>0</v>
      </c>
      <c r="CI19" s="40">
        <v>0</v>
      </c>
      <c r="CJ19" s="40">
        <v>0</v>
      </c>
      <c r="CK19" s="40">
        <v>0</v>
      </c>
      <c r="CL19" s="40">
        <v>0</v>
      </c>
      <c r="CM19" s="40">
        <v>0</v>
      </c>
      <c r="CN19" s="40">
        <v>0</v>
      </c>
      <c r="CO19" s="40">
        <v>0</v>
      </c>
      <c r="CP19" s="40">
        <v>0</v>
      </c>
      <c r="CQ19" s="40">
        <v>0</v>
      </c>
      <c r="CR19" s="40">
        <v>0</v>
      </c>
      <c r="CS19" s="40">
        <v>0</v>
      </c>
      <c r="CT19" s="40">
        <v>0</v>
      </c>
      <c r="CU19" s="40">
        <v>0</v>
      </c>
      <c r="CV19" s="40">
        <v>0</v>
      </c>
      <c r="CW19" s="42">
        <v>0</v>
      </c>
      <c r="CX19" s="40">
        <f>SUM(AA19:CW19)</f>
        <v>1</v>
      </c>
      <c r="CY19" s="40">
        <v>0</v>
      </c>
      <c r="CZ19" s="40">
        <v>0</v>
      </c>
      <c r="DA19" s="40">
        <v>1</v>
      </c>
      <c r="DB19" s="40">
        <v>0</v>
      </c>
      <c r="DC19" s="40" t="s">
        <v>570</v>
      </c>
      <c r="DD19" s="40" t="s">
        <v>304</v>
      </c>
      <c r="DE19" s="40" t="s">
        <v>529</v>
      </c>
      <c r="DF19" s="40">
        <v>1</v>
      </c>
      <c r="DH19" s="40" t="s">
        <v>530</v>
      </c>
      <c r="DL19" s="40">
        <v>0</v>
      </c>
      <c r="DN19" s="40">
        <v>1</v>
      </c>
      <c r="DO19" s="40">
        <v>1983</v>
      </c>
      <c r="DP19" s="40" t="s">
        <v>571</v>
      </c>
      <c r="DQ19" s="41" t="s">
        <v>567</v>
      </c>
      <c r="DR19" s="40" t="s">
        <v>460</v>
      </c>
      <c r="DS19" s="40" t="s">
        <v>571</v>
      </c>
      <c r="DT19" s="38"/>
      <c r="DU19" s="38"/>
      <c r="DV19" s="38"/>
      <c r="DW19" s="38"/>
      <c r="DX19" s="38"/>
      <c r="DY19" s="38"/>
      <c r="DZ19" s="38"/>
      <c r="EA19" s="38"/>
      <c r="EB19" s="38"/>
      <c r="EC19" s="38"/>
      <c r="ED19" s="38"/>
      <c r="EE19" s="38"/>
      <c r="EF19" s="38"/>
      <c r="EG19" s="38"/>
      <c r="EH19" s="38"/>
      <c r="EI19" s="38"/>
      <c r="EJ19" s="38"/>
      <c r="EK19" s="38"/>
      <c r="EL19" s="38"/>
      <c r="EM19" s="38"/>
      <c r="EN19" s="38"/>
      <c r="EO19" s="38"/>
      <c r="EP19" s="38"/>
      <c r="EQ19" s="38"/>
      <c r="ER19" s="38"/>
      <c r="ES19" s="38"/>
      <c r="ET19" s="38"/>
      <c r="EU19" s="38"/>
      <c r="EV19" s="38"/>
      <c r="EW19" s="38"/>
      <c r="EX19" s="38"/>
      <c r="EY19" s="38"/>
      <c r="EZ19" s="38"/>
      <c r="FA19" s="38"/>
      <c r="FB19" s="38"/>
      <c r="FC19" s="38"/>
      <c r="FD19" s="38"/>
      <c r="FE19" s="38"/>
      <c r="FF19" s="38"/>
      <c r="FG19" s="38"/>
      <c r="FH19" s="38"/>
      <c r="FI19" s="38"/>
      <c r="FJ19" s="38"/>
      <c r="FK19" s="38"/>
      <c r="FL19" s="38"/>
      <c r="FM19" s="38"/>
      <c r="FN19" s="38"/>
      <c r="FO19" s="38"/>
      <c r="FP19" s="38"/>
      <c r="FQ19" s="38"/>
      <c r="FR19" s="38"/>
      <c r="FS19" s="38"/>
      <c r="FT19" s="38"/>
      <c r="FU19" s="38"/>
      <c r="FV19" s="38"/>
      <c r="FW19" s="38"/>
      <c r="FX19" s="38"/>
      <c r="FY19" s="38"/>
      <c r="FZ19" s="38"/>
      <c r="GA19" s="38"/>
      <c r="GB19" s="38"/>
      <c r="GC19" s="38"/>
      <c r="GD19" s="38"/>
      <c r="GE19" s="38"/>
      <c r="GF19" s="38"/>
      <c r="GG19" s="38"/>
      <c r="GH19" s="38"/>
      <c r="GI19" s="38"/>
      <c r="GJ19" s="38"/>
      <c r="GK19" s="38"/>
      <c r="GL19" s="38"/>
      <c r="GM19" s="38"/>
      <c r="GN19" s="38"/>
    </row>
    <row r="20" spans="1:196" s="40" customFormat="1" ht="15.75" customHeight="1" x14ac:dyDescent="0.3">
      <c r="A20" s="38" t="s">
        <v>81</v>
      </c>
      <c r="B20" s="38" t="s">
        <v>572</v>
      </c>
      <c r="C20" s="38" t="s">
        <v>573</v>
      </c>
      <c r="D20" s="38" t="s">
        <v>574</v>
      </c>
      <c r="E20" s="38"/>
      <c r="F20" s="38" t="s">
        <v>91</v>
      </c>
      <c r="G20" s="38" t="s">
        <v>575</v>
      </c>
      <c r="H20" s="38" t="s">
        <v>454</v>
      </c>
      <c r="I20" s="38" t="s">
        <v>56</v>
      </c>
      <c r="J20" s="38" t="s">
        <v>173</v>
      </c>
      <c r="K20" s="38" t="s">
        <v>471</v>
      </c>
      <c r="L20" s="38" t="s">
        <v>228</v>
      </c>
      <c r="M20" s="38" t="s">
        <v>268</v>
      </c>
      <c r="N20" s="38"/>
      <c r="O20" s="38" t="s">
        <v>300</v>
      </c>
      <c r="P20" s="38" t="s">
        <v>576</v>
      </c>
      <c r="Q20" s="50" t="s">
        <v>577</v>
      </c>
      <c r="R20" s="38">
        <v>0</v>
      </c>
      <c r="S20" s="38">
        <v>0</v>
      </c>
      <c r="T20" s="38">
        <v>0</v>
      </c>
      <c r="U20" s="38">
        <v>0</v>
      </c>
      <c r="V20" s="38">
        <v>0</v>
      </c>
      <c r="W20" s="38">
        <v>0</v>
      </c>
      <c r="X20" s="38">
        <v>0</v>
      </c>
      <c r="Y20" s="38">
        <v>0</v>
      </c>
      <c r="Z20" s="38"/>
      <c r="AA20" s="38">
        <v>0</v>
      </c>
      <c r="AB20" s="38">
        <v>0</v>
      </c>
      <c r="AC20" s="38">
        <v>0</v>
      </c>
      <c r="AD20" s="38">
        <v>0</v>
      </c>
      <c r="AE20" s="38">
        <v>0</v>
      </c>
      <c r="AF20" s="38">
        <v>0</v>
      </c>
      <c r="AG20" s="38">
        <v>0</v>
      </c>
      <c r="AH20" s="38">
        <v>0</v>
      </c>
      <c r="AI20" s="38">
        <v>0</v>
      </c>
      <c r="AJ20" s="38">
        <v>0</v>
      </c>
      <c r="AK20" s="38">
        <v>0</v>
      </c>
      <c r="AL20" s="38">
        <v>0</v>
      </c>
      <c r="AM20" s="38">
        <v>0</v>
      </c>
      <c r="AN20" s="38">
        <v>0</v>
      </c>
      <c r="AO20" s="38">
        <v>0</v>
      </c>
      <c r="AP20" s="38">
        <v>0</v>
      </c>
      <c r="AQ20" s="38">
        <v>0</v>
      </c>
      <c r="AR20" s="38">
        <v>0</v>
      </c>
      <c r="AS20" s="38">
        <v>0</v>
      </c>
      <c r="AT20" s="38">
        <v>0</v>
      </c>
      <c r="AU20" s="38">
        <v>0</v>
      </c>
      <c r="AV20" s="38">
        <v>0</v>
      </c>
      <c r="AW20" s="38">
        <v>0</v>
      </c>
      <c r="AX20" s="38">
        <v>0</v>
      </c>
      <c r="AY20" s="38">
        <v>0</v>
      </c>
      <c r="AZ20" s="38">
        <v>0</v>
      </c>
      <c r="BA20" s="38">
        <v>0</v>
      </c>
      <c r="BB20" s="38">
        <v>0</v>
      </c>
      <c r="BC20" s="38">
        <v>0</v>
      </c>
      <c r="BD20" s="38">
        <v>0</v>
      </c>
      <c r="BE20" s="38">
        <v>0</v>
      </c>
      <c r="BF20" s="38">
        <v>0</v>
      </c>
      <c r="BG20" s="38">
        <v>0</v>
      </c>
      <c r="BH20" s="43">
        <v>0</v>
      </c>
      <c r="BI20" s="38">
        <v>0</v>
      </c>
      <c r="BJ20" s="43">
        <v>0</v>
      </c>
      <c r="BK20" s="38">
        <v>0</v>
      </c>
      <c r="BL20" s="43">
        <v>0</v>
      </c>
      <c r="BM20" s="38">
        <v>0</v>
      </c>
      <c r="BN20" s="38">
        <v>0</v>
      </c>
      <c r="BO20" s="38">
        <v>0</v>
      </c>
      <c r="BP20" s="38">
        <v>0</v>
      </c>
      <c r="BQ20" s="38">
        <v>0</v>
      </c>
      <c r="BR20" s="38">
        <v>0</v>
      </c>
      <c r="BS20" s="38">
        <v>0</v>
      </c>
      <c r="BT20" s="38">
        <v>0</v>
      </c>
      <c r="BU20" s="38">
        <v>0</v>
      </c>
      <c r="BV20" s="38">
        <v>1</v>
      </c>
      <c r="BW20" s="38">
        <v>0</v>
      </c>
      <c r="BX20" s="38">
        <v>0</v>
      </c>
      <c r="BY20" s="38">
        <v>0</v>
      </c>
      <c r="BZ20" s="38">
        <v>1</v>
      </c>
      <c r="CA20" s="38">
        <v>0</v>
      </c>
      <c r="CB20" s="38">
        <v>0</v>
      </c>
      <c r="CC20" s="49">
        <v>0</v>
      </c>
      <c r="CD20" s="38">
        <v>0</v>
      </c>
      <c r="CE20" s="38">
        <v>0</v>
      </c>
      <c r="CF20" s="38">
        <v>0</v>
      </c>
      <c r="CG20" s="38">
        <v>0</v>
      </c>
      <c r="CH20" s="38">
        <v>0</v>
      </c>
      <c r="CI20" s="38">
        <v>0</v>
      </c>
      <c r="CJ20" s="38">
        <v>0</v>
      </c>
      <c r="CK20" s="38">
        <v>0</v>
      </c>
      <c r="CL20" s="38">
        <v>0</v>
      </c>
      <c r="CM20" s="38">
        <v>0</v>
      </c>
      <c r="CN20" s="38">
        <v>0</v>
      </c>
      <c r="CO20" s="38">
        <v>0</v>
      </c>
      <c r="CP20" s="38">
        <v>0</v>
      </c>
      <c r="CQ20" s="38">
        <v>0</v>
      </c>
      <c r="CR20" s="38">
        <v>0</v>
      </c>
      <c r="CS20" s="38">
        <v>0</v>
      </c>
      <c r="CT20" s="38">
        <v>0</v>
      </c>
      <c r="CU20" s="38">
        <v>0</v>
      </c>
      <c r="CV20" s="38">
        <v>0</v>
      </c>
      <c r="CW20" s="50">
        <v>0</v>
      </c>
      <c r="CX20" s="38">
        <f>SUM(AA20:CW20)</f>
        <v>2</v>
      </c>
      <c r="CY20" s="38">
        <v>1</v>
      </c>
      <c r="CZ20" s="38">
        <v>0</v>
      </c>
      <c r="DA20" s="38">
        <v>0</v>
      </c>
      <c r="DB20" s="38">
        <v>1</v>
      </c>
      <c r="DC20" s="38" t="s">
        <v>578</v>
      </c>
      <c r="DD20" s="38" t="s">
        <v>317</v>
      </c>
      <c r="DE20" s="38"/>
      <c r="DF20" s="38"/>
      <c r="DG20" s="38"/>
      <c r="DH20" s="38"/>
      <c r="DI20" s="38"/>
      <c r="DJ20" s="38"/>
      <c r="DK20" s="38"/>
      <c r="DL20" s="38">
        <v>0</v>
      </c>
      <c r="DM20" s="38"/>
      <c r="DN20" s="38">
        <v>1</v>
      </c>
      <c r="DO20" s="38">
        <v>1938</v>
      </c>
      <c r="DP20" s="38" t="s">
        <v>579</v>
      </c>
      <c r="DQ20" s="38" t="s">
        <v>574</v>
      </c>
      <c r="DR20" s="38" t="s">
        <v>580</v>
      </c>
      <c r="DS20" s="38" t="s">
        <v>579</v>
      </c>
      <c r="DT20" s="37"/>
      <c r="DU20" s="37"/>
      <c r="DV20" s="37"/>
      <c r="DW20" s="37"/>
      <c r="DX20" s="37"/>
      <c r="DY20" s="37"/>
      <c r="DZ20" s="37"/>
      <c r="EA20" s="37"/>
      <c r="EB20" s="37"/>
      <c r="EC20" s="37"/>
      <c r="ED20" s="37"/>
      <c r="EE20" s="37"/>
      <c r="EF20" s="37"/>
      <c r="EG20" s="37"/>
      <c r="EH20" s="37"/>
      <c r="EI20" s="37"/>
      <c r="EJ20" s="38"/>
      <c r="EK20" s="38"/>
      <c r="EL20" s="38"/>
      <c r="EM20" s="38"/>
      <c r="EN20" s="38"/>
      <c r="EO20" s="38"/>
      <c r="EP20" s="38"/>
      <c r="EQ20" s="38"/>
      <c r="ER20" s="38"/>
      <c r="ES20" s="38"/>
      <c r="ET20" s="38"/>
      <c r="EU20" s="38"/>
      <c r="EV20" s="38"/>
      <c r="EW20" s="38"/>
      <c r="EX20" s="38"/>
      <c r="EY20" s="38"/>
      <c r="EZ20" s="38"/>
      <c r="FA20" s="38"/>
      <c r="FB20" s="38"/>
      <c r="FC20" s="38"/>
      <c r="FD20" s="38"/>
      <c r="FE20" s="38"/>
      <c r="FF20" s="38"/>
      <c r="FG20" s="38"/>
      <c r="FH20" s="38"/>
      <c r="FI20" s="38"/>
      <c r="FJ20" s="38"/>
      <c r="FK20" s="38"/>
      <c r="FL20" s="38"/>
      <c r="FM20" s="38"/>
      <c r="FN20" s="38"/>
      <c r="FO20" s="38"/>
      <c r="FP20" s="38"/>
      <c r="FQ20" s="38"/>
      <c r="FR20" s="38"/>
      <c r="FS20" s="38"/>
      <c r="FT20" s="38"/>
      <c r="FU20" s="38"/>
      <c r="FV20" s="38"/>
      <c r="FW20" s="38"/>
      <c r="FX20" s="38"/>
      <c r="FY20" s="38"/>
      <c r="FZ20" s="38"/>
      <c r="GA20" s="38"/>
      <c r="GB20" s="38"/>
      <c r="GC20" s="38"/>
      <c r="GD20" s="38"/>
      <c r="GE20" s="38"/>
      <c r="GF20" s="38"/>
      <c r="GG20" s="38"/>
      <c r="GH20" s="38"/>
      <c r="GI20" s="38"/>
      <c r="GJ20" s="38"/>
      <c r="GK20" s="38"/>
      <c r="GL20" s="38"/>
      <c r="GM20" s="38"/>
      <c r="GN20" s="38"/>
    </row>
    <row r="21" spans="1:196" s="40" customFormat="1" ht="15.75" customHeight="1" x14ac:dyDescent="0.3">
      <c r="A21" s="39" t="s">
        <v>81</v>
      </c>
      <c r="B21" s="25" t="s">
        <v>581</v>
      </c>
      <c r="C21" s="51" t="s">
        <v>582</v>
      </c>
      <c r="D21" s="25"/>
      <c r="E21" s="25"/>
      <c r="F21" s="25" t="s">
        <v>122</v>
      </c>
      <c r="G21" s="25"/>
      <c r="H21" s="25" t="s">
        <v>494</v>
      </c>
      <c r="I21" s="25" t="s">
        <v>56</v>
      </c>
      <c r="J21" s="25" t="s">
        <v>173</v>
      </c>
      <c r="K21" s="25" t="s">
        <v>471</v>
      </c>
      <c r="L21" s="25"/>
      <c r="M21" s="25" t="s">
        <v>266</v>
      </c>
      <c r="N21" s="25"/>
      <c r="O21" s="25" t="s">
        <v>300</v>
      </c>
      <c r="P21" s="25"/>
      <c r="Q21" s="51" t="s">
        <v>583</v>
      </c>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52"/>
      <c r="BI21" s="25"/>
      <c r="BJ21" s="52"/>
      <c r="BK21" s="25"/>
      <c r="BL21" s="52"/>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t="s">
        <v>584</v>
      </c>
      <c r="DD21" s="25" t="s">
        <v>308</v>
      </c>
      <c r="DE21" s="25"/>
      <c r="DF21" s="25"/>
      <c r="DG21" s="25"/>
      <c r="DH21" s="25"/>
      <c r="DI21" s="25"/>
      <c r="DJ21" s="25"/>
      <c r="DK21" s="25"/>
      <c r="DL21" s="25">
        <v>0</v>
      </c>
      <c r="DM21" s="25"/>
      <c r="DN21" s="25">
        <v>1</v>
      </c>
      <c r="DO21" s="25">
        <v>1840</v>
      </c>
      <c r="DP21" s="40" t="s">
        <v>585</v>
      </c>
      <c r="DQ21" s="25" t="s">
        <v>586</v>
      </c>
      <c r="DR21" s="25">
        <v>1862</v>
      </c>
      <c r="DS21" s="25" t="s">
        <v>587</v>
      </c>
      <c r="DT21" s="38"/>
      <c r="DU21" s="38"/>
      <c r="DV21" s="38"/>
      <c r="DW21" s="38"/>
      <c r="DX21" s="38"/>
      <c r="DY21" s="38"/>
      <c r="DZ21" s="38"/>
      <c r="EA21" s="38"/>
      <c r="EB21" s="38"/>
      <c r="EC21" s="38"/>
      <c r="ED21" s="38"/>
      <c r="EE21" s="38"/>
      <c r="EF21" s="38"/>
      <c r="EG21" s="38"/>
      <c r="EH21" s="38"/>
      <c r="EI21" s="38"/>
      <c r="EJ21" s="38"/>
      <c r="EK21" s="38"/>
      <c r="EL21" s="38"/>
      <c r="EM21" s="38"/>
      <c r="EN21" s="38"/>
      <c r="EO21" s="38"/>
      <c r="EP21" s="38"/>
      <c r="EQ21" s="38"/>
      <c r="ER21" s="38"/>
      <c r="ES21" s="38"/>
      <c r="ET21" s="38"/>
      <c r="EU21" s="38"/>
      <c r="EV21" s="38"/>
      <c r="EW21" s="38"/>
      <c r="EX21" s="38"/>
      <c r="EY21" s="38"/>
      <c r="EZ21" s="38"/>
      <c r="FA21" s="38"/>
      <c r="FB21" s="38"/>
      <c r="FC21" s="38"/>
      <c r="FD21" s="38"/>
      <c r="FE21" s="38"/>
      <c r="FF21" s="38"/>
      <c r="FG21" s="38"/>
      <c r="FH21" s="38"/>
      <c r="FI21" s="38"/>
      <c r="FJ21" s="38"/>
      <c r="FK21" s="38"/>
      <c r="FL21" s="38"/>
      <c r="FM21" s="38"/>
      <c r="FN21" s="38"/>
      <c r="FO21" s="38"/>
      <c r="FP21" s="38"/>
      <c r="FQ21" s="38"/>
      <c r="FR21" s="38"/>
      <c r="FS21" s="38"/>
      <c r="FT21" s="38"/>
      <c r="FU21" s="38"/>
      <c r="FV21" s="38"/>
      <c r="FW21" s="38"/>
      <c r="FX21" s="38"/>
      <c r="FY21" s="38"/>
      <c r="FZ21" s="38"/>
      <c r="GA21" s="38"/>
      <c r="GB21" s="38"/>
      <c r="GC21" s="38"/>
      <c r="GD21" s="38"/>
      <c r="GE21" s="38"/>
      <c r="GF21" s="38"/>
      <c r="GG21" s="38"/>
      <c r="GH21" s="38"/>
      <c r="GI21" s="38"/>
      <c r="GJ21" s="38"/>
      <c r="GK21" s="38"/>
      <c r="GL21" s="38"/>
      <c r="GM21" s="38"/>
      <c r="GN21" s="38"/>
    </row>
    <row r="22" spans="1:196" s="40" customFormat="1" ht="15.75" customHeight="1" x14ac:dyDescent="0.3">
      <c r="A22" s="38" t="s">
        <v>81</v>
      </c>
      <c r="B22" s="58" t="s">
        <v>588</v>
      </c>
      <c r="C22" s="48" t="s">
        <v>589</v>
      </c>
      <c r="D22" s="25"/>
      <c r="E22" s="25"/>
      <c r="F22" s="25" t="s">
        <v>91</v>
      </c>
      <c r="G22" s="25"/>
      <c r="H22" s="25" t="s">
        <v>454</v>
      </c>
      <c r="I22" s="25" t="s">
        <v>56</v>
      </c>
      <c r="J22" s="25" t="s">
        <v>455</v>
      </c>
      <c r="K22" s="25" t="s">
        <v>471</v>
      </c>
      <c r="L22" s="25" t="s">
        <v>228</v>
      </c>
      <c r="M22" s="25" t="s">
        <v>279</v>
      </c>
      <c r="N22" s="25"/>
      <c r="O22" s="25" t="s">
        <v>300</v>
      </c>
      <c r="P22" s="25" t="s">
        <v>590</v>
      </c>
      <c r="Q22" s="25" t="s">
        <v>591</v>
      </c>
      <c r="R22" s="59">
        <v>0</v>
      </c>
      <c r="S22" s="59">
        <v>0</v>
      </c>
      <c r="T22" s="59">
        <v>0</v>
      </c>
      <c r="U22" s="59">
        <v>0</v>
      </c>
      <c r="V22" s="59">
        <v>0</v>
      </c>
      <c r="W22" s="59">
        <v>0</v>
      </c>
      <c r="X22" s="59">
        <v>0</v>
      </c>
      <c r="Y22" s="59">
        <v>0</v>
      </c>
      <c r="Z22" s="59"/>
      <c r="AA22" s="60">
        <v>0</v>
      </c>
      <c r="AB22" s="61">
        <v>0</v>
      </c>
      <c r="AC22" s="61">
        <v>0</v>
      </c>
      <c r="AD22" s="61">
        <v>0</v>
      </c>
      <c r="AE22" s="61">
        <v>0</v>
      </c>
      <c r="AF22" s="61">
        <v>0</v>
      </c>
      <c r="AG22" s="61">
        <v>0</v>
      </c>
      <c r="AH22" s="61">
        <v>0</v>
      </c>
      <c r="AI22" s="61">
        <v>0</v>
      </c>
      <c r="AJ22" s="61">
        <v>0</v>
      </c>
      <c r="AK22" s="61">
        <v>0</v>
      </c>
      <c r="AL22" s="61">
        <v>0</v>
      </c>
      <c r="AM22" s="61">
        <v>0</v>
      </c>
      <c r="AN22" s="61">
        <v>0</v>
      </c>
      <c r="AO22" s="62">
        <v>0</v>
      </c>
      <c r="AP22" s="62">
        <v>0</v>
      </c>
      <c r="AQ22" s="62">
        <v>0</v>
      </c>
      <c r="AR22" s="62">
        <v>1</v>
      </c>
      <c r="AS22" s="62">
        <v>0</v>
      </c>
      <c r="AT22" s="62">
        <v>0</v>
      </c>
      <c r="AU22" s="62">
        <v>0</v>
      </c>
      <c r="AV22" s="62">
        <v>0</v>
      </c>
      <c r="AW22" s="62">
        <v>0</v>
      </c>
      <c r="AX22" s="62">
        <v>0</v>
      </c>
      <c r="AY22" s="62">
        <v>0</v>
      </c>
      <c r="AZ22" s="62">
        <v>0</v>
      </c>
      <c r="BA22" s="62">
        <v>0</v>
      </c>
      <c r="BB22" s="62">
        <v>0</v>
      </c>
      <c r="BC22" s="62">
        <v>0</v>
      </c>
      <c r="BD22" s="62">
        <v>0</v>
      </c>
      <c r="BE22" s="63">
        <v>0</v>
      </c>
      <c r="BF22" s="63">
        <v>0</v>
      </c>
      <c r="BG22" s="63">
        <v>1</v>
      </c>
      <c r="BH22" s="52">
        <v>0</v>
      </c>
      <c r="BI22" s="63">
        <v>0</v>
      </c>
      <c r="BJ22" s="52">
        <v>1</v>
      </c>
      <c r="BK22" s="63">
        <v>1</v>
      </c>
      <c r="BL22" s="52">
        <v>0</v>
      </c>
      <c r="BM22" s="63">
        <v>0</v>
      </c>
      <c r="BN22" s="61">
        <v>1</v>
      </c>
      <c r="BO22" s="63">
        <v>1</v>
      </c>
      <c r="BP22" s="63">
        <v>1</v>
      </c>
      <c r="BQ22" s="64">
        <v>0</v>
      </c>
      <c r="BR22" s="64">
        <v>0</v>
      </c>
      <c r="BS22" s="65">
        <v>0</v>
      </c>
      <c r="BT22" s="65">
        <v>0</v>
      </c>
      <c r="BU22" s="65">
        <v>0</v>
      </c>
      <c r="BV22" s="65">
        <v>0</v>
      </c>
      <c r="BW22" s="65">
        <v>0</v>
      </c>
      <c r="BX22" s="65">
        <v>0</v>
      </c>
      <c r="BY22" s="65">
        <v>0</v>
      </c>
      <c r="BZ22" s="65">
        <v>0</v>
      </c>
      <c r="CA22" s="65">
        <v>0</v>
      </c>
      <c r="CB22" s="65">
        <v>0</v>
      </c>
      <c r="CC22" s="66">
        <v>0</v>
      </c>
      <c r="CD22" s="67">
        <v>0</v>
      </c>
      <c r="CE22" s="67">
        <v>0</v>
      </c>
      <c r="CF22" s="67">
        <v>0</v>
      </c>
      <c r="CG22" s="67">
        <v>0</v>
      </c>
      <c r="CH22" s="67">
        <v>0</v>
      </c>
      <c r="CI22" s="67">
        <v>0</v>
      </c>
      <c r="CJ22" s="67">
        <v>0</v>
      </c>
      <c r="CK22" s="67">
        <v>0</v>
      </c>
      <c r="CL22" s="67">
        <v>0</v>
      </c>
      <c r="CM22" s="67">
        <v>0</v>
      </c>
      <c r="CN22" s="67">
        <v>0</v>
      </c>
      <c r="CO22" s="67">
        <v>0</v>
      </c>
      <c r="CP22" s="67">
        <v>0</v>
      </c>
      <c r="CQ22" s="67">
        <v>0</v>
      </c>
      <c r="CR22" s="67">
        <v>0</v>
      </c>
      <c r="CS22" s="67">
        <v>0</v>
      </c>
      <c r="CT22" s="67">
        <v>0</v>
      </c>
      <c r="CU22" s="67">
        <v>0</v>
      </c>
      <c r="CV22" s="67">
        <v>0</v>
      </c>
      <c r="CW22" s="68">
        <v>0</v>
      </c>
      <c r="CX22" s="25">
        <f>SUM(AA22:CW22)</f>
        <v>7</v>
      </c>
      <c r="CY22" s="25">
        <v>1</v>
      </c>
      <c r="CZ22" s="25">
        <v>0</v>
      </c>
      <c r="DA22" s="25">
        <v>0</v>
      </c>
      <c r="DB22" s="25">
        <v>0</v>
      </c>
      <c r="DC22" s="69" t="s">
        <v>592</v>
      </c>
      <c r="DD22" s="69" t="s">
        <v>305</v>
      </c>
      <c r="DE22" s="25"/>
      <c r="DF22" s="25"/>
      <c r="DG22" s="70" t="s">
        <v>593</v>
      </c>
      <c r="DH22" s="25" t="s">
        <v>594</v>
      </c>
      <c r="DI22" s="37"/>
      <c r="DJ22" s="37"/>
      <c r="DK22" s="37"/>
      <c r="DL22" s="37">
        <v>1</v>
      </c>
      <c r="DM22" s="37" t="s">
        <v>595</v>
      </c>
      <c r="DN22" s="37">
        <v>1</v>
      </c>
      <c r="DO22" s="37">
        <v>1842</v>
      </c>
      <c r="DP22" s="71" t="s">
        <v>596</v>
      </c>
      <c r="DQ22" s="48" t="s">
        <v>589</v>
      </c>
      <c r="DR22" s="37" t="s">
        <v>460</v>
      </c>
      <c r="DS22" s="71" t="s">
        <v>596</v>
      </c>
      <c r="DT22" s="38"/>
      <c r="DU22" s="38"/>
      <c r="DV22" s="38"/>
      <c r="DW22" s="38"/>
      <c r="DX22" s="38"/>
      <c r="DY22" s="38"/>
      <c r="DZ22" s="38"/>
      <c r="EA22" s="38"/>
      <c r="EB22" s="38"/>
      <c r="EC22" s="38"/>
      <c r="ED22" s="38"/>
      <c r="EE22" s="38"/>
      <c r="EF22" s="38"/>
      <c r="EG22" s="38"/>
      <c r="EH22" s="38"/>
      <c r="EI22" s="38"/>
      <c r="EJ22" s="38"/>
      <c r="EK22" s="38"/>
      <c r="EL22" s="38"/>
      <c r="EM22" s="38"/>
      <c r="EN22" s="38"/>
      <c r="EO22" s="38"/>
      <c r="EP22" s="38"/>
      <c r="EQ22" s="38"/>
      <c r="ER22" s="38"/>
      <c r="ES22" s="38"/>
      <c r="ET22" s="38"/>
      <c r="EU22" s="38"/>
      <c r="EV22" s="38"/>
      <c r="EW22" s="38"/>
      <c r="EX22" s="38"/>
      <c r="EY22" s="38"/>
      <c r="EZ22" s="38"/>
      <c r="FA22" s="38"/>
      <c r="FB22" s="38"/>
      <c r="FC22" s="38"/>
      <c r="FD22" s="38"/>
      <c r="FE22" s="38"/>
      <c r="FF22" s="38"/>
      <c r="FG22" s="38"/>
      <c r="FH22" s="38"/>
      <c r="FI22" s="38"/>
      <c r="FJ22" s="38"/>
      <c r="FK22" s="38"/>
      <c r="FL22" s="38"/>
      <c r="FM22" s="38"/>
      <c r="FN22" s="38"/>
      <c r="FO22" s="38"/>
      <c r="FP22" s="38"/>
      <c r="FQ22" s="38"/>
      <c r="FR22" s="38"/>
      <c r="FS22" s="38"/>
      <c r="FT22" s="38"/>
      <c r="FU22" s="38"/>
      <c r="FV22" s="38"/>
      <c r="FW22" s="38"/>
      <c r="FX22" s="38"/>
      <c r="FY22" s="38"/>
      <c r="FZ22" s="38"/>
      <c r="GA22" s="38"/>
      <c r="GB22" s="38"/>
      <c r="GC22" s="38"/>
      <c r="GD22" s="38"/>
      <c r="GE22" s="38"/>
      <c r="GF22" s="38"/>
      <c r="GG22" s="38"/>
      <c r="GH22" s="38"/>
      <c r="GI22" s="38"/>
      <c r="GJ22" s="38"/>
      <c r="GK22" s="38"/>
      <c r="GL22" s="38"/>
      <c r="GM22" s="38"/>
      <c r="GN22" s="38"/>
    </row>
    <row r="23" spans="1:196" s="40" customFormat="1" ht="24.05" customHeight="1" x14ac:dyDescent="0.3">
      <c r="A23" s="38" t="s">
        <v>81</v>
      </c>
      <c r="B23" s="58" t="s">
        <v>588</v>
      </c>
      <c r="C23" s="48" t="s">
        <v>597</v>
      </c>
      <c r="D23" s="25"/>
      <c r="E23" s="25"/>
      <c r="F23" s="25" t="s">
        <v>91</v>
      </c>
      <c r="G23" s="25" t="s">
        <v>95</v>
      </c>
      <c r="H23" s="25" t="s">
        <v>454</v>
      </c>
      <c r="I23" s="25" t="s">
        <v>56</v>
      </c>
      <c r="J23" s="25" t="s">
        <v>455</v>
      </c>
      <c r="K23" s="25" t="s">
        <v>471</v>
      </c>
      <c r="L23" s="25" t="s">
        <v>228</v>
      </c>
      <c r="M23" s="25" t="s">
        <v>289</v>
      </c>
      <c r="N23" s="25"/>
      <c r="O23" s="25" t="s">
        <v>296</v>
      </c>
      <c r="P23" s="25" t="s">
        <v>598</v>
      </c>
      <c r="Q23" s="54" t="s">
        <v>599</v>
      </c>
      <c r="R23" s="59">
        <v>0</v>
      </c>
      <c r="S23" s="59">
        <v>0</v>
      </c>
      <c r="T23" s="59">
        <v>0</v>
      </c>
      <c r="U23" s="59">
        <v>0</v>
      </c>
      <c r="V23" s="59">
        <v>0</v>
      </c>
      <c r="W23" s="59">
        <v>0</v>
      </c>
      <c r="X23" s="59">
        <v>0</v>
      </c>
      <c r="Y23" s="59">
        <v>0</v>
      </c>
      <c r="Z23" s="59"/>
      <c r="AA23" s="60">
        <v>0</v>
      </c>
      <c r="AB23" s="61">
        <v>0</v>
      </c>
      <c r="AC23" s="61">
        <v>0</v>
      </c>
      <c r="AD23" s="61">
        <v>0</v>
      </c>
      <c r="AE23" s="61">
        <v>0</v>
      </c>
      <c r="AF23" s="61">
        <v>0</v>
      </c>
      <c r="AG23" s="61">
        <v>0</v>
      </c>
      <c r="AH23" s="61">
        <v>0</v>
      </c>
      <c r="AI23" s="61">
        <v>0</v>
      </c>
      <c r="AJ23" s="61">
        <v>0</v>
      </c>
      <c r="AK23" s="61">
        <v>0</v>
      </c>
      <c r="AL23" s="61">
        <v>0</v>
      </c>
      <c r="AM23" s="61">
        <v>0</v>
      </c>
      <c r="AN23" s="61">
        <v>0</v>
      </c>
      <c r="AO23" s="62">
        <v>0</v>
      </c>
      <c r="AP23" s="62">
        <v>0</v>
      </c>
      <c r="AQ23" s="62">
        <v>0</v>
      </c>
      <c r="AR23" s="62">
        <v>1</v>
      </c>
      <c r="AS23" s="62">
        <v>0</v>
      </c>
      <c r="AT23" s="62">
        <v>0</v>
      </c>
      <c r="AU23" s="62">
        <v>0</v>
      </c>
      <c r="AV23" s="62">
        <v>0</v>
      </c>
      <c r="AW23" s="62">
        <v>0</v>
      </c>
      <c r="AX23" s="62">
        <v>0</v>
      </c>
      <c r="AY23" s="62">
        <v>0</v>
      </c>
      <c r="AZ23" s="62">
        <v>0</v>
      </c>
      <c r="BA23" s="62">
        <v>0</v>
      </c>
      <c r="BB23" s="62">
        <v>0</v>
      </c>
      <c r="BC23" s="62">
        <v>0</v>
      </c>
      <c r="BD23" s="62">
        <v>0</v>
      </c>
      <c r="BE23" s="63">
        <v>0</v>
      </c>
      <c r="BF23" s="63">
        <v>0</v>
      </c>
      <c r="BG23" s="63">
        <v>0</v>
      </c>
      <c r="BH23" s="52">
        <v>0</v>
      </c>
      <c r="BI23" s="63">
        <v>0</v>
      </c>
      <c r="BJ23" s="52">
        <v>0</v>
      </c>
      <c r="BK23" s="63">
        <v>0</v>
      </c>
      <c r="BL23" s="52">
        <v>0</v>
      </c>
      <c r="BM23" s="63">
        <v>0</v>
      </c>
      <c r="BN23" s="63">
        <v>0</v>
      </c>
      <c r="BO23" s="63">
        <v>0</v>
      </c>
      <c r="BP23" s="63">
        <v>0</v>
      </c>
      <c r="BQ23" s="64">
        <v>0</v>
      </c>
      <c r="BR23" s="64">
        <v>0</v>
      </c>
      <c r="BS23" s="65">
        <v>0</v>
      </c>
      <c r="BT23" s="65">
        <v>0</v>
      </c>
      <c r="BU23" s="65">
        <v>0</v>
      </c>
      <c r="BV23" s="65">
        <v>0</v>
      </c>
      <c r="BW23" s="65">
        <v>0</v>
      </c>
      <c r="BX23" s="65">
        <v>0</v>
      </c>
      <c r="BY23" s="65">
        <v>0</v>
      </c>
      <c r="BZ23" s="65">
        <v>0</v>
      </c>
      <c r="CA23" s="65">
        <v>0</v>
      </c>
      <c r="CB23" s="65">
        <v>0</v>
      </c>
      <c r="CC23" s="66">
        <v>0</v>
      </c>
      <c r="CD23" s="67">
        <v>0</v>
      </c>
      <c r="CE23" s="67">
        <v>0</v>
      </c>
      <c r="CF23" s="67">
        <v>0</v>
      </c>
      <c r="CG23" s="67">
        <v>0</v>
      </c>
      <c r="CH23" s="67">
        <v>0</v>
      </c>
      <c r="CI23" s="67">
        <v>0</v>
      </c>
      <c r="CJ23" s="67">
        <v>0</v>
      </c>
      <c r="CK23" s="67">
        <v>0</v>
      </c>
      <c r="CL23" s="67">
        <v>0</v>
      </c>
      <c r="CM23" s="67">
        <v>0</v>
      </c>
      <c r="CN23" s="67">
        <v>0</v>
      </c>
      <c r="CO23" s="67">
        <v>0</v>
      </c>
      <c r="CP23" s="67">
        <v>0</v>
      </c>
      <c r="CQ23" s="67">
        <v>0</v>
      </c>
      <c r="CR23" s="67">
        <v>0</v>
      </c>
      <c r="CS23" s="67">
        <v>0</v>
      </c>
      <c r="CT23" s="67">
        <v>0</v>
      </c>
      <c r="CU23" s="67">
        <v>0</v>
      </c>
      <c r="CV23" s="67">
        <v>0</v>
      </c>
      <c r="CW23" s="68">
        <v>0</v>
      </c>
      <c r="CX23" s="25">
        <f>SUM(AA23:CW23)</f>
        <v>1</v>
      </c>
      <c r="CY23" s="25">
        <v>1</v>
      </c>
      <c r="CZ23" s="25">
        <v>0</v>
      </c>
      <c r="DA23" s="25">
        <v>0</v>
      </c>
      <c r="DB23" s="25">
        <v>0</v>
      </c>
      <c r="DC23" s="69" t="s">
        <v>600</v>
      </c>
      <c r="DD23" s="69" t="s">
        <v>309</v>
      </c>
      <c r="DE23" s="25"/>
      <c r="DF23" s="25"/>
      <c r="DG23" s="70"/>
      <c r="DH23" s="25"/>
      <c r="DI23" s="37"/>
      <c r="DJ23" s="37"/>
      <c r="DK23" s="37"/>
      <c r="DL23" s="37">
        <v>0</v>
      </c>
      <c r="DM23" s="37"/>
      <c r="DN23" s="37">
        <v>1</v>
      </c>
      <c r="DO23" s="37">
        <v>1952</v>
      </c>
      <c r="DP23" s="38" t="s">
        <v>601</v>
      </c>
      <c r="DQ23" s="37" t="s">
        <v>602</v>
      </c>
      <c r="DR23" s="37">
        <v>1978</v>
      </c>
      <c r="DS23" s="71" t="s">
        <v>603</v>
      </c>
      <c r="DT23" s="38"/>
      <c r="DU23" s="38"/>
      <c r="DV23" s="38"/>
      <c r="DW23" s="38"/>
      <c r="DX23" s="38"/>
      <c r="DY23" s="38"/>
      <c r="DZ23" s="38"/>
      <c r="EA23" s="38"/>
      <c r="EB23" s="38"/>
      <c r="EC23" s="38"/>
      <c r="ED23" s="38"/>
      <c r="EE23" s="38"/>
      <c r="EF23" s="38"/>
      <c r="EG23" s="38"/>
      <c r="EH23" s="38"/>
      <c r="EI23" s="38"/>
      <c r="EJ23" s="38"/>
      <c r="EK23" s="38"/>
      <c r="EL23" s="38"/>
      <c r="EM23" s="38"/>
      <c r="EN23" s="38"/>
      <c r="EO23" s="38"/>
      <c r="EP23" s="38"/>
      <c r="EQ23" s="38"/>
      <c r="ER23" s="38"/>
      <c r="ES23" s="38"/>
      <c r="ET23" s="38"/>
      <c r="EU23" s="38"/>
      <c r="EV23" s="38"/>
      <c r="EW23" s="38"/>
      <c r="EX23" s="38"/>
      <c r="EY23" s="38"/>
      <c r="EZ23" s="38"/>
      <c r="FA23" s="38"/>
      <c r="FB23" s="38"/>
      <c r="FC23" s="38"/>
      <c r="FD23" s="38"/>
      <c r="FE23" s="38"/>
      <c r="FF23" s="38"/>
      <c r="FG23" s="38"/>
      <c r="FH23" s="38"/>
      <c r="FI23" s="38"/>
      <c r="FJ23" s="38"/>
      <c r="FK23" s="38"/>
      <c r="FL23" s="38"/>
      <c r="FM23" s="38"/>
      <c r="FN23" s="38"/>
      <c r="FO23" s="38"/>
      <c r="FP23" s="38"/>
      <c r="FQ23" s="38"/>
      <c r="FR23" s="38"/>
      <c r="FS23" s="38"/>
      <c r="FT23" s="38"/>
      <c r="FU23" s="38"/>
      <c r="FV23" s="38"/>
      <c r="FW23" s="38"/>
      <c r="FX23" s="38"/>
      <c r="FY23" s="38"/>
      <c r="FZ23" s="38"/>
      <c r="GA23" s="38"/>
      <c r="GB23" s="38"/>
      <c r="GC23" s="38"/>
      <c r="GD23" s="38"/>
      <c r="GE23" s="38"/>
      <c r="GF23" s="38"/>
      <c r="GG23" s="38"/>
      <c r="GH23" s="38"/>
      <c r="GI23" s="38"/>
      <c r="GJ23" s="38"/>
      <c r="GK23" s="38"/>
      <c r="GL23" s="38"/>
      <c r="GM23" s="38"/>
      <c r="GN23" s="38"/>
    </row>
    <row r="24" spans="1:196" s="40" customFormat="1" ht="17.25" customHeight="1" x14ac:dyDescent="0.3">
      <c r="A24" s="38" t="s">
        <v>81</v>
      </c>
      <c r="B24" s="58" t="s">
        <v>588</v>
      </c>
      <c r="C24" s="48" t="s">
        <v>604</v>
      </c>
      <c r="D24" s="25"/>
      <c r="E24" s="25"/>
      <c r="F24" s="25" t="s">
        <v>122</v>
      </c>
      <c r="G24" s="25"/>
      <c r="H24" s="25" t="s">
        <v>605</v>
      </c>
      <c r="I24" s="25" t="s">
        <v>56</v>
      </c>
      <c r="J24" s="25" t="s">
        <v>455</v>
      </c>
      <c r="K24" s="25" t="s">
        <v>471</v>
      </c>
      <c r="L24" s="25" t="s">
        <v>228</v>
      </c>
      <c r="M24" s="25" t="s">
        <v>253</v>
      </c>
      <c r="N24" s="25"/>
      <c r="O24" s="25"/>
      <c r="P24" s="25"/>
      <c r="Q24" s="54" t="s">
        <v>606</v>
      </c>
      <c r="R24" s="59">
        <v>0</v>
      </c>
      <c r="S24" s="59">
        <v>0</v>
      </c>
      <c r="T24" s="59">
        <v>0</v>
      </c>
      <c r="U24" s="59">
        <v>0</v>
      </c>
      <c r="V24" s="59">
        <v>0</v>
      </c>
      <c r="W24" s="59"/>
      <c r="X24" s="59">
        <v>0</v>
      </c>
      <c r="Y24" s="59"/>
      <c r="Z24" s="59"/>
      <c r="AA24" s="60"/>
      <c r="AB24" s="61"/>
      <c r="AC24" s="61"/>
      <c r="AD24" s="61"/>
      <c r="AE24" s="61"/>
      <c r="AF24" s="61"/>
      <c r="AG24" s="61"/>
      <c r="AH24" s="61"/>
      <c r="AI24" s="61"/>
      <c r="AJ24" s="61"/>
      <c r="AK24" s="61"/>
      <c r="AL24" s="61"/>
      <c r="AM24" s="61"/>
      <c r="AN24" s="61"/>
      <c r="AO24" s="62"/>
      <c r="AP24" s="62"/>
      <c r="AQ24" s="62"/>
      <c r="AR24" s="62"/>
      <c r="AS24" s="62"/>
      <c r="AT24" s="62"/>
      <c r="AU24" s="62"/>
      <c r="AV24" s="62"/>
      <c r="AW24" s="62"/>
      <c r="AX24" s="62"/>
      <c r="AY24" s="62"/>
      <c r="AZ24" s="62"/>
      <c r="BA24" s="62"/>
      <c r="BB24" s="62"/>
      <c r="BC24" s="62"/>
      <c r="BD24" s="62"/>
      <c r="BE24" s="63"/>
      <c r="BF24" s="63"/>
      <c r="BG24" s="63"/>
      <c r="BH24" s="52"/>
      <c r="BI24" s="63"/>
      <c r="BJ24" s="72">
        <v>1</v>
      </c>
      <c r="BK24" s="63"/>
      <c r="BL24" s="52"/>
      <c r="BM24" s="63"/>
      <c r="BN24" s="63"/>
      <c r="BO24" s="63"/>
      <c r="BP24" s="73">
        <v>1</v>
      </c>
      <c r="BQ24" s="64"/>
      <c r="BR24" s="64"/>
      <c r="BS24" s="65"/>
      <c r="BT24" s="65"/>
      <c r="BU24" s="65"/>
      <c r="BV24" s="65"/>
      <c r="BW24" s="65"/>
      <c r="BX24" s="65"/>
      <c r="BY24" s="65"/>
      <c r="BZ24" s="65"/>
      <c r="CA24" s="65"/>
      <c r="CB24" s="65"/>
      <c r="CC24" s="67"/>
      <c r="CD24" s="67"/>
      <c r="CE24" s="67"/>
      <c r="CF24" s="67"/>
      <c r="CG24" s="67"/>
      <c r="CH24" s="67"/>
      <c r="CI24" s="67"/>
      <c r="CJ24" s="67"/>
      <c r="CK24" s="67"/>
      <c r="CL24" s="67"/>
      <c r="CM24" s="67"/>
      <c r="CN24" s="67"/>
      <c r="CO24" s="67"/>
      <c r="CP24" s="67"/>
      <c r="CQ24" s="67"/>
      <c r="CR24" s="67"/>
      <c r="CS24" s="67"/>
      <c r="CT24" s="67"/>
      <c r="CU24" s="67"/>
      <c r="CV24" s="67"/>
      <c r="CW24" s="68"/>
      <c r="CX24" s="25"/>
      <c r="CY24" s="25"/>
      <c r="CZ24" s="25"/>
      <c r="DA24" s="25"/>
      <c r="DB24" s="25"/>
      <c r="DC24" s="69" t="s">
        <v>607</v>
      </c>
      <c r="DD24" s="69" t="s">
        <v>305</v>
      </c>
      <c r="DE24" s="25"/>
      <c r="DF24" s="25"/>
      <c r="DG24" s="70"/>
      <c r="DH24" s="25"/>
      <c r="DI24" s="37"/>
      <c r="DJ24" s="37"/>
      <c r="DK24" s="37"/>
      <c r="DL24" s="37">
        <v>0</v>
      </c>
      <c r="DM24" s="37"/>
      <c r="DN24" s="37">
        <v>1</v>
      </c>
      <c r="DO24" s="37">
        <v>1948</v>
      </c>
      <c r="DP24" s="71" t="s">
        <v>608</v>
      </c>
      <c r="DQ24" s="37" t="s">
        <v>604</v>
      </c>
      <c r="DR24" s="37" t="s">
        <v>460</v>
      </c>
      <c r="DS24" s="71" t="s">
        <v>608</v>
      </c>
      <c r="DT24" s="38"/>
      <c r="DU24" s="38"/>
      <c r="DV24" s="38"/>
      <c r="DW24" s="38"/>
      <c r="DX24" s="38"/>
      <c r="DY24" s="38"/>
      <c r="DZ24" s="38"/>
      <c r="EA24" s="38"/>
      <c r="EB24" s="38"/>
      <c r="EC24" s="38"/>
      <c r="ED24" s="38"/>
      <c r="EE24" s="38"/>
      <c r="EF24" s="38"/>
      <c r="EG24" s="38"/>
      <c r="EH24" s="38"/>
      <c r="EI24" s="38"/>
      <c r="EJ24" s="38"/>
      <c r="EK24" s="38"/>
      <c r="EL24" s="38"/>
      <c r="EM24" s="38"/>
      <c r="EN24" s="38"/>
      <c r="EO24" s="38"/>
      <c r="EP24" s="38"/>
      <c r="EQ24" s="38"/>
      <c r="ER24" s="38"/>
      <c r="ES24" s="38"/>
      <c r="ET24" s="38"/>
      <c r="EU24" s="38"/>
      <c r="EV24" s="38"/>
      <c r="EW24" s="38"/>
      <c r="EX24" s="38"/>
      <c r="EY24" s="38"/>
      <c r="EZ24" s="38"/>
      <c r="FA24" s="38"/>
      <c r="FB24" s="38"/>
      <c r="FC24" s="38"/>
      <c r="FD24" s="38"/>
      <c r="FE24" s="38"/>
      <c r="FF24" s="38"/>
      <c r="FG24" s="38"/>
      <c r="FH24" s="38"/>
      <c r="FI24" s="38"/>
      <c r="FJ24" s="38"/>
      <c r="FK24" s="38"/>
      <c r="FL24" s="38"/>
      <c r="FM24" s="38"/>
      <c r="FN24" s="38"/>
      <c r="FO24" s="38"/>
      <c r="FP24" s="38"/>
      <c r="FQ24" s="38"/>
      <c r="FR24" s="38"/>
      <c r="FS24" s="38"/>
      <c r="FT24" s="38"/>
      <c r="FU24" s="38"/>
      <c r="FV24" s="38"/>
      <c r="FW24" s="38"/>
      <c r="FX24" s="38"/>
      <c r="FY24" s="38"/>
      <c r="FZ24" s="38"/>
      <c r="GA24" s="38"/>
      <c r="GB24" s="38"/>
      <c r="GC24" s="38"/>
      <c r="GD24" s="38"/>
      <c r="GE24" s="38"/>
      <c r="GF24" s="38"/>
      <c r="GG24" s="38"/>
      <c r="GH24" s="38"/>
      <c r="GI24" s="38"/>
      <c r="GJ24" s="38"/>
      <c r="GK24" s="38"/>
      <c r="GL24" s="38"/>
      <c r="GM24" s="38"/>
      <c r="GN24" s="38"/>
    </row>
    <row r="25" spans="1:196" s="40" customFormat="1" ht="15.75" customHeight="1" x14ac:dyDescent="0.3">
      <c r="A25" s="38" t="s">
        <v>81</v>
      </c>
      <c r="B25" s="74" t="s">
        <v>588</v>
      </c>
      <c r="C25" s="48" t="s">
        <v>609</v>
      </c>
      <c r="D25" s="74"/>
      <c r="E25" s="74"/>
      <c r="F25" s="37" t="s">
        <v>122</v>
      </c>
      <c r="G25" s="37"/>
      <c r="H25" s="37" t="s">
        <v>454</v>
      </c>
      <c r="I25" s="37" t="s">
        <v>56</v>
      </c>
      <c r="J25" s="38" t="s">
        <v>455</v>
      </c>
      <c r="K25" s="37" t="s">
        <v>471</v>
      </c>
      <c r="L25" s="37" t="s">
        <v>228</v>
      </c>
      <c r="M25" s="37" t="s">
        <v>268</v>
      </c>
      <c r="N25" s="37"/>
      <c r="O25" s="37" t="s">
        <v>300</v>
      </c>
      <c r="P25" s="37"/>
      <c r="Q25" s="75" t="s">
        <v>610</v>
      </c>
      <c r="R25" s="37">
        <v>0</v>
      </c>
      <c r="S25" s="37">
        <v>0</v>
      </c>
      <c r="T25" s="37">
        <v>0</v>
      </c>
      <c r="U25" s="37">
        <v>0</v>
      </c>
      <c r="V25" s="37">
        <v>0</v>
      </c>
      <c r="W25" s="37">
        <v>0</v>
      </c>
      <c r="X25" s="37">
        <v>0</v>
      </c>
      <c r="Y25" s="37">
        <v>0</v>
      </c>
      <c r="Z25" s="37"/>
      <c r="AA25" s="37">
        <v>0</v>
      </c>
      <c r="AB25" s="37">
        <v>0</v>
      </c>
      <c r="AC25" s="37">
        <v>0</v>
      </c>
      <c r="AD25" s="37">
        <v>0</v>
      </c>
      <c r="AE25" s="37">
        <v>0</v>
      </c>
      <c r="AF25" s="37">
        <v>0</v>
      </c>
      <c r="AG25" s="37">
        <v>0</v>
      </c>
      <c r="AH25" s="37">
        <v>0</v>
      </c>
      <c r="AI25" s="37">
        <v>0</v>
      </c>
      <c r="AJ25" s="37">
        <v>0</v>
      </c>
      <c r="AK25" s="37">
        <v>0</v>
      </c>
      <c r="AL25" s="37">
        <v>0</v>
      </c>
      <c r="AM25" s="37">
        <v>0</v>
      </c>
      <c r="AN25" s="37">
        <v>0</v>
      </c>
      <c r="AO25" s="37">
        <v>0</v>
      </c>
      <c r="AP25" s="37">
        <v>0</v>
      </c>
      <c r="AQ25" s="37">
        <v>0</v>
      </c>
      <c r="AR25" s="37">
        <v>1</v>
      </c>
      <c r="AS25" s="37">
        <v>0</v>
      </c>
      <c r="AT25" s="37">
        <v>0</v>
      </c>
      <c r="AU25" s="37">
        <v>0</v>
      </c>
      <c r="AV25" s="37">
        <v>0</v>
      </c>
      <c r="AW25" s="37">
        <v>0</v>
      </c>
      <c r="AX25" s="37">
        <v>0</v>
      </c>
      <c r="AY25" s="37">
        <v>0</v>
      </c>
      <c r="AZ25" s="37">
        <v>0</v>
      </c>
      <c r="BA25" s="37">
        <v>0</v>
      </c>
      <c r="BB25" s="37">
        <v>1</v>
      </c>
      <c r="BC25" s="37">
        <v>0</v>
      </c>
      <c r="BD25" s="37">
        <v>0</v>
      </c>
      <c r="BE25" s="37">
        <v>1</v>
      </c>
      <c r="BF25" s="37">
        <v>0</v>
      </c>
      <c r="BG25" s="76">
        <v>1</v>
      </c>
      <c r="BH25" s="52">
        <v>0</v>
      </c>
      <c r="BI25" s="37">
        <v>0</v>
      </c>
      <c r="BJ25" s="52">
        <v>0</v>
      </c>
      <c r="BK25" s="37">
        <v>1</v>
      </c>
      <c r="BL25" s="52">
        <v>0</v>
      </c>
      <c r="BM25" s="37">
        <v>0</v>
      </c>
      <c r="BN25" s="37">
        <v>1</v>
      </c>
      <c r="BO25" s="37">
        <v>0</v>
      </c>
      <c r="BP25" s="37">
        <v>1</v>
      </c>
      <c r="BQ25" s="37">
        <v>0</v>
      </c>
      <c r="BR25" s="37">
        <v>0</v>
      </c>
      <c r="BS25" s="37">
        <v>0</v>
      </c>
      <c r="BT25" s="37">
        <v>0</v>
      </c>
      <c r="BU25" s="37">
        <v>0</v>
      </c>
      <c r="BV25" s="37">
        <v>0</v>
      </c>
      <c r="BW25" s="37">
        <v>0</v>
      </c>
      <c r="BX25" s="37">
        <v>0</v>
      </c>
      <c r="BY25" s="37">
        <v>0</v>
      </c>
      <c r="BZ25" s="37">
        <v>0</v>
      </c>
      <c r="CA25" s="37">
        <v>0</v>
      </c>
      <c r="CB25" s="37">
        <v>0</v>
      </c>
      <c r="CC25" s="37">
        <v>0</v>
      </c>
      <c r="CD25" s="37">
        <v>0</v>
      </c>
      <c r="CE25" s="37">
        <v>0</v>
      </c>
      <c r="CF25" s="37">
        <v>0</v>
      </c>
      <c r="CG25" s="37">
        <v>0</v>
      </c>
      <c r="CH25" s="37">
        <v>0</v>
      </c>
      <c r="CI25" s="37">
        <v>0</v>
      </c>
      <c r="CJ25" s="37">
        <v>0</v>
      </c>
      <c r="CK25" s="37">
        <v>0</v>
      </c>
      <c r="CL25" s="37">
        <v>0</v>
      </c>
      <c r="CM25" s="37">
        <v>0</v>
      </c>
      <c r="CN25" s="37">
        <v>0</v>
      </c>
      <c r="CO25" s="37">
        <v>0</v>
      </c>
      <c r="CP25" s="37">
        <v>0</v>
      </c>
      <c r="CQ25" s="37">
        <v>0</v>
      </c>
      <c r="CR25" s="37">
        <v>0</v>
      </c>
      <c r="CS25" s="37">
        <v>0</v>
      </c>
      <c r="CT25" s="37">
        <v>0</v>
      </c>
      <c r="CU25" s="37">
        <v>0</v>
      </c>
      <c r="CV25" s="37">
        <v>0</v>
      </c>
      <c r="CW25" s="75">
        <v>0</v>
      </c>
      <c r="CX25" s="37">
        <f>SUM(AA25:CW25)</f>
        <v>7</v>
      </c>
      <c r="CY25" s="37">
        <v>1</v>
      </c>
      <c r="CZ25" s="37">
        <v>0</v>
      </c>
      <c r="DA25" s="37">
        <v>0</v>
      </c>
      <c r="DB25" s="37">
        <v>0</v>
      </c>
      <c r="DC25" s="77" t="s">
        <v>611</v>
      </c>
      <c r="DD25" s="77" t="s">
        <v>309</v>
      </c>
      <c r="DE25" s="37"/>
      <c r="DF25" s="37"/>
      <c r="DG25" s="37" t="s">
        <v>612</v>
      </c>
      <c r="DH25" s="37"/>
      <c r="DI25" s="37"/>
      <c r="DJ25" s="37"/>
      <c r="DK25" s="37" t="s">
        <v>613</v>
      </c>
      <c r="DL25" s="37">
        <v>1</v>
      </c>
      <c r="DM25" s="37" t="s">
        <v>595</v>
      </c>
      <c r="DN25" s="37">
        <v>1</v>
      </c>
      <c r="DO25" s="37">
        <v>1938</v>
      </c>
      <c r="DP25" s="71" t="s">
        <v>614</v>
      </c>
      <c r="DQ25" s="37" t="s">
        <v>609</v>
      </c>
      <c r="DR25" s="37" t="s">
        <v>460</v>
      </c>
      <c r="DS25" s="71" t="s">
        <v>614</v>
      </c>
      <c r="DT25" s="37"/>
      <c r="DU25" s="37"/>
      <c r="DV25" s="37"/>
      <c r="DW25" s="37"/>
      <c r="DX25" s="37"/>
      <c r="DY25" s="37"/>
      <c r="DZ25" s="37"/>
      <c r="EA25" s="37"/>
      <c r="EB25" s="37"/>
      <c r="EC25" s="37"/>
      <c r="ED25" s="37"/>
      <c r="EE25" s="37"/>
      <c r="EF25" s="37"/>
      <c r="EG25" s="37"/>
      <c r="EH25" s="37"/>
      <c r="EI25" s="37"/>
      <c r="EJ25" s="38"/>
      <c r="EK25" s="38"/>
      <c r="EL25" s="38"/>
      <c r="EM25" s="38"/>
      <c r="EN25" s="38"/>
      <c r="EO25" s="38"/>
      <c r="EP25" s="38"/>
      <c r="EQ25" s="38"/>
      <c r="ER25" s="38"/>
      <c r="ES25" s="38"/>
      <c r="ET25" s="38"/>
      <c r="EU25" s="38"/>
      <c r="EV25" s="38"/>
      <c r="EW25" s="38"/>
      <c r="EX25" s="38"/>
      <c r="EY25" s="38"/>
      <c r="EZ25" s="38"/>
      <c r="FA25" s="38"/>
      <c r="FB25" s="38"/>
      <c r="FC25" s="38"/>
      <c r="FD25" s="38"/>
      <c r="FE25" s="38"/>
      <c r="FF25" s="38"/>
      <c r="FG25" s="38"/>
      <c r="FH25" s="38"/>
      <c r="FI25" s="38"/>
      <c r="FJ25" s="38"/>
      <c r="FK25" s="38"/>
      <c r="FL25" s="38"/>
      <c r="FM25" s="38"/>
      <c r="FN25" s="38"/>
      <c r="FO25" s="38"/>
      <c r="FP25" s="38"/>
      <c r="FQ25" s="38"/>
      <c r="FR25" s="38"/>
      <c r="FS25" s="38"/>
      <c r="FT25" s="38"/>
      <c r="FU25" s="38"/>
      <c r="FV25" s="38"/>
      <c r="FW25" s="38"/>
      <c r="FX25" s="38"/>
      <c r="FY25" s="38"/>
      <c r="FZ25" s="38"/>
      <c r="GA25" s="38"/>
      <c r="GB25" s="38"/>
      <c r="GC25" s="38"/>
      <c r="GD25" s="38"/>
      <c r="GE25" s="38"/>
      <c r="GF25" s="38"/>
      <c r="GG25" s="38"/>
      <c r="GH25" s="38"/>
      <c r="GI25" s="38"/>
      <c r="GJ25" s="38"/>
      <c r="GK25" s="38"/>
      <c r="GL25" s="38"/>
      <c r="GM25" s="38"/>
      <c r="GN25" s="38"/>
    </row>
    <row r="26" spans="1:196" s="40" customFormat="1" ht="15.75" customHeight="1" x14ac:dyDescent="0.3">
      <c r="A26" s="38" t="s">
        <v>81</v>
      </c>
      <c r="B26" s="58" t="s">
        <v>588</v>
      </c>
      <c r="C26" s="48" t="s">
        <v>615</v>
      </c>
      <c r="D26" s="25"/>
      <c r="E26" s="25"/>
      <c r="F26" s="25" t="s">
        <v>122</v>
      </c>
      <c r="G26" s="25"/>
      <c r="H26" s="25" t="s">
        <v>454</v>
      </c>
      <c r="I26" s="25" t="s">
        <v>56</v>
      </c>
      <c r="J26" s="25" t="s">
        <v>455</v>
      </c>
      <c r="K26" s="25" t="s">
        <v>471</v>
      </c>
      <c r="L26" s="25" t="s">
        <v>228</v>
      </c>
      <c r="M26" s="25" t="s">
        <v>289</v>
      </c>
      <c r="N26" s="25"/>
      <c r="O26" s="25" t="s">
        <v>299</v>
      </c>
      <c r="P26" s="25" t="s">
        <v>616</v>
      </c>
      <c r="Q26" s="54" t="s">
        <v>591</v>
      </c>
      <c r="R26" s="59">
        <v>0</v>
      </c>
      <c r="S26" s="59">
        <v>0</v>
      </c>
      <c r="T26" s="59">
        <v>0</v>
      </c>
      <c r="U26" s="59">
        <v>0</v>
      </c>
      <c r="V26" s="59">
        <v>0</v>
      </c>
      <c r="W26" s="59">
        <v>0</v>
      </c>
      <c r="X26" s="59">
        <v>0</v>
      </c>
      <c r="Y26" s="59">
        <v>0</v>
      </c>
      <c r="Z26" s="59"/>
      <c r="AA26" s="60">
        <v>0</v>
      </c>
      <c r="AB26" s="61">
        <v>0</v>
      </c>
      <c r="AC26" s="61">
        <v>0</v>
      </c>
      <c r="AD26" s="61">
        <v>0</v>
      </c>
      <c r="AE26" s="61">
        <v>0</v>
      </c>
      <c r="AF26" s="61">
        <v>0</v>
      </c>
      <c r="AG26" s="61">
        <v>0</v>
      </c>
      <c r="AH26" s="61">
        <v>0</v>
      </c>
      <c r="AI26" s="61">
        <v>0</v>
      </c>
      <c r="AJ26" s="61">
        <v>0</v>
      </c>
      <c r="AK26" s="61">
        <v>0</v>
      </c>
      <c r="AL26" s="61">
        <v>0</v>
      </c>
      <c r="AM26" s="61">
        <v>0</v>
      </c>
      <c r="AN26" s="61">
        <v>0</v>
      </c>
      <c r="AO26" s="62">
        <v>0</v>
      </c>
      <c r="AP26" s="62">
        <v>0</v>
      </c>
      <c r="AQ26" s="62">
        <v>0</v>
      </c>
      <c r="AR26" s="62">
        <v>0</v>
      </c>
      <c r="AS26" s="62">
        <v>0</v>
      </c>
      <c r="AT26" s="62">
        <v>0</v>
      </c>
      <c r="AU26" s="62">
        <v>0</v>
      </c>
      <c r="AV26" s="62">
        <v>0</v>
      </c>
      <c r="AW26" s="62">
        <v>0</v>
      </c>
      <c r="AX26" s="62">
        <v>0</v>
      </c>
      <c r="AY26" s="62">
        <v>0</v>
      </c>
      <c r="AZ26" s="62">
        <v>0</v>
      </c>
      <c r="BA26" s="62">
        <v>0</v>
      </c>
      <c r="BB26" s="62">
        <v>0</v>
      </c>
      <c r="BC26" s="62">
        <v>0</v>
      </c>
      <c r="BD26" s="62">
        <v>0</v>
      </c>
      <c r="BE26" s="63">
        <v>0</v>
      </c>
      <c r="BF26" s="63">
        <v>0</v>
      </c>
      <c r="BG26" s="63">
        <v>0</v>
      </c>
      <c r="BH26" s="52">
        <v>0</v>
      </c>
      <c r="BI26" s="63">
        <v>0</v>
      </c>
      <c r="BJ26" s="52">
        <v>1</v>
      </c>
      <c r="BK26" s="63">
        <v>0</v>
      </c>
      <c r="BL26" s="52">
        <v>0</v>
      </c>
      <c r="BM26" s="63">
        <v>0</v>
      </c>
      <c r="BN26" s="63">
        <v>0</v>
      </c>
      <c r="BO26" s="63">
        <v>0</v>
      </c>
      <c r="BP26" s="63">
        <v>0</v>
      </c>
      <c r="BQ26" s="64">
        <v>0</v>
      </c>
      <c r="BR26" s="64">
        <v>0</v>
      </c>
      <c r="BS26" s="65">
        <v>0</v>
      </c>
      <c r="BT26" s="65">
        <v>0</v>
      </c>
      <c r="BU26" s="65">
        <v>0</v>
      </c>
      <c r="BV26" s="65">
        <v>0</v>
      </c>
      <c r="BW26" s="65">
        <v>0</v>
      </c>
      <c r="BX26" s="65">
        <v>0</v>
      </c>
      <c r="BY26" s="65">
        <v>0</v>
      </c>
      <c r="BZ26" s="65">
        <v>0</v>
      </c>
      <c r="CA26" s="65">
        <v>0</v>
      </c>
      <c r="CB26" s="65">
        <v>0</v>
      </c>
      <c r="CC26" s="67">
        <v>0</v>
      </c>
      <c r="CD26" s="67">
        <v>0</v>
      </c>
      <c r="CE26" s="67">
        <v>0</v>
      </c>
      <c r="CF26" s="67">
        <v>0</v>
      </c>
      <c r="CG26" s="67">
        <v>0</v>
      </c>
      <c r="CH26" s="67">
        <v>0</v>
      </c>
      <c r="CI26" s="67">
        <v>0</v>
      </c>
      <c r="CJ26" s="67">
        <v>0</v>
      </c>
      <c r="CK26" s="67">
        <v>0</v>
      </c>
      <c r="CL26" s="67">
        <v>0</v>
      </c>
      <c r="CM26" s="67">
        <v>0</v>
      </c>
      <c r="CN26" s="67">
        <v>0</v>
      </c>
      <c r="CO26" s="67">
        <v>0</v>
      </c>
      <c r="CP26" s="67">
        <v>0</v>
      </c>
      <c r="CQ26" s="67">
        <v>0</v>
      </c>
      <c r="CR26" s="67">
        <v>0</v>
      </c>
      <c r="CS26" s="67">
        <v>0</v>
      </c>
      <c r="CT26" s="67">
        <v>0</v>
      </c>
      <c r="CU26" s="67">
        <v>0</v>
      </c>
      <c r="CV26" s="67">
        <v>0</v>
      </c>
      <c r="CW26" s="68">
        <v>0</v>
      </c>
      <c r="CX26" s="25">
        <f>SUM(AA26:CW26)</f>
        <v>1</v>
      </c>
      <c r="CY26" s="25">
        <v>1</v>
      </c>
      <c r="CZ26" s="25">
        <v>0</v>
      </c>
      <c r="DA26" s="25">
        <v>0</v>
      </c>
      <c r="DB26" s="25">
        <v>0</v>
      </c>
      <c r="DC26" s="69" t="s">
        <v>617</v>
      </c>
      <c r="DD26" s="69" t="s">
        <v>305</v>
      </c>
      <c r="DE26" s="25"/>
      <c r="DF26" s="25"/>
      <c r="DG26" s="70"/>
      <c r="DH26" s="25"/>
      <c r="DI26" s="37"/>
      <c r="DJ26" s="37"/>
      <c r="DK26" s="37"/>
      <c r="DL26" s="37">
        <v>0</v>
      </c>
      <c r="DM26" s="37"/>
      <c r="DN26" s="37">
        <v>1</v>
      </c>
      <c r="DO26" s="37">
        <v>1930</v>
      </c>
      <c r="DP26" s="78" t="s">
        <v>618</v>
      </c>
      <c r="DQ26" s="37" t="s">
        <v>615</v>
      </c>
      <c r="DR26" s="37" t="s">
        <v>460</v>
      </c>
      <c r="DS26" s="78" t="s">
        <v>618</v>
      </c>
      <c r="DT26" s="38"/>
      <c r="DU26" s="38"/>
      <c r="DV26" s="38"/>
      <c r="DW26" s="38"/>
      <c r="DX26" s="38"/>
      <c r="DY26" s="38"/>
      <c r="DZ26" s="38"/>
      <c r="EA26" s="38"/>
      <c r="EB26" s="38"/>
      <c r="EC26" s="38"/>
      <c r="ED26" s="38"/>
      <c r="EE26" s="38"/>
      <c r="EF26" s="38"/>
      <c r="EG26" s="38"/>
      <c r="EH26" s="38"/>
      <c r="EI26" s="38"/>
      <c r="EJ26" s="38"/>
      <c r="EK26" s="38"/>
      <c r="EL26" s="38"/>
      <c r="EM26" s="38"/>
      <c r="EN26" s="38"/>
      <c r="EO26" s="38"/>
      <c r="EP26" s="38"/>
      <c r="EQ26" s="38"/>
      <c r="ER26" s="38"/>
      <c r="ES26" s="38"/>
      <c r="ET26" s="38"/>
      <c r="EU26" s="38"/>
      <c r="EV26" s="38"/>
      <c r="EW26" s="38"/>
      <c r="EX26" s="38"/>
      <c r="EY26" s="38"/>
      <c r="EZ26" s="38"/>
      <c r="FA26" s="38"/>
      <c r="FB26" s="38"/>
      <c r="FC26" s="38"/>
      <c r="FD26" s="38"/>
      <c r="FE26" s="38"/>
      <c r="FF26" s="38"/>
      <c r="FG26" s="38"/>
      <c r="FH26" s="38"/>
      <c r="FI26" s="38"/>
      <c r="FJ26" s="38"/>
      <c r="FK26" s="38"/>
      <c r="FL26" s="38"/>
      <c r="FM26" s="38"/>
      <c r="FN26" s="38"/>
      <c r="FO26" s="38"/>
      <c r="FP26" s="38"/>
      <c r="FQ26" s="38"/>
      <c r="FR26" s="38"/>
      <c r="FS26" s="38"/>
      <c r="FT26" s="38"/>
      <c r="FU26" s="38"/>
      <c r="FV26" s="38"/>
      <c r="FW26" s="38"/>
      <c r="FX26" s="38"/>
      <c r="FY26" s="38"/>
      <c r="FZ26" s="38"/>
      <c r="GA26" s="38"/>
      <c r="GB26" s="38"/>
      <c r="GC26" s="38"/>
      <c r="GD26" s="38"/>
      <c r="GE26" s="38"/>
      <c r="GF26" s="38"/>
      <c r="GG26" s="38"/>
      <c r="GH26" s="38"/>
      <c r="GI26" s="38"/>
      <c r="GJ26" s="38"/>
      <c r="GK26" s="38"/>
      <c r="GL26" s="38"/>
      <c r="GM26" s="38"/>
      <c r="GN26" s="38"/>
    </row>
    <row r="27" spans="1:196" s="40" customFormat="1" ht="15.75" customHeight="1" x14ac:dyDescent="0.3">
      <c r="A27" s="38" t="s">
        <v>81</v>
      </c>
      <c r="B27" s="58" t="s">
        <v>588</v>
      </c>
      <c r="C27" s="48" t="s">
        <v>619</v>
      </c>
      <c r="D27" s="25"/>
      <c r="E27" s="25"/>
      <c r="F27" s="25" t="s">
        <v>91</v>
      </c>
      <c r="G27" s="25" t="s">
        <v>95</v>
      </c>
      <c r="H27" s="25" t="s">
        <v>454</v>
      </c>
      <c r="I27" s="25" t="s">
        <v>56</v>
      </c>
      <c r="J27" s="25" t="s">
        <v>455</v>
      </c>
      <c r="K27" s="25" t="s">
        <v>471</v>
      </c>
      <c r="L27" s="25" t="s">
        <v>228</v>
      </c>
      <c r="M27" s="25" t="s">
        <v>289</v>
      </c>
      <c r="N27" s="25"/>
      <c r="O27" s="25" t="s">
        <v>300</v>
      </c>
      <c r="P27" s="58" t="s">
        <v>620</v>
      </c>
      <c r="Q27" s="79" t="s">
        <v>621</v>
      </c>
      <c r="R27" s="59">
        <v>0</v>
      </c>
      <c r="S27" s="59">
        <v>0</v>
      </c>
      <c r="T27" s="59">
        <v>0</v>
      </c>
      <c r="U27" s="59">
        <v>0</v>
      </c>
      <c r="V27" s="59">
        <v>0</v>
      </c>
      <c r="W27" s="59">
        <v>0</v>
      </c>
      <c r="X27" s="59">
        <v>0</v>
      </c>
      <c r="Y27" s="59">
        <v>0</v>
      </c>
      <c r="Z27" s="59"/>
      <c r="AA27" s="60">
        <v>0</v>
      </c>
      <c r="AB27" s="61">
        <v>0</v>
      </c>
      <c r="AC27" s="61">
        <v>0</v>
      </c>
      <c r="AD27" s="61">
        <v>0</v>
      </c>
      <c r="AE27" s="61">
        <v>0</v>
      </c>
      <c r="AF27" s="61">
        <v>0</v>
      </c>
      <c r="AG27" s="61">
        <v>0</v>
      </c>
      <c r="AH27" s="61">
        <v>0</v>
      </c>
      <c r="AI27" s="61">
        <v>0</v>
      </c>
      <c r="AJ27" s="61">
        <v>0</v>
      </c>
      <c r="AK27" s="61">
        <v>0</v>
      </c>
      <c r="AL27" s="61">
        <v>0</v>
      </c>
      <c r="AM27" s="61">
        <v>0</v>
      </c>
      <c r="AN27" s="61">
        <v>0</v>
      </c>
      <c r="AO27" s="62">
        <v>0</v>
      </c>
      <c r="AP27" s="62">
        <v>0</v>
      </c>
      <c r="AQ27" s="62">
        <v>0</v>
      </c>
      <c r="AR27" s="62">
        <v>1</v>
      </c>
      <c r="AS27" s="62">
        <v>0</v>
      </c>
      <c r="AT27" s="62">
        <v>0</v>
      </c>
      <c r="AU27" s="62">
        <v>0</v>
      </c>
      <c r="AV27" s="62">
        <v>0</v>
      </c>
      <c r="AW27" s="62">
        <v>0</v>
      </c>
      <c r="AX27" s="62">
        <v>0</v>
      </c>
      <c r="AY27" s="62">
        <v>0</v>
      </c>
      <c r="AZ27" s="62">
        <v>0</v>
      </c>
      <c r="BA27" s="62">
        <v>0</v>
      </c>
      <c r="BB27" s="62">
        <v>0</v>
      </c>
      <c r="BC27" s="62">
        <v>0</v>
      </c>
      <c r="BD27" s="62">
        <v>0</v>
      </c>
      <c r="BE27" s="63">
        <v>0</v>
      </c>
      <c r="BF27" s="63">
        <v>0</v>
      </c>
      <c r="BG27" s="63">
        <v>0</v>
      </c>
      <c r="BH27" s="52">
        <v>0</v>
      </c>
      <c r="BI27" s="63">
        <v>0</v>
      </c>
      <c r="BJ27" s="52">
        <v>0</v>
      </c>
      <c r="BK27" s="63">
        <v>0</v>
      </c>
      <c r="BL27" s="52">
        <v>0</v>
      </c>
      <c r="BM27" s="63">
        <v>0</v>
      </c>
      <c r="BN27" s="63">
        <v>0</v>
      </c>
      <c r="BO27" s="63">
        <v>0</v>
      </c>
      <c r="BP27" s="63">
        <v>0</v>
      </c>
      <c r="BQ27" s="64">
        <v>0</v>
      </c>
      <c r="BR27" s="64">
        <v>0</v>
      </c>
      <c r="BS27" s="65">
        <v>0</v>
      </c>
      <c r="BT27" s="65">
        <v>1</v>
      </c>
      <c r="BU27" s="65">
        <v>0</v>
      </c>
      <c r="BV27" s="65">
        <v>0</v>
      </c>
      <c r="BW27" s="65">
        <v>0</v>
      </c>
      <c r="BX27" s="65">
        <v>0</v>
      </c>
      <c r="BY27" s="65">
        <v>0</v>
      </c>
      <c r="BZ27" s="65">
        <v>0</v>
      </c>
      <c r="CA27" s="65">
        <v>0</v>
      </c>
      <c r="CB27" s="65">
        <v>0</v>
      </c>
      <c r="CC27" s="67">
        <v>0</v>
      </c>
      <c r="CD27" s="67">
        <v>0</v>
      </c>
      <c r="CE27" s="67">
        <v>0</v>
      </c>
      <c r="CF27" s="67">
        <v>0</v>
      </c>
      <c r="CG27" s="67">
        <v>0</v>
      </c>
      <c r="CH27" s="67">
        <v>0</v>
      </c>
      <c r="CI27" s="67">
        <v>0</v>
      </c>
      <c r="CJ27" s="67">
        <v>0</v>
      </c>
      <c r="CK27" s="67">
        <v>0</v>
      </c>
      <c r="CL27" s="67">
        <v>0</v>
      </c>
      <c r="CM27" s="67">
        <v>0</v>
      </c>
      <c r="CN27" s="67">
        <v>0</v>
      </c>
      <c r="CO27" s="67">
        <v>0</v>
      </c>
      <c r="CP27" s="67">
        <v>0</v>
      </c>
      <c r="CQ27" s="67">
        <v>0</v>
      </c>
      <c r="CR27" s="67">
        <v>0</v>
      </c>
      <c r="CS27" s="67">
        <v>0</v>
      </c>
      <c r="CT27" s="67">
        <v>0</v>
      </c>
      <c r="CU27" s="67">
        <v>0</v>
      </c>
      <c r="CV27" s="67">
        <v>0</v>
      </c>
      <c r="CW27" s="68">
        <v>0</v>
      </c>
      <c r="CX27" s="25">
        <f>SUM(AA27:CW27)</f>
        <v>2</v>
      </c>
      <c r="CY27" s="25">
        <v>1</v>
      </c>
      <c r="CZ27" s="25">
        <v>0</v>
      </c>
      <c r="DA27" s="25">
        <v>0</v>
      </c>
      <c r="DB27" s="25">
        <v>0</v>
      </c>
      <c r="DC27" s="69" t="s">
        <v>622</v>
      </c>
      <c r="DD27" s="69" t="s">
        <v>309</v>
      </c>
      <c r="DE27" s="80" t="s">
        <v>623</v>
      </c>
      <c r="DF27" s="25">
        <v>1</v>
      </c>
      <c r="DG27" s="70" t="s">
        <v>624</v>
      </c>
      <c r="DH27" s="25"/>
      <c r="DI27" s="37"/>
      <c r="DJ27" s="37"/>
      <c r="DK27" s="37"/>
      <c r="DL27" s="37">
        <v>1</v>
      </c>
      <c r="DM27" s="37" t="s">
        <v>625</v>
      </c>
      <c r="DN27" s="37">
        <v>1</v>
      </c>
      <c r="DO27" s="37">
        <v>1879</v>
      </c>
      <c r="DP27" s="78" t="s">
        <v>626</v>
      </c>
      <c r="DQ27" s="37" t="s">
        <v>619</v>
      </c>
      <c r="DR27" s="37" t="s">
        <v>460</v>
      </c>
      <c r="DS27" s="78" t="s">
        <v>626</v>
      </c>
      <c r="DT27" s="38"/>
      <c r="DU27" s="38"/>
      <c r="DV27" s="38"/>
      <c r="DW27" s="38"/>
      <c r="DX27" s="38"/>
      <c r="DY27" s="38"/>
      <c r="DZ27" s="38"/>
      <c r="EA27" s="38"/>
      <c r="EB27" s="38"/>
      <c r="EC27" s="38"/>
      <c r="ED27" s="38"/>
      <c r="EE27" s="38"/>
      <c r="EF27" s="38"/>
      <c r="EG27" s="38"/>
      <c r="EH27" s="38"/>
      <c r="EI27" s="38"/>
      <c r="EJ27" s="38"/>
      <c r="EK27" s="38"/>
      <c r="EL27" s="38"/>
      <c r="EM27" s="38"/>
      <c r="EN27" s="38"/>
      <c r="EO27" s="38"/>
      <c r="EP27" s="38"/>
      <c r="EQ27" s="38"/>
      <c r="ER27" s="38"/>
      <c r="ES27" s="38"/>
      <c r="ET27" s="38"/>
      <c r="EU27" s="38"/>
      <c r="EV27" s="38"/>
      <c r="EW27" s="38"/>
      <c r="EX27" s="38"/>
      <c r="EY27" s="38"/>
      <c r="EZ27" s="38"/>
      <c r="FA27" s="38"/>
      <c r="FB27" s="38"/>
      <c r="FC27" s="38"/>
      <c r="FD27" s="38"/>
      <c r="FE27" s="38"/>
      <c r="FF27" s="38"/>
      <c r="FG27" s="38"/>
      <c r="FH27" s="38"/>
      <c r="FI27" s="38"/>
      <c r="FJ27" s="38"/>
      <c r="FK27" s="38"/>
      <c r="FL27" s="38"/>
      <c r="FM27" s="38"/>
      <c r="FN27" s="38"/>
      <c r="FO27" s="38"/>
      <c r="FP27" s="38"/>
      <c r="FQ27" s="38"/>
      <c r="FR27" s="38"/>
      <c r="FS27" s="38"/>
      <c r="FT27" s="38"/>
      <c r="FU27" s="38"/>
      <c r="FV27" s="38"/>
      <c r="FW27" s="38"/>
      <c r="FX27" s="38"/>
      <c r="FY27" s="38"/>
      <c r="FZ27" s="38"/>
      <c r="GA27" s="38"/>
      <c r="GB27" s="38"/>
      <c r="GC27" s="38"/>
      <c r="GD27" s="38"/>
      <c r="GE27" s="38"/>
      <c r="GF27" s="38"/>
      <c r="GG27" s="38"/>
      <c r="GH27" s="38"/>
      <c r="GI27" s="38"/>
      <c r="GJ27" s="38"/>
      <c r="GK27" s="38"/>
      <c r="GL27" s="38"/>
      <c r="GM27" s="38"/>
      <c r="GN27" s="38"/>
    </row>
    <row r="28" spans="1:196" s="40" customFormat="1" ht="15.75" customHeight="1" x14ac:dyDescent="0.3">
      <c r="A28" s="38" t="s">
        <v>81</v>
      </c>
      <c r="B28" s="47" t="s">
        <v>588</v>
      </c>
      <c r="C28" s="48" t="s">
        <v>627</v>
      </c>
      <c r="D28" s="38"/>
      <c r="E28" s="38"/>
      <c r="F28" s="38" t="s">
        <v>122</v>
      </c>
      <c r="G28" s="38"/>
      <c r="H28" s="38" t="s">
        <v>454</v>
      </c>
      <c r="I28" s="38" t="s">
        <v>56</v>
      </c>
      <c r="J28" s="38" t="s">
        <v>455</v>
      </c>
      <c r="K28" s="38" t="s">
        <v>471</v>
      </c>
      <c r="L28" s="38" t="s">
        <v>228</v>
      </c>
      <c r="M28" s="38" t="s">
        <v>279</v>
      </c>
      <c r="N28" s="38"/>
      <c r="O28" s="38" t="s">
        <v>300</v>
      </c>
      <c r="P28" s="81" t="s">
        <v>628</v>
      </c>
      <c r="Q28" s="50" t="s">
        <v>629</v>
      </c>
      <c r="R28" s="38">
        <v>0</v>
      </c>
      <c r="S28" s="38">
        <v>0</v>
      </c>
      <c r="T28" s="38">
        <v>0</v>
      </c>
      <c r="U28" s="38">
        <v>0</v>
      </c>
      <c r="V28" s="38">
        <v>0</v>
      </c>
      <c r="W28" s="38">
        <v>0</v>
      </c>
      <c r="X28" s="38">
        <v>0</v>
      </c>
      <c r="Y28" s="38">
        <v>0</v>
      </c>
      <c r="Z28" s="38"/>
      <c r="AA28" s="38">
        <v>0</v>
      </c>
      <c r="AB28" s="38">
        <v>0</v>
      </c>
      <c r="AC28" s="38">
        <v>0</v>
      </c>
      <c r="AD28" s="38">
        <v>0</v>
      </c>
      <c r="AE28" s="38">
        <v>0</v>
      </c>
      <c r="AF28" s="38">
        <v>0</v>
      </c>
      <c r="AG28" s="38">
        <v>0</v>
      </c>
      <c r="AH28" s="38">
        <v>0</v>
      </c>
      <c r="AI28" s="38">
        <v>0</v>
      </c>
      <c r="AJ28" s="38">
        <v>0</v>
      </c>
      <c r="AK28" s="38">
        <v>0</v>
      </c>
      <c r="AL28" s="38">
        <v>0</v>
      </c>
      <c r="AM28" s="38">
        <v>0</v>
      </c>
      <c r="AN28" s="38">
        <v>0</v>
      </c>
      <c r="AO28" s="38">
        <v>0</v>
      </c>
      <c r="AP28" s="38">
        <v>0</v>
      </c>
      <c r="AQ28" s="38">
        <v>0</v>
      </c>
      <c r="AR28" s="38">
        <v>0</v>
      </c>
      <c r="AS28" s="38">
        <v>1</v>
      </c>
      <c r="AT28" s="38">
        <v>1</v>
      </c>
      <c r="AU28" s="38">
        <v>0</v>
      </c>
      <c r="AV28" s="38">
        <v>0</v>
      </c>
      <c r="AW28" s="38">
        <v>0</v>
      </c>
      <c r="AX28" s="38">
        <v>1</v>
      </c>
      <c r="AY28" s="38">
        <v>0</v>
      </c>
      <c r="AZ28" s="38">
        <v>0</v>
      </c>
      <c r="BA28" s="38">
        <v>1</v>
      </c>
      <c r="BB28" s="38">
        <v>0</v>
      </c>
      <c r="BC28" s="38">
        <v>0</v>
      </c>
      <c r="BD28" s="38">
        <v>0</v>
      </c>
      <c r="BE28" s="38">
        <v>0</v>
      </c>
      <c r="BF28" s="38">
        <v>0</v>
      </c>
      <c r="BG28" s="38">
        <v>0</v>
      </c>
      <c r="BH28" s="43">
        <v>0</v>
      </c>
      <c r="BI28" s="38">
        <v>0</v>
      </c>
      <c r="BJ28" s="43">
        <v>0</v>
      </c>
      <c r="BK28" s="38">
        <v>0</v>
      </c>
      <c r="BL28" s="43">
        <v>0</v>
      </c>
      <c r="BM28" s="38">
        <v>0</v>
      </c>
      <c r="BN28" s="38">
        <v>0</v>
      </c>
      <c r="BO28" s="38">
        <v>0</v>
      </c>
      <c r="BP28" s="38">
        <v>0</v>
      </c>
      <c r="BQ28" s="38">
        <v>0</v>
      </c>
      <c r="BR28" s="38">
        <v>0</v>
      </c>
      <c r="BS28" s="38">
        <v>1</v>
      </c>
      <c r="BT28" s="38">
        <v>1</v>
      </c>
      <c r="BU28" s="38">
        <v>0</v>
      </c>
      <c r="BV28" s="38">
        <v>1</v>
      </c>
      <c r="BW28" s="38">
        <v>0</v>
      </c>
      <c r="BX28" s="38">
        <v>0</v>
      </c>
      <c r="BY28" s="38">
        <v>0</v>
      </c>
      <c r="BZ28" s="38">
        <v>0</v>
      </c>
      <c r="CA28" s="38">
        <v>0</v>
      </c>
      <c r="CB28" s="38">
        <v>0</v>
      </c>
      <c r="CC28" s="38">
        <v>0</v>
      </c>
      <c r="CD28" s="38">
        <v>0</v>
      </c>
      <c r="CE28" s="38">
        <v>0</v>
      </c>
      <c r="CF28" s="38">
        <v>0</v>
      </c>
      <c r="CG28" s="38">
        <v>0</v>
      </c>
      <c r="CH28" s="38">
        <v>0</v>
      </c>
      <c r="CI28" s="38">
        <v>0</v>
      </c>
      <c r="CJ28" s="38">
        <v>0</v>
      </c>
      <c r="CK28" s="38">
        <v>0</v>
      </c>
      <c r="CL28" s="38">
        <v>0</v>
      </c>
      <c r="CM28" s="38">
        <v>0</v>
      </c>
      <c r="CN28" s="38">
        <v>0</v>
      </c>
      <c r="CO28" s="38">
        <v>0</v>
      </c>
      <c r="CP28" s="38">
        <v>0</v>
      </c>
      <c r="CQ28" s="38">
        <v>0</v>
      </c>
      <c r="CR28" s="38">
        <v>0</v>
      </c>
      <c r="CS28" s="38">
        <v>0</v>
      </c>
      <c r="CT28" s="38">
        <v>0</v>
      </c>
      <c r="CU28" s="38">
        <v>0</v>
      </c>
      <c r="CV28" s="38">
        <v>0</v>
      </c>
      <c r="CW28" s="50">
        <v>0</v>
      </c>
      <c r="CX28" s="38">
        <f>SUM(AA28:CW28)</f>
        <v>7</v>
      </c>
      <c r="CY28" s="38">
        <v>1</v>
      </c>
      <c r="CZ28" s="38">
        <v>0</v>
      </c>
      <c r="DA28" s="38">
        <v>0</v>
      </c>
      <c r="DB28" s="38">
        <v>1</v>
      </c>
      <c r="DC28" s="38" t="s">
        <v>630</v>
      </c>
      <c r="DD28" s="38" t="s">
        <v>308</v>
      </c>
      <c r="DE28" s="38" t="s">
        <v>623</v>
      </c>
      <c r="DF28" s="38">
        <v>1</v>
      </c>
      <c r="DG28" s="38" t="s">
        <v>631</v>
      </c>
      <c r="DH28" s="38" t="s">
        <v>539</v>
      </c>
      <c r="DI28" s="38"/>
      <c r="DJ28" s="38"/>
      <c r="DK28" s="38"/>
      <c r="DL28" s="38">
        <v>1</v>
      </c>
      <c r="DM28" s="38" t="s">
        <v>595</v>
      </c>
      <c r="DN28" s="38">
        <v>1</v>
      </c>
      <c r="DO28" s="38">
        <v>1960</v>
      </c>
      <c r="DP28" s="38" t="s">
        <v>632</v>
      </c>
      <c r="DQ28" s="38" t="s">
        <v>627</v>
      </c>
      <c r="DR28" s="38" t="s">
        <v>460</v>
      </c>
      <c r="DS28" s="38" t="s">
        <v>632</v>
      </c>
      <c r="DT28" s="37"/>
      <c r="DU28" s="37"/>
      <c r="DV28" s="37"/>
      <c r="DW28" s="37"/>
      <c r="DX28" s="37"/>
      <c r="DY28" s="37"/>
      <c r="DZ28" s="37"/>
      <c r="EA28" s="37"/>
      <c r="EB28" s="37"/>
      <c r="EC28" s="37"/>
      <c r="ED28" s="37"/>
      <c r="EE28" s="37"/>
      <c r="EF28" s="37"/>
      <c r="EG28" s="37"/>
      <c r="EH28" s="37"/>
      <c r="EI28" s="37"/>
      <c r="EJ28" s="38"/>
      <c r="EK28" s="38"/>
      <c r="EL28" s="38"/>
      <c r="EM28" s="38"/>
      <c r="EN28" s="38"/>
      <c r="EO28" s="38"/>
      <c r="EP28" s="38"/>
      <c r="EQ28" s="38"/>
      <c r="ER28" s="38"/>
      <c r="ES28" s="38"/>
      <c r="ET28" s="38"/>
      <c r="EU28" s="38"/>
      <c r="EV28" s="38"/>
      <c r="EW28" s="38"/>
      <c r="EX28" s="38"/>
      <c r="EY28" s="38"/>
      <c r="EZ28" s="38"/>
      <c r="FA28" s="38"/>
      <c r="FB28" s="38"/>
      <c r="FC28" s="38"/>
      <c r="FD28" s="38"/>
      <c r="FE28" s="38"/>
      <c r="FF28" s="38"/>
      <c r="FG28" s="38"/>
      <c r="FH28" s="38"/>
      <c r="FI28" s="38"/>
      <c r="FJ28" s="38"/>
      <c r="FK28" s="38"/>
      <c r="FL28" s="38"/>
      <c r="FM28" s="38"/>
      <c r="FN28" s="38"/>
      <c r="FO28" s="38"/>
      <c r="FP28" s="38"/>
      <c r="FQ28" s="38"/>
      <c r="FR28" s="38"/>
      <c r="FS28" s="38"/>
      <c r="FT28" s="38"/>
      <c r="FU28" s="38"/>
      <c r="FV28" s="38"/>
      <c r="FW28" s="38"/>
      <c r="FX28" s="38"/>
      <c r="FY28" s="38"/>
      <c r="FZ28" s="38"/>
      <c r="GA28" s="38"/>
      <c r="GB28" s="38"/>
      <c r="GC28" s="38"/>
      <c r="GD28" s="38"/>
      <c r="GE28" s="38"/>
      <c r="GF28" s="38"/>
      <c r="GG28" s="38"/>
      <c r="GH28" s="38"/>
      <c r="GI28" s="38"/>
      <c r="GJ28" s="38"/>
      <c r="GK28" s="38"/>
      <c r="GL28" s="38"/>
      <c r="GM28" s="38"/>
      <c r="GN28" s="38"/>
    </row>
    <row r="29" spans="1:196" s="40" customFormat="1" ht="17.25" customHeight="1" x14ac:dyDescent="0.3">
      <c r="A29" s="38" t="s">
        <v>81</v>
      </c>
      <c r="B29" s="47" t="s">
        <v>633</v>
      </c>
      <c r="C29" s="48" t="s">
        <v>634</v>
      </c>
      <c r="D29" s="38"/>
      <c r="E29" s="38"/>
      <c r="F29" s="38" t="s">
        <v>122</v>
      </c>
      <c r="G29" s="38"/>
      <c r="H29" s="38" t="s">
        <v>454</v>
      </c>
      <c r="I29" s="38" t="s">
        <v>13</v>
      </c>
      <c r="J29" s="38" t="s">
        <v>221</v>
      </c>
      <c r="K29" s="38" t="s">
        <v>269</v>
      </c>
      <c r="L29" s="38" t="s">
        <v>226</v>
      </c>
      <c r="M29" s="38" t="s">
        <v>271</v>
      </c>
      <c r="N29" s="38"/>
      <c r="O29" s="38" t="s">
        <v>299</v>
      </c>
      <c r="P29" s="38" t="s">
        <v>635</v>
      </c>
      <c r="Q29" s="50" t="s">
        <v>636</v>
      </c>
      <c r="R29" s="38">
        <v>0</v>
      </c>
      <c r="S29" s="38">
        <v>0</v>
      </c>
      <c r="T29" s="38">
        <v>0</v>
      </c>
      <c r="U29" s="38">
        <v>0</v>
      </c>
      <c r="V29" s="38">
        <v>0</v>
      </c>
      <c r="W29" s="38">
        <v>0</v>
      </c>
      <c r="X29" s="38">
        <v>0</v>
      </c>
      <c r="Y29" s="38">
        <v>0</v>
      </c>
      <c r="Z29" s="38"/>
      <c r="AA29" s="38">
        <v>0</v>
      </c>
      <c r="AB29" s="38">
        <v>0</v>
      </c>
      <c r="AC29" s="38">
        <v>0</v>
      </c>
      <c r="AD29" s="38">
        <v>0</v>
      </c>
      <c r="AE29" s="38">
        <v>0</v>
      </c>
      <c r="AF29" s="38">
        <v>0</v>
      </c>
      <c r="AG29" s="38">
        <v>0</v>
      </c>
      <c r="AH29" s="38">
        <v>0</v>
      </c>
      <c r="AI29" s="38">
        <v>0</v>
      </c>
      <c r="AJ29" s="38">
        <v>0</v>
      </c>
      <c r="AK29" s="38">
        <v>0</v>
      </c>
      <c r="AL29" s="38">
        <v>0</v>
      </c>
      <c r="AM29" s="38">
        <v>0</v>
      </c>
      <c r="AN29" s="38">
        <v>0</v>
      </c>
      <c r="AO29" s="38">
        <v>0</v>
      </c>
      <c r="AP29" s="38">
        <v>0</v>
      </c>
      <c r="AQ29" s="38">
        <v>0</v>
      </c>
      <c r="AR29" s="38">
        <v>1</v>
      </c>
      <c r="AS29" s="38">
        <v>0</v>
      </c>
      <c r="AT29" s="38">
        <v>0</v>
      </c>
      <c r="AU29" s="38">
        <v>0</v>
      </c>
      <c r="AV29" s="38">
        <v>0</v>
      </c>
      <c r="AW29" s="38">
        <v>0</v>
      </c>
      <c r="AX29" s="38">
        <v>0</v>
      </c>
      <c r="AY29" s="38">
        <v>0</v>
      </c>
      <c r="AZ29" s="38">
        <v>0</v>
      </c>
      <c r="BA29" s="38">
        <v>0</v>
      </c>
      <c r="BB29" s="38">
        <v>0</v>
      </c>
      <c r="BC29" s="38">
        <v>0</v>
      </c>
      <c r="BD29" s="38">
        <v>0</v>
      </c>
      <c r="BE29" s="38">
        <v>0</v>
      </c>
      <c r="BF29" s="38">
        <v>0</v>
      </c>
      <c r="BG29" s="38">
        <v>0</v>
      </c>
      <c r="BH29" s="43">
        <v>0</v>
      </c>
      <c r="BI29" s="38">
        <v>0</v>
      </c>
      <c r="BJ29" s="43">
        <v>0</v>
      </c>
      <c r="BK29" s="38">
        <v>0</v>
      </c>
      <c r="BL29" s="43">
        <v>0</v>
      </c>
      <c r="BM29" s="38">
        <v>0</v>
      </c>
      <c r="BN29" s="38">
        <v>0</v>
      </c>
      <c r="BO29" s="38">
        <v>0</v>
      </c>
      <c r="BP29" s="38">
        <v>0</v>
      </c>
      <c r="BQ29" s="38">
        <v>0</v>
      </c>
      <c r="BR29" s="38">
        <v>0</v>
      </c>
      <c r="BS29" s="38">
        <v>0</v>
      </c>
      <c r="BT29" s="38">
        <v>0</v>
      </c>
      <c r="BU29" s="38">
        <v>0</v>
      </c>
      <c r="BV29" s="38">
        <v>0</v>
      </c>
      <c r="BW29" s="38">
        <v>0</v>
      </c>
      <c r="BX29" s="38">
        <v>0</v>
      </c>
      <c r="BY29" s="38">
        <v>0</v>
      </c>
      <c r="BZ29" s="38">
        <v>0</v>
      </c>
      <c r="CA29" s="38">
        <v>0</v>
      </c>
      <c r="CB29" s="38">
        <v>0</v>
      </c>
      <c r="CC29" s="38">
        <v>0</v>
      </c>
      <c r="CD29" s="38">
        <v>0</v>
      </c>
      <c r="CE29" s="38">
        <v>0</v>
      </c>
      <c r="CF29" s="38">
        <v>0</v>
      </c>
      <c r="CG29" s="38">
        <v>0</v>
      </c>
      <c r="CH29" s="38">
        <v>0</v>
      </c>
      <c r="CI29" s="38">
        <v>0</v>
      </c>
      <c r="CJ29" s="38">
        <v>0</v>
      </c>
      <c r="CK29" s="38">
        <v>0</v>
      </c>
      <c r="CL29" s="38">
        <v>0</v>
      </c>
      <c r="CM29" s="38">
        <v>0</v>
      </c>
      <c r="CN29" s="38">
        <v>0</v>
      </c>
      <c r="CO29" s="38">
        <v>0</v>
      </c>
      <c r="CP29" s="38">
        <v>0</v>
      </c>
      <c r="CQ29" s="38">
        <v>0</v>
      </c>
      <c r="CR29" s="38">
        <v>0</v>
      </c>
      <c r="CS29" s="38">
        <v>0</v>
      </c>
      <c r="CT29" s="38">
        <v>0</v>
      </c>
      <c r="CU29" s="38">
        <v>0</v>
      </c>
      <c r="CV29" s="38">
        <v>0</v>
      </c>
      <c r="CW29" s="50">
        <v>0</v>
      </c>
      <c r="CX29" s="38">
        <f>SUM(AA29:CW29)</f>
        <v>1</v>
      </c>
      <c r="CY29" s="38">
        <v>1</v>
      </c>
      <c r="CZ29" s="38">
        <v>0</v>
      </c>
      <c r="DA29" s="38">
        <v>0</v>
      </c>
      <c r="DB29" s="38">
        <v>0</v>
      </c>
      <c r="DC29" s="38" t="s">
        <v>600</v>
      </c>
      <c r="DD29" s="38" t="s">
        <v>309</v>
      </c>
      <c r="DE29" s="38"/>
      <c r="DF29" s="38"/>
      <c r="DG29" s="38"/>
      <c r="DH29" s="38"/>
      <c r="DI29" s="38"/>
      <c r="DJ29" s="38"/>
      <c r="DK29" s="38"/>
      <c r="DL29" s="38">
        <v>0</v>
      </c>
      <c r="DM29" s="38"/>
      <c r="DN29" s="38">
        <v>1</v>
      </c>
      <c r="DO29" s="38">
        <v>1940</v>
      </c>
      <c r="DP29" s="38" t="s">
        <v>637</v>
      </c>
      <c r="DQ29" s="38" t="s">
        <v>634</v>
      </c>
      <c r="DR29" s="38" t="s">
        <v>460</v>
      </c>
      <c r="DS29" s="38" t="s">
        <v>637</v>
      </c>
      <c r="DT29" s="37"/>
      <c r="DU29" s="37"/>
      <c r="DV29" s="37"/>
      <c r="DW29" s="37"/>
      <c r="DX29" s="37"/>
      <c r="DY29" s="37"/>
      <c r="DZ29" s="37"/>
      <c r="EA29" s="37"/>
      <c r="EB29" s="37"/>
      <c r="EC29" s="37"/>
      <c r="ED29" s="37"/>
      <c r="EE29" s="37"/>
      <c r="EF29" s="37"/>
      <c r="EG29" s="37"/>
      <c r="EH29" s="37"/>
      <c r="EI29" s="37"/>
      <c r="EJ29" s="38"/>
      <c r="EK29" s="38"/>
      <c r="EL29" s="38"/>
      <c r="EM29" s="38"/>
      <c r="EN29" s="38"/>
      <c r="EO29" s="38"/>
      <c r="EP29" s="38"/>
      <c r="EQ29" s="38"/>
      <c r="ER29" s="38"/>
      <c r="ES29" s="38"/>
      <c r="ET29" s="38"/>
      <c r="EU29" s="38"/>
      <c r="EV29" s="38"/>
      <c r="EW29" s="38"/>
      <c r="EX29" s="38"/>
      <c r="EY29" s="38"/>
      <c r="EZ29" s="38"/>
      <c r="FA29" s="38"/>
      <c r="FB29" s="38"/>
      <c r="FC29" s="38"/>
      <c r="FD29" s="38"/>
      <c r="FE29" s="38"/>
      <c r="FF29" s="38"/>
      <c r="FG29" s="38"/>
      <c r="FH29" s="38"/>
      <c r="FI29" s="38"/>
      <c r="FJ29" s="38"/>
      <c r="FK29" s="38"/>
      <c r="FL29" s="38"/>
      <c r="FM29" s="38"/>
      <c r="FN29" s="38"/>
      <c r="FO29" s="38"/>
      <c r="FP29" s="38"/>
      <c r="FQ29" s="38"/>
      <c r="FR29" s="38"/>
      <c r="FS29" s="38"/>
      <c r="FT29" s="38"/>
      <c r="FU29" s="38"/>
      <c r="FV29" s="38"/>
      <c r="FW29" s="38"/>
      <c r="FX29" s="38"/>
      <c r="FY29" s="38"/>
      <c r="FZ29" s="38"/>
      <c r="GA29" s="38"/>
      <c r="GB29" s="38"/>
      <c r="GC29" s="38"/>
      <c r="GD29" s="38"/>
      <c r="GE29" s="38"/>
      <c r="GF29" s="38"/>
      <c r="GG29" s="38"/>
      <c r="GH29" s="38"/>
      <c r="GI29" s="38"/>
      <c r="GJ29" s="38"/>
      <c r="GK29" s="38"/>
      <c r="GL29" s="38"/>
      <c r="GM29" s="38"/>
      <c r="GN29" s="38"/>
    </row>
    <row r="30" spans="1:196" s="40" customFormat="1" ht="17.25" customHeight="1" x14ac:dyDescent="0.3">
      <c r="A30" s="39" t="s">
        <v>81</v>
      </c>
      <c r="B30" s="40" t="s">
        <v>638</v>
      </c>
      <c r="C30" s="41" t="s">
        <v>639</v>
      </c>
      <c r="F30" s="40" t="s">
        <v>91</v>
      </c>
      <c r="H30" s="40" t="s">
        <v>454</v>
      </c>
      <c r="I30" s="40" t="s">
        <v>56</v>
      </c>
      <c r="J30" s="40" t="s">
        <v>173</v>
      </c>
      <c r="K30" s="40" t="s">
        <v>471</v>
      </c>
      <c r="L30" s="40" t="s">
        <v>236</v>
      </c>
      <c r="M30" s="40" t="s">
        <v>278</v>
      </c>
      <c r="O30" s="40" t="s">
        <v>299</v>
      </c>
      <c r="P30" s="40" t="s">
        <v>640</v>
      </c>
      <c r="Q30" s="42" t="s">
        <v>457</v>
      </c>
      <c r="R30" s="40">
        <v>0</v>
      </c>
      <c r="S30" s="40">
        <v>0</v>
      </c>
      <c r="T30" s="40">
        <v>0</v>
      </c>
      <c r="U30" s="40">
        <v>0</v>
      </c>
      <c r="V30" s="40">
        <v>0</v>
      </c>
      <c r="W30" s="40">
        <v>0</v>
      </c>
      <c r="X30" s="40">
        <v>0</v>
      </c>
      <c r="Y30" s="40">
        <v>0</v>
      </c>
      <c r="AA30" s="40">
        <v>0</v>
      </c>
      <c r="AB30" s="40">
        <v>0</v>
      </c>
      <c r="AC30" s="40">
        <v>0</v>
      </c>
      <c r="AD30" s="40">
        <v>0</v>
      </c>
      <c r="AE30" s="40">
        <v>0</v>
      </c>
      <c r="AF30" s="40">
        <v>0</v>
      </c>
      <c r="AG30" s="40">
        <v>0</v>
      </c>
      <c r="AH30" s="40">
        <v>0</v>
      </c>
      <c r="AI30" s="40">
        <v>0</v>
      </c>
      <c r="AJ30" s="40">
        <v>0</v>
      </c>
      <c r="AK30" s="40">
        <v>0</v>
      </c>
      <c r="AL30" s="40">
        <v>0</v>
      </c>
      <c r="AM30" s="40">
        <v>0</v>
      </c>
      <c r="AN30" s="40">
        <v>0</v>
      </c>
      <c r="AO30" s="40">
        <v>0</v>
      </c>
      <c r="AP30" s="40">
        <v>0</v>
      </c>
      <c r="AQ30" s="40">
        <v>0</v>
      </c>
      <c r="AR30" s="40">
        <v>0</v>
      </c>
      <c r="AS30" s="40">
        <v>0</v>
      </c>
      <c r="AT30" s="40">
        <v>0</v>
      </c>
      <c r="AU30" s="40">
        <v>0</v>
      </c>
      <c r="AV30" s="40">
        <v>0</v>
      </c>
      <c r="AW30" s="40">
        <v>0</v>
      </c>
      <c r="AX30" s="40">
        <v>0</v>
      </c>
      <c r="AY30" s="40">
        <v>0</v>
      </c>
      <c r="AZ30" s="40">
        <v>0</v>
      </c>
      <c r="BA30" s="40">
        <v>0</v>
      </c>
      <c r="BB30" s="40">
        <v>0</v>
      </c>
      <c r="BC30" s="40">
        <v>0</v>
      </c>
      <c r="BD30" s="40">
        <v>0</v>
      </c>
      <c r="BE30" s="40">
        <v>0</v>
      </c>
      <c r="BF30" s="40">
        <v>0</v>
      </c>
      <c r="BG30" s="40">
        <v>0</v>
      </c>
      <c r="BH30" s="43">
        <v>0</v>
      </c>
      <c r="BI30" s="40">
        <v>0</v>
      </c>
      <c r="BJ30" s="43">
        <v>0</v>
      </c>
      <c r="BK30" s="40">
        <v>0</v>
      </c>
      <c r="BL30" s="43">
        <v>0</v>
      </c>
      <c r="BM30" s="40">
        <v>0</v>
      </c>
      <c r="BN30" s="40">
        <v>0</v>
      </c>
      <c r="BO30" s="40">
        <v>0</v>
      </c>
      <c r="BP30" s="40">
        <v>0</v>
      </c>
      <c r="BQ30" s="40">
        <v>0</v>
      </c>
      <c r="BR30" s="40">
        <v>0</v>
      </c>
      <c r="BS30" s="40">
        <v>0</v>
      </c>
      <c r="BT30" s="40">
        <v>0</v>
      </c>
      <c r="BU30" s="40">
        <v>0</v>
      </c>
      <c r="BV30" s="40">
        <v>0</v>
      </c>
      <c r="BW30" s="40">
        <v>0</v>
      </c>
      <c r="BX30" s="40">
        <v>0</v>
      </c>
      <c r="BY30" s="40">
        <v>0</v>
      </c>
      <c r="BZ30" s="40">
        <v>0</v>
      </c>
      <c r="CA30" s="40">
        <v>0</v>
      </c>
      <c r="CB30" s="40">
        <v>0</v>
      </c>
      <c r="CC30" s="40">
        <v>0</v>
      </c>
      <c r="CD30" s="40">
        <v>0</v>
      </c>
      <c r="CE30" s="40">
        <v>0</v>
      </c>
      <c r="CF30" s="40">
        <v>0</v>
      </c>
      <c r="CG30" s="40">
        <v>0</v>
      </c>
      <c r="CH30" s="40">
        <v>0</v>
      </c>
      <c r="CI30" s="40">
        <v>0</v>
      </c>
      <c r="CJ30" s="40">
        <v>0</v>
      </c>
      <c r="CK30" s="40">
        <v>0</v>
      </c>
      <c r="CL30" s="40">
        <v>0</v>
      </c>
      <c r="CM30" s="40">
        <v>1</v>
      </c>
      <c r="CN30" s="40">
        <v>0</v>
      </c>
      <c r="CO30" s="40">
        <v>0</v>
      </c>
      <c r="CP30" s="40">
        <v>0</v>
      </c>
      <c r="CQ30" s="40">
        <v>0</v>
      </c>
      <c r="CR30" s="40">
        <v>0</v>
      </c>
      <c r="CS30" s="40">
        <v>0</v>
      </c>
      <c r="CT30" s="40">
        <v>0</v>
      </c>
      <c r="CU30" s="40">
        <v>0</v>
      </c>
      <c r="CV30" s="40">
        <v>0</v>
      </c>
      <c r="CW30" s="42">
        <v>0</v>
      </c>
      <c r="CX30" s="40">
        <v>1</v>
      </c>
      <c r="CY30" s="40">
        <v>0</v>
      </c>
      <c r="CZ30" s="40">
        <v>1</v>
      </c>
      <c r="DA30" s="40">
        <v>0</v>
      </c>
      <c r="DB30" s="40">
        <v>0</v>
      </c>
      <c r="DC30" s="40" t="s">
        <v>537</v>
      </c>
      <c r="DD30" s="40" t="s">
        <v>313</v>
      </c>
      <c r="DE30" s="40" t="s">
        <v>538</v>
      </c>
      <c r="DF30" s="40">
        <v>1</v>
      </c>
      <c r="DL30" s="40">
        <v>0</v>
      </c>
      <c r="DN30" s="40">
        <v>1</v>
      </c>
      <c r="DO30" s="40">
        <v>1889</v>
      </c>
      <c r="DP30" s="40" t="s">
        <v>641</v>
      </c>
      <c r="DQ30" s="40" t="s">
        <v>642</v>
      </c>
      <c r="DR30" s="40">
        <v>1894</v>
      </c>
      <c r="DS30" s="40" t="s">
        <v>643</v>
      </c>
      <c r="DT30" s="38"/>
      <c r="DU30" s="38"/>
      <c r="DV30" s="38"/>
      <c r="DW30" s="38"/>
      <c r="DX30" s="38"/>
      <c r="DY30" s="38"/>
      <c r="DZ30" s="38"/>
      <c r="EA30" s="38"/>
      <c r="EB30" s="38"/>
      <c r="EC30" s="38"/>
      <c r="ED30" s="38"/>
      <c r="EE30" s="38"/>
      <c r="EF30" s="38"/>
      <c r="EG30" s="38"/>
      <c r="EH30" s="38"/>
      <c r="EI30" s="38"/>
      <c r="EJ30" s="38"/>
      <c r="EK30" s="38"/>
      <c r="EL30" s="38"/>
      <c r="EM30" s="38"/>
      <c r="EN30" s="38"/>
      <c r="EO30" s="38"/>
      <c r="EP30" s="38"/>
      <c r="EQ30" s="38"/>
      <c r="ER30" s="38"/>
      <c r="ES30" s="38"/>
      <c r="ET30" s="38"/>
      <c r="EU30" s="38"/>
      <c r="EV30" s="38"/>
      <c r="EW30" s="38"/>
      <c r="EX30" s="38"/>
      <c r="EY30" s="38"/>
      <c r="EZ30" s="38"/>
      <c r="FA30" s="38"/>
      <c r="FB30" s="38"/>
      <c r="FC30" s="38"/>
      <c r="FD30" s="38"/>
      <c r="FE30" s="38"/>
      <c r="FF30" s="38"/>
      <c r="FG30" s="38"/>
      <c r="FH30" s="38"/>
      <c r="FI30" s="38"/>
      <c r="FJ30" s="38"/>
      <c r="FK30" s="38"/>
      <c r="FL30" s="38"/>
      <c r="FM30" s="38"/>
      <c r="FN30" s="38"/>
      <c r="FO30" s="38"/>
      <c r="FP30" s="38"/>
      <c r="FQ30" s="38"/>
      <c r="FR30" s="38"/>
      <c r="FS30" s="38"/>
      <c r="FT30" s="38"/>
      <c r="FU30" s="38"/>
      <c r="FV30" s="38"/>
      <c r="FW30" s="38"/>
      <c r="FX30" s="38"/>
      <c r="FY30" s="38"/>
      <c r="FZ30" s="38"/>
      <c r="GA30" s="38"/>
      <c r="GB30" s="38"/>
      <c r="GC30" s="38"/>
      <c r="GD30" s="38"/>
      <c r="GE30" s="38"/>
      <c r="GF30" s="38"/>
      <c r="GG30" s="38"/>
      <c r="GH30" s="38"/>
      <c r="GI30" s="38"/>
      <c r="GJ30" s="38"/>
      <c r="GK30" s="38"/>
      <c r="GL30" s="38"/>
      <c r="GM30" s="38"/>
      <c r="GN30" s="38"/>
    </row>
    <row r="31" spans="1:196" s="40" customFormat="1" ht="17.25" customHeight="1" x14ac:dyDescent="0.3">
      <c r="A31" s="38" t="s">
        <v>81</v>
      </c>
      <c r="B31" s="47" t="s">
        <v>644</v>
      </c>
      <c r="C31" s="48" t="s">
        <v>645</v>
      </c>
      <c r="D31" s="38"/>
      <c r="E31" s="38"/>
      <c r="F31" s="38" t="s">
        <v>91</v>
      </c>
      <c r="G31" s="38" t="s">
        <v>145</v>
      </c>
      <c r="H31" s="38" t="s">
        <v>646</v>
      </c>
      <c r="I31" s="38" t="s">
        <v>56</v>
      </c>
      <c r="J31" s="38" t="s">
        <v>173</v>
      </c>
      <c r="K31" s="38" t="s">
        <v>471</v>
      </c>
      <c r="L31" s="38" t="s">
        <v>245</v>
      </c>
      <c r="M31" s="38" t="s">
        <v>268</v>
      </c>
      <c r="N31" s="38"/>
      <c r="O31" s="38" t="s">
        <v>300</v>
      </c>
      <c r="P31" s="38"/>
      <c r="Q31" s="82" t="s">
        <v>647</v>
      </c>
      <c r="R31" s="38">
        <v>1</v>
      </c>
      <c r="S31" s="38">
        <v>0</v>
      </c>
      <c r="T31" s="38">
        <v>0</v>
      </c>
      <c r="U31" s="38">
        <v>0</v>
      </c>
      <c r="V31" s="38">
        <v>0</v>
      </c>
      <c r="W31" s="38">
        <v>0</v>
      </c>
      <c r="X31" s="38">
        <v>0</v>
      </c>
      <c r="Y31" s="38">
        <v>0</v>
      </c>
      <c r="Z31" s="38"/>
      <c r="AA31" s="38">
        <v>0</v>
      </c>
      <c r="AB31" s="38">
        <v>0</v>
      </c>
      <c r="AC31" s="38">
        <v>0</v>
      </c>
      <c r="AD31" s="38">
        <v>0</v>
      </c>
      <c r="AE31" s="38">
        <v>0</v>
      </c>
      <c r="AF31" s="38">
        <v>0</v>
      </c>
      <c r="AG31" s="38">
        <v>0</v>
      </c>
      <c r="AH31" s="38">
        <v>0</v>
      </c>
      <c r="AI31" s="38">
        <v>0</v>
      </c>
      <c r="AJ31" s="38">
        <v>0</v>
      </c>
      <c r="AK31" s="38">
        <v>0</v>
      </c>
      <c r="AL31" s="38">
        <v>0</v>
      </c>
      <c r="AM31" s="38">
        <v>0</v>
      </c>
      <c r="AN31" s="38">
        <v>0</v>
      </c>
      <c r="AO31" s="38">
        <v>0</v>
      </c>
      <c r="AP31" s="38">
        <v>0</v>
      </c>
      <c r="AQ31" s="38">
        <v>0</v>
      </c>
      <c r="AR31" s="38">
        <v>0</v>
      </c>
      <c r="AS31" s="38">
        <v>0</v>
      </c>
      <c r="AT31" s="38">
        <v>0</v>
      </c>
      <c r="AU31" s="38">
        <v>0</v>
      </c>
      <c r="AV31" s="38">
        <v>0</v>
      </c>
      <c r="AW31" s="38">
        <v>0</v>
      </c>
      <c r="AX31" s="38">
        <v>0</v>
      </c>
      <c r="AY31" s="38">
        <v>0</v>
      </c>
      <c r="AZ31" s="38">
        <v>0</v>
      </c>
      <c r="BA31" s="38">
        <v>0</v>
      </c>
      <c r="BB31" s="38">
        <v>0</v>
      </c>
      <c r="BC31" s="38">
        <v>0</v>
      </c>
      <c r="BD31" s="38">
        <v>0</v>
      </c>
      <c r="BE31" s="38">
        <v>0</v>
      </c>
      <c r="BF31" s="38">
        <v>0</v>
      </c>
      <c r="BG31" s="38">
        <v>0</v>
      </c>
      <c r="BH31" s="43">
        <v>0</v>
      </c>
      <c r="BI31" s="38">
        <v>0</v>
      </c>
      <c r="BJ31" s="43">
        <v>0</v>
      </c>
      <c r="BK31" s="38">
        <v>0</v>
      </c>
      <c r="BL31" s="43">
        <v>0</v>
      </c>
      <c r="BM31" s="38">
        <v>0</v>
      </c>
      <c r="BN31" s="38">
        <v>0</v>
      </c>
      <c r="BO31" s="38">
        <v>0</v>
      </c>
      <c r="BP31" s="38">
        <v>0</v>
      </c>
      <c r="BQ31" s="38">
        <v>0</v>
      </c>
      <c r="BR31" s="38">
        <v>0</v>
      </c>
      <c r="BS31" s="38">
        <v>0</v>
      </c>
      <c r="BT31" s="38">
        <v>0</v>
      </c>
      <c r="BU31" s="38">
        <v>0</v>
      </c>
      <c r="BV31" s="38">
        <v>0</v>
      </c>
      <c r="BW31" s="38">
        <v>0</v>
      </c>
      <c r="BX31" s="38">
        <v>0</v>
      </c>
      <c r="BY31" s="38">
        <v>0</v>
      </c>
      <c r="BZ31" s="38">
        <v>0</v>
      </c>
      <c r="CA31" s="38">
        <v>0</v>
      </c>
      <c r="CB31" s="38">
        <v>0</v>
      </c>
      <c r="CC31" s="38">
        <v>0</v>
      </c>
      <c r="CD31" s="38">
        <v>0</v>
      </c>
      <c r="CE31" s="38">
        <v>0</v>
      </c>
      <c r="CF31" s="38">
        <v>0</v>
      </c>
      <c r="CG31" s="38">
        <v>0</v>
      </c>
      <c r="CH31" s="38">
        <v>0</v>
      </c>
      <c r="CI31" s="38">
        <v>0</v>
      </c>
      <c r="CJ31" s="38">
        <v>0</v>
      </c>
      <c r="CK31" s="38">
        <v>0</v>
      </c>
      <c r="CL31" s="38">
        <v>0</v>
      </c>
      <c r="CM31" s="38">
        <v>0</v>
      </c>
      <c r="CN31" s="38">
        <v>0</v>
      </c>
      <c r="CO31" s="38">
        <v>0</v>
      </c>
      <c r="CP31" s="38">
        <v>0</v>
      </c>
      <c r="CQ31" s="38">
        <v>0</v>
      </c>
      <c r="CR31" s="38">
        <v>0</v>
      </c>
      <c r="CS31" s="38">
        <v>0</v>
      </c>
      <c r="CT31" s="38">
        <v>0</v>
      </c>
      <c r="CU31" s="38">
        <v>0</v>
      </c>
      <c r="CV31" s="38">
        <v>0</v>
      </c>
      <c r="CW31" s="50">
        <v>0</v>
      </c>
      <c r="CX31" s="38">
        <v>0</v>
      </c>
      <c r="CY31" s="38">
        <v>0</v>
      </c>
      <c r="CZ31" s="38">
        <v>0</v>
      </c>
      <c r="DA31" s="38">
        <v>0</v>
      </c>
      <c r="DB31" s="38">
        <v>0</v>
      </c>
      <c r="DC31" s="38" t="s">
        <v>648</v>
      </c>
      <c r="DD31" s="38" t="s">
        <v>315</v>
      </c>
      <c r="DE31" s="38" t="s">
        <v>131</v>
      </c>
      <c r="DF31" s="38">
        <v>0</v>
      </c>
      <c r="DG31" s="38"/>
      <c r="DH31" s="38"/>
      <c r="DI31" s="38"/>
      <c r="DJ31" s="38"/>
      <c r="DK31" s="38"/>
      <c r="DL31" s="38">
        <v>0</v>
      </c>
      <c r="DM31" s="38"/>
      <c r="DN31" s="38">
        <v>1</v>
      </c>
      <c r="DO31" s="38">
        <v>1901</v>
      </c>
      <c r="DP31" s="38" t="s">
        <v>649</v>
      </c>
      <c r="DQ31" s="38" t="s">
        <v>645</v>
      </c>
      <c r="DR31" s="38" t="s">
        <v>460</v>
      </c>
      <c r="DS31" s="38" t="s">
        <v>649</v>
      </c>
      <c r="DT31" s="37"/>
      <c r="DU31" s="37"/>
      <c r="DV31" s="37"/>
      <c r="DW31" s="37"/>
      <c r="DX31" s="37"/>
      <c r="DY31" s="37"/>
      <c r="DZ31" s="37"/>
      <c r="EA31" s="37"/>
      <c r="EB31" s="37"/>
      <c r="EC31" s="37"/>
      <c r="ED31" s="37"/>
      <c r="EE31" s="37"/>
      <c r="EF31" s="37"/>
      <c r="EG31" s="37"/>
      <c r="EH31" s="37"/>
      <c r="EI31" s="37"/>
      <c r="EJ31" s="38"/>
      <c r="EK31" s="38"/>
      <c r="EL31" s="38"/>
      <c r="EM31" s="38"/>
      <c r="EN31" s="38"/>
      <c r="EO31" s="38"/>
      <c r="EP31" s="38"/>
      <c r="EQ31" s="38"/>
      <c r="ER31" s="38"/>
      <c r="ES31" s="38"/>
      <c r="ET31" s="38"/>
      <c r="EU31" s="38"/>
      <c r="EV31" s="38"/>
      <c r="EW31" s="38"/>
      <c r="EX31" s="38"/>
      <c r="EY31" s="38"/>
      <c r="EZ31" s="38"/>
      <c r="FA31" s="38"/>
      <c r="FB31" s="38"/>
      <c r="FC31" s="38"/>
      <c r="FD31" s="38"/>
      <c r="FE31" s="38"/>
      <c r="FF31" s="38"/>
      <c r="FG31" s="38"/>
      <c r="FH31" s="38"/>
      <c r="FI31" s="38"/>
      <c r="FJ31" s="38"/>
      <c r="FK31" s="38"/>
      <c r="FL31" s="38"/>
      <c r="FM31" s="38"/>
      <c r="FN31" s="38"/>
      <c r="FO31" s="38"/>
      <c r="FP31" s="38"/>
      <c r="FQ31" s="38"/>
      <c r="FR31" s="38"/>
      <c r="FS31" s="38"/>
      <c r="FT31" s="38"/>
      <c r="FU31" s="38"/>
      <c r="FV31" s="38"/>
      <c r="FW31" s="38"/>
      <c r="FX31" s="38"/>
      <c r="FY31" s="38"/>
      <c r="FZ31" s="38"/>
      <c r="GA31" s="38"/>
      <c r="GB31" s="38"/>
      <c r="GC31" s="38"/>
      <c r="GD31" s="38"/>
      <c r="GE31" s="38"/>
      <c r="GF31" s="38"/>
      <c r="GG31" s="38"/>
      <c r="GH31" s="38"/>
      <c r="GI31" s="38"/>
      <c r="GJ31" s="38"/>
      <c r="GK31" s="38"/>
      <c r="GL31" s="38"/>
      <c r="GM31" s="38"/>
      <c r="GN31" s="38"/>
    </row>
    <row r="32" spans="1:196" s="40" customFormat="1" ht="17.25" customHeight="1" x14ac:dyDescent="0.3">
      <c r="A32" s="38" t="s">
        <v>81</v>
      </c>
      <c r="B32" s="38" t="s">
        <v>644</v>
      </c>
      <c r="C32" s="48" t="s">
        <v>650</v>
      </c>
      <c r="D32" s="38"/>
      <c r="E32" s="38"/>
      <c r="F32" s="38" t="s">
        <v>122</v>
      </c>
      <c r="G32" s="38"/>
      <c r="H32" s="38" t="s">
        <v>454</v>
      </c>
      <c r="I32" s="38" t="s">
        <v>56</v>
      </c>
      <c r="J32" s="38" t="s">
        <v>455</v>
      </c>
      <c r="K32" s="38" t="s">
        <v>269</v>
      </c>
      <c r="L32" s="38"/>
      <c r="M32" s="38" t="s">
        <v>272</v>
      </c>
      <c r="N32" s="38"/>
      <c r="O32" s="38" t="s">
        <v>299</v>
      </c>
      <c r="P32" s="38" t="s">
        <v>651</v>
      </c>
      <c r="Q32" s="50" t="s">
        <v>457</v>
      </c>
      <c r="R32" s="38">
        <v>0</v>
      </c>
      <c r="S32" s="38">
        <v>0</v>
      </c>
      <c r="T32" s="38">
        <v>0</v>
      </c>
      <c r="U32" s="38">
        <v>0</v>
      </c>
      <c r="V32" s="38">
        <v>0</v>
      </c>
      <c r="W32" s="38">
        <v>0</v>
      </c>
      <c r="X32" s="38">
        <v>0</v>
      </c>
      <c r="Y32" s="38">
        <v>0</v>
      </c>
      <c r="Z32" s="38"/>
      <c r="AA32" s="38">
        <v>0</v>
      </c>
      <c r="AB32" s="38">
        <v>0</v>
      </c>
      <c r="AC32" s="38">
        <v>0</v>
      </c>
      <c r="AD32" s="38">
        <v>0</v>
      </c>
      <c r="AE32" s="38">
        <v>0</v>
      </c>
      <c r="AF32" s="38">
        <v>0</v>
      </c>
      <c r="AG32" s="38">
        <v>0</v>
      </c>
      <c r="AH32" s="38">
        <v>0</v>
      </c>
      <c r="AI32" s="38">
        <v>0</v>
      </c>
      <c r="AJ32" s="38">
        <v>0</v>
      </c>
      <c r="AK32" s="38">
        <v>0</v>
      </c>
      <c r="AL32" s="38">
        <v>0</v>
      </c>
      <c r="AM32" s="38">
        <v>0</v>
      </c>
      <c r="AN32" s="38">
        <v>0</v>
      </c>
      <c r="AO32" s="38">
        <v>0</v>
      </c>
      <c r="AP32" s="38">
        <v>0</v>
      </c>
      <c r="AQ32" s="38">
        <v>0</v>
      </c>
      <c r="AR32" s="38">
        <v>0</v>
      </c>
      <c r="AS32" s="38">
        <v>0</v>
      </c>
      <c r="AT32" s="38">
        <v>0</v>
      </c>
      <c r="AU32" s="38">
        <v>0</v>
      </c>
      <c r="AV32" s="38">
        <v>0</v>
      </c>
      <c r="AW32" s="38">
        <v>0</v>
      </c>
      <c r="AX32" s="38">
        <v>0</v>
      </c>
      <c r="AY32" s="38">
        <v>0</v>
      </c>
      <c r="AZ32" s="38">
        <v>0</v>
      </c>
      <c r="BA32" s="38">
        <v>0</v>
      </c>
      <c r="BB32" s="38">
        <v>0</v>
      </c>
      <c r="BC32" s="38">
        <v>0</v>
      </c>
      <c r="BD32" s="38">
        <v>0</v>
      </c>
      <c r="BE32" s="38">
        <v>0</v>
      </c>
      <c r="BF32" s="38">
        <v>0</v>
      </c>
      <c r="BG32" s="38">
        <v>0</v>
      </c>
      <c r="BH32" s="43">
        <v>0</v>
      </c>
      <c r="BI32" s="38">
        <v>0</v>
      </c>
      <c r="BJ32" s="43">
        <v>0</v>
      </c>
      <c r="BK32" s="38">
        <v>0</v>
      </c>
      <c r="BL32" s="43">
        <v>0</v>
      </c>
      <c r="BM32" s="38">
        <v>0</v>
      </c>
      <c r="BN32" s="38">
        <v>0</v>
      </c>
      <c r="BO32" s="38">
        <v>0</v>
      </c>
      <c r="BP32" s="38">
        <v>0</v>
      </c>
      <c r="BQ32" s="38">
        <v>0</v>
      </c>
      <c r="BR32" s="38">
        <v>0</v>
      </c>
      <c r="BS32" s="38">
        <v>0</v>
      </c>
      <c r="BT32" s="38">
        <v>0</v>
      </c>
      <c r="BU32" s="38">
        <v>0</v>
      </c>
      <c r="BV32" s="38">
        <v>0</v>
      </c>
      <c r="BW32" s="38">
        <v>0</v>
      </c>
      <c r="BX32" s="38">
        <v>0</v>
      </c>
      <c r="BY32" s="38">
        <v>0</v>
      </c>
      <c r="BZ32" s="38">
        <v>0</v>
      </c>
      <c r="CA32" s="38">
        <v>0</v>
      </c>
      <c r="CB32" s="38">
        <v>0</v>
      </c>
      <c r="CC32" s="38">
        <v>0</v>
      </c>
      <c r="CD32" s="38">
        <v>0</v>
      </c>
      <c r="CE32" s="38">
        <v>0</v>
      </c>
      <c r="CF32" s="38">
        <v>0</v>
      </c>
      <c r="CG32" s="38">
        <v>0</v>
      </c>
      <c r="CH32" s="38">
        <v>0</v>
      </c>
      <c r="CI32" s="38">
        <v>0</v>
      </c>
      <c r="CJ32" s="38">
        <v>0</v>
      </c>
      <c r="CK32" s="38">
        <v>0</v>
      </c>
      <c r="CL32" s="38">
        <v>0</v>
      </c>
      <c r="CM32" s="38">
        <v>0</v>
      </c>
      <c r="CN32" s="38">
        <v>0</v>
      </c>
      <c r="CO32" s="38">
        <v>0</v>
      </c>
      <c r="CP32" s="38">
        <v>1</v>
      </c>
      <c r="CQ32" s="38">
        <v>0</v>
      </c>
      <c r="CR32" s="38">
        <v>0</v>
      </c>
      <c r="CS32" s="38">
        <v>0</v>
      </c>
      <c r="CT32" s="38">
        <v>0</v>
      </c>
      <c r="CU32" s="38">
        <v>0</v>
      </c>
      <c r="CV32" s="38">
        <v>0</v>
      </c>
      <c r="CW32" s="50">
        <v>0</v>
      </c>
      <c r="CX32" s="38">
        <f>SUM(AA32:CW32)</f>
        <v>1</v>
      </c>
      <c r="CY32" s="38">
        <v>0</v>
      </c>
      <c r="CZ32" s="38">
        <v>1</v>
      </c>
      <c r="DA32" s="38">
        <v>0</v>
      </c>
      <c r="DB32" s="38">
        <v>0</v>
      </c>
      <c r="DC32" s="38" t="s">
        <v>458</v>
      </c>
      <c r="DD32" s="38" t="s">
        <v>306</v>
      </c>
      <c r="DE32" s="38" t="s">
        <v>474</v>
      </c>
      <c r="DF32" s="38">
        <v>1</v>
      </c>
      <c r="DG32" s="38"/>
      <c r="DH32" s="38"/>
      <c r="DI32" s="38"/>
      <c r="DJ32" s="38"/>
      <c r="DK32" s="38"/>
      <c r="DL32" s="38">
        <v>0</v>
      </c>
      <c r="DM32" s="38"/>
      <c r="DN32" s="38">
        <v>1</v>
      </c>
      <c r="DO32" s="38">
        <v>2007</v>
      </c>
      <c r="DP32" s="38" t="s">
        <v>652</v>
      </c>
      <c r="DQ32" s="38" t="s">
        <v>650</v>
      </c>
      <c r="DR32" s="38" t="s">
        <v>460</v>
      </c>
      <c r="DS32" s="38" t="s">
        <v>652</v>
      </c>
      <c r="DT32" s="37"/>
      <c r="DU32" s="37"/>
      <c r="DV32" s="37"/>
      <c r="DW32" s="37"/>
      <c r="DX32" s="37"/>
      <c r="DY32" s="37"/>
      <c r="DZ32" s="37"/>
      <c r="EA32" s="37"/>
      <c r="EB32" s="37"/>
      <c r="EC32" s="37"/>
      <c r="ED32" s="37"/>
      <c r="EE32" s="37"/>
      <c r="EF32" s="37"/>
      <c r="EG32" s="37"/>
      <c r="EH32" s="37"/>
      <c r="EI32" s="37"/>
      <c r="EJ32" s="38"/>
      <c r="EK32" s="38"/>
      <c r="EL32" s="38"/>
      <c r="EM32" s="38"/>
      <c r="EN32" s="38"/>
      <c r="EO32" s="38"/>
      <c r="EP32" s="38"/>
      <c r="EQ32" s="38"/>
      <c r="ER32" s="38"/>
      <c r="ES32" s="38"/>
      <c r="ET32" s="38"/>
      <c r="EU32" s="38"/>
      <c r="EV32" s="38"/>
      <c r="EW32" s="38"/>
      <c r="EX32" s="38"/>
      <c r="EY32" s="38"/>
      <c r="EZ32" s="38"/>
      <c r="FA32" s="38"/>
      <c r="FB32" s="38"/>
      <c r="FC32" s="38"/>
      <c r="FD32" s="38"/>
      <c r="FE32" s="38"/>
      <c r="FF32" s="38"/>
      <c r="FG32" s="38"/>
      <c r="FH32" s="38"/>
      <c r="FI32" s="38"/>
      <c r="FJ32" s="38"/>
      <c r="FK32" s="38"/>
      <c r="FL32" s="38"/>
      <c r="FM32" s="38"/>
      <c r="FN32" s="38"/>
      <c r="FO32" s="38"/>
      <c r="FP32" s="38"/>
      <c r="FQ32" s="38"/>
      <c r="FR32" s="38"/>
      <c r="FS32" s="38"/>
      <c r="FT32" s="38"/>
      <c r="FU32" s="38"/>
      <c r="FV32" s="38"/>
      <c r="FW32" s="38"/>
      <c r="FX32" s="38"/>
      <c r="FY32" s="38"/>
      <c r="FZ32" s="38"/>
      <c r="GA32" s="38"/>
      <c r="GB32" s="38"/>
      <c r="GC32" s="38"/>
      <c r="GD32" s="38"/>
      <c r="GE32" s="38"/>
      <c r="GF32" s="38"/>
      <c r="GG32" s="38"/>
      <c r="GH32" s="38"/>
      <c r="GI32" s="38"/>
      <c r="GJ32" s="38"/>
      <c r="GK32" s="38"/>
      <c r="GL32" s="38"/>
      <c r="GM32" s="38"/>
      <c r="GN32" s="38"/>
    </row>
    <row r="33" spans="1:196" s="40" customFormat="1" ht="17.25" customHeight="1" x14ac:dyDescent="0.3">
      <c r="A33" s="38" t="s">
        <v>81</v>
      </c>
      <c r="B33" s="47" t="s">
        <v>644</v>
      </c>
      <c r="C33" s="48" t="s">
        <v>653</v>
      </c>
      <c r="D33" s="38"/>
      <c r="E33" s="38"/>
      <c r="F33" s="38" t="s">
        <v>91</v>
      </c>
      <c r="G33" s="38" t="s">
        <v>575</v>
      </c>
      <c r="H33" s="38" t="s">
        <v>454</v>
      </c>
      <c r="I33" s="38" t="s">
        <v>56</v>
      </c>
      <c r="J33" s="38" t="s">
        <v>173</v>
      </c>
      <c r="K33" s="38" t="s">
        <v>471</v>
      </c>
      <c r="L33" s="38"/>
      <c r="M33" s="38" t="s">
        <v>274</v>
      </c>
      <c r="N33" s="38"/>
      <c r="O33" s="38" t="s">
        <v>300</v>
      </c>
      <c r="P33" s="81" t="s">
        <v>654</v>
      </c>
      <c r="Q33" s="50" t="s">
        <v>655</v>
      </c>
      <c r="R33" s="38">
        <v>0</v>
      </c>
      <c r="S33" s="38">
        <v>0</v>
      </c>
      <c r="T33" s="38">
        <v>0</v>
      </c>
      <c r="U33" s="38">
        <v>0</v>
      </c>
      <c r="V33" s="38">
        <v>0</v>
      </c>
      <c r="W33" s="38">
        <v>0</v>
      </c>
      <c r="X33" s="38">
        <v>0</v>
      </c>
      <c r="Y33" s="38">
        <v>0</v>
      </c>
      <c r="Z33" s="38"/>
      <c r="AA33" s="38">
        <v>0</v>
      </c>
      <c r="AB33" s="38">
        <v>0</v>
      </c>
      <c r="AC33" s="38">
        <v>0</v>
      </c>
      <c r="AD33" s="38">
        <v>0</v>
      </c>
      <c r="AE33" s="38">
        <v>0</v>
      </c>
      <c r="AF33" s="38">
        <v>0</v>
      </c>
      <c r="AG33" s="38">
        <v>0</v>
      </c>
      <c r="AH33" s="38">
        <v>0</v>
      </c>
      <c r="AI33" s="38">
        <v>0</v>
      </c>
      <c r="AJ33" s="38">
        <v>0</v>
      </c>
      <c r="AK33" s="38">
        <v>0</v>
      </c>
      <c r="AL33" s="38">
        <v>0</v>
      </c>
      <c r="AM33" s="38">
        <v>0</v>
      </c>
      <c r="AN33" s="38">
        <v>1</v>
      </c>
      <c r="AO33" s="38">
        <v>0</v>
      </c>
      <c r="AP33" s="38">
        <v>0</v>
      </c>
      <c r="AQ33" s="38">
        <v>0</v>
      </c>
      <c r="AR33" s="38">
        <v>0</v>
      </c>
      <c r="AS33" s="38">
        <v>1</v>
      </c>
      <c r="AT33" s="38">
        <v>1</v>
      </c>
      <c r="AU33" s="38">
        <v>0</v>
      </c>
      <c r="AV33" s="47">
        <v>1</v>
      </c>
      <c r="AW33" s="38">
        <v>0</v>
      </c>
      <c r="AX33" s="38">
        <v>1</v>
      </c>
      <c r="AY33" s="38">
        <v>0</v>
      </c>
      <c r="AZ33" s="38">
        <v>0</v>
      </c>
      <c r="BA33" s="47">
        <v>1</v>
      </c>
      <c r="BB33" s="38">
        <v>0</v>
      </c>
      <c r="BC33" s="38">
        <v>0</v>
      </c>
      <c r="BD33" s="38">
        <v>0</v>
      </c>
      <c r="BE33" s="38">
        <v>0</v>
      </c>
      <c r="BF33" s="38">
        <v>0</v>
      </c>
      <c r="BG33" s="38">
        <v>0</v>
      </c>
      <c r="BH33" s="43">
        <v>0</v>
      </c>
      <c r="BI33" s="38">
        <v>0</v>
      </c>
      <c r="BJ33" s="43">
        <v>0</v>
      </c>
      <c r="BK33" s="38">
        <v>0</v>
      </c>
      <c r="BL33" s="43">
        <v>0</v>
      </c>
      <c r="BM33" s="38">
        <v>0</v>
      </c>
      <c r="BN33" s="38">
        <v>0</v>
      </c>
      <c r="BO33" s="38">
        <v>0</v>
      </c>
      <c r="BP33" s="38">
        <v>0</v>
      </c>
      <c r="BQ33" s="38">
        <v>0</v>
      </c>
      <c r="BR33" s="38">
        <v>0</v>
      </c>
      <c r="BS33" s="38">
        <v>1</v>
      </c>
      <c r="BT33" s="38">
        <v>1</v>
      </c>
      <c r="BU33" s="38">
        <v>1</v>
      </c>
      <c r="BV33" s="38">
        <v>1</v>
      </c>
      <c r="BW33" s="38">
        <v>1</v>
      </c>
      <c r="BX33" s="38">
        <v>0</v>
      </c>
      <c r="BY33" s="38">
        <v>0</v>
      </c>
      <c r="BZ33" s="38">
        <v>1</v>
      </c>
      <c r="CA33" s="38">
        <v>0</v>
      </c>
      <c r="CB33" s="38">
        <v>0</v>
      </c>
      <c r="CC33" s="38">
        <v>0</v>
      </c>
      <c r="CD33" s="38">
        <v>0</v>
      </c>
      <c r="CE33" s="38">
        <v>0</v>
      </c>
      <c r="CF33" s="38">
        <v>0</v>
      </c>
      <c r="CG33" s="38">
        <v>0</v>
      </c>
      <c r="CH33" s="38">
        <v>0</v>
      </c>
      <c r="CI33" s="38">
        <v>0</v>
      </c>
      <c r="CJ33" s="38">
        <v>0</v>
      </c>
      <c r="CK33" s="38">
        <v>0</v>
      </c>
      <c r="CL33" s="38">
        <v>0</v>
      </c>
      <c r="CM33" s="38">
        <v>0</v>
      </c>
      <c r="CN33" s="38">
        <v>0</v>
      </c>
      <c r="CO33" s="38">
        <v>0</v>
      </c>
      <c r="CP33" s="38">
        <v>0</v>
      </c>
      <c r="CQ33" s="38">
        <v>0</v>
      </c>
      <c r="CR33" s="38">
        <v>0</v>
      </c>
      <c r="CS33" s="38">
        <v>0</v>
      </c>
      <c r="CT33" s="38">
        <v>0</v>
      </c>
      <c r="CU33" s="38">
        <v>0</v>
      </c>
      <c r="CV33" s="38">
        <v>0</v>
      </c>
      <c r="CW33" s="50">
        <v>0</v>
      </c>
      <c r="CX33" s="38">
        <f>SUM(AA33:CW33)</f>
        <v>12</v>
      </c>
      <c r="CY33" s="38">
        <v>1</v>
      </c>
      <c r="CZ33" s="38">
        <v>0</v>
      </c>
      <c r="DA33" s="38">
        <v>0</v>
      </c>
      <c r="DB33" s="38">
        <v>1</v>
      </c>
      <c r="DC33" s="38" t="s">
        <v>656</v>
      </c>
      <c r="DD33" s="38" t="s">
        <v>316</v>
      </c>
      <c r="DE33" s="38"/>
      <c r="DF33" s="38"/>
      <c r="DG33" s="38" t="s">
        <v>657</v>
      </c>
      <c r="DH33" s="38" t="s">
        <v>658</v>
      </c>
      <c r="DI33" s="38"/>
      <c r="DJ33" s="38"/>
      <c r="DK33" s="38"/>
      <c r="DL33" s="38">
        <v>1</v>
      </c>
      <c r="DM33" s="38"/>
      <c r="DN33" s="38">
        <v>1</v>
      </c>
      <c r="DO33" s="38">
        <v>1763</v>
      </c>
      <c r="DP33" s="38" t="s">
        <v>659</v>
      </c>
      <c r="DQ33" s="38" t="s">
        <v>653</v>
      </c>
      <c r="DR33" s="38" t="s">
        <v>460</v>
      </c>
      <c r="DS33" s="38" t="s">
        <v>659</v>
      </c>
      <c r="DT33" s="37"/>
      <c r="DU33" s="37"/>
      <c r="DV33" s="37"/>
      <c r="DW33" s="37"/>
      <c r="DX33" s="37"/>
      <c r="DY33" s="37"/>
      <c r="DZ33" s="37"/>
      <c r="EA33" s="37"/>
      <c r="EB33" s="37"/>
      <c r="EC33" s="37"/>
      <c r="ED33" s="37"/>
      <c r="EE33" s="37"/>
      <c r="EF33" s="37"/>
      <c r="EG33" s="37"/>
      <c r="EH33" s="37"/>
      <c r="EI33" s="37"/>
      <c r="EJ33" s="38"/>
      <c r="EK33" s="38"/>
      <c r="EL33" s="38"/>
      <c r="EM33" s="38"/>
      <c r="EN33" s="38"/>
      <c r="EO33" s="38"/>
      <c r="EP33" s="38"/>
      <c r="EQ33" s="38"/>
      <c r="ER33" s="38"/>
      <c r="ES33" s="38"/>
      <c r="ET33" s="38"/>
      <c r="EU33" s="38"/>
      <c r="EV33" s="38"/>
      <c r="EW33" s="38"/>
      <c r="EX33" s="38"/>
      <c r="EY33" s="38"/>
      <c r="EZ33" s="38"/>
      <c r="FA33" s="38"/>
      <c r="FB33" s="38"/>
      <c r="FC33" s="38"/>
      <c r="FD33" s="38"/>
      <c r="FE33" s="38"/>
      <c r="FF33" s="38"/>
      <c r="FG33" s="38"/>
      <c r="FH33" s="38"/>
      <c r="FI33" s="38"/>
      <c r="FJ33" s="38"/>
      <c r="FK33" s="38"/>
      <c r="FL33" s="38"/>
      <c r="FM33" s="38"/>
      <c r="FN33" s="38"/>
      <c r="FO33" s="38"/>
      <c r="FP33" s="38"/>
      <c r="FQ33" s="38"/>
      <c r="FR33" s="38"/>
      <c r="FS33" s="38"/>
      <c r="FT33" s="38"/>
      <c r="FU33" s="38"/>
      <c r="FV33" s="38"/>
      <c r="FW33" s="38"/>
      <c r="FX33" s="38"/>
      <c r="FY33" s="38"/>
      <c r="FZ33" s="38"/>
      <c r="GA33" s="38"/>
      <c r="GB33" s="38"/>
      <c r="GC33" s="38"/>
      <c r="GD33" s="38"/>
      <c r="GE33" s="38"/>
      <c r="GF33" s="38"/>
      <c r="GG33" s="38"/>
      <c r="GH33" s="38"/>
      <c r="GI33" s="38"/>
      <c r="GJ33" s="38"/>
      <c r="GK33" s="38"/>
      <c r="GL33" s="38"/>
      <c r="GM33" s="38"/>
      <c r="GN33" s="38"/>
    </row>
    <row r="34" spans="1:196" s="40" customFormat="1" ht="15.75" customHeight="1" x14ac:dyDescent="0.3">
      <c r="A34" s="38" t="s">
        <v>81</v>
      </c>
      <c r="B34" s="47" t="s">
        <v>644</v>
      </c>
      <c r="C34" s="48" t="s">
        <v>660</v>
      </c>
      <c r="D34" s="38"/>
      <c r="E34" s="38"/>
      <c r="F34" s="38" t="s">
        <v>91</v>
      </c>
      <c r="G34" s="38" t="s">
        <v>95</v>
      </c>
      <c r="H34" s="38" t="s">
        <v>454</v>
      </c>
      <c r="I34" s="38" t="s">
        <v>56</v>
      </c>
      <c r="J34" s="38" t="s">
        <v>173</v>
      </c>
      <c r="K34" s="38" t="s">
        <v>471</v>
      </c>
      <c r="L34" s="38"/>
      <c r="M34" s="38" t="s">
        <v>272</v>
      </c>
      <c r="N34" s="38"/>
      <c r="O34" s="38" t="s">
        <v>294</v>
      </c>
      <c r="P34" s="81" t="s">
        <v>661</v>
      </c>
      <c r="Q34" s="50" t="s">
        <v>662</v>
      </c>
      <c r="R34" s="38">
        <v>0</v>
      </c>
      <c r="S34" s="38">
        <v>0</v>
      </c>
      <c r="T34" s="38">
        <v>0</v>
      </c>
      <c r="U34" s="38">
        <v>0</v>
      </c>
      <c r="V34" s="38">
        <v>0</v>
      </c>
      <c r="W34" s="38">
        <v>0</v>
      </c>
      <c r="X34" s="38">
        <v>0</v>
      </c>
      <c r="Y34" s="38">
        <v>0</v>
      </c>
      <c r="Z34" s="38"/>
      <c r="AA34" s="38">
        <v>0</v>
      </c>
      <c r="AB34" s="38">
        <v>0</v>
      </c>
      <c r="AC34" s="38">
        <v>0</v>
      </c>
      <c r="AD34" s="38">
        <v>0</v>
      </c>
      <c r="AE34" s="38">
        <v>0</v>
      </c>
      <c r="AF34" s="38">
        <v>0</v>
      </c>
      <c r="AG34" s="38">
        <v>0</v>
      </c>
      <c r="AH34" s="38">
        <v>0</v>
      </c>
      <c r="AI34" s="38">
        <v>0</v>
      </c>
      <c r="AJ34" s="38">
        <v>0</v>
      </c>
      <c r="AK34" s="38">
        <v>0</v>
      </c>
      <c r="AL34" s="38">
        <v>0</v>
      </c>
      <c r="AM34" s="38">
        <v>0</v>
      </c>
      <c r="AN34" s="38">
        <v>0</v>
      </c>
      <c r="AO34" s="38">
        <v>0</v>
      </c>
      <c r="AP34" s="38">
        <v>0</v>
      </c>
      <c r="AQ34" s="38">
        <v>0</v>
      </c>
      <c r="AR34" s="38">
        <v>0</v>
      </c>
      <c r="AS34" s="38">
        <v>0</v>
      </c>
      <c r="AT34" s="38">
        <v>0</v>
      </c>
      <c r="AU34" s="38">
        <v>0</v>
      </c>
      <c r="AV34" s="38">
        <v>0</v>
      </c>
      <c r="AW34" s="38">
        <v>0</v>
      </c>
      <c r="AX34" s="38">
        <v>0</v>
      </c>
      <c r="AY34" s="38">
        <v>0</v>
      </c>
      <c r="AZ34" s="38">
        <v>0</v>
      </c>
      <c r="BA34" s="38">
        <v>0</v>
      </c>
      <c r="BB34" s="38">
        <v>0</v>
      </c>
      <c r="BC34" s="38">
        <v>0</v>
      </c>
      <c r="BD34" s="38">
        <v>0</v>
      </c>
      <c r="BE34" s="38">
        <v>0</v>
      </c>
      <c r="BF34" s="38">
        <v>0</v>
      </c>
      <c r="BG34" s="38">
        <v>0</v>
      </c>
      <c r="BH34" s="43">
        <v>0</v>
      </c>
      <c r="BI34" s="38">
        <v>0</v>
      </c>
      <c r="BJ34" s="43">
        <v>0</v>
      </c>
      <c r="BK34" s="38">
        <v>0</v>
      </c>
      <c r="BL34" s="43">
        <v>0</v>
      </c>
      <c r="BM34" s="38">
        <v>0</v>
      </c>
      <c r="BN34" s="38">
        <v>0</v>
      </c>
      <c r="BO34" s="38">
        <v>0</v>
      </c>
      <c r="BP34" s="38">
        <v>0</v>
      </c>
      <c r="BQ34" s="38">
        <v>0</v>
      </c>
      <c r="BR34" s="38">
        <v>0</v>
      </c>
      <c r="BS34" s="38">
        <v>0</v>
      </c>
      <c r="BT34" s="38">
        <v>0</v>
      </c>
      <c r="BU34" s="38">
        <v>0</v>
      </c>
      <c r="BV34" s="38">
        <v>0</v>
      </c>
      <c r="BW34" s="38">
        <v>1</v>
      </c>
      <c r="BX34" s="38">
        <v>0</v>
      </c>
      <c r="BY34" s="38">
        <v>0</v>
      </c>
      <c r="BZ34" s="38">
        <v>0</v>
      </c>
      <c r="CA34" s="38">
        <v>0</v>
      </c>
      <c r="CB34" s="38">
        <v>0</v>
      </c>
      <c r="CC34" s="38">
        <v>0</v>
      </c>
      <c r="CD34" s="38">
        <v>0</v>
      </c>
      <c r="CE34" s="38">
        <v>0</v>
      </c>
      <c r="CF34" s="38">
        <v>0</v>
      </c>
      <c r="CG34" s="38">
        <v>0</v>
      </c>
      <c r="CH34" s="38">
        <v>0</v>
      </c>
      <c r="CI34" s="38">
        <v>0</v>
      </c>
      <c r="CJ34" s="38">
        <v>0</v>
      </c>
      <c r="CK34" s="38">
        <v>0</v>
      </c>
      <c r="CL34" s="38">
        <v>0</v>
      </c>
      <c r="CM34" s="38">
        <v>0</v>
      </c>
      <c r="CN34" s="38">
        <v>0</v>
      </c>
      <c r="CO34" s="38">
        <v>0</v>
      </c>
      <c r="CP34" s="38">
        <v>0</v>
      </c>
      <c r="CQ34" s="38">
        <v>0</v>
      </c>
      <c r="CR34" s="38">
        <v>0</v>
      </c>
      <c r="CS34" s="38">
        <v>0</v>
      </c>
      <c r="CT34" s="38">
        <v>0</v>
      </c>
      <c r="CU34" s="38">
        <v>0</v>
      </c>
      <c r="CV34" s="38">
        <v>0</v>
      </c>
      <c r="CW34" s="50">
        <v>0</v>
      </c>
      <c r="CX34" s="38">
        <f>SUM(AA34:CW34)</f>
        <v>1</v>
      </c>
      <c r="CY34" s="38">
        <v>1</v>
      </c>
      <c r="CZ34" s="38">
        <v>0</v>
      </c>
      <c r="DA34" s="38">
        <v>0</v>
      </c>
      <c r="DB34" s="38">
        <v>1</v>
      </c>
      <c r="DC34" s="38" t="s">
        <v>663</v>
      </c>
      <c r="DD34" s="38" t="s">
        <v>307</v>
      </c>
      <c r="DE34" s="38" t="s">
        <v>664</v>
      </c>
      <c r="DF34" s="38"/>
      <c r="DG34" s="38" t="s">
        <v>665</v>
      </c>
      <c r="DH34" s="38" t="s">
        <v>666</v>
      </c>
      <c r="DI34" s="38"/>
      <c r="DJ34" s="38"/>
      <c r="DK34" s="38"/>
      <c r="DL34" s="38">
        <v>1</v>
      </c>
      <c r="DM34" s="38" t="s">
        <v>595</v>
      </c>
      <c r="DN34" s="38">
        <v>1</v>
      </c>
      <c r="DO34" s="38">
        <v>1953</v>
      </c>
      <c r="DP34" s="38" t="s">
        <v>667</v>
      </c>
      <c r="DQ34" s="38" t="s">
        <v>660</v>
      </c>
      <c r="DR34" s="38" t="s">
        <v>460</v>
      </c>
      <c r="DS34" s="38" t="s">
        <v>667</v>
      </c>
      <c r="DT34" s="37"/>
      <c r="DU34" s="37"/>
      <c r="DV34" s="37"/>
      <c r="DW34" s="37"/>
      <c r="DX34" s="37"/>
      <c r="DY34" s="37"/>
      <c r="DZ34" s="37"/>
      <c r="EA34" s="37"/>
      <c r="EB34" s="37"/>
      <c r="EC34" s="37"/>
      <c r="ED34" s="37"/>
      <c r="EE34" s="37"/>
      <c r="EF34" s="37"/>
      <c r="EG34" s="37"/>
      <c r="EH34" s="37"/>
      <c r="EI34" s="37"/>
      <c r="EJ34" s="38"/>
      <c r="EK34" s="38"/>
      <c r="EL34" s="38"/>
      <c r="EM34" s="38"/>
      <c r="EN34" s="38"/>
      <c r="EO34" s="38"/>
      <c r="EP34" s="38"/>
      <c r="EQ34" s="38"/>
      <c r="ER34" s="38"/>
      <c r="ES34" s="38"/>
      <c r="ET34" s="38"/>
      <c r="EU34" s="38"/>
      <c r="EV34" s="38"/>
      <c r="EW34" s="38"/>
      <c r="EX34" s="38"/>
      <c r="EY34" s="38"/>
      <c r="EZ34" s="38"/>
      <c r="FA34" s="38"/>
      <c r="FB34" s="38"/>
      <c r="FC34" s="38"/>
      <c r="FD34" s="38"/>
      <c r="FE34" s="38"/>
      <c r="FF34" s="38"/>
      <c r="FG34" s="38"/>
      <c r="FH34" s="38"/>
      <c r="FI34" s="38"/>
      <c r="FJ34" s="38"/>
      <c r="FK34" s="38"/>
      <c r="FL34" s="38"/>
      <c r="FM34" s="38"/>
      <c r="FN34" s="38"/>
      <c r="FO34" s="38"/>
      <c r="FP34" s="38"/>
      <c r="FQ34" s="38"/>
      <c r="FR34" s="38"/>
      <c r="FS34" s="38"/>
      <c r="FT34" s="38"/>
      <c r="FU34" s="38"/>
      <c r="FV34" s="38"/>
      <c r="FW34" s="38"/>
      <c r="FX34" s="38"/>
      <c r="FY34" s="38"/>
      <c r="FZ34" s="38"/>
      <c r="GA34" s="38"/>
      <c r="GB34" s="38"/>
      <c r="GC34" s="38"/>
      <c r="GD34" s="38"/>
      <c r="GE34" s="38"/>
      <c r="GF34" s="38"/>
      <c r="GG34" s="38"/>
      <c r="GH34" s="38"/>
      <c r="GI34" s="38"/>
      <c r="GJ34" s="38"/>
      <c r="GK34" s="38"/>
      <c r="GL34" s="38"/>
      <c r="GM34" s="38"/>
      <c r="GN34" s="38"/>
    </row>
    <row r="35" spans="1:196" s="40" customFormat="1" ht="15.75" customHeight="1" x14ac:dyDescent="0.3">
      <c r="A35" s="39" t="s">
        <v>81</v>
      </c>
      <c r="B35" s="25" t="s">
        <v>644</v>
      </c>
      <c r="C35" s="51" t="s">
        <v>668</v>
      </c>
      <c r="D35" s="25"/>
      <c r="E35" s="25"/>
      <c r="F35" s="25" t="s">
        <v>122</v>
      </c>
      <c r="G35" s="25"/>
      <c r="H35" s="25" t="s">
        <v>494</v>
      </c>
      <c r="I35" s="25" t="s">
        <v>56</v>
      </c>
      <c r="J35" s="25" t="s">
        <v>217</v>
      </c>
      <c r="K35" s="25" t="s">
        <v>471</v>
      </c>
      <c r="L35" s="25"/>
      <c r="M35" s="25" t="s">
        <v>272</v>
      </c>
      <c r="N35" s="25"/>
      <c r="O35" s="25" t="s">
        <v>300</v>
      </c>
      <c r="P35" s="25"/>
      <c r="Q35" s="57" t="s">
        <v>669</v>
      </c>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52"/>
      <c r="BI35" s="25"/>
      <c r="BJ35" s="52"/>
      <c r="BK35" s="25"/>
      <c r="BL35" s="52"/>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54"/>
      <c r="CX35" s="25"/>
      <c r="CY35" s="25"/>
      <c r="CZ35" s="25"/>
      <c r="DA35" s="25"/>
      <c r="DB35" s="25"/>
      <c r="DC35" s="25" t="s">
        <v>463</v>
      </c>
      <c r="DD35" s="25" t="s">
        <v>306</v>
      </c>
      <c r="DE35" s="25"/>
      <c r="DF35" s="25"/>
      <c r="DG35" s="25"/>
      <c r="DH35" s="25"/>
      <c r="DI35" s="25"/>
      <c r="DJ35" s="25"/>
      <c r="DK35" s="25"/>
      <c r="DL35" s="25">
        <v>0</v>
      </c>
      <c r="DM35" s="25"/>
      <c r="DN35" s="25">
        <v>1</v>
      </c>
      <c r="DO35" s="25">
        <v>1991</v>
      </c>
      <c r="DP35" s="40" t="s">
        <v>670</v>
      </c>
      <c r="DQ35" s="25"/>
      <c r="DR35" s="25"/>
      <c r="DS35" s="25" t="s">
        <v>670</v>
      </c>
      <c r="DT35" s="38"/>
      <c r="DU35" s="38"/>
      <c r="DV35" s="38"/>
      <c r="DW35" s="38"/>
      <c r="DX35" s="38"/>
      <c r="DY35" s="38"/>
      <c r="DZ35" s="38"/>
      <c r="EA35" s="38"/>
      <c r="EB35" s="38"/>
      <c r="EC35" s="38"/>
      <c r="ED35" s="38"/>
      <c r="EE35" s="38"/>
      <c r="EF35" s="38"/>
      <c r="EG35" s="38"/>
      <c r="EH35" s="38"/>
      <c r="EI35" s="38"/>
      <c r="EJ35" s="38"/>
      <c r="EK35" s="38"/>
      <c r="EL35" s="38"/>
      <c r="EM35" s="38"/>
      <c r="EN35" s="38"/>
      <c r="EO35" s="38"/>
      <c r="EP35" s="38"/>
      <c r="EQ35" s="38"/>
      <c r="ER35" s="38"/>
      <c r="ES35" s="38"/>
      <c r="ET35" s="38"/>
      <c r="EU35" s="38"/>
      <c r="EV35" s="38"/>
      <c r="EW35" s="38"/>
      <c r="EX35" s="38"/>
      <c r="EY35" s="38"/>
      <c r="EZ35" s="38"/>
      <c r="FA35" s="38"/>
      <c r="FB35" s="38"/>
      <c r="FC35" s="38"/>
      <c r="FD35" s="38"/>
      <c r="FE35" s="38"/>
      <c r="FF35" s="38"/>
      <c r="FG35" s="38"/>
      <c r="FH35" s="38"/>
      <c r="FI35" s="38"/>
      <c r="FJ35" s="38"/>
      <c r="FK35" s="38"/>
      <c r="FL35" s="38"/>
      <c r="FM35" s="38"/>
      <c r="FN35" s="38"/>
      <c r="FO35" s="38"/>
      <c r="FP35" s="38"/>
      <c r="FQ35" s="38"/>
      <c r="FR35" s="38"/>
      <c r="FS35" s="38"/>
      <c r="FT35" s="38"/>
      <c r="FU35" s="38"/>
      <c r="FV35" s="38"/>
      <c r="FW35" s="38"/>
      <c r="FX35" s="38"/>
      <c r="FY35" s="38"/>
      <c r="FZ35" s="38"/>
      <c r="GA35" s="38"/>
      <c r="GB35" s="38"/>
      <c r="GC35" s="38"/>
      <c r="GD35" s="38"/>
      <c r="GE35" s="38"/>
      <c r="GF35" s="38"/>
      <c r="GG35" s="38"/>
      <c r="GH35" s="38"/>
      <c r="GI35" s="38"/>
      <c r="GJ35" s="38"/>
      <c r="GK35" s="38"/>
      <c r="GL35" s="38"/>
      <c r="GM35" s="38"/>
      <c r="GN35" s="38"/>
    </row>
    <row r="36" spans="1:196" s="40" customFormat="1" ht="15.75" customHeight="1" x14ac:dyDescent="0.3">
      <c r="A36" s="38" t="s">
        <v>81</v>
      </c>
      <c r="B36" s="47" t="s">
        <v>644</v>
      </c>
      <c r="C36" s="48" t="s">
        <v>671</v>
      </c>
      <c r="D36" s="38"/>
      <c r="E36" s="38"/>
      <c r="F36" s="38" t="s">
        <v>91</v>
      </c>
      <c r="G36" s="38" t="s">
        <v>95</v>
      </c>
      <c r="H36" s="38" t="s">
        <v>605</v>
      </c>
      <c r="I36" s="38" t="s">
        <v>13</v>
      </c>
      <c r="J36" s="38" t="s">
        <v>221</v>
      </c>
      <c r="K36" s="38" t="s">
        <v>269</v>
      </c>
      <c r="L36" s="38"/>
      <c r="M36" s="38"/>
      <c r="N36" s="38"/>
      <c r="O36" s="38"/>
      <c r="P36" s="38" t="s">
        <v>672</v>
      </c>
      <c r="Q36" s="50" t="s">
        <v>606</v>
      </c>
      <c r="R36" s="38">
        <v>0</v>
      </c>
      <c r="S36" s="38">
        <v>0</v>
      </c>
      <c r="T36" s="38">
        <v>0</v>
      </c>
      <c r="U36" s="38">
        <v>0</v>
      </c>
      <c r="V36" s="38">
        <v>0</v>
      </c>
      <c r="W36" s="38"/>
      <c r="X36" s="38">
        <v>0</v>
      </c>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43"/>
      <c r="BI36" s="38"/>
      <c r="BJ36" s="43">
        <v>1</v>
      </c>
      <c r="BK36" s="38"/>
      <c r="BL36" s="43"/>
      <c r="BM36" s="38"/>
      <c r="BN36" s="38"/>
      <c r="BO36" s="38">
        <v>1</v>
      </c>
      <c r="BP36" s="38"/>
      <c r="BQ36" s="38"/>
      <c r="BR36" s="38"/>
      <c r="BS36" s="38"/>
      <c r="BT36" s="38"/>
      <c r="BU36" s="38"/>
      <c r="BV36" s="38"/>
      <c r="BW36" s="38"/>
      <c r="BX36" s="38"/>
      <c r="BY36" s="38"/>
      <c r="BZ36" s="38"/>
      <c r="CA36" s="38"/>
      <c r="CB36" s="38"/>
      <c r="CC36" s="38"/>
      <c r="CD36" s="38"/>
      <c r="CE36" s="38"/>
      <c r="CF36" s="38"/>
      <c r="CG36" s="38"/>
      <c r="CH36" s="38"/>
      <c r="CI36" s="38"/>
      <c r="CJ36" s="38"/>
      <c r="CK36" s="38"/>
      <c r="CL36" s="38"/>
      <c r="CM36" s="38"/>
      <c r="CN36" s="38"/>
      <c r="CO36" s="38"/>
      <c r="CP36" s="38"/>
      <c r="CQ36" s="38"/>
      <c r="CR36" s="38"/>
      <c r="CS36" s="38"/>
      <c r="CT36" s="38"/>
      <c r="CU36" s="38"/>
      <c r="CV36" s="38"/>
      <c r="CW36" s="50"/>
      <c r="CX36" s="38"/>
      <c r="CY36" s="38"/>
      <c r="CZ36" s="38"/>
      <c r="DA36" s="38"/>
      <c r="DB36" s="38"/>
      <c r="DC36" s="38" t="s">
        <v>673</v>
      </c>
      <c r="DD36" s="38" t="s">
        <v>305</v>
      </c>
      <c r="DE36" s="38"/>
      <c r="DF36" s="38"/>
      <c r="DG36" s="38"/>
      <c r="DH36" s="38"/>
      <c r="DI36" s="38"/>
      <c r="DJ36" s="38"/>
      <c r="DK36" s="38"/>
      <c r="DL36" s="38">
        <v>0</v>
      </c>
      <c r="DM36" s="38"/>
      <c r="DN36" s="38">
        <v>1</v>
      </c>
      <c r="DO36" s="38">
        <v>1867</v>
      </c>
      <c r="DP36" s="38" t="s">
        <v>674</v>
      </c>
      <c r="DQ36" s="38" t="s">
        <v>671</v>
      </c>
      <c r="DR36" s="38" t="s">
        <v>460</v>
      </c>
      <c r="DS36" s="38" t="s">
        <v>674</v>
      </c>
      <c r="DT36" s="37"/>
      <c r="DU36" s="37"/>
      <c r="DV36" s="37"/>
      <c r="DW36" s="37"/>
      <c r="DX36" s="37"/>
      <c r="DY36" s="37"/>
      <c r="DZ36" s="37"/>
      <c r="EA36" s="37"/>
      <c r="EB36" s="37"/>
      <c r="EC36" s="37"/>
      <c r="ED36" s="37"/>
      <c r="EE36" s="37"/>
      <c r="EF36" s="37"/>
      <c r="EG36" s="37"/>
      <c r="EH36" s="37"/>
      <c r="EI36" s="37"/>
      <c r="EJ36" s="38"/>
      <c r="EK36" s="38"/>
      <c r="EL36" s="38"/>
      <c r="EM36" s="38"/>
      <c r="EN36" s="38"/>
      <c r="EO36" s="38"/>
      <c r="EP36" s="38"/>
      <c r="EQ36" s="38"/>
      <c r="ER36" s="38"/>
      <c r="ES36" s="38"/>
      <c r="ET36" s="38"/>
      <c r="EU36" s="38"/>
      <c r="EV36" s="38"/>
      <c r="EW36" s="38"/>
      <c r="EX36" s="38"/>
      <c r="EY36" s="38"/>
      <c r="EZ36" s="38"/>
      <c r="FA36" s="38"/>
      <c r="FB36" s="38"/>
      <c r="FC36" s="38"/>
      <c r="FD36" s="38"/>
      <c r="FE36" s="38"/>
      <c r="FF36" s="38"/>
      <c r="FG36" s="38"/>
      <c r="FH36" s="38"/>
      <c r="FI36" s="38"/>
      <c r="FJ36" s="38"/>
      <c r="FK36" s="38"/>
      <c r="FL36" s="38"/>
      <c r="FM36" s="38"/>
      <c r="FN36" s="38"/>
      <c r="FO36" s="38"/>
      <c r="FP36" s="38"/>
      <c r="FQ36" s="38"/>
      <c r="FR36" s="38"/>
      <c r="FS36" s="38"/>
      <c r="FT36" s="38"/>
      <c r="FU36" s="38"/>
      <c r="FV36" s="38"/>
      <c r="FW36" s="38"/>
      <c r="FX36" s="38"/>
      <c r="FY36" s="38"/>
      <c r="FZ36" s="38"/>
      <c r="GA36" s="38"/>
      <c r="GB36" s="38"/>
      <c r="GC36" s="38"/>
      <c r="GD36" s="38"/>
      <c r="GE36" s="38"/>
      <c r="GF36" s="38"/>
      <c r="GG36" s="38"/>
      <c r="GH36" s="38"/>
      <c r="GI36" s="38"/>
      <c r="GJ36" s="38"/>
      <c r="GK36" s="38"/>
      <c r="GL36" s="38"/>
      <c r="GM36" s="38"/>
      <c r="GN36" s="38"/>
    </row>
    <row r="37" spans="1:196" s="40" customFormat="1" ht="15" customHeight="1" x14ac:dyDescent="0.3">
      <c r="A37" s="38" t="s">
        <v>81</v>
      </c>
      <c r="B37" s="38" t="s">
        <v>675</v>
      </c>
      <c r="C37" s="48" t="s">
        <v>676</v>
      </c>
      <c r="D37" s="38"/>
      <c r="E37" s="38"/>
      <c r="F37" s="38" t="s">
        <v>91</v>
      </c>
      <c r="G37" s="38"/>
      <c r="H37" s="38" t="s">
        <v>677</v>
      </c>
      <c r="I37" s="38" t="s">
        <v>56</v>
      </c>
      <c r="J37" s="38" t="s">
        <v>173</v>
      </c>
      <c r="K37" s="38" t="s">
        <v>471</v>
      </c>
      <c r="L37" s="38" t="s">
        <v>228</v>
      </c>
      <c r="M37" s="38" t="s">
        <v>264</v>
      </c>
      <c r="N37" s="38"/>
      <c r="O37" s="38" t="s">
        <v>299</v>
      </c>
      <c r="P37" s="38"/>
      <c r="Q37" s="47" t="s">
        <v>678</v>
      </c>
      <c r="R37" s="38">
        <v>0</v>
      </c>
      <c r="S37" s="38">
        <v>0</v>
      </c>
      <c r="T37" s="38">
        <v>0</v>
      </c>
      <c r="U37" s="38">
        <v>0</v>
      </c>
      <c r="V37" s="38">
        <v>0</v>
      </c>
      <c r="W37" s="38">
        <v>0</v>
      </c>
      <c r="X37" s="38">
        <v>0</v>
      </c>
      <c r="Y37" s="38">
        <v>0</v>
      </c>
      <c r="Z37" s="38"/>
      <c r="AA37" s="38">
        <v>0</v>
      </c>
      <c r="AB37" s="38">
        <v>0</v>
      </c>
      <c r="AC37" s="38">
        <v>0</v>
      </c>
      <c r="AD37" s="38">
        <v>0</v>
      </c>
      <c r="AE37" s="38">
        <v>0</v>
      </c>
      <c r="AF37" s="38">
        <v>0</v>
      </c>
      <c r="AG37" s="38">
        <v>0</v>
      </c>
      <c r="AH37" s="38">
        <v>0</v>
      </c>
      <c r="AI37" s="38">
        <v>0</v>
      </c>
      <c r="AJ37" s="38">
        <v>0</v>
      </c>
      <c r="AK37" s="38">
        <v>0</v>
      </c>
      <c r="AL37" s="38">
        <v>0</v>
      </c>
      <c r="AM37" s="38">
        <v>0</v>
      </c>
      <c r="AN37" s="38">
        <v>0</v>
      </c>
      <c r="AO37" s="38">
        <v>0</v>
      </c>
      <c r="AP37" s="38">
        <v>0</v>
      </c>
      <c r="AQ37" s="38">
        <v>1</v>
      </c>
      <c r="AR37" s="38">
        <v>0</v>
      </c>
      <c r="AS37" s="38">
        <v>0</v>
      </c>
      <c r="AT37" s="38">
        <v>0</v>
      </c>
      <c r="AU37" s="38">
        <v>0</v>
      </c>
      <c r="AV37" s="38">
        <v>0</v>
      </c>
      <c r="AW37" s="38">
        <v>0</v>
      </c>
      <c r="AX37" s="38">
        <v>0</v>
      </c>
      <c r="AY37" s="38">
        <v>0</v>
      </c>
      <c r="AZ37" s="38">
        <v>0</v>
      </c>
      <c r="BA37" s="38">
        <v>0</v>
      </c>
      <c r="BB37" s="38">
        <v>0</v>
      </c>
      <c r="BC37" s="38">
        <v>0</v>
      </c>
      <c r="BD37" s="38">
        <v>0</v>
      </c>
      <c r="BE37" s="38">
        <v>0</v>
      </c>
      <c r="BF37" s="38">
        <v>0</v>
      </c>
      <c r="BG37" s="38">
        <v>0</v>
      </c>
      <c r="BH37" s="43">
        <v>0</v>
      </c>
      <c r="BI37" s="38">
        <v>0</v>
      </c>
      <c r="BJ37" s="43">
        <v>0</v>
      </c>
      <c r="BK37" s="38">
        <v>0</v>
      </c>
      <c r="BL37" s="43">
        <v>0</v>
      </c>
      <c r="BM37" s="38">
        <v>0</v>
      </c>
      <c r="BN37" s="38">
        <v>0</v>
      </c>
      <c r="BO37" s="38">
        <v>1</v>
      </c>
      <c r="BP37" s="38">
        <v>0</v>
      </c>
      <c r="BQ37" s="38">
        <v>0</v>
      </c>
      <c r="BR37" s="38">
        <v>0</v>
      </c>
      <c r="BS37" s="38">
        <v>0</v>
      </c>
      <c r="BT37" s="38">
        <v>0</v>
      </c>
      <c r="BU37" s="38">
        <v>0</v>
      </c>
      <c r="BV37" s="38">
        <v>0</v>
      </c>
      <c r="BW37" s="38">
        <v>0</v>
      </c>
      <c r="BX37" s="38">
        <v>0</v>
      </c>
      <c r="BY37" s="38">
        <v>0</v>
      </c>
      <c r="BZ37" s="38">
        <v>0</v>
      </c>
      <c r="CA37" s="38">
        <v>0</v>
      </c>
      <c r="CB37" s="38">
        <v>0</v>
      </c>
      <c r="CC37" s="49">
        <v>0</v>
      </c>
      <c r="CD37" s="38">
        <v>0</v>
      </c>
      <c r="CE37" s="38">
        <v>0</v>
      </c>
      <c r="CF37" s="38">
        <v>0</v>
      </c>
      <c r="CG37" s="38">
        <v>0</v>
      </c>
      <c r="CH37" s="38">
        <v>0</v>
      </c>
      <c r="CI37" s="38">
        <v>0</v>
      </c>
      <c r="CJ37" s="38">
        <v>0</v>
      </c>
      <c r="CK37" s="38">
        <v>0</v>
      </c>
      <c r="CL37" s="38">
        <v>0</v>
      </c>
      <c r="CM37" s="38">
        <v>0</v>
      </c>
      <c r="CN37" s="38">
        <v>0</v>
      </c>
      <c r="CO37" s="38">
        <v>0</v>
      </c>
      <c r="CP37" s="38">
        <v>0</v>
      </c>
      <c r="CQ37" s="38">
        <v>0</v>
      </c>
      <c r="CR37" s="38">
        <v>0</v>
      </c>
      <c r="CS37" s="38">
        <v>0</v>
      </c>
      <c r="CT37" s="38">
        <v>0</v>
      </c>
      <c r="CU37" s="38">
        <v>0</v>
      </c>
      <c r="CV37" s="38">
        <v>0</v>
      </c>
      <c r="CW37" s="50">
        <v>0</v>
      </c>
      <c r="CX37" s="38">
        <f>SUM(AA37:CW37)</f>
        <v>2</v>
      </c>
      <c r="CY37" s="38">
        <v>1</v>
      </c>
      <c r="CZ37" s="38">
        <v>0</v>
      </c>
      <c r="DA37" s="38">
        <v>0</v>
      </c>
      <c r="DB37" s="38">
        <v>0</v>
      </c>
      <c r="DC37" s="38" t="s">
        <v>679</v>
      </c>
      <c r="DD37" s="38" t="s">
        <v>309</v>
      </c>
      <c r="DE37" s="38"/>
      <c r="DF37" s="38"/>
      <c r="DG37" s="38" t="s">
        <v>680</v>
      </c>
      <c r="DH37" s="38" t="s">
        <v>681</v>
      </c>
      <c r="DI37" s="38"/>
      <c r="DJ37" s="38"/>
      <c r="DK37" s="38"/>
      <c r="DL37" s="38">
        <v>1</v>
      </c>
      <c r="DM37" s="38" t="s">
        <v>595</v>
      </c>
      <c r="DN37" s="38">
        <v>1</v>
      </c>
      <c r="DO37" s="38">
        <v>1980</v>
      </c>
      <c r="DP37" s="38" t="s">
        <v>682</v>
      </c>
      <c r="DQ37" s="38" t="s">
        <v>683</v>
      </c>
      <c r="DR37" s="38">
        <v>2016</v>
      </c>
      <c r="DS37" s="38" t="s">
        <v>684</v>
      </c>
      <c r="DT37" s="37"/>
      <c r="DU37" s="37"/>
      <c r="DV37" s="37"/>
      <c r="DW37" s="37"/>
      <c r="DX37" s="37"/>
      <c r="DY37" s="37"/>
      <c r="DZ37" s="37"/>
      <c r="EA37" s="37"/>
      <c r="EB37" s="37"/>
      <c r="EC37" s="37"/>
      <c r="ED37" s="37"/>
      <c r="EE37" s="37"/>
      <c r="EF37" s="37"/>
      <c r="EG37" s="37"/>
      <c r="EH37" s="37"/>
      <c r="EI37" s="37"/>
      <c r="EJ37" s="38"/>
      <c r="EK37" s="38"/>
      <c r="EL37" s="38"/>
      <c r="EM37" s="38"/>
      <c r="EN37" s="38"/>
      <c r="EO37" s="38"/>
      <c r="EP37" s="38"/>
      <c r="EQ37" s="38"/>
      <c r="ER37" s="38"/>
      <c r="ES37" s="38"/>
      <c r="ET37" s="38"/>
      <c r="EU37" s="38"/>
      <c r="EV37" s="38"/>
      <c r="EW37" s="38"/>
      <c r="EX37" s="38"/>
      <c r="EY37" s="38"/>
      <c r="EZ37" s="38"/>
      <c r="FA37" s="38"/>
      <c r="FB37" s="38"/>
      <c r="FC37" s="38"/>
      <c r="FD37" s="38"/>
      <c r="FE37" s="38"/>
      <c r="FF37" s="38"/>
      <c r="FG37" s="38"/>
      <c r="FH37" s="38"/>
      <c r="FI37" s="38"/>
      <c r="FJ37" s="38"/>
      <c r="FK37" s="38"/>
      <c r="FL37" s="38"/>
      <c r="FM37" s="38"/>
      <c r="FN37" s="38"/>
      <c r="FO37" s="38"/>
      <c r="FP37" s="38"/>
      <c r="FQ37" s="38"/>
      <c r="FR37" s="38"/>
      <c r="FS37" s="38"/>
      <c r="FT37" s="38"/>
      <c r="FU37" s="38"/>
      <c r="FV37" s="38"/>
      <c r="FW37" s="38"/>
      <c r="FX37" s="38"/>
      <c r="FY37" s="38"/>
      <c r="FZ37" s="38"/>
      <c r="GA37" s="38"/>
      <c r="GB37" s="38"/>
      <c r="GC37" s="38"/>
      <c r="GD37" s="38"/>
      <c r="GE37" s="38"/>
      <c r="GF37" s="38"/>
      <c r="GG37" s="38"/>
      <c r="GH37" s="38"/>
      <c r="GI37" s="38"/>
      <c r="GJ37" s="38"/>
      <c r="GK37" s="38"/>
      <c r="GL37" s="38"/>
      <c r="GM37" s="38"/>
      <c r="GN37" s="38"/>
    </row>
    <row r="38" spans="1:196" s="40" customFormat="1" ht="15.75" customHeight="1" x14ac:dyDescent="0.3">
      <c r="A38" s="39" t="s">
        <v>81</v>
      </c>
      <c r="B38" s="25" t="s">
        <v>675</v>
      </c>
      <c r="C38" s="83" t="s">
        <v>685</v>
      </c>
      <c r="D38" s="25" t="s">
        <v>686</v>
      </c>
      <c r="E38" s="25"/>
      <c r="F38" s="25" t="s">
        <v>122</v>
      </c>
      <c r="G38" s="25"/>
      <c r="H38" s="25" t="s">
        <v>494</v>
      </c>
      <c r="I38" s="25" t="s">
        <v>56</v>
      </c>
      <c r="J38" s="25" t="s">
        <v>173</v>
      </c>
      <c r="K38" s="25" t="s">
        <v>471</v>
      </c>
      <c r="L38" s="25"/>
      <c r="M38" s="25" t="s">
        <v>266</v>
      </c>
      <c r="N38" s="25"/>
      <c r="O38" s="25" t="s">
        <v>300</v>
      </c>
      <c r="P38" s="25"/>
      <c r="Q38" s="51" t="s">
        <v>687</v>
      </c>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52"/>
      <c r="BI38" s="25"/>
      <c r="BJ38" s="52"/>
      <c r="BK38" s="25"/>
      <c r="BL38" s="52"/>
      <c r="BM38" s="25"/>
      <c r="BN38" s="25"/>
      <c r="BO38" s="25"/>
      <c r="BP38" s="25"/>
      <c r="BQ38" s="25"/>
      <c r="BR38" s="25"/>
      <c r="BS38" s="25"/>
      <c r="BT38" s="25"/>
      <c r="BU38" s="25"/>
      <c r="BV38" s="25"/>
      <c r="BW38" s="25"/>
      <c r="BX38" s="25"/>
      <c r="BY38" s="25"/>
      <c r="BZ38" s="25"/>
      <c r="CA38" s="25"/>
      <c r="CB38" s="25"/>
      <c r="CC38" s="53"/>
      <c r="CD38" s="25"/>
      <c r="CE38" s="25"/>
      <c r="CF38" s="25"/>
      <c r="CG38" s="25"/>
      <c r="CH38" s="25"/>
      <c r="CI38" s="25"/>
      <c r="CJ38" s="25"/>
      <c r="CK38" s="25"/>
      <c r="CL38" s="25"/>
      <c r="CM38" s="25"/>
      <c r="CN38" s="25"/>
      <c r="CO38" s="25"/>
      <c r="CP38" s="25"/>
      <c r="CQ38" s="25"/>
      <c r="CR38" s="25"/>
      <c r="CS38" s="25"/>
      <c r="CT38" s="25"/>
      <c r="CU38" s="25"/>
      <c r="CV38" s="25"/>
      <c r="CW38" s="54"/>
      <c r="CX38" s="25"/>
      <c r="CY38" s="25"/>
      <c r="CZ38" s="25"/>
      <c r="DA38" s="25"/>
      <c r="DB38" s="25"/>
      <c r="DC38" s="25" t="s">
        <v>688</v>
      </c>
      <c r="DD38" s="25" t="s">
        <v>313</v>
      </c>
      <c r="DE38" s="25"/>
      <c r="DF38" s="25"/>
      <c r="DG38" s="25"/>
      <c r="DH38" s="25"/>
      <c r="DI38" s="25"/>
      <c r="DJ38" s="25"/>
      <c r="DK38" s="25"/>
      <c r="DL38" s="25"/>
      <c r="DM38" s="25"/>
      <c r="DN38" s="25">
        <v>1</v>
      </c>
      <c r="DO38" s="25">
        <v>1849</v>
      </c>
      <c r="DP38" s="25" t="s">
        <v>689</v>
      </c>
      <c r="DQ38" s="25"/>
      <c r="DR38" s="25"/>
      <c r="DS38" s="25" t="s">
        <v>689</v>
      </c>
      <c r="DT38" s="38"/>
      <c r="DU38" s="38"/>
      <c r="DV38" s="38"/>
      <c r="DW38" s="38"/>
      <c r="DX38" s="38"/>
      <c r="DY38" s="38"/>
      <c r="DZ38" s="38"/>
      <c r="EA38" s="38"/>
      <c r="EB38" s="38"/>
      <c r="EC38" s="38"/>
      <c r="ED38" s="38"/>
      <c r="EE38" s="38"/>
      <c r="EF38" s="38"/>
      <c r="EG38" s="38"/>
      <c r="EH38" s="38"/>
      <c r="EI38" s="38"/>
      <c r="EJ38" s="38"/>
      <c r="EK38" s="38"/>
      <c r="EL38" s="38"/>
      <c r="EM38" s="38"/>
      <c r="EN38" s="38"/>
      <c r="EO38" s="38"/>
      <c r="EP38" s="38"/>
      <c r="EQ38" s="38"/>
      <c r="ER38" s="38"/>
      <c r="ES38" s="38"/>
      <c r="ET38" s="38"/>
      <c r="EU38" s="38"/>
      <c r="EV38" s="38"/>
      <c r="EW38" s="38"/>
      <c r="EX38" s="38"/>
      <c r="EY38" s="38"/>
      <c r="EZ38" s="38"/>
      <c r="FA38" s="38"/>
      <c r="FB38" s="38"/>
      <c r="FC38" s="38"/>
      <c r="FD38" s="38"/>
      <c r="FE38" s="38"/>
      <c r="FF38" s="38"/>
      <c r="FG38" s="38"/>
      <c r="FH38" s="38"/>
      <c r="FI38" s="38"/>
      <c r="FJ38" s="38"/>
      <c r="FK38" s="38"/>
      <c r="FL38" s="38"/>
      <c r="FM38" s="38"/>
      <c r="FN38" s="38"/>
      <c r="FO38" s="38"/>
      <c r="FP38" s="38"/>
      <c r="FQ38" s="38"/>
      <c r="FR38" s="38"/>
      <c r="FS38" s="38"/>
      <c r="FT38" s="38"/>
      <c r="FU38" s="38"/>
      <c r="FV38" s="38"/>
      <c r="FW38" s="38"/>
      <c r="FX38" s="38"/>
      <c r="FY38" s="38"/>
      <c r="FZ38" s="38"/>
      <c r="GA38" s="38"/>
      <c r="GB38" s="38"/>
      <c r="GC38" s="38"/>
      <c r="GD38" s="38"/>
      <c r="GE38" s="38"/>
      <c r="GF38" s="38"/>
      <c r="GG38" s="38"/>
      <c r="GH38" s="38"/>
      <c r="GI38" s="38"/>
      <c r="GJ38" s="38"/>
      <c r="GK38" s="38"/>
      <c r="GL38" s="38"/>
      <c r="GM38" s="38"/>
      <c r="GN38" s="38"/>
    </row>
    <row r="39" spans="1:196" s="40" customFormat="1" ht="15.75" customHeight="1" x14ac:dyDescent="0.3">
      <c r="A39" s="38" t="s">
        <v>81</v>
      </c>
      <c r="B39" s="47" t="s">
        <v>690</v>
      </c>
      <c r="C39" s="48" t="s">
        <v>691</v>
      </c>
      <c r="D39" s="38"/>
      <c r="E39" s="38"/>
      <c r="F39" s="38" t="s">
        <v>91</v>
      </c>
      <c r="G39" s="38" t="s">
        <v>95</v>
      </c>
      <c r="H39" s="38" t="s">
        <v>454</v>
      </c>
      <c r="I39" s="38" t="s">
        <v>13</v>
      </c>
      <c r="J39" s="38" t="s">
        <v>221</v>
      </c>
      <c r="K39" s="38" t="s">
        <v>269</v>
      </c>
      <c r="L39" s="38" t="s">
        <v>226</v>
      </c>
      <c r="M39" s="38" t="s">
        <v>272</v>
      </c>
      <c r="N39" s="38"/>
      <c r="O39" s="38" t="s">
        <v>300</v>
      </c>
      <c r="P39" s="84" t="s">
        <v>692</v>
      </c>
      <c r="Q39" s="50" t="s">
        <v>693</v>
      </c>
      <c r="R39" s="38">
        <v>0</v>
      </c>
      <c r="S39" s="38">
        <v>0</v>
      </c>
      <c r="T39" s="38">
        <v>0</v>
      </c>
      <c r="U39" s="38">
        <v>0</v>
      </c>
      <c r="V39" s="38">
        <v>0</v>
      </c>
      <c r="W39" s="38">
        <v>0</v>
      </c>
      <c r="X39" s="38">
        <v>0</v>
      </c>
      <c r="Y39" s="38">
        <v>0</v>
      </c>
      <c r="Z39" s="38"/>
      <c r="AA39" s="38">
        <v>1</v>
      </c>
      <c r="AB39" s="38">
        <v>0</v>
      </c>
      <c r="AC39" s="38">
        <v>0</v>
      </c>
      <c r="AD39" s="38">
        <v>0</v>
      </c>
      <c r="AE39" s="38">
        <v>0</v>
      </c>
      <c r="AF39" s="38">
        <v>0</v>
      </c>
      <c r="AG39" s="38">
        <v>0</v>
      </c>
      <c r="AH39" s="38">
        <v>0</v>
      </c>
      <c r="AI39" s="38">
        <v>0</v>
      </c>
      <c r="AJ39" s="38">
        <v>0</v>
      </c>
      <c r="AK39" s="38">
        <v>0</v>
      </c>
      <c r="AL39" s="38">
        <v>0</v>
      </c>
      <c r="AM39" s="38">
        <v>0</v>
      </c>
      <c r="AN39" s="38">
        <v>0</v>
      </c>
      <c r="AO39" s="38">
        <v>0</v>
      </c>
      <c r="AP39" s="38">
        <v>0</v>
      </c>
      <c r="AQ39" s="38">
        <v>0</v>
      </c>
      <c r="AR39" s="38">
        <v>0</v>
      </c>
      <c r="AS39" s="38">
        <v>0</v>
      </c>
      <c r="AT39" s="38">
        <v>0</v>
      </c>
      <c r="AU39" s="38">
        <v>0</v>
      </c>
      <c r="AV39" s="38">
        <v>0</v>
      </c>
      <c r="AW39" s="38">
        <v>0</v>
      </c>
      <c r="AX39" s="38">
        <v>0</v>
      </c>
      <c r="AY39" s="38">
        <v>0</v>
      </c>
      <c r="AZ39" s="38">
        <v>0</v>
      </c>
      <c r="BA39" s="38">
        <v>0</v>
      </c>
      <c r="BB39" s="38">
        <v>0</v>
      </c>
      <c r="BC39" s="38">
        <v>0</v>
      </c>
      <c r="BD39" s="38">
        <v>0</v>
      </c>
      <c r="BE39" s="38">
        <v>0</v>
      </c>
      <c r="BF39" s="38">
        <v>0</v>
      </c>
      <c r="BG39" s="38">
        <v>0</v>
      </c>
      <c r="BH39" s="43">
        <v>0</v>
      </c>
      <c r="BI39" s="38">
        <v>0</v>
      </c>
      <c r="BJ39" s="43">
        <v>0</v>
      </c>
      <c r="BK39" s="38">
        <v>0</v>
      </c>
      <c r="BL39" s="43">
        <v>0</v>
      </c>
      <c r="BM39" s="38">
        <v>0</v>
      </c>
      <c r="BN39" s="38">
        <v>0</v>
      </c>
      <c r="BO39" s="38">
        <v>0</v>
      </c>
      <c r="BP39" s="38">
        <v>0</v>
      </c>
      <c r="BQ39" s="38">
        <v>0</v>
      </c>
      <c r="BR39" s="38">
        <v>0</v>
      </c>
      <c r="BS39" s="38">
        <v>0</v>
      </c>
      <c r="BT39" s="38">
        <v>0</v>
      </c>
      <c r="BU39" s="38">
        <v>0</v>
      </c>
      <c r="BV39" s="38">
        <v>0</v>
      </c>
      <c r="BW39" s="38">
        <v>0</v>
      </c>
      <c r="BX39" s="38">
        <v>0</v>
      </c>
      <c r="BY39" s="38">
        <v>0</v>
      </c>
      <c r="BZ39" s="38">
        <v>0</v>
      </c>
      <c r="CA39" s="38">
        <v>0</v>
      </c>
      <c r="CB39" s="38">
        <v>0</v>
      </c>
      <c r="CC39" s="38">
        <v>0</v>
      </c>
      <c r="CD39" s="38">
        <v>0</v>
      </c>
      <c r="CE39" s="38">
        <v>0</v>
      </c>
      <c r="CF39" s="38">
        <v>0</v>
      </c>
      <c r="CG39" s="38">
        <v>0</v>
      </c>
      <c r="CH39" s="38">
        <v>0</v>
      </c>
      <c r="CI39" s="38">
        <v>0</v>
      </c>
      <c r="CJ39" s="38">
        <v>0</v>
      </c>
      <c r="CK39" s="38">
        <v>0</v>
      </c>
      <c r="CL39" s="38">
        <v>0</v>
      </c>
      <c r="CM39" s="38">
        <v>0</v>
      </c>
      <c r="CN39" s="38">
        <v>0</v>
      </c>
      <c r="CO39" s="38">
        <v>0</v>
      </c>
      <c r="CP39" s="38">
        <v>0</v>
      </c>
      <c r="CQ39" s="38">
        <v>0</v>
      </c>
      <c r="CR39" s="38">
        <v>0</v>
      </c>
      <c r="CS39" s="38">
        <v>0</v>
      </c>
      <c r="CT39" s="38">
        <v>0</v>
      </c>
      <c r="CU39" s="38">
        <v>0</v>
      </c>
      <c r="CV39" s="38">
        <v>0</v>
      </c>
      <c r="CW39" s="50">
        <v>0</v>
      </c>
      <c r="CX39" s="38">
        <f>SUM(AA39:CW39)</f>
        <v>1</v>
      </c>
      <c r="CY39" s="38">
        <v>0</v>
      </c>
      <c r="CZ39" s="38">
        <v>0</v>
      </c>
      <c r="DA39" s="38">
        <v>1</v>
      </c>
      <c r="DB39" s="38">
        <v>0</v>
      </c>
      <c r="DC39" s="38" t="s">
        <v>694</v>
      </c>
      <c r="DD39" s="38" t="s">
        <v>304</v>
      </c>
      <c r="DE39" s="38" t="s">
        <v>529</v>
      </c>
      <c r="DF39" s="38">
        <v>1</v>
      </c>
      <c r="DG39" s="38"/>
      <c r="DH39" s="38" t="s">
        <v>530</v>
      </c>
      <c r="DI39" s="38"/>
      <c r="DJ39" s="38"/>
      <c r="DK39" s="38"/>
      <c r="DL39" s="38">
        <v>0</v>
      </c>
      <c r="DM39" s="38"/>
      <c r="DN39" s="38">
        <v>1</v>
      </c>
      <c r="DO39" s="38">
        <v>1886</v>
      </c>
      <c r="DP39" s="38" t="s">
        <v>695</v>
      </c>
      <c r="DQ39" s="38" t="s">
        <v>691</v>
      </c>
      <c r="DR39" s="38" t="s">
        <v>460</v>
      </c>
      <c r="DS39" s="38" t="s">
        <v>695</v>
      </c>
      <c r="DT39" s="37"/>
      <c r="DU39" s="37"/>
      <c r="DV39" s="37"/>
      <c r="DW39" s="37"/>
      <c r="DX39" s="37"/>
      <c r="DY39" s="37"/>
      <c r="DZ39" s="37"/>
      <c r="EA39" s="37"/>
      <c r="EB39" s="37"/>
      <c r="EC39" s="37"/>
      <c r="ED39" s="37"/>
      <c r="EE39" s="37"/>
      <c r="EF39" s="37"/>
      <c r="EG39" s="37"/>
      <c r="EH39" s="37"/>
      <c r="EI39" s="37"/>
      <c r="EJ39" s="38"/>
      <c r="EK39" s="38"/>
      <c r="EL39" s="38"/>
      <c r="EM39" s="38"/>
      <c r="EN39" s="38"/>
      <c r="EO39" s="38"/>
      <c r="EP39" s="38"/>
      <c r="EQ39" s="38"/>
      <c r="ER39" s="38"/>
      <c r="ES39" s="38"/>
      <c r="ET39" s="38"/>
      <c r="EU39" s="38"/>
      <c r="EV39" s="38"/>
      <c r="EW39" s="38"/>
      <c r="EX39" s="38"/>
      <c r="EY39" s="38"/>
      <c r="EZ39" s="38"/>
      <c r="FA39" s="38"/>
      <c r="FB39" s="38"/>
      <c r="FC39" s="38"/>
      <c r="FD39" s="38"/>
      <c r="FE39" s="38"/>
      <c r="FF39" s="38"/>
      <c r="FG39" s="38"/>
      <c r="FH39" s="38"/>
      <c r="FI39" s="38"/>
      <c r="FJ39" s="38"/>
      <c r="FK39" s="38"/>
      <c r="FL39" s="38"/>
      <c r="FM39" s="38"/>
      <c r="FN39" s="38"/>
      <c r="FO39" s="38"/>
      <c r="FP39" s="38"/>
      <c r="FQ39" s="38"/>
      <c r="FR39" s="38"/>
      <c r="FS39" s="38"/>
      <c r="FT39" s="38"/>
      <c r="FU39" s="38"/>
      <c r="FV39" s="38"/>
      <c r="FW39" s="38"/>
      <c r="FX39" s="38"/>
      <c r="FY39" s="38"/>
      <c r="FZ39" s="38"/>
      <c r="GA39" s="38"/>
      <c r="GB39" s="38"/>
      <c r="GC39" s="38"/>
      <c r="GD39" s="38"/>
      <c r="GE39" s="38"/>
      <c r="GF39" s="38"/>
      <c r="GG39" s="38"/>
      <c r="GH39" s="38"/>
      <c r="GI39" s="38"/>
      <c r="GJ39" s="38"/>
      <c r="GK39" s="38"/>
      <c r="GL39" s="38"/>
      <c r="GM39" s="38"/>
      <c r="GN39" s="38"/>
    </row>
    <row r="40" spans="1:196" s="40" customFormat="1" ht="15.75" customHeight="1" x14ac:dyDescent="0.3">
      <c r="A40" s="38" t="s">
        <v>81</v>
      </c>
      <c r="B40" s="47" t="s">
        <v>690</v>
      </c>
      <c r="C40" s="48" t="s">
        <v>696</v>
      </c>
      <c r="D40" s="38"/>
      <c r="E40" s="38"/>
      <c r="F40" s="38" t="s">
        <v>91</v>
      </c>
      <c r="G40" s="38" t="s">
        <v>95</v>
      </c>
      <c r="H40" s="38" t="s">
        <v>454</v>
      </c>
      <c r="I40" s="38" t="s">
        <v>13</v>
      </c>
      <c r="J40" s="38" t="s">
        <v>221</v>
      </c>
      <c r="K40" s="38" t="s">
        <v>269</v>
      </c>
      <c r="L40" s="38" t="s">
        <v>228</v>
      </c>
      <c r="M40" s="38" t="s">
        <v>274</v>
      </c>
      <c r="N40" s="38"/>
      <c r="O40" s="38" t="s">
        <v>300</v>
      </c>
      <c r="P40" s="84" t="s">
        <v>697</v>
      </c>
      <c r="Q40" s="38" t="s">
        <v>698</v>
      </c>
      <c r="R40" s="38">
        <v>0</v>
      </c>
      <c r="S40" s="38">
        <v>0</v>
      </c>
      <c r="T40" s="38">
        <v>0</v>
      </c>
      <c r="U40" s="38">
        <v>0</v>
      </c>
      <c r="V40" s="38">
        <v>0</v>
      </c>
      <c r="W40" s="38">
        <v>0</v>
      </c>
      <c r="X40" s="38">
        <v>0</v>
      </c>
      <c r="Y40" s="38">
        <v>0</v>
      </c>
      <c r="Z40" s="38"/>
      <c r="AA40" s="38">
        <v>1</v>
      </c>
      <c r="AB40" s="38">
        <v>0</v>
      </c>
      <c r="AC40" s="38">
        <v>0</v>
      </c>
      <c r="AD40" s="38">
        <v>0</v>
      </c>
      <c r="AE40" s="38">
        <v>0</v>
      </c>
      <c r="AF40" s="38">
        <v>0</v>
      </c>
      <c r="AG40" s="38">
        <v>0</v>
      </c>
      <c r="AH40" s="38">
        <v>0</v>
      </c>
      <c r="AI40" s="38">
        <v>0</v>
      </c>
      <c r="AJ40" s="38">
        <v>0</v>
      </c>
      <c r="AK40" s="38">
        <v>0</v>
      </c>
      <c r="AL40" s="38">
        <v>0</v>
      </c>
      <c r="AM40" s="38">
        <v>0</v>
      </c>
      <c r="AN40" s="38">
        <v>0</v>
      </c>
      <c r="AO40" s="38">
        <v>0</v>
      </c>
      <c r="AP40" s="38">
        <v>0</v>
      </c>
      <c r="AQ40" s="38">
        <v>0</v>
      </c>
      <c r="AR40" s="38">
        <v>0</v>
      </c>
      <c r="AS40" s="38">
        <v>0</v>
      </c>
      <c r="AT40" s="38">
        <v>0</v>
      </c>
      <c r="AU40" s="38">
        <v>0</v>
      </c>
      <c r="AV40" s="38">
        <v>0</v>
      </c>
      <c r="AW40" s="38">
        <v>0</v>
      </c>
      <c r="AX40" s="38">
        <v>0</v>
      </c>
      <c r="AY40" s="38">
        <v>0</v>
      </c>
      <c r="AZ40" s="38">
        <v>0</v>
      </c>
      <c r="BA40" s="38">
        <v>0</v>
      </c>
      <c r="BB40" s="38">
        <v>0</v>
      </c>
      <c r="BC40" s="38">
        <v>0</v>
      </c>
      <c r="BD40" s="38">
        <v>0</v>
      </c>
      <c r="BE40" s="38">
        <v>0</v>
      </c>
      <c r="BF40" s="38">
        <v>0</v>
      </c>
      <c r="BG40" s="38">
        <v>0</v>
      </c>
      <c r="BH40" s="43">
        <v>0</v>
      </c>
      <c r="BI40" s="38">
        <v>0</v>
      </c>
      <c r="BJ40" s="43">
        <v>0</v>
      </c>
      <c r="BK40" s="38">
        <v>0</v>
      </c>
      <c r="BL40" s="43">
        <v>0</v>
      </c>
      <c r="BM40" s="38">
        <v>0</v>
      </c>
      <c r="BN40" s="38">
        <v>0</v>
      </c>
      <c r="BO40" s="38">
        <v>0</v>
      </c>
      <c r="BP40" s="38">
        <v>0</v>
      </c>
      <c r="BQ40" s="38">
        <v>0</v>
      </c>
      <c r="BR40" s="38">
        <v>0</v>
      </c>
      <c r="BS40" s="38">
        <v>0</v>
      </c>
      <c r="BT40" s="38">
        <v>0</v>
      </c>
      <c r="BU40" s="38">
        <v>0</v>
      </c>
      <c r="BV40" s="38">
        <v>0</v>
      </c>
      <c r="BW40" s="38">
        <v>0</v>
      </c>
      <c r="BX40" s="38">
        <v>0</v>
      </c>
      <c r="BY40" s="38">
        <v>0</v>
      </c>
      <c r="BZ40" s="38">
        <v>0</v>
      </c>
      <c r="CA40" s="38">
        <v>0</v>
      </c>
      <c r="CB40" s="38">
        <v>0</v>
      </c>
      <c r="CC40" s="38">
        <v>0</v>
      </c>
      <c r="CD40" s="38">
        <v>0</v>
      </c>
      <c r="CE40" s="38">
        <v>0</v>
      </c>
      <c r="CF40" s="38">
        <v>0</v>
      </c>
      <c r="CG40" s="38">
        <v>0</v>
      </c>
      <c r="CH40" s="38">
        <v>0</v>
      </c>
      <c r="CI40" s="38">
        <v>0</v>
      </c>
      <c r="CJ40" s="38">
        <v>0</v>
      </c>
      <c r="CK40" s="38">
        <v>0</v>
      </c>
      <c r="CL40" s="38">
        <v>0</v>
      </c>
      <c r="CM40" s="38">
        <v>0</v>
      </c>
      <c r="CN40" s="38">
        <v>0</v>
      </c>
      <c r="CO40" s="38">
        <v>0</v>
      </c>
      <c r="CP40" s="38">
        <v>0</v>
      </c>
      <c r="CQ40" s="38">
        <v>0</v>
      </c>
      <c r="CR40" s="38">
        <v>0</v>
      </c>
      <c r="CS40" s="38">
        <v>0</v>
      </c>
      <c r="CT40" s="38">
        <v>0</v>
      </c>
      <c r="CU40" s="38">
        <v>0</v>
      </c>
      <c r="CV40" s="38">
        <v>0</v>
      </c>
      <c r="CW40" s="50">
        <v>0</v>
      </c>
      <c r="CX40" s="38">
        <f>SUM(AA40:CW40)</f>
        <v>1</v>
      </c>
      <c r="CY40" s="38">
        <v>0</v>
      </c>
      <c r="CZ40" s="38">
        <v>0</v>
      </c>
      <c r="DA40" s="38">
        <v>1</v>
      </c>
      <c r="DB40" s="38">
        <v>0</v>
      </c>
      <c r="DC40" s="38" t="s">
        <v>699</v>
      </c>
      <c r="DD40" s="38" t="s">
        <v>304</v>
      </c>
      <c r="DE40" s="38" t="s">
        <v>529</v>
      </c>
      <c r="DF40" s="38">
        <v>1</v>
      </c>
      <c r="DG40" s="38"/>
      <c r="DH40" s="38" t="s">
        <v>530</v>
      </c>
      <c r="DI40" s="38"/>
      <c r="DJ40" s="38"/>
      <c r="DK40" s="38"/>
      <c r="DL40" s="38">
        <v>0</v>
      </c>
      <c r="DM40" s="38"/>
      <c r="DN40" s="38">
        <v>1</v>
      </c>
      <c r="DO40" s="38">
        <v>1983</v>
      </c>
      <c r="DP40" s="38" t="s">
        <v>700</v>
      </c>
      <c r="DQ40" s="38" t="s">
        <v>696</v>
      </c>
      <c r="DR40" s="38" t="s">
        <v>460</v>
      </c>
      <c r="DS40" s="38" t="s">
        <v>700</v>
      </c>
      <c r="DT40" s="37"/>
      <c r="DU40" s="37"/>
      <c r="DV40" s="37"/>
      <c r="DW40" s="37"/>
      <c r="DX40" s="37"/>
      <c r="DY40" s="37"/>
      <c r="DZ40" s="37"/>
      <c r="EA40" s="37"/>
      <c r="EB40" s="37"/>
      <c r="EC40" s="37"/>
      <c r="ED40" s="37"/>
      <c r="EE40" s="37"/>
      <c r="EF40" s="37"/>
      <c r="EG40" s="37"/>
      <c r="EH40" s="37"/>
      <c r="EI40" s="37"/>
      <c r="EJ40" s="38"/>
      <c r="EK40" s="38"/>
      <c r="EL40" s="38"/>
      <c r="EM40" s="38"/>
      <c r="EN40" s="38"/>
      <c r="EO40" s="38"/>
      <c r="EP40" s="38"/>
      <c r="EQ40" s="38"/>
      <c r="ER40" s="38"/>
      <c r="ES40" s="38"/>
      <c r="ET40" s="38"/>
      <c r="EU40" s="38"/>
      <c r="EV40" s="38"/>
      <c r="EW40" s="38"/>
      <c r="EX40" s="38"/>
      <c r="EY40" s="38"/>
      <c r="EZ40" s="38"/>
      <c r="FA40" s="38"/>
      <c r="FB40" s="38"/>
      <c r="FC40" s="38"/>
      <c r="FD40" s="38"/>
      <c r="FE40" s="38"/>
      <c r="FF40" s="38"/>
      <c r="FG40" s="38"/>
      <c r="FH40" s="38"/>
      <c r="FI40" s="38"/>
      <c r="FJ40" s="38"/>
      <c r="FK40" s="38"/>
      <c r="FL40" s="38"/>
      <c r="FM40" s="38"/>
      <c r="FN40" s="38"/>
      <c r="FO40" s="38"/>
      <c r="FP40" s="38"/>
      <c r="FQ40" s="38"/>
      <c r="FR40" s="38"/>
      <c r="FS40" s="38"/>
      <c r="FT40" s="38"/>
      <c r="FU40" s="38"/>
      <c r="FV40" s="38"/>
      <c r="FW40" s="38"/>
      <c r="FX40" s="38"/>
      <c r="FY40" s="38"/>
      <c r="FZ40" s="38"/>
      <c r="GA40" s="38"/>
      <c r="GB40" s="38"/>
      <c r="GC40" s="38"/>
      <c r="GD40" s="38"/>
      <c r="GE40" s="38"/>
      <c r="GF40" s="38"/>
      <c r="GG40" s="38"/>
      <c r="GH40" s="38"/>
      <c r="GI40" s="38"/>
      <c r="GJ40" s="38"/>
      <c r="GK40" s="38"/>
      <c r="GL40" s="38"/>
      <c r="GM40" s="38"/>
      <c r="GN40" s="38"/>
    </row>
    <row r="41" spans="1:196" s="40" customFormat="1" ht="15.75" customHeight="1" x14ac:dyDescent="0.3">
      <c r="A41" s="38" t="s">
        <v>81</v>
      </c>
      <c r="B41" s="47" t="s">
        <v>690</v>
      </c>
      <c r="C41" s="48" t="s">
        <v>701</v>
      </c>
      <c r="D41" s="38"/>
      <c r="E41" s="38"/>
      <c r="F41" s="38" t="s">
        <v>145</v>
      </c>
      <c r="G41" s="38"/>
      <c r="H41" s="38" t="s">
        <v>8574</v>
      </c>
      <c r="I41" s="38" t="s">
        <v>56</v>
      </c>
      <c r="J41" s="38" t="s">
        <v>173</v>
      </c>
      <c r="K41" s="38" t="s">
        <v>269</v>
      </c>
      <c r="L41" s="38" t="s">
        <v>703</v>
      </c>
      <c r="M41" s="38" t="s">
        <v>268</v>
      </c>
      <c r="N41" s="38" t="s">
        <v>300</v>
      </c>
      <c r="O41" s="38" t="s">
        <v>299</v>
      </c>
      <c r="P41" s="38"/>
      <c r="Q41" s="38"/>
      <c r="R41" s="38">
        <v>0</v>
      </c>
      <c r="S41" s="38">
        <v>0</v>
      </c>
      <c r="T41" s="38">
        <v>0</v>
      </c>
      <c r="U41" s="38">
        <v>0</v>
      </c>
      <c r="V41" s="38">
        <v>0</v>
      </c>
      <c r="W41" s="38">
        <v>1</v>
      </c>
      <c r="X41" s="38">
        <v>0</v>
      </c>
      <c r="Y41" s="38">
        <v>0</v>
      </c>
      <c r="Z41" s="38"/>
      <c r="AA41" s="38">
        <v>0</v>
      </c>
      <c r="AB41" s="38">
        <v>0</v>
      </c>
      <c r="AC41" s="38">
        <v>0</v>
      </c>
      <c r="AD41" s="38">
        <v>0</v>
      </c>
      <c r="AE41" s="38">
        <v>0</v>
      </c>
      <c r="AF41" s="38">
        <v>0</v>
      </c>
      <c r="AG41" s="38">
        <v>0</v>
      </c>
      <c r="AH41" s="38">
        <v>0</v>
      </c>
      <c r="AI41" s="38">
        <v>0</v>
      </c>
      <c r="AJ41" s="38">
        <v>0</v>
      </c>
      <c r="AK41" s="38">
        <v>0</v>
      </c>
      <c r="AL41" s="38">
        <v>0</v>
      </c>
      <c r="AM41" s="38">
        <v>0</v>
      </c>
      <c r="AN41" s="38">
        <v>0</v>
      </c>
      <c r="AO41" s="38">
        <v>0</v>
      </c>
      <c r="AP41" s="38">
        <v>0</v>
      </c>
      <c r="AQ41" s="38">
        <v>0</v>
      </c>
      <c r="AR41" s="38">
        <v>0</v>
      </c>
      <c r="AS41" s="38">
        <v>0</v>
      </c>
      <c r="AT41" s="38">
        <v>0</v>
      </c>
      <c r="AU41" s="38">
        <v>0</v>
      </c>
      <c r="AV41" s="38">
        <v>0</v>
      </c>
      <c r="AW41" s="38">
        <v>0</v>
      </c>
      <c r="AX41" s="38">
        <v>0</v>
      </c>
      <c r="AY41" s="38">
        <v>0</v>
      </c>
      <c r="AZ41" s="38">
        <v>0</v>
      </c>
      <c r="BA41" s="38">
        <v>0</v>
      </c>
      <c r="BB41" s="38">
        <v>0</v>
      </c>
      <c r="BC41" s="38">
        <v>0</v>
      </c>
      <c r="BD41" s="38">
        <v>0</v>
      </c>
      <c r="BE41" s="38">
        <v>0</v>
      </c>
      <c r="BF41" s="38">
        <v>0</v>
      </c>
      <c r="BG41" s="38">
        <v>0</v>
      </c>
      <c r="BH41" s="43">
        <v>0</v>
      </c>
      <c r="BI41" s="38">
        <v>0</v>
      </c>
      <c r="BJ41" s="43">
        <v>0</v>
      </c>
      <c r="BK41" s="38">
        <v>0</v>
      </c>
      <c r="BL41" s="43">
        <v>0</v>
      </c>
      <c r="BM41" s="38">
        <v>0</v>
      </c>
      <c r="BN41" s="38">
        <v>0</v>
      </c>
      <c r="BO41" s="38">
        <v>0</v>
      </c>
      <c r="BP41" s="38">
        <v>0</v>
      </c>
      <c r="BQ41" s="38">
        <v>0</v>
      </c>
      <c r="BR41" s="38">
        <v>0</v>
      </c>
      <c r="BS41" s="38">
        <v>0</v>
      </c>
      <c r="BT41" s="38">
        <v>0</v>
      </c>
      <c r="BU41" s="38">
        <v>0</v>
      </c>
      <c r="BV41" s="38">
        <v>0</v>
      </c>
      <c r="BW41" s="38">
        <v>0</v>
      </c>
      <c r="BX41" s="38">
        <v>0</v>
      </c>
      <c r="BY41" s="38">
        <v>0</v>
      </c>
      <c r="BZ41" s="38">
        <v>0</v>
      </c>
      <c r="CA41" s="38">
        <v>0</v>
      </c>
      <c r="CB41" s="38">
        <v>0</v>
      </c>
      <c r="CC41" s="38">
        <v>0</v>
      </c>
      <c r="CD41" s="38">
        <v>0</v>
      </c>
      <c r="CE41" s="38">
        <v>0</v>
      </c>
      <c r="CF41" s="38">
        <v>0</v>
      </c>
      <c r="CG41" s="38">
        <v>0</v>
      </c>
      <c r="CH41" s="38">
        <v>0</v>
      </c>
      <c r="CI41" s="38">
        <v>0</v>
      </c>
      <c r="CJ41" s="38">
        <v>0</v>
      </c>
      <c r="CK41" s="38">
        <v>0</v>
      </c>
      <c r="CL41" s="38">
        <v>0</v>
      </c>
      <c r="CM41" s="38">
        <v>0</v>
      </c>
      <c r="CN41" s="38">
        <v>0</v>
      </c>
      <c r="CO41" s="38">
        <v>0</v>
      </c>
      <c r="CP41" s="38">
        <v>0</v>
      </c>
      <c r="CQ41" s="38">
        <v>0</v>
      </c>
      <c r="CR41" s="38">
        <v>0</v>
      </c>
      <c r="CS41" s="38">
        <v>0</v>
      </c>
      <c r="CT41" s="38">
        <v>0</v>
      </c>
      <c r="CU41" s="38">
        <v>0</v>
      </c>
      <c r="CV41" s="38">
        <v>0</v>
      </c>
      <c r="CW41" s="50">
        <v>0</v>
      </c>
      <c r="CX41" s="38">
        <v>0</v>
      </c>
      <c r="CY41" s="38">
        <v>1</v>
      </c>
      <c r="CZ41" s="38">
        <v>0</v>
      </c>
      <c r="DA41" s="38">
        <v>0</v>
      </c>
      <c r="DB41" s="38">
        <v>0</v>
      </c>
      <c r="DC41" s="38" t="s">
        <v>1771</v>
      </c>
      <c r="DD41" s="38" t="s">
        <v>311</v>
      </c>
      <c r="DE41" s="38"/>
      <c r="DF41" s="38">
        <v>1</v>
      </c>
      <c r="DG41" s="38"/>
      <c r="DH41" s="38"/>
      <c r="DI41" s="38"/>
      <c r="DJ41" s="38"/>
      <c r="DK41" s="38"/>
      <c r="DL41" s="38">
        <v>0</v>
      </c>
      <c r="DM41" s="38"/>
      <c r="DN41" s="38">
        <v>1</v>
      </c>
      <c r="DO41" s="38">
        <v>1883</v>
      </c>
      <c r="DP41" s="38" t="s">
        <v>705</v>
      </c>
      <c r="DQ41" s="38" t="s">
        <v>706</v>
      </c>
      <c r="DR41" s="38">
        <v>2008</v>
      </c>
      <c r="DS41" s="38" t="s">
        <v>707</v>
      </c>
      <c r="DT41" s="37"/>
      <c r="DU41" s="37"/>
      <c r="DV41" s="37"/>
      <c r="DW41" s="37"/>
      <c r="DX41" s="37"/>
      <c r="DY41" s="37"/>
      <c r="DZ41" s="37"/>
      <c r="EA41" s="37"/>
      <c r="EB41" s="37"/>
      <c r="EC41" s="37"/>
      <c r="ED41" s="37"/>
      <c r="EE41" s="37"/>
      <c r="EF41" s="37"/>
      <c r="EG41" s="37"/>
      <c r="EH41" s="37"/>
      <c r="EI41" s="37"/>
      <c r="EJ41" s="38"/>
      <c r="EK41" s="38"/>
      <c r="EL41" s="38"/>
      <c r="EM41" s="38"/>
      <c r="EN41" s="38"/>
      <c r="EO41" s="38"/>
      <c r="EP41" s="38"/>
      <c r="EQ41" s="38"/>
      <c r="ER41" s="38"/>
      <c r="ES41" s="38"/>
      <c r="ET41" s="38"/>
      <c r="EU41" s="38"/>
      <c r="EV41" s="38"/>
      <c r="EW41" s="38"/>
      <c r="EX41" s="38"/>
      <c r="EY41" s="38"/>
      <c r="EZ41" s="38"/>
      <c r="FA41" s="38"/>
      <c r="FB41" s="38"/>
      <c r="FC41" s="38"/>
      <c r="FD41" s="38"/>
      <c r="FE41" s="38"/>
      <c r="FF41" s="38"/>
      <c r="FG41" s="38"/>
      <c r="FH41" s="38"/>
      <c r="FI41" s="38"/>
      <c r="FJ41" s="38"/>
      <c r="FK41" s="38"/>
      <c r="FL41" s="38"/>
      <c r="FM41" s="38"/>
      <c r="FN41" s="38"/>
      <c r="FO41" s="38"/>
      <c r="FP41" s="38"/>
      <c r="FQ41" s="38"/>
      <c r="FR41" s="38"/>
      <c r="FS41" s="38"/>
      <c r="FT41" s="38"/>
      <c r="FU41" s="38"/>
      <c r="FV41" s="38"/>
      <c r="FW41" s="38"/>
      <c r="FX41" s="38"/>
      <c r="FY41" s="38"/>
      <c r="FZ41" s="38"/>
      <c r="GA41" s="38"/>
      <c r="GB41" s="38"/>
      <c r="GC41" s="38"/>
      <c r="GD41" s="38"/>
      <c r="GE41" s="38"/>
      <c r="GF41" s="38"/>
      <c r="GG41" s="38"/>
      <c r="GH41" s="38"/>
      <c r="GI41" s="38"/>
      <c r="GJ41" s="38"/>
      <c r="GK41" s="38"/>
      <c r="GL41" s="38"/>
      <c r="GM41" s="38"/>
      <c r="GN41" s="38"/>
    </row>
    <row r="42" spans="1:196" s="40" customFormat="1" ht="15.75" customHeight="1" x14ac:dyDescent="0.3">
      <c r="A42" s="39" t="s">
        <v>81</v>
      </c>
      <c r="B42" s="25" t="s">
        <v>708</v>
      </c>
      <c r="C42" s="51" t="s">
        <v>709</v>
      </c>
      <c r="D42" s="25"/>
      <c r="E42" s="25"/>
      <c r="F42" s="25" t="s">
        <v>122</v>
      </c>
      <c r="G42" s="25"/>
      <c r="H42" s="25" t="s">
        <v>494</v>
      </c>
      <c r="I42" s="25" t="s">
        <v>56</v>
      </c>
      <c r="J42" s="25" t="s">
        <v>217</v>
      </c>
      <c r="K42" s="25" t="s">
        <v>471</v>
      </c>
      <c r="L42" s="25"/>
      <c r="M42" s="25" t="s">
        <v>266</v>
      </c>
      <c r="N42" s="25"/>
      <c r="O42" s="25" t="s">
        <v>300</v>
      </c>
      <c r="P42" s="25"/>
      <c r="Q42" s="51" t="s">
        <v>710</v>
      </c>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52"/>
      <c r="BI42" s="25"/>
      <c r="BJ42" s="52"/>
      <c r="BK42" s="25"/>
      <c r="BL42" s="52"/>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54"/>
      <c r="CX42" s="25"/>
      <c r="CY42" s="25"/>
      <c r="CZ42" s="25"/>
      <c r="DA42" s="25"/>
      <c r="DB42" s="25"/>
      <c r="DC42" s="25" t="s">
        <v>711</v>
      </c>
      <c r="DD42" s="25" t="s">
        <v>306</v>
      </c>
      <c r="DE42" s="25"/>
      <c r="DF42" s="25"/>
      <c r="DG42" s="25"/>
      <c r="DH42" s="25"/>
      <c r="DI42" s="25"/>
      <c r="DJ42" s="25"/>
      <c r="DK42" s="25"/>
      <c r="DL42" s="25"/>
      <c r="DM42" s="25"/>
      <c r="DN42" s="25">
        <v>1</v>
      </c>
      <c r="DO42" s="25">
        <v>1972</v>
      </c>
      <c r="DP42" s="40" t="s">
        <v>712</v>
      </c>
      <c r="DQ42" s="25"/>
      <c r="DR42" s="25"/>
      <c r="DS42" s="25" t="s">
        <v>712</v>
      </c>
      <c r="DT42" s="38"/>
      <c r="DU42" s="38"/>
      <c r="DV42" s="38"/>
      <c r="DW42" s="38"/>
      <c r="DX42" s="38"/>
      <c r="DY42" s="38"/>
      <c r="DZ42" s="38"/>
      <c r="EA42" s="38"/>
      <c r="EB42" s="38"/>
      <c r="EC42" s="38"/>
      <c r="ED42" s="38"/>
      <c r="EE42" s="38"/>
      <c r="EF42" s="38"/>
      <c r="EG42" s="38"/>
      <c r="EH42" s="38"/>
      <c r="EI42" s="38"/>
      <c r="EJ42" s="38"/>
      <c r="EK42" s="38"/>
      <c r="EL42" s="38"/>
      <c r="EM42" s="38"/>
      <c r="EN42" s="38"/>
      <c r="EO42" s="38"/>
      <c r="EP42" s="38"/>
      <c r="EQ42" s="38"/>
      <c r="ER42" s="38"/>
      <c r="ES42" s="38"/>
      <c r="ET42" s="38"/>
      <c r="EU42" s="38"/>
      <c r="EV42" s="38"/>
      <c r="EW42" s="38"/>
      <c r="EX42" s="38"/>
      <c r="EY42" s="38"/>
      <c r="EZ42" s="38"/>
      <c r="FA42" s="38"/>
      <c r="FB42" s="38"/>
      <c r="FC42" s="38"/>
      <c r="FD42" s="38"/>
      <c r="FE42" s="38"/>
      <c r="FF42" s="38"/>
      <c r="FG42" s="38"/>
      <c r="FH42" s="38"/>
      <c r="FI42" s="38"/>
      <c r="FJ42" s="38"/>
      <c r="FK42" s="38"/>
      <c r="FL42" s="38"/>
      <c r="FM42" s="38"/>
      <c r="FN42" s="38"/>
      <c r="FO42" s="38"/>
      <c r="FP42" s="38"/>
      <c r="FQ42" s="38"/>
      <c r="FR42" s="38"/>
      <c r="FS42" s="38"/>
      <c r="FT42" s="38"/>
      <c r="FU42" s="38"/>
      <c r="FV42" s="38"/>
      <c r="FW42" s="38"/>
      <c r="FX42" s="38"/>
      <c r="FY42" s="38"/>
      <c r="FZ42" s="38"/>
      <c r="GA42" s="38"/>
      <c r="GB42" s="38"/>
      <c r="GC42" s="38"/>
      <c r="GD42" s="38"/>
      <c r="GE42" s="38"/>
      <c r="GF42" s="38"/>
      <c r="GG42" s="38"/>
      <c r="GH42" s="38"/>
      <c r="GI42" s="38"/>
      <c r="GJ42" s="38"/>
      <c r="GK42" s="38"/>
      <c r="GL42" s="38"/>
      <c r="GM42" s="38"/>
      <c r="GN42" s="38"/>
    </row>
    <row r="43" spans="1:196" s="40" customFormat="1" ht="15.75" customHeight="1" x14ac:dyDescent="0.3">
      <c r="A43" s="38" t="s">
        <v>81</v>
      </c>
      <c r="B43" s="58" t="s">
        <v>713</v>
      </c>
      <c r="C43" s="40" t="s">
        <v>714</v>
      </c>
      <c r="D43" s="58" t="s">
        <v>715</v>
      </c>
      <c r="E43" s="25"/>
      <c r="F43" s="25" t="s">
        <v>122</v>
      </c>
      <c r="G43" s="25"/>
      <c r="H43" s="25" t="s">
        <v>716</v>
      </c>
      <c r="I43" s="25" t="s">
        <v>13</v>
      </c>
      <c r="J43" s="25" t="s">
        <v>221</v>
      </c>
      <c r="K43" s="25" t="s">
        <v>269</v>
      </c>
      <c r="L43" s="25"/>
      <c r="M43" s="25" t="s">
        <v>266</v>
      </c>
      <c r="N43" s="25"/>
      <c r="O43" s="25" t="s">
        <v>299</v>
      </c>
      <c r="P43" s="25"/>
      <c r="Q43" s="54"/>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52"/>
      <c r="BI43" s="25"/>
      <c r="BJ43" s="52"/>
      <c r="BK43" s="25"/>
      <c r="BL43" s="52"/>
      <c r="BM43" s="25"/>
      <c r="BN43" s="25"/>
      <c r="BO43" s="25"/>
      <c r="BP43" s="25"/>
      <c r="BQ43" s="25"/>
      <c r="BR43" s="25"/>
      <c r="BS43" s="25"/>
      <c r="BT43" s="25"/>
      <c r="BU43" s="25"/>
      <c r="BV43" s="25"/>
      <c r="BW43" s="25"/>
      <c r="BX43" s="25"/>
      <c r="BY43" s="25"/>
      <c r="BZ43" s="25"/>
      <c r="CA43" s="25"/>
      <c r="CB43" s="25"/>
      <c r="CC43" s="53"/>
      <c r="CD43" s="25"/>
      <c r="CE43" s="25"/>
      <c r="CF43" s="25"/>
      <c r="CG43" s="25"/>
      <c r="CH43" s="25"/>
      <c r="CI43" s="25"/>
      <c r="CJ43" s="25"/>
      <c r="CK43" s="25"/>
      <c r="CL43" s="25"/>
      <c r="CM43" s="25"/>
      <c r="CN43" s="25"/>
      <c r="CO43" s="25"/>
      <c r="CP43" s="25"/>
      <c r="CQ43" s="25"/>
      <c r="CR43" s="25"/>
      <c r="CS43" s="25"/>
      <c r="CT43" s="25"/>
      <c r="CU43" s="25"/>
      <c r="CV43" s="25"/>
      <c r="CW43" s="54"/>
      <c r="CX43" s="25"/>
      <c r="CY43" s="25"/>
      <c r="CZ43" s="25"/>
      <c r="DA43" s="25"/>
      <c r="DB43" s="25"/>
      <c r="DC43" s="38" t="s">
        <v>717</v>
      </c>
      <c r="DD43" s="38" t="s">
        <v>309</v>
      </c>
      <c r="DE43" s="25"/>
      <c r="DF43" s="25"/>
      <c r="DG43" s="25"/>
      <c r="DH43" s="25"/>
      <c r="DI43" s="25"/>
      <c r="DJ43" s="25"/>
      <c r="DK43" s="25"/>
      <c r="DL43" s="25"/>
      <c r="DM43" s="25"/>
      <c r="DN43" s="25">
        <v>1</v>
      </c>
      <c r="DO43" s="25">
        <v>1839</v>
      </c>
      <c r="DP43" s="25" t="s">
        <v>718</v>
      </c>
      <c r="DQ43" s="58" t="s">
        <v>715</v>
      </c>
      <c r="DR43" s="25">
        <v>1862</v>
      </c>
      <c r="DS43" s="25" t="s">
        <v>719</v>
      </c>
      <c r="DT43" s="38"/>
      <c r="DU43" s="38"/>
      <c r="DV43" s="38"/>
      <c r="DW43" s="38"/>
      <c r="DX43" s="38"/>
      <c r="DY43" s="38"/>
      <c r="DZ43" s="38"/>
      <c r="EA43" s="38"/>
      <c r="EB43" s="38"/>
      <c r="EC43" s="38"/>
      <c r="ED43" s="38"/>
      <c r="EE43" s="38"/>
      <c r="EF43" s="38"/>
      <c r="EG43" s="38"/>
      <c r="EH43" s="38"/>
      <c r="EI43" s="38"/>
      <c r="EJ43" s="38"/>
      <c r="EK43" s="38"/>
      <c r="EL43" s="38"/>
      <c r="EM43" s="38"/>
      <c r="EN43" s="38"/>
      <c r="EO43" s="38"/>
      <c r="EP43" s="38"/>
      <c r="EQ43" s="38"/>
      <c r="ER43" s="38"/>
      <c r="ES43" s="38"/>
      <c r="ET43" s="38"/>
      <c r="EU43" s="38"/>
      <c r="EV43" s="38"/>
      <c r="EW43" s="38"/>
      <c r="EX43" s="38"/>
      <c r="EY43" s="38"/>
      <c r="EZ43" s="38"/>
      <c r="FA43" s="38"/>
      <c r="FB43" s="38"/>
      <c r="FC43" s="38"/>
      <c r="FD43" s="38"/>
      <c r="FE43" s="38"/>
      <c r="FF43" s="38"/>
      <c r="FG43" s="38"/>
      <c r="FH43" s="38"/>
      <c r="FI43" s="38"/>
      <c r="FJ43" s="38"/>
      <c r="FK43" s="38"/>
      <c r="FL43" s="38"/>
      <c r="FM43" s="38"/>
      <c r="FN43" s="38"/>
      <c r="FO43" s="38"/>
      <c r="FP43" s="38"/>
      <c r="FQ43" s="38"/>
      <c r="FR43" s="38"/>
      <c r="FS43" s="38"/>
      <c r="FT43" s="38"/>
      <c r="FU43" s="38"/>
      <c r="FV43" s="38"/>
      <c r="FW43" s="38"/>
      <c r="FX43" s="38"/>
      <c r="FY43" s="38"/>
      <c r="FZ43" s="38"/>
      <c r="GA43" s="38"/>
      <c r="GB43" s="38"/>
      <c r="GC43" s="38"/>
      <c r="GD43" s="38"/>
      <c r="GE43" s="38"/>
      <c r="GF43" s="38"/>
      <c r="GG43" s="38"/>
      <c r="GH43" s="38"/>
      <c r="GI43" s="38"/>
      <c r="GJ43" s="38"/>
      <c r="GK43" s="38"/>
      <c r="GL43" s="38"/>
      <c r="GM43" s="38"/>
      <c r="GN43" s="38"/>
    </row>
    <row r="44" spans="1:196" s="40" customFormat="1" ht="15.75" customHeight="1" x14ac:dyDescent="0.3">
      <c r="A44" s="38" t="s">
        <v>81</v>
      </c>
      <c r="B44" s="85" t="s">
        <v>720</v>
      </c>
      <c r="C44" s="85" t="s">
        <v>721</v>
      </c>
      <c r="D44" s="86"/>
      <c r="E44" s="86"/>
      <c r="F44" s="86" t="s">
        <v>91</v>
      </c>
      <c r="G44" s="86"/>
      <c r="H44" s="86" t="s">
        <v>716</v>
      </c>
      <c r="I44" s="86" t="s">
        <v>13</v>
      </c>
      <c r="J44" s="86" t="s">
        <v>222</v>
      </c>
      <c r="K44" s="86" t="s">
        <v>269</v>
      </c>
      <c r="L44" s="86"/>
      <c r="M44" s="86"/>
      <c r="N44" s="86"/>
      <c r="O44" s="86"/>
      <c r="P44" s="86"/>
      <c r="Q44" s="87"/>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43"/>
      <c r="BI44" s="86"/>
      <c r="BJ44" s="43"/>
      <c r="BK44" s="86"/>
      <c r="BL44" s="43"/>
      <c r="BM44" s="86"/>
      <c r="BN44" s="86"/>
      <c r="BO44" s="86"/>
      <c r="BP44" s="86"/>
      <c r="BQ44" s="86"/>
      <c r="BR44" s="86"/>
      <c r="BS44" s="86"/>
      <c r="BT44" s="86"/>
      <c r="BU44" s="86"/>
      <c r="BV44" s="86"/>
      <c r="BW44" s="86"/>
      <c r="BX44" s="86"/>
      <c r="BY44" s="86"/>
      <c r="BZ44" s="86"/>
      <c r="CA44" s="86"/>
      <c r="CB44" s="86"/>
      <c r="CC44" s="88"/>
      <c r="CD44" s="86"/>
      <c r="CE44" s="86"/>
      <c r="CF44" s="86"/>
      <c r="CG44" s="86"/>
      <c r="CH44" s="86"/>
      <c r="CI44" s="86"/>
      <c r="CJ44" s="86"/>
      <c r="CK44" s="86"/>
      <c r="CL44" s="86"/>
      <c r="CM44" s="86"/>
      <c r="CN44" s="86"/>
      <c r="CO44" s="86"/>
      <c r="CP44" s="86"/>
      <c r="CQ44" s="86"/>
      <c r="CR44" s="86"/>
      <c r="CS44" s="86"/>
      <c r="CT44" s="86"/>
      <c r="CU44" s="86"/>
      <c r="CV44" s="86"/>
      <c r="CW44" s="87"/>
      <c r="CX44" s="86"/>
      <c r="CY44" s="86"/>
      <c r="CZ44" s="86"/>
      <c r="DA44" s="86"/>
      <c r="DB44" s="86"/>
      <c r="DC44" s="86" t="s">
        <v>722</v>
      </c>
      <c r="DD44" s="86" t="s">
        <v>309</v>
      </c>
      <c r="DE44" s="86"/>
      <c r="DF44" s="86"/>
      <c r="DG44" s="86"/>
      <c r="DH44" s="86"/>
      <c r="DI44" s="86"/>
      <c r="DJ44" s="86"/>
      <c r="DK44" s="86"/>
      <c r="DL44" s="86"/>
      <c r="DM44" s="86"/>
      <c r="DN44" s="86"/>
      <c r="DO44" s="86"/>
      <c r="DP44" s="86"/>
      <c r="DQ44" s="86"/>
      <c r="DR44" s="86"/>
      <c r="DS44" s="86"/>
      <c r="DT44" s="38"/>
      <c r="DU44" s="38"/>
      <c r="DV44" s="38"/>
      <c r="DW44" s="38"/>
      <c r="DX44" s="38"/>
      <c r="DY44" s="38"/>
      <c r="DZ44" s="38"/>
      <c r="EA44" s="38"/>
      <c r="EB44" s="38"/>
      <c r="EC44" s="38"/>
      <c r="ED44" s="38"/>
      <c r="EE44" s="38"/>
      <c r="EF44" s="38"/>
      <c r="EG44" s="38"/>
      <c r="EH44" s="38"/>
      <c r="EI44" s="38"/>
      <c r="EJ44" s="38"/>
      <c r="EK44" s="38"/>
      <c r="EL44" s="38"/>
      <c r="EM44" s="38"/>
      <c r="EN44" s="38"/>
      <c r="EO44" s="38"/>
      <c r="EP44" s="38"/>
      <c r="EQ44" s="38"/>
      <c r="ER44" s="38"/>
      <c r="ES44" s="38"/>
      <c r="ET44" s="38"/>
      <c r="EU44" s="38"/>
      <c r="EV44" s="38"/>
      <c r="EW44" s="38"/>
      <c r="EX44" s="38"/>
      <c r="EY44" s="38"/>
      <c r="EZ44" s="38"/>
      <c r="FA44" s="38"/>
      <c r="FB44" s="38"/>
      <c r="FC44" s="38"/>
      <c r="FD44" s="38"/>
      <c r="FE44" s="38"/>
      <c r="FF44" s="38"/>
      <c r="FG44" s="38"/>
      <c r="FH44" s="38"/>
      <c r="FI44" s="38"/>
      <c r="FJ44" s="38"/>
      <c r="FK44" s="38"/>
      <c r="FL44" s="38"/>
      <c r="FM44" s="38"/>
      <c r="FN44" s="38"/>
      <c r="FO44" s="38"/>
      <c r="FP44" s="38"/>
      <c r="FQ44" s="38"/>
      <c r="FR44" s="38"/>
      <c r="FS44" s="38"/>
      <c r="FT44" s="38"/>
      <c r="FU44" s="38"/>
      <c r="FV44" s="38"/>
      <c r="FW44" s="38"/>
      <c r="FX44" s="38"/>
      <c r="FY44" s="38"/>
      <c r="FZ44" s="38"/>
      <c r="GA44" s="38"/>
      <c r="GB44" s="38"/>
      <c r="GC44" s="38"/>
      <c r="GD44" s="38"/>
      <c r="GE44" s="38"/>
      <c r="GF44" s="38"/>
      <c r="GG44" s="38"/>
      <c r="GH44" s="38"/>
      <c r="GI44" s="38"/>
      <c r="GJ44" s="38"/>
      <c r="GK44" s="38"/>
      <c r="GL44" s="38"/>
      <c r="GM44" s="38"/>
      <c r="GN44" s="38"/>
    </row>
    <row r="45" spans="1:196" s="40" customFormat="1" ht="15.75" customHeight="1" x14ac:dyDescent="0.3">
      <c r="A45" s="38" t="s">
        <v>81</v>
      </c>
      <c r="B45" s="47" t="s">
        <v>720</v>
      </c>
      <c r="C45" s="48" t="s">
        <v>723</v>
      </c>
      <c r="D45" s="47"/>
      <c r="E45" s="47"/>
      <c r="F45" s="38" t="s">
        <v>91</v>
      </c>
      <c r="G45" s="38"/>
      <c r="H45" s="38" t="s">
        <v>454</v>
      </c>
      <c r="I45" s="38" t="s">
        <v>56</v>
      </c>
      <c r="J45" s="38" t="s">
        <v>173</v>
      </c>
      <c r="K45" s="38" t="s">
        <v>471</v>
      </c>
      <c r="L45" s="38" t="s">
        <v>228</v>
      </c>
      <c r="M45" s="38" t="s">
        <v>268</v>
      </c>
      <c r="N45" s="38"/>
      <c r="O45" s="38" t="s">
        <v>300</v>
      </c>
      <c r="P45" s="38" t="s">
        <v>724</v>
      </c>
      <c r="Q45" s="38" t="s">
        <v>591</v>
      </c>
      <c r="R45" s="38">
        <v>0</v>
      </c>
      <c r="S45" s="38">
        <v>0</v>
      </c>
      <c r="T45" s="38">
        <v>0</v>
      </c>
      <c r="U45" s="38">
        <v>0</v>
      </c>
      <c r="V45" s="38">
        <v>0</v>
      </c>
      <c r="W45" s="38">
        <v>0</v>
      </c>
      <c r="X45" s="38">
        <v>0</v>
      </c>
      <c r="Y45" s="38">
        <v>0</v>
      </c>
      <c r="Z45" s="38"/>
      <c r="AA45" s="38">
        <v>0</v>
      </c>
      <c r="AB45" s="38">
        <v>0</v>
      </c>
      <c r="AC45" s="38">
        <v>0</v>
      </c>
      <c r="AD45" s="38">
        <v>0</v>
      </c>
      <c r="AE45" s="38">
        <v>0</v>
      </c>
      <c r="AF45" s="38">
        <v>0</v>
      </c>
      <c r="AG45" s="38">
        <v>0</v>
      </c>
      <c r="AH45" s="38">
        <v>0</v>
      </c>
      <c r="AI45" s="38">
        <v>0</v>
      </c>
      <c r="AJ45" s="38">
        <v>0</v>
      </c>
      <c r="AK45" s="38">
        <v>0</v>
      </c>
      <c r="AL45" s="38">
        <v>0</v>
      </c>
      <c r="AM45" s="38">
        <v>0</v>
      </c>
      <c r="AN45" s="38">
        <v>0</v>
      </c>
      <c r="AO45" s="38">
        <v>0</v>
      </c>
      <c r="AP45" s="38">
        <v>0</v>
      </c>
      <c r="AQ45" s="38">
        <v>0</v>
      </c>
      <c r="AR45" s="38">
        <v>0</v>
      </c>
      <c r="AS45" s="38">
        <v>0</v>
      </c>
      <c r="AT45" s="38">
        <v>0</v>
      </c>
      <c r="AU45" s="38">
        <v>0</v>
      </c>
      <c r="AV45" s="38">
        <v>0</v>
      </c>
      <c r="AW45" s="38">
        <v>0</v>
      </c>
      <c r="AX45" s="38">
        <v>0</v>
      </c>
      <c r="AY45" s="38">
        <v>0</v>
      </c>
      <c r="AZ45" s="38">
        <v>0</v>
      </c>
      <c r="BA45" s="38">
        <v>0</v>
      </c>
      <c r="BB45" s="38">
        <v>1</v>
      </c>
      <c r="BC45" s="38">
        <v>0</v>
      </c>
      <c r="BD45" s="38">
        <v>0</v>
      </c>
      <c r="BE45" s="38">
        <v>0</v>
      </c>
      <c r="BF45" s="38">
        <v>1</v>
      </c>
      <c r="BG45" s="38">
        <v>1</v>
      </c>
      <c r="BH45" s="43">
        <v>0</v>
      </c>
      <c r="BI45" s="38">
        <v>0</v>
      </c>
      <c r="BJ45" s="43">
        <v>0</v>
      </c>
      <c r="BK45" s="38">
        <v>0</v>
      </c>
      <c r="BL45" s="43">
        <v>0</v>
      </c>
      <c r="BM45" s="38">
        <v>1</v>
      </c>
      <c r="BN45" s="38">
        <v>0</v>
      </c>
      <c r="BO45" s="38">
        <v>0</v>
      </c>
      <c r="BP45" s="38">
        <v>0</v>
      </c>
      <c r="BQ45" s="38">
        <v>0</v>
      </c>
      <c r="BR45" s="38">
        <v>0</v>
      </c>
      <c r="BS45" s="38">
        <v>0</v>
      </c>
      <c r="BT45" s="38">
        <v>0</v>
      </c>
      <c r="BU45" s="38">
        <v>0</v>
      </c>
      <c r="BV45" s="38">
        <v>0</v>
      </c>
      <c r="BW45" s="38">
        <v>0</v>
      </c>
      <c r="BX45" s="38">
        <v>0</v>
      </c>
      <c r="BY45" s="38">
        <v>0</v>
      </c>
      <c r="BZ45" s="38">
        <v>0</v>
      </c>
      <c r="CA45" s="38">
        <v>0</v>
      </c>
      <c r="CB45" s="38">
        <v>0</v>
      </c>
      <c r="CC45" s="38">
        <v>0</v>
      </c>
      <c r="CD45" s="38">
        <v>0</v>
      </c>
      <c r="CE45" s="38">
        <v>0</v>
      </c>
      <c r="CF45" s="38">
        <v>0</v>
      </c>
      <c r="CG45" s="38">
        <v>0</v>
      </c>
      <c r="CH45" s="38">
        <v>0</v>
      </c>
      <c r="CI45" s="38">
        <v>0</v>
      </c>
      <c r="CJ45" s="38">
        <v>0</v>
      </c>
      <c r="CK45" s="38">
        <v>0</v>
      </c>
      <c r="CL45" s="38">
        <v>0</v>
      </c>
      <c r="CM45" s="38">
        <v>0</v>
      </c>
      <c r="CN45" s="38">
        <v>0</v>
      </c>
      <c r="CO45" s="38">
        <v>0</v>
      </c>
      <c r="CP45" s="38">
        <v>0</v>
      </c>
      <c r="CQ45" s="38">
        <v>0</v>
      </c>
      <c r="CR45" s="38">
        <v>0</v>
      </c>
      <c r="CS45" s="38">
        <v>0</v>
      </c>
      <c r="CT45" s="38">
        <v>0</v>
      </c>
      <c r="CU45" s="38">
        <v>0</v>
      </c>
      <c r="CV45" s="38">
        <v>0</v>
      </c>
      <c r="CW45" s="38">
        <v>0</v>
      </c>
      <c r="CX45" s="38">
        <f>SUM(AA45:CW45)</f>
        <v>4</v>
      </c>
      <c r="CY45" s="38">
        <v>1</v>
      </c>
      <c r="CZ45" s="38">
        <v>0</v>
      </c>
      <c r="DA45" s="38">
        <v>0</v>
      </c>
      <c r="DB45" s="38">
        <v>0</v>
      </c>
      <c r="DC45" s="38" t="s">
        <v>725</v>
      </c>
      <c r="DD45" s="38" t="s">
        <v>309</v>
      </c>
      <c r="DE45" s="38" t="s">
        <v>726</v>
      </c>
      <c r="DF45" s="38">
        <v>1</v>
      </c>
      <c r="DG45" s="38"/>
      <c r="DH45" s="38"/>
      <c r="DI45" s="38"/>
      <c r="DJ45" s="38"/>
      <c r="DK45" s="38"/>
      <c r="DL45" s="38">
        <v>0</v>
      </c>
      <c r="DM45" s="38"/>
      <c r="DN45" s="38">
        <v>1</v>
      </c>
      <c r="DO45" s="38">
        <v>1844</v>
      </c>
      <c r="DP45" s="38" t="s">
        <v>727</v>
      </c>
      <c r="DQ45" s="48" t="s">
        <v>723</v>
      </c>
      <c r="DR45" s="38" t="s">
        <v>460</v>
      </c>
      <c r="DS45" s="38" t="s">
        <v>727</v>
      </c>
      <c r="DT45" s="37"/>
      <c r="DU45" s="37"/>
      <c r="DV45" s="37"/>
      <c r="DW45" s="37"/>
      <c r="DX45" s="37"/>
      <c r="DY45" s="37"/>
      <c r="DZ45" s="37"/>
      <c r="EA45" s="37"/>
      <c r="EB45" s="37"/>
      <c r="EC45" s="37"/>
      <c r="ED45" s="37"/>
      <c r="EE45" s="37"/>
      <c r="EF45" s="37"/>
      <c r="EG45" s="37"/>
      <c r="EH45" s="37"/>
      <c r="EI45" s="37"/>
      <c r="EJ45" s="38"/>
      <c r="EK45" s="38"/>
      <c r="EL45" s="38"/>
      <c r="EM45" s="38"/>
      <c r="EN45" s="38"/>
      <c r="EO45" s="38"/>
      <c r="EP45" s="38"/>
      <c r="EQ45" s="38"/>
      <c r="ER45" s="38"/>
      <c r="ES45" s="38"/>
      <c r="ET45" s="38"/>
      <c r="EU45" s="38"/>
      <c r="EV45" s="38"/>
      <c r="EW45" s="38"/>
      <c r="EX45" s="38"/>
      <c r="EY45" s="38"/>
      <c r="EZ45" s="38"/>
      <c r="FA45" s="38"/>
      <c r="FB45" s="38"/>
      <c r="FC45" s="38"/>
      <c r="FD45" s="38"/>
      <c r="FE45" s="38"/>
      <c r="FF45" s="38"/>
      <c r="FG45" s="38"/>
      <c r="FH45" s="38"/>
      <c r="FI45" s="38"/>
      <c r="FJ45" s="38"/>
      <c r="FK45" s="38"/>
      <c r="FL45" s="38"/>
      <c r="FM45" s="38"/>
      <c r="FN45" s="38"/>
      <c r="FO45" s="38"/>
      <c r="FP45" s="38"/>
      <c r="FQ45" s="38"/>
      <c r="FR45" s="38"/>
      <c r="FS45" s="38"/>
      <c r="FT45" s="38"/>
      <c r="FU45" s="38"/>
      <c r="FV45" s="38"/>
      <c r="FW45" s="38"/>
      <c r="FX45" s="38"/>
      <c r="FY45" s="38"/>
      <c r="FZ45" s="38"/>
      <c r="GA45" s="38"/>
      <c r="GB45" s="38"/>
      <c r="GC45" s="38"/>
      <c r="GD45" s="38"/>
      <c r="GE45" s="38"/>
      <c r="GF45" s="38"/>
      <c r="GG45" s="38"/>
      <c r="GH45" s="38"/>
      <c r="GI45" s="38"/>
      <c r="GJ45" s="38"/>
      <c r="GK45" s="38"/>
      <c r="GL45" s="38"/>
      <c r="GM45" s="38"/>
      <c r="GN45" s="38"/>
    </row>
    <row r="46" spans="1:196" s="40" customFormat="1" ht="15.75" customHeight="1" x14ac:dyDescent="0.3">
      <c r="A46" s="38" t="s">
        <v>81</v>
      </c>
      <c r="B46" s="47" t="s">
        <v>720</v>
      </c>
      <c r="C46" s="48" t="s">
        <v>728</v>
      </c>
      <c r="D46" s="47"/>
      <c r="E46" s="47"/>
      <c r="F46" s="38" t="s">
        <v>91</v>
      </c>
      <c r="G46" s="38" t="s">
        <v>95</v>
      </c>
      <c r="H46" s="38" t="s">
        <v>454</v>
      </c>
      <c r="I46" s="38" t="s">
        <v>13</v>
      </c>
      <c r="J46" s="38" t="s">
        <v>221</v>
      </c>
      <c r="K46" s="38" t="s">
        <v>41</v>
      </c>
      <c r="L46" s="38" t="s">
        <v>228</v>
      </c>
      <c r="M46" s="38" t="s">
        <v>41</v>
      </c>
      <c r="N46" s="38"/>
      <c r="O46" s="38" t="s">
        <v>299</v>
      </c>
      <c r="P46" s="47" t="s">
        <v>729</v>
      </c>
      <c r="Q46" s="81" t="s">
        <v>730</v>
      </c>
      <c r="R46" s="38">
        <v>0</v>
      </c>
      <c r="S46" s="38">
        <v>0</v>
      </c>
      <c r="T46" s="38">
        <v>0</v>
      </c>
      <c r="U46" s="38">
        <v>0</v>
      </c>
      <c r="V46" s="38">
        <v>0</v>
      </c>
      <c r="W46" s="38">
        <v>0</v>
      </c>
      <c r="X46" s="38">
        <v>0</v>
      </c>
      <c r="Y46" s="38">
        <v>0</v>
      </c>
      <c r="Z46" s="38"/>
      <c r="AA46" s="38">
        <v>0</v>
      </c>
      <c r="AB46" s="38">
        <v>0</v>
      </c>
      <c r="AC46" s="38">
        <v>0</v>
      </c>
      <c r="AD46" s="38">
        <v>0</v>
      </c>
      <c r="AE46" s="38">
        <v>0</v>
      </c>
      <c r="AF46" s="38">
        <v>0</v>
      </c>
      <c r="AG46" s="38">
        <v>0</v>
      </c>
      <c r="AH46" s="38">
        <v>0</v>
      </c>
      <c r="AI46" s="38">
        <v>0</v>
      </c>
      <c r="AJ46" s="38">
        <v>0</v>
      </c>
      <c r="AK46" s="38">
        <v>0</v>
      </c>
      <c r="AL46" s="38">
        <v>0</v>
      </c>
      <c r="AM46" s="38">
        <v>0</v>
      </c>
      <c r="AN46" s="38">
        <v>0</v>
      </c>
      <c r="AO46" s="38">
        <v>0</v>
      </c>
      <c r="AP46" s="38">
        <v>0</v>
      </c>
      <c r="AQ46" s="38">
        <v>0</v>
      </c>
      <c r="AR46" s="38">
        <v>1</v>
      </c>
      <c r="AS46" s="38">
        <v>0</v>
      </c>
      <c r="AT46" s="38">
        <v>0</v>
      </c>
      <c r="AU46" s="38">
        <v>0</v>
      </c>
      <c r="AV46" s="38">
        <v>0</v>
      </c>
      <c r="AW46" s="38">
        <v>0</v>
      </c>
      <c r="AX46" s="38">
        <v>0</v>
      </c>
      <c r="AY46" s="38">
        <v>0</v>
      </c>
      <c r="AZ46" s="38">
        <v>0</v>
      </c>
      <c r="BA46" s="38">
        <v>0</v>
      </c>
      <c r="BB46" s="38">
        <v>0</v>
      </c>
      <c r="BC46" s="38">
        <v>0</v>
      </c>
      <c r="BD46" s="38">
        <v>0</v>
      </c>
      <c r="BE46" s="38">
        <v>0</v>
      </c>
      <c r="BF46" s="38">
        <v>0</v>
      </c>
      <c r="BG46" s="38">
        <v>0</v>
      </c>
      <c r="BH46" s="43">
        <v>0</v>
      </c>
      <c r="BI46" s="38">
        <v>0</v>
      </c>
      <c r="BJ46" s="43">
        <v>0</v>
      </c>
      <c r="BK46" s="38">
        <v>0</v>
      </c>
      <c r="BL46" s="43">
        <v>0</v>
      </c>
      <c r="BM46" s="38">
        <v>0</v>
      </c>
      <c r="BN46" s="38">
        <v>0</v>
      </c>
      <c r="BO46" s="38">
        <v>0</v>
      </c>
      <c r="BP46" s="38">
        <v>0</v>
      </c>
      <c r="BQ46" s="38">
        <v>0</v>
      </c>
      <c r="BR46" s="38">
        <v>0</v>
      </c>
      <c r="BS46" s="38">
        <v>0</v>
      </c>
      <c r="BT46" s="38">
        <v>0</v>
      </c>
      <c r="BU46" s="38">
        <v>0</v>
      </c>
      <c r="BV46" s="38">
        <v>0</v>
      </c>
      <c r="BW46" s="38">
        <v>0</v>
      </c>
      <c r="BX46" s="38">
        <v>0</v>
      </c>
      <c r="BY46" s="38">
        <v>0</v>
      </c>
      <c r="BZ46" s="38">
        <v>0</v>
      </c>
      <c r="CA46" s="38">
        <v>0</v>
      </c>
      <c r="CB46" s="38">
        <v>0</v>
      </c>
      <c r="CC46" s="38">
        <v>0</v>
      </c>
      <c r="CD46" s="38">
        <v>0</v>
      </c>
      <c r="CE46" s="38">
        <v>0</v>
      </c>
      <c r="CF46" s="38">
        <v>0</v>
      </c>
      <c r="CG46" s="38">
        <v>0</v>
      </c>
      <c r="CH46" s="38">
        <v>0</v>
      </c>
      <c r="CI46" s="38">
        <v>0</v>
      </c>
      <c r="CJ46" s="38">
        <v>0</v>
      </c>
      <c r="CK46" s="38">
        <v>0</v>
      </c>
      <c r="CL46" s="38">
        <v>0</v>
      </c>
      <c r="CM46" s="38">
        <v>0</v>
      </c>
      <c r="CN46" s="38">
        <v>0</v>
      </c>
      <c r="CO46" s="38">
        <v>0</v>
      </c>
      <c r="CP46" s="38">
        <v>0</v>
      </c>
      <c r="CQ46" s="38">
        <v>0</v>
      </c>
      <c r="CR46" s="38">
        <v>0</v>
      </c>
      <c r="CS46" s="38">
        <v>0</v>
      </c>
      <c r="CT46" s="38">
        <v>0</v>
      </c>
      <c r="CU46" s="38">
        <v>0</v>
      </c>
      <c r="CV46" s="38">
        <v>0</v>
      </c>
      <c r="CW46" s="38">
        <v>0</v>
      </c>
      <c r="CX46" s="38">
        <f>SUM(AA46:CW46)</f>
        <v>1</v>
      </c>
      <c r="CY46" s="38">
        <v>1</v>
      </c>
      <c r="CZ46" s="38">
        <v>0</v>
      </c>
      <c r="DA46" s="38">
        <v>0</v>
      </c>
      <c r="DB46" s="38">
        <v>0</v>
      </c>
      <c r="DC46" s="38" t="s">
        <v>731</v>
      </c>
      <c r="DD46" s="38" t="s">
        <v>309</v>
      </c>
      <c r="DE46" s="38"/>
      <c r="DF46" s="38"/>
      <c r="DG46" s="38"/>
      <c r="DH46" s="38"/>
      <c r="DI46" s="38"/>
      <c r="DJ46" s="38"/>
      <c r="DK46" s="38"/>
      <c r="DL46" s="38">
        <v>0</v>
      </c>
      <c r="DM46" s="38"/>
      <c r="DN46" s="38">
        <v>1</v>
      </c>
      <c r="DO46" s="38">
        <v>1862</v>
      </c>
      <c r="DP46" s="38" t="s">
        <v>732</v>
      </c>
      <c r="DQ46" s="38" t="s">
        <v>733</v>
      </c>
      <c r="DR46" s="38">
        <v>2001</v>
      </c>
      <c r="DS46" s="38" t="s">
        <v>734</v>
      </c>
      <c r="DT46" s="37"/>
      <c r="DU46" s="37"/>
      <c r="DV46" s="37"/>
      <c r="DW46" s="37"/>
      <c r="DX46" s="37"/>
      <c r="DY46" s="37"/>
      <c r="DZ46" s="37"/>
      <c r="EA46" s="37"/>
      <c r="EB46" s="37"/>
      <c r="EC46" s="37"/>
      <c r="ED46" s="37"/>
      <c r="EE46" s="37"/>
      <c r="EF46" s="37"/>
      <c r="EG46" s="37"/>
      <c r="EH46" s="37"/>
      <c r="EI46" s="37"/>
      <c r="EJ46" s="38"/>
      <c r="EK46" s="38"/>
      <c r="EL46" s="38"/>
      <c r="EM46" s="38"/>
      <c r="EN46" s="38"/>
      <c r="EO46" s="38"/>
      <c r="EP46" s="38"/>
      <c r="EQ46" s="38"/>
      <c r="ER46" s="38"/>
      <c r="ES46" s="38"/>
      <c r="ET46" s="38"/>
      <c r="EU46" s="38"/>
      <c r="EV46" s="38"/>
      <c r="EW46" s="38"/>
      <c r="EX46" s="38"/>
      <c r="EY46" s="38"/>
      <c r="EZ46" s="38"/>
      <c r="FA46" s="38"/>
      <c r="FB46" s="38"/>
      <c r="FC46" s="38"/>
      <c r="FD46" s="38"/>
      <c r="FE46" s="38"/>
      <c r="FF46" s="38"/>
      <c r="FG46" s="38"/>
      <c r="FH46" s="38"/>
      <c r="FI46" s="38"/>
      <c r="FJ46" s="38"/>
      <c r="FK46" s="38"/>
      <c r="FL46" s="38"/>
      <c r="FM46" s="38"/>
      <c r="FN46" s="38"/>
      <c r="FO46" s="38"/>
      <c r="FP46" s="38"/>
      <c r="FQ46" s="38"/>
      <c r="FR46" s="38"/>
      <c r="FS46" s="38"/>
      <c r="FT46" s="38"/>
      <c r="FU46" s="38"/>
      <c r="FV46" s="38"/>
      <c r="FW46" s="38"/>
      <c r="FX46" s="38"/>
      <c r="FY46" s="38"/>
      <c r="FZ46" s="38"/>
      <c r="GA46" s="38"/>
      <c r="GB46" s="38"/>
      <c r="GC46" s="38"/>
      <c r="GD46" s="38"/>
      <c r="GE46" s="38"/>
      <c r="GF46" s="38"/>
      <c r="GG46" s="38"/>
      <c r="GH46" s="38"/>
      <c r="GI46" s="38"/>
      <c r="GJ46" s="38"/>
      <c r="GK46" s="38"/>
      <c r="GL46" s="38"/>
      <c r="GM46" s="38"/>
      <c r="GN46" s="38"/>
    </row>
    <row r="47" spans="1:196" s="40" customFormat="1" ht="15.75" customHeight="1" x14ac:dyDescent="0.3">
      <c r="A47" s="38" t="s">
        <v>81</v>
      </c>
      <c r="B47" s="47" t="s">
        <v>720</v>
      </c>
      <c r="C47" s="48" t="s">
        <v>735</v>
      </c>
      <c r="D47" s="47"/>
      <c r="E47" s="47"/>
      <c r="F47" s="38" t="s">
        <v>122</v>
      </c>
      <c r="G47" s="38"/>
      <c r="H47" s="38" t="s">
        <v>454</v>
      </c>
      <c r="I47" s="38" t="s">
        <v>13</v>
      </c>
      <c r="J47" s="38" t="s">
        <v>221</v>
      </c>
      <c r="K47" s="38" t="s">
        <v>269</v>
      </c>
      <c r="L47" s="38" t="s">
        <v>228</v>
      </c>
      <c r="M47" s="38" t="s">
        <v>41</v>
      </c>
      <c r="N47" s="38"/>
      <c r="O47" s="38" t="s">
        <v>299</v>
      </c>
      <c r="P47" s="38" t="s">
        <v>736</v>
      </c>
      <c r="Q47" s="50" t="s">
        <v>737</v>
      </c>
      <c r="R47" s="38">
        <v>0</v>
      </c>
      <c r="S47" s="38">
        <v>0</v>
      </c>
      <c r="T47" s="38">
        <v>0</v>
      </c>
      <c r="U47" s="38">
        <v>0</v>
      </c>
      <c r="V47" s="38">
        <v>0</v>
      </c>
      <c r="W47" s="38">
        <v>0</v>
      </c>
      <c r="X47" s="38">
        <v>0</v>
      </c>
      <c r="Y47" s="38">
        <v>0</v>
      </c>
      <c r="Z47" s="38"/>
      <c r="AA47" s="38">
        <v>0</v>
      </c>
      <c r="AB47" s="38">
        <v>0</v>
      </c>
      <c r="AC47" s="38">
        <v>0</v>
      </c>
      <c r="AD47" s="38">
        <v>0</v>
      </c>
      <c r="AE47" s="38">
        <v>0</v>
      </c>
      <c r="AF47" s="38">
        <v>0</v>
      </c>
      <c r="AG47" s="38">
        <v>0</v>
      </c>
      <c r="AH47" s="38">
        <v>0</v>
      </c>
      <c r="AI47" s="38">
        <v>0</v>
      </c>
      <c r="AJ47" s="38">
        <v>0</v>
      </c>
      <c r="AK47" s="38">
        <v>0</v>
      </c>
      <c r="AL47" s="38">
        <v>0</v>
      </c>
      <c r="AM47" s="38">
        <v>0</v>
      </c>
      <c r="AN47" s="38">
        <v>0</v>
      </c>
      <c r="AO47" s="38">
        <v>0</v>
      </c>
      <c r="AP47" s="38">
        <v>0</v>
      </c>
      <c r="AQ47" s="38">
        <v>0</v>
      </c>
      <c r="AR47" s="38">
        <v>1</v>
      </c>
      <c r="AS47" s="38">
        <v>0</v>
      </c>
      <c r="AT47" s="38">
        <v>0</v>
      </c>
      <c r="AU47" s="38">
        <v>0</v>
      </c>
      <c r="AV47" s="38">
        <v>0</v>
      </c>
      <c r="AW47" s="38">
        <v>0</v>
      </c>
      <c r="AX47" s="38">
        <v>0</v>
      </c>
      <c r="AY47" s="38">
        <v>0</v>
      </c>
      <c r="AZ47" s="38">
        <v>0</v>
      </c>
      <c r="BA47" s="38">
        <v>0</v>
      </c>
      <c r="BB47" s="38">
        <v>0</v>
      </c>
      <c r="BC47" s="38">
        <v>0</v>
      </c>
      <c r="BD47" s="38">
        <v>0</v>
      </c>
      <c r="BE47" s="38">
        <v>0</v>
      </c>
      <c r="BF47" s="38">
        <v>0</v>
      </c>
      <c r="BG47" s="38">
        <v>0</v>
      </c>
      <c r="BH47" s="43">
        <v>0</v>
      </c>
      <c r="BI47" s="38">
        <v>0</v>
      </c>
      <c r="BJ47" s="43">
        <v>0</v>
      </c>
      <c r="BK47" s="38">
        <v>0</v>
      </c>
      <c r="BL47" s="43">
        <v>0</v>
      </c>
      <c r="BM47" s="38">
        <v>0</v>
      </c>
      <c r="BN47" s="38">
        <v>0</v>
      </c>
      <c r="BO47" s="38">
        <v>0</v>
      </c>
      <c r="BP47" s="38">
        <v>0</v>
      </c>
      <c r="BQ47" s="38">
        <v>0</v>
      </c>
      <c r="BR47" s="38">
        <v>0</v>
      </c>
      <c r="BS47" s="38">
        <v>0</v>
      </c>
      <c r="BT47" s="38">
        <v>0</v>
      </c>
      <c r="BU47" s="38">
        <v>0</v>
      </c>
      <c r="BV47" s="38">
        <v>0</v>
      </c>
      <c r="BW47" s="38">
        <v>0</v>
      </c>
      <c r="BX47" s="38">
        <v>0</v>
      </c>
      <c r="BY47" s="38">
        <v>0</v>
      </c>
      <c r="BZ47" s="38">
        <v>0</v>
      </c>
      <c r="CA47" s="38">
        <v>0</v>
      </c>
      <c r="CB47" s="38">
        <v>0</v>
      </c>
      <c r="CC47" s="49">
        <v>0</v>
      </c>
      <c r="CD47" s="38">
        <v>0</v>
      </c>
      <c r="CE47" s="38">
        <v>0</v>
      </c>
      <c r="CF47" s="38">
        <v>0</v>
      </c>
      <c r="CG47" s="38">
        <v>0</v>
      </c>
      <c r="CH47" s="38">
        <v>0</v>
      </c>
      <c r="CI47" s="38">
        <v>0</v>
      </c>
      <c r="CJ47" s="38">
        <v>0</v>
      </c>
      <c r="CK47" s="38">
        <v>0</v>
      </c>
      <c r="CL47" s="38">
        <v>0</v>
      </c>
      <c r="CM47" s="38">
        <v>0</v>
      </c>
      <c r="CN47" s="38">
        <v>0</v>
      </c>
      <c r="CO47" s="38">
        <v>0</v>
      </c>
      <c r="CP47" s="38">
        <v>0</v>
      </c>
      <c r="CQ47" s="38">
        <v>0</v>
      </c>
      <c r="CR47" s="38">
        <v>0</v>
      </c>
      <c r="CS47" s="38">
        <v>0</v>
      </c>
      <c r="CT47" s="38">
        <v>0</v>
      </c>
      <c r="CU47" s="38">
        <v>0</v>
      </c>
      <c r="CV47" s="38">
        <v>0</v>
      </c>
      <c r="CW47" s="50">
        <v>0</v>
      </c>
      <c r="CX47" s="38">
        <f>SUM(AA47:CW47)</f>
        <v>1</v>
      </c>
      <c r="CY47" s="38">
        <v>1</v>
      </c>
      <c r="CZ47" s="38">
        <v>0</v>
      </c>
      <c r="DA47" s="38">
        <v>0</v>
      </c>
      <c r="DB47" s="38">
        <v>0</v>
      </c>
      <c r="DC47" s="38" t="s">
        <v>600</v>
      </c>
      <c r="DD47" s="38" t="s">
        <v>309</v>
      </c>
      <c r="DE47" s="38"/>
      <c r="DF47" s="38"/>
      <c r="DG47" s="38"/>
      <c r="DH47" s="38"/>
      <c r="DI47" s="38"/>
      <c r="DJ47" s="38"/>
      <c r="DK47" s="38"/>
      <c r="DL47" s="38">
        <v>0</v>
      </c>
      <c r="DM47" s="38"/>
      <c r="DN47" s="38">
        <v>1</v>
      </c>
      <c r="DO47" s="38">
        <v>1862</v>
      </c>
      <c r="DP47" s="38" t="s">
        <v>738</v>
      </c>
      <c r="DQ47" s="38" t="s">
        <v>739</v>
      </c>
      <c r="DR47" s="38">
        <v>1997</v>
      </c>
      <c r="DS47" s="38" t="s">
        <v>740</v>
      </c>
      <c r="DT47" s="37"/>
      <c r="DU47" s="37"/>
      <c r="DV47" s="37"/>
      <c r="DW47" s="37"/>
      <c r="DX47" s="37"/>
      <c r="DY47" s="37"/>
      <c r="DZ47" s="37"/>
      <c r="EA47" s="37"/>
      <c r="EB47" s="37"/>
      <c r="EC47" s="37"/>
      <c r="ED47" s="37"/>
      <c r="EE47" s="37"/>
      <c r="EF47" s="37"/>
      <c r="EG47" s="37"/>
      <c r="EH47" s="37"/>
      <c r="EI47" s="37"/>
      <c r="EJ47" s="38"/>
      <c r="EK47" s="38"/>
      <c r="EL47" s="38"/>
      <c r="EM47" s="38"/>
      <c r="EN47" s="38"/>
      <c r="EO47" s="38"/>
      <c r="EP47" s="38"/>
      <c r="EQ47" s="38"/>
      <c r="ER47" s="38"/>
      <c r="ES47" s="38"/>
      <c r="ET47" s="38"/>
      <c r="EU47" s="38"/>
      <c r="EV47" s="38"/>
      <c r="EW47" s="38"/>
      <c r="EX47" s="38"/>
      <c r="EY47" s="38"/>
      <c r="EZ47" s="38"/>
      <c r="FA47" s="38"/>
      <c r="FB47" s="38"/>
      <c r="FC47" s="38"/>
      <c r="FD47" s="38"/>
      <c r="FE47" s="38"/>
      <c r="FF47" s="38"/>
      <c r="FG47" s="38"/>
      <c r="FH47" s="38"/>
      <c r="FI47" s="38"/>
      <c r="FJ47" s="38"/>
      <c r="FK47" s="38"/>
      <c r="FL47" s="38"/>
      <c r="FM47" s="38"/>
      <c r="FN47" s="38"/>
      <c r="FO47" s="38"/>
      <c r="FP47" s="38"/>
      <c r="FQ47" s="38"/>
      <c r="FR47" s="38"/>
      <c r="FS47" s="38"/>
      <c r="FT47" s="38"/>
      <c r="FU47" s="38"/>
      <c r="FV47" s="38"/>
      <c r="FW47" s="38"/>
      <c r="FX47" s="38"/>
      <c r="FY47" s="38"/>
      <c r="FZ47" s="38"/>
      <c r="GA47" s="38"/>
      <c r="GB47" s="38"/>
      <c r="GC47" s="38"/>
      <c r="GD47" s="38"/>
      <c r="GE47" s="38"/>
      <c r="GF47" s="38"/>
      <c r="GG47" s="38"/>
      <c r="GH47" s="38"/>
      <c r="GI47" s="38"/>
      <c r="GJ47" s="38"/>
      <c r="GK47" s="38"/>
      <c r="GL47" s="38"/>
      <c r="GM47" s="38"/>
      <c r="GN47" s="38"/>
    </row>
    <row r="48" spans="1:196" s="40" customFormat="1" ht="15.75" customHeight="1" x14ac:dyDescent="0.3">
      <c r="A48" s="38" t="s">
        <v>81</v>
      </c>
      <c r="B48" s="74" t="s">
        <v>741</v>
      </c>
      <c r="C48" s="48" t="s">
        <v>742</v>
      </c>
      <c r="D48" s="37"/>
      <c r="E48" s="37"/>
      <c r="F48" s="37" t="s">
        <v>91</v>
      </c>
      <c r="G48" s="37"/>
      <c r="H48" s="37" t="s">
        <v>743</v>
      </c>
      <c r="I48" s="37" t="s">
        <v>13</v>
      </c>
      <c r="J48" s="37" t="s">
        <v>221</v>
      </c>
      <c r="K48" s="37" t="s">
        <v>269</v>
      </c>
      <c r="L48" s="37" t="s">
        <v>228</v>
      </c>
      <c r="M48" s="37" t="s">
        <v>253</v>
      </c>
      <c r="N48" s="37"/>
      <c r="O48" s="37"/>
      <c r="P48" s="37" t="s">
        <v>744</v>
      </c>
      <c r="Q48" s="37" t="s">
        <v>606</v>
      </c>
      <c r="R48" s="37">
        <v>0</v>
      </c>
      <c r="S48" s="37">
        <v>0</v>
      </c>
      <c r="T48" s="37">
        <v>0</v>
      </c>
      <c r="U48" s="37">
        <v>0</v>
      </c>
      <c r="V48" s="37">
        <v>0</v>
      </c>
      <c r="W48" s="37"/>
      <c r="X48" s="37">
        <v>0</v>
      </c>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52"/>
      <c r="BI48" s="37"/>
      <c r="BJ48" s="52"/>
      <c r="BK48" s="37"/>
      <c r="BL48" s="52"/>
      <c r="BM48" s="37"/>
      <c r="BN48" s="76">
        <v>1</v>
      </c>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8" t="s">
        <v>745</v>
      </c>
      <c r="DD48" s="38" t="s">
        <v>305</v>
      </c>
      <c r="DE48" s="37"/>
      <c r="DF48" s="37"/>
      <c r="DG48" s="37" t="s">
        <v>746</v>
      </c>
      <c r="DH48" s="37" t="s">
        <v>747</v>
      </c>
      <c r="DI48" s="37"/>
      <c r="DJ48" s="37"/>
      <c r="DK48" s="37"/>
      <c r="DL48" s="37">
        <v>1</v>
      </c>
      <c r="DM48" s="37" t="s">
        <v>595</v>
      </c>
      <c r="DN48" s="37">
        <v>1</v>
      </c>
      <c r="DO48" s="37">
        <v>1962</v>
      </c>
      <c r="DP48" s="78" t="s">
        <v>748</v>
      </c>
      <c r="DQ48" s="48" t="s">
        <v>742</v>
      </c>
      <c r="DR48" s="37" t="s">
        <v>460</v>
      </c>
      <c r="DS48" s="78" t="s">
        <v>748</v>
      </c>
      <c r="DT48" s="37"/>
      <c r="DU48" s="37"/>
      <c r="DV48" s="37"/>
      <c r="DW48" s="37"/>
      <c r="DX48" s="37"/>
      <c r="DY48" s="37"/>
      <c r="DZ48" s="37"/>
      <c r="EA48" s="37"/>
      <c r="EB48" s="37"/>
      <c r="EC48" s="37"/>
      <c r="ED48" s="37"/>
      <c r="EE48" s="37"/>
      <c r="EF48" s="37"/>
      <c r="EG48" s="37"/>
      <c r="EH48" s="37"/>
      <c r="EI48" s="37"/>
      <c r="EJ48" s="38"/>
      <c r="EK48" s="38"/>
      <c r="EL48" s="38"/>
      <c r="EM48" s="38"/>
      <c r="EN48" s="38"/>
      <c r="EO48" s="38"/>
      <c r="EP48" s="38"/>
      <c r="EQ48" s="38"/>
      <c r="ER48" s="38"/>
      <c r="ES48" s="38"/>
      <c r="ET48" s="38"/>
      <c r="EU48" s="38"/>
      <c r="EV48" s="38"/>
      <c r="EW48" s="38"/>
      <c r="EX48" s="38"/>
      <c r="EY48" s="38"/>
      <c r="EZ48" s="38"/>
      <c r="FA48" s="38"/>
      <c r="FB48" s="38"/>
      <c r="FC48" s="38"/>
      <c r="FD48" s="38"/>
      <c r="FE48" s="38"/>
      <c r="FF48" s="38"/>
      <c r="FG48" s="38"/>
      <c r="FH48" s="38"/>
      <c r="FI48" s="38"/>
      <c r="FJ48" s="38"/>
      <c r="FK48" s="38"/>
      <c r="FL48" s="38"/>
      <c r="FM48" s="38"/>
      <c r="FN48" s="38"/>
      <c r="FO48" s="38"/>
      <c r="FP48" s="38"/>
      <c r="FQ48" s="38"/>
      <c r="FR48" s="38"/>
      <c r="FS48" s="38"/>
      <c r="FT48" s="38"/>
      <c r="FU48" s="38"/>
      <c r="FV48" s="38"/>
      <c r="FW48" s="38"/>
      <c r="FX48" s="38"/>
      <c r="FY48" s="38"/>
      <c r="FZ48" s="38"/>
      <c r="GA48" s="38"/>
      <c r="GB48" s="38"/>
      <c r="GC48" s="38"/>
      <c r="GD48" s="38"/>
      <c r="GE48" s="38"/>
      <c r="GF48" s="38"/>
      <c r="GG48" s="38"/>
      <c r="GH48" s="38"/>
      <c r="GI48" s="38"/>
      <c r="GJ48" s="38"/>
      <c r="GK48" s="38"/>
      <c r="GL48" s="38"/>
      <c r="GM48" s="38"/>
      <c r="GN48" s="38"/>
    </row>
    <row r="49" spans="1:196" s="40" customFormat="1" ht="15.75" customHeight="1" x14ac:dyDescent="0.3">
      <c r="A49" s="38" t="s">
        <v>81</v>
      </c>
      <c r="B49" s="74" t="s">
        <v>749</v>
      </c>
      <c r="C49" s="48" t="s">
        <v>586</v>
      </c>
      <c r="D49" s="74"/>
      <c r="E49" s="74"/>
      <c r="F49" s="37" t="s">
        <v>122</v>
      </c>
      <c r="G49" s="37"/>
      <c r="H49" s="37" t="s">
        <v>454</v>
      </c>
      <c r="I49" s="37" t="s">
        <v>56</v>
      </c>
      <c r="J49" s="37" t="s">
        <v>173</v>
      </c>
      <c r="K49" s="37" t="s">
        <v>471</v>
      </c>
      <c r="L49" s="37" t="s">
        <v>228</v>
      </c>
      <c r="M49" s="37" t="s">
        <v>289</v>
      </c>
      <c r="N49" s="37"/>
      <c r="O49" s="37" t="s">
        <v>300</v>
      </c>
      <c r="P49" s="89" t="s">
        <v>750</v>
      </c>
      <c r="Q49" s="75" t="s">
        <v>751</v>
      </c>
      <c r="R49" s="37">
        <v>0</v>
      </c>
      <c r="S49" s="37">
        <v>0</v>
      </c>
      <c r="T49" s="37">
        <v>0</v>
      </c>
      <c r="U49" s="37">
        <v>0</v>
      </c>
      <c r="V49" s="37">
        <v>0</v>
      </c>
      <c r="W49" s="37">
        <v>0</v>
      </c>
      <c r="X49" s="37">
        <v>0</v>
      </c>
      <c r="Y49" s="37">
        <v>0</v>
      </c>
      <c r="Z49" s="37"/>
      <c r="AA49" s="37">
        <v>0</v>
      </c>
      <c r="AB49" s="37">
        <v>0</v>
      </c>
      <c r="AC49" s="37">
        <v>0</v>
      </c>
      <c r="AD49" s="37">
        <v>0</v>
      </c>
      <c r="AE49" s="37">
        <v>0</v>
      </c>
      <c r="AF49" s="37">
        <v>0</v>
      </c>
      <c r="AG49" s="37">
        <v>0</v>
      </c>
      <c r="AH49" s="37">
        <v>0</v>
      </c>
      <c r="AI49" s="37">
        <v>0</v>
      </c>
      <c r="AJ49" s="37">
        <v>0</v>
      </c>
      <c r="AK49" s="37">
        <v>0</v>
      </c>
      <c r="AL49" s="37">
        <v>0</v>
      </c>
      <c r="AM49" s="37">
        <v>0</v>
      </c>
      <c r="AN49" s="37">
        <v>0</v>
      </c>
      <c r="AO49" s="37">
        <v>0</v>
      </c>
      <c r="AP49" s="37">
        <v>0</v>
      </c>
      <c r="AQ49" s="37">
        <v>0</v>
      </c>
      <c r="AR49" s="37">
        <v>0</v>
      </c>
      <c r="AS49" s="37">
        <v>1</v>
      </c>
      <c r="AT49" s="37">
        <v>1</v>
      </c>
      <c r="AU49" s="37">
        <v>1</v>
      </c>
      <c r="AV49" s="37">
        <v>0</v>
      </c>
      <c r="AW49" s="37">
        <v>0</v>
      </c>
      <c r="AX49" s="37">
        <v>0</v>
      </c>
      <c r="AY49" s="37">
        <v>0</v>
      </c>
      <c r="AZ49" s="37">
        <v>1</v>
      </c>
      <c r="BA49" s="37">
        <v>1</v>
      </c>
      <c r="BB49" s="37">
        <v>0</v>
      </c>
      <c r="BC49" s="37">
        <v>0</v>
      </c>
      <c r="BD49" s="37">
        <v>0</v>
      </c>
      <c r="BE49" s="37">
        <v>0</v>
      </c>
      <c r="BF49" s="37">
        <v>0</v>
      </c>
      <c r="BG49" s="37">
        <v>0</v>
      </c>
      <c r="BH49" s="52">
        <v>0</v>
      </c>
      <c r="BI49" s="37">
        <v>0</v>
      </c>
      <c r="BJ49" s="52">
        <v>0</v>
      </c>
      <c r="BK49" s="37">
        <v>0</v>
      </c>
      <c r="BL49" s="52">
        <v>0</v>
      </c>
      <c r="BM49" s="37">
        <v>0</v>
      </c>
      <c r="BN49" s="37">
        <v>0</v>
      </c>
      <c r="BO49" s="37">
        <v>0</v>
      </c>
      <c r="BP49" s="37">
        <v>0</v>
      </c>
      <c r="BQ49" s="37">
        <v>0</v>
      </c>
      <c r="BR49" s="37">
        <v>0</v>
      </c>
      <c r="BS49" s="37">
        <v>1</v>
      </c>
      <c r="BT49" s="37">
        <v>1</v>
      </c>
      <c r="BU49" s="37">
        <v>0</v>
      </c>
      <c r="BV49" s="37">
        <v>1</v>
      </c>
      <c r="BW49" s="37">
        <v>1</v>
      </c>
      <c r="BX49" s="37">
        <v>0</v>
      </c>
      <c r="BY49" s="37">
        <v>0</v>
      </c>
      <c r="BZ49" s="37">
        <v>0</v>
      </c>
      <c r="CA49" s="37">
        <v>0</v>
      </c>
      <c r="CB49" s="37">
        <v>0</v>
      </c>
      <c r="CC49" s="90">
        <v>0</v>
      </c>
      <c r="CD49" s="37">
        <v>0</v>
      </c>
      <c r="CE49" s="37">
        <v>0</v>
      </c>
      <c r="CF49" s="37">
        <v>0</v>
      </c>
      <c r="CG49" s="37">
        <v>0</v>
      </c>
      <c r="CH49" s="37">
        <v>0</v>
      </c>
      <c r="CI49" s="37">
        <v>0</v>
      </c>
      <c r="CJ49" s="37">
        <v>0</v>
      </c>
      <c r="CK49" s="37">
        <v>0</v>
      </c>
      <c r="CL49" s="37">
        <v>0</v>
      </c>
      <c r="CM49" s="37">
        <v>0</v>
      </c>
      <c r="CN49" s="37">
        <v>0</v>
      </c>
      <c r="CO49" s="37">
        <v>0</v>
      </c>
      <c r="CP49" s="37">
        <v>0</v>
      </c>
      <c r="CQ49" s="37">
        <v>0</v>
      </c>
      <c r="CR49" s="37">
        <v>0</v>
      </c>
      <c r="CS49" s="37">
        <v>0</v>
      </c>
      <c r="CT49" s="37">
        <v>0</v>
      </c>
      <c r="CU49" s="37">
        <v>0</v>
      </c>
      <c r="CV49" s="37">
        <v>0</v>
      </c>
      <c r="CW49" s="75">
        <v>0</v>
      </c>
      <c r="CX49" s="37">
        <f t="shared" ref="CX49:CX62" si="0">SUM(AA49:CW49)</f>
        <v>9</v>
      </c>
      <c r="CY49" s="37">
        <v>1</v>
      </c>
      <c r="CZ49" s="37">
        <v>0</v>
      </c>
      <c r="DA49" s="37">
        <v>0</v>
      </c>
      <c r="DB49" s="37">
        <v>1</v>
      </c>
      <c r="DC49" s="69" t="s">
        <v>752</v>
      </c>
      <c r="DD49" s="69" t="s">
        <v>308</v>
      </c>
      <c r="DE49" s="37" t="s">
        <v>623</v>
      </c>
      <c r="DF49" s="37">
        <v>1</v>
      </c>
      <c r="DG49" s="37" t="s">
        <v>753</v>
      </c>
      <c r="DH49" s="37" t="s">
        <v>539</v>
      </c>
      <c r="DI49" s="37"/>
      <c r="DJ49" s="37"/>
      <c r="DK49" s="37"/>
      <c r="DL49" s="37">
        <v>1</v>
      </c>
      <c r="DM49" s="37" t="s">
        <v>625</v>
      </c>
      <c r="DN49" s="37">
        <v>1</v>
      </c>
      <c r="DO49" s="37">
        <v>1813</v>
      </c>
      <c r="DP49" s="38" t="s">
        <v>754</v>
      </c>
      <c r="DQ49" s="37" t="s">
        <v>755</v>
      </c>
      <c r="DR49" s="37">
        <v>1840</v>
      </c>
      <c r="DS49" s="78" t="s">
        <v>756</v>
      </c>
      <c r="DT49" s="37"/>
      <c r="DU49" s="37"/>
      <c r="DV49" s="37"/>
      <c r="DW49" s="37"/>
      <c r="DX49" s="37"/>
      <c r="DY49" s="37"/>
      <c r="DZ49" s="37"/>
      <c r="EA49" s="37"/>
      <c r="EB49" s="37"/>
      <c r="EC49" s="37"/>
      <c r="ED49" s="37"/>
      <c r="EE49" s="37"/>
      <c r="EF49" s="37"/>
      <c r="EG49" s="37"/>
      <c r="EH49" s="37"/>
      <c r="EI49" s="37"/>
      <c r="EJ49" s="38"/>
      <c r="EK49" s="38"/>
      <c r="EL49" s="38"/>
      <c r="EM49" s="38"/>
      <c r="EN49" s="38"/>
      <c r="EO49" s="38"/>
      <c r="EP49" s="38"/>
      <c r="EQ49" s="38"/>
      <c r="ER49" s="38"/>
      <c r="ES49" s="38"/>
      <c r="ET49" s="38"/>
      <c r="EU49" s="38"/>
      <c r="EV49" s="38"/>
      <c r="EW49" s="38"/>
      <c r="EX49" s="38"/>
      <c r="EY49" s="38"/>
      <c r="EZ49" s="38"/>
      <c r="FA49" s="38"/>
      <c r="FB49" s="38"/>
      <c r="FC49" s="38"/>
      <c r="FD49" s="38"/>
      <c r="FE49" s="38"/>
      <c r="FF49" s="38"/>
      <c r="FG49" s="38"/>
      <c r="FH49" s="38"/>
      <c r="FI49" s="38"/>
      <c r="FJ49" s="38"/>
      <c r="FK49" s="38"/>
      <c r="FL49" s="38"/>
      <c r="FM49" s="38"/>
      <c r="FN49" s="38"/>
      <c r="FO49" s="38"/>
      <c r="FP49" s="38"/>
      <c r="FQ49" s="38"/>
      <c r="FR49" s="38"/>
      <c r="FS49" s="38"/>
      <c r="FT49" s="38"/>
      <c r="FU49" s="38"/>
      <c r="FV49" s="38"/>
      <c r="FW49" s="38"/>
      <c r="FX49" s="38"/>
      <c r="FY49" s="38"/>
      <c r="FZ49" s="38"/>
      <c r="GA49" s="38"/>
      <c r="GB49" s="38"/>
      <c r="GC49" s="38"/>
      <c r="GD49" s="38"/>
      <c r="GE49" s="38"/>
      <c r="GF49" s="38"/>
      <c r="GG49" s="38"/>
      <c r="GH49" s="38"/>
      <c r="GI49" s="38"/>
      <c r="GJ49" s="38"/>
      <c r="GK49" s="38"/>
      <c r="GL49" s="38"/>
      <c r="GM49" s="38"/>
      <c r="GN49" s="38"/>
    </row>
    <row r="50" spans="1:196" s="40" customFormat="1" ht="15.75" customHeight="1" x14ac:dyDescent="0.3">
      <c r="A50" s="38" t="s">
        <v>81</v>
      </c>
      <c r="B50" s="58" t="s">
        <v>757</v>
      </c>
      <c r="C50" s="48" t="s">
        <v>758</v>
      </c>
      <c r="D50" s="25"/>
      <c r="E50" s="25"/>
      <c r="F50" s="25" t="s">
        <v>91</v>
      </c>
      <c r="G50" s="25" t="s">
        <v>95</v>
      </c>
      <c r="H50" s="25" t="s">
        <v>454</v>
      </c>
      <c r="I50" s="25" t="s">
        <v>56</v>
      </c>
      <c r="J50" s="25" t="s">
        <v>173</v>
      </c>
      <c r="K50" s="25" t="s">
        <v>471</v>
      </c>
      <c r="L50" s="25" t="s">
        <v>228</v>
      </c>
      <c r="M50" s="25" t="s">
        <v>268</v>
      </c>
      <c r="N50" s="25"/>
      <c r="O50" s="25" t="s">
        <v>300</v>
      </c>
      <c r="P50" s="25" t="s">
        <v>759</v>
      </c>
      <c r="Q50" s="25" t="s">
        <v>760</v>
      </c>
      <c r="R50" s="59">
        <v>0</v>
      </c>
      <c r="S50" s="59">
        <v>0</v>
      </c>
      <c r="T50" s="59">
        <v>0</v>
      </c>
      <c r="U50" s="59">
        <v>0</v>
      </c>
      <c r="V50" s="59">
        <v>0</v>
      </c>
      <c r="W50" s="59">
        <v>0</v>
      </c>
      <c r="X50" s="59">
        <v>0</v>
      </c>
      <c r="Y50" s="59">
        <v>0</v>
      </c>
      <c r="Z50" s="59"/>
      <c r="AA50" s="60">
        <v>0</v>
      </c>
      <c r="AB50" s="61">
        <v>0</v>
      </c>
      <c r="AC50" s="61">
        <v>0</v>
      </c>
      <c r="AD50" s="61">
        <v>0</v>
      </c>
      <c r="AE50" s="61">
        <v>0</v>
      </c>
      <c r="AF50" s="61">
        <v>0</v>
      </c>
      <c r="AG50" s="61">
        <v>0</v>
      </c>
      <c r="AH50" s="61">
        <v>0</v>
      </c>
      <c r="AI50" s="61">
        <v>0</v>
      </c>
      <c r="AJ50" s="61">
        <v>0</v>
      </c>
      <c r="AK50" s="61">
        <v>0</v>
      </c>
      <c r="AL50" s="61">
        <v>0</v>
      </c>
      <c r="AM50" s="61">
        <v>0</v>
      </c>
      <c r="AN50" s="61">
        <v>0</v>
      </c>
      <c r="AO50" s="62">
        <v>0</v>
      </c>
      <c r="AP50" s="62">
        <v>0</v>
      </c>
      <c r="AQ50" s="62">
        <v>0</v>
      </c>
      <c r="AR50" s="62">
        <v>1</v>
      </c>
      <c r="AS50" s="62">
        <v>0</v>
      </c>
      <c r="AT50" s="62">
        <v>0</v>
      </c>
      <c r="AU50" s="62">
        <v>0</v>
      </c>
      <c r="AV50" s="62">
        <v>0</v>
      </c>
      <c r="AW50" s="62">
        <v>0</v>
      </c>
      <c r="AX50" s="62">
        <v>0</v>
      </c>
      <c r="AY50" s="62">
        <v>0</v>
      </c>
      <c r="AZ50" s="62">
        <v>0</v>
      </c>
      <c r="BA50" s="62">
        <v>0</v>
      </c>
      <c r="BB50" s="62">
        <v>0</v>
      </c>
      <c r="BC50" s="62">
        <v>0</v>
      </c>
      <c r="BD50" s="62">
        <v>0</v>
      </c>
      <c r="BE50" s="63">
        <v>1</v>
      </c>
      <c r="BF50" s="63">
        <v>0</v>
      </c>
      <c r="BG50" s="63">
        <v>0</v>
      </c>
      <c r="BH50" s="52">
        <v>0</v>
      </c>
      <c r="BI50" s="63">
        <v>0</v>
      </c>
      <c r="BJ50" s="52">
        <v>0</v>
      </c>
      <c r="BK50" s="63">
        <v>0</v>
      </c>
      <c r="BL50" s="52">
        <v>0</v>
      </c>
      <c r="BM50" s="63">
        <v>0</v>
      </c>
      <c r="BN50" s="61">
        <v>1</v>
      </c>
      <c r="BO50" s="63">
        <v>1</v>
      </c>
      <c r="BP50" s="63">
        <v>1</v>
      </c>
      <c r="BQ50" s="64">
        <v>0</v>
      </c>
      <c r="BR50" s="64">
        <v>0</v>
      </c>
      <c r="BS50" s="65">
        <v>0</v>
      </c>
      <c r="BT50" s="65">
        <v>0</v>
      </c>
      <c r="BU50" s="65">
        <v>0</v>
      </c>
      <c r="BV50" s="65">
        <v>0</v>
      </c>
      <c r="BW50" s="65">
        <v>0</v>
      </c>
      <c r="BX50" s="65">
        <v>0</v>
      </c>
      <c r="BY50" s="65">
        <v>0</v>
      </c>
      <c r="BZ50" s="65">
        <v>0</v>
      </c>
      <c r="CA50" s="65">
        <v>0</v>
      </c>
      <c r="CB50" s="65">
        <v>0</v>
      </c>
      <c r="CC50" s="67">
        <v>0</v>
      </c>
      <c r="CD50" s="67">
        <v>0</v>
      </c>
      <c r="CE50" s="67">
        <v>0</v>
      </c>
      <c r="CF50" s="67">
        <v>0</v>
      </c>
      <c r="CG50" s="67">
        <v>0</v>
      </c>
      <c r="CH50" s="67">
        <v>0</v>
      </c>
      <c r="CI50" s="67">
        <v>0</v>
      </c>
      <c r="CJ50" s="67">
        <v>0</v>
      </c>
      <c r="CK50" s="67">
        <v>0</v>
      </c>
      <c r="CL50" s="67">
        <v>0</v>
      </c>
      <c r="CM50" s="67">
        <v>0</v>
      </c>
      <c r="CN50" s="67">
        <v>0</v>
      </c>
      <c r="CO50" s="67">
        <v>0</v>
      </c>
      <c r="CP50" s="67">
        <v>0</v>
      </c>
      <c r="CQ50" s="67">
        <v>0</v>
      </c>
      <c r="CR50" s="67">
        <v>0</v>
      </c>
      <c r="CS50" s="67">
        <v>0</v>
      </c>
      <c r="CT50" s="67">
        <v>0</v>
      </c>
      <c r="CU50" s="67">
        <v>0</v>
      </c>
      <c r="CV50" s="67">
        <v>0</v>
      </c>
      <c r="CW50" s="67">
        <v>0</v>
      </c>
      <c r="CX50" s="25">
        <f t="shared" si="0"/>
        <v>5</v>
      </c>
      <c r="CY50" s="25">
        <v>1</v>
      </c>
      <c r="CZ50" s="25">
        <v>0</v>
      </c>
      <c r="DA50" s="25">
        <v>0</v>
      </c>
      <c r="DB50" s="25">
        <v>0</v>
      </c>
      <c r="DC50" s="69" t="s">
        <v>761</v>
      </c>
      <c r="DD50" s="69" t="s">
        <v>321</v>
      </c>
      <c r="DE50" s="25"/>
      <c r="DF50" s="25"/>
      <c r="DG50" s="70" t="s">
        <v>762</v>
      </c>
      <c r="DH50" s="25" t="s">
        <v>763</v>
      </c>
      <c r="DI50" s="37"/>
      <c r="DJ50" s="37"/>
      <c r="DK50" s="37"/>
      <c r="DL50" s="37">
        <v>1</v>
      </c>
      <c r="DM50" s="37"/>
      <c r="DN50" s="37">
        <v>1</v>
      </c>
      <c r="DO50" s="37">
        <v>1840</v>
      </c>
      <c r="DP50" s="38" t="s">
        <v>764</v>
      </c>
      <c r="DQ50" s="37" t="s">
        <v>765</v>
      </c>
      <c r="DR50" s="37">
        <v>1981</v>
      </c>
      <c r="DS50" s="78" t="s">
        <v>766</v>
      </c>
      <c r="DT50" s="38"/>
      <c r="DU50" s="38"/>
      <c r="DV50" s="38"/>
      <c r="DW50" s="38"/>
      <c r="DX50" s="38"/>
      <c r="DY50" s="38"/>
      <c r="DZ50" s="38"/>
      <c r="EA50" s="38"/>
      <c r="EB50" s="38"/>
      <c r="EC50" s="38"/>
      <c r="ED50" s="38"/>
      <c r="EE50" s="38"/>
      <c r="EF50" s="38"/>
      <c r="EG50" s="38"/>
      <c r="EH50" s="38"/>
      <c r="EI50" s="38"/>
      <c r="EJ50" s="38"/>
      <c r="EK50" s="38"/>
      <c r="EL50" s="38"/>
      <c r="EM50" s="38"/>
      <c r="EN50" s="38"/>
      <c r="EO50" s="38"/>
      <c r="EP50" s="38"/>
      <c r="EQ50" s="38"/>
      <c r="ER50" s="38"/>
      <c r="ES50" s="38"/>
      <c r="ET50" s="38"/>
      <c r="EU50" s="38"/>
      <c r="EV50" s="38"/>
      <c r="EW50" s="38"/>
      <c r="EX50" s="38"/>
      <c r="EY50" s="38"/>
      <c r="EZ50" s="38"/>
      <c r="FA50" s="38"/>
      <c r="FB50" s="38"/>
      <c r="FC50" s="38"/>
      <c r="FD50" s="38"/>
      <c r="FE50" s="38"/>
      <c r="FF50" s="38"/>
      <c r="FG50" s="38"/>
      <c r="FH50" s="38"/>
      <c r="FI50" s="38"/>
      <c r="FJ50" s="38"/>
      <c r="FK50" s="38"/>
      <c r="FL50" s="38"/>
      <c r="FM50" s="38"/>
      <c r="FN50" s="38"/>
      <c r="FO50" s="38"/>
      <c r="FP50" s="38"/>
      <c r="FQ50" s="38"/>
      <c r="FR50" s="38"/>
      <c r="FS50" s="38"/>
      <c r="FT50" s="38"/>
      <c r="FU50" s="38"/>
      <c r="FV50" s="38"/>
      <c r="FW50" s="38"/>
      <c r="FX50" s="38"/>
      <c r="FY50" s="38"/>
      <c r="FZ50" s="38"/>
      <c r="GA50" s="38"/>
      <c r="GB50" s="38"/>
      <c r="GC50" s="38"/>
      <c r="GD50" s="38"/>
      <c r="GE50" s="38"/>
      <c r="GF50" s="38"/>
      <c r="GG50" s="38"/>
      <c r="GH50" s="38"/>
      <c r="GI50" s="38"/>
      <c r="GJ50" s="38"/>
      <c r="GK50" s="38"/>
      <c r="GL50" s="38"/>
      <c r="GM50" s="38"/>
      <c r="GN50" s="38"/>
    </row>
    <row r="51" spans="1:196" s="37" customFormat="1" ht="15.75" customHeight="1" x14ac:dyDescent="0.3">
      <c r="A51" s="38" t="s">
        <v>81</v>
      </c>
      <c r="B51" s="25" t="s">
        <v>757</v>
      </c>
      <c r="C51" s="48" t="s">
        <v>767</v>
      </c>
      <c r="D51" s="25"/>
      <c r="E51" s="25"/>
      <c r="F51" s="25" t="s">
        <v>91</v>
      </c>
      <c r="G51" s="25" t="s">
        <v>95</v>
      </c>
      <c r="H51" s="25" t="s">
        <v>454</v>
      </c>
      <c r="I51" s="25" t="s">
        <v>56</v>
      </c>
      <c r="J51" s="25" t="s">
        <v>173</v>
      </c>
      <c r="K51" s="25" t="s">
        <v>471</v>
      </c>
      <c r="L51" s="25" t="s">
        <v>228</v>
      </c>
      <c r="M51" s="25" t="s">
        <v>289</v>
      </c>
      <c r="N51" s="25"/>
      <c r="O51" s="25" t="s">
        <v>300</v>
      </c>
      <c r="P51" s="25"/>
      <c r="Q51" s="25" t="s">
        <v>768</v>
      </c>
      <c r="R51" s="59">
        <v>0</v>
      </c>
      <c r="S51" s="59">
        <v>0</v>
      </c>
      <c r="T51" s="59">
        <v>0</v>
      </c>
      <c r="U51" s="59">
        <v>0</v>
      </c>
      <c r="V51" s="59">
        <v>0</v>
      </c>
      <c r="W51" s="59">
        <v>0</v>
      </c>
      <c r="X51" s="59">
        <v>0</v>
      </c>
      <c r="Y51" s="59">
        <v>0</v>
      </c>
      <c r="Z51" s="59"/>
      <c r="AA51" s="60">
        <v>0</v>
      </c>
      <c r="AB51" s="61">
        <v>0</v>
      </c>
      <c r="AC51" s="61">
        <v>0</v>
      </c>
      <c r="AD51" s="61">
        <v>0</v>
      </c>
      <c r="AE51" s="61">
        <v>0</v>
      </c>
      <c r="AF51" s="61">
        <v>0</v>
      </c>
      <c r="AG51" s="61">
        <v>0</v>
      </c>
      <c r="AH51" s="61">
        <v>0</v>
      </c>
      <c r="AI51" s="61">
        <v>0</v>
      </c>
      <c r="AJ51" s="61">
        <v>0</v>
      </c>
      <c r="AK51" s="61">
        <v>0</v>
      </c>
      <c r="AL51" s="61">
        <v>0</v>
      </c>
      <c r="AM51" s="61">
        <v>0</v>
      </c>
      <c r="AN51" s="61">
        <v>0</v>
      </c>
      <c r="AO51" s="62">
        <v>0</v>
      </c>
      <c r="AP51" s="62">
        <v>0</v>
      </c>
      <c r="AQ51" s="62">
        <v>0</v>
      </c>
      <c r="AR51" s="62">
        <v>1</v>
      </c>
      <c r="AS51" s="62">
        <v>0</v>
      </c>
      <c r="AT51" s="62">
        <v>0</v>
      </c>
      <c r="AU51" s="62">
        <v>0</v>
      </c>
      <c r="AV51" s="62">
        <v>0</v>
      </c>
      <c r="AW51" s="62">
        <v>0</v>
      </c>
      <c r="AX51" s="62">
        <v>0</v>
      </c>
      <c r="AY51" s="62">
        <v>0</v>
      </c>
      <c r="AZ51" s="62">
        <v>0</v>
      </c>
      <c r="BA51" s="62">
        <v>0</v>
      </c>
      <c r="BB51" s="62">
        <v>0</v>
      </c>
      <c r="BC51" s="62">
        <v>0</v>
      </c>
      <c r="BD51" s="62">
        <v>0</v>
      </c>
      <c r="BE51" s="63">
        <v>0</v>
      </c>
      <c r="BF51" s="63">
        <v>0</v>
      </c>
      <c r="BG51" s="63">
        <v>0</v>
      </c>
      <c r="BH51" s="52">
        <v>0</v>
      </c>
      <c r="BI51" s="63">
        <v>0</v>
      </c>
      <c r="BJ51" s="52">
        <v>0</v>
      </c>
      <c r="BK51" s="63">
        <v>0</v>
      </c>
      <c r="BL51" s="52">
        <v>0</v>
      </c>
      <c r="BM51" s="63">
        <v>0</v>
      </c>
      <c r="BN51" s="63">
        <v>0</v>
      </c>
      <c r="BO51" s="63">
        <v>0</v>
      </c>
      <c r="BP51" s="63">
        <v>0</v>
      </c>
      <c r="BQ51" s="64">
        <v>0</v>
      </c>
      <c r="BR51" s="64">
        <v>1</v>
      </c>
      <c r="BS51" s="65">
        <v>0</v>
      </c>
      <c r="BT51" s="65">
        <v>0</v>
      </c>
      <c r="BU51" s="65">
        <v>0</v>
      </c>
      <c r="BV51" s="65">
        <v>0</v>
      </c>
      <c r="BW51" s="65">
        <v>0</v>
      </c>
      <c r="BX51" s="65">
        <v>0</v>
      </c>
      <c r="BY51" s="65">
        <v>0</v>
      </c>
      <c r="BZ51" s="65">
        <v>0</v>
      </c>
      <c r="CA51" s="65">
        <v>0</v>
      </c>
      <c r="CB51" s="65">
        <v>0</v>
      </c>
      <c r="CC51" s="67">
        <v>0</v>
      </c>
      <c r="CD51" s="67">
        <v>0</v>
      </c>
      <c r="CE51" s="67">
        <v>0</v>
      </c>
      <c r="CF51" s="67">
        <v>0</v>
      </c>
      <c r="CG51" s="67">
        <v>0</v>
      </c>
      <c r="CH51" s="67">
        <v>0</v>
      </c>
      <c r="CI51" s="67">
        <v>0</v>
      </c>
      <c r="CJ51" s="67">
        <v>0</v>
      </c>
      <c r="CK51" s="67">
        <v>0</v>
      </c>
      <c r="CL51" s="67">
        <v>0</v>
      </c>
      <c r="CM51" s="67">
        <v>0</v>
      </c>
      <c r="CN51" s="67">
        <v>0</v>
      </c>
      <c r="CO51" s="67">
        <v>0</v>
      </c>
      <c r="CP51" s="67">
        <v>0</v>
      </c>
      <c r="CQ51" s="67">
        <v>0</v>
      </c>
      <c r="CR51" s="67">
        <v>0</v>
      </c>
      <c r="CS51" s="67">
        <v>0</v>
      </c>
      <c r="CT51" s="67">
        <v>0</v>
      </c>
      <c r="CU51" s="67">
        <v>0</v>
      </c>
      <c r="CV51" s="67">
        <v>0</v>
      </c>
      <c r="CW51" s="67">
        <v>0</v>
      </c>
      <c r="CX51" s="25">
        <f t="shared" si="0"/>
        <v>2</v>
      </c>
      <c r="CY51" s="25">
        <v>1</v>
      </c>
      <c r="CZ51" s="25">
        <v>0</v>
      </c>
      <c r="DA51" s="25">
        <v>0</v>
      </c>
      <c r="DB51" s="25">
        <v>0</v>
      </c>
      <c r="DC51" s="69" t="s">
        <v>769</v>
      </c>
      <c r="DD51" s="69" t="s">
        <v>309</v>
      </c>
      <c r="DE51" s="25"/>
      <c r="DF51" s="25"/>
      <c r="DG51" s="70"/>
      <c r="DH51" s="25"/>
      <c r="DL51" s="37">
        <v>0</v>
      </c>
      <c r="DN51" s="37">
        <v>1</v>
      </c>
      <c r="DO51" s="37">
        <v>1981</v>
      </c>
      <c r="DP51" s="78" t="s">
        <v>770</v>
      </c>
      <c r="DQ51" s="48" t="s">
        <v>767</v>
      </c>
      <c r="DR51" s="37" t="s">
        <v>460</v>
      </c>
      <c r="DS51" s="78" t="s">
        <v>770</v>
      </c>
      <c r="DT51" s="38"/>
      <c r="DU51" s="38"/>
      <c r="DV51" s="38"/>
      <c r="DW51" s="38"/>
      <c r="DX51" s="38"/>
      <c r="DY51" s="38"/>
      <c r="DZ51" s="38"/>
      <c r="EA51" s="38"/>
      <c r="EB51" s="38"/>
      <c r="EC51" s="38"/>
      <c r="ED51" s="38"/>
      <c r="EE51" s="38"/>
      <c r="EF51" s="38"/>
      <c r="EG51" s="38"/>
      <c r="EH51" s="38"/>
      <c r="EI51" s="38"/>
    </row>
    <row r="52" spans="1:196" s="25" customFormat="1" ht="15.75" customHeight="1" x14ac:dyDescent="0.3">
      <c r="A52" s="38" t="s">
        <v>81</v>
      </c>
      <c r="B52" s="58" t="s">
        <v>757</v>
      </c>
      <c r="C52" s="48" t="s">
        <v>771</v>
      </c>
      <c r="F52" s="25" t="s">
        <v>122</v>
      </c>
      <c r="H52" s="25" t="s">
        <v>454</v>
      </c>
      <c r="I52" s="25" t="s">
        <v>56</v>
      </c>
      <c r="J52" s="25" t="s">
        <v>173</v>
      </c>
      <c r="K52" s="25" t="s">
        <v>471</v>
      </c>
      <c r="L52" s="25" t="s">
        <v>228</v>
      </c>
      <c r="M52" s="25" t="s">
        <v>289</v>
      </c>
      <c r="O52" s="25" t="s">
        <v>300</v>
      </c>
      <c r="P52" s="91" t="s">
        <v>772</v>
      </c>
      <c r="Q52" s="54" t="s">
        <v>773</v>
      </c>
      <c r="R52" s="59">
        <v>0</v>
      </c>
      <c r="S52" s="59">
        <v>0</v>
      </c>
      <c r="T52" s="59">
        <v>0</v>
      </c>
      <c r="U52" s="59">
        <v>0</v>
      </c>
      <c r="V52" s="59">
        <v>0</v>
      </c>
      <c r="W52" s="59">
        <v>0</v>
      </c>
      <c r="X52" s="59">
        <v>0</v>
      </c>
      <c r="Y52" s="59">
        <v>0</v>
      </c>
      <c r="Z52" s="59"/>
      <c r="AA52" s="60">
        <v>0</v>
      </c>
      <c r="AB52" s="61">
        <v>0</v>
      </c>
      <c r="AC52" s="61">
        <v>0</v>
      </c>
      <c r="AD52" s="61">
        <v>0</v>
      </c>
      <c r="AE52" s="61">
        <v>0</v>
      </c>
      <c r="AF52" s="61">
        <v>0</v>
      </c>
      <c r="AG52" s="61">
        <v>0</v>
      </c>
      <c r="AH52" s="61">
        <v>0</v>
      </c>
      <c r="AI52" s="61">
        <v>0</v>
      </c>
      <c r="AJ52" s="61">
        <v>0</v>
      </c>
      <c r="AK52" s="61">
        <v>0</v>
      </c>
      <c r="AL52" s="61">
        <v>0</v>
      </c>
      <c r="AM52" s="61">
        <v>0</v>
      </c>
      <c r="AN52" s="61">
        <v>0</v>
      </c>
      <c r="AO52" s="62">
        <v>0</v>
      </c>
      <c r="AP52" s="62">
        <v>0</v>
      </c>
      <c r="AQ52" s="62">
        <v>1</v>
      </c>
      <c r="AR52" s="62">
        <v>1</v>
      </c>
      <c r="AS52" s="62">
        <v>1</v>
      </c>
      <c r="AT52" s="62">
        <v>1</v>
      </c>
      <c r="AU52" s="62">
        <v>0</v>
      </c>
      <c r="AV52" s="62">
        <v>0</v>
      </c>
      <c r="AW52" s="62">
        <v>0</v>
      </c>
      <c r="AX52" s="62">
        <v>1</v>
      </c>
      <c r="AY52" s="62">
        <v>0</v>
      </c>
      <c r="AZ52" s="62">
        <v>1</v>
      </c>
      <c r="BA52" s="62">
        <v>1</v>
      </c>
      <c r="BB52" s="62">
        <v>0</v>
      </c>
      <c r="BC52" s="62">
        <v>0</v>
      </c>
      <c r="BD52" s="62">
        <v>0</v>
      </c>
      <c r="BE52" s="63">
        <v>0</v>
      </c>
      <c r="BF52" s="63">
        <v>0</v>
      </c>
      <c r="BG52" s="63">
        <v>0</v>
      </c>
      <c r="BH52" s="52">
        <v>0</v>
      </c>
      <c r="BI52" s="63">
        <v>0</v>
      </c>
      <c r="BJ52" s="52">
        <v>0</v>
      </c>
      <c r="BK52" s="63">
        <v>0</v>
      </c>
      <c r="BL52" s="52">
        <v>0</v>
      </c>
      <c r="BM52" s="63">
        <v>0</v>
      </c>
      <c r="BN52" s="63">
        <v>0</v>
      </c>
      <c r="BO52" s="63">
        <v>0</v>
      </c>
      <c r="BP52" s="63">
        <v>0</v>
      </c>
      <c r="BQ52" s="64">
        <v>0</v>
      </c>
      <c r="BR52" s="64">
        <v>0</v>
      </c>
      <c r="BS52" s="65">
        <v>0</v>
      </c>
      <c r="BT52" s="65">
        <v>1</v>
      </c>
      <c r="BU52" s="65">
        <v>0</v>
      </c>
      <c r="BV52" s="65">
        <v>0</v>
      </c>
      <c r="BW52" s="65">
        <v>0</v>
      </c>
      <c r="BX52" s="65">
        <v>0</v>
      </c>
      <c r="BY52" s="65">
        <v>0</v>
      </c>
      <c r="BZ52" s="65">
        <v>0</v>
      </c>
      <c r="CA52" s="65">
        <v>0</v>
      </c>
      <c r="CB52" s="65">
        <v>0</v>
      </c>
      <c r="CC52" s="66">
        <v>0</v>
      </c>
      <c r="CD52" s="67">
        <v>0</v>
      </c>
      <c r="CE52" s="67">
        <v>0</v>
      </c>
      <c r="CF52" s="67">
        <v>0</v>
      </c>
      <c r="CG52" s="67">
        <v>0</v>
      </c>
      <c r="CH52" s="67">
        <v>0</v>
      </c>
      <c r="CI52" s="67">
        <v>0</v>
      </c>
      <c r="CJ52" s="67">
        <v>0</v>
      </c>
      <c r="CK52" s="67">
        <v>0</v>
      </c>
      <c r="CL52" s="67">
        <v>0</v>
      </c>
      <c r="CM52" s="67">
        <v>0</v>
      </c>
      <c r="CN52" s="67">
        <v>0</v>
      </c>
      <c r="CO52" s="67">
        <v>0</v>
      </c>
      <c r="CP52" s="67">
        <v>0</v>
      </c>
      <c r="CQ52" s="67">
        <v>0</v>
      </c>
      <c r="CR52" s="67">
        <v>0</v>
      </c>
      <c r="CS52" s="67">
        <v>0</v>
      </c>
      <c r="CT52" s="67">
        <v>0</v>
      </c>
      <c r="CU52" s="67">
        <v>0</v>
      </c>
      <c r="CV52" s="67">
        <v>0</v>
      </c>
      <c r="CW52" s="68">
        <v>0</v>
      </c>
      <c r="CX52" s="25">
        <f t="shared" si="0"/>
        <v>8</v>
      </c>
      <c r="CY52" s="25">
        <v>1</v>
      </c>
      <c r="CZ52" s="25">
        <v>0</v>
      </c>
      <c r="DA52" s="25">
        <v>0</v>
      </c>
      <c r="DB52" s="25">
        <v>1</v>
      </c>
      <c r="DC52" s="69" t="s">
        <v>774</v>
      </c>
      <c r="DD52" s="69" t="s">
        <v>309</v>
      </c>
      <c r="DG52" s="70"/>
      <c r="DH52" s="25" t="s">
        <v>775</v>
      </c>
      <c r="DI52" s="37"/>
      <c r="DJ52" s="37"/>
      <c r="DK52" s="37"/>
      <c r="DL52" s="37">
        <v>0</v>
      </c>
      <c r="DM52" s="37"/>
      <c r="DN52" s="37">
        <v>1</v>
      </c>
      <c r="DO52" s="37">
        <v>1846</v>
      </c>
      <c r="DP52" s="38" t="s">
        <v>776</v>
      </c>
      <c r="DQ52" s="37" t="s">
        <v>777</v>
      </c>
      <c r="DR52" s="37">
        <v>1993</v>
      </c>
      <c r="DS52" s="78" t="s">
        <v>778</v>
      </c>
      <c r="DT52" s="38"/>
      <c r="DU52" s="38"/>
      <c r="DV52" s="38"/>
      <c r="DW52" s="38"/>
      <c r="DX52" s="38"/>
      <c r="DY52" s="38"/>
      <c r="DZ52" s="38"/>
      <c r="EA52" s="38"/>
      <c r="EB52" s="38"/>
      <c r="EC52" s="38"/>
      <c r="ED52" s="38"/>
      <c r="EE52" s="38"/>
      <c r="EF52" s="38"/>
      <c r="EG52" s="38"/>
      <c r="EH52" s="38"/>
      <c r="EI52" s="38"/>
      <c r="EJ52" s="37"/>
      <c r="EK52" s="37"/>
      <c r="EL52" s="37"/>
      <c r="EM52" s="37"/>
      <c r="EN52" s="37"/>
      <c r="EO52" s="37"/>
      <c r="EP52" s="37"/>
      <c r="EQ52" s="37"/>
      <c r="ER52" s="37"/>
      <c r="ES52" s="37"/>
      <c r="ET52" s="37"/>
      <c r="EU52" s="37"/>
      <c r="EV52" s="37"/>
      <c r="EW52" s="37"/>
      <c r="EX52" s="37"/>
      <c r="EY52" s="37"/>
      <c r="EZ52" s="37"/>
      <c r="FA52" s="37"/>
      <c r="FB52" s="37"/>
      <c r="FC52" s="37"/>
      <c r="FD52" s="37"/>
      <c r="FE52" s="37"/>
      <c r="FF52" s="37"/>
      <c r="FG52" s="37"/>
      <c r="FH52" s="37"/>
      <c r="FI52" s="37"/>
      <c r="FJ52" s="37"/>
      <c r="FK52" s="37"/>
      <c r="FL52" s="37"/>
      <c r="FM52" s="37"/>
      <c r="FN52" s="37"/>
      <c r="FO52" s="37"/>
      <c r="FP52" s="37"/>
      <c r="FQ52" s="37"/>
      <c r="FR52" s="37"/>
      <c r="FS52" s="37"/>
      <c r="FT52" s="37"/>
      <c r="FU52" s="37"/>
      <c r="FV52" s="37"/>
      <c r="FW52" s="37"/>
      <c r="FX52" s="37"/>
      <c r="FY52" s="37"/>
      <c r="FZ52" s="37"/>
      <c r="GA52" s="37"/>
      <c r="GB52" s="37"/>
      <c r="GC52" s="37"/>
      <c r="GD52" s="37"/>
      <c r="GE52" s="37"/>
      <c r="GF52" s="37"/>
      <c r="GG52" s="37"/>
      <c r="GH52" s="37"/>
      <c r="GI52" s="37"/>
      <c r="GJ52" s="37"/>
      <c r="GK52" s="37"/>
      <c r="GL52" s="37"/>
      <c r="GM52" s="37"/>
      <c r="GN52" s="37"/>
    </row>
    <row r="53" spans="1:196" s="37" customFormat="1" ht="17.25" customHeight="1" x14ac:dyDescent="0.3">
      <c r="A53" s="39" t="s">
        <v>81</v>
      </c>
      <c r="B53" s="39" t="s">
        <v>779</v>
      </c>
      <c r="C53" s="41" t="s">
        <v>780</v>
      </c>
      <c r="D53" s="40"/>
      <c r="E53" s="40"/>
      <c r="F53" s="40" t="s">
        <v>91</v>
      </c>
      <c r="G53" s="40" t="s">
        <v>95</v>
      </c>
      <c r="H53" s="40" t="s">
        <v>454</v>
      </c>
      <c r="I53" s="40" t="s">
        <v>56</v>
      </c>
      <c r="J53" s="40" t="s">
        <v>173</v>
      </c>
      <c r="K53" s="40" t="s">
        <v>471</v>
      </c>
      <c r="L53" s="40" t="s">
        <v>234</v>
      </c>
      <c r="M53" s="40" t="s">
        <v>266</v>
      </c>
      <c r="N53" s="40"/>
      <c r="O53" s="40" t="s">
        <v>300</v>
      </c>
      <c r="P53" s="40" t="s">
        <v>781</v>
      </c>
      <c r="Q53" s="42" t="s">
        <v>782</v>
      </c>
      <c r="R53" s="40">
        <v>0</v>
      </c>
      <c r="S53" s="40">
        <v>0</v>
      </c>
      <c r="T53" s="40">
        <v>0</v>
      </c>
      <c r="U53" s="40">
        <v>0</v>
      </c>
      <c r="V53" s="40">
        <v>0</v>
      </c>
      <c r="W53" s="40">
        <v>0</v>
      </c>
      <c r="X53" s="40">
        <v>0</v>
      </c>
      <c r="Y53" s="40">
        <v>0</v>
      </c>
      <c r="Z53" s="40"/>
      <c r="AA53" s="40">
        <v>1</v>
      </c>
      <c r="AB53" s="40">
        <v>0</v>
      </c>
      <c r="AC53" s="40">
        <v>0</v>
      </c>
      <c r="AD53" s="40">
        <v>0</v>
      </c>
      <c r="AE53" s="40">
        <v>0</v>
      </c>
      <c r="AF53" s="40">
        <v>0</v>
      </c>
      <c r="AG53" s="40">
        <v>0</v>
      </c>
      <c r="AH53" s="40">
        <v>0</v>
      </c>
      <c r="AI53" s="40">
        <v>0</v>
      </c>
      <c r="AJ53" s="40">
        <v>0</v>
      </c>
      <c r="AK53" s="40">
        <v>0</v>
      </c>
      <c r="AL53" s="40">
        <v>0</v>
      </c>
      <c r="AM53" s="40">
        <v>0</v>
      </c>
      <c r="AN53" s="40">
        <v>0</v>
      </c>
      <c r="AO53" s="40">
        <v>0</v>
      </c>
      <c r="AP53" s="40">
        <v>0</v>
      </c>
      <c r="AQ53" s="40">
        <v>0</v>
      </c>
      <c r="AR53" s="40">
        <v>0</v>
      </c>
      <c r="AS53" s="40">
        <v>0</v>
      </c>
      <c r="AT53" s="40">
        <v>0</v>
      </c>
      <c r="AU53" s="40">
        <v>0</v>
      </c>
      <c r="AV53" s="40">
        <v>0</v>
      </c>
      <c r="AW53" s="40">
        <v>0</v>
      </c>
      <c r="AX53" s="40">
        <v>0</v>
      </c>
      <c r="AY53" s="40">
        <v>0</v>
      </c>
      <c r="AZ53" s="40">
        <v>0</v>
      </c>
      <c r="BA53" s="40">
        <v>0</v>
      </c>
      <c r="BB53" s="40">
        <v>0</v>
      </c>
      <c r="BC53" s="40">
        <v>0</v>
      </c>
      <c r="BD53" s="40">
        <v>0</v>
      </c>
      <c r="BE53" s="40">
        <v>0</v>
      </c>
      <c r="BF53" s="40">
        <v>0</v>
      </c>
      <c r="BG53" s="40">
        <v>0</v>
      </c>
      <c r="BH53" s="43">
        <v>0</v>
      </c>
      <c r="BI53" s="40">
        <v>0</v>
      </c>
      <c r="BJ53" s="43">
        <v>0</v>
      </c>
      <c r="BK53" s="40">
        <v>0</v>
      </c>
      <c r="BL53" s="43">
        <v>0</v>
      </c>
      <c r="BM53" s="40">
        <v>0</v>
      </c>
      <c r="BN53" s="40">
        <v>0</v>
      </c>
      <c r="BO53" s="40">
        <v>0</v>
      </c>
      <c r="BP53" s="40">
        <v>0</v>
      </c>
      <c r="BQ53" s="40">
        <v>0</v>
      </c>
      <c r="BR53" s="40">
        <v>0</v>
      </c>
      <c r="BS53" s="40">
        <v>0</v>
      </c>
      <c r="BT53" s="40">
        <v>0</v>
      </c>
      <c r="BU53" s="40">
        <v>0</v>
      </c>
      <c r="BV53" s="40">
        <v>0</v>
      </c>
      <c r="BW53" s="40">
        <v>0</v>
      </c>
      <c r="BX53" s="40">
        <v>0</v>
      </c>
      <c r="BY53" s="40">
        <v>0</v>
      </c>
      <c r="BZ53" s="40">
        <v>0</v>
      </c>
      <c r="CA53" s="40">
        <v>0</v>
      </c>
      <c r="CB53" s="40">
        <v>0</v>
      </c>
      <c r="CC53" s="44">
        <v>0</v>
      </c>
      <c r="CD53" s="40">
        <v>0</v>
      </c>
      <c r="CE53" s="40">
        <v>0</v>
      </c>
      <c r="CF53" s="40">
        <v>0</v>
      </c>
      <c r="CG53" s="40">
        <v>0</v>
      </c>
      <c r="CH53" s="40">
        <v>0</v>
      </c>
      <c r="CI53" s="40">
        <v>0</v>
      </c>
      <c r="CJ53" s="40">
        <v>0</v>
      </c>
      <c r="CK53" s="40">
        <v>0</v>
      </c>
      <c r="CL53" s="40">
        <v>0</v>
      </c>
      <c r="CM53" s="40">
        <v>0</v>
      </c>
      <c r="CN53" s="40">
        <v>0</v>
      </c>
      <c r="CO53" s="40">
        <v>0</v>
      </c>
      <c r="CP53" s="40">
        <v>0</v>
      </c>
      <c r="CQ53" s="40">
        <v>0</v>
      </c>
      <c r="CR53" s="40">
        <v>0</v>
      </c>
      <c r="CS53" s="40">
        <v>0</v>
      </c>
      <c r="CT53" s="40">
        <v>0</v>
      </c>
      <c r="CU53" s="40">
        <v>0</v>
      </c>
      <c r="CV53" s="40">
        <v>0</v>
      </c>
      <c r="CW53" s="42">
        <v>0</v>
      </c>
      <c r="CX53" s="40">
        <f t="shared" si="0"/>
        <v>1</v>
      </c>
      <c r="CY53" s="40">
        <v>0</v>
      </c>
      <c r="CZ53" s="40">
        <v>0</v>
      </c>
      <c r="DA53" s="40">
        <v>1</v>
      </c>
      <c r="DB53" s="40">
        <v>0</v>
      </c>
      <c r="DC53" s="40" t="s">
        <v>783</v>
      </c>
      <c r="DD53" s="40" t="s">
        <v>304</v>
      </c>
      <c r="DE53" s="40" t="s">
        <v>529</v>
      </c>
      <c r="DF53" s="40">
        <v>1</v>
      </c>
      <c r="DG53" s="40"/>
      <c r="DH53" s="40" t="s">
        <v>530</v>
      </c>
      <c r="DI53" s="40"/>
      <c r="DJ53" s="40"/>
      <c r="DK53" s="40"/>
      <c r="DL53" s="40">
        <v>0</v>
      </c>
      <c r="DM53" s="40"/>
      <c r="DN53" s="40">
        <v>1</v>
      </c>
      <c r="DO53" s="40">
        <v>1810</v>
      </c>
      <c r="DP53" s="40" t="s">
        <v>784</v>
      </c>
      <c r="DQ53" s="41" t="s">
        <v>780</v>
      </c>
      <c r="DR53" s="40" t="s">
        <v>460</v>
      </c>
      <c r="DS53" s="40" t="s">
        <v>784</v>
      </c>
      <c r="DT53" s="38"/>
      <c r="DU53" s="38"/>
      <c r="DV53" s="38"/>
      <c r="DW53" s="38"/>
      <c r="DX53" s="38"/>
      <c r="DY53" s="38"/>
      <c r="DZ53" s="38"/>
      <c r="EA53" s="38"/>
      <c r="EB53" s="38"/>
      <c r="EC53" s="38"/>
      <c r="ED53" s="38"/>
      <c r="EE53" s="38"/>
      <c r="EF53" s="38"/>
      <c r="EG53" s="38"/>
      <c r="EH53" s="38"/>
      <c r="EI53" s="38"/>
    </row>
    <row r="54" spans="1:196" s="37" customFormat="1" ht="15.75" customHeight="1" x14ac:dyDescent="0.3">
      <c r="A54" s="38" t="s">
        <v>81</v>
      </c>
      <c r="B54" s="58" t="s">
        <v>785</v>
      </c>
      <c r="C54" s="48" t="s">
        <v>786</v>
      </c>
      <c r="D54" s="25"/>
      <c r="E54" s="25"/>
      <c r="F54" s="25" t="s">
        <v>91</v>
      </c>
      <c r="G54" s="25" t="s">
        <v>95</v>
      </c>
      <c r="H54" s="25" t="s">
        <v>454</v>
      </c>
      <c r="I54" s="25" t="s">
        <v>56</v>
      </c>
      <c r="J54" s="25" t="s">
        <v>173</v>
      </c>
      <c r="K54" s="25" t="s">
        <v>41</v>
      </c>
      <c r="L54" s="25" t="s">
        <v>228</v>
      </c>
      <c r="M54" s="25" t="s">
        <v>41</v>
      </c>
      <c r="N54" s="25"/>
      <c r="O54" s="25" t="s">
        <v>41</v>
      </c>
      <c r="P54" s="58" t="s">
        <v>729</v>
      </c>
      <c r="Q54" s="54" t="s">
        <v>787</v>
      </c>
      <c r="R54" s="59">
        <v>0</v>
      </c>
      <c r="S54" s="59">
        <v>0</v>
      </c>
      <c r="T54" s="59">
        <v>0</v>
      </c>
      <c r="U54" s="59">
        <v>0</v>
      </c>
      <c r="V54" s="59">
        <v>0</v>
      </c>
      <c r="W54" s="59">
        <v>0</v>
      </c>
      <c r="X54" s="59">
        <v>0</v>
      </c>
      <c r="Y54" s="59">
        <v>0</v>
      </c>
      <c r="Z54" s="59"/>
      <c r="AA54" s="60">
        <v>0</v>
      </c>
      <c r="AB54" s="61">
        <v>0</v>
      </c>
      <c r="AC54" s="61">
        <v>0</v>
      </c>
      <c r="AD54" s="61">
        <v>0</v>
      </c>
      <c r="AE54" s="61">
        <v>0</v>
      </c>
      <c r="AF54" s="61">
        <v>0</v>
      </c>
      <c r="AG54" s="61">
        <v>0</v>
      </c>
      <c r="AH54" s="61">
        <v>0</v>
      </c>
      <c r="AI54" s="61">
        <v>0</v>
      </c>
      <c r="AJ54" s="61">
        <v>0</v>
      </c>
      <c r="AK54" s="61">
        <v>0</v>
      </c>
      <c r="AL54" s="61">
        <v>0</v>
      </c>
      <c r="AM54" s="61">
        <v>0</v>
      </c>
      <c r="AN54" s="61">
        <v>0</v>
      </c>
      <c r="AO54" s="62">
        <v>0</v>
      </c>
      <c r="AP54" s="62">
        <v>0</v>
      </c>
      <c r="AQ54" s="62">
        <v>0</v>
      </c>
      <c r="AR54" s="62">
        <v>1</v>
      </c>
      <c r="AS54" s="62">
        <v>0</v>
      </c>
      <c r="AT54" s="62">
        <v>0</v>
      </c>
      <c r="AU54" s="62">
        <v>0</v>
      </c>
      <c r="AV54" s="62">
        <v>0</v>
      </c>
      <c r="AW54" s="62">
        <v>0</v>
      </c>
      <c r="AX54" s="62">
        <v>0</v>
      </c>
      <c r="AY54" s="62">
        <v>0</v>
      </c>
      <c r="AZ54" s="62">
        <v>0</v>
      </c>
      <c r="BA54" s="62">
        <v>0</v>
      </c>
      <c r="BB54" s="62">
        <v>0</v>
      </c>
      <c r="BC54" s="62">
        <v>0</v>
      </c>
      <c r="BD54" s="62">
        <v>0</v>
      </c>
      <c r="BE54" s="63">
        <v>0</v>
      </c>
      <c r="BF54" s="63">
        <v>0</v>
      </c>
      <c r="BG54" s="63">
        <v>0</v>
      </c>
      <c r="BH54" s="52">
        <v>0</v>
      </c>
      <c r="BI54" s="63">
        <v>0</v>
      </c>
      <c r="BJ54" s="52">
        <v>0</v>
      </c>
      <c r="BK54" s="63">
        <v>0</v>
      </c>
      <c r="BL54" s="52">
        <v>0</v>
      </c>
      <c r="BM54" s="63">
        <v>0</v>
      </c>
      <c r="BN54" s="63">
        <v>0</v>
      </c>
      <c r="BO54" s="63">
        <v>0</v>
      </c>
      <c r="BP54" s="63">
        <v>0</v>
      </c>
      <c r="BQ54" s="64">
        <v>0</v>
      </c>
      <c r="BR54" s="64">
        <v>0</v>
      </c>
      <c r="BS54" s="65">
        <v>0</v>
      </c>
      <c r="BT54" s="65">
        <v>0</v>
      </c>
      <c r="BU54" s="65">
        <v>0</v>
      </c>
      <c r="BV54" s="65">
        <v>0</v>
      </c>
      <c r="BW54" s="65">
        <v>0</v>
      </c>
      <c r="BX54" s="65">
        <v>0</v>
      </c>
      <c r="BY54" s="65">
        <v>0</v>
      </c>
      <c r="BZ54" s="65">
        <v>0</v>
      </c>
      <c r="CA54" s="65">
        <v>0</v>
      </c>
      <c r="CB54" s="65">
        <v>0</v>
      </c>
      <c r="CC54" s="66">
        <v>0</v>
      </c>
      <c r="CD54" s="67">
        <v>0</v>
      </c>
      <c r="CE54" s="67">
        <v>0</v>
      </c>
      <c r="CF54" s="67">
        <v>0</v>
      </c>
      <c r="CG54" s="67">
        <v>0</v>
      </c>
      <c r="CH54" s="67">
        <v>0</v>
      </c>
      <c r="CI54" s="67">
        <v>0</v>
      </c>
      <c r="CJ54" s="67">
        <v>0</v>
      </c>
      <c r="CK54" s="67">
        <v>0</v>
      </c>
      <c r="CL54" s="67">
        <v>0</v>
      </c>
      <c r="CM54" s="67">
        <v>0</v>
      </c>
      <c r="CN54" s="67">
        <v>0</v>
      </c>
      <c r="CO54" s="67">
        <v>0</v>
      </c>
      <c r="CP54" s="67">
        <v>0</v>
      </c>
      <c r="CQ54" s="67">
        <v>0</v>
      </c>
      <c r="CR54" s="67">
        <v>0</v>
      </c>
      <c r="CS54" s="67">
        <v>0</v>
      </c>
      <c r="CT54" s="67">
        <v>0</v>
      </c>
      <c r="CU54" s="67">
        <v>0</v>
      </c>
      <c r="CV54" s="67">
        <v>0</v>
      </c>
      <c r="CW54" s="68">
        <v>0</v>
      </c>
      <c r="CX54" s="25">
        <f t="shared" si="0"/>
        <v>1</v>
      </c>
      <c r="CY54" s="25">
        <v>1</v>
      </c>
      <c r="CZ54" s="25">
        <v>0</v>
      </c>
      <c r="DA54" s="25">
        <v>0</v>
      </c>
      <c r="DB54" s="25">
        <v>0</v>
      </c>
      <c r="DC54" s="69" t="s">
        <v>600</v>
      </c>
      <c r="DD54" s="69" t="s">
        <v>309</v>
      </c>
      <c r="DE54" s="25"/>
      <c r="DF54" s="25"/>
      <c r="DG54" s="70"/>
      <c r="DH54" s="25"/>
      <c r="DL54" s="37">
        <v>0</v>
      </c>
      <c r="DN54" s="37">
        <v>1</v>
      </c>
      <c r="DO54" s="37">
        <v>1950</v>
      </c>
      <c r="DP54" s="78" t="s">
        <v>788</v>
      </c>
      <c r="DQ54" s="48" t="s">
        <v>786</v>
      </c>
      <c r="DR54" s="37" t="s">
        <v>460</v>
      </c>
      <c r="DS54" s="78" t="s">
        <v>788</v>
      </c>
    </row>
    <row r="55" spans="1:196" s="37" customFormat="1" ht="15.75" customHeight="1" x14ac:dyDescent="0.3">
      <c r="A55" s="38" t="s">
        <v>81</v>
      </c>
      <c r="B55" s="74" t="s">
        <v>789</v>
      </c>
      <c r="C55" s="92" t="s">
        <v>790</v>
      </c>
      <c r="F55" s="37" t="s">
        <v>122</v>
      </c>
      <c r="H55" s="37" t="s">
        <v>454</v>
      </c>
      <c r="I55" s="37" t="s">
        <v>56</v>
      </c>
      <c r="J55" s="37" t="s">
        <v>217</v>
      </c>
      <c r="K55" s="37" t="s">
        <v>471</v>
      </c>
      <c r="L55" s="37" t="s">
        <v>228</v>
      </c>
      <c r="M55" s="37" t="s">
        <v>272</v>
      </c>
      <c r="O55" s="37" t="s">
        <v>300</v>
      </c>
      <c r="P55" s="37" t="s">
        <v>791</v>
      </c>
      <c r="Q55" s="75" t="s">
        <v>792</v>
      </c>
      <c r="R55" s="37">
        <v>0</v>
      </c>
      <c r="S55" s="37">
        <v>0</v>
      </c>
      <c r="T55" s="37">
        <v>0</v>
      </c>
      <c r="U55" s="37">
        <v>0</v>
      </c>
      <c r="V55" s="37">
        <v>0</v>
      </c>
      <c r="W55" s="37">
        <v>0</v>
      </c>
      <c r="X55" s="37">
        <v>0</v>
      </c>
      <c r="Y55" s="37">
        <v>0</v>
      </c>
      <c r="AA55" s="37">
        <v>0</v>
      </c>
      <c r="AB55" s="37">
        <v>0</v>
      </c>
      <c r="AC55" s="37">
        <v>0</v>
      </c>
      <c r="AD55" s="37">
        <v>0</v>
      </c>
      <c r="AE55" s="37">
        <v>0</v>
      </c>
      <c r="AF55" s="37">
        <v>0</v>
      </c>
      <c r="AG55" s="37">
        <v>0</v>
      </c>
      <c r="AH55" s="37">
        <v>0</v>
      </c>
      <c r="AI55" s="37">
        <v>0</v>
      </c>
      <c r="AJ55" s="37">
        <v>0</v>
      </c>
      <c r="AK55" s="37">
        <v>0</v>
      </c>
      <c r="AL55" s="37">
        <v>0</v>
      </c>
      <c r="AM55" s="37">
        <v>0</v>
      </c>
      <c r="AN55" s="37">
        <v>0</v>
      </c>
      <c r="AO55" s="37">
        <v>0</v>
      </c>
      <c r="AP55" s="37">
        <v>0</v>
      </c>
      <c r="AQ55" s="37">
        <v>1</v>
      </c>
      <c r="AR55" s="37">
        <v>0</v>
      </c>
      <c r="AS55" s="37">
        <v>0</v>
      </c>
      <c r="AT55" s="37">
        <v>0</v>
      </c>
      <c r="AU55" s="37">
        <v>0</v>
      </c>
      <c r="AV55" s="37">
        <v>0</v>
      </c>
      <c r="AW55" s="37">
        <v>0</v>
      </c>
      <c r="AX55" s="37">
        <v>0</v>
      </c>
      <c r="AY55" s="37">
        <v>0</v>
      </c>
      <c r="AZ55" s="37">
        <v>0</v>
      </c>
      <c r="BA55" s="37">
        <v>1</v>
      </c>
      <c r="BB55" s="37">
        <v>0</v>
      </c>
      <c r="BC55" s="37">
        <v>0</v>
      </c>
      <c r="BD55" s="37">
        <v>0</v>
      </c>
      <c r="BE55" s="37">
        <v>0</v>
      </c>
      <c r="BF55" s="37">
        <v>0</v>
      </c>
      <c r="BG55" s="37">
        <v>0</v>
      </c>
      <c r="BH55" s="52">
        <v>0</v>
      </c>
      <c r="BI55" s="37">
        <v>0</v>
      </c>
      <c r="BJ55" s="52">
        <v>0</v>
      </c>
      <c r="BK55" s="37">
        <v>0</v>
      </c>
      <c r="BL55" s="52">
        <v>0</v>
      </c>
      <c r="BM55" s="37">
        <v>0</v>
      </c>
      <c r="BN55" s="37">
        <v>0</v>
      </c>
      <c r="BO55" s="37">
        <v>0</v>
      </c>
      <c r="BP55" s="37">
        <v>0</v>
      </c>
      <c r="BQ55" s="37">
        <v>0</v>
      </c>
      <c r="BR55" s="37">
        <v>0</v>
      </c>
      <c r="BS55" s="37">
        <v>0</v>
      </c>
      <c r="BT55" s="37">
        <v>0</v>
      </c>
      <c r="BU55" s="37">
        <v>0</v>
      </c>
      <c r="BV55" s="37">
        <v>0</v>
      </c>
      <c r="BW55" s="37">
        <v>0</v>
      </c>
      <c r="BX55" s="37">
        <v>0</v>
      </c>
      <c r="BY55" s="37">
        <v>0</v>
      </c>
      <c r="BZ55" s="37">
        <v>0</v>
      </c>
      <c r="CA55" s="37">
        <v>0</v>
      </c>
      <c r="CB55" s="37">
        <v>0</v>
      </c>
      <c r="CC55" s="90">
        <v>0</v>
      </c>
      <c r="CD55" s="37">
        <v>0</v>
      </c>
      <c r="CE55" s="37">
        <v>0</v>
      </c>
      <c r="CF55" s="37">
        <v>0</v>
      </c>
      <c r="CG55" s="37">
        <v>0</v>
      </c>
      <c r="CH55" s="37">
        <v>0</v>
      </c>
      <c r="CI55" s="37">
        <v>0</v>
      </c>
      <c r="CJ55" s="37">
        <v>0</v>
      </c>
      <c r="CK55" s="37">
        <v>0</v>
      </c>
      <c r="CL55" s="37">
        <v>0</v>
      </c>
      <c r="CM55" s="37">
        <v>0</v>
      </c>
      <c r="CN55" s="37">
        <v>0</v>
      </c>
      <c r="CO55" s="37">
        <v>0</v>
      </c>
      <c r="CP55" s="37">
        <v>0</v>
      </c>
      <c r="CQ55" s="37">
        <v>0</v>
      </c>
      <c r="CR55" s="37">
        <v>0</v>
      </c>
      <c r="CS55" s="37">
        <v>0</v>
      </c>
      <c r="CT55" s="37">
        <v>0</v>
      </c>
      <c r="CU55" s="37">
        <v>0</v>
      </c>
      <c r="CV55" s="37">
        <v>0</v>
      </c>
      <c r="CW55" s="75">
        <v>0</v>
      </c>
      <c r="CX55" s="37">
        <f t="shared" si="0"/>
        <v>2</v>
      </c>
      <c r="CY55" s="37">
        <v>1</v>
      </c>
      <c r="CZ55" s="37">
        <v>0</v>
      </c>
      <c r="DA55" s="37">
        <v>0</v>
      </c>
      <c r="DB55" s="37">
        <v>0</v>
      </c>
      <c r="DC55" s="77" t="s">
        <v>793</v>
      </c>
      <c r="DD55" s="77" t="s">
        <v>309</v>
      </c>
      <c r="DL55" s="37">
        <v>0</v>
      </c>
      <c r="DN55" s="37">
        <v>1</v>
      </c>
      <c r="DO55" s="37">
        <v>1966</v>
      </c>
      <c r="DP55" s="38" t="s">
        <v>794</v>
      </c>
      <c r="DQ55" s="37" t="s">
        <v>795</v>
      </c>
      <c r="DR55" s="37">
        <v>2014</v>
      </c>
      <c r="DS55" s="71" t="s">
        <v>796</v>
      </c>
    </row>
    <row r="56" spans="1:196" s="37" customFormat="1" ht="15.75" customHeight="1" x14ac:dyDescent="0.3">
      <c r="A56" s="38" t="s">
        <v>81</v>
      </c>
      <c r="B56" s="74" t="s">
        <v>789</v>
      </c>
      <c r="C56" s="48" t="s">
        <v>797</v>
      </c>
      <c r="F56" s="37" t="s">
        <v>91</v>
      </c>
      <c r="G56" s="37" t="s">
        <v>95</v>
      </c>
      <c r="H56" s="37" t="s">
        <v>454</v>
      </c>
      <c r="I56" s="37" t="s">
        <v>56</v>
      </c>
      <c r="J56" s="37" t="s">
        <v>798</v>
      </c>
      <c r="K56" s="37" t="s">
        <v>269</v>
      </c>
      <c r="L56" s="37" t="s">
        <v>228</v>
      </c>
      <c r="M56" s="37" t="s">
        <v>268</v>
      </c>
      <c r="O56" s="37" t="s">
        <v>300</v>
      </c>
      <c r="P56" s="37" t="s">
        <v>799</v>
      </c>
      <c r="Q56" s="37" t="s">
        <v>591</v>
      </c>
      <c r="R56" s="37">
        <v>0</v>
      </c>
      <c r="S56" s="37">
        <v>0</v>
      </c>
      <c r="T56" s="37">
        <v>0</v>
      </c>
      <c r="U56" s="37">
        <v>0</v>
      </c>
      <c r="V56" s="37">
        <v>0</v>
      </c>
      <c r="W56" s="37">
        <v>0</v>
      </c>
      <c r="X56" s="37">
        <v>0</v>
      </c>
      <c r="Y56" s="37">
        <v>0</v>
      </c>
      <c r="AA56" s="37">
        <v>0</v>
      </c>
      <c r="AB56" s="37">
        <v>0</v>
      </c>
      <c r="AC56" s="37">
        <v>0</v>
      </c>
      <c r="AD56" s="37">
        <v>0</v>
      </c>
      <c r="AE56" s="37">
        <v>0</v>
      </c>
      <c r="AF56" s="37">
        <v>0</v>
      </c>
      <c r="AG56" s="37">
        <v>0</v>
      </c>
      <c r="AH56" s="37">
        <v>0</v>
      </c>
      <c r="AI56" s="37">
        <v>0</v>
      </c>
      <c r="AJ56" s="37">
        <v>0</v>
      </c>
      <c r="AK56" s="37">
        <v>0</v>
      </c>
      <c r="AL56" s="37">
        <v>0</v>
      </c>
      <c r="AM56" s="37">
        <v>0</v>
      </c>
      <c r="AN56" s="37">
        <v>0</v>
      </c>
      <c r="AO56" s="37">
        <v>0</v>
      </c>
      <c r="AP56" s="37">
        <v>0</v>
      </c>
      <c r="AQ56" s="37">
        <v>0</v>
      </c>
      <c r="AR56" s="37">
        <v>1</v>
      </c>
      <c r="AS56" s="37">
        <v>0</v>
      </c>
      <c r="AT56" s="37">
        <v>0</v>
      </c>
      <c r="AU56" s="37">
        <v>0</v>
      </c>
      <c r="AV56" s="37">
        <v>0</v>
      </c>
      <c r="AW56" s="37">
        <v>0</v>
      </c>
      <c r="AX56" s="37">
        <v>0</v>
      </c>
      <c r="AY56" s="37">
        <v>0</v>
      </c>
      <c r="AZ56" s="37">
        <v>0</v>
      </c>
      <c r="BA56" s="37">
        <v>0</v>
      </c>
      <c r="BB56" s="37">
        <v>0</v>
      </c>
      <c r="BC56" s="37">
        <v>0</v>
      </c>
      <c r="BD56" s="37">
        <v>0</v>
      </c>
      <c r="BE56" s="37">
        <v>1</v>
      </c>
      <c r="BF56" s="37">
        <v>0</v>
      </c>
      <c r="BG56" s="37">
        <v>0</v>
      </c>
      <c r="BH56" s="52">
        <v>0</v>
      </c>
      <c r="BI56" s="37">
        <v>0</v>
      </c>
      <c r="BJ56" s="52">
        <v>1</v>
      </c>
      <c r="BK56" s="37">
        <v>0</v>
      </c>
      <c r="BL56" s="52">
        <v>0</v>
      </c>
      <c r="BM56" s="37">
        <v>0</v>
      </c>
      <c r="BN56" s="37">
        <v>0</v>
      </c>
      <c r="BO56" s="37">
        <v>1</v>
      </c>
      <c r="BP56" s="37">
        <v>0</v>
      </c>
      <c r="BQ56" s="37">
        <v>0</v>
      </c>
      <c r="BR56" s="37">
        <v>0</v>
      </c>
      <c r="BS56" s="37">
        <v>0</v>
      </c>
      <c r="BT56" s="37">
        <v>0</v>
      </c>
      <c r="BU56" s="37">
        <v>0</v>
      </c>
      <c r="BV56" s="37">
        <v>0</v>
      </c>
      <c r="BW56" s="37">
        <v>0</v>
      </c>
      <c r="BX56" s="37">
        <v>0</v>
      </c>
      <c r="BY56" s="37">
        <v>0</v>
      </c>
      <c r="BZ56" s="37">
        <v>0</v>
      </c>
      <c r="CA56" s="37">
        <v>0</v>
      </c>
      <c r="CB56" s="37">
        <v>0</v>
      </c>
      <c r="CC56" s="90">
        <v>0</v>
      </c>
      <c r="CD56" s="37">
        <v>0</v>
      </c>
      <c r="CE56" s="37">
        <v>0</v>
      </c>
      <c r="CF56" s="37">
        <v>0</v>
      </c>
      <c r="CG56" s="37">
        <v>0</v>
      </c>
      <c r="CH56" s="37">
        <v>0</v>
      </c>
      <c r="CI56" s="37">
        <v>0</v>
      </c>
      <c r="CJ56" s="37">
        <v>0</v>
      </c>
      <c r="CK56" s="37">
        <v>0</v>
      </c>
      <c r="CL56" s="37">
        <v>0</v>
      </c>
      <c r="CM56" s="37">
        <v>0</v>
      </c>
      <c r="CN56" s="37">
        <v>0</v>
      </c>
      <c r="CO56" s="37">
        <v>0</v>
      </c>
      <c r="CP56" s="37">
        <v>0</v>
      </c>
      <c r="CQ56" s="37">
        <v>0</v>
      </c>
      <c r="CR56" s="37">
        <v>0</v>
      </c>
      <c r="CS56" s="37">
        <v>0</v>
      </c>
      <c r="CT56" s="37">
        <v>0</v>
      </c>
      <c r="CU56" s="37">
        <v>0</v>
      </c>
      <c r="CV56" s="37">
        <v>0</v>
      </c>
      <c r="CW56" s="75">
        <v>0</v>
      </c>
      <c r="CX56" s="37">
        <f t="shared" si="0"/>
        <v>4</v>
      </c>
      <c r="CY56" s="37">
        <v>1</v>
      </c>
      <c r="CZ56" s="37">
        <v>0</v>
      </c>
      <c r="DA56" s="37">
        <v>0</v>
      </c>
      <c r="DB56" s="37">
        <v>0</v>
      </c>
      <c r="DC56" s="77" t="s">
        <v>800</v>
      </c>
      <c r="DD56" s="77" t="s">
        <v>321</v>
      </c>
      <c r="DL56" s="37">
        <v>0</v>
      </c>
      <c r="DN56" s="37">
        <v>1</v>
      </c>
      <c r="DO56" s="37">
        <v>1879</v>
      </c>
      <c r="DP56" s="38" t="s">
        <v>801</v>
      </c>
      <c r="DQ56" s="37" t="s">
        <v>802</v>
      </c>
      <c r="DR56" s="37">
        <v>2007</v>
      </c>
      <c r="DS56" s="78" t="s">
        <v>803</v>
      </c>
    </row>
    <row r="57" spans="1:196" s="37" customFormat="1" ht="15.75" customHeight="1" x14ac:dyDescent="0.3">
      <c r="A57" s="38" t="s">
        <v>81</v>
      </c>
      <c r="B57" s="74" t="s">
        <v>789</v>
      </c>
      <c r="C57" s="48" t="s">
        <v>804</v>
      </c>
      <c r="F57" s="37" t="s">
        <v>122</v>
      </c>
      <c r="H57" s="37" t="s">
        <v>454</v>
      </c>
      <c r="I57" s="37" t="s">
        <v>56</v>
      </c>
      <c r="J57" s="37" t="s">
        <v>173</v>
      </c>
      <c r="K57" s="37" t="s">
        <v>471</v>
      </c>
      <c r="L57" s="37" t="s">
        <v>228</v>
      </c>
      <c r="M57" s="37" t="s">
        <v>268</v>
      </c>
      <c r="O57" s="37" t="s">
        <v>300</v>
      </c>
      <c r="P57" s="37" t="s">
        <v>805</v>
      </c>
      <c r="Q57" s="75" t="s">
        <v>806</v>
      </c>
      <c r="R57" s="37">
        <v>0</v>
      </c>
      <c r="S57" s="37">
        <v>0</v>
      </c>
      <c r="T57" s="37">
        <v>0</v>
      </c>
      <c r="U57" s="37">
        <v>0</v>
      </c>
      <c r="V57" s="37">
        <v>0</v>
      </c>
      <c r="W57" s="37">
        <v>0</v>
      </c>
      <c r="X57" s="37">
        <v>0</v>
      </c>
      <c r="Y57" s="37">
        <v>0</v>
      </c>
      <c r="AA57" s="37">
        <v>0</v>
      </c>
      <c r="AB57" s="37">
        <v>0</v>
      </c>
      <c r="AC57" s="37">
        <v>0</v>
      </c>
      <c r="AD57" s="37">
        <v>0</v>
      </c>
      <c r="AE57" s="37">
        <v>0</v>
      </c>
      <c r="AF57" s="37">
        <v>0</v>
      </c>
      <c r="AG57" s="37">
        <v>0</v>
      </c>
      <c r="AH57" s="37">
        <v>0</v>
      </c>
      <c r="AI57" s="37">
        <v>0</v>
      </c>
      <c r="AJ57" s="37">
        <v>0</v>
      </c>
      <c r="AK57" s="37">
        <v>0</v>
      </c>
      <c r="AL57" s="37">
        <v>0</v>
      </c>
      <c r="AM57" s="37">
        <v>0</v>
      </c>
      <c r="AN57" s="37">
        <v>0</v>
      </c>
      <c r="AO57" s="37">
        <v>0</v>
      </c>
      <c r="AP57" s="37">
        <v>0</v>
      </c>
      <c r="AQ57" s="37">
        <v>1</v>
      </c>
      <c r="AR57" s="37">
        <v>1</v>
      </c>
      <c r="AS57" s="37">
        <v>0</v>
      </c>
      <c r="AT57" s="37">
        <v>0</v>
      </c>
      <c r="AU57" s="37">
        <v>0</v>
      </c>
      <c r="AV57" s="37">
        <v>0</v>
      </c>
      <c r="AW57" s="37">
        <v>0</v>
      </c>
      <c r="AX57" s="37">
        <v>0</v>
      </c>
      <c r="AY57" s="37">
        <v>0</v>
      </c>
      <c r="AZ57" s="37">
        <v>1</v>
      </c>
      <c r="BA57" s="37">
        <v>0</v>
      </c>
      <c r="BB57" s="37">
        <v>0</v>
      </c>
      <c r="BC57" s="37">
        <v>0</v>
      </c>
      <c r="BD57" s="37">
        <v>0</v>
      </c>
      <c r="BE57" s="37">
        <v>0</v>
      </c>
      <c r="BF57" s="37">
        <v>0</v>
      </c>
      <c r="BG57" s="37">
        <v>0</v>
      </c>
      <c r="BH57" s="52">
        <v>0</v>
      </c>
      <c r="BI57" s="37">
        <v>0</v>
      </c>
      <c r="BJ57" s="52">
        <v>0</v>
      </c>
      <c r="BK57" s="37">
        <v>0</v>
      </c>
      <c r="BL57" s="52">
        <v>0</v>
      </c>
      <c r="BM57" s="37">
        <v>0</v>
      </c>
      <c r="BN57" s="37">
        <v>0</v>
      </c>
      <c r="BO57" s="37">
        <v>0</v>
      </c>
      <c r="BP57" s="37">
        <v>0</v>
      </c>
      <c r="BQ57" s="37">
        <v>0</v>
      </c>
      <c r="BR57" s="37">
        <v>0</v>
      </c>
      <c r="BS57" s="37">
        <v>0</v>
      </c>
      <c r="BT57" s="37">
        <v>0</v>
      </c>
      <c r="BU57" s="37">
        <v>0</v>
      </c>
      <c r="BV57" s="37">
        <v>0</v>
      </c>
      <c r="BW57" s="37">
        <v>0</v>
      </c>
      <c r="BX57" s="37">
        <v>0</v>
      </c>
      <c r="BY57" s="37">
        <v>0</v>
      </c>
      <c r="BZ57" s="37">
        <v>0</v>
      </c>
      <c r="CA57" s="37">
        <v>0</v>
      </c>
      <c r="CB57" s="37">
        <v>0</v>
      </c>
      <c r="CC57" s="90">
        <v>0</v>
      </c>
      <c r="CD57" s="37">
        <v>0</v>
      </c>
      <c r="CE57" s="37">
        <v>0</v>
      </c>
      <c r="CF57" s="37">
        <v>0</v>
      </c>
      <c r="CG57" s="37">
        <v>0</v>
      </c>
      <c r="CH57" s="37">
        <v>0</v>
      </c>
      <c r="CI57" s="37">
        <v>0</v>
      </c>
      <c r="CJ57" s="37">
        <v>0</v>
      </c>
      <c r="CK57" s="37">
        <v>0</v>
      </c>
      <c r="CL57" s="37">
        <v>0</v>
      </c>
      <c r="CM57" s="37">
        <v>0</v>
      </c>
      <c r="CN57" s="37">
        <v>0</v>
      </c>
      <c r="CO57" s="37">
        <v>0</v>
      </c>
      <c r="CP57" s="37">
        <v>0</v>
      </c>
      <c r="CQ57" s="37">
        <v>0</v>
      </c>
      <c r="CR57" s="37">
        <v>0</v>
      </c>
      <c r="CS57" s="37">
        <v>0</v>
      </c>
      <c r="CT57" s="37">
        <v>0</v>
      </c>
      <c r="CU57" s="37">
        <v>0</v>
      </c>
      <c r="CV57" s="37">
        <v>0</v>
      </c>
      <c r="CW57" s="75">
        <v>0</v>
      </c>
      <c r="CX57" s="37">
        <f t="shared" si="0"/>
        <v>3</v>
      </c>
      <c r="CY57" s="37">
        <v>1</v>
      </c>
      <c r="CZ57" s="37">
        <v>0</v>
      </c>
      <c r="DA57" s="37">
        <v>0</v>
      </c>
      <c r="DB57" s="37">
        <v>0</v>
      </c>
      <c r="DC57" s="77" t="s">
        <v>807</v>
      </c>
      <c r="DD57" s="77" t="s">
        <v>309</v>
      </c>
      <c r="DL57" s="37">
        <v>0</v>
      </c>
      <c r="DN57" s="37">
        <v>1</v>
      </c>
      <c r="DO57" s="37">
        <v>1968</v>
      </c>
      <c r="DP57" s="38" t="s">
        <v>808</v>
      </c>
      <c r="DQ57" s="37" t="s">
        <v>809</v>
      </c>
      <c r="DR57" s="37">
        <v>2007</v>
      </c>
      <c r="DS57" s="78" t="s">
        <v>803</v>
      </c>
    </row>
    <row r="58" spans="1:196" s="37" customFormat="1" ht="15.75" customHeight="1" x14ac:dyDescent="0.3">
      <c r="A58" s="38" t="s">
        <v>81</v>
      </c>
      <c r="B58" s="37" t="s">
        <v>789</v>
      </c>
      <c r="C58" s="48" t="s">
        <v>810</v>
      </c>
      <c r="F58" s="37" t="s">
        <v>91</v>
      </c>
      <c r="G58" s="77" t="s">
        <v>479</v>
      </c>
      <c r="H58" s="37" t="s">
        <v>454</v>
      </c>
      <c r="I58" s="37" t="s">
        <v>56</v>
      </c>
      <c r="J58" s="37" t="s">
        <v>41</v>
      </c>
      <c r="K58" s="37" t="s">
        <v>471</v>
      </c>
      <c r="L58" s="37" t="s">
        <v>228</v>
      </c>
      <c r="M58" s="37" t="s">
        <v>268</v>
      </c>
      <c r="O58" s="37" t="s">
        <v>299</v>
      </c>
      <c r="P58" s="37" t="s">
        <v>811</v>
      </c>
      <c r="Q58" s="75" t="s">
        <v>457</v>
      </c>
      <c r="R58" s="37">
        <v>0</v>
      </c>
      <c r="S58" s="37">
        <v>0</v>
      </c>
      <c r="T58" s="37">
        <v>0</v>
      </c>
      <c r="U58" s="37">
        <v>0</v>
      </c>
      <c r="V58" s="37">
        <v>0</v>
      </c>
      <c r="W58" s="37">
        <v>0</v>
      </c>
      <c r="X58" s="37">
        <v>0</v>
      </c>
      <c r="Y58" s="37">
        <v>0</v>
      </c>
      <c r="AA58" s="37">
        <v>0</v>
      </c>
      <c r="AB58" s="37">
        <v>0</v>
      </c>
      <c r="AC58" s="37">
        <v>0</v>
      </c>
      <c r="AD58" s="37">
        <v>0</v>
      </c>
      <c r="AE58" s="37">
        <v>0</v>
      </c>
      <c r="AF58" s="37">
        <v>0</v>
      </c>
      <c r="AG58" s="37">
        <v>0</v>
      </c>
      <c r="AH58" s="37">
        <v>0</v>
      </c>
      <c r="AI58" s="37">
        <v>0</v>
      </c>
      <c r="AJ58" s="37">
        <v>0</v>
      </c>
      <c r="AK58" s="37">
        <v>0</v>
      </c>
      <c r="AL58" s="37">
        <v>0</v>
      </c>
      <c r="AM58" s="37">
        <v>0</v>
      </c>
      <c r="AN58" s="37">
        <v>0</v>
      </c>
      <c r="AO58" s="37">
        <v>0</v>
      </c>
      <c r="AP58" s="37">
        <v>0</v>
      </c>
      <c r="AQ58" s="37">
        <v>0</v>
      </c>
      <c r="AR58" s="37">
        <v>0</v>
      </c>
      <c r="AS58" s="37">
        <v>0</v>
      </c>
      <c r="AT58" s="37">
        <v>0</v>
      </c>
      <c r="AU58" s="37">
        <v>0</v>
      </c>
      <c r="AV58" s="37">
        <v>0</v>
      </c>
      <c r="AW58" s="37">
        <v>0</v>
      </c>
      <c r="AX58" s="37">
        <v>0</v>
      </c>
      <c r="AY58" s="37">
        <v>0</v>
      </c>
      <c r="AZ58" s="37">
        <v>0</v>
      </c>
      <c r="BA58" s="37">
        <v>0</v>
      </c>
      <c r="BB58" s="37">
        <v>0</v>
      </c>
      <c r="BC58" s="37">
        <v>0</v>
      </c>
      <c r="BD58" s="37">
        <v>0</v>
      </c>
      <c r="BE58" s="37">
        <v>0</v>
      </c>
      <c r="BF58" s="37">
        <v>0</v>
      </c>
      <c r="BG58" s="37">
        <v>0</v>
      </c>
      <c r="BH58" s="52">
        <v>0</v>
      </c>
      <c r="BI58" s="37">
        <v>0</v>
      </c>
      <c r="BJ58" s="52">
        <v>0</v>
      </c>
      <c r="BK58" s="37">
        <v>0</v>
      </c>
      <c r="BL58" s="52">
        <v>0</v>
      </c>
      <c r="BM58" s="37">
        <v>0</v>
      </c>
      <c r="BN58" s="37">
        <v>0</v>
      </c>
      <c r="BO58" s="37">
        <v>0</v>
      </c>
      <c r="BP58" s="37">
        <v>0</v>
      </c>
      <c r="BQ58" s="37">
        <v>0</v>
      </c>
      <c r="BR58" s="37">
        <v>0</v>
      </c>
      <c r="BS58" s="37">
        <v>0</v>
      </c>
      <c r="BT58" s="37">
        <v>0</v>
      </c>
      <c r="BU58" s="37">
        <v>0</v>
      </c>
      <c r="BV58" s="37">
        <v>0</v>
      </c>
      <c r="BW58" s="37">
        <v>0</v>
      </c>
      <c r="BX58" s="37">
        <v>0</v>
      </c>
      <c r="BY58" s="37">
        <v>0</v>
      </c>
      <c r="BZ58" s="37">
        <v>0</v>
      </c>
      <c r="CA58" s="37">
        <v>0</v>
      </c>
      <c r="CB58" s="37">
        <v>0</v>
      </c>
      <c r="CC58" s="90">
        <v>0</v>
      </c>
      <c r="CD58" s="37">
        <v>0</v>
      </c>
      <c r="CE58" s="37">
        <v>0</v>
      </c>
      <c r="CF58" s="37">
        <v>0</v>
      </c>
      <c r="CG58" s="37">
        <v>0</v>
      </c>
      <c r="CH58" s="37">
        <v>0</v>
      </c>
      <c r="CI58" s="37">
        <v>0</v>
      </c>
      <c r="CJ58" s="37">
        <v>0</v>
      </c>
      <c r="CK58" s="37">
        <v>0</v>
      </c>
      <c r="CL58" s="37">
        <v>0</v>
      </c>
      <c r="CM58" s="37">
        <v>0</v>
      </c>
      <c r="CN58" s="37">
        <v>0</v>
      </c>
      <c r="CO58" s="37">
        <v>0</v>
      </c>
      <c r="CP58" s="37">
        <v>1</v>
      </c>
      <c r="CQ58" s="37">
        <v>0</v>
      </c>
      <c r="CR58" s="37">
        <v>0</v>
      </c>
      <c r="CS58" s="37">
        <v>0</v>
      </c>
      <c r="CT58" s="37">
        <v>0</v>
      </c>
      <c r="CU58" s="37">
        <v>0</v>
      </c>
      <c r="CV58" s="37">
        <v>0</v>
      </c>
      <c r="CW58" s="75">
        <v>0</v>
      </c>
      <c r="CX58" s="37">
        <f t="shared" si="0"/>
        <v>1</v>
      </c>
      <c r="CY58" s="37">
        <v>0</v>
      </c>
      <c r="CZ58" s="37">
        <v>1</v>
      </c>
      <c r="DA58" s="37">
        <v>0</v>
      </c>
      <c r="DB58" s="37">
        <v>0</v>
      </c>
      <c r="DC58" s="77" t="s">
        <v>458</v>
      </c>
      <c r="DD58" s="77" t="s">
        <v>306</v>
      </c>
      <c r="DL58" s="37">
        <v>0</v>
      </c>
      <c r="DN58" s="37">
        <v>1</v>
      </c>
      <c r="DO58" s="37">
        <v>1953</v>
      </c>
      <c r="DP58" s="38" t="s">
        <v>812</v>
      </c>
      <c r="DQ58" s="37" t="s">
        <v>813</v>
      </c>
      <c r="DR58" s="37">
        <v>2007</v>
      </c>
      <c r="DS58" s="37" t="s">
        <v>814</v>
      </c>
    </row>
    <row r="59" spans="1:196" s="37" customFormat="1" ht="15.75" customHeight="1" x14ac:dyDescent="0.3">
      <c r="A59" s="38" t="s">
        <v>81</v>
      </c>
      <c r="B59" s="37" t="s">
        <v>789</v>
      </c>
      <c r="C59" s="48" t="s">
        <v>815</v>
      </c>
      <c r="F59" s="37" t="s">
        <v>91</v>
      </c>
      <c r="G59" s="77" t="s">
        <v>479</v>
      </c>
      <c r="H59" s="37" t="s">
        <v>454</v>
      </c>
      <c r="I59" s="37" t="s">
        <v>56</v>
      </c>
      <c r="J59" s="37" t="s">
        <v>41</v>
      </c>
      <c r="K59" s="37" t="s">
        <v>471</v>
      </c>
      <c r="L59" s="37" t="s">
        <v>228</v>
      </c>
      <c r="M59" s="37" t="s">
        <v>268</v>
      </c>
      <c r="O59" s="37" t="s">
        <v>300</v>
      </c>
      <c r="P59" s="37" t="s">
        <v>816</v>
      </c>
      <c r="Q59" s="75" t="s">
        <v>457</v>
      </c>
      <c r="R59" s="37">
        <v>0</v>
      </c>
      <c r="S59" s="37">
        <v>0</v>
      </c>
      <c r="T59" s="37">
        <v>0</v>
      </c>
      <c r="U59" s="37">
        <v>0</v>
      </c>
      <c r="V59" s="37">
        <v>0</v>
      </c>
      <c r="W59" s="37">
        <v>0</v>
      </c>
      <c r="X59" s="37">
        <v>0</v>
      </c>
      <c r="Y59" s="37">
        <v>0</v>
      </c>
      <c r="AA59" s="37">
        <v>0</v>
      </c>
      <c r="AB59" s="37">
        <v>0</v>
      </c>
      <c r="AC59" s="37">
        <v>0</v>
      </c>
      <c r="AD59" s="37">
        <v>0</v>
      </c>
      <c r="AE59" s="37">
        <v>0</v>
      </c>
      <c r="AF59" s="37">
        <v>0</v>
      </c>
      <c r="AG59" s="37">
        <v>0</v>
      </c>
      <c r="AH59" s="37">
        <v>0</v>
      </c>
      <c r="AI59" s="37">
        <v>0</v>
      </c>
      <c r="AJ59" s="37">
        <v>0</v>
      </c>
      <c r="AK59" s="37">
        <v>0</v>
      </c>
      <c r="AL59" s="37">
        <v>0</v>
      </c>
      <c r="AM59" s="37">
        <v>0</v>
      </c>
      <c r="AN59" s="37">
        <v>0</v>
      </c>
      <c r="AO59" s="37">
        <v>0</v>
      </c>
      <c r="AP59" s="37">
        <v>0</v>
      </c>
      <c r="AQ59" s="37">
        <v>0</v>
      </c>
      <c r="AR59" s="37">
        <v>0</v>
      </c>
      <c r="AS59" s="37">
        <v>0</v>
      </c>
      <c r="AT59" s="37">
        <v>0</v>
      </c>
      <c r="AU59" s="37">
        <v>0</v>
      </c>
      <c r="AV59" s="37">
        <v>0</v>
      </c>
      <c r="AW59" s="37">
        <v>0</v>
      </c>
      <c r="AX59" s="37">
        <v>0</v>
      </c>
      <c r="AY59" s="37">
        <v>0</v>
      </c>
      <c r="AZ59" s="37">
        <v>0</v>
      </c>
      <c r="BA59" s="37">
        <v>0</v>
      </c>
      <c r="BB59" s="37">
        <v>0</v>
      </c>
      <c r="BC59" s="37">
        <v>0</v>
      </c>
      <c r="BD59" s="37">
        <v>0</v>
      </c>
      <c r="BE59" s="37">
        <v>0</v>
      </c>
      <c r="BF59" s="37">
        <v>0</v>
      </c>
      <c r="BG59" s="37">
        <v>0</v>
      </c>
      <c r="BH59" s="52">
        <v>0</v>
      </c>
      <c r="BI59" s="37">
        <v>0</v>
      </c>
      <c r="BJ59" s="52">
        <v>0</v>
      </c>
      <c r="BK59" s="37">
        <v>0</v>
      </c>
      <c r="BL59" s="52">
        <v>0</v>
      </c>
      <c r="BM59" s="37">
        <v>0</v>
      </c>
      <c r="BN59" s="37">
        <v>0</v>
      </c>
      <c r="BO59" s="37">
        <v>0</v>
      </c>
      <c r="BP59" s="37">
        <v>0</v>
      </c>
      <c r="BQ59" s="37">
        <v>0</v>
      </c>
      <c r="BR59" s="37">
        <v>0</v>
      </c>
      <c r="BS59" s="37">
        <v>0</v>
      </c>
      <c r="BT59" s="37">
        <v>0</v>
      </c>
      <c r="BU59" s="37">
        <v>0</v>
      </c>
      <c r="BV59" s="37">
        <v>0</v>
      </c>
      <c r="BW59" s="37">
        <v>0</v>
      </c>
      <c r="BX59" s="37">
        <v>0</v>
      </c>
      <c r="BY59" s="37">
        <v>0</v>
      </c>
      <c r="BZ59" s="37">
        <v>0</v>
      </c>
      <c r="CA59" s="37">
        <v>0</v>
      </c>
      <c r="CB59" s="37">
        <v>0</v>
      </c>
      <c r="CC59" s="90">
        <v>0</v>
      </c>
      <c r="CD59" s="37">
        <v>0</v>
      </c>
      <c r="CE59" s="37">
        <v>0</v>
      </c>
      <c r="CF59" s="37">
        <v>0</v>
      </c>
      <c r="CG59" s="37">
        <v>0</v>
      </c>
      <c r="CH59" s="37">
        <v>0</v>
      </c>
      <c r="CI59" s="37">
        <v>0</v>
      </c>
      <c r="CJ59" s="37">
        <v>0</v>
      </c>
      <c r="CK59" s="37">
        <v>0</v>
      </c>
      <c r="CL59" s="37">
        <v>0</v>
      </c>
      <c r="CM59" s="37">
        <v>0</v>
      </c>
      <c r="CN59" s="37">
        <v>0</v>
      </c>
      <c r="CO59" s="37">
        <v>0</v>
      </c>
      <c r="CP59" s="37">
        <v>1</v>
      </c>
      <c r="CQ59" s="37">
        <v>0</v>
      </c>
      <c r="CR59" s="37">
        <v>0</v>
      </c>
      <c r="CS59" s="37">
        <v>0</v>
      </c>
      <c r="CT59" s="37">
        <v>0</v>
      </c>
      <c r="CU59" s="37">
        <v>0</v>
      </c>
      <c r="CV59" s="37">
        <v>0</v>
      </c>
      <c r="CW59" s="75">
        <v>0</v>
      </c>
      <c r="CX59" s="37">
        <f t="shared" si="0"/>
        <v>1</v>
      </c>
      <c r="CY59" s="37">
        <v>0</v>
      </c>
      <c r="CZ59" s="37">
        <v>1</v>
      </c>
      <c r="DA59" s="37">
        <v>0</v>
      </c>
      <c r="DB59" s="37">
        <v>0</v>
      </c>
      <c r="DC59" s="37" t="s">
        <v>817</v>
      </c>
      <c r="DD59" s="37" t="s">
        <v>322</v>
      </c>
      <c r="DL59" s="37">
        <v>0</v>
      </c>
      <c r="DN59" s="37">
        <v>1</v>
      </c>
      <c r="DO59" s="37">
        <v>1882</v>
      </c>
      <c r="DP59" s="38" t="s">
        <v>818</v>
      </c>
      <c r="DQ59" s="37" t="s">
        <v>819</v>
      </c>
      <c r="DR59" s="37">
        <v>2007</v>
      </c>
      <c r="DS59" s="37" t="s">
        <v>820</v>
      </c>
    </row>
    <row r="60" spans="1:196" s="37" customFormat="1" ht="15.75" customHeight="1" x14ac:dyDescent="0.3">
      <c r="A60" s="38" t="s">
        <v>81</v>
      </c>
      <c r="B60" s="74" t="s">
        <v>789</v>
      </c>
      <c r="C60" s="48" t="s">
        <v>821</v>
      </c>
      <c r="F60" s="37" t="s">
        <v>91</v>
      </c>
      <c r="G60" s="37" t="s">
        <v>95</v>
      </c>
      <c r="H60" s="37" t="s">
        <v>454</v>
      </c>
      <c r="I60" s="37" t="s">
        <v>56</v>
      </c>
      <c r="J60" s="37" t="s">
        <v>173</v>
      </c>
      <c r="K60" s="37" t="s">
        <v>471</v>
      </c>
      <c r="L60" s="37" t="s">
        <v>228</v>
      </c>
      <c r="M60" s="37" t="s">
        <v>268</v>
      </c>
      <c r="O60" s="37" t="s">
        <v>300</v>
      </c>
      <c r="P60" s="37" t="s">
        <v>822</v>
      </c>
      <c r="Q60" s="75" t="s">
        <v>760</v>
      </c>
      <c r="R60" s="37">
        <v>0</v>
      </c>
      <c r="S60" s="37">
        <v>0</v>
      </c>
      <c r="T60" s="37">
        <v>0</v>
      </c>
      <c r="U60" s="37">
        <v>0</v>
      </c>
      <c r="V60" s="37">
        <v>0</v>
      </c>
      <c r="W60" s="37">
        <v>0</v>
      </c>
      <c r="X60" s="37">
        <v>0</v>
      </c>
      <c r="Y60" s="37">
        <v>0</v>
      </c>
      <c r="AA60" s="37">
        <v>0</v>
      </c>
      <c r="AB60" s="37">
        <v>0</v>
      </c>
      <c r="AC60" s="37">
        <v>0</v>
      </c>
      <c r="AD60" s="37">
        <v>0</v>
      </c>
      <c r="AE60" s="37">
        <v>0</v>
      </c>
      <c r="AF60" s="37">
        <v>0</v>
      </c>
      <c r="AG60" s="37">
        <v>0</v>
      </c>
      <c r="AH60" s="37">
        <v>0</v>
      </c>
      <c r="AI60" s="37">
        <v>0</v>
      </c>
      <c r="AJ60" s="37">
        <v>0</v>
      </c>
      <c r="AK60" s="37">
        <v>0</v>
      </c>
      <c r="AL60" s="37">
        <v>0</v>
      </c>
      <c r="AM60" s="37">
        <v>0</v>
      </c>
      <c r="AN60" s="37">
        <v>0</v>
      </c>
      <c r="AO60" s="37">
        <v>0</v>
      </c>
      <c r="AP60" s="37">
        <v>0</v>
      </c>
      <c r="AQ60" s="37">
        <v>0</v>
      </c>
      <c r="AR60" s="37">
        <v>1</v>
      </c>
      <c r="AS60" s="37">
        <v>0</v>
      </c>
      <c r="AT60" s="37">
        <v>0</v>
      </c>
      <c r="AU60" s="37">
        <v>0</v>
      </c>
      <c r="AV60" s="37">
        <v>0</v>
      </c>
      <c r="AW60" s="37">
        <v>0</v>
      </c>
      <c r="AX60" s="37">
        <v>0</v>
      </c>
      <c r="AY60" s="37">
        <v>0</v>
      </c>
      <c r="AZ60" s="37">
        <v>0</v>
      </c>
      <c r="BA60" s="37">
        <v>0</v>
      </c>
      <c r="BB60" s="37">
        <v>0</v>
      </c>
      <c r="BC60" s="37">
        <v>0</v>
      </c>
      <c r="BD60" s="37">
        <v>0</v>
      </c>
      <c r="BE60" s="37">
        <v>1</v>
      </c>
      <c r="BF60" s="74">
        <v>1</v>
      </c>
      <c r="BG60" s="37">
        <v>1</v>
      </c>
      <c r="BH60" s="52">
        <v>0</v>
      </c>
      <c r="BI60" s="37">
        <v>0</v>
      </c>
      <c r="BJ60" s="52">
        <v>0</v>
      </c>
      <c r="BK60" s="37">
        <v>0</v>
      </c>
      <c r="BL60" s="52">
        <v>0</v>
      </c>
      <c r="BM60" s="37">
        <v>0</v>
      </c>
      <c r="BN60" s="37">
        <v>1</v>
      </c>
      <c r="BO60" s="37">
        <v>1</v>
      </c>
      <c r="BP60" s="37">
        <v>1</v>
      </c>
      <c r="BQ60" s="37">
        <v>1</v>
      </c>
      <c r="BR60" s="37">
        <v>0</v>
      </c>
      <c r="BS60" s="37">
        <v>0</v>
      </c>
      <c r="BT60" s="37">
        <v>0</v>
      </c>
      <c r="BU60" s="37">
        <v>0</v>
      </c>
      <c r="BV60" s="37">
        <v>0</v>
      </c>
      <c r="BW60" s="37">
        <v>0</v>
      </c>
      <c r="BX60" s="37">
        <v>0</v>
      </c>
      <c r="BY60" s="37">
        <v>0</v>
      </c>
      <c r="BZ60" s="37">
        <v>0</v>
      </c>
      <c r="CA60" s="37">
        <v>0</v>
      </c>
      <c r="CB60" s="37">
        <v>0</v>
      </c>
      <c r="CC60" s="90">
        <v>0</v>
      </c>
      <c r="CD60" s="37">
        <v>0</v>
      </c>
      <c r="CE60" s="37">
        <v>0</v>
      </c>
      <c r="CF60" s="37">
        <v>0</v>
      </c>
      <c r="CG60" s="37">
        <v>0</v>
      </c>
      <c r="CH60" s="37">
        <v>0</v>
      </c>
      <c r="CI60" s="37">
        <v>0</v>
      </c>
      <c r="CJ60" s="37">
        <v>0</v>
      </c>
      <c r="CK60" s="37">
        <v>0</v>
      </c>
      <c r="CL60" s="37">
        <v>0</v>
      </c>
      <c r="CM60" s="37">
        <v>0</v>
      </c>
      <c r="CN60" s="37">
        <v>0</v>
      </c>
      <c r="CO60" s="37">
        <v>0</v>
      </c>
      <c r="CP60" s="37">
        <v>0</v>
      </c>
      <c r="CQ60" s="37">
        <v>0</v>
      </c>
      <c r="CR60" s="37">
        <v>0</v>
      </c>
      <c r="CS60" s="37">
        <v>0</v>
      </c>
      <c r="CT60" s="37">
        <v>0</v>
      </c>
      <c r="CU60" s="37">
        <v>0</v>
      </c>
      <c r="CV60" s="37">
        <v>0</v>
      </c>
      <c r="CW60" s="75">
        <v>0</v>
      </c>
      <c r="CX60" s="37">
        <f t="shared" si="0"/>
        <v>8</v>
      </c>
      <c r="CY60" s="37">
        <v>1</v>
      </c>
      <c r="CZ60" s="37">
        <v>0</v>
      </c>
      <c r="DA60" s="37">
        <v>0</v>
      </c>
      <c r="DB60" s="37">
        <v>0</v>
      </c>
      <c r="DC60" s="77" t="s">
        <v>823</v>
      </c>
      <c r="DD60" s="77" t="s">
        <v>321</v>
      </c>
      <c r="DL60" s="37">
        <v>0</v>
      </c>
      <c r="DN60" s="37">
        <v>1</v>
      </c>
      <c r="DO60" s="37">
        <v>1839</v>
      </c>
      <c r="DP60" s="38" t="s">
        <v>824</v>
      </c>
      <c r="DQ60" s="37" t="s">
        <v>825</v>
      </c>
      <c r="DR60" s="37">
        <v>2007</v>
      </c>
      <c r="DS60" s="37" t="s">
        <v>826</v>
      </c>
    </row>
    <row r="61" spans="1:196" s="37" customFormat="1" ht="15.75" customHeight="1" x14ac:dyDescent="0.3">
      <c r="A61" s="38" t="s">
        <v>81</v>
      </c>
      <c r="B61" s="39" t="s">
        <v>789</v>
      </c>
      <c r="C61" s="41" t="s">
        <v>827</v>
      </c>
      <c r="D61" s="40"/>
      <c r="E61" s="40"/>
      <c r="F61" s="40" t="s">
        <v>91</v>
      </c>
      <c r="G61" s="40" t="s">
        <v>95</v>
      </c>
      <c r="H61" s="40" t="s">
        <v>677</v>
      </c>
      <c r="I61" s="40" t="s">
        <v>56</v>
      </c>
      <c r="J61" s="40" t="s">
        <v>41</v>
      </c>
      <c r="K61" s="40" t="s">
        <v>41</v>
      </c>
      <c r="L61" s="40" t="s">
        <v>228</v>
      </c>
      <c r="M61" s="40" t="s">
        <v>41</v>
      </c>
      <c r="N61" s="40"/>
      <c r="O61" s="40" t="s">
        <v>299</v>
      </c>
      <c r="P61" s="45" t="s">
        <v>828</v>
      </c>
      <c r="Q61" s="42" t="s">
        <v>829</v>
      </c>
      <c r="R61" s="40">
        <v>0</v>
      </c>
      <c r="S61" s="40">
        <v>0</v>
      </c>
      <c r="T61" s="40">
        <v>0</v>
      </c>
      <c r="U61" s="40">
        <v>0</v>
      </c>
      <c r="V61" s="40">
        <v>0</v>
      </c>
      <c r="W61" s="40">
        <v>0</v>
      </c>
      <c r="X61" s="40">
        <v>0</v>
      </c>
      <c r="Y61" s="40">
        <v>0</v>
      </c>
      <c r="Z61" s="40"/>
      <c r="AA61" s="40">
        <v>0</v>
      </c>
      <c r="AB61" s="40">
        <v>0</v>
      </c>
      <c r="AC61" s="40">
        <v>0</v>
      </c>
      <c r="AD61" s="40">
        <v>0</v>
      </c>
      <c r="AE61" s="40">
        <v>0</v>
      </c>
      <c r="AF61" s="40">
        <v>0</v>
      </c>
      <c r="AG61" s="40">
        <v>0</v>
      </c>
      <c r="AH61" s="40">
        <v>0</v>
      </c>
      <c r="AI61" s="40">
        <v>0</v>
      </c>
      <c r="AJ61" s="40">
        <v>0</v>
      </c>
      <c r="AK61" s="40">
        <v>0</v>
      </c>
      <c r="AL61" s="40">
        <v>0</v>
      </c>
      <c r="AM61" s="40">
        <v>0</v>
      </c>
      <c r="AN61" s="40">
        <v>0</v>
      </c>
      <c r="AO61" s="40">
        <v>0</v>
      </c>
      <c r="AP61" s="40">
        <v>0</v>
      </c>
      <c r="AQ61" s="40">
        <v>0</v>
      </c>
      <c r="AR61" s="40">
        <v>1</v>
      </c>
      <c r="AS61" s="40">
        <v>0</v>
      </c>
      <c r="AT61" s="40">
        <v>0</v>
      </c>
      <c r="AU61" s="40">
        <v>0</v>
      </c>
      <c r="AV61" s="40">
        <v>0</v>
      </c>
      <c r="AW61" s="40">
        <v>0</v>
      </c>
      <c r="AX61" s="40">
        <v>0</v>
      </c>
      <c r="AY61" s="40">
        <v>0</v>
      </c>
      <c r="AZ61" s="40">
        <v>0</v>
      </c>
      <c r="BA61" s="40">
        <v>0</v>
      </c>
      <c r="BB61" s="40">
        <v>0</v>
      </c>
      <c r="BC61" s="40">
        <v>0</v>
      </c>
      <c r="BD61" s="40">
        <v>0</v>
      </c>
      <c r="BE61" s="40">
        <v>0</v>
      </c>
      <c r="BF61" s="40">
        <v>0</v>
      </c>
      <c r="BG61" s="40">
        <v>0</v>
      </c>
      <c r="BH61" s="43">
        <v>0</v>
      </c>
      <c r="BI61" s="40">
        <v>0</v>
      </c>
      <c r="BJ61" s="43">
        <v>0</v>
      </c>
      <c r="BK61" s="40">
        <v>0</v>
      </c>
      <c r="BL61" s="43">
        <v>0</v>
      </c>
      <c r="BM61" s="40">
        <v>0</v>
      </c>
      <c r="BN61" s="40">
        <v>0</v>
      </c>
      <c r="BO61" s="40">
        <v>0</v>
      </c>
      <c r="BP61" s="40">
        <v>0</v>
      </c>
      <c r="BQ61" s="40">
        <v>0</v>
      </c>
      <c r="BR61" s="40">
        <v>0</v>
      </c>
      <c r="BS61" s="40">
        <v>0</v>
      </c>
      <c r="BT61" s="40">
        <v>0</v>
      </c>
      <c r="BU61" s="40">
        <v>0</v>
      </c>
      <c r="BV61" s="40">
        <v>0</v>
      </c>
      <c r="BW61" s="40">
        <v>0</v>
      </c>
      <c r="BX61" s="40">
        <v>0</v>
      </c>
      <c r="BY61" s="40">
        <v>0</v>
      </c>
      <c r="BZ61" s="40">
        <v>0</v>
      </c>
      <c r="CA61" s="40">
        <v>0</v>
      </c>
      <c r="CB61" s="40">
        <v>0</v>
      </c>
      <c r="CC61" s="44">
        <v>0</v>
      </c>
      <c r="CD61" s="40">
        <v>0</v>
      </c>
      <c r="CE61" s="40">
        <v>0</v>
      </c>
      <c r="CF61" s="40">
        <v>0</v>
      </c>
      <c r="CG61" s="40">
        <v>0</v>
      </c>
      <c r="CH61" s="40">
        <v>0</v>
      </c>
      <c r="CI61" s="40">
        <v>0</v>
      </c>
      <c r="CJ61" s="40">
        <v>0</v>
      </c>
      <c r="CK61" s="40">
        <v>0</v>
      </c>
      <c r="CL61" s="40">
        <v>0</v>
      </c>
      <c r="CM61" s="40">
        <v>0</v>
      </c>
      <c r="CN61" s="40">
        <v>0</v>
      </c>
      <c r="CO61" s="40">
        <v>0</v>
      </c>
      <c r="CP61" s="40">
        <v>0</v>
      </c>
      <c r="CQ61" s="40">
        <v>0</v>
      </c>
      <c r="CR61" s="40">
        <v>0</v>
      </c>
      <c r="CS61" s="40">
        <v>0</v>
      </c>
      <c r="CT61" s="40">
        <v>0</v>
      </c>
      <c r="CU61" s="40">
        <v>0</v>
      </c>
      <c r="CV61" s="40">
        <v>0</v>
      </c>
      <c r="CW61" s="42">
        <v>0</v>
      </c>
      <c r="CX61" s="40">
        <f t="shared" si="0"/>
        <v>1</v>
      </c>
      <c r="CY61" s="40">
        <v>1</v>
      </c>
      <c r="CZ61" s="40">
        <v>0</v>
      </c>
      <c r="DA61" s="40">
        <v>0</v>
      </c>
      <c r="DB61" s="40">
        <v>0</v>
      </c>
      <c r="DC61" s="40" t="s">
        <v>600</v>
      </c>
      <c r="DD61" s="40" t="s">
        <v>309</v>
      </c>
      <c r="DE61" s="40"/>
      <c r="DF61" s="40"/>
      <c r="DG61" s="40"/>
      <c r="DH61" s="40"/>
      <c r="DI61" s="40"/>
      <c r="DJ61" s="40"/>
      <c r="DK61" s="40"/>
      <c r="DL61" s="40">
        <v>0</v>
      </c>
      <c r="DM61" s="40"/>
      <c r="DN61" s="40">
        <v>1</v>
      </c>
      <c r="DO61" s="40">
        <v>1996</v>
      </c>
      <c r="DP61" s="40" t="s">
        <v>830</v>
      </c>
      <c r="DQ61" s="40" t="s">
        <v>831</v>
      </c>
      <c r="DR61" s="40">
        <v>2007</v>
      </c>
      <c r="DS61" s="40" t="s">
        <v>832</v>
      </c>
    </row>
    <row r="62" spans="1:196" s="37" customFormat="1" ht="15.75" customHeight="1" x14ac:dyDescent="0.3">
      <c r="A62" s="38" t="s">
        <v>81</v>
      </c>
      <c r="B62" s="38" t="s">
        <v>833</v>
      </c>
      <c r="C62" s="48" t="s">
        <v>834</v>
      </c>
      <c r="D62" s="38"/>
      <c r="E62" s="38"/>
      <c r="F62" s="38" t="s">
        <v>91</v>
      </c>
      <c r="G62" s="38"/>
      <c r="H62" s="38" t="s">
        <v>454</v>
      </c>
      <c r="I62" s="38" t="s">
        <v>56</v>
      </c>
      <c r="J62" s="38" t="s">
        <v>173</v>
      </c>
      <c r="K62" s="38" t="s">
        <v>471</v>
      </c>
      <c r="L62" s="38" t="s">
        <v>228</v>
      </c>
      <c r="M62" s="38" t="s">
        <v>268</v>
      </c>
      <c r="N62" s="38"/>
      <c r="O62" s="38" t="s">
        <v>300</v>
      </c>
      <c r="P62" s="81" t="s">
        <v>835</v>
      </c>
      <c r="Q62" s="50" t="s">
        <v>457</v>
      </c>
      <c r="R62" s="38">
        <v>0</v>
      </c>
      <c r="S62" s="38">
        <v>0</v>
      </c>
      <c r="T62" s="38">
        <v>0</v>
      </c>
      <c r="U62" s="38">
        <v>0</v>
      </c>
      <c r="V62" s="38">
        <v>0</v>
      </c>
      <c r="W62" s="38">
        <v>0</v>
      </c>
      <c r="X62" s="38">
        <v>0</v>
      </c>
      <c r="Y62" s="38">
        <v>0</v>
      </c>
      <c r="Z62" s="38"/>
      <c r="AA62" s="38">
        <v>0</v>
      </c>
      <c r="AB62" s="38">
        <v>0</v>
      </c>
      <c r="AC62" s="38">
        <v>0</v>
      </c>
      <c r="AD62" s="38">
        <v>0</v>
      </c>
      <c r="AE62" s="38">
        <v>0</v>
      </c>
      <c r="AF62" s="38">
        <v>0</v>
      </c>
      <c r="AG62" s="38">
        <v>0</v>
      </c>
      <c r="AH62" s="38">
        <v>0</v>
      </c>
      <c r="AI62" s="38">
        <v>0</v>
      </c>
      <c r="AJ62" s="38">
        <v>0</v>
      </c>
      <c r="AK62" s="38">
        <v>0</v>
      </c>
      <c r="AL62" s="38">
        <v>0</v>
      </c>
      <c r="AM62" s="38">
        <v>0</v>
      </c>
      <c r="AN62" s="38">
        <v>0</v>
      </c>
      <c r="AO62" s="38">
        <v>0</v>
      </c>
      <c r="AP62" s="38">
        <v>0</v>
      </c>
      <c r="AQ62" s="38">
        <v>0</v>
      </c>
      <c r="AR62" s="38">
        <v>0</v>
      </c>
      <c r="AS62" s="38">
        <v>0</v>
      </c>
      <c r="AT62" s="38">
        <v>0</v>
      </c>
      <c r="AU62" s="38">
        <v>0</v>
      </c>
      <c r="AV62" s="38">
        <v>0</v>
      </c>
      <c r="AW62" s="38">
        <v>0</v>
      </c>
      <c r="AX62" s="38">
        <v>0</v>
      </c>
      <c r="AY62" s="38">
        <v>0</v>
      </c>
      <c r="AZ62" s="38">
        <v>0</v>
      </c>
      <c r="BA62" s="38">
        <v>0</v>
      </c>
      <c r="BB62" s="38">
        <v>0</v>
      </c>
      <c r="BC62" s="38">
        <v>0</v>
      </c>
      <c r="BD62" s="38">
        <v>1</v>
      </c>
      <c r="BE62" s="38">
        <v>0</v>
      </c>
      <c r="BF62" s="38">
        <v>0</v>
      </c>
      <c r="BG62" s="38">
        <v>0</v>
      </c>
      <c r="BH62" s="43">
        <v>0</v>
      </c>
      <c r="BI62" s="38">
        <v>0</v>
      </c>
      <c r="BJ62" s="43">
        <v>0</v>
      </c>
      <c r="BK62" s="38">
        <v>0</v>
      </c>
      <c r="BL62" s="43">
        <v>0</v>
      </c>
      <c r="BM62" s="38">
        <v>0</v>
      </c>
      <c r="BN62" s="38">
        <v>0</v>
      </c>
      <c r="BO62" s="38">
        <v>0</v>
      </c>
      <c r="BP62" s="38">
        <v>0</v>
      </c>
      <c r="BQ62" s="38">
        <v>0</v>
      </c>
      <c r="BR62" s="38">
        <v>0</v>
      </c>
      <c r="BS62" s="38">
        <v>0</v>
      </c>
      <c r="BT62" s="38">
        <v>0</v>
      </c>
      <c r="BU62" s="38">
        <v>0</v>
      </c>
      <c r="BV62" s="38">
        <v>0</v>
      </c>
      <c r="BW62" s="38">
        <v>0</v>
      </c>
      <c r="BX62" s="38">
        <v>0</v>
      </c>
      <c r="BY62" s="38">
        <v>0</v>
      </c>
      <c r="BZ62" s="38">
        <v>0</v>
      </c>
      <c r="CA62" s="38">
        <v>0</v>
      </c>
      <c r="CB62" s="38">
        <v>0</v>
      </c>
      <c r="CC62" s="49">
        <v>0</v>
      </c>
      <c r="CD62" s="38">
        <v>0</v>
      </c>
      <c r="CE62" s="38">
        <v>0</v>
      </c>
      <c r="CF62" s="38">
        <v>0</v>
      </c>
      <c r="CG62" s="38">
        <v>0</v>
      </c>
      <c r="CH62" s="38">
        <v>0</v>
      </c>
      <c r="CI62" s="38">
        <v>1</v>
      </c>
      <c r="CJ62" s="38">
        <v>0</v>
      </c>
      <c r="CK62" s="38">
        <v>0</v>
      </c>
      <c r="CL62" s="38">
        <v>0</v>
      </c>
      <c r="CM62" s="38">
        <v>0</v>
      </c>
      <c r="CN62" s="38">
        <v>0</v>
      </c>
      <c r="CO62" s="38">
        <v>0</v>
      </c>
      <c r="CP62" s="38">
        <v>1</v>
      </c>
      <c r="CQ62" s="38">
        <v>0</v>
      </c>
      <c r="CR62" s="38">
        <v>0</v>
      </c>
      <c r="CS62" s="38">
        <v>0</v>
      </c>
      <c r="CT62" s="38">
        <v>0</v>
      </c>
      <c r="CU62" s="38">
        <v>0</v>
      </c>
      <c r="CV62" s="38">
        <v>0</v>
      </c>
      <c r="CW62" s="50">
        <v>0</v>
      </c>
      <c r="CX62" s="38">
        <f t="shared" si="0"/>
        <v>3</v>
      </c>
      <c r="CY62" s="38">
        <v>1</v>
      </c>
      <c r="CZ62" s="38">
        <v>1</v>
      </c>
      <c r="DA62" s="38">
        <v>0</v>
      </c>
      <c r="DB62" s="38">
        <v>0</v>
      </c>
      <c r="DC62" s="38" t="s">
        <v>836</v>
      </c>
      <c r="DD62" s="38" t="s">
        <v>306</v>
      </c>
      <c r="DE62" s="38"/>
      <c r="DF62" s="38"/>
      <c r="DG62" s="38"/>
      <c r="DH62" s="38"/>
      <c r="DI62" s="38"/>
      <c r="DJ62" s="38"/>
      <c r="DK62" s="38"/>
      <c r="DL62" s="38">
        <v>0</v>
      </c>
      <c r="DM62" s="38"/>
      <c r="DN62" s="38">
        <v>1</v>
      </c>
      <c r="DO62" s="38">
        <v>1903</v>
      </c>
      <c r="DP62" s="38" t="s">
        <v>837</v>
      </c>
      <c r="DQ62" s="38" t="s">
        <v>838</v>
      </c>
      <c r="DR62" s="38">
        <v>1991</v>
      </c>
      <c r="DS62" s="38" t="s">
        <v>839</v>
      </c>
    </row>
    <row r="63" spans="1:196" s="37" customFormat="1" ht="15.75" customHeight="1" x14ac:dyDescent="0.3">
      <c r="A63" s="39" t="s">
        <v>81</v>
      </c>
      <c r="B63" s="25" t="s">
        <v>833</v>
      </c>
      <c r="C63" s="40" t="s">
        <v>840</v>
      </c>
      <c r="D63" s="51" t="s">
        <v>841</v>
      </c>
      <c r="E63" s="25"/>
      <c r="F63" s="25" t="s">
        <v>122</v>
      </c>
      <c r="G63" s="25"/>
      <c r="H63" s="25" t="s">
        <v>494</v>
      </c>
      <c r="I63" s="25" t="s">
        <v>56</v>
      </c>
      <c r="J63" s="25" t="s">
        <v>173</v>
      </c>
      <c r="K63" s="25" t="s">
        <v>471</v>
      </c>
      <c r="L63" s="25"/>
      <c r="M63" s="25" t="s">
        <v>266</v>
      </c>
      <c r="N63" s="25"/>
      <c r="O63" s="25" t="s">
        <v>299</v>
      </c>
      <c r="P63" s="25"/>
      <c r="Q63" s="57" t="s">
        <v>842</v>
      </c>
      <c r="R63" s="40"/>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52"/>
      <c r="BI63" s="25"/>
      <c r="BJ63" s="52"/>
      <c r="BK63" s="25"/>
      <c r="BL63" s="52"/>
      <c r="BM63" s="25"/>
      <c r="BN63" s="25"/>
      <c r="BO63" s="25"/>
      <c r="BP63" s="25"/>
      <c r="BQ63" s="25"/>
      <c r="BR63" s="25"/>
      <c r="BS63" s="25"/>
      <c r="BT63" s="25"/>
      <c r="BU63" s="25"/>
      <c r="BV63" s="25"/>
      <c r="BW63" s="25"/>
      <c r="BX63" s="25"/>
      <c r="BY63" s="25"/>
      <c r="BZ63" s="25"/>
      <c r="CA63" s="25"/>
      <c r="CB63" s="25"/>
      <c r="CC63" s="53"/>
      <c r="CD63" s="25"/>
      <c r="CE63" s="25"/>
      <c r="CF63" s="25"/>
      <c r="CG63" s="25"/>
      <c r="CH63" s="25"/>
      <c r="CI63" s="25"/>
      <c r="CJ63" s="25"/>
      <c r="CK63" s="25"/>
      <c r="CL63" s="25"/>
      <c r="CM63" s="25"/>
      <c r="CN63" s="25"/>
      <c r="CO63" s="25"/>
      <c r="CP63" s="25"/>
      <c r="CQ63" s="25"/>
      <c r="CR63" s="25"/>
      <c r="CS63" s="25"/>
      <c r="CT63" s="25"/>
      <c r="CU63" s="25"/>
      <c r="CV63" s="25"/>
      <c r="CW63" s="54"/>
      <c r="CX63" s="25"/>
      <c r="CY63" s="25"/>
      <c r="CZ63" s="25"/>
      <c r="DA63" s="25"/>
      <c r="DB63" s="25"/>
      <c r="DC63" s="25" t="s">
        <v>843</v>
      </c>
      <c r="DD63" s="25" t="s">
        <v>306</v>
      </c>
      <c r="DE63" s="25"/>
      <c r="DF63" s="25"/>
      <c r="DG63" s="25"/>
      <c r="DH63" s="25"/>
      <c r="DI63" s="25"/>
      <c r="DJ63" s="25"/>
      <c r="DK63" s="25"/>
      <c r="DL63" s="25"/>
      <c r="DM63" s="25"/>
      <c r="DN63" s="25">
        <v>1</v>
      </c>
      <c r="DO63" s="25">
        <v>1975</v>
      </c>
      <c r="DP63" s="40" t="s">
        <v>844</v>
      </c>
      <c r="DQ63" s="51" t="s">
        <v>841</v>
      </c>
      <c r="DR63" s="25">
        <v>1991</v>
      </c>
      <c r="DS63" s="25" t="s">
        <v>845</v>
      </c>
      <c r="DT63" s="38"/>
      <c r="DU63" s="38"/>
      <c r="DV63" s="38"/>
      <c r="DW63" s="38"/>
      <c r="DX63" s="38"/>
      <c r="DY63" s="38"/>
      <c r="DZ63" s="38"/>
      <c r="EA63" s="38"/>
      <c r="EB63" s="38"/>
      <c r="EC63" s="38"/>
      <c r="ED63" s="38"/>
      <c r="EE63" s="38"/>
      <c r="EF63" s="38"/>
      <c r="EG63" s="38"/>
      <c r="EH63" s="38"/>
      <c r="EI63" s="38"/>
    </row>
    <row r="64" spans="1:196" s="93" customFormat="1" ht="15.75" customHeight="1" x14ac:dyDescent="0.3">
      <c r="A64" s="38" t="s">
        <v>81</v>
      </c>
      <c r="B64" s="38" t="s">
        <v>833</v>
      </c>
      <c r="C64" s="48" t="s">
        <v>840</v>
      </c>
      <c r="D64" s="38"/>
      <c r="E64" s="38"/>
      <c r="F64" s="38" t="s">
        <v>122</v>
      </c>
      <c r="G64" s="38"/>
      <c r="H64" s="38" t="s">
        <v>454</v>
      </c>
      <c r="I64" s="38" t="s">
        <v>56</v>
      </c>
      <c r="J64" s="38" t="s">
        <v>173</v>
      </c>
      <c r="K64" s="38" t="s">
        <v>471</v>
      </c>
      <c r="L64" s="38" t="s">
        <v>228</v>
      </c>
      <c r="M64" s="38" t="s">
        <v>268</v>
      </c>
      <c r="N64" s="38"/>
      <c r="O64" s="38" t="s">
        <v>300</v>
      </c>
      <c r="P64" s="38" t="s">
        <v>846</v>
      </c>
      <c r="Q64" s="50" t="s">
        <v>457</v>
      </c>
      <c r="R64" s="38">
        <v>0</v>
      </c>
      <c r="S64" s="38">
        <v>0</v>
      </c>
      <c r="T64" s="38">
        <v>0</v>
      </c>
      <c r="U64" s="38">
        <v>0</v>
      </c>
      <c r="V64" s="38">
        <v>0</v>
      </c>
      <c r="W64" s="38">
        <v>0</v>
      </c>
      <c r="X64" s="38">
        <v>0</v>
      </c>
      <c r="Y64" s="38">
        <v>0</v>
      </c>
      <c r="Z64" s="38"/>
      <c r="AA64" s="38">
        <v>0</v>
      </c>
      <c r="AB64" s="38">
        <v>0</v>
      </c>
      <c r="AC64" s="38">
        <v>0</v>
      </c>
      <c r="AD64" s="38">
        <v>0</v>
      </c>
      <c r="AE64" s="38">
        <v>0</v>
      </c>
      <c r="AF64" s="38">
        <v>0</v>
      </c>
      <c r="AG64" s="38">
        <v>0</v>
      </c>
      <c r="AH64" s="38">
        <v>0</v>
      </c>
      <c r="AI64" s="38">
        <v>0</v>
      </c>
      <c r="AJ64" s="38">
        <v>0</v>
      </c>
      <c r="AK64" s="38">
        <v>0</v>
      </c>
      <c r="AL64" s="38">
        <v>0</v>
      </c>
      <c r="AM64" s="38">
        <v>0</v>
      </c>
      <c r="AN64" s="38">
        <v>0</v>
      </c>
      <c r="AO64" s="38">
        <v>0</v>
      </c>
      <c r="AP64" s="38">
        <v>0</v>
      </c>
      <c r="AQ64" s="38">
        <v>0</v>
      </c>
      <c r="AR64" s="38">
        <v>0</v>
      </c>
      <c r="AS64" s="38">
        <v>0</v>
      </c>
      <c r="AT64" s="38">
        <v>0</v>
      </c>
      <c r="AU64" s="38">
        <v>0</v>
      </c>
      <c r="AV64" s="38">
        <v>0</v>
      </c>
      <c r="AW64" s="38">
        <v>0</v>
      </c>
      <c r="AX64" s="38">
        <v>0</v>
      </c>
      <c r="AY64" s="38">
        <v>0</v>
      </c>
      <c r="AZ64" s="38">
        <v>0</v>
      </c>
      <c r="BA64" s="38">
        <v>0</v>
      </c>
      <c r="BB64" s="38">
        <v>0</v>
      </c>
      <c r="BC64" s="38">
        <v>0</v>
      </c>
      <c r="BD64" s="38">
        <v>0</v>
      </c>
      <c r="BE64" s="38">
        <v>0</v>
      </c>
      <c r="BF64" s="38">
        <v>0</v>
      </c>
      <c r="BG64" s="38">
        <v>0</v>
      </c>
      <c r="BH64" s="43">
        <v>0</v>
      </c>
      <c r="BI64" s="38">
        <v>0</v>
      </c>
      <c r="BJ64" s="43">
        <v>0</v>
      </c>
      <c r="BK64" s="38">
        <v>0</v>
      </c>
      <c r="BL64" s="43">
        <v>0</v>
      </c>
      <c r="BM64" s="38">
        <v>0</v>
      </c>
      <c r="BN64" s="38">
        <v>0</v>
      </c>
      <c r="BO64" s="38">
        <v>0</v>
      </c>
      <c r="BP64" s="38">
        <v>0</v>
      </c>
      <c r="BQ64" s="38">
        <v>0</v>
      </c>
      <c r="BR64" s="38">
        <v>0</v>
      </c>
      <c r="BS64" s="38">
        <v>0</v>
      </c>
      <c r="BT64" s="38">
        <v>0</v>
      </c>
      <c r="BU64" s="38">
        <v>0</v>
      </c>
      <c r="BV64" s="38">
        <v>0</v>
      </c>
      <c r="BW64" s="38">
        <v>0</v>
      </c>
      <c r="BX64" s="38">
        <v>0</v>
      </c>
      <c r="BY64" s="38">
        <v>0</v>
      </c>
      <c r="BZ64" s="38">
        <v>0</v>
      </c>
      <c r="CA64" s="38">
        <v>0</v>
      </c>
      <c r="CB64" s="38">
        <v>0</v>
      </c>
      <c r="CC64" s="49">
        <v>0</v>
      </c>
      <c r="CD64" s="38">
        <v>0</v>
      </c>
      <c r="CE64" s="38">
        <v>0</v>
      </c>
      <c r="CF64" s="38">
        <v>0</v>
      </c>
      <c r="CG64" s="38">
        <v>0</v>
      </c>
      <c r="CH64" s="38">
        <v>0</v>
      </c>
      <c r="CI64" s="38">
        <v>0</v>
      </c>
      <c r="CJ64" s="38">
        <v>1</v>
      </c>
      <c r="CK64" s="38">
        <v>0</v>
      </c>
      <c r="CL64" s="38">
        <v>0</v>
      </c>
      <c r="CM64" s="38">
        <v>0</v>
      </c>
      <c r="CN64" s="38">
        <v>0</v>
      </c>
      <c r="CO64" s="38">
        <v>0</v>
      </c>
      <c r="CP64" s="38">
        <v>1</v>
      </c>
      <c r="CQ64" s="38">
        <v>0</v>
      </c>
      <c r="CR64" s="38">
        <v>0</v>
      </c>
      <c r="CS64" s="38">
        <v>0</v>
      </c>
      <c r="CT64" s="38">
        <v>0</v>
      </c>
      <c r="CU64" s="38">
        <v>0</v>
      </c>
      <c r="CV64" s="38">
        <v>0</v>
      </c>
      <c r="CW64" s="50">
        <v>0</v>
      </c>
      <c r="CX64" s="38">
        <f>SUM(AA64:CW64)</f>
        <v>2</v>
      </c>
      <c r="CY64" s="38">
        <v>0</v>
      </c>
      <c r="CZ64" s="38">
        <v>1</v>
      </c>
      <c r="DA64" s="38">
        <v>0</v>
      </c>
      <c r="DB64" s="38">
        <v>0</v>
      </c>
      <c r="DC64" s="38" t="s">
        <v>847</v>
      </c>
      <c r="DD64" s="38" t="s">
        <v>306</v>
      </c>
      <c r="DE64" s="38"/>
      <c r="DF64" s="38"/>
      <c r="DG64" s="38"/>
      <c r="DH64" s="38"/>
      <c r="DI64" s="38"/>
      <c r="DJ64" s="38"/>
      <c r="DK64" s="38"/>
      <c r="DL64" s="38">
        <v>0</v>
      </c>
      <c r="DM64" s="38"/>
      <c r="DN64" s="38">
        <v>1</v>
      </c>
      <c r="DO64" s="38">
        <v>1975</v>
      </c>
      <c r="DP64" s="38" t="s">
        <v>848</v>
      </c>
      <c r="DQ64" s="38" t="s">
        <v>849</v>
      </c>
      <c r="DR64" s="38">
        <v>1991</v>
      </c>
      <c r="DS64" s="38" t="s">
        <v>839</v>
      </c>
      <c r="DT64" s="37"/>
      <c r="DU64" s="37"/>
      <c r="DV64" s="37"/>
      <c r="DW64" s="37"/>
      <c r="DX64" s="37"/>
      <c r="DY64" s="37"/>
      <c r="DZ64" s="37"/>
      <c r="EA64" s="37"/>
      <c r="EB64" s="37"/>
      <c r="EC64" s="37"/>
      <c r="ED64" s="37"/>
      <c r="EE64" s="37"/>
      <c r="EF64" s="37"/>
      <c r="EG64" s="37"/>
      <c r="EH64" s="37"/>
      <c r="EI64" s="37"/>
    </row>
    <row r="65" spans="1:139" s="37" customFormat="1" ht="15.75" customHeight="1" x14ac:dyDescent="0.3">
      <c r="A65" s="38" t="s">
        <v>81</v>
      </c>
      <c r="B65" s="47" t="s">
        <v>850</v>
      </c>
      <c r="C65" s="48" t="s">
        <v>851</v>
      </c>
      <c r="D65" s="38"/>
      <c r="E65" s="38"/>
      <c r="F65" s="38" t="s">
        <v>91</v>
      </c>
      <c r="G65" s="38"/>
      <c r="H65" s="38" t="s">
        <v>454</v>
      </c>
      <c r="I65" s="38" t="s">
        <v>56</v>
      </c>
      <c r="J65" s="38" t="s">
        <v>173</v>
      </c>
      <c r="K65" s="38" t="s">
        <v>471</v>
      </c>
      <c r="L65" s="38" t="s">
        <v>252</v>
      </c>
      <c r="M65" s="38" t="s">
        <v>268</v>
      </c>
      <c r="N65" s="38"/>
      <c r="O65" s="38" t="s">
        <v>299</v>
      </c>
      <c r="P65" s="38"/>
      <c r="Q65" s="50" t="s">
        <v>768</v>
      </c>
      <c r="R65" s="38">
        <v>0</v>
      </c>
      <c r="S65" s="38">
        <v>0</v>
      </c>
      <c r="T65" s="38">
        <v>0</v>
      </c>
      <c r="U65" s="38">
        <v>0</v>
      </c>
      <c r="V65" s="38">
        <v>0</v>
      </c>
      <c r="W65" s="38">
        <v>0</v>
      </c>
      <c r="X65" s="38">
        <v>0</v>
      </c>
      <c r="Y65" s="38">
        <v>0</v>
      </c>
      <c r="Z65" s="38"/>
      <c r="AA65" s="38">
        <v>0</v>
      </c>
      <c r="AB65" s="38">
        <v>0</v>
      </c>
      <c r="AC65" s="38">
        <v>0</v>
      </c>
      <c r="AD65" s="38">
        <v>0</v>
      </c>
      <c r="AE65" s="38">
        <v>0</v>
      </c>
      <c r="AF65" s="38">
        <v>0</v>
      </c>
      <c r="AG65" s="38">
        <v>0</v>
      </c>
      <c r="AH65" s="38">
        <v>0</v>
      </c>
      <c r="AI65" s="38">
        <v>0</v>
      </c>
      <c r="AJ65" s="38">
        <v>0</v>
      </c>
      <c r="AK65" s="38">
        <v>0</v>
      </c>
      <c r="AL65" s="38">
        <v>0</v>
      </c>
      <c r="AM65" s="38">
        <v>0</v>
      </c>
      <c r="AN65" s="38">
        <v>0</v>
      </c>
      <c r="AO65" s="38">
        <v>0</v>
      </c>
      <c r="AP65" s="38">
        <v>0</v>
      </c>
      <c r="AQ65" s="38">
        <v>0</v>
      </c>
      <c r="AR65" s="38">
        <v>1</v>
      </c>
      <c r="AS65" s="38">
        <v>0</v>
      </c>
      <c r="AT65" s="38">
        <v>0</v>
      </c>
      <c r="AU65" s="38">
        <v>0</v>
      </c>
      <c r="AV65" s="38">
        <v>0</v>
      </c>
      <c r="AW65" s="38">
        <v>0</v>
      </c>
      <c r="AX65" s="38">
        <v>0</v>
      </c>
      <c r="AY65" s="38">
        <v>0</v>
      </c>
      <c r="AZ65" s="38">
        <v>0</v>
      </c>
      <c r="BA65" s="38">
        <v>0</v>
      </c>
      <c r="BB65" s="38">
        <v>0</v>
      </c>
      <c r="BC65" s="38">
        <v>0</v>
      </c>
      <c r="BD65" s="38">
        <v>0</v>
      </c>
      <c r="BE65" s="38">
        <v>0</v>
      </c>
      <c r="BF65" s="38">
        <v>0</v>
      </c>
      <c r="BG65" s="38">
        <v>0</v>
      </c>
      <c r="BH65" s="43">
        <v>0</v>
      </c>
      <c r="BI65" s="38">
        <v>0</v>
      </c>
      <c r="BJ65" s="43">
        <v>0</v>
      </c>
      <c r="BK65" s="38">
        <v>0</v>
      </c>
      <c r="BL65" s="43">
        <v>0</v>
      </c>
      <c r="BM65" s="38">
        <v>0</v>
      </c>
      <c r="BN65" s="38">
        <v>0</v>
      </c>
      <c r="BO65" s="38">
        <v>0</v>
      </c>
      <c r="BP65" s="38">
        <v>0</v>
      </c>
      <c r="BQ65" s="38">
        <v>0</v>
      </c>
      <c r="BR65" s="38">
        <v>0</v>
      </c>
      <c r="BS65" s="38">
        <v>0</v>
      </c>
      <c r="BT65" s="38">
        <v>0</v>
      </c>
      <c r="BU65" s="38">
        <v>0</v>
      </c>
      <c r="BV65" s="38">
        <v>0</v>
      </c>
      <c r="BW65" s="38">
        <v>0</v>
      </c>
      <c r="BX65" s="38">
        <v>0</v>
      </c>
      <c r="BY65" s="38">
        <v>0</v>
      </c>
      <c r="BZ65" s="38">
        <v>0</v>
      </c>
      <c r="CA65" s="38">
        <v>0</v>
      </c>
      <c r="CB65" s="38">
        <v>0</v>
      </c>
      <c r="CC65" s="49">
        <v>0</v>
      </c>
      <c r="CD65" s="38">
        <v>0</v>
      </c>
      <c r="CE65" s="38">
        <v>0</v>
      </c>
      <c r="CF65" s="38">
        <v>0</v>
      </c>
      <c r="CG65" s="38">
        <v>0</v>
      </c>
      <c r="CH65" s="38">
        <v>0</v>
      </c>
      <c r="CI65" s="38">
        <v>0</v>
      </c>
      <c r="CJ65" s="38">
        <v>0</v>
      </c>
      <c r="CK65" s="38">
        <v>0</v>
      </c>
      <c r="CL65" s="38">
        <v>0</v>
      </c>
      <c r="CM65" s="38">
        <v>0</v>
      </c>
      <c r="CN65" s="38">
        <v>0</v>
      </c>
      <c r="CO65" s="38">
        <v>0</v>
      </c>
      <c r="CP65" s="38">
        <v>0</v>
      </c>
      <c r="CQ65" s="38">
        <v>0</v>
      </c>
      <c r="CR65" s="38">
        <v>0</v>
      </c>
      <c r="CS65" s="38">
        <v>0</v>
      </c>
      <c r="CT65" s="38">
        <v>0</v>
      </c>
      <c r="CU65" s="38">
        <v>0</v>
      </c>
      <c r="CV65" s="38">
        <v>0</v>
      </c>
      <c r="CW65" s="50">
        <v>0</v>
      </c>
      <c r="CX65" s="38">
        <f>SUM(AA65:CW65)</f>
        <v>1</v>
      </c>
      <c r="CY65" s="38">
        <v>1</v>
      </c>
      <c r="CZ65" s="38">
        <v>0</v>
      </c>
      <c r="DA65" s="38">
        <v>0</v>
      </c>
      <c r="DB65" s="38">
        <v>0</v>
      </c>
      <c r="DC65" s="38" t="s">
        <v>600</v>
      </c>
      <c r="DD65" s="38" t="s">
        <v>309</v>
      </c>
      <c r="DE65" s="38"/>
      <c r="DF65" s="38"/>
      <c r="DG65" s="38"/>
      <c r="DH65" s="38"/>
      <c r="DI65" s="38"/>
      <c r="DJ65" s="38"/>
      <c r="DK65" s="38"/>
      <c r="DL65" s="38">
        <v>0</v>
      </c>
      <c r="DM65" s="38"/>
      <c r="DN65" s="38">
        <v>1</v>
      </c>
      <c r="DO65" s="38">
        <v>1974</v>
      </c>
      <c r="DP65" s="38" t="s">
        <v>852</v>
      </c>
      <c r="DQ65" s="38" t="s">
        <v>853</v>
      </c>
      <c r="DR65" s="38">
        <v>2016</v>
      </c>
      <c r="DS65" s="38" t="s">
        <v>854</v>
      </c>
    </row>
    <row r="66" spans="1:139" s="37" customFormat="1" ht="15.75" customHeight="1" x14ac:dyDescent="0.3">
      <c r="A66" s="38" t="s">
        <v>81</v>
      </c>
      <c r="B66" s="47" t="s">
        <v>855</v>
      </c>
      <c r="C66" s="48" t="s">
        <v>856</v>
      </c>
      <c r="D66" s="38"/>
      <c r="E66" s="38"/>
      <c r="F66" s="38" t="s">
        <v>145</v>
      </c>
      <c r="G66" s="38" t="s">
        <v>95</v>
      </c>
      <c r="H66" s="38" t="s">
        <v>454</v>
      </c>
      <c r="I66" s="38" t="s">
        <v>13</v>
      </c>
      <c r="J66" s="38" t="s">
        <v>221</v>
      </c>
      <c r="K66" s="38" t="s">
        <v>471</v>
      </c>
      <c r="L66" s="38" t="s">
        <v>228</v>
      </c>
      <c r="M66" s="38" t="s">
        <v>268</v>
      </c>
      <c r="N66" s="38"/>
      <c r="O66" s="38" t="s">
        <v>299</v>
      </c>
      <c r="P66" s="38" t="s">
        <v>857</v>
      </c>
      <c r="Q66" s="50" t="s">
        <v>591</v>
      </c>
      <c r="R66" s="38">
        <v>0</v>
      </c>
      <c r="S66" s="38">
        <v>0</v>
      </c>
      <c r="T66" s="38">
        <v>0</v>
      </c>
      <c r="U66" s="38">
        <v>0</v>
      </c>
      <c r="V66" s="38">
        <v>0</v>
      </c>
      <c r="W66" s="38">
        <v>0</v>
      </c>
      <c r="X66" s="38">
        <v>0</v>
      </c>
      <c r="Y66" s="38">
        <v>0</v>
      </c>
      <c r="Z66" s="38"/>
      <c r="AA66" s="38">
        <v>0</v>
      </c>
      <c r="AB66" s="38">
        <v>0</v>
      </c>
      <c r="AC66" s="38">
        <v>0</v>
      </c>
      <c r="AD66" s="38">
        <v>0</v>
      </c>
      <c r="AE66" s="38">
        <v>0</v>
      </c>
      <c r="AF66" s="38">
        <v>0</v>
      </c>
      <c r="AG66" s="38">
        <v>0</v>
      </c>
      <c r="AH66" s="38">
        <v>0</v>
      </c>
      <c r="AI66" s="38">
        <v>0</v>
      </c>
      <c r="AJ66" s="38">
        <v>0</v>
      </c>
      <c r="AK66" s="38">
        <v>0</v>
      </c>
      <c r="AL66" s="38">
        <v>0</v>
      </c>
      <c r="AM66" s="38">
        <v>0</v>
      </c>
      <c r="AN66" s="38">
        <v>0</v>
      </c>
      <c r="AO66" s="38">
        <v>0</v>
      </c>
      <c r="AP66" s="38">
        <v>0</v>
      </c>
      <c r="AQ66" s="38">
        <v>0</v>
      </c>
      <c r="AR66" s="38">
        <v>0</v>
      </c>
      <c r="AS66" s="38">
        <v>0</v>
      </c>
      <c r="AT66" s="38">
        <v>0</v>
      </c>
      <c r="AU66" s="38">
        <v>0</v>
      </c>
      <c r="AV66" s="38">
        <v>0</v>
      </c>
      <c r="AW66" s="38">
        <v>0</v>
      </c>
      <c r="AX66" s="38">
        <v>0</v>
      </c>
      <c r="AY66" s="38">
        <v>0</v>
      </c>
      <c r="AZ66" s="38">
        <v>0</v>
      </c>
      <c r="BA66" s="38">
        <v>0</v>
      </c>
      <c r="BB66" s="38">
        <v>0</v>
      </c>
      <c r="BC66" s="38">
        <v>0</v>
      </c>
      <c r="BD66" s="38">
        <v>0</v>
      </c>
      <c r="BE66" s="38">
        <v>0</v>
      </c>
      <c r="BF66" s="38">
        <v>0</v>
      </c>
      <c r="BG66" s="38">
        <v>0</v>
      </c>
      <c r="BH66" s="43">
        <v>0</v>
      </c>
      <c r="BI66" s="38">
        <v>0</v>
      </c>
      <c r="BJ66" s="43">
        <v>1</v>
      </c>
      <c r="BK66" s="38">
        <v>0</v>
      </c>
      <c r="BL66" s="43">
        <v>0</v>
      </c>
      <c r="BM66" s="38">
        <v>0</v>
      </c>
      <c r="BN66" s="38">
        <v>0</v>
      </c>
      <c r="BO66" s="38">
        <v>0</v>
      </c>
      <c r="BP66" s="38">
        <v>0</v>
      </c>
      <c r="BQ66" s="38">
        <v>0</v>
      </c>
      <c r="BR66" s="38">
        <v>0</v>
      </c>
      <c r="BS66" s="38">
        <v>0</v>
      </c>
      <c r="BT66" s="38">
        <v>0</v>
      </c>
      <c r="BU66" s="38">
        <v>0</v>
      </c>
      <c r="BV66" s="38">
        <v>0</v>
      </c>
      <c r="BW66" s="38">
        <v>0</v>
      </c>
      <c r="BX66" s="38">
        <v>0</v>
      </c>
      <c r="BY66" s="38">
        <v>0</v>
      </c>
      <c r="BZ66" s="38">
        <v>0</v>
      </c>
      <c r="CA66" s="38">
        <v>0</v>
      </c>
      <c r="CB66" s="38">
        <v>0</v>
      </c>
      <c r="CC66" s="49">
        <v>0</v>
      </c>
      <c r="CD66" s="38">
        <v>0</v>
      </c>
      <c r="CE66" s="38">
        <v>0</v>
      </c>
      <c r="CF66" s="38">
        <v>0</v>
      </c>
      <c r="CG66" s="38">
        <v>0</v>
      </c>
      <c r="CH66" s="38">
        <v>0</v>
      </c>
      <c r="CI66" s="38">
        <v>0</v>
      </c>
      <c r="CJ66" s="38">
        <v>0</v>
      </c>
      <c r="CK66" s="38">
        <v>0</v>
      </c>
      <c r="CL66" s="38">
        <v>0</v>
      </c>
      <c r="CM66" s="38">
        <v>0</v>
      </c>
      <c r="CN66" s="38">
        <v>0</v>
      </c>
      <c r="CO66" s="38">
        <v>0</v>
      </c>
      <c r="CP66" s="38">
        <v>0</v>
      </c>
      <c r="CQ66" s="38">
        <v>0</v>
      </c>
      <c r="CR66" s="38">
        <v>0</v>
      </c>
      <c r="CS66" s="38">
        <v>0</v>
      </c>
      <c r="CT66" s="38">
        <v>0</v>
      </c>
      <c r="CU66" s="38">
        <v>0</v>
      </c>
      <c r="CV66" s="38">
        <v>0</v>
      </c>
      <c r="CW66" s="50">
        <v>0</v>
      </c>
      <c r="CX66" s="38">
        <f>SUM(AA66:CW66)</f>
        <v>1</v>
      </c>
      <c r="CY66" s="38">
        <v>1</v>
      </c>
      <c r="CZ66" s="38">
        <v>0</v>
      </c>
      <c r="DA66" s="38">
        <v>0</v>
      </c>
      <c r="DB66" s="38">
        <v>0</v>
      </c>
      <c r="DC66" s="38" t="s">
        <v>617</v>
      </c>
      <c r="DD66" s="38" t="s">
        <v>305</v>
      </c>
      <c r="DE66" s="38"/>
      <c r="DF66" s="38"/>
      <c r="DG66" s="38"/>
      <c r="DH66" s="38"/>
      <c r="DI66" s="38"/>
      <c r="DJ66" s="38"/>
      <c r="DK66" s="38"/>
      <c r="DL66" s="38">
        <v>0</v>
      </c>
      <c r="DM66" s="38"/>
      <c r="DN66" s="38">
        <v>1</v>
      </c>
      <c r="DO66" s="38">
        <v>1862</v>
      </c>
      <c r="DP66" s="38" t="s">
        <v>858</v>
      </c>
      <c r="DQ66" s="38" t="s">
        <v>859</v>
      </c>
      <c r="DR66" s="38">
        <v>1934</v>
      </c>
      <c r="DS66" s="38" t="s">
        <v>860</v>
      </c>
    </row>
    <row r="67" spans="1:139" s="37" customFormat="1" ht="15.75" customHeight="1" x14ac:dyDescent="0.3">
      <c r="A67" s="39" t="s">
        <v>81</v>
      </c>
      <c r="B67" s="39" t="s">
        <v>861</v>
      </c>
      <c r="C67" s="41" t="s">
        <v>862</v>
      </c>
      <c r="D67" s="40"/>
      <c r="E67" s="40"/>
      <c r="F67" s="40" t="s">
        <v>122</v>
      </c>
      <c r="G67" s="40"/>
      <c r="H67" s="40" t="s">
        <v>454</v>
      </c>
      <c r="I67" s="40" t="s">
        <v>56</v>
      </c>
      <c r="J67" s="40" t="s">
        <v>173</v>
      </c>
      <c r="K67" s="40" t="s">
        <v>471</v>
      </c>
      <c r="L67" s="40" t="s">
        <v>234</v>
      </c>
      <c r="M67" s="40"/>
      <c r="N67" s="40"/>
      <c r="O67" s="40" t="s">
        <v>300</v>
      </c>
      <c r="P67" s="45" t="s">
        <v>863</v>
      </c>
      <c r="Q67" s="42" t="s">
        <v>864</v>
      </c>
      <c r="R67" s="40">
        <v>0</v>
      </c>
      <c r="S67" s="40">
        <v>0</v>
      </c>
      <c r="T67" s="40">
        <v>0</v>
      </c>
      <c r="U67" s="40">
        <v>0</v>
      </c>
      <c r="V67" s="40">
        <v>0</v>
      </c>
      <c r="W67" s="40">
        <v>0</v>
      </c>
      <c r="X67" s="40">
        <v>0</v>
      </c>
      <c r="Y67" s="40">
        <v>0</v>
      </c>
      <c r="Z67" s="40"/>
      <c r="AA67" s="40">
        <v>0</v>
      </c>
      <c r="AB67" s="40">
        <v>0</v>
      </c>
      <c r="AC67" s="40">
        <v>0</v>
      </c>
      <c r="AD67" s="40">
        <v>0</v>
      </c>
      <c r="AE67" s="40">
        <v>0</v>
      </c>
      <c r="AF67" s="40">
        <v>0</v>
      </c>
      <c r="AG67" s="40">
        <v>0</v>
      </c>
      <c r="AH67" s="40">
        <v>0</v>
      </c>
      <c r="AI67" s="40">
        <v>0</v>
      </c>
      <c r="AJ67" s="40">
        <v>0</v>
      </c>
      <c r="AK67" s="40">
        <v>0</v>
      </c>
      <c r="AL67" s="40">
        <v>0</v>
      </c>
      <c r="AM67" s="40">
        <v>0</v>
      </c>
      <c r="AN67" s="40">
        <v>0</v>
      </c>
      <c r="AO67" s="40">
        <v>0</v>
      </c>
      <c r="AP67" s="40">
        <v>0</v>
      </c>
      <c r="AQ67" s="40">
        <v>0</v>
      </c>
      <c r="AR67" s="40">
        <v>0</v>
      </c>
      <c r="AS67" s="40">
        <v>0</v>
      </c>
      <c r="AT67" s="40">
        <v>0</v>
      </c>
      <c r="AU67" s="40">
        <v>0</v>
      </c>
      <c r="AV67" s="40">
        <v>0</v>
      </c>
      <c r="AW67" s="40">
        <v>0</v>
      </c>
      <c r="AX67" s="40">
        <v>0</v>
      </c>
      <c r="AY67" s="40">
        <v>0</v>
      </c>
      <c r="AZ67" s="40">
        <v>0</v>
      </c>
      <c r="BA67" s="40">
        <v>0</v>
      </c>
      <c r="BB67" s="40">
        <v>0</v>
      </c>
      <c r="BC67" s="40">
        <v>0</v>
      </c>
      <c r="BD67" s="40">
        <v>0</v>
      </c>
      <c r="BE67" s="40">
        <v>0</v>
      </c>
      <c r="BF67" s="40">
        <v>0</v>
      </c>
      <c r="BG67" s="40">
        <v>0</v>
      </c>
      <c r="BH67" s="43">
        <v>0</v>
      </c>
      <c r="BI67" s="40">
        <v>0</v>
      </c>
      <c r="BJ67" s="43">
        <v>0</v>
      </c>
      <c r="BK67" s="40">
        <v>0</v>
      </c>
      <c r="BL67" s="43">
        <v>0</v>
      </c>
      <c r="BM67" s="40">
        <v>0</v>
      </c>
      <c r="BN67" s="40">
        <v>0</v>
      </c>
      <c r="BO67" s="40">
        <v>0</v>
      </c>
      <c r="BP67" s="40">
        <v>0</v>
      </c>
      <c r="BQ67" s="40">
        <v>0</v>
      </c>
      <c r="BR67" s="40">
        <v>0</v>
      </c>
      <c r="BS67" s="40">
        <v>1</v>
      </c>
      <c r="BT67" s="40">
        <v>0</v>
      </c>
      <c r="BU67" s="40">
        <v>0</v>
      </c>
      <c r="BV67" s="40">
        <v>1</v>
      </c>
      <c r="BW67" s="40">
        <v>0</v>
      </c>
      <c r="BX67" s="40">
        <v>0</v>
      </c>
      <c r="BY67" s="40">
        <v>0</v>
      </c>
      <c r="BZ67" s="40">
        <v>0</v>
      </c>
      <c r="CA67" s="40">
        <v>0</v>
      </c>
      <c r="CB67" s="40">
        <v>0</v>
      </c>
      <c r="CC67" s="44">
        <v>0</v>
      </c>
      <c r="CD67" s="40">
        <v>0</v>
      </c>
      <c r="CE67" s="40">
        <v>0</v>
      </c>
      <c r="CF67" s="40">
        <v>0</v>
      </c>
      <c r="CG67" s="40">
        <v>0</v>
      </c>
      <c r="CH67" s="40">
        <v>0</v>
      </c>
      <c r="CI67" s="40">
        <v>0</v>
      </c>
      <c r="CJ67" s="40">
        <v>0</v>
      </c>
      <c r="CK67" s="40">
        <v>0</v>
      </c>
      <c r="CL67" s="40">
        <v>0</v>
      </c>
      <c r="CM67" s="40">
        <v>0</v>
      </c>
      <c r="CN67" s="40">
        <v>0</v>
      </c>
      <c r="CO67" s="40">
        <v>0</v>
      </c>
      <c r="CP67" s="40">
        <v>0</v>
      </c>
      <c r="CQ67" s="40">
        <v>0</v>
      </c>
      <c r="CR67" s="40">
        <v>0</v>
      </c>
      <c r="CS67" s="40">
        <v>0</v>
      </c>
      <c r="CT67" s="40">
        <v>0</v>
      </c>
      <c r="CU67" s="40">
        <v>0</v>
      </c>
      <c r="CV67" s="40">
        <v>0</v>
      </c>
      <c r="CW67" s="42">
        <v>0</v>
      </c>
      <c r="CX67" s="40">
        <f>SUM(AA67:CW67)</f>
        <v>2</v>
      </c>
      <c r="CY67" s="40">
        <v>1</v>
      </c>
      <c r="CZ67" s="40">
        <v>0</v>
      </c>
      <c r="DA67" s="40">
        <v>0</v>
      </c>
      <c r="DB67" s="40">
        <v>1</v>
      </c>
      <c r="DC67" s="40" t="s">
        <v>865</v>
      </c>
      <c r="DD67" s="40" t="s">
        <v>307</v>
      </c>
      <c r="DE67" s="40"/>
      <c r="DF67" s="40"/>
      <c r="DG67" s="40" t="s">
        <v>866</v>
      </c>
      <c r="DH67" s="40" t="s">
        <v>539</v>
      </c>
      <c r="DI67" s="40"/>
      <c r="DJ67" s="40"/>
      <c r="DK67" s="40"/>
      <c r="DL67" s="40">
        <v>1</v>
      </c>
      <c r="DM67" s="40"/>
      <c r="DN67" s="40">
        <v>1</v>
      </c>
      <c r="DO67" s="40">
        <v>1849</v>
      </c>
      <c r="DP67" s="40" t="s">
        <v>867</v>
      </c>
      <c r="DQ67" s="41" t="s">
        <v>862</v>
      </c>
      <c r="DR67" s="40" t="s">
        <v>460</v>
      </c>
      <c r="DS67" s="40" t="s">
        <v>867</v>
      </c>
    </row>
    <row r="68" spans="1:139" s="37" customFormat="1" ht="15.75" customHeight="1" x14ac:dyDescent="0.3">
      <c r="A68" s="38" t="s">
        <v>81</v>
      </c>
      <c r="B68" s="85" t="s">
        <v>868</v>
      </c>
      <c r="C68" s="94" t="s">
        <v>869</v>
      </c>
      <c r="D68" s="86"/>
      <c r="E68" s="86" t="s">
        <v>870</v>
      </c>
      <c r="F68" s="86" t="s">
        <v>91</v>
      </c>
      <c r="G68" s="86" t="s">
        <v>95</v>
      </c>
      <c r="H68" s="86" t="s">
        <v>871</v>
      </c>
      <c r="I68" s="86" t="s">
        <v>56</v>
      </c>
      <c r="J68" s="86" t="s">
        <v>180</v>
      </c>
      <c r="K68" s="86"/>
      <c r="L68" s="86"/>
      <c r="M68" s="86" t="s">
        <v>268</v>
      </c>
      <c r="N68" s="86"/>
      <c r="O68" s="86" t="s">
        <v>299</v>
      </c>
      <c r="P68" s="86" t="s">
        <v>872</v>
      </c>
      <c r="Q68" s="87" t="s">
        <v>871</v>
      </c>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c r="AW68" s="86"/>
      <c r="AX68" s="86"/>
      <c r="AY68" s="86"/>
      <c r="AZ68" s="86"/>
      <c r="BA68" s="86"/>
      <c r="BB68" s="86"/>
      <c r="BC68" s="86"/>
      <c r="BD68" s="86"/>
      <c r="BE68" s="86"/>
      <c r="BF68" s="86"/>
      <c r="BG68" s="86"/>
      <c r="BH68" s="43"/>
      <c r="BI68" s="86"/>
      <c r="BJ68" s="43"/>
      <c r="BK68" s="86">
        <v>1</v>
      </c>
      <c r="BL68" s="43"/>
      <c r="BM68" s="86"/>
      <c r="BN68" s="86"/>
      <c r="BO68" s="86"/>
      <c r="BP68" s="86"/>
      <c r="BQ68" s="86"/>
      <c r="BR68" s="86"/>
      <c r="BS68" s="86"/>
      <c r="BT68" s="86"/>
      <c r="BU68" s="86"/>
      <c r="BV68" s="86"/>
      <c r="BW68" s="86"/>
      <c r="BX68" s="86"/>
      <c r="BY68" s="86"/>
      <c r="BZ68" s="86"/>
      <c r="CA68" s="86"/>
      <c r="CB68" s="86"/>
      <c r="CC68" s="88"/>
      <c r="CD68" s="86"/>
      <c r="CE68" s="86"/>
      <c r="CF68" s="86"/>
      <c r="CG68" s="86"/>
      <c r="CH68" s="86"/>
      <c r="CI68" s="86"/>
      <c r="CJ68" s="86"/>
      <c r="CK68" s="86"/>
      <c r="CL68" s="86"/>
      <c r="CM68" s="86"/>
      <c r="CN68" s="86"/>
      <c r="CO68" s="86"/>
      <c r="CP68" s="86"/>
      <c r="CQ68" s="86"/>
      <c r="CR68" s="86"/>
      <c r="CS68" s="86"/>
      <c r="CT68" s="86"/>
      <c r="CU68" s="86"/>
      <c r="CV68" s="86"/>
      <c r="CW68" s="87"/>
      <c r="CX68" s="86"/>
      <c r="CY68" s="86"/>
      <c r="CZ68" s="86"/>
      <c r="DA68" s="86"/>
      <c r="DB68" s="86"/>
      <c r="DC68" s="86" t="s">
        <v>873</v>
      </c>
      <c r="DD68" s="86" t="s">
        <v>305</v>
      </c>
      <c r="DE68" s="86"/>
      <c r="DF68" s="86"/>
      <c r="DG68" s="86"/>
      <c r="DH68" s="86"/>
      <c r="DI68" s="86"/>
      <c r="DJ68" s="86"/>
      <c r="DK68" s="86"/>
      <c r="DL68" s="86">
        <v>0</v>
      </c>
      <c r="DM68" s="86"/>
      <c r="DN68" s="86">
        <v>1</v>
      </c>
      <c r="DO68" s="86">
        <v>1963</v>
      </c>
      <c r="DP68" s="86" t="s">
        <v>874</v>
      </c>
      <c r="DQ68" s="86" t="s">
        <v>869</v>
      </c>
      <c r="DR68" s="86" t="s">
        <v>580</v>
      </c>
      <c r="DS68" s="86" t="s">
        <v>874</v>
      </c>
      <c r="DT68" s="38"/>
      <c r="DU68" s="38"/>
      <c r="DV68" s="38"/>
      <c r="DW68" s="38"/>
      <c r="DX68" s="38"/>
      <c r="DY68" s="38"/>
      <c r="DZ68" s="38"/>
      <c r="EA68" s="38"/>
      <c r="EB68" s="38"/>
      <c r="EC68" s="38"/>
      <c r="ED68" s="38"/>
      <c r="EE68" s="38"/>
      <c r="EF68" s="38"/>
      <c r="EG68" s="38"/>
      <c r="EH68" s="38"/>
      <c r="EI68" s="38"/>
    </row>
    <row r="69" spans="1:139" s="37" customFormat="1" ht="15.75" customHeight="1" x14ac:dyDescent="0.3">
      <c r="A69" s="38" t="s">
        <v>81</v>
      </c>
      <c r="B69" s="47" t="s">
        <v>875</v>
      </c>
      <c r="C69" s="48" t="s">
        <v>876</v>
      </c>
      <c r="D69" s="38"/>
      <c r="E69" s="38"/>
      <c r="F69" s="38" t="s">
        <v>91</v>
      </c>
      <c r="G69" s="38"/>
      <c r="H69" s="38" t="s">
        <v>454</v>
      </c>
      <c r="I69" s="38" t="s">
        <v>60</v>
      </c>
      <c r="J69" s="38" t="s">
        <v>220</v>
      </c>
      <c r="K69" s="38" t="s">
        <v>269</v>
      </c>
      <c r="L69" s="38" t="s">
        <v>235</v>
      </c>
      <c r="M69" s="38" t="s">
        <v>268</v>
      </c>
      <c r="N69" s="38"/>
      <c r="O69" s="38" t="s">
        <v>300</v>
      </c>
      <c r="P69" s="38" t="s">
        <v>877</v>
      </c>
      <c r="Q69" s="50" t="s">
        <v>527</v>
      </c>
      <c r="R69" s="38">
        <v>0</v>
      </c>
      <c r="S69" s="38">
        <v>0</v>
      </c>
      <c r="T69" s="38">
        <v>0</v>
      </c>
      <c r="U69" s="38">
        <v>0</v>
      </c>
      <c r="V69" s="38">
        <v>0</v>
      </c>
      <c r="W69" s="38">
        <v>0</v>
      </c>
      <c r="X69" s="38">
        <v>0</v>
      </c>
      <c r="Y69" s="38">
        <v>0</v>
      </c>
      <c r="Z69" s="38"/>
      <c r="AA69" s="38">
        <v>1</v>
      </c>
      <c r="AB69" s="38">
        <v>0</v>
      </c>
      <c r="AC69" s="38">
        <v>0</v>
      </c>
      <c r="AD69" s="38">
        <v>0</v>
      </c>
      <c r="AE69" s="38">
        <v>0</v>
      </c>
      <c r="AF69" s="38">
        <v>0</v>
      </c>
      <c r="AG69" s="38">
        <v>0</v>
      </c>
      <c r="AH69" s="38">
        <v>0</v>
      </c>
      <c r="AI69" s="38">
        <v>0</v>
      </c>
      <c r="AJ69" s="38">
        <v>0</v>
      </c>
      <c r="AK69" s="38">
        <v>0</v>
      </c>
      <c r="AL69" s="38">
        <v>0</v>
      </c>
      <c r="AM69" s="38">
        <v>0</v>
      </c>
      <c r="AN69" s="38">
        <v>0</v>
      </c>
      <c r="AO69" s="38">
        <v>0</v>
      </c>
      <c r="AP69" s="38">
        <v>0</v>
      </c>
      <c r="AQ69" s="38">
        <v>0</v>
      </c>
      <c r="AR69" s="38">
        <v>0</v>
      </c>
      <c r="AS69" s="38">
        <v>0</v>
      </c>
      <c r="AT69" s="38">
        <v>0</v>
      </c>
      <c r="AU69" s="38">
        <v>0</v>
      </c>
      <c r="AV69" s="38">
        <v>0</v>
      </c>
      <c r="AW69" s="38">
        <v>0</v>
      </c>
      <c r="AX69" s="38">
        <v>0</v>
      </c>
      <c r="AY69" s="38">
        <v>0</v>
      </c>
      <c r="AZ69" s="38">
        <v>0</v>
      </c>
      <c r="BA69" s="38">
        <v>0</v>
      </c>
      <c r="BB69" s="38">
        <v>0</v>
      </c>
      <c r="BC69" s="38">
        <v>0</v>
      </c>
      <c r="BD69" s="38">
        <v>0</v>
      </c>
      <c r="BE69" s="38">
        <v>0</v>
      </c>
      <c r="BF69" s="38">
        <v>0</v>
      </c>
      <c r="BG69" s="38">
        <v>0</v>
      </c>
      <c r="BH69" s="43">
        <v>0</v>
      </c>
      <c r="BI69" s="38">
        <v>0</v>
      </c>
      <c r="BJ69" s="43">
        <v>0</v>
      </c>
      <c r="BK69" s="38">
        <v>0</v>
      </c>
      <c r="BL69" s="43">
        <v>0</v>
      </c>
      <c r="BM69" s="38">
        <v>0</v>
      </c>
      <c r="BN69" s="38">
        <v>0</v>
      </c>
      <c r="BO69" s="38">
        <v>0</v>
      </c>
      <c r="BP69" s="38">
        <v>0</v>
      </c>
      <c r="BQ69" s="38">
        <v>0</v>
      </c>
      <c r="BR69" s="38">
        <v>0</v>
      </c>
      <c r="BS69" s="38">
        <v>0</v>
      </c>
      <c r="BT69" s="38">
        <v>0</v>
      </c>
      <c r="BU69" s="38">
        <v>0</v>
      </c>
      <c r="BV69" s="38">
        <v>0</v>
      </c>
      <c r="BW69" s="38">
        <v>0</v>
      </c>
      <c r="BX69" s="38">
        <v>0</v>
      </c>
      <c r="BY69" s="38">
        <v>0</v>
      </c>
      <c r="BZ69" s="38">
        <v>0</v>
      </c>
      <c r="CA69" s="38">
        <v>0</v>
      </c>
      <c r="CB69" s="38">
        <v>0</v>
      </c>
      <c r="CC69" s="49">
        <v>0</v>
      </c>
      <c r="CD69" s="38">
        <v>0</v>
      </c>
      <c r="CE69" s="38">
        <v>0</v>
      </c>
      <c r="CF69" s="38">
        <v>0</v>
      </c>
      <c r="CG69" s="38">
        <v>0</v>
      </c>
      <c r="CH69" s="38">
        <v>0</v>
      </c>
      <c r="CI69" s="38">
        <v>0</v>
      </c>
      <c r="CJ69" s="38">
        <v>0</v>
      </c>
      <c r="CK69" s="38">
        <v>0</v>
      </c>
      <c r="CL69" s="38">
        <v>0</v>
      </c>
      <c r="CM69" s="38">
        <v>0</v>
      </c>
      <c r="CN69" s="38">
        <v>0</v>
      </c>
      <c r="CO69" s="38">
        <v>0</v>
      </c>
      <c r="CP69" s="38">
        <v>0</v>
      </c>
      <c r="CQ69" s="38">
        <v>0</v>
      </c>
      <c r="CR69" s="38">
        <v>0</v>
      </c>
      <c r="CS69" s="38">
        <v>0</v>
      </c>
      <c r="CT69" s="38">
        <v>0</v>
      </c>
      <c r="CU69" s="38">
        <v>0</v>
      </c>
      <c r="CV69" s="38">
        <v>0</v>
      </c>
      <c r="CW69" s="50">
        <v>0</v>
      </c>
      <c r="CX69" s="38">
        <f t="shared" ref="CX69:CX74" si="1">SUM(AA69:CW69)</f>
        <v>1</v>
      </c>
      <c r="CY69" s="38">
        <v>0</v>
      </c>
      <c r="CZ69" s="38">
        <v>0</v>
      </c>
      <c r="DA69" s="38">
        <v>1</v>
      </c>
      <c r="DB69" s="38">
        <v>0</v>
      </c>
      <c r="DC69" s="38" t="s">
        <v>878</v>
      </c>
      <c r="DD69" s="38" t="s">
        <v>304</v>
      </c>
      <c r="DE69" s="38" t="s">
        <v>529</v>
      </c>
      <c r="DF69" s="38">
        <v>1</v>
      </c>
      <c r="DG69" s="38"/>
      <c r="DH69" s="38" t="s">
        <v>530</v>
      </c>
      <c r="DI69" s="38"/>
      <c r="DJ69" s="38"/>
      <c r="DK69" s="38"/>
      <c r="DL69" s="38">
        <v>0</v>
      </c>
      <c r="DM69" s="38"/>
      <c r="DN69" s="38">
        <v>1</v>
      </c>
      <c r="DO69" s="38">
        <v>1933</v>
      </c>
      <c r="DP69" s="38" t="s">
        <v>879</v>
      </c>
      <c r="DQ69" s="38" t="s">
        <v>880</v>
      </c>
      <c r="DR69" s="38">
        <v>1978</v>
      </c>
      <c r="DS69" s="38" t="s">
        <v>881</v>
      </c>
    </row>
    <row r="70" spans="1:139" s="37" customFormat="1" ht="15.75" customHeight="1" x14ac:dyDescent="0.3">
      <c r="A70" s="38" t="s">
        <v>81</v>
      </c>
      <c r="B70" s="47" t="s">
        <v>875</v>
      </c>
      <c r="C70" s="48" t="s">
        <v>882</v>
      </c>
      <c r="D70" s="38"/>
      <c r="E70" s="38"/>
      <c r="F70" s="38" t="s">
        <v>91</v>
      </c>
      <c r="G70" s="38" t="s">
        <v>575</v>
      </c>
      <c r="H70" s="38" t="s">
        <v>454</v>
      </c>
      <c r="I70" s="38" t="s">
        <v>56</v>
      </c>
      <c r="J70" s="38" t="s">
        <v>455</v>
      </c>
      <c r="K70" s="38" t="s">
        <v>269</v>
      </c>
      <c r="L70" s="38" t="s">
        <v>235</v>
      </c>
      <c r="M70" s="38" t="s">
        <v>268</v>
      </c>
      <c r="N70" s="38"/>
      <c r="O70" s="38" t="s">
        <v>300</v>
      </c>
      <c r="P70" s="38" t="s">
        <v>883</v>
      </c>
      <c r="Q70" s="50" t="s">
        <v>527</v>
      </c>
      <c r="R70" s="38">
        <v>0</v>
      </c>
      <c r="S70" s="38">
        <v>0</v>
      </c>
      <c r="T70" s="38">
        <v>0</v>
      </c>
      <c r="U70" s="38">
        <v>0</v>
      </c>
      <c r="V70" s="38">
        <v>0</v>
      </c>
      <c r="W70" s="38">
        <v>0</v>
      </c>
      <c r="X70" s="38">
        <v>0</v>
      </c>
      <c r="Y70" s="38">
        <v>0</v>
      </c>
      <c r="Z70" s="38"/>
      <c r="AA70" s="38">
        <v>1</v>
      </c>
      <c r="AB70" s="38">
        <v>0</v>
      </c>
      <c r="AC70" s="38">
        <v>0</v>
      </c>
      <c r="AD70" s="38">
        <v>0</v>
      </c>
      <c r="AE70" s="38">
        <v>0</v>
      </c>
      <c r="AF70" s="38">
        <v>0</v>
      </c>
      <c r="AG70" s="38">
        <v>0</v>
      </c>
      <c r="AH70" s="38">
        <v>0</v>
      </c>
      <c r="AI70" s="38">
        <v>0</v>
      </c>
      <c r="AJ70" s="38">
        <v>0</v>
      </c>
      <c r="AK70" s="38">
        <v>0</v>
      </c>
      <c r="AL70" s="38">
        <v>0</v>
      </c>
      <c r="AM70" s="38">
        <v>0</v>
      </c>
      <c r="AN70" s="38">
        <v>0</v>
      </c>
      <c r="AO70" s="38">
        <v>0</v>
      </c>
      <c r="AP70" s="38">
        <v>0</v>
      </c>
      <c r="AQ70" s="38">
        <v>0</v>
      </c>
      <c r="AR70" s="38">
        <v>0</v>
      </c>
      <c r="AS70" s="38">
        <v>0</v>
      </c>
      <c r="AT70" s="38">
        <v>0</v>
      </c>
      <c r="AU70" s="38">
        <v>0</v>
      </c>
      <c r="AV70" s="38">
        <v>0</v>
      </c>
      <c r="AW70" s="38">
        <v>0</v>
      </c>
      <c r="AX70" s="38">
        <v>0</v>
      </c>
      <c r="AY70" s="38">
        <v>0</v>
      </c>
      <c r="AZ70" s="38">
        <v>0</v>
      </c>
      <c r="BA70" s="38">
        <v>0</v>
      </c>
      <c r="BB70" s="38">
        <v>0</v>
      </c>
      <c r="BC70" s="38">
        <v>0</v>
      </c>
      <c r="BD70" s="38">
        <v>0</v>
      </c>
      <c r="BE70" s="38">
        <v>0</v>
      </c>
      <c r="BF70" s="38">
        <v>0</v>
      </c>
      <c r="BG70" s="38">
        <v>0</v>
      </c>
      <c r="BH70" s="43">
        <v>0</v>
      </c>
      <c r="BI70" s="38">
        <v>0</v>
      </c>
      <c r="BJ70" s="43">
        <v>0</v>
      </c>
      <c r="BK70" s="38">
        <v>0</v>
      </c>
      <c r="BL70" s="43">
        <v>0</v>
      </c>
      <c r="BM70" s="38">
        <v>0</v>
      </c>
      <c r="BN70" s="38">
        <v>0</v>
      </c>
      <c r="BO70" s="38">
        <v>0</v>
      </c>
      <c r="BP70" s="38">
        <v>0</v>
      </c>
      <c r="BQ70" s="38">
        <v>0</v>
      </c>
      <c r="BR70" s="38">
        <v>0</v>
      </c>
      <c r="BS70" s="38">
        <v>0</v>
      </c>
      <c r="BT70" s="38">
        <v>0</v>
      </c>
      <c r="BU70" s="38">
        <v>0</v>
      </c>
      <c r="BV70" s="38">
        <v>0</v>
      </c>
      <c r="BW70" s="38">
        <v>0</v>
      </c>
      <c r="BX70" s="38">
        <v>0</v>
      </c>
      <c r="BY70" s="38">
        <v>0</v>
      </c>
      <c r="BZ70" s="38">
        <v>0</v>
      </c>
      <c r="CA70" s="38">
        <v>0</v>
      </c>
      <c r="CB70" s="38">
        <v>0</v>
      </c>
      <c r="CC70" s="49">
        <v>0</v>
      </c>
      <c r="CD70" s="38">
        <v>0</v>
      </c>
      <c r="CE70" s="38">
        <v>0</v>
      </c>
      <c r="CF70" s="38">
        <v>0</v>
      </c>
      <c r="CG70" s="38">
        <v>0</v>
      </c>
      <c r="CH70" s="38">
        <v>0</v>
      </c>
      <c r="CI70" s="38">
        <v>0</v>
      </c>
      <c r="CJ70" s="38">
        <v>0</v>
      </c>
      <c r="CK70" s="38">
        <v>0</v>
      </c>
      <c r="CL70" s="38">
        <v>0</v>
      </c>
      <c r="CM70" s="38">
        <v>0</v>
      </c>
      <c r="CN70" s="38">
        <v>0</v>
      </c>
      <c r="CO70" s="38">
        <v>0</v>
      </c>
      <c r="CP70" s="38">
        <v>0</v>
      </c>
      <c r="CQ70" s="38">
        <v>0</v>
      </c>
      <c r="CR70" s="38">
        <v>0</v>
      </c>
      <c r="CS70" s="38">
        <v>0</v>
      </c>
      <c r="CT70" s="38">
        <v>0</v>
      </c>
      <c r="CU70" s="38">
        <v>0</v>
      </c>
      <c r="CV70" s="38">
        <v>0</v>
      </c>
      <c r="CW70" s="50">
        <v>0</v>
      </c>
      <c r="CX70" s="38">
        <f t="shared" si="1"/>
        <v>1</v>
      </c>
      <c r="CY70" s="38">
        <v>0</v>
      </c>
      <c r="CZ70" s="38">
        <v>0</v>
      </c>
      <c r="DA70" s="38">
        <v>1</v>
      </c>
      <c r="DB70" s="38">
        <v>0</v>
      </c>
      <c r="DC70" s="38" t="s">
        <v>884</v>
      </c>
      <c r="DD70" s="38" t="s">
        <v>304</v>
      </c>
      <c r="DE70" s="38" t="s">
        <v>529</v>
      </c>
      <c r="DF70" s="38">
        <v>1</v>
      </c>
      <c r="DG70" s="38"/>
      <c r="DH70" s="38" t="s">
        <v>530</v>
      </c>
      <c r="DI70" s="38"/>
      <c r="DJ70" s="38"/>
      <c r="DK70" s="38"/>
      <c r="DL70" s="38">
        <v>0</v>
      </c>
      <c r="DM70" s="38"/>
      <c r="DN70" s="38">
        <v>1</v>
      </c>
      <c r="DO70" s="38">
        <v>1964</v>
      </c>
      <c r="DP70" s="38" t="s">
        <v>885</v>
      </c>
      <c r="DQ70" s="38" t="s">
        <v>886</v>
      </c>
      <c r="DR70" s="38">
        <v>1978</v>
      </c>
      <c r="DS70" s="38" t="s">
        <v>887</v>
      </c>
    </row>
    <row r="71" spans="1:139" s="93" customFormat="1" ht="15.75" customHeight="1" x14ac:dyDescent="0.3">
      <c r="A71" s="38" t="s">
        <v>81</v>
      </c>
      <c r="B71" s="47" t="s">
        <v>875</v>
      </c>
      <c r="C71" s="48" t="s">
        <v>888</v>
      </c>
      <c r="D71" s="38"/>
      <c r="E71" s="38"/>
      <c r="F71" s="38" t="s">
        <v>122</v>
      </c>
      <c r="G71" s="38"/>
      <c r="H71" s="38" t="s">
        <v>454</v>
      </c>
      <c r="I71" s="38" t="s">
        <v>56</v>
      </c>
      <c r="J71" s="38" t="s">
        <v>173</v>
      </c>
      <c r="K71" s="38" t="s">
        <v>471</v>
      </c>
      <c r="L71" s="38" t="s">
        <v>235</v>
      </c>
      <c r="M71" s="38" t="s">
        <v>268</v>
      </c>
      <c r="N71" s="38"/>
      <c r="O71" s="38" t="s">
        <v>300</v>
      </c>
      <c r="P71" s="84" t="s">
        <v>889</v>
      </c>
      <c r="Q71" s="50" t="s">
        <v>698</v>
      </c>
      <c r="R71" s="38">
        <v>0</v>
      </c>
      <c r="S71" s="38">
        <v>0</v>
      </c>
      <c r="T71" s="38">
        <v>0</v>
      </c>
      <c r="U71" s="38">
        <v>0</v>
      </c>
      <c r="V71" s="38">
        <v>0</v>
      </c>
      <c r="W71" s="38">
        <v>0</v>
      </c>
      <c r="X71" s="38">
        <v>0</v>
      </c>
      <c r="Y71" s="38">
        <v>0</v>
      </c>
      <c r="Z71" s="38"/>
      <c r="AA71" s="38">
        <v>1</v>
      </c>
      <c r="AB71" s="38">
        <v>0</v>
      </c>
      <c r="AC71" s="38">
        <v>0</v>
      </c>
      <c r="AD71" s="38">
        <v>0</v>
      </c>
      <c r="AE71" s="38">
        <v>0</v>
      </c>
      <c r="AF71" s="38">
        <v>0</v>
      </c>
      <c r="AG71" s="38">
        <v>0</v>
      </c>
      <c r="AH71" s="38">
        <v>0</v>
      </c>
      <c r="AI71" s="38">
        <v>0</v>
      </c>
      <c r="AJ71" s="38">
        <v>0</v>
      </c>
      <c r="AK71" s="38">
        <v>0</v>
      </c>
      <c r="AL71" s="38">
        <v>0</v>
      </c>
      <c r="AM71" s="38">
        <v>0</v>
      </c>
      <c r="AN71" s="38">
        <v>0</v>
      </c>
      <c r="AO71" s="38">
        <v>0</v>
      </c>
      <c r="AP71" s="38">
        <v>0</v>
      </c>
      <c r="AQ71" s="38">
        <v>0</v>
      </c>
      <c r="AR71" s="38">
        <v>0</v>
      </c>
      <c r="AS71" s="38">
        <v>0</v>
      </c>
      <c r="AT71" s="38">
        <v>0</v>
      </c>
      <c r="AU71" s="38">
        <v>0</v>
      </c>
      <c r="AV71" s="38">
        <v>0</v>
      </c>
      <c r="AW71" s="38">
        <v>0</v>
      </c>
      <c r="AX71" s="38">
        <v>0</v>
      </c>
      <c r="AY71" s="38">
        <v>0</v>
      </c>
      <c r="AZ71" s="38">
        <v>0</v>
      </c>
      <c r="BA71" s="38">
        <v>0</v>
      </c>
      <c r="BB71" s="38">
        <v>0</v>
      </c>
      <c r="BC71" s="38">
        <v>0</v>
      </c>
      <c r="BD71" s="38">
        <v>0</v>
      </c>
      <c r="BE71" s="38">
        <v>0</v>
      </c>
      <c r="BF71" s="38">
        <v>0</v>
      </c>
      <c r="BG71" s="38">
        <v>0</v>
      </c>
      <c r="BH71" s="43">
        <v>0</v>
      </c>
      <c r="BI71" s="38">
        <v>0</v>
      </c>
      <c r="BJ71" s="43">
        <v>0</v>
      </c>
      <c r="BK71" s="38">
        <v>0</v>
      </c>
      <c r="BL71" s="43">
        <v>0</v>
      </c>
      <c r="BM71" s="38">
        <v>0</v>
      </c>
      <c r="BN71" s="38">
        <v>0</v>
      </c>
      <c r="BO71" s="38">
        <v>0</v>
      </c>
      <c r="BP71" s="38">
        <v>0</v>
      </c>
      <c r="BQ71" s="38">
        <v>0</v>
      </c>
      <c r="BR71" s="38">
        <v>0</v>
      </c>
      <c r="BS71" s="38">
        <v>0</v>
      </c>
      <c r="BT71" s="38">
        <v>0</v>
      </c>
      <c r="BU71" s="38">
        <v>0</v>
      </c>
      <c r="BV71" s="38">
        <v>0</v>
      </c>
      <c r="BW71" s="38">
        <v>0</v>
      </c>
      <c r="BX71" s="38">
        <v>0</v>
      </c>
      <c r="BY71" s="38">
        <v>0</v>
      </c>
      <c r="BZ71" s="38">
        <v>0</v>
      </c>
      <c r="CA71" s="38">
        <v>0</v>
      </c>
      <c r="CB71" s="38">
        <v>0</v>
      </c>
      <c r="CC71" s="49">
        <v>0</v>
      </c>
      <c r="CD71" s="38">
        <v>0</v>
      </c>
      <c r="CE71" s="38">
        <v>0</v>
      </c>
      <c r="CF71" s="38">
        <v>0</v>
      </c>
      <c r="CG71" s="38">
        <v>0</v>
      </c>
      <c r="CH71" s="38">
        <v>0</v>
      </c>
      <c r="CI71" s="38">
        <v>0</v>
      </c>
      <c r="CJ71" s="38">
        <v>0</v>
      </c>
      <c r="CK71" s="38">
        <v>0</v>
      </c>
      <c r="CL71" s="38">
        <v>0</v>
      </c>
      <c r="CM71" s="38">
        <v>0</v>
      </c>
      <c r="CN71" s="38">
        <v>0</v>
      </c>
      <c r="CO71" s="38">
        <v>0</v>
      </c>
      <c r="CP71" s="38">
        <v>0</v>
      </c>
      <c r="CQ71" s="38">
        <v>0</v>
      </c>
      <c r="CR71" s="38">
        <v>0</v>
      </c>
      <c r="CS71" s="38">
        <v>0</v>
      </c>
      <c r="CT71" s="38">
        <v>0</v>
      </c>
      <c r="CU71" s="38">
        <v>0</v>
      </c>
      <c r="CV71" s="38">
        <v>0</v>
      </c>
      <c r="CW71" s="50">
        <v>0</v>
      </c>
      <c r="CX71" s="38">
        <f t="shared" si="1"/>
        <v>1</v>
      </c>
      <c r="CY71" s="38">
        <v>0</v>
      </c>
      <c r="CZ71" s="38">
        <v>0</v>
      </c>
      <c r="DA71" s="38">
        <v>1</v>
      </c>
      <c r="DB71" s="38">
        <v>0</v>
      </c>
      <c r="DC71" s="38" t="s">
        <v>890</v>
      </c>
      <c r="DD71" s="38" t="s">
        <v>304</v>
      </c>
      <c r="DE71" s="38" t="s">
        <v>529</v>
      </c>
      <c r="DF71" s="38">
        <v>1</v>
      </c>
      <c r="DG71" s="38"/>
      <c r="DH71" s="38" t="s">
        <v>530</v>
      </c>
      <c r="DI71" s="38"/>
      <c r="DJ71" s="38"/>
      <c r="DK71" s="38"/>
      <c r="DL71" s="38">
        <v>0</v>
      </c>
      <c r="DM71" s="38"/>
      <c r="DN71" s="38">
        <v>1</v>
      </c>
      <c r="DO71" s="38">
        <v>1922</v>
      </c>
      <c r="DP71" s="38" t="s">
        <v>891</v>
      </c>
      <c r="DQ71" s="38" t="s">
        <v>892</v>
      </c>
      <c r="DR71" s="38">
        <v>1978</v>
      </c>
      <c r="DS71" s="38" t="s">
        <v>887</v>
      </c>
      <c r="DT71" s="37"/>
      <c r="DU71" s="37"/>
      <c r="DV71" s="37"/>
      <c r="DW71" s="37"/>
      <c r="DX71" s="37"/>
      <c r="DY71" s="37"/>
      <c r="DZ71" s="37"/>
      <c r="EA71" s="37"/>
      <c r="EB71" s="37"/>
      <c r="EC71" s="37"/>
      <c r="ED71" s="37"/>
      <c r="EE71" s="37"/>
      <c r="EF71" s="37"/>
      <c r="EG71" s="37"/>
      <c r="EH71" s="37"/>
      <c r="EI71" s="37"/>
    </row>
    <row r="72" spans="1:139" s="93" customFormat="1" ht="15.75" customHeight="1" x14ac:dyDescent="0.3">
      <c r="A72" s="38" t="s">
        <v>81</v>
      </c>
      <c r="B72" s="47" t="s">
        <v>875</v>
      </c>
      <c r="C72" s="48" t="s">
        <v>893</v>
      </c>
      <c r="D72" s="38"/>
      <c r="E72" s="38"/>
      <c r="F72" s="38" t="s">
        <v>145</v>
      </c>
      <c r="G72" s="38" t="s">
        <v>95</v>
      </c>
      <c r="H72" s="38" t="s">
        <v>454</v>
      </c>
      <c r="I72" s="38" t="s">
        <v>56</v>
      </c>
      <c r="J72" s="38" t="s">
        <v>173</v>
      </c>
      <c r="K72" s="38" t="s">
        <v>471</v>
      </c>
      <c r="L72" s="38" t="s">
        <v>235</v>
      </c>
      <c r="M72" s="38" t="s">
        <v>268</v>
      </c>
      <c r="N72" s="38"/>
      <c r="O72" s="38" t="s">
        <v>300</v>
      </c>
      <c r="P72" s="84" t="s">
        <v>894</v>
      </c>
      <c r="Q72" s="50" t="s">
        <v>698</v>
      </c>
      <c r="R72" s="38">
        <v>0</v>
      </c>
      <c r="S72" s="38">
        <v>0</v>
      </c>
      <c r="T72" s="38">
        <v>0</v>
      </c>
      <c r="U72" s="38">
        <v>0</v>
      </c>
      <c r="V72" s="38">
        <v>0</v>
      </c>
      <c r="W72" s="38">
        <v>0</v>
      </c>
      <c r="X72" s="38">
        <v>0</v>
      </c>
      <c r="Y72" s="38">
        <v>0</v>
      </c>
      <c r="Z72" s="38"/>
      <c r="AA72" s="38">
        <v>1</v>
      </c>
      <c r="AB72" s="38">
        <v>0</v>
      </c>
      <c r="AC72" s="38">
        <v>0</v>
      </c>
      <c r="AD72" s="38">
        <v>0</v>
      </c>
      <c r="AE72" s="38">
        <v>0</v>
      </c>
      <c r="AF72" s="38">
        <v>0</v>
      </c>
      <c r="AG72" s="38">
        <v>0</v>
      </c>
      <c r="AH72" s="38">
        <v>0</v>
      </c>
      <c r="AI72" s="38">
        <v>0</v>
      </c>
      <c r="AJ72" s="38">
        <v>0</v>
      </c>
      <c r="AK72" s="38">
        <v>0</v>
      </c>
      <c r="AL72" s="38">
        <v>0</v>
      </c>
      <c r="AM72" s="38">
        <v>0</v>
      </c>
      <c r="AN72" s="38">
        <v>0</v>
      </c>
      <c r="AO72" s="38">
        <v>0</v>
      </c>
      <c r="AP72" s="38">
        <v>0</v>
      </c>
      <c r="AQ72" s="38">
        <v>0</v>
      </c>
      <c r="AR72" s="38">
        <v>0</v>
      </c>
      <c r="AS72" s="38">
        <v>0</v>
      </c>
      <c r="AT72" s="38">
        <v>0</v>
      </c>
      <c r="AU72" s="38">
        <v>0</v>
      </c>
      <c r="AV72" s="38">
        <v>0</v>
      </c>
      <c r="AW72" s="38">
        <v>0</v>
      </c>
      <c r="AX72" s="38">
        <v>0</v>
      </c>
      <c r="AY72" s="38">
        <v>0</v>
      </c>
      <c r="AZ72" s="38">
        <v>0</v>
      </c>
      <c r="BA72" s="38">
        <v>0</v>
      </c>
      <c r="BB72" s="38">
        <v>0</v>
      </c>
      <c r="BC72" s="38">
        <v>0</v>
      </c>
      <c r="BD72" s="38">
        <v>0</v>
      </c>
      <c r="BE72" s="38">
        <v>0</v>
      </c>
      <c r="BF72" s="38">
        <v>0</v>
      </c>
      <c r="BG72" s="38">
        <v>0</v>
      </c>
      <c r="BH72" s="43">
        <v>0</v>
      </c>
      <c r="BI72" s="38">
        <v>0</v>
      </c>
      <c r="BJ72" s="43">
        <v>0</v>
      </c>
      <c r="BK72" s="38">
        <v>0</v>
      </c>
      <c r="BL72" s="43">
        <v>0</v>
      </c>
      <c r="BM72" s="38">
        <v>0</v>
      </c>
      <c r="BN72" s="38">
        <v>0</v>
      </c>
      <c r="BO72" s="38">
        <v>0</v>
      </c>
      <c r="BP72" s="38">
        <v>0</v>
      </c>
      <c r="BQ72" s="38">
        <v>0</v>
      </c>
      <c r="BR72" s="38">
        <v>0</v>
      </c>
      <c r="BS72" s="38">
        <v>0</v>
      </c>
      <c r="BT72" s="38">
        <v>0</v>
      </c>
      <c r="BU72" s="38">
        <v>0</v>
      </c>
      <c r="BV72" s="38">
        <v>0</v>
      </c>
      <c r="BW72" s="38">
        <v>0</v>
      </c>
      <c r="BX72" s="38">
        <v>0</v>
      </c>
      <c r="BY72" s="38">
        <v>0</v>
      </c>
      <c r="BZ72" s="38">
        <v>0</v>
      </c>
      <c r="CA72" s="38">
        <v>0</v>
      </c>
      <c r="CB72" s="38">
        <v>0</v>
      </c>
      <c r="CC72" s="49">
        <v>0</v>
      </c>
      <c r="CD72" s="38">
        <v>0</v>
      </c>
      <c r="CE72" s="38">
        <v>0</v>
      </c>
      <c r="CF72" s="38">
        <v>0</v>
      </c>
      <c r="CG72" s="38">
        <v>0</v>
      </c>
      <c r="CH72" s="38">
        <v>0</v>
      </c>
      <c r="CI72" s="38">
        <v>0</v>
      </c>
      <c r="CJ72" s="38">
        <v>0</v>
      </c>
      <c r="CK72" s="38">
        <v>0</v>
      </c>
      <c r="CL72" s="38">
        <v>0</v>
      </c>
      <c r="CM72" s="38">
        <v>0</v>
      </c>
      <c r="CN72" s="38">
        <v>0</v>
      </c>
      <c r="CO72" s="38">
        <v>0</v>
      </c>
      <c r="CP72" s="38">
        <v>0</v>
      </c>
      <c r="CQ72" s="38">
        <v>0</v>
      </c>
      <c r="CR72" s="38">
        <v>0</v>
      </c>
      <c r="CS72" s="38">
        <v>0</v>
      </c>
      <c r="CT72" s="38">
        <v>0</v>
      </c>
      <c r="CU72" s="38">
        <v>0</v>
      </c>
      <c r="CV72" s="38">
        <v>0</v>
      </c>
      <c r="CW72" s="50">
        <v>0</v>
      </c>
      <c r="CX72" s="38">
        <f t="shared" si="1"/>
        <v>1</v>
      </c>
      <c r="CY72" s="38">
        <v>0</v>
      </c>
      <c r="CZ72" s="38">
        <v>0</v>
      </c>
      <c r="DA72" s="38">
        <v>1</v>
      </c>
      <c r="DB72" s="38">
        <v>0</v>
      </c>
      <c r="DC72" s="38" t="s">
        <v>895</v>
      </c>
      <c r="DD72" s="38" t="s">
        <v>304</v>
      </c>
      <c r="DE72" s="38" t="s">
        <v>529</v>
      </c>
      <c r="DF72" s="38">
        <v>1</v>
      </c>
      <c r="DG72" s="38"/>
      <c r="DH72" s="38" t="s">
        <v>530</v>
      </c>
      <c r="DI72" s="38"/>
      <c r="DJ72" s="38"/>
      <c r="DK72" s="38"/>
      <c r="DL72" s="38">
        <v>0</v>
      </c>
      <c r="DM72" s="38"/>
      <c r="DN72" s="38">
        <v>1</v>
      </c>
      <c r="DO72" s="38">
        <v>1875</v>
      </c>
      <c r="DP72" s="38" t="s">
        <v>896</v>
      </c>
      <c r="DQ72" s="38" t="s">
        <v>897</v>
      </c>
      <c r="DR72" s="38">
        <v>1978</v>
      </c>
      <c r="DS72" s="38" t="s">
        <v>887</v>
      </c>
      <c r="DT72" s="37"/>
      <c r="DU72" s="37"/>
      <c r="DV72" s="37"/>
      <c r="DW72" s="37"/>
      <c r="DX72" s="37"/>
      <c r="DY72" s="37"/>
      <c r="DZ72" s="37"/>
      <c r="EA72" s="37"/>
      <c r="EB72" s="37"/>
      <c r="EC72" s="37"/>
      <c r="ED72" s="37"/>
      <c r="EE72" s="37"/>
      <c r="EF72" s="37"/>
      <c r="EG72" s="37"/>
      <c r="EH72" s="37"/>
      <c r="EI72" s="37"/>
    </row>
    <row r="73" spans="1:139" s="37" customFormat="1" ht="15.75" customHeight="1" x14ac:dyDescent="0.3">
      <c r="A73" s="38" t="s">
        <v>81</v>
      </c>
      <c r="B73" s="58" t="s">
        <v>898</v>
      </c>
      <c r="C73" s="95" t="s">
        <v>899</v>
      </c>
      <c r="D73" s="25"/>
      <c r="E73" s="25"/>
      <c r="F73" s="25" t="s">
        <v>91</v>
      </c>
      <c r="G73" s="25" t="s">
        <v>575</v>
      </c>
      <c r="H73" s="25" t="s">
        <v>454</v>
      </c>
      <c r="I73" s="25" t="s">
        <v>56</v>
      </c>
      <c r="J73" s="25" t="s">
        <v>216</v>
      </c>
      <c r="K73" s="25" t="s">
        <v>471</v>
      </c>
      <c r="L73" s="25" t="s">
        <v>228</v>
      </c>
      <c r="M73" s="25" t="s">
        <v>268</v>
      </c>
      <c r="N73" s="25"/>
      <c r="O73" s="25" t="s">
        <v>300</v>
      </c>
      <c r="P73" s="25" t="s">
        <v>900</v>
      </c>
      <c r="Q73" s="54" t="s">
        <v>901</v>
      </c>
      <c r="R73" s="25">
        <v>0</v>
      </c>
      <c r="S73" s="25">
        <v>0</v>
      </c>
      <c r="T73" s="25">
        <v>0</v>
      </c>
      <c r="U73" s="25">
        <v>0</v>
      </c>
      <c r="V73" s="25">
        <v>0</v>
      </c>
      <c r="W73" s="25">
        <v>0</v>
      </c>
      <c r="X73" s="25">
        <v>0</v>
      </c>
      <c r="Y73" s="25">
        <v>0</v>
      </c>
      <c r="Z73" s="25"/>
      <c r="AA73" s="25">
        <v>0</v>
      </c>
      <c r="AB73" s="25">
        <v>0</v>
      </c>
      <c r="AC73" s="25">
        <v>0</v>
      </c>
      <c r="AD73" s="25">
        <v>0</v>
      </c>
      <c r="AE73" s="25">
        <v>0</v>
      </c>
      <c r="AF73" s="25">
        <v>0</v>
      </c>
      <c r="AG73" s="25">
        <v>0</v>
      </c>
      <c r="AH73" s="25">
        <v>0</v>
      </c>
      <c r="AI73" s="25">
        <v>0</v>
      </c>
      <c r="AJ73" s="25">
        <v>0</v>
      </c>
      <c r="AK73" s="25">
        <v>0</v>
      </c>
      <c r="AL73" s="25">
        <v>0</v>
      </c>
      <c r="AM73" s="25">
        <v>0</v>
      </c>
      <c r="AN73" s="25">
        <v>0</v>
      </c>
      <c r="AO73" s="25">
        <v>0</v>
      </c>
      <c r="AP73" s="25">
        <v>0</v>
      </c>
      <c r="AQ73" s="25">
        <v>0</v>
      </c>
      <c r="AR73" s="25">
        <v>0</v>
      </c>
      <c r="AS73" s="25">
        <v>0</v>
      </c>
      <c r="AT73" s="25">
        <v>0</v>
      </c>
      <c r="AU73" s="25">
        <v>0</v>
      </c>
      <c r="AV73" s="25">
        <v>0</v>
      </c>
      <c r="AW73" s="25">
        <v>0</v>
      </c>
      <c r="AX73" s="25">
        <v>0</v>
      </c>
      <c r="AY73" s="25">
        <v>0</v>
      </c>
      <c r="AZ73" s="25">
        <v>0</v>
      </c>
      <c r="BA73" s="25">
        <v>0</v>
      </c>
      <c r="BB73" s="25">
        <v>0</v>
      </c>
      <c r="BC73" s="25">
        <v>0</v>
      </c>
      <c r="BD73" s="25">
        <v>0</v>
      </c>
      <c r="BE73" s="25">
        <v>0</v>
      </c>
      <c r="BF73" s="25">
        <v>0</v>
      </c>
      <c r="BG73" s="25">
        <v>0</v>
      </c>
      <c r="BH73" s="52">
        <v>0</v>
      </c>
      <c r="BI73" s="25">
        <v>0</v>
      </c>
      <c r="BJ73" s="52">
        <v>0</v>
      </c>
      <c r="BK73" s="25">
        <v>0</v>
      </c>
      <c r="BL73" s="52">
        <v>0</v>
      </c>
      <c r="BM73" s="25">
        <v>0</v>
      </c>
      <c r="BN73" s="25">
        <v>0</v>
      </c>
      <c r="BO73" s="25">
        <v>0</v>
      </c>
      <c r="BP73" s="25">
        <v>0</v>
      </c>
      <c r="BQ73" s="25">
        <v>0</v>
      </c>
      <c r="BR73" s="25">
        <v>0</v>
      </c>
      <c r="BS73" s="25">
        <v>1</v>
      </c>
      <c r="BT73" s="25">
        <v>0</v>
      </c>
      <c r="BU73" s="25">
        <v>0</v>
      </c>
      <c r="BV73" s="25">
        <v>1</v>
      </c>
      <c r="BW73" s="25">
        <v>1</v>
      </c>
      <c r="BX73" s="25">
        <v>0</v>
      </c>
      <c r="BY73" s="25">
        <v>0</v>
      </c>
      <c r="BZ73" s="25">
        <v>0</v>
      </c>
      <c r="CA73" s="25">
        <v>0</v>
      </c>
      <c r="CB73" s="25">
        <v>0</v>
      </c>
      <c r="CC73" s="53">
        <v>0</v>
      </c>
      <c r="CD73" s="25">
        <v>0</v>
      </c>
      <c r="CE73" s="25">
        <v>0</v>
      </c>
      <c r="CF73" s="25">
        <v>0</v>
      </c>
      <c r="CG73" s="25">
        <v>0</v>
      </c>
      <c r="CH73" s="25">
        <v>0</v>
      </c>
      <c r="CI73" s="25">
        <v>0</v>
      </c>
      <c r="CJ73" s="25">
        <v>0</v>
      </c>
      <c r="CK73" s="25">
        <v>0</v>
      </c>
      <c r="CL73" s="25">
        <v>0</v>
      </c>
      <c r="CM73" s="25">
        <v>0</v>
      </c>
      <c r="CN73" s="25">
        <v>0</v>
      </c>
      <c r="CO73" s="25">
        <v>0</v>
      </c>
      <c r="CP73" s="25">
        <v>0</v>
      </c>
      <c r="CQ73" s="25">
        <v>0</v>
      </c>
      <c r="CR73" s="25">
        <v>0</v>
      </c>
      <c r="CS73" s="25">
        <v>0</v>
      </c>
      <c r="CT73" s="25">
        <v>0</v>
      </c>
      <c r="CU73" s="25">
        <v>0</v>
      </c>
      <c r="CV73" s="25">
        <v>0</v>
      </c>
      <c r="CW73" s="54">
        <v>0</v>
      </c>
      <c r="CX73" s="25">
        <f t="shared" si="1"/>
        <v>3</v>
      </c>
      <c r="CY73" s="25">
        <v>1</v>
      </c>
      <c r="CZ73" s="25">
        <v>0</v>
      </c>
      <c r="DA73" s="25">
        <v>0</v>
      </c>
      <c r="DB73" s="25">
        <v>1</v>
      </c>
      <c r="DC73" s="96" t="s">
        <v>902</v>
      </c>
      <c r="DD73" s="96" t="s">
        <v>307</v>
      </c>
      <c r="DE73" s="25"/>
      <c r="DF73" s="25"/>
      <c r="DG73" s="25"/>
      <c r="DH73" s="25"/>
      <c r="DI73" s="25"/>
      <c r="DJ73" s="25"/>
      <c r="DK73" s="25"/>
      <c r="DL73" s="25">
        <v>0</v>
      </c>
      <c r="DM73" s="25"/>
      <c r="DN73" s="25">
        <v>1</v>
      </c>
      <c r="DO73" s="25">
        <v>1890</v>
      </c>
      <c r="DP73" s="40" t="s">
        <v>903</v>
      </c>
      <c r="DQ73" s="41" t="s">
        <v>904</v>
      </c>
      <c r="DR73" s="25" t="s">
        <v>580</v>
      </c>
      <c r="DS73" s="25" t="s">
        <v>903</v>
      </c>
    </row>
    <row r="74" spans="1:139" s="37" customFormat="1" ht="15.75" customHeight="1" x14ac:dyDescent="0.3">
      <c r="A74" s="38" t="s">
        <v>81</v>
      </c>
      <c r="B74" s="47" t="s">
        <v>905</v>
      </c>
      <c r="C74" s="48" t="s">
        <v>906</v>
      </c>
      <c r="D74" s="38"/>
      <c r="E74" s="38"/>
      <c r="F74" s="38" t="s">
        <v>145</v>
      </c>
      <c r="G74" s="38" t="s">
        <v>95</v>
      </c>
      <c r="H74" s="38" t="s">
        <v>454</v>
      </c>
      <c r="I74" s="38" t="s">
        <v>56</v>
      </c>
      <c r="J74" s="38" t="s">
        <v>173</v>
      </c>
      <c r="K74" s="38" t="s">
        <v>471</v>
      </c>
      <c r="L74" s="38" t="s">
        <v>228</v>
      </c>
      <c r="M74" s="38" t="s">
        <v>268</v>
      </c>
      <c r="N74" s="38"/>
      <c r="O74" s="38" t="s">
        <v>300</v>
      </c>
      <c r="P74" s="38" t="s">
        <v>907</v>
      </c>
      <c r="Q74" s="50" t="s">
        <v>908</v>
      </c>
      <c r="R74" s="38">
        <v>0</v>
      </c>
      <c r="S74" s="38">
        <v>0</v>
      </c>
      <c r="T74" s="38">
        <v>0</v>
      </c>
      <c r="U74" s="38">
        <v>0</v>
      </c>
      <c r="V74" s="38">
        <v>0</v>
      </c>
      <c r="W74" s="38">
        <v>0</v>
      </c>
      <c r="X74" s="38">
        <v>0</v>
      </c>
      <c r="Y74" s="38">
        <v>0</v>
      </c>
      <c r="Z74" s="38"/>
      <c r="AA74" s="38">
        <v>0</v>
      </c>
      <c r="AB74" s="38">
        <v>0</v>
      </c>
      <c r="AC74" s="38">
        <v>0</v>
      </c>
      <c r="AD74" s="38">
        <v>0</v>
      </c>
      <c r="AE74" s="38">
        <v>0</v>
      </c>
      <c r="AF74" s="38">
        <v>0</v>
      </c>
      <c r="AG74" s="38">
        <v>0</v>
      </c>
      <c r="AH74" s="38">
        <v>0</v>
      </c>
      <c r="AI74" s="38">
        <v>0</v>
      </c>
      <c r="AJ74" s="38">
        <v>0</v>
      </c>
      <c r="AK74" s="38">
        <v>0</v>
      </c>
      <c r="AL74" s="38">
        <v>0</v>
      </c>
      <c r="AM74" s="38">
        <v>0</v>
      </c>
      <c r="AN74" s="38">
        <v>0</v>
      </c>
      <c r="AO74" s="38">
        <v>0</v>
      </c>
      <c r="AP74" s="38">
        <v>0</v>
      </c>
      <c r="AQ74" s="38">
        <v>0</v>
      </c>
      <c r="AR74" s="38">
        <v>0</v>
      </c>
      <c r="AS74" s="38">
        <v>1</v>
      </c>
      <c r="AT74" s="38">
        <v>1</v>
      </c>
      <c r="AU74" s="38">
        <v>0</v>
      </c>
      <c r="AV74" s="38">
        <v>0</v>
      </c>
      <c r="AW74" s="38">
        <v>0</v>
      </c>
      <c r="AX74" s="38">
        <v>1</v>
      </c>
      <c r="AY74" s="38">
        <v>0</v>
      </c>
      <c r="AZ74" s="38">
        <v>0</v>
      </c>
      <c r="BA74" s="38">
        <v>1</v>
      </c>
      <c r="BB74" s="38">
        <v>0</v>
      </c>
      <c r="BC74" s="38">
        <v>0</v>
      </c>
      <c r="BD74" s="38">
        <v>0</v>
      </c>
      <c r="BE74" s="38">
        <v>0</v>
      </c>
      <c r="BF74" s="38">
        <v>0</v>
      </c>
      <c r="BG74" s="38">
        <v>0</v>
      </c>
      <c r="BH74" s="43">
        <v>0</v>
      </c>
      <c r="BI74" s="38">
        <v>0</v>
      </c>
      <c r="BJ74" s="43">
        <v>0</v>
      </c>
      <c r="BK74" s="38">
        <v>0</v>
      </c>
      <c r="BL74" s="43">
        <v>0</v>
      </c>
      <c r="BM74" s="38">
        <v>0</v>
      </c>
      <c r="BN74" s="38">
        <v>0</v>
      </c>
      <c r="BO74" s="38">
        <v>0</v>
      </c>
      <c r="BP74" s="38">
        <v>0</v>
      </c>
      <c r="BQ74" s="38">
        <v>0</v>
      </c>
      <c r="BR74" s="38">
        <v>0</v>
      </c>
      <c r="BS74" s="38">
        <v>0</v>
      </c>
      <c r="BT74" s="38">
        <v>0</v>
      </c>
      <c r="BU74" s="38">
        <v>0</v>
      </c>
      <c r="BV74" s="38">
        <v>0</v>
      </c>
      <c r="BW74" s="38">
        <v>0</v>
      </c>
      <c r="BX74" s="38">
        <v>0</v>
      </c>
      <c r="BY74" s="38">
        <v>0</v>
      </c>
      <c r="BZ74" s="38">
        <v>0</v>
      </c>
      <c r="CA74" s="38">
        <v>0</v>
      </c>
      <c r="CB74" s="38">
        <v>0</v>
      </c>
      <c r="CC74" s="49">
        <v>0</v>
      </c>
      <c r="CD74" s="38">
        <v>0</v>
      </c>
      <c r="CE74" s="38">
        <v>0</v>
      </c>
      <c r="CF74" s="38">
        <v>0</v>
      </c>
      <c r="CG74" s="38">
        <v>0</v>
      </c>
      <c r="CH74" s="38">
        <v>0</v>
      </c>
      <c r="CI74" s="38">
        <v>0</v>
      </c>
      <c r="CJ74" s="38">
        <v>0</v>
      </c>
      <c r="CK74" s="38">
        <v>0</v>
      </c>
      <c r="CL74" s="38">
        <v>0</v>
      </c>
      <c r="CM74" s="38">
        <v>0</v>
      </c>
      <c r="CN74" s="38">
        <v>0</v>
      </c>
      <c r="CO74" s="38">
        <v>0</v>
      </c>
      <c r="CP74" s="38">
        <v>0</v>
      </c>
      <c r="CQ74" s="38">
        <v>0</v>
      </c>
      <c r="CR74" s="38">
        <v>0</v>
      </c>
      <c r="CS74" s="38">
        <v>0</v>
      </c>
      <c r="CT74" s="38">
        <v>0</v>
      </c>
      <c r="CU74" s="38">
        <v>0</v>
      </c>
      <c r="CV74" s="38">
        <v>0</v>
      </c>
      <c r="CW74" s="50">
        <v>0</v>
      </c>
      <c r="CX74" s="38">
        <f t="shared" si="1"/>
        <v>4</v>
      </c>
      <c r="CY74" s="38">
        <v>1</v>
      </c>
      <c r="CZ74" s="38">
        <v>0</v>
      </c>
      <c r="DA74" s="38">
        <v>0</v>
      </c>
      <c r="DB74" s="38">
        <v>0</v>
      </c>
      <c r="DC74" s="38" t="s">
        <v>909</v>
      </c>
      <c r="DD74" s="38" t="s">
        <v>309</v>
      </c>
      <c r="DE74" s="38"/>
      <c r="DF74" s="38"/>
      <c r="DG74" s="38"/>
      <c r="DH74" s="38"/>
      <c r="DI74" s="38"/>
      <c r="DJ74" s="38"/>
      <c r="DK74" s="38"/>
      <c r="DL74" s="38">
        <v>0</v>
      </c>
      <c r="DM74" s="38"/>
      <c r="DN74" s="38">
        <v>1</v>
      </c>
      <c r="DO74" s="38">
        <v>1846</v>
      </c>
      <c r="DP74" s="38" t="s">
        <v>910</v>
      </c>
      <c r="DQ74" s="38" t="s">
        <v>911</v>
      </c>
      <c r="DR74" s="38">
        <v>1879</v>
      </c>
      <c r="DS74" s="38" t="s">
        <v>912</v>
      </c>
    </row>
    <row r="75" spans="1:139" s="37" customFormat="1" ht="15.75" customHeight="1" x14ac:dyDescent="0.3">
      <c r="A75" s="38" t="s">
        <v>81</v>
      </c>
      <c r="B75" s="47" t="s">
        <v>905</v>
      </c>
      <c r="C75" s="48" t="s">
        <v>913</v>
      </c>
      <c r="D75" s="38"/>
      <c r="E75" s="38"/>
      <c r="F75" s="38" t="s">
        <v>145</v>
      </c>
      <c r="G75" s="38"/>
      <c r="H75" s="38" t="s">
        <v>8574</v>
      </c>
      <c r="I75" s="38" t="s">
        <v>56</v>
      </c>
      <c r="J75" s="38" t="s">
        <v>173</v>
      </c>
      <c r="K75" s="38" t="s">
        <v>471</v>
      </c>
      <c r="L75" s="38"/>
      <c r="M75" s="38" t="s">
        <v>268</v>
      </c>
      <c r="N75" s="38" t="s">
        <v>300</v>
      </c>
      <c r="O75" s="38" t="s">
        <v>299</v>
      </c>
      <c r="P75" s="38"/>
      <c r="Q75" s="50"/>
      <c r="R75" s="38">
        <v>0</v>
      </c>
      <c r="S75" s="38">
        <v>0</v>
      </c>
      <c r="T75" s="38">
        <v>0</v>
      </c>
      <c r="U75" s="38">
        <v>0</v>
      </c>
      <c r="V75" s="38">
        <v>0</v>
      </c>
      <c r="W75" s="38">
        <v>1</v>
      </c>
      <c r="X75" s="38">
        <v>0</v>
      </c>
      <c r="Y75" s="38">
        <v>0</v>
      </c>
      <c r="Z75" s="38"/>
      <c r="AA75" s="38">
        <v>0</v>
      </c>
      <c r="AB75" s="38">
        <v>0</v>
      </c>
      <c r="AC75" s="38">
        <v>0</v>
      </c>
      <c r="AD75" s="38">
        <v>0</v>
      </c>
      <c r="AE75" s="38">
        <v>0</v>
      </c>
      <c r="AF75" s="38">
        <v>0</v>
      </c>
      <c r="AG75" s="38">
        <v>0</v>
      </c>
      <c r="AH75" s="38">
        <v>0</v>
      </c>
      <c r="AI75" s="38">
        <v>0</v>
      </c>
      <c r="AJ75" s="38">
        <v>0</v>
      </c>
      <c r="AK75" s="38">
        <v>0</v>
      </c>
      <c r="AL75" s="38">
        <v>0</v>
      </c>
      <c r="AM75" s="38">
        <v>0</v>
      </c>
      <c r="AN75" s="38">
        <v>0</v>
      </c>
      <c r="AO75" s="38">
        <v>0</v>
      </c>
      <c r="AP75" s="38">
        <v>0</v>
      </c>
      <c r="AQ75" s="38">
        <v>0</v>
      </c>
      <c r="AR75" s="38">
        <v>0</v>
      </c>
      <c r="AS75" s="38">
        <v>0</v>
      </c>
      <c r="AT75" s="38">
        <v>0</v>
      </c>
      <c r="AU75" s="38">
        <v>0</v>
      </c>
      <c r="AV75" s="38">
        <v>0</v>
      </c>
      <c r="AW75" s="38">
        <v>0</v>
      </c>
      <c r="AX75" s="38">
        <v>0</v>
      </c>
      <c r="AY75" s="38">
        <v>0</v>
      </c>
      <c r="AZ75" s="38">
        <v>0</v>
      </c>
      <c r="BA75" s="38">
        <v>0</v>
      </c>
      <c r="BB75" s="38">
        <v>0</v>
      </c>
      <c r="BC75" s="38">
        <v>0</v>
      </c>
      <c r="BD75" s="38">
        <v>0</v>
      </c>
      <c r="BE75" s="38">
        <v>0</v>
      </c>
      <c r="BF75" s="38">
        <v>0</v>
      </c>
      <c r="BG75" s="38">
        <v>0</v>
      </c>
      <c r="BH75" s="43">
        <v>0</v>
      </c>
      <c r="BI75" s="38">
        <v>0</v>
      </c>
      <c r="BJ75" s="43">
        <v>0</v>
      </c>
      <c r="BK75" s="38">
        <v>0</v>
      </c>
      <c r="BL75" s="43">
        <v>0</v>
      </c>
      <c r="BM75" s="38">
        <v>0</v>
      </c>
      <c r="BN75" s="38">
        <v>0</v>
      </c>
      <c r="BO75" s="38">
        <v>0</v>
      </c>
      <c r="BP75" s="38">
        <v>0</v>
      </c>
      <c r="BQ75" s="38">
        <v>0</v>
      </c>
      <c r="BR75" s="38">
        <v>0</v>
      </c>
      <c r="BS75" s="38">
        <v>0</v>
      </c>
      <c r="BT75" s="38">
        <v>0</v>
      </c>
      <c r="BU75" s="38">
        <v>0</v>
      </c>
      <c r="BV75" s="38">
        <v>0</v>
      </c>
      <c r="BW75" s="38">
        <v>0</v>
      </c>
      <c r="BX75" s="38">
        <v>0</v>
      </c>
      <c r="BY75" s="38">
        <v>0</v>
      </c>
      <c r="BZ75" s="38">
        <v>0</v>
      </c>
      <c r="CA75" s="38">
        <v>0</v>
      </c>
      <c r="CB75" s="38">
        <v>0</v>
      </c>
      <c r="CC75" s="49">
        <v>0</v>
      </c>
      <c r="CD75" s="38">
        <v>0</v>
      </c>
      <c r="CE75" s="38">
        <v>0</v>
      </c>
      <c r="CF75" s="38">
        <v>0</v>
      </c>
      <c r="CG75" s="38">
        <v>0</v>
      </c>
      <c r="CH75" s="38">
        <v>0</v>
      </c>
      <c r="CI75" s="38">
        <v>0</v>
      </c>
      <c r="CJ75" s="38">
        <v>0</v>
      </c>
      <c r="CK75" s="38">
        <v>0</v>
      </c>
      <c r="CL75" s="38">
        <v>0</v>
      </c>
      <c r="CM75" s="38">
        <v>0</v>
      </c>
      <c r="CN75" s="38">
        <v>0</v>
      </c>
      <c r="CO75" s="38">
        <v>0</v>
      </c>
      <c r="CP75" s="38">
        <v>0</v>
      </c>
      <c r="CQ75" s="38">
        <v>0</v>
      </c>
      <c r="CR75" s="38">
        <v>0</v>
      </c>
      <c r="CS75" s="38">
        <v>0</v>
      </c>
      <c r="CT75" s="38">
        <v>0</v>
      </c>
      <c r="CU75" s="38">
        <v>0</v>
      </c>
      <c r="CV75" s="38">
        <v>0</v>
      </c>
      <c r="CW75" s="50">
        <v>0</v>
      </c>
      <c r="CX75" s="38">
        <v>0</v>
      </c>
      <c r="CY75" s="38">
        <v>1</v>
      </c>
      <c r="CZ75" s="38">
        <v>0</v>
      </c>
      <c r="DA75" s="38">
        <v>0</v>
      </c>
      <c r="DB75" s="38">
        <v>0</v>
      </c>
      <c r="DC75" s="38" t="s">
        <v>1415</v>
      </c>
      <c r="DD75" s="38" t="s">
        <v>311</v>
      </c>
      <c r="DE75" s="38"/>
      <c r="DF75" s="38">
        <v>1</v>
      </c>
      <c r="DG75" s="38"/>
      <c r="DH75" s="38"/>
      <c r="DI75" s="38"/>
      <c r="DJ75" s="38"/>
      <c r="DK75" s="38"/>
      <c r="DL75" s="38">
        <v>0</v>
      </c>
      <c r="DM75" s="38"/>
      <c r="DN75" s="38">
        <v>1</v>
      </c>
      <c r="DO75" s="38">
        <v>1943</v>
      </c>
      <c r="DP75" s="38" t="s">
        <v>916</v>
      </c>
      <c r="DQ75" s="48" t="s">
        <v>913</v>
      </c>
      <c r="DR75" s="38" t="s">
        <v>580</v>
      </c>
      <c r="DS75" s="38" t="s">
        <v>916</v>
      </c>
    </row>
    <row r="76" spans="1:139" s="37" customFormat="1" ht="15.75" customHeight="1" x14ac:dyDescent="0.3">
      <c r="A76" s="38" t="s">
        <v>81</v>
      </c>
      <c r="B76" s="38" t="s">
        <v>905</v>
      </c>
      <c r="C76" s="48" t="s">
        <v>917</v>
      </c>
      <c r="D76" s="38"/>
      <c r="E76" s="38"/>
      <c r="F76" s="38" t="s">
        <v>91</v>
      </c>
      <c r="G76" s="38" t="s">
        <v>575</v>
      </c>
      <c r="H76" s="38" t="s">
        <v>454</v>
      </c>
      <c r="I76" s="38" t="s">
        <v>56</v>
      </c>
      <c r="J76" s="38" t="s">
        <v>173</v>
      </c>
      <c r="K76" s="38" t="s">
        <v>471</v>
      </c>
      <c r="L76" s="38" t="s">
        <v>228</v>
      </c>
      <c r="M76" s="38" t="s">
        <v>268</v>
      </c>
      <c r="N76" s="38"/>
      <c r="O76" s="38" t="s">
        <v>300</v>
      </c>
      <c r="P76" s="38" t="s">
        <v>918</v>
      </c>
      <c r="Q76" s="50" t="s">
        <v>457</v>
      </c>
      <c r="R76" s="38">
        <v>0</v>
      </c>
      <c r="S76" s="38">
        <v>0</v>
      </c>
      <c r="T76" s="38">
        <v>0</v>
      </c>
      <c r="U76" s="38">
        <v>0</v>
      </c>
      <c r="V76" s="38">
        <v>0</v>
      </c>
      <c r="W76" s="38">
        <v>0</v>
      </c>
      <c r="X76" s="38">
        <v>0</v>
      </c>
      <c r="Y76" s="38">
        <v>0</v>
      </c>
      <c r="Z76" s="38"/>
      <c r="AA76" s="38">
        <v>0</v>
      </c>
      <c r="AB76" s="38">
        <v>0</v>
      </c>
      <c r="AC76" s="38">
        <v>0</v>
      </c>
      <c r="AD76" s="38">
        <v>0</v>
      </c>
      <c r="AE76" s="38">
        <v>0</v>
      </c>
      <c r="AF76" s="38">
        <v>0</v>
      </c>
      <c r="AG76" s="38">
        <v>0</v>
      </c>
      <c r="AH76" s="38">
        <v>0</v>
      </c>
      <c r="AI76" s="38">
        <v>0</v>
      </c>
      <c r="AJ76" s="38">
        <v>0</v>
      </c>
      <c r="AK76" s="38">
        <v>0</v>
      </c>
      <c r="AL76" s="38">
        <v>0</v>
      </c>
      <c r="AM76" s="38">
        <v>0</v>
      </c>
      <c r="AN76" s="38">
        <v>0</v>
      </c>
      <c r="AO76" s="38">
        <v>0</v>
      </c>
      <c r="AP76" s="38">
        <v>0</v>
      </c>
      <c r="AQ76" s="38">
        <v>0</v>
      </c>
      <c r="AR76" s="38">
        <v>0</v>
      </c>
      <c r="AS76" s="38">
        <v>0</v>
      </c>
      <c r="AT76" s="38">
        <v>0</v>
      </c>
      <c r="AU76" s="38">
        <v>0</v>
      </c>
      <c r="AV76" s="38">
        <v>0</v>
      </c>
      <c r="AW76" s="38">
        <v>0</v>
      </c>
      <c r="AX76" s="38">
        <v>0</v>
      </c>
      <c r="AY76" s="38">
        <v>0</v>
      </c>
      <c r="AZ76" s="38">
        <v>0</v>
      </c>
      <c r="BA76" s="38">
        <v>0</v>
      </c>
      <c r="BB76" s="38">
        <v>0</v>
      </c>
      <c r="BC76" s="38">
        <v>0</v>
      </c>
      <c r="BD76" s="38">
        <v>0</v>
      </c>
      <c r="BE76" s="38">
        <v>0</v>
      </c>
      <c r="BF76" s="38">
        <v>0</v>
      </c>
      <c r="BG76" s="38">
        <v>0</v>
      </c>
      <c r="BH76" s="43">
        <v>0</v>
      </c>
      <c r="BI76" s="38">
        <v>0</v>
      </c>
      <c r="BJ76" s="43">
        <v>0</v>
      </c>
      <c r="BK76" s="38">
        <v>0</v>
      </c>
      <c r="BL76" s="43">
        <v>0</v>
      </c>
      <c r="BM76" s="38">
        <v>0</v>
      </c>
      <c r="BN76" s="38">
        <v>0</v>
      </c>
      <c r="BO76" s="38">
        <v>0</v>
      </c>
      <c r="BP76" s="38">
        <v>0</v>
      </c>
      <c r="BQ76" s="38">
        <v>0</v>
      </c>
      <c r="BR76" s="38">
        <v>0</v>
      </c>
      <c r="BS76" s="38">
        <v>0</v>
      </c>
      <c r="BT76" s="38">
        <v>0</v>
      </c>
      <c r="BU76" s="38">
        <v>0</v>
      </c>
      <c r="BV76" s="38">
        <v>0</v>
      </c>
      <c r="BW76" s="38">
        <v>0</v>
      </c>
      <c r="BX76" s="38">
        <v>0</v>
      </c>
      <c r="BY76" s="38">
        <v>0</v>
      </c>
      <c r="BZ76" s="38">
        <v>0</v>
      </c>
      <c r="CA76" s="38">
        <v>0</v>
      </c>
      <c r="CB76" s="38">
        <v>0</v>
      </c>
      <c r="CC76" s="49">
        <v>0</v>
      </c>
      <c r="CD76" s="38">
        <v>0</v>
      </c>
      <c r="CE76" s="38">
        <v>0</v>
      </c>
      <c r="CF76" s="38">
        <v>0</v>
      </c>
      <c r="CG76" s="38">
        <v>0</v>
      </c>
      <c r="CH76" s="38">
        <v>0</v>
      </c>
      <c r="CI76" s="38">
        <v>0</v>
      </c>
      <c r="CJ76" s="38">
        <v>0</v>
      </c>
      <c r="CK76" s="38">
        <v>0</v>
      </c>
      <c r="CL76" s="38">
        <v>0</v>
      </c>
      <c r="CM76" s="38">
        <v>0</v>
      </c>
      <c r="CN76" s="38">
        <v>0</v>
      </c>
      <c r="CO76" s="38">
        <v>0</v>
      </c>
      <c r="CP76" s="38">
        <v>1</v>
      </c>
      <c r="CQ76" s="38">
        <v>0</v>
      </c>
      <c r="CR76" s="38">
        <v>0</v>
      </c>
      <c r="CS76" s="38">
        <v>0</v>
      </c>
      <c r="CT76" s="38">
        <v>0</v>
      </c>
      <c r="CU76" s="38">
        <v>0</v>
      </c>
      <c r="CV76" s="38">
        <v>0</v>
      </c>
      <c r="CW76" s="50">
        <v>0</v>
      </c>
      <c r="CX76" s="38">
        <f t="shared" ref="CX76:CX88" si="2">SUM(AA76:CW76)</f>
        <v>1</v>
      </c>
      <c r="CY76" s="38">
        <v>0</v>
      </c>
      <c r="CZ76" s="38">
        <v>1</v>
      </c>
      <c r="DA76" s="38">
        <v>0</v>
      </c>
      <c r="DB76" s="38">
        <v>0</v>
      </c>
      <c r="DC76" s="38" t="s">
        <v>458</v>
      </c>
      <c r="DD76" s="38" t="s">
        <v>306</v>
      </c>
      <c r="DE76" s="38"/>
      <c r="DF76" s="38"/>
      <c r="DG76" s="38"/>
      <c r="DH76" s="38"/>
      <c r="DI76" s="38"/>
      <c r="DJ76" s="38"/>
      <c r="DK76" s="38"/>
      <c r="DL76" s="38">
        <v>0</v>
      </c>
      <c r="DM76" s="38"/>
      <c r="DN76" s="38">
        <v>1</v>
      </c>
      <c r="DO76" s="38">
        <v>1953</v>
      </c>
      <c r="DP76" s="38" t="s">
        <v>919</v>
      </c>
      <c r="DQ76" s="48" t="s">
        <v>917</v>
      </c>
      <c r="DR76" s="38" t="s">
        <v>580</v>
      </c>
      <c r="DS76" s="38" t="s">
        <v>919</v>
      </c>
    </row>
    <row r="77" spans="1:139" s="37" customFormat="1" ht="15.75" customHeight="1" x14ac:dyDescent="0.3">
      <c r="A77" s="38" t="s">
        <v>81</v>
      </c>
      <c r="B77" s="47" t="s">
        <v>920</v>
      </c>
      <c r="C77" s="48" t="s">
        <v>921</v>
      </c>
      <c r="D77" s="38"/>
      <c r="E77" s="38"/>
      <c r="F77" s="38" t="s">
        <v>145</v>
      </c>
      <c r="G77" s="38" t="s">
        <v>575</v>
      </c>
      <c r="H77" s="38" t="s">
        <v>454</v>
      </c>
      <c r="I77" s="38" t="s">
        <v>56</v>
      </c>
      <c r="J77" s="38" t="s">
        <v>217</v>
      </c>
      <c r="K77" s="38" t="s">
        <v>471</v>
      </c>
      <c r="L77" s="38" t="s">
        <v>228</v>
      </c>
      <c r="M77" s="38" t="s">
        <v>289</v>
      </c>
      <c r="N77" s="38"/>
      <c r="O77" s="38" t="s">
        <v>299</v>
      </c>
      <c r="P77" s="38" t="s">
        <v>922</v>
      </c>
      <c r="Q77" s="50" t="s">
        <v>923</v>
      </c>
      <c r="R77" s="38">
        <v>0</v>
      </c>
      <c r="S77" s="38">
        <v>0</v>
      </c>
      <c r="T77" s="38">
        <v>0</v>
      </c>
      <c r="U77" s="38">
        <v>0</v>
      </c>
      <c r="V77" s="38">
        <v>0</v>
      </c>
      <c r="W77" s="38">
        <v>0</v>
      </c>
      <c r="X77" s="38">
        <v>0</v>
      </c>
      <c r="Y77" s="38">
        <v>0</v>
      </c>
      <c r="Z77" s="38"/>
      <c r="AA77" s="38">
        <v>1</v>
      </c>
      <c r="AB77" s="38">
        <v>0</v>
      </c>
      <c r="AC77" s="38">
        <v>0</v>
      </c>
      <c r="AD77" s="38">
        <v>0</v>
      </c>
      <c r="AE77" s="38">
        <v>0</v>
      </c>
      <c r="AF77" s="38">
        <v>0</v>
      </c>
      <c r="AG77" s="38">
        <v>0</v>
      </c>
      <c r="AH77" s="38">
        <v>0</v>
      </c>
      <c r="AI77" s="38">
        <v>0</v>
      </c>
      <c r="AJ77" s="38">
        <v>0</v>
      </c>
      <c r="AK77" s="38">
        <v>0</v>
      </c>
      <c r="AL77" s="38">
        <v>0</v>
      </c>
      <c r="AM77" s="38">
        <v>0</v>
      </c>
      <c r="AN77" s="38">
        <v>0</v>
      </c>
      <c r="AO77" s="38">
        <v>0</v>
      </c>
      <c r="AP77" s="38">
        <v>0</v>
      </c>
      <c r="AQ77" s="38">
        <v>0</v>
      </c>
      <c r="AR77" s="38">
        <v>0</v>
      </c>
      <c r="AS77" s="38">
        <v>0</v>
      </c>
      <c r="AT77" s="38">
        <v>0</v>
      </c>
      <c r="AU77" s="38">
        <v>0</v>
      </c>
      <c r="AV77" s="38">
        <v>0</v>
      </c>
      <c r="AW77" s="38">
        <v>0</v>
      </c>
      <c r="AX77" s="38">
        <v>0</v>
      </c>
      <c r="AY77" s="38">
        <v>0</v>
      </c>
      <c r="AZ77" s="38">
        <v>0</v>
      </c>
      <c r="BA77" s="38">
        <v>0</v>
      </c>
      <c r="BB77" s="38">
        <v>0</v>
      </c>
      <c r="BC77" s="38">
        <v>0</v>
      </c>
      <c r="BD77" s="38">
        <v>0</v>
      </c>
      <c r="BE77" s="38">
        <v>0</v>
      </c>
      <c r="BF77" s="38">
        <v>0</v>
      </c>
      <c r="BG77" s="38">
        <v>0</v>
      </c>
      <c r="BH77" s="43">
        <v>0</v>
      </c>
      <c r="BI77" s="38">
        <v>0</v>
      </c>
      <c r="BJ77" s="43">
        <v>0</v>
      </c>
      <c r="BK77" s="38">
        <v>0</v>
      </c>
      <c r="BL77" s="43">
        <v>0</v>
      </c>
      <c r="BM77" s="38">
        <v>0</v>
      </c>
      <c r="BN77" s="38">
        <v>0</v>
      </c>
      <c r="BO77" s="38">
        <v>0</v>
      </c>
      <c r="BP77" s="38">
        <v>0</v>
      </c>
      <c r="BQ77" s="38">
        <v>0</v>
      </c>
      <c r="BR77" s="38">
        <v>0</v>
      </c>
      <c r="BS77" s="38">
        <v>0</v>
      </c>
      <c r="BT77" s="38">
        <v>0</v>
      </c>
      <c r="BU77" s="38">
        <v>0</v>
      </c>
      <c r="BV77" s="38">
        <v>0</v>
      </c>
      <c r="BW77" s="38">
        <v>0</v>
      </c>
      <c r="BX77" s="38">
        <v>0</v>
      </c>
      <c r="BY77" s="38">
        <v>0</v>
      </c>
      <c r="BZ77" s="38">
        <v>0</v>
      </c>
      <c r="CA77" s="38">
        <v>0</v>
      </c>
      <c r="CB77" s="38">
        <v>0</v>
      </c>
      <c r="CC77" s="49">
        <v>0</v>
      </c>
      <c r="CD77" s="38">
        <v>0</v>
      </c>
      <c r="CE77" s="38">
        <v>0</v>
      </c>
      <c r="CF77" s="38">
        <v>0</v>
      </c>
      <c r="CG77" s="38">
        <v>0</v>
      </c>
      <c r="CH77" s="38">
        <v>0</v>
      </c>
      <c r="CI77" s="38">
        <v>0</v>
      </c>
      <c r="CJ77" s="38">
        <v>0</v>
      </c>
      <c r="CK77" s="38">
        <v>0</v>
      </c>
      <c r="CL77" s="38">
        <v>0</v>
      </c>
      <c r="CM77" s="38">
        <v>0</v>
      </c>
      <c r="CN77" s="38">
        <v>0</v>
      </c>
      <c r="CO77" s="38">
        <v>0</v>
      </c>
      <c r="CP77" s="38">
        <v>0</v>
      </c>
      <c r="CQ77" s="38">
        <v>0</v>
      </c>
      <c r="CR77" s="38">
        <v>0</v>
      </c>
      <c r="CS77" s="38">
        <v>0</v>
      </c>
      <c r="CT77" s="38">
        <v>0</v>
      </c>
      <c r="CU77" s="38">
        <v>0</v>
      </c>
      <c r="CV77" s="38">
        <v>0</v>
      </c>
      <c r="CW77" s="50">
        <v>0</v>
      </c>
      <c r="CX77" s="38">
        <f t="shared" si="2"/>
        <v>1</v>
      </c>
      <c r="CY77" s="38">
        <v>0</v>
      </c>
      <c r="CZ77" s="38">
        <v>0</v>
      </c>
      <c r="DA77" s="38">
        <v>1</v>
      </c>
      <c r="DB77" s="38">
        <v>0</v>
      </c>
      <c r="DC77" s="38" t="s">
        <v>924</v>
      </c>
      <c r="DD77" s="38" t="s">
        <v>304</v>
      </c>
      <c r="DE77" s="38" t="s">
        <v>529</v>
      </c>
      <c r="DF77" s="38">
        <v>1</v>
      </c>
      <c r="DG77" s="84" t="s">
        <v>925</v>
      </c>
      <c r="DH77" s="38" t="s">
        <v>530</v>
      </c>
      <c r="DI77" s="38"/>
      <c r="DJ77" s="38"/>
      <c r="DK77" s="38"/>
      <c r="DL77" s="38">
        <v>1</v>
      </c>
      <c r="DM77" s="38" t="s">
        <v>625</v>
      </c>
      <c r="DN77" s="38">
        <v>1</v>
      </c>
      <c r="DO77" s="38">
        <v>2007</v>
      </c>
      <c r="DP77" s="38" t="s">
        <v>926</v>
      </c>
      <c r="DQ77" s="48" t="s">
        <v>921</v>
      </c>
      <c r="DR77" s="38" t="s">
        <v>580</v>
      </c>
      <c r="DS77" s="38" t="s">
        <v>926</v>
      </c>
    </row>
    <row r="78" spans="1:139" s="37" customFormat="1" ht="17.25" customHeight="1" x14ac:dyDescent="0.3">
      <c r="A78" s="38" t="s">
        <v>81</v>
      </c>
      <c r="B78" s="47" t="s">
        <v>920</v>
      </c>
      <c r="C78" s="48" t="s">
        <v>927</v>
      </c>
      <c r="D78" s="38"/>
      <c r="E78" s="38"/>
      <c r="F78" s="38" t="s">
        <v>91</v>
      </c>
      <c r="G78" s="38" t="s">
        <v>95</v>
      </c>
      <c r="H78" s="38" t="s">
        <v>454</v>
      </c>
      <c r="I78" s="38" t="s">
        <v>56</v>
      </c>
      <c r="J78" s="38" t="s">
        <v>173</v>
      </c>
      <c r="K78" s="38" t="s">
        <v>471</v>
      </c>
      <c r="L78" s="38" t="s">
        <v>55</v>
      </c>
      <c r="M78" s="38" t="s">
        <v>289</v>
      </c>
      <c r="N78" s="38"/>
      <c r="O78" s="38" t="s">
        <v>299</v>
      </c>
      <c r="P78" s="38" t="s">
        <v>928</v>
      </c>
      <c r="Q78" s="50" t="s">
        <v>527</v>
      </c>
      <c r="R78" s="38">
        <v>0</v>
      </c>
      <c r="S78" s="38">
        <v>0</v>
      </c>
      <c r="T78" s="38">
        <v>0</v>
      </c>
      <c r="U78" s="38">
        <v>0</v>
      </c>
      <c r="V78" s="38">
        <v>0</v>
      </c>
      <c r="W78" s="38">
        <v>0</v>
      </c>
      <c r="X78" s="38">
        <v>0</v>
      </c>
      <c r="Y78" s="38">
        <v>0</v>
      </c>
      <c r="Z78" s="38"/>
      <c r="AA78" s="38">
        <v>1</v>
      </c>
      <c r="AB78" s="38">
        <v>0</v>
      </c>
      <c r="AC78" s="38">
        <v>0</v>
      </c>
      <c r="AD78" s="38">
        <v>0</v>
      </c>
      <c r="AE78" s="38">
        <v>0</v>
      </c>
      <c r="AF78" s="38">
        <v>0</v>
      </c>
      <c r="AG78" s="38">
        <v>0</v>
      </c>
      <c r="AH78" s="38">
        <v>0</v>
      </c>
      <c r="AI78" s="38">
        <v>0</v>
      </c>
      <c r="AJ78" s="38">
        <v>0</v>
      </c>
      <c r="AK78" s="38">
        <v>0</v>
      </c>
      <c r="AL78" s="38">
        <v>0</v>
      </c>
      <c r="AM78" s="38">
        <v>0</v>
      </c>
      <c r="AN78" s="38">
        <v>0</v>
      </c>
      <c r="AO78" s="38">
        <v>0</v>
      </c>
      <c r="AP78" s="38">
        <v>0</v>
      </c>
      <c r="AQ78" s="38">
        <v>0</v>
      </c>
      <c r="AR78" s="38">
        <v>0</v>
      </c>
      <c r="AS78" s="38">
        <v>0</v>
      </c>
      <c r="AT78" s="38">
        <v>0</v>
      </c>
      <c r="AU78" s="38">
        <v>0</v>
      </c>
      <c r="AV78" s="38">
        <v>0</v>
      </c>
      <c r="AW78" s="38">
        <v>0</v>
      </c>
      <c r="AX78" s="38">
        <v>0</v>
      </c>
      <c r="AY78" s="38">
        <v>0</v>
      </c>
      <c r="AZ78" s="38">
        <v>0</v>
      </c>
      <c r="BA78" s="38">
        <v>0</v>
      </c>
      <c r="BB78" s="38">
        <v>0</v>
      </c>
      <c r="BC78" s="38">
        <v>0</v>
      </c>
      <c r="BD78" s="38">
        <v>0</v>
      </c>
      <c r="BE78" s="38">
        <v>0</v>
      </c>
      <c r="BF78" s="38">
        <v>0</v>
      </c>
      <c r="BG78" s="38">
        <v>0</v>
      </c>
      <c r="BH78" s="43">
        <v>0</v>
      </c>
      <c r="BI78" s="38">
        <v>0</v>
      </c>
      <c r="BJ78" s="43">
        <v>0</v>
      </c>
      <c r="BK78" s="38">
        <v>0</v>
      </c>
      <c r="BL78" s="43">
        <v>0</v>
      </c>
      <c r="BM78" s="38">
        <v>0</v>
      </c>
      <c r="BN78" s="38">
        <v>0</v>
      </c>
      <c r="BO78" s="38">
        <v>0</v>
      </c>
      <c r="BP78" s="38">
        <v>0</v>
      </c>
      <c r="BQ78" s="38">
        <v>0</v>
      </c>
      <c r="BR78" s="38">
        <v>0</v>
      </c>
      <c r="BS78" s="38">
        <v>0</v>
      </c>
      <c r="BT78" s="38">
        <v>0</v>
      </c>
      <c r="BU78" s="38">
        <v>0</v>
      </c>
      <c r="BV78" s="38">
        <v>0</v>
      </c>
      <c r="BW78" s="38">
        <v>0</v>
      </c>
      <c r="BX78" s="38">
        <v>0</v>
      </c>
      <c r="BY78" s="38">
        <v>0</v>
      </c>
      <c r="BZ78" s="38">
        <v>0</v>
      </c>
      <c r="CA78" s="38">
        <v>0</v>
      </c>
      <c r="CB78" s="38">
        <v>0</v>
      </c>
      <c r="CC78" s="49">
        <v>0</v>
      </c>
      <c r="CD78" s="38">
        <v>0</v>
      </c>
      <c r="CE78" s="38">
        <v>0</v>
      </c>
      <c r="CF78" s="38">
        <v>0</v>
      </c>
      <c r="CG78" s="38">
        <v>0</v>
      </c>
      <c r="CH78" s="38">
        <v>0</v>
      </c>
      <c r="CI78" s="38">
        <v>0</v>
      </c>
      <c r="CJ78" s="38">
        <v>0</v>
      </c>
      <c r="CK78" s="38">
        <v>0</v>
      </c>
      <c r="CL78" s="38">
        <v>0</v>
      </c>
      <c r="CM78" s="38">
        <v>0</v>
      </c>
      <c r="CN78" s="38">
        <v>0</v>
      </c>
      <c r="CO78" s="38">
        <v>0</v>
      </c>
      <c r="CP78" s="38">
        <v>0</v>
      </c>
      <c r="CQ78" s="38">
        <v>0</v>
      </c>
      <c r="CR78" s="38">
        <v>0</v>
      </c>
      <c r="CS78" s="38">
        <v>0</v>
      </c>
      <c r="CT78" s="38">
        <v>0</v>
      </c>
      <c r="CU78" s="38">
        <v>0</v>
      </c>
      <c r="CV78" s="38">
        <v>0</v>
      </c>
      <c r="CW78" s="50">
        <v>0</v>
      </c>
      <c r="CX78" s="38">
        <f t="shared" si="2"/>
        <v>1</v>
      </c>
      <c r="CY78" s="38">
        <v>0</v>
      </c>
      <c r="CZ78" s="38">
        <v>0</v>
      </c>
      <c r="DA78" s="38">
        <v>1</v>
      </c>
      <c r="DB78" s="38">
        <v>0</v>
      </c>
      <c r="DC78" s="38" t="s">
        <v>929</v>
      </c>
      <c r="DD78" s="38" t="s">
        <v>304</v>
      </c>
      <c r="DE78" s="38" t="s">
        <v>529</v>
      </c>
      <c r="DF78" s="38">
        <v>1</v>
      </c>
      <c r="DG78" s="38"/>
      <c r="DH78" s="38" t="s">
        <v>530</v>
      </c>
      <c r="DI78" s="38"/>
      <c r="DJ78" s="38"/>
      <c r="DK78" s="38"/>
      <c r="DL78" s="38">
        <v>0</v>
      </c>
      <c r="DM78" s="38"/>
      <c r="DN78" s="38">
        <v>1</v>
      </c>
      <c r="DO78" s="38">
        <v>1980</v>
      </c>
      <c r="DP78" s="38" t="s">
        <v>930</v>
      </c>
      <c r="DQ78" s="38" t="s">
        <v>931</v>
      </c>
      <c r="DR78" s="38">
        <v>2007</v>
      </c>
      <c r="DS78" s="38" t="s">
        <v>932</v>
      </c>
    </row>
    <row r="79" spans="1:139" s="37" customFormat="1" ht="17.25" customHeight="1" x14ac:dyDescent="0.3">
      <c r="A79" s="38" t="s">
        <v>81</v>
      </c>
      <c r="B79" s="47" t="s">
        <v>920</v>
      </c>
      <c r="C79" s="48" t="s">
        <v>933</v>
      </c>
      <c r="D79" s="38"/>
      <c r="E79" s="38"/>
      <c r="F79" s="38" t="s">
        <v>91</v>
      </c>
      <c r="G79" s="38" t="s">
        <v>575</v>
      </c>
      <c r="H79" s="38" t="s">
        <v>454</v>
      </c>
      <c r="I79" s="38" t="s">
        <v>56</v>
      </c>
      <c r="J79" s="38" t="s">
        <v>217</v>
      </c>
      <c r="K79" s="38" t="s">
        <v>471</v>
      </c>
      <c r="L79" s="38" t="s">
        <v>226</v>
      </c>
      <c r="M79" s="38" t="s">
        <v>289</v>
      </c>
      <c r="N79" s="38"/>
      <c r="O79" s="38" t="s">
        <v>299</v>
      </c>
      <c r="P79" s="84" t="s">
        <v>934</v>
      </c>
      <c r="Q79" s="50" t="s">
        <v>698</v>
      </c>
      <c r="R79" s="38">
        <v>0</v>
      </c>
      <c r="S79" s="38">
        <v>0</v>
      </c>
      <c r="T79" s="38">
        <v>0</v>
      </c>
      <c r="U79" s="38">
        <v>0</v>
      </c>
      <c r="V79" s="38">
        <v>0</v>
      </c>
      <c r="W79" s="38">
        <v>0</v>
      </c>
      <c r="X79" s="38">
        <v>0</v>
      </c>
      <c r="Y79" s="38">
        <v>0</v>
      </c>
      <c r="Z79" s="38"/>
      <c r="AA79" s="38">
        <v>1</v>
      </c>
      <c r="AB79" s="38">
        <v>0</v>
      </c>
      <c r="AC79" s="38">
        <v>0</v>
      </c>
      <c r="AD79" s="38">
        <v>0</v>
      </c>
      <c r="AE79" s="38">
        <v>0</v>
      </c>
      <c r="AF79" s="38">
        <v>0</v>
      </c>
      <c r="AG79" s="38">
        <v>0</v>
      </c>
      <c r="AH79" s="38">
        <v>0</v>
      </c>
      <c r="AI79" s="38">
        <v>0</v>
      </c>
      <c r="AJ79" s="38">
        <v>0</v>
      </c>
      <c r="AK79" s="38">
        <v>0</v>
      </c>
      <c r="AL79" s="38">
        <v>0</v>
      </c>
      <c r="AM79" s="38">
        <v>0</v>
      </c>
      <c r="AN79" s="38">
        <v>0</v>
      </c>
      <c r="AO79" s="38">
        <v>0</v>
      </c>
      <c r="AP79" s="38">
        <v>0</v>
      </c>
      <c r="AQ79" s="38">
        <v>0</v>
      </c>
      <c r="AR79" s="38">
        <v>0</v>
      </c>
      <c r="AS79" s="38">
        <v>0</v>
      </c>
      <c r="AT79" s="38">
        <v>0</v>
      </c>
      <c r="AU79" s="38">
        <v>0</v>
      </c>
      <c r="AV79" s="38">
        <v>0</v>
      </c>
      <c r="AW79" s="38">
        <v>0</v>
      </c>
      <c r="AX79" s="38">
        <v>0</v>
      </c>
      <c r="AY79" s="38">
        <v>0</v>
      </c>
      <c r="AZ79" s="38">
        <v>0</v>
      </c>
      <c r="BA79" s="38">
        <v>0</v>
      </c>
      <c r="BB79" s="38">
        <v>0</v>
      </c>
      <c r="BC79" s="38">
        <v>0</v>
      </c>
      <c r="BD79" s="38">
        <v>0</v>
      </c>
      <c r="BE79" s="38">
        <v>0</v>
      </c>
      <c r="BF79" s="38">
        <v>0</v>
      </c>
      <c r="BG79" s="38">
        <v>0</v>
      </c>
      <c r="BH79" s="43">
        <v>0</v>
      </c>
      <c r="BI79" s="38">
        <v>0</v>
      </c>
      <c r="BJ79" s="43">
        <v>0</v>
      </c>
      <c r="BK79" s="38">
        <v>0</v>
      </c>
      <c r="BL79" s="43">
        <v>0</v>
      </c>
      <c r="BM79" s="38">
        <v>0</v>
      </c>
      <c r="BN79" s="38">
        <v>0</v>
      </c>
      <c r="BO79" s="38">
        <v>0</v>
      </c>
      <c r="BP79" s="38">
        <v>0</v>
      </c>
      <c r="BQ79" s="38">
        <v>0</v>
      </c>
      <c r="BR79" s="38">
        <v>0</v>
      </c>
      <c r="BS79" s="38">
        <v>0</v>
      </c>
      <c r="BT79" s="38">
        <v>0</v>
      </c>
      <c r="BU79" s="38">
        <v>0</v>
      </c>
      <c r="BV79" s="38">
        <v>0</v>
      </c>
      <c r="BW79" s="38">
        <v>0</v>
      </c>
      <c r="BX79" s="38">
        <v>0</v>
      </c>
      <c r="BY79" s="38">
        <v>0</v>
      </c>
      <c r="BZ79" s="38">
        <v>0</v>
      </c>
      <c r="CA79" s="38">
        <v>0</v>
      </c>
      <c r="CB79" s="38">
        <v>0</v>
      </c>
      <c r="CC79" s="49">
        <v>0</v>
      </c>
      <c r="CD79" s="38">
        <v>0</v>
      </c>
      <c r="CE79" s="38">
        <v>0</v>
      </c>
      <c r="CF79" s="38">
        <v>0</v>
      </c>
      <c r="CG79" s="38">
        <v>0</v>
      </c>
      <c r="CH79" s="38">
        <v>0</v>
      </c>
      <c r="CI79" s="38">
        <v>0</v>
      </c>
      <c r="CJ79" s="38">
        <v>0</v>
      </c>
      <c r="CK79" s="38">
        <v>0</v>
      </c>
      <c r="CL79" s="38">
        <v>0</v>
      </c>
      <c r="CM79" s="38">
        <v>0</v>
      </c>
      <c r="CN79" s="38">
        <v>0</v>
      </c>
      <c r="CO79" s="38">
        <v>0</v>
      </c>
      <c r="CP79" s="38">
        <v>0</v>
      </c>
      <c r="CQ79" s="38">
        <v>0</v>
      </c>
      <c r="CR79" s="38">
        <v>0</v>
      </c>
      <c r="CS79" s="38">
        <v>0</v>
      </c>
      <c r="CT79" s="38">
        <v>0</v>
      </c>
      <c r="CU79" s="38">
        <v>0</v>
      </c>
      <c r="CV79" s="38">
        <v>0</v>
      </c>
      <c r="CW79" s="50">
        <v>0</v>
      </c>
      <c r="CX79" s="38">
        <f t="shared" si="2"/>
        <v>1</v>
      </c>
      <c r="CY79" s="38">
        <v>0</v>
      </c>
      <c r="CZ79" s="38">
        <v>0</v>
      </c>
      <c r="DA79" s="38">
        <v>1</v>
      </c>
      <c r="DB79" s="38">
        <v>0</v>
      </c>
      <c r="DC79" s="38" t="s">
        <v>924</v>
      </c>
      <c r="DD79" s="38" t="s">
        <v>304</v>
      </c>
      <c r="DE79" s="38" t="s">
        <v>529</v>
      </c>
      <c r="DF79" s="38">
        <v>1</v>
      </c>
      <c r="DG79" s="84" t="s">
        <v>935</v>
      </c>
      <c r="DH79" s="38" t="s">
        <v>530</v>
      </c>
      <c r="DI79" s="38"/>
      <c r="DJ79" s="38"/>
      <c r="DK79" s="38"/>
      <c r="DL79" s="38">
        <v>1</v>
      </c>
      <c r="DM79" s="38"/>
      <c r="DN79" s="38">
        <v>1</v>
      </c>
      <c r="DO79" s="38">
        <v>1980</v>
      </c>
      <c r="DP79" s="38" t="s">
        <v>936</v>
      </c>
      <c r="DQ79" s="38" t="s">
        <v>937</v>
      </c>
      <c r="DR79" s="38">
        <v>2007</v>
      </c>
      <c r="DS79" s="38" t="s">
        <v>932</v>
      </c>
    </row>
    <row r="80" spans="1:139" s="37" customFormat="1" ht="15.75" customHeight="1" x14ac:dyDescent="0.3">
      <c r="A80" s="38" t="s">
        <v>81</v>
      </c>
      <c r="B80" s="47" t="s">
        <v>920</v>
      </c>
      <c r="C80" s="48" t="s">
        <v>938</v>
      </c>
      <c r="D80" s="38"/>
      <c r="E80" s="38"/>
      <c r="F80" s="38" t="s">
        <v>91</v>
      </c>
      <c r="G80" s="38" t="s">
        <v>95</v>
      </c>
      <c r="H80" s="38" t="s">
        <v>454</v>
      </c>
      <c r="I80" s="38" t="s">
        <v>56</v>
      </c>
      <c r="J80" s="38" t="s">
        <v>173</v>
      </c>
      <c r="K80" s="38" t="s">
        <v>471</v>
      </c>
      <c r="L80" s="38" t="s">
        <v>226</v>
      </c>
      <c r="M80" s="38" t="s">
        <v>289</v>
      </c>
      <c r="N80" s="38"/>
      <c r="O80" s="38" t="s">
        <v>299</v>
      </c>
      <c r="P80" s="38" t="s">
        <v>939</v>
      </c>
      <c r="Q80" s="38" t="s">
        <v>940</v>
      </c>
      <c r="R80" s="38">
        <v>0</v>
      </c>
      <c r="S80" s="38">
        <v>0</v>
      </c>
      <c r="T80" s="38">
        <v>0</v>
      </c>
      <c r="U80" s="38">
        <v>0</v>
      </c>
      <c r="V80" s="38">
        <v>0</v>
      </c>
      <c r="W80" s="38">
        <v>0</v>
      </c>
      <c r="X80" s="38">
        <v>0</v>
      </c>
      <c r="Y80" s="38">
        <v>0</v>
      </c>
      <c r="Z80" s="38"/>
      <c r="AA80" s="38">
        <v>1</v>
      </c>
      <c r="AB80" s="38">
        <v>0</v>
      </c>
      <c r="AC80" s="38">
        <v>0</v>
      </c>
      <c r="AD80" s="38">
        <v>0</v>
      </c>
      <c r="AE80" s="38">
        <v>0</v>
      </c>
      <c r="AF80" s="38">
        <v>0</v>
      </c>
      <c r="AG80" s="38">
        <v>0</v>
      </c>
      <c r="AH80" s="38">
        <v>0</v>
      </c>
      <c r="AI80" s="38">
        <v>0</v>
      </c>
      <c r="AJ80" s="38">
        <v>0</v>
      </c>
      <c r="AK80" s="38">
        <v>0</v>
      </c>
      <c r="AL80" s="38">
        <v>0</v>
      </c>
      <c r="AM80" s="38">
        <v>0</v>
      </c>
      <c r="AN80" s="38">
        <v>0</v>
      </c>
      <c r="AO80" s="38">
        <v>0</v>
      </c>
      <c r="AP80" s="38">
        <v>0</v>
      </c>
      <c r="AQ80" s="38">
        <v>0</v>
      </c>
      <c r="AR80" s="38">
        <v>0</v>
      </c>
      <c r="AS80" s="38">
        <v>0</v>
      </c>
      <c r="AT80" s="38">
        <v>0</v>
      </c>
      <c r="AU80" s="38">
        <v>0</v>
      </c>
      <c r="AV80" s="38">
        <v>0</v>
      </c>
      <c r="AW80" s="38">
        <v>0</v>
      </c>
      <c r="AX80" s="38">
        <v>0</v>
      </c>
      <c r="AY80" s="38">
        <v>0</v>
      </c>
      <c r="AZ80" s="38">
        <v>0</v>
      </c>
      <c r="BA80" s="38">
        <v>0</v>
      </c>
      <c r="BB80" s="38">
        <v>0</v>
      </c>
      <c r="BC80" s="38">
        <v>0</v>
      </c>
      <c r="BD80" s="38">
        <v>0</v>
      </c>
      <c r="BE80" s="38">
        <v>0</v>
      </c>
      <c r="BF80" s="38">
        <v>0</v>
      </c>
      <c r="BG80" s="38">
        <v>0</v>
      </c>
      <c r="BH80" s="43">
        <v>0</v>
      </c>
      <c r="BI80" s="38">
        <v>0</v>
      </c>
      <c r="BJ80" s="43">
        <v>0</v>
      </c>
      <c r="BK80" s="38">
        <v>0</v>
      </c>
      <c r="BL80" s="43">
        <v>0</v>
      </c>
      <c r="BM80" s="38">
        <v>0</v>
      </c>
      <c r="BN80" s="38">
        <v>0</v>
      </c>
      <c r="BO80" s="38">
        <v>0</v>
      </c>
      <c r="BP80" s="38">
        <v>0</v>
      </c>
      <c r="BQ80" s="38">
        <v>0</v>
      </c>
      <c r="BR80" s="38">
        <v>0</v>
      </c>
      <c r="BS80" s="38">
        <v>0</v>
      </c>
      <c r="BT80" s="38">
        <v>0</v>
      </c>
      <c r="BU80" s="38">
        <v>0</v>
      </c>
      <c r="BV80" s="38">
        <v>0</v>
      </c>
      <c r="BW80" s="38">
        <v>0</v>
      </c>
      <c r="BX80" s="38">
        <v>0</v>
      </c>
      <c r="BY80" s="38">
        <v>0</v>
      </c>
      <c r="BZ80" s="38">
        <v>0</v>
      </c>
      <c r="CA80" s="38">
        <v>0</v>
      </c>
      <c r="CB80" s="38">
        <v>0</v>
      </c>
      <c r="CC80" s="38">
        <v>0</v>
      </c>
      <c r="CD80" s="38">
        <v>0</v>
      </c>
      <c r="CE80" s="38">
        <v>0</v>
      </c>
      <c r="CF80" s="38">
        <v>0</v>
      </c>
      <c r="CG80" s="38">
        <v>0</v>
      </c>
      <c r="CH80" s="38">
        <v>0</v>
      </c>
      <c r="CI80" s="38">
        <v>0</v>
      </c>
      <c r="CJ80" s="38">
        <v>0</v>
      </c>
      <c r="CK80" s="38">
        <v>0</v>
      </c>
      <c r="CL80" s="38">
        <v>0</v>
      </c>
      <c r="CM80" s="38">
        <v>0</v>
      </c>
      <c r="CN80" s="38">
        <v>0</v>
      </c>
      <c r="CO80" s="38">
        <v>0</v>
      </c>
      <c r="CP80" s="38">
        <v>0</v>
      </c>
      <c r="CQ80" s="38">
        <v>0</v>
      </c>
      <c r="CR80" s="38">
        <v>0</v>
      </c>
      <c r="CS80" s="38">
        <v>0</v>
      </c>
      <c r="CT80" s="38">
        <v>0</v>
      </c>
      <c r="CU80" s="38">
        <v>0</v>
      </c>
      <c r="CV80" s="38">
        <v>0</v>
      </c>
      <c r="CW80" s="38">
        <v>0</v>
      </c>
      <c r="CX80" s="38">
        <f t="shared" si="2"/>
        <v>1</v>
      </c>
      <c r="CY80" s="38">
        <v>0</v>
      </c>
      <c r="CZ80" s="38">
        <v>0</v>
      </c>
      <c r="DA80" s="38">
        <v>1</v>
      </c>
      <c r="DB80" s="38">
        <v>0</v>
      </c>
      <c r="DC80" s="38" t="s">
        <v>783</v>
      </c>
      <c r="DD80" s="38" t="s">
        <v>304</v>
      </c>
      <c r="DE80" s="38" t="s">
        <v>529</v>
      </c>
      <c r="DF80" s="38">
        <v>1</v>
      </c>
      <c r="DG80" s="84" t="s">
        <v>925</v>
      </c>
      <c r="DH80" s="38" t="s">
        <v>530</v>
      </c>
      <c r="DI80" s="38"/>
      <c r="DJ80" s="38"/>
      <c r="DK80" s="38"/>
      <c r="DL80" s="38">
        <v>1</v>
      </c>
      <c r="DM80" s="38" t="s">
        <v>625</v>
      </c>
      <c r="DN80" s="38">
        <v>1</v>
      </c>
      <c r="DO80" s="38">
        <v>1980</v>
      </c>
      <c r="DP80" s="38" t="s">
        <v>941</v>
      </c>
      <c r="DQ80" s="38" t="s">
        <v>942</v>
      </c>
      <c r="DR80" s="38">
        <v>2007</v>
      </c>
      <c r="DS80" s="38" t="s">
        <v>932</v>
      </c>
    </row>
    <row r="81" spans="1:196" s="37" customFormat="1" ht="15.75" customHeight="1" x14ac:dyDescent="0.3">
      <c r="A81" s="38" t="s">
        <v>81</v>
      </c>
      <c r="B81" s="47" t="s">
        <v>920</v>
      </c>
      <c r="C81" s="48" t="s">
        <v>943</v>
      </c>
      <c r="D81" s="38"/>
      <c r="E81" s="38"/>
      <c r="F81" s="38" t="s">
        <v>91</v>
      </c>
      <c r="G81" s="38" t="s">
        <v>95</v>
      </c>
      <c r="H81" s="38" t="s">
        <v>454</v>
      </c>
      <c r="I81" s="38" t="s">
        <v>56</v>
      </c>
      <c r="J81" s="38" t="s">
        <v>173</v>
      </c>
      <c r="K81" s="38" t="s">
        <v>471</v>
      </c>
      <c r="L81" s="38" t="s">
        <v>226</v>
      </c>
      <c r="M81" s="38" t="s">
        <v>289</v>
      </c>
      <c r="N81" s="38"/>
      <c r="O81" s="38" t="s">
        <v>299</v>
      </c>
      <c r="P81" s="38" t="s">
        <v>944</v>
      </c>
      <c r="Q81" s="50" t="s">
        <v>569</v>
      </c>
      <c r="R81" s="38">
        <v>0</v>
      </c>
      <c r="S81" s="38">
        <v>0</v>
      </c>
      <c r="T81" s="38">
        <v>0</v>
      </c>
      <c r="U81" s="38">
        <v>0</v>
      </c>
      <c r="V81" s="38">
        <v>0</v>
      </c>
      <c r="W81" s="38">
        <v>0</v>
      </c>
      <c r="X81" s="38">
        <v>0</v>
      </c>
      <c r="Y81" s="38">
        <v>0</v>
      </c>
      <c r="Z81" s="38"/>
      <c r="AA81" s="38">
        <v>1</v>
      </c>
      <c r="AB81" s="38">
        <v>0</v>
      </c>
      <c r="AC81" s="38">
        <v>0</v>
      </c>
      <c r="AD81" s="38">
        <v>0</v>
      </c>
      <c r="AE81" s="38">
        <v>0</v>
      </c>
      <c r="AF81" s="38">
        <v>0</v>
      </c>
      <c r="AG81" s="38">
        <v>0</v>
      </c>
      <c r="AH81" s="38">
        <v>0</v>
      </c>
      <c r="AI81" s="38">
        <v>0</v>
      </c>
      <c r="AJ81" s="38">
        <v>0</v>
      </c>
      <c r="AK81" s="38">
        <v>0</v>
      </c>
      <c r="AL81" s="38">
        <v>0</v>
      </c>
      <c r="AM81" s="38">
        <v>0</v>
      </c>
      <c r="AN81" s="38">
        <v>0</v>
      </c>
      <c r="AO81" s="38">
        <v>0</v>
      </c>
      <c r="AP81" s="38">
        <v>0</v>
      </c>
      <c r="AQ81" s="38">
        <v>0</v>
      </c>
      <c r="AR81" s="38">
        <v>0</v>
      </c>
      <c r="AS81" s="38">
        <v>0</v>
      </c>
      <c r="AT81" s="38">
        <v>0</v>
      </c>
      <c r="AU81" s="38">
        <v>0</v>
      </c>
      <c r="AV81" s="38">
        <v>0</v>
      </c>
      <c r="AW81" s="38">
        <v>0</v>
      </c>
      <c r="AX81" s="38">
        <v>0</v>
      </c>
      <c r="AY81" s="38">
        <v>0</v>
      </c>
      <c r="AZ81" s="38">
        <v>0</v>
      </c>
      <c r="BA81" s="38">
        <v>0</v>
      </c>
      <c r="BB81" s="38">
        <v>0</v>
      </c>
      <c r="BC81" s="38">
        <v>0</v>
      </c>
      <c r="BD81" s="38">
        <v>0</v>
      </c>
      <c r="BE81" s="38">
        <v>0</v>
      </c>
      <c r="BF81" s="38">
        <v>0</v>
      </c>
      <c r="BG81" s="38">
        <v>0</v>
      </c>
      <c r="BH81" s="43">
        <v>0</v>
      </c>
      <c r="BI81" s="38">
        <v>0</v>
      </c>
      <c r="BJ81" s="43">
        <v>0</v>
      </c>
      <c r="BK81" s="38">
        <v>0</v>
      </c>
      <c r="BL81" s="43">
        <v>0</v>
      </c>
      <c r="BM81" s="38">
        <v>0</v>
      </c>
      <c r="BN81" s="38">
        <v>0</v>
      </c>
      <c r="BO81" s="38">
        <v>0</v>
      </c>
      <c r="BP81" s="38">
        <v>0</v>
      </c>
      <c r="BQ81" s="38">
        <v>0</v>
      </c>
      <c r="BR81" s="38">
        <v>0</v>
      </c>
      <c r="BS81" s="38">
        <v>0</v>
      </c>
      <c r="BT81" s="38">
        <v>0</v>
      </c>
      <c r="BU81" s="38">
        <v>0</v>
      </c>
      <c r="BV81" s="38">
        <v>0</v>
      </c>
      <c r="BW81" s="38">
        <v>0</v>
      </c>
      <c r="BX81" s="38">
        <v>0</v>
      </c>
      <c r="BY81" s="38">
        <v>0</v>
      </c>
      <c r="BZ81" s="38">
        <v>0</v>
      </c>
      <c r="CA81" s="38">
        <v>0</v>
      </c>
      <c r="CB81" s="38">
        <v>0</v>
      </c>
      <c r="CC81" s="49">
        <v>0</v>
      </c>
      <c r="CD81" s="38">
        <v>0</v>
      </c>
      <c r="CE81" s="38">
        <v>0</v>
      </c>
      <c r="CF81" s="38">
        <v>0</v>
      </c>
      <c r="CG81" s="38">
        <v>0</v>
      </c>
      <c r="CH81" s="38">
        <v>0</v>
      </c>
      <c r="CI81" s="38">
        <v>0</v>
      </c>
      <c r="CJ81" s="38">
        <v>0</v>
      </c>
      <c r="CK81" s="38">
        <v>0</v>
      </c>
      <c r="CL81" s="38">
        <v>0</v>
      </c>
      <c r="CM81" s="38">
        <v>0</v>
      </c>
      <c r="CN81" s="38">
        <v>0</v>
      </c>
      <c r="CO81" s="38">
        <v>0</v>
      </c>
      <c r="CP81" s="38">
        <v>0</v>
      </c>
      <c r="CQ81" s="38">
        <v>0</v>
      </c>
      <c r="CR81" s="38">
        <v>0</v>
      </c>
      <c r="CS81" s="38">
        <v>0</v>
      </c>
      <c r="CT81" s="38">
        <v>0</v>
      </c>
      <c r="CU81" s="38">
        <v>0</v>
      </c>
      <c r="CV81" s="38">
        <v>0</v>
      </c>
      <c r="CW81" s="50">
        <v>0</v>
      </c>
      <c r="CX81" s="38">
        <f t="shared" si="2"/>
        <v>1</v>
      </c>
      <c r="CY81" s="38">
        <v>0</v>
      </c>
      <c r="CZ81" s="38">
        <v>0</v>
      </c>
      <c r="DA81" s="38">
        <v>1</v>
      </c>
      <c r="DB81" s="38">
        <v>0</v>
      </c>
      <c r="DC81" s="38" t="s">
        <v>924</v>
      </c>
      <c r="DD81" s="38" t="s">
        <v>304</v>
      </c>
      <c r="DE81" s="38" t="s">
        <v>529</v>
      </c>
      <c r="DF81" s="38">
        <v>1</v>
      </c>
      <c r="DG81" s="38"/>
      <c r="DH81" s="38" t="s">
        <v>530</v>
      </c>
      <c r="DI81" s="38"/>
      <c r="DJ81" s="38"/>
      <c r="DK81" s="38"/>
      <c r="DL81" s="38">
        <v>0</v>
      </c>
      <c r="DM81" s="38"/>
      <c r="DN81" s="38">
        <v>1</v>
      </c>
      <c r="DO81" s="38">
        <v>1980</v>
      </c>
      <c r="DP81" s="38" t="s">
        <v>945</v>
      </c>
      <c r="DQ81" s="38" t="s">
        <v>946</v>
      </c>
      <c r="DR81" s="38">
        <v>2007</v>
      </c>
      <c r="DS81" s="38" t="s">
        <v>947</v>
      </c>
    </row>
    <row r="82" spans="1:196" s="37" customFormat="1" ht="17.25" customHeight="1" x14ac:dyDescent="0.3">
      <c r="A82" s="38" t="s">
        <v>81</v>
      </c>
      <c r="B82" s="47" t="s">
        <v>920</v>
      </c>
      <c r="C82" s="48" t="s">
        <v>948</v>
      </c>
      <c r="D82" s="38"/>
      <c r="E82" s="38"/>
      <c r="F82" s="38" t="s">
        <v>91</v>
      </c>
      <c r="G82" s="38" t="s">
        <v>95</v>
      </c>
      <c r="H82" s="38" t="s">
        <v>454</v>
      </c>
      <c r="I82" s="38" t="s">
        <v>56</v>
      </c>
      <c r="J82" s="38" t="s">
        <v>173</v>
      </c>
      <c r="K82" s="38" t="s">
        <v>471</v>
      </c>
      <c r="L82" s="38" t="s">
        <v>55</v>
      </c>
      <c r="M82" s="38" t="s">
        <v>289</v>
      </c>
      <c r="N82" s="38"/>
      <c r="O82" s="38" t="s">
        <v>299</v>
      </c>
      <c r="P82" s="84" t="s">
        <v>949</v>
      </c>
      <c r="Q82" s="50" t="s">
        <v>950</v>
      </c>
      <c r="R82" s="38">
        <v>0</v>
      </c>
      <c r="S82" s="38">
        <v>0</v>
      </c>
      <c r="T82" s="38">
        <v>0</v>
      </c>
      <c r="U82" s="38">
        <v>0</v>
      </c>
      <c r="V82" s="38">
        <v>0</v>
      </c>
      <c r="W82" s="38">
        <v>0</v>
      </c>
      <c r="X82" s="38">
        <v>0</v>
      </c>
      <c r="Y82" s="38">
        <v>0</v>
      </c>
      <c r="Z82" s="38"/>
      <c r="AA82" s="38">
        <v>1</v>
      </c>
      <c r="AB82" s="38">
        <v>0</v>
      </c>
      <c r="AC82" s="38">
        <v>0</v>
      </c>
      <c r="AD82" s="38">
        <v>0</v>
      </c>
      <c r="AE82" s="38">
        <v>0</v>
      </c>
      <c r="AF82" s="38">
        <v>0</v>
      </c>
      <c r="AG82" s="38">
        <v>0</v>
      </c>
      <c r="AH82" s="38">
        <v>0</v>
      </c>
      <c r="AI82" s="38">
        <v>0</v>
      </c>
      <c r="AJ82" s="38">
        <v>0</v>
      </c>
      <c r="AK82" s="38">
        <v>0</v>
      </c>
      <c r="AL82" s="38">
        <v>0</v>
      </c>
      <c r="AM82" s="38">
        <v>0</v>
      </c>
      <c r="AN82" s="38">
        <v>0</v>
      </c>
      <c r="AO82" s="38">
        <v>0</v>
      </c>
      <c r="AP82" s="38">
        <v>0</v>
      </c>
      <c r="AQ82" s="38">
        <v>0</v>
      </c>
      <c r="AR82" s="38">
        <v>0</v>
      </c>
      <c r="AS82" s="38">
        <v>0</v>
      </c>
      <c r="AT82" s="38">
        <v>0</v>
      </c>
      <c r="AU82" s="38">
        <v>0</v>
      </c>
      <c r="AV82" s="38">
        <v>0</v>
      </c>
      <c r="AW82" s="38">
        <v>0</v>
      </c>
      <c r="AX82" s="38">
        <v>0</v>
      </c>
      <c r="AY82" s="38">
        <v>0</v>
      </c>
      <c r="AZ82" s="38">
        <v>0</v>
      </c>
      <c r="BA82" s="38">
        <v>0</v>
      </c>
      <c r="BB82" s="38">
        <v>0</v>
      </c>
      <c r="BC82" s="38">
        <v>0</v>
      </c>
      <c r="BD82" s="38">
        <v>0</v>
      </c>
      <c r="BE82" s="38">
        <v>0</v>
      </c>
      <c r="BF82" s="38">
        <v>0</v>
      </c>
      <c r="BG82" s="38">
        <v>0</v>
      </c>
      <c r="BH82" s="43">
        <v>0</v>
      </c>
      <c r="BI82" s="38">
        <v>0</v>
      </c>
      <c r="BJ82" s="43">
        <v>0</v>
      </c>
      <c r="BK82" s="38">
        <v>0</v>
      </c>
      <c r="BL82" s="43">
        <v>0</v>
      </c>
      <c r="BM82" s="38">
        <v>0</v>
      </c>
      <c r="BN82" s="38">
        <v>0</v>
      </c>
      <c r="BO82" s="38">
        <v>0</v>
      </c>
      <c r="BP82" s="38">
        <v>0</v>
      </c>
      <c r="BQ82" s="38">
        <v>0</v>
      </c>
      <c r="BR82" s="38">
        <v>0</v>
      </c>
      <c r="BS82" s="38">
        <v>0</v>
      </c>
      <c r="BT82" s="38">
        <v>0</v>
      </c>
      <c r="BU82" s="38">
        <v>0</v>
      </c>
      <c r="BV82" s="38">
        <v>0</v>
      </c>
      <c r="BW82" s="38">
        <v>0</v>
      </c>
      <c r="BX82" s="38">
        <v>0</v>
      </c>
      <c r="BY82" s="38">
        <v>0</v>
      </c>
      <c r="BZ82" s="38">
        <v>0</v>
      </c>
      <c r="CA82" s="38">
        <v>0</v>
      </c>
      <c r="CB82" s="38">
        <v>0</v>
      </c>
      <c r="CC82" s="49">
        <v>0</v>
      </c>
      <c r="CD82" s="38">
        <v>0</v>
      </c>
      <c r="CE82" s="38">
        <v>0</v>
      </c>
      <c r="CF82" s="38">
        <v>0</v>
      </c>
      <c r="CG82" s="38">
        <v>0</v>
      </c>
      <c r="CH82" s="38">
        <v>0</v>
      </c>
      <c r="CI82" s="38">
        <v>0</v>
      </c>
      <c r="CJ82" s="38">
        <v>0</v>
      </c>
      <c r="CK82" s="38">
        <v>0</v>
      </c>
      <c r="CL82" s="38">
        <v>0</v>
      </c>
      <c r="CM82" s="38">
        <v>0</v>
      </c>
      <c r="CN82" s="38">
        <v>0</v>
      </c>
      <c r="CO82" s="38">
        <v>0</v>
      </c>
      <c r="CP82" s="38">
        <v>0</v>
      </c>
      <c r="CQ82" s="38">
        <v>0</v>
      </c>
      <c r="CR82" s="38">
        <v>0</v>
      </c>
      <c r="CS82" s="38">
        <v>0</v>
      </c>
      <c r="CT82" s="38">
        <v>0</v>
      </c>
      <c r="CU82" s="38">
        <v>0</v>
      </c>
      <c r="CV82" s="38">
        <v>0</v>
      </c>
      <c r="CW82" s="50">
        <v>0</v>
      </c>
      <c r="CX82" s="38">
        <f t="shared" si="2"/>
        <v>1</v>
      </c>
      <c r="CY82" s="38">
        <v>0</v>
      </c>
      <c r="CZ82" s="38">
        <v>0</v>
      </c>
      <c r="DA82" s="38">
        <v>1</v>
      </c>
      <c r="DB82" s="38">
        <v>0</v>
      </c>
      <c r="DC82" s="38" t="s">
        <v>924</v>
      </c>
      <c r="DD82" s="38" t="s">
        <v>304</v>
      </c>
      <c r="DE82" s="38" t="s">
        <v>951</v>
      </c>
      <c r="DF82" s="38">
        <v>1</v>
      </c>
      <c r="DG82" s="38"/>
      <c r="DH82" s="38" t="s">
        <v>530</v>
      </c>
      <c r="DI82" s="38"/>
      <c r="DJ82" s="38"/>
      <c r="DK82" s="38"/>
      <c r="DL82" s="38">
        <v>0</v>
      </c>
      <c r="DM82" s="38"/>
      <c r="DN82" s="38">
        <v>1</v>
      </c>
      <c r="DO82" s="38">
        <v>2009</v>
      </c>
      <c r="DP82" s="38" t="s">
        <v>952</v>
      </c>
      <c r="DQ82" s="48" t="s">
        <v>948</v>
      </c>
      <c r="DR82" s="38" t="s">
        <v>580</v>
      </c>
      <c r="DS82" s="38" t="s">
        <v>952</v>
      </c>
    </row>
    <row r="83" spans="1:196" s="37" customFormat="1" ht="15.75" customHeight="1" x14ac:dyDescent="0.3">
      <c r="A83" s="38" t="s">
        <v>81</v>
      </c>
      <c r="B83" s="47" t="s">
        <v>920</v>
      </c>
      <c r="C83" s="48" t="s">
        <v>953</v>
      </c>
      <c r="D83" s="38"/>
      <c r="E83" s="38"/>
      <c r="F83" s="38" t="s">
        <v>122</v>
      </c>
      <c r="G83" s="38"/>
      <c r="H83" s="38" t="s">
        <v>454</v>
      </c>
      <c r="I83" s="38" t="s">
        <v>56</v>
      </c>
      <c r="J83" s="38" t="s">
        <v>217</v>
      </c>
      <c r="K83" s="38" t="s">
        <v>471</v>
      </c>
      <c r="L83" s="38" t="s">
        <v>55</v>
      </c>
      <c r="M83" s="38" t="s">
        <v>289</v>
      </c>
      <c r="N83" s="38"/>
      <c r="O83" s="38" t="s">
        <v>300</v>
      </c>
      <c r="P83" s="84" t="s">
        <v>954</v>
      </c>
      <c r="Q83" s="50" t="s">
        <v>569</v>
      </c>
      <c r="R83" s="38">
        <v>0</v>
      </c>
      <c r="S83" s="38">
        <v>0</v>
      </c>
      <c r="T83" s="38">
        <v>0</v>
      </c>
      <c r="U83" s="38">
        <v>0</v>
      </c>
      <c r="V83" s="38">
        <v>0</v>
      </c>
      <c r="W83" s="38">
        <v>0</v>
      </c>
      <c r="X83" s="38">
        <v>0</v>
      </c>
      <c r="Y83" s="38">
        <v>0</v>
      </c>
      <c r="Z83" s="38"/>
      <c r="AA83" s="38">
        <v>1</v>
      </c>
      <c r="AB83" s="38">
        <v>0</v>
      </c>
      <c r="AC83" s="38">
        <v>0</v>
      </c>
      <c r="AD83" s="38">
        <v>0</v>
      </c>
      <c r="AE83" s="38">
        <v>0</v>
      </c>
      <c r="AF83" s="38">
        <v>0</v>
      </c>
      <c r="AG83" s="38">
        <v>0</v>
      </c>
      <c r="AH83" s="38">
        <v>0</v>
      </c>
      <c r="AI83" s="38">
        <v>0</v>
      </c>
      <c r="AJ83" s="38">
        <v>0</v>
      </c>
      <c r="AK83" s="38">
        <v>0</v>
      </c>
      <c r="AL83" s="38">
        <v>0</v>
      </c>
      <c r="AM83" s="38">
        <v>0</v>
      </c>
      <c r="AN83" s="38">
        <v>0</v>
      </c>
      <c r="AO83" s="38">
        <v>0</v>
      </c>
      <c r="AP83" s="38">
        <v>0</v>
      </c>
      <c r="AQ83" s="38">
        <v>0</v>
      </c>
      <c r="AR83" s="38">
        <v>0</v>
      </c>
      <c r="AS83" s="38">
        <v>0</v>
      </c>
      <c r="AT83" s="38">
        <v>0</v>
      </c>
      <c r="AU83" s="38">
        <v>0</v>
      </c>
      <c r="AV83" s="38">
        <v>0</v>
      </c>
      <c r="AW83" s="38">
        <v>0</v>
      </c>
      <c r="AX83" s="38">
        <v>0</v>
      </c>
      <c r="AY83" s="38">
        <v>0</v>
      </c>
      <c r="AZ83" s="38">
        <v>0</v>
      </c>
      <c r="BA83" s="38">
        <v>0</v>
      </c>
      <c r="BB83" s="38">
        <v>0</v>
      </c>
      <c r="BC83" s="38">
        <v>0</v>
      </c>
      <c r="BD83" s="38">
        <v>0</v>
      </c>
      <c r="BE83" s="38">
        <v>0</v>
      </c>
      <c r="BF83" s="38">
        <v>0</v>
      </c>
      <c r="BG83" s="38">
        <v>0</v>
      </c>
      <c r="BH83" s="43">
        <v>0</v>
      </c>
      <c r="BI83" s="38">
        <v>0</v>
      </c>
      <c r="BJ83" s="43">
        <v>0</v>
      </c>
      <c r="BK83" s="38">
        <v>0</v>
      </c>
      <c r="BL83" s="43">
        <v>0</v>
      </c>
      <c r="BM83" s="38">
        <v>0</v>
      </c>
      <c r="BN83" s="38">
        <v>0</v>
      </c>
      <c r="BO83" s="38">
        <v>0</v>
      </c>
      <c r="BP83" s="38">
        <v>0</v>
      </c>
      <c r="BQ83" s="38">
        <v>0</v>
      </c>
      <c r="BR83" s="38">
        <v>0</v>
      </c>
      <c r="BS83" s="38">
        <v>0</v>
      </c>
      <c r="BT83" s="38">
        <v>0</v>
      </c>
      <c r="BU83" s="38">
        <v>0</v>
      </c>
      <c r="BV83" s="38">
        <v>0</v>
      </c>
      <c r="BW83" s="38">
        <v>0</v>
      </c>
      <c r="BX83" s="38">
        <v>0</v>
      </c>
      <c r="BY83" s="38">
        <v>0</v>
      </c>
      <c r="BZ83" s="38">
        <v>0</v>
      </c>
      <c r="CA83" s="38">
        <v>0</v>
      </c>
      <c r="CB83" s="38">
        <v>0</v>
      </c>
      <c r="CC83" s="49">
        <v>0</v>
      </c>
      <c r="CD83" s="38">
        <v>0</v>
      </c>
      <c r="CE83" s="38">
        <v>0</v>
      </c>
      <c r="CF83" s="38">
        <v>0</v>
      </c>
      <c r="CG83" s="38">
        <v>0</v>
      </c>
      <c r="CH83" s="38">
        <v>0</v>
      </c>
      <c r="CI83" s="38">
        <v>0</v>
      </c>
      <c r="CJ83" s="38">
        <v>0</v>
      </c>
      <c r="CK83" s="38">
        <v>0</v>
      </c>
      <c r="CL83" s="38">
        <v>0</v>
      </c>
      <c r="CM83" s="38">
        <v>0</v>
      </c>
      <c r="CN83" s="38">
        <v>0</v>
      </c>
      <c r="CO83" s="38">
        <v>0</v>
      </c>
      <c r="CP83" s="38">
        <v>0</v>
      </c>
      <c r="CQ83" s="38">
        <v>0</v>
      </c>
      <c r="CR83" s="38">
        <v>0</v>
      </c>
      <c r="CS83" s="38">
        <v>0</v>
      </c>
      <c r="CT83" s="38">
        <v>0</v>
      </c>
      <c r="CU83" s="38">
        <v>0</v>
      </c>
      <c r="CV83" s="38">
        <v>0</v>
      </c>
      <c r="CW83" s="50">
        <v>0</v>
      </c>
      <c r="CX83" s="38">
        <f t="shared" si="2"/>
        <v>1</v>
      </c>
      <c r="CY83" s="38">
        <v>0</v>
      </c>
      <c r="CZ83" s="38">
        <v>0</v>
      </c>
      <c r="DA83" s="38">
        <v>1</v>
      </c>
      <c r="DB83" s="38">
        <v>0</v>
      </c>
      <c r="DC83" s="38" t="s">
        <v>924</v>
      </c>
      <c r="DD83" s="38" t="s">
        <v>304</v>
      </c>
      <c r="DE83" s="38" t="s">
        <v>529</v>
      </c>
      <c r="DF83" s="38">
        <v>1</v>
      </c>
      <c r="DG83" s="38"/>
      <c r="DH83" s="38" t="s">
        <v>530</v>
      </c>
      <c r="DI83" s="38"/>
      <c r="DJ83" s="38"/>
      <c r="DK83" s="38"/>
      <c r="DL83" s="38">
        <v>0</v>
      </c>
      <c r="DM83" s="38"/>
      <c r="DN83" s="38">
        <v>1</v>
      </c>
      <c r="DO83" s="38">
        <v>1980</v>
      </c>
      <c r="DP83" s="38" t="s">
        <v>955</v>
      </c>
      <c r="DQ83" s="38" t="s">
        <v>956</v>
      </c>
      <c r="DR83" s="38">
        <v>2007</v>
      </c>
      <c r="DS83" s="38" t="s">
        <v>947</v>
      </c>
    </row>
    <row r="84" spans="1:196" s="37" customFormat="1" ht="15.75" customHeight="1" x14ac:dyDescent="0.3">
      <c r="A84" s="38" t="s">
        <v>81</v>
      </c>
      <c r="B84" s="47" t="s">
        <v>920</v>
      </c>
      <c r="C84" s="48" t="s">
        <v>957</v>
      </c>
      <c r="D84" s="38"/>
      <c r="E84" s="38"/>
      <c r="F84" s="38" t="s">
        <v>91</v>
      </c>
      <c r="G84" s="38" t="s">
        <v>95</v>
      </c>
      <c r="H84" s="38" t="s">
        <v>454</v>
      </c>
      <c r="I84" s="38" t="s">
        <v>56</v>
      </c>
      <c r="J84" s="38" t="s">
        <v>173</v>
      </c>
      <c r="K84" s="38" t="s">
        <v>471</v>
      </c>
      <c r="L84" s="38" t="s">
        <v>226</v>
      </c>
      <c r="M84" s="38" t="s">
        <v>289</v>
      </c>
      <c r="N84" s="38"/>
      <c r="O84" s="38" t="s">
        <v>300</v>
      </c>
      <c r="P84" s="38" t="s">
        <v>958</v>
      </c>
      <c r="Q84" s="50" t="s">
        <v>959</v>
      </c>
      <c r="R84" s="38">
        <v>0</v>
      </c>
      <c r="S84" s="38">
        <v>0</v>
      </c>
      <c r="T84" s="38">
        <v>0</v>
      </c>
      <c r="U84" s="38">
        <v>0</v>
      </c>
      <c r="V84" s="38">
        <v>0</v>
      </c>
      <c r="W84" s="38">
        <v>0</v>
      </c>
      <c r="X84" s="38">
        <v>0</v>
      </c>
      <c r="Y84" s="38">
        <v>0</v>
      </c>
      <c r="Z84" s="38"/>
      <c r="AA84" s="38">
        <v>1</v>
      </c>
      <c r="AB84" s="38">
        <v>0</v>
      </c>
      <c r="AC84" s="38">
        <v>0</v>
      </c>
      <c r="AD84" s="38">
        <v>0</v>
      </c>
      <c r="AE84" s="38">
        <v>0</v>
      </c>
      <c r="AF84" s="38">
        <v>0</v>
      </c>
      <c r="AG84" s="38">
        <v>0</v>
      </c>
      <c r="AH84" s="38">
        <v>0</v>
      </c>
      <c r="AI84" s="38">
        <v>0</v>
      </c>
      <c r="AJ84" s="38">
        <v>0</v>
      </c>
      <c r="AK84" s="38">
        <v>0</v>
      </c>
      <c r="AL84" s="38">
        <v>0</v>
      </c>
      <c r="AM84" s="38">
        <v>0</v>
      </c>
      <c r="AN84" s="38">
        <v>0</v>
      </c>
      <c r="AO84" s="38">
        <v>0</v>
      </c>
      <c r="AP84" s="38">
        <v>0</v>
      </c>
      <c r="AQ84" s="38">
        <v>0</v>
      </c>
      <c r="AR84" s="38">
        <v>0</v>
      </c>
      <c r="AS84" s="38">
        <v>0</v>
      </c>
      <c r="AT84" s="38">
        <v>0</v>
      </c>
      <c r="AU84" s="38">
        <v>0</v>
      </c>
      <c r="AV84" s="38">
        <v>0</v>
      </c>
      <c r="AW84" s="38">
        <v>0</v>
      </c>
      <c r="AX84" s="38">
        <v>0</v>
      </c>
      <c r="AY84" s="38">
        <v>0</v>
      </c>
      <c r="AZ84" s="38">
        <v>0</v>
      </c>
      <c r="BA84" s="38">
        <v>0</v>
      </c>
      <c r="BB84" s="38">
        <v>0</v>
      </c>
      <c r="BC84" s="38">
        <v>0</v>
      </c>
      <c r="BD84" s="38">
        <v>0</v>
      </c>
      <c r="BE84" s="38">
        <v>0</v>
      </c>
      <c r="BF84" s="38">
        <v>0</v>
      </c>
      <c r="BG84" s="38">
        <v>0</v>
      </c>
      <c r="BH84" s="43">
        <v>0</v>
      </c>
      <c r="BI84" s="38">
        <v>0</v>
      </c>
      <c r="BJ84" s="43">
        <v>0</v>
      </c>
      <c r="BK84" s="38">
        <v>0</v>
      </c>
      <c r="BL84" s="43">
        <v>0</v>
      </c>
      <c r="BM84" s="38">
        <v>0</v>
      </c>
      <c r="BN84" s="38">
        <v>0</v>
      </c>
      <c r="BO84" s="38">
        <v>0</v>
      </c>
      <c r="BP84" s="38">
        <v>0</v>
      </c>
      <c r="BQ84" s="38">
        <v>0</v>
      </c>
      <c r="BR84" s="38">
        <v>0</v>
      </c>
      <c r="BS84" s="38">
        <v>0</v>
      </c>
      <c r="BT84" s="38">
        <v>0</v>
      </c>
      <c r="BU84" s="38">
        <v>0</v>
      </c>
      <c r="BV84" s="38">
        <v>0</v>
      </c>
      <c r="BW84" s="38">
        <v>0</v>
      </c>
      <c r="BX84" s="38">
        <v>0</v>
      </c>
      <c r="BY84" s="38">
        <v>0</v>
      </c>
      <c r="BZ84" s="38">
        <v>0</v>
      </c>
      <c r="CA84" s="38">
        <v>0</v>
      </c>
      <c r="CB84" s="38">
        <v>0</v>
      </c>
      <c r="CC84" s="49">
        <v>0</v>
      </c>
      <c r="CD84" s="38">
        <v>0</v>
      </c>
      <c r="CE84" s="38">
        <v>0</v>
      </c>
      <c r="CF84" s="38">
        <v>0</v>
      </c>
      <c r="CG84" s="38">
        <v>0</v>
      </c>
      <c r="CH84" s="38">
        <v>0</v>
      </c>
      <c r="CI84" s="38">
        <v>0</v>
      </c>
      <c r="CJ84" s="38">
        <v>0</v>
      </c>
      <c r="CK84" s="38">
        <v>0</v>
      </c>
      <c r="CL84" s="38">
        <v>0</v>
      </c>
      <c r="CM84" s="38">
        <v>0</v>
      </c>
      <c r="CN84" s="38">
        <v>0</v>
      </c>
      <c r="CO84" s="38">
        <v>0</v>
      </c>
      <c r="CP84" s="38">
        <v>0</v>
      </c>
      <c r="CQ84" s="38">
        <v>0</v>
      </c>
      <c r="CR84" s="38">
        <v>0</v>
      </c>
      <c r="CS84" s="38">
        <v>0</v>
      </c>
      <c r="CT84" s="38">
        <v>0</v>
      </c>
      <c r="CU84" s="38">
        <v>0</v>
      </c>
      <c r="CV84" s="38">
        <v>0</v>
      </c>
      <c r="CW84" s="50">
        <v>0</v>
      </c>
      <c r="CX84" s="38">
        <f t="shared" si="2"/>
        <v>1</v>
      </c>
      <c r="CY84" s="38">
        <v>0</v>
      </c>
      <c r="CZ84" s="38">
        <v>0</v>
      </c>
      <c r="DA84" s="38">
        <v>1</v>
      </c>
      <c r="DB84" s="38">
        <v>0</v>
      </c>
      <c r="DC84" s="38" t="s">
        <v>960</v>
      </c>
      <c r="DD84" s="38" t="s">
        <v>304</v>
      </c>
      <c r="DE84" s="38" t="s">
        <v>529</v>
      </c>
      <c r="DF84" s="38">
        <v>1</v>
      </c>
      <c r="DG84" s="38"/>
      <c r="DH84" s="38" t="s">
        <v>530</v>
      </c>
      <c r="DI84" s="38"/>
      <c r="DJ84" s="38"/>
      <c r="DK84" s="38"/>
      <c r="DL84" s="38">
        <v>0</v>
      </c>
      <c r="DM84" s="38"/>
      <c r="DN84" s="38">
        <v>1</v>
      </c>
      <c r="DO84" s="38">
        <v>1936</v>
      </c>
      <c r="DP84" s="38" t="s">
        <v>961</v>
      </c>
      <c r="DQ84" s="38" t="s">
        <v>962</v>
      </c>
      <c r="DR84" s="38">
        <v>2007</v>
      </c>
      <c r="DS84" s="38" t="s">
        <v>963</v>
      </c>
    </row>
    <row r="85" spans="1:196" s="37" customFormat="1" ht="15.75" customHeight="1" x14ac:dyDescent="0.3">
      <c r="A85" s="38" t="s">
        <v>81</v>
      </c>
      <c r="B85" s="47" t="s">
        <v>920</v>
      </c>
      <c r="C85" s="48" t="s">
        <v>964</v>
      </c>
      <c r="D85" s="38"/>
      <c r="E85" s="38"/>
      <c r="F85" s="38" t="s">
        <v>91</v>
      </c>
      <c r="G85" s="38" t="s">
        <v>95</v>
      </c>
      <c r="H85" s="38" t="s">
        <v>454</v>
      </c>
      <c r="I85" s="38" t="s">
        <v>56</v>
      </c>
      <c r="J85" s="38" t="s">
        <v>173</v>
      </c>
      <c r="K85" s="38" t="s">
        <v>471</v>
      </c>
      <c r="L85" s="38" t="s">
        <v>55</v>
      </c>
      <c r="M85" s="38" t="s">
        <v>289</v>
      </c>
      <c r="N85" s="38"/>
      <c r="O85" s="38" t="s">
        <v>300</v>
      </c>
      <c r="P85" s="38" t="s">
        <v>965</v>
      </c>
      <c r="Q85" s="50" t="s">
        <v>966</v>
      </c>
      <c r="R85" s="38">
        <v>0</v>
      </c>
      <c r="S85" s="38">
        <v>0</v>
      </c>
      <c r="T85" s="38">
        <v>0</v>
      </c>
      <c r="U85" s="38">
        <v>0</v>
      </c>
      <c r="V85" s="38">
        <v>0</v>
      </c>
      <c r="W85" s="38">
        <v>0</v>
      </c>
      <c r="X85" s="38">
        <v>0</v>
      </c>
      <c r="Y85" s="38">
        <v>0</v>
      </c>
      <c r="Z85" s="38"/>
      <c r="AA85" s="38">
        <v>1</v>
      </c>
      <c r="AB85" s="38">
        <v>0</v>
      </c>
      <c r="AC85" s="38">
        <v>0</v>
      </c>
      <c r="AD85" s="38">
        <v>0</v>
      </c>
      <c r="AE85" s="38">
        <v>0</v>
      </c>
      <c r="AF85" s="38">
        <v>0</v>
      </c>
      <c r="AG85" s="38">
        <v>0</v>
      </c>
      <c r="AH85" s="38">
        <v>0</v>
      </c>
      <c r="AI85" s="38">
        <v>0</v>
      </c>
      <c r="AJ85" s="38">
        <v>0</v>
      </c>
      <c r="AK85" s="38">
        <v>0</v>
      </c>
      <c r="AL85" s="38">
        <v>0</v>
      </c>
      <c r="AM85" s="38">
        <v>0</v>
      </c>
      <c r="AN85" s="38">
        <v>0</v>
      </c>
      <c r="AO85" s="38">
        <v>0</v>
      </c>
      <c r="AP85" s="38">
        <v>0</v>
      </c>
      <c r="AQ85" s="38">
        <v>0</v>
      </c>
      <c r="AR85" s="38">
        <v>0</v>
      </c>
      <c r="AS85" s="38">
        <v>0</v>
      </c>
      <c r="AT85" s="38">
        <v>0</v>
      </c>
      <c r="AU85" s="38">
        <v>0</v>
      </c>
      <c r="AV85" s="38">
        <v>0</v>
      </c>
      <c r="AW85" s="38">
        <v>0</v>
      </c>
      <c r="AX85" s="38">
        <v>0</v>
      </c>
      <c r="AY85" s="38">
        <v>0</v>
      </c>
      <c r="AZ85" s="38">
        <v>0</v>
      </c>
      <c r="BA85" s="38">
        <v>0</v>
      </c>
      <c r="BB85" s="38">
        <v>0</v>
      </c>
      <c r="BC85" s="38">
        <v>0</v>
      </c>
      <c r="BD85" s="38">
        <v>0</v>
      </c>
      <c r="BE85" s="38">
        <v>0</v>
      </c>
      <c r="BF85" s="38">
        <v>0</v>
      </c>
      <c r="BG85" s="38">
        <v>0</v>
      </c>
      <c r="BH85" s="43">
        <v>0</v>
      </c>
      <c r="BI85" s="38">
        <v>0</v>
      </c>
      <c r="BJ85" s="43">
        <v>0</v>
      </c>
      <c r="BK85" s="38">
        <v>0</v>
      </c>
      <c r="BL85" s="43">
        <v>0</v>
      </c>
      <c r="BM85" s="38">
        <v>0</v>
      </c>
      <c r="BN85" s="38">
        <v>0</v>
      </c>
      <c r="BO85" s="38">
        <v>0</v>
      </c>
      <c r="BP85" s="38">
        <v>0</v>
      </c>
      <c r="BQ85" s="38">
        <v>0</v>
      </c>
      <c r="BR85" s="38">
        <v>0</v>
      </c>
      <c r="BS85" s="38">
        <v>0</v>
      </c>
      <c r="BT85" s="38">
        <v>0</v>
      </c>
      <c r="BU85" s="38">
        <v>0</v>
      </c>
      <c r="BV85" s="38">
        <v>0</v>
      </c>
      <c r="BW85" s="38">
        <v>0</v>
      </c>
      <c r="BX85" s="38">
        <v>0</v>
      </c>
      <c r="BY85" s="38">
        <v>0</v>
      </c>
      <c r="BZ85" s="38">
        <v>0</v>
      </c>
      <c r="CA85" s="38">
        <v>0</v>
      </c>
      <c r="CB85" s="38">
        <v>0</v>
      </c>
      <c r="CC85" s="49">
        <v>0</v>
      </c>
      <c r="CD85" s="38">
        <v>0</v>
      </c>
      <c r="CE85" s="38">
        <v>0</v>
      </c>
      <c r="CF85" s="38">
        <v>0</v>
      </c>
      <c r="CG85" s="38">
        <v>0</v>
      </c>
      <c r="CH85" s="38">
        <v>0</v>
      </c>
      <c r="CI85" s="38">
        <v>0</v>
      </c>
      <c r="CJ85" s="38">
        <v>0</v>
      </c>
      <c r="CK85" s="38">
        <v>0</v>
      </c>
      <c r="CL85" s="38">
        <v>0</v>
      </c>
      <c r="CM85" s="38">
        <v>0</v>
      </c>
      <c r="CN85" s="38">
        <v>0</v>
      </c>
      <c r="CO85" s="38">
        <v>0</v>
      </c>
      <c r="CP85" s="38">
        <v>0</v>
      </c>
      <c r="CQ85" s="38">
        <v>0</v>
      </c>
      <c r="CR85" s="38">
        <v>0</v>
      </c>
      <c r="CS85" s="38">
        <v>0</v>
      </c>
      <c r="CT85" s="38">
        <v>0</v>
      </c>
      <c r="CU85" s="38">
        <v>0</v>
      </c>
      <c r="CV85" s="38">
        <v>0</v>
      </c>
      <c r="CW85" s="50">
        <v>0</v>
      </c>
      <c r="CX85" s="38">
        <f t="shared" si="2"/>
        <v>1</v>
      </c>
      <c r="CY85" s="38">
        <v>0</v>
      </c>
      <c r="CZ85" s="38">
        <v>0</v>
      </c>
      <c r="DA85" s="38">
        <v>1</v>
      </c>
      <c r="DB85" s="38">
        <v>0</v>
      </c>
      <c r="DC85" s="38" t="s">
        <v>694</v>
      </c>
      <c r="DD85" s="38" t="s">
        <v>304</v>
      </c>
      <c r="DE85" s="38" t="s">
        <v>529</v>
      </c>
      <c r="DF85" s="38">
        <v>1</v>
      </c>
      <c r="DG85" s="38"/>
      <c r="DH85" s="38" t="s">
        <v>530</v>
      </c>
      <c r="DI85" s="38"/>
      <c r="DJ85" s="38"/>
      <c r="DK85" s="38"/>
      <c r="DL85" s="38">
        <v>0</v>
      </c>
      <c r="DM85" s="38"/>
      <c r="DN85" s="38">
        <v>1</v>
      </c>
      <c r="DO85" s="38">
        <v>1870</v>
      </c>
      <c r="DP85" s="38" t="s">
        <v>967</v>
      </c>
      <c r="DQ85" s="38" t="s">
        <v>968</v>
      </c>
      <c r="DR85" s="38">
        <v>2007</v>
      </c>
      <c r="DS85" s="38" t="s">
        <v>969</v>
      </c>
    </row>
    <row r="86" spans="1:196" s="37" customFormat="1" ht="15.75" customHeight="1" x14ac:dyDescent="0.3">
      <c r="A86" s="38" t="s">
        <v>81</v>
      </c>
      <c r="B86" s="47" t="s">
        <v>920</v>
      </c>
      <c r="C86" s="48" t="s">
        <v>970</v>
      </c>
      <c r="D86" s="38"/>
      <c r="E86" s="38"/>
      <c r="F86" s="38" t="s">
        <v>91</v>
      </c>
      <c r="G86" s="38"/>
      <c r="H86" s="38" t="s">
        <v>454</v>
      </c>
      <c r="I86" s="38" t="s">
        <v>56</v>
      </c>
      <c r="J86" s="38" t="s">
        <v>173</v>
      </c>
      <c r="K86" s="38" t="s">
        <v>471</v>
      </c>
      <c r="L86" s="38" t="s">
        <v>226</v>
      </c>
      <c r="M86" s="38" t="s">
        <v>289</v>
      </c>
      <c r="N86" s="38"/>
      <c r="O86" s="38" t="s">
        <v>300</v>
      </c>
      <c r="P86" s="84" t="s">
        <v>971</v>
      </c>
      <c r="Q86" s="50" t="s">
        <v>698</v>
      </c>
      <c r="R86" s="38">
        <v>0</v>
      </c>
      <c r="S86" s="38">
        <v>0</v>
      </c>
      <c r="T86" s="38">
        <v>0</v>
      </c>
      <c r="U86" s="38">
        <v>0</v>
      </c>
      <c r="V86" s="38">
        <v>0</v>
      </c>
      <c r="W86" s="38">
        <v>0</v>
      </c>
      <c r="X86" s="38">
        <v>0</v>
      </c>
      <c r="Y86" s="38">
        <v>0</v>
      </c>
      <c r="Z86" s="38"/>
      <c r="AA86" s="38">
        <v>1</v>
      </c>
      <c r="AB86" s="38">
        <v>0</v>
      </c>
      <c r="AC86" s="38">
        <v>0</v>
      </c>
      <c r="AD86" s="38">
        <v>0</v>
      </c>
      <c r="AE86" s="38">
        <v>0</v>
      </c>
      <c r="AF86" s="38">
        <v>0</v>
      </c>
      <c r="AG86" s="38">
        <v>0</v>
      </c>
      <c r="AH86" s="38">
        <v>0</v>
      </c>
      <c r="AI86" s="38">
        <v>0</v>
      </c>
      <c r="AJ86" s="38">
        <v>0</v>
      </c>
      <c r="AK86" s="38">
        <v>0</v>
      </c>
      <c r="AL86" s="38">
        <v>0</v>
      </c>
      <c r="AM86" s="38">
        <v>0</v>
      </c>
      <c r="AN86" s="38">
        <v>0</v>
      </c>
      <c r="AO86" s="38">
        <v>0</v>
      </c>
      <c r="AP86" s="38">
        <v>0</v>
      </c>
      <c r="AQ86" s="38">
        <v>0</v>
      </c>
      <c r="AR86" s="38">
        <v>0</v>
      </c>
      <c r="AS86" s="38">
        <v>0</v>
      </c>
      <c r="AT86" s="38">
        <v>0</v>
      </c>
      <c r="AU86" s="38">
        <v>0</v>
      </c>
      <c r="AV86" s="38">
        <v>0</v>
      </c>
      <c r="AW86" s="38">
        <v>0</v>
      </c>
      <c r="AX86" s="38">
        <v>0</v>
      </c>
      <c r="AY86" s="38">
        <v>0</v>
      </c>
      <c r="AZ86" s="38">
        <v>0</v>
      </c>
      <c r="BA86" s="38">
        <v>0</v>
      </c>
      <c r="BB86" s="38">
        <v>0</v>
      </c>
      <c r="BC86" s="38">
        <v>0</v>
      </c>
      <c r="BD86" s="38">
        <v>0</v>
      </c>
      <c r="BE86" s="38">
        <v>0</v>
      </c>
      <c r="BF86" s="38">
        <v>0</v>
      </c>
      <c r="BG86" s="38">
        <v>0</v>
      </c>
      <c r="BH86" s="43">
        <v>0</v>
      </c>
      <c r="BI86" s="38">
        <v>0</v>
      </c>
      <c r="BJ86" s="43">
        <v>0</v>
      </c>
      <c r="BK86" s="38">
        <v>0</v>
      </c>
      <c r="BL86" s="43">
        <v>0</v>
      </c>
      <c r="BM86" s="38">
        <v>0</v>
      </c>
      <c r="BN86" s="38">
        <v>0</v>
      </c>
      <c r="BO86" s="38">
        <v>0</v>
      </c>
      <c r="BP86" s="38">
        <v>0</v>
      </c>
      <c r="BQ86" s="38">
        <v>0</v>
      </c>
      <c r="BR86" s="38">
        <v>0</v>
      </c>
      <c r="BS86" s="38">
        <v>0</v>
      </c>
      <c r="BT86" s="38">
        <v>0</v>
      </c>
      <c r="BU86" s="38">
        <v>0</v>
      </c>
      <c r="BV86" s="38">
        <v>0</v>
      </c>
      <c r="BW86" s="49">
        <v>0</v>
      </c>
      <c r="BX86" s="38">
        <v>0</v>
      </c>
      <c r="BY86" s="38">
        <v>0</v>
      </c>
      <c r="BZ86" s="38">
        <v>0</v>
      </c>
      <c r="CA86" s="38">
        <v>0</v>
      </c>
      <c r="CB86" s="38">
        <v>0</v>
      </c>
      <c r="CC86" s="38">
        <v>0</v>
      </c>
      <c r="CD86" s="38">
        <v>0</v>
      </c>
      <c r="CE86" s="38">
        <v>0</v>
      </c>
      <c r="CF86" s="38">
        <v>0</v>
      </c>
      <c r="CG86" s="38">
        <v>0</v>
      </c>
      <c r="CH86" s="38">
        <v>0</v>
      </c>
      <c r="CI86" s="38">
        <v>0</v>
      </c>
      <c r="CJ86" s="38">
        <v>0</v>
      </c>
      <c r="CK86" s="38">
        <v>0</v>
      </c>
      <c r="CL86" s="38">
        <v>0</v>
      </c>
      <c r="CM86" s="38">
        <v>0</v>
      </c>
      <c r="CN86" s="38">
        <v>0</v>
      </c>
      <c r="CO86" s="38">
        <v>0</v>
      </c>
      <c r="CP86" s="38">
        <v>0</v>
      </c>
      <c r="CQ86" s="50">
        <v>0</v>
      </c>
      <c r="CR86" s="38">
        <v>0</v>
      </c>
      <c r="CS86" s="38">
        <v>0</v>
      </c>
      <c r="CT86" s="38">
        <v>0</v>
      </c>
      <c r="CU86" s="38">
        <v>0</v>
      </c>
      <c r="CV86" s="38">
        <v>0</v>
      </c>
      <c r="CW86" s="38">
        <v>0</v>
      </c>
      <c r="CX86" s="38">
        <f t="shared" si="2"/>
        <v>1</v>
      </c>
      <c r="CY86" s="38">
        <v>0</v>
      </c>
      <c r="CZ86" s="38">
        <v>0</v>
      </c>
      <c r="DA86" s="38">
        <v>1</v>
      </c>
      <c r="DB86" s="38">
        <v>0</v>
      </c>
      <c r="DC86" s="38" t="s">
        <v>694</v>
      </c>
      <c r="DD86" s="38" t="s">
        <v>304</v>
      </c>
      <c r="DE86" s="38" t="s">
        <v>529</v>
      </c>
      <c r="DF86" s="38">
        <v>1</v>
      </c>
      <c r="DG86" s="38"/>
      <c r="DH86" s="38" t="s">
        <v>530</v>
      </c>
      <c r="DI86" s="38"/>
      <c r="DJ86" s="38"/>
      <c r="DK86" s="38"/>
      <c r="DL86" s="38">
        <v>0</v>
      </c>
      <c r="DM86" s="38"/>
      <c r="DN86" s="38">
        <v>1</v>
      </c>
      <c r="DO86" s="38">
        <v>1859</v>
      </c>
      <c r="DP86" s="38" t="s">
        <v>972</v>
      </c>
      <c r="DQ86" s="38" t="s">
        <v>973</v>
      </c>
      <c r="DR86" s="38">
        <v>2007</v>
      </c>
      <c r="DS86" s="38" t="s">
        <v>969</v>
      </c>
    </row>
    <row r="87" spans="1:196" s="37" customFormat="1" ht="15.75" customHeight="1" x14ac:dyDescent="0.3">
      <c r="A87" s="38" t="s">
        <v>81</v>
      </c>
      <c r="B87" s="47" t="s">
        <v>920</v>
      </c>
      <c r="C87" s="48" t="s">
        <v>974</v>
      </c>
      <c r="D87" s="38"/>
      <c r="E87" s="38"/>
      <c r="F87" s="38" t="s">
        <v>91</v>
      </c>
      <c r="G87" s="38" t="s">
        <v>95</v>
      </c>
      <c r="H87" s="38" t="s">
        <v>454</v>
      </c>
      <c r="I87" s="38" t="s">
        <v>56</v>
      </c>
      <c r="J87" s="38" t="s">
        <v>173</v>
      </c>
      <c r="K87" s="38" t="s">
        <v>471</v>
      </c>
      <c r="L87" s="38" t="s">
        <v>55</v>
      </c>
      <c r="M87" s="38" t="s">
        <v>289</v>
      </c>
      <c r="N87" s="38"/>
      <c r="O87" s="38" t="s">
        <v>300</v>
      </c>
      <c r="P87" s="38" t="s">
        <v>975</v>
      </c>
      <c r="Q87" s="50" t="s">
        <v>976</v>
      </c>
      <c r="R87" s="38">
        <v>0</v>
      </c>
      <c r="S87" s="38">
        <v>0</v>
      </c>
      <c r="T87" s="38">
        <v>0</v>
      </c>
      <c r="U87" s="38">
        <v>0</v>
      </c>
      <c r="V87" s="38">
        <v>0</v>
      </c>
      <c r="W87" s="38">
        <v>0</v>
      </c>
      <c r="X87" s="38">
        <v>0</v>
      </c>
      <c r="Y87" s="38">
        <v>0</v>
      </c>
      <c r="Z87" s="38"/>
      <c r="AA87" s="38">
        <v>1</v>
      </c>
      <c r="AB87" s="38">
        <v>0</v>
      </c>
      <c r="AC87" s="38">
        <v>0</v>
      </c>
      <c r="AD87" s="38">
        <v>0</v>
      </c>
      <c r="AE87" s="38">
        <v>0</v>
      </c>
      <c r="AF87" s="38">
        <v>0</v>
      </c>
      <c r="AG87" s="38">
        <v>0</v>
      </c>
      <c r="AH87" s="38">
        <v>0</v>
      </c>
      <c r="AI87" s="38">
        <v>0</v>
      </c>
      <c r="AJ87" s="38">
        <v>0</v>
      </c>
      <c r="AK87" s="38">
        <v>0</v>
      </c>
      <c r="AL87" s="38">
        <v>0</v>
      </c>
      <c r="AM87" s="38">
        <v>0</v>
      </c>
      <c r="AN87" s="38">
        <v>0</v>
      </c>
      <c r="AO87" s="38">
        <v>0</v>
      </c>
      <c r="AP87" s="38">
        <v>0</v>
      </c>
      <c r="AQ87" s="38">
        <v>0</v>
      </c>
      <c r="AR87" s="38">
        <v>0</v>
      </c>
      <c r="AS87" s="38">
        <v>0</v>
      </c>
      <c r="AT87" s="38">
        <v>0</v>
      </c>
      <c r="AU87" s="38">
        <v>0</v>
      </c>
      <c r="AV87" s="38">
        <v>0</v>
      </c>
      <c r="AW87" s="38">
        <v>0</v>
      </c>
      <c r="AX87" s="38">
        <v>0</v>
      </c>
      <c r="AY87" s="38">
        <v>0</v>
      </c>
      <c r="AZ87" s="38">
        <v>0</v>
      </c>
      <c r="BA87" s="38">
        <v>0</v>
      </c>
      <c r="BB87" s="38">
        <v>0</v>
      </c>
      <c r="BC87" s="38">
        <v>0</v>
      </c>
      <c r="BD87" s="38">
        <v>0</v>
      </c>
      <c r="BE87" s="38">
        <v>0</v>
      </c>
      <c r="BF87" s="38">
        <v>0</v>
      </c>
      <c r="BG87" s="38">
        <v>0</v>
      </c>
      <c r="BH87" s="43">
        <v>0</v>
      </c>
      <c r="BI87" s="38">
        <v>0</v>
      </c>
      <c r="BJ87" s="43">
        <v>0</v>
      </c>
      <c r="BK87" s="38">
        <v>0</v>
      </c>
      <c r="BL87" s="43">
        <v>0</v>
      </c>
      <c r="BM87" s="38">
        <v>0</v>
      </c>
      <c r="BN87" s="38">
        <v>0</v>
      </c>
      <c r="BO87" s="38">
        <v>0</v>
      </c>
      <c r="BP87" s="38">
        <v>0</v>
      </c>
      <c r="BQ87" s="38">
        <v>0</v>
      </c>
      <c r="BR87" s="38">
        <v>0</v>
      </c>
      <c r="BS87" s="38">
        <v>0</v>
      </c>
      <c r="BT87" s="38">
        <v>0</v>
      </c>
      <c r="BU87" s="38">
        <v>0</v>
      </c>
      <c r="BV87" s="38">
        <v>0</v>
      </c>
      <c r="BW87" s="38">
        <v>0</v>
      </c>
      <c r="BX87" s="38">
        <v>0</v>
      </c>
      <c r="BY87" s="38">
        <v>0</v>
      </c>
      <c r="BZ87" s="38">
        <v>0</v>
      </c>
      <c r="CA87" s="38">
        <v>0</v>
      </c>
      <c r="CB87" s="38">
        <v>0</v>
      </c>
      <c r="CC87" s="49">
        <v>0</v>
      </c>
      <c r="CD87" s="38">
        <v>0</v>
      </c>
      <c r="CE87" s="38">
        <v>0</v>
      </c>
      <c r="CF87" s="38">
        <v>0</v>
      </c>
      <c r="CG87" s="38">
        <v>0</v>
      </c>
      <c r="CH87" s="38">
        <v>0</v>
      </c>
      <c r="CI87" s="38">
        <v>0</v>
      </c>
      <c r="CJ87" s="38">
        <v>0</v>
      </c>
      <c r="CK87" s="38">
        <v>0</v>
      </c>
      <c r="CL87" s="38">
        <v>0</v>
      </c>
      <c r="CM87" s="38">
        <v>0</v>
      </c>
      <c r="CN87" s="38">
        <v>0</v>
      </c>
      <c r="CO87" s="38">
        <v>0</v>
      </c>
      <c r="CP87" s="38">
        <v>0</v>
      </c>
      <c r="CQ87" s="38">
        <v>0</v>
      </c>
      <c r="CR87" s="38">
        <v>0</v>
      </c>
      <c r="CS87" s="38">
        <v>0</v>
      </c>
      <c r="CT87" s="38">
        <v>0</v>
      </c>
      <c r="CU87" s="38">
        <v>0</v>
      </c>
      <c r="CV87" s="38">
        <v>0</v>
      </c>
      <c r="CW87" s="50">
        <v>0</v>
      </c>
      <c r="CX87" s="38">
        <f t="shared" si="2"/>
        <v>1</v>
      </c>
      <c r="CY87" s="38">
        <v>0</v>
      </c>
      <c r="CZ87" s="38">
        <v>0</v>
      </c>
      <c r="DA87" s="38">
        <v>1</v>
      </c>
      <c r="DB87" s="38">
        <v>0</v>
      </c>
      <c r="DC87" s="38" t="s">
        <v>977</v>
      </c>
      <c r="DD87" s="38" t="s">
        <v>304</v>
      </c>
      <c r="DE87" s="38" t="s">
        <v>529</v>
      </c>
      <c r="DF87" s="38">
        <v>1</v>
      </c>
      <c r="DG87" s="38"/>
      <c r="DH87" s="38" t="s">
        <v>530</v>
      </c>
      <c r="DI87" s="38"/>
      <c r="DJ87" s="38"/>
      <c r="DK87" s="38"/>
      <c r="DL87" s="38">
        <v>0</v>
      </c>
      <c r="DM87" s="38"/>
      <c r="DN87" s="38">
        <v>1</v>
      </c>
      <c r="DO87" s="38">
        <v>1980</v>
      </c>
      <c r="DP87" s="38" t="s">
        <v>978</v>
      </c>
      <c r="DQ87" s="38" t="s">
        <v>979</v>
      </c>
      <c r="DR87" s="38">
        <v>2007</v>
      </c>
      <c r="DS87" s="38" t="s">
        <v>969</v>
      </c>
    </row>
    <row r="88" spans="1:196" s="25" customFormat="1" ht="15.75" customHeight="1" x14ac:dyDescent="0.3">
      <c r="A88" s="38" t="s">
        <v>81</v>
      </c>
      <c r="B88" s="47" t="s">
        <v>920</v>
      </c>
      <c r="C88" s="48" t="s">
        <v>980</v>
      </c>
      <c r="D88" s="38"/>
      <c r="E88" s="38"/>
      <c r="F88" s="38" t="s">
        <v>91</v>
      </c>
      <c r="G88" s="38"/>
      <c r="H88" s="38" t="s">
        <v>454</v>
      </c>
      <c r="I88" s="38" t="s">
        <v>56</v>
      </c>
      <c r="J88" s="38" t="s">
        <v>173</v>
      </c>
      <c r="K88" s="38" t="s">
        <v>471</v>
      </c>
      <c r="L88" s="38" t="s">
        <v>55</v>
      </c>
      <c r="M88" s="38" t="s">
        <v>289</v>
      </c>
      <c r="N88" s="38"/>
      <c r="O88" s="38" t="s">
        <v>299</v>
      </c>
      <c r="P88" s="38" t="s">
        <v>981</v>
      </c>
      <c r="Q88" s="82" t="s">
        <v>982</v>
      </c>
      <c r="R88" s="38">
        <v>0</v>
      </c>
      <c r="S88" s="38">
        <v>0</v>
      </c>
      <c r="T88" s="38">
        <v>0</v>
      </c>
      <c r="U88" s="38">
        <v>0</v>
      </c>
      <c r="V88" s="38">
        <v>0</v>
      </c>
      <c r="W88" s="38">
        <v>0</v>
      </c>
      <c r="X88" s="38">
        <v>0</v>
      </c>
      <c r="Y88" s="38">
        <v>0</v>
      </c>
      <c r="Z88" s="38"/>
      <c r="AA88" s="38">
        <v>1</v>
      </c>
      <c r="AB88" s="38">
        <v>0</v>
      </c>
      <c r="AC88" s="38">
        <v>0</v>
      </c>
      <c r="AD88" s="38">
        <v>0</v>
      </c>
      <c r="AE88" s="38">
        <v>0</v>
      </c>
      <c r="AF88" s="38">
        <v>0</v>
      </c>
      <c r="AG88" s="38">
        <v>0</v>
      </c>
      <c r="AH88" s="38">
        <v>0</v>
      </c>
      <c r="AI88" s="38">
        <v>0</v>
      </c>
      <c r="AJ88" s="38">
        <v>0</v>
      </c>
      <c r="AK88" s="38">
        <v>0</v>
      </c>
      <c r="AL88" s="38">
        <v>0</v>
      </c>
      <c r="AM88" s="38">
        <v>0</v>
      </c>
      <c r="AN88" s="38">
        <v>0</v>
      </c>
      <c r="AO88" s="38">
        <v>0</v>
      </c>
      <c r="AP88" s="38">
        <v>0</v>
      </c>
      <c r="AQ88" s="38">
        <v>0</v>
      </c>
      <c r="AR88" s="38">
        <v>0</v>
      </c>
      <c r="AS88" s="38">
        <v>0</v>
      </c>
      <c r="AT88" s="38">
        <v>0</v>
      </c>
      <c r="AU88" s="38">
        <v>0</v>
      </c>
      <c r="AV88" s="38">
        <v>0</v>
      </c>
      <c r="AW88" s="38">
        <v>0</v>
      </c>
      <c r="AX88" s="38">
        <v>0</v>
      </c>
      <c r="AY88" s="38">
        <v>0</v>
      </c>
      <c r="AZ88" s="38">
        <v>0</v>
      </c>
      <c r="BA88" s="38">
        <v>0</v>
      </c>
      <c r="BB88" s="38">
        <v>0</v>
      </c>
      <c r="BC88" s="38">
        <v>0</v>
      </c>
      <c r="BD88" s="38">
        <v>0</v>
      </c>
      <c r="BE88" s="38">
        <v>0</v>
      </c>
      <c r="BF88" s="38">
        <v>0</v>
      </c>
      <c r="BG88" s="38">
        <v>0</v>
      </c>
      <c r="BH88" s="43">
        <v>0</v>
      </c>
      <c r="BI88" s="38">
        <v>0</v>
      </c>
      <c r="BJ88" s="43">
        <v>0</v>
      </c>
      <c r="BK88" s="38">
        <v>0</v>
      </c>
      <c r="BL88" s="43">
        <v>0</v>
      </c>
      <c r="BM88" s="38">
        <v>0</v>
      </c>
      <c r="BN88" s="38">
        <v>0</v>
      </c>
      <c r="BO88" s="38">
        <v>0</v>
      </c>
      <c r="BP88" s="38">
        <v>0</v>
      </c>
      <c r="BQ88" s="38">
        <v>0</v>
      </c>
      <c r="BR88" s="38">
        <v>0</v>
      </c>
      <c r="BS88" s="38">
        <v>0</v>
      </c>
      <c r="BT88" s="38">
        <v>0</v>
      </c>
      <c r="BU88" s="38">
        <v>0</v>
      </c>
      <c r="BV88" s="38">
        <v>0</v>
      </c>
      <c r="BW88" s="38">
        <v>0</v>
      </c>
      <c r="BX88" s="38">
        <v>0</v>
      </c>
      <c r="BY88" s="38">
        <v>0</v>
      </c>
      <c r="BZ88" s="38">
        <v>0</v>
      </c>
      <c r="CA88" s="38">
        <v>0</v>
      </c>
      <c r="CB88" s="38">
        <v>0</v>
      </c>
      <c r="CC88" s="49">
        <v>0</v>
      </c>
      <c r="CD88" s="38">
        <v>0</v>
      </c>
      <c r="CE88" s="38">
        <v>0</v>
      </c>
      <c r="CF88" s="38">
        <v>0</v>
      </c>
      <c r="CG88" s="38">
        <v>0</v>
      </c>
      <c r="CH88" s="38">
        <v>0</v>
      </c>
      <c r="CI88" s="38">
        <v>0</v>
      </c>
      <c r="CJ88" s="38">
        <v>0</v>
      </c>
      <c r="CK88" s="38">
        <v>0</v>
      </c>
      <c r="CL88" s="38">
        <v>0</v>
      </c>
      <c r="CM88" s="38">
        <v>0</v>
      </c>
      <c r="CN88" s="38">
        <v>0</v>
      </c>
      <c r="CO88" s="38">
        <v>0</v>
      </c>
      <c r="CP88" s="38">
        <v>0</v>
      </c>
      <c r="CQ88" s="38">
        <v>0</v>
      </c>
      <c r="CR88" s="38">
        <v>0</v>
      </c>
      <c r="CS88" s="38">
        <v>0</v>
      </c>
      <c r="CT88" s="38">
        <v>0</v>
      </c>
      <c r="CU88" s="38">
        <v>0</v>
      </c>
      <c r="CV88" s="38">
        <v>0</v>
      </c>
      <c r="CW88" s="50">
        <v>0</v>
      </c>
      <c r="CX88" s="38">
        <f t="shared" si="2"/>
        <v>1</v>
      </c>
      <c r="CY88" s="38">
        <v>0</v>
      </c>
      <c r="CZ88" s="38">
        <v>0</v>
      </c>
      <c r="DA88" s="38">
        <v>1</v>
      </c>
      <c r="DB88" s="38">
        <v>0</v>
      </c>
      <c r="DC88" s="38" t="s">
        <v>924</v>
      </c>
      <c r="DD88" s="38" t="s">
        <v>304</v>
      </c>
      <c r="DE88" s="38" t="s">
        <v>529</v>
      </c>
      <c r="DF88" s="38">
        <v>1</v>
      </c>
      <c r="DG88" s="38"/>
      <c r="DH88" s="38" t="s">
        <v>530</v>
      </c>
      <c r="DI88" s="38"/>
      <c r="DJ88" s="38"/>
      <c r="DK88" s="38"/>
      <c r="DL88" s="38">
        <v>0</v>
      </c>
      <c r="DM88" s="38"/>
      <c r="DN88" s="38">
        <v>1</v>
      </c>
      <c r="DO88" s="38">
        <v>2007</v>
      </c>
      <c r="DP88" s="38" t="s">
        <v>983</v>
      </c>
      <c r="DQ88" s="38" t="s">
        <v>980</v>
      </c>
      <c r="DR88" s="38" t="s">
        <v>580</v>
      </c>
      <c r="DS88" s="38" t="s">
        <v>983</v>
      </c>
      <c r="DT88" s="37"/>
      <c r="DU88" s="37"/>
      <c r="DV88" s="37"/>
      <c r="DW88" s="37"/>
      <c r="DX88" s="37"/>
      <c r="DY88" s="37"/>
      <c r="DZ88" s="37"/>
      <c r="EA88" s="37"/>
      <c r="EB88" s="37"/>
      <c r="EC88" s="37"/>
      <c r="ED88" s="37"/>
      <c r="EE88" s="37"/>
      <c r="EF88" s="37"/>
      <c r="EG88" s="37"/>
      <c r="EH88" s="37"/>
      <c r="EI88" s="37"/>
      <c r="EJ88" s="37"/>
      <c r="EK88" s="37"/>
      <c r="EL88" s="37"/>
      <c r="EM88" s="37"/>
      <c r="EN88" s="37"/>
      <c r="EO88" s="37"/>
      <c r="EP88" s="37"/>
      <c r="EQ88" s="37"/>
      <c r="ER88" s="37"/>
      <c r="ES88" s="37"/>
      <c r="ET88" s="37"/>
      <c r="EU88" s="37"/>
      <c r="EV88" s="37"/>
      <c r="EW88" s="37"/>
      <c r="EX88" s="37"/>
      <c r="EY88" s="37"/>
      <c r="EZ88" s="37"/>
      <c r="FA88" s="37"/>
      <c r="FB88" s="37"/>
      <c r="FC88" s="37"/>
      <c r="FD88" s="37"/>
      <c r="FE88" s="37"/>
      <c r="FF88" s="37"/>
      <c r="FG88" s="37"/>
      <c r="FH88" s="37"/>
      <c r="FI88" s="37"/>
      <c r="FJ88" s="37"/>
      <c r="FK88" s="37"/>
      <c r="FL88" s="37"/>
      <c r="FM88" s="37"/>
      <c r="FN88" s="37"/>
      <c r="FO88" s="37"/>
      <c r="FP88" s="37"/>
      <c r="FQ88" s="37"/>
      <c r="FR88" s="37"/>
      <c r="FS88" s="37"/>
      <c r="FT88" s="37"/>
      <c r="FU88" s="37"/>
      <c r="FV88" s="37"/>
      <c r="FW88" s="37"/>
      <c r="FX88" s="37"/>
      <c r="FY88" s="37"/>
      <c r="FZ88" s="37"/>
      <c r="GA88" s="37"/>
      <c r="GB88" s="37"/>
      <c r="GC88" s="37"/>
      <c r="GD88" s="37"/>
      <c r="GE88" s="37"/>
      <c r="GF88" s="37"/>
      <c r="GG88" s="37"/>
      <c r="GH88" s="37"/>
      <c r="GI88" s="37"/>
      <c r="GJ88" s="37"/>
      <c r="GK88" s="37"/>
      <c r="GL88" s="37"/>
      <c r="GM88" s="37"/>
      <c r="GN88" s="37"/>
    </row>
    <row r="89" spans="1:196" s="37" customFormat="1" ht="15.75" customHeight="1" x14ac:dyDescent="0.3">
      <c r="A89" s="39" t="s">
        <v>81</v>
      </c>
      <c r="B89" s="39" t="s">
        <v>984</v>
      </c>
      <c r="C89" s="41" t="s">
        <v>985</v>
      </c>
      <c r="D89" s="40"/>
      <c r="E89" s="40"/>
      <c r="F89" s="40" t="s">
        <v>122</v>
      </c>
      <c r="G89" s="40"/>
      <c r="H89" s="38" t="s">
        <v>8574</v>
      </c>
      <c r="I89" s="40" t="s">
        <v>56</v>
      </c>
      <c r="J89" s="40" t="s">
        <v>173</v>
      </c>
      <c r="K89" s="40" t="s">
        <v>471</v>
      </c>
      <c r="L89" s="40" t="s">
        <v>228</v>
      </c>
      <c r="M89" s="40" t="s">
        <v>268</v>
      </c>
      <c r="N89" s="40" t="s">
        <v>299</v>
      </c>
      <c r="O89" s="40" t="s">
        <v>299</v>
      </c>
      <c r="P89" s="40"/>
      <c r="Q89" s="42"/>
      <c r="R89" s="40">
        <v>0</v>
      </c>
      <c r="S89" s="40">
        <v>0</v>
      </c>
      <c r="T89" s="40">
        <v>0</v>
      </c>
      <c r="U89" s="40">
        <v>0</v>
      </c>
      <c r="V89" s="40">
        <v>0</v>
      </c>
      <c r="W89" s="40">
        <v>1</v>
      </c>
      <c r="X89" s="40">
        <v>0</v>
      </c>
      <c r="Y89" s="40">
        <v>1</v>
      </c>
      <c r="Z89" s="40"/>
      <c r="AA89" s="40">
        <v>0</v>
      </c>
      <c r="AB89" s="40">
        <v>0</v>
      </c>
      <c r="AC89" s="40">
        <v>0</v>
      </c>
      <c r="AD89" s="40">
        <v>0</v>
      </c>
      <c r="AE89" s="40">
        <v>0</v>
      </c>
      <c r="AF89" s="40">
        <v>0</v>
      </c>
      <c r="AG89" s="40">
        <v>0</v>
      </c>
      <c r="AH89" s="40">
        <v>0</v>
      </c>
      <c r="AI89" s="40">
        <v>0</v>
      </c>
      <c r="AJ89" s="40">
        <v>0</v>
      </c>
      <c r="AK89" s="40">
        <v>0</v>
      </c>
      <c r="AL89" s="40">
        <v>0</v>
      </c>
      <c r="AM89" s="40">
        <v>0</v>
      </c>
      <c r="AN89" s="40">
        <v>0</v>
      </c>
      <c r="AO89" s="40">
        <v>0</v>
      </c>
      <c r="AP89" s="40">
        <v>0</v>
      </c>
      <c r="AQ89" s="40">
        <v>0</v>
      </c>
      <c r="AR89" s="40">
        <v>0</v>
      </c>
      <c r="AS89" s="40">
        <v>0</v>
      </c>
      <c r="AT89" s="40">
        <v>0</v>
      </c>
      <c r="AU89" s="40">
        <v>0</v>
      </c>
      <c r="AV89" s="40">
        <v>0</v>
      </c>
      <c r="AW89" s="40">
        <v>0</v>
      </c>
      <c r="AX89" s="40">
        <v>0</v>
      </c>
      <c r="AY89" s="40">
        <v>0</v>
      </c>
      <c r="AZ89" s="40">
        <v>0</v>
      </c>
      <c r="BA89" s="40">
        <v>0</v>
      </c>
      <c r="BB89" s="40">
        <v>0</v>
      </c>
      <c r="BC89" s="40">
        <v>0</v>
      </c>
      <c r="BD89" s="40">
        <v>0</v>
      </c>
      <c r="BE89" s="40">
        <v>0</v>
      </c>
      <c r="BF89" s="40">
        <v>0</v>
      </c>
      <c r="BG89" s="40">
        <v>0</v>
      </c>
      <c r="BH89" s="43">
        <v>0</v>
      </c>
      <c r="BI89" s="40">
        <v>0</v>
      </c>
      <c r="BJ89" s="43">
        <v>0</v>
      </c>
      <c r="BK89" s="40">
        <v>0</v>
      </c>
      <c r="BL89" s="43">
        <v>0</v>
      </c>
      <c r="BM89" s="40">
        <v>0</v>
      </c>
      <c r="BN89" s="40">
        <v>0</v>
      </c>
      <c r="BO89" s="40">
        <v>0</v>
      </c>
      <c r="BP89" s="40">
        <v>0</v>
      </c>
      <c r="BQ89" s="40">
        <v>0</v>
      </c>
      <c r="BR89" s="40">
        <v>0</v>
      </c>
      <c r="BS89" s="40">
        <v>0</v>
      </c>
      <c r="BT89" s="40">
        <v>0</v>
      </c>
      <c r="BU89" s="40">
        <v>0</v>
      </c>
      <c r="BV89" s="40">
        <v>0</v>
      </c>
      <c r="BW89" s="40">
        <v>0</v>
      </c>
      <c r="BX89" s="40">
        <v>0</v>
      </c>
      <c r="BY89" s="40">
        <v>0</v>
      </c>
      <c r="BZ89" s="40">
        <v>0</v>
      </c>
      <c r="CA89" s="40">
        <v>0</v>
      </c>
      <c r="CB89" s="40">
        <v>0</v>
      </c>
      <c r="CC89" s="44">
        <v>0</v>
      </c>
      <c r="CD89" s="40">
        <v>0</v>
      </c>
      <c r="CE89" s="40">
        <v>0</v>
      </c>
      <c r="CF89" s="40">
        <v>0</v>
      </c>
      <c r="CG89" s="40">
        <v>0</v>
      </c>
      <c r="CH89" s="40">
        <v>0</v>
      </c>
      <c r="CI89" s="40">
        <v>0</v>
      </c>
      <c r="CJ89" s="40">
        <v>0</v>
      </c>
      <c r="CK89" s="40">
        <v>0</v>
      </c>
      <c r="CL89" s="40">
        <v>0</v>
      </c>
      <c r="CM89" s="40">
        <v>0</v>
      </c>
      <c r="CN89" s="40">
        <v>0</v>
      </c>
      <c r="CO89" s="40">
        <v>0</v>
      </c>
      <c r="CP89" s="40">
        <v>0</v>
      </c>
      <c r="CQ89" s="40">
        <v>0</v>
      </c>
      <c r="CR89" s="40">
        <v>0</v>
      </c>
      <c r="CS89" s="40">
        <v>0</v>
      </c>
      <c r="CT89" s="40">
        <v>0</v>
      </c>
      <c r="CU89" s="40">
        <v>0</v>
      </c>
      <c r="CV89" s="40">
        <v>0</v>
      </c>
      <c r="CW89" s="42">
        <v>0</v>
      </c>
      <c r="CX89" s="40">
        <v>0</v>
      </c>
      <c r="CY89" s="40">
        <v>1</v>
      </c>
      <c r="CZ89" s="40">
        <v>0</v>
      </c>
      <c r="DA89" s="40">
        <v>0</v>
      </c>
      <c r="DB89" s="40">
        <v>0</v>
      </c>
      <c r="DC89" s="40" t="s">
        <v>5018</v>
      </c>
      <c r="DD89" s="40" t="s">
        <v>311</v>
      </c>
      <c r="DE89" s="40"/>
      <c r="DF89" s="40">
        <v>1</v>
      </c>
      <c r="DG89" s="40" t="s">
        <v>987</v>
      </c>
      <c r="DH89" s="40" t="s">
        <v>988</v>
      </c>
      <c r="DI89" s="40"/>
      <c r="DJ89" s="40"/>
      <c r="DK89" s="40"/>
      <c r="DL89" s="40">
        <v>1</v>
      </c>
      <c r="DM89" s="40" t="s">
        <v>595</v>
      </c>
      <c r="DN89" s="40">
        <v>1</v>
      </c>
      <c r="DO89" s="40">
        <v>1932</v>
      </c>
      <c r="DP89" s="40" t="s">
        <v>989</v>
      </c>
      <c r="DQ89" s="40" t="s">
        <v>990</v>
      </c>
      <c r="DR89" s="40">
        <v>1943</v>
      </c>
      <c r="DS89" s="40" t="s">
        <v>991</v>
      </c>
    </row>
    <row r="90" spans="1:196" s="37" customFormat="1" ht="15.75" customHeight="1" x14ac:dyDescent="0.3">
      <c r="A90" s="39" t="s">
        <v>81</v>
      </c>
      <c r="B90" s="39" t="s">
        <v>984</v>
      </c>
      <c r="C90" s="41" t="s">
        <v>992</v>
      </c>
      <c r="D90" s="40"/>
      <c r="E90" s="40"/>
      <c r="F90" s="40" t="s">
        <v>122</v>
      </c>
      <c r="G90" s="40"/>
      <c r="H90" s="38" t="s">
        <v>8574</v>
      </c>
      <c r="I90" s="40" t="s">
        <v>56</v>
      </c>
      <c r="J90" s="40" t="s">
        <v>173</v>
      </c>
      <c r="K90" s="40" t="s">
        <v>471</v>
      </c>
      <c r="L90" s="40" t="s">
        <v>228</v>
      </c>
      <c r="M90" s="40" t="s">
        <v>274</v>
      </c>
      <c r="N90" s="40" t="s">
        <v>300</v>
      </c>
      <c r="O90" s="40" t="s">
        <v>300</v>
      </c>
      <c r="P90" s="40"/>
      <c r="Q90" s="40"/>
      <c r="R90" s="40">
        <v>0</v>
      </c>
      <c r="S90" s="40">
        <v>0</v>
      </c>
      <c r="T90" s="40">
        <v>0</v>
      </c>
      <c r="U90" s="40">
        <v>0</v>
      </c>
      <c r="V90" s="40">
        <v>0</v>
      </c>
      <c r="W90" s="40">
        <v>1</v>
      </c>
      <c r="X90" s="40">
        <v>0</v>
      </c>
      <c r="Y90" s="40">
        <v>1</v>
      </c>
      <c r="Z90" s="40"/>
      <c r="AA90" s="40">
        <v>0</v>
      </c>
      <c r="AB90" s="40">
        <v>0</v>
      </c>
      <c r="AC90" s="40">
        <v>0</v>
      </c>
      <c r="AD90" s="40">
        <v>0</v>
      </c>
      <c r="AE90" s="40">
        <v>0</v>
      </c>
      <c r="AF90" s="40">
        <v>0</v>
      </c>
      <c r="AG90" s="40">
        <v>0</v>
      </c>
      <c r="AH90" s="40">
        <v>0</v>
      </c>
      <c r="AI90" s="40">
        <v>0</v>
      </c>
      <c r="AJ90" s="40">
        <v>0</v>
      </c>
      <c r="AK90" s="40">
        <v>0</v>
      </c>
      <c r="AL90" s="40">
        <v>0</v>
      </c>
      <c r="AM90" s="40">
        <v>0</v>
      </c>
      <c r="AN90" s="40">
        <v>0</v>
      </c>
      <c r="AO90" s="40">
        <v>0</v>
      </c>
      <c r="AP90" s="40">
        <v>0</v>
      </c>
      <c r="AQ90" s="40">
        <v>0</v>
      </c>
      <c r="AR90" s="40">
        <v>0</v>
      </c>
      <c r="AS90" s="40">
        <v>0</v>
      </c>
      <c r="AT90" s="40">
        <v>0</v>
      </c>
      <c r="AU90" s="40">
        <v>0</v>
      </c>
      <c r="AV90" s="40">
        <v>0</v>
      </c>
      <c r="AW90" s="40">
        <v>0</v>
      </c>
      <c r="AX90" s="40">
        <v>0</v>
      </c>
      <c r="AY90" s="40">
        <v>0</v>
      </c>
      <c r="AZ90" s="40">
        <v>0</v>
      </c>
      <c r="BA90" s="40">
        <v>0</v>
      </c>
      <c r="BB90" s="40">
        <v>0</v>
      </c>
      <c r="BC90" s="40">
        <v>0</v>
      </c>
      <c r="BD90" s="40">
        <v>0</v>
      </c>
      <c r="BE90" s="40">
        <v>0</v>
      </c>
      <c r="BF90" s="40">
        <v>0</v>
      </c>
      <c r="BG90" s="40">
        <v>0</v>
      </c>
      <c r="BH90" s="43">
        <v>0</v>
      </c>
      <c r="BI90" s="40">
        <v>0</v>
      </c>
      <c r="BJ90" s="43">
        <v>0</v>
      </c>
      <c r="BK90" s="40">
        <v>0</v>
      </c>
      <c r="BL90" s="43">
        <v>0</v>
      </c>
      <c r="BM90" s="40">
        <v>0</v>
      </c>
      <c r="BN90" s="40">
        <v>0</v>
      </c>
      <c r="BO90" s="40">
        <v>0</v>
      </c>
      <c r="BP90" s="40">
        <v>0</v>
      </c>
      <c r="BQ90" s="40">
        <v>0</v>
      </c>
      <c r="BR90" s="40">
        <v>0</v>
      </c>
      <c r="BS90" s="40">
        <v>0</v>
      </c>
      <c r="BT90" s="40">
        <v>0</v>
      </c>
      <c r="BU90" s="40">
        <v>0</v>
      </c>
      <c r="BV90" s="40">
        <v>0</v>
      </c>
      <c r="BW90" s="40">
        <v>0</v>
      </c>
      <c r="BX90" s="40">
        <v>0</v>
      </c>
      <c r="BY90" s="40">
        <v>0</v>
      </c>
      <c r="BZ90" s="40">
        <v>0</v>
      </c>
      <c r="CA90" s="40">
        <v>0</v>
      </c>
      <c r="CB90" s="40">
        <v>0</v>
      </c>
      <c r="CC90" s="44">
        <v>0</v>
      </c>
      <c r="CD90" s="40">
        <v>0</v>
      </c>
      <c r="CE90" s="40">
        <v>0</v>
      </c>
      <c r="CF90" s="40">
        <v>0</v>
      </c>
      <c r="CG90" s="40">
        <v>0</v>
      </c>
      <c r="CH90" s="40">
        <v>0</v>
      </c>
      <c r="CI90" s="40">
        <v>0</v>
      </c>
      <c r="CJ90" s="40">
        <v>0</v>
      </c>
      <c r="CK90" s="40">
        <v>0</v>
      </c>
      <c r="CL90" s="40">
        <v>0</v>
      </c>
      <c r="CM90" s="40">
        <v>0</v>
      </c>
      <c r="CN90" s="40">
        <v>0</v>
      </c>
      <c r="CO90" s="40">
        <v>0</v>
      </c>
      <c r="CP90" s="40">
        <v>0</v>
      </c>
      <c r="CQ90" s="40">
        <v>0</v>
      </c>
      <c r="CR90" s="40">
        <v>0</v>
      </c>
      <c r="CS90" s="40">
        <v>0</v>
      </c>
      <c r="CT90" s="40">
        <v>0</v>
      </c>
      <c r="CU90" s="40">
        <v>0</v>
      </c>
      <c r="CV90" s="40">
        <v>0</v>
      </c>
      <c r="CW90" s="42">
        <v>0</v>
      </c>
      <c r="CX90" s="40">
        <v>0</v>
      </c>
      <c r="CY90" s="40">
        <v>1</v>
      </c>
      <c r="CZ90" s="40">
        <v>0</v>
      </c>
      <c r="DA90" s="40">
        <v>0</v>
      </c>
      <c r="DB90" s="40">
        <v>0</v>
      </c>
      <c r="DC90" s="40" t="s">
        <v>8573</v>
      </c>
      <c r="DD90" s="40" t="s">
        <v>311</v>
      </c>
      <c r="DE90" s="40"/>
      <c r="DF90" s="40">
        <v>1</v>
      </c>
      <c r="DG90" s="40" t="s">
        <v>994</v>
      </c>
      <c r="DH90" s="40"/>
      <c r="DI90" s="40"/>
      <c r="DJ90" s="40"/>
      <c r="DK90" s="40"/>
      <c r="DL90" s="40">
        <v>1</v>
      </c>
      <c r="DM90" s="40"/>
      <c r="DN90" s="40">
        <v>1</v>
      </c>
      <c r="DO90" s="40">
        <v>1859</v>
      </c>
      <c r="DP90" s="40" t="s">
        <v>995</v>
      </c>
      <c r="DQ90" s="40" t="s">
        <v>996</v>
      </c>
      <c r="DR90" s="40">
        <v>1916</v>
      </c>
      <c r="DS90" s="40" t="s">
        <v>997</v>
      </c>
    </row>
    <row r="91" spans="1:196" s="37" customFormat="1" ht="15.75" customHeight="1" x14ac:dyDescent="0.3">
      <c r="A91" s="39" t="s">
        <v>81</v>
      </c>
      <c r="B91" s="39" t="s">
        <v>984</v>
      </c>
      <c r="C91" s="41" t="s">
        <v>998</v>
      </c>
      <c r="D91" s="40"/>
      <c r="E91" s="40"/>
      <c r="F91" s="40" t="s">
        <v>122</v>
      </c>
      <c r="G91" s="40"/>
      <c r="H91" s="38" t="s">
        <v>8574</v>
      </c>
      <c r="I91" s="40" t="s">
        <v>56</v>
      </c>
      <c r="J91" s="40" t="s">
        <v>173</v>
      </c>
      <c r="K91" s="40" t="s">
        <v>471</v>
      </c>
      <c r="L91" s="40" t="s">
        <v>228</v>
      </c>
      <c r="M91" s="40" t="s">
        <v>268</v>
      </c>
      <c r="N91" s="40" t="s">
        <v>299</v>
      </c>
      <c r="O91" s="40" t="s">
        <v>299</v>
      </c>
      <c r="P91" s="40"/>
      <c r="Q91" s="42"/>
      <c r="R91" s="40">
        <v>0</v>
      </c>
      <c r="S91" s="40">
        <v>0</v>
      </c>
      <c r="T91" s="40">
        <v>0</v>
      </c>
      <c r="U91" s="40">
        <v>0</v>
      </c>
      <c r="V91" s="40">
        <v>0</v>
      </c>
      <c r="W91" s="40">
        <v>1</v>
      </c>
      <c r="X91" s="40">
        <v>0</v>
      </c>
      <c r="Y91" s="40">
        <v>0</v>
      </c>
      <c r="Z91" s="40"/>
      <c r="AA91" s="40">
        <v>0</v>
      </c>
      <c r="AB91" s="40">
        <v>0</v>
      </c>
      <c r="AC91" s="40">
        <v>0</v>
      </c>
      <c r="AD91" s="40">
        <v>0</v>
      </c>
      <c r="AE91" s="40">
        <v>0</v>
      </c>
      <c r="AF91" s="40">
        <v>0</v>
      </c>
      <c r="AG91" s="40">
        <v>0</v>
      </c>
      <c r="AH91" s="40">
        <v>0</v>
      </c>
      <c r="AI91" s="40">
        <v>0</v>
      </c>
      <c r="AJ91" s="40">
        <v>0</v>
      </c>
      <c r="AK91" s="40">
        <v>0</v>
      </c>
      <c r="AL91" s="40">
        <v>0</v>
      </c>
      <c r="AM91" s="40">
        <v>0</v>
      </c>
      <c r="AN91" s="40">
        <v>0</v>
      </c>
      <c r="AO91" s="40">
        <v>0</v>
      </c>
      <c r="AP91" s="40">
        <v>0</v>
      </c>
      <c r="AQ91" s="40">
        <v>0</v>
      </c>
      <c r="AR91" s="40">
        <v>0</v>
      </c>
      <c r="AS91" s="40">
        <v>0</v>
      </c>
      <c r="AT91" s="40">
        <v>0</v>
      </c>
      <c r="AU91" s="40">
        <v>0</v>
      </c>
      <c r="AV91" s="40">
        <v>0</v>
      </c>
      <c r="AW91" s="40">
        <v>0</v>
      </c>
      <c r="AX91" s="40">
        <v>0</v>
      </c>
      <c r="AY91" s="40">
        <v>0</v>
      </c>
      <c r="AZ91" s="40">
        <v>0</v>
      </c>
      <c r="BA91" s="40">
        <v>0</v>
      </c>
      <c r="BB91" s="40">
        <v>0</v>
      </c>
      <c r="BC91" s="40">
        <v>0</v>
      </c>
      <c r="BD91" s="40">
        <v>0</v>
      </c>
      <c r="BE91" s="40">
        <v>0</v>
      </c>
      <c r="BF91" s="40">
        <v>0</v>
      </c>
      <c r="BG91" s="40">
        <v>0</v>
      </c>
      <c r="BH91" s="43">
        <v>0</v>
      </c>
      <c r="BI91" s="40">
        <v>0</v>
      </c>
      <c r="BJ91" s="43">
        <v>0</v>
      </c>
      <c r="BK91" s="40">
        <v>0</v>
      </c>
      <c r="BL91" s="43">
        <v>0</v>
      </c>
      <c r="BM91" s="40">
        <v>0</v>
      </c>
      <c r="BN91" s="40">
        <v>0</v>
      </c>
      <c r="BO91" s="40">
        <v>0</v>
      </c>
      <c r="BP91" s="40">
        <v>0</v>
      </c>
      <c r="BQ91" s="40">
        <v>0</v>
      </c>
      <c r="BR91" s="40">
        <v>0</v>
      </c>
      <c r="BS91" s="40">
        <v>0</v>
      </c>
      <c r="BT91" s="40">
        <v>0</v>
      </c>
      <c r="BU91" s="40">
        <v>0</v>
      </c>
      <c r="BV91" s="40">
        <v>0</v>
      </c>
      <c r="BW91" s="40">
        <v>0</v>
      </c>
      <c r="BX91" s="40">
        <v>0</v>
      </c>
      <c r="BY91" s="40">
        <v>0</v>
      </c>
      <c r="BZ91" s="40">
        <v>0</v>
      </c>
      <c r="CA91" s="40">
        <v>0</v>
      </c>
      <c r="CB91" s="40">
        <v>0</v>
      </c>
      <c r="CC91" s="44">
        <v>0</v>
      </c>
      <c r="CD91" s="40">
        <v>0</v>
      </c>
      <c r="CE91" s="40">
        <v>0</v>
      </c>
      <c r="CF91" s="40">
        <v>0</v>
      </c>
      <c r="CG91" s="40">
        <v>0</v>
      </c>
      <c r="CH91" s="40">
        <v>0</v>
      </c>
      <c r="CI91" s="40">
        <v>0</v>
      </c>
      <c r="CJ91" s="40">
        <v>0</v>
      </c>
      <c r="CK91" s="40">
        <v>0</v>
      </c>
      <c r="CL91" s="40">
        <v>0</v>
      </c>
      <c r="CM91" s="40">
        <v>0</v>
      </c>
      <c r="CN91" s="40">
        <v>0</v>
      </c>
      <c r="CO91" s="40">
        <v>0</v>
      </c>
      <c r="CP91" s="40">
        <v>0</v>
      </c>
      <c r="CQ91" s="40">
        <v>0</v>
      </c>
      <c r="CR91" s="40">
        <v>0</v>
      </c>
      <c r="CS91" s="40">
        <v>0</v>
      </c>
      <c r="CT91" s="40">
        <v>0</v>
      </c>
      <c r="CU91" s="40">
        <v>0</v>
      </c>
      <c r="CV91" s="40">
        <v>0</v>
      </c>
      <c r="CW91" s="42">
        <v>0</v>
      </c>
      <c r="CX91" s="40">
        <v>0</v>
      </c>
      <c r="CY91" s="40">
        <v>1</v>
      </c>
      <c r="CZ91" s="40">
        <v>0</v>
      </c>
      <c r="DA91" s="40">
        <v>0</v>
      </c>
      <c r="DB91" s="40">
        <v>0</v>
      </c>
      <c r="DC91" s="40" t="s">
        <v>1771</v>
      </c>
      <c r="DD91" s="40" t="s">
        <v>311</v>
      </c>
      <c r="DE91" s="40"/>
      <c r="DF91" s="40">
        <v>1</v>
      </c>
      <c r="DG91" s="40"/>
      <c r="DH91" s="40"/>
      <c r="DI91" s="40"/>
      <c r="DJ91" s="40"/>
      <c r="DK91" s="40"/>
      <c r="DL91" s="40">
        <v>0</v>
      </c>
      <c r="DM91" s="40"/>
      <c r="DN91" s="40">
        <v>1</v>
      </c>
      <c r="DO91" s="40">
        <v>1943</v>
      </c>
      <c r="DP91" s="40" t="s">
        <v>1000</v>
      </c>
      <c r="DQ91" s="41" t="s">
        <v>998</v>
      </c>
      <c r="DR91" s="40" t="s">
        <v>460</v>
      </c>
      <c r="DS91" s="40" t="s">
        <v>1000</v>
      </c>
    </row>
    <row r="92" spans="1:196" s="37" customFormat="1" ht="15.75" customHeight="1" x14ac:dyDescent="0.3">
      <c r="A92" s="39" t="s">
        <v>81</v>
      </c>
      <c r="B92" s="39" t="s">
        <v>984</v>
      </c>
      <c r="C92" s="41" t="s">
        <v>1001</v>
      </c>
      <c r="D92" s="40"/>
      <c r="E92" s="40"/>
      <c r="F92" s="40" t="s">
        <v>145</v>
      </c>
      <c r="G92" s="40"/>
      <c r="H92" s="38" t="s">
        <v>8574</v>
      </c>
      <c r="I92" s="40" t="s">
        <v>56</v>
      </c>
      <c r="J92" s="40" t="s">
        <v>173</v>
      </c>
      <c r="K92" s="40" t="s">
        <v>269</v>
      </c>
      <c r="L92" s="40" t="s">
        <v>228</v>
      </c>
      <c r="M92" s="40" t="s">
        <v>274</v>
      </c>
      <c r="N92" s="40" t="s">
        <v>299</v>
      </c>
      <c r="O92" s="40" t="s">
        <v>299</v>
      </c>
      <c r="P92" s="40"/>
      <c r="Q92" s="40"/>
      <c r="R92" s="40">
        <v>0</v>
      </c>
      <c r="S92" s="40">
        <v>0</v>
      </c>
      <c r="T92" s="40">
        <v>0</v>
      </c>
      <c r="U92" s="40">
        <v>0</v>
      </c>
      <c r="V92" s="40">
        <v>0</v>
      </c>
      <c r="W92" s="40">
        <v>1</v>
      </c>
      <c r="X92" s="40">
        <v>0</v>
      </c>
      <c r="Y92" s="40">
        <v>0</v>
      </c>
      <c r="Z92" s="40"/>
      <c r="AA92" s="40">
        <v>0</v>
      </c>
      <c r="AB92" s="40">
        <v>0</v>
      </c>
      <c r="AC92" s="40">
        <v>0</v>
      </c>
      <c r="AD92" s="40">
        <v>0</v>
      </c>
      <c r="AE92" s="40">
        <v>0</v>
      </c>
      <c r="AF92" s="40">
        <v>0</v>
      </c>
      <c r="AG92" s="40">
        <v>0</v>
      </c>
      <c r="AH92" s="40">
        <v>0</v>
      </c>
      <c r="AI92" s="40">
        <v>0</v>
      </c>
      <c r="AJ92" s="40">
        <v>0</v>
      </c>
      <c r="AK92" s="40">
        <v>0</v>
      </c>
      <c r="AL92" s="40">
        <v>0</v>
      </c>
      <c r="AM92" s="40">
        <v>0</v>
      </c>
      <c r="AN92" s="40">
        <v>0</v>
      </c>
      <c r="AO92" s="40">
        <v>0</v>
      </c>
      <c r="AP92" s="40">
        <v>0</v>
      </c>
      <c r="AQ92" s="40">
        <v>0</v>
      </c>
      <c r="AR92" s="40">
        <v>0</v>
      </c>
      <c r="AS92" s="40">
        <v>0</v>
      </c>
      <c r="AT92" s="40">
        <v>0</v>
      </c>
      <c r="AU92" s="40">
        <v>0</v>
      </c>
      <c r="AV92" s="40">
        <v>0</v>
      </c>
      <c r="AW92" s="40">
        <v>0</v>
      </c>
      <c r="AX92" s="40">
        <v>0</v>
      </c>
      <c r="AY92" s="40">
        <v>0</v>
      </c>
      <c r="AZ92" s="40">
        <v>0</v>
      </c>
      <c r="BA92" s="40">
        <v>0</v>
      </c>
      <c r="BB92" s="40">
        <v>0</v>
      </c>
      <c r="BC92" s="40">
        <v>0</v>
      </c>
      <c r="BD92" s="40">
        <v>0</v>
      </c>
      <c r="BE92" s="40">
        <v>0</v>
      </c>
      <c r="BF92" s="40">
        <v>0</v>
      </c>
      <c r="BG92" s="40">
        <v>0</v>
      </c>
      <c r="BH92" s="43">
        <v>0</v>
      </c>
      <c r="BI92" s="40">
        <v>0</v>
      </c>
      <c r="BJ92" s="43">
        <v>0</v>
      </c>
      <c r="BK92" s="40">
        <v>0</v>
      </c>
      <c r="BL92" s="43">
        <v>0</v>
      </c>
      <c r="BM92" s="40">
        <v>0</v>
      </c>
      <c r="BN92" s="40">
        <v>0</v>
      </c>
      <c r="BO92" s="40">
        <v>0</v>
      </c>
      <c r="BP92" s="40">
        <v>0</v>
      </c>
      <c r="BQ92" s="40">
        <v>0</v>
      </c>
      <c r="BR92" s="40">
        <v>0</v>
      </c>
      <c r="BS92" s="40">
        <v>0</v>
      </c>
      <c r="BT92" s="40">
        <v>0</v>
      </c>
      <c r="BU92" s="40">
        <v>0</v>
      </c>
      <c r="BV92" s="40">
        <v>0</v>
      </c>
      <c r="BW92" s="40">
        <v>0</v>
      </c>
      <c r="BX92" s="40">
        <v>0</v>
      </c>
      <c r="BY92" s="40">
        <v>0</v>
      </c>
      <c r="BZ92" s="40">
        <v>0</v>
      </c>
      <c r="CA92" s="40">
        <v>0</v>
      </c>
      <c r="CB92" s="40">
        <v>0</v>
      </c>
      <c r="CC92" s="40">
        <v>0</v>
      </c>
      <c r="CD92" s="40">
        <v>0</v>
      </c>
      <c r="CE92" s="40">
        <v>0</v>
      </c>
      <c r="CF92" s="40">
        <v>0</v>
      </c>
      <c r="CG92" s="40">
        <v>0</v>
      </c>
      <c r="CH92" s="40">
        <v>0</v>
      </c>
      <c r="CI92" s="40">
        <v>0</v>
      </c>
      <c r="CJ92" s="40">
        <v>0</v>
      </c>
      <c r="CK92" s="40">
        <v>0</v>
      </c>
      <c r="CL92" s="40">
        <v>0</v>
      </c>
      <c r="CM92" s="40">
        <v>0</v>
      </c>
      <c r="CN92" s="40">
        <v>0</v>
      </c>
      <c r="CO92" s="40">
        <v>0</v>
      </c>
      <c r="CP92" s="40">
        <v>0</v>
      </c>
      <c r="CQ92" s="40">
        <v>0</v>
      </c>
      <c r="CR92" s="40">
        <v>0</v>
      </c>
      <c r="CS92" s="40">
        <v>0</v>
      </c>
      <c r="CT92" s="40">
        <v>0</v>
      </c>
      <c r="CU92" s="40">
        <v>0</v>
      </c>
      <c r="CV92" s="40">
        <v>0</v>
      </c>
      <c r="CW92" s="40">
        <v>0</v>
      </c>
      <c r="CX92" s="40">
        <v>0</v>
      </c>
      <c r="CY92" s="40">
        <v>1</v>
      </c>
      <c r="CZ92" s="40">
        <v>0</v>
      </c>
      <c r="DA92" s="40">
        <v>0</v>
      </c>
      <c r="DB92" s="40">
        <v>0</v>
      </c>
      <c r="DC92" s="40" t="s">
        <v>1771</v>
      </c>
      <c r="DD92" s="40" t="s">
        <v>311</v>
      </c>
      <c r="DE92" s="40"/>
      <c r="DF92" s="40">
        <v>1</v>
      </c>
      <c r="DG92" s="40"/>
      <c r="DH92" s="40"/>
      <c r="DI92" s="40"/>
      <c r="DJ92" s="40"/>
      <c r="DK92" s="40"/>
      <c r="DL92" s="40">
        <v>0</v>
      </c>
      <c r="DM92" s="40"/>
      <c r="DN92" s="40">
        <v>1</v>
      </c>
      <c r="DO92" s="40">
        <v>1939</v>
      </c>
      <c r="DP92" s="40" t="s">
        <v>1003</v>
      </c>
      <c r="DQ92" s="41" t="s">
        <v>1001</v>
      </c>
      <c r="DR92" s="40" t="s">
        <v>460</v>
      </c>
      <c r="DS92" s="40" t="s">
        <v>1003</v>
      </c>
    </row>
    <row r="93" spans="1:196" s="37" customFormat="1" ht="15.75" customHeight="1" x14ac:dyDescent="0.3">
      <c r="A93" s="38" t="s">
        <v>81</v>
      </c>
      <c r="B93" s="47" t="s">
        <v>1004</v>
      </c>
      <c r="C93" s="48" t="s">
        <v>1005</v>
      </c>
      <c r="D93" s="38"/>
      <c r="E93" s="38"/>
      <c r="F93" s="38" t="s">
        <v>91</v>
      </c>
      <c r="G93" s="38" t="s">
        <v>95</v>
      </c>
      <c r="H93" s="38" t="s">
        <v>454</v>
      </c>
      <c r="I93" s="38" t="s">
        <v>56</v>
      </c>
      <c r="J93" s="38" t="s">
        <v>173</v>
      </c>
      <c r="K93" s="38" t="s">
        <v>471</v>
      </c>
      <c r="L93" s="38" t="s">
        <v>228</v>
      </c>
      <c r="M93" s="38" t="s">
        <v>268</v>
      </c>
      <c r="N93" s="38"/>
      <c r="O93" s="38" t="s">
        <v>300</v>
      </c>
      <c r="P93" s="81" t="s">
        <v>1006</v>
      </c>
      <c r="Q93" s="50" t="s">
        <v>1007</v>
      </c>
      <c r="R93" s="38">
        <v>0</v>
      </c>
      <c r="S93" s="38">
        <v>0</v>
      </c>
      <c r="T93" s="38">
        <v>0</v>
      </c>
      <c r="U93" s="38">
        <v>0</v>
      </c>
      <c r="V93" s="38">
        <v>0</v>
      </c>
      <c r="W93" s="38">
        <v>0</v>
      </c>
      <c r="X93" s="38">
        <v>0</v>
      </c>
      <c r="Y93" s="38">
        <v>0</v>
      </c>
      <c r="Z93" s="38"/>
      <c r="AA93" s="38">
        <v>0</v>
      </c>
      <c r="AB93" s="38">
        <v>0</v>
      </c>
      <c r="AC93" s="38">
        <v>0</v>
      </c>
      <c r="AD93" s="38">
        <v>0</v>
      </c>
      <c r="AE93" s="38">
        <v>0</v>
      </c>
      <c r="AF93" s="38">
        <v>0</v>
      </c>
      <c r="AG93" s="38">
        <v>0</v>
      </c>
      <c r="AH93" s="38">
        <v>0</v>
      </c>
      <c r="AI93" s="38">
        <v>0</v>
      </c>
      <c r="AJ93" s="38">
        <v>0</v>
      </c>
      <c r="AK93" s="38">
        <v>0</v>
      </c>
      <c r="AL93" s="38">
        <v>0</v>
      </c>
      <c r="AM93" s="38">
        <v>0</v>
      </c>
      <c r="AN93" s="38">
        <v>0</v>
      </c>
      <c r="AO93" s="38">
        <v>0</v>
      </c>
      <c r="AP93" s="38">
        <v>0</v>
      </c>
      <c r="AQ93" s="38">
        <v>0</v>
      </c>
      <c r="AR93" s="38">
        <v>0</v>
      </c>
      <c r="AS93" s="38">
        <v>1</v>
      </c>
      <c r="AT93" s="38">
        <v>1</v>
      </c>
      <c r="AU93" s="38">
        <v>1</v>
      </c>
      <c r="AV93" s="38">
        <v>0</v>
      </c>
      <c r="AW93" s="38">
        <v>0</v>
      </c>
      <c r="AX93" s="38">
        <v>1</v>
      </c>
      <c r="AY93" s="38">
        <v>1</v>
      </c>
      <c r="AZ93" s="38">
        <v>1</v>
      </c>
      <c r="BA93" s="47">
        <v>1</v>
      </c>
      <c r="BB93" s="38">
        <v>0</v>
      </c>
      <c r="BC93" s="38">
        <v>1</v>
      </c>
      <c r="BD93" s="38">
        <v>0</v>
      </c>
      <c r="BE93" s="38">
        <v>0</v>
      </c>
      <c r="BF93" s="38">
        <v>0</v>
      </c>
      <c r="BG93" s="38">
        <v>0</v>
      </c>
      <c r="BH93" s="43">
        <v>0</v>
      </c>
      <c r="BI93" s="38">
        <v>0</v>
      </c>
      <c r="BJ93" s="43">
        <v>0</v>
      </c>
      <c r="BK93" s="38">
        <v>0</v>
      </c>
      <c r="BL93" s="43">
        <v>0</v>
      </c>
      <c r="BM93" s="38">
        <v>0</v>
      </c>
      <c r="BN93" s="38">
        <v>0</v>
      </c>
      <c r="BO93" s="38">
        <v>0</v>
      </c>
      <c r="BP93" s="38">
        <v>0</v>
      </c>
      <c r="BQ93" s="38">
        <v>0</v>
      </c>
      <c r="BR93" s="38">
        <v>0</v>
      </c>
      <c r="BS93" s="38">
        <v>1</v>
      </c>
      <c r="BT93" s="38">
        <v>1</v>
      </c>
      <c r="BU93" s="38">
        <v>1</v>
      </c>
      <c r="BV93" s="38">
        <v>1</v>
      </c>
      <c r="BW93" s="38">
        <v>1</v>
      </c>
      <c r="BX93" s="38">
        <v>0</v>
      </c>
      <c r="BY93" s="38">
        <v>0</v>
      </c>
      <c r="BZ93" s="38">
        <v>0</v>
      </c>
      <c r="CA93" s="38">
        <v>0</v>
      </c>
      <c r="CB93" s="38">
        <v>0</v>
      </c>
      <c r="CC93" s="49">
        <v>0</v>
      </c>
      <c r="CD93" s="38">
        <v>0</v>
      </c>
      <c r="CE93" s="38">
        <v>0</v>
      </c>
      <c r="CF93" s="38">
        <v>0</v>
      </c>
      <c r="CG93" s="38">
        <v>0</v>
      </c>
      <c r="CH93" s="38">
        <v>0</v>
      </c>
      <c r="CI93" s="38">
        <v>0</v>
      </c>
      <c r="CJ93" s="38">
        <v>0</v>
      </c>
      <c r="CK93" s="38">
        <v>0</v>
      </c>
      <c r="CL93" s="38">
        <v>0</v>
      </c>
      <c r="CM93" s="38">
        <v>0</v>
      </c>
      <c r="CN93" s="38">
        <v>0</v>
      </c>
      <c r="CO93" s="38">
        <v>0</v>
      </c>
      <c r="CP93" s="38">
        <v>0</v>
      </c>
      <c r="CQ93" s="38">
        <v>0</v>
      </c>
      <c r="CR93" s="38">
        <v>0</v>
      </c>
      <c r="CS93" s="38">
        <v>0</v>
      </c>
      <c r="CT93" s="38">
        <v>0</v>
      </c>
      <c r="CU93" s="38">
        <v>0</v>
      </c>
      <c r="CV93" s="38">
        <v>0</v>
      </c>
      <c r="CW93" s="50">
        <v>0</v>
      </c>
      <c r="CX93" s="38">
        <f t="shared" ref="CX93:CX101" si="3">SUM(AA93:CW93)</f>
        <v>13</v>
      </c>
      <c r="CY93" s="38">
        <v>1</v>
      </c>
      <c r="CZ93" s="38">
        <v>0</v>
      </c>
      <c r="DA93" s="38">
        <v>0</v>
      </c>
      <c r="DB93" s="38">
        <v>1</v>
      </c>
      <c r="DC93" s="38" t="s">
        <v>1008</v>
      </c>
      <c r="DD93" s="38" t="s">
        <v>316</v>
      </c>
      <c r="DE93" s="38" t="s">
        <v>623</v>
      </c>
      <c r="DF93" s="38">
        <v>1</v>
      </c>
      <c r="DG93" s="38" t="s">
        <v>1009</v>
      </c>
      <c r="DH93" s="38" t="s">
        <v>539</v>
      </c>
      <c r="DI93" s="38"/>
      <c r="DJ93" s="38"/>
      <c r="DK93" s="38"/>
      <c r="DL93" s="38">
        <v>1</v>
      </c>
      <c r="DM93" s="38" t="s">
        <v>595</v>
      </c>
      <c r="DN93" s="38">
        <v>1</v>
      </c>
      <c r="DO93" s="38">
        <v>1814</v>
      </c>
      <c r="DP93" s="38" t="s">
        <v>1010</v>
      </c>
      <c r="DQ93" s="48" t="s">
        <v>1005</v>
      </c>
      <c r="DR93" s="38" t="s">
        <v>580</v>
      </c>
      <c r="DS93" s="38" t="s">
        <v>1010</v>
      </c>
    </row>
    <row r="94" spans="1:196" s="37" customFormat="1" ht="15.75" customHeight="1" x14ac:dyDescent="0.3">
      <c r="A94" s="39" t="s">
        <v>45</v>
      </c>
      <c r="B94" s="40" t="s">
        <v>1011</v>
      </c>
      <c r="C94" s="41" t="s">
        <v>1012</v>
      </c>
      <c r="D94" s="40"/>
      <c r="E94" s="40"/>
      <c r="F94" s="40" t="s">
        <v>122</v>
      </c>
      <c r="G94" s="40"/>
      <c r="H94" s="40" t="s">
        <v>454</v>
      </c>
      <c r="I94" s="40" t="s">
        <v>56</v>
      </c>
      <c r="J94" s="40" t="s">
        <v>200</v>
      </c>
      <c r="K94" s="40" t="s">
        <v>269</v>
      </c>
      <c r="L94" s="40"/>
      <c r="M94" s="40"/>
      <c r="N94" s="40"/>
      <c r="O94" s="40" t="s">
        <v>299</v>
      </c>
      <c r="P94" s="45" t="s">
        <v>1013</v>
      </c>
      <c r="Q94" s="40" t="s">
        <v>457</v>
      </c>
      <c r="R94" s="40">
        <v>0</v>
      </c>
      <c r="S94" s="40">
        <v>0</v>
      </c>
      <c r="T94" s="40">
        <v>0</v>
      </c>
      <c r="U94" s="40">
        <v>0</v>
      </c>
      <c r="V94" s="40">
        <v>0</v>
      </c>
      <c r="W94" s="40">
        <v>0</v>
      </c>
      <c r="X94" s="40">
        <v>0</v>
      </c>
      <c r="Y94" s="40">
        <v>0</v>
      </c>
      <c r="Z94" s="40"/>
      <c r="AA94" s="40">
        <v>0</v>
      </c>
      <c r="AB94" s="40">
        <v>0</v>
      </c>
      <c r="AC94" s="40">
        <v>0</v>
      </c>
      <c r="AD94" s="40">
        <v>0</v>
      </c>
      <c r="AE94" s="40">
        <v>0</v>
      </c>
      <c r="AF94" s="40">
        <v>0</v>
      </c>
      <c r="AG94" s="40">
        <v>0</v>
      </c>
      <c r="AH94" s="40">
        <v>0</v>
      </c>
      <c r="AI94" s="40">
        <v>0</v>
      </c>
      <c r="AJ94" s="40">
        <v>0</v>
      </c>
      <c r="AK94" s="40">
        <v>0</v>
      </c>
      <c r="AL94" s="40">
        <v>0</v>
      </c>
      <c r="AM94" s="40">
        <v>0</v>
      </c>
      <c r="AN94" s="40">
        <v>0</v>
      </c>
      <c r="AO94" s="40">
        <v>0</v>
      </c>
      <c r="AP94" s="40">
        <v>0</v>
      </c>
      <c r="AQ94" s="40">
        <v>0</v>
      </c>
      <c r="AR94" s="40">
        <v>0</v>
      </c>
      <c r="AS94" s="40">
        <v>0</v>
      </c>
      <c r="AT94" s="40">
        <v>0</v>
      </c>
      <c r="AU94" s="40">
        <v>0</v>
      </c>
      <c r="AV94" s="40">
        <v>0</v>
      </c>
      <c r="AW94" s="40">
        <v>0</v>
      </c>
      <c r="AX94" s="40">
        <v>0</v>
      </c>
      <c r="AY94" s="40">
        <v>0</v>
      </c>
      <c r="AZ94" s="40">
        <v>1</v>
      </c>
      <c r="BA94" s="40">
        <v>0</v>
      </c>
      <c r="BB94" s="40">
        <v>0</v>
      </c>
      <c r="BC94" s="40">
        <v>0</v>
      </c>
      <c r="BD94" s="40">
        <v>0</v>
      </c>
      <c r="BE94" s="40">
        <v>0</v>
      </c>
      <c r="BF94" s="40">
        <v>0</v>
      </c>
      <c r="BG94" s="40">
        <v>0</v>
      </c>
      <c r="BH94" s="43">
        <v>0</v>
      </c>
      <c r="BI94" s="40">
        <v>0</v>
      </c>
      <c r="BJ94" s="43">
        <v>0</v>
      </c>
      <c r="BK94" s="40">
        <v>0</v>
      </c>
      <c r="BL94" s="43">
        <v>0</v>
      </c>
      <c r="BM94" s="40">
        <v>0</v>
      </c>
      <c r="BN94" s="40">
        <v>0</v>
      </c>
      <c r="BO94" s="40">
        <v>0</v>
      </c>
      <c r="BP94" s="40">
        <v>0</v>
      </c>
      <c r="BQ94" s="40">
        <v>0</v>
      </c>
      <c r="BR94" s="40">
        <v>0</v>
      </c>
      <c r="BS94" s="40">
        <v>0</v>
      </c>
      <c r="BT94" s="40">
        <v>0</v>
      </c>
      <c r="BU94" s="40">
        <v>0</v>
      </c>
      <c r="BV94" s="40">
        <v>0</v>
      </c>
      <c r="BW94" s="40">
        <v>0</v>
      </c>
      <c r="BX94" s="40">
        <v>0</v>
      </c>
      <c r="BY94" s="40">
        <v>0</v>
      </c>
      <c r="BZ94" s="40">
        <v>0</v>
      </c>
      <c r="CA94" s="40">
        <v>0</v>
      </c>
      <c r="CB94" s="40">
        <v>0</v>
      </c>
      <c r="CC94" s="44">
        <v>0</v>
      </c>
      <c r="CD94" s="40">
        <v>0</v>
      </c>
      <c r="CE94" s="40">
        <v>0</v>
      </c>
      <c r="CF94" s="40">
        <v>0</v>
      </c>
      <c r="CG94" s="40">
        <v>0</v>
      </c>
      <c r="CH94" s="40">
        <v>0</v>
      </c>
      <c r="CI94" s="40">
        <v>1</v>
      </c>
      <c r="CJ94" s="40">
        <v>0</v>
      </c>
      <c r="CK94" s="40">
        <v>0</v>
      </c>
      <c r="CL94" s="40">
        <v>0</v>
      </c>
      <c r="CM94" s="40">
        <v>0</v>
      </c>
      <c r="CN94" s="40">
        <v>0</v>
      </c>
      <c r="CO94" s="40">
        <v>0</v>
      </c>
      <c r="CP94" s="40">
        <v>0</v>
      </c>
      <c r="CQ94" s="40">
        <v>0</v>
      </c>
      <c r="CR94" s="40">
        <v>0</v>
      </c>
      <c r="CS94" s="40">
        <v>0</v>
      </c>
      <c r="CT94" s="40">
        <v>0</v>
      </c>
      <c r="CU94" s="40">
        <v>0</v>
      </c>
      <c r="CV94" s="40">
        <v>0</v>
      </c>
      <c r="CW94" s="42">
        <v>0</v>
      </c>
      <c r="CX94" s="40">
        <f t="shared" si="3"/>
        <v>2</v>
      </c>
      <c r="CY94" s="40">
        <v>1</v>
      </c>
      <c r="CZ94" s="40">
        <v>1</v>
      </c>
      <c r="DA94" s="40">
        <v>0</v>
      </c>
      <c r="DB94" s="40">
        <v>0</v>
      </c>
      <c r="DC94" s="40" t="s">
        <v>1014</v>
      </c>
      <c r="DD94" s="40" t="s">
        <v>306</v>
      </c>
      <c r="DE94" s="40"/>
      <c r="DF94" s="40"/>
      <c r="DG94" s="40"/>
      <c r="DH94" s="40"/>
      <c r="DI94" s="40"/>
      <c r="DJ94" s="40"/>
      <c r="DK94" s="40"/>
      <c r="DL94" s="40">
        <v>0</v>
      </c>
      <c r="DM94" s="40"/>
      <c r="DN94" s="40">
        <v>1</v>
      </c>
      <c r="DO94" s="40">
        <v>1850</v>
      </c>
      <c r="DP94" s="40" t="s">
        <v>1015</v>
      </c>
      <c r="DQ94" s="41" t="s">
        <v>1012</v>
      </c>
      <c r="DR94" s="40" t="s">
        <v>460</v>
      </c>
      <c r="DS94" s="40" t="s">
        <v>1015</v>
      </c>
    </row>
    <row r="95" spans="1:196" s="93" customFormat="1" ht="15.75" customHeight="1" x14ac:dyDescent="0.3">
      <c r="A95" s="40" t="s">
        <v>45</v>
      </c>
      <c r="B95" s="39" t="s">
        <v>1011</v>
      </c>
      <c r="C95" s="41" t="s">
        <v>1016</v>
      </c>
      <c r="D95" s="40"/>
      <c r="E95" s="40"/>
      <c r="F95" s="40" t="s">
        <v>122</v>
      </c>
      <c r="G95" s="40"/>
      <c r="H95" s="40" t="s">
        <v>1017</v>
      </c>
      <c r="I95" s="40" t="s">
        <v>56</v>
      </c>
      <c r="J95" s="40" t="s">
        <v>200</v>
      </c>
      <c r="K95" s="40"/>
      <c r="L95" s="40"/>
      <c r="M95" s="40"/>
      <c r="N95" s="40"/>
      <c r="O95" s="40" t="s">
        <v>299</v>
      </c>
      <c r="P95" s="40" t="s">
        <v>1018</v>
      </c>
      <c r="Q95" s="40" t="s">
        <v>1019</v>
      </c>
      <c r="R95" s="40">
        <v>0</v>
      </c>
      <c r="S95" s="40">
        <v>0</v>
      </c>
      <c r="T95" s="40">
        <v>0</v>
      </c>
      <c r="U95" s="40">
        <v>0</v>
      </c>
      <c r="V95" s="40">
        <v>0</v>
      </c>
      <c r="W95" s="40">
        <v>0</v>
      </c>
      <c r="X95" s="40">
        <v>0</v>
      </c>
      <c r="Y95" s="40">
        <v>0</v>
      </c>
      <c r="Z95" s="40"/>
      <c r="AA95" s="40">
        <v>0</v>
      </c>
      <c r="AB95" s="40">
        <v>0</v>
      </c>
      <c r="AC95" s="40">
        <v>0</v>
      </c>
      <c r="AD95" s="40">
        <v>0</v>
      </c>
      <c r="AE95" s="40">
        <v>0</v>
      </c>
      <c r="AF95" s="40">
        <v>0</v>
      </c>
      <c r="AG95" s="40">
        <v>0</v>
      </c>
      <c r="AH95" s="40">
        <v>0</v>
      </c>
      <c r="AI95" s="40">
        <v>0</v>
      </c>
      <c r="AJ95" s="40">
        <v>0</v>
      </c>
      <c r="AK95" s="40">
        <v>0</v>
      </c>
      <c r="AL95" s="40">
        <v>0</v>
      </c>
      <c r="AM95" s="40">
        <v>0</v>
      </c>
      <c r="AN95" s="40">
        <v>0</v>
      </c>
      <c r="AO95" s="40">
        <v>0</v>
      </c>
      <c r="AP95" s="40">
        <v>0</v>
      </c>
      <c r="AQ95" s="40">
        <v>0</v>
      </c>
      <c r="AR95" s="40">
        <v>0</v>
      </c>
      <c r="AS95" s="40">
        <v>0</v>
      </c>
      <c r="AT95" s="40">
        <v>0</v>
      </c>
      <c r="AU95" s="40">
        <v>0</v>
      </c>
      <c r="AV95" s="40">
        <v>0</v>
      </c>
      <c r="AW95" s="40">
        <v>0</v>
      </c>
      <c r="AX95" s="40">
        <v>0</v>
      </c>
      <c r="AY95" s="40">
        <v>0</v>
      </c>
      <c r="AZ95" s="40">
        <v>0</v>
      </c>
      <c r="BA95" s="40">
        <v>0</v>
      </c>
      <c r="BB95" s="40">
        <v>0</v>
      </c>
      <c r="BC95" s="40">
        <v>0</v>
      </c>
      <c r="BD95" s="40">
        <v>0</v>
      </c>
      <c r="BE95" s="40">
        <v>0</v>
      </c>
      <c r="BF95" s="40">
        <v>0</v>
      </c>
      <c r="BG95" s="40">
        <v>0</v>
      </c>
      <c r="BH95" s="43">
        <v>0</v>
      </c>
      <c r="BI95" s="40">
        <v>0</v>
      </c>
      <c r="BJ95" s="43">
        <v>0</v>
      </c>
      <c r="BK95" s="40">
        <v>0</v>
      </c>
      <c r="BL95" s="43">
        <v>0</v>
      </c>
      <c r="BM95" s="40">
        <v>0</v>
      </c>
      <c r="BN95" s="40">
        <v>1</v>
      </c>
      <c r="BO95" s="40">
        <v>0</v>
      </c>
      <c r="BP95" s="40">
        <v>1</v>
      </c>
      <c r="BQ95" s="40">
        <v>0</v>
      </c>
      <c r="BR95" s="40">
        <v>0</v>
      </c>
      <c r="BS95" s="40">
        <v>0</v>
      </c>
      <c r="BT95" s="40">
        <v>0</v>
      </c>
      <c r="BU95" s="40">
        <v>0</v>
      </c>
      <c r="BV95" s="40">
        <v>0</v>
      </c>
      <c r="BW95" s="40">
        <v>0</v>
      </c>
      <c r="BX95" s="40">
        <v>0</v>
      </c>
      <c r="BY95" s="40">
        <v>0</v>
      </c>
      <c r="BZ95" s="40">
        <v>0</v>
      </c>
      <c r="CA95" s="40">
        <v>0</v>
      </c>
      <c r="CB95" s="40">
        <v>0</v>
      </c>
      <c r="CC95" s="44">
        <v>0</v>
      </c>
      <c r="CD95" s="40">
        <v>0</v>
      </c>
      <c r="CE95" s="40">
        <v>0</v>
      </c>
      <c r="CF95" s="40">
        <v>0</v>
      </c>
      <c r="CG95" s="40">
        <v>0</v>
      </c>
      <c r="CH95" s="40">
        <v>0</v>
      </c>
      <c r="CI95" s="40">
        <v>0</v>
      </c>
      <c r="CJ95" s="40">
        <v>0</v>
      </c>
      <c r="CK95" s="40">
        <v>0</v>
      </c>
      <c r="CL95" s="40">
        <v>0</v>
      </c>
      <c r="CM95" s="40">
        <v>0</v>
      </c>
      <c r="CN95" s="40">
        <v>0</v>
      </c>
      <c r="CO95" s="40">
        <v>0</v>
      </c>
      <c r="CP95" s="40">
        <v>0</v>
      </c>
      <c r="CQ95" s="40">
        <v>0</v>
      </c>
      <c r="CR95" s="40">
        <v>0</v>
      </c>
      <c r="CS95" s="40">
        <v>0</v>
      </c>
      <c r="CT95" s="40">
        <v>0</v>
      </c>
      <c r="CU95" s="40">
        <v>0</v>
      </c>
      <c r="CV95" s="40">
        <v>0</v>
      </c>
      <c r="CW95" s="42">
        <v>0</v>
      </c>
      <c r="CX95" s="40">
        <f t="shared" si="3"/>
        <v>2</v>
      </c>
      <c r="CY95" s="40">
        <v>1</v>
      </c>
      <c r="CZ95" s="40">
        <v>0</v>
      </c>
      <c r="DA95" s="40">
        <v>0</v>
      </c>
      <c r="DB95" s="40">
        <v>0</v>
      </c>
      <c r="DC95" s="40" t="s">
        <v>1020</v>
      </c>
      <c r="DD95" s="40" t="s">
        <v>305</v>
      </c>
      <c r="DE95" s="40"/>
      <c r="DF95" s="40"/>
      <c r="DG95" s="40" t="s">
        <v>1021</v>
      </c>
      <c r="DH95" s="40" t="s">
        <v>1022</v>
      </c>
      <c r="DI95" s="40"/>
      <c r="DJ95" s="40"/>
      <c r="DK95" s="40" t="s">
        <v>613</v>
      </c>
      <c r="DL95" s="40">
        <v>1</v>
      </c>
      <c r="DM95" s="40" t="s">
        <v>595</v>
      </c>
      <c r="DN95" s="40">
        <v>1</v>
      </c>
      <c r="DO95" s="40">
        <v>1934</v>
      </c>
      <c r="DP95" s="40" t="s">
        <v>1023</v>
      </c>
      <c r="DQ95" s="41" t="s">
        <v>1016</v>
      </c>
      <c r="DR95" s="40" t="s">
        <v>460</v>
      </c>
      <c r="DS95" s="40" t="s">
        <v>1023</v>
      </c>
      <c r="DT95" s="37"/>
      <c r="DU95" s="37"/>
      <c r="DV95" s="37"/>
      <c r="DW95" s="37"/>
      <c r="DX95" s="37"/>
      <c r="DY95" s="37"/>
      <c r="DZ95" s="37"/>
      <c r="EA95" s="37"/>
      <c r="EB95" s="37"/>
      <c r="EC95" s="37"/>
      <c r="ED95" s="37"/>
      <c r="EE95" s="37"/>
      <c r="EF95" s="37"/>
      <c r="EG95" s="37"/>
      <c r="EH95" s="37"/>
      <c r="EI95" s="37"/>
    </row>
    <row r="96" spans="1:196" s="37" customFormat="1" ht="15.75" customHeight="1" x14ac:dyDescent="0.3">
      <c r="A96" s="40" t="s">
        <v>45</v>
      </c>
      <c r="B96" s="39" t="s">
        <v>1011</v>
      </c>
      <c r="C96" s="41" t="s">
        <v>1024</v>
      </c>
      <c r="D96" s="40"/>
      <c r="E96" s="40"/>
      <c r="F96" s="40" t="s">
        <v>122</v>
      </c>
      <c r="G96" s="40"/>
      <c r="H96" s="40" t="s">
        <v>454</v>
      </c>
      <c r="I96" s="40" t="s">
        <v>56</v>
      </c>
      <c r="J96" s="40" t="s">
        <v>200</v>
      </c>
      <c r="K96" s="40" t="s">
        <v>269</v>
      </c>
      <c r="L96" s="40"/>
      <c r="M96" s="40"/>
      <c r="N96" s="40"/>
      <c r="O96" s="40" t="s">
        <v>299</v>
      </c>
      <c r="P96" s="40"/>
      <c r="Q96" s="40" t="s">
        <v>1025</v>
      </c>
      <c r="R96" s="40">
        <v>0</v>
      </c>
      <c r="S96" s="40">
        <v>0</v>
      </c>
      <c r="T96" s="40">
        <v>0</v>
      </c>
      <c r="U96" s="40">
        <v>0</v>
      </c>
      <c r="V96" s="40">
        <v>0</v>
      </c>
      <c r="W96" s="40">
        <v>0</v>
      </c>
      <c r="X96" s="40">
        <v>0</v>
      </c>
      <c r="Y96" s="40">
        <v>0</v>
      </c>
      <c r="Z96" s="40"/>
      <c r="AA96" s="40">
        <v>0</v>
      </c>
      <c r="AB96" s="40">
        <v>0</v>
      </c>
      <c r="AC96" s="40">
        <v>0</v>
      </c>
      <c r="AD96" s="40">
        <v>0</v>
      </c>
      <c r="AE96" s="40">
        <v>0</v>
      </c>
      <c r="AF96" s="40">
        <v>0</v>
      </c>
      <c r="AG96" s="40">
        <v>0</v>
      </c>
      <c r="AH96" s="40">
        <v>0</v>
      </c>
      <c r="AI96" s="40">
        <v>0</v>
      </c>
      <c r="AJ96" s="40">
        <v>0</v>
      </c>
      <c r="AK96" s="40">
        <v>0</v>
      </c>
      <c r="AL96" s="40">
        <v>0</v>
      </c>
      <c r="AM96" s="40">
        <v>0</v>
      </c>
      <c r="AN96" s="40">
        <v>0</v>
      </c>
      <c r="AO96" s="40">
        <v>0</v>
      </c>
      <c r="AP96" s="40">
        <v>1</v>
      </c>
      <c r="AQ96" s="40">
        <v>0</v>
      </c>
      <c r="AR96" s="40">
        <v>0</v>
      </c>
      <c r="AS96" s="40">
        <v>0</v>
      </c>
      <c r="AT96" s="40">
        <v>0</v>
      </c>
      <c r="AU96" s="40">
        <v>0</v>
      </c>
      <c r="AV96" s="40">
        <v>0</v>
      </c>
      <c r="AW96" s="40">
        <v>0</v>
      </c>
      <c r="AX96" s="40">
        <v>0</v>
      </c>
      <c r="AY96" s="40">
        <v>0</v>
      </c>
      <c r="AZ96" s="40">
        <v>0</v>
      </c>
      <c r="BA96" s="40">
        <v>0</v>
      </c>
      <c r="BB96" s="40">
        <v>0</v>
      </c>
      <c r="BC96" s="40">
        <v>0</v>
      </c>
      <c r="BD96" s="40">
        <v>0</v>
      </c>
      <c r="BE96" s="40">
        <v>0</v>
      </c>
      <c r="BF96" s="40">
        <v>0</v>
      </c>
      <c r="BG96" s="40">
        <v>0</v>
      </c>
      <c r="BH96" s="43">
        <v>0</v>
      </c>
      <c r="BI96" s="40">
        <v>0</v>
      </c>
      <c r="BJ96" s="43">
        <v>0</v>
      </c>
      <c r="BK96" s="40">
        <v>0</v>
      </c>
      <c r="BL96" s="43">
        <v>0</v>
      </c>
      <c r="BM96" s="40">
        <v>0</v>
      </c>
      <c r="BN96" s="40">
        <v>0</v>
      </c>
      <c r="BO96" s="40">
        <v>0</v>
      </c>
      <c r="BP96" s="40">
        <v>0</v>
      </c>
      <c r="BQ96" s="40">
        <v>0</v>
      </c>
      <c r="BR96" s="40">
        <v>0</v>
      </c>
      <c r="BS96" s="40">
        <v>0</v>
      </c>
      <c r="BT96" s="40">
        <v>0</v>
      </c>
      <c r="BU96" s="40">
        <v>0</v>
      </c>
      <c r="BV96" s="40">
        <v>0</v>
      </c>
      <c r="BW96" s="40">
        <v>0</v>
      </c>
      <c r="BX96" s="40">
        <v>0</v>
      </c>
      <c r="BY96" s="40">
        <v>0</v>
      </c>
      <c r="BZ96" s="40">
        <v>0</v>
      </c>
      <c r="CA96" s="40">
        <v>0</v>
      </c>
      <c r="CB96" s="40">
        <v>0</v>
      </c>
      <c r="CC96" s="44">
        <v>0</v>
      </c>
      <c r="CD96" s="40">
        <v>0</v>
      </c>
      <c r="CE96" s="40">
        <v>0</v>
      </c>
      <c r="CF96" s="40">
        <v>0</v>
      </c>
      <c r="CG96" s="40">
        <v>0</v>
      </c>
      <c r="CH96" s="40">
        <v>0</v>
      </c>
      <c r="CI96" s="40">
        <v>0</v>
      </c>
      <c r="CJ96" s="40">
        <v>0</v>
      </c>
      <c r="CK96" s="40">
        <v>0</v>
      </c>
      <c r="CL96" s="40">
        <v>0</v>
      </c>
      <c r="CM96" s="40">
        <v>0</v>
      </c>
      <c r="CN96" s="40">
        <v>0</v>
      </c>
      <c r="CO96" s="40">
        <v>0</v>
      </c>
      <c r="CP96" s="40">
        <v>0</v>
      </c>
      <c r="CQ96" s="40">
        <v>0</v>
      </c>
      <c r="CR96" s="40">
        <v>0</v>
      </c>
      <c r="CS96" s="40">
        <v>0</v>
      </c>
      <c r="CT96" s="40">
        <v>0</v>
      </c>
      <c r="CU96" s="40">
        <v>0</v>
      </c>
      <c r="CV96" s="40">
        <v>0</v>
      </c>
      <c r="CW96" s="42">
        <v>0</v>
      </c>
      <c r="CX96" s="40">
        <f t="shared" si="3"/>
        <v>1</v>
      </c>
      <c r="CY96" s="40">
        <v>1</v>
      </c>
      <c r="CZ96" s="40">
        <v>0</v>
      </c>
      <c r="DA96" s="40">
        <v>0</v>
      </c>
      <c r="DB96" s="40">
        <v>0</v>
      </c>
      <c r="DC96" s="40" t="s">
        <v>1026</v>
      </c>
      <c r="DD96" s="40" t="s">
        <v>307</v>
      </c>
      <c r="DE96" s="40"/>
      <c r="DF96" s="40"/>
      <c r="DG96" s="40" t="s">
        <v>1027</v>
      </c>
      <c r="DH96" s="40" t="s">
        <v>539</v>
      </c>
      <c r="DI96" s="40">
        <v>1</v>
      </c>
      <c r="DJ96" s="40" t="s">
        <v>484</v>
      </c>
      <c r="DK96" s="40"/>
      <c r="DL96" s="40">
        <v>1</v>
      </c>
      <c r="DM96" s="40"/>
      <c r="DN96" s="40">
        <v>1</v>
      </c>
      <c r="DO96" s="40">
        <v>1993</v>
      </c>
      <c r="DP96" s="40" t="s">
        <v>1028</v>
      </c>
      <c r="DQ96" s="41" t="s">
        <v>1024</v>
      </c>
      <c r="DR96" s="40" t="s">
        <v>460</v>
      </c>
      <c r="DS96" s="40" t="s">
        <v>1028</v>
      </c>
    </row>
    <row r="97" spans="1:196" s="93" customFormat="1" ht="15.75" customHeight="1" x14ac:dyDescent="0.3">
      <c r="A97" s="40" t="s">
        <v>45</v>
      </c>
      <c r="B97" s="39" t="s">
        <v>1011</v>
      </c>
      <c r="C97" s="41" t="s">
        <v>1029</v>
      </c>
      <c r="D97" s="97" t="s">
        <v>1030</v>
      </c>
      <c r="E97" s="97"/>
      <c r="F97" s="40" t="s">
        <v>122</v>
      </c>
      <c r="G97" s="40"/>
      <c r="H97" s="40" t="s">
        <v>454</v>
      </c>
      <c r="I97" s="40" t="s">
        <v>56</v>
      </c>
      <c r="J97" s="40" t="s">
        <v>200</v>
      </c>
      <c r="K97" s="40" t="s">
        <v>269</v>
      </c>
      <c r="L97" s="40"/>
      <c r="M97" s="40"/>
      <c r="N97" s="40"/>
      <c r="O97" s="40" t="s">
        <v>299</v>
      </c>
      <c r="P97" s="40"/>
      <c r="Q97" s="40" t="s">
        <v>1025</v>
      </c>
      <c r="R97" s="40">
        <v>0</v>
      </c>
      <c r="S97" s="40">
        <v>0</v>
      </c>
      <c r="T97" s="40">
        <v>0</v>
      </c>
      <c r="U97" s="40">
        <v>0</v>
      </c>
      <c r="V97" s="40">
        <v>0</v>
      </c>
      <c r="W97" s="40">
        <v>0</v>
      </c>
      <c r="X97" s="40">
        <v>0</v>
      </c>
      <c r="Y97" s="40">
        <v>0</v>
      </c>
      <c r="Z97" s="40"/>
      <c r="AA97" s="40">
        <v>0</v>
      </c>
      <c r="AB97" s="40">
        <v>0</v>
      </c>
      <c r="AC97" s="40">
        <v>0</v>
      </c>
      <c r="AD97" s="40">
        <v>0</v>
      </c>
      <c r="AE97" s="40">
        <v>0</v>
      </c>
      <c r="AF97" s="40">
        <v>0</v>
      </c>
      <c r="AG97" s="40">
        <v>0</v>
      </c>
      <c r="AH97" s="40">
        <v>0</v>
      </c>
      <c r="AI97" s="40">
        <v>0</v>
      </c>
      <c r="AJ97" s="40">
        <v>0</v>
      </c>
      <c r="AK97" s="40">
        <v>0</v>
      </c>
      <c r="AL97" s="40">
        <v>0</v>
      </c>
      <c r="AM97" s="40">
        <v>0</v>
      </c>
      <c r="AN97" s="40">
        <v>0</v>
      </c>
      <c r="AO97" s="40">
        <v>0</v>
      </c>
      <c r="AP97" s="40">
        <v>1</v>
      </c>
      <c r="AQ97" s="40">
        <v>0</v>
      </c>
      <c r="AR97" s="40">
        <v>0</v>
      </c>
      <c r="AS97" s="40">
        <v>0</v>
      </c>
      <c r="AT97" s="40">
        <v>0</v>
      </c>
      <c r="AU97" s="40">
        <v>0</v>
      </c>
      <c r="AV97" s="40">
        <v>0</v>
      </c>
      <c r="AW97" s="40">
        <v>0</v>
      </c>
      <c r="AX97" s="40">
        <v>0</v>
      </c>
      <c r="AY97" s="40">
        <v>0</v>
      </c>
      <c r="AZ97" s="40">
        <v>0</v>
      </c>
      <c r="BA97" s="40">
        <v>0</v>
      </c>
      <c r="BB97" s="40">
        <v>0</v>
      </c>
      <c r="BC97" s="40">
        <v>0</v>
      </c>
      <c r="BD97" s="40">
        <v>0</v>
      </c>
      <c r="BE97" s="40">
        <v>0</v>
      </c>
      <c r="BF97" s="40">
        <v>0</v>
      </c>
      <c r="BG97" s="40">
        <v>0</v>
      </c>
      <c r="BH97" s="43">
        <v>0</v>
      </c>
      <c r="BI97" s="40">
        <v>0</v>
      </c>
      <c r="BJ97" s="43">
        <v>0</v>
      </c>
      <c r="BK97" s="40">
        <v>0</v>
      </c>
      <c r="BL97" s="43">
        <v>0</v>
      </c>
      <c r="BM97" s="40">
        <v>0</v>
      </c>
      <c r="BN97" s="40">
        <v>0</v>
      </c>
      <c r="BO97" s="40">
        <v>0</v>
      </c>
      <c r="BP97" s="40">
        <v>0</v>
      </c>
      <c r="BQ97" s="40">
        <v>0</v>
      </c>
      <c r="BR97" s="40">
        <v>0</v>
      </c>
      <c r="BS97" s="40">
        <v>0</v>
      </c>
      <c r="BT97" s="40">
        <v>0</v>
      </c>
      <c r="BU97" s="40">
        <v>0</v>
      </c>
      <c r="BV97" s="40">
        <v>0</v>
      </c>
      <c r="BW97" s="40">
        <v>0</v>
      </c>
      <c r="BX97" s="40">
        <v>0</v>
      </c>
      <c r="BY97" s="40">
        <v>0</v>
      </c>
      <c r="BZ97" s="40">
        <v>0</v>
      </c>
      <c r="CA97" s="40">
        <v>0</v>
      </c>
      <c r="CB97" s="40">
        <v>0</v>
      </c>
      <c r="CC97" s="44">
        <v>0</v>
      </c>
      <c r="CD97" s="40">
        <v>0</v>
      </c>
      <c r="CE97" s="40">
        <v>0</v>
      </c>
      <c r="CF97" s="40">
        <v>0</v>
      </c>
      <c r="CG97" s="40">
        <v>0</v>
      </c>
      <c r="CH97" s="40">
        <v>0</v>
      </c>
      <c r="CI97" s="40">
        <v>0</v>
      </c>
      <c r="CJ97" s="40">
        <v>0</v>
      </c>
      <c r="CK97" s="40">
        <v>0</v>
      </c>
      <c r="CL97" s="40">
        <v>0</v>
      </c>
      <c r="CM97" s="40">
        <v>0</v>
      </c>
      <c r="CN97" s="40">
        <v>0</v>
      </c>
      <c r="CO97" s="40">
        <v>0</v>
      </c>
      <c r="CP97" s="40">
        <v>0</v>
      </c>
      <c r="CQ97" s="40">
        <v>0</v>
      </c>
      <c r="CR97" s="40">
        <v>0</v>
      </c>
      <c r="CS97" s="40">
        <v>0</v>
      </c>
      <c r="CT97" s="40">
        <v>0</v>
      </c>
      <c r="CU97" s="40">
        <v>0</v>
      </c>
      <c r="CV97" s="40">
        <v>0</v>
      </c>
      <c r="CW97" s="42">
        <v>0</v>
      </c>
      <c r="CX97" s="40">
        <f t="shared" si="3"/>
        <v>1</v>
      </c>
      <c r="CY97" s="40">
        <v>1</v>
      </c>
      <c r="CZ97" s="40">
        <v>0</v>
      </c>
      <c r="DA97" s="40">
        <v>0</v>
      </c>
      <c r="DB97" s="40">
        <v>0</v>
      </c>
      <c r="DC97" s="40" t="s">
        <v>1026</v>
      </c>
      <c r="DD97" s="40" t="s">
        <v>307</v>
      </c>
      <c r="DE97" s="40"/>
      <c r="DF97" s="40"/>
      <c r="DG97" s="40" t="s">
        <v>1027</v>
      </c>
      <c r="DH97" s="40"/>
      <c r="DI97" s="40">
        <v>1</v>
      </c>
      <c r="DJ97" s="40" t="s">
        <v>484</v>
      </c>
      <c r="DK97" s="40"/>
      <c r="DL97" s="40">
        <v>1</v>
      </c>
      <c r="DM97" s="40"/>
      <c r="DN97" s="40">
        <v>1</v>
      </c>
      <c r="DO97" s="40">
        <v>1993</v>
      </c>
      <c r="DP97" s="40" t="s">
        <v>1028</v>
      </c>
      <c r="DQ97" s="40" t="s">
        <v>1031</v>
      </c>
      <c r="DR97" s="40">
        <v>2015</v>
      </c>
      <c r="DS97" s="40" t="s">
        <v>1032</v>
      </c>
      <c r="DT97" s="37"/>
      <c r="DU97" s="37"/>
      <c r="DV97" s="37"/>
      <c r="DW97" s="37"/>
      <c r="DX97" s="37"/>
      <c r="DY97" s="37"/>
      <c r="DZ97" s="37"/>
      <c r="EA97" s="37"/>
      <c r="EB97" s="37"/>
      <c r="EC97" s="37"/>
      <c r="ED97" s="37"/>
      <c r="EE97" s="37"/>
      <c r="EF97" s="37"/>
      <c r="EG97" s="37"/>
      <c r="EH97" s="37"/>
      <c r="EI97" s="37"/>
    </row>
    <row r="98" spans="1:196" s="37" customFormat="1" ht="15.75" customHeight="1" x14ac:dyDescent="0.3">
      <c r="A98" s="40" t="s">
        <v>45</v>
      </c>
      <c r="B98" s="39" t="s">
        <v>1011</v>
      </c>
      <c r="C98" s="41" t="s">
        <v>1033</v>
      </c>
      <c r="D98" s="46"/>
      <c r="E98" s="46"/>
      <c r="F98" s="40" t="s">
        <v>122</v>
      </c>
      <c r="G98" s="40"/>
      <c r="H98" s="40" t="s">
        <v>1017</v>
      </c>
      <c r="I98" s="40" t="s">
        <v>56</v>
      </c>
      <c r="J98" s="40" t="s">
        <v>200</v>
      </c>
      <c r="K98" s="40" t="s">
        <v>269</v>
      </c>
      <c r="L98" s="40"/>
      <c r="M98" s="40"/>
      <c r="N98" s="40"/>
      <c r="O98" s="40" t="s">
        <v>300</v>
      </c>
      <c r="P98" s="40" t="s">
        <v>1034</v>
      </c>
      <c r="Q98" s="40" t="s">
        <v>1019</v>
      </c>
      <c r="R98" s="40">
        <v>0</v>
      </c>
      <c r="S98" s="40">
        <v>0</v>
      </c>
      <c r="T98" s="40">
        <v>0</v>
      </c>
      <c r="U98" s="40">
        <v>0</v>
      </c>
      <c r="V98" s="40">
        <v>0</v>
      </c>
      <c r="W98" s="40">
        <v>0</v>
      </c>
      <c r="X98" s="40">
        <v>0</v>
      </c>
      <c r="Y98" s="40">
        <v>0</v>
      </c>
      <c r="Z98" s="40">
        <v>0</v>
      </c>
      <c r="AA98" s="40">
        <v>0</v>
      </c>
      <c r="AB98" s="40">
        <v>0</v>
      </c>
      <c r="AC98" s="40">
        <v>0</v>
      </c>
      <c r="AD98" s="40">
        <v>0</v>
      </c>
      <c r="AE98" s="40">
        <v>0</v>
      </c>
      <c r="AF98" s="40">
        <v>0</v>
      </c>
      <c r="AG98" s="40">
        <v>0</v>
      </c>
      <c r="AH98" s="40">
        <v>0</v>
      </c>
      <c r="AI98" s="40">
        <v>0</v>
      </c>
      <c r="AJ98" s="40">
        <v>0</v>
      </c>
      <c r="AK98" s="40">
        <v>0</v>
      </c>
      <c r="AL98" s="40">
        <v>0</v>
      </c>
      <c r="AM98" s="40">
        <v>0</v>
      </c>
      <c r="AN98" s="40">
        <v>0</v>
      </c>
      <c r="AO98" s="40">
        <v>0</v>
      </c>
      <c r="AP98" s="40">
        <v>0</v>
      </c>
      <c r="AQ98" s="40">
        <v>0</v>
      </c>
      <c r="AR98" s="40">
        <v>0</v>
      </c>
      <c r="AS98" s="40">
        <v>0</v>
      </c>
      <c r="AT98" s="40">
        <v>0</v>
      </c>
      <c r="AU98" s="40">
        <v>0</v>
      </c>
      <c r="AV98" s="40">
        <v>0</v>
      </c>
      <c r="AW98" s="40">
        <v>0</v>
      </c>
      <c r="AX98" s="40">
        <v>0</v>
      </c>
      <c r="AY98" s="40">
        <v>0</v>
      </c>
      <c r="AZ98" s="40">
        <v>0</v>
      </c>
      <c r="BA98" s="40">
        <v>0</v>
      </c>
      <c r="BB98" s="40">
        <v>0</v>
      </c>
      <c r="BC98" s="40">
        <v>0</v>
      </c>
      <c r="BD98" s="40">
        <v>0</v>
      </c>
      <c r="BE98" s="40">
        <v>0</v>
      </c>
      <c r="BF98" s="40">
        <v>0</v>
      </c>
      <c r="BG98" s="40">
        <v>0</v>
      </c>
      <c r="BH98" s="43">
        <v>0</v>
      </c>
      <c r="BI98" s="40">
        <v>0</v>
      </c>
      <c r="BJ98" s="43">
        <v>0</v>
      </c>
      <c r="BK98" s="40">
        <v>1</v>
      </c>
      <c r="BL98" s="43">
        <v>0</v>
      </c>
      <c r="BM98" s="40">
        <v>0</v>
      </c>
      <c r="BN98" s="40">
        <v>1</v>
      </c>
      <c r="BO98" s="40">
        <v>0</v>
      </c>
      <c r="BP98" s="40">
        <v>1</v>
      </c>
      <c r="BQ98" s="40">
        <v>0</v>
      </c>
      <c r="BR98" s="40">
        <v>0</v>
      </c>
      <c r="BS98" s="40">
        <v>0</v>
      </c>
      <c r="BT98" s="40">
        <v>0</v>
      </c>
      <c r="BU98" s="40">
        <v>0</v>
      </c>
      <c r="BV98" s="40">
        <v>0</v>
      </c>
      <c r="BW98" s="40">
        <v>0</v>
      </c>
      <c r="BX98" s="40">
        <v>0</v>
      </c>
      <c r="BY98" s="40">
        <v>0</v>
      </c>
      <c r="BZ98" s="40">
        <v>0</v>
      </c>
      <c r="CA98" s="40">
        <v>0</v>
      </c>
      <c r="CB98" s="40">
        <v>0</v>
      </c>
      <c r="CC98" s="44">
        <v>0</v>
      </c>
      <c r="CD98" s="40">
        <v>0</v>
      </c>
      <c r="CE98" s="40">
        <v>0</v>
      </c>
      <c r="CF98" s="40">
        <v>0</v>
      </c>
      <c r="CG98" s="40">
        <v>0</v>
      </c>
      <c r="CH98" s="40">
        <v>0</v>
      </c>
      <c r="CI98" s="40">
        <v>0</v>
      </c>
      <c r="CJ98" s="40">
        <v>0</v>
      </c>
      <c r="CK98" s="40">
        <v>0</v>
      </c>
      <c r="CL98" s="40">
        <v>0</v>
      </c>
      <c r="CM98" s="40">
        <v>0</v>
      </c>
      <c r="CN98" s="40">
        <v>0</v>
      </c>
      <c r="CO98" s="40">
        <v>0</v>
      </c>
      <c r="CP98" s="40">
        <v>0</v>
      </c>
      <c r="CQ98" s="40">
        <v>0</v>
      </c>
      <c r="CR98" s="40">
        <v>0</v>
      </c>
      <c r="CS98" s="40">
        <v>0</v>
      </c>
      <c r="CT98" s="40">
        <v>0</v>
      </c>
      <c r="CU98" s="40">
        <v>0</v>
      </c>
      <c r="CV98" s="40">
        <v>0</v>
      </c>
      <c r="CW98" s="42">
        <v>0</v>
      </c>
      <c r="CX98" s="40">
        <f t="shared" si="3"/>
        <v>3</v>
      </c>
      <c r="CY98" s="40">
        <v>1</v>
      </c>
      <c r="CZ98" s="40">
        <v>0</v>
      </c>
      <c r="DA98" s="40">
        <v>0</v>
      </c>
      <c r="DB98" s="40">
        <v>0</v>
      </c>
      <c r="DC98" s="40" t="s">
        <v>1035</v>
      </c>
      <c r="DD98" s="40" t="s">
        <v>305</v>
      </c>
      <c r="DE98" s="40"/>
      <c r="DF98" s="40"/>
      <c r="DG98" s="40" t="s">
        <v>1036</v>
      </c>
      <c r="DH98" s="40" t="s">
        <v>1037</v>
      </c>
      <c r="DI98" s="40"/>
      <c r="DJ98" s="40"/>
      <c r="DK98" s="40" t="s">
        <v>613</v>
      </c>
      <c r="DL98" s="40">
        <v>1</v>
      </c>
      <c r="DM98" s="40" t="s">
        <v>595</v>
      </c>
      <c r="DN98" s="40">
        <v>1</v>
      </c>
      <c r="DO98" s="40">
        <v>1924</v>
      </c>
      <c r="DP98" s="40" t="s">
        <v>1038</v>
      </c>
      <c r="DQ98" s="41" t="s">
        <v>1033</v>
      </c>
      <c r="DR98" s="40" t="s">
        <v>460</v>
      </c>
      <c r="DS98" s="40" t="s">
        <v>1038</v>
      </c>
    </row>
    <row r="99" spans="1:196" s="37" customFormat="1" ht="15.75" customHeight="1" x14ac:dyDescent="0.3">
      <c r="A99" s="40" t="s">
        <v>45</v>
      </c>
      <c r="B99" s="39" t="s">
        <v>1011</v>
      </c>
      <c r="C99" s="41" t="s">
        <v>1039</v>
      </c>
      <c r="D99" s="46"/>
      <c r="E99" s="46"/>
      <c r="F99" s="40" t="s">
        <v>171</v>
      </c>
      <c r="G99" s="40"/>
      <c r="H99" s="40" t="s">
        <v>1017</v>
      </c>
      <c r="I99" s="40" t="s">
        <v>56</v>
      </c>
      <c r="J99" s="40" t="s">
        <v>200</v>
      </c>
      <c r="K99" s="40"/>
      <c r="L99" s="40"/>
      <c r="M99" s="40"/>
      <c r="N99" s="40"/>
      <c r="O99" s="40" t="s">
        <v>299</v>
      </c>
      <c r="P99" s="40" t="s">
        <v>1018</v>
      </c>
      <c r="Q99" s="40" t="s">
        <v>1019</v>
      </c>
      <c r="R99" s="40">
        <v>0</v>
      </c>
      <c r="S99" s="40">
        <v>0</v>
      </c>
      <c r="T99" s="40">
        <v>0</v>
      </c>
      <c r="U99" s="40">
        <v>0</v>
      </c>
      <c r="V99" s="40">
        <v>0</v>
      </c>
      <c r="W99" s="40">
        <v>0</v>
      </c>
      <c r="X99" s="40">
        <v>0</v>
      </c>
      <c r="Y99" s="40">
        <v>0</v>
      </c>
      <c r="Z99" s="40">
        <v>0</v>
      </c>
      <c r="AA99" s="40">
        <v>0</v>
      </c>
      <c r="AB99" s="40">
        <v>0</v>
      </c>
      <c r="AC99" s="40">
        <v>0</v>
      </c>
      <c r="AD99" s="40">
        <v>0</v>
      </c>
      <c r="AE99" s="40">
        <v>0</v>
      </c>
      <c r="AF99" s="40">
        <v>0</v>
      </c>
      <c r="AG99" s="40">
        <v>0</v>
      </c>
      <c r="AH99" s="40">
        <v>0</v>
      </c>
      <c r="AI99" s="40">
        <v>0</v>
      </c>
      <c r="AJ99" s="40">
        <v>0</v>
      </c>
      <c r="AK99" s="40">
        <v>0</v>
      </c>
      <c r="AL99" s="40">
        <v>0</v>
      </c>
      <c r="AM99" s="40">
        <v>0</v>
      </c>
      <c r="AN99" s="40">
        <v>0</v>
      </c>
      <c r="AO99" s="40">
        <v>0</v>
      </c>
      <c r="AP99" s="40">
        <v>0</v>
      </c>
      <c r="AQ99" s="40">
        <v>0</v>
      </c>
      <c r="AR99" s="40">
        <v>0</v>
      </c>
      <c r="AS99" s="40">
        <v>0</v>
      </c>
      <c r="AT99" s="40">
        <v>0</v>
      </c>
      <c r="AU99" s="40">
        <v>0</v>
      </c>
      <c r="AV99" s="40">
        <v>0</v>
      </c>
      <c r="AW99" s="40">
        <v>0</v>
      </c>
      <c r="AX99" s="40">
        <v>0</v>
      </c>
      <c r="AY99" s="40">
        <v>0</v>
      </c>
      <c r="AZ99" s="40">
        <v>0</v>
      </c>
      <c r="BA99" s="40">
        <v>0</v>
      </c>
      <c r="BB99" s="40">
        <v>0</v>
      </c>
      <c r="BC99" s="40">
        <v>0</v>
      </c>
      <c r="BD99" s="40">
        <v>0</v>
      </c>
      <c r="BE99" s="40">
        <v>0</v>
      </c>
      <c r="BF99" s="40">
        <v>0</v>
      </c>
      <c r="BG99" s="40">
        <v>0</v>
      </c>
      <c r="BH99" s="43">
        <v>0</v>
      </c>
      <c r="BI99" s="40">
        <v>0</v>
      </c>
      <c r="BJ99" s="43">
        <v>0</v>
      </c>
      <c r="BK99" s="40">
        <v>0</v>
      </c>
      <c r="BL99" s="43">
        <v>0</v>
      </c>
      <c r="BM99" s="40">
        <v>0</v>
      </c>
      <c r="BN99" s="40">
        <v>0</v>
      </c>
      <c r="BO99" s="40">
        <v>0</v>
      </c>
      <c r="BP99" s="40">
        <v>1</v>
      </c>
      <c r="BQ99" s="40">
        <v>0</v>
      </c>
      <c r="BR99" s="40">
        <v>0</v>
      </c>
      <c r="BS99" s="40">
        <v>0</v>
      </c>
      <c r="BT99" s="40">
        <v>0</v>
      </c>
      <c r="BU99" s="40">
        <v>0</v>
      </c>
      <c r="BV99" s="40">
        <v>0</v>
      </c>
      <c r="BW99" s="40">
        <v>0</v>
      </c>
      <c r="BX99" s="40">
        <v>0</v>
      </c>
      <c r="BY99" s="40">
        <v>0</v>
      </c>
      <c r="BZ99" s="40">
        <v>0</v>
      </c>
      <c r="CA99" s="40">
        <v>0</v>
      </c>
      <c r="CB99" s="40">
        <v>0</v>
      </c>
      <c r="CC99" s="44">
        <v>0</v>
      </c>
      <c r="CD99" s="40">
        <v>0</v>
      </c>
      <c r="CE99" s="40">
        <v>0</v>
      </c>
      <c r="CF99" s="40">
        <v>0</v>
      </c>
      <c r="CG99" s="40">
        <v>0</v>
      </c>
      <c r="CH99" s="40">
        <v>0</v>
      </c>
      <c r="CI99" s="40">
        <v>0</v>
      </c>
      <c r="CJ99" s="40">
        <v>0</v>
      </c>
      <c r="CK99" s="40">
        <v>0</v>
      </c>
      <c r="CL99" s="40">
        <v>0</v>
      </c>
      <c r="CM99" s="40">
        <v>0</v>
      </c>
      <c r="CN99" s="40">
        <v>0</v>
      </c>
      <c r="CO99" s="40">
        <v>0</v>
      </c>
      <c r="CP99" s="40">
        <v>0</v>
      </c>
      <c r="CQ99" s="40">
        <v>0</v>
      </c>
      <c r="CR99" s="40">
        <v>0</v>
      </c>
      <c r="CS99" s="40">
        <v>0</v>
      </c>
      <c r="CT99" s="40">
        <v>0</v>
      </c>
      <c r="CU99" s="40">
        <v>0</v>
      </c>
      <c r="CV99" s="40">
        <v>0</v>
      </c>
      <c r="CW99" s="42">
        <v>0</v>
      </c>
      <c r="CX99" s="40">
        <f t="shared" si="3"/>
        <v>1</v>
      </c>
      <c r="CY99" s="40">
        <v>1</v>
      </c>
      <c r="CZ99" s="40">
        <v>0</v>
      </c>
      <c r="DA99" s="40">
        <v>0</v>
      </c>
      <c r="DB99" s="40">
        <v>0</v>
      </c>
      <c r="DC99" s="40" t="s">
        <v>1040</v>
      </c>
      <c r="DD99" s="40" t="s">
        <v>305</v>
      </c>
      <c r="DE99" s="40"/>
      <c r="DF99" s="40"/>
      <c r="DG99" s="40"/>
      <c r="DH99" s="40"/>
      <c r="DI99" s="40"/>
      <c r="DJ99" s="40"/>
      <c r="DK99" s="40"/>
      <c r="DL99" s="40">
        <v>0</v>
      </c>
      <c r="DM99" s="40"/>
      <c r="DN99" s="40">
        <v>1</v>
      </c>
      <c r="DO99" s="40">
        <v>1997</v>
      </c>
      <c r="DP99" s="40" t="s">
        <v>1041</v>
      </c>
      <c r="DQ99" s="41" t="s">
        <v>1039</v>
      </c>
      <c r="DR99" s="40" t="s">
        <v>460</v>
      </c>
      <c r="DS99" s="40" t="s">
        <v>1041</v>
      </c>
    </row>
    <row r="100" spans="1:196" s="37" customFormat="1" ht="15.75" customHeight="1" x14ac:dyDescent="0.3">
      <c r="A100" s="40" t="s">
        <v>45</v>
      </c>
      <c r="B100" s="40" t="s">
        <v>1011</v>
      </c>
      <c r="C100" s="41" t="s">
        <v>1042</v>
      </c>
      <c r="D100" s="40"/>
      <c r="E100" s="40"/>
      <c r="F100" s="40" t="s">
        <v>171</v>
      </c>
      <c r="G100" s="40"/>
      <c r="H100" s="40" t="s">
        <v>605</v>
      </c>
      <c r="I100" s="40" t="s">
        <v>56</v>
      </c>
      <c r="J100" s="40" t="s">
        <v>167</v>
      </c>
      <c r="K100" s="40"/>
      <c r="L100" s="40"/>
      <c r="M100" s="40"/>
      <c r="N100" s="40"/>
      <c r="O100" s="40"/>
      <c r="P100" s="40" t="s">
        <v>1043</v>
      </c>
      <c r="Q100" s="40" t="s">
        <v>1044</v>
      </c>
      <c r="R100" s="40">
        <v>0</v>
      </c>
      <c r="S100" s="40">
        <v>0</v>
      </c>
      <c r="T100" s="40">
        <v>0</v>
      </c>
      <c r="U100" s="40">
        <v>0</v>
      </c>
      <c r="V100" s="40">
        <v>0</v>
      </c>
      <c r="W100" s="40">
        <v>0</v>
      </c>
      <c r="X100" s="40">
        <v>0</v>
      </c>
      <c r="Y100" s="40">
        <v>0</v>
      </c>
      <c r="Z100" s="40">
        <v>0</v>
      </c>
      <c r="AA100" s="40">
        <v>0</v>
      </c>
      <c r="AB100" s="40">
        <v>0</v>
      </c>
      <c r="AC100" s="40">
        <v>0</v>
      </c>
      <c r="AD100" s="40">
        <v>0</v>
      </c>
      <c r="AE100" s="40">
        <v>0</v>
      </c>
      <c r="AF100" s="40">
        <v>0</v>
      </c>
      <c r="AG100" s="40">
        <v>0</v>
      </c>
      <c r="AH100" s="40">
        <v>0</v>
      </c>
      <c r="AI100" s="40">
        <v>0</v>
      </c>
      <c r="AJ100" s="40">
        <v>0</v>
      </c>
      <c r="AK100" s="40">
        <v>0</v>
      </c>
      <c r="AL100" s="40">
        <v>0</v>
      </c>
      <c r="AM100" s="40">
        <v>0</v>
      </c>
      <c r="AN100" s="40">
        <v>0</v>
      </c>
      <c r="AO100" s="40">
        <v>0</v>
      </c>
      <c r="AP100" s="40">
        <v>0</v>
      </c>
      <c r="AQ100" s="40">
        <v>0</v>
      </c>
      <c r="AR100" s="40">
        <v>0</v>
      </c>
      <c r="AS100" s="40">
        <v>0</v>
      </c>
      <c r="AT100" s="40">
        <v>0</v>
      </c>
      <c r="AU100" s="40">
        <v>0</v>
      </c>
      <c r="AV100" s="40">
        <v>0</v>
      </c>
      <c r="AW100" s="40">
        <v>0</v>
      </c>
      <c r="AX100" s="40">
        <v>0</v>
      </c>
      <c r="AY100" s="40">
        <v>0</v>
      </c>
      <c r="AZ100" s="40">
        <v>0</v>
      </c>
      <c r="BA100" s="40">
        <v>0</v>
      </c>
      <c r="BB100" s="40">
        <v>0</v>
      </c>
      <c r="BC100" s="40">
        <v>0</v>
      </c>
      <c r="BD100" s="40">
        <v>0</v>
      </c>
      <c r="BE100" s="40">
        <v>0</v>
      </c>
      <c r="BF100" s="40">
        <v>0</v>
      </c>
      <c r="BG100" s="40">
        <v>0</v>
      </c>
      <c r="BH100" s="43">
        <v>0</v>
      </c>
      <c r="BI100" s="40">
        <v>0</v>
      </c>
      <c r="BJ100" s="43">
        <v>0</v>
      </c>
      <c r="BK100" s="40">
        <v>0</v>
      </c>
      <c r="BL100" s="43">
        <v>0</v>
      </c>
      <c r="BM100" s="40">
        <v>0</v>
      </c>
      <c r="BN100" s="40">
        <v>1</v>
      </c>
      <c r="BO100" s="40">
        <v>1</v>
      </c>
      <c r="BP100" s="40">
        <v>1</v>
      </c>
      <c r="BQ100" s="40">
        <v>0</v>
      </c>
      <c r="BR100" s="40">
        <v>0</v>
      </c>
      <c r="BS100" s="40">
        <v>0</v>
      </c>
      <c r="BT100" s="40">
        <v>0</v>
      </c>
      <c r="BU100" s="40">
        <v>0</v>
      </c>
      <c r="BV100" s="40">
        <v>0</v>
      </c>
      <c r="BW100" s="40">
        <v>0</v>
      </c>
      <c r="BX100" s="40">
        <v>0</v>
      </c>
      <c r="BY100" s="40">
        <v>0</v>
      </c>
      <c r="BZ100" s="40">
        <v>0</v>
      </c>
      <c r="CA100" s="40">
        <v>0</v>
      </c>
      <c r="CB100" s="40">
        <v>0</v>
      </c>
      <c r="CC100" s="44">
        <v>0</v>
      </c>
      <c r="CD100" s="40">
        <v>0</v>
      </c>
      <c r="CE100" s="40">
        <v>0</v>
      </c>
      <c r="CF100" s="40">
        <v>0</v>
      </c>
      <c r="CG100" s="40">
        <v>0</v>
      </c>
      <c r="CH100" s="40">
        <v>0</v>
      </c>
      <c r="CI100" s="40">
        <v>0</v>
      </c>
      <c r="CJ100" s="40">
        <v>0</v>
      </c>
      <c r="CK100" s="40">
        <v>0</v>
      </c>
      <c r="CL100" s="40">
        <v>0</v>
      </c>
      <c r="CM100" s="40">
        <v>0</v>
      </c>
      <c r="CN100" s="40">
        <v>0</v>
      </c>
      <c r="CO100" s="40">
        <v>0</v>
      </c>
      <c r="CP100" s="40">
        <v>0</v>
      </c>
      <c r="CQ100" s="40">
        <v>0</v>
      </c>
      <c r="CR100" s="40">
        <v>0</v>
      </c>
      <c r="CS100" s="40">
        <v>0</v>
      </c>
      <c r="CT100" s="40">
        <v>0</v>
      </c>
      <c r="CU100" s="40">
        <v>0</v>
      </c>
      <c r="CV100" s="40">
        <v>0</v>
      </c>
      <c r="CW100" s="42">
        <v>0</v>
      </c>
      <c r="CX100" s="40">
        <f t="shared" si="3"/>
        <v>3</v>
      </c>
      <c r="CY100" s="40">
        <v>1</v>
      </c>
      <c r="CZ100" s="40">
        <v>0</v>
      </c>
      <c r="DA100" s="40">
        <v>0</v>
      </c>
      <c r="DB100" s="40">
        <v>0</v>
      </c>
      <c r="DC100" s="40" t="s">
        <v>1045</v>
      </c>
      <c r="DD100" s="40" t="s">
        <v>305</v>
      </c>
      <c r="DE100" s="40"/>
      <c r="DF100" s="40"/>
      <c r="DG100" s="40" t="s">
        <v>1021</v>
      </c>
      <c r="DH100" s="40" t="s">
        <v>747</v>
      </c>
      <c r="DI100" s="40"/>
      <c r="DJ100" s="40"/>
      <c r="DK100" s="40"/>
      <c r="DL100" s="40">
        <v>1</v>
      </c>
      <c r="DM100" s="40" t="s">
        <v>595</v>
      </c>
      <c r="DN100" s="40">
        <v>1</v>
      </c>
      <c r="DO100" s="40">
        <v>1924</v>
      </c>
      <c r="DP100" s="40" t="s">
        <v>1046</v>
      </c>
      <c r="DQ100" s="41" t="s">
        <v>1042</v>
      </c>
      <c r="DR100" s="40" t="s">
        <v>460</v>
      </c>
      <c r="DS100" s="40" t="s">
        <v>1046</v>
      </c>
    </row>
    <row r="101" spans="1:196" s="37" customFormat="1" ht="15.75" customHeight="1" x14ac:dyDescent="0.3">
      <c r="A101" s="40" t="s">
        <v>45</v>
      </c>
      <c r="B101" s="40" t="s">
        <v>1011</v>
      </c>
      <c r="C101" s="41" t="s">
        <v>1047</v>
      </c>
      <c r="D101" s="40"/>
      <c r="E101" s="40"/>
      <c r="F101" s="40" t="s">
        <v>127</v>
      </c>
      <c r="G101" s="40"/>
      <c r="H101" s="40" t="s">
        <v>743</v>
      </c>
      <c r="I101" s="40" t="s">
        <v>56</v>
      </c>
      <c r="J101" s="40" t="s">
        <v>167</v>
      </c>
      <c r="K101" s="40"/>
      <c r="L101" s="40"/>
      <c r="M101" s="40"/>
      <c r="N101" s="40"/>
      <c r="O101" s="40"/>
      <c r="P101" s="40" t="s">
        <v>1048</v>
      </c>
      <c r="Q101" s="40" t="s">
        <v>1049</v>
      </c>
      <c r="R101" s="40">
        <v>0</v>
      </c>
      <c r="S101" s="40">
        <v>0</v>
      </c>
      <c r="T101" s="40">
        <v>0</v>
      </c>
      <c r="U101" s="40">
        <v>0</v>
      </c>
      <c r="V101" s="40">
        <v>0</v>
      </c>
      <c r="W101" s="40">
        <v>0</v>
      </c>
      <c r="X101" s="40">
        <v>0</v>
      </c>
      <c r="Y101" s="40">
        <v>0</v>
      </c>
      <c r="Z101" s="40">
        <v>0</v>
      </c>
      <c r="AA101" s="40">
        <v>0</v>
      </c>
      <c r="AB101" s="40">
        <v>0</v>
      </c>
      <c r="AC101" s="40">
        <v>0</v>
      </c>
      <c r="AD101" s="40">
        <v>0</v>
      </c>
      <c r="AE101" s="40">
        <v>0</v>
      </c>
      <c r="AF101" s="40">
        <v>0</v>
      </c>
      <c r="AG101" s="40">
        <v>0</v>
      </c>
      <c r="AH101" s="40">
        <v>0</v>
      </c>
      <c r="AI101" s="40">
        <v>0</v>
      </c>
      <c r="AJ101" s="40">
        <v>0</v>
      </c>
      <c r="AK101" s="40">
        <v>0</v>
      </c>
      <c r="AL101" s="40">
        <v>0</v>
      </c>
      <c r="AM101" s="40">
        <v>0</v>
      </c>
      <c r="AN101" s="40">
        <v>0</v>
      </c>
      <c r="AO101" s="40">
        <v>0</v>
      </c>
      <c r="AP101" s="40">
        <v>0</v>
      </c>
      <c r="AQ101" s="40">
        <v>0</v>
      </c>
      <c r="AR101" s="40">
        <v>0</v>
      </c>
      <c r="AS101" s="40">
        <v>0</v>
      </c>
      <c r="AT101" s="40">
        <v>0</v>
      </c>
      <c r="AU101" s="40">
        <v>0</v>
      </c>
      <c r="AV101" s="40">
        <v>0</v>
      </c>
      <c r="AW101" s="40">
        <v>0</v>
      </c>
      <c r="AX101" s="40">
        <v>0</v>
      </c>
      <c r="AY101" s="40">
        <v>0</v>
      </c>
      <c r="AZ101" s="40">
        <v>0</v>
      </c>
      <c r="BA101" s="40">
        <v>0</v>
      </c>
      <c r="BB101" s="40">
        <v>0</v>
      </c>
      <c r="BC101" s="40">
        <v>0</v>
      </c>
      <c r="BD101" s="40">
        <v>0</v>
      </c>
      <c r="BE101" s="40">
        <v>0</v>
      </c>
      <c r="BF101" s="40">
        <v>0</v>
      </c>
      <c r="BG101" s="40">
        <v>0</v>
      </c>
      <c r="BH101" s="43">
        <v>0</v>
      </c>
      <c r="BI101" s="40">
        <v>0</v>
      </c>
      <c r="BJ101" s="43">
        <v>0</v>
      </c>
      <c r="BK101" s="40">
        <v>0</v>
      </c>
      <c r="BL101" s="43">
        <v>0</v>
      </c>
      <c r="BM101" s="40">
        <v>0</v>
      </c>
      <c r="BN101" s="40">
        <v>1</v>
      </c>
      <c r="BO101" s="40">
        <v>0</v>
      </c>
      <c r="BP101" s="40">
        <v>1</v>
      </c>
      <c r="BQ101" s="40">
        <v>0</v>
      </c>
      <c r="BR101" s="40">
        <v>0</v>
      </c>
      <c r="BS101" s="40">
        <v>0</v>
      </c>
      <c r="BT101" s="40">
        <v>0</v>
      </c>
      <c r="BU101" s="40">
        <v>0</v>
      </c>
      <c r="BV101" s="40">
        <v>0</v>
      </c>
      <c r="BW101" s="40">
        <v>0</v>
      </c>
      <c r="BX101" s="40">
        <v>0</v>
      </c>
      <c r="BY101" s="40">
        <v>0</v>
      </c>
      <c r="BZ101" s="40">
        <v>0</v>
      </c>
      <c r="CA101" s="40">
        <v>0</v>
      </c>
      <c r="CB101" s="40">
        <v>0</v>
      </c>
      <c r="CC101" s="44">
        <v>0</v>
      </c>
      <c r="CD101" s="40">
        <v>0</v>
      </c>
      <c r="CE101" s="40">
        <v>0</v>
      </c>
      <c r="CF101" s="40">
        <v>0</v>
      </c>
      <c r="CG101" s="40">
        <v>0</v>
      </c>
      <c r="CH101" s="40">
        <v>0</v>
      </c>
      <c r="CI101" s="40">
        <v>0</v>
      </c>
      <c r="CJ101" s="40">
        <v>0</v>
      </c>
      <c r="CK101" s="40">
        <v>0</v>
      </c>
      <c r="CL101" s="40">
        <v>0</v>
      </c>
      <c r="CM101" s="40">
        <v>0</v>
      </c>
      <c r="CN101" s="40">
        <v>0</v>
      </c>
      <c r="CO101" s="40">
        <v>0</v>
      </c>
      <c r="CP101" s="40">
        <v>0</v>
      </c>
      <c r="CQ101" s="40">
        <v>0</v>
      </c>
      <c r="CR101" s="40">
        <v>0</v>
      </c>
      <c r="CS101" s="40">
        <v>0</v>
      </c>
      <c r="CT101" s="40">
        <v>0</v>
      </c>
      <c r="CU101" s="40">
        <v>0</v>
      </c>
      <c r="CV101" s="40">
        <v>0</v>
      </c>
      <c r="CW101" s="42">
        <v>0</v>
      </c>
      <c r="CX101" s="40">
        <f t="shared" si="3"/>
        <v>2</v>
      </c>
      <c r="CY101" s="40">
        <v>1</v>
      </c>
      <c r="CZ101" s="40">
        <v>0</v>
      </c>
      <c r="DA101" s="40">
        <v>0</v>
      </c>
      <c r="DB101" s="40">
        <v>0</v>
      </c>
      <c r="DC101" s="40" t="s">
        <v>1020</v>
      </c>
      <c r="DD101" s="40" t="s">
        <v>305</v>
      </c>
      <c r="DE101" s="40"/>
      <c r="DF101" s="40"/>
      <c r="DG101" s="40" t="s">
        <v>1050</v>
      </c>
      <c r="DH101" s="40" t="s">
        <v>1051</v>
      </c>
      <c r="DI101" s="40"/>
      <c r="DJ101" s="40"/>
      <c r="DK101" s="40"/>
      <c r="DL101" s="40">
        <v>1</v>
      </c>
      <c r="DM101" s="40" t="s">
        <v>595</v>
      </c>
      <c r="DN101" s="40">
        <v>1</v>
      </c>
      <c r="DO101" s="40">
        <v>1941</v>
      </c>
      <c r="DP101" s="40" t="s">
        <v>1052</v>
      </c>
      <c r="DQ101" s="41" t="s">
        <v>1047</v>
      </c>
      <c r="DR101" s="40" t="s">
        <v>460</v>
      </c>
      <c r="DS101" s="40" t="s">
        <v>1052</v>
      </c>
      <c r="DT101" s="93"/>
      <c r="DU101" s="93"/>
      <c r="DV101" s="93"/>
      <c r="DW101" s="93"/>
      <c r="DX101" s="93"/>
      <c r="DY101" s="93"/>
      <c r="DZ101" s="93"/>
      <c r="EA101" s="93"/>
      <c r="EB101" s="93"/>
      <c r="EC101" s="93"/>
      <c r="ED101" s="93"/>
      <c r="EE101" s="93"/>
      <c r="EF101" s="93"/>
      <c r="EG101" s="93"/>
      <c r="EH101" s="93"/>
      <c r="EI101" s="93"/>
    </row>
    <row r="102" spans="1:196" s="37" customFormat="1" ht="15.75" customHeight="1" x14ac:dyDescent="0.3">
      <c r="A102" s="25" t="s">
        <v>45</v>
      </c>
      <c r="B102" s="25" t="s">
        <v>1011</v>
      </c>
      <c r="C102" s="25" t="s">
        <v>1053</v>
      </c>
      <c r="D102" s="25"/>
      <c r="E102" s="25"/>
      <c r="F102" s="25" t="s">
        <v>91</v>
      </c>
      <c r="G102" s="25"/>
      <c r="H102" s="25" t="s">
        <v>716</v>
      </c>
      <c r="I102" s="25" t="s">
        <v>56</v>
      </c>
      <c r="J102" s="25" t="s">
        <v>167</v>
      </c>
      <c r="K102" s="25" t="s">
        <v>269</v>
      </c>
      <c r="L102" s="25"/>
      <c r="M102" s="25" t="s">
        <v>271</v>
      </c>
      <c r="N102" s="25"/>
      <c r="O102" s="25" t="s">
        <v>300</v>
      </c>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52"/>
      <c r="BI102" s="25"/>
      <c r="BJ102" s="52"/>
      <c r="BK102" s="25"/>
      <c r="BL102" s="52"/>
      <c r="BM102" s="25"/>
      <c r="BN102" s="25"/>
      <c r="BO102" s="25"/>
      <c r="BP102" s="25"/>
      <c r="BQ102" s="25"/>
      <c r="BR102" s="25"/>
      <c r="BS102" s="25"/>
      <c r="BT102" s="25"/>
      <c r="BU102" s="25"/>
      <c r="BV102" s="25"/>
      <c r="BW102" s="25"/>
      <c r="BX102" s="25"/>
      <c r="BY102" s="25"/>
      <c r="BZ102" s="25"/>
      <c r="CA102" s="25"/>
      <c r="CB102" s="25"/>
      <c r="CC102" s="53"/>
      <c r="CD102" s="25"/>
      <c r="CE102" s="25"/>
      <c r="CF102" s="25"/>
      <c r="CG102" s="25"/>
      <c r="CH102" s="25"/>
      <c r="CI102" s="25"/>
      <c r="CJ102" s="25"/>
      <c r="CK102" s="25"/>
      <c r="CL102" s="25"/>
      <c r="CM102" s="25"/>
      <c r="CN102" s="25"/>
      <c r="CO102" s="25"/>
      <c r="CP102" s="25"/>
      <c r="CQ102" s="25"/>
      <c r="CR102" s="25"/>
      <c r="CS102" s="25"/>
      <c r="CT102" s="25"/>
      <c r="CU102" s="25"/>
      <c r="CV102" s="25"/>
      <c r="CW102" s="54"/>
      <c r="CX102" s="25"/>
      <c r="CY102" s="25"/>
      <c r="CZ102" s="25"/>
      <c r="DA102" s="25"/>
      <c r="DB102" s="25"/>
      <c r="DC102" s="25" t="s">
        <v>1054</v>
      </c>
      <c r="DD102" s="25" t="s">
        <v>309</v>
      </c>
      <c r="DE102" s="25"/>
      <c r="DF102" s="25"/>
      <c r="DG102" s="25"/>
      <c r="DH102" s="25"/>
      <c r="DI102" s="25"/>
      <c r="DJ102" s="25"/>
      <c r="DK102" s="25"/>
      <c r="DL102" s="25"/>
      <c r="DM102" s="25"/>
      <c r="DN102" s="25">
        <v>1</v>
      </c>
      <c r="DO102" s="25">
        <v>1842</v>
      </c>
      <c r="DP102" s="25" t="s">
        <v>1055</v>
      </c>
      <c r="DQ102" s="25"/>
      <c r="DR102" s="25"/>
      <c r="DS102" s="25" t="s">
        <v>1055</v>
      </c>
      <c r="DT102" s="93"/>
      <c r="DU102" s="93"/>
      <c r="DV102" s="93"/>
      <c r="DW102" s="93"/>
      <c r="DX102" s="93"/>
      <c r="DY102" s="93"/>
      <c r="DZ102" s="93"/>
      <c r="EA102" s="93"/>
      <c r="EB102" s="93"/>
      <c r="EC102" s="93"/>
      <c r="ED102" s="93"/>
      <c r="EE102" s="93"/>
      <c r="EF102" s="93"/>
      <c r="EG102" s="93"/>
      <c r="EH102" s="93"/>
      <c r="EI102" s="93"/>
    </row>
    <row r="103" spans="1:196" s="37" customFormat="1" ht="15.75" customHeight="1" x14ac:dyDescent="0.3">
      <c r="A103" s="40" t="s">
        <v>45</v>
      </c>
      <c r="B103" s="40" t="s">
        <v>1011</v>
      </c>
      <c r="C103" s="41" t="s">
        <v>1056</v>
      </c>
      <c r="D103" s="40"/>
      <c r="E103" s="40"/>
      <c r="F103" s="40" t="s">
        <v>91</v>
      </c>
      <c r="G103" s="40"/>
      <c r="H103" s="40" t="s">
        <v>1017</v>
      </c>
      <c r="I103" s="40" t="s">
        <v>56</v>
      </c>
      <c r="J103" s="40" t="s">
        <v>167</v>
      </c>
      <c r="K103" s="40"/>
      <c r="L103" s="40"/>
      <c r="M103" s="40"/>
      <c r="N103" s="40"/>
      <c r="O103" s="40"/>
      <c r="P103" s="40" t="s">
        <v>1018</v>
      </c>
      <c r="Q103" s="40" t="s">
        <v>1019</v>
      </c>
      <c r="R103" s="40">
        <v>0</v>
      </c>
      <c r="S103" s="40">
        <v>0</v>
      </c>
      <c r="T103" s="40">
        <v>0</v>
      </c>
      <c r="U103" s="40">
        <v>0</v>
      </c>
      <c r="V103" s="40">
        <v>0</v>
      </c>
      <c r="W103" s="40">
        <v>0</v>
      </c>
      <c r="X103" s="40">
        <v>0</v>
      </c>
      <c r="Y103" s="40">
        <v>0</v>
      </c>
      <c r="Z103" s="40">
        <v>0</v>
      </c>
      <c r="AA103" s="40">
        <v>0</v>
      </c>
      <c r="AB103" s="40">
        <v>0</v>
      </c>
      <c r="AC103" s="40">
        <v>0</v>
      </c>
      <c r="AD103" s="40">
        <v>0</v>
      </c>
      <c r="AE103" s="40">
        <v>0</v>
      </c>
      <c r="AF103" s="40">
        <v>0</v>
      </c>
      <c r="AG103" s="40">
        <v>0</v>
      </c>
      <c r="AH103" s="40">
        <v>0</v>
      </c>
      <c r="AI103" s="40">
        <v>0</v>
      </c>
      <c r="AJ103" s="40">
        <v>0</v>
      </c>
      <c r="AK103" s="40">
        <v>0</v>
      </c>
      <c r="AL103" s="40">
        <v>0</v>
      </c>
      <c r="AM103" s="40">
        <v>0</v>
      </c>
      <c r="AN103" s="40">
        <v>0</v>
      </c>
      <c r="AO103" s="40">
        <v>0</v>
      </c>
      <c r="AP103" s="40">
        <v>0</v>
      </c>
      <c r="AQ103" s="40">
        <v>0</v>
      </c>
      <c r="AR103" s="40">
        <v>0</v>
      </c>
      <c r="AS103" s="40">
        <v>0</v>
      </c>
      <c r="AT103" s="40">
        <v>0</v>
      </c>
      <c r="AU103" s="40">
        <v>0</v>
      </c>
      <c r="AV103" s="40">
        <v>0</v>
      </c>
      <c r="AW103" s="40">
        <v>0</v>
      </c>
      <c r="AX103" s="40">
        <v>0</v>
      </c>
      <c r="AY103" s="40">
        <v>0</v>
      </c>
      <c r="AZ103" s="40">
        <v>0</v>
      </c>
      <c r="BA103" s="40">
        <v>0</v>
      </c>
      <c r="BB103" s="40">
        <v>0</v>
      </c>
      <c r="BC103" s="40">
        <v>0</v>
      </c>
      <c r="BD103" s="40">
        <v>0</v>
      </c>
      <c r="BE103" s="40">
        <v>0</v>
      </c>
      <c r="BF103" s="40">
        <v>0</v>
      </c>
      <c r="BG103" s="40">
        <v>0</v>
      </c>
      <c r="BH103" s="43">
        <v>0</v>
      </c>
      <c r="BI103" s="40">
        <v>0</v>
      </c>
      <c r="BJ103" s="43">
        <v>0</v>
      </c>
      <c r="BK103" s="40">
        <v>0</v>
      </c>
      <c r="BL103" s="43">
        <v>0</v>
      </c>
      <c r="BM103" s="40">
        <v>0</v>
      </c>
      <c r="BN103" s="40">
        <v>1</v>
      </c>
      <c r="BO103" s="40">
        <v>0</v>
      </c>
      <c r="BP103" s="40">
        <v>1</v>
      </c>
      <c r="BQ103" s="40">
        <v>0</v>
      </c>
      <c r="BR103" s="40">
        <v>0</v>
      </c>
      <c r="BS103" s="40">
        <v>0</v>
      </c>
      <c r="BT103" s="40">
        <v>0</v>
      </c>
      <c r="BU103" s="40">
        <v>0</v>
      </c>
      <c r="BV103" s="40">
        <v>0</v>
      </c>
      <c r="BW103" s="40">
        <v>0</v>
      </c>
      <c r="BX103" s="40">
        <v>0</v>
      </c>
      <c r="BY103" s="40">
        <v>0</v>
      </c>
      <c r="BZ103" s="40">
        <v>0</v>
      </c>
      <c r="CA103" s="40">
        <v>0</v>
      </c>
      <c r="CB103" s="40">
        <v>0</v>
      </c>
      <c r="CC103" s="44">
        <v>0</v>
      </c>
      <c r="CD103" s="40">
        <v>0</v>
      </c>
      <c r="CE103" s="40">
        <v>0</v>
      </c>
      <c r="CF103" s="40">
        <v>0</v>
      </c>
      <c r="CG103" s="40">
        <v>0</v>
      </c>
      <c r="CH103" s="40">
        <v>0</v>
      </c>
      <c r="CI103" s="40">
        <v>0</v>
      </c>
      <c r="CJ103" s="40">
        <v>0</v>
      </c>
      <c r="CK103" s="40">
        <v>0</v>
      </c>
      <c r="CL103" s="40">
        <v>0</v>
      </c>
      <c r="CM103" s="40">
        <v>0</v>
      </c>
      <c r="CN103" s="40">
        <v>0</v>
      </c>
      <c r="CO103" s="40">
        <v>0</v>
      </c>
      <c r="CP103" s="40">
        <v>0</v>
      </c>
      <c r="CQ103" s="40">
        <v>0</v>
      </c>
      <c r="CR103" s="40">
        <v>0</v>
      </c>
      <c r="CS103" s="40">
        <v>0</v>
      </c>
      <c r="CT103" s="40">
        <v>0</v>
      </c>
      <c r="CU103" s="40">
        <v>0</v>
      </c>
      <c r="CV103" s="40">
        <v>0</v>
      </c>
      <c r="CW103" s="42">
        <v>0</v>
      </c>
      <c r="CX103" s="40">
        <f>SUM(AA103:CW103)</f>
        <v>2</v>
      </c>
      <c r="CY103" s="40">
        <v>1</v>
      </c>
      <c r="CZ103" s="40">
        <v>0</v>
      </c>
      <c r="DA103" s="40">
        <v>0</v>
      </c>
      <c r="DB103" s="40">
        <v>0</v>
      </c>
      <c r="DC103" s="40" t="s">
        <v>1020</v>
      </c>
      <c r="DD103" s="40" t="s">
        <v>305</v>
      </c>
      <c r="DE103" s="40"/>
      <c r="DF103" s="40"/>
      <c r="DG103" s="40"/>
      <c r="DH103" s="40"/>
      <c r="DI103" s="40"/>
      <c r="DJ103" s="40"/>
      <c r="DK103" s="40"/>
      <c r="DL103" s="40">
        <v>0</v>
      </c>
      <c r="DM103" s="40"/>
      <c r="DN103" s="40">
        <v>1</v>
      </c>
      <c r="DO103" s="40">
        <v>1971</v>
      </c>
      <c r="DP103" s="40" t="s">
        <v>1057</v>
      </c>
      <c r="DQ103" s="41" t="s">
        <v>1056</v>
      </c>
      <c r="DR103" s="40" t="s">
        <v>460</v>
      </c>
      <c r="DS103" s="40" t="s">
        <v>1057</v>
      </c>
    </row>
    <row r="104" spans="1:196" s="37" customFormat="1" ht="15.75" customHeight="1" x14ac:dyDescent="0.3">
      <c r="A104" s="39" t="s">
        <v>45</v>
      </c>
      <c r="B104" s="39" t="s">
        <v>1011</v>
      </c>
      <c r="C104" s="41" t="s">
        <v>1058</v>
      </c>
      <c r="D104" s="40"/>
      <c r="E104" s="40"/>
      <c r="F104" s="40" t="s">
        <v>91</v>
      </c>
      <c r="G104" s="40"/>
      <c r="H104" s="40" t="s">
        <v>454</v>
      </c>
      <c r="I104" s="40" t="s">
        <v>56</v>
      </c>
      <c r="J104" s="40" t="s">
        <v>200</v>
      </c>
      <c r="K104" s="40" t="s">
        <v>269</v>
      </c>
      <c r="L104" s="40"/>
      <c r="M104" s="40" t="s">
        <v>266</v>
      </c>
      <c r="N104" s="40"/>
      <c r="O104" s="40" t="s">
        <v>300</v>
      </c>
      <c r="P104" s="40"/>
      <c r="Q104" s="40" t="s">
        <v>1059</v>
      </c>
      <c r="R104" s="40">
        <v>0</v>
      </c>
      <c r="S104" s="40">
        <v>0</v>
      </c>
      <c r="T104" s="40">
        <v>0</v>
      </c>
      <c r="U104" s="40">
        <v>0</v>
      </c>
      <c r="V104" s="40">
        <v>0</v>
      </c>
      <c r="W104" s="40">
        <v>0</v>
      </c>
      <c r="X104" s="40">
        <v>0</v>
      </c>
      <c r="Y104" s="40">
        <v>0</v>
      </c>
      <c r="Z104" s="40">
        <v>0</v>
      </c>
      <c r="AA104" s="40">
        <v>0</v>
      </c>
      <c r="AB104" s="40">
        <v>0</v>
      </c>
      <c r="AC104" s="40">
        <v>0</v>
      </c>
      <c r="AD104" s="40">
        <v>0</v>
      </c>
      <c r="AE104" s="40">
        <v>0</v>
      </c>
      <c r="AF104" s="40">
        <v>0</v>
      </c>
      <c r="AG104" s="40">
        <v>0</v>
      </c>
      <c r="AH104" s="40">
        <v>0</v>
      </c>
      <c r="AI104" s="40">
        <v>0</v>
      </c>
      <c r="AJ104" s="40">
        <v>0</v>
      </c>
      <c r="AK104" s="40">
        <v>0</v>
      </c>
      <c r="AL104" s="40">
        <v>0</v>
      </c>
      <c r="AM104" s="40">
        <v>0</v>
      </c>
      <c r="AN104" s="40">
        <v>0</v>
      </c>
      <c r="AO104" s="40">
        <v>0</v>
      </c>
      <c r="AP104" s="40">
        <v>0</v>
      </c>
      <c r="AQ104" s="40">
        <v>0</v>
      </c>
      <c r="AR104" s="40">
        <v>0</v>
      </c>
      <c r="AS104" s="40">
        <v>0</v>
      </c>
      <c r="AT104" s="40">
        <v>0</v>
      </c>
      <c r="AU104" s="40">
        <v>0</v>
      </c>
      <c r="AV104" s="40">
        <v>0</v>
      </c>
      <c r="AW104" s="40">
        <v>0</v>
      </c>
      <c r="AX104" s="40">
        <v>0</v>
      </c>
      <c r="AY104" s="40">
        <v>0</v>
      </c>
      <c r="AZ104" s="40">
        <v>0</v>
      </c>
      <c r="BA104" s="40">
        <v>0</v>
      </c>
      <c r="BB104" s="39">
        <v>1</v>
      </c>
      <c r="BC104" s="40">
        <v>0</v>
      </c>
      <c r="BD104" s="40">
        <v>0</v>
      </c>
      <c r="BE104" s="40">
        <v>0</v>
      </c>
      <c r="BF104" s="40">
        <v>0</v>
      </c>
      <c r="BG104" s="40">
        <v>0</v>
      </c>
      <c r="BH104" s="43">
        <v>0</v>
      </c>
      <c r="BI104" s="40">
        <v>0</v>
      </c>
      <c r="BJ104" s="43">
        <v>0</v>
      </c>
      <c r="BK104" s="40">
        <v>0</v>
      </c>
      <c r="BL104" s="43">
        <v>0</v>
      </c>
      <c r="BM104" s="40">
        <v>0</v>
      </c>
      <c r="BN104" s="40">
        <v>0</v>
      </c>
      <c r="BO104" s="40">
        <v>0</v>
      </c>
      <c r="BP104" s="40">
        <v>0</v>
      </c>
      <c r="BQ104" s="40">
        <v>0</v>
      </c>
      <c r="BR104" s="40">
        <v>0</v>
      </c>
      <c r="BS104" s="40">
        <v>0</v>
      </c>
      <c r="BT104" s="40">
        <v>0</v>
      </c>
      <c r="BU104" s="40">
        <v>0</v>
      </c>
      <c r="BV104" s="40">
        <v>0</v>
      </c>
      <c r="BW104" s="40">
        <v>0</v>
      </c>
      <c r="BX104" s="40">
        <v>0</v>
      </c>
      <c r="BY104" s="40">
        <v>0</v>
      </c>
      <c r="BZ104" s="40">
        <v>0</v>
      </c>
      <c r="CA104" s="40">
        <v>0</v>
      </c>
      <c r="CB104" s="40">
        <v>0</v>
      </c>
      <c r="CC104" s="44">
        <v>0</v>
      </c>
      <c r="CD104" s="40">
        <v>0</v>
      </c>
      <c r="CE104" s="40">
        <v>0</v>
      </c>
      <c r="CF104" s="40">
        <v>0</v>
      </c>
      <c r="CG104" s="40">
        <v>0</v>
      </c>
      <c r="CH104" s="40">
        <v>0</v>
      </c>
      <c r="CI104" s="40">
        <v>0</v>
      </c>
      <c r="CJ104" s="40">
        <v>0</v>
      </c>
      <c r="CK104" s="40">
        <v>0</v>
      </c>
      <c r="CL104" s="40">
        <v>0</v>
      </c>
      <c r="CM104" s="40">
        <v>0</v>
      </c>
      <c r="CN104" s="40">
        <v>0</v>
      </c>
      <c r="CO104" s="40">
        <v>0</v>
      </c>
      <c r="CP104" s="40">
        <v>0</v>
      </c>
      <c r="CQ104" s="40">
        <v>0</v>
      </c>
      <c r="CR104" s="40">
        <v>0</v>
      </c>
      <c r="CS104" s="40">
        <v>0</v>
      </c>
      <c r="CT104" s="40">
        <v>0</v>
      </c>
      <c r="CU104" s="40">
        <v>0</v>
      </c>
      <c r="CV104" s="40">
        <v>0</v>
      </c>
      <c r="CW104" s="42">
        <v>0</v>
      </c>
      <c r="CX104" s="40">
        <f>SUM(AA104:CW104)</f>
        <v>1</v>
      </c>
      <c r="CY104" s="40">
        <v>1</v>
      </c>
      <c r="CZ104" s="40">
        <v>0</v>
      </c>
      <c r="DA104" s="40">
        <v>0</v>
      </c>
      <c r="DB104" s="40">
        <v>0</v>
      </c>
      <c r="DC104" s="40" t="s">
        <v>1060</v>
      </c>
      <c r="DD104" s="40" t="s">
        <v>309</v>
      </c>
      <c r="DE104" s="40" t="s">
        <v>726</v>
      </c>
      <c r="DF104" s="40">
        <v>1</v>
      </c>
      <c r="DG104" s="40"/>
      <c r="DH104" s="40"/>
      <c r="DI104" s="40"/>
      <c r="DJ104" s="40"/>
      <c r="DK104" s="40"/>
      <c r="DL104" s="40">
        <v>0</v>
      </c>
      <c r="DM104" s="40"/>
      <c r="DN104" s="40">
        <v>1</v>
      </c>
      <c r="DO104" s="40">
        <v>1979</v>
      </c>
      <c r="DP104" s="40" t="s">
        <v>1061</v>
      </c>
      <c r="DQ104" s="41" t="s">
        <v>1058</v>
      </c>
      <c r="DR104" s="40" t="s">
        <v>460</v>
      </c>
      <c r="DS104" s="40" t="s">
        <v>1061</v>
      </c>
    </row>
    <row r="105" spans="1:196" s="40" customFormat="1" ht="15.75" customHeight="1" x14ac:dyDescent="0.3">
      <c r="A105" s="39" t="s">
        <v>45</v>
      </c>
      <c r="B105" s="39" t="s">
        <v>1011</v>
      </c>
      <c r="C105" s="41" t="s">
        <v>1062</v>
      </c>
      <c r="F105" s="40" t="s">
        <v>91</v>
      </c>
      <c r="H105" s="40" t="s">
        <v>1017</v>
      </c>
      <c r="I105" s="40" t="s">
        <v>56</v>
      </c>
      <c r="J105" s="40" t="s">
        <v>200</v>
      </c>
      <c r="P105" s="40" t="s">
        <v>1034</v>
      </c>
      <c r="Q105" s="40" t="s">
        <v>1063</v>
      </c>
      <c r="AV105" s="39"/>
      <c r="BH105" s="43"/>
      <c r="BJ105" s="43">
        <v>1</v>
      </c>
      <c r="BL105" s="43"/>
      <c r="BN105" s="40">
        <v>1</v>
      </c>
      <c r="BP105" s="40">
        <v>1</v>
      </c>
      <c r="CC105" s="44"/>
      <c r="CW105" s="42"/>
      <c r="DC105" s="40" t="s">
        <v>1064</v>
      </c>
      <c r="DD105" s="40" t="s">
        <v>305</v>
      </c>
      <c r="DG105" s="40" t="s">
        <v>1065</v>
      </c>
      <c r="DH105" s="40" t="s">
        <v>747</v>
      </c>
      <c r="DL105" s="40">
        <v>1</v>
      </c>
      <c r="DM105" s="40" t="s">
        <v>595</v>
      </c>
      <c r="DN105" s="40">
        <v>1</v>
      </c>
      <c r="DO105" s="40">
        <v>1928</v>
      </c>
      <c r="DP105" s="40" t="s">
        <v>1066</v>
      </c>
      <c r="DQ105" s="41" t="s">
        <v>1062</v>
      </c>
      <c r="DR105" s="40" t="s">
        <v>460</v>
      </c>
      <c r="DS105" s="40" t="s">
        <v>1066</v>
      </c>
      <c r="DT105" s="37"/>
      <c r="DU105" s="37"/>
      <c r="DV105" s="37"/>
      <c r="DW105" s="37"/>
      <c r="DX105" s="37"/>
      <c r="DY105" s="37"/>
      <c r="DZ105" s="37"/>
      <c r="EA105" s="37"/>
      <c r="EB105" s="37"/>
      <c r="EC105" s="37"/>
      <c r="ED105" s="37"/>
      <c r="EE105" s="37"/>
      <c r="EF105" s="37"/>
      <c r="EG105" s="37"/>
      <c r="EH105" s="37"/>
      <c r="EI105" s="37"/>
      <c r="EJ105" s="38"/>
      <c r="EK105" s="38"/>
      <c r="EL105" s="38"/>
      <c r="EM105" s="38"/>
      <c r="EN105" s="38"/>
      <c r="EO105" s="38"/>
      <c r="EP105" s="38"/>
      <c r="EQ105" s="38"/>
      <c r="ER105" s="38"/>
      <c r="ES105" s="38"/>
      <c r="ET105" s="38"/>
      <c r="EU105" s="38"/>
      <c r="EV105" s="38"/>
      <c r="EW105" s="38"/>
      <c r="EX105" s="38"/>
      <c r="EY105" s="38"/>
      <c r="EZ105" s="38"/>
      <c r="FA105" s="38"/>
      <c r="FB105" s="38"/>
      <c r="FC105" s="38"/>
      <c r="FD105" s="38"/>
      <c r="FE105" s="38"/>
      <c r="FF105" s="38"/>
      <c r="FG105" s="38"/>
      <c r="FH105" s="38"/>
      <c r="FI105" s="38"/>
      <c r="FJ105" s="38"/>
      <c r="FK105" s="38"/>
      <c r="FL105" s="38"/>
      <c r="FM105" s="38"/>
      <c r="FN105" s="38"/>
      <c r="FO105" s="38"/>
      <c r="FP105" s="38"/>
      <c r="FQ105" s="38"/>
      <c r="FR105" s="38"/>
      <c r="FS105" s="38"/>
      <c r="FT105" s="38"/>
      <c r="FU105" s="38"/>
      <c r="FV105" s="38"/>
      <c r="FW105" s="38"/>
      <c r="FX105" s="38"/>
      <c r="FY105" s="38"/>
      <c r="FZ105" s="38"/>
      <c r="GA105" s="38"/>
      <c r="GB105" s="38"/>
      <c r="GC105" s="38"/>
      <c r="GD105" s="38"/>
      <c r="GE105" s="38"/>
      <c r="GF105" s="38"/>
      <c r="GG105" s="38"/>
      <c r="GH105" s="38"/>
      <c r="GI105" s="38"/>
      <c r="GJ105" s="38"/>
      <c r="GK105" s="38"/>
      <c r="GL105" s="38"/>
      <c r="GM105" s="38"/>
      <c r="GN105" s="38"/>
    </row>
    <row r="106" spans="1:196" s="37" customFormat="1" ht="15.75" customHeight="1" x14ac:dyDescent="0.3">
      <c r="A106" s="39" t="s">
        <v>45</v>
      </c>
      <c r="B106" s="39" t="s">
        <v>1011</v>
      </c>
      <c r="C106" s="41" t="s">
        <v>1067</v>
      </c>
      <c r="D106" s="40"/>
      <c r="E106" s="40"/>
      <c r="F106" s="40" t="s">
        <v>91</v>
      </c>
      <c r="G106" s="40"/>
      <c r="H106" s="40" t="s">
        <v>1017</v>
      </c>
      <c r="I106" s="40" t="s">
        <v>56</v>
      </c>
      <c r="J106" s="40" t="s">
        <v>200</v>
      </c>
      <c r="K106" s="40"/>
      <c r="L106" s="40"/>
      <c r="M106" s="40"/>
      <c r="N106" s="40"/>
      <c r="O106" s="40"/>
      <c r="P106" s="40" t="s">
        <v>1034</v>
      </c>
      <c r="Q106" s="40" t="s">
        <v>1068</v>
      </c>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39"/>
      <c r="AW106" s="40"/>
      <c r="AX106" s="40"/>
      <c r="AY106" s="40"/>
      <c r="AZ106" s="40"/>
      <c r="BA106" s="40"/>
      <c r="BB106" s="40"/>
      <c r="BC106" s="40"/>
      <c r="BD106" s="40"/>
      <c r="BE106" s="40"/>
      <c r="BF106" s="40"/>
      <c r="BG106" s="40"/>
      <c r="BH106" s="43"/>
      <c r="BI106" s="40"/>
      <c r="BJ106" s="43"/>
      <c r="BK106" s="40"/>
      <c r="BL106" s="43"/>
      <c r="BM106" s="40"/>
      <c r="BN106" s="40"/>
      <c r="BO106" s="40"/>
      <c r="BP106" s="40">
        <v>1</v>
      </c>
      <c r="BQ106" s="40"/>
      <c r="BR106" s="40"/>
      <c r="BS106" s="40"/>
      <c r="BT106" s="40"/>
      <c r="BU106" s="40"/>
      <c r="BV106" s="40"/>
      <c r="BW106" s="40"/>
      <c r="BX106" s="40"/>
      <c r="BY106" s="40"/>
      <c r="BZ106" s="40"/>
      <c r="CA106" s="40"/>
      <c r="CB106" s="40"/>
      <c r="CC106" s="44"/>
      <c r="CD106" s="40"/>
      <c r="CE106" s="40"/>
      <c r="CF106" s="40"/>
      <c r="CG106" s="40"/>
      <c r="CH106" s="40"/>
      <c r="CI106" s="40"/>
      <c r="CJ106" s="40"/>
      <c r="CK106" s="40"/>
      <c r="CL106" s="40"/>
      <c r="CM106" s="40"/>
      <c r="CN106" s="40"/>
      <c r="CO106" s="40"/>
      <c r="CP106" s="40"/>
      <c r="CQ106" s="40"/>
      <c r="CR106" s="40"/>
      <c r="CS106" s="40"/>
      <c r="CT106" s="40"/>
      <c r="CU106" s="40"/>
      <c r="CV106" s="40"/>
      <c r="CW106" s="42"/>
      <c r="CX106" s="40"/>
      <c r="CY106" s="40"/>
      <c r="CZ106" s="40"/>
      <c r="DA106" s="40"/>
      <c r="DB106" s="40"/>
      <c r="DC106" s="40" t="s">
        <v>1040</v>
      </c>
      <c r="DD106" s="40" t="s">
        <v>305</v>
      </c>
      <c r="DE106" s="40"/>
      <c r="DF106" s="40"/>
      <c r="DG106" s="40" t="s">
        <v>1069</v>
      </c>
      <c r="DH106" s="40"/>
      <c r="DI106" s="40"/>
      <c r="DJ106" s="40"/>
      <c r="DK106" s="40" t="s">
        <v>613</v>
      </c>
      <c r="DL106" s="40">
        <v>1</v>
      </c>
      <c r="DM106" s="40" t="s">
        <v>625</v>
      </c>
      <c r="DN106" s="40">
        <v>1</v>
      </c>
      <c r="DO106" s="40">
        <v>2011</v>
      </c>
      <c r="DP106" s="40" t="s">
        <v>1070</v>
      </c>
      <c r="DQ106" s="41" t="s">
        <v>1067</v>
      </c>
      <c r="DR106" s="40" t="s">
        <v>460</v>
      </c>
      <c r="DS106" s="40" t="s">
        <v>1070</v>
      </c>
    </row>
    <row r="107" spans="1:196" s="37" customFormat="1" ht="15.75" customHeight="1" x14ac:dyDescent="0.3">
      <c r="A107" s="40" t="s">
        <v>45</v>
      </c>
      <c r="B107" s="39" t="s">
        <v>1011</v>
      </c>
      <c r="C107" s="41" t="s">
        <v>1071</v>
      </c>
      <c r="D107" s="40"/>
      <c r="E107" s="40"/>
      <c r="F107" s="40" t="s">
        <v>91</v>
      </c>
      <c r="G107" s="40"/>
      <c r="H107" s="40" t="s">
        <v>454</v>
      </c>
      <c r="I107" s="40" t="s">
        <v>56</v>
      </c>
      <c r="J107" s="40" t="s">
        <v>200</v>
      </c>
      <c r="K107" s="40" t="s">
        <v>269</v>
      </c>
      <c r="L107" s="40"/>
      <c r="M107" s="40" t="s">
        <v>271</v>
      </c>
      <c r="N107" s="40"/>
      <c r="O107" s="40" t="s">
        <v>300</v>
      </c>
      <c r="P107" s="40"/>
      <c r="Q107" s="40" t="s">
        <v>1072</v>
      </c>
      <c r="R107" s="40">
        <v>0</v>
      </c>
      <c r="S107" s="40">
        <v>0</v>
      </c>
      <c r="T107" s="40">
        <v>0</v>
      </c>
      <c r="U107" s="40">
        <v>0</v>
      </c>
      <c r="V107" s="40">
        <v>0</v>
      </c>
      <c r="W107" s="40">
        <v>0</v>
      </c>
      <c r="X107" s="40">
        <v>0</v>
      </c>
      <c r="Y107" s="40">
        <v>0</v>
      </c>
      <c r="Z107" s="40"/>
      <c r="AA107" s="40">
        <v>0</v>
      </c>
      <c r="AB107" s="40">
        <v>0</v>
      </c>
      <c r="AC107" s="40">
        <v>0</v>
      </c>
      <c r="AD107" s="40">
        <v>0</v>
      </c>
      <c r="AE107" s="40">
        <v>0</v>
      </c>
      <c r="AF107" s="40">
        <v>0</v>
      </c>
      <c r="AG107" s="40">
        <v>0</v>
      </c>
      <c r="AH107" s="40">
        <v>0</v>
      </c>
      <c r="AI107" s="40">
        <v>0</v>
      </c>
      <c r="AJ107" s="40">
        <v>0</v>
      </c>
      <c r="AK107" s="40">
        <v>0</v>
      </c>
      <c r="AL107" s="40">
        <v>0</v>
      </c>
      <c r="AM107" s="40">
        <v>0</v>
      </c>
      <c r="AN107" s="40">
        <v>0</v>
      </c>
      <c r="AO107" s="40">
        <v>0</v>
      </c>
      <c r="AP107" s="40">
        <v>0</v>
      </c>
      <c r="AQ107" s="40">
        <v>0</v>
      </c>
      <c r="AR107" s="40">
        <v>0</v>
      </c>
      <c r="AS107" s="40">
        <v>0</v>
      </c>
      <c r="AT107" s="40">
        <v>0</v>
      </c>
      <c r="AU107" s="40">
        <v>0</v>
      </c>
      <c r="AV107" s="40">
        <v>0</v>
      </c>
      <c r="AW107" s="40">
        <v>0</v>
      </c>
      <c r="AX107" s="40">
        <v>0</v>
      </c>
      <c r="AY107" s="40">
        <v>0</v>
      </c>
      <c r="AZ107" s="40">
        <v>0</v>
      </c>
      <c r="BA107" s="40">
        <v>0</v>
      </c>
      <c r="BB107" s="40">
        <v>1</v>
      </c>
      <c r="BC107" s="40">
        <v>0</v>
      </c>
      <c r="BD107" s="40">
        <v>0</v>
      </c>
      <c r="BE107" s="40">
        <v>0</v>
      </c>
      <c r="BF107" s="40">
        <v>0</v>
      </c>
      <c r="BG107" s="40">
        <v>0</v>
      </c>
      <c r="BH107" s="43">
        <v>0</v>
      </c>
      <c r="BI107" s="40">
        <v>0</v>
      </c>
      <c r="BJ107" s="43">
        <v>0</v>
      </c>
      <c r="BK107" s="40">
        <v>0</v>
      </c>
      <c r="BL107" s="43">
        <v>0</v>
      </c>
      <c r="BM107" s="40">
        <v>0</v>
      </c>
      <c r="BN107" s="40">
        <v>0</v>
      </c>
      <c r="BO107" s="40">
        <v>0</v>
      </c>
      <c r="BP107" s="40">
        <v>0</v>
      </c>
      <c r="BQ107" s="40">
        <v>0</v>
      </c>
      <c r="BR107" s="40">
        <v>0</v>
      </c>
      <c r="BS107" s="40">
        <v>0</v>
      </c>
      <c r="BT107" s="40">
        <v>0</v>
      </c>
      <c r="BU107" s="40">
        <v>0</v>
      </c>
      <c r="BV107" s="40">
        <v>0</v>
      </c>
      <c r="BW107" s="40">
        <v>0</v>
      </c>
      <c r="BX107" s="40">
        <v>0</v>
      </c>
      <c r="BY107" s="40">
        <v>0</v>
      </c>
      <c r="BZ107" s="40">
        <v>0</v>
      </c>
      <c r="CA107" s="40">
        <v>0</v>
      </c>
      <c r="CB107" s="40">
        <v>0</v>
      </c>
      <c r="CC107" s="44">
        <v>0</v>
      </c>
      <c r="CD107" s="40">
        <v>0</v>
      </c>
      <c r="CE107" s="40">
        <v>0</v>
      </c>
      <c r="CF107" s="40">
        <v>0</v>
      </c>
      <c r="CG107" s="40">
        <v>0</v>
      </c>
      <c r="CH107" s="40">
        <v>0</v>
      </c>
      <c r="CI107" s="40">
        <v>0</v>
      </c>
      <c r="CJ107" s="40">
        <v>0</v>
      </c>
      <c r="CK107" s="40">
        <v>0</v>
      </c>
      <c r="CL107" s="40">
        <v>0</v>
      </c>
      <c r="CM107" s="40">
        <v>0</v>
      </c>
      <c r="CN107" s="40">
        <v>0</v>
      </c>
      <c r="CO107" s="40">
        <v>0</v>
      </c>
      <c r="CP107" s="40">
        <v>0</v>
      </c>
      <c r="CQ107" s="40">
        <v>0</v>
      </c>
      <c r="CR107" s="40">
        <v>0</v>
      </c>
      <c r="CS107" s="40">
        <v>0</v>
      </c>
      <c r="CT107" s="40">
        <v>0</v>
      </c>
      <c r="CU107" s="40">
        <v>0</v>
      </c>
      <c r="CV107" s="40">
        <v>0</v>
      </c>
      <c r="CW107" s="42">
        <v>0</v>
      </c>
      <c r="CX107" s="40">
        <f>SUM(AA107:CW107)</f>
        <v>1</v>
      </c>
      <c r="CY107" s="40">
        <v>1</v>
      </c>
      <c r="CZ107" s="40">
        <v>0</v>
      </c>
      <c r="DA107" s="40">
        <v>0</v>
      </c>
      <c r="DB107" s="40">
        <v>0</v>
      </c>
      <c r="DC107" s="40" t="s">
        <v>1073</v>
      </c>
      <c r="DD107" s="40" t="s">
        <v>309</v>
      </c>
      <c r="DE107" s="40" t="s">
        <v>726</v>
      </c>
      <c r="DF107" s="40">
        <v>1</v>
      </c>
      <c r="DG107" s="40"/>
      <c r="DH107" s="40"/>
      <c r="DI107" s="40"/>
      <c r="DJ107" s="40"/>
      <c r="DK107" s="40"/>
      <c r="DL107" s="40">
        <v>0</v>
      </c>
      <c r="DM107" s="40"/>
      <c r="DN107" s="40">
        <v>1</v>
      </c>
      <c r="DO107" s="40">
        <v>1844</v>
      </c>
      <c r="DP107" s="40" t="s">
        <v>1074</v>
      </c>
      <c r="DQ107" s="41" t="s">
        <v>1071</v>
      </c>
      <c r="DR107" s="40" t="s">
        <v>460</v>
      </c>
      <c r="DS107" s="40" t="s">
        <v>1074</v>
      </c>
    </row>
    <row r="108" spans="1:196" s="37" customFormat="1" ht="15.75" customHeight="1" x14ac:dyDescent="0.3">
      <c r="A108" s="40" t="s">
        <v>45</v>
      </c>
      <c r="B108" s="39" t="s">
        <v>1011</v>
      </c>
      <c r="C108" s="41" t="s">
        <v>1075</v>
      </c>
      <c r="D108" s="40"/>
      <c r="E108" s="40"/>
      <c r="F108" s="40" t="s">
        <v>122</v>
      </c>
      <c r="G108" s="40"/>
      <c r="H108" s="40" t="s">
        <v>454</v>
      </c>
      <c r="I108" s="40" t="s">
        <v>56</v>
      </c>
      <c r="J108" s="40" t="s">
        <v>200</v>
      </c>
      <c r="K108" s="40" t="s">
        <v>269</v>
      </c>
      <c r="L108" s="40"/>
      <c r="M108" s="40" t="s">
        <v>271</v>
      </c>
      <c r="N108" s="40"/>
      <c r="O108" s="40" t="s">
        <v>300</v>
      </c>
      <c r="P108" s="40" t="s">
        <v>1076</v>
      </c>
      <c r="Q108" s="42" t="s">
        <v>1077</v>
      </c>
      <c r="R108" s="40">
        <v>0</v>
      </c>
      <c r="S108" s="40">
        <v>0</v>
      </c>
      <c r="T108" s="40">
        <v>0</v>
      </c>
      <c r="U108" s="40">
        <v>0</v>
      </c>
      <c r="V108" s="40">
        <v>0</v>
      </c>
      <c r="W108" s="40">
        <v>0</v>
      </c>
      <c r="X108" s="40">
        <v>0</v>
      </c>
      <c r="Y108" s="40">
        <v>0</v>
      </c>
      <c r="Z108" s="40"/>
      <c r="AA108" s="40">
        <v>0</v>
      </c>
      <c r="AB108" s="40">
        <v>0</v>
      </c>
      <c r="AC108" s="40">
        <v>0</v>
      </c>
      <c r="AD108" s="40">
        <v>0</v>
      </c>
      <c r="AE108" s="40">
        <v>0</v>
      </c>
      <c r="AF108" s="40">
        <v>0</v>
      </c>
      <c r="AG108" s="40">
        <v>0</v>
      </c>
      <c r="AH108" s="40">
        <v>0</v>
      </c>
      <c r="AI108" s="40">
        <v>0</v>
      </c>
      <c r="AJ108" s="40">
        <v>0</v>
      </c>
      <c r="AK108" s="40">
        <v>0</v>
      </c>
      <c r="AL108" s="40">
        <v>0</v>
      </c>
      <c r="AM108" s="40">
        <v>0</v>
      </c>
      <c r="AN108" s="40">
        <v>0</v>
      </c>
      <c r="AO108" s="40">
        <v>0</v>
      </c>
      <c r="AP108" s="40">
        <v>0</v>
      </c>
      <c r="AQ108" s="40">
        <v>0</v>
      </c>
      <c r="AR108" s="40">
        <v>0</v>
      </c>
      <c r="AS108" s="40">
        <v>0</v>
      </c>
      <c r="AT108" s="40">
        <v>0</v>
      </c>
      <c r="AU108" s="40">
        <v>0</v>
      </c>
      <c r="AV108" s="40">
        <v>0</v>
      </c>
      <c r="AW108" s="40">
        <v>0</v>
      </c>
      <c r="AX108" s="40">
        <v>0</v>
      </c>
      <c r="AY108" s="40">
        <v>0</v>
      </c>
      <c r="AZ108" s="40">
        <v>0</v>
      </c>
      <c r="BA108" s="40">
        <v>0</v>
      </c>
      <c r="BB108" s="40">
        <v>1</v>
      </c>
      <c r="BC108" s="40">
        <v>0</v>
      </c>
      <c r="BD108" s="40">
        <v>0</v>
      </c>
      <c r="BE108" s="40">
        <v>0</v>
      </c>
      <c r="BF108" s="40">
        <v>0</v>
      </c>
      <c r="BG108" s="40">
        <v>0</v>
      </c>
      <c r="BH108" s="43">
        <v>0</v>
      </c>
      <c r="BI108" s="40">
        <v>0</v>
      </c>
      <c r="BJ108" s="43">
        <v>0</v>
      </c>
      <c r="BK108" s="40">
        <v>0</v>
      </c>
      <c r="BL108" s="43">
        <v>0</v>
      </c>
      <c r="BM108" s="40">
        <v>0</v>
      </c>
      <c r="BN108" s="40">
        <v>0</v>
      </c>
      <c r="BO108" s="40">
        <v>0</v>
      </c>
      <c r="BP108" s="40">
        <v>0</v>
      </c>
      <c r="BQ108" s="40">
        <v>0</v>
      </c>
      <c r="BR108" s="40">
        <v>0</v>
      </c>
      <c r="BS108" s="40">
        <v>0</v>
      </c>
      <c r="BT108" s="40">
        <v>0</v>
      </c>
      <c r="BU108" s="40">
        <v>0</v>
      </c>
      <c r="BV108" s="40">
        <v>0</v>
      </c>
      <c r="BW108" s="40">
        <v>0</v>
      </c>
      <c r="BX108" s="40">
        <v>0</v>
      </c>
      <c r="BY108" s="40">
        <v>0</v>
      </c>
      <c r="BZ108" s="40">
        <v>0</v>
      </c>
      <c r="CA108" s="40">
        <v>0</v>
      </c>
      <c r="CB108" s="40">
        <v>0</v>
      </c>
      <c r="CC108" s="44">
        <v>0</v>
      </c>
      <c r="CD108" s="40">
        <v>0</v>
      </c>
      <c r="CE108" s="40">
        <v>0</v>
      </c>
      <c r="CF108" s="40">
        <v>0</v>
      </c>
      <c r="CG108" s="40">
        <v>0</v>
      </c>
      <c r="CH108" s="40">
        <v>0</v>
      </c>
      <c r="CI108" s="40">
        <v>0</v>
      </c>
      <c r="CJ108" s="40">
        <v>0</v>
      </c>
      <c r="CK108" s="40">
        <v>0</v>
      </c>
      <c r="CL108" s="40">
        <v>0</v>
      </c>
      <c r="CM108" s="40">
        <v>0</v>
      </c>
      <c r="CN108" s="40">
        <v>0</v>
      </c>
      <c r="CO108" s="40">
        <v>0</v>
      </c>
      <c r="CP108" s="40">
        <v>0</v>
      </c>
      <c r="CQ108" s="40">
        <v>0</v>
      </c>
      <c r="CR108" s="40">
        <v>0</v>
      </c>
      <c r="CS108" s="40">
        <v>0</v>
      </c>
      <c r="CT108" s="40">
        <v>0</v>
      </c>
      <c r="CU108" s="40">
        <v>0</v>
      </c>
      <c r="CV108" s="40">
        <v>0</v>
      </c>
      <c r="CW108" s="42">
        <v>0</v>
      </c>
      <c r="CX108" s="40">
        <f>SUM(AA108:CW108)</f>
        <v>1</v>
      </c>
      <c r="CY108" s="40">
        <v>1</v>
      </c>
      <c r="CZ108" s="40">
        <v>0</v>
      </c>
      <c r="DA108" s="40">
        <v>0</v>
      </c>
      <c r="DB108" s="40">
        <v>0</v>
      </c>
      <c r="DC108" s="40" t="s">
        <v>1078</v>
      </c>
      <c r="DD108" s="40" t="s">
        <v>309</v>
      </c>
      <c r="DE108" s="40" t="s">
        <v>726</v>
      </c>
      <c r="DF108" s="40">
        <v>1</v>
      </c>
      <c r="DG108" s="40"/>
      <c r="DH108" s="40"/>
      <c r="DI108" s="40"/>
      <c r="DJ108" s="40"/>
      <c r="DK108" s="40"/>
      <c r="DL108" s="40">
        <v>0</v>
      </c>
      <c r="DM108" s="40"/>
      <c r="DN108" s="40">
        <v>1</v>
      </c>
      <c r="DO108" s="40">
        <v>1983</v>
      </c>
      <c r="DP108" s="40" t="s">
        <v>1079</v>
      </c>
      <c r="DQ108" s="41" t="s">
        <v>1075</v>
      </c>
      <c r="DR108" s="40" t="s">
        <v>460</v>
      </c>
      <c r="DS108" s="40" t="s">
        <v>1079</v>
      </c>
    </row>
    <row r="109" spans="1:196" s="98" customFormat="1" ht="15.75" customHeight="1" x14ac:dyDescent="0.3">
      <c r="A109" s="25" t="s">
        <v>45</v>
      </c>
      <c r="B109" s="58" t="s">
        <v>1011</v>
      </c>
      <c r="C109" s="41" t="s">
        <v>1080</v>
      </c>
      <c r="D109" s="25"/>
      <c r="E109" s="25"/>
      <c r="F109" s="25" t="s">
        <v>122</v>
      </c>
      <c r="G109" s="25"/>
      <c r="H109" s="25" t="s">
        <v>1081</v>
      </c>
      <c r="I109" s="25" t="s">
        <v>56</v>
      </c>
      <c r="J109" s="25" t="s">
        <v>200</v>
      </c>
      <c r="K109" s="25" t="s">
        <v>269</v>
      </c>
      <c r="L109" s="25"/>
      <c r="M109" s="25" t="s">
        <v>271</v>
      </c>
      <c r="N109" s="25"/>
      <c r="O109" s="25" t="s">
        <v>299</v>
      </c>
      <c r="P109" s="25"/>
      <c r="Q109" s="54"/>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52"/>
      <c r="BI109" s="25"/>
      <c r="BJ109" s="52"/>
      <c r="BK109" s="25"/>
      <c r="BL109" s="52"/>
      <c r="BM109" s="25"/>
      <c r="BN109" s="25">
        <v>1</v>
      </c>
      <c r="BO109" s="25"/>
      <c r="BP109" s="25"/>
      <c r="BQ109" s="25"/>
      <c r="BR109" s="25"/>
      <c r="BS109" s="25"/>
      <c r="BT109" s="25"/>
      <c r="BU109" s="25"/>
      <c r="BV109" s="25"/>
      <c r="BW109" s="25"/>
      <c r="BX109" s="25"/>
      <c r="BY109" s="25"/>
      <c r="BZ109" s="25"/>
      <c r="CA109" s="25"/>
      <c r="CB109" s="25"/>
      <c r="CC109" s="25"/>
      <c r="CD109" s="25"/>
      <c r="CE109" s="25"/>
      <c r="CF109" s="25"/>
      <c r="CG109" s="25"/>
      <c r="CH109" s="25"/>
      <c r="CI109" s="25"/>
      <c r="CJ109" s="25"/>
      <c r="CK109" s="25"/>
      <c r="CL109" s="25"/>
      <c r="CM109" s="25"/>
      <c r="CN109" s="25"/>
      <c r="CO109" s="25"/>
      <c r="CP109" s="25"/>
      <c r="CQ109" s="25"/>
      <c r="CR109" s="25"/>
      <c r="CS109" s="25"/>
      <c r="CT109" s="25"/>
      <c r="CU109" s="25"/>
      <c r="CV109" s="25"/>
      <c r="CW109" s="25"/>
      <c r="CX109" s="25"/>
      <c r="CY109" s="25"/>
      <c r="CZ109" s="25"/>
      <c r="DA109" s="25"/>
      <c r="DB109" s="25"/>
      <c r="DC109" s="25" t="s">
        <v>745</v>
      </c>
      <c r="DD109" s="25" t="s">
        <v>305</v>
      </c>
      <c r="DE109" s="25"/>
      <c r="DF109" s="25"/>
      <c r="DG109" s="25" t="s">
        <v>1082</v>
      </c>
      <c r="DH109" s="25" t="s">
        <v>1083</v>
      </c>
      <c r="DI109" s="25"/>
      <c r="DJ109" s="25"/>
      <c r="DK109" s="25"/>
      <c r="DL109" s="25">
        <v>1</v>
      </c>
      <c r="DM109" s="25"/>
      <c r="DN109" s="25">
        <v>1</v>
      </c>
      <c r="DO109" s="25">
        <v>1946</v>
      </c>
      <c r="DP109" s="40" t="s">
        <v>1084</v>
      </c>
      <c r="DQ109" s="41"/>
      <c r="DR109" s="25"/>
      <c r="DS109" s="40" t="s">
        <v>1084</v>
      </c>
      <c r="DT109" s="93"/>
      <c r="DU109" s="93"/>
      <c r="DV109" s="93"/>
      <c r="DW109" s="93"/>
      <c r="DX109" s="93"/>
      <c r="DY109" s="93"/>
      <c r="DZ109" s="93"/>
      <c r="EA109" s="93"/>
      <c r="EB109" s="93"/>
      <c r="EC109" s="93"/>
      <c r="ED109" s="93"/>
      <c r="EE109" s="93"/>
      <c r="EF109" s="93"/>
      <c r="EG109" s="93"/>
      <c r="EH109" s="93"/>
      <c r="EI109" s="93"/>
      <c r="EJ109" s="37"/>
      <c r="EK109" s="37"/>
      <c r="EL109" s="37"/>
      <c r="EM109" s="37"/>
      <c r="EN109" s="37"/>
      <c r="EO109" s="37"/>
      <c r="EP109" s="37"/>
      <c r="EQ109" s="37"/>
      <c r="ER109" s="37"/>
      <c r="ES109" s="37"/>
      <c r="ET109" s="37"/>
      <c r="EU109" s="37"/>
      <c r="EV109" s="37"/>
      <c r="EW109" s="37"/>
      <c r="EX109" s="37"/>
      <c r="EY109" s="37"/>
      <c r="EZ109" s="37"/>
      <c r="FA109" s="37"/>
      <c r="FB109" s="37"/>
      <c r="FC109" s="37"/>
      <c r="FD109" s="37"/>
      <c r="FE109" s="37"/>
      <c r="FF109" s="37"/>
      <c r="FG109" s="37"/>
      <c r="FH109" s="37"/>
      <c r="FI109" s="37"/>
      <c r="FJ109" s="37"/>
      <c r="FK109" s="37"/>
      <c r="FL109" s="37"/>
      <c r="FM109" s="37"/>
      <c r="FN109" s="37"/>
      <c r="FO109" s="37"/>
      <c r="FP109" s="37"/>
      <c r="FQ109" s="37"/>
      <c r="FR109" s="37"/>
      <c r="FS109" s="37"/>
      <c r="FT109" s="37"/>
      <c r="FU109" s="37"/>
      <c r="FV109" s="37"/>
      <c r="FW109" s="37"/>
      <c r="FX109" s="37"/>
      <c r="FY109" s="37"/>
      <c r="FZ109" s="37"/>
      <c r="GA109" s="37"/>
      <c r="GB109" s="37"/>
      <c r="GC109" s="37"/>
      <c r="GD109" s="37"/>
      <c r="GE109" s="37"/>
      <c r="GF109" s="37"/>
      <c r="GG109" s="37"/>
      <c r="GH109" s="37"/>
      <c r="GI109" s="37"/>
      <c r="GJ109" s="37"/>
      <c r="GK109" s="37"/>
      <c r="GL109" s="37"/>
      <c r="GM109" s="37"/>
      <c r="GN109" s="37"/>
    </row>
    <row r="110" spans="1:196" s="37" customFormat="1" ht="15.75" customHeight="1" x14ac:dyDescent="0.3">
      <c r="A110" s="38" t="s">
        <v>45</v>
      </c>
      <c r="B110" s="47" t="s">
        <v>1085</v>
      </c>
      <c r="C110" s="92" t="s">
        <v>1086</v>
      </c>
      <c r="F110" s="37" t="s">
        <v>122</v>
      </c>
      <c r="H110" s="37" t="s">
        <v>494</v>
      </c>
      <c r="I110" s="37" t="s">
        <v>56</v>
      </c>
      <c r="J110" s="37" t="s">
        <v>200</v>
      </c>
      <c r="K110" s="37" t="s">
        <v>269</v>
      </c>
      <c r="M110" s="37" t="s">
        <v>271</v>
      </c>
      <c r="O110" s="37" t="s">
        <v>299</v>
      </c>
      <c r="Q110" s="92" t="s">
        <v>1087</v>
      </c>
      <c r="CW110" s="75"/>
      <c r="DC110" s="37" t="s">
        <v>1088</v>
      </c>
      <c r="DD110" s="38" t="s">
        <v>307</v>
      </c>
      <c r="DG110" s="37" t="s">
        <v>1089</v>
      </c>
      <c r="DN110" s="37">
        <v>1</v>
      </c>
      <c r="DO110" s="37">
        <v>1846</v>
      </c>
      <c r="DP110" s="38" t="s">
        <v>1090</v>
      </c>
      <c r="DS110" s="38" t="s">
        <v>1090</v>
      </c>
    </row>
    <row r="111" spans="1:196" s="37" customFormat="1" ht="15.75" customHeight="1" x14ac:dyDescent="0.3">
      <c r="A111" s="38" t="s">
        <v>45</v>
      </c>
      <c r="B111" s="47" t="s">
        <v>1085</v>
      </c>
      <c r="C111" s="48" t="s">
        <v>1091</v>
      </c>
      <c r="D111" s="38"/>
      <c r="E111" s="38"/>
      <c r="F111" s="38" t="s">
        <v>122</v>
      </c>
      <c r="G111" s="38"/>
      <c r="H111" s="38" t="s">
        <v>454</v>
      </c>
      <c r="I111" s="38" t="s">
        <v>56</v>
      </c>
      <c r="J111" s="38" t="s">
        <v>200</v>
      </c>
      <c r="K111" s="38" t="s">
        <v>269</v>
      </c>
      <c r="L111" s="38"/>
      <c r="M111" s="38" t="s">
        <v>271</v>
      </c>
      <c r="N111" s="38"/>
      <c r="O111" s="38" t="s">
        <v>300</v>
      </c>
      <c r="P111" s="38" t="s">
        <v>1092</v>
      </c>
      <c r="Q111" s="50" t="s">
        <v>1093</v>
      </c>
      <c r="R111" s="38">
        <v>0</v>
      </c>
      <c r="S111" s="38">
        <v>0</v>
      </c>
      <c r="T111" s="38">
        <v>0</v>
      </c>
      <c r="U111" s="38">
        <v>0</v>
      </c>
      <c r="V111" s="38">
        <v>0</v>
      </c>
      <c r="W111" s="38">
        <v>0</v>
      </c>
      <c r="X111" s="38">
        <v>0</v>
      </c>
      <c r="Y111" s="38">
        <v>0</v>
      </c>
      <c r="Z111" s="38"/>
      <c r="AA111" s="38">
        <v>0</v>
      </c>
      <c r="AB111" s="38">
        <v>0</v>
      </c>
      <c r="AC111" s="38">
        <v>0</v>
      </c>
      <c r="AD111" s="38">
        <v>0</v>
      </c>
      <c r="AE111" s="38">
        <v>0</v>
      </c>
      <c r="AF111" s="38">
        <v>0</v>
      </c>
      <c r="AG111" s="38">
        <v>0</v>
      </c>
      <c r="AH111" s="38">
        <v>0</v>
      </c>
      <c r="AI111" s="38">
        <v>0</v>
      </c>
      <c r="AJ111" s="38">
        <v>0</v>
      </c>
      <c r="AK111" s="38">
        <v>0</v>
      </c>
      <c r="AL111" s="38">
        <v>1</v>
      </c>
      <c r="AM111" s="38">
        <v>0</v>
      </c>
      <c r="AN111" s="38">
        <v>0</v>
      </c>
      <c r="AO111" s="38">
        <v>0</v>
      </c>
      <c r="AP111" s="38">
        <v>0</v>
      </c>
      <c r="AQ111" s="38">
        <v>0</v>
      </c>
      <c r="AR111" s="38">
        <v>0</v>
      </c>
      <c r="AS111" s="38">
        <v>0</v>
      </c>
      <c r="AT111" s="38">
        <v>0</v>
      </c>
      <c r="AU111" s="38">
        <v>0</v>
      </c>
      <c r="AV111" s="38">
        <v>0</v>
      </c>
      <c r="AW111" s="38">
        <v>0</v>
      </c>
      <c r="AX111" s="38">
        <v>0</v>
      </c>
      <c r="AY111" s="38">
        <v>0</v>
      </c>
      <c r="AZ111" s="38">
        <v>0</v>
      </c>
      <c r="BA111" s="38">
        <v>0</v>
      </c>
      <c r="BB111" s="38">
        <v>0</v>
      </c>
      <c r="BC111" s="38">
        <v>0</v>
      </c>
      <c r="BD111" s="38">
        <v>0</v>
      </c>
      <c r="BE111" s="38">
        <v>0</v>
      </c>
      <c r="BF111" s="38">
        <v>0</v>
      </c>
      <c r="BG111" s="38">
        <v>0</v>
      </c>
      <c r="BH111" s="38">
        <v>0</v>
      </c>
      <c r="BI111" s="38">
        <v>0</v>
      </c>
      <c r="BJ111" s="38">
        <v>0</v>
      </c>
      <c r="BK111" s="38">
        <v>0</v>
      </c>
      <c r="BL111" s="38">
        <v>0</v>
      </c>
      <c r="BM111" s="38">
        <v>0</v>
      </c>
      <c r="BN111" s="38">
        <v>0</v>
      </c>
      <c r="BO111" s="38">
        <v>0</v>
      </c>
      <c r="BP111" s="38">
        <v>0</v>
      </c>
      <c r="BQ111" s="38">
        <v>0</v>
      </c>
      <c r="BR111" s="38">
        <v>0</v>
      </c>
      <c r="BS111" s="38">
        <v>0</v>
      </c>
      <c r="BT111" s="38">
        <v>0</v>
      </c>
      <c r="BU111" s="38">
        <v>0</v>
      </c>
      <c r="BV111" s="38">
        <v>0</v>
      </c>
      <c r="BW111" s="38">
        <v>0</v>
      </c>
      <c r="BX111" s="38">
        <v>0</v>
      </c>
      <c r="BY111" s="38">
        <v>0</v>
      </c>
      <c r="BZ111" s="38">
        <v>0</v>
      </c>
      <c r="CA111" s="38">
        <v>0</v>
      </c>
      <c r="CB111" s="38">
        <v>0</v>
      </c>
      <c r="CC111" s="38">
        <v>0</v>
      </c>
      <c r="CD111" s="38">
        <v>0</v>
      </c>
      <c r="CE111" s="38">
        <v>0</v>
      </c>
      <c r="CF111" s="38">
        <v>0</v>
      </c>
      <c r="CG111" s="38">
        <v>0</v>
      </c>
      <c r="CH111" s="38">
        <v>0</v>
      </c>
      <c r="CI111" s="38">
        <v>0</v>
      </c>
      <c r="CJ111" s="38">
        <v>0</v>
      </c>
      <c r="CK111" s="38">
        <v>0</v>
      </c>
      <c r="CL111" s="38">
        <v>0</v>
      </c>
      <c r="CM111" s="38">
        <v>0</v>
      </c>
      <c r="CN111" s="38">
        <v>0</v>
      </c>
      <c r="CO111" s="38">
        <v>0</v>
      </c>
      <c r="CP111" s="38">
        <v>0</v>
      </c>
      <c r="CQ111" s="38">
        <v>0</v>
      </c>
      <c r="CR111" s="38">
        <v>0</v>
      </c>
      <c r="CS111" s="38">
        <v>0</v>
      </c>
      <c r="CT111" s="38">
        <v>0</v>
      </c>
      <c r="CU111" s="38">
        <v>0</v>
      </c>
      <c r="CV111" s="38">
        <v>0</v>
      </c>
      <c r="CW111" s="50">
        <v>0</v>
      </c>
      <c r="CX111" s="38">
        <f>SUM(AA111:CW111)</f>
        <v>1</v>
      </c>
      <c r="CY111" s="38">
        <v>1</v>
      </c>
      <c r="CZ111" s="38">
        <v>0</v>
      </c>
      <c r="DA111" s="38">
        <v>0</v>
      </c>
      <c r="DB111" s="38">
        <v>1</v>
      </c>
      <c r="DC111" s="38" t="s">
        <v>1094</v>
      </c>
      <c r="DD111" s="38" t="s">
        <v>307</v>
      </c>
      <c r="DE111" s="38"/>
      <c r="DF111" s="38">
        <v>1</v>
      </c>
      <c r="DG111" s="38" t="s">
        <v>1095</v>
      </c>
      <c r="DH111" s="38" t="s">
        <v>1096</v>
      </c>
      <c r="DI111" s="38"/>
      <c r="DJ111" s="38"/>
      <c r="DK111" s="38"/>
      <c r="DL111" s="38">
        <v>1</v>
      </c>
      <c r="DM111" s="38" t="s">
        <v>595</v>
      </c>
      <c r="DN111" s="38">
        <v>1</v>
      </c>
      <c r="DO111" s="38">
        <v>1977</v>
      </c>
      <c r="DP111" s="38" t="s">
        <v>1097</v>
      </c>
      <c r="DQ111" s="48" t="s">
        <v>1091</v>
      </c>
      <c r="DR111" s="38" t="s">
        <v>460</v>
      </c>
      <c r="DS111" s="38" t="s">
        <v>1097</v>
      </c>
    </row>
    <row r="112" spans="1:196" s="37" customFormat="1" ht="15.75" customHeight="1" x14ac:dyDescent="0.3">
      <c r="A112" s="38" t="s">
        <v>1098</v>
      </c>
      <c r="B112" s="38" t="s">
        <v>1099</v>
      </c>
      <c r="C112" s="48" t="s">
        <v>1100</v>
      </c>
      <c r="D112" s="38"/>
      <c r="E112" s="38"/>
      <c r="F112" s="38" t="s">
        <v>91</v>
      </c>
      <c r="G112" s="38"/>
      <c r="H112" s="38" t="s">
        <v>1102</v>
      </c>
      <c r="I112" s="38" t="s">
        <v>56</v>
      </c>
      <c r="J112" s="38" t="s">
        <v>455</v>
      </c>
      <c r="K112" s="38" t="s">
        <v>269</v>
      </c>
      <c r="L112" s="38"/>
      <c r="M112" s="38" t="s">
        <v>272</v>
      </c>
      <c r="N112" s="38"/>
      <c r="O112" s="38" t="s">
        <v>1103</v>
      </c>
      <c r="P112" s="38" t="s">
        <v>1104</v>
      </c>
      <c r="Q112" s="38" t="s">
        <v>1105</v>
      </c>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c r="BC112" s="38"/>
      <c r="BD112" s="38"/>
      <c r="BE112" s="38"/>
      <c r="BF112" s="38"/>
      <c r="BG112" s="38"/>
      <c r="BH112" s="43"/>
      <c r="BI112" s="38"/>
      <c r="BJ112" s="43"/>
      <c r="BK112" s="38"/>
      <c r="BL112" s="43"/>
      <c r="BM112" s="38"/>
      <c r="BN112" s="38"/>
      <c r="BO112" s="38"/>
      <c r="BP112" s="38"/>
      <c r="BQ112" s="38"/>
      <c r="BR112" s="38"/>
      <c r="BS112" s="38"/>
      <c r="BT112" s="38"/>
      <c r="BU112" s="38"/>
      <c r="BV112" s="38"/>
      <c r="BW112" s="38"/>
      <c r="BX112" s="38"/>
      <c r="BY112" s="38"/>
      <c r="BZ112" s="38"/>
      <c r="CA112" s="38"/>
      <c r="CB112" s="38"/>
      <c r="CC112" s="49"/>
      <c r="CD112" s="38"/>
      <c r="CE112" s="38"/>
      <c r="CF112" s="38"/>
      <c r="CG112" s="38"/>
      <c r="CH112" s="38"/>
      <c r="CI112" s="38"/>
      <c r="CJ112" s="38"/>
      <c r="CK112" s="38"/>
      <c r="CL112" s="38"/>
      <c r="CM112" s="38"/>
      <c r="CN112" s="38"/>
      <c r="CO112" s="38"/>
      <c r="CP112" s="38"/>
      <c r="CQ112" s="38"/>
      <c r="CR112" s="38"/>
      <c r="CS112" s="38"/>
      <c r="CT112" s="38"/>
      <c r="CU112" s="38"/>
      <c r="CV112" s="38"/>
      <c r="CW112" s="50"/>
      <c r="CX112" s="38"/>
      <c r="CY112" s="38"/>
      <c r="CZ112" s="38"/>
      <c r="DA112" s="38"/>
      <c r="DB112" s="38"/>
      <c r="DC112" s="38" t="s">
        <v>1106</v>
      </c>
      <c r="DD112" s="38" t="s">
        <v>311</v>
      </c>
      <c r="DE112" s="38"/>
      <c r="DF112" s="38">
        <v>1</v>
      </c>
      <c r="DG112" s="38"/>
      <c r="DH112" s="38"/>
      <c r="DI112" s="38">
        <v>0</v>
      </c>
      <c r="DJ112" s="38">
        <v>0</v>
      </c>
      <c r="DK112" s="38">
        <v>0</v>
      </c>
      <c r="DL112" s="38">
        <v>0</v>
      </c>
      <c r="DM112" s="38"/>
      <c r="DN112" s="38">
        <v>1</v>
      </c>
      <c r="DO112" s="38">
        <v>1962</v>
      </c>
      <c r="DP112" s="38" t="s">
        <v>1107</v>
      </c>
      <c r="DQ112" s="48" t="s">
        <v>1100</v>
      </c>
      <c r="DR112" s="38" t="s">
        <v>580</v>
      </c>
      <c r="DS112" s="38" t="s">
        <v>1107</v>
      </c>
    </row>
    <row r="113" spans="1:139" s="37" customFormat="1" ht="15.75" customHeight="1" x14ac:dyDescent="0.3">
      <c r="A113" s="40" t="s">
        <v>35</v>
      </c>
      <c r="B113" s="39" t="s">
        <v>1108</v>
      </c>
      <c r="C113" s="41" t="s">
        <v>1109</v>
      </c>
      <c r="D113" s="40"/>
      <c r="E113" s="40"/>
      <c r="F113" s="40" t="s">
        <v>91</v>
      </c>
      <c r="G113" s="40"/>
      <c r="H113" s="40" t="s">
        <v>454</v>
      </c>
      <c r="I113" s="40" t="s">
        <v>13</v>
      </c>
      <c r="J113" s="40" t="s">
        <v>221</v>
      </c>
      <c r="K113" s="40" t="s">
        <v>269</v>
      </c>
      <c r="L113" s="40" t="s">
        <v>226</v>
      </c>
      <c r="M113" s="40" t="s">
        <v>271</v>
      </c>
      <c r="N113" s="40"/>
      <c r="O113" s="40" t="s">
        <v>300</v>
      </c>
      <c r="P113" s="40" t="s">
        <v>1110</v>
      </c>
      <c r="Q113" s="40" t="s">
        <v>1111</v>
      </c>
      <c r="R113" s="40">
        <v>0</v>
      </c>
      <c r="S113" s="40">
        <v>0</v>
      </c>
      <c r="T113" s="40">
        <v>0</v>
      </c>
      <c r="U113" s="40">
        <v>0</v>
      </c>
      <c r="V113" s="40">
        <v>0</v>
      </c>
      <c r="W113" s="40">
        <v>0</v>
      </c>
      <c r="X113" s="40">
        <v>0</v>
      </c>
      <c r="Y113" s="40">
        <v>0</v>
      </c>
      <c r="Z113" s="40"/>
      <c r="AA113" s="40">
        <v>0</v>
      </c>
      <c r="AB113" s="40">
        <v>0</v>
      </c>
      <c r="AC113" s="40">
        <v>0</v>
      </c>
      <c r="AD113" s="40">
        <v>0</v>
      </c>
      <c r="AE113" s="40">
        <v>0</v>
      </c>
      <c r="AF113" s="40">
        <v>0</v>
      </c>
      <c r="AG113" s="40">
        <v>0</v>
      </c>
      <c r="AH113" s="40">
        <v>0</v>
      </c>
      <c r="AI113" s="40">
        <v>0</v>
      </c>
      <c r="AJ113" s="40">
        <v>0</v>
      </c>
      <c r="AK113" s="40">
        <v>0</v>
      </c>
      <c r="AL113" s="40">
        <v>0</v>
      </c>
      <c r="AM113" s="40">
        <v>0</v>
      </c>
      <c r="AN113" s="40">
        <v>0</v>
      </c>
      <c r="AO113" s="40">
        <v>0</v>
      </c>
      <c r="AP113" s="40">
        <v>0</v>
      </c>
      <c r="AQ113" s="40">
        <v>1</v>
      </c>
      <c r="AR113" s="40">
        <v>1</v>
      </c>
      <c r="AS113" s="40">
        <v>0</v>
      </c>
      <c r="AT113" s="40">
        <v>1</v>
      </c>
      <c r="AU113" s="40">
        <v>0</v>
      </c>
      <c r="AV113" s="40">
        <v>0</v>
      </c>
      <c r="AW113" s="40">
        <v>0</v>
      </c>
      <c r="AX113" s="40">
        <v>0</v>
      </c>
      <c r="AY113" s="40">
        <v>0</v>
      </c>
      <c r="AZ113" s="40">
        <v>1</v>
      </c>
      <c r="BA113" s="40">
        <v>1</v>
      </c>
      <c r="BB113" s="40">
        <v>0</v>
      </c>
      <c r="BC113" s="40">
        <v>0</v>
      </c>
      <c r="BD113" s="40">
        <v>0</v>
      </c>
      <c r="BE113" s="40">
        <v>0</v>
      </c>
      <c r="BF113" s="40">
        <v>0</v>
      </c>
      <c r="BG113" s="40">
        <v>0</v>
      </c>
      <c r="BH113" s="43">
        <v>0</v>
      </c>
      <c r="BI113" s="40">
        <v>0</v>
      </c>
      <c r="BJ113" s="43">
        <v>0</v>
      </c>
      <c r="BK113" s="40">
        <v>0</v>
      </c>
      <c r="BL113" s="43">
        <v>0</v>
      </c>
      <c r="BM113" s="40">
        <v>0</v>
      </c>
      <c r="BN113" s="40">
        <v>0</v>
      </c>
      <c r="BO113" s="40">
        <v>0</v>
      </c>
      <c r="BP113" s="40">
        <v>0</v>
      </c>
      <c r="BQ113" s="40">
        <v>0</v>
      </c>
      <c r="BR113" s="40">
        <v>0</v>
      </c>
      <c r="BS113" s="40">
        <v>0</v>
      </c>
      <c r="BT113" s="40">
        <v>0</v>
      </c>
      <c r="BU113" s="40">
        <v>0</v>
      </c>
      <c r="BV113" s="40">
        <v>0</v>
      </c>
      <c r="BW113" s="44">
        <v>0</v>
      </c>
      <c r="BX113" s="40">
        <v>0</v>
      </c>
      <c r="BY113" s="40">
        <v>0</v>
      </c>
      <c r="BZ113" s="40">
        <v>0</v>
      </c>
      <c r="CA113" s="40">
        <v>0</v>
      </c>
      <c r="CB113" s="40">
        <v>0</v>
      </c>
      <c r="CC113" s="40">
        <v>0</v>
      </c>
      <c r="CD113" s="40">
        <v>0</v>
      </c>
      <c r="CE113" s="40">
        <v>0</v>
      </c>
      <c r="CF113" s="40">
        <v>0</v>
      </c>
      <c r="CG113" s="40">
        <v>0</v>
      </c>
      <c r="CH113" s="40">
        <v>0</v>
      </c>
      <c r="CI113" s="40">
        <v>0</v>
      </c>
      <c r="CJ113" s="40">
        <v>0</v>
      </c>
      <c r="CK113" s="40">
        <v>0</v>
      </c>
      <c r="CL113" s="40">
        <v>0</v>
      </c>
      <c r="CM113" s="40">
        <v>0</v>
      </c>
      <c r="CN113" s="40">
        <v>0</v>
      </c>
      <c r="CO113" s="40">
        <v>0</v>
      </c>
      <c r="CP113" s="40">
        <v>0</v>
      </c>
      <c r="CQ113" s="40">
        <v>0</v>
      </c>
      <c r="CR113" s="40">
        <v>0</v>
      </c>
      <c r="CS113" s="40">
        <v>0</v>
      </c>
      <c r="CT113" s="40">
        <v>0</v>
      </c>
      <c r="CU113" s="40">
        <v>0</v>
      </c>
      <c r="CV113" s="40">
        <v>0</v>
      </c>
      <c r="CW113" s="42">
        <v>0</v>
      </c>
      <c r="CX113" s="40">
        <f t="shared" ref="CX113:CX119" si="4">SUM(AA113:CW113)</f>
        <v>5</v>
      </c>
      <c r="CY113" s="40">
        <v>1</v>
      </c>
      <c r="CZ113" s="40">
        <v>0</v>
      </c>
      <c r="DA113" s="40">
        <v>0</v>
      </c>
      <c r="DB113" s="40">
        <v>0</v>
      </c>
      <c r="DC113" s="40" t="s">
        <v>1112</v>
      </c>
      <c r="DD113" s="40" t="s">
        <v>309</v>
      </c>
      <c r="DE113" s="40"/>
      <c r="DF113" s="40"/>
      <c r="DG113" s="40"/>
      <c r="DH113" s="40"/>
      <c r="DI113" s="40"/>
      <c r="DJ113" s="40"/>
      <c r="DK113" s="40"/>
      <c r="DL113" s="40">
        <v>0</v>
      </c>
      <c r="DM113" s="40"/>
      <c r="DN113" s="40">
        <v>1</v>
      </c>
      <c r="DO113" s="40">
        <v>1912</v>
      </c>
      <c r="DP113" s="40" t="s">
        <v>1113</v>
      </c>
      <c r="DQ113" s="41" t="s">
        <v>1109</v>
      </c>
      <c r="DR113" s="40" t="s">
        <v>460</v>
      </c>
      <c r="DS113" s="40" t="s">
        <v>1113</v>
      </c>
    </row>
    <row r="114" spans="1:139" s="37" customFormat="1" ht="15.75" customHeight="1" x14ac:dyDescent="0.3">
      <c r="A114" s="40" t="s">
        <v>35</v>
      </c>
      <c r="B114" s="39" t="s">
        <v>1108</v>
      </c>
      <c r="C114" s="41" t="s">
        <v>1114</v>
      </c>
      <c r="D114" s="40"/>
      <c r="E114" s="40"/>
      <c r="F114" s="40" t="s">
        <v>91</v>
      </c>
      <c r="G114" s="40"/>
      <c r="H114" s="40" t="s">
        <v>454</v>
      </c>
      <c r="I114" s="40" t="s">
        <v>13</v>
      </c>
      <c r="J114" s="40" t="s">
        <v>221</v>
      </c>
      <c r="K114" s="40" t="s">
        <v>269</v>
      </c>
      <c r="L114" s="40" t="s">
        <v>226</v>
      </c>
      <c r="M114" s="40" t="s">
        <v>271</v>
      </c>
      <c r="N114" s="40"/>
      <c r="O114" s="40" t="s">
        <v>300</v>
      </c>
      <c r="P114" s="40"/>
      <c r="Q114" s="40" t="s">
        <v>768</v>
      </c>
      <c r="R114" s="40">
        <v>0</v>
      </c>
      <c r="S114" s="40">
        <v>0</v>
      </c>
      <c r="T114" s="40">
        <v>0</v>
      </c>
      <c r="U114" s="40">
        <v>0</v>
      </c>
      <c r="V114" s="40">
        <v>0</v>
      </c>
      <c r="W114" s="40">
        <v>0</v>
      </c>
      <c r="X114" s="40">
        <v>0</v>
      </c>
      <c r="Y114" s="40">
        <v>0</v>
      </c>
      <c r="Z114" s="40"/>
      <c r="AA114" s="40">
        <v>0</v>
      </c>
      <c r="AB114" s="40">
        <v>0</v>
      </c>
      <c r="AC114" s="40">
        <v>0</v>
      </c>
      <c r="AD114" s="40">
        <v>0</v>
      </c>
      <c r="AE114" s="40">
        <v>0</v>
      </c>
      <c r="AF114" s="40">
        <v>0</v>
      </c>
      <c r="AG114" s="40">
        <v>0</v>
      </c>
      <c r="AH114" s="40">
        <v>0</v>
      </c>
      <c r="AI114" s="40">
        <v>0</v>
      </c>
      <c r="AJ114" s="40">
        <v>0</v>
      </c>
      <c r="AK114" s="40">
        <v>0</v>
      </c>
      <c r="AL114" s="40">
        <v>0</v>
      </c>
      <c r="AM114" s="40">
        <v>0</v>
      </c>
      <c r="AN114" s="40">
        <v>0</v>
      </c>
      <c r="AO114" s="40">
        <v>0</v>
      </c>
      <c r="AP114" s="40">
        <v>0</v>
      </c>
      <c r="AQ114" s="40">
        <v>1</v>
      </c>
      <c r="AR114" s="40">
        <v>1</v>
      </c>
      <c r="AS114" s="40">
        <v>0</v>
      </c>
      <c r="AT114" s="40">
        <v>0</v>
      </c>
      <c r="AU114" s="40">
        <v>0</v>
      </c>
      <c r="AV114" s="40">
        <v>0</v>
      </c>
      <c r="AW114" s="40">
        <v>0</v>
      </c>
      <c r="AX114" s="40">
        <v>0</v>
      </c>
      <c r="AY114" s="40">
        <v>0</v>
      </c>
      <c r="AZ114" s="40">
        <v>0</v>
      </c>
      <c r="BA114" s="40">
        <v>0</v>
      </c>
      <c r="BB114" s="40">
        <v>0</v>
      </c>
      <c r="BC114" s="40">
        <v>0</v>
      </c>
      <c r="BD114" s="40">
        <v>0</v>
      </c>
      <c r="BE114" s="40">
        <v>1</v>
      </c>
      <c r="BF114" s="40">
        <v>0</v>
      </c>
      <c r="BG114" s="40">
        <v>0</v>
      </c>
      <c r="BH114" s="43">
        <v>0</v>
      </c>
      <c r="BI114" s="40">
        <v>0</v>
      </c>
      <c r="BJ114" s="43">
        <v>0</v>
      </c>
      <c r="BK114" s="40">
        <v>0</v>
      </c>
      <c r="BL114" s="43">
        <v>0</v>
      </c>
      <c r="BM114" s="40">
        <v>0</v>
      </c>
      <c r="BN114" s="40">
        <v>0</v>
      </c>
      <c r="BO114" s="40">
        <v>0</v>
      </c>
      <c r="BP114" s="40">
        <v>0</v>
      </c>
      <c r="BQ114" s="40">
        <v>0</v>
      </c>
      <c r="BR114" s="40">
        <v>0</v>
      </c>
      <c r="BS114" s="40">
        <v>0</v>
      </c>
      <c r="BT114" s="40">
        <v>0</v>
      </c>
      <c r="BU114" s="40">
        <v>0</v>
      </c>
      <c r="BV114" s="40">
        <v>0</v>
      </c>
      <c r="BW114" s="40">
        <v>0</v>
      </c>
      <c r="BX114" s="40">
        <v>0</v>
      </c>
      <c r="BY114" s="40">
        <v>0</v>
      </c>
      <c r="BZ114" s="40">
        <v>0</v>
      </c>
      <c r="CA114" s="40">
        <v>0</v>
      </c>
      <c r="CB114" s="40">
        <v>0</v>
      </c>
      <c r="CC114" s="44">
        <v>0</v>
      </c>
      <c r="CD114" s="40">
        <v>0</v>
      </c>
      <c r="CE114" s="40">
        <v>0</v>
      </c>
      <c r="CF114" s="40">
        <v>0</v>
      </c>
      <c r="CG114" s="40">
        <v>0</v>
      </c>
      <c r="CH114" s="40">
        <v>0</v>
      </c>
      <c r="CI114" s="40">
        <v>0</v>
      </c>
      <c r="CJ114" s="40">
        <v>0</v>
      </c>
      <c r="CK114" s="40">
        <v>0</v>
      </c>
      <c r="CL114" s="40">
        <v>0</v>
      </c>
      <c r="CM114" s="40">
        <v>0</v>
      </c>
      <c r="CN114" s="40">
        <v>0</v>
      </c>
      <c r="CO114" s="40">
        <v>0</v>
      </c>
      <c r="CP114" s="40">
        <v>0</v>
      </c>
      <c r="CQ114" s="40">
        <v>0</v>
      </c>
      <c r="CR114" s="40">
        <v>0</v>
      </c>
      <c r="CS114" s="40">
        <v>0</v>
      </c>
      <c r="CT114" s="40">
        <v>0</v>
      </c>
      <c r="CU114" s="40">
        <v>0</v>
      </c>
      <c r="CV114" s="40">
        <v>0</v>
      </c>
      <c r="CW114" s="42">
        <v>0</v>
      </c>
      <c r="CX114" s="40">
        <f t="shared" si="4"/>
        <v>3</v>
      </c>
      <c r="CY114" s="40">
        <v>1</v>
      </c>
      <c r="CZ114" s="40">
        <v>0</v>
      </c>
      <c r="DA114" s="40">
        <v>0</v>
      </c>
      <c r="DB114" s="40">
        <v>0</v>
      </c>
      <c r="DC114" s="40" t="s">
        <v>1115</v>
      </c>
      <c r="DD114" s="40" t="s">
        <v>309</v>
      </c>
      <c r="DE114" s="40"/>
      <c r="DF114" s="40"/>
      <c r="DG114" s="40"/>
      <c r="DH114" s="40"/>
      <c r="DI114" s="40"/>
      <c r="DJ114" s="40"/>
      <c r="DK114" s="40"/>
      <c r="DL114" s="40">
        <v>0</v>
      </c>
      <c r="DM114" s="40"/>
      <c r="DN114" s="40">
        <v>1</v>
      </c>
      <c r="DO114" s="40">
        <v>1830</v>
      </c>
      <c r="DP114" s="40" t="s">
        <v>1116</v>
      </c>
      <c r="DQ114" s="41" t="s">
        <v>1114</v>
      </c>
      <c r="DR114" s="40" t="s">
        <v>460</v>
      </c>
      <c r="DS114" s="40" t="s">
        <v>1116</v>
      </c>
    </row>
    <row r="115" spans="1:139" s="93" customFormat="1" ht="15.75" customHeight="1" x14ac:dyDescent="0.3">
      <c r="A115" s="40" t="s">
        <v>35</v>
      </c>
      <c r="B115" s="39" t="s">
        <v>1117</v>
      </c>
      <c r="C115" s="41" t="s">
        <v>1118</v>
      </c>
      <c r="D115" s="40"/>
      <c r="E115" s="40"/>
      <c r="F115" s="40" t="s">
        <v>91</v>
      </c>
      <c r="G115" s="40"/>
      <c r="H115" s="40" t="s">
        <v>454</v>
      </c>
      <c r="I115" s="40" t="s">
        <v>13</v>
      </c>
      <c r="J115" s="40" t="s">
        <v>221</v>
      </c>
      <c r="K115" s="40" t="s">
        <v>269</v>
      </c>
      <c r="L115" s="40" t="s">
        <v>226</v>
      </c>
      <c r="M115" s="40" t="s">
        <v>271</v>
      </c>
      <c r="N115" s="40"/>
      <c r="O115" s="40" t="s">
        <v>299</v>
      </c>
      <c r="P115" s="40" t="s">
        <v>1119</v>
      </c>
      <c r="Q115" s="42" t="s">
        <v>591</v>
      </c>
      <c r="R115" s="40">
        <v>0</v>
      </c>
      <c r="S115" s="40">
        <v>0</v>
      </c>
      <c r="T115" s="40">
        <v>0</v>
      </c>
      <c r="U115" s="40">
        <v>0</v>
      </c>
      <c r="V115" s="40">
        <v>0</v>
      </c>
      <c r="W115" s="40">
        <v>0</v>
      </c>
      <c r="X115" s="40">
        <v>0</v>
      </c>
      <c r="Y115" s="40">
        <v>0</v>
      </c>
      <c r="Z115" s="40"/>
      <c r="AA115" s="40">
        <v>0</v>
      </c>
      <c r="AB115" s="40">
        <v>0</v>
      </c>
      <c r="AC115" s="40">
        <v>0</v>
      </c>
      <c r="AD115" s="40">
        <v>0</v>
      </c>
      <c r="AE115" s="40">
        <v>0</v>
      </c>
      <c r="AF115" s="40">
        <v>0</v>
      </c>
      <c r="AG115" s="40">
        <v>0</v>
      </c>
      <c r="AH115" s="40">
        <v>0</v>
      </c>
      <c r="AI115" s="40">
        <v>0</v>
      </c>
      <c r="AJ115" s="40">
        <v>0</v>
      </c>
      <c r="AK115" s="40">
        <v>0</v>
      </c>
      <c r="AL115" s="40">
        <v>0</v>
      </c>
      <c r="AM115" s="40">
        <v>0</v>
      </c>
      <c r="AN115" s="40">
        <v>0</v>
      </c>
      <c r="AO115" s="40">
        <v>0</v>
      </c>
      <c r="AP115" s="40">
        <v>0</v>
      </c>
      <c r="AQ115" s="40">
        <v>0</v>
      </c>
      <c r="AR115" s="40">
        <v>0</v>
      </c>
      <c r="AS115" s="40">
        <v>0</v>
      </c>
      <c r="AT115" s="40">
        <v>0</v>
      </c>
      <c r="AU115" s="40">
        <v>0</v>
      </c>
      <c r="AV115" s="40">
        <v>0</v>
      </c>
      <c r="AW115" s="40">
        <v>0</v>
      </c>
      <c r="AX115" s="40">
        <v>0</v>
      </c>
      <c r="AY115" s="40">
        <v>0</v>
      </c>
      <c r="AZ115" s="40">
        <v>0</v>
      </c>
      <c r="BA115" s="40">
        <v>0</v>
      </c>
      <c r="BB115" s="40">
        <v>0</v>
      </c>
      <c r="BC115" s="40">
        <v>0</v>
      </c>
      <c r="BD115" s="40">
        <v>0</v>
      </c>
      <c r="BE115" s="40">
        <v>0</v>
      </c>
      <c r="BF115" s="40">
        <v>0</v>
      </c>
      <c r="BG115" s="40">
        <v>0</v>
      </c>
      <c r="BH115" s="43">
        <v>0</v>
      </c>
      <c r="BI115" s="40">
        <v>0</v>
      </c>
      <c r="BJ115" s="43">
        <v>1</v>
      </c>
      <c r="BK115" s="40">
        <v>0</v>
      </c>
      <c r="BL115" s="43">
        <v>0</v>
      </c>
      <c r="BM115" s="40">
        <v>0</v>
      </c>
      <c r="BN115" s="40">
        <v>0</v>
      </c>
      <c r="BO115" s="40">
        <v>0</v>
      </c>
      <c r="BP115" s="40">
        <v>0</v>
      </c>
      <c r="BQ115" s="40">
        <v>0</v>
      </c>
      <c r="BR115" s="40">
        <v>0</v>
      </c>
      <c r="BS115" s="40">
        <v>0</v>
      </c>
      <c r="BT115" s="40">
        <v>0</v>
      </c>
      <c r="BU115" s="40">
        <v>0</v>
      </c>
      <c r="BV115" s="40">
        <v>0</v>
      </c>
      <c r="BW115" s="40">
        <v>0</v>
      </c>
      <c r="BX115" s="40">
        <v>0</v>
      </c>
      <c r="BY115" s="40">
        <v>0</v>
      </c>
      <c r="BZ115" s="40">
        <v>0</v>
      </c>
      <c r="CA115" s="40">
        <v>0</v>
      </c>
      <c r="CB115" s="40">
        <v>0</v>
      </c>
      <c r="CC115" s="44">
        <v>0</v>
      </c>
      <c r="CD115" s="40">
        <v>0</v>
      </c>
      <c r="CE115" s="40">
        <v>0</v>
      </c>
      <c r="CF115" s="40">
        <v>0</v>
      </c>
      <c r="CG115" s="40">
        <v>0</v>
      </c>
      <c r="CH115" s="40">
        <v>0</v>
      </c>
      <c r="CI115" s="40">
        <v>0</v>
      </c>
      <c r="CJ115" s="40">
        <v>0</v>
      </c>
      <c r="CK115" s="40">
        <v>0</v>
      </c>
      <c r="CL115" s="40">
        <v>0</v>
      </c>
      <c r="CM115" s="40">
        <v>0</v>
      </c>
      <c r="CN115" s="40">
        <v>0</v>
      </c>
      <c r="CO115" s="40">
        <v>0</v>
      </c>
      <c r="CP115" s="40">
        <v>0</v>
      </c>
      <c r="CQ115" s="40">
        <v>0</v>
      </c>
      <c r="CR115" s="40">
        <v>0</v>
      </c>
      <c r="CS115" s="40">
        <v>0</v>
      </c>
      <c r="CT115" s="40">
        <v>0</v>
      </c>
      <c r="CU115" s="40">
        <v>0</v>
      </c>
      <c r="CV115" s="40">
        <v>0</v>
      </c>
      <c r="CW115" s="42">
        <v>0</v>
      </c>
      <c r="CX115" s="40">
        <f t="shared" si="4"/>
        <v>1</v>
      </c>
      <c r="CY115" s="40">
        <v>1</v>
      </c>
      <c r="CZ115" s="40">
        <v>0</v>
      </c>
      <c r="DA115" s="40">
        <v>0</v>
      </c>
      <c r="DB115" s="40">
        <v>0</v>
      </c>
      <c r="DC115" s="40" t="s">
        <v>1120</v>
      </c>
      <c r="DD115" s="40" t="s">
        <v>305</v>
      </c>
      <c r="DE115" s="40"/>
      <c r="DF115" s="40"/>
      <c r="DG115" s="40"/>
      <c r="DH115" s="40"/>
      <c r="DI115" s="40"/>
      <c r="DJ115" s="40"/>
      <c r="DK115" s="40"/>
      <c r="DL115" s="40">
        <v>0</v>
      </c>
      <c r="DM115" s="40"/>
      <c r="DN115" s="40">
        <v>1</v>
      </c>
      <c r="DO115" s="40">
        <v>1877</v>
      </c>
      <c r="DP115" s="40" t="s">
        <v>1121</v>
      </c>
      <c r="DQ115" s="40" t="s">
        <v>1122</v>
      </c>
      <c r="DR115" s="40">
        <v>1916</v>
      </c>
      <c r="DS115" s="40" t="s">
        <v>1123</v>
      </c>
      <c r="DT115" s="37"/>
      <c r="DU115" s="37"/>
      <c r="DV115" s="37"/>
      <c r="DW115" s="37"/>
      <c r="DX115" s="37"/>
      <c r="DY115" s="37"/>
      <c r="DZ115" s="37"/>
      <c r="EA115" s="37"/>
      <c r="EB115" s="37"/>
      <c r="EC115" s="37"/>
      <c r="ED115" s="37"/>
      <c r="EE115" s="37"/>
      <c r="EF115" s="37"/>
      <c r="EG115" s="37"/>
      <c r="EH115" s="37"/>
      <c r="EI115" s="37"/>
    </row>
    <row r="116" spans="1:139" s="37" customFormat="1" ht="15.75" customHeight="1" x14ac:dyDescent="0.3">
      <c r="A116" s="40" t="s">
        <v>35</v>
      </c>
      <c r="B116" s="39" t="s">
        <v>1124</v>
      </c>
      <c r="C116" s="41" t="s">
        <v>1125</v>
      </c>
      <c r="D116" s="40"/>
      <c r="E116" s="40"/>
      <c r="F116" s="40" t="s">
        <v>91</v>
      </c>
      <c r="G116" s="40"/>
      <c r="H116" s="40" t="s">
        <v>454</v>
      </c>
      <c r="I116" s="40" t="s">
        <v>13</v>
      </c>
      <c r="J116" s="40" t="s">
        <v>221</v>
      </c>
      <c r="K116" s="40" t="s">
        <v>471</v>
      </c>
      <c r="L116" s="40" t="s">
        <v>226</v>
      </c>
      <c r="M116" s="40" t="s">
        <v>271</v>
      </c>
      <c r="N116" s="40"/>
      <c r="O116" s="40" t="s">
        <v>300</v>
      </c>
      <c r="P116" s="41" t="s">
        <v>1126</v>
      </c>
      <c r="Q116" s="99" t="s">
        <v>1127</v>
      </c>
      <c r="R116" s="40">
        <v>0</v>
      </c>
      <c r="S116" s="40">
        <v>0</v>
      </c>
      <c r="T116" s="40">
        <v>0</v>
      </c>
      <c r="U116" s="40">
        <v>0</v>
      </c>
      <c r="V116" s="40">
        <v>0</v>
      </c>
      <c r="W116" s="40">
        <v>0</v>
      </c>
      <c r="X116" s="40">
        <v>0</v>
      </c>
      <c r="Y116" s="40">
        <v>0</v>
      </c>
      <c r="Z116" s="40"/>
      <c r="AA116" s="40">
        <v>0</v>
      </c>
      <c r="AB116" s="40">
        <v>0</v>
      </c>
      <c r="AC116" s="40">
        <v>0</v>
      </c>
      <c r="AD116" s="40">
        <v>0</v>
      </c>
      <c r="AE116" s="40">
        <v>0</v>
      </c>
      <c r="AF116" s="40">
        <v>0</v>
      </c>
      <c r="AG116" s="40">
        <v>0</v>
      </c>
      <c r="AH116" s="40">
        <v>0</v>
      </c>
      <c r="AI116" s="40">
        <v>0</v>
      </c>
      <c r="AJ116" s="40">
        <v>0</v>
      </c>
      <c r="AK116" s="40">
        <v>0</v>
      </c>
      <c r="AL116" s="40">
        <v>0</v>
      </c>
      <c r="AM116" s="40">
        <v>0</v>
      </c>
      <c r="AN116" s="40">
        <v>0</v>
      </c>
      <c r="AO116" s="40">
        <v>0</v>
      </c>
      <c r="AP116" s="40">
        <v>0</v>
      </c>
      <c r="AQ116" s="40">
        <v>0</v>
      </c>
      <c r="AR116" s="40">
        <v>0</v>
      </c>
      <c r="AS116" s="40">
        <v>0</v>
      </c>
      <c r="AT116" s="40">
        <v>0</v>
      </c>
      <c r="AU116" s="40">
        <v>0</v>
      </c>
      <c r="AV116" s="40">
        <v>0</v>
      </c>
      <c r="AW116" s="40">
        <v>0</v>
      </c>
      <c r="AX116" s="40">
        <v>0</v>
      </c>
      <c r="AY116" s="40">
        <v>0</v>
      </c>
      <c r="AZ116" s="40">
        <v>0</v>
      </c>
      <c r="BA116" s="40">
        <v>0</v>
      </c>
      <c r="BB116" s="40">
        <v>0</v>
      </c>
      <c r="BC116" s="40">
        <v>0</v>
      </c>
      <c r="BD116" s="40">
        <v>0</v>
      </c>
      <c r="BE116" s="40">
        <v>0</v>
      </c>
      <c r="BF116" s="40">
        <v>0</v>
      </c>
      <c r="BG116" s="40">
        <v>0</v>
      </c>
      <c r="BH116" s="43">
        <v>0</v>
      </c>
      <c r="BI116" s="40">
        <v>0</v>
      </c>
      <c r="BJ116" s="43">
        <v>0</v>
      </c>
      <c r="BK116" s="40">
        <v>0</v>
      </c>
      <c r="BL116" s="43">
        <v>0</v>
      </c>
      <c r="BM116" s="40">
        <v>0</v>
      </c>
      <c r="BN116" s="40">
        <v>0</v>
      </c>
      <c r="BO116" s="40">
        <v>0</v>
      </c>
      <c r="BP116" s="40">
        <v>0</v>
      </c>
      <c r="BQ116" s="40">
        <v>0</v>
      </c>
      <c r="BR116" s="40">
        <v>0</v>
      </c>
      <c r="BS116" s="40">
        <v>0</v>
      </c>
      <c r="BT116" s="40">
        <v>1</v>
      </c>
      <c r="BU116" s="40">
        <v>1</v>
      </c>
      <c r="BV116" s="40">
        <v>0</v>
      </c>
      <c r="BW116" s="40">
        <v>1</v>
      </c>
      <c r="BX116" s="40">
        <v>0</v>
      </c>
      <c r="BY116" s="40">
        <v>0</v>
      </c>
      <c r="BZ116" s="40">
        <v>0</v>
      </c>
      <c r="CA116" s="40">
        <v>0</v>
      </c>
      <c r="CB116" s="40">
        <v>0</v>
      </c>
      <c r="CC116" s="44">
        <v>0</v>
      </c>
      <c r="CD116" s="40">
        <v>0</v>
      </c>
      <c r="CE116" s="40">
        <v>0</v>
      </c>
      <c r="CF116" s="40">
        <v>0</v>
      </c>
      <c r="CG116" s="40">
        <v>0</v>
      </c>
      <c r="CH116" s="40">
        <v>0</v>
      </c>
      <c r="CI116" s="40">
        <v>0</v>
      </c>
      <c r="CJ116" s="40">
        <v>0</v>
      </c>
      <c r="CK116" s="40">
        <v>0</v>
      </c>
      <c r="CL116" s="40">
        <v>0</v>
      </c>
      <c r="CM116" s="40">
        <v>0</v>
      </c>
      <c r="CN116" s="40">
        <v>0</v>
      </c>
      <c r="CO116" s="40">
        <v>0</v>
      </c>
      <c r="CP116" s="40">
        <v>0</v>
      </c>
      <c r="CQ116" s="40">
        <v>0</v>
      </c>
      <c r="CR116" s="40">
        <v>0</v>
      </c>
      <c r="CS116" s="40">
        <v>0</v>
      </c>
      <c r="CT116" s="40">
        <v>0</v>
      </c>
      <c r="CU116" s="40">
        <v>0</v>
      </c>
      <c r="CV116" s="40">
        <v>0</v>
      </c>
      <c r="CW116" s="42">
        <v>0</v>
      </c>
      <c r="CX116" s="40">
        <f t="shared" si="4"/>
        <v>3</v>
      </c>
      <c r="CY116" s="40">
        <v>1</v>
      </c>
      <c r="CZ116" s="40">
        <v>0</v>
      </c>
      <c r="DA116" s="40">
        <v>0</v>
      </c>
      <c r="DB116" s="40">
        <v>1</v>
      </c>
      <c r="DC116" s="40" t="s">
        <v>1128</v>
      </c>
      <c r="DD116" s="40" t="s">
        <v>307</v>
      </c>
      <c r="DE116" s="40" t="s">
        <v>623</v>
      </c>
      <c r="DF116" s="40">
        <v>1</v>
      </c>
      <c r="DG116" s="40"/>
      <c r="DH116" s="40"/>
      <c r="DI116" s="40"/>
      <c r="DJ116" s="40"/>
      <c r="DK116" s="40"/>
      <c r="DL116" s="40">
        <v>0</v>
      </c>
      <c r="DM116" s="40"/>
      <c r="DN116" s="40">
        <v>1</v>
      </c>
      <c r="DO116" s="40">
        <v>1897</v>
      </c>
      <c r="DP116" s="40" t="s">
        <v>1129</v>
      </c>
      <c r="DQ116" s="41" t="s">
        <v>1125</v>
      </c>
      <c r="DR116" s="40" t="s">
        <v>460</v>
      </c>
      <c r="DS116" s="40" t="s">
        <v>1129</v>
      </c>
    </row>
    <row r="117" spans="1:139" s="37" customFormat="1" ht="15.75" customHeight="1" x14ac:dyDescent="0.3">
      <c r="A117" s="40" t="s">
        <v>35</v>
      </c>
      <c r="B117" s="39" t="s">
        <v>1130</v>
      </c>
      <c r="C117" s="41" t="s">
        <v>1131</v>
      </c>
      <c r="D117" s="40"/>
      <c r="E117" s="40"/>
      <c r="F117" s="40" t="s">
        <v>91</v>
      </c>
      <c r="G117" s="40"/>
      <c r="H117" s="40" t="s">
        <v>454</v>
      </c>
      <c r="I117" s="40" t="s">
        <v>56</v>
      </c>
      <c r="J117" s="40" t="s">
        <v>183</v>
      </c>
      <c r="K117" s="40" t="s">
        <v>471</v>
      </c>
      <c r="L117" s="40" t="s">
        <v>226</v>
      </c>
      <c r="M117" s="40" t="s">
        <v>271</v>
      </c>
      <c r="N117" s="40"/>
      <c r="O117" s="40" t="s">
        <v>300</v>
      </c>
      <c r="P117" s="45" t="s">
        <v>1132</v>
      </c>
      <c r="Q117" s="40" t="s">
        <v>1133</v>
      </c>
      <c r="R117" s="40">
        <v>0</v>
      </c>
      <c r="S117" s="40">
        <v>0</v>
      </c>
      <c r="T117" s="40">
        <v>0</v>
      </c>
      <c r="U117" s="40">
        <v>0</v>
      </c>
      <c r="V117" s="40">
        <v>0</v>
      </c>
      <c r="W117" s="40">
        <v>0</v>
      </c>
      <c r="X117" s="40">
        <v>0</v>
      </c>
      <c r="Y117" s="40">
        <v>0</v>
      </c>
      <c r="Z117" s="40"/>
      <c r="AA117" s="40">
        <v>0</v>
      </c>
      <c r="AB117" s="40">
        <v>0</v>
      </c>
      <c r="AC117" s="40">
        <v>0</v>
      </c>
      <c r="AD117" s="40">
        <v>0</v>
      </c>
      <c r="AE117" s="40">
        <v>0</v>
      </c>
      <c r="AF117" s="40">
        <v>0</v>
      </c>
      <c r="AG117" s="40">
        <v>0</v>
      </c>
      <c r="AH117" s="40">
        <v>0</v>
      </c>
      <c r="AI117" s="40">
        <v>0</v>
      </c>
      <c r="AJ117" s="40">
        <v>0</v>
      </c>
      <c r="AK117" s="40">
        <v>0</v>
      </c>
      <c r="AL117" s="40">
        <v>0</v>
      </c>
      <c r="AM117" s="40">
        <v>0</v>
      </c>
      <c r="AN117" s="40">
        <v>0</v>
      </c>
      <c r="AO117" s="40">
        <v>0</v>
      </c>
      <c r="AP117" s="40">
        <v>0</v>
      </c>
      <c r="AQ117" s="40">
        <v>0</v>
      </c>
      <c r="AR117" s="40">
        <v>0</v>
      </c>
      <c r="AS117" s="40">
        <v>0</v>
      </c>
      <c r="AT117" s="40">
        <v>0</v>
      </c>
      <c r="AU117" s="40">
        <v>0</v>
      </c>
      <c r="AV117" s="40">
        <v>0</v>
      </c>
      <c r="AW117" s="40">
        <v>0</v>
      </c>
      <c r="AX117" s="40">
        <v>0</v>
      </c>
      <c r="AY117" s="40">
        <v>0</v>
      </c>
      <c r="AZ117" s="40">
        <v>0</v>
      </c>
      <c r="BA117" s="40">
        <v>0</v>
      </c>
      <c r="BB117" s="40">
        <v>0</v>
      </c>
      <c r="BC117" s="40">
        <v>0</v>
      </c>
      <c r="BD117" s="40">
        <v>0</v>
      </c>
      <c r="BE117" s="40">
        <v>0</v>
      </c>
      <c r="BF117" s="40">
        <v>0</v>
      </c>
      <c r="BG117" s="40">
        <v>0</v>
      </c>
      <c r="BH117" s="43">
        <v>0</v>
      </c>
      <c r="BI117" s="40">
        <v>0</v>
      </c>
      <c r="BJ117" s="43">
        <v>0</v>
      </c>
      <c r="BK117" s="40">
        <v>0</v>
      </c>
      <c r="BL117" s="43">
        <v>0</v>
      </c>
      <c r="BM117" s="40">
        <v>0</v>
      </c>
      <c r="BN117" s="40">
        <v>0</v>
      </c>
      <c r="BO117" s="40">
        <v>0</v>
      </c>
      <c r="BP117" s="40">
        <v>0</v>
      </c>
      <c r="BQ117" s="40">
        <v>0</v>
      </c>
      <c r="BR117" s="40">
        <v>0</v>
      </c>
      <c r="BS117" s="40">
        <v>1</v>
      </c>
      <c r="BT117" s="40">
        <v>0</v>
      </c>
      <c r="BU117" s="40">
        <v>1</v>
      </c>
      <c r="BV117" s="40">
        <v>1</v>
      </c>
      <c r="BW117" s="40">
        <v>1</v>
      </c>
      <c r="BX117" s="40">
        <v>0</v>
      </c>
      <c r="BY117" s="40">
        <v>0</v>
      </c>
      <c r="BZ117" s="40">
        <v>1</v>
      </c>
      <c r="CA117" s="40">
        <v>0</v>
      </c>
      <c r="CB117" s="40">
        <v>0</v>
      </c>
      <c r="CC117" s="44">
        <v>0</v>
      </c>
      <c r="CD117" s="40">
        <v>0</v>
      </c>
      <c r="CE117" s="40">
        <v>0</v>
      </c>
      <c r="CF117" s="40">
        <v>0</v>
      </c>
      <c r="CG117" s="40">
        <v>0</v>
      </c>
      <c r="CH117" s="40">
        <v>0</v>
      </c>
      <c r="CI117" s="40">
        <v>0</v>
      </c>
      <c r="CJ117" s="40">
        <v>0</v>
      </c>
      <c r="CK117" s="40">
        <v>0</v>
      </c>
      <c r="CL117" s="40">
        <v>0</v>
      </c>
      <c r="CM117" s="40">
        <v>0</v>
      </c>
      <c r="CN117" s="40">
        <v>0</v>
      </c>
      <c r="CO117" s="40">
        <v>0</v>
      </c>
      <c r="CP117" s="40">
        <v>0</v>
      </c>
      <c r="CQ117" s="40">
        <v>0</v>
      </c>
      <c r="CR117" s="40">
        <v>0</v>
      </c>
      <c r="CS117" s="40">
        <v>0</v>
      </c>
      <c r="CT117" s="40">
        <v>0</v>
      </c>
      <c r="CU117" s="40">
        <v>0</v>
      </c>
      <c r="CV117" s="40">
        <v>0</v>
      </c>
      <c r="CW117" s="42">
        <v>0</v>
      </c>
      <c r="CX117" s="40">
        <f t="shared" si="4"/>
        <v>5</v>
      </c>
      <c r="CY117" s="40">
        <v>1</v>
      </c>
      <c r="CZ117" s="40">
        <v>0</v>
      </c>
      <c r="DA117" s="40">
        <v>0</v>
      </c>
      <c r="DB117" s="40">
        <v>1</v>
      </c>
      <c r="DC117" s="40" t="s">
        <v>1134</v>
      </c>
      <c r="DD117" s="40" t="s">
        <v>318</v>
      </c>
      <c r="DE117" s="40"/>
      <c r="DF117" s="40"/>
      <c r="DG117" s="40"/>
      <c r="DH117" s="40"/>
      <c r="DI117" s="40"/>
      <c r="DJ117" s="40"/>
      <c r="DK117" s="40"/>
      <c r="DL117" s="40">
        <v>0</v>
      </c>
      <c r="DM117" s="40"/>
      <c r="DN117" s="40">
        <v>1</v>
      </c>
      <c r="DO117" s="40">
        <v>1824</v>
      </c>
      <c r="DP117" s="40" t="s">
        <v>1135</v>
      </c>
      <c r="DQ117" s="40" t="s">
        <v>1136</v>
      </c>
      <c r="DR117" s="40">
        <v>1986</v>
      </c>
      <c r="DS117" s="40" t="s">
        <v>1137</v>
      </c>
    </row>
    <row r="118" spans="1:139" s="37" customFormat="1" ht="15.75" customHeight="1" x14ac:dyDescent="0.3">
      <c r="A118" s="40" t="s">
        <v>35</v>
      </c>
      <c r="B118" s="39" t="s">
        <v>1130</v>
      </c>
      <c r="C118" s="41" t="s">
        <v>1138</v>
      </c>
      <c r="D118" s="40"/>
      <c r="E118" s="40"/>
      <c r="F118" s="40" t="s">
        <v>91</v>
      </c>
      <c r="G118" s="40"/>
      <c r="H118" s="40" t="s">
        <v>454</v>
      </c>
      <c r="I118" s="40" t="s">
        <v>56</v>
      </c>
      <c r="J118" s="40" t="s">
        <v>183</v>
      </c>
      <c r="K118" s="40" t="s">
        <v>471</v>
      </c>
      <c r="L118" s="40" t="s">
        <v>226</v>
      </c>
      <c r="M118" s="40" t="s">
        <v>271</v>
      </c>
      <c r="N118" s="40"/>
      <c r="O118" s="40" t="s">
        <v>300</v>
      </c>
      <c r="P118" s="45" t="s">
        <v>1139</v>
      </c>
      <c r="Q118" s="45" t="s">
        <v>1140</v>
      </c>
      <c r="R118" s="40">
        <v>0</v>
      </c>
      <c r="S118" s="40">
        <v>0</v>
      </c>
      <c r="T118" s="40">
        <v>0</v>
      </c>
      <c r="U118" s="40">
        <v>0</v>
      </c>
      <c r="V118" s="40">
        <v>0</v>
      </c>
      <c r="W118" s="40">
        <v>0</v>
      </c>
      <c r="X118" s="40">
        <v>0</v>
      </c>
      <c r="Y118" s="40">
        <v>0</v>
      </c>
      <c r="Z118" s="40"/>
      <c r="AA118" s="40">
        <v>0</v>
      </c>
      <c r="AB118" s="40">
        <v>0</v>
      </c>
      <c r="AC118" s="40">
        <v>0</v>
      </c>
      <c r="AD118" s="40">
        <v>0</v>
      </c>
      <c r="AE118" s="40">
        <v>0</v>
      </c>
      <c r="AF118" s="40">
        <v>0</v>
      </c>
      <c r="AG118" s="40">
        <v>0</v>
      </c>
      <c r="AH118" s="40">
        <v>0</v>
      </c>
      <c r="AI118" s="40">
        <v>0</v>
      </c>
      <c r="AJ118" s="40">
        <v>0</v>
      </c>
      <c r="AK118" s="40">
        <v>0</v>
      </c>
      <c r="AL118" s="40">
        <v>0</v>
      </c>
      <c r="AM118" s="40">
        <v>0</v>
      </c>
      <c r="AN118" s="40">
        <v>0</v>
      </c>
      <c r="AO118" s="40">
        <v>0</v>
      </c>
      <c r="AP118" s="40">
        <v>0</v>
      </c>
      <c r="AQ118" s="40">
        <v>0</v>
      </c>
      <c r="AR118" s="40">
        <v>0</v>
      </c>
      <c r="AS118" s="40">
        <v>1</v>
      </c>
      <c r="AT118" s="40">
        <v>1</v>
      </c>
      <c r="AU118" s="40">
        <v>0</v>
      </c>
      <c r="AV118" s="40">
        <v>1</v>
      </c>
      <c r="AW118" s="40">
        <v>0</v>
      </c>
      <c r="AX118" s="40">
        <v>1</v>
      </c>
      <c r="AY118" s="40">
        <v>0</v>
      </c>
      <c r="AZ118" s="40">
        <v>1</v>
      </c>
      <c r="BA118" s="40">
        <v>1</v>
      </c>
      <c r="BB118" s="40">
        <v>0</v>
      </c>
      <c r="BC118" s="40">
        <v>0</v>
      </c>
      <c r="BD118" s="40">
        <v>1</v>
      </c>
      <c r="BE118" s="40">
        <v>0</v>
      </c>
      <c r="BF118" s="40">
        <v>0</v>
      </c>
      <c r="BG118" s="40">
        <v>0</v>
      </c>
      <c r="BH118" s="43">
        <v>0</v>
      </c>
      <c r="BI118" s="40">
        <v>0</v>
      </c>
      <c r="BJ118" s="43">
        <v>0</v>
      </c>
      <c r="BK118" s="40">
        <v>0</v>
      </c>
      <c r="BL118" s="43">
        <v>0</v>
      </c>
      <c r="BM118" s="40">
        <v>0</v>
      </c>
      <c r="BN118" s="40">
        <v>0</v>
      </c>
      <c r="BO118" s="40">
        <v>0</v>
      </c>
      <c r="BP118" s="40">
        <v>0</v>
      </c>
      <c r="BQ118" s="40">
        <v>0</v>
      </c>
      <c r="BR118" s="40">
        <v>0</v>
      </c>
      <c r="BS118" s="40">
        <v>0</v>
      </c>
      <c r="BT118" s="40">
        <v>1</v>
      </c>
      <c r="BU118" s="40">
        <v>1</v>
      </c>
      <c r="BV118" s="40">
        <v>0</v>
      </c>
      <c r="BW118" s="40">
        <v>1</v>
      </c>
      <c r="BX118" s="40">
        <v>0</v>
      </c>
      <c r="BY118" s="40">
        <v>0</v>
      </c>
      <c r="BZ118" s="40">
        <v>0</v>
      </c>
      <c r="CA118" s="40">
        <v>0</v>
      </c>
      <c r="CB118" s="40">
        <v>0</v>
      </c>
      <c r="CC118" s="44">
        <v>0</v>
      </c>
      <c r="CD118" s="40">
        <v>0</v>
      </c>
      <c r="CE118" s="40">
        <v>0</v>
      </c>
      <c r="CF118" s="40">
        <v>0</v>
      </c>
      <c r="CG118" s="40">
        <v>0</v>
      </c>
      <c r="CH118" s="40">
        <v>0</v>
      </c>
      <c r="CI118" s="40">
        <v>0</v>
      </c>
      <c r="CJ118" s="40">
        <v>0</v>
      </c>
      <c r="CK118" s="40">
        <v>0</v>
      </c>
      <c r="CL118" s="40">
        <v>0</v>
      </c>
      <c r="CM118" s="40">
        <v>0</v>
      </c>
      <c r="CN118" s="40">
        <v>0</v>
      </c>
      <c r="CO118" s="40">
        <v>0</v>
      </c>
      <c r="CP118" s="40">
        <v>0</v>
      </c>
      <c r="CQ118" s="40">
        <v>0</v>
      </c>
      <c r="CR118" s="40">
        <v>0</v>
      </c>
      <c r="CS118" s="40">
        <v>0</v>
      </c>
      <c r="CT118" s="40">
        <v>0</v>
      </c>
      <c r="CU118" s="40">
        <v>0</v>
      </c>
      <c r="CV118" s="40">
        <v>0</v>
      </c>
      <c r="CW118" s="42">
        <v>0</v>
      </c>
      <c r="CX118" s="40">
        <f t="shared" si="4"/>
        <v>10</v>
      </c>
      <c r="CY118" s="40">
        <v>1</v>
      </c>
      <c r="CZ118" s="40">
        <v>0</v>
      </c>
      <c r="DA118" s="40">
        <v>0</v>
      </c>
      <c r="DB118" s="40">
        <v>1</v>
      </c>
      <c r="DC118" s="40" t="s">
        <v>1141</v>
      </c>
      <c r="DD118" s="40" t="s">
        <v>308</v>
      </c>
      <c r="DE118" s="40" t="s">
        <v>623</v>
      </c>
      <c r="DF118" s="40">
        <v>1</v>
      </c>
      <c r="DG118" s="40"/>
      <c r="DH118" s="40"/>
      <c r="DI118" s="40"/>
      <c r="DJ118" s="40"/>
      <c r="DK118" s="40"/>
      <c r="DL118" s="40">
        <v>0</v>
      </c>
      <c r="DM118" s="40"/>
      <c r="DN118" s="40">
        <v>1</v>
      </c>
      <c r="DO118" s="40">
        <v>1798</v>
      </c>
      <c r="DP118" s="40" t="s">
        <v>1142</v>
      </c>
      <c r="DQ118" s="40" t="s">
        <v>1143</v>
      </c>
      <c r="DR118" s="40">
        <v>1830</v>
      </c>
      <c r="DS118" s="40" t="s">
        <v>1144</v>
      </c>
    </row>
    <row r="119" spans="1:139" s="37" customFormat="1" ht="15.75" customHeight="1" x14ac:dyDescent="0.3">
      <c r="A119" s="40" t="s">
        <v>35</v>
      </c>
      <c r="B119" s="39" t="s">
        <v>1130</v>
      </c>
      <c r="C119" s="41" t="s">
        <v>1145</v>
      </c>
      <c r="D119" s="40" t="s">
        <v>1146</v>
      </c>
      <c r="E119" s="40"/>
      <c r="F119" s="40" t="s">
        <v>91</v>
      </c>
      <c r="G119" s="40"/>
      <c r="H119" s="40" t="s">
        <v>454</v>
      </c>
      <c r="I119" s="40" t="s">
        <v>56</v>
      </c>
      <c r="J119" s="40" t="s">
        <v>183</v>
      </c>
      <c r="K119" s="40" t="s">
        <v>471</v>
      </c>
      <c r="L119" s="40" t="s">
        <v>226</v>
      </c>
      <c r="M119" s="40" t="s">
        <v>271</v>
      </c>
      <c r="N119" s="40"/>
      <c r="O119" s="40" t="s">
        <v>300</v>
      </c>
      <c r="P119" s="40" t="s">
        <v>1147</v>
      </c>
      <c r="Q119" s="45" t="s">
        <v>1148</v>
      </c>
      <c r="R119" s="40">
        <v>0</v>
      </c>
      <c r="S119" s="40">
        <v>0</v>
      </c>
      <c r="T119" s="40">
        <v>0</v>
      </c>
      <c r="U119" s="40">
        <v>0</v>
      </c>
      <c r="V119" s="40">
        <v>0</v>
      </c>
      <c r="W119" s="40">
        <v>0</v>
      </c>
      <c r="X119" s="40">
        <v>0</v>
      </c>
      <c r="Y119" s="40">
        <v>0</v>
      </c>
      <c r="Z119" s="40"/>
      <c r="AA119" s="40">
        <v>0</v>
      </c>
      <c r="AB119" s="40">
        <v>0</v>
      </c>
      <c r="AC119" s="40">
        <v>0</v>
      </c>
      <c r="AD119" s="40">
        <v>0</v>
      </c>
      <c r="AE119" s="40">
        <v>0</v>
      </c>
      <c r="AF119" s="40">
        <v>0</v>
      </c>
      <c r="AG119" s="40">
        <v>0</v>
      </c>
      <c r="AH119" s="40">
        <v>0</v>
      </c>
      <c r="AI119" s="40">
        <v>0</v>
      </c>
      <c r="AJ119" s="40">
        <v>0</v>
      </c>
      <c r="AK119" s="40">
        <v>0</v>
      </c>
      <c r="AL119" s="40">
        <v>0</v>
      </c>
      <c r="AM119" s="40">
        <v>0</v>
      </c>
      <c r="AN119" s="40">
        <v>0</v>
      </c>
      <c r="AO119" s="40">
        <v>0</v>
      </c>
      <c r="AP119" s="40">
        <v>0</v>
      </c>
      <c r="AQ119" s="40">
        <v>1</v>
      </c>
      <c r="AR119" s="40">
        <v>1</v>
      </c>
      <c r="AS119" s="40">
        <v>1</v>
      </c>
      <c r="AT119" s="40">
        <v>1</v>
      </c>
      <c r="AU119" s="40">
        <v>1</v>
      </c>
      <c r="AV119" s="40">
        <v>1</v>
      </c>
      <c r="AW119" s="40">
        <v>0</v>
      </c>
      <c r="AX119" s="40">
        <v>1</v>
      </c>
      <c r="AY119" s="40">
        <v>0</v>
      </c>
      <c r="AZ119" s="40">
        <v>1</v>
      </c>
      <c r="BA119" s="40">
        <v>1</v>
      </c>
      <c r="BB119" s="40">
        <v>0</v>
      </c>
      <c r="BC119" s="40">
        <v>0</v>
      </c>
      <c r="BD119" s="40">
        <v>0</v>
      </c>
      <c r="BE119" s="40">
        <v>0</v>
      </c>
      <c r="BF119" s="40">
        <v>0</v>
      </c>
      <c r="BG119" s="40">
        <v>0</v>
      </c>
      <c r="BH119" s="43">
        <v>0</v>
      </c>
      <c r="BI119" s="40">
        <v>0</v>
      </c>
      <c r="BJ119" s="43">
        <v>0</v>
      </c>
      <c r="BK119" s="40">
        <v>0</v>
      </c>
      <c r="BL119" s="43">
        <v>0</v>
      </c>
      <c r="BM119" s="40">
        <v>0</v>
      </c>
      <c r="BN119" s="40">
        <v>0</v>
      </c>
      <c r="BO119" s="40">
        <v>0</v>
      </c>
      <c r="BP119" s="40">
        <v>0</v>
      </c>
      <c r="BQ119" s="40">
        <v>0</v>
      </c>
      <c r="BR119" s="40">
        <v>0</v>
      </c>
      <c r="BS119" s="40">
        <v>0</v>
      </c>
      <c r="BT119" s="40">
        <v>1</v>
      </c>
      <c r="BU119" s="40">
        <v>0</v>
      </c>
      <c r="BV119" s="40">
        <v>0</v>
      </c>
      <c r="BW119" s="40">
        <v>0</v>
      </c>
      <c r="BX119" s="40">
        <v>0</v>
      </c>
      <c r="BY119" s="40">
        <v>0</v>
      </c>
      <c r="BZ119" s="40">
        <v>0</v>
      </c>
      <c r="CA119" s="40">
        <v>0</v>
      </c>
      <c r="CB119" s="40">
        <v>0</v>
      </c>
      <c r="CC119" s="44">
        <v>0</v>
      </c>
      <c r="CD119" s="40">
        <v>0</v>
      </c>
      <c r="CE119" s="40">
        <v>0</v>
      </c>
      <c r="CF119" s="40">
        <v>0</v>
      </c>
      <c r="CG119" s="40">
        <v>0</v>
      </c>
      <c r="CH119" s="40">
        <v>0</v>
      </c>
      <c r="CI119" s="40">
        <v>0</v>
      </c>
      <c r="CJ119" s="40">
        <v>0</v>
      </c>
      <c r="CK119" s="40">
        <v>0</v>
      </c>
      <c r="CL119" s="40">
        <v>0</v>
      </c>
      <c r="CM119" s="40">
        <v>0</v>
      </c>
      <c r="CN119" s="40">
        <v>0</v>
      </c>
      <c r="CO119" s="40">
        <v>0</v>
      </c>
      <c r="CP119" s="40">
        <v>0</v>
      </c>
      <c r="CQ119" s="40">
        <v>0</v>
      </c>
      <c r="CR119" s="40">
        <v>0</v>
      </c>
      <c r="CS119" s="40">
        <v>0</v>
      </c>
      <c r="CT119" s="40">
        <v>0</v>
      </c>
      <c r="CU119" s="40">
        <v>0</v>
      </c>
      <c r="CV119" s="40">
        <v>0</v>
      </c>
      <c r="CW119" s="42">
        <v>0</v>
      </c>
      <c r="CX119" s="40">
        <f t="shared" si="4"/>
        <v>10</v>
      </c>
      <c r="CY119" s="40">
        <v>1</v>
      </c>
      <c r="CZ119" s="40">
        <v>0</v>
      </c>
      <c r="DA119" s="40">
        <v>0</v>
      </c>
      <c r="DB119" s="40">
        <v>1</v>
      </c>
      <c r="DC119" s="40" t="s">
        <v>1149</v>
      </c>
      <c r="DD119" s="40" t="s">
        <v>308</v>
      </c>
      <c r="DE119" s="40" t="s">
        <v>623</v>
      </c>
      <c r="DF119" s="40">
        <v>1</v>
      </c>
      <c r="DG119" s="40" t="s">
        <v>1150</v>
      </c>
      <c r="DH119" s="40"/>
      <c r="DI119" s="40"/>
      <c r="DJ119" s="40"/>
      <c r="DK119" s="40"/>
      <c r="DL119" s="40">
        <v>1</v>
      </c>
      <c r="DM119" s="40" t="s">
        <v>625</v>
      </c>
      <c r="DN119" s="40">
        <v>1</v>
      </c>
      <c r="DO119" s="40">
        <v>1872</v>
      </c>
      <c r="DP119" s="40" t="s">
        <v>1151</v>
      </c>
      <c r="DQ119" s="41" t="s">
        <v>1152</v>
      </c>
      <c r="DR119" s="40" t="s">
        <v>460</v>
      </c>
      <c r="DS119" s="40" t="s">
        <v>1151</v>
      </c>
    </row>
    <row r="120" spans="1:139" s="37" customFormat="1" ht="15.75" customHeight="1" x14ac:dyDescent="0.3">
      <c r="A120" s="25" t="s">
        <v>35</v>
      </c>
      <c r="B120" s="58" t="s">
        <v>1153</v>
      </c>
      <c r="C120" s="25" t="s">
        <v>1154</v>
      </c>
      <c r="D120" s="25"/>
      <c r="E120" s="25"/>
      <c r="F120" s="25" t="s">
        <v>91</v>
      </c>
      <c r="G120" s="25"/>
      <c r="H120" s="25" t="s">
        <v>716</v>
      </c>
      <c r="I120" s="25" t="s">
        <v>13</v>
      </c>
      <c r="J120" s="25" t="s">
        <v>221</v>
      </c>
      <c r="K120" s="25" t="s">
        <v>269</v>
      </c>
      <c r="L120" s="25"/>
      <c r="M120" s="25" t="s">
        <v>271</v>
      </c>
      <c r="N120" s="25"/>
      <c r="O120" s="25" t="s">
        <v>299</v>
      </c>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52"/>
      <c r="BI120" s="25"/>
      <c r="BJ120" s="52"/>
      <c r="BK120" s="25"/>
      <c r="BL120" s="52"/>
      <c r="BM120" s="25"/>
      <c r="BN120" s="25"/>
      <c r="BO120" s="25"/>
      <c r="BP120" s="25"/>
      <c r="BQ120" s="25"/>
      <c r="BR120" s="25"/>
      <c r="BS120" s="25"/>
      <c r="BT120" s="25"/>
      <c r="BU120" s="25"/>
      <c r="BV120" s="25"/>
      <c r="BW120" s="25"/>
      <c r="BX120" s="25"/>
      <c r="BY120" s="25"/>
      <c r="BZ120" s="25"/>
      <c r="CA120" s="25"/>
      <c r="CB120" s="25"/>
      <c r="CC120" s="53"/>
      <c r="CD120" s="25"/>
      <c r="CE120" s="25"/>
      <c r="CF120" s="25"/>
      <c r="CG120" s="25"/>
      <c r="CH120" s="25"/>
      <c r="CI120" s="25"/>
      <c r="CJ120" s="25"/>
      <c r="CK120" s="25"/>
      <c r="CL120" s="25"/>
      <c r="CM120" s="25"/>
      <c r="CN120" s="25"/>
      <c r="CO120" s="25"/>
      <c r="CP120" s="25"/>
      <c r="CQ120" s="25"/>
      <c r="CR120" s="25"/>
      <c r="CS120" s="25"/>
      <c r="CT120" s="25"/>
      <c r="CU120" s="25"/>
      <c r="CV120" s="25"/>
      <c r="CW120" s="54"/>
      <c r="CX120" s="25"/>
      <c r="CY120" s="25"/>
      <c r="CZ120" s="25"/>
      <c r="DA120" s="25"/>
      <c r="DB120" s="25"/>
      <c r="DC120" s="25"/>
      <c r="DD120" s="25" t="s">
        <v>309</v>
      </c>
      <c r="DE120" s="25"/>
      <c r="DF120" s="25"/>
      <c r="DG120" s="25"/>
      <c r="DH120" s="25"/>
      <c r="DI120" s="25"/>
      <c r="DJ120" s="25"/>
      <c r="DK120" s="25"/>
      <c r="DL120" s="25"/>
      <c r="DM120" s="25"/>
      <c r="DN120" s="25">
        <v>1</v>
      </c>
      <c r="DO120" s="25">
        <v>1844</v>
      </c>
      <c r="DP120" s="25" t="s">
        <v>1155</v>
      </c>
      <c r="DQ120" s="25"/>
      <c r="DR120" s="25"/>
      <c r="DS120" s="25" t="s">
        <v>1155</v>
      </c>
    </row>
    <row r="121" spans="1:139" s="37" customFormat="1" ht="15.75" customHeight="1" x14ac:dyDescent="0.3">
      <c r="A121" s="40" t="s">
        <v>35</v>
      </c>
      <c r="B121" s="39" t="s">
        <v>1156</v>
      </c>
      <c r="C121" s="41" t="s">
        <v>1157</v>
      </c>
      <c r="D121" s="40"/>
      <c r="E121" s="40"/>
      <c r="F121" s="40" t="s">
        <v>91</v>
      </c>
      <c r="G121" s="40"/>
      <c r="H121" s="40" t="s">
        <v>1158</v>
      </c>
      <c r="I121" s="40" t="s">
        <v>56</v>
      </c>
      <c r="J121" s="40" t="s">
        <v>200</v>
      </c>
      <c r="K121" s="40" t="s">
        <v>269</v>
      </c>
      <c r="L121" s="40" t="s">
        <v>226</v>
      </c>
      <c r="M121" s="40" t="s">
        <v>271</v>
      </c>
      <c r="N121" s="40"/>
      <c r="O121" s="40" t="s">
        <v>300</v>
      </c>
      <c r="P121" s="40" t="s">
        <v>1159</v>
      </c>
      <c r="Q121" s="40" t="s">
        <v>591</v>
      </c>
      <c r="R121" s="40">
        <v>0</v>
      </c>
      <c r="S121" s="40">
        <v>0</v>
      </c>
      <c r="T121" s="40">
        <v>0</v>
      </c>
      <c r="U121" s="40">
        <v>0</v>
      </c>
      <c r="V121" s="40">
        <v>0</v>
      </c>
      <c r="W121" s="40">
        <v>0</v>
      </c>
      <c r="X121" s="40">
        <v>0</v>
      </c>
      <c r="Y121" s="40">
        <v>0</v>
      </c>
      <c r="Z121" s="40"/>
      <c r="AA121" s="40">
        <v>0</v>
      </c>
      <c r="AB121" s="40">
        <v>0</v>
      </c>
      <c r="AC121" s="40">
        <v>0</v>
      </c>
      <c r="AD121" s="40">
        <v>0</v>
      </c>
      <c r="AE121" s="40">
        <v>0</v>
      </c>
      <c r="AF121" s="40">
        <v>0</v>
      </c>
      <c r="AG121" s="40">
        <v>0</v>
      </c>
      <c r="AH121" s="40">
        <v>0</v>
      </c>
      <c r="AI121" s="40">
        <v>0</v>
      </c>
      <c r="AJ121" s="40">
        <v>0</v>
      </c>
      <c r="AK121" s="40">
        <v>0</v>
      </c>
      <c r="AL121" s="40">
        <v>0</v>
      </c>
      <c r="AM121" s="40">
        <v>0</v>
      </c>
      <c r="AN121" s="40">
        <v>0</v>
      </c>
      <c r="AO121" s="40">
        <v>0</v>
      </c>
      <c r="AP121" s="40">
        <v>0</v>
      </c>
      <c r="AQ121" s="40">
        <v>0</v>
      </c>
      <c r="AR121" s="40">
        <v>0</v>
      </c>
      <c r="AS121" s="40">
        <v>0</v>
      </c>
      <c r="AT121" s="40">
        <v>0</v>
      </c>
      <c r="AU121" s="40">
        <v>0</v>
      </c>
      <c r="AV121" s="40">
        <v>0</v>
      </c>
      <c r="AW121" s="40">
        <v>0</v>
      </c>
      <c r="AX121" s="40">
        <v>0</v>
      </c>
      <c r="AY121" s="40">
        <v>0</v>
      </c>
      <c r="AZ121" s="40">
        <v>0</v>
      </c>
      <c r="BA121" s="40">
        <v>0</v>
      </c>
      <c r="BB121" s="40">
        <v>0</v>
      </c>
      <c r="BC121" s="40">
        <v>0</v>
      </c>
      <c r="BD121" s="40">
        <v>0</v>
      </c>
      <c r="BE121" s="40">
        <v>0</v>
      </c>
      <c r="BF121" s="40">
        <v>0</v>
      </c>
      <c r="BG121" s="40">
        <v>0</v>
      </c>
      <c r="BH121" s="43">
        <v>0</v>
      </c>
      <c r="BI121" s="40">
        <v>0</v>
      </c>
      <c r="BJ121" s="43">
        <v>0</v>
      </c>
      <c r="BK121" s="40">
        <v>0</v>
      </c>
      <c r="BL121" s="43">
        <v>0</v>
      </c>
      <c r="BM121" s="40">
        <v>0</v>
      </c>
      <c r="BN121" s="40">
        <v>1</v>
      </c>
      <c r="BO121" s="40">
        <v>0</v>
      </c>
      <c r="BP121" s="40">
        <v>1</v>
      </c>
      <c r="BQ121" s="40">
        <v>0</v>
      </c>
      <c r="BR121" s="40">
        <v>0</v>
      </c>
      <c r="BS121" s="40">
        <v>0</v>
      </c>
      <c r="BT121" s="40">
        <v>0</v>
      </c>
      <c r="BU121" s="40">
        <v>0</v>
      </c>
      <c r="BV121" s="40">
        <v>0</v>
      </c>
      <c r="BW121" s="40">
        <v>0</v>
      </c>
      <c r="BX121" s="40">
        <v>0</v>
      </c>
      <c r="BY121" s="40">
        <v>0</v>
      </c>
      <c r="BZ121" s="40">
        <v>0</v>
      </c>
      <c r="CA121" s="40">
        <v>0</v>
      </c>
      <c r="CB121" s="40">
        <v>0</v>
      </c>
      <c r="CC121" s="44">
        <v>0</v>
      </c>
      <c r="CD121" s="40">
        <v>0</v>
      </c>
      <c r="CE121" s="40">
        <v>0</v>
      </c>
      <c r="CF121" s="40">
        <v>0</v>
      </c>
      <c r="CG121" s="40">
        <v>0</v>
      </c>
      <c r="CH121" s="40">
        <v>0</v>
      </c>
      <c r="CI121" s="40">
        <v>0</v>
      </c>
      <c r="CJ121" s="40">
        <v>0</v>
      </c>
      <c r="CK121" s="40">
        <v>0</v>
      </c>
      <c r="CL121" s="40">
        <v>0</v>
      </c>
      <c r="CM121" s="40">
        <v>0</v>
      </c>
      <c r="CN121" s="40">
        <v>0</v>
      </c>
      <c r="CO121" s="40">
        <v>0</v>
      </c>
      <c r="CP121" s="40">
        <v>0</v>
      </c>
      <c r="CQ121" s="40">
        <v>0</v>
      </c>
      <c r="CR121" s="40">
        <v>0</v>
      </c>
      <c r="CS121" s="40">
        <v>0</v>
      </c>
      <c r="CT121" s="40">
        <v>0</v>
      </c>
      <c r="CU121" s="40">
        <v>0</v>
      </c>
      <c r="CV121" s="40">
        <v>0</v>
      </c>
      <c r="CW121" s="42">
        <v>0</v>
      </c>
      <c r="CX121" s="40">
        <f>SUM(AA121:CW121)</f>
        <v>2</v>
      </c>
      <c r="CY121" s="40">
        <v>1</v>
      </c>
      <c r="CZ121" s="40">
        <v>0</v>
      </c>
      <c r="DA121" s="40">
        <v>0</v>
      </c>
      <c r="DB121" s="40">
        <v>0</v>
      </c>
      <c r="DC121" s="40" t="s">
        <v>1020</v>
      </c>
      <c r="DD121" s="40" t="s">
        <v>305</v>
      </c>
      <c r="DE121" s="40"/>
      <c r="DF121" s="40"/>
      <c r="DG121" s="40" t="s">
        <v>1160</v>
      </c>
      <c r="DH121" s="40" t="s">
        <v>747</v>
      </c>
      <c r="DI121" s="40"/>
      <c r="DJ121" s="40"/>
      <c r="DK121" s="40"/>
      <c r="DL121" s="40">
        <v>1</v>
      </c>
      <c r="DM121" s="40" t="s">
        <v>595</v>
      </c>
      <c r="DN121" s="40">
        <v>1</v>
      </c>
      <c r="DO121" s="40">
        <v>1948</v>
      </c>
      <c r="DP121" s="40" t="s">
        <v>1161</v>
      </c>
      <c r="DQ121" s="41" t="s">
        <v>1157</v>
      </c>
      <c r="DR121" s="40" t="s">
        <v>460</v>
      </c>
      <c r="DS121" s="40" t="s">
        <v>1161</v>
      </c>
    </row>
    <row r="122" spans="1:139" s="37" customFormat="1" ht="15.75" customHeight="1" x14ac:dyDescent="0.3">
      <c r="A122" s="40" t="s">
        <v>35</v>
      </c>
      <c r="B122" s="40" t="s">
        <v>1156</v>
      </c>
      <c r="C122" s="41" t="s">
        <v>1162</v>
      </c>
      <c r="D122" s="40"/>
      <c r="E122" s="40"/>
      <c r="F122" s="40" t="s">
        <v>171</v>
      </c>
      <c r="G122" s="40"/>
      <c r="H122" s="40" t="s">
        <v>1163</v>
      </c>
      <c r="I122" s="40"/>
      <c r="J122" s="40" t="s">
        <v>167</v>
      </c>
      <c r="K122" s="40"/>
      <c r="L122" s="40" t="s">
        <v>226</v>
      </c>
      <c r="M122" s="40"/>
      <c r="N122" s="40"/>
      <c r="O122" s="40"/>
      <c r="P122" s="40" t="s">
        <v>1164</v>
      </c>
      <c r="Q122" s="42" t="s">
        <v>1049</v>
      </c>
      <c r="R122" s="40">
        <v>0</v>
      </c>
      <c r="S122" s="40">
        <v>0</v>
      </c>
      <c r="T122" s="40">
        <v>0</v>
      </c>
      <c r="U122" s="40">
        <v>0</v>
      </c>
      <c r="V122" s="40">
        <v>0</v>
      </c>
      <c r="W122" s="40"/>
      <c r="X122" s="40">
        <v>0</v>
      </c>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v>1</v>
      </c>
      <c r="BF122" s="40"/>
      <c r="BG122" s="40"/>
      <c r="BH122" s="43"/>
      <c r="BI122" s="40"/>
      <c r="BJ122" s="43"/>
      <c r="BK122" s="40">
        <v>1</v>
      </c>
      <c r="BL122" s="43"/>
      <c r="BM122" s="40"/>
      <c r="BN122" s="40">
        <v>1</v>
      </c>
      <c r="BO122" s="40">
        <v>1</v>
      </c>
      <c r="BP122" s="40">
        <v>1</v>
      </c>
      <c r="BQ122" s="40"/>
      <c r="BR122" s="40"/>
      <c r="BS122" s="40"/>
      <c r="BT122" s="40"/>
      <c r="BU122" s="40"/>
      <c r="BV122" s="40"/>
      <c r="BW122" s="40"/>
      <c r="BX122" s="40"/>
      <c r="BY122" s="40"/>
      <c r="BZ122" s="40"/>
      <c r="CA122" s="40"/>
      <c r="CB122" s="40"/>
      <c r="CC122" s="44"/>
      <c r="CD122" s="40"/>
      <c r="CE122" s="40"/>
      <c r="CF122" s="40"/>
      <c r="CG122" s="40"/>
      <c r="CH122" s="40"/>
      <c r="CI122" s="40"/>
      <c r="CJ122" s="40"/>
      <c r="CK122" s="40"/>
      <c r="CL122" s="40"/>
      <c r="CM122" s="40"/>
      <c r="CN122" s="40"/>
      <c r="CO122" s="40"/>
      <c r="CP122" s="40"/>
      <c r="CQ122" s="40"/>
      <c r="CR122" s="40"/>
      <c r="CS122" s="40"/>
      <c r="CT122" s="40"/>
      <c r="CU122" s="40"/>
      <c r="CV122" s="40"/>
      <c r="CW122" s="42"/>
      <c r="CX122" s="40"/>
      <c r="CY122" s="40"/>
      <c r="CZ122" s="40"/>
      <c r="DA122" s="40"/>
      <c r="DB122" s="40"/>
      <c r="DC122" s="40" t="s">
        <v>1165</v>
      </c>
      <c r="DD122" s="40" t="s">
        <v>305</v>
      </c>
      <c r="DE122" s="40"/>
      <c r="DF122" s="40"/>
      <c r="DG122" s="40" t="s">
        <v>762</v>
      </c>
      <c r="DH122" s="40"/>
      <c r="DI122" s="40"/>
      <c r="DJ122" s="40"/>
      <c r="DK122" s="40"/>
      <c r="DL122" s="40">
        <v>1</v>
      </c>
      <c r="DM122" s="40"/>
      <c r="DN122" s="40">
        <v>1</v>
      </c>
      <c r="DO122" s="40">
        <v>1924</v>
      </c>
      <c r="DP122" s="40" t="s">
        <v>1166</v>
      </c>
      <c r="DQ122" s="40" t="s">
        <v>1167</v>
      </c>
      <c r="DR122" s="40">
        <v>1978</v>
      </c>
      <c r="DS122" s="40" t="s">
        <v>1168</v>
      </c>
    </row>
    <row r="123" spans="1:139" s="37" customFormat="1" ht="15.75" customHeight="1" x14ac:dyDescent="0.3">
      <c r="A123" s="40" t="s">
        <v>35</v>
      </c>
      <c r="B123" s="40" t="s">
        <v>1169</v>
      </c>
      <c r="C123" s="41" t="s">
        <v>1170</v>
      </c>
      <c r="D123" s="40"/>
      <c r="E123" s="40"/>
      <c r="F123" s="40" t="s">
        <v>171</v>
      </c>
      <c r="G123" s="40" t="s">
        <v>1171</v>
      </c>
      <c r="H123" s="40" t="s">
        <v>1163</v>
      </c>
      <c r="I123" s="40"/>
      <c r="J123" s="40" t="s">
        <v>167</v>
      </c>
      <c r="K123" s="40"/>
      <c r="L123" s="40" t="s">
        <v>226</v>
      </c>
      <c r="M123" s="40"/>
      <c r="N123" s="40"/>
      <c r="O123" s="40"/>
      <c r="P123" s="40" t="s">
        <v>1172</v>
      </c>
      <c r="Q123" s="100" t="s">
        <v>1173</v>
      </c>
      <c r="R123" s="40">
        <v>0</v>
      </c>
      <c r="S123" s="40">
        <v>0</v>
      </c>
      <c r="T123" s="40">
        <v>0</v>
      </c>
      <c r="U123" s="40">
        <v>0</v>
      </c>
      <c r="V123" s="40">
        <v>0</v>
      </c>
      <c r="W123" s="40"/>
      <c r="X123" s="40">
        <v>0</v>
      </c>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3"/>
      <c r="BI123" s="40"/>
      <c r="BJ123" s="43"/>
      <c r="BK123" s="40"/>
      <c r="BL123" s="43"/>
      <c r="BM123" s="40"/>
      <c r="BN123" s="40">
        <v>1</v>
      </c>
      <c r="BO123" s="40">
        <v>1</v>
      </c>
      <c r="BP123" s="40">
        <v>1</v>
      </c>
      <c r="BQ123" s="40"/>
      <c r="BR123" s="40"/>
      <c r="BS123" s="40"/>
      <c r="BT123" s="40"/>
      <c r="BU123" s="40"/>
      <c r="BV123" s="40"/>
      <c r="BW123" s="40"/>
      <c r="BX123" s="40"/>
      <c r="BY123" s="40"/>
      <c r="BZ123" s="40"/>
      <c r="CA123" s="40"/>
      <c r="CB123" s="40"/>
      <c r="CC123" s="44"/>
      <c r="CD123" s="40"/>
      <c r="CE123" s="40"/>
      <c r="CF123" s="40"/>
      <c r="CG123" s="40"/>
      <c r="CH123" s="40"/>
      <c r="CI123" s="40"/>
      <c r="CJ123" s="40"/>
      <c r="CK123" s="40"/>
      <c r="CL123" s="40"/>
      <c r="CM123" s="40"/>
      <c r="CN123" s="40"/>
      <c r="CO123" s="40"/>
      <c r="CP123" s="40"/>
      <c r="CQ123" s="40"/>
      <c r="CR123" s="40"/>
      <c r="CS123" s="40"/>
      <c r="CT123" s="40"/>
      <c r="CU123" s="40"/>
      <c r="CV123" s="40"/>
      <c r="CW123" s="42"/>
      <c r="CX123" s="40"/>
      <c r="CY123" s="40"/>
      <c r="CZ123" s="40"/>
      <c r="DA123" s="40"/>
      <c r="DB123" s="40"/>
      <c r="DC123" s="40" t="s">
        <v>1020</v>
      </c>
      <c r="DD123" s="40" t="s">
        <v>305</v>
      </c>
      <c r="DE123" s="40"/>
      <c r="DF123" s="40"/>
      <c r="DG123" s="40"/>
      <c r="DH123" s="40"/>
      <c r="DI123" s="40"/>
      <c r="DJ123" s="40"/>
      <c r="DK123" s="40"/>
      <c r="DL123" s="40">
        <v>0</v>
      </c>
      <c r="DM123" s="40"/>
      <c r="DN123" s="40">
        <v>1</v>
      </c>
      <c r="DO123" s="40">
        <v>1948</v>
      </c>
      <c r="DP123" s="40" t="s">
        <v>1174</v>
      </c>
      <c r="DQ123" s="40" t="s">
        <v>1175</v>
      </c>
      <c r="DR123" s="40">
        <v>2013</v>
      </c>
      <c r="DS123" s="40" t="s">
        <v>1176</v>
      </c>
    </row>
    <row r="124" spans="1:139" s="37" customFormat="1" ht="17.25" customHeight="1" x14ac:dyDescent="0.3">
      <c r="A124" s="25" t="s">
        <v>35</v>
      </c>
      <c r="B124" s="58" t="s">
        <v>1177</v>
      </c>
      <c r="C124" s="25" t="s">
        <v>1178</v>
      </c>
      <c r="D124" s="25"/>
      <c r="E124" s="25"/>
      <c r="F124" s="25" t="s">
        <v>122</v>
      </c>
      <c r="G124" s="25"/>
      <c r="H124" s="25" t="s">
        <v>716</v>
      </c>
      <c r="I124" s="25" t="s">
        <v>56</v>
      </c>
      <c r="J124" s="25"/>
      <c r="K124" s="25"/>
      <c r="L124" s="25"/>
      <c r="M124" s="25"/>
      <c r="N124" s="25"/>
      <c r="O124" s="25" t="s">
        <v>299</v>
      </c>
      <c r="P124" s="25"/>
      <c r="Q124" s="54"/>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52"/>
      <c r="BI124" s="25"/>
      <c r="BJ124" s="52"/>
      <c r="BK124" s="25"/>
      <c r="BL124" s="52"/>
      <c r="BM124" s="25"/>
      <c r="BN124" s="25"/>
      <c r="BO124" s="25"/>
      <c r="BP124" s="25"/>
      <c r="BQ124" s="25"/>
      <c r="BR124" s="25"/>
      <c r="BS124" s="25"/>
      <c r="BT124" s="25"/>
      <c r="BU124" s="25"/>
      <c r="BV124" s="25"/>
      <c r="BW124" s="25"/>
      <c r="BX124" s="25"/>
      <c r="BY124" s="25"/>
      <c r="BZ124" s="25"/>
      <c r="CA124" s="25"/>
      <c r="CB124" s="25"/>
      <c r="CC124" s="53"/>
      <c r="CD124" s="25"/>
      <c r="CE124" s="25"/>
      <c r="CF124" s="25"/>
      <c r="CG124" s="25"/>
      <c r="CH124" s="25"/>
      <c r="CI124" s="25"/>
      <c r="CJ124" s="25"/>
      <c r="CK124" s="25"/>
      <c r="CL124" s="25"/>
      <c r="CM124" s="25"/>
      <c r="CN124" s="25"/>
      <c r="CO124" s="25"/>
      <c r="CP124" s="25"/>
      <c r="CQ124" s="25"/>
      <c r="CR124" s="25"/>
      <c r="CS124" s="25"/>
      <c r="CT124" s="25"/>
      <c r="CU124" s="25"/>
      <c r="CV124" s="25"/>
      <c r="CW124" s="54"/>
      <c r="CX124" s="25"/>
      <c r="CY124" s="25"/>
      <c r="CZ124" s="25"/>
      <c r="DA124" s="25"/>
      <c r="DB124" s="25"/>
      <c r="DC124" s="25" t="s">
        <v>600</v>
      </c>
      <c r="DD124" s="25" t="s">
        <v>309</v>
      </c>
      <c r="DE124" s="25"/>
      <c r="DF124" s="25"/>
      <c r="DG124" s="25"/>
      <c r="DH124" s="25"/>
      <c r="DI124" s="25"/>
      <c r="DJ124" s="25"/>
      <c r="DK124" s="25"/>
      <c r="DL124" s="25"/>
      <c r="DM124" s="25"/>
      <c r="DN124" s="25">
        <v>1</v>
      </c>
      <c r="DO124" s="25">
        <v>2013</v>
      </c>
      <c r="DP124" s="25" t="s">
        <v>1179</v>
      </c>
      <c r="DQ124" s="25"/>
      <c r="DR124" s="25"/>
      <c r="DS124" s="25" t="s">
        <v>1179</v>
      </c>
    </row>
    <row r="125" spans="1:139" s="37" customFormat="1" ht="15.75" customHeight="1" x14ac:dyDescent="0.3">
      <c r="A125" s="40" t="s">
        <v>35</v>
      </c>
      <c r="B125" s="40" t="s">
        <v>1180</v>
      </c>
      <c r="C125" s="41" t="s">
        <v>1181</v>
      </c>
      <c r="D125" s="40" t="s">
        <v>1182</v>
      </c>
      <c r="E125" s="40"/>
      <c r="F125" s="40" t="s">
        <v>91</v>
      </c>
      <c r="G125" s="40"/>
      <c r="H125" s="40" t="s">
        <v>454</v>
      </c>
      <c r="I125" s="40" t="s">
        <v>56</v>
      </c>
      <c r="J125" s="40" t="s">
        <v>170</v>
      </c>
      <c r="K125" s="40" t="s">
        <v>471</v>
      </c>
      <c r="L125" s="40" t="s">
        <v>226</v>
      </c>
      <c r="M125" s="40" t="s">
        <v>271</v>
      </c>
      <c r="N125" s="40"/>
      <c r="O125" s="40" t="s">
        <v>300</v>
      </c>
      <c r="P125" s="40"/>
      <c r="Q125" s="42" t="s">
        <v>1183</v>
      </c>
      <c r="R125" s="40">
        <v>0</v>
      </c>
      <c r="S125" s="40">
        <v>0</v>
      </c>
      <c r="T125" s="40">
        <v>0</v>
      </c>
      <c r="U125" s="40">
        <v>0</v>
      </c>
      <c r="V125" s="40">
        <v>0</v>
      </c>
      <c r="W125" s="40">
        <v>0</v>
      </c>
      <c r="X125" s="40">
        <v>0</v>
      </c>
      <c r="Y125" s="40">
        <v>0</v>
      </c>
      <c r="Z125" s="40"/>
      <c r="AA125" s="40">
        <v>0</v>
      </c>
      <c r="AB125" s="40">
        <v>0</v>
      </c>
      <c r="AC125" s="40">
        <v>0</v>
      </c>
      <c r="AD125" s="40">
        <v>0</v>
      </c>
      <c r="AE125" s="40">
        <v>0</v>
      </c>
      <c r="AF125" s="40">
        <v>0</v>
      </c>
      <c r="AG125" s="40">
        <v>0</v>
      </c>
      <c r="AH125" s="40">
        <v>0</v>
      </c>
      <c r="AI125" s="40">
        <v>0</v>
      </c>
      <c r="AJ125" s="40">
        <v>0</v>
      </c>
      <c r="AK125" s="40">
        <v>0</v>
      </c>
      <c r="AL125" s="40">
        <v>0</v>
      </c>
      <c r="AM125" s="40">
        <v>0</v>
      </c>
      <c r="AN125" s="40">
        <v>0</v>
      </c>
      <c r="AO125" s="40">
        <v>0</v>
      </c>
      <c r="AP125" s="40">
        <v>0</v>
      </c>
      <c r="AQ125" s="40">
        <v>0</v>
      </c>
      <c r="AR125" s="40">
        <v>1</v>
      </c>
      <c r="AS125" s="40">
        <v>0</v>
      </c>
      <c r="AT125" s="40">
        <v>0</v>
      </c>
      <c r="AU125" s="40">
        <v>0</v>
      </c>
      <c r="AV125" s="40">
        <v>0</v>
      </c>
      <c r="AW125" s="40">
        <v>0</v>
      </c>
      <c r="AX125" s="40">
        <v>0</v>
      </c>
      <c r="AY125" s="40">
        <v>0</v>
      </c>
      <c r="AZ125" s="40">
        <v>0</v>
      </c>
      <c r="BA125" s="40">
        <v>0</v>
      </c>
      <c r="BB125" s="40">
        <v>0</v>
      </c>
      <c r="BC125" s="40">
        <v>0</v>
      </c>
      <c r="BD125" s="40">
        <v>0</v>
      </c>
      <c r="BE125" s="40">
        <v>1</v>
      </c>
      <c r="BF125" s="40">
        <v>0</v>
      </c>
      <c r="BG125" s="40">
        <v>0</v>
      </c>
      <c r="BH125" s="43">
        <v>0</v>
      </c>
      <c r="BI125" s="40">
        <v>0</v>
      </c>
      <c r="BJ125" s="43">
        <v>0</v>
      </c>
      <c r="BK125" s="40">
        <v>0</v>
      </c>
      <c r="BL125" s="43">
        <v>0</v>
      </c>
      <c r="BM125" s="40">
        <v>0</v>
      </c>
      <c r="BN125" s="40">
        <v>0</v>
      </c>
      <c r="BO125" s="40">
        <v>0</v>
      </c>
      <c r="BP125" s="40">
        <v>0</v>
      </c>
      <c r="BQ125" s="40">
        <v>1</v>
      </c>
      <c r="BR125" s="40">
        <v>0</v>
      </c>
      <c r="BS125" s="40">
        <v>0</v>
      </c>
      <c r="BT125" s="40">
        <v>0</v>
      </c>
      <c r="BU125" s="40">
        <v>0</v>
      </c>
      <c r="BV125" s="40">
        <v>0</v>
      </c>
      <c r="BW125" s="40">
        <v>0</v>
      </c>
      <c r="BX125" s="40">
        <v>0</v>
      </c>
      <c r="BY125" s="40">
        <v>0</v>
      </c>
      <c r="BZ125" s="40">
        <v>0</v>
      </c>
      <c r="CA125" s="40">
        <v>0</v>
      </c>
      <c r="CB125" s="40">
        <v>0</v>
      </c>
      <c r="CC125" s="44">
        <v>0</v>
      </c>
      <c r="CD125" s="40">
        <v>0</v>
      </c>
      <c r="CE125" s="40">
        <v>0</v>
      </c>
      <c r="CF125" s="40">
        <v>0</v>
      </c>
      <c r="CG125" s="40">
        <v>0</v>
      </c>
      <c r="CH125" s="40">
        <v>0</v>
      </c>
      <c r="CI125" s="40">
        <v>0</v>
      </c>
      <c r="CJ125" s="40">
        <v>0</v>
      </c>
      <c r="CK125" s="40">
        <v>0</v>
      </c>
      <c r="CL125" s="40">
        <v>0</v>
      </c>
      <c r="CM125" s="40">
        <v>0</v>
      </c>
      <c r="CN125" s="40">
        <v>0</v>
      </c>
      <c r="CO125" s="40">
        <v>0</v>
      </c>
      <c r="CP125" s="40">
        <v>0</v>
      </c>
      <c r="CQ125" s="40">
        <v>0</v>
      </c>
      <c r="CR125" s="40">
        <v>0</v>
      </c>
      <c r="CS125" s="40">
        <v>0</v>
      </c>
      <c r="CT125" s="40">
        <v>0</v>
      </c>
      <c r="CU125" s="40">
        <v>0</v>
      </c>
      <c r="CV125" s="40">
        <v>0</v>
      </c>
      <c r="CW125" s="42">
        <v>0</v>
      </c>
      <c r="CX125" s="40">
        <f>SUM(AA125:CW125)</f>
        <v>3</v>
      </c>
      <c r="CY125" s="40">
        <v>1</v>
      </c>
      <c r="CZ125" s="40">
        <v>0</v>
      </c>
      <c r="DA125" s="40">
        <v>0</v>
      </c>
      <c r="DB125" s="40">
        <v>0</v>
      </c>
      <c r="DC125" s="40" t="s">
        <v>1184</v>
      </c>
      <c r="DD125" s="40" t="s">
        <v>309</v>
      </c>
      <c r="DE125" s="40"/>
      <c r="DF125" s="40"/>
      <c r="DG125" s="40"/>
      <c r="DH125" s="40"/>
      <c r="DI125" s="40"/>
      <c r="DJ125" s="40"/>
      <c r="DK125" s="40"/>
      <c r="DL125" s="40">
        <v>0</v>
      </c>
      <c r="DM125" s="40"/>
      <c r="DN125" s="40">
        <v>1</v>
      </c>
      <c r="DO125" s="40">
        <v>1833</v>
      </c>
      <c r="DP125" s="40" t="s">
        <v>1185</v>
      </c>
      <c r="DQ125" s="40" t="s">
        <v>1186</v>
      </c>
      <c r="DR125" s="40">
        <v>2015</v>
      </c>
      <c r="DS125" s="40" t="s">
        <v>1187</v>
      </c>
    </row>
    <row r="126" spans="1:139" s="37" customFormat="1" ht="15.75" customHeight="1" x14ac:dyDescent="0.3">
      <c r="A126" s="40" t="s">
        <v>35</v>
      </c>
      <c r="B126" s="39" t="s">
        <v>1180</v>
      </c>
      <c r="C126" s="41" t="s">
        <v>1188</v>
      </c>
      <c r="D126" s="40"/>
      <c r="E126" s="40"/>
      <c r="F126" s="40" t="s">
        <v>91</v>
      </c>
      <c r="G126" s="40" t="s">
        <v>95</v>
      </c>
      <c r="H126" s="40" t="s">
        <v>454</v>
      </c>
      <c r="I126" s="40" t="s">
        <v>56</v>
      </c>
      <c r="J126" s="40" t="s">
        <v>455</v>
      </c>
      <c r="K126" s="40" t="s">
        <v>269</v>
      </c>
      <c r="L126" s="40" t="s">
        <v>226</v>
      </c>
      <c r="M126" s="40" t="s">
        <v>271</v>
      </c>
      <c r="N126" s="40"/>
      <c r="O126" s="40" t="s">
        <v>300</v>
      </c>
      <c r="P126" s="40" t="s">
        <v>1189</v>
      </c>
      <c r="Q126" s="40" t="s">
        <v>591</v>
      </c>
      <c r="R126" s="40">
        <v>0</v>
      </c>
      <c r="S126" s="40">
        <v>0</v>
      </c>
      <c r="T126" s="40">
        <v>0</v>
      </c>
      <c r="U126" s="40">
        <v>0</v>
      </c>
      <c r="V126" s="40">
        <v>0</v>
      </c>
      <c r="W126" s="40">
        <v>0</v>
      </c>
      <c r="X126" s="40">
        <v>0</v>
      </c>
      <c r="Y126" s="40">
        <v>0</v>
      </c>
      <c r="Z126" s="40"/>
      <c r="AA126" s="40">
        <v>0</v>
      </c>
      <c r="AB126" s="40">
        <v>0</v>
      </c>
      <c r="AC126" s="40">
        <v>0</v>
      </c>
      <c r="AD126" s="40">
        <v>0</v>
      </c>
      <c r="AE126" s="40">
        <v>0</v>
      </c>
      <c r="AF126" s="40">
        <v>0</v>
      </c>
      <c r="AG126" s="40">
        <v>0</v>
      </c>
      <c r="AH126" s="40">
        <v>0</v>
      </c>
      <c r="AI126" s="40">
        <v>0</v>
      </c>
      <c r="AJ126" s="40">
        <v>0</v>
      </c>
      <c r="AK126" s="40">
        <v>0</v>
      </c>
      <c r="AL126" s="40">
        <v>0</v>
      </c>
      <c r="AM126" s="40">
        <v>0</v>
      </c>
      <c r="AN126" s="40">
        <v>0</v>
      </c>
      <c r="AO126" s="40">
        <v>0</v>
      </c>
      <c r="AP126" s="40">
        <v>0</v>
      </c>
      <c r="AQ126" s="40">
        <v>0</v>
      </c>
      <c r="AR126" s="40">
        <v>0</v>
      </c>
      <c r="AS126" s="40">
        <v>0</v>
      </c>
      <c r="AT126" s="40">
        <v>0</v>
      </c>
      <c r="AU126" s="40">
        <v>0</v>
      </c>
      <c r="AV126" s="40">
        <v>0</v>
      </c>
      <c r="AW126" s="40">
        <v>0</v>
      </c>
      <c r="AX126" s="40">
        <v>0</v>
      </c>
      <c r="AY126" s="40">
        <v>0</v>
      </c>
      <c r="AZ126" s="40">
        <v>0</v>
      </c>
      <c r="BA126" s="40">
        <v>0</v>
      </c>
      <c r="BB126" s="40">
        <v>0</v>
      </c>
      <c r="BC126" s="40">
        <v>0</v>
      </c>
      <c r="BD126" s="40">
        <v>0</v>
      </c>
      <c r="BE126" s="40">
        <v>0</v>
      </c>
      <c r="BF126" s="40">
        <v>0</v>
      </c>
      <c r="BG126" s="40">
        <v>0</v>
      </c>
      <c r="BH126" s="43">
        <v>1</v>
      </c>
      <c r="BI126" s="40">
        <v>0</v>
      </c>
      <c r="BJ126" s="43">
        <v>0</v>
      </c>
      <c r="BK126" s="40">
        <v>1</v>
      </c>
      <c r="BL126" s="43">
        <v>0</v>
      </c>
      <c r="BM126" s="40">
        <v>1</v>
      </c>
      <c r="BN126" s="40">
        <v>0</v>
      </c>
      <c r="BO126" s="40">
        <v>0</v>
      </c>
      <c r="BP126" s="40">
        <v>1</v>
      </c>
      <c r="BQ126" s="40">
        <v>0</v>
      </c>
      <c r="BR126" s="40">
        <v>0</v>
      </c>
      <c r="BS126" s="40">
        <v>0</v>
      </c>
      <c r="BT126" s="40">
        <v>0</v>
      </c>
      <c r="BU126" s="40">
        <v>0</v>
      </c>
      <c r="BV126" s="40">
        <v>0</v>
      </c>
      <c r="BW126" s="44">
        <v>0</v>
      </c>
      <c r="BX126" s="40">
        <v>0</v>
      </c>
      <c r="BY126" s="40">
        <v>0</v>
      </c>
      <c r="BZ126" s="40">
        <v>0</v>
      </c>
      <c r="CA126" s="40">
        <v>0</v>
      </c>
      <c r="CB126" s="40">
        <v>0</v>
      </c>
      <c r="CC126" s="40">
        <v>0</v>
      </c>
      <c r="CD126" s="40">
        <v>0</v>
      </c>
      <c r="CE126" s="40">
        <v>0</v>
      </c>
      <c r="CF126" s="40">
        <v>0</v>
      </c>
      <c r="CG126" s="40">
        <v>0</v>
      </c>
      <c r="CH126" s="40">
        <v>0</v>
      </c>
      <c r="CI126" s="40">
        <v>0</v>
      </c>
      <c r="CJ126" s="40">
        <v>0</v>
      </c>
      <c r="CK126" s="40">
        <v>0</v>
      </c>
      <c r="CL126" s="40">
        <v>0</v>
      </c>
      <c r="CM126" s="40">
        <v>0</v>
      </c>
      <c r="CN126" s="40">
        <v>0</v>
      </c>
      <c r="CO126" s="40">
        <v>0</v>
      </c>
      <c r="CP126" s="40">
        <v>0</v>
      </c>
      <c r="CQ126" s="42">
        <v>0</v>
      </c>
      <c r="CR126" s="40">
        <v>0</v>
      </c>
      <c r="CS126" s="40">
        <v>0</v>
      </c>
      <c r="CT126" s="40">
        <v>0</v>
      </c>
      <c r="CU126" s="40">
        <v>0</v>
      </c>
      <c r="CV126" s="40">
        <v>0</v>
      </c>
      <c r="CW126" s="40">
        <v>0</v>
      </c>
      <c r="CX126" s="40">
        <f>SUM(AA126:CW126)</f>
        <v>4</v>
      </c>
      <c r="CY126" s="40">
        <v>1</v>
      </c>
      <c r="CZ126" s="40">
        <v>0</v>
      </c>
      <c r="DA126" s="40">
        <v>0</v>
      </c>
      <c r="DB126" s="40">
        <v>0</v>
      </c>
      <c r="DC126" s="40" t="s">
        <v>1190</v>
      </c>
      <c r="DD126" s="40" t="s">
        <v>305</v>
      </c>
      <c r="DE126" s="40"/>
      <c r="DF126" s="40"/>
      <c r="DG126" s="40"/>
      <c r="DH126" s="40"/>
      <c r="DI126" s="40"/>
      <c r="DJ126" s="40"/>
      <c r="DK126" s="40"/>
      <c r="DL126" s="40">
        <v>0</v>
      </c>
      <c r="DM126" s="40"/>
      <c r="DN126" s="40">
        <v>1</v>
      </c>
      <c r="DO126" s="40">
        <v>1829</v>
      </c>
      <c r="DP126" s="40" t="s">
        <v>1191</v>
      </c>
      <c r="DQ126" s="40" t="s">
        <v>1192</v>
      </c>
      <c r="DR126" s="40">
        <v>1844</v>
      </c>
      <c r="DS126" s="40" t="s">
        <v>1193</v>
      </c>
    </row>
    <row r="127" spans="1:139" s="37" customFormat="1" ht="15.75" customHeight="1" x14ac:dyDescent="0.3">
      <c r="A127" s="40" t="s">
        <v>35</v>
      </c>
      <c r="B127" s="39" t="s">
        <v>1180</v>
      </c>
      <c r="C127" s="41" t="s">
        <v>1194</v>
      </c>
      <c r="D127" s="40"/>
      <c r="E127" s="40"/>
      <c r="F127" s="40" t="s">
        <v>122</v>
      </c>
      <c r="G127" s="40"/>
      <c r="H127" s="40" t="s">
        <v>454</v>
      </c>
      <c r="I127" s="40" t="s">
        <v>56</v>
      </c>
      <c r="J127" s="40" t="s">
        <v>455</v>
      </c>
      <c r="K127" s="40" t="s">
        <v>269</v>
      </c>
      <c r="L127" s="40" t="s">
        <v>226</v>
      </c>
      <c r="M127" s="40" t="s">
        <v>271</v>
      </c>
      <c r="N127" s="40"/>
      <c r="O127" s="40" t="s">
        <v>299</v>
      </c>
      <c r="P127" s="40" t="s">
        <v>1195</v>
      </c>
      <c r="Q127" s="42" t="s">
        <v>591</v>
      </c>
      <c r="R127" s="40">
        <v>0</v>
      </c>
      <c r="S127" s="40">
        <v>0</v>
      </c>
      <c r="T127" s="40">
        <v>0</v>
      </c>
      <c r="U127" s="40">
        <v>0</v>
      </c>
      <c r="V127" s="40">
        <v>0</v>
      </c>
      <c r="W127" s="40">
        <v>0</v>
      </c>
      <c r="X127" s="40">
        <v>0</v>
      </c>
      <c r="Y127" s="40">
        <v>0</v>
      </c>
      <c r="Z127" s="40"/>
      <c r="AA127" s="40">
        <v>0</v>
      </c>
      <c r="AB127" s="40">
        <v>0</v>
      </c>
      <c r="AC127" s="40">
        <v>0</v>
      </c>
      <c r="AD127" s="40">
        <v>0</v>
      </c>
      <c r="AE127" s="40">
        <v>0</v>
      </c>
      <c r="AF127" s="40">
        <v>0</v>
      </c>
      <c r="AG127" s="40">
        <v>0</v>
      </c>
      <c r="AH127" s="40">
        <v>0</v>
      </c>
      <c r="AI127" s="40">
        <v>0</v>
      </c>
      <c r="AJ127" s="40">
        <v>0</v>
      </c>
      <c r="AK127" s="40">
        <v>0</v>
      </c>
      <c r="AL127" s="40">
        <v>0</v>
      </c>
      <c r="AM127" s="40">
        <v>0</v>
      </c>
      <c r="AN127" s="40">
        <v>0</v>
      </c>
      <c r="AO127" s="40">
        <v>0</v>
      </c>
      <c r="AP127" s="40">
        <v>0</v>
      </c>
      <c r="AQ127" s="40">
        <v>0</v>
      </c>
      <c r="AR127" s="40">
        <v>0</v>
      </c>
      <c r="AS127" s="40">
        <v>0</v>
      </c>
      <c r="AT127" s="40">
        <v>0</v>
      </c>
      <c r="AU127" s="40">
        <v>0</v>
      </c>
      <c r="AV127" s="40">
        <v>0</v>
      </c>
      <c r="AW127" s="40">
        <v>0</v>
      </c>
      <c r="AX127" s="40">
        <v>0</v>
      </c>
      <c r="AY127" s="40">
        <v>0</v>
      </c>
      <c r="AZ127" s="40">
        <v>0</v>
      </c>
      <c r="BA127" s="40">
        <v>0</v>
      </c>
      <c r="BB127" s="40">
        <v>0</v>
      </c>
      <c r="BC127" s="40">
        <v>0</v>
      </c>
      <c r="BD127" s="40">
        <v>0</v>
      </c>
      <c r="BE127" s="40">
        <v>0</v>
      </c>
      <c r="BF127" s="40">
        <v>0</v>
      </c>
      <c r="BG127" s="40">
        <v>0</v>
      </c>
      <c r="BH127" s="43">
        <v>0</v>
      </c>
      <c r="BI127" s="40">
        <v>0</v>
      </c>
      <c r="BJ127" s="43">
        <v>0</v>
      </c>
      <c r="BK127" s="40">
        <v>1</v>
      </c>
      <c r="BL127" s="43">
        <v>0</v>
      </c>
      <c r="BM127" s="40">
        <v>0</v>
      </c>
      <c r="BN127" s="40">
        <v>0</v>
      </c>
      <c r="BO127" s="40">
        <v>0</v>
      </c>
      <c r="BP127" s="40">
        <v>0</v>
      </c>
      <c r="BQ127" s="40">
        <v>0</v>
      </c>
      <c r="BR127" s="40">
        <v>0</v>
      </c>
      <c r="BS127" s="40">
        <v>0</v>
      </c>
      <c r="BT127" s="40">
        <v>0</v>
      </c>
      <c r="BU127" s="40">
        <v>0</v>
      </c>
      <c r="BV127" s="40">
        <v>0</v>
      </c>
      <c r="BW127" s="40">
        <v>0</v>
      </c>
      <c r="BX127" s="40">
        <v>0</v>
      </c>
      <c r="BY127" s="40">
        <v>0</v>
      </c>
      <c r="BZ127" s="40">
        <v>0</v>
      </c>
      <c r="CA127" s="40">
        <v>0</v>
      </c>
      <c r="CB127" s="40">
        <v>0</v>
      </c>
      <c r="CC127" s="44">
        <v>0</v>
      </c>
      <c r="CD127" s="40">
        <v>0</v>
      </c>
      <c r="CE127" s="40">
        <v>0</v>
      </c>
      <c r="CF127" s="40">
        <v>0</v>
      </c>
      <c r="CG127" s="40">
        <v>0</v>
      </c>
      <c r="CH127" s="40">
        <v>0</v>
      </c>
      <c r="CI127" s="40">
        <v>0</v>
      </c>
      <c r="CJ127" s="40">
        <v>0</v>
      </c>
      <c r="CK127" s="40">
        <v>0</v>
      </c>
      <c r="CL127" s="40">
        <v>0</v>
      </c>
      <c r="CM127" s="40">
        <v>0</v>
      </c>
      <c r="CN127" s="40">
        <v>0</v>
      </c>
      <c r="CO127" s="40">
        <v>0</v>
      </c>
      <c r="CP127" s="40">
        <v>0</v>
      </c>
      <c r="CQ127" s="40">
        <v>0</v>
      </c>
      <c r="CR127" s="40">
        <v>0</v>
      </c>
      <c r="CS127" s="40">
        <v>0</v>
      </c>
      <c r="CT127" s="40">
        <v>0</v>
      </c>
      <c r="CU127" s="40">
        <v>0</v>
      </c>
      <c r="CV127" s="40">
        <v>0</v>
      </c>
      <c r="CW127" s="42">
        <v>0</v>
      </c>
      <c r="CX127" s="40">
        <f>SUM(AA127:CW127)</f>
        <v>1</v>
      </c>
      <c r="CY127" s="40">
        <v>1</v>
      </c>
      <c r="CZ127" s="40">
        <v>0</v>
      </c>
      <c r="DA127" s="40">
        <v>0</v>
      </c>
      <c r="DB127" s="40">
        <v>0</v>
      </c>
      <c r="DC127" s="40" t="s">
        <v>617</v>
      </c>
      <c r="DD127" s="40" t="s">
        <v>305</v>
      </c>
      <c r="DE127" s="40"/>
      <c r="DF127" s="40"/>
      <c r="DG127" s="40"/>
      <c r="DH127" s="40"/>
      <c r="DI127" s="40"/>
      <c r="DJ127" s="40"/>
      <c r="DK127" s="40"/>
      <c r="DL127" s="40">
        <v>0</v>
      </c>
      <c r="DM127" s="40"/>
      <c r="DN127" s="40">
        <v>1</v>
      </c>
      <c r="DO127" s="40">
        <v>1947</v>
      </c>
      <c r="DP127" s="40" t="s">
        <v>1196</v>
      </c>
      <c r="DQ127" s="41" t="s">
        <v>1194</v>
      </c>
      <c r="DR127" s="40" t="s">
        <v>460</v>
      </c>
      <c r="DS127" s="40" t="s">
        <v>1196</v>
      </c>
    </row>
    <row r="128" spans="1:139" s="37" customFormat="1" ht="15.75" customHeight="1" x14ac:dyDescent="0.3">
      <c r="A128" s="40" t="s">
        <v>35</v>
      </c>
      <c r="B128" s="40" t="s">
        <v>1180</v>
      </c>
      <c r="C128" s="41" t="s">
        <v>1197</v>
      </c>
      <c r="D128" s="40"/>
      <c r="E128" s="40"/>
      <c r="F128" s="40" t="s">
        <v>171</v>
      </c>
      <c r="G128" s="40" t="s">
        <v>479</v>
      </c>
      <c r="H128" s="40" t="s">
        <v>605</v>
      </c>
      <c r="I128" s="40" t="s">
        <v>56</v>
      </c>
      <c r="J128" s="40" t="s">
        <v>167</v>
      </c>
      <c r="K128" s="40"/>
      <c r="L128" s="40" t="s">
        <v>226</v>
      </c>
      <c r="M128" s="40"/>
      <c r="N128" s="40"/>
      <c r="O128" s="40"/>
      <c r="P128" s="40" t="s">
        <v>1198</v>
      </c>
      <c r="Q128" s="42" t="s">
        <v>606</v>
      </c>
      <c r="R128" s="40">
        <v>0</v>
      </c>
      <c r="S128" s="40">
        <v>0</v>
      </c>
      <c r="T128" s="40">
        <v>0</v>
      </c>
      <c r="U128" s="40">
        <v>0</v>
      </c>
      <c r="V128" s="40">
        <v>0</v>
      </c>
      <c r="W128" s="40"/>
      <c r="X128" s="40">
        <v>0</v>
      </c>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3"/>
      <c r="BI128" s="40"/>
      <c r="BJ128" s="43"/>
      <c r="BK128" s="40">
        <v>1</v>
      </c>
      <c r="BL128" s="43"/>
      <c r="BM128" s="40"/>
      <c r="BN128" s="40"/>
      <c r="BO128" s="40"/>
      <c r="BP128" s="40">
        <v>1</v>
      </c>
      <c r="BQ128" s="40"/>
      <c r="BR128" s="40"/>
      <c r="BS128" s="40"/>
      <c r="BT128" s="40"/>
      <c r="BU128" s="40"/>
      <c r="BV128" s="40"/>
      <c r="BW128" s="40"/>
      <c r="BX128" s="40"/>
      <c r="BY128" s="40"/>
      <c r="BZ128" s="40"/>
      <c r="CA128" s="40"/>
      <c r="CB128" s="40"/>
      <c r="CC128" s="44"/>
      <c r="CD128" s="40"/>
      <c r="CE128" s="40"/>
      <c r="CF128" s="40"/>
      <c r="CG128" s="40"/>
      <c r="CH128" s="40"/>
      <c r="CI128" s="40"/>
      <c r="CJ128" s="40"/>
      <c r="CK128" s="40"/>
      <c r="CL128" s="40"/>
      <c r="CM128" s="40"/>
      <c r="CN128" s="40"/>
      <c r="CO128" s="40"/>
      <c r="CP128" s="40"/>
      <c r="CQ128" s="40"/>
      <c r="CR128" s="40"/>
      <c r="CS128" s="40"/>
      <c r="CT128" s="40"/>
      <c r="CU128" s="40"/>
      <c r="CV128" s="40"/>
      <c r="CW128" s="42"/>
      <c r="CX128" s="40"/>
      <c r="CY128" s="40"/>
      <c r="CZ128" s="40"/>
      <c r="DA128" s="40"/>
      <c r="DB128" s="40"/>
      <c r="DC128" s="40" t="s">
        <v>873</v>
      </c>
      <c r="DD128" s="40" t="s">
        <v>305</v>
      </c>
      <c r="DE128" s="40"/>
      <c r="DF128" s="40"/>
      <c r="DG128" s="40"/>
      <c r="DH128" s="40"/>
      <c r="DI128" s="40"/>
      <c r="DJ128" s="40"/>
      <c r="DK128" s="40"/>
      <c r="DL128" s="40">
        <v>0</v>
      </c>
      <c r="DM128" s="40"/>
      <c r="DN128" s="40">
        <v>1</v>
      </c>
      <c r="DO128" s="40">
        <v>1979</v>
      </c>
      <c r="DP128" s="40" t="s">
        <v>1199</v>
      </c>
      <c r="DQ128" s="41" t="s">
        <v>1197</v>
      </c>
      <c r="DR128" s="40" t="s">
        <v>460</v>
      </c>
      <c r="DS128" s="40" t="s">
        <v>1199</v>
      </c>
    </row>
    <row r="129" spans="1:139" s="37" customFormat="1" ht="15.75" customHeight="1" x14ac:dyDescent="0.3">
      <c r="A129" s="40" t="s">
        <v>35</v>
      </c>
      <c r="B129" s="39" t="s">
        <v>1180</v>
      </c>
      <c r="C129" s="41" t="s">
        <v>1200</v>
      </c>
      <c r="D129" s="40"/>
      <c r="E129" s="40"/>
      <c r="F129" s="40" t="s">
        <v>91</v>
      </c>
      <c r="G129" s="40"/>
      <c r="H129" s="40" t="s">
        <v>454</v>
      </c>
      <c r="I129" s="40" t="s">
        <v>56</v>
      </c>
      <c r="J129" s="40" t="s">
        <v>455</v>
      </c>
      <c r="K129" s="40" t="s">
        <v>269</v>
      </c>
      <c r="L129" s="40" t="s">
        <v>226</v>
      </c>
      <c r="M129" s="40" t="s">
        <v>271</v>
      </c>
      <c r="N129" s="40"/>
      <c r="O129" s="40" t="s">
        <v>300</v>
      </c>
      <c r="P129" s="40" t="s">
        <v>1201</v>
      </c>
      <c r="Q129" s="42" t="s">
        <v>591</v>
      </c>
      <c r="R129" s="40">
        <v>0</v>
      </c>
      <c r="S129" s="40">
        <v>0</v>
      </c>
      <c r="T129" s="40">
        <v>0</v>
      </c>
      <c r="U129" s="40">
        <v>0</v>
      </c>
      <c r="V129" s="40">
        <v>0</v>
      </c>
      <c r="W129" s="40">
        <v>0</v>
      </c>
      <c r="X129" s="40">
        <v>0</v>
      </c>
      <c r="Y129" s="40">
        <v>0</v>
      </c>
      <c r="Z129" s="40"/>
      <c r="AA129" s="40">
        <v>0</v>
      </c>
      <c r="AB129" s="40">
        <v>0</v>
      </c>
      <c r="AC129" s="40">
        <v>0</v>
      </c>
      <c r="AD129" s="40">
        <v>0</v>
      </c>
      <c r="AE129" s="40">
        <v>0</v>
      </c>
      <c r="AF129" s="40">
        <v>0</v>
      </c>
      <c r="AG129" s="40">
        <v>0</v>
      </c>
      <c r="AH129" s="40">
        <v>0</v>
      </c>
      <c r="AI129" s="40">
        <v>0</v>
      </c>
      <c r="AJ129" s="40">
        <v>0</v>
      </c>
      <c r="AK129" s="40">
        <v>0</v>
      </c>
      <c r="AL129" s="40">
        <v>0</v>
      </c>
      <c r="AM129" s="40">
        <v>0</v>
      </c>
      <c r="AN129" s="40">
        <v>0</v>
      </c>
      <c r="AO129" s="40">
        <v>0</v>
      </c>
      <c r="AP129" s="40">
        <v>0</v>
      </c>
      <c r="AQ129" s="40">
        <v>0</v>
      </c>
      <c r="AR129" s="40">
        <v>0</v>
      </c>
      <c r="AS129" s="40">
        <v>0</v>
      </c>
      <c r="AT129" s="40">
        <v>0</v>
      </c>
      <c r="AU129" s="40">
        <v>0</v>
      </c>
      <c r="AV129" s="40">
        <v>0</v>
      </c>
      <c r="AW129" s="40">
        <v>0</v>
      </c>
      <c r="AX129" s="40">
        <v>0</v>
      </c>
      <c r="AY129" s="40">
        <v>0</v>
      </c>
      <c r="AZ129" s="40">
        <v>0</v>
      </c>
      <c r="BA129" s="40">
        <v>0</v>
      </c>
      <c r="BB129" s="40">
        <v>0</v>
      </c>
      <c r="BC129" s="40">
        <v>0</v>
      </c>
      <c r="BD129" s="40">
        <v>0</v>
      </c>
      <c r="BE129" s="40">
        <v>0</v>
      </c>
      <c r="BF129" s="40">
        <v>0</v>
      </c>
      <c r="BG129" s="40">
        <v>0</v>
      </c>
      <c r="BH129" s="43">
        <v>0</v>
      </c>
      <c r="BI129" s="40">
        <v>0</v>
      </c>
      <c r="BJ129" s="43">
        <v>0</v>
      </c>
      <c r="BK129" s="40">
        <v>0</v>
      </c>
      <c r="BL129" s="43">
        <v>0</v>
      </c>
      <c r="BM129" s="40">
        <v>0</v>
      </c>
      <c r="BN129" s="40">
        <v>1</v>
      </c>
      <c r="BO129" s="40">
        <v>1</v>
      </c>
      <c r="BP129" s="40">
        <v>1</v>
      </c>
      <c r="BQ129" s="40">
        <v>0</v>
      </c>
      <c r="BR129" s="40">
        <v>0</v>
      </c>
      <c r="BS129" s="40">
        <v>0</v>
      </c>
      <c r="BT129" s="40">
        <v>0</v>
      </c>
      <c r="BU129" s="40">
        <v>0</v>
      </c>
      <c r="BV129" s="40">
        <v>0</v>
      </c>
      <c r="BW129" s="40">
        <v>0</v>
      </c>
      <c r="BX129" s="40">
        <v>0</v>
      </c>
      <c r="BY129" s="40">
        <v>0</v>
      </c>
      <c r="BZ129" s="40">
        <v>0</v>
      </c>
      <c r="CA129" s="40">
        <v>0</v>
      </c>
      <c r="CB129" s="40">
        <v>0</v>
      </c>
      <c r="CC129" s="44">
        <v>0</v>
      </c>
      <c r="CD129" s="40">
        <v>0</v>
      </c>
      <c r="CE129" s="40">
        <v>0</v>
      </c>
      <c r="CF129" s="40">
        <v>0</v>
      </c>
      <c r="CG129" s="40">
        <v>0</v>
      </c>
      <c r="CH129" s="40">
        <v>0</v>
      </c>
      <c r="CI129" s="40">
        <v>0</v>
      </c>
      <c r="CJ129" s="40">
        <v>0</v>
      </c>
      <c r="CK129" s="40">
        <v>0</v>
      </c>
      <c r="CL129" s="40">
        <v>0</v>
      </c>
      <c r="CM129" s="40">
        <v>0</v>
      </c>
      <c r="CN129" s="40">
        <v>0</v>
      </c>
      <c r="CO129" s="40">
        <v>0</v>
      </c>
      <c r="CP129" s="40">
        <v>0</v>
      </c>
      <c r="CQ129" s="40">
        <v>0</v>
      </c>
      <c r="CR129" s="40">
        <v>0</v>
      </c>
      <c r="CS129" s="40">
        <v>0</v>
      </c>
      <c r="CT129" s="40">
        <v>0</v>
      </c>
      <c r="CU129" s="40">
        <v>0</v>
      </c>
      <c r="CV129" s="40">
        <v>0</v>
      </c>
      <c r="CW129" s="42">
        <v>0</v>
      </c>
      <c r="CX129" s="40">
        <f>SUM(AA129:CW129)</f>
        <v>3</v>
      </c>
      <c r="CY129" s="40">
        <v>1</v>
      </c>
      <c r="CZ129" s="40">
        <v>0</v>
      </c>
      <c r="DA129" s="40">
        <v>0</v>
      </c>
      <c r="DB129" s="40">
        <v>0</v>
      </c>
      <c r="DC129" s="40" t="s">
        <v>1020</v>
      </c>
      <c r="DD129" s="40" t="s">
        <v>305</v>
      </c>
      <c r="DE129" s="40"/>
      <c r="DF129" s="40"/>
      <c r="DG129" s="40" t="s">
        <v>1202</v>
      </c>
      <c r="DH129" s="40"/>
      <c r="DI129" s="40"/>
      <c r="DJ129" s="40"/>
      <c r="DK129" s="40"/>
      <c r="DL129" s="40">
        <v>1</v>
      </c>
      <c r="DM129" s="40"/>
      <c r="DN129" s="40">
        <v>1</v>
      </c>
      <c r="DO129" s="40">
        <v>1947</v>
      </c>
      <c r="DP129" s="40" t="s">
        <v>1203</v>
      </c>
      <c r="DQ129" s="41" t="s">
        <v>1200</v>
      </c>
      <c r="DR129" s="40" t="s">
        <v>460</v>
      </c>
      <c r="DS129" s="40" t="s">
        <v>1203</v>
      </c>
    </row>
    <row r="130" spans="1:139" s="37" customFormat="1" ht="15.75" customHeight="1" x14ac:dyDescent="0.3">
      <c r="A130" s="40" t="s">
        <v>35</v>
      </c>
      <c r="B130" s="40" t="s">
        <v>1180</v>
      </c>
      <c r="C130" s="41" t="s">
        <v>1204</v>
      </c>
      <c r="D130" s="40"/>
      <c r="E130" s="40"/>
      <c r="F130" s="40" t="s">
        <v>127</v>
      </c>
      <c r="G130" s="40"/>
      <c r="H130" s="40" t="s">
        <v>605</v>
      </c>
      <c r="I130" s="40" t="s">
        <v>56</v>
      </c>
      <c r="J130" s="40" t="s">
        <v>167</v>
      </c>
      <c r="K130" s="40"/>
      <c r="L130" s="40" t="s">
        <v>226</v>
      </c>
      <c r="M130" s="40"/>
      <c r="N130" s="40"/>
      <c r="O130" s="40"/>
      <c r="P130" s="40" t="s">
        <v>1205</v>
      </c>
      <c r="Q130" s="42" t="s">
        <v>606</v>
      </c>
      <c r="R130" s="40">
        <v>0</v>
      </c>
      <c r="S130" s="40">
        <v>0</v>
      </c>
      <c r="T130" s="40">
        <v>0</v>
      </c>
      <c r="U130" s="40">
        <v>0</v>
      </c>
      <c r="V130" s="40">
        <v>0</v>
      </c>
      <c r="W130" s="40"/>
      <c r="X130" s="40">
        <v>0</v>
      </c>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3"/>
      <c r="BI130" s="40"/>
      <c r="BJ130" s="43"/>
      <c r="BK130" s="40"/>
      <c r="BL130" s="43"/>
      <c r="BM130" s="40"/>
      <c r="BN130" s="40"/>
      <c r="BO130" s="40">
        <v>1</v>
      </c>
      <c r="BP130" s="40"/>
      <c r="BQ130" s="40"/>
      <c r="BR130" s="40"/>
      <c r="BS130" s="40"/>
      <c r="BT130" s="40"/>
      <c r="BU130" s="40"/>
      <c r="BV130" s="40"/>
      <c r="BW130" s="40"/>
      <c r="BX130" s="40"/>
      <c r="BY130" s="40"/>
      <c r="BZ130" s="40"/>
      <c r="CA130" s="40"/>
      <c r="CB130" s="40"/>
      <c r="CC130" s="44"/>
      <c r="CD130" s="40"/>
      <c r="CE130" s="40"/>
      <c r="CF130" s="40"/>
      <c r="CG130" s="40"/>
      <c r="CH130" s="40"/>
      <c r="CI130" s="40"/>
      <c r="CJ130" s="40"/>
      <c r="CK130" s="40"/>
      <c r="CL130" s="40"/>
      <c r="CM130" s="40"/>
      <c r="CN130" s="40"/>
      <c r="CO130" s="40"/>
      <c r="CP130" s="40"/>
      <c r="CQ130" s="40"/>
      <c r="CR130" s="40"/>
      <c r="CS130" s="40"/>
      <c r="CT130" s="40"/>
      <c r="CU130" s="40"/>
      <c r="CV130" s="40"/>
      <c r="CW130" s="42"/>
      <c r="CX130" s="40"/>
      <c r="CY130" s="40"/>
      <c r="CZ130" s="40"/>
      <c r="DA130" s="40"/>
      <c r="DB130" s="40"/>
      <c r="DC130" s="40" t="s">
        <v>1206</v>
      </c>
      <c r="DD130" s="40" t="s">
        <v>305</v>
      </c>
      <c r="DE130" s="40"/>
      <c r="DF130" s="40"/>
      <c r="DG130" s="40"/>
      <c r="DH130" s="40"/>
      <c r="DI130" s="40"/>
      <c r="DJ130" s="40"/>
      <c r="DK130" s="40"/>
      <c r="DL130" s="40">
        <v>0</v>
      </c>
      <c r="DM130" s="40"/>
      <c r="DN130" s="40">
        <v>1</v>
      </c>
      <c r="DO130" s="40">
        <v>1947</v>
      </c>
      <c r="DP130" s="40" t="s">
        <v>1207</v>
      </c>
      <c r="DQ130" s="41" t="s">
        <v>1204</v>
      </c>
      <c r="DR130" s="40" t="s">
        <v>460</v>
      </c>
      <c r="DS130" s="40" t="s">
        <v>1207</v>
      </c>
    </row>
    <row r="131" spans="1:139" s="37" customFormat="1" ht="15.75" customHeight="1" x14ac:dyDescent="0.3">
      <c r="A131" s="40" t="s">
        <v>35</v>
      </c>
      <c r="B131" s="40" t="s">
        <v>1180</v>
      </c>
      <c r="C131" s="41" t="s">
        <v>1208</v>
      </c>
      <c r="D131" s="40"/>
      <c r="E131" s="40"/>
      <c r="F131" s="40" t="s">
        <v>171</v>
      </c>
      <c r="G131" s="40"/>
      <c r="H131" s="40" t="s">
        <v>605</v>
      </c>
      <c r="I131" s="40" t="s">
        <v>56</v>
      </c>
      <c r="J131" s="40" t="s">
        <v>167</v>
      </c>
      <c r="K131" s="40"/>
      <c r="L131" s="40" t="s">
        <v>226</v>
      </c>
      <c r="M131" s="40"/>
      <c r="N131" s="40"/>
      <c r="O131" s="40"/>
      <c r="P131" s="40" t="s">
        <v>1209</v>
      </c>
      <c r="Q131" s="42" t="s">
        <v>606</v>
      </c>
      <c r="R131" s="40">
        <v>0</v>
      </c>
      <c r="S131" s="40">
        <v>0</v>
      </c>
      <c r="T131" s="40">
        <v>0</v>
      </c>
      <c r="U131" s="40">
        <v>0</v>
      </c>
      <c r="V131" s="40">
        <v>0</v>
      </c>
      <c r="W131" s="40"/>
      <c r="X131" s="40">
        <v>0</v>
      </c>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3"/>
      <c r="BI131" s="40"/>
      <c r="BJ131" s="43"/>
      <c r="BK131" s="40">
        <v>1</v>
      </c>
      <c r="BL131" s="43"/>
      <c r="BM131" s="40"/>
      <c r="BN131" s="40">
        <v>1</v>
      </c>
      <c r="BO131" s="40"/>
      <c r="BP131" s="40">
        <v>1</v>
      </c>
      <c r="BQ131" s="40"/>
      <c r="BR131" s="40"/>
      <c r="BS131" s="40"/>
      <c r="BT131" s="40"/>
      <c r="BU131" s="40"/>
      <c r="BV131" s="40"/>
      <c r="BW131" s="40"/>
      <c r="BX131" s="40"/>
      <c r="BY131" s="40"/>
      <c r="BZ131" s="40"/>
      <c r="CA131" s="40"/>
      <c r="CB131" s="40"/>
      <c r="CC131" s="44"/>
      <c r="CD131" s="40"/>
      <c r="CE131" s="40"/>
      <c r="CF131" s="40"/>
      <c r="CG131" s="40"/>
      <c r="CH131" s="40"/>
      <c r="CI131" s="40"/>
      <c r="CJ131" s="40"/>
      <c r="CK131" s="40"/>
      <c r="CL131" s="40"/>
      <c r="CM131" s="40"/>
      <c r="CN131" s="40"/>
      <c r="CO131" s="40"/>
      <c r="CP131" s="40"/>
      <c r="CQ131" s="40"/>
      <c r="CR131" s="40"/>
      <c r="CS131" s="40"/>
      <c r="CT131" s="40"/>
      <c r="CU131" s="40"/>
      <c r="CV131" s="40"/>
      <c r="CW131" s="42"/>
      <c r="CX131" s="40"/>
      <c r="CY131" s="40"/>
      <c r="CZ131" s="40"/>
      <c r="DA131" s="40"/>
      <c r="DB131" s="40"/>
      <c r="DC131" s="40" t="s">
        <v>1210</v>
      </c>
      <c r="DD131" s="40" t="s">
        <v>305</v>
      </c>
      <c r="DE131" s="40"/>
      <c r="DF131" s="40"/>
      <c r="DG131" s="40"/>
      <c r="DH131" s="40"/>
      <c r="DI131" s="40"/>
      <c r="DJ131" s="40"/>
      <c r="DK131" s="40"/>
      <c r="DL131" s="40">
        <v>0</v>
      </c>
      <c r="DM131" s="40"/>
      <c r="DN131" s="40">
        <v>1</v>
      </c>
      <c r="DO131" s="40">
        <v>1947</v>
      </c>
      <c r="DP131" s="40" t="s">
        <v>1211</v>
      </c>
      <c r="DQ131" s="41" t="s">
        <v>1208</v>
      </c>
      <c r="DR131" s="40" t="s">
        <v>460</v>
      </c>
      <c r="DS131" s="40" t="s">
        <v>1211</v>
      </c>
    </row>
    <row r="132" spans="1:139" s="37" customFormat="1" ht="15.75" customHeight="1" x14ac:dyDescent="0.3">
      <c r="A132" s="40" t="s">
        <v>35</v>
      </c>
      <c r="B132" s="39" t="s">
        <v>1180</v>
      </c>
      <c r="C132" s="41" t="s">
        <v>1212</v>
      </c>
      <c r="D132" s="40"/>
      <c r="E132" s="40"/>
      <c r="F132" s="40" t="s">
        <v>122</v>
      </c>
      <c r="G132" s="40"/>
      <c r="H132" s="40" t="s">
        <v>454</v>
      </c>
      <c r="I132" s="40" t="s">
        <v>56</v>
      </c>
      <c r="J132" s="40" t="s">
        <v>455</v>
      </c>
      <c r="K132" s="40" t="s">
        <v>269</v>
      </c>
      <c r="L132" s="40" t="s">
        <v>226</v>
      </c>
      <c r="M132" s="40" t="s">
        <v>271</v>
      </c>
      <c r="N132" s="40"/>
      <c r="O132" s="40" t="s">
        <v>300</v>
      </c>
      <c r="P132" s="40"/>
      <c r="Q132" s="42" t="s">
        <v>1213</v>
      </c>
      <c r="R132" s="40">
        <v>0</v>
      </c>
      <c r="S132" s="40">
        <v>0</v>
      </c>
      <c r="T132" s="40">
        <v>0</v>
      </c>
      <c r="U132" s="40">
        <v>0</v>
      </c>
      <c r="V132" s="40">
        <v>0</v>
      </c>
      <c r="W132" s="40">
        <v>0</v>
      </c>
      <c r="X132" s="40">
        <v>0</v>
      </c>
      <c r="Y132" s="40">
        <v>0</v>
      </c>
      <c r="Z132" s="40"/>
      <c r="AA132" s="40">
        <v>0</v>
      </c>
      <c r="AB132" s="40">
        <v>0</v>
      </c>
      <c r="AC132" s="40">
        <v>0</v>
      </c>
      <c r="AD132" s="40">
        <v>0</v>
      </c>
      <c r="AE132" s="40">
        <v>0</v>
      </c>
      <c r="AF132" s="40">
        <v>0</v>
      </c>
      <c r="AG132" s="40">
        <v>0</v>
      </c>
      <c r="AH132" s="40">
        <v>0</v>
      </c>
      <c r="AI132" s="40">
        <v>0</v>
      </c>
      <c r="AJ132" s="40">
        <v>0</v>
      </c>
      <c r="AK132" s="40">
        <v>0</v>
      </c>
      <c r="AL132" s="40">
        <v>1</v>
      </c>
      <c r="AM132" s="40">
        <v>0</v>
      </c>
      <c r="AN132" s="40">
        <v>0</v>
      </c>
      <c r="AO132" s="40">
        <v>0</v>
      </c>
      <c r="AP132" s="40">
        <v>0</v>
      </c>
      <c r="AQ132" s="40">
        <v>0</v>
      </c>
      <c r="AR132" s="40">
        <v>0</v>
      </c>
      <c r="AS132" s="40">
        <v>0</v>
      </c>
      <c r="AT132" s="40">
        <v>0</v>
      </c>
      <c r="AU132" s="40">
        <v>0</v>
      </c>
      <c r="AV132" s="40">
        <v>0</v>
      </c>
      <c r="AW132" s="40">
        <v>0</v>
      </c>
      <c r="AX132" s="40">
        <v>0</v>
      </c>
      <c r="AY132" s="40">
        <v>0</v>
      </c>
      <c r="AZ132" s="40">
        <v>0</v>
      </c>
      <c r="BA132" s="40">
        <v>0</v>
      </c>
      <c r="BB132" s="40">
        <v>0</v>
      </c>
      <c r="BC132" s="40">
        <v>0</v>
      </c>
      <c r="BD132" s="40">
        <v>0</v>
      </c>
      <c r="BE132" s="40">
        <v>0</v>
      </c>
      <c r="BF132" s="40">
        <v>0</v>
      </c>
      <c r="BG132" s="40">
        <v>0</v>
      </c>
      <c r="BH132" s="43">
        <v>0</v>
      </c>
      <c r="BI132" s="40">
        <v>0</v>
      </c>
      <c r="BJ132" s="43">
        <v>0</v>
      </c>
      <c r="BK132" s="40">
        <v>0</v>
      </c>
      <c r="BL132" s="43">
        <v>0</v>
      </c>
      <c r="BM132" s="40">
        <v>0</v>
      </c>
      <c r="BN132" s="40">
        <v>0</v>
      </c>
      <c r="BO132" s="40">
        <v>0</v>
      </c>
      <c r="BP132" s="40">
        <v>0</v>
      </c>
      <c r="BQ132" s="40">
        <v>0</v>
      </c>
      <c r="BR132" s="40">
        <v>0</v>
      </c>
      <c r="BS132" s="40">
        <v>0</v>
      </c>
      <c r="BT132" s="40">
        <v>0</v>
      </c>
      <c r="BU132" s="40">
        <v>0</v>
      </c>
      <c r="BV132" s="40">
        <v>0</v>
      </c>
      <c r="BW132" s="40">
        <v>0</v>
      </c>
      <c r="BX132" s="40">
        <v>0</v>
      </c>
      <c r="BY132" s="40">
        <v>0</v>
      </c>
      <c r="BZ132" s="40">
        <v>0</v>
      </c>
      <c r="CA132" s="40">
        <v>0</v>
      </c>
      <c r="CB132" s="40">
        <v>0</v>
      </c>
      <c r="CC132" s="44">
        <v>0</v>
      </c>
      <c r="CD132" s="40">
        <v>0</v>
      </c>
      <c r="CE132" s="40">
        <v>0</v>
      </c>
      <c r="CF132" s="40">
        <v>0</v>
      </c>
      <c r="CG132" s="40">
        <v>0</v>
      </c>
      <c r="CH132" s="40">
        <v>0</v>
      </c>
      <c r="CI132" s="40">
        <v>0</v>
      </c>
      <c r="CJ132" s="40">
        <v>0</v>
      </c>
      <c r="CK132" s="40">
        <v>0</v>
      </c>
      <c r="CL132" s="40">
        <v>0</v>
      </c>
      <c r="CM132" s="40">
        <v>0</v>
      </c>
      <c r="CN132" s="40">
        <v>0</v>
      </c>
      <c r="CO132" s="40">
        <v>0</v>
      </c>
      <c r="CP132" s="40">
        <v>0</v>
      </c>
      <c r="CQ132" s="40">
        <v>0</v>
      </c>
      <c r="CR132" s="40">
        <v>0</v>
      </c>
      <c r="CS132" s="40">
        <v>0</v>
      </c>
      <c r="CT132" s="40">
        <v>0</v>
      </c>
      <c r="CU132" s="40">
        <v>0</v>
      </c>
      <c r="CV132" s="40">
        <v>0</v>
      </c>
      <c r="CW132" s="42">
        <v>0</v>
      </c>
      <c r="CX132" s="40">
        <f>SUM(AA132:CW132)</f>
        <v>1</v>
      </c>
      <c r="CY132" s="40">
        <v>1</v>
      </c>
      <c r="CZ132" s="40">
        <v>0</v>
      </c>
      <c r="DA132" s="40">
        <v>0</v>
      </c>
      <c r="DB132" s="40">
        <v>0</v>
      </c>
      <c r="DC132" s="40" t="s">
        <v>1214</v>
      </c>
      <c r="DD132" s="40" t="s">
        <v>307</v>
      </c>
      <c r="DE132" s="40"/>
      <c r="DF132" s="40">
        <v>1</v>
      </c>
      <c r="DG132" s="40" t="s">
        <v>1215</v>
      </c>
      <c r="DH132" s="40" t="s">
        <v>1216</v>
      </c>
      <c r="DI132" s="40"/>
      <c r="DJ132" s="40"/>
      <c r="DK132" s="40"/>
      <c r="DL132" s="40">
        <v>1</v>
      </c>
      <c r="DM132" s="40" t="s">
        <v>595</v>
      </c>
      <c r="DN132" s="40">
        <v>1</v>
      </c>
      <c r="DO132" s="40">
        <v>1874</v>
      </c>
      <c r="DP132" s="40" t="s">
        <v>1217</v>
      </c>
      <c r="DQ132" s="40" t="s">
        <v>1218</v>
      </c>
      <c r="DR132" s="40">
        <v>1882</v>
      </c>
      <c r="DS132" s="101" t="s">
        <v>1219</v>
      </c>
    </row>
    <row r="133" spans="1:139" s="37" customFormat="1" ht="15.75" customHeight="1" x14ac:dyDescent="0.3">
      <c r="A133" s="40" t="s">
        <v>35</v>
      </c>
      <c r="B133" s="40" t="s">
        <v>1180</v>
      </c>
      <c r="C133" s="41" t="s">
        <v>1220</v>
      </c>
      <c r="D133" s="40" t="s">
        <v>1221</v>
      </c>
      <c r="E133" s="40"/>
      <c r="F133" s="40" t="s">
        <v>171</v>
      </c>
      <c r="G133" s="40"/>
      <c r="H133" s="40" t="s">
        <v>605</v>
      </c>
      <c r="I133" s="40" t="s">
        <v>56</v>
      </c>
      <c r="J133" s="40" t="s">
        <v>167</v>
      </c>
      <c r="K133" s="40"/>
      <c r="L133" s="40" t="s">
        <v>226</v>
      </c>
      <c r="M133" s="40"/>
      <c r="N133" s="40"/>
      <c r="O133" s="40"/>
      <c r="P133" s="40" t="s">
        <v>1222</v>
      </c>
      <c r="Q133" s="42" t="s">
        <v>1049</v>
      </c>
      <c r="R133" s="40">
        <v>0</v>
      </c>
      <c r="S133" s="40">
        <v>0</v>
      </c>
      <c r="T133" s="40">
        <v>0</v>
      </c>
      <c r="U133" s="40">
        <v>0</v>
      </c>
      <c r="V133" s="40">
        <v>0</v>
      </c>
      <c r="W133" s="40"/>
      <c r="X133" s="40">
        <v>0</v>
      </c>
      <c r="Y133" s="40"/>
      <c r="Z133" s="40"/>
      <c r="AA133" s="40"/>
      <c r="AB133" s="40"/>
      <c r="AC133" s="40"/>
      <c r="AD133" s="40"/>
      <c r="AE133" s="40"/>
      <c r="AF133" s="40"/>
      <c r="AG133" s="40"/>
      <c r="AH133" s="40"/>
      <c r="AI133" s="40"/>
      <c r="AJ133" s="40"/>
      <c r="AK133" s="40"/>
      <c r="AL133" s="40"/>
      <c r="AM133" s="40"/>
      <c r="AN133" s="40"/>
      <c r="AO133" s="40"/>
      <c r="AP133" s="40"/>
      <c r="AQ133" s="40"/>
      <c r="AR133" s="40">
        <v>1</v>
      </c>
      <c r="AS133" s="40"/>
      <c r="AT133" s="40"/>
      <c r="AU133" s="40"/>
      <c r="AV133" s="40"/>
      <c r="AW133" s="40"/>
      <c r="AX133" s="40"/>
      <c r="AY133" s="40"/>
      <c r="AZ133" s="40"/>
      <c r="BA133" s="40"/>
      <c r="BB133" s="40"/>
      <c r="BC133" s="40"/>
      <c r="BD133" s="40"/>
      <c r="BE133" s="40">
        <v>1</v>
      </c>
      <c r="BF133" s="40"/>
      <c r="BG133" s="40"/>
      <c r="BH133" s="43"/>
      <c r="BI133" s="40"/>
      <c r="BJ133" s="43"/>
      <c r="BK133" s="40"/>
      <c r="BL133" s="43"/>
      <c r="BM133" s="40"/>
      <c r="BN133" s="40">
        <v>1</v>
      </c>
      <c r="BO133" s="40">
        <v>1</v>
      </c>
      <c r="BP133" s="40">
        <v>1</v>
      </c>
      <c r="BQ133" s="40"/>
      <c r="BR133" s="40"/>
      <c r="BS133" s="40"/>
      <c r="BT133" s="40"/>
      <c r="BU133" s="40"/>
      <c r="BV133" s="40"/>
      <c r="BW133" s="40"/>
      <c r="BX133" s="40"/>
      <c r="BY133" s="40"/>
      <c r="BZ133" s="40"/>
      <c r="CA133" s="40"/>
      <c r="CB133" s="40"/>
      <c r="CC133" s="44"/>
      <c r="CD133" s="40"/>
      <c r="CE133" s="40"/>
      <c r="CF133" s="40"/>
      <c r="CG133" s="40"/>
      <c r="CH133" s="40"/>
      <c r="CI133" s="40"/>
      <c r="CJ133" s="40"/>
      <c r="CK133" s="40"/>
      <c r="CL133" s="40"/>
      <c r="CM133" s="40"/>
      <c r="CN133" s="40"/>
      <c r="CO133" s="40"/>
      <c r="CP133" s="40"/>
      <c r="CQ133" s="40"/>
      <c r="CR133" s="40"/>
      <c r="CS133" s="40"/>
      <c r="CT133" s="40"/>
      <c r="CU133" s="40"/>
      <c r="CV133" s="40"/>
      <c r="CW133" s="42"/>
      <c r="CX133" s="40"/>
      <c r="CY133" s="40"/>
      <c r="CZ133" s="40"/>
      <c r="DA133" s="40"/>
      <c r="DB133" s="40"/>
      <c r="DC133" s="40" t="s">
        <v>1223</v>
      </c>
      <c r="DD133" s="40" t="s">
        <v>321</v>
      </c>
      <c r="DE133" s="40"/>
      <c r="DF133" s="40"/>
      <c r="DG133" s="40" t="s">
        <v>1224</v>
      </c>
      <c r="DH133" s="40" t="s">
        <v>1225</v>
      </c>
      <c r="DI133" s="40"/>
      <c r="DJ133" s="40"/>
      <c r="DK133" s="40"/>
      <c r="DL133" s="40">
        <v>1</v>
      </c>
      <c r="DM133" s="40" t="s">
        <v>595</v>
      </c>
      <c r="DN133" s="40">
        <v>1</v>
      </c>
      <c r="DO133" s="40">
        <v>2015</v>
      </c>
      <c r="DP133" s="40" t="s">
        <v>1226</v>
      </c>
      <c r="DQ133" s="41" t="s">
        <v>1220</v>
      </c>
      <c r="DR133" s="40" t="s">
        <v>460</v>
      </c>
      <c r="DS133" s="40" t="s">
        <v>1226</v>
      </c>
      <c r="DT133" s="93"/>
      <c r="DU133" s="93"/>
      <c r="DV133" s="93"/>
      <c r="DW133" s="93"/>
      <c r="DX133" s="93"/>
      <c r="DY133" s="93"/>
      <c r="DZ133" s="93"/>
      <c r="EA133" s="93"/>
      <c r="EB133" s="93"/>
      <c r="EC133" s="93"/>
      <c r="ED133" s="93"/>
      <c r="EE133" s="93"/>
      <c r="EF133" s="93"/>
      <c r="EG133" s="93"/>
      <c r="EH133" s="93"/>
      <c r="EI133" s="93"/>
    </row>
    <row r="134" spans="1:139" s="37" customFormat="1" ht="15.75" customHeight="1" x14ac:dyDescent="0.3">
      <c r="A134" s="37" t="s">
        <v>35</v>
      </c>
      <c r="B134" s="37" t="s">
        <v>1180</v>
      </c>
      <c r="C134" s="48" t="s">
        <v>1227</v>
      </c>
      <c r="D134" s="25"/>
      <c r="E134" s="25"/>
      <c r="F134" s="25" t="s">
        <v>145</v>
      </c>
      <c r="G134" s="25"/>
      <c r="H134" s="25" t="s">
        <v>605</v>
      </c>
      <c r="I134" s="40" t="s">
        <v>56</v>
      </c>
      <c r="J134" s="25" t="s">
        <v>167</v>
      </c>
      <c r="K134" s="25"/>
      <c r="L134" s="25" t="s">
        <v>226</v>
      </c>
      <c r="M134" s="25"/>
      <c r="N134" s="25"/>
      <c r="O134" s="25"/>
      <c r="P134" s="25" t="s">
        <v>1228</v>
      </c>
      <c r="Q134" s="54" t="s">
        <v>1049</v>
      </c>
      <c r="R134" s="59">
        <v>0</v>
      </c>
      <c r="S134" s="59">
        <v>0</v>
      </c>
      <c r="T134" s="59">
        <v>0</v>
      </c>
      <c r="U134" s="59">
        <v>0</v>
      </c>
      <c r="V134" s="59">
        <v>0</v>
      </c>
      <c r="W134" s="59"/>
      <c r="X134" s="59">
        <v>0</v>
      </c>
      <c r="Y134" s="59"/>
      <c r="Z134" s="59"/>
      <c r="AA134" s="60"/>
      <c r="AB134" s="61"/>
      <c r="AC134" s="61"/>
      <c r="AD134" s="61"/>
      <c r="AE134" s="61"/>
      <c r="AF134" s="61"/>
      <c r="AG134" s="61"/>
      <c r="AH134" s="61"/>
      <c r="AI134" s="61"/>
      <c r="AJ134" s="61"/>
      <c r="AK134" s="61"/>
      <c r="AL134" s="61"/>
      <c r="AM134" s="61"/>
      <c r="AN134" s="61"/>
      <c r="AO134" s="62"/>
      <c r="AP134" s="62"/>
      <c r="AQ134" s="62"/>
      <c r="AR134" s="62"/>
      <c r="AS134" s="62"/>
      <c r="AT134" s="62"/>
      <c r="AU134" s="62"/>
      <c r="AV134" s="62"/>
      <c r="AW134" s="62"/>
      <c r="AX134" s="62"/>
      <c r="AY134" s="62"/>
      <c r="AZ134" s="62"/>
      <c r="BA134" s="62"/>
      <c r="BB134" s="62"/>
      <c r="BC134" s="62"/>
      <c r="BD134" s="62"/>
      <c r="BE134" s="63"/>
      <c r="BF134" s="63"/>
      <c r="BG134" s="63"/>
      <c r="BH134" s="52"/>
      <c r="BI134" s="63"/>
      <c r="BJ134" s="52">
        <v>1</v>
      </c>
      <c r="BK134" s="63"/>
      <c r="BL134" s="52"/>
      <c r="BM134" s="63"/>
      <c r="BN134" s="63">
        <v>1</v>
      </c>
      <c r="BO134" s="63"/>
      <c r="BP134" s="63">
        <v>1</v>
      </c>
      <c r="BQ134" s="64"/>
      <c r="BR134" s="64"/>
      <c r="BS134" s="65"/>
      <c r="BT134" s="65"/>
      <c r="BU134" s="65"/>
      <c r="BV134" s="65"/>
      <c r="BW134" s="65"/>
      <c r="BX134" s="65"/>
      <c r="BY134" s="65"/>
      <c r="BZ134" s="65"/>
      <c r="CA134" s="65"/>
      <c r="CB134" s="65"/>
      <c r="CC134" s="66"/>
      <c r="CD134" s="67"/>
      <c r="CE134" s="67"/>
      <c r="CF134" s="67"/>
      <c r="CG134" s="67"/>
      <c r="CH134" s="67"/>
      <c r="CI134" s="67"/>
      <c r="CJ134" s="67"/>
      <c r="CK134" s="67"/>
      <c r="CL134" s="67"/>
      <c r="CM134" s="67"/>
      <c r="CN134" s="67"/>
      <c r="CO134" s="67"/>
      <c r="CP134" s="67"/>
      <c r="CQ134" s="67"/>
      <c r="CR134" s="67"/>
      <c r="CS134" s="67"/>
      <c r="CT134" s="67"/>
      <c r="CU134" s="67"/>
      <c r="CV134" s="67"/>
      <c r="CW134" s="68"/>
      <c r="CX134" s="25"/>
      <c r="CY134" s="25"/>
      <c r="CZ134" s="25"/>
      <c r="DA134" s="25"/>
      <c r="DB134" s="25"/>
      <c r="DC134" s="69" t="s">
        <v>1229</v>
      </c>
      <c r="DD134" s="69" t="s">
        <v>305</v>
      </c>
      <c r="DE134" s="25"/>
      <c r="DF134" s="25"/>
      <c r="DG134" s="70" t="s">
        <v>1230</v>
      </c>
      <c r="DH134" s="25" t="s">
        <v>1231</v>
      </c>
      <c r="DK134" s="37" t="s">
        <v>613</v>
      </c>
      <c r="DL134" s="37">
        <v>1</v>
      </c>
      <c r="DM134" s="37" t="s">
        <v>595</v>
      </c>
      <c r="DN134" s="37">
        <v>1</v>
      </c>
      <c r="DO134" s="37">
        <v>1851</v>
      </c>
      <c r="DP134" s="38" t="s">
        <v>1232</v>
      </c>
      <c r="DQ134" s="48" t="s">
        <v>1227</v>
      </c>
      <c r="DR134" s="37" t="s">
        <v>460</v>
      </c>
      <c r="DS134" s="37" t="s">
        <v>1232</v>
      </c>
      <c r="DT134" s="93"/>
      <c r="DU134" s="93"/>
      <c r="DV134" s="93"/>
      <c r="DW134" s="93"/>
      <c r="DX134" s="93"/>
      <c r="DY134" s="93"/>
    </row>
    <row r="135" spans="1:139" s="37" customFormat="1" ht="15.75" customHeight="1" x14ac:dyDescent="0.3">
      <c r="A135" s="40" t="s">
        <v>35</v>
      </c>
      <c r="B135" s="40" t="s">
        <v>1180</v>
      </c>
      <c r="C135" s="41" t="s">
        <v>1233</v>
      </c>
      <c r="D135" s="40" t="s">
        <v>1234</v>
      </c>
      <c r="E135" s="40" t="s">
        <v>1235</v>
      </c>
      <c r="F135" s="40" t="s">
        <v>91</v>
      </c>
      <c r="G135" s="40"/>
      <c r="H135" s="40" t="s">
        <v>605</v>
      </c>
      <c r="I135" s="40" t="s">
        <v>56</v>
      </c>
      <c r="J135" s="40" t="s">
        <v>167</v>
      </c>
      <c r="K135" s="40"/>
      <c r="L135" s="40" t="s">
        <v>226</v>
      </c>
      <c r="M135" s="40"/>
      <c r="N135" s="40"/>
      <c r="O135" s="40"/>
      <c r="P135" s="40" t="s">
        <v>1236</v>
      </c>
      <c r="Q135" s="42" t="s">
        <v>606</v>
      </c>
      <c r="R135" s="40">
        <v>0</v>
      </c>
      <c r="S135" s="40">
        <v>0</v>
      </c>
      <c r="T135" s="40">
        <v>0</v>
      </c>
      <c r="U135" s="40">
        <v>0</v>
      </c>
      <c r="V135" s="40">
        <v>0</v>
      </c>
      <c r="W135" s="40"/>
      <c r="X135" s="40">
        <v>0</v>
      </c>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40"/>
      <c r="BB135" s="40"/>
      <c r="BC135" s="40"/>
      <c r="BD135" s="40"/>
      <c r="BE135" s="40"/>
      <c r="BF135" s="40"/>
      <c r="BG135" s="40"/>
      <c r="BH135" s="43"/>
      <c r="BI135" s="40">
        <v>0</v>
      </c>
      <c r="BJ135" s="43">
        <v>0</v>
      </c>
      <c r="BK135" s="40">
        <v>1</v>
      </c>
      <c r="BL135" s="43"/>
      <c r="BM135" s="40"/>
      <c r="BN135" s="40"/>
      <c r="BO135" s="40"/>
      <c r="BP135" s="40"/>
      <c r="BQ135" s="40"/>
      <c r="BR135" s="40"/>
      <c r="BS135" s="40"/>
      <c r="BT135" s="40"/>
      <c r="BU135" s="40"/>
      <c r="BV135" s="40"/>
      <c r="BW135" s="40"/>
      <c r="BX135" s="40"/>
      <c r="BY135" s="40"/>
      <c r="BZ135" s="40"/>
      <c r="CA135" s="40"/>
      <c r="CB135" s="40"/>
      <c r="CC135" s="44"/>
      <c r="CD135" s="40"/>
      <c r="CE135" s="40"/>
      <c r="CF135" s="40"/>
      <c r="CG135" s="40"/>
      <c r="CH135" s="40"/>
      <c r="CI135" s="40"/>
      <c r="CJ135" s="40"/>
      <c r="CK135" s="40"/>
      <c r="CL135" s="40"/>
      <c r="CM135" s="40"/>
      <c r="CN135" s="40"/>
      <c r="CO135" s="40"/>
      <c r="CP135" s="40"/>
      <c r="CQ135" s="40"/>
      <c r="CR135" s="40"/>
      <c r="CS135" s="40"/>
      <c r="CT135" s="40"/>
      <c r="CU135" s="40"/>
      <c r="CV135" s="40"/>
      <c r="CW135" s="42"/>
      <c r="CX135" s="40"/>
      <c r="CY135" s="40"/>
      <c r="CZ135" s="40"/>
      <c r="DA135" s="40"/>
      <c r="DB135" s="40"/>
      <c r="DC135" s="40" t="s">
        <v>1040</v>
      </c>
      <c r="DD135" s="40" t="s">
        <v>305</v>
      </c>
      <c r="DE135" s="40"/>
      <c r="DF135" s="40"/>
      <c r="DG135" s="40" t="s">
        <v>1237</v>
      </c>
      <c r="DH135" s="40"/>
      <c r="DI135" s="40"/>
      <c r="DJ135" s="40"/>
      <c r="DK135" s="40"/>
      <c r="DL135" s="40">
        <v>1</v>
      </c>
      <c r="DM135" s="40" t="s">
        <v>595</v>
      </c>
      <c r="DN135" s="40">
        <v>1</v>
      </c>
      <c r="DO135" s="40">
        <v>1947</v>
      </c>
      <c r="DP135" s="40" t="s">
        <v>1238</v>
      </c>
      <c r="DQ135" s="40" t="s">
        <v>1239</v>
      </c>
      <c r="DR135" s="40" t="s">
        <v>460</v>
      </c>
      <c r="DS135" s="40" t="s">
        <v>1238</v>
      </c>
    </row>
    <row r="136" spans="1:139" s="37" customFormat="1" ht="15.75" customHeight="1" x14ac:dyDescent="0.3">
      <c r="A136" s="25" t="s">
        <v>35</v>
      </c>
      <c r="B136" s="58" t="s">
        <v>1180</v>
      </c>
      <c r="C136" s="56" t="s">
        <v>1240</v>
      </c>
      <c r="D136" s="25"/>
      <c r="E136" s="25" t="s">
        <v>1241</v>
      </c>
      <c r="F136" s="25" t="s">
        <v>171</v>
      </c>
      <c r="G136" s="25"/>
      <c r="H136" s="25" t="s">
        <v>677</v>
      </c>
      <c r="I136" s="25" t="s">
        <v>56</v>
      </c>
      <c r="J136" s="25" t="s">
        <v>455</v>
      </c>
      <c r="K136" s="25" t="s">
        <v>269</v>
      </c>
      <c r="L136" s="25" t="s">
        <v>226</v>
      </c>
      <c r="M136" s="25" t="s">
        <v>271</v>
      </c>
      <c r="N136" s="25"/>
      <c r="O136" s="25" t="s">
        <v>300</v>
      </c>
      <c r="P136" s="25" t="s">
        <v>1242</v>
      </c>
      <c r="Q136" s="54" t="s">
        <v>591</v>
      </c>
      <c r="R136" s="25">
        <v>0</v>
      </c>
      <c r="S136" s="25">
        <v>0</v>
      </c>
      <c r="T136" s="25">
        <v>0</v>
      </c>
      <c r="U136" s="25">
        <v>0</v>
      </c>
      <c r="V136" s="25">
        <v>0</v>
      </c>
      <c r="W136" s="25">
        <v>0</v>
      </c>
      <c r="X136" s="25">
        <v>0</v>
      </c>
      <c r="Y136" s="25">
        <v>0</v>
      </c>
      <c r="Z136" s="25"/>
      <c r="AA136" s="25">
        <v>0</v>
      </c>
      <c r="AB136" s="25">
        <v>0</v>
      </c>
      <c r="AC136" s="25">
        <v>0</v>
      </c>
      <c r="AD136" s="25">
        <v>0</v>
      </c>
      <c r="AE136" s="25">
        <v>0</v>
      </c>
      <c r="AF136" s="25">
        <v>0</v>
      </c>
      <c r="AG136" s="25">
        <v>0</v>
      </c>
      <c r="AH136" s="25">
        <v>0</v>
      </c>
      <c r="AI136" s="25">
        <v>0</v>
      </c>
      <c r="AJ136" s="25">
        <v>0</v>
      </c>
      <c r="AK136" s="25">
        <v>0</v>
      </c>
      <c r="AL136" s="25">
        <v>0</v>
      </c>
      <c r="AM136" s="25">
        <v>0</v>
      </c>
      <c r="AN136" s="25">
        <v>0</v>
      </c>
      <c r="AO136" s="25">
        <v>0</v>
      </c>
      <c r="AP136" s="25">
        <v>0</v>
      </c>
      <c r="AQ136" s="25">
        <v>1</v>
      </c>
      <c r="AR136" s="25">
        <v>1</v>
      </c>
      <c r="AS136" s="25">
        <v>0</v>
      </c>
      <c r="AT136" s="25">
        <v>0</v>
      </c>
      <c r="AU136" s="25">
        <v>0</v>
      </c>
      <c r="AV136" s="25">
        <v>0</v>
      </c>
      <c r="AW136" s="25">
        <v>0</v>
      </c>
      <c r="AX136" s="25">
        <v>0</v>
      </c>
      <c r="AY136" s="25">
        <v>0</v>
      </c>
      <c r="AZ136" s="25">
        <v>0</v>
      </c>
      <c r="BA136" s="25">
        <v>0</v>
      </c>
      <c r="BB136" s="25">
        <v>0</v>
      </c>
      <c r="BC136" s="25">
        <v>0</v>
      </c>
      <c r="BD136" s="25">
        <v>0</v>
      </c>
      <c r="BE136" s="25">
        <v>1</v>
      </c>
      <c r="BF136" s="25">
        <v>1</v>
      </c>
      <c r="BG136" s="25">
        <v>1</v>
      </c>
      <c r="BH136" s="52">
        <v>0</v>
      </c>
      <c r="BI136" s="25">
        <v>0</v>
      </c>
      <c r="BJ136" s="52">
        <v>0</v>
      </c>
      <c r="BK136" s="25">
        <v>0</v>
      </c>
      <c r="BL136" s="52">
        <v>0</v>
      </c>
      <c r="BM136" s="25">
        <v>0</v>
      </c>
      <c r="BN136" s="25">
        <v>0</v>
      </c>
      <c r="BO136" s="25">
        <v>1</v>
      </c>
      <c r="BP136" s="25">
        <v>0</v>
      </c>
      <c r="BQ136" s="25">
        <v>1</v>
      </c>
      <c r="BR136" s="25">
        <v>0</v>
      </c>
      <c r="BS136" s="25">
        <v>0</v>
      </c>
      <c r="BT136" s="25">
        <v>0</v>
      </c>
      <c r="BU136" s="25">
        <v>0</v>
      </c>
      <c r="BV136" s="25">
        <v>0</v>
      </c>
      <c r="BW136" s="25">
        <v>0</v>
      </c>
      <c r="BX136" s="25">
        <v>0</v>
      </c>
      <c r="BY136" s="25">
        <v>0</v>
      </c>
      <c r="BZ136" s="25">
        <v>0</v>
      </c>
      <c r="CA136" s="25">
        <v>0</v>
      </c>
      <c r="CB136" s="25">
        <v>0</v>
      </c>
      <c r="CC136" s="53">
        <v>0</v>
      </c>
      <c r="CD136" s="25">
        <v>0</v>
      </c>
      <c r="CE136" s="25">
        <v>0</v>
      </c>
      <c r="CF136" s="25">
        <v>0</v>
      </c>
      <c r="CG136" s="25">
        <v>0</v>
      </c>
      <c r="CH136" s="25">
        <v>0</v>
      </c>
      <c r="CI136" s="25">
        <v>0</v>
      </c>
      <c r="CJ136" s="25">
        <v>0</v>
      </c>
      <c r="CK136" s="25">
        <v>0</v>
      </c>
      <c r="CL136" s="25">
        <v>0</v>
      </c>
      <c r="CM136" s="25">
        <v>0</v>
      </c>
      <c r="CN136" s="25">
        <v>0</v>
      </c>
      <c r="CO136" s="25">
        <v>0</v>
      </c>
      <c r="CP136" s="25">
        <v>0</v>
      </c>
      <c r="CQ136" s="25">
        <v>0</v>
      </c>
      <c r="CR136" s="25">
        <v>0</v>
      </c>
      <c r="CS136" s="25">
        <v>0</v>
      </c>
      <c r="CT136" s="25">
        <v>0</v>
      </c>
      <c r="CU136" s="25">
        <v>0</v>
      </c>
      <c r="CV136" s="25">
        <v>0</v>
      </c>
      <c r="CW136" s="54">
        <v>0</v>
      </c>
      <c r="CX136" s="25">
        <f>SUM(AA136:CW136)</f>
        <v>7</v>
      </c>
      <c r="CY136" s="25">
        <v>1</v>
      </c>
      <c r="CZ136" s="25">
        <v>0</v>
      </c>
      <c r="DA136" s="25">
        <v>0</v>
      </c>
      <c r="DB136" s="25">
        <v>0</v>
      </c>
      <c r="DC136" s="25" t="s">
        <v>1243</v>
      </c>
      <c r="DD136" s="40" t="s">
        <v>321</v>
      </c>
      <c r="DE136" s="25"/>
      <c r="DF136" s="25"/>
      <c r="DG136" s="25"/>
      <c r="DH136" s="25"/>
      <c r="DI136" s="25"/>
      <c r="DJ136" s="25"/>
      <c r="DK136" s="25"/>
      <c r="DL136" s="25">
        <v>0</v>
      </c>
      <c r="DM136" s="25"/>
      <c r="DN136" s="25">
        <v>1</v>
      </c>
      <c r="DO136" s="25">
        <v>1860</v>
      </c>
      <c r="DP136" s="25" t="s">
        <v>1244</v>
      </c>
      <c r="DQ136" s="25" t="s">
        <v>1245</v>
      </c>
      <c r="DR136" s="25">
        <v>1872</v>
      </c>
      <c r="DS136" s="25" t="s">
        <v>1246</v>
      </c>
      <c r="DT136" s="93"/>
      <c r="DU136" s="93"/>
      <c r="DV136" s="93"/>
      <c r="DW136" s="93"/>
      <c r="DX136" s="93"/>
      <c r="DY136" s="93"/>
      <c r="DZ136" s="93"/>
      <c r="EA136" s="93"/>
      <c r="EB136" s="93"/>
      <c r="EC136" s="93"/>
      <c r="ED136" s="93"/>
      <c r="EE136" s="93"/>
      <c r="EF136" s="93"/>
      <c r="EG136" s="93"/>
      <c r="EH136" s="93"/>
      <c r="EI136" s="93"/>
    </row>
    <row r="137" spans="1:139" s="37" customFormat="1" ht="15.75" customHeight="1" x14ac:dyDescent="0.3">
      <c r="A137" s="37" t="s">
        <v>35</v>
      </c>
      <c r="B137" s="74" t="s">
        <v>1180</v>
      </c>
      <c r="C137" s="102" t="s">
        <v>1247</v>
      </c>
      <c r="D137" s="25"/>
      <c r="E137" s="25"/>
      <c r="F137" s="25" t="s">
        <v>91</v>
      </c>
      <c r="G137" s="25"/>
      <c r="H137" s="25" t="s">
        <v>1248</v>
      </c>
      <c r="I137" s="25" t="s">
        <v>56</v>
      </c>
      <c r="J137" s="25" t="s">
        <v>455</v>
      </c>
      <c r="K137" s="25" t="s">
        <v>269</v>
      </c>
      <c r="L137" s="25" t="s">
        <v>226</v>
      </c>
      <c r="M137" s="25" t="s">
        <v>267</v>
      </c>
      <c r="N137" s="25"/>
      <c r="O137" s="25" t="s">
        <v>299</v>
      </c>
      <c r="P137" s="25" t="s">
        <v>1249</v>
      </c>
      <c r="Q137" s="54" t="s">
        <v>871</v>
      </c>
      <c r="R137" s="59"/>
      <c r="S137" s="59"/>
      <c r="T137" s="59"/>
      <c r="U137" s="59"/>
      <c r="V137" s="59"/>
      <c r="W137" s="59"/>
      <c r="X137" s="59"/>
      <c r="Y137" s="59"/>
      <c r="Z137" s="59"/>
      <c r="AA137" s="60"/>
      <c r="AB137" s="61"/>
      <c r="AC137" s="61"/>
      <c r="AD137" s="61"/>
      <c r="AE137" s="61"/>
      <c r="AF137" s="61"/>
      <c r="AG137" s="61"/>
      <c r="AH137" s="61"/>
      <c r="AI137" s="61"/>
      <c r="AJ137" s="61"/>
      <c r="AK137" s="61"/>
      <c r="AL137" s="61"/>
      <c r="AM137" s="61"/>
      <c r="AN137" s="61"/>
      <c r="AO137" s="62"/>
      <c r="AP137" s="62"/>
      <c r="AQ137" s="62"/>
      <c r="AR137" s="62"/>
      <c r="AS137" s="62"/>
      <c r="AT137" s="62"/>
      <c r="AU137" s="62"/>
      <c r="AV137" s="62"/>
      <c r="AW137" s="62"/>
      <c r="AX137" s="62"/>
      <c r="AY137" s="62"/>
      <c r="AZ137" s="62"/>
      <c r="BA137" s="62"/>
      <c r="BB137" s="62"/>
      <c r="BC137" s="62"/>
      <c r="BD137" s="62"/>
      <c r="BE137" s="63"/>
      <c r="BF137" s="63"/>
      <c r="BG137" s="63"/>
      <c r="BH137" s="52"/>
      <c r="BI137" s="63"/>
      <c r="BJ137" s="52"/>
      <c r="BK137" s="63">
        <v>1</v>
      </c>
      <c r="BL137" s="52"/>
      <c r="BM137" s="63"/>
      <c r="BN137" s="63"/>
      <c r="BO137" s="63"/>
      <c r="BP137" s="63"/>
      <c r="BQ137" s="64"/>
      <c r="BR137" s="64"/>
      <c r="BS137" s="65"/>
      <c r="BT137" s="65"/>
      <c r="BU137" s="65"/>
      <c r="BV137" s="65"/>
      <c r="BW137" s="65"/>
      <c r="BX137" s="65"/>
      <c r="BY137" s="65"/>
      <c r="BZ137" s="65"/>
      <c r="CA137" s="65"/>
      <c r="CB137" s="65"/>
      <c r="CC137" s="66"/>
      <c r="CD137" s="67"/>
      <c r="CE137" s="67"/>
      <c r="CF137" s="67"/>
      <c r="CG137" s="67"/>
      <c r="CH137" s="67"/>
      <c r="CI137" s="67"/>
      <c r="CJ137" s="67"/>
      <c r="CK137" s="67"/>
      <c r="CL137" s="67"/>
      <c r="CM137" s="67"/>
      <c r="CN137" s="67"/>
      <c r="CO137" s="67"/>
      <c r="CP137" s="67"/>
      <c r="CQ137" s="67"/>
      <c r="CR137" s="67"/>
      <c r="CS137" s="67"/>
      <c r="CT137" s="67"/>
      <c r="CU137" s="67"/>
      <c r="CV137" s="67"/>
      <c r="CW137" s="68"/>
      <c r="CX137" s="25"/>
      <c r="CY137" s="25"/>
      <c r="CZ137" s="25"/>
      <c r="DA137" s="25"/>
      <c r="DB137" s="25"/>
      <c r="DC137" s="69" t="s">
        <v>873</v>
      </c>
      <c r="DD137" s="69" t="s">
        <v>305</v>
      </c>
      <c r="DE137" s="25"/>
      <c r="DF137" s="25"/>
      <c r="DG137" s="70" t="s">
        <v>1250</v>
      </c>
      <c r="DH137" s="25"/>
      <c r="DL137" s="37">
        <v>1</v>
      </c>
      <c r="DM137" s="37" t="s">
        <v>625</v>
      </c>
      <c r="DN137" s="37">
        <v>1</v>
      </c>
      <c r="DO137" s="37">
        <v>2006</v>
      </c>
      <c r="DP137" s="38" t="s">
        <v>1251</v>
      </c>
      <c r="DQ137" s="102" t="s">
        <v>1247</v>
      </c>
      <c r="DR137" s="37" t="s">
        <v>460</v>
      </c>
      <c r="DS137" s="38" t="s">
        <v>1251</v>
      </c>
    </row>
    <row r="138" spans="1:139" s="37" customFormat="1" ht="15.75" customHeight="1" x14ac:dyDescent="0.3">
      <c r="A138" s="25" t="s">
        <v>35</v>
      </c>
      <c r="B138" s="25" t="s">
        <v>1180</v>
      </c>
      <c r="C138" s="48" t="s">
        <v>1252</v>
      </c>
      <c r="D138" s="25"/>
      <c r="E138" s="25"/>
      <c r="F138" s="25" t="s">
        <v>127</v>
      </c>
      <c r="G138" s="25"/>
      <c r="H138" s="25" t="s">
        <v>605</v>
      </c>
      <c r="I138" s="25" t="s">
        <v>56</v>
      </c>
      <c r="J138" s="25" t="s">
        <v>167</v>
      </c>
      <c r="K138" s="25"/>
      <c r="L138" s="25" t="s">
        <v>226</v>
      </c>
      <c r="M138" s="25"/>
      <c r="N138" s="25"/>
      <c r="O138" s="25"/>
      <c r="P138" s="25" t="s">
        <v>1253</v>
      </c>
      <c r="Q138" s="54" t="s">
        <v>606</v>
      </c>
      <c r="R138" s="59">
        <v>0</v>
      </c>
      <c r="S138" s="59">
        <v>0</v>
      </c>
      <c r="T138" s="59">
        <v>0</v>
      </c>
      <c r="U138" s="59">
        <v>0</v>
      </c>
      <c r="V138" s="59">
        <v>0</v>
      </c>
      <c r="W138" s="59"/>
      <c r="X138" s="59">
        <v>0</v>
      </c>
      <c r="Y138" s="59"/>
      <c r="Z138" s="59"/>
      <c r="AA138" s="60"/>
      <c r="AB138" s="61"/>
      <c r="AC138" s="61"/>
      <c r="AD138" s="61"/>
      <c r="AE138" s="61"/>
      <c r="AF138" s="61"/>
      <c r="AG138" s="61"/>
      <c r="AH138" s="61"/>
      <c r="AI138" s="61"/>
      <c r="AJ138" s="61"/>
      <c r="AK138" s="61"/>
      <c r="AL138" s="61"/>
      <c r="AM138" s="61"/>
      <c r="AN138" s="61"/>
      <c r="AO138" s="62"/>
      <c r="AP138" s="62"/>
      <c r="AQ138" s="62"/>
      <c r="AR138" s="62"/>
      <c r="AS138" s="62"/>
      <c r="AT138" s="62"/>
      <c r="AU138" s="62"/>
      <c r="AV138" s="62"/>
      <c r="AW138" s="62"/>
      <c r="AX138" s="62"/>
      <c r="AY138" s="62"/>
      <c r="AZ138" s="62"/>
      <c r="BA138" s="62"/>
      <c r="BB138" s="62"/>
      <c r="BC138" s="62"/>
      <c r="BD138" s="62"/>
      <c r="BE138" s="63"/>
      <c r="BF138" s="63"/>
      <c r="BG138" s="63"/>
      <c r="BH138" s="52"/>
      <c r="BI138" s="63"/>
      <c r="BJ138" s="52"/>
      <c r="BK138" s="63">
        <v>1</v>
      </c>
      <c r="BL138" s="52"/>
      <c r="BM138" s="63"/>
      <c r="BN138" s="63"/>
      <c r="BO138" s="63"/>
      <c r="BP138" s="63"/>
      <c r="BQ138" s="64"/>
      <c r="BR138" s="64"/>
      <c r="BS138" s="65"/>
      <c r="BT138" s="65"/>
      <c r="BU138" s="65"/>
      <c r="BV138" s="65"/>
      <c r="BW138" s="65"/>
      <c r="BX138" s="65"/>
      <c r="BY138" s="65"/>
      <c r="BZ138" s="65"/>
      <c r="CA138" s="65"/>
      <c r="CB138" s="65"/>
      <c r="CC138" s="66"/>
      <c r="CD138" s="67"/>
      <c r="CE138" s="67"/>
      <c r="CF138" s="67"/>
      <c r="CG138" s="67"/>
      <c r="CH138" s="67"/>
      <c r="CI138" s="67"/>
      <c r="CJ138" s="67"/>
      <c r="CK138" s="67"/>
      <c r="CL138" s="67"/>
      <c r="CM138" s="67"/>
      <c r="CN138" s="67"/>
      <c r="CO138" s="67"/>
      <c r="CP138" s="67"/>
      <c r="CQ138" s="67"/>
      <c r="CR138" s="67"/>
      <c r="CS138" s="67"/>
      <c r="CT138" s="67"/>
      <c r="CU138" s="67"/>
      <c r="CV138" s="67"/>
      <c r="CW138" s="68"/>
      <c r="CX138" s="25"/>
      <c r="CY138" s="25"/>
      <c r="CZ138" s="25"/>
      <c r="DA138" s="25"/>
      <c r="DB138" s="25"/>
      <c r="DC138" s="69" t="s">
        <v>1254</v>
      </c>
      <c r="DD138" s="69" t="s">
        <v>305</v>
      </c>
      <c r="DE138" s="25"/>
      <c r="DF138" s="25"/>
      <c r="DG138" s="70"/>
      <c r="DH138" s="25"/>
      <c r="DL138" s="37">
        <v>0</v>
      </c>
      <c r="DN138" s="37">
        <v>1</v>
      </c>
      <c r="DO138" s="37">
        <v>1947</v>
      </c>
      <c r="DP138" s="103" t="s">
        <v>1255</v>
      </c>
      <c r="DQ138" s="48" t="s">
        <v>1252</v>
      </c>
      <c r="DR138" s="37" t="s">
        <v>460</v>
      </c>
      <c r="DS138" s="103" t="s">
        <v>1255</v>
      </c>
    </row>
    <row r="139" spans="1:139" s="37" customFormat="1" ht="15.75" customHeight="1" x14ac:dyDescent="0.3">
      <c r="A139" s="25" t="s">
        <v>35</v>
      </c>
      <c r="B139" s="58" t="s">
        <v>1180</v>
      </c>
      <c r="C139" s="102" t="s">
        <v>1256</v>
      </c>
      <c r="D139" s="25"/>
      <c r="E139" s="25"/>
      <c r="F139" s="25" t="s">
        <v>171</v>
      </c>
      <c r="G139" s="25"/>
      <c r="H139" s="25" t="s">
        <v>1017</v>
      </c>
      <c r="I139" s="25" t="s">
        <v>56</v>
      </c>
      <c r="J139" s="25" t="s">
        <v>167</v>
      </c>
      <c r="K139" s="25"/>
      <c r="L139" s="25" t="s">
        <v>226</v>
      </c>
      <c r="M139" s="25" t="s">
        <v>271</v>
      </c>
      <c r="N139" s="25"/>
      <c r="O139" s="25" t="s">
        <v>299</v>
      </c>
      <c r="P139" s="25" t="s">
        <v>1257</v>
      </c>
      <c r="Q139" s="54" t="s">
        <v>1258</v>
      </c>
      <c r="R139" s="59"/>
      <c r="S139" s="59"/>
      <c r="T139" s="59"/>
      <c r="U139" s="59"/>
      <c r="V139" s="59"/>
      <c r="W139" s="59"/>
      <c r="X139" s="59"/>
      <c r="Y139" s="59"/>
      <c r="Z139" s="59"/>
      <c r="AA139" s="60"/>
      <c r="AB139" s="61"/>
      <c r="AC139" s="61"/>
      <c r="AD139" s="61"/>
      <c r="AE139" s="61"/>
      <c r="AF139" s="61"/>
      <c r="AG139" s="61"/>
      <c r="AH139" s="61"/>
      <c r="AI139" s="61"/>
      <c r="AJ139" s="61"/>
      <c r="AK139" s="61"/>
      <c r="AL139" s="61"/>
      <c r="AM139" s="61"/>
      <c r="AN139" s="61"/>
      <c r="AO139" s="62"/>
      <c r="AP139" s="62"/>
      <c r="AQ139" s="62"/>
      <c r="AR139" s="62"/>
      <c r="AS139" s="62"/>
      <c r="AT139" s="62"/>
      <c r="AU139" s="62"/>
      <c r="AV139" s="62"/>
      <c r="AW139" s="62"/>
      <c r="AX139" s="62"/>
      <c r="AY139" s="62"/>
      <c r="AZ139" s="62"/>
      <c r="BA139" s="62"/>
      <c r="BB139" s="62"/>
      <c r="BC139" s="62"/>
      <c r="BD139" s="62"/>
      <c r="BE139" s="63"/>
      <c r="BF139" s="63"/>
      <c r="BG139" s="63"/>
      <c r="BH139" s="52"/>
      <c r="BI139" s="63"/>
      <c r="BJ139" s="52"/>
      <c r="BK139" s="63"/>
      <c r="BL139" s="52"/>
      <c r="BM139" s="63"/>
      <c r="BN139" s="63"/>
      <c r="BO139" s="63"/>
      <c r="BP139" s="63">
        <v>1</v>
      </c>
      <c r="BQ139" s="64"/>
      <c r="BR139" s="64"/>
      <c r="BS139" s="65"/>
      <c r="BT139" s="65"/>
      <c r="BU139" s="65"/>
      <c r="BV139" s="65"/>
      <c r="BW139" s="65"/>
      <c r="BX139" s="65"/>
      <c r="BY139" s="65"/>
      <c r="BZ139" s="65"/>
      <c r="CA139" s="65"/>
      <c r="CB139" s="65"/>
      <c r="CC139" s="66"/>
      <c r="CD139" s="67"/>
      <c r="CE139" s="67"/>
      <c r="CF139" s="67"/>
      <c r="CG139" s="67"/>
      <c r="CH139" s="67"/>
      <c r="CI139" s="67"/>
      <c r="CJ139" s="67"/>
      <c r="CK139" s="67"/>
      <c r="CL139" s="67"/>
      <c r="CM139" s="67"/>
      <c r="CN139" s="67"/>
      <c r="CO139" s="67"/>
      <c r="CP139" s="67"/>
      <c r="CQ139" s="67"/>
      <c r="CR139" s="67"/>
      <c r="CS139" s="67"/>
      <c r="CT139" s="67"/>
      <c r="CU139" s="67"/>
      <c r="CV139" s="67"/>
      <c r="CW139" s="68"/>
      <c r="CX139" s="25"/>
      <c r="CY139" s="25"/>
      <c r="CZ139" s="25"/>
      <c r="DA139" s="25"/>
      <c r="DB139" s="25"/>
      <c r="DC139" s="69" t="s">
        <v>1040</v>
      </c>
      <c r="DD139" s="69" t="s">
        <v>305</v>
      </c>
      <c r="DE139" s="25"/>
      <c r="DF139" s="25"/>
      <c r="DG139" s="70" t="s">
        <v>1259</v>
      </c>
      <c r="DH139" s="25"/>
      <c r="DK139" s="37" t="s">
        <v>613</v>
      </c>
      <c r="DL139" s="37">
        <v>1</v>
      </c>
      <c r="DM139" s="37" t="s">
        <v>625</v>
      </c>
      <c r="DN139" s="37">
        <v>1</v>
      </c>
      <c r="DO139" s="37">
        <v>1990</v>
      </c>
      <c r="DP139" s="38" t="s">
        <v>1260</v>
      </c>
      <c r="DQ139" s="102" t="s">
        <v>1256</v>
      </c>
      <c r="DR139" s="37" t="s">
        <v>460</v>
      </c>
      <c r="DS139" s="38" t="s">
        <v>1260</v>
      </c>
    </row>
    <row r="140" spans="1:139" s="37" customFormat="1" ht="15.75" customHeight="1" x14ac:dyDescent="0.3">
      <c r="A140" s="25" t="s">
        <v>35</v>
      </c>
      <c r="B140" s="25" t="s">
        <v>1180</v>
      </c>
      <c r="C140" s="48" t="s">
        <v>1261</v>
      </c>
      <c r="D140" s="25"/>
      <c r="E140" s="25"/>
      <c r="F140" s="25" t="s">
        <v>127</v>
      </c>
      <c r="G140" s="25"/>
      <c r="H140" s="25" t="s">
        <v>1262</v>
      </c>
      <c r="I140" s="25"/>
      <c r="J140" s="25" t="s">
        <v>167</v>
      </c>
      <c r="K140" s="25"/>
      <c r="L140" s="25" t="s">
        <v>226</v>
      </c>
      <c r="M140" s="25"/>
      <c r="N140" s="25"/>
      <c r="O140" s="25"/>
      <c r="P140" s="25" t="s">
        <v>1263</v>
      </c>
      <c r="Q140" s="79" t="s">
        <v>1264</v>
      </c>
      <c r="R140" s="59">
        <v>0</v>
      </c>
      <c r="S140" s="59">
        <v>0</v>
      </c>
      <c r="T140" s="59">
        <v>0</v>
      </c>
      <c r="U140" s="59">
        <v>0</v>
      </c>
      <c r="V140" s="59">
        <v>0</v>
      </c>
      <c r="W140" s="59"/>
      <c r="X140" s="59">
        <v>0</v>
      </c>
      <c r="Y140" s="59"/>
      <c r="Z140" s="59"/>
      <c r="AA140" s="60"/>
      <c r="AB140" s="61"/>
      <c r="AC140" s="61"/>
      <c r="AD140" s="61"/>
      <c r="AE140" s="61"/>
      <c r="AF140" s="61"/>
      <c r="AG140" s="61"/>
      <c r="AH140" s="61"/>
      <c r="AI140" s="61"/>
      <c r="AJ140" s="61"/>
      <c r="AK140" s="61"/>
      <c r="AL140" s="61"/>
      <c r="AM140" s="61"/>
      <c r="AN140" s="61"/>
      <c r="AO140" s="62"/>
      <c r="AP140" s="62"/>
      <c r="AQ140" s="62"/>
      <c r="AR140" s="62"/>
      <c r="AS140" s="62"/>
      <c r="AT140" s="62"/>
      <c r="AU140" s="62"/>
      <c r="AV140" s="62"/>
      <c r="AW140" s="62"/>
      <c r="AX140" s="62"/>
      <c r="AY140" s="62"/>
      <c r="AZ140" s="62"/>
      <c r="BA140" s="62"/>
      <c r="BB140" s="62"/>
      <c r="BC140" s="62"/>
      <c r="BD140" s="62"/>
      <c r="BE140" s="63"/>
      <c r="BF140" s="63"/>
      <c r="BG140" s="63"/>
      <c r="BH140" s="52"/>
      <c r="BI140" s="63"/>
      <c r="BJ140" s="52"/>
      <c r="BK140" s="63"/>
      <c r="BL140" s="52"/>
      <c r="BM140" s="63"/>
      <c r="BN140" s="63">
        <v>1</v>
      </c>
      <c r="BO140" s="63"/>
      <c r="BP140" s="63"/>
      <c r="BQ140" s="64"/>
      <c r="BR140" s="64"/>
      <c r="BS140" s="65"/>
      <c r="BT140" s="65"/>
      <c r="BU140" s="65"/>
      <c r="BV140" s="65"/>
      <c r="BW140" s="65"/>
      <c r="BX140" s="65"/>
      <c r="BY140" s="65"/>
      <c r="BZ140" s="65"/>
      <c r="CA140" s="65"/>
      <c r="CB140" s="65"/>
      <c r="CC140" s="66"/>
      <c r="CD140" s="67"/>
      <c r="CE140" s="67"/>
      <c r="CF140" s="67"/>
      <c r="CG140" s="67"/>
      <c r="CH140" s="67"/>
      <c r="CI140" s="67"/>
      <c r="CJ140" s="67"/>
      <c r="CK140" s="67"/>
      <c r="CL140" s="67"/>
      <c r="CM140" s="67"/>
      <c r="CN140" s="67"/>
      <c r="CO140" s="67"/>
      <c r="CP140" s="67"/>
      <c r="CQ140" s="67"/>
      <c r="CR140" s="67"/>
      <c r="CS140" s="67"/>
      <c r="CT140" s="67"/>
      <c r="CU140" s="67"/>
      <c r="CV140" s="67"/>
      <c r="CW140" s="68"/>
      <c r="CX140" s="25"/>
      <c r="CY140" s="25"/>
      <c r="CZ140" s="25"/>
      <c r="DA140" s="25"/>
      <c r="DB140" s="25"/>
      <c r="DC140" s="69" t="s">
        <v>745</v>
      </c>
      <c r="DD140" s="69" t="s">
        <v>305</v>
      </c>
      <c r="DE140" s="25"/>
      <c r="DF140" s="25"/>
      <c r="DG140" s="70" t="s">
        <v>1265</v>
      </c>
      <c r="DH140" s="25" t="s">
        <v>1266</v>
      </c>
      <c r="DL140" s="37">
        <v>1</v>
      </c>
      <c r="DM140" s="37" t="s">
        <v>595</v>
      </c>
      <c r="DN140" s="37">
        <v>1</v>
      </c>
      <c r="DO140" s="37">
        <v>1983</v>
      </c>
      <c r="DP140" s="103" t="s">
        <v>1267</v>
      </c>
      <c r="DQ140" s="48" t="s">
        <v>1261</v>
      </c>
      <c r="DR140" s="37" t="s">
        <v>460</v>
      </c>
      <c r="DS140" s="103" t="s">
        <v>1267</v>
      </c>
    </row>
    <row r="141" spans="1:139" s="37" customFormat="1" ht="15.75" customHeight="1" x14ac:dyDescent="0.3">
      <c r="A141" s="25" t="s">
        <v>35</v>
      </c>
      <c r="B141" s="58" t="s">
        <v>1180</v>
      </c>
      <c r="C141" s="48" t="s">
        <v>1268</v>
      </c>
      <c r="D141" s="25"/>
      <c r="E141" s="25"/>
      <c r="F141" s="25" t="s">
        <v>91</v>
      </c>
      <c r="G141" s="25" t="s">
        <v>95</v>
      </c>
      <c r="H141" s="25" t="s">
        <v>454</v>
      </c>
      <c r="I141" s="25" t="s">
        <v>56</v>
      </c>
      <c r="J141" s="25" t="s">
        <v>455</v>
      </c>
      <c r="K141" s="25" t="s">
        <v>269</v>
      </c>
      <c r="L141" s="25" t="s">
        <v>226</v>
      </c>
      <c r="M141" s="25" t="s">
        <v>271</v>
      </c>
      <c r="N141" s="25"/>
      <c r="O141" s="25" t="s">
        <v>300</v>
      </c>
      <c r="P141" s="25" t="s">
        <v>1269</v>
      </c>
      <c r="Q141" s="54" t="s">
        <v>591</v>
      </c>
      <c r="R141" s="59">
        <v>0</v>
      </c>
      <c r="S141" s="59">
        <v>0</v>
      </c>
      <c r="T141" s="59">
        <v>0</v>
      </c>
      <c r="U141" s="59">
        <v>0</v>
      </c>
      <c r="V141" s="59">
        <v>0</v>
      </c>
      <c r="W141" s="59">
        <v>0</v>
      </c>
      <c r="X141" s="59">
        <v>0</v>
      </c>
      <c r="Y141" s="59">
        <v>0</v>
      </c>
      <c r="Z141" s="59"/>
      <c r="AA141" s="60">
        <v>0</v>
      </c>
      <c r="AB141" s="61">
        <v>0</v>
      </c>
      <c r="AC141" s="61">
        <v>0</v>
      </c>
      <c r="AD141" s="61">
        <v>0</v>
      </c>
      <c r="AE141" s="61">
        <v>0</v>
      </c>
      <c r="AF141" s="61">
        <v>0</v>
      </c>
      <c r="AG141" s="61">
        <v>0</v>
      </c>
      <c r="AH141" s="61">
        <v>0</v>
      </c>
      <c r="AI141" s="61">
        <v>0</v>
      </c>
      <c r="AJ141" s="61">
        <v>0</v>
      </c>
      <c r="AK141" s="61">
        <v>0</v>
      </c>
      <c r="AL141" s="61">
        <v>0</v>
      </c>
      <c r="AM141" s="61">
        <v>0</v>
      </c>
      <c r="AN141" s="61">
        <v>0</v>
      </c>
      <c r="AO141" s="62">
        <v>0</v>
      </c>
      <c r="AP141" s="62">
        <v>0</v>
      </c>
      <c r="AQ141" s="62">
        <v>0</v>
      </c>
      <c r="AR141" s="62">
        <v>0</v>
      </c>
      <c r="AS141" s="62">
        <v>0</v>
      </c>
      <c r="AT141" s="62">
        <v>0</v>
      </c>
      <c r="AU141" s="62">
        <v>0</v>
      </c>
      <c r="AV141" s="62">
        <v>0</v>
      </c>
      <c r="AW141" s="62">
        <v>0</v>
      </c>
      <c r="AX141" s="62">
        <v>0</v>
      </c>
      <c r="AY141" s="62">
        <v>0</v>
      </c>
      <c r="AZ141" s="62">
        <v>0</v>
      </c>
      <c r="BA141" s="62">
        <v>0</v>
      </c>
      <c r="BB141" s="62">
        <v>0</v>
      </c>
      <c r="BC141" s="62">
        <v>0</v>
      </c>
      <c r="BD141" s="62">
        <v>0</v>
      </c>
      <c r="BE141" s="63">
        <v>0</v>
      </c>
      <c r="BF141" s="63">
        <v>0</v>
      </c>
      <c r="BG141" s="63">
        <v>0</v>
      </c>
      <c r="BH141" s="52">
        <v>1</v>
      </c>
      <c r="BI141" s="63">
        <v>0</v>
      </c>
      <c r="BJ141" s="52">
        <v>1</v>
      </c>
      <c r="BK141" s="63">
        <v>1</v>
      </c>
      <c r="BL141" s="52">
        <v>0</v>
      </c>
      <c r="BM141" s="63">
        <v>0</v>
      </c>
      <c r="BN141" s="63">
        <v>0</v>
      </c>
      <c r="BO141" s="63">
        <v>0</v>
      </c>
      <c r="BP141" s="63">
        <v>1</v>
      </c>
      <c r="BQ141" s="64">
        <v>0</v>
      </c>
      <c r="BR141" s="64">
        <v>0</v>
      </c>
      <c r="BS141" s="65">
        <v>0</v>
      </c>
      <c r="BT141" s="65">
        <v>0</v>
      </c>
      <c r="BU141" s="65">
        <v>0</v>
      </c>
      <c r="BV141" s="65">
        <v>0</v>
      </c>
      <c r="BW141" s="65">
        <v>0</v>
      </c>
      <c r="BX141" s="65">
        <v>0</v>
      </c>
      <c r="BY141" s="65">
        <v>0</v>
      </c>
      <c r="BZ141" s="65">
        <v>0</v>
      </c>
      <c r="CA141" s="65">
        <v>0</v>
      </c>
      <c r="CB141" s="65">
        <v>0</v>
      </c>
      <c r="CC141" s="66">
        <v>0</v>
      </c>
      <c r="CD141" s="67">
        <v>0</v>
      </c>
      <c r="CE141" s="67">
        <v>0</v>
      </c>
      <c r="CF141" s="67">
        <v>0</v>
      </c>
      <c r="CG141" s="67">
        <v>0</v>
      </c>
      <c r="CH141" s="67">
        <v>0</v>
      </c>
      <c r="CI141" s="67">
        <v>0</v>
      </c>
      <c r="CJ141" s="67">
        <v>0</v>
      </c>
      <c r="CK141" s="67">
        <v>0</v>
      </c>
      <c r="CL141" s="67">
        <v>0</v>
      </c>
      <c r="CM141" s="67">
        <v>0</v>
      </c>
      <c r="CN141" s="67">
        <v>0</v>
      </c>
      <c r="CO141" s="67">
        <v>0</v>
      </c>
      <c r="CP141" s="67">
        <v>0</v>
      </c>
      <c r="CQ141" s="67">
        <v>0</v>
      </c>
      <c r="CR141" s="67">
        <v>0</v>
      </c>
      <c r="CS141" s="67">
        <v>0</v>
      </c>
      <c r="CT141" s="67">
        <v>0</v>
      </c>
      <c r="CU141" s="67">
        <v>0</v>
      </c>
      <c r="CV141" s="67">
        <v>0</v>
      </c>
      <c r="CW141" s="68">
        <v>0</v>
      </c>
      <c r="CX141" s="25">
        <f>SUM(AA141:CW141)</f>
        <v>4</v>
      </c>
      <c r="CY141" s="25">
        <v>1</v>
      </c>
      <c r="CZ141" s="25">
        <v>0</v>
      </c>
      <c r="DA141" s="25">
        <v>0</v>
      </c>
      <c r="DB141" s="25">
        <v>0</v>
      </c>
      <c r="DC141" s="69" t="s">
        <v>1190</v>
      </c>
      <c r="DD141" s="69" t="s">
        <v>305</v>
      </c>
      <c r="DE141" s="25"/>
      <c r="DF141" s="25"/>
      <c r="DG141" s="70"/>
      <c r="DH141" s="25"/>
      <c r="DL141" s="37">
        <v>0</v>
      </c>
      <c r="DN141" s="37">
        <v>1</v>
      </c>
      <c r="DO141" s="37">
        <v>1922</v>
      </c>
      <c r="DP141" s="38" t="s">
        <v>1270</v>
      </c>
      <c r="DQ141" s="48" t="s">
        <v>1268</v>
      </c>
      <c r="DR141" s="37" t="s">
        <v>460</v>
      </c>
      <c r="DS141" s="38" t="s">
        <v>1270</v>
      </c>
    </row>
    <row r="142" spans="1:139" s="37" customFormat="1" ht="15.75" customHeight="1" x14ac:dyDescent="0.3">
      <c r="A142" s="25" t="s">
        <v>35</v>
      </c>
      <c r="B142" s="25" t="s">
        <v>1271</v>
      </c>
      <c r="C142" s="48" t="s">
        <v>1272</v>
      </c>
      <c r="D142" s="25"/>
      <c r="E142" s="25"/>
      <c r="F142" s="25" t="s">
        <v>127</v>
      </c>
      <c r="G142" s="25"/>
      <c r="H142" s="25" t="s">
        <v>605</v>
      </c>
      <c r="I142" s="25" t="s">
        <v>56</v>
      </c>
      <c r="J142" s="25" t="s">
        <v>167</v>
      </c>
      <c r="K142" s="25"/>
      <c r="L142" s="25" t="s">
        <v>226</v>
      </c>
      <c r="M142" s="25"/>
      <c r="N142" s="25"/>
      <c r="O142" s="25"/>
      <c r="P142" s="25" t="s">
        <v>1273</v>
      </c>
      <c r="Q142" s="54" t="s">
        <v>606</v>
      </c>
      <c r="R142" s="59">
        <v>0</v>
      </c>
      <c r="S142" s="59">
        <v>0</v>
      </c>
      <c r="T142" s="59">
        <v>0</v>
      </c>
      <c r="U142" s="59">
        <v>0</v>
      </c>
      <c r="V142" s="59">
        <v>0</v>
      </c>
      <c r="W142" s="59"/>
      <c r="X142" s="59">
        <v>0</v>
      </c>
      <c r="Y142" s="59"/>
      <c r="Z142" s="59"/>
      <c r="AA142" s="60"/>
      <c r="AB142" s="61"/>
      <c r="AC142" s="61"/>
      <c r="AD142" s="61"/>
      <c r="AE142" s="61"/>
      <c r="AF142" s="61"/>
      <c r="AG142" s="61"/>
      <c r="AH142" s="61"/>
      <c r="AI142" s="61"/>
      <c r="AJ142" s="61"/>
      <c r="AK142" s="61"/>
      <c r="AL142" s="61"/>
      <c r="AM142" s="61"/>
      <c r="AN142" s="61"/>
      <c r="AO142" s="62"/>
      <c r="AP142" s="62"/>
      <c r="AQ142" s="62"/>
      <c r="AR142" s="62"/>
      <c r="AS142" s="62"/>
      <c r="AT142" s="62"/>
      <c r="AU142" s="62"/>
      <c r="AV142" s="62"/>
      <c r="AW142" s="62"/>
      <c r="AX142" s="62"/>
      <c r="AY142" s="62"/>
      <c r="AZ142" s="62"/>
      <c r="BA142" s="62"/>
      <c r="BB142" s="62"/>
      <c r="BC142" s="62"/>
      <c r="BD142" s="62"/>
      <c r="BE142" s="63"/>
      <c r="BF142" s="63"/>
      <c r="BG142" s="63"/>
      <c r="BH142" s="52"/>
      <c r="BI142" s="63"/>
      <c r="BJ142" s="52"/>
      <c r="BK142" s="52">
        <v>1</v>
      </c>
      <c r="BL142" s="52"/>
      <c r="BM142" s="63"/>
      <c r="BN142" s="63">
        <v>1</v>
      </c>
      <c r="BO142" s="63"/>
      <c r="BP142" s="63">
        <v>1</v>
      </c>
      <c r="BQ142" s="64"/>
      <c r="BR142" s="64"/>
      <c r="BS142" s="65"/>
      <c r="BT142" s="65"/>
      <c r="BU142" s="65"/>
      <c r="BV142" s="65"/>
      <c r="BW142" s="65"/>
      <c r="BX142" s="65"/>
      <c r="BY142" s="65"/>
      <c r="BZ142" s="65"/>
      <c r="CA142" s="65"/>
      <c r="CB142" s="65"/>
      <c r="CC142" s="66"/>
      <c r="CD142" s="67"/>
      <c r="CE142" s="67"/>
      <c r="CF142" s="67"/>
      <c r="CG142" s="67"/>
      <c r="CH142" s="67"/>
      <c r="CI142" s="67"/>
      <c r="CJ142" s="67"/>
      <c r="CK142" s="67"/>
      <c r="CL142" s="67"/>
      <c r="CM142" s="67"/>
      <c r="CN142" s="67"/>
      <c r="CO142" s="67"/>
      <c r="CP142" s="67"/>
      <c r="CQ142" s="67"/>
      <c r="CR142" s="67"/>
      <c r="CS142" s="67"/>
      <c r="CT142" s="67"/>
      <c r="CU142" s="67"/>
      <c r="CV142" s="67"/>
      <c r="CW142" s="68"/>
      <c r="CX142" s="25"/>
      <c r="CY142" s="25"/>
      <c r="CZ142" s="25"/>
      <c r="DA142" s="25"/>
      <c r="DB142" s="25"/>
      <c r="DC142" s="69" t="s">
        <v>1210</v>
      </c>
      <c r="DD142" s="69" t="s">
        <v>305</v>
      </c>
      <c r="DE142" s="25"/>
      <c r="DF142" s="25"/>
      <c r="DG142" s="70" t="s">
        <v>1274</v>
      </c>
      <c r="DH142" s="25" t="s">
        <v>1275</v>
      </c>
      <c r="DL142" s="37">
        <v>1</v>
      </c>
      <c r="DM142" s="37" t="s">
        <v>595</v>
      </c>
      <c r="DN142" s="37">
        <v>1</v>
      </c>
      <c r="DO142" s="37">
        <v>1982</v>
      </c>
      <c r="DP142" s="38" t="s">
        <v>1276</v>
      </c>
      <c r="DQ142" s="48" t="s">
        <v>1272</v>
      </c>
      <c r="DR142" s="37" t="s">
        <v>460</v>
      </c>
      <c r="DS142" s="38" t="s">
        <v>1276</v>
      </c>
    </row>
    <row r="143" spans="1:139" s="37" customFormat="1" ht="15.75" customHeight="1" x14ac:dyDescent="0.3">
      <c r="A143" s="25" t="s">
        <v>35</v>
      </c>
      <c r="B143" s="25" t="s">
        <v>1271</v>
      </c>
      <c r="C143" s="48" t="s">
        <v>1277</v>
      </c>
      <c r="D143" s="25"/>
      <c r="E143" s="25"/>
      <c r="F143" s="25" t="s">
        <v>171</v>
      </c>
      <c r="G143" s="25"/>
      <c r="H143" s="25" t="s">
        <v>605</v>
      </c>
      <c r="I143" s="25" t="s">
        <v>56</v>
      </c>
      <c r="J143" s="25" t="s">
        <v>167</v>
      </c>
      <c r="K143" s="25"/>
      <c r="L143" s="25" t="s">
        <v>226</v>
      </c>
      <c r="M143" s="25"/>
      <c r="N143" s="25"/>
      <c r="O143" s="25"/>
      <c r="P143" s="25" t="s">
        <v>1278</v>
      </c>
      <c r="Q143" s="25" t="s">
        <v>606</v>
      </c>
      <c r="R143" s="59">
        <v>0</v>
      </c>
      <c r="S143" s="59">
        <v>0</v>
      </c>
      <c r="T143" s="59">
        <v>0</v>
      </c>
      <c r="U143" s="59">
        <v>0</v>
      </c>
      <c r="V143" s="59">
        <v>0</v>
      </c>
      <c r="W143" s="59"/>
      <c r="X143" s="59">
        <v>0</v>
      </c>
      <c r="Y143" s="59"/>
      <c r="Z143" s="59"/>
      <c r="AA143" s="60"/>
      <c r="AB143" s="61"/>
      <c r="AC143" s="61"/>
      <c r="AD143" s="61"/>
      <c r="AE143" s="61"/>
      <c r="AF143" s="61"/>
      <c r="AG143" s="61"/>
      <c r="AH143" s="61"/>
      <c r="AI143" s="61"/>
      <c r="AJ143" s="61"/>
      <c r="AK143" s="61"/>
      <c r="AL143" s="61"/>
      <c r="AM143" s="61"/>
      <c r="AN143" s="61"/>
      <c r="AO143" s="62"/>
      <c r="AP143" s="62"/>
      <c r="AQ143" s="62"/>
      <c r="AR143" s="62"/>
      <c r="AS143" s="62"/>
      <c r="AT143" s="62"/>
      <c r="AU143" s="62"/>
      <c r="AV143" s="62"/>
      <c r="AW143" s="62"/>
      <c r="AX143" s="62"/>
      <c r="AY143" s="62"/>
      <c r="AZ143" s="62"/>
      <c r="BA143" s="62"/>
      <c r="BB143" s="62"/>
      <c r="BC143" s="62"/>
      <c r="BD143" s="62"/>
      <c r="BE143" s="63"/>
      <c r="BF143" s="63"/>
      <c r="BG143" s="63"/>
      <c r="BH143" s="52"/>
      <c r="BI143" s="63"/>
      <c r="BJ143" s="52"/>
      <c r="BK143" s="63">
        <v>1</v>
      </c>
      <c r="BL143" s="52"/>
      <c r="BM143" s="63"/>
      <c r="BN143" s="61">
        <v>1</v>
      </c>
      <c r="BO143" s="63"/>
      <c r="BP143" s="63">
        <v>1</v>
      </c>
      <c r="BQ143" s="64"/>
      <c r="BR143" s="64"/>
      <c r="BS143" s="65"/>
      <c r="BT143" s="65"/>
      <c r="BU143" s="65"/>
      <c r="BV143" s="65"/>
      <c r="BW143" s="65"/>
      <c r="BX143" s="65"/>
      <c r="BY143" s="65"/>
      <c r="BZ143" s="65"/>
      <c r="CA143" s="65"/>
      <c r="CB143" s="65"/>
      <c r="CC143" s="67"/>
      <c r="CD143" s="67"/>
      <c r="CE143" s="67"/>
      <c r="CF143" s="67"/>
      <c r="CG143" s="67"/>
      <c r="CH143" s="67"/>
      <c r="CI143" s="67"/>
      <c r="CJ143" s="67"/>
      <c r="CK143" s="67"/>
      <c r="CL143" s="67"/>
      <c r="CM143" s="67"/>
      <c r="CN143" s="67"/>
      <c r="CO143" s="67"/>
      <c r="CP143" s="67"/>
      <c r="CQ143" s="67"/>
      <c r="CR143" s="67"/>
      <c r="CS143" s="67"/>
      <c r="CT143" s="67"/>
      <c r="CU143" s="67"/>
      <c r="CV143" s="67"/>
      <c r="CW143" s="67"/>
      <c r="CX143" s="25"/>
      <c r="CY143" s="25"/>
      <c r="CZ143" s="25"/>
      <c r="DA143" s="25"/>
      <c r="DB143" s="25"/>
      <c r="DC143" s="69" t="s">
        <v>1279</v>
      </c>
      <c r="DD143" s="69" t="s">
        <v>305</v>
      </c>
      <c r="DE143" s="25"/>
      <c r="DF143" s="25"/>
      <c r="DG143" s="70" t="s">
        <v>1280</v>
      </c>
      <c r="DH143" s="25" t="s">
        <v>1281</v>
      </c>
      <c r="DL143" s="37">
        <v>1</v>
      </c>
      <c r="DM143" s="37" t="s">
        <v>595</v>
      </c>
      <c r="DN143" s="37">
        <v>1</v>
      </c>
      <c r="DO143" s="37">
        <v>1852</v>
      </c>
      <c r="DP143" s="38" t="s">
        <v>1282</v>
      </c>
      <c r="DQ143" s="48" t="s">
        <v>1277</v>
      </c>
      <c r="DR143" s="37" t="s">
        <v>460</v>
      </c>
      <c r="DS143" s="38" t="s">
        <v>1282</v>
      </c>
    </row>
    <row r="144" spans="1:139" s="37" customFormat="1" ht="15.75" customHeight="1" x14ac:dyDescent="0.3">
      <c r="A144" s="25" t="s">
        <v>35</v>
      </c>
      <c r="B144" s="25" t="s">
        <v>1283</v>
      </c>
      <c r="C144" s="48" t="s">
        <v>1284</v>
      </c>
      <c r="D144" s="25"/>
      <c r="E144" s="25"/>
      <c r="F144" s="25" t="s">
        <v>171</v>
      </c>
      <c r="G144" s="25"/>
      <c r="H144" s="25" t="s">
        <v>605</v>
      </c>
      <c r="I144" s="25" t="s">
        <v>56</v>
      </c>
      <c r="J144" s="25" t="s">
        <v>167</v>
      </c>
      <c r="K144" s="25"/>
      <c r="L144" s="25" t="s">
        <v>226</v>
      </c>
      <c r="M144" s="25"/>
      <c r="N144" s="25"/>
      <c r="O144" s="25"/>
      <c r="P144" s="25" t="s">
        <v>1285</v>
      </c>
      <c r="Q144" s="54" t="s">
        <v>1049</v>
      </c>
      <c r="R144" s="59">
        <v>0</v>
      </c>
      <c r="S144" s="59">
        <v>0</v>
      </c>
      <c r="T144" s="59">
        <v>0</v>
      </c>
      <c r="U144" s="59">
        <v>0</v>
      </c>
      <c r="V144" s="59">
        <v>0</v>
      </c>
      <c r="W144" s="59"/>
      <c r="X144" s="59">
        <v>0</v>
      </c>
      <c r="Y144" s="59"/>
      <c r="Z144" s="59"/>
      <c r="AA144" s="60"/>
      <c r="AB144" s="61"/>
      <c r="AC144" s="61"/>
      <c r="AD144" s="61"/>
      <c r="AE144" s="61"/>
      <c r="AF144" s="61"/>
      <c r="AG144" s="61"/>
      <c r="AH144" s="61"/>
      <c r="AI144" s="61"/>
      <c r="AJ144" s="61"/>
      <c r="AK144" s="61"/>
      <c r="AL144" s="61"/>
      <c r="AM144" s="61"/>
      <c r="AN144" s="61"/>
      <c r="AO144" s="62"/>
      <c r="AP144" s="62"/>
      <c r="AQ144" s="62"/>
      <c r="AR144" s="62"/>
      <c r="AS144" s="62"/>
      <c r="AT144" s="62"/>
      <c r="AU144" s="62"/>
      <c r="AV144" s="62"/>
      <c r="AW144" s="62"/>
      <c r="AX144" s="62"/>
      <c r="AY144" s="62"/>
      <c r="AZ144" s="62"/>
      <c r="BA144" s="62"/>
      <c r="BB144" s="62"/>
      <c r="BC144" s="62"/>
      <c r="BD144" s="62"/>
      <c r="BE144" s="63"/>
      <c r="BF144" s="63"/>
      <c r="BG144" s="63"/>
      <c r="BH144" s="52"/>
      <c r="BI144" s="63"/>
      <c r="BJ144" s="52"/>
      <c r="BK144" s="63">
        <v>1</v>
      </c>
      <c r="BL144" s="52"/>
      <c r="BM144" s="63"/>
      <c r="BN144" s="63">
        <v>1</v>
      </c>
      <c r="BO144" s="63">
        <v>1</v>
      </c>
      <c r="BP144" s="63">
        <v>1</v>
      </c>
      <c r="BQ144" s="64"/>
      <c r="BR144" s="64"/>
      <c r="BS144" s="65"/>
      <c r="BT144" s="65"/>
      <c r="BU144" s="65"/>
      <c r="BV144" s="65"/>
      <c r="BW144" s="65"/>
      <c r="BX144" s="65"/>
      <c r="BY144" s="65"/>
      <c r="BZ144" s="65"/>
      <c r="CA144" s="65"/>
      <c r="CB144" s="65"/>
      <c r="CC144" s="66"/>
      <c r="CD144" s="67"/>
      <c r="CE144" s="67"/>
      <c r="CF144" s="67"/>
      <c r="CG144" s="67"/>
      <c r="CH144" s="67"/>
      <c r="CI144" s="67"/>
      <c r="CJ144" s="67"/>
      <c r="CK144" s="67"/>
      <c r="CL144" s="67"/>
      <c r="CM144" s="67"/>
      <c r="CN144" s="67"/>
      <c r="CO144" s="67"/>
      <c r="CP144" s="67"/>
      <c r="CQ144" s="67"/>
      <c r="CR144" s="67"/>
      <c r="CS144" s="67"/>
      <c r="CT144" s="67"/>
      <c r="CU144" s="67"/>
      <c r="CV144" s="67"/>
      <c r="CW144" s="68"/>
      <c r="CX144" s="25"/>
      <c r="CY144" s="25"/>
      <c r="CZ144" s="25"/>
      <c r="DA144" s="25"/>
      <c r="DB144" s="25"/>
      <c r="DC144" s="69" t="s">
        <v>1286</v>
      </c>
      <c r="DD144" s="69" t="s">
        <v>305</v>
      </c>
      <c r="DE144" s="25"/>
      <c r="DF144" s="25"/>
      <c r="DG144" s="70" t="s">
        <v>762</v>
      </c>
      <c r="DH144" s="25"/>
      <c r="DL144" s="37">
        <v>1</v>
      </c>
      <c r="DN144" s="37">
        <v>1</v>
      </c>
      <c r="DO144" s="37">
        <v>1916</v>
      </c>
      <c r="DP144" s="38" t="s">
        <v>1287</v>
      </c>
      <c r="DQ144" s="48" t="s">
        <v>1284</v>
      </c>
      <c r="DR144" s="37" t="s">
        <v>460</v>
      </c>
      <c r="DS144" s="38" t="s">
        <v>1287</v>
      </c>
      <c r="DT144" s="38"/>
      <c r="DU144" s="38"/>
      <c r="DV144" s="38"/>
      <c r="DW144" s="38"/>
      <c r="DX144" s="38"/>
      <c r="DY144" s="38"/>
      <c r="DZ144" s="38"/>
      <c r="EA144" s="38"/>
      <c r="EB144" s="38"/>
      <c r="EC144" s="38"/>
      <c r="ED144" s="38"/>
      <c r="EE144" s="38"/>
      <c r="EF144" s="38"/>
      <c r="EG144" s="38"/>
      <c r="EH144" s="38"/>
      <c r="EI144" s="38"/>
    </row>
    <row r="145" spans="1:196" s="37" customFormat="1" ht="15.75" customHeight="1" x14ac:dyDescent="0.3">
      <c r="A145" s="25" t="s">
        <v>35</v>
      </c>
      <c r="B145" s="25" t="s">
        <v>1288</v>
      </c>
      <c r="C145" s="48" t="s">
        <v>1289</v>
      </c>
      <c r="D145" s="25"/>
      <c r="E145" s="25"/>
      <c r="F145" s="25" t="s">
        <v>127</v>
      </c>
      <c r="G145" s="25"/>
      <c r="H145" s="25" t="s">
        <v>605</v>
      </c>
      <c r="I145" s="25" t="s">
        <v>56</v>
      </c>
      <c r="J145" s="25" t="s">
        <v>167</v>
      </c>
      <c r="K145" s="25"/>
      <c r="L145" s="25" t="s">
        <v>226</v>
      </c>
      <c r="M145" s="25"/>
      <c r="N145" s="25"/>
      <c r="O145" s="25"/>
      <c r="P145" s="25" t="s">
        <v>1290</v>
      </c>
      <c r="Q145" s="54" t="s">
        <v>606</v>
      </c>
      <c r="R145" s="59">
        <v>0</v>
      </c>
      <c r="S145" s="59">
        <v>0</v>
      </c>
      <c r="T145" s="59">
        <v>0</v>
      </c>
      <c r="U145" s="59">
        <v>0</v>
      </c>
      <c r="V145" s="59">
        <v>0</v>
      </c>
      <c r="W145" s="59"/>
      <c r="X145" s="59">
        <v>0</v>
      </c>
      <c r="Y145" s="59"/>
      <c r="Z145" s="59"/>
      <c r="AA145" s="60"/>
      <c r="AB145" s="61"/>
      <c r="AC145" s="61"/>
      <c r="AD145" s="61"/>
      <c r="AE145" s="61"/>
      <c r="AF145" s="61"/>
      <c r="AG145" s="61"/>
      <c r="AH145" s="61"/>
      <c r="AI145" s="61"/>
      <c r="AJ145" s="61"/>
      <c r="AK145" s="61"/>
      <c r="AL145" s="61"/>
      <c r="AM145" s="61"/>
      <c r="AN145" s="61"/>
      <c r="AO145" s="62"/>
      <c r="AP145" s="62"/>
      <c r="AQ145" s="62"/>
      <c r="AR145" s="62"/>
      <c r="AS145" s="62"/>
      <c r="AT145" s="62"/>
      <c r="AU145" s="62"/>
      <c r="AV145" s="62"/>
      <c r="AW145" s="62"/>
      <c r="AX145" s="62"/>
      <c r="AY145" s="62"/>
      <c r="AZ145" s="62"/>
      <c r="BA145" s="62"/>
      <c r="BB145" s="62"/>
      <c r="BC145" s="62"/>
      <c r="BD145" s="62"/>
      <c r="BE145" s="63"/>
      <c r="BF145" s="63"/>
      <c r="BG145" s="63"/>
      <c r="BH145" s="52"/>
      <c r="BI145" s="63"/>
      <c r="BJ145" s="52"/>
      <c r="BK145" s="63"/>
      <c r="BL145" s="52"/>
      <c r="BM145" s="63"/>
      <c r="BN145" s="63">
        <v>1</v>
      </c>
      <c r="BO145" s="63">
        <v>1</v>
      </c>
      <c r="BP145" s="63">
        <v>1</v>
      </c>
      <c r="BQ145" s="64"/>
      <c r="BR145" s="64"/>
      <c r="BS145" s="65"/>
      <c r="BT145" s="65"/>
      <c r="BU145" s="65"/>
      <c r="BV145" s="65"/>
      <c r="BW145" s="65"/>
      <c r="BX145" s="65"/>
      <c r="BY145" s="65"/>
      <c r="BZ145" s="65"/>
      <c r="CA145" s="65"/>
      <c r="CB145" s="65"/>
      <c r="CC145" s="66"/>
      <c r="CD145" s="67"/>
      <c r="CE145" s="67"/>
      <c r="CF145" s="67"/>
      <c r="CG145" s="67"/>
      <c r="CH145" s="67"/>
      <c r="CI145" s="67"/>
      <c r="CJ145" s="67"/>
      <c r="CK145" s="67"/>
      <c r="CL145" s="67"/>
      <c r="CM145" s="67"/>
      <c r="CN145" s="67"/>
      <c r="CO145" s="67"/>
      <c r="CP145" s="67"/>
      <c r="CQ145" s="67"/>
      <c r="CR145" s="67"/>
      <c r="CS145" s="67"/>
      <c r="CT145" s="67"/>
      <c r="CU145" s="67"/>
      <c r="CV145" s="67"/>
      <c r="CW145" s="68"/>
      <c r="CX145" s="25"/>
      <c r="CY145" s="25"/>
      <c r="CZ145" s="25"/>
      <c r="DA145" s="25"/>
      <c r="DB145" s="25"/>
      <c r="DC145" s="69" t="s">
        <v>1045</v>
      </c>
      <c r="DD145" s="69" t="s">
        <v>305</v>
      </c>
      <c r="DE145" s="25"/>
      <c r="DF145" s="25"/>
      <c r="DG145" s="70" t="s">
        <v>1021</v>
      </c>
      <c r="DH145" s="25" t="s">
        <v>1022</v>
      </c>
      <c r="DL145" s="37">
        <v>1</v>
      </c>
      <c r="DM145" s="37" t="s">
        <v>595</v>
      </c>
      <c r="DN145" s="37">
        <v>1</v>
      </c>
      <c r="DO145" s="37">
        <v>1900</v>
      </c>
      <c r="DP145" s="38" t="s">
        <v>1291</v>
      </c>
      <c r="DQ145" s="37" t="s">
        <v>1292</v>
      </c>
      <c r="DR145" s="37">
        <v>1937</v>
      </c>
      <c r="DS145" s="38" t="s">
        <v>1293</v>
      </c>
    </row>
    <row r="146" spans="1:196" s="37" customFormat="1" ht="15.75" customHeight="1" x14ac:dyDescent="0.3">
      <c r="A146" s="37" t="s">
        <v>35</v>
      </c>
      <c r="B146" s="37" t="s">
        <v>1294</v>
      </c>
      <c r="C146" s="102" t="s">
        <v>1295</v>
      </c>
      <c r="F146" s="37" t="s">
        <v>171</v>
      </c>
      <c r="H146" s="37" t="s">
        <v>605</v>
      </c>
      <c r="I146" s="25" t="s">
        <v>56</v>
      </c>
      <c r="J146" s="37" t="s">
        <v>167</v>
      </c>
      <c r="L146" s="37" t="s">
        <v>226</v>
      </c>
      <c r="P146" s="37" t="s">
        <v>1296</v>
      </c>
      <c r="Q146" s="75" t="s">
        <v>606</v>
      </c>
      <c r="R146" s="37">
        <v>0</v>
      </c>
      <c r="S146" s="37">
        <v>0</v>
      </c>
      <c r="T146" s="37">
        <v>0</v>
      </c>
      <c r="U146" s="37">
        <v>0</v>
      </c>
      <c r="V146" s="37">
        <v>0</v>
      </c>
      <c r="X146" s="37">
        <v>0</v>
      </c>
      <c r="BE146" s="37">
        <v>1</v>
      </c>
      <c r="BH146" s="52"/>
      <c r="BJ146" s="52">
        <v>1</v>
      </c>
      <c r="BL146" s="52"/>
      <c r="BN146" s="37">
        <v>1</v>
      </c>
      <c r="BP146" s="37">
        <v>1</v>
      </c>
      <c r="BW146" s="90"/>
      <c r="CQ146" s="75"/>
      <c r="DC146" s="37" t="s">
        <v>1035</v>
      </c>
      <c r="DD146" s="37" t="s">
        <v>305</v>
      </c>
      <c r="DG146" s="37" t="s">
        <v>1297</v>
      </c>
      <c r="DL146" s="37">
        <v>1</v>
      </c>
      <c r="DM146" s="37" t="s">
        <v>595</v>
      </c>
      <c r="DN146" s="37">
        <v>1</v>
      </c>
      <c r="DO146" s="37">
        <v>1877</v>
      </c>
      <c r="DP146" s="37" t="s">
        <v>1298</v>
      </c>
      <c r="DQ146" s="37" t="s">
        <v>1299</v>
      </c>
      <c r="DR146" s="37">
        <v>1947</v>
      </c>
      <c r="DS146" s="37" t="s">
        <v>1300</v>
      </c>
    </row>
    <row r="147" spans="1:196" s="37" customFormat="1" ht="15.75" customHeight="1" x14ac:dyDescent="0.3">
      <c r="A147" s="37" t="s">
        <v>35</v>
      </c>
      <c r="B147" s="74" t="s">
        <v>1301</v>
      </c>
      <c r="C147" s="102" t="s">
        <v>1302</v>
      </c>
      <c r="D147" s="37" t="s">
        <v>1303</v>
      </c>
      <c r="F147" s="37" t="s">
        <v>91</v>
      </c>
      <c r="H147" s="37" t="s">
        <v>677</v>
      </c>
      <c r="I147" s="37" t="s">
        <v>56</v>
      </c>
      <c r="J147" s="37" t="s">
        <v>455</v>
      </c>
      <c r="K147" s="37" t="s">
        <v>269</v>
      </c>
      <c r="L147" s="37" t="s">
        <v>226</v>
      </c>
      <c r="M147" s="37" t="s">
        <v>271</v>
      </c>
      <c r="O147" s="37" t="s">
        <v>300</v>
      </c>
      <c r="P147" s="37" t="s">
        <v>1304</v>
      </c>
      <c r="Q147" s="37" t="s">
        <v>591</v>
      </c>
      <c r="R147" s="37">
        <v>0</v>
      </c>
      <c r="S147" s="37">
        <v>0</v>
      </c>
      <c r="T147" s="37">
        <v>0</v>
      </c>
      <c r="U147" s="37">
        <v>0</v>
      </c>
      <c r="V147" s="37">
        <v>0</v>
      </c>
      <c r="W147" s="37">
        <v>0</v>
      </c>
      <c r="X147" s="37">
        <v>0</v>
      </c>
      <c r="Y147" s="37">
        <v>0</v>
      </c>
      <c r="AA147" s="37">
        <v>0</v>
      </c>
      <c r="AB147" s="37">
        <v>0</v>
      </c>
      <c r="AC147" s="37">
        <v>0</v>
      </c>
      <c r="AD147" s="37">
        <v>0</v>
      </c>
      <c r="AE147" s="37">
        <v>0</v>
      </c>
      <c r="AF147" s="37">
        <v>0</v>
      </c>
      <c r="AG147" s="37">
        <v>0</v>
      </c>
      <c r="AH147" s="37">
        <v>0</v>
      </c>
      <c r="AI147" s="37">
        <v>0</v>
      </c>
      <c r="AJ147" s="37">
        <v>0</v>
      </c>
      <c r="AK147" s="37">
        <v>0</v>
      </c>
      <c r="AL147" s="37">
        <v>0</v>
      </c>
      <c r="AM147" s="37">
        <v>0</v>
      </c>
      <c r="AN147" s="37">
        <v>0</v>
      </c>
      <c r="AO147" s="37">
        <v>0</v>
      </c>
      <c r="AP147" s="37">
        <v>0</v>
      </c>
      <c r="AQ147" s="37">
        <v>0</v>
      </c>
      <c r="AR147" s="37">
        <v>0</v>
      </c>
      <c r="AS147" s="37">
        <v>0</v>
      </c>
      <c r="AT147" s="37">
        <v>0</v>
      </c>
      <c r="AU147" s="37">
        <v>0</v>
      </c>
      <c r="AV147" s="37">
        <v>0</v>
      </c>
      <c r="AW147" s="37">
        <v>0</v>
      </c>
      <c r="AX147" s="37">
        <v>0</v>
      </c>
      <c r="AY147" s="37">
        <v>0</v>
      </c>
      <c r="AZ147" s="37">
        <v>0</v>
      </c>
      <c r="BA147" s="37">
        <v>0</v>
      </c>
      <c r="BB147" s="37">
        <v>0</v>
      </c>
      <c r="BC147" s="37">
        <v>0</v>
      </c>
      <c r="BD147" s="37">
        <v>0</v>
      </c>
      <c r="BE147" s="37">
        <v>0</v>
      </c>
      <c r="BF147" s="37">
        <v>0</v>
      </c>
      <c r="BG147" s="37">
        <v>0</v>
      </c>
      <c r="BH147" s="52">
        <v>0</v>
      </c>
      <c r="BI147" s="37">
        <v>0</v>
      </c>
      <c r="BJ147" s="52">
        <v>0</v>
      </c>
      <c r="BK147" s="37">
        <v>1</v>
      </c>
      <c r="BL147" s="52">
        <v>0</v>
      </c>
      <c r="BM147" s="37">
        <v>0</v>
      </c>
      <c r="BN147" s="37">
        <v>1</v>
      </c>
      <c r="BO147" s="37">
        <v>1</v>
      </c>
      <c r="BP147" s="37">
        <v>1</v>
      </c>
      <c r="BQ147" s="37">
        <v>0</v>
      </c>
      <c r="BR147" s="37">
        <v>0</v>
      </c>
      <c r="BS147" s="37">
        <v>0</v>
      </c>
      <c r="BT147" s="37">
        <v>0</v>
      </c>
      <c r="BU147" s="37">
        <v>0</v>
      </c>
      <c r="BV147" s="37">
        <v>0</v>
      </c>
      <c r="BW147" s="37">
        <v>0</v>
      </c>
      <c r="BX147" s="37">
        <v>0</v>
      </c>
      <c r="BY147" s="37">
        <v>0</v>
      </c>
      <c r="BZ147" s="37">
        <v>0</v>
      </c>
      <c r="CA147" s="37">
        <v>0</v>
      </c>
      <c r="CB147" s="37">
        <v>0</v>
      </c>
      <c r="CC147" s="90">
        <v>0</v>
      </c>
      <c r="CD147" s="37">
        <v>0</v>
      </c>
      <c r="CE147" s="37">
        <v>0</v>
      </c>
      <c r="CF147" s="37">
        <v>0</v>
      </c>
      <c r="CG147" s="37">
        <v>0</v>
      </c>
      <c r="CH147" s="37">
        <v>0</v>
      </c>
      <c r="CI147" s="37">
        <v>0</v>
      </c>
      <c r="CJ147" s="37">
        <v>0</v>
      </c>
      <c r="CK147" s="37">
        <v>0</v>
      </c>
      <c r="CL147" s="37">
        <v>0</v>
      </c>
      <c r="CM147" s="37">
        <v>0</v>
      </c>
      <c r="CN147" s="37">
        <v>0</v>
      </c>
      <c r="CO147" s="37">
        <v>0</v>
      </c>
      <c r="CP147" s="37">
        <v>0</v>
      </c>
      <c r="CQ147" s="37">
        <v>0</v>
      </c>
      <c r="CR147" s="37">
        <v>0</v>
      </c>
      <c r="CS147" s="37">
        <v>0</v>
      </c>
      <c r="CT147" s="37">
        <v>0</v>
      </c>
      <c r="CU147" s="37">
        <v>0</v>
      </c>
      <c r="CV147" s="37">
        <v>0</v>
      </c>
      <c r="CW147" s="75">
        <v>0</v>
      </c>
      <c r="CX147" s="37">
        <f>SUM(AA147:CW147)</f>
        <v>4</v>
      </c>
      <c r="CY147" s="37">
        <v>1</v>
      </c>
      <c r="CZ147" s="37">
        <v>0</v>
      </c>
      <c r="DA147" s="37">
        <v>0</v>
      </c>
      <c r="DB147" s="37">
        <v>0</v>
      </c>
      <c r="DC147" s="37" t="s">
        <v>1305</v>
      </c>
      <c r="DD147" s="37" t="s">
        <v>305</v>
      </c>
      <c r="DG147" s="37" t="s">
        <v>1306</v>
      </c>
      <c r="DL147" s="37">
        <v>1</v>
      </c>
      <c r="DN147" s="37">
        <v>1</v>
      </c>
      <c r="DO147" s="37">
        <v>1877</v>
      </c>
      <c r="DP147" s="37" t="s">
        <v>1307</v>
      </c>
      <c r="DQ147" s="37" t="s">
        <v>1308</v>
      </c>
      <c r="DR147" s="37">
        <v>1951</v>
      </c>
      <c r="DS147" s="37" t="s">
        <v>1309</v>
      </c>
    </row>
    <row r="148" spans="1:196" s="37" customFormat="1" ht="15.75" customHeight="1" x14ac:dyDescent="0.3">
      <c r="A148" s="37" t="s">
        <v>35</v>
      </c>
      <c r="B148" s="74" t="s">
        <v>1310</v>
      </c>
      <c r="C148" s="102" t="s">
        <v>1311</v>
      </c>
      <c r="D148" s="37" t="s">
        <v>1312</v>
      </c>
      <c r="F148" s="37" t="s">
        <v>122</v>
      </c>
      <c r="H148" s="37" t="s">
        <v>454</v>
      </c>
      <c r="I148" s="37" t="s">
        <v>56</v>
      </c>
      <c r="J148" s="37" t="s">
        <v>455</v>
      </c>
      <c r="K148" s="37" t="s">
        <v>471</v>
      </c>
      <c r="L148" s="37" t="s">
        <v>226</v>
      </c>
      <c r="M148" s="37" t="s">
        <v>271</v>
      </c>
      <c r="O148" s="37" t="s">
        <v>300</v>
      </c>
      <c r="P148" s="37" t="s">
        <v>1313</v>
      </c>
      <c r="Q148" s="37" t="s">
        <v>1314</v>
      </c>
      <c r="R148" s="37">
        <v>0</v>
      </c>
      <c r="S148" s="37">
        <v>0</v>
      </c>
      <c r="T148" s="37">
        <v>0</v>
      </c>
      <c r="U148" s="37">
        <v>0</v>
      </c>
      <c r="V148" s="37">
        <v>0</v>
      </c>
      <c r="W148" s="37">
        <v>0</v>
      </c>
      <c r="X148" s="37">
        <v>0</v>
      </c>
      <c r="Y148" s="37">
        <v>0</v>
      </c>
      <c r="AA148" s="37">
        <v>0</v>
      </c>
      <c r="AB148" s="37">
        <v>0</v>
      </c>
      <c r="AC148" s="37">
        <v>0</v>
      </c>
      <c r="AD148" s="37">
        <v>0</v>
      </c>
      <c r="AE148" s="37">
        <v>0</v>
      </c>
      <c r="AF148" s="37">
        <v>0</v>
      </c>
      <c r="AG148" s="37">
        <v>0</v>
      </c>
      <c r="AH148" s="37">
        <v>0</v>
      </c>
      <c r="AI148" s="37">
        <v>0</v>
      </c>
      <c r="AJ148" s="37">
        <v>0</v>
      </c>
      <c r="AK148" s="37">
        <v>0</v>
      </c>
      <c r="AL148" s="37">
        <v>0</v>
      </c>
      <c r="AM148" s="37">
        <v>0</v>
      </c>
      <c r="AN148" s="37">
        <v>0</v>
      </c>
      <c r="AO148" s="37">
        <v>0</v>
      </c>
      <c r="AP148" s="37">
        <v>0</v>
      </c>
      <c r="AQ148" s="37">
        <v>1</v>
      </c>
      <c r="AR148" s="37">
        <v>1</v>
      </c>
      <c r="AS148" s="37">
        <v>0</v>
      </c>
      <c r="AT148" s="37">
        <v>0</v>
      </c>
      <c r="AU148" s="37">
        <v>0</v>
      </c>
      <c r="AV148" s="37">
        <v>0</v>
      </c>
      <c r="AW148" s="37">
        <v>0</v>
      </c>
      <c r="AX148" s="37">
        <v>0</v>
      </c>
      <c r="AY148" s="37">
        <v>0</v>
      </c>
      <c r="AZ148" s="37">
        <v>0</v>
      </c>
      <c r="BA148" s="37">
        <v>0</v>
      </c>
      <c r="BB148" s="37">
        <v>0</v>
      </c>
      <c r="BC148" s="37">
        <v>0</v>
      </c>
      <c r="BD148" s="37">
        <v>0</v>
      </c>
      <c r="BE148" s="37">
        <v>0</v>
      </c>
      <c r="BF148" s="37">
        <v>0</v>
      </c>
      <c r="BG148" s="37">
        <v>0</v>
      </c>
      <c r="BH148" s="52">
        <v>0</v>
      </c>
      <c r="BI148" s="37">
        <v>0</v>
      </c>
      <c r="BJ148" s="52">
        <v>0</v>
      </c>
      <c r="BK148" s="37">
        <v>0</v>
      </c>
      <c r="BL148" s="52">
        <v>0</v>
      </c>
      <c r="BM148" s="37">
        <v>0</v>
      </c>
      <c r="BN148" s="37">
        <v>0</v>
      </c>
      <c r="BO148" s="37">
        <v>0</v>
      </c>
      <c r="BP148" s="37">
        <v>0</v>
      </c>
      <c r="BQ148" s="37">
        <v>0</v>
      </c>
      <c r="BR148" s="37">
        <v>0</v>
      </c>
      <c r="BS148" s="37">
        <v>0</v>
      </c>
      <c r="BT148" s="37">
        <v>0</v>
      </c>
      <c r="BU148" s="37">
        <v>0</v>
      </c>
      <c r="BV148" s="37">
        <v>0</v>
      </c>
      <c r="BW148" s="37">
        <v>0</v>
      </c>
      <c r="BX148" s="37">
        <v>0</v>
      </c>
      <c r="BY148" s="37">
        <v>0</v>
      </c>
      <c r="BZ148" s="37">
        <v>0</v>
      </c>
      <c r="CA148" s="37">
        <v>0</v>
      </c>
      <c r="CB148" s="37">
        <v>0</v>
      </c>
      <c r="CC148" s="37">
        <v>0</v>
      </c>
      <c r="CD148" s="37">
        <v>0</v>
      </c>
      <c r="CE148" s="37">
        <v>0</v>
      </c>
      <c r="CF148" s="37">
        <v>0</v>
      </c>
      <c r="CG148" s="37">
        <v>0</v>
      </c>
      <c r="CH148" s="37">
        <v>0</v>
      </c>
      <c r="CI148" s="37">
        <v>0</v>
      </c>
      <c r="CJ148" s="37">
        <v>0</v>
      </c>
      <c r="CK148" s="37">
        <v>0</v>
      </c>
      <c r="CL148" s="37">
        <v>0</v>
      </c>
      <c r="CM148" s="37">
        <v>0</v>
      </c>
      <c r="CN148" s="37">
        <v>0</v>
      </c>
      <c r="CO148" s="37">
        <v>0</v>
      </c>
      <c r="CP148" s="37">
        <v>0</v>
      </c>
      <c r="CQ148" s="37">
        <v>0</v>
      </c>
      <c r="CR148" s="37">
        <v>0</v>
      </c>
      <c r="CS148" s="37">
        <v>0</v>
      </c>
      <c r="CT148" s="37">
        <v>0</v>
      </c>
      <c r="CU148" s="37">
        <v>0</v>
      </c>
      <c r="CV148" s="37">
        <v>0</v>
      </c>
      <c r="CW148" s="37">
        <v>0</v>
      </c>
      <c r="CX148" s="37">
        <f>SUM(AA148:CW148)</f>
        <v>2</v>
      </c>
      <c r="CY148" s="37">
        <v>1</v>
      </c>
      <c r="CZ148" s="37">
        <v>0</v>
      </c>
      <c r="DA148" s="37">
        <v>0</v>
      </c>
      <c r="DB148" s="37">
        <v>0</v>
      </c>
      <c r="DC148" s="77" t="s">
        <v>1315</v>
      </c>
      <c r="DD148" s="77" t="s">
        <v>309</v>
      </c>
      <c r="DL148" s="37">
        <v>0</v>
      </c>
      <c r="DN148" s="37">
        <v>1</v>
      </c>
      <c r="DO148" s="37">
        <v>1844</v>
      </c>
      <c r="DP148" s="37" t="s">
        <v>1316</v>
      </c>
      <c r="DQ148" s="37" t="s">
        <v>1317</v>
      </c>
      <c r="DR148" s="37">
        <v>1856</v>
      </c>
      <c r="DS148" s="37" t="s">
        <v>1318</v>
      </c>
      <c r="DT148" s="38"/>
      <c r="DU148" s="38"/>
      <c r="DV148" s="38"/>
      <c r="DW148" s="38"/>
      <c r="DX148" s="38"/>
      <c r="DY148" s="38"/>
      <c r="DZ148" s="38"/>
      <c r="EA148" s="38"/>
      <c r="EB148" s="38"/>
      <c r="EC148" s="38"/>
      <c r="ED148" s="38"/>
      <c r="EE148" s="38"/>
      <c r="EF148" s="38"/>
      <c r="EG148" s="38"/>
      <c r="EH148" s="38"/>
      <c r="EI148" s="38"/>
    </row>
    <row r="149" spans="1:196" s="37" customFormat="1" ht="15.75" customHeight="1" x14ac:dyDescent="0.3">
      <c r="A149" s="25" t="s">
        <v>35</v>
      </c>
      <c r="B149" s="25" t="s">
        <v>1310</v>
      </c>
      <c r="C149" s="25" t="s">
        <v>1319</v>
      </c>
      <c r="D149" s="25"/>
      <c r="E149" s="25"/>
      <c r="F149" s="25" t="s">
        <v>91</v>
      </c>
      <c r="G149" s="25"/>
      <c r="H149" s="25" t="s">
        <v>716</v>
      </c>
      <c r="I149" s="25" t="s">
        <v>56</v>
      </c>
      <c r="J149" s="25" t="s">
        <v>173</v>
      </c>
      <c r="K149" s="25" t="s">
        <v>471</v>
      </c>
      <c r="L149" s="25"/>
      <c r="M149" s="25" t="s">
        <v>271</v>
      </c>
      <c r="N149" s="25"/>
      <c r="O149" s="25" t="s">
        <v>299</v>
      </c>
      <c r="P149" s="25"/>
      <c r="Q149" s="54"/>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52"/>
      <c r="BI149" s="25"/>
      <c r="BJ149" s="52"/>
      <c r="BK149" s="25"/>
      <c r="BL149" s="52"/>
      <c r="BM149" s="25"/>
      <c r="BN149" s="25"/>
      <c r="BO149" s="25"/>
      <c r="BP149" s="25"/>
      <c r="BQ149" s="25"/>
      <c r="BR149" s="25"/>
      <c r="BS149" s="25"/>
      <c r="BT149" s="25"/>
      <c r="BU149" s="25"/>
      <c r="BV149" s="25"/>
      <c r="BW149" s="25"/>
      <c r="BX149" s="25"/>
      <c r="BY149" s="25"/>
      <c r="BZ149" s="25"/>
      <c r="CA149" s="25"/>
      <c r="CB149" s="25"/>
      <c r="CC149" s="53"/>
      <c r="CD149" s="25"/>
      <c r="CE149" s="25"/>
      <c r="CF149" s="25"/>
      <c r="CG149" s="25"/>
      <c r="CH149" s="25"/>
      <c r="CI149" s="25"/>
      <c r="CJ149" s="25"/>
      <c r="CK149" s="25"/>
      <c r="CL149" s="25"/>
      <c r="CM149" s="25"/>
      <c r="CN149" s="25"/>
      <c r="CO149" s="25"/>
      <c r="CP149" s="25"/>
      <c r="CQ149" s="25"/>
      <c r="CR149" s="25"/>
      <c r="CS149" s="25"/>
      <c r="CT149" s="25"/>
      <c r="CU149" s="25"/>
      <c r="CV149" s="25"/>
      <c r="CW149" s="54"/>
      <c r="CX149" s="25"/>
      <c r="CY149" s="25"/>
      <c r="CZ149" s="25"/>
      <c r="DA149" s="25"/>
      <c r="DB149" s="25"/>
      <c r="DC149" s="25" t="s">
        <v>1320</v>
      </c>
      <c r="DD149" s="25" t="s">
        <v>309</v>
      </c>
      <c r="DE149" s="25"/>
      <c r="DF149" s="25"/>
      <c r="DG149" s="25"/>
      <c r="DH149" s="25"/>
      <c r="DI149" s="25"/>
      <c r="DJ149" s="25"/>
      <c r="DK149" s="25"/>
      <c r="DL149" s="25"/>
      <c r="DM149" s="25"/>
      <c r="DN149" s="25">
        <v>1</v>
      </c>
      <c r="DO149" s="25">
        <v>1844</v>
      </c>
      <c r="DP149" s="25" t="s">
        <v>1321</v>
      </c>
      <c r="DQ149" s="25"/>
      <c r="DR149" s="25"/>
      <c r="DS149" s="25" t="s">
        <v>1321</v>
      </c>
    </row>
    <row r="150" spans="1:196" s="37" customFormat="1" ht="15.75" customHeight="1" x14ac:dyDescent="0.3">
      <c r="A150" s="37" t="s">
        <v>35</v>
      </c>
      <c r="B150" s="74" t="s">
        <v>1322</v>
      </c>
      <c r="C150" s="102" t="s">
        <v>1323</v>
      </c>
      <c r="F150" s="37" t="s">
        <v>122</v>
      </c>
      <c r="H150" s="37" t="s">
        <v>454</v>
      </c>
      <c r="I150" s="37" t="s">
        <v>56</v>
      </c>
      <c r="J150" s="37" t="s">
        <v>455</v>
      </c>
      <c r="K150" s="37" t="s">
        <v>269</v>
      </c>
      <c r="L150" s="37" t="s">
        <v>226</v>
      </c>
      <c r="M150" s="37" t="s">
        <v>271</v>
      </c>
      <c r="O150" s="37" t="s">
        <v>300</v>
      </c>
      <c r="P150" s="37" t="s">
        <v>1324</v>
      </c>
      <c r="Q150" s="75" t="s">
        <v>591</v>
      </c>
      <c r="R150" s="37">
        <v>0</v>
      </c>
      <c r="S150" s="37">
        <v>0</v>
      </c>
      <c r="T150" s="37">
        <v>0</v>
      </c>
      <c r="U150" s="37">
        <v>0</v>
      </c>
      <c r="V150" s="37">
        <v>0</v>
      </c>
      <c r="W150" s="37">
        <v>0</v>
      </c>
      <c r="X150" s="37">
        <v>0</v>
      </c>
      <c r="Y150" s="37">
        <v>0</v>
      </c>
      <c r="AA150" s="37">
        <v>0</v>
      </c>
      <c r="AB150" s="37">
        <v>0</v>
      </c>
      <c r="AC150" s="37">
        <v>0</v>
      </c>
      <c r="AD150" s="37">
        <v>0</v>
      </c>
      <c r="AE150" s="37">
        <v>0</v>
      </c>
      <c r="AF150" s="37">
        <v>0</v>
      </c>
      <c r="AG150" s="37">
        <v>0</v>
      </c>
      <c r="AH150" s="37">
        <v>0</v>
      </c>
      <c r="AI150" s="37">
        <v>0</v>
      </c>
      <c r="AJ150" s="37">
        <v>0</v>
      </c>
      <c r="AK150" s="37">
        <v>0</v>
      </c>
      <c r="AL150" s="37">
        <v>0</v>
      </c>
      <c r="AM150" s="37">
        <v>0</v>
      </c>
      <c r="AN150" s="37">
        <v>0</v>
      </c>
      <c r="AO150" s="37">
        <v>0</v>
      </c>
      <c r="AP150" s="37">
        <v>0</v>
      </c>
      <c r="AQ150" s="37">
        <v>0</v>
      </c>
      <c r="AR150" s="37">
        <v>0</v>
      </c>
      <c r="AS150" s="37">
        <v>0</v>
      </c>
      <c r="AT150" s="37">
        <v>0</v>
      </c>
      <c r="AU150" s="37">
        <v>0</v>
      </c>
      <c r="AV150" s="37">
        <v>0</v>
      </c>
      <c r="AW150" s="37">
        <v>0</v>
      </c>
      <c r="AX150" s="37">
        <v>0</v>
      </c>
      <c r="AY150" s="37">
        <v>0</v>
      </c>
      <c r="AZ150" s="37">
        <v>0</v>
      </c>
      <c r="BA150" s="37">
        <v>0</v>
      </c>
      <c r="BB150" s="37">
        <v>0</v>
      </c>
      <c r="BC150" s="37">
        <v>0</v>
      </c>
      <c r="BD150" s="37">
        <v>0</v>
      </c>
      <c r="BE150" s="37">
        <v>0</v>
      </c>
      <c r="BF150" s="37">
        <v>0</v>
      </c>
      <c r="BG150" s="37">
        <v>0</v>
      </c>
      <c r="BH150" s="52">
        <v>0</v>
      </c>
      <c r="BI150" s="37">
        <v>0</v>
      </c>
      <c r="BJ150" s="52">
        <v>1</v>
      </c>
      <c r="BK150" s="37">
        <v>1</v>
      </c>
      <c r="BL150" s="52">
        <v>0</v>
      </c>
      <c r="BM150" s="37">
        <v>0</v>
      </c>
      <c r="BN150" s="37">
        <v>0</v>
      </c>
      <c r="BO150" s="37">
        <v>0</v>
      </c>
      <c r="BP150" s="37">
        <v>1</v>
      </c>
      <c r="BQ150" s="37">
        <v>0</v>
      </c>
      <c r="BR150" s="37">
        <v>0</v>
      </c>
      <c r="BS150" s="37">
        <v>0</v>
      </c>
      <c r="BT150" s="37">
        <v>0</v>
      </c>
      <c r="BU150" s="37">
        <v>0</v>
      </c>
      <c r="BV150" s="37">
        <v>0</v>
      </c>
      <c r="BW150" s="37">
        <v>0</v>
      </c>
      <c r="BX150" s="37">
        <v>0</v>
      </c>
      <c r="BY150" s="37">
        <v>0</v>
      </c>
      <c r="BZ150" s="37">
        <v>0</v>
      </c>
      <c r="CA150" s="37">
        <v>0</v>
      </c>
      <c r="CB150" s="37">
        <v>0</v>
      </c>
      <c r="CC150" s="90">
        <v>0</v>
      </c>
      <c r="CD150" s="37">
        <v>0</v>
      </c>
      <c r="CE150" s="37">
        <v>0</v>
      </c>
      <c r="CF150" s="37">
        <v>0</v>
      </c>
      <c r="CG150" s="37">
        <v>0</v>
      </c>
      <c r="CH150" s="37">
        <v>0</v>
      </c>
      <c r="CI150" s="37">
        <v>0</v>
      </c>
      <c r="CJ150" s="37">
        <v>0</v>
      </c>
      <c r="CK150" s="37">
        <v>0</v>
      </c>
      <c r="CL150" s="37">
        <v>0</v>
      </c>
      <c r="CM150" s="37">
        <v>0</v>
      </c>
      <c r="CN150" s="37">
        <v>0</v>
      </c>
      <c r="CO150" s="37">
        <v>0</v>
      </c>
      <c r="CP150" s="37">
        <v>0</v>
      </c>
      <c r="CQ150" s="37">
        <v>0</v>
      </c>
      <c r="CR150" s="37">
        <v>0</v>
      </c>
      <c r="CS150" s="37">
        <v>0</v>
      </c>
      <c r="CT150" s="37">
        <v>0</v>
      </c>
      <c r="CU150" s="37">
        <v>0</v>
      </c>
      <c r="CV150" s="37">
        <v>0</v>
      </c>
      <c r="CW150" s="75">
        <v>0</v>
      </c>
      <c r="CX150" s="37">
        <f>SUM(AA150:CW150)</f>
        <v>3</v>
      </c>
      <c r="CY150" s="37">
        <v>1</v>
      </c>
      <c r="CZ150" s="37">
        <v>0</v>
      </c>
      <c r="DA150" s="37">
        <v>0</v>
      </c>
      <c r="DB150" s="37">
        <v>0</v>
      </c>
      <c r="DC150" s="37" t="s">
        <v>1325</v>
      </c>
      <c r="DD150" s="37" t="s">
        <v>305</v>
      </c>
      <c r="DL150" s="37">
        <v>0</v>
      </c>
      <c r="DN150" s="37">
        <v>1</v>
      </c>
      <c r="DO150" s="37">
        <v>1926</v>
      </c>
      <c r="DP150" s="37" t="s">
        <v>1326</v>
      </c>
      <c r="DQ150" s="37" t="s">
        <v>1327</v>
      </c>
      <c r="DR150" s="37">
        <v>1950</v>
      </c>
      <c r="DS150" s="37" t="s">
        <v>1328</v>
      </c>
      <c r="DT150" s="38"/>
      <c r="DU150" s="38"/>
      <c r="DV150" s="38"/>
      <c r="DW150" s="38"/>
      <c r="DX150" s="38"/>
      <c r="DY150" s="38"/>
      <c r="DZ150" s="38"/>
      <c r="EA150" s="38"/>
      <c r="EB150" s="38"/>
      <c r="EC150" s="38"/>
      <c r="ED150" s="38"/>
      <c r="EE150" s="38"/>
      <c r="EF150" s="38"/>
      <c r="EG150" s="38"/>
      <c r="EH150" s="38"/>
      <c r="EI150" s="38"/>
    </row>
    <row r="151" spans="1:196" s="37" customFormat="1" ht="15.75" customHeight="1" x14ac:dyDescent="0.3">
      <c r="A151" s="37" t="s">
        <v>35</v>
      </c>
      <c r="B151" s="74" t="s">
        <v>1329</v>
      </c>
      <c r="C151" s="102" t="s">
        <v>1330</v>
      </c>
      <c r="D151" s="37" t="s">
        <v>1331</v>
      </c>
      <c r="F151" s="37" t="s">
        <v>122</v>
      </c>
      <c r="H151" s="37" t="s">
        <v>454</v>
      </c>
      <c r="I151" s="37" t="s">
        <v>56</v>
      </c>
      <c r="J151" s="37" t="s">
        <v>455</v>
      </c>
      <c r="K151" s="37" t="s">
        <v>269</v>
      </c>
      <c r="L151" s="37" t="s">
        <v>226</v>
      </c>
      <c r="M151" s="37" t="s">
        <v>271</v>
      </c>
      <c r="O151" s="37" t="s">
        <v>300</v>
      </c>
      <c r="P151" s="93"/>
      <c r="Q151" s="75" t="s">
        <v>768</v>
      </c>
      <c r="R151" s="37">
        <v>0</v>
      </c>
      <c r="S151" s="37">
        <v>0</v>
      </c>
      <c r="T151" s="37">
        <v>0</v>
      </c>
      <c r="U151" s="37">
        <v>0</v>
      </c>
      <c r="V151" s="37">
        <v>0</v>
      </c>
      <c r="W151" s="37">
        <v>0</v>
      </c>
      <c r="X151" s="37">
        <v>0</v>
      </c>
      <c r="Y151" s="37">
        <v>0</v>
      </c>
      <c r="AA151" s="37">
        <v>0</v>
      </c>
      <c r="AB151" s="37">
        <v>0</v>
      </c>
      <c r="AC151" s="37">
        <v>0</v>
      </c>
      <c r="AD151" s="37">
        <v>0</v>
      </c>
      <c r="AE151" s="37">
        <v>0</v>
      </c>
      <c r="AF151" s="37">
        <v>0</v>
      </c>
      <c r="AG151" s="37">
        <v>0</v>
      </c>
      <c r="AH151" s="37">
        <v>0</v>
      </c>
      <c r="AI151" s="37">
        <v>0</v>
      </c>
      <c r="AJ151" s="37">
        <v>0</v>
      </c>
      <c r="AK151" s="37">
        <v>0</v>
      </c>
      <c r="AL151" s="37">
        <v>0</v>
      </c>
      <c r="AM151" s="37">
        <v>0</v>
      </c>
      <c r="AN151" s="37">
        <v>0</v>
      </c>
      <c r="AO151" s="37">
        <v>0</v>
      </c>
      <c r="AP151" s="37">
        <v>0</v>
      </c>
      <c r="AQ151" s="37">
        <v>0</v>
      </c>
      <c r="AR151" s="37">
        <v>1</v>
      </c>
      <c r="AS151" s="37">
        <v>0</v>
      </c>
      <c r="AT151" s="37">
        <v>0</v>
      </c>
      <c r="AU151" s="37">
        <v>0</v>
      </c>
      <c r="AV151" s="37">
        <v>0</v>
      </c>
      <c r="AW151" s="37">
        <v>0</v>
      </c>
      <c r="AX151" s="37">
        <v>0</v>
      </c>
      <c r="AY151" s="37">
        <v>0</v>
      </c>
      <c r="AZ151" s="37">
        <v>0</v>
      </c>
      <c r="BA151" s="37">
        <v>0</v>
      </c>
      <c r="BB151" s="37">
        <v>0</v>
      </c>
      <c r="BC151" s="37">
        <v>0</v>
      </c>
      <c r="BD151" s="37">
        <v>0</v>
      </c>
      <c r="BE151" s="37">
        <v>0</v>
      </c>
      <c r="BF151" s="37">
        <v>0</v>
      </c>
      <c r="BG151" s="37">
        <v>0</v>
      </c>
      <c r="BH151" s="52">
        <v>0</v>
      </c>
      <c r="BI151" s="37">
        <v>0</v>
      </c>
      <c r="BJ151" s="52">
        <v>0</v>
      </c>
      <c r="BK151" s="37">
        <v>0</v>
      </c>
      <c r="BL151" s="52">
        <v>0</v>
      </c>
      <c r="BM151" s="37">
        <v>0</v>
      </c>
      <c r="BN151" s="37">
        <v>0</v>
      </c>
      <c r="BO151" s="37">
        <v>0</v>
      </c>
      <c r="BP151" s="37">
        <v>0</v>
      </c>
      <c r="BQ151" s="37">
        <v>0</v>
      </c>
      <c r="BR151" s="37">
        <v>0</v>
      </c>
      <c r="BS151" s="37">
        <v>0</v>
      </c>
      <c r="BT151" s="37">
        <v>0</v>
      </c>
      <c r="BU151" s="37">
        <v>0</v>
      </c>
      <c r="BV151" s="37">
        <v>0</v>
      </c>
      <c r="BW151" s="37">
        <v>0</v>
      </c>
      <c r="BX151" s="37">
        <v>0</v>
      </c>
      <c r="BY151" s="37">
        <v>0</v>
      </c>
      <c r="BZ151" s="37">
        <v>0</v>
      </c>
      <c r="CA151" s="37">
        <v>0</v>
      </c>
      <c r="CB151" s="37">
        <v>0</v>
      </c>
      <c r="CC151" s="90">
        <v>0</v>
      </c>
      <c r="CD151" s="37">
        <v>0</v>
      </c>
      <c r="CE151" s="37">
        <v>0</v>
      </c>
      <c r="CF151" s="37">
        <v>0</v>
      </c>
      <c r="CG151" s="37">
        <v>0</v>
      </c>
      <c r="CH151" s="37">
        <v>0</v>
      </c>
      <c r="CI151" s="37">
        <v>0</v>
      </c>
      <c r="CJ151" s="37">
        <v>0</v>
      </c>
      <c r="CK151" s="37">
        <v>0</v>
      </c>
      <c r="CL151" s="37">
        <v>0</v>
      </c>
      <c r="CM151" s="37">
        <v>0</v>
      </c>
      <c r="CN151" s="37">
        <v>0</v>
      </c>
      <c r="CO151" s="37">
        <v>0</v>
      </c>
      <c r="CP151" s="37">
        <v>0</v>
      </c>
      <c r="CQ151" s="37">
        <v>0</v>
      </c>
      <c r="CR151" s="37">
        <v>0</v>
      </c>
      <c r="CS151" s="37">
        <v>0</v>
      </c>
      <c r="CT151" s="37">
        <v>0</v>
      </c>
      <c r="CU151" s="37">
        <v>0</v>
      </c>
      <c r="CV151" s="37">
        <v>0</v>
      </c>
      <c r="CW151" s="75">
        <v>0</v>
      </c>
      <c r="CX151" s="93">
        <f>SUM(AA151:CW151)</f>
        <v>1</v>
      </c>
      <c r="CY151" s="93">
        <v>1</v>
      </c>
      <c r="CZ151" s="93">
        <v>0</v>
      </c>
      <c r="DA151" s="93">
        <v>0</v>
      </c>
      <c r="DB151" s="93">
        <v>0</v>
      </c>
      <c r="DC151" s="37" t="s">
        <v>600</v>
      </c>
      <c r="DD151" s="37" t="s">
        <v>309</v>
      </c>
      <c r="DE151" s="93"/>
      <c r="DF151" s="93"/>
      <c r="DH151" s="93"/>
      <c r="DL151" s="37">
        <v>0</v>
      </c>
      <c r="DN151" s="37">
        <v>1</v>
      </c>
      <c r="DO151" s="37">
        <v>1844</v>
      </c>
      <c r="DP151" s="37" t="s">
        <v>1332</v>
      </c>
      <c r="DQ151" s="37" t="s">
        <v>1333</v>
      </c>
      <c r="DR151" s="37">
        <v>1987</v>
      </c>
      <c r="DS151" s="37" t="s">
        <v>1334</v>
      </c>
      <c r="DT151" s="38"/>
      <c r="DU151" s="38"/>
      <c r="DV151" s="38"/>
      <c r="DW151" s="38"/>
      <c r="DX151" s="38"/>
      <c r="DY151" s="38"/>
      <c r="DZ151" s="38"/>
      <c r="EA151" s="38"/>
      <c r="EB151" s="38"/>
      <c r="EC151" s="38"/>
      <c r="ED151" s="38"/>
      <c r="EE151" s="38"/>
      <c r="EF151" s="38"/>
      <c r="EG151" s="38"/>
      <c r="EH151" s="38"/>
      <c r="EI151" s="38"/>
    </row>
    <row r="152" spans="1:196" s="40" customFormat="1" ht="15.75" customHeight="1" x14ac:dyDescent="0.3">
      <c r="A152" s="74" t="s">
        <v>101</v>
      </c>
      <c r="B152" s="37" t="s">
        <v>1335</v>
      </c>
      <c r="C152" s="102" t="s">
        <v>1336</v>
      </c>
      <c r="D152" s="37"/>
      <c r="E152" s="37"/>
      <c r="F152" s="37" t="s">
        <v>122</v>
      </c>
      <c r="G152" s="37"/>
      <c r="H152" s="37" t="s">
        <v>454</v>
      </c>
      <c r="I152" s="37" t="s">
        <v>56</v>
      </c>
      <c r="J152" s="37" t="s">
        <v>1337</v>
      </c>
      <c r="K152" s="37" t="s">
        <v>471</v>
      </c>
      <c r="L152" s="37" t="s">
        <v>229</v>
      </c>
      <c r="M152" s="37" t="s">
        <v>276</v>
      </c>
      <c r="N152" s="93"/>
      <c r="O152" s="37" t="s">
        <v>299</v>
      </c>
      <c r="P152" s="37" t="s">
        <v>1338</v>
      </c>
      <c r="Q152" s="75" t="s">
        <v>457</v>
      </c>
      <c r="R152" s="37">
        <v>0</v>
      </c>
      <c r="S152" s="37">
        <v>0</v>
      </c>
      <c r="T152" s="37">
        <v>0</v>
      </c>
      <c r="U152" s="37">
        <v>0</v>
      </c>
      <c r="V152" s="37">
        <v>0</v>
      </c>
      <c r="W152" s="37">
        <v>0</v>
      </c>
      <c r="X152" s="37">
        <v>0</v>
      </c>
      <c r="Y152" s="37">
        <v>0</v>
      </c>
      <c r="Z152" s="37"/>
      <c r="AA152" s="37">
        <v>0</v>
      </c>
      <c r="AB152" s="37">
        <v>0</v>
      </c>
      <c r="AC152" s="37">
        <v>0</v>
      </c>
      <c r="AD152" s="37">
        <v>0</v>
      </c>
      <c r="AE152" s="37">
        <v>0</v>
      </c>
      <c r="AF152" s="37">
        <v>0</v>
      </c>
      <c r="AG152" s="37">
        <v>0</v>
      </c>
      <c r="AH152" s="37">
        <v>0</v>
      </c>
      <c r="AI152" s="37">
        <v>0</v>
      </c>
      <c r="AJ152" s="37">
        <v>0</v>
      </c>
      <c r="AK152" s="37">
        <v>0</v>
      </c>
      <c r="AL152" s="37">
        <v>0</v>
      </c>
      <c r="AM152" s="37">
        <v>0</v>
      </c>
      <c r="AN152" s="37">
        <v>0</v>
      </c>
      <c r="AO152" s="37">
        <v>0</v>
      </c>
      <c r="AP152" s="37">
        <v>0</v>
      </c>
      <c r="AQ152" s="37">
        <v>0</v>
      </c>
      <c r="AR152" s="37">
        <v>0</v>
      </c>
      <c r="AS152" s="37">
        <v>0</v>
      </c>
      <c r="AT152" s="37">
        <v>0</v>
      </c>
      <c r="AU152" s="37">
        <v>0</v>
      </c>
      <c r="AV152" s="37">
        <v>0</v>
      </c>
      <c r="AW152" s="37">
        <v>0</v>
      </c>
      <c r="AX152" s="37">
        <v>0</v>
      </c>
      <c r="AY152" s="37">
        <v>0</v>
      </c>
      <c r="AZ152" s="37">
        <v>0</v>
      </c>
      <c r="BA152" s="37">
        <v>0</v>
      </c>
      <c r="BB152" s="37">
        <v>0</v>
      </c>
      <c r="BC152" s="37">
        <v>0</v>
      </c>
      <c r="BD152" s="37">
        <v>0</v>
      </c>
      <c r="BE152" s="37">
        <v>0</v>
      </c>
      <c r="BF152" s="37">
        <v>0</v>
      </c>
      <c r="BG152" s="37">
        <v>0</v>
      </c>
      <c r="BH152" s="52">
        <v>0</v>
      </c>
      <c r="BI152" s="37">
        <v>0</v>
      </c>
      <c r="BJ152" s="52">
        <v>0</v>
      </c>
      <c r="BK152" s="37">
        <v>0</v>
      </c>
      <c r="BL152" s="52">
        <v>0</v>
      </c>
      <c r="BM152" s="37">
        <v>0</v>
      </c>
      <c r="BN152" s="37">
        <v>0</v>
      </c>
      <c r="BO152" s="37">
        <v>0</v>
      </c>
      <c r="BP152" s="37">
        <v>0</v>
      </c>
      <c r="BQ152" s="37">
        <v>0</v>
      </c>
      <c r="BR152" s="37">
        <v>0</v>
      </c>
      <c r="BS152" s="37">
        <v>0</v>
      </c>
      <c r="BT152" s="37">
        <v>0</v>
      </c>
      <c r="BU152" s="37">
        <v>0</v>
      </c>
      <c r="BV152" s="37">
        <v>0</v>
      </c>
      <c r="BW152" s="37">
        <v>0</v>
      </c>
      <c r="BX152" s="37">
        <v>0</v>
      </c>
      <c r="BY152" s="37">
        <v>0</v>
      </c>
      <c r="BZ152" s="37">
        <v>0</v>
      </c>
      <c r="CA152" s="37">
        <v>0</v>
      </c>
      <c r="CB152" s="37">
        <v>0</v>
      </c>
      <c r="CC152" s="90">
        <v>0</v>
      </c>
      <c r="CD152" s="37">
        <v>0</v>
      </c>
      <c r="CE152" s="93">
        <v>0</v>
      </c>
      <c r="CF152" s="93">
        <v>0</v>
      </c>
      <c r="CG152" s="93">
        <v>0</v>
      </c>
      <c r="CH152" s="93">
        <v>0</v>
      </c>
      <c r="CI152" s="37">
        <v>1</v>
      </c>
      <c r="CJ152" s="93">
        <v>0</v>
      </c>
      <c r="CK152" s="93">
        <v>0</v>
      </c>
      <c r="CL152" s="93">
        <v>0</v>
      </c>
      <c r="CM152" s="93">
        <v>0</v>
      </c>
      <c r="CN152" s="37">
        <v>0</v>
      </c>
      <c r="CO152" s="93">
        <v>0</v>
      </c>
      <c r="CP152" s="93">
        <v>0</v>
      </c>
      <c r="CQ152" s="93">
        <v>0</v>
      </c>
      <c r="CR152" s="93">
        <v>0</v>
      </c>
      <c r="CS152" s="93">
        <v>0</v>
      </c>
      <c r="CT152" s="93">
        <v>0</v>
      </c>
      <c r="CU152" s="93">
        <v>0</v>
      </c>
      <c r="CV152" s="93">
        <v>0</v>
      </c>
      <c r="CW152" s="75">
        <v>0</v>
      </c>
      <c r="CX152" s="93">
        <f>SUM(AA152:CW152)</f>
        <v>1</v>
      </c>
      <c r="CY152" s="93">
        <v>0</v>
      </c>
      <c r="CZ152" s="93">
        <v>1</v>
      </c>
      <c r="DA152" s="93">
        <v>0</v>
      </c>
      <c r="DB152" s="93">
        <v>0</v>
      </c>
      <c r="DC152" s="37" t="s">
        <v>1339</v>
      </c>
      <c r="DD152" s="37" t="s">
        <v>306</v>
      </c>
      <c r="DE152" s="37" t="s">
        <v>474</v>
      </c>
      <c r="DF152" s="93">
        <v>1</v>
      </c>
      <c r="DG152" s="37"/>
      <c r="DH152" s="93"/>
      <c r="DI152" s="37"/>
      <c r="DJ152" s="37"/>
      <c r="DK152" s="37"/>
      <c r="DL152" s="37">
        <v>0</v>
      </c>
      <c r="DM152" s="37"/>
      <c r="DN152" s="37">
        <v>1</v>
      </c>
      <c r="DO152" s="37">
        <v>2009</v>
      </c>
      <c r="DP152" s="37" t="s">
        <v>1340</v>
      </c>
      <c r="DQ152" s="102" t="s">
        <v>1336</v>
      </c>
      <c r="DR152" s="37" t="s">
        <v>460</v>
      </c>
      <c r="DS152" s="37" t="s">
        <v>1340</v>
      </c>
      <c r="DT152" s="38"/>
      <c r="DU152" s="38"/>
      <c r="DV152" s="38"/>
      <c r="DW152" s="38"/>
      <c r="DX152" s="38"/>
      <c r="DY152" s="38"/>
      <c r="DZ152" s="38"/>
      <c r="EA152" s="38"/>
      <c r="EB152" s="38"/>
      <c r="EC152" s="38"/>
      <c r="ED152" s="38"/>
      <c r="EE152" s="38"/>
      <c r="EF152" s="38"/>
      <c r="EG152" s="38"/>
      <c r="EH152" s="38"/>
      <c r="EI152" s="38"/>
      <c r="EJ152" s="38"/>
      <c r="EK152" s="38"/>
      <c r="EL152" s="38"/>
      <c r="EM152" s="38"/>
      <c r="EN152" s="38"/>
      <c r="EO152" s="38"/>
      <c r="EP152" s="38"/>
      <c r="EQ152" s="38"/>
      <c r="ER152" s="38"/>
      <c r="ES152" s="38"/>
      <c r="ET152" s="38"/>
      <c r="EU152" s="38"/>
      <c r="EV152" s="38"/>
      <c r="EW152" s="38"/>
      <c r="EX152" s="38"/>
      <c r="EY152" s="38"/>
      <c r="EZ152" s="38"/>
      <c r="FA152" s="38"/>
      <c r="FB152" s="38"/>
      <c r="FC152" s="38"/>
      <c r="FD152" s="38"/>
      <c r="FE152" s="38"/>
      <c r="FF152" s="38"/>
      <c r="FG152" s="38"/>
      <c r="FH152" s="38"/>
      <c r="FI152" s="38"/>
      <c r="FJ152" s="38"/>
      <c r="FK152" s="38"/>
      <c r="FL152" s="38"/>
      <c r="FM152" s="38"/>
      <c r="FN152" s="38"/>
      <c r="FO152" s="38"/>
      <c r="FP152" s="38"/>
      <c r="FQ152" s="38"/>
      <c r="FR152" s="38"/>
      <c r="FS152" s="38"/>
      <c r="FT152" s="38"/>
      <c r="FU152" s="38"/>
      <c r="FV152" s="38"/>
      <c r="FW152" s="38"/>
      <c r="FX152" s="38"/>
      <c r="FY152" s="38"/>
      <c r="FZ152" s="38"/>
      <c r="GA152" s="38"/>
      <c r="GB152" s="38"/>
      <c r="GC152" s="38"/>
      <c r="GD152" s="38"/>
      <c r="GE152" s="38"/>
      <c r="GF152" s="38"/>
      <c r="GG152" s="38"/>
      <c r="GH152" s="38"/>
      <c r="GI152" s="38"/>
      <c r="GJ152" s="38"/>
      <c r="GK152" s="38"/>
      <c r="GL152" s="38"/>
      <c r="GM152" s="38"/>
      <c r="GN152" s="38"/>
    </row>
    <row r="153" spans="1:196" s="40" customFormat="1" ht="15.75" customHeight="1" x14ac:dyDescent="0.3">
      <c r="A153" s="74" t="s">
        <v>101</v>
      </c>
      <c r="B153" s="37" t="s">
        <v>1341</v>
      </c>
      <c r="C153" s="102" t="s">
        <v>1342</v>
      </c>
      <c r="D153" s="37"/>
      <c r="E153" s="37"/>
      <c r="F153" s="37" t="s">
        <v>122</v>
      </c>
      <c r="G153" s="37"/>
      <c r="H153" s="37" t="s">
        <v>454</v>
      </c>
      <c r="I153" s="37" t="s">
        <v>56</v>
      </c>
      <c r="J153" s="37" t="s">
        <v>170</v>
      </c>
      <c r="K153" s="37" t="s">
        <v>471</v>
      </c>
      <c r="L153" s="37" t="s">
        <v>229</v>
      </c>
      <c r="M153" s="37" t="s">
        <v>266</v>
      </c>
      <c r="N153" s="93"/>
      <c r="O153" s="37" t="s">
        <v>299</v>
      </c>
      <c r="P153" s="89" t="s">
        <v>1343</v>
      </c>
      <c r="Q153" s="75" t="s">
        <v>457</v>
      </c>
      <c r="R153" s="37">
        <v>0</v>
      </c>
      <c r="S153" s="37">
        <v>0</v>
      </c>
      <c r="T153" s="37">
        <v>0</v>
      </c>
      <c r="U153" s="37">
        <v>0</v>
      </c>
      <c r="V153" s="37">
        <v>0</v>
      </c>
      <c r="W153" s="37">
        <v>0</v>
      </c>
      <c r="X153" s="37">
        <v>0</v>
      </c>
      <c r="Y153" s="37">
        <v>0</v>
      </c>
      <c r="Z153" s="37"/>
      <c r="AA153" s="37">
        <v>0</v>
      </c>
      <c r="AB153" s="37">
        <v>0</v>
      </c>
      <c r="AC153" s="37">
        <v>0</v>
      </c>
      <c r="AD153" s="37">
        <v>0</v>
      </c>
      <c r="AE153" s="37">
        <v>0</v>
      </c>
      <c r="AF153" s="37">
        <v>0</v>
      </c>
      <c r="AG153" s="37">
        <v>0</v>
      </c>
      <c r="AH153" s="37">
        <v>0</v>
      </c>
      <c r="AI153" s="37">
        <v>0</v>
      </c>
      <c r="AJ153" s="37">
        <v>0</v>
      </c>
      <c r="AK153" s="37">
        <v>0</v>
      </c>
      <c r="AL153" s="37">
        <v>0</v>
      </c>
      <c r="AM153" s="37">
        <v>0</v>
      </c>
      <c r="AN153" s="37">
        <v>0</v>
      </c>
      <c r="AO153" s="37">
        <v>0</v>
      </c>
      <c r="AP153" s="37">
        <v>0</v>
      </c>
      <c r="AQ153" s="37">
        <v>0</v>
      </c>
      <c r="AR153" s="37">
        <v>0</v>
      </c>
      <c r="AS153" s="37">
        <v>0</v>
      </c>
      <c r="AT153" s="37">
        <v>0</v>
      </c>
      <c r="AU153" s="37">
        <v>0</v>
      </c>
      <c r="AV153" s="37">
        <v>0</v>
      </c>
      <c r="AW153" s="37">
        <v>0</v>
      </c>
      <c r="AX153" s="37">
        <v>0</v>
      </c>
      <c r="AY153" s="37">
        <v>0</v>
      </c>
      <c r="AZ153" s="37">
        <v>0</v>
      </c>
      <c r="BA153" s="37">
        <v>0</v>
      </c>
      <c r="BB153" s="37">
        <v>0</v>
      </c>
      <c r="BC153" s="37">
        <v>0</v>
      </c>
      <c r="BD153" s="37">
        <v>0</v>
      </c>
      <c r="BE153" s="37">
        <v>0</v>
      </c>
      <c r="BF153" s="37">
        <v>0</v>
      </c>
      <c r="BG153" s="37">
        <v>0</v>
      </c>
      <c r="BH153" s="52">
        <v>0</v>
      </c>
      <c r="BI153" s="37">
        <v>0</v>
      </c>
      <c r="BJ153" s="52">
        <v>0</v>
      </c>
      <c r="BK153" s="37">
        <v>0</v>
      </c>
      <c r="BL153" s="52">
        <v>0</v>
      </c>
      <c r="BM153" s="37">
        <v>0</v>
      </c>
      <c r="BN153" s="37">
        <v>0</v>
      </c>
      <c r="BO153" s="37">
        <v>0</v>
      </c>
      <c r="BP153" s="37">
        <v>0</v>
      </c>
      <c r="BQ153" s="37">
        <v>0</v>
      </c>
      <c r="BR153" s="37">
        <v>0</v>
      </c>
      <c r="BS153" s="37">
        <v>0</v>
      </c>
      <c r="BT153" s="37">
        <v>0</v>
      </c>
      <c r="BU153" s="37">
        <v>0</v>
      </c>
      <c r="BV153" s="37">
        <v>0</v>
      </c>
      <c r="BW153" s="37">
        <v>0</v>
      </c>
      <c r="BX153" s="37">
        <v>0</v>
      </c>
      <c r="BY153" s="37">
        <v>0</v>
      </c>
      <c r="BZ153" s="37">
        <v>0</v>
      </c>
      <c r="CA153" s="37">
        <v>0</v>
      </c>
      <c r="CB153" s="37">
        <v>0</v>
      </c>
      <c r="CC153" s="90">
        <v>0</v>
      </c>
      <c r="CD153" s="37">
        <v>0</v>
      </c>
      <c r="CE153" s="93">
        <v>0</v>
      </c>
      <c r="CF153" s="93">
        <v>0</v>
      </c>
      <c r="CG153" s="93">
        <v>0</v>
      </c>
      <c r="CH153" s="93">
        <v>0</v>
      </c>
      <c r="CI153" s="93">
        <v>0</v>
      </c>
      <c r="CJ153" s="93">
        <v>0</v>
      </c>
      <c r="CK153" s="93">
        <v>0</v>
      </c>
      <c r="CL153" s="93">
        <v>0</v>
      </c>
      <c r="CM153" s="93">
        <v>0</v>
      </c>
      <c r="CN153" s="37">
        <v>0</v>
      </c>
      <c r="CO153" s="93">
        <v>0</v>
      </c>
      <c r="CP153" s="37">
        <v>1</v>
      </c>
      <c r="CQ153" s="93">
        <v>0</v>
      </c>
      <c r="CR153" s="93">
        <v>0</v>
      </c>
      <c r="CS153" s="93">
        <v>0</v>
      </c>
      <c r="CT153" s="93">
        <v>0</v>
      </c>
      <c r="CU153" s="93">
        <v>0</v>
      </c>
      <c r="CV153" s="93">
        <v>0</v>
      </c>
      <c r="CW153" s="75">
        <v>0</v>
      </c>
      <c r="CX153" s="93">
        <f>SUM(AA153:CW153)</f>
        <v>1</v>
      </c>
      <c r="CY153" s="93">
        <v>0</v>
      </c>
      <c r="CZ153" s="93">
        <v>1</v>
      </c>
      <c r="DA153" s="93">
        <v>0</v>
      </c>
      <c r="DB153" s="93">
        <v>0</v>
      </c>
      <c r="DC153" s="37" t="s">
        <v>458</v>
      </c>
      <c r="DD153" s="37" t="s">
        <v>306</v>
      </c>
      <c r="DE153" s="37" t="s">
        <v>474</v>
      </c>
      <c r="DF153" s="93">
        <v>1</v>
      </c>
      <c r="DG153" s="37"/>
      <c r="DH153" s="93"/>
      <c r="DI153" s="37"/>
      <c r="DJ153" s="37"/>
      <c r="DK153" s="37"/>
      <c r="DL153" s="37">
        <v>0</v>
      </c>
      <c r="DM153" s="37"/>
      <c r="DN153" s="37">
        <v>1</v>
      </c>
      <c r="DO153" s="37">
        <v>1929</v>
      </c>
      <c r="DP153" s="37" t="s">
        <v>1344</v>
      </c>
      <c r="DQ153" s="102" t="s">
        <v>1342</v>
      </c>
      <c r="DR153" s="37" t="s">
        <v>460</v>
      </c>
      <c r="DS153" s="37" t="s">
        <v>1344</v>
      </c>
      <c r="DT153" s="38"/>
      <c r="DU153" s="38"/>
      <c r="DV153" s="38"/>
      <c r="DW153" s="38"/>
      <c r="DX153" s="38"/>
      <c r="DY153" s="38"/>
      <c r="DZ153" s="38"/>
      <c r="EA153" s="38"/>
      <c r="EB153" s="38"/>
      <c r="EC153" s="38"/>
      <c r="ED153" s="38"/>
      <c r="EE153" s="38"/>
      <c r="EF153" s="38"/>
      <c r="EG153" s="38"/>
      <c r="EH153" s="38"/>
      <c r="EI153" s="38"/>
      <c r="EJ153" s="38"/>
      <c r="EK153" s="38"/>
      <c r="EL153" s="38"/>
      <c r="EM153" s="38"/>
      <c r="EN153" s="38"/>
      <c r="EO153" s="38"/>
      <c r="EP153" s="38"/>
      <c r="EQ153" s="38"/>
      <c r="ER153" s="38"/>
      <c r="ES153" s="38"/>
      <c r="ET153" s="38"/>
      <c r="EU153" s="38"/>
      <c r="EV153" s="38"/>
      <c r="EW153" s="38"/>
      <c r="EX153" s="38"/>
      <c r="EY153" s="38"/>
      <c r="EZ153" s="38"/>
      <c r="FA153" s="38"/>
      <c r="FB153" s="38"/>
      <c r="FC153" s="38"/>
      <c r="FD153" s="38"/>
      <c r="FE153" s="38"/>
      <c r="FF153" s="38"/>
      <c r="FG153" s="38"/>
      <c r="FH153" s="38"/>
      <c r="FI153" s="38"/>
      <c r="FJ153" s="38"/>
      <c r="FK153" s="38"/>
      <c r="FL153" s="38"/>
      <c r="FM153" s="38"/>
      <c r="FN153" s="38"/>
      <c r="FO153" s="38"/>
      <c r="FP153" s="38"/>
      <c r="FQ153" s="38"/>
      <c r="FR153" s="38"/>
      <c r="FS153" s="38"/>
      <c r="FT153" s="38"/>
      <c r="FU153" s="38"/>
      <c r="FV153" s="38"/>
      <c r="FW153" s="38"/>
      <c r="FX153" s="38"/>
      <c r="FY153" s="38"/>
      <c r="FZ153" s="38"/>
      <c r="GA153" s="38"/>
      <c r="GB153" s="38"/>
      <c r="GC153" s="38"/>
      <c r="GD153" s="38"/>
      <c r="GE153" s="38"/>
      <c r="GF153" s="38"/>
      <c r="GG153" s="38"/>
      <c r="GH153" s="38"/>
      <c r="GI153" s="38"/>
      <c r="GJ153" s="38"/>
      <c r="GK153" s="38"/>
      <c r="GL153" s="38"/>
      <c r="GM153" s="38"/>
      <c r="GN153" s="38"/>
    </row>
    <row r="154" spans="1:196" s="40" customFormat="1" ht="15.75" customHeight="1" x14ac:dyDescent="0.3">
      <c r="A154" s="74" t="s">
        <v>101</v>
      </c>
      <c r="B154" s="74" t="s">
        <v>1345</v>
      </c>
      <c r="C154" s="37" t="s">
        <v>1346</v>
      </c>
      <c r="D154" s="37"/>
      <c r="E154" s="37"/>
      <c r="F154" s="37" t="s">
        <v>91</v>
      </c>
      <c r="G154" s="37" t="s">
        <v>575</v>
      </c>
      <c r="H154" s="37" t="s">
        <v>1347</v>
      </c>
      <c r="I154" s="37" t="s">
        <v>56</v>
      </c>
      <c r="J154" s="37" t="s">
        <v>455</v>
      </c>
      <c r="K154" s="37" t="s">
        <v>269</v>
      </c>
      <c r="L154" s="37"/>
      <c r="M154" s="37" t="s">
        <v>274</v>
      </c>
      <c r="N154" s="37"/>
      <c r="O154" s="37" t="s">
        <v>299</v>
      </c>
      <c r="P154" s="37" t="s">
        <v>1348</v>
      </c>
      <c r="Q154" s="75"/>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52"/>
      <c r="BI154" s="37"/>
      <c r="BJ154" s="52"/>
      <c r="BK154" s="37"/>
      <c r="BL154" s="52"/>
      <c r="BM154" s="37"/>
      <c r="BN154" s="37"/>
      <c r="BO154" s="37"/>
      <c r="BP154" s="37"/>
      <c r="BQ154" s="37"/>
      <c r="BR154" s="37"/>
      <c r="BS154" s="37"/>
      <c r="BT154" s="37"/>
      <c r="BU154" s="37"/>
      <c r="BV154" s="37"/>
      <c r="BW154" s="37"/>
      <c r="BX154" s="37"/>
      <c r="BY154" s="37"/>
      <c r="BZ154" s="37"/>
      <c r="CA154" s="37"/>
      <c r="CB154" s="37"/>
      <c r="CC154" s="90"/>
      <c r="CD154" s="37"/>
      <c r="CE154" s="37"/>
      <c r="CF154" s="37"/>
      <c r="CG154" s="37"/>
      <c r="CH154" s="37"/>
      <c r="CI154" s="37"/>
      <c r="CJ154" s="37"/>
      <c r="CK154" s="37"/>
      <c r="CL154" s="37"/>
      <c r="CM154" s="37"/>
      <c r="CN154" s="37"/>
      <c r="CO154" s="37"/>
      <c r="CP154" s="37"/>
      <c r="CQ154" s="37"/>
      <c r="CR154" s="37"/>
      <c r="CS154" s="37"/>
      <c r="CT154" s="37"/>
      <c r="CU154" s="37"/>
      <c r="CV154" s="37"/>
      <c r="CW154" s="75"/>
      <c r="CX154" s="37"/>
      <c r="CY154" s="37"/>
      <c r="CZ154" s="37"/>
      <c r="DA154" s="37"/>
      <c r="DB154" s="37"/>
      <c r="DC154" s="37" t="s">
        <v>1349</v>
      </c>
      <c r="DD154" s="37" t="s">
        <v>311</v>
      </c>
      <c r="DE154" s="37"/>
      <c r="DF154" s="37"/>
      <c r="DG154" s="37" t="s">
        <v>1350</v>
      </c>
      <c r="DH154" s="37" t="s">
        <v>1351</v>
      </c>
      <c r="DI154" s="37" t="s">
        <v>546</v>
      </c>
      <c r="DJ154" s="37" t="s">
        <v>546</v>
      </c>
      <c r="DK154" s="37"/>
      <c r="DL154" s="37">
        <v>1</v>
      </c>
      <c r="DM154" s="37"/>
      <c r="DN154" s="37">
        <v>1</v>
      </c>
      <c r="DO154" s="37">
        <v>1942</v>
      </c>
      <c r="DP154" s="37" t="s">
        <v>1352</v>
      </c>
      <c r="DQ154" s="37" t="s">
        <v>1353</v>
      </c>
      <c r="DR154" s="37">
        <v>1975</v>
      </c>
      <c r="DS154" s="37" t="s">
        <v>1354</v>
      </c>
      <c r="DT154" s="38"/>
      <c r="DU154" s="38"/>
      <c r="DV154" s="38"/>
      <c r="DW154" s="38"/>
      <c r="DX154" s="38"/>
      <c r="DY154" s="38"/>
      <c r="DZ154" s="38"/>
      <c r="EA154" s="38"/>
      <c r="EB154" s="38"/>
      <c r="EC154" s="38"/>
      <c r="ED154" s="38"/>
      <c r="EE154" s="38"/>
      <c r="EF154" s="38"/>
      <c r="EG154" s="38"/>
      <c r="EH154" s="38"/>
      <c r="EI154" s="38"/>
      <c r="EJ154" s="38"/>
      <c r="EK154" s="38"/>
      <c r="EL154" s="38"/>
      <c r="EM154" s="38"/>
      <c r="EN154" s="38"/>
      <c r="EO154" s="38"/>
      <c r="EP154" s="38"/>
      <c r="EQ154" s="38"/>
      <c r="ER154" s="38"/>
      <c r="ES154" s="38"/>
      <c r="ET154" s="38"/>
      <c r="EU154" s="38"/>
      <c r="EV154" s="38"/>
      <c r="EW154" s="38"/>
      <c r="EX154" s="38"/>
      <c r="EY154" s="38"/>
      <c r="EZ154" s="38"/>
      <c r="FA154" s="38"/>
      <c r="FB154" s="38"/>
      <c r="FC154" s="38"/>
      <c r="FD154" s="38"/>
      <c r="FE154" s="38"/>
      <c r="FF154" s="38"/>
      <c r="FG154" s="38"/>
      <c r="FH154" s="38"/>
      <c r="FI154" s="38"/>
      <c r="FJ154" s="38"/>
      <c r="FK154" s="38"/>
      <c r="FL154" s="38"/>
      <c r="FM154" s="38"/>
      <c r="FN154" s="38"/>
      <c r="FO154" s="38"/>
      <c r="FP154" s="38"/>
      <c r="FQ154" s="38"/>
      <c r="FR154" s="38"/>
      <c r="FS154" s="38"/>
      <c r="FT154" s="38"/>
      <c r="FU154" s="38"/>
      <c r="FV154" s="38"/>
      <c r="FW154" s="38"/>
      <c r="FX154" s="38"/>
      <c r="FY154" s="38"/>
      <c r="FZ154" s="38"/>
      <c r="GA154" s="38"/>
      <c r="GB154" s="38"/>
      <c r="GC154" s="38"/>
      <c r="GD154" s="38"/>
      <c r="GE154" s="38"/>
      <c r="GF154" s="38"/>
      <c r="GG154" s="38"/>
      <c r="GH154" s="38"/>
      <c r="GI154" s="38"/>
      <c r="GJ154" s="38"/>
      <c r="GK154" s="38"/>
      <c r="GL154" s="38"/>
      <c r="GM154" s="38"/>
      <c r="GN154" s="38"/>
    </row>
    <row r="155" spans="1:196" s="40" customFormat="1" ht="15.75" customHeight="1" x14ac:dyDescent="0.3">
      <c r="A155" s="74" t="s">
        <v>101</v>
      </c>
      <c r="B155" s="37" t="s">
        <v>1355</v>
      </c>
      <c r="C155" s="102" t="s">
        <v>1356</v>
      </c>
      <c r="D155" s="37"/>
      <c r="E155" s="37"/>
      <c r="F155" s="37" t="s">
        <v>91</v>
      </c>
      <c r="G155" s="37" t="s">
        <v>479</v>
      </c>
      <c r="H155" s="37" t="s">
        <v>454</v>
      </c>
      <c r="I155" s="37" t="s">
        <v>56</v>
      </c>
      <c r="J155" s="37" t="s">
        <v>170</v>
      </c>
      <c r="K155" s="37" t="s">
        <v>471</v>
      </c>
      <c r="L155" s="37" t="s">
        <v>229</v>
      </c>
      <c r="M155" s="37" t="s">
        <v>278</v>
      </c>
      <c r="N155" s="93"/>
      <c r="O155" s="37" t="s">
        <v>300</v>
      </c>
      <c r="P155" s="37" t="s">
        <v>1357</v>
      </c>
      <c r="Q155" s="75" t="s">
        <v>457</v>
      </c>
      <c r="R155" s="37">
        <v>0</v>
      </c>
      <c r="S155" s="37">
        <v>0</v>
      </c>
      <c r="T155" s="37">
        <v>0</v>
      </c>
      <c r="U155" s="37">
        <v>0</v>
      </c>
      <c r="V155" s="37">
        <v>0</v>
      </c>
      <c r="W155" s="37">
        <v>0</v>
      </c>
      <c r="X155" s="37">
        <v>0</v>
      </c>
      <c r="Y155" s="37">
        <v>0</v>
      </c>
      <c r="Z155" s="37"/>
      <c r="AA155" s="37">
        <v>0</v>
      </c>
      <c r="AB155" s="37">
        <v>0</v>
      </c>
      <c r="AC155" s="37">
        <v>0</v>
      </c>
      <c r="AD155" s="37">
        <v>0</v>
      </c>
      <c r="AE155" s="37">
        <v>0</v>
      </c>
      <c r="AF155" s="37">
        <v>0</v>
      </c>
      <c r="AG155" s="37">
        <v>0</v>
      </c>
      <c r="AH155" s="37">
        <v>0</v>
      </c>
      <c r="AI155" s="37">
        <v>0</v>
      </c>
      <c r="AJ155" s="37">
        <v>0</v>
      </c>
      <c r="AK155" s="37">
        <v>0</v>
      </c>
      <c r="AL155" s="37">
        <v>0</v>
      </c>
      <c r="AM155" s="37">
        <v>0</v>
      </c>
      <c r="AN155" s="37">
        <v>0</v>
      </c>
      <c r="AO155" s="37">
        <v>0</v>
      </c>
      <c r="AP155" s="37">
        <v>0</v>
      </c>
      <c r="AQ155" s="37">
        <v>0</v>
      </c>
      <c r="AR155" s="37">
        <v>0</v>
      </c>
      <c r="AS155" s="37">
        <v>0</v>
      </c>
      <c r="AT155" s="37">
        <v>0</v>
      </c>
      <c r="AU155" s="37">
        <v>0</v>
      </c>
      <c r="AV155" s="37">
        <v>0</v>
      </c>
      <c r="AW155" s="37">
        <v>0</v>
      </c>
      <c r="AX155" s="37">
        <v>0</v>
      </c>
      <c r="AY155" s="37">
        <v>0</v>
      </c>
      <c r="AZ155" s="37">
        <v>0</v>
      </c>
      <c r="BA155" s="37">
        <v>0</v>
      </c>
      <c r="BB155" s="37">
        <v>0</v>
      </c>
      <c r="BC155" s="37">
        <v>0</v>
      </c>
      <c r="BD155" s="37">
        <v>0</v>
      </c>
      <c r="BE155" s="37">
        <v>0</v>
      </c>
      <c r="BF155" s="37">
        <v>0</v>
      </c>
      <c r="BG155" s="37">
        <v>0</v>
      </c>
      <c r="BH155" s="52">
        <v>0</v>
      </c>
      <c r="BI155" s="37">
        <v>0</v>
      </c>
      <c r="BJ155" s="52">
        <v>0</v>
      </c>
      <c r="BK155" s="37">
        <v>0</v>
      </c>
      <c r="BL155" s="52">
        <v>0</v>
      </c>
      <c r="BM155" s="37">
        <v>0</v>
      </c>
      <c r="BN155" s="37">
        <v>0</v>
      </c>
      <c r="BO155" s="37">
        <v>0</v>
      </c>
      <c r="BP155" s="37">
        <v>0</v>
      </c>
      <c r="BQ155" s="37">
        <v>0</v>
      </c>
      <c r="BR155" s="37">
        <v>0</v>
      </c>
      <c r="BS155" s="37">
        <v>0</v>
      </c>
      <c r="BT155" s="37">
        <v>0</v>
      </c>
      <c r="BU155" s="37">
        <v>0</v>
      </c>
      <c r="BV155" s="37">
        <v>0</v>
      </c>
      <c r="BW155" s="37">
        <v>0</v>
      </c>
      <c r="BX155" s="37">
        <v>0</v>
      </c>
      <c r="BY155" s="37">
        <v>0</v>
      </c>
      <c r="BZ155" s="37">
        <v>0</v>
      </c>
      <c r="CA155" s="37">
        <v>0</v>
      </c>
      <c r="CB155" s="37">
        <v>0</v>
      </c>
      <c r="CC155" s="90">
        <v>0</v>
      </c>
      <c r="CD155" s="37">
        <v>0</v>
      </c>
      <c r="CE155" s="93">
        <v>0</v>
      </c>
      <c r="CF155" s="93">
        <v>0</v>
      </c>
      <c r="CG155" s="93">
        <v>0</v>
      </c>
      <c r="CH155" s="93">
        <v>0</v>
      </c>
      <c r="CI155" s="37">
        <v>1</v>
      </c>
      <c r="CJ155" s="93">
        <v>0</v>
      </c>
      <c r="CK155" s="93">
        <v>0</v>
      </c>
      <c r="CL155" s="93">
        <v>0</v>
      </c>
      <c r="CM155" s="93">
        <v>0</v>
      </c>
      <c r="CN155" s="37">
        <v>0</v>
      </c>
      <c r="CO155" s="93">
        <v>0</v>
      </c>
      <c r="CP155" s="37">
        <v>1</v>
      </c>
      <c r="CQ155" s="93">
        <v>0</v>
      </c>
      <c r="CR155" s="93">
        <v>0</v>
      </c>
      <c r="CS155" s="93">
        <v>0</v>
      </c>
      <c r="CT155" s="93">
        <v>0</v>
      </c>
      <c r="CU155" s="93">
        <v>0</v>
      </c>
      <c r="CV155" s="93">
        <v>0</v>
      </c>
      <c r="CW155" s="75">
        <v>0</v>
      </c>
      <c r="CX155" s="93">
        <f>SUM(AA155:CW155)</f>
        <v>2</v>
      </c>
      <c r="CY155" s="93">
        <v>0</v>
      </c>
      <c r="CZ155" s="93">
        <v>1</v>
      </c>
      <c r="DA155" s="93">
        <v>0</v>
      </c>
      <c r="DB155" s="93">
        <v>0</v>
      </c>
      <c r="DC155" s="37" t="s">
        <v>1358</v>
      </c>
      <c r="DD155" s="37" t="s">
        <v>306</v>
      </c>
      <c r="DE155" s="93"/>
      <c r="DF155" s="93"/>
      <c r="DG155" s="37"/>
      <c r="DH155" s="93"/>
      <c r="DI155" s="37"/>
      <c r="DJ155" s="37"/>
      <c r="DK155" s="37"/>
      <c r="DL155" s="37">
        <v>0</v>
      </c>
      <c r="DM155" s="37"/>
      <c r="DN155" s="37">
        <v>1</v>
      </c>
      <c r="DO155" s="37">
        <v>1974</v>
      </c>
      <c r="DP155" s="37" t="s">
        <v>1359</v>
      </c>
      <c r="DQ155" s="102" t="s">
        <v>1356</v>
      </c>
      <c r="DR155" s="37" t="s">
        <v>460</v>
      </c>
      <c r="DS155" s="37" t="s">
        <v>1359</v>
      </c>
      <c r="DT155" s="38"/>
      <c r="DU155" s="38"/>
      <c r="DV155" s="38"/>
      <c r="DW155" s="38"/>
      <c r="DX155" s="38"/>
      <c r="DY155" s="38"/>
      <c r="DZ155" s="38"/>
      <c r="EA155" s="38"/>
      <c r="EB155" s="38"/>
      <c r="EC155" s="38"/>
      <c r="ED155" s="38"/>
      <c r="EE155" s="38"/>
      <c r="EF155" s="38"/>
      <c r="EG155" s="38"/>
      <c r="EH155" s="38"/>
      <c r="EI155" s="38"/>
      <c r="EJ155" s="38"/>
      <c r="EK155" s="38"/>
      <c r="EL155" s="38"/>
      <c r="EM155" s="38"/>
      <c r="EN155" s="38"/>
      <c r="EO155" s="38"/>
      <c r="EP155" s="38"/>
      <c r="EQ155" s="38"/>
      <c r="ER155" s="38"/>
      <c r="ES155" s="38"/>
      <c r="ET155" s="38"/>
      <c r="EU155" s="38"/>
      <c r="EV155" s="38"/>
      <c r="EW155" s="38"/>
      <c r="EX155" s="38"/>
      <c r="EY155" s="38"/>
      <c r="EZ155" s="38"/>
      <c r="FA155" s="38"/>
      <c r="FB155" s="38"/>
      <c r="FC155" s="38"/>
      <c r="FD155" s="38"/>
      <c r="FE155" s="38"/>
      <c r="FF155" s="38"/>
      <c r="FG155" s="38"/>
      <c r="FH155" s="38"/>
      <c r="FI155" s="38"/>
      <c r="FJ155" s="38"/>
      <c r="FK155" s="38"/>
      <c r="FL155" s="38"/>
      <c r="FM155" s="38"/>
      <c r="FN155" s="38"/>
      <c r="FO155" s="38"/>
      <c r="FP155" s="38"/>
      <c r="FQ155" s="38"/>
      <c r="FR155" s="38"/>
      <c r="FS155" s="38"/>
      <c r="FT155" s="38"/>
      <c r="FU155" s="38"/>
      <c r="FV155" s="38"/>
      <c r="FW155" s="38"/>
      <c r="FX155" s="38"/>
      <c r="FY155" s="38"/>
      <c r="FZ155" s="38"/>
      <c r="GA155" s="38"/>
      <c r="GB155" s="38"/>
      <c r="GC155" s="38"/>
      <c r="GD155" s="38"/>
      <c r="GE155" s="38"/>
      <c r="GF155" s="38"/>
      <c r="GG155" s="38"/>
      <c r="GH155" s="38"/>
      <c r="GI155" s="38"/>
      <c r="GJ155" s="38"/>
      <c r="GK155" s="38"/>
      <c r="GL155" s="38"/>
      <c r="GM155" s="38"/>
      <c r="GN155" s="38"/>
    </row>
    <row r="156" spans="1:196" s="40" customFormat="1" ht="15.75" customHeight="1" x14ac:dyDescent="0.3">
      <c r="A156" s="38" t="s">
        <v>101</v>
      </c>
      <c r="B156" s="38" t="s">
        <v>1360</v>
      </c>
      <c r="C156" s="48" t="s">
        <v>1361</v>
      </c>
      <c r="D156" s="38"/>
      <c r="E156" s="38"/>
      <c r="F156" s="38" t="s">
        <v>122</v>
      </c>
      <c r="G156" s="38"/>
      <c r="H156" s="38" t="s">
        <v>1102</v>
      </c>
      <c r="I156" s="38" t="s">
        <v>56</v>
      </c>
      <c r="J156" s="38" t="s">
        <v>173</v>
      </c>
      <c r="K156" s="38" t="s">
        <v>471</v>
      </c>
      <c r="L156" s="38" t="s">
        <v>229</v>
      </c>
      <c r="M156" s="38" t="s">
        <v>289</v>
      </c>
      <c r="N156" s="38"/>
      <c r="O156" s="38" t="s">
        <v>299</v>
      </c>
      <c r="P156" s="38" t="s">
        <v>1362</v>
      </c>
      <c r="Q156" s="50" t="s">
        <v>1363</v>
      </c>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c r="BC156" s="38"/>
      <c r="BD156" s="38"/>
      <c r="BE156" s="38"/>
      <c r="BF156" s="38"/>
      <c r="BG156" s="38"/>
      <c r="BH156" s="43"/>
      <c r="BI156" s="38"/>
      <c r="BJ156" s="43"/>
      <c r="BK156" s="38"/>
      <c r="BL156" s="43"/>
      <c r="BM156" s="38"/>
      <c r="BN156" s="38"/>
      <c r="BO156" s="38"/>
      <c r="BP156" s="38"/>
      <c r="BQ156" s="38"/>
      <c r="BR156" s="38"/>
      <c r="BS156" s="38"/>
      <c r="BT156" s="38"/>
      <c r="BU156" s="38"/>
      <c r="BV156" s="38"/>
      <c r="BW156" s="38"/>
      <c r="BX156" s="38"/>
      <c r="BY156" s="38"/>
      <c r="BZ156" s="38"/>
      <c r="CA156" s="38"/>
      <c r="CB156" s="38"/>
      <c r="CC156" s="49"/>
      <c r="CD156" s="38"/>
      <c r="CE156" s="38"/>
      <c r="CF156" s="38"/>
      <c r="CG156" s="38"/>
      <c r="CH156" s="38"/>
      <c r="CI156" s="38"/>
      <c r="CJ156" s="38"/>
      <c r="CK156" s="38"/>
      <c r="CL156" s="38"/>
      <c r="CM156" s="38"/>
      <c r="CN156" s="38"/>
      <c r="CO156" s="38"/>
      <c r="CP156" s="38"/>
      <c r="CQ156" s="38"/>
      <c r="CR156" s="38"/>
      <c r="CS156" s="38"/>
      <c r="CT156" s="38"/>
      <c r="CU156" s="38"/>
      <c r="CV156" s="38"/>
      <c r="CW156" s="50"/>
      <c r="CX156" s="38"/>
      <c r="CY156" s="38"/>
      <c r="CZ156" s="38"/>
      <c r="DA156" s="38"/>
      <c r="DB156" s="38"/>
      <c r="DC156" s="38" t="s">
        <v>458</v>
      </c>
      <c r="DD156" s="38" t="s">
        <v>306</v>
      </c>
      <c r="DE156" s="38"/>
      <c r="DF156" s="38"/>
      <c r="DG156" s="38"/>
      <c r="DH156" s="38"/>
      <c r="DI156" s="38"/>
      <c r="DJ156" s="38"/>
      <c r="DK156" s="38"/>
      <c r="DL156" s="38"/>
      <c r="DM156" s="38"/>
      <c r="DN156" s="38">
        <v>1</v>
      </c>
      <c r="DO156" s="38">
        <v>2014</v>
      </c>
      <c r="DP156" s="38" t="s">
        <v>1364</v>
      </c>
      <c r="DQ156" s="48" t="s">
        <v>1361</v>
      </c>
      <c r="DR156" s="38" t="s">
        <v>580</v>
      </c>
      <c r="DS156" s="38" t="s">
        <v>1364</v>
      </c>
      <c r="DT156" s="38"/>
      <c r="DU156" s="38"/>
      <c r="DV156" s="38"/>
      <c r="DW156" s="38"/>
      <c r="DX156" s="38"/>
      <c r="DY156" s="38"/>
      <c r="DZ156" s="38"/>
      <c r="EA156" s="38"/>
      <c r="EB156" s="38"/>
      <c r="EC156" s="38"/>
      <c r="ED156" s="38"/>
      <c r="EE156" s="38"/>
      <c r="EF156" s="38"/>
      <c r="EG156" s="38"/>
      <c r="EH156" s="38"/>
      <c r="EI156" s="38"/>
      <c r="EJ156" s="38"/>
      <c r="EK156" s="38"/>
      <c r="EL156" s="38"/>
      <c r="EM156" s="38"/>
      <c r="EN156" s="38"/>
      <c r="EO156" s="38"/>
      <c r="EP156" s="38"/>
      <c r="EQ156" s="38"/>
      <c r="ER156" s="38"/>
      <c r="ES156" s="38"/>
      <c r="ET156" s="38"/>
      <c r="EU156" s="38"/>
      <c r="EV156" s="38"/>
      <c r="EW156" s="38"/>
      <c r="EX156" s="38"/>
      <c r="EY156" s="38"/>
      <c r="EZ156" s="38"/>
      <c r="FA156" s="38"/>
      <c r="FB156" s="38"/>
      <c r="FC156" s="38"/>
      <c r="FD156" s="38"/>
      <c r="FE156" s="38"/>
      <c r="FF156" s="38"/>
      <c r="FG156" s="38"/>
      <c r="FH156" s="38"/>
      <c r="FI156" s="38"/>
      <c r="FJ156" s="38"/>
      <c r="FK156" s="38"/>
      <c r="FL156" s="38"/>
      <c r="FM156" s="38"/>
      <c r="FN156" s="38"/>
      <c r="FO156" s="38"/>
      <c r="FP156" s="38"/>
      <c r="FQ156" s="38"/>
      <c r="FR156" s="38"/>
      <c r="FS156" s="38"/>
      <c r="FT156" s="38"/>
      <c r="FU156" s="38"/>
      <c r="FV156" s="38"/>
      <c r="FW156" s="38"/>
      <c r="FX156" s="38"/>
      <c r="FY156" s="38"/>
      <c r="FZ156" s="38"/>
      <c r="GA156" s="38"/>
      <c r="GB156" s="38"/>
      <c r="GC156" s="38"/>
      <c r="GD156" s="38"/>
      <c r="GE156" s="38"/>
      <c r="GF156" s="38"/>
      <c r="GG156" s="38"/>
      <c r="GH156" s="38"/>
      <c r="GI156" s="38"/>
      <c r="GJ156" s="38"/>
      <c r="GK156" s="38"/>
      <c r="GL156" s="38"/>
      <c r="GM156" s="38"/>
      <c r="GN156" s="38"/>
    </row>
    <row r="157" spans="1:196" s="37" customFormat="1" ht="15.75" customHeight="1" x14ac:dyDescent="0.3">
      <c r="A157" s="74" t="s">
        <v>101</v>
      </c>
      <c r="B157" s="37" t="s">
        <v>1365</v>
      </c>
      <c r="C157" s="102" t="s">
        <v>1366</v>
      </c>
      <c r="F157" s="37" t="s">
        <v>91</v>
      </c>
      <c r="G157" s="37" t="s">
        <v>479</v>
      </c>
      <c r="H157" s="37" t="s">
        <v>454</v>
      </c>
      <c r="I157" s="37" t="s">
        <v>56</v>
      </c>
      <c r="J157" s="37" t="s">
        <v>170</v>
      </c>
      <c r="K157" s="37" t="s">
        <v>471</v>
      </c>
      <c r="L157" s="37" t="s">
        <v>229</v>
      </c>
      <c r="M157" s="37" t="s">
        <v>278</v>
      </c>
      <c r="N157" s="93"/>
      <c r="O157" s="37" t="s">
        <v>299</v>
      </c>
      <c r="P157" s="37" t="s">
        <v>1367</v>
      </c>
      <c r="Q157" s="75" t="s">
        <v>457</v>
      </c>
      <c r="R157" s="37">
        <v>0</v>
      </c>
      <c r="S157" s="37">
        <v>0</v>
      </c>
      <c r="T157" s="37">
        <v>0</v>
      </c>
      <c r="U157" s="37">
        <v>0</v>
      </c>
      <c r="V157" s="37">
        <v>0</v>
      </c>
      <c r="W157" s="37">
        <v>0</v>
      </c>
      <c r="X157" s="37">
        <v>0</v>
      </c>
      <c r="Y157" s="37">
        <v>0</v>
      </c>
      <c r="AA157" s="37">
        <v>0</v>
      </c>
      <c r="AB157" s="37">
        <v>0</v>
      </c>
      <c r="AC157" s="37">
        <v>0</v>
      </c>
      <c r="AD157" s="37">
        <v>0</v>
      </c>
      <c r="AE157" s="37">
        <v>0</v>
      </c>
      <c r="AF157" s="37">
        <v>0</v>
      </c>
      <c r="AG157" s="37">
        <v>0</v>
      </c>
      <c r="AH157" s="37">
        <v>0</v>
      </c>
      <c r="AI157" s="37">
        <v>0</v>
      </c>
      <c r="AJ157" s="37">
        <v>0</v>
      </c>
      <c r="AK157" s="37">
        <v>0</v>
      </c>
      <c r="AL157" s="37">
        <v>0</v>
      </c>
      <c r="AM157" s="37">
        <v>0</v>
      </c>
      <c r="AN157" s="37">
        <v>0</v>
      </c>
      <c r="AO157" s="37">
        <v>0</v>
      </c>
      <c r="AP157" s="37">
        <v>0</v>
      </c>
      <c r="AQ157" s="37">
        <v>0</v>
      </c>
      <c r="AR157" s="37">
        <v>0</v>
      </c>
      <c r="AS157" s="37">
        <v>0</v>
      </c>
      <c r="AT157" s="37">
        <v>0</v>
      </c>
      <c r="AU157" s="37">
        <v>0</v>
      </c>
      <c r="AV157" s="37">
        <v>0</v>
      </c>
      <c r="AW157" s="37">
        <v>0</v>
      </c>
      <c r="AX157" s="37">
        <v>0</v>
      </c>
      <c r="AY157" s="37">
        <v>0</v>
      </c>
      <c r="AZ157" s="37">
        <v>0</v>
      </c>
      <c r="BA157" s="37">
        <v>0</v>
      </c>
      <c r="BB157" s="37">
        <v>0</v>
      </c>
      <c r="BC157" s="37">
        <v>0</v>
      </c>
      <c r="BD157" s="37">
        <v>0</v>
      </c>
      <c r="BE157" s="37">
        <v>0</v>
      </c>
      <c r="BF157" s="37">
        <v>0</v>
      </c>
      <c r="BG157" s="37">
        <v>0</v>
      </c>
      <c r="BH157" s="52">
        <v>0</v>
      </c>
      <c r="BI157" s="37">
        <v>0</v>
      </c>
      <c r="BJ157" s="52">
        <v>0</v>
      </c>
      <c r="BK157" s="37">
        <v>0</v>
      </c>
      <c r="BL157" s="52">
        <v>0</v>
      </c>
      <c r="BM157" s="37">
        <v>0</v>
      </c>
      <c r="BN157" s="37">
        <v>0</v>
      </c>
      <c r="BO157" s="37">
        <v>0</v>
      </c>
      <c r="BP157" s="37">
        <v>0</v>
      </c>
      <c r="BQ157" s="37">
        <v>0</v>
      </c>
      <c r="BR157" s="37">
        <v>0</v>
      </c>
      <c r="BS157" s="37">
        <v>0</v>
      </c>
      <c r="BT157" s="37">
        <v>0</v>
      </c>
      <c r="BU157" s="37">
        <v>0</v>
      </c>
      <c r="BV157" s="37">
        <v>0</v>
      </c>
      <c r="BW157" s="37">
        <v>0</v>
      </c>
      <c r="BX157" s="37">
        <v>0</v>
      </c>
      <c r="BY157" s="37">
        <v>0</v>
      </c>
      <c r="BZ157" s="37">
        <v>0</v>
      </c>
      <c r="CA157" s="37">
        <v>0</v>
      </c>
      <c r="CB157" s="37">
        <v>0</v>
      </c>
      <c r="CC157" s="90">
        <v>0</v>
      </c>
      <c r="CD157" s="37">
        <v>0</v>
      </c>
      <c r="CE157" s="93">
        <v>0</v>
      </c>
      <c r="CF157" s="93">
        <v>0</v>
      </c>
      <c r="CG157" s="93">
        <v>0</v>
      </c>
      <c r="CH157" s="93">
        <v>0</v>
      </c>
      <c r="CI157" s="93">
        <v>0</v>
      </c>
      <c r="CJ157" s="93">
        <v>0</v>
      </c>
      <c r="CK157" s="93">
        <v>0</v>
      </c>
      <c r="CL157" s="93">
        <v>0</v>
      </c>
      <c r="CM157" s="93">
        <v>0</v>
      </c>
      <c r="CN157" s="37">
        <v>0</v>
      </c>
      <c r="CO157" s="93">
        <v>0</v>
      </c>
      <c r="CP157" s="37">
        <v>1</v>
      </c>
      <c r="CQ157" s="93">
        <v>0</v>
      </c>
      <c r="CR157" s="93">
        <v>0</v>
      </c>
      <c r="CS157" s="93">
        <v>0</v>
      </c>
      <c r="CT157" s="93">
        <v>0</v>
      </c>
      <c r="CU157" s="93">
        <v>0</v>
      </c>
      <c r="CV157" s="93">
        <v>0</v>
      </c>
      <c r="CW157" s="75">
        <v>0</v>
      </c>
      <c r="CX157" s="93">
        <f>SUM(AA157:CW157)</f>
        <v>1</v>
      </c>
      <c r="CY157" s="93">
        <v>0</v>
      </c>
      <c r="CZ157" s="93">
        <v>1</v>
      </c>
      <c r="DA157" s="93">
        <v>0</v>
      </c>
      <c r="DB157" s="93">
        <v>0</v>
      </c>
      <c r="DC157" s="37" t="s">
        <v>458</v>
      </c>
      <c r="DD157" s="37" t="s">
        <v>306</v>
      </c>
      <c r="DE157" s="93"/>
      <c r="DF157" s="93"/>
      <c r="DH157" s="93"/>
      <c r="DL157" s="37">
        <v>0</v>
      </c>
      <c r="DN157" s="37">
        <v>1</v>
      </c>
      <c r="DO157" s="37">
        <v>1986</v>
      </c>
      <c r="DP157" s="104" t="s">
        <v>1368</v>
      </c>
      <c r="DQ157" s="102" t="s">
        <v>1366</v>
      </c>
      <c r="DR157" s="37" t="s">
        <v>460</v>
      </c>
      <c r="DS157" s="104" t="s">
        <v>1368</v>
      </c>
      <c r="DT157" s="38"/>
      <c r="DU157" s="38"/>
      <c r="DV157" s="38"/>
      <c r="DW157" s="38"/>
      <c r="DX157" s="38"/>
      <c r="DY157" s="38"/>
      <c r="DZ157" s="38"/>
      <c r="EA157" s="38"/>
      <c r="EB157" s="38"/>
      <c r="EC157" s="38"/>
      <c r="ED157" s="38"/>
      <c r="EE157" s="38"/>
      <c r="EF157" s="38"/>
      <c r="EG157" s="38"/>
      <c r="EH157" s="38"/>
      <c r="EI157" s="38"/>
    </row>
    <row r="158" spans="1:196" s="37" customFormat="1" ht="15.75" customHeight="1" x14ac:dyDescent="0.3">
      <c r="A158" s="74" t="s">
        <v>101</v>
      </c>
      <c r="B158" s="37" t="s">
        <v>1369</v>
      </c>
      <c r="C158" s="102" t="s">
        <v>1370</v>
      </c>
      <c r="F158" s="37" t="s">
        <v>122</v>
      </c>
      <c r="H158" s="37" t="s">
        <v>454</v>
      </c>
      <c r="I158" s="37" t="s">
        <v>56</v>
      </c>
      <c r="J158" s="37" t="s">
        <v>170</v>
      </c>
      <c r="K158" s="37" t="s">
        <v>471</v>
      </c>
      <c r="L158" s="37" t="s">
        <v>229</v>
      </c>
      <c r="M158" s="37" t="s">
        <v>278</v>
      </c>
      <c r="N158" s="93"/>
      <c r="O158" s="37" t="s">
        <v>299</v>
      </c>
      <c r="P158" s="37" t="s">
        <v>1371</v>
      </c>
      <c r="Q158" s="75" t="s">
        <v>457</v>
      </c>
      <c r="R158" s="37">
        <v>0</v>
      </c>
      <c r="S158" s="37">
        <v>0</v>
      </c>
      <c r="T158" s="37">
        <v>0</v>
      </c>
      <c r="U158" s="37">
        <v>0</v>
      </c>
      <c r="V158" s="37">
        <v>0</v>
      </c>
      <c r="W158" s="37">
        <v>0</v>
      </c>
      <c r="X158" s="37">
        <v>0</v>
      </c>
      <c r="Y158" s="37">
        <v>0</v>
      </c>
      <c r="AA158" s="37">
        <v>0</v>
      </c>
      <c r="AB158" s="37">
        <v>0</v>
      </c>
      <c r="AC158" s="37">
        <v>0</v>
      </c>
      <c r="AD158" s="37">
        <v>0</v>
      </c>
      <c r="AE158" s="37">
        <v>0</v>
      </c>
      <c r="AF158" s="37">
        <v>0</v>
      </c>
      <c r="AG158" s="37">
        <v>0</v>
      </c>
      <c r="AH158" s="37">
        <v>0</v>
      </c>
      <c r="AI158" s="37">
        <v>0</v>
      </c>
      <c r="AJ158" s="37">
        <v>0</v>
      </c>
      <c r="AK158" s="37">
        <v>0</v>
      </c>
      <c r="AL158" s="37">
        <v>0</v>
      </c>
      <c r="AM158" s="37">
        <v>0</v>
      </c>
      <c r="AN158" s="37">
        <v>0</v>
      </c>
      <c r="AO158" s="37">
        <v>0</v>
      </c>
      <c r="AP158" s="37">
        <v>0</v>
      </c>
      <c r="AQ158" s="37">
        <v>0</v>
      </c>
      <c r="AR158" s="37">
        <v>0</v>
      </c>
      <c r="AS158" s="37">
        <v>0</v>
      </c>
      <c r="AT158" s="37">
        <v>0</v>
      </c>
      <c r="AU158" s="37">
        <v>0</v>
      </c>
      <c r="AV158" s="37">
        <v>0</v>
      </c>
      <c r="AW158" s="37">
        <v>0</v>
      </c>
      <c r="AX158" s="37">
        <v>0</v>
      </c>
      <c r="AY158" s="37">
        <v>0</v>
      </c>
      <c r="AZ158" s="37">
        <v>0</v>
      </c>
      <c r="BA158" s="37">
        <v>0</v>
      </c>
      <c r="BB158" s="37">
        <v>0</v>
      </c>
      <c r="BC158" s="37">
        <v>0</v>
      </c>
      <c r="BD158" s="37">
        <v>0</v>
      </c>
      <c r="BE158" s="37">
        <v>0</v>
      </c>
      <c r="BF158" s="37">
        <v>0</v>
      </c>
      <c r="BG158" s="37">
        <v>0</v>
      </c>
      <c r="BH158" s="52">
        <v>0</v>
      </c>
      <c r="BI158" s="37">
        <v>0</v>
      </c>
      <c r="BJ158" s="52">
        <v>0</v>
      </c>
      <c r="BK158" s="37">
        <v>0</v>
      </c>
      <c r="BL158" s="52">
        <v>0</v>
      </c>
      <c r="BM158" s="37">
        <v>0</v>
      </c>
      <c r="BN158" s="37">
        <v>0</v>
      </c>
      <c r="BO158" s="37">
        <v>0</v>
      </c>
      <c r="BP158" s="37">
        <v>0</v>
      </c>
      <c r="BQ158" s="37">
        <v>0</v>
      </c>
      <c r="BR158" s="37">
        <v>0</v>
      </c>
      <c r="BS158" s="37">
        <v>0</v>
      </c>
      <c r="BT158" s="37">
        <v>0</v>
      </c>
      <c r="BU158" s="37">
        <v>0</v>
      </c>
      <c r="BV158" s="37">
        <v>0</v>
      </c>
      <c r="BW158" s="37">
        <v>0</v>
      </c>
      <c r="BX158" s="37">
        <v>0</v>
      </c>
      <c r="BY158" s="37">
        <v>0</v>
      </c>
      <c r="BZ158" s="37">
        <v>0</v>
      </c>
      <c r="CA158" s="37">
        <v>0</v>
      </c>
      <c r="CB158" s="37">
        <v>0</v>
      </c>
      <c r="CC158" s="90">
        <v>0</v>
      </c>
      <c r="CD158" s="37">
        <v>0</v>
      </c>
      <c r="CE158" s="93">
        <v>0</v>
      </c>
      <c r="CF158" s="93">
        <v>0</v>
      </c>
      <c r="CG158" s="93">
        <v>0</v>
      </c>
      <c r="CH158" s="93">
        <v>0</v>
      </c>
      <c r="CI158" s="93">
        <v>0</v>
      </c>
      <c r="CJ158" s="93">
        <v>0</v>
      </c>
      <c r="CK158" s="93">
        <v>0</v>
      </c>
      <c r="CL158" s="93">
        <v>0</v>
      </c>
      <c r="CM158" s="93">
        <v>0</v>
      </c>
      <c r="CN158" s="37">
        <v>0</v>
      </c>
      <c r="CO158" s="93">
        <v>0</v>
      </c>
      <c r="CP158" s="37">
        <v>1</v>
      </c>
      <c r="CQ158" s="93">
        <v>0</v>
      </c>
      <c r="CR158" s="93">
        <v>0</v>
      </c>
      <c r="CS158" s="93">
        <v>0</v>
      </c>
      <c r="CT158" s="93">
        <v>0</v>
      </c>
      <c r="CU158" s="93">
        <v>0</v>
      </c>
      <c r="CV158" s="93">
        <v>0</v>
      </c>
      <c r="CW158" s="75">
        <v>0</v>
      </c>
      <c r="CX158" s="93">
        <f>SUM(AA158:CW158)</f>
        <v>1</v>
      </c>
      <c r="CY158" s="93">
        <v>0</v>
      </c>
      <c r="CZ158" s="93">
        <v>1</v>
      </c>
      <c r="DA158" s="93">
        <v>0</v>
      </c>
      <c r="DB158" s="93">
        <v>0</v>
      </c>
      <c r="DC158" s="37" t="s">
        <v>458</v>
      </c>
      <c r="DD158" s="37" t="s">
        <v>306</v>
      </c>
      <c r="DE158" s="93"/>
      <c r="DF158" s="93"/>
      <c r="DH158" s="93"/>
      <c r="DL158" s="37">
        <v>0</v>
      </c>
      <c r="DN158" s="37">
        <v>1</v>
      </c>
      <c r="DO158" s="37">
        <v>2000</v>
      </c>
      <c r="DP158" s="37" t="s">
        <v>1372</v>
      </c>
      <c r="DQ158" s="102" t="s">
        <v>1370</v>
      </c>
      <c r="DR158" s="37" t="s">
        <v>460</v>
      </c>
      <c r="DS158" s="37" t="s">
        <v>1372</v>
      </c>
      <c r="DT158" s="38"/>
      <c r="DU158" s="38"/>
      <c r="DV158" s="38"/>
      <c r="DW158" s="38"/>
      <c r="DX158" s="38"/>
      <c r="DY158" s="38"/>
      <c r="DZ158" s="38"/>
      <c r="EA158" s="38"/>
      <c r="EB158" s="38"/>
      <c r="EC158" s="38"/>
      <c r="ED158" s="38"/>
      <c r="EE158" s="38"/>
      <c r="EF158" s="38"/>
      <c r="EG158" s="38"/>
      <c r="EH158" s="38"/>
      <c r="EI158" s="38"/>
    </row>
    <row r="159" spans="1:196" s="37" customFormat="1" ht="15.75" customHeight="1" x14ac:dyDescent="0.3">
      <c r="A159" s="74" t="s">
        <v>101</v>
      </c>
      <c r="B159" s="25" t="s">
        <v>1373</v>
      </c>
      <c r="C159" s="51" t="s">
        <v>1374</v>
      </c>
      <c r="D159" s="25"/>
      <c r="E159" s="25"/>
      <c r="F159" s="25" t="s">
        <v>122</v>
      </c>
      <c r="G159" s="25"/>
      <c r="H159" s="38" t="s">
        <v>8574</v>
      </c>
      <c r="I159" s="37" t="s">
        <v>56</v>
      </c>
      <c r="J159" s="25" t="s">
        <v>1337</v>
      </c>
      <c r="K159" s="25" t="s">
        <v>471</v>
      </c>
      <c r="L159" s="25"/>
      <c r="M159" s="25" t="s">
        <v>271</v>
      </c>
      <c r="N159" s="25"/>
      <c r="O159" s="25" t="s">
        <v>291</v>
      </c>
      <c r="P159" s="25" t="s">
        <v>1376</v>
      </c>
      <c r="Q159" s="51" t="s">
        <v>1377</v>
      </c>
      <c r="R159" s="37">
        <v>0</v>
      </c>
      <c r="S159" s="25">
        <v>0</v>
      </c>
      <c r="T159" s="25">
        <v>0</v>
      </c>
      <c r="U159" s="25">
        <v>0</v>
      </c>
      <c r="V159" s="25">
        <v>0</v>
      </c>
      <c r="W159" s="25">
        <v>1</v>
      </c>
      <c r="X159" s="25">
        <v>0</v>
      </c>
      <c r="Y159" s="25">
        <v>0</v>
      </c>
      <c r="Z159" s="25">
        <v>0</v>
      </c>
      <c r="AA159" s="25">
        <v>0</v>
      </c>
      <c r="AB159" s="25">
        <v>0</v>
      </c>
      <c r="AC159" s="25">
        <v>0</v>
      </c>
      <c r="AD159" s="25">
        <v>0</v>
      </c>
      <c r="AE159" s="25">
        <v>0</v>
      </c>
      <c r="AF159" s="25">
        <v>0</v>
      </c>
      <c r="AG159" s="25">
        <v>0</v>
      </c>
      <c r="AH159" s="25">
        <v>0</v>
      </c>
      <c r="AI159" s="25">
        <v>0</v>
      </c>
      <c r="AJ159" s="25">
        <v>0</v>
      </c>
      <c r="AK159" s="25">
        <v>0</v>
      </c>
      <c r="AL159" s="25">
        <v>0</v>
      </c>
      <c r="AM159" s="25">
        <v>0</v>
      </c>
      <c r="AN159" s="25">
        <v>0</v>
      </c>
      <c r="AO159" s="25">
        <v>0</v>
      </c>
      <c r="AP159" s="25">
        <v>0</v>
      </c>
      <c r="AQ159" s="25">
        <v>0</v>
      </c>
      <c r="AR159" s="25">
        <v>0</v>
      </c>
      <c r="AS159" s="25">
        <v>0</v>
      </c>
      <c r="AT159" s="25">
        <v>0</v>
      </c>
      <c r="AU159" s="25">
        <v>0</v>
      </c>
      <c r="AV159" s="25">
        <v>0</v>
      </c>
      <c r="AW159" s="25">
        <v>0</v>
      </c>
      <c r="AX159" s="25">
        <v>0</v>
      </c>
      <c r="AY159" s="25">
        <v>0</v>
      </c>
      <c r="AZ159" s="25">
        <v>0</v>
      </c>
      <c r="BA159" s="25">
        <v>0</v>
      </c>
      <c r="BB159" s="25">
        <v>0</v>
      </c>
      <c r="BC159" s="25">
        <v>0</v>
      </c>
      <c r="BD159" s="25">
        <v>0</v>
      </c>
      <c r="BE159" s="25">
        <v>0</v>
      </c>
      <c r="BF159" s="25">
        <v>0</v>
      </c>
      <c r="BG159" s="25">
        <v>0</v>
      </c>
      <c r="BH159" s="52">
        <v>0</v>
      </c>
      <c r="BI159" s="25">
        <v>0</v>
      </c>
      <c r="BJ159" s="52">
        <v>0</v>
      </c>
      <c r="BK159" s="25">
        <v>0</v>
      </c>
      <c r="BL159" s="52">
        <v>0</v>
      </c>
      <c r="BM159" s="25">
        <v>0</v>
      </c>
      <c r="BN159" s="25">
        <v>0</v>
      </c>
      <c r="BO159" s="25">
        <v>0</v>
      </c>
      <c r="BP159" s="25">
        <v>0</v>
      </c>
      <c r="BQ159" s="25">
        <v>0</v>
      </c>
      <c r="BR159" s="25">
        <v>0</v>
      </c>
      <c r="BS159" s="25">
        <v>0</v>
      </c>
      <c r="BT159" s="25">
        <v>0</v>
      </c>
      <c r="BU159" s="25">
        <v>0</v>
      </c>
      <c r="BV159" s="25">
        <v>0</v>
      </c>
      <c r="BW159" s="25">
        <v>0</v>
      </c>
      <c r="BX159" s="25">
        <v>0</v>
      </c>
      <c r="BY159" s="25">
        <v>0</v>
      </c>
      <c r="BZ159" s="25">
        <v>0</v>
      </c>
      <c r="CA159" s="25">
        <v>0</v>
      </c>
      <c r="CB159" s="25">
        <v>0</v>
      </c>
      <c r="CC159" s="25">
        <v>0</v>
      </c>
      <c r="CD159" s="25">
        <v>0</v>
      </c>
      <c r="CE159" s="25">
        <v>0</v>
      </c>
      <c r="CF159" s="25">
        <v>0</v>
      </c>
      <c r="CG159" s="25">
        <v>0</v>
      </c>
      <c r="CH159" s="25">
        <v>0</v>
      </c>
      <c r="CI159" s="25">
        <v>0</v>
      </c>
      <c r="CJ159" s="25">
        <v>0</v>
      </c>
      <c r="CK159" s="25">
        <v>0</v>
      </c>
      <c r="CL159" s="25">
        <v>0</v>
      </c>
      <c r="CM159" s="25">
        <v>0</v>
      </c>
      <c r="CN159" s="25">
        <v>0</v>
      </c>
      <c r="CO159" s="25">
        <v>0</v>
      </c>
      <c r="CP159" s="25">
        <v>0</v>
      </c>
      <c r="CQ159" s="25">
        <v>0</v>
      </c>
      <c r="CR159" s="25">
        <v>0</v>
      </c>
      <c r="CS159" s="25">
        <v>0</v>
      </c>
      <c r="CT159" s="25">
        <v>0</v>
      </c>
      <c r="CU159" s="25">
        <v>0</v>
      </c>
      <c r="CV159" s="25">
        <v>0</v>
      </c>
      <c r="CW159" s="25">
        <v>0</v>
      </c>
      <c r="CX159" s="93">
        <f>SUM(AA159:CW159)</f>
        <v>0</v>
      </c>
      <c r="CY159" s="93">
        <v>1</v>
      </c>
      <c r="CZ159" s="93">
        <v>0</v>
      </c>
      <c r="DA159" s="93">
        <v>0</v>
      </c>
      <c r="DB159" s="93">
        <v>0</v>
      </c>
      <c r="DC159" s="37" t="s">
        <v>1378</v>
      </c>
      <c r="DD159" s="25" t="s">
        <v>311</v>
      </c>
      <c r="DE159" s="25"/>
      <c r="DF159" s="25">
        <v>1</v>
      </c>
      <c r="DG159" s="25" t="s">
        <v>1379</v>
      </c>
      <c r="DH159" s="25" t="s">
        <v>1380</v>
      </c>
      <c r="DI159" s="25" t="s">
        <v>595</v>
      </c>
      <c r="DJ159" s="25" t="s">
        <v>595</v>
      </c>
      <c r="DK159" s="25">
        <v>0</v>
      </c>
      <c r="DL159" s="25">
        <v>0</v>
      </c>
      <c r="DM159" s="25" t="s">
        <v>595</v>
      </c>
      <c r="DN159" s="25">
        <v>1</v>
      </c>
      <c r="DO159" s="25">
        <v>2024</v>
      </c>
      <c r="DP159" s="40" t="s">
        <v>1377</v>
      </c>
      <c r="DQ159" s="51" t="s">
        <v>1374</v>
      </c>
      <c r="DR159" s="25" t="s">
        <v>460</v>
      </c>
      <c r="DS159" s="25" t="s">
        <v>1377</v>
      </c>
    </row>
    <row r="160" spans="1:196" s="37" customFormat="1" ht="15.75" customHeight="1" x14ac:dyDescent="0.3">
      <c r="A160" s="74" t="s">
        <v>146</v>
      </c>
      <c r="B160" s="74" t="s">
        <v>1381</v>
      </c>
      <c r="C160" s="102" t="s">
        <v>1382</v>
      </c>
      <c r="D160" s="37" t="s">
        <v>1383</v>
      </c>
      <c r="F160" s="37" t="s">
        <v>122</v>
      </c>
      <c r="H160" s="37" t="s">
        <v>454</v>
      </c>
      <c r="I160" s="37" t="s">
        <v>13</v>
      </c>
      <c r="J160" s="37" t="s">
        <v>221</v>
      </c>
      <c r="K160" s="37" t="s">
        <v>269</v>
      </c>
      <c r="L160" s="37" t="s">
        <v>226</v>
      </c>
      <c r="M160" s="37" t="s">
        <v>266</v>
      </c>
      <c r="N160" s="93"/>
      <c r="O160" s="37" t="s">
        <v>299</v>
      </c>
      <c r="P160" s="89" t="s">
        <v>1384</v>
      </c>
      <c r="Q160" s="105" t="s">
        <v>1385</v>
      </c>
      <c r="R160" s="37">
        <v>0</v>
      </c>
      <c r="S160" s="37">
        <v>0</v>
      </c>
      <c r="T160" s="37">
        <v>0</v>
      </c>
      <c r="U160" s="37">
        <v>0</v>
      </c>
      <c r="V160" s="37">
        <v>0</v>
      </c>
      <c r="W160" s="37">
        <v>0</v>
      </c>
      <c r="X160" s="37">
        <v>0</v>
      </c>
      <c r="Y160" s="37">
        <v>0</v>
      </c>
      <c r="AA160" s="37">
        <v>1</v>
      </c>
      <c r="AB160" s="37">
        <v>0</v>
      </c>
      <c r="AC160" s="37">
        <v>0</v>
      </c>
      <c r="AD160" s="37">
        <v>0</v>
      </c>
      <c r="AE160" s="37">
        <v>0</v>
      </c>
      <c r="AF160" s="37">
        <v>0</v>
      </c>
      <c r="AG160" s="37">
        <v>0</v>
      </c>
      <c r="AH160" s="37">
        <v>0</v>
      </c>
      <c r="AI160" s="37">
        <v>0</v>
      </c>
      <c r="AJ160" s="37">
        <v>0</v>
      </c>
      <c r="AK160" s="37">
        <v>0</v>
      </c>
      <c r="AL160" s="37">
        <v>0</v>
      </c>
      <c r="AM160" s="37">
        <v>0</v>
      </c>
      <c r="AN160" s="37">
        <v>0</v>
      </c>
      <c r="AO160" s="37">
        <v>0</v>
      </c>
      <c r="AP160" s="37">
        <v>0</v>
      </c>
      <c r="AQ160" s="37">
        <v>0</v>
      </c>
      <c r="AR160" s="37">
        <v>0</v>
      </c>
      <c r="AS160" s="37">
        <v>0</v>
      </c>
      <c r="AT160" s="37">
        <v>0</v>
      </c>
      <c r="AU160" s="37">
        <v>0</v>
      </c>
      <c r="AV160" s="37">
        <v>0</v>
      </c>
      <c r="AW160" s="37">
        <v>0</v>
      </c>
      <c r="AX160" s="37">
        <v>0</v>
      </c>
      <c r="AY160" s="37">
        <v>0</v>
      </c>
      <c r="AZ160" s="37">
        <v>0</v>
      </c>
      <c r="BA160" s="37">
        <v>0</v>
      </c>
      <c r="BB160" s="37">
        <v>0</v>
      </c>
      <c r="BC160" s="37">
        <v>0</v>
      </c>
      <c r="BD160" s="37">
        <v>0</v>
      </c>
      <c r="BE160" s="37">
        <v>0</v>
      </c>
      <c r="BF160" s="37">
        <v>0</v>
      </c>
      <c r="BG160" s="37">
        <v>0</v>
      </c>
      <c r="BH160" s="52">
        <v>0</v>
      </c>
      <c r="BI160" s="37">
        <v>0</v>
      </c>
      <c r="BJ160" s="52">
        <v>0</v>
      </c>
      <c r="BK160" s="37">
        <v>0</v>
      </c>
      <c r="BL160" s="52">
        <v>0</v>
      </c>
      <c r="BM160" s="37">
        <v>0</v>
      </c>
      <c r="BN160" s="37">
        <v>0</v>
      </c>
      <c r="BO160" s="37">
        <v>0</v>
      </c>
      <c r="BP160" s="37">
        <v>0</v>
      </c>
      <c r="BQ160" s="37">
        <v>0</v>
      </c>
      <c r="BR160" s="37">
        <v>0</v>
      </c>
      <c r="BS160" s="37">
        <v>0</v>
      </c>
      <c r="BT160" s="37">
        <v>0</v>
      </c>
      <c r="BU160" s="37">
        <v>0</v>
      </c>
      <c r="BV160" s="37">
        <v>0</v>
      </c>
      <c r="BW160" s="37">
        <v>0</v>
      </c>
      <c r="BX160" s="37">
        <v>0</v>
      </c>
      <c r="BY160" s="37">
        <v>0</v>
      </c>
      <c r="BZ160" s="37">
        <v>0</v>
      </c>
      <c r="CA160" s="37">
        <v>0</v>
      </c>
      <c r="CB160" s="37">
        <v>0</v>
      </c>
      <c r="CC160" s="90">
        <v>0</v>
      </c>
      <c r="CD160" s="37">
        <v>0</v>
      </c>
      <c r="CE160" s="37">
        <v>0</v>
      </c>
      <c r="CF160" s="37">
        <v>0</v>
      </c>
      <c r="CG160" s="37">
        <v>0</v>
      </c>
      <c r="CH160" s="37">
        <v>0</v>
      </c>
      <c r="CI160" s="37">
        <v>0</v>
      </c>
      <c r="CJ160" s="37">
        <v>0</v>
      </c>
      <c r="CK160" s="37">
        <v>0</v>
      </c>
      <c r="CL160" s="37">
        <v>0</v>
      </c>
      <c r="CM160" s="37">
        <v>0</v>
      </c>
      <c r="CN160" s="37">
        <v>0</v>
      </c>
      <c r="CO160" s="37">
        <v>0</v>
      </c>
      <c r="CP160" s="37">
        <v>0</v>
      </c>
      <c r="CQ160" s="37">
        <v>0</v>
      </c>
      <c r="CR160" s="37">
        <v>0</v>
      </c>
      <c r="CS160" s="37">
        <v>0</v>
      </c>
      <c r="CT160" s="37">
        <v>0</v>
      </c>
      <c r="CU160" s="37">
        <v>0</v>
      </c>
      <c r="CV160" s="37">
        <v>0</v>
      </c>
      <c r="CW160" s="75">
        <v>0</v>
      </c>
      <c r="CX160" s="93">
        <f>SUM(AA160:CW160)</f>
        <v>1</v>
      </c>
      <c r="CY160" s="93">
        <v>0</v>
      </c>
      <c r="CZ160" s="93">
        <v>0</v>
      </c>
      <c r="DA160" s="93">
        <v>1</v>
      </c>
      <c r="DB160" s="93">
        <v>0</v>
      </c>
      <c r="DC160" s="37" t="s">
        <v>924</v>
      </c>
      <c r="DD160" s="37" t="s">
        <v>304</v>
      </c>
      <c r="DE160" s="37" t="s">
        <v>529</v>
      </c>
      <c r="DF160" s="93">
        <v>1</v>
      </c>
      <c r="DG160" s="37" t="s">
        <v>1386</v>
      </c>
      <c r="DH160" s="37" t="s">
        <v>1387</v>
      </c>
      <c r="DI160" s="93"/>
      <c r="DJ160" s="93"/>
      <c r="DK160" s="93">
        <v>0</v>
      </c>
      <c r="DL160" s="93">
        <v>1</v>
      </c>
      <c r="DM160" s="37" t="s">
        <v>595</v>
      </c>
      <c r="DN160" s="93">
        <v>1</v>
      </c>
      <c r="DO160" s="93">
        <v>2018</v>
      </c>
      <c r="DP160" s="37" t="s">
        <v>1388</v>
      </c>
      <c r="DQ160" s="102" t="s">
        <v>1382</v>
      </c>
      <c r="DR160" s="37" t="s">
        <v>460</v>
      </c>
      <c r="DS160" s="37" t="s">
        <v>1388</v>
      </c>
      <c r="DT160" s="38"/>
      <c r="DU160" s="38"/>
      <c r="DV160" s="38"/>
      <c r="DW160" s="38"/>
      <c r="DX160" s="38"/>
      <c r="DY160" s="38"/>
      <c r="DZ160" s="38"/>
      <c r="EA160" s="38"/>
      <c r="EB160" s="38"/>
      <c r="EC160" s="38"/>
      <c r="ED160" s="38"/>
      <c r="EE160" s="38"/>
      <c r="EF160" s="38"/>
      <c r="EG160" s="38"/>
      <c r="EH160" s="38"/>
      <c r="EI160" s="38"/>
    </row>
    <row r="161" spans="1:139" s="37" customFormat="1" ht="15.75" customHeight="1" x14ac:dyDescent="0.3">
      <c r="A161" s="74" t="s">
        <v>146</v>
      </c>
      <c r="B161" s="74" t="s">
        <v>1381</v>
      </c>
      <c r="C161" s="102" t="s">
        <v>1389</v>
      </c>
      <c r="D161" s="37" t="s">
        <v>1390</v>
      </c>
      <c r="F161" s="37" t="s">
        <v>122</v>
      </c>
      <c r="H161" s="37" t="s">
        <v>454</v>
      </c>
      <c r="I161" s="37" t="s">
        <v>13</v>
      </c>
      <c r="J161" s="37" t="s">
        <v>221</v>
      </c>
      <c r="K161" s="37" t="s">
        <v>269</v>
      </c>
      <c r="L161" s="37" t="s">
        <v>226</v>
      </c>
      <c r="M161" s="37" t="s">
        <v>266</v>
      </c>
      <c r="N161" s="93"/>
      <c r="O161" s="37" t="s">
        <v>299</v>
      </c>
      <c r="P161" s="89" t="s">
        <v>1391</v>
      </c>
      <c r="Q161" s="105" t="s">
        <v>1392</v>
      </c>
      <c r="R161" s="37">
        <v>0</v>
      </c>
      <c r="S161" s="37">
        <v>0</v>
      </c>
      <c r="T161" s="37">
        <v>0</v>
      </c>
      <c r="U161" s="37">
        <v>0</v>
      </c>
      <c r="V161" s="37">
        <v>0</v>
      </c>
      <c r="W161" s="37">
        <v>0</v>
      </c>
      <c r="X161" s="37">
        <v>0</v>
      </c>
      <c r="Y161" s="37">
        <v>0</v>
      </c>
      <c r="AA161" s="37">
        <v>1</v>
      </c>
      <c r="AB161" s="37">
        <v>0</v>
      </c>
      <c r="AC161" s="37">
        <v>0</v>
      </c>
      <c r="AD161" s="37">
        <v>0</v>
      </c>
      <c r="AE161" s="37">
        <v>0</v>
      </c>
      <c r="AF161" s="37">
        <v>0</v>
      </c>
      <c r="AG161" s="37">
        <v>0</v>
      </c>
      <c r="AH161" s="37">
        <v>0</v>
      </c>
      <c r="AI161" s="37">
        <v>0</v>
      </c>
      <c r="AJ161" s="37">
        <v>0</v>
      </c>
      <c r="AK161" s="37">
        <v>0</v>
      </c>
      <c r="AL161" s="37">
        <v>0</v>
      </c>
      <c r="AM161" s="37">
        <v>0</v>
      </c>
      <c r="AN161" s="37">
        <v>0</v>
      </c>
      <c r="AO161" s="37">
        <v>0</v>
      </c>
      <c r="AP161" s="37">
        <v>0</v>
      </c>
      <c r="AQ161" s="37">
        <v>0</v>
      </c>
      <c r="AR161" s="37">
        <v>0</v>
      </c>
      <c r="AS161" s="37">
        <v>0</v>
      </c>
      <c r="AT161" s="37">
        <v>0</v>
      </c>
      <c r="AU161" s="37">
        <v>0</v>
      </c>
      <c r="AV161" s="37">
        <v>0</v>
      </c>
      <c r="AW161" s="37">
        <v>0</v>
      </c>
      <c r="AX161" s="37">
        <v>0</v>
      </c>
      <c r="AY161" s="37">
        <v>0</v>
      </c>
      <c r="AZ161" s="37">
        <v>0</v>
      </c>
      <c r="BA161" s="37">
        <v>0</v>
      </c>
      <c r="BB161" s="37">
        <v>0</v>
      </c>
      <c r="BC161" s="37">
        <v>0</v>
      </c>
      <c r="BD161" s="37">
        <v>0</v>
      </c>
      <c r="BE161" s="37">
        <v>0</v>
      </c>
      <c r="BF161" s="37">
        <v>0</v>
      </c>
      <c r="BG161" s="37">
        <v>0</v>
      </c>
      <c r="BH161" s="52">
        <v>0</v>
      </c>
      <c r="BI161" s="37">
        <v>0</v>
      </c>
      <c r="BJ161" s="52">
        <v>0</v>
      </c>
      <c r="BK161" s="37">
        <v>0</v>
      </c>
      <c r="BL161" s="52">
        <v>0</v>
      </c>
      <c r="BM161" s="37">
        <v>0</v>
      </c>
      <c r="BN161" s="37">
        <v>0</v>
      </c>
      <c r="BO161" s="37">
        <v>0</v>
      </c>
      <c r="BP161" s="37">
        <v>0</v>
      </c>
      <c r="BQ161" s="37">
        <v>0</v>
      </c>
      <c r="BR161" s="37">
        <v>0</v>
      </c>
      <c r="BS161" s="37">
        <v>0</v>
      </c>
      <c r="BT161" s="37">
        <v>0</v>
      </c>
      <c r="BU161" s="37">
        <v>0</v>
      </c>
      <c r="BV161" s="37">
        <v>0</v>
      </c>
      <c r="BW161" s="37">
        <v>0</v>
      </c>
      <c r="BX161" s="37">
        <v>0</v>
      </c>
      <c r="BY161" s="37">
        <v>0</v>
      </c>
      <c r="BZ161" s="37">
        <v>0</v>
      </c>
      <c r="CA161" s="37">
        <v>0</v>
      </c>
      <c r="CB161" s="37">
        <v>0</v>
      </c>
      <c r="CC161" s="90">
        <v>0</v>
      </c>
      <c r="CD161" s="37">
        <v>0</v>
      </c>
      <c r="CE161" s="37">
        <v>0</v>
      </c>
      <c r="CF161" s="37">
        <v>0</v>
      </c>
      <c r="CG161" s="37">
        <v>0</v>
      </c>
      <c r="CH161" s="37">
        <v>0</v>
      </c>
      <c r="CI161" s="37">
        <v>0</v>
      </c>
      <c r="CJ161" s="37">
        <v>0</v>
      </c>
      <c r="CK161" s="37">
        <v>0</v>
      </c>
      <c r="CL161" s="37">
        <v>0</v>
      </c>
      <c r="CM161" s="37">
        <v>0</v>
      </c>
      <c r="CN161" s="37">
        <v>0</v>
      </c>
      <c r="CO161" s="37">
        <v>0</v>
      </c>
      <c r="CP161" s="37">
        <v>0</v>
      </c>
      <c r="CQ161" s="37">
        <v>0</v>
      </c>
      <c r="CR161" s="37">
        <v>0</v>
      </c>
      <c r="CS161" s="37">
        <v>0</v>
      </c>
      <c r="CT161" s="37">
        <v>0</v>
      </c>
      <c r="CU161" s="37">
        <v>0</v>
      </c>
      <c r="CV161" s="37">
        <v>0</v>
      </c>
      <c r="CW161" s="75">
        <v>0</v>
      </c>
      <c r="CX161" s="93">
        <f>SUM(AA161:CW161)</f>
        <v>1</v>
      </c>
      <c r="CY161" s="93">
        <v>0</v>
      </c>
      <c r="CZ161" s="93">
        <v>0</v>
      </c>
      <c r="DA161" s="93">
        <v>1</v>
      </c>
      <c r="DB161" s="93">
        <v>0</v>
      </c>
      <c r="DC161" s="37" t="s">
        <v>924</v>
      </c>
      <c r="DD161" s="37" t="s">
        <v>304</v>
      </c>
      <c r="DE161" s="37" t="s">
        <v>529</v>
      </c>
      <c r="DF161" s="93">
        <v>1</v>
      </c>
      <c r="DG161" s="37" t="s">
        <v>1386</v>
      </c>
      <c r="DH161" s="37" t="s">
        <v>1387</v>
      </c>
      <c r="DI161" s="93"/>
      <c r="DJ161" s="93"/>
      <c r="DK161" s="93">
        <v>0</v>
      </c>
      <c r="DL161" s="93">
        <v>1</v>
      </c>
      <c r="DM161" s="37" t="s">
        <v>595</v>
      </c>
      <c r="DN161" s="93">
        <v>1</v>
      </c>
      <c r="DO161" s="93">
        <v>2018</v>
      </c>
      <c r="DP161" s="37" t="s">
        <v>1388</v>
      </c>
      <c r="DQ161" s="102" t="s">
        <v>1389</v>
      </c>
      <c r="DR161" s="37" t="s">
        <v>460</v>
      </c>
      <c r="DS161" s="37" t="s">
        <v>1388</v>
      </c>
      <c r="DT161" s="38"/>
      <c r="DU161" s="38"/>
      <c r="DV161" s="38"/>
      <c r="DW161" s="38"/>
      <c r="DX161" s="38"/>
      <c r="DY161" s="38"/>
      <c r="DZ161" s="38"/>
      <c r="EA161" s="38"/>
      <c r="EB161" s="38"/>
      <c r="EC161" s="38"/>
      <c r="ED161" s="38"/>
      <c r="EE161" s="38"/>
      <c r="EF161" s="38"/>
      <c r="EG161" s="38"/>
      <c r="EH161" s="38"/>
      <c r="EI161" s="38"/>
    </row>
    <row r="162" spans="1:139" s="37" customFormat="1" ht="15.75" customHeight="1" x14ac:dyDescent="0.35">
      <c r="A162" s="74" t="s">
        <v>123</v>
      </c>
      <c r="B162" s="74" t="s">
        <v>1393</v>
      </c>
      <c r="C162" s="102" t="s">
        <v>1394</v>
      </c>
      <c r="F162" s="37" t="s">
        <v>122</v>
      </c>
      <c r="H162" s="38" t="s">
        <v>8574</v>
      </c>
      <c r="I162" s="37" t="s">
        <v>56</v>
      </c>
      <c r="J162" s="37" t="s">
        <v>173</v>
      </c>
      <c r="K162" s="37" t="s">
        <v>269</v>
      </c>
      <c r="L162" s="37" t="s">
        <v>229</v>
      </c>
      <c r="M162" s="37" t="s">
        <v>266</v>
      </c>
      <c r="N162" s="93"/>
      <c r="O162" s="37" t="s">
        <v>299</v>
      </c>
      <c r="P162" s="37" t="s">
        <v>1395</v>
      </c>
      <c r="Q162" s="75" t="s">
        <v>1396</v>
      </c>
      <c r="W162" s="37">
        <v>1</v>
      </c>
      <c r="BH162" s="52"/>
      <c r="BJ162" s="52"/>
      <c r="BL162" s="52"/>
      <c r="CC162" s="90"/>
      <c r="CW162" s="75"/>
      <c r="CX162" s="93">
        <v>0</v>
      </c>
      <c r="CY162" s="93">
        <v>1</v>
      </c>
      <c r="CZ162" s="93">
        <v>0</v>
      </c>
      <c r="DA162" s="93">
        <v>0</v>
      </c>
      <c r="DB162" s="93">
        <v>0</v>
      </c>
      <c r="DC162" s="37" t="s">
        <v>1378</v>
      </c>
      <c r="DD162" s="37" t="s">
        <v>311</v>
      </c>
      <c r="DF162" s="93"/>
      <c r="DH162" s="55" t="s">
        <v>1397</v>
      </c>
      <c r="DI162" s="93" t="s">
        <v>1398</v>
      </c>
      <c r="DJ162" s="93" t="s">
        <v>595</v>
      </c>
      <c r="DK162" s="93">
        <v>0</v>
      </c>
      <c r="DL162" s="93"/>
      <c r="DM162" s="37" t="s">
        <v>595</v>
      </c>
      <c r="DN162" s="93">
        <v>1</v>
      </c>
      <c r="DO162" s="37">
        <v>2019</v>
      </c>
      <c r="DP162" s="37" t="s">
        <v>1399</v>
      </c>
      <c r="DQ162" s="102"/>
      <c r="DS162" s="37" t="s">
        <v>1399</v>
      </c>
      <c r="DT162" s="38"/>
      <c r="DU162" s="38"/>
      <c r="DV162" s="38"/>
      <c r="DW162" s="38"/>
      <c r="DX162" s="38"/>
      <c r="DY162" s="38"/>
      <c r="DZ162" s="38"/>
      <c r="EA162" s="38"/>
      <c r="EB162" s="38"/>
      <c r="EC162" s="38"/>
      <c r="ED162" s="38"/>
      <c r="EE162" s="38"/>
      <c r="EF162" s="38"/>
      <c r="EG162" s="38"/>
      <c r="EH162" s="38"/>
      <c r="EI162" s="38"/>
    </row>
    <row r="163" spans="1:139" s="37" customFormat="1" ht="15.75" customHeight="1" x14ac:dyDescent="0.35">
      <c r="A163" s="25" t="s">
        <v>123</v>
      </c>
      <c r="B163" s="58" t="s">
        <v>1400</v>
      </c>
      <c r="C163" s="25" t="s">
        <v>1401</v>
      </c>
      <c r="D163" s="25"/>
      <c r="E163" s="25"/>
      <c r="F163" s="25" t="s">
        <v>91</v>
      </c>
      <c r="G163" s="25" t="s">
        <v>1402</v>
      </c>
      <c r="H163" s="25" t="s">
        <v>454</v>
      </c>
      <c r="I163" s="25" t="s">
        <v>56</v>
      </c>
      <c r="J163" s="25" t="s">
        <v>1403</v>
      </c>
      <c r="K163" s="25" t="s">
        <v>471</v>
      </c>
      <c r="L163" s="25" t="s">
        <v>226</v>
      </c>
      <c r="M163" s="25"/>
      <c r="N163" s="25"/>
      <c r="O163" s="25" t="s">
        <v>300</v>
      </c>
      <c r="P163" s="25" t="s">
        <v>1404</v>
      </c>
      <c r="Q163" s="54" t="s">
        <v>1405</v>
      </c>
      <c r="R163" s="25">
        <v>0</v>
      </c>
      <c r="S163" s="25">
        <v>0</v>
      </c>
      <c r="T163" s="25">
        <v>0</v>
      </c>
      <c r="U163" s="25">
        <v>0</v>
      </c>
      <c r="V163" s="25">
        <v>0</v>
      </c>
      <c r="W163" s="25">
        <v>0</v>
      </c>
      <c r="X163" s="25">
        <v>0</v>
      </c>
      <c r="Y163" s="25">
        <v>0</v>
      </c>
      <c r="Z163" s="25">
        <v>0</v>
      </c>
      <c r="AA163" s="25">
        <v>0</v>
      </c>
      <c r="AB163" s="25">
        <v>0</v>
      </c>
      <c r="AC163" s="25">
        <v>0</v>
      </c>
      <c r="AD163" s="25">
        <v>0</v>
      </c>
      <c r="AE163" s="25">
        <v>0</v>
      </c>
      <c r="AF163" s="25">
        <v>0</v>
      </c>
      <c r="AG163" s="25">
        <v>0</v>
      </c>
      <c r="AH163" s="25">
        <v>0</v>
      </c>
      <c r="AI163" s="25">
        <v>0</v>
      </c>
      <c r="AJ163" s="25">
        <v>0</v>
      </c>
      <c r="AK163" s="25">
        <v>1</v>
      </c>
      <c r="AL163" s="25">
        <v>0</v>
      </c>
      <c r="AM163" s="25">
        <v>0</v>
      </c>
      <c r="AN163" s="25">
        <v>0</v>
      </c>
      <c r="AO163" s="25">
        <v>0</v>
      </c>
      <c r="AP163" s="25">
        <v>0</v>
      </c>
      <c r="AQ163" s="25">
        <v>0</v>
      </c>
      <c r="AR163" s="25">
        <v>0</v>
      </c>
      <c r="AS163" s="25">
        <v>0</v>
      </c>
      <c r="AT163" s="25">
        <v>0</v>
      </c>
      <c r="AU163" s="25">
        <v>0</v>
      </c>
      <c r="AV163" s="25">
        <v>0</v>
      </c>
      <c r="AW163" s="25">
        <v>0</v>
      </c>
      <c r="AX163" s="25">
        <v>1</v>
      </c>
      <c r="AY163" s="58">
        <v>1</v>
      </c>
      <c r="AZ163" s="25">
        <v>1</v>
      </c>
      <c r="BA163" s="25">
        <v>1</v>
      </c>
      <c r="BB163" s="25">
        <v>1</v>
      </c>
      <c r="BC163" s="25">
        <v>1</v>
      </c>
      <c r="BD163" s="25">
        <v>0</v>
      </c>
      <c r="BE163" s="25">
        <v>1</v>
      </c>
      <c r="BF163" s="25">
        <v>1</v>
      </c>
      <c r="BG163" s="25">
        <v>1</v>
      </c>
      <c r="BH163" s="52">
        <v>1</v>
      </c>
      <c r="BI163" s="25">
        <v>0</v>
      </c>
      <c r="BJ163" s="52">
        <v>1</v>
      </c>
      <c r="BK163" s="25">
        <v>0</v>
      </c>
      <c r="BL163" s="52">
        <v>1</v>
      </c>
      <c r="BM163" s="25">
        <v>0</v>
      </c>
      <c r="BN163" s="25">
        <v>1</v>
      </c>
      <c r="BO163" s="25">
        <v>1</v>
      </c>
      <c r="BP163" s="25">
        <v>1</v>
      </c>
      <c r="BQ163" s="25">
        <v>0</v>
      </c>
      <c r="BR163" s="25">
        <v>0</v>
      </c>
      <c r="BS163" s="25">
        <v>0</v>
      </c>
      <c r="BT163" s="25">
        <v>0</v>
      </c>
      <c r="BU163" s="25">
        <v>0</v>
      </c>
      <c r="BV163" s="25">
        <v>0</v>
      </c>
      <c r="BW163" s="25">
        <v>0</v>
      </c>
      <c r="BX163" s="25">
        <v>0</v>
      </c>
      <c r="BY163" s="25">
        <v>0</v>
      </c>
      <c r="BZ163" s="25">
        <v>0</v>
      </c>
      <c r="CA163" s="25">
        <v>0</v>
      </c>
      <c r="CB163" s="25">
        <v>0</v>
      </c>
      <c r="CC163" s="53">
        <v>0</v>
      </c>
      <c r="CD163" s="25">
        <v>0</v>
      </c>
      <c r="CE163" s="25">
        <v>0</v>
      </c>
      <c r="CF163" s="25">
        <v>0</v>
      </c>
      <c r="CG163" s="25">
        <v>0</v>
      </c>
      <c r="CH163" s="25">
        <v>0</v>
      </c>
      <c r="CI163" s="25">
        <v>0</v>
      </c>
      <c r="CJ163" s="25">
        <v>0</v>
      </c>
      <c r="CK163" s="25">
        <v>0</v>
      </c>
      <c r="CL163" s="25">
        <v>0</v>
      </c>
      <c r="CM163" s="25">
        <v>0</v>
      </c>
      <c r="CN163" s="25">
        <v>0</v>
      </c>
      <c r="CO163" s="25">
        <v>0</v>
      </c>
      <c r="CP163" s="25">
        <v>0</v>
      </c>
      <c r="CQ163" s="25">
        <f>SUM(T163:CP163)</f>
        <v>16</v>
      </c>
      <c r="CR163" s="25">
        <v>1</v>
      </c>
      <c r="CS163" s="25">
        <v>0</v>
      </c>
      <c r="CT163" s="25">
        <v>0</v>
      </c>
      <c r="CU163" s="25">
        <v>0</v>
      </c>
      <c r="CV163" s="25" t="s">
        <v>1406</v>
      </c>
      <c r="CW163" s="54"/>
      <c r="CX163" s="25"/>
      <c r="CY163" s="25"/>
      <c r="CZ163" s="25"/>
      <c r="DA163" s="25"/>
      <c r="DB163" s="25"/>
      <c r="DC163" t="s">
        <v>1406</v>
      </c>
      <c r="DD163" s="25" t="s">
        <v>305</v>
      </c>
      <c r="DE163" s="25"/>
      <c r="DF163" s="25"/>
      <c r="DG163" s="25"/>
      <c r="DH163" s="25"/>
      <c r="DI163" s="25"/>
      <c r="DJ163" s="25"/>
      <c r="DK163" s="25"/>
      <c r="DL163" s="25"/>
      <c r="DM163" s="25"/>
      <c r="DN163" s="25">
        <v>1</v>
      </c>
      <c r="DO163" s="25">
        <v>1829</v>
      </c>
      <c r="DP163" s="25" t="s">
        <v>1407</v>
      </c>
      <c r="DQ163" s="25"/>
      <c r="DR163" s="25"/>
      <c r="DS163" s="25" t="s">
        <v>1407</v>
      </c>
    </row>
    <row r="164" spans="1:139" s="37" customFormat="1" ht="15.75" customHeight="1" x14ac:dyDescent="0.3">
      <c r="A164" s="25" t="s">
        <v>123</v>
      </c>
      <c r="B164" s="58" t="s">
        <v>1400</v>
      </c>
      <c r="C164" s="48" t="s">
        <v>1408</v>
      </c>
      <c r="D164" s="25"/>
      <c r="E164" s="25"/>
      <c r="F164" s="25" t="s">
        <v>122</v>
      </c>
      <c r="G164" s="25"/>
      <c r="H164" s="25" t="s">
        <v>454</v>
      </c>
      <c r="I164" s="37" t="s">
        <v>56</v>
      </c>
      <c r="J164" s="37" t="s">
        <v>455</v>
      </c>
      <c r="K164" s="25"/>
      <c r="L164" s="25" t="s">
        <v>226</v>
      </c>
      <c r="M164" s="25"/>
      <c r="N164" s="25"/>
      <c r="O164" s="25" t="s">
        <v>299</v>
      </c>
      <c r="P164" s="25" t="s">
        <v>1409</v>
      </c>
      <c r="Q164" s="54" t="s">
        <v>591</v>
      </c>
      <c r="R164" s="59">
        <v>0</v>
      </c>
      <c r="S164" s="59">
        <v>0</v>
      </c>
      <c r="T164" s="59">
        <v>0</v>
      </c>
      <c r="U164" s="59">
        <v>0</v>
      </c>
      <c r="V164" s="59">
        <v>0</v>
      </c>
      <c r="W164" s="59">
        <v>0</v>
      </c>
      <c r="X164" s="59">
        <v>0</v>
      </c>
      <c r="Y164" s="59">
        <v>0</v>
      </c>
      <c r="Z164" s="59"/>
      <c r="AA164" s="60">
        <v>0</v>
      </c>
      <c r="AB164" s="61">
        <v>0</v>
      </c>
      <c r="AC164" s="61">
        <v>0</v>
      </c>
      <c r="AD164" s="61">
        <v>0</v>
      </c>
      <c r="AE164" s="61">
        <v>0</v>
      </c>
      <c r="AF164" s="61">
        <v>0</v>
      </c>
      <c r="AG164" s="61">
        <v>0</v>
      </c>
      <c r="AH164" s="61">
        <v>0</v>
      </c>
      <c r="AI164" s="61">
        <v>0</v>
      </c>
      <c r="AJ164" s="61">
        <v>0</v>
      </c>
      <c r="AK164" s="61">
        <v>0</v>
      </c>
      <c r="AL164" s="61">
        <v>0</v>
      </c>
      <c r="AM164" s="61">
        <v>0</v>
      </c>
      <c r="AN164" s="61">
        <v>0</v>
      </c>
      <c r="AO164" s="62">
        <v>0</v>
      </c>
      <c r="AP164" s="62">
        <v>0</v>
      </c>
      <c r="AQ164" s="62">
        <v>0</v>
      </c>
      <c r="AR164" s="62">
        <v>0</v>
      </c>
      <c r="AS164" s="62">
        <v>0</v>
      </c>
      <c r="AT164" s="62">
        <v>0</v>
      </c>
      <c r="AU164" s="62">
        <v>0</v>
      </c>
      <c r="AV164" s="62">
        <v>0</v>
      </c>
      <c r="AW164" s="62">
        <v>0</v>
      </c>
      <c r="AX164" s="62">
        <v>0</v>
      </c>
      <c r="AY164" s="62">
        <v>0</v>
      </c>
      <c r="AZ164" s="62">
        <v>0</v>
      </c>
      <c r="BA164" s="62">
        <v>0</v>
      </c>
      <c r="BB164" s="62">
        <v>0</v>
      </c>
      <c r="BC164" s="62">
        <v>0</v>
      </c>
      <c r="BD164" s="62">
        <v>0</v>
      </c>
      <c r="BE164" s="63">
        <v>0</v>
      </c>
      <c r="BF164" s="63">
        <v>0</v>
      </c>
      <c r="BG164" s="63">
        <v>0</v>
      </c>
      <c r="BH164" s="52">
        <v>0</v>
      </c>
      <c r="BI164" s="63">
        <v>0</v>
      </c>
      <c r="BJ164" s="52">
        <v>1</v>
      </c>
      <c r="BK164" s="63">
        <v>0</v>
      </c>
      <c r="BL164" s="52">
        <v>0</v>
      </c>
      <c r="BM164" s="63">
        <v>0</v>
      </c>
      <c r="BN164" s="63">
        <v>1</v>
      </c>
      <c r="BO164" s="63">
        <v>0</v>
      </c>
      <c r="BP164" s="63">
        <v>0</v>
      </c>
      <c r="BQ164" s="64">
        <v>0</v>
      </c>
      <c r="BR164" s="64">
        <v>0</v>
      </c>
      <c r="BS164" s="65">
        <v>0</v>
      </c>
      <c r="BT164" s="65">
        <v>0</v>
      </c>
      <c r="BU164" s="65">
        <v>0</v>
      </c>
      <c r="BV164" s="65">
        <v>0</v>
      </c>
      <c r="BW164" s="65">
        <v>0</v>
      </c>
      <c r="BX164" s="65">
        <v>0</v>
      </c>
      <c r="BY164" s="65">
        <v>0</v>
      </c>
      <c r="BZ164" s="65">
        <v>0</v>
      </c>
      <c r="CA164" s="65">
        <v>0</v>
      </c>
      <c r="CB164" s="65">
        <v>0</v>
      </c>
      <c r="CC164" s="66">
        <v>0</v>
      </c>
      <c r="CD164" s="67">
        <v>0</v>
      </c>
      <c r="CE164" s="67">
        <v>0</v>
      </c>
      <c r="CF164" s="67">
        <v>0</v>
      </c>
      <c r="CG164" s="67">
        <v>0</v>
      </c>
      <c r="CH164" s="67">
        <v>0</v>
      </c>
      <c r="CI164" s="67">
        <v>0</v>
      </c>
      <c r="CJ164" s="67">
        <v>0</v>
      </c>
      <c r="CK164" s="67">
        <v>0</v>
      </c>
      <c r="CL164" s="67">
        <v>0</v>
      </c>
      <c r="CM164" s="67">
        <v>0</v>
      </c>
      <c r="CN164" s="67">
        <v>0</v>
      </c>
      <c r="CO164" s="67">
        <v>0</v>
      </c>
      <c r="CP164" s="67">
        <v>0</v>
      </c>
      <c r="CQ164" s="67">
        <v>0</v>
      </c>
      <c r="CR164" s="67">
        <v>0</v>
      </c>
      <c r="CS164" s="67">
        <v>0</v>
      </c>
      <c r="CT164" s="67">
        <v>0</v>
      </c>
      <c r="CU164" s="67">
        <v>0</v>
      </c>
      <c r="CV164" s="67">
        <v>0</v>
      </c>
      <c r="CW164" s="68">
        <v>0</v>
      </c>
      <c r="CX164" s="25">
        <f>SUM(AA164:CW164)</f>
        <v>2</v>
      </c>
      <c r="CY164" s="25">
        <v>1</v>
      </c>
      <c r="CZ164" s="25">
        <v>0</v>
      </c>
      <c r="DA164" s="25">
        <v>0</v>
      </c>
      <c r="DB164" s="25">
        <v>0</v>
      </c>
      <c r="DC164" s="69" t="s">
        <v>745</v>
      </c>
      <c r="DD164" s="69" t="s">
        <v>305</v>
      </c>
      <c r="DE164" s="25"/>
      <c r="DF164" s="25"/>
      <c r="DG164" s="70" t="s">
        <v>762</v>
      </c>
      <c r="DH164" s="25"/>
      <c r="DL164" s="37">
        <v>1</v>
      </c>
      <c r="DN164" s="37">
        <v>1</v>
      </c>
      <c r="DO164" s="37">
        <v>1946</v>
      </c>
      <c r="DP164" s="38" t="s">
        <v>1410</v>
      </c>
      <c r="DQ164" s="48" t="s">
        <v>1408</v>
      </c>
      <c r="DR164" s="37" t="s">
        <v>460</v>
      </c>
      <c r="DS164" s="38" t="s">
        <v>1410</v>
      </c>
    </row>
    <row r="165" spans="1:139" s="544" customFormat="1" ht="15.75" customHeight="1" x14ac:dyDescent="0.3">
      <c r="A165" s="543" t="s">
        <v>123</v>
      </c>
      <c r="B165" s="544" t="s">
        <v>1411</v>
      </c>
      <c r="C165" s="544" t="s">
        <v>1411</v>
      </c>
      <c r="F165" s="544" t="s">
        <v>91</v>
      </c>
      <c r="G165" s="544" t="s">
        <v>1412</v>
      </c>
      <c r="H165" s="544" t="s">
        <v>1413</v>
      </c>
      <c r="I165" s="544" t="s">
        <v>56</v>
      </c>
      <c r="J165" s="544" t="s">
        <v>200</v>
      </c>
      <c r="K165" s="544" t="s">
        <v>269</v>
      </c>
      <c r="M165" s="544" t="s">
        <v>272</v>
      </c>
      <c r="O165" s="544" t="s">
        <v>299</v>
      </c>
      <c r="P165" s="544" t="s">
        <v>1414</v>
      </c>
      <c r="Q165" s="545"/>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52"/>
      <c r="BI165" s="37"/>
      <c r="BJ165" s="52"/>
      <c r="BK165" s="37"/>
      <c r="BL165" s="52"/>
      <c r="BM165" s="37"/>
      <c r="BN165" s="37"/>
      <c r="BO165" s="37"/>
      <c r="BP165" s="37"/>
      <c r="BQ165" s="37"/>
      <c r="BR165" s="37"/>
      <c r="BS165" s="37"/>
      <c r="BT165" s="37"/>
      <c r="BU165" s="37"/>
      <c r="BV165" s="37"/>
      <c r="BW165" s="37"/>
      <c r="BX165" s="37"/>
      <c r="BY165" s="37"/>
      <c r="BZ165" s="37"/>
      <c r="CA165" s="37"/>
      <c r="CB165" s="37"/>
      <c r="CC165" s="90"/>
      <c r="CD165" s="37"/>
      <c r="CE165" s="37"/>
      <c r="CF165" s="37"/>
      <c r="CG165" s="37"/>
      <c r="CH165" s="37"/>
      <c r="CI165" s="37"/>
      <c r="CJ165" s="37"/>
      <c r="CK165" s="37"/>
      <c r="CL165" s="37"/>
      <c r="CM165" s="37"/>
      <c r="CN165" s="37"/>
      <c r="CO165" s="37"/>
      <c r="CP165" s="37"/>
      <c r="CQ165" s="37"/>
      <c r="CR165" s="37"/>
      <c r="CS165" s="37"/>
      <c r="CT165" s="37"/>
      <c r="CU165" s="37"/>
      <c r="CV165" s="37"/>
      <c r="CW165" s="75"/>
      <c r="DC165" s="544" t="s">
        <v>1415</v>
      </c>
      <c r="DD165" s="544" t="s">
        <v>311</v>
      </c>
      <c r="DN165" s="544">
        <v>1</v>
      </c>
      <c r="DO165" s="544">
        <v>1995</v>
      </c>
      <c r="DP165" s="544" t="s">
        <v>1416</v>
      </c>
      <c r="DQ165" s="544" t="s">
        <v>1411</v>
      </c>
      <c r="DR165" s="544" t="s">
        <v>580</v>
      </c>
      <c r="DS165" s="544" t="s">
        <v>1416</v>
      </c>
      <c r="DT165" s="546"/>
      <c r="DU165" s="546"/>
      <c r="DV165" s="546"/>
      <c r="DW165" s="546"/>
      <c r="DX165" s="546"/>
      <c r="DY165" s="546"/>
      <c r="DZ165" s="546"/>
      <c r="EA165" s="546"/>
      <c r="EB165" s="546"/>
      <c r="EC165" s="546"/>
      <c r="ED165" s="546"/>
      <c r="EE165" s="546"/>
      <c r="EF165" s="546"/>
      <c r="EG165" s="546"/>
      <c r="EH165" s="546"/>
      <c r="EI165" s="546"/>
    </row>
    <row r="166" spans="1:139" s="37" customFormat="1" ht="15.75" customHeight="1" x14ac:dyDescent="0.3">
      <c r="A166" s="37" t="s">
        <v>123</v>
      </c>
      <c r="B166" s="74" t="s">
        <v>1417</v>
      </c>
      <c r="C166" s="102" t="s">
        <v>1418</v>
      </c>
      <c r="F166" s="37" t="s">
        <v>91</v>
      </c>
      <c r="G166" s="37" t="s">
        <v>479</v>
      </c>
      <c r="H166" s="37" t="s">
        <v>454</v>
      </c>
      <c r="I166" s="37" t="s">
        <v>56</v>
      </c>
      <c r="J166" s="37" t="s">
        <v>200</v>
      </c>
      <c r="K166" s="37" t="s">
        <v>269</v>
      </c>
      <c r="L166" s="37" t="s">
        <v>226</v>
      </c>
      <c r="M166" s="37" t="s">
        <v>266</v>
      </c>
      <c r="N166" s="93"/>
      <c r="O166" s="37" t="s">
        <v>300</v>
      </c>
      <c r="P166" s="37" t="s">
        <v>1419</v>
      </c>
      <c r="Q166" s="75" t="s">
        <v>1077</v>
      </c>
      <c r="R166" s="37">
        <v>0</v>
      </c>
      <c r="S166" s="37">
        <v>0</v>
      </c>
      <c r="T166" s="37">
        <v>0</v>
      </c>
      <c r="U166" s="37">
        <v>0</v>
      </c>
      <c r="V166" s="37">
        <v>0</v>
      </c>
      <c r="W166" s="37">
        <v>0</v>
      </c>
      <c r="X166" s="37">
        <v>0</v>
      </c>
      <c r="Y166" s="37">
        <v>0</v>
      </c>
      <c r="AA166" s="37">
        <v>0</v>
      </c>
      <c r="AB166" s="37">
        <v>0</v>
      </c>
      <c r="AC166" s="37">
        <v>0</v>
      </c>
      <c r="AD166" s="37">
        <v>0</v>
      </c>
      <c r="AE166" s="37">
        <v>0</v>
      </c>
      <c r="AF166" s="37">
        <v>0</v>
      </c>
      <c r="AG166" s="37">
        <v>0</v>
      </c>
      <c r="AH166" s="37">
        <v>0</v>
      </c>
      <c r="AI166" s="37">
        <v>0</v>
      </c>
      <c r="AJ166" s="37">
        <v>0</v>
      </c>
      <c r="AK166" s="37">
        <v>0</v>
      </c>
      <c r="AL166" s="37">
        <v>0</v>
      </c>
      <c r="AM166" s="37">
        <v>0</v>
      </c>
      <c r="AN166" s="37">
        <v>0</v>
      </c>
      <c r="AO166" s="37">
        <v>0</v>
      </c>
      <c r="AP166" s="37">
        <v>0</v>
      </c>
      <c r="AQ166" s="37">
        <v>0</v>
      </c>
      <c r="AR166" s="37">
        <v>0</v>
      </c>
      <c r="AS166" s="37">
        <v>0</v>
      </c>
      <c r="AT166" s="37">
        <v>0</v>
      </c>
      <c r="AU166" s="37">
        <v>0</v>
      </c>
      <c r="AV166" s="37">
        <v>0</v>
      </c>
      <c r="AW166" s="37">
        <v>0</v>
      </c>
      <c r="AX166" s="37">
        <v>0</v>
      </c>
      <c r="AY166" s="37">
        <v>0</v>
      </c>
      <c r="AZ166" s="37">
        <v>0</v>
      </c>
      <c r="BA166" s="37">
        <v>0</v>
      </c>
      <c r="BB166" s="37">
        <v>1</v>
      </c>
      <c r="BC166" s="37">
        <v>0</v>
      </c>
      <c r="BD166" s="37">
        <v>0</v>
      </c>
      <c r="BE166" s="37">
        <v>0</v>
      </c>
      <c r="BF166" s="37">
        <v>0</v>
      </c>
      <c r="BG166" s="37">
        <v>0</v>
      </c>
      <c r="BH166" s="52">
        <v>0</v>
      </c>
      <c r="BI166" s="37">
        <v>0</v>
      </c>
      <c r="BJ166" s="52">
        <v>0</v>
      </c>
      <c r="BK166" s="37">
        <v>0</v>
      </c>
      <c r="BL166" s="52">
        <v>0</v>
      </c>
      <c r="BM166" s="37">
        <v>0</v>
      </c>
      <c r="BN166" s="37">
        <v>0</v>
      </c>
      <c r="BO166" s="37">
        <v>0</v>
      </c>
      <c r="BP166" s="37">
        <v>0</v>
      </c>
      <c r="BQ166" s="37">
        <v>0</v>
      </c>
      <c r="BR166" s="37">
        <v>0</v>
      </c>
      <c r="BS166" s="37">
        <v>0</v>
      </c>
      <c r="BT166" s="37">
        <v>0</v>
      </c>
      <c r="BU166" s="37">
        <v>0</v>
      </c>
      <c r="BV166" s="37">
        <v>0</v>
      </c>
      <c r="BW166" s="37">
        <v>0</v>
      </c>
      <c r="BX166" s="37">
        <v>0</v>
      </c>
      <c r="BY166" s="37">
        <v>0</v>
      </c>
      <c r="BZ166" s="37">
        <v>0</v>
      </c>
      <c r="CA166" s="37">
        <v>0</v>
      </c>
      <c r="CB166" s="37">
        <v>0</v>
      </c>
      <c r="CC166" s="90">
        <v>0</v>
      </c>
      <c r="CD166" s="37">
        <v>0</v>
      </c>
      <c r="CE166" s="37">
        <v>0</v>
      </c>
      <c r="CF166" s="37">
        <v>0</v>
      </c>
      <c r="CG166" s="37">
        <v>0</v>
      </c>
      <c r="CH166" s="37">
        <v>0</v>
      </c>
      <c r="CI166" s="37">
        <v>0</v>
      </c>
      <c r="CJ166" s="37">
        <v>0</v>
      </c>
      <c r="CK166" s="37">
        <v>0</v>
      </c>
      <c r="CL166" s="37">
        <v>0</v>
      </c>
      <c r="CM166" s="37">
        <v>0</v>
      </c>
      <c r="CN166" s="37">
        <v>0</v>
      </c>
      <c r="CO166" s="37">
        <v>0</v>
      </c>
      <c r="CP166" s="37">
        <v>0</v>
      </c>
      <c r="CQ166" s="37">
        <v>0</v>
      </c>
      <c r="CR166" s="37">
        <v>0</v>
      </c>
      <c r="CS166" s="37">
        <v>0</v>
      </c>
      <c r="CT166" s="37">
        <v>0</v>
      </c>
      <c r="CU166" s="37">
        <v>0</v>
      </c>
      <c r="CV166" s="37">
        <v>0</v>
      </c>
      <c r="CW166" s="75">
        <v>0</v>
      </c>
      <c r="CX166" s="93">
        <f>SUM(AA166:CW166)</f>
        <v>1</v>
      </c>
      <c r="CY166" s="93">
        <v>1</v>
      </c>
      <c r="CZ166" s="93">
        <v>0</v>
      </c>
      <c r="DA166" s="93">
        <v>0</v>
      </c>
      <c r="DB166" s="93">
        <v>0</v>
      </c>
      <c r="DC166" s="37" t="s">
        <v>1420</v>
      </c>
      <c r="DD166" s="37" t="s">
        <v>309</v>
      </c>
      <c r="DE166" s="37" t="s">
        <v>726</v>
      </c>
      <c r="DF166" s="93">
        <v>1</v>
      </c>
      <c r="DH166" s="93"/>
      <c r="DL166" s="37">
        <v>0</v>
      </c>
      <c r="DN166" s="37">
        <v>1</v>
      </c>
      <c r="DO166" s="37">
        <v>1981</v>
      </c>
      <c r="DP166" s="37" t="s">
        <v>1421</v>
      </c>
      <c r="DQ166" s="102" t="s">
        <v>1418</v>
      </c>
      <c r="DR166" s="37" t="s">
        <v>460</v>
      </c>
      <c r="DS166" s="37" t="s">
        <v>1421</v>
      </c>
      <c r="DT166" s="38"/>
      <c r="DU166" s="38"/>
      <c r="DV166" s="38"/>
      <c r="DW166" s="38"/>
      <c r="DX166" s="38"/>
      <c r="DY166" s="38"/>
      <c r="DZ166" s="38"/>
      <c r="EA166" s="38"/>
      <c r="EB166" s="38"/>
      <c r="EC166" s="38"/>
      <c r="ED166" s="38"/>
      <c r="EE166" s="38"/>
      <c r="EF166" s="38"/>
      <c r="EG166" s="38"/>
      <c r="EH166" s="38"/>
      <c r="EI166" s="38"/>
    </row>
    <row r="167" spans="1:139" s="37" customFormat="1" ht="15.75" customHeight="1" x14ac:dyDescent="0.3">
      <c r="A167" s="37" t="s">
        <v>123</v>
      </c>
      <c r="B167" s="74" t="s">
        <v>1422</v>
      </c>
      <c r="C167" s="102" t="s">
        <v>1423</v>
      </c>
      <c r="F167" s="37" t="s">
        <v>122</v>
      </c>
      <c r="H167" s="38" t="s">
        <v>8574</v>
      </c>
      <c r="I167" s="37" t="s">
        <v>56</v>
      </c>
      <c r="J167" s="37" t="s">
        <v>200</v>
      </c>
      <c r="K167" s="37" t="s">
        <v>269</v>
      </c>
      <c r="L167" s="93"/>
      <c r="M167" s="37" t="s">
        <v>268</v>
      </c>
      <c r="N167" s="37" t="s">
        <v>299</v>
      </c>
      <c r="O167" s="37" t="s">
        <v>299</v>
      </c>
      <c r="P167" s="93"/>
      <c r="Q167" s="93"/>
      <c r="R167" s="37">
        <v>0</v>
      </c>
      <c r="S167" s="37">
        <v>0</v>
      </c>
      <c r="T167" s="37">
        <v>0</v>
      </c>
      <c r="U167" s="37">
        <v>0</v>
      </c>
      <c r="V167" s="37">
        <v>0</v>
      </c>
      <c r="W167" s="37">
        <v>1</v>
      </c>
      <c r="X167" s="37">
        <v>0</v>
      </c>
      <c r="Y167" s="37">
        <v>0</v>
      </c>
      <c r="AA167" s="37">
        <v>0</v>
      </c>
      <c r="AB167" s="37">
        <v>0</v>
      </c>
      <c r="AC167" s="37">
        <v>0</v>
      </c>
      <c r="AD167" s="37">
        <v>0</v>
      </c>
      <c r="AE167" s="37">
        <v>0</v>
      </c>
      <c r="AF167" s="37">
        <v>0</v>
      </c>
      <c r="AG167" s="37">
        <v>0</v>
      </c>
      <c r="AH167" s="37">
        <v>0</v>
      </c>
      <c r="AI167" s="37">
        <v>0</v>
      </c>
      <c r="AJ167" s="37">
        <v>0</v>
      </c>
      <c r="AK167" s="37">
        <v>0</v>
      </c>
      <c r="AL167" s="37">
        <v>0</v>
      </c>
      <c r="AM167" s="37">
        <v>0</v>
      </c>
      <c r="AN167" s="37">
        <v>0</v>
      </c>
      <c r="AO167" s="37">
        <v>0</v>
      </c>
      <c r="AP167" s="37">
        <v>0</v>
      </c>
      <c r="AQ167" s="37">
        <v>0</v>
      </c>
      <c r="AR167" s="37">
        <v>0</v>
      </c>
      <c r="AS167" s="37">
        <v>0</v>
      </c>
      <c r="AT167" s="37">
        <v>0</v>
      </c>
      <c r="AU167" s="37">
        <v>0</v>
      </c>
      <c r="AV167" s="37">
        <v>0</v>
      </c>
      <c r="AW167" s="37">
        <v>0</v>
      </c>
      <c r="AX167" s="37">
        <v>0</v>
      </c>
      <c r="AY167" s="37">
        <v>0</v>
      </c>
      <c r="AZ167" s="37">
        <v>0</v>
      </c>
      <c r="BA167" s="37">
        <v>0</v>
      </c>
      <c r="BB167" s="37">
        <v>0</v>
      </c>
      <c r="BC167" s="37">
        <v>0</v>
      </c>
      <c r="BD167" s="37">
        <v>0</v>
      </c>
      <c r="BE167" s="37">
        <v>0</v>
      </c>
      <c r="BF167" s="37">
        <v>0</v>
      </c>
      <c r="BG167" s="37">
        <v>0</v>
      </c>
      <c r="BH167" s="52">
        <v>0</v>
      </c>
      <c r="BI167" s="37">
        <v>0</v>
      </c>
      <c r="BJ167" s="52">
        <v>0</v>
      </c>
      <c r="BK167" s="37">
        <v>0</v>
      </c>
      <c r="BL167" s="52">
        <v>0</v>
      </c>
      <c r="BM167" s="37">
        <v>0</v>
      </c>
      <c r="BN167" s="37">
        <v>0</v>
      </c>
      <c r="BO167" s="37">
        <v>0</v>
      </c>
      <c r="BP167" s="37">
        <v>0</v>
      </c>
      <c r="BQ167" s="37">
        <v>0</v>
      </c>
      <c r="BR167" s="37">
        <v>0</v>
      </c>
      <c r="BS167" s="37">
        <v>0</v>
      </c>
      <c r="BT167" s="37">
        <v>0</v>
      </c>
      <c r="BU167" s="37">
        <v>0</v>
      </c>
      <c r="BV167" s="37">
        <v>0</v>
      </c>
      <c r="BW167" s="37">
        <v>0</v>
      </c>
      <c r="BX167" s="37">
        <v>0</v>
      </c>
      <c r="BY167" s="37">
        <v>0</v>
      </c>
      <c r="BZ167" s="37">
        <v>0</v>
      </c>
      <c r="CA167" s="37">
        <v>0</v>
      </c>
      <c r="CB167" s="37">
        <v>0</v>
      </c>
      <c r="CC167" s="37">
        <v>0</v>
      </c>
      <c r="CD167" s="37">
        <v>0</v>
      </c>
      <c r="CE167" s="37">
        <v>0</v>
      </c>
      <c r="CF167" s="37">
        <v>0</v>
      </c>
      <c r="CG167" s="37">
        <v>0</v>
      </c>
      <c r="CH167" s="37">
        <v>0</v>
      </c>
      <c r="CI167" s="37">
        <v>0</v>
      </c>
      <c r="CJ167" s="37">
        <v>0</v>
      </c>
      <c r="CK167" s="37">
        <v>0</v>
      </c>
      <c r="CL167" s="37">
        <v>0</v>
      </c>
      <c r="CM167" s="37">
        <v>0</v>
      </c>
      <c r="CN167" s="37">
        <v>0</v>
      </c>
      <c r="CO167" s="37">
        <v>0</v>
      </c>
      <c r="CP167" s="37">
        <v>0</v>
      </c>
      <c r="CQ167" s="37">
        <v>0</v>
      </c>
      <c r="CR167" s="37">
        <v>0</v>
      </c>
      <c r="CS167" s="37">
        <v>0</v>
      </c>
      <c r="CT167" s="37">
        <v>0</v>
      </c>
      <c r="CU167" s="37">
        <v>0</v>
      </c>
      <c r="CV167" s="37">
        <v>0</v>
      </c>
      <c r="CW167" s="37">
        <v>0</v>
      </c>
      <c r="CX167" s="93">
        <v>0</v>
      </c>
      <c r="CY167" s="93">
        <v>1</v>
      </c>
      <c r="CZ167" s="93">
        <v>0</v>
      </c>
      <c r="DA167" s="93">
        <v>0</v>
      </c>
      <c r="DB167" s="93">
        <v>0</v>
      </c>
      <c r="DC167" s="37" t="s">
        <v>1415</v>
      </c>
      <c r="DD167" s="37" t="s">
        <v>311</v>
      </c>
      <c r="DE167" s="93"/>
      <c r="DF167" s="93">
        <v>1</v>
      </c>
      <c r="DH167" s="93"/>
      <c r="DL167" s="37">
        <v>0</v>
      </c>
      <c r="DN167" s="37">
        <v>1</v>
      </c>
      <c r="DO167" s="37">
        <v>1993</v>
      </c>
      <c r="DP167" s="37" t="s">
        <v>1424</v>
      </c>
      <c r="DQ167" s="102" t="s">
        <v>1423</v>
      </c>
      <c r="DR167" s="37" t="s">
        <v>460</v>
      </c>
      <c r="DS167" s="37" t="s">
        <v>1424</v>
      </c>
      <c r="DT167" s="38"/>
      <c r="DU167" s="38"/>
      <c r="DV167" s="38"/>
      <c r="DW167" s="38"/>
      <c r="DX167" s="38"/>
      <c r="DY167" s="38"/>
      <c r="DZ167" s="38"/>
      <c r="EA167" s="38"/>
      <c r="EB167" s="38"/>
      <c r="EC167" s="38"/>
      <c r="ED167" s="38"/>
      <c r="EE167" s="38"/>
      <c r="EF167" s="38"/>
      <c r="EG167" s="38"/>
      <c r="EH167" s="38"/>
      <c r="EI167" s="38"/>
    </row>
    <row r="168" spans="1:139" s="37" customFormat="1" ht="15.75" customHeight="1" x14ac:dyDescent="0.3">
      <c r="A168" s="74" t="s">
        <v>123</v>
      </c>
      <c r="B168" s="25" t="s">
        <v>1425</v>
      </c>
      <c r="C168" s="51" t="s">
        <v>1426</v>
      </c>
      <c r="D168" s="25"/>
      <c r="E168" s="25"/>
      <c r="F168" s="25" t="s">
        <v>122</v>
      </c>
      <c r="G168" s="25"/>
      <c r="H168" s="25" t="s">
        <v>494</v>
      </c>
      <c r="I168" s="25" t="s">
        <v>56</v>
      </c>
      <c r="J168" s="25" t="s">
        <v>200</v>
      </c>
      <c r="K168" s="25" t="s">
        <v>269</v>
      </c>
      <c r="L168" s="25"/>
      <c r="M168" s="25" t="s">
        <v>1427</v>
      </c>
      <c r="N168" s="25"/>
      <c r="O168" s="25" t="s">
        <v>299</v>
      </c>
      <c r="P168" s="25"/>
      <c r="Q168" s="57" t="s">
        <v>1428</v>
      </c>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52"/>
      <c r="BI168" s="25"/>
      <c r="BJ168" s="52"/>
      <c r="BK168" s="25"/>
      <c r="BL168" s="52"/>
      <c r="BM168" s="25"/>
      <c r="BN168" s="25"/>
      <c r="BO168" s="25"/>
      <c r="BP168" s="25"/>
      <c r="BQ168" s="25"/>
      <c r="BR168" s="25"/>
      <c r="BS168" s="25"/>
      <c r="BT168" s="25"/>
      <c r="BU168" s="25"/>
      <c r="BV168" s="25"/>
      <c r="BW168" s="25"/>
      <c r="BX168" s="25"/>
      <c r="BY168" s="25"/>
      <c r="BZ168" s="25"/>
      <c r="CA168" s="25"/>
      <c r="CB168" s="25"/>
      <c r="CC168" s="53"/>
      <c r="CD168" s="25"/>
      <c r="CE168" s="25"/>
      <c r="CF168" s="25"/>
      <c r="CG168" s="25"/>
      <c r="CH168" s="25"/>
      <c r="CI168" s="25"/>
      <c r="CJ168" s="25"/>
      <c r="CK168" s="25"/>
      <c r="CL168" s="25"/>
      <c r="CM168" s="25"/>
      <c r="CN168" s="25"/>
      <c r="CO168" s="25"/>
      <c r="CP168" s="25"/>
      <c r="CQ168" s="25"/>
      <c r="CR168" s="25"/>
      <c r="CS168" s="25"/>
      <c r="CT168" s="25"/>
      <c r="CU168" s="25"/>
      <c r="CV168" s="25"/>
      <c r="CW168" s="54"/>
      <c r="CX168" s="25"/>
      <c r="CY168" s="25"/>
      <c r="CZ168" s="25"/>
      <c r="DA168" s="25"/>
      <c r="DB168" s="25"/>
      <c r="DC168" s="25" t="s">
        <v>519</v>
      </c>
      <c r="DD168" s="25" t="s">
        <v>313</v>
      </c>
      <c r="DE168" s="25"/>
      <c r="DF168" s="25"/>
      <c r="DG168" s="25"/>
      <c r="DH168" s="25"/>
      <c r="DI168" s="25"/>
      <c r="DJ168" s="25"/>
      <c r="DK168" s="25"/>
      <c r="DL168" s="25"/>
      <c r="DM168" s="25"/>
      <c r="DN168" s="25">
        <v>1</v>
      </c>
      <c r="DO168" s="25">
        <v>2017</v>
      </c>
      <c r="DP168" s="40" t="s">
        <v>1429</v>
      </c>
      <c r="DQ168" s="25"/>
      <c r="DR168" s="25"/>
      <c r="DS168" s="40" t="s">
        <v>1429</v>
      </c>
    </row>
    <row r="169" spans="1:139" s="37" customFormat="1" ht="15.75" customHeight="1" x14ac:dyDescent="0.3">
      <c r="A169" s="37" t="s">
        <v>123</v>
      </c>
      <c r="B169" s="74" t="s">
        <v>1430</v>
      </c>
      <c r="C169" s="102" t="s">
        <v>1431</v>
      </c>
      <c r="F169" s="37" t="s">
        <v>122</v>
      </c>
      <c r="H169" s="37" t="s">
        <v>454</v>
      </c>
      <c r="I169" s="37" t="s">
        <v>56</v>
      </c>
      <c r="J169" s="37" t="s">
        <v>200</v>
      </c>
      <c r="K169" s="37" t="s">
        <v>269</v>
      </c>
      <c r="L169" s="93"/>
      <c r="M169" s="37" t="s">
        <v>266</v>
      </c>
      <c r="N169" s="93"/>
      <c r="O169" s="37" t="s">
        <v>299</v>
      </c>
      <c r="P169" s="37" t="s">
        <v>1432</v>
      </c>
      <c r="Q169" s="75" t="s">
        <v>1433</v>
      </c>
      <c r="R169" s="37">
        <v>0</v>
      </c>
      <c r="S169" s="37">
        <v>0</v>
      </c>
      <c r="T169" s="37">
        <v>0</v>
      </c>
      <c r="U169" s="37">
        <v>0</v>
      </c>
      <c r="V169" s="37">
        <v>0</v>
      </c>
      <c r="W169" s="37">
        <v>0</v>
      </c>
      <c r="X169" s="37">
        <v>0</v>
      </c>
      <c r="Y169" s="37">
        <v>0</v>
      </c>
      <c r="AA169" s="37">
        <v>0</v>
      </c>
      <c r="AB169" s="37">
        <v>0</v>
      </c>
      <c r="AC169" s="37">
        <v>0</v>
      </c>
      <c r="AD169" s="37">
        <v>0</v>
      </c>
      <c r="AE169" s="37">
        <v>0</v>
      </c>
      <c r="AF169" s="37">
        <v>0</v>
      </c>
      <c r="AG169" s="37">
        <v>0</v>
      </c>
      <c r="AH169" s="37">
        <v>0</v>
      </c>
      <c r="AI169" s="37">
        <v>0</v>
      </c>
      <c r="AJ169" s="37">
        <v>0</v>
      </c>
      <c r="AK169" s="37">
        <v>0</v>
      </c>
      <c r="AL169" s="37">
        <v>0</v>
      </c>
      <c r="AM169" s="37">
        <v>0</v>
      </c>
      <c r="AN169" s="37">
        <v>0</v>
      </c>
      <c r="AO169" s="37">
        <v>0</v>
      </c>
      <c r="AP169" s="37">
        <v>0</v>
      </c>
      <c r="AQ169" s="37">
        <v>0</v>
      </c>
      <c r="AR169" s="37">
        <v>0</v>
      </c>
      <c r="AS169" s="37">
        <v>0</v>
      </c>
      <c r="AT169" s="37">
        <v>0</v>
      </c>
      <c r="AU169" s="37">
        <v>0</v>
      </c>
      <c r="AV169" s="37">
        <v>0</v>
      </c>
      <c r="AW169" s="37">
        <v>0</v>
      </c>
      <c r="AX169" s="37">
        <v>0</v>
      </c>
      <c r="AY169" s="37">
        <v>0</v>
      </c>
      <c r="AZ169" s="37">
        <v>0</v>
      </c>
      <c r="BA169" s="37">
        <v>0</v>
      </c>
      <c r="BB169" s="37">
        <v>1</v>
      </c>
      <c r="BC169" s="37">
        <v>0</v>
      </c>
      <c r="BD169" s="37">
        <v>0</v>
      </c>
      <c r="BE169" s="37">
        <v>0</v>
      </c>
      <c r="BF169" s="37">
        <v>0</v>
      </c>
      <c r="BG169" s="37">
        <v>0</v>
      </c>
      <c r="BH169" s="52">
        <v>0</v>
      </c>
      <c r="BI169" s="37">
        <v>0</v>
      </c>
      <c r="BJ169" s="52">
        <v>0</v>
      </c>
      <c r="BK169" s="37">
        <v>0</v>
      </c>
      <c r="BL169" s="52">
        <v>0</v>
      </c>
      <c r="BM169" s="37">
        <v>0</v>
      </c>
      <c r="BN169" s="37">
        <v>0</v>
      </c>
      <c r="BO169" s="37">
        <v>0</v>
      </c>
      <c r="BP169" s="37">
        <v>0</v>
      </c>
      <c r="BQ169" s="37">
        <v>0</v>
      </c>
      <c r="BR169" s="37">
        <v>0</v>
      </c>
      <c r="BS169" s="37">
        <v>0</v>
      </c>
      <c r="BT169" s="37">
        <v>0</v>
      </c>
      <c r="BU169" s="37">
        <v>0</v>
      </c>
      <c r="BV169" s="37">
        <v>0</v>
      </c>
      <c r="BW169" s="37">
        <v>0</v>
      </c>
      <c r="BX169" s="37">
        <v>0</v>
      </c>
      <c r="BY169" s="37">
        <v>0</v>
      </c>
      <c r="BZ169" s="37">
        <v>0</v>
      </c>
      <c r="CA169" s="37">
        <v>0</v>
      </c>
      <c r="CB169" s="37">
        <v>0</v>
      </c>
      <c r="CC169" s="90">
        <v>0</v>
      </c>
      <c r="CD169" s="37">
        <v>0</v>
      </c>
      <c r="CE169" s="37">
        <v>0</v>
      </c>
      <c r="CF169" s="37">
        <v>0</v>
      </c>
      <c r="CG169" s="37">
        <v>0</v>
      </c>
      <c r="CH169" s="37">
        <v>0</v>
      </c>
      <c r="CI169" s="37">
        <v>0</v>
      </c>
      <c r="CJ169" s="37">
        <v>0</v>
      </c>
      <c r="CK169" s="37">
        <v>0</v>
      </c>
      <c r="CL169" s="37">
        <v>0</v>
      </c>
      <c r="CM169" s="37">
        <v>0</v>
      </c>
      <c r="CN169" s="37">
        <v>0</v>
      </c>
      <c r="CO169" s="37">
        <v>0</v>
      </c>
      <c r="CP169" s="37">
        <v>0</v>
      </c>
      <c r="CQ169" s="37">
        <v>0</v>
      </c>
      <c r="CR169" s="37">
        <v>0</v>
      </c>
      <c r="CS169" s="37">
        <v>0</v>
      </c>
      <c r="CT169" s="37">
        <v>0</v>
      </c>
      <c r="CU169" s="37">
        <v>0</v>
      </c>
      <c r="CV169" s="37">
        <v>0</v>
      </c>
      <c r="CW169" s="75">
        <v>0</v>
      </c>
      <c r="CX169" s="93">
        <f>SUM(AA169:CW169)</f>
        <v>1</v>
      </c>
      <c r="CY169" s="93">
        <v>1</v>
      </c>
      <c r="CZ169" s="93">
        <v>0</v>
      </c>
      <c r="DA169" s="93">
        <v>0</v>
      </c>
      <c r="DB169" s="93">
        <v>0</v>
      </c>
      <c r="DC169" s="37" t="s">
        <v>1420</v>
      </c>
      <c r="DD169" s="37" t="s">
        <v>309</v>
      </c>
      <c r="DE169" s="37" t="s">
        <v>726</v>
      </c>
      <c r="DF169" s="93">
        <v>1</v>
      </c>
      <c r="DH169" s="93"/>
      <c r="DL169" s="37">
        <v>0</v>
      </c>
      <c r="DN169" s="37">
        <v>1</v>
      </c>
      <c r="DO169" s="37">
        <v>2002</v>
      </c>
      <c r="DP169" s="37" t="s">
        <v>1434</v>
      </c>
      <c r="DQ169" s="102" t="s">
        <v>1431</v>
      </c>
      <c r="DR169" s="37" t="s">
        <v>460</v>
      </c>
      <c r="DS169" s="37" t="s">
        <v>1434</v>
      </c>
      <c r="DT169" s="38"/>
      <c r="DU169" s="38"/>
      <c r="DV169" s="38"/>
      <c r="DW169" s="38"/>
      <c r="DX169" s="38"/>
      <c r="DY169" s="38"/>
      <c r="DZ169" s="38"/>
      <c r="EA169" s="38"/>
      <c r="EB169" s="38"/>
      <c r="EC169" s="38"/>
      <c r="ED169" s="38"/>
      <c r="EE169" s="38"/>
      <c r="EF169" s="38"/>
      <c r="EG169" s="38"/>
      <c r="EH169" s="38"/>
      <c r="EI169" s="38"/>
    </row>
    <row r="170" spans="1:139" s="93" customFormat="1" ht="15.75" customHeight="1" x14ac:dyDescent="0.3">
      <c r="A170" s="74" t="s">
        <v>123</v>
      </c>
      <c r="B170" s="37" t="s">
        <v>8575</v>
      </c>
      <c r="C170" s="37" t="s">
        <v>1435</v>
      </c>
      <c r="D170" s="37"/>
      <c r="E170" s="37"/>
      <c r="F170" s="37" t="s">
        <v>122</v>
      </c>
      <c r="G170" s="37"/>
      <c r="H170" s="38" t="s">
        <v>8574</v>
      </c>
      <c r="I170" s="37" t="s">
        <v>56</v>
      </c>
      <c r="J170" s="37" t="s">
        <v>200</v>
      </c>
      <c r="K170" s="37" t="s">
        <v>269</v>
      </c>
      <c r="L170" s="37"/>
      <c r="M170" s="37" t="s">
        <v>272</v>
      </c>
      <c r="N170" s="37"/>
      <c r="O170" s="37" t="s">
        <v>299</v>
      </c>
      <c r="P170" s="37" t="s">
        <v>1436</v>
      </c>
      <c r="Q170" s="37" t="s">
        <v>1437</v>
      </c>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52"/>
      <c r="BI170" s="37"/>
      <c r="BJ170" s="52"/>
      <c r="BK170" s="37"/>
      <c r="BL170" s="52"/>
      <c r="BM170" s="37"/>
      <c r="BN170" s="37"/>
      <c r="BO170" s="37"/>
      <c r="BP170" s="37"/>
      <c r="BQ170" s="37"/>
      <c r="BR170" s="37"/>
      <c r="BS170" s="37"/>
      <c r="BT170" s="37"/>
      <c r="BU170" s="37"/>
      <c r="BV170" s="37"/>
      <c r="BW170" s="37"/>
      <c r="BX170" s="37"/>
      <c r="BY170" s="37"/>
      <c r="BZ170" s="37"/>
      <c r="CA170" s="37"/>
      <c r="CB170" s="37"/>
      <c r="CC170" s="90"/>
      <c r="CD170" s="37"/>
      <c r="CE170" s="37"/>
      <c r="CF170" s="37"/>
      <c r="CG170" s="37"/>
      <c r="CH170" s="37"/>
      <c r="CI170" s="37"/>
      <c r="CJ170" s="37"/>
      <c r="CK170" s="37"/>
      <c r="CL170" s="37"/>
      <c r="CM170" s="37"/>
      <c r="CN170" s="37"/>
      <c r="CO170" s="37"/>
      <c r="CP170" s="37"/>
      <c r="CQ170" s="37"/>
      <c r="CR170" s="37"/>
      <c r="CS170" s="37"/>
      <c r="CT170" s="37"/>
      <c r="CU170" s="37"/>
      <c r="CV170" s="37"/>
      <c r="CW170" s="75"/>
      <c r="CX170" s="37">
        <v>0</v>
      </c>
      <c r="CY170" s="37">
        <v>1</v>
      </c>
      <c r="CZ170" s="37">
        <v>0</v>
      </c>
      <c r="DA170" s="37">
        <v>0</v>
      </c>
      <c r="DB170" s="37">
        <v>0</v>
      </c>
      <c r="DC170" s="37" t="s">
        <v>1378</v>
      </c>
      <c r="DD170" s="37" t="s">
        <v>311</v>
      </c>
      <c r="DE170" s="37"/>
      <c r="DF170" s="37"/>
      <c r="DG170" s="37"/>
      <c r="DH170" s="37"/>
      <c r="DI170" s="37"/>
      <c r="DJ170" s="37"/>
      <c r="DK170" s="37"/>
      <c r="DL170" s="37"/>
      <c r="DM170" s="37"/>
      <c r="DN170" s="37">
        <v>1</v>
      </c>
      <c r="DO170" s="37">
        <v>2016</v>
      </c>
      <c r="DP170" s="37" t="s">
        <v>1438</v>
      </c>
      <c r="DQ170" s="37" t="s">
        <v>1435</v>
      </c>
      <c r="DR170" s="37" t="s">
        <v>580</v>
      </c>
      <c r="DS170" s="37" t="s">
        <v>1438</v>
      </c>
      <c r="DT170" s="37"/>
      <c r="DU170" s="37"/>
      <c r="DV170" s="37"/>
      <c r="DW170" s="37"/>
      <c r="DX170" s="37"/>
      <c r="DY170" s="37"/>
      <c r="DZ170" s="37"/>
      <c r="EA170" s="37"/>
      <c r="EB170" s="37"/>
      <c r="EC170" s="37"/>
      <c r="ED170" s="37"/>
      <c r="EE170" s="37"/>
      <c r="EF170" s="37"/>
      <c r="EG170" s="37"/>
      <c r="EH170" s="37"/>
      <c r="EI170" s="37"/>
    </row>
    <row r="171" spans="1:139" s="37" customFormat="1" ht="15.75" customHeight="1" x14ac:dyDescent="0.3">
      <c r="A171" s="74" t="s">
        <v>123</v>
      </c>
      <c r="B171" s="37" t="s">
        <v>1439</v>
      </c>
      <c r="C171" s="37" t="s">
        <v>1440</v>
      </c>
      <c r="F171" s="37" t="s">
        <v>122</v>
      </c>
      <c r="H171" s="38" t="s">
        <v>8574</v>
      </c>
      <c r="I171" s="37" t="s">
        <v>56</v>
      </c>
      <c r="J171" s="37" t="s">
        <v>200</v>
      </c>
      <c r="K171" s="37" t="s">
        <v>269</v>
      </c>
      <c r="M171" s="37" t="s">
        <v>1442</v>
      </c>
      <c r="O171" s="37" t="s">
        <v>299</v>
      </c>
      <c r="P171" s="37" t="s">
        <v>1443</v>
      </c>
      <c r="Q171" s="37" t="s">
        <v>1444</v>
      </c>
      <c r="BH171" s="52"/>
      <c r="BJ171" s="52"/>
      <c r="BL171" s="52"/>
      <c r="BW171" s="90"/>
      <c r="CQ171" s="75"/>
      <c r="CX171" s="37">
        <v>0</v>
      </c>
      <c r="CY171" s="37">
        <v>1</v>
      </c>
      <c r="CZ171" s="37">
        <v>0</v>
      </c>
      <c r="DA171" s="37">
        <v>0</v>
      </c>
      <c r="DB171" s="37">
        <v>0</v>
      </c>
      <c r="DC171" s="37" t="s">
        <v>1378</v>
      </c>
      <c r="DD171" s="37" t="s">
        <v>311</v>
      </c>
      <c r="DG171" s="37" t="s">
        <v>1445</v>
      </c>
      <c r="DH171" s="37" t="s">
        <v>1446</v>
      </c>
      <c r="DI171" s="37" t="s">
        <v>546</v>
      </c>
      <c r="DJ171" s="37" t="s">
        <v>546</v>
      </c>
      <c r="DN171" s="37">
        <v>1</v>
      </c>
      <c r="DO171" s="37">
        <v>2022</v>
      </c>
      <c r="DP171" s="37" t="s">
        <v>1447</v>
      </c>
      <c r="DQ171" s="37" t="s">
        <v>1440</v>
      </c>
      <c r="DR171" s="37" t="s">
        <v>580</v>
      </c>
      <c r="DS171" s="37" t="s">
        <v>1447</v>
      </c>
    </row>
    <row r="172" spans="1:139" s="37" customFormat="1" ht="17.25" customHeight="1" x14ac:dyDescent="0.3">
      <c r="A172" s="74" t="s">
        <v>57</v>
      </c>
      <c r="B172" s="37" t="s">
        <v>1448</v>
      </c>
      <c r="C172" s="102" t="s">
        <v>1449</v>
      </c>
      <c r="F172" s="37" t="s">
        <v>122</v>
      </c>
      <c r="H172" s="37" t="s">
        <v>454</v>
      </c>
      <c r="I172" s="37" t="s">
        <v>56</v>
      </c>
      <c r="J172" s="37" t="s">
        <v>173</v>
      </c>
      <c r="K172" s="37" t="s">
        <v>269</v>
      </c>
      <c r="L172" s="93"/>
      <c r="M172" s="37" t="s">
        <v>289</v>
      </c>
      <c r="O172" s="37" t="s">
        <v>299</v>
      </c>
      <c r="P172" s="89" t="s">
        <v>1450</v>
      </c>
      <c r="Q172" s="75" t="s">
        <v>457</v>
      </c>
      <c r="R172" s="37">
        <v>0</v>
      </c>
      <c r="S172" s="37">
        <v>0</v>
      </c>
      <c r="T172" s="37">
        <v>0</v>
      </c>
      <c r="U172" s="37">
        <v>0</v>
      </c>
      <c r="V172" s="37">
        <v>0</v>
      </c>
      <c r="W172" s="37">
        <v>0</v>
      </c>
      <c r="X172" s="37">
        <v>0</v>
      </c>
      <c r="Y172" s="37">
        <v>0</v>
      </c>
      <c r="AA172" s="37">
        <v>0</v>
      </c>
      <c r="AB172" s="37">
        <v>0</v>
      </c>
      <c r="AC172" s="37">
        <v>0</v>
      </c>
      <c r="AD172" s="37">
        <v>0</v>
      </c>
      <c r="AE172" s="37">
        <v>0</v>
      </c>
      <c r="AF172" s="37">
        <v>0</v>
      </c>
      <c r="AG172" s="37">
        <v>0</v>
      </c>
      <c r="AH172" s="37">
        <v>0</v>
      </c>
      <c r="AI172" s="37">
        <v>0</v>
      </c>
      <c r="AJ172" s="37">
        <v>0</v>
      </c>
      <c r="AK172" s="37">
        <v>0</v>
      </c>
      <c r="AL172" s="37">
        <v>0</v>
      </c>
      <c r="AM172" s="37">
        <v>0</v>
      </c>
      <c r="AN172" s="37">
        <v>0</v>
      </c>
      <c r="AO172" s="37">
        <v>0</v>
      </c>
      <c r="AP172" s="37">
        <v>0</v>
      </c>
      <c r="AQ172" s="37">
        <v>0</v>
      </c>
      <c r="AR172" s="37">
        <v>0</v>
      </c>
      <c r="AS172" s="37">
        <v>0</v>
      </c>
      <c r="AT172" s="37">
        <v>0</v>
      </c>
      <c r="AU172" s="37">
        <v>0</v>
      </c>
      <c r="AV172" s="37">
        <v>0</v>
      </c>
      <c r="AW172" s="37">
        <v>0</v>
      </c>
      <c r="AX172" s="37">
        <v>0</v>
      </c>
      <c r="AY172" s="37">
        <v>0</v>
      </c>
      <c r="AZ172" s="37">
        <v>0</v>
      </c>
      <c r="BA172" s="37">
        <v>0</v>
      </c>
      <c r="BB172" s="37">
        <v>0</v>
      </c>
      <c r="BC172" s="37">
        <v>0</v>
      </c>
      <c r="BD172" s="37">
        <v>0</v>
      </c>
      <c r="BE172" s="37">
        <v>0</v>
      </c>
      <c r="BF172" s="37">
        <v>0</v>
      </c>
      <c r="BG172" s="37">
        <v>0</v>
      </c>
      <c r="BH172" s="52">
        <v>0</v>
      </c>
      <c r="BI172" s="37">
        <v>0</v>
      </c>
      <c r="BJ172" s="52">
        <v>0</v>
      </c>
      <c r="BK172" s="37">
        <v>0</v>
      </c>
      <c r="BL172" s="52">
        <v>0</v>
      </c>
      <c r="BM172" s="37">
        <v>0</v>
      </c>
      <c r="BN172" s="37">
        <v>0</v>
      </c>
      <c r="BO172" s="37">
        <v>0</v>
      </c>
      <c r="BP172" s="37">
        <v>0</v>
      </c>
      <c r="BQ172" s="37">
        <v>0</v>
      </c>
      <c r="BR172" s="37">
        <v>0</v>
      </c>
      <c r="BS172" s="37">
        <v>0</v>
      </c>
      <c r="BT172" s="37">
        <v>0</v>
      </c>
      <c r="BU172" s="37">
        <v>0</v>
      </c>
      <c r="BV172" s="37">
        <v>0</v>
      </c>
      <c r="BW172" s="37">
        <v>0</v>
      </c>
      <c r="BX172" s="37">
        <v>0</v>
      </c>
      <c r="BY172" s="37">
        <v>0</v>
      </c>
      <c r="BZ172" s="37">
        <v>0</v>
      </c>
      <c r="CA172" s="37">
        <v>0</v>
      </c>
      <c r="CB172" s="37">
        <v>0</v>
      </c>
      <c r="CC172" s="90">
        <v>0</v>
      </c>
      <c r="CD172" s="37">
        <v>0</v>
      </c>
      <c r="CE172" s="93">
        <v>0</v>
      </c>
      <c r="CF172" s="93">
        <v>0</v>
      </c>
      <c r="CG172" s="93">
        <v>0</v>
      </c>
      <c r="CH172" s="93">
        <v>0</v>
      </c>
      <c r="CI172" s="93">
        <v>0</v>
      </c>
      <c r="CJ172" s="93">
        <v>0</v>
      </c>
      <c r="CK172" s="93">
        <v>0</v>
      </c>
      <c r="CL172" s="93">
        <v>0</v>
      </c>
      <c r="CM172" s="93">
        <v>0</v>
      </c>
      <c r="CN172" s="37">
        <v>0</v>
      </c>
      <c r="CO172" s="93">
        <v>0</v>
      </c>
      <c r="CP172" s="37">
        <v>1</v>
      </c>
      <c r="CQ172" s="93">
        <v>0</v>
      </c>
      <c r="CR172" s="93">
        <v>0</v>
      </c>
      <c r="CS172" s="93">
        <v>0</v>
      </c>
      <c r="CT172" s="93">
        <v>0</v>
      </c>
      <c r="CU172" s="93">
        <v>0</v>
      </c>
      <c r="CV172" s="93">
        <v>0</v>
      </c>
      <c r="CW172" s="75">
        <v>0</v>
      </c>
      <c r="CX172" s="93">
        <f t="shared" ref="CX172:CX179" si="5">SUM(AA172:CW172)</f>
        <v>1</v>
      </c>
      <c r="CY172" s="93">
        <v>0</v>
      </c>
      <c r="CZ172" s="93">
        <v>1</v>
      </c>
      <c r="DA172" s="93">
        <v>0</v>
      </c>
      <c r="DB172" s="93">
        <v>0</v>
      </c>
      <c r="DC172" s="37" t="s">
        <v>458</v>
      </c>
      <c r="DD172" s="37" t="s">
        <v>306</v>
      </c>
      <c r="DE172" s="93"/>
      <c r="DF172" s="93"/>
      <c r="DG172" s="37" t="s">
        <v>483</v>
      </c>
      <c r="DH172" s="37" t="s">
        <v>1451</v>
      </c>
      <c r="DI172" s="37">
        <v>1</v>
      </c>
      <c r="DJ172" s="37" t="s">
        <v>484</v>
      </c>
      <c r="DL172" s="37">
        <v>1</v>
      </c>
      <c r="DN172" s="37">
        <v>1</v>
      </c>
      <c r="DO172" s="37">
        <v>1958</v>
      </c>
      <c r="DP172" s="37" t="s">
        <v>1452</v>
      </c>
      <c r="DQ172" s="102" t="s">
        <v>1449</v>
      </c>
      <c r="DR172" s="37" t="s">
        <v>460</v>
      </c>
      <c r="DS172" s="37" t="s">
        <v>1452</v>
      </c>
    </row>
    <row r="173" spans="1:139" s="37" customFormat="1" ht="15.75" customHeight="1" x14ac:dyDescent="0.3">
      <c r="A173" s="74" t="s">
        <v>57</v>
      </c>
      <c r="B173" s="37" t="s">
        <v>1448</v>
      </c>
      <c r="C173" s="102" t="s">
        <v>1453</v>
      </c>
      <c r="F173" s="37" t="s">
        <v>91</v>
      </c>
      <c r="G173" s="37" t="s">
        <v>479</v>
      </c>
      <c r="H173" s="37" t="s">
        <v>454</v>
      </c>
      <c r="I173" s="37" t="s">
        <v>56</v>
      </c>
      <c r="J173" s="37" t="s">
        <v>173</v>
      </c>
      <c r="K173" s="37" t="s">
        <v>471</v>
      </c>
      <c r="L173" s="93"/>
      <c r="M173" s="37" t="s">
        <v>289</v>
      </c>
      <c r="O173" s="37" t="s">
        <v>299</v>
      </c>
      <c r="P173" s="37" t="s">
        <v>1454</v>
      </c>
      <c r="Q173" s="75" t="s">
        <v>457</v>
      </c>
      <c r="R173" s="37">
        <v>0</v>
      </c>
      <c r="S173" s="37">
        <v>0</v>
      </c>
      <c r="T173" s="37">
        <v>0</v>
      </c>
      <c r="U173" s="37">
        <v>0</v>
      </c>
      <c r="V173" s="37">
        <v>0</v>
      </c>
      <c r="W173" s="37">
        <v>0</v>
      </c>
      <c r="X173" s="37">
        <v>0</v>
      </c>
      <c r="Y173" s="37">
        <v>0</v>
      </c>
      <c r="AA173" s="37">
        <v>0</v>
      </c>
      <c r="AB173" s="37">
        <v>0</v>
      </c>
      <c r="AC173" s="37">
        <v>0</v>
      </c>
      <c r="AD173" s="37">
        <v>0</v>
      </c>
      <c r="AE173" s="37">
        <v>0</v>
      </c>
      <c r="AF173" s="37">
        <v>0</v>
      </c>
      <c r="AG173" s="37">
        <v>0</v>
      </c>
      <c r="AH173" s="37">
        <v>0</v>
      </c>
      <c r="AI173" s="37">
        <v>0</v>
      </c>
      <c r="AJ173" s="37">
        <v>0</v>
      </c>
      <c r="AK173" s="37">
        <v>0</v>
      </c>
      <c r="AL173" s="37">
        <v>0</v>
      </c>
      <c r="AM173" s="37">
        <v>0</v>
      </c>
      <c r="AN173" s="37">
        <v>0</v>
      </c>
      <c r="AO173" s="37">
        <v>0</v>
      </c>
      <c r="AP173" s="37">
        <v>0</v>
      </c>
      <c r="AQ173" s="37">
        <v>0</v>
      </c>
      <c r="AR173" s="37">
        <v>0</v>
      </c>
      <c r="AS173" s="37">
        <v>0</v>
      </c>
      <c r="AT173" s="37">
        <v>0</v>
      </c>
      <c r="AU173" s="37">
        <v>0</v>
      </c>
      <c r="AV173" s="37">
        <v>0</v>
      </c>
      <c r="AW173" s="37">
        <v>0</v>
      </c>
      <c r="AX173" s="37">
        <v>0</v>
      </c>
      <c r="AY173" s="37">
        <v>0</v>
      </c>
      <c r="AZ173" s="37">
        <v>0</v>
      </c>
      <c r="BA173" s="37">
        <v>0</v>
      </c>
      <c r="BB173" s="37">
        <v>0</v>
      </c>
      <c r="BC173" s="37">
        <v>0</v>
      </c>
      <c r="BD173" s="37">
        <v>0</v>
      </c>
      <c r="BE173" s="37">
        <v>0</v>
      </c>
      <c r="BF173" s="37">
        <v>0</v>
      </c>
      <c r="BG173" s="37">
        <v>0</v>
      </c>
      <c r="BH173" s="52">
        <v>0</v>
      </c>
      <c r="BI173" s="37">
        <v>0</v>
      </c>
      <c r="BJ173" s="52">
        <v>0</v>
      </c>
      <c r="BK173" s="37">
        <v>0</v>
      </c>
      <c r="BL173" s="52">
        <v>0</v>
      </c>
      <c r="BM173" s="37">
        <v>0</v>
      </c>
      <c r="BN173" s="37">
        <v>0</v>
      </c>
      <c r="BO173" s="37">
        <v>0</v>
      </c>
      <c r="BP173" s="37">
        <v>0</v>
      </c>
      <c r="BQ173" s="37">
        <v>0</v>
      </c>
      <c r="BR173" s="37">
        <v>0</v>
      </c>
      <c r="BS173" s="37">
        <v>0</v>
      </c>
      <c r="BT173" s="37">
        <v>0</v>
      </c>
      <c r="BU173" s="37">
        <v>0</v>
      </c>
      <c r="BV173" s="37">
        <v>0</v>
      </c>
      <c r="BW173" s="37">
        <v>0</v>
      </c>
      <c r="BX173" s="37">
        <v>0</v>
      </c>
      <c r="BY173" s="37">
        <v>0</v>
      </c>
      <c r="BZ173" s="37">
        <v>0</v>
      </c>
      <c r="CA173" s="37">
        <v>0</v>
      </c>
      <c r="CB173" s="37">
        <v>0</v>
      </c>
      <c r="CC173" s="90">
        <v>0</v>
      </c>
      <c r="CD173" s="37">
        <v>0</v>
      </c>
      <c r="CE173" s="93">
        <v>0</v>
      </c>
      <c r="CF173" s="93">
        <v>0</v>
      </c>
      <c r="CG173" s="93">
        <v>0</v>
      </c>
      <c r="CH173" s="93">
        <v>0</v>
      </c>
      <c r="CI173" s="93">
        <v>0</v>
      </c>
      <c r="CJ173" s="93">
        <v>0</v>
      </c>
      <c r="CK173" s="93">
        <v>0</v>
      </c>
      <c r="CL173" s="93">
        <v>0</v>
      </c>
      <c r="CM173" s="93">
        <v>0</v>
      </c>
      <c r="CN173" s="37">
        <v>0</v>
      </c>
      <c r="CO173" s="93">
        <v>0</v>
      </c>
      <c r="CP173" s="37">
        <v>1</v>
      </c>
      <c r="CQ173" s="93">
        <v>0</v>
      </c>
      <c r="CR173" s="93">
        <v>0</v>
      </c>
      <c r="CS173" s="93">
        <v>0</v>
      </c>
      <c r="CT173" s="93">
        <v>0</v>
      </c>
      <c r="CU173" s="93">
        <v>0</v>
      </c>
      <c r="CV173" s="93">
        <v>0</v>
      </c>
      <c r="CW173" s="75">
        <v>0</v>
      </c>
      <c r="CX173" s="93">
        <f t="shared" si="5"/>
        <v>1</v>
      </c>
      <c r="CY173" s="93">
        <v>0</v>
      </c>
      <c r="CZ173" s="93">
        <v>1</v>
      </c>
      <c r="DA173" s="93">
        <v>0</v>
      </c>
      <c r="DB173" s="93">
        <v>0</v>
      </c>
      <c r="DC173" s="37" t="s">
        <v>458</v>
      </c>
      <c r="DD173" s="37" t="s">
        <v>306</v>
      </c>
      <c r="DE173" s="93"/>
      <c r="DF173" s="93"/>
      <c r="DG173" s="37" t="s">
        <v>483</v>
      </c>
      <c r="DH173" s="37" t="s">
        <v>1455</v>
      </c>
      <c r="DI173" s="37">
        <v>1</v>
      </c>
      <c r="DJ173" s="37" t="s">
        <v>484</v>
      </c>
      <c r="DL173" s="37">
        <v>1</v>
      </c>
      <c r="DN173" s="37">
        <v>1</v>
      </c>
      <c r="DO173" s="37">
        <v>1958</v>
      </c>
      <c r="DP173" s="37" t="s">
        <v>1456</v>
      </c>
      <c r="DQ173" s="37" t="s">
        <v>1457</v>
      </c>
      <c r="DR173" s="37">
        <v>1983</v>
      </c>
      <c r="DS173" s="37" t="s">
        <v>1458</v>
      </c>
    </row>
    <row r="174" spans="1:139" s="37" customFormat="1" ht="15.75" customHeight="1" x14ac:dyDescent="0.3">
      <c r="A174" s="74" t="s">
        <v>57</v>
      </c>
      <c r="B174" s="37" t="s">
        <v>1448</v>
      </c>
      <c r="C174" s="102" t="s">
        <v>1459</v>
      </c>
      <c r="F174" s="37" t="s">
        <v>122</v>
      </c>
      <c r="H174" s="37" t="s">
        <v>454</v>
      </c>
      <c r="I174" s="37" t="s">
        <v>56</v>
      </c>
      <c r="J174" s="37" t="s">
        <v>173</v>
      </c>
      <c r="K174" s="37" t="s">
        <v>471</v>
      </c>
      <c r="L174" s="93"/>
      <c r="M174" s="37" t="s">
        <v>289</v>
      </c>
      <c r="O174" s="37" t="s">
        <v>299</v>
      </c>
      <c r="P174" s="37" t="s">
        <v>1460</v>
      </c>
      <c r="Q174" s="75" t="s">
        <v>457</v>
      </c>
      <c r="R174" s="37">
        <v>0</v>
      </c>
      <c r="S174" s="37">
        <v>0</v>
      </c>
      <c r="T174" s="37">
        <v>0</v>
      </c>
      <c r="U174" s="37">
        <v>0</v>
      </c>
      <c r="V174" s="37">
        <v>0</v>
      </c>
      <c r="W174" s="37">
        <v>0</v>
      </c>
      <c r="X174" s="37">
        <v>0</v>
      </c>
      <c r="Y174" s="37">
        <v>0</v>
      </c>
      <c r="AA174" s="37">
        <v>0</v>
      </c>
      <c r="AB174" s="37">
        <v>0</v>
      </c>
      <c r="AC174" s="37">
        <v>0</v>
      </c>
      <c r="AD174" s="37">
        <v>0</v>
      </c>
      <c r="AE174" s="37">
        <v>0</v>
      </c>
      <c r="AF174" s="37">
        <v>0</v>
      </c>
      <c r="AG174" s="37">
        <v>0</v>
      </c>
      <c r="AH174" s="37">
        <v>0</v>
      </c>
      <c r="AI174" s="37">
        <v>0</v>
      </c>
      <c r="AJ174" s="37">
        <v>0</v>
      </c>
      <c r="AK174" s="37">
        <v>0</v>
      </c>
      <c r="AL174" s="37">
        <v>0</v>
      </c>
      <c r="AM174" s="37">
        <v>0</v>
      </c>
      <c r="AN174" s="37">
        <v>0</v>
      </c>
      <c r="AO174" s="37">
        <v>0</v>
      </c>
      <c r="AP174" s="37">
        <v>0</v>
      </c>
      <c r="AQ174" s="37">
        <v>0</v>
      </c>
      <c r="AR174" s="37">
        <v>0</v>
      </c>
      <c r="AS174" s="37">
        <v>0</v>
      </c>
      <c r="AT174" s="37">
        <v>0</v>
      </c>
      <c r="AU174" s="37">
        <v>0</v>
      </c>
      <c r="AV174" s="37">
        <v>0</v>
      </c>
      <c r="AW174" s="37">
        <v>0</v>
      </c>
      <c r="AX174" s="37">
        <v>0</v>
      </c>
      <c r="AY174" s="37">
        <v>0</v>
      </c>
      <c r="AZ174" s="37">
        <v>0</v>
      </c>
      <c r="BA174" s="37">
        <v>0</v>
      </c>
      <c r="BB174" s="37">
        <v>0</v>
      </c>
      <c r="BC174" s="37">
        <v>0</v>
      </c>
      <c r="BD174" s="37">
        <v>0</v>
      </c>
      <c r="BE174" s="37">
        <v>0</v>
      </c>
      <c r="BF174" s="37">
        <v>0</v>
      </c>
      <c r="BG174" s="37">
        <v>0</v>
      </c>
      <c r="BH174" s="52">
        <v>0</v>
      </c>
      <c r="BI174" s="37">
        <v>0</v>
      </c>
      <c r="BJ174" s="52">
        <v>0</v>
      </c>
      <c r="BK174" s="37">
        <v>0</v>
      </c>
      <c r="BL174" s="52">
        <v>0</v>
      </c>
      <c r="BM174" s="37">
        <v>0</v>
      </c>
      <c r="BN174" s="37">
        <v>0</v>
      </c>
      <c r="BO174" s="37">
        <v>0</v>
      </c>
      <c r="BP174" s="37">
        <v>0</v>
      </c>
      <c r="BQ174" s="37">
        <v>0</v>
      </c>
      <c r="BR174" s="37">
        <v>0</v>
      </c>
      <c r="BS174" s="37">
        <v>0</v>
      </c>
      <c r="BT174" s="37">
        <v>0</v>
      </c>
      <c r="BU174" s="37">
        <v>0</v>
      </c>
      <c r="BV174" s="37">
        <v>0</v>
      </c>
      <c r="BW174" s="37">
        <v>0</v>
      </c>
      <c r="BX174" s="37">
        <v>0</v>
      </c>
      <c r="BY174" s="37">
        <v>0</v>
      </c>
      <c r="BZ174" s="37">
        <v>0</v>
      </c>
      <c r="CA174" s="37">
        <v>0</v>
      </c>
      <c r="CB174" s="37">
        <v>0</v>
      </c>
      <c r="CC174" s="106">
        <v>0</v>
      </c>
      <c r="CD174" s="37">
        <v>0</v>
      </c>
      <c r="CE174" s="93">
        <v>0</v>
      </c>
      <c r="CF174" s="93">
        <v>0</v>
      </c>
      <c r="CG174" s="93">
        <v>0</v>
      </c>
      <c r="CH174" s="93">
        <v>0</v>
      </c>
      <c r="CI174" s="93">
        <v>0</v>
      </c>
      <c r="CJ174" s="93">
        <v>0</v>
      </c>
      <c r="CK174" s="93">
        <v>0</v>
      </c>
      <c r="CL174" s="93">
        <v>0</v>
      </c>
      <c r="CM174" s="93">
        <v>0</v>
      </c>
      <c r="CN174" s="37">
        <v>0</v>
      </c>
      <c r="CO174" s="93">
        <v>0</v>
      </c>
      <c r="CP174" s="37">
        <v>1</v>
      </c>
      <c r="CQ174" s="37">
        <v>0</v>
      </c>
      <c r="CR174" s="93">
        <v>0</v>
      </c>
      <c r="CS174" s="93">
        <v>0</v>
      </c>
      <c r="CT174" s="93">
        <v>0</v>
      </c>
      <c r="CU174" s="93">
        <v>0</v>
      </c>
      <c r="CV174" s="93">
        <v>0</v>
      </c>
      <c r="CW174" s="107">
        <v>0</v>
      </c>
      <c r="CX174" s="93">
        <f t="shared" si="5"/>
        <v>1</v>
      </c>
      <c r="CY174" s="93">
        <v>0</v>
      </c>
      <c r="CZ174" s="93">
        <v>1</v>
      </c>
      <c r="DA174" s="93">
        <v>0</v>
      </c>
      <c r="DB174" s="93">
        <v>0</v>
      </c>
      <c r="DC174" s="37" t="s">
        <v>458</v>
      </c>
      <c r="DD174" s="37" t="s">
        <v>306</v>
      </c>
      <c r="DE174" s="37" t="s">
        <v>474</v>
      </c>
      <c r="DF174" s="93">
        <v>1</v>
      </c>
      <c r="DG174" s="37" t="s">
        <v>483</v>
      </c>
      <c r="DH174" s="37" t="s">
        <v>1455</v>
      </c>
      <c r="DI174" s="37">
        <v>1</v>
      </c>
      <c r="DJ174" s="37" t="s">
        <v>484</v>
      </c>
      <c r="DL174" s="37">
        <v>1</v>
      </c>
      <c r="DN174" s="37">
        <v>1</v>
      </c>
      <c r="DO174" s="37">
        <v>2007</v>
      </c>
      <c r="DP174" s="37" t="s">
        <v>1461</v>
      </c>
      <c r="DQ174" s="102" t="s">
        <v>1459</v>
      </c>
      <c r="DR174" s="37" t="s">
        <v>460</v>
      </c>
      <c r="DS174" s="37" t="s">
        <v>1461</v>
      </c>
    </row>
    <row r="175" spans="1:139" s="93" customFormat="1" ht="15.75" customHeight="1" x14ac:dyDescent="0.3">
      <c r="A175" s="74" t="s">
        <v>57</v>
      </c>
      <c r="B175" s="37" t="s">
        <v>1448</v>
      </c>
      <c r="C175" s="102" t="s">
        <v>1462</v>
      </c>
      <c r="D175" s="37"/>
      <c r="E175" s="37"/>
      <c r="F175" s="37" t="s">
        <v>91</v>
      </c>
      <c r="G175" s="37" t="s">
        <v>479</v>
      </c>
      <c r="H175" s="37" t="s">
        <v>454</v>
      </c>
      <c r="I175" s="37" t="s">
        <v>56</v>
      </c>
      <c r="J175" s="37" t="s">
        <v>173</v>
      </c>
      <c r="K175" s="37" t="s">
        <v>269</v>
      </c>
      <c r="M175" s="37" t="s">
        <v>289</v>
      </c>
      <c r="N175" s="37"/>
      <c r="O175" s="37" t="s">
        <v>299</v>
      </c>
      <c r="P175" s="37" t="s">
        <v>1463</v>
      </c>
      <c r="Q175" s="75" t="s">
        <v>457</v>
      </c>
      <c r="R175" s="37">
        <v>0</v>
      </c>
      <c r="S175" s="37">
        <v>0</v>
      </c>
      <c r="T175" s="37">
        <v>0</v>
      </c>
      <c r="U175" s="37">
        <v>0</v>
      </c>
      <c r="V175" s="37">
        <v>0</v>
      </c>
      <c r="W175" s="37">
        <v>0</v>
      </c>
      <c r="X175" s="37">
        <v>0</v>
      </c>
      <c r="Y175" s="37">
        <v>0</v>
      </c>
      <c r="Z175" s="37"/>
      <c r="AA175" s="37">
        <v>0</v>
      </c>
      <c r="AB175" s="37">
        <v>0</v>
      </c>
      <c r="AC175" s="37">
        <v>0</v>
      </c>
      <c r="AD175" s="37">
        <v>0</v>
      </c>
      <c r="AE175" s="37">
        <v>0</v>
      </c>
      <c r="AF175" s="37">
        <v>0</v>
      </c>
      <c r="AG175" s="37">
        <v>0</v>
      </c>
      <c r="AH175" s="37">
        <v>0</v>
      </c>
      <c r="AI175" s="37">
        <v>0</v>
      </c>
      <c r="AJ175" s="37">
        <v>0</v>
      </c>
      <c r="AK175" s="37">
        <v>0</v>
      </c>
      <c r="AL175" s="37">
        <v>0</v>
      </c>
      <c r="AM175" s="37">
        <v>0</v>
      </c>
      <c r="AN175" s="37">
        <v>0</v>
      </c>
      <c r="AO175" s="37">
        <v>0</v>
      </c>
      <c r="AP175" s="37">
        <v>0</v>
      </c>
      <c r="AQ175" s="37">
        <v>0</v>
      </c>
      <c r="AR175" s="37">
        <v>0</v>
      </c>
      <c r="AS175" s="37">
        <v>0</v>
      </c>
      <c r="AT175" s="37">
        <v>0</v>
      </c>
      <c r="AU175" s="37">
        <v>0</v>
      </c>
      <c r="AV175" s="37">
        <v>0</v>
      </c>
      <c r="AW175" s="37">
        <v>0</v>
      </c>
      <c r="AX175" s="37">
        <v>0</v>
      </c>
      <c r="AY175" s="37">
        <v>0</v>
      </c>
      <c r="AZ175" s="37">
        <v>0</v>
      </c>
      <c r="BA175" s="37">
        <v>0</v>
      </c>
      <c r="BB175" s="37">
        <v>0</v>
      </c>
      <c r="BC175" s="37">
        <v>0</v>
      </c>
      <c r="BD175" s="37">
        <v>0</v>
      </c>
      <c r="BE175" s="37">
        <v>0</v>
      </c>
      <c r="BF175" s="37">
        <v>0</v>
      </c>
      <c r="BG175" s="37">
        <v>0</v>
      </c>
      <c r="BH175" s="52">
        <v>0</v>
      </c>
      <c r="BI175" s="37">
        <v>0</v>
      </c>
      <c r="BJ175" s="52">
        <v>0</v>
      </c>
      <c r="BK175" s="37">
        <v>0</v>
      </c>
      <c r="BL175" s="52">
        <v>0</v>
      </c>
      <c r="BM175" s="37">
        <v>0</v>
      </c>
      <c r="BN175" s="37">
        <v>0</v>
      </c>
      <c r="BO175" s="37">
        <v>0</v>
      </c>
      <c r="BP175" s="37">
        <v>0</v>
      </c>
      <c r="BQ175" s="37">
        <v>0</v>
      </c>
      <c r="BR175" s="37">
        <v>0</v>
      </c>
      <c r="BS175" s="37">
        <v>0</v>
      </c>
      <c r="BT175" s="37">
        <v>0</v>
      </c>
      <c r="BU175" s="37">
        <v>0</v>
      </c>
      <c r="BV175" s="37">
        <v>0</v>
      </c>
      <c r="BW175" s="37">
        <v>0</v>
      </c>
      <c r="BX175" s="37">
        <v>0</v>
      </c>
      <c r="BY175" s="37">
        <v>0</v>
      </c>
      <c r="BZ175" s="37">
        <v>0</v>
      </c>
      <c r="CA175" s="37">
        <v>0</v>
      </c>
      <c r="CB175" s="37">
        <v>0</v>
      </c>
      <c r="CC175" s="106">
        <v>0</v>
      </c>
      <c r="CD175" s="37">
        <v>0</v>
      </c>
      <c r="CE175" s="93">
        <v>0</v>
      </c>
      <c r="CF175" s="93">
        <v>0</v>
      </c>
      <c r="CG175" s="93">
        <v>0</v>
      </c>
      <c r="CH175" s="93">
        <v>0</v>
      </c>
      <c r="CI175" s="93">
        <v>0</v>
      </c>
      <c r="CJ175" s="93">
        <v>0</v>
      </c>
      <c r="CK175" s="93">
        <v>0</v>
      </c>
      <c r="CL175" s="93">
        <v>0</v>
      </c>
      <c r="CM175" s="93">
        <v>0</v>
      </c>
      <c r="CN175" s="37">
        <v>0</v>
      </c>
      <c r="CO175" s="93">
        <v>0</v>
      </c>
      <c r="CP175" s="37">
        <v>1</v>
      </c>
      <c r="CQ175" s="37">
        <v>0</v>
      </c>
      <c r="CR175" s="93">
        <v>0</v>
      </c>
      <c r="CS175" s="93">
        <v>0</v>
      </c>
      <c r="CT175" s="93">
        <v>0</v>
      </c>
      <c r="CU175" s="93">
        <v>0</v>
      </c>
      <c r="CV175" s="93">
        <v>0</v>
      </c>
      <c r="CW175" s="107">
        <v>0</v>
      </c>
      <c r="CX175" s="93">
        <f t="shared" si="5"/>
        <v>1</v>
      </c>
      <c r="CY175" s="93">
        <v>0</v>
      </c>
      <c r="CZ175" s="93">
        <v>1</v>
      </c>
      <c r="DA175" s="93">
        <v>0</v>
      </c>
      <c r="DB175" s="93">
        <v>0</v>
      </c>
      <c r="DC175" s="37" t="s">
        <v>458</v>
      </c>
      <c r="DD175" s="37" t="s">
        <v>306</v>
      </c>
      <c r="DG175" s="37" t="s">
        <v>1464</v>
      </c>
      <c r="DH175" s="89" t="s">
        <v>1465</v>
      </c>
      <c r="DI175" s="37">
        <v>1</v>
      </c>
      <c r="DJ175" s="37" t="s">
        <v>546</v>
      </c>
      <c r="DK175" s="37"/>
      <c r="DL175" s="37">
        <v>1</v>
      </c>
      <c r="DM175" s="37"/>
      <c r="DN175" s="37">
        <v>1</v>
      </c>
      <c r="DO175" s="37">
        <v>1997</v>
      </c>
      <c r="DP175" s="37" t="s">
        <v>1466</v>
      </c>
      <c r="DQ175" s="102" t="s">
        <v>1462</v>
      </c>
      <c r="DR175" s="37" t="s">
        <v>460</v>
      </c>
      <c r="DS175" s="37" t="s">
        <v>1466</v>
      </c>
      <c r="DT175" s="37"/>
      <c r="DU175" s="37"/>
      <c r="DV175" s="37"/>
      <c r="DW175" s="37"/>
      <c r="DX175" s="37"/>
      <c r="DY175" s="37"/>
      <c r="DZ175" s="37"/>
      <c r="EA175" s="37"/>
      <c r="EB175" s="37"/>
      <c r="EC175" s="37"/>
      <c r="ED175" s="37"/>
      <c r="EE175" s="37"/>
      <c r="EF175" s="37"/>
      <c r="EG175" s="37"/>
      <c r="EH175" s="37"/>
      <c r="EI175" s="37"/>
    </row>
    <row r="176" spans="1:139" s="37" customFormat="1" ht="15.75" customHeight="1" x14ac:dyDescent="0.3">
      <c r="A176" s="37" t="s">
        <v>57</v>
      </c>
      <c r="B176" s="74" t="s">
        <v>1448</v>
      </c>
      <c r="C176" s="102" t="s">
        <v>1467</v>
      </c>
      <c r="F176" s="37" t="s">
        <v>122</v>
      </c>
      <c r="H176" s="37" t="s">
        <v>454</v>
      </c>
      <c r="I176" s="37" t="s">
        <v>56</v>
      </c>
      <c r="J176" s="37" t="s">
        <v>173</v>
      </c>
      <c r="K176" s="37" t="s">
        <v>471</v>
      </c>
      <c r="L176" s="37" t="s">
        <v>249</v>
      </c>
      <c r="M176" s="37" t="s">
        <v>266</v>
      </c>
      <c r="O176" s="37" t="s">
        <v>300</v>
      </c>
      <c r="P176" s="37" t="s">
        <v>1468</v>
      </c>
      <c r="Q176" s="75" t="s">
        <v>481</v>
      </c>
      <c r="R176" s="37">
        <v>0</v>
      </c>
      <c r="S176" s="37">
        <v>0</v>
      </c>
      <c r="T176" s="37">
        <v>0</v>
      </c>
      <c r="U176" s="37">
        <v>0</v>
      </c>
      <c r="V176" s="37">
        <v>0</v>
      </c>
      <c r="W176" s="37">
        <v>0</v>
      </c>
      <c r="X176" s="37">
        <v>0</v>
      </c>
      <c r="Y176" s="37">
        <v>0</v>
      </c>
      <c r="AA176" s="37">
        <v>0</v>
      </c>
      <c r="AB176" s="37">
        <v>0</v>
      </c>
      <c r="AC176" s="37">
        <v>0</v>
      </c>
      <c r="AD176" s="37">
        <v>0</v>
      </c>
      <c r="AE176" s="37">
        <v>0</v>
      </c>
      <c r="AF176" s="37">
        <v>0</v>
      </c>
      <c r="AG176" s="37">
        <v>0</v>
      </c>
      <c r="AH176" s="37">
        <v>0</v>
      </c>
      <c r="AI176" s="37">
        <v>0</v>
      </c>
      <c r="AJ176" s="37">
        <v>0</v>
      </c>
      <c r="AK176" s="37">
        <v>0</v>
      </c>
      <c r="AL176" s="37">
        <v>0</v>
      </c>
      <c r="AM176" s="37">
        <v>0</v>
      </c>
      <c r="AN176" s="37">
        <v>0</v>
      </c>
      <c r="AO176" s="37">
        <v>0</v>
      </c>
      <c r="AP176" s="37">
        <v>0</v>
      </c>
      <c r="AQ176" s="37">
        <v>0</v>
      </c>
      <c r="AR176" s="37">
        <v>0</v>
      </c>
      <c r="AS176" s="37">
        <v>0</v>
      </c>
      <c r="AT176" s="37">
        <v>0</v>
      </c>
      <c r="AU176" s="37">
        <v>0</v>
      </c>
      <c r="AV176" s="37">
        <v>0</v>
      </c>
      <c r="AW176" s="37">
        <v>1</v>
      </c>
      <c r="AX176" s="37">
        <v>0</v>
      </c>
      <c r="AY176" s="37">
        <v>0</v>
      </c>
      <c r="AZ176" s="37">
        <v>0</v>
      </c>
      <c r="BA176" s="37">
        <v>0</v>
      </c>
      <c r="BB176" s="37">
        <v>0</v>
      </c>
      <c r="BC176" s="37">
        <v>0</v>
      </c>
      <c r="BD176" s="37">
        <v>1</v>
      </c>
      <c r="BE176" s="37">
        <v>0</v>
      </c>
      <c r="BF176" s="37">
        <v>0</v>
      </c>
      <c r="BG176" s="37">
        <v>0</v>
      </c>
      <c r="BH176" s="52">
        <v>0</v>
      </c>
      <c r="BI176" s="37">
        <v>0</v>
      </c>
      <c r="BJ176" s="52">
        <v>0</v>
      </c>
      <c r="BK176" s="37">
        <v>0</v>
      </c>
      <c r="BL176" s="52">
        <v>0</v>
      </c>
      <c r="BM176" s="37">
        <v>0</v>
      </c>
      <c r="BN176" s="37">
        <v>0</v>
      </c>
      <c r="BO176" s="37">
        <v>0</v>
      </c>
      <c r="BP176" s="37">
        <v>0</v>
      </c>
      <c r="BQ176" s="37">
        <v>0</v>
      </c>
      <c r="BR176" s="37">
        <v>0</v>
      </c>
      <c r="BS176" s="37">
        <v>0</v>
      </c>
      <c r="BT176" s="37">
        <v>0</v>
      </c>
      <c r="BU176" s="37">
        <v>0</v>
      </c>
      <c r="BV176" s="37">
        <v>0</v>
      </c>
      <c r="BW176" s="37">
        <v>0</v>
      </c>
      <c r="BX176" s="37">
        <v>0</v>
      </c>
      <c r="BY176" s="37">
        <v>0</v>
      </c>
      <c r="BZ176" s="37">
        <v>0</v>
      </c>
      <c r="CA176" s="37">
        <v>0</v>
      </c>
      <c r="CB176" s="37">
        <v>0</v>
      </c>
      <c r="CC176" s="90">
        <v>0</v>
      </c>
      <c r="CD176" s="37">
        <v>0</v>
      </c>
      <c r="CE176" s="37">
        <v>0</v>
      </c>
      <c r="CF176" s="37">
        <v>0</v>
      </c>
      <c r="CG176" s="37">
        <v>0</v>
      </c>
      <c r="CH176" s="37">
        <v>0</v>
      </c>
      <c r="CI176" s="37">
        <v>0</v>
      </c>
      <c r="CJ176" s="37">
        <v>0</v>
      </c>
      <c r="CK176" s="37">
        <v>0</v>
      </c>
      <c r="CL176" s="37">
        <v>0</v>
      </c>
      <c r="CM176" s="37">
        <v>0</v>
      </c>
      <c r="CN176" s="37">
        <v>0</v>
      </c>
      <c r="CO176" s="37">
        <v>0</v>
      </c>
      <c r="CP176" s="37">
        <v>1</v>
      </c>
      <c r="CQ176" s="37">
        <v>0</v>
      </c>
      <c r="CR176" s="37">
        <v>0</v>
      </c>
      <c r="CS176" s="37">
        <v>0</v>
      </c>
      <c r="CT176" s="37">
        <v>0</v>
      </c>
      <c r="CU176" s="37">
        <v>0</v>
      </c>
      <c r="CV176" s="37">
        <v>0</v>
      </c>
      <c r="CW176" s="75">
        <v>0</v>
      </c>
      <c r="CX176" s="93">
        <f t="shared" si="5"/>
        <v>3</v>
      </c>
      <c r="CY176" s="93">
        <v>1</v>
      </c>
      <c r="CZ176" s="93">
        <v>1</v>
      </c>
      <c r="DA176" s="93">
        <v>0</v>
      </c>
      <c r="DB176" s="93">
        <v>0</v>
      </c>
      <c r="DC176" s="37" t="s">
        <v>458</v>
      </c>
      <c r="DD176" s="37" t="s">
        <v>306</v>
      </c>
      <c r="DE176" s="93"/>
      <c r="DF176" s="93"/>
      <c r="DH176" s="93"/>
      <c r="DL176" s="37">
        <v>0</v>
      </c>
      <c r="DN176" s="37">
        <v>1</v>
      </c>
      <c r="DO176" s="37">
        <v>1894</v>
      </c>
      <c r="DP176" s="37" t="s">
        <v>1469</v>
      </c>
      <c r="DQ176" s="102" t="s">
        <v>1467</v>
      </c>
      <c r="DR176" s="37" t="s">
        <v>460</v>
      </c>
      <c r="DS176" s="37" t="s">
        <v>1469</v>
      </c>
    </row>
    <row r="177" spans="1:196" s="37" customFormat="1" ht="15.75" customHeight="1" x14ac:dyDescent="0.3">
      <c r="A177" s="74" t="s">
        <v>57</v>
      </c>
      <c r="B177" s="37" t="s">
        <v>1448</v>
      </c>
      <c r="C177" s="102" t="s">
        <v>1470</v>
      </c>
      <c r="F177" s="37" t="s">
        <v>122</v>
      </c>
      <c r="H177" s="37" t="s">
        <v>454</v>
      </c>
      <c r="I177" s="37" t="s">
        <v>56</v>
      </c>
      <c r="J177" s="37" t="s">
        <v>173</v>
      </c>
      <c r="K177" s="37" t="s">
        <v>269</v>
      </c>
      <c r="L177" s="93"/>
      <c r="M177" s="37" t="s">
        <v>289</v>
      </c>
      <c r="O177" s="37" t="s">
        <v>299</v>
      </c>
      <c r="P177" s="37" t="s">
        <v>1471</v>
      </c>
      <c r="Q177" s="75" t="s">
        <v>457</v>
      </c>
      <c r="R177" s="37">
        <v>0</v>
      </c>
      <c r="S177" s="37">
        <v>0</v>
      </c>
      <c r="T177" s="37">
        <v>0</v>
      </c>
      <c r="U177" s="37">
        <v>0</v>
      </c>
      <c r="V177" s="37">
        <v>0</v>
      </c>
      <c r="W177" s="37">
        <v>0</v>
      </c>
      <c r="X177" s="37">
        <v>0</v>
      </c>
      <c r="Y177" s="37">
        <v>0</v>
      </c>
      <c r="AA177" s="37">
        <v>0</v>
      </c>
      <c r="AB177" s="37">
        <v>0</v>
      </c>
      <c r="AC177" s="37">
        <v>0</v>
      </c>
      <c r="AD177" s="37">
        <v>0</v>
      </c>
      <c r="AE177" s="37">
        <v>0</v>
      </c>
      <c r="AF177" s="37">
        <v>0</v>
      </c>
      <c r="AG177" s="37">
        <v>0</v>
      </c>
      <c r="AH177" s="37">
        <v>0</v>
      </c>
      <c r="AI177" s="37">
        <v>0</v>
      </c>
      <c r="AJ177" s="37">
        <v>0</v>
      </c>
      <c r="AK177" s="37">
        <v>0</v>
      </c>
      <c r="AL177" s="37">
        <v>0</v>
      </c>
      <c r="AM177" s="37">
        <v>0</v>
      </c>
      <c r="AN177" s="37">
        <v>0</v>
      </c>
      <c r="AO177" s="37">
        <v>0</v>
      </c>
      <c r="AP177" s="37">
        <v>0</v>
      </c>
      <c r="AQ177" s="37">
        <v>0</v>
      </c>
      <c r="AR177" s="37">
        <v>0</v>
      </c>
      <c r="AS177" s="37">
        <v>0</v>
      </c>
      <c r="AT177" s="37">
        <v>0</v>
      </c>
      <c r="AU177" s="37">
        <v>0</v>
      </c>
      <c r="AV177" s="37">
        <v>0</v>
      </c>
      <c r="AW177" s="37">
        <v>0</v>
      </c>
      <c r="AX177" s="37">
        <v>0</v>
      </c>
      <c r="AY177" s="37">
        <v>0</v>
      </c>
      <c r="AZ177" s="37">
        <v>0</v>
      </c>
      <c r="BA177" s="37">
        <v>0</v>
      </c>
      <c r="BB177" s="37">
        <v>0</v>
      </c>
      <c r="BC177" s="37">
        <v>0</v>
      </c>
      <c r="BD177" s="37">
        <v>0</v>
      </c>
      <c r="BE177" s="37">
        <v>0</v>
      </c>
      <c r="BF177" s="37">
        <v>0</v>
      </c>
      <c r="BG177" s="37">
        <v>0</v>
      </c>
      <c r="BH177" s="52">
        <v>0</v>
      </c>
      <c r="BI177" s="37">
        <v>0</v>
      </c>
      <c r="BJ177" s="52">
        <v>0</v>
      </c>
      <c r="BK177" s="37">
        <v>0</v>
      </c>
      <c r="BL177" s="52">
        <v>0</v>
      </c>
      <c r="BM177" s="37">
        <v>0</v>
      </c>
      <c r="BN177" s="37">
        <v>0</v>
      </c>
      <c r="BO177" s="37">
        <v>0</v>
      </c>
      <c r="BP177" s="37">
        <v>0</v>
      </c>
      <c r="BQ177" s="37">
        <v>0</v>
      </c>
      <c r="BR177" s="37">
        <v>0</v>
      </c>
      <c r="BS177" s="37">
        <v>0</v>
      </c>
      <c r="BT177" s="37">
        <v>0</v>
      </c>
      <c r="BU177" s="37">
        <v>0</v>
      </c>
      <c r="BV177" s="37">
        <v>0</v>
      </c>
      <c r="BW177" s="37">
        <v>0</v>
      </c>
      <c r="BX177" s="37">
        <v>0</v>
      </c>
      <c r="BY177" s="37">
        <v>0</v>
      </c>
      <c r="BZ177" s="37">
        <v>0</v>
      </c>
      <c r="CA177" s="37">
        <v>0</v>
      </c>
      <c r="CB177" s="37">
        <v>0</v>
      </c>
      <c r="CC177" s="90">
        <v>0</v>
      </c>
      <c r="CD177" s="37">
        <v>0</v>
      </c>
      <c r="CE177" s="93">
        <v>0</v>
      </c>
      <c r="CF177" s="93">
        <v>0</v>
      </c>
      <c r="CG177" s="93">
        <v>0</v>
      </c>
      <c r="CH177" s="93">
        <v>0</v>
      </c>
      <c r="CI177" s="93">
        <v>0</v>
      </c>
      <c r="CJ177" s="93">
        <v>0</v>
      </c>
      <c r="CK177" s="93">
        <v>0</v>
      </c>
      <c r="CL177" s="93">
        <v>0</v>
      </c>
      <c r="CM177" s="93">
        <v>0</v>
      </c>
      <c r="CN177" s="37">
        <v>0</v>
      </c>
      <c r="CO177" s="93">
        <v>0</v>
      </c>
      <c r="CP177" s="37">
        <v>1</v>
      </c>
      <c r="CQ177" s="93">
        <v>0</v>
      </c>
      <c r="CR177" s="93">
        <v>0</v>
      </c>
      <c r="CS177" s="93">
        <v>0</v>
      </c>
      <c r="CT177" s="93">
        <v>0</v>
      </c>
      <c r="CU177" s="93">
        <v>0</v>
      </c>
      <c r="CV177" s="93">
        <v>0</v>
      </c>
      <c r="CW177" s="75">
        <v>0</v>
      </c>
      <c r="CX177" s="93">
        <f t="shared" si="5"/>
        <v>1</v>
      </c>
      <c r="CY177" s="93">
        <v>0</v>
      </c>
      <c r="CZ177" s="93">
        <v>1</v>
      </c>
      <c r="DA177" s="93">
        <v>0</v>
      </c>
      <c r="DB177" s="93">
        <v>0</v>
      </c>
      <c r="DC177" s="37" t="s">
        <v>458</v>
      </c>
      <c r="DD177" s="37" t="s">
        <v>306</v>
      </c>
      <c r="DE177" s="93"/>
      <c r="DF177" s="93"/>
      <c r="DG177" s="37" t="s">
        <v>1472</v>
      </c>
      <c r="DH177" s="89" t="s">
        <v>1473</v>
      </c>
      <c r="DI177" s="37">
        <v>1</v>
      </c>
      <c r="DJ177" s="37" t="s">
        <v>1474</v>
      </c>
      <c r="DL177" s="37">
        <v>1</v>
      </c>
      <c r="DN177" s="37">
        <v>1</v>
      </c>
      <c r="DO177" s="37">
        <v>1989</v>
      </c>
      <c r="DP177" s="37" t="s">
        <v>1475</v>
      </c>
      <c r="DQ177" s="102" t="s">
        <v>1470</v>
      </c>
      <c r="DR177" s="37" t="s">
        <v>460</v>
      </c>
      <c r="DS177" s="37" t="s">
        <v>1475</v>
      </c>
    </row>
    <row r="178" spans="1:196" s="37" customFormat="1" ht="15.75" customHeight="1" x14ac:dyDescent="0.3">
      <c r="A178" s="74" t="s">
        <v>57</v>
      </c>
      <c r="B178" s="37" t="s">
        <v>1448</v>
      </c>
      <c r="C178" s="102" t="s">
        <v>1476</v>
      </c>
      <c r="F178" s="37" t="s">
        <v>122</v>
      </c>
      <c r="H178" s="37" t="s">
        <v>454</v>
      </c>
      <c r="I178" s="37" t="s">
        <v>56</v>
      </c>
      <c r="J178" s="37" t="s">
        <v>173</v>
      </c>
      <c r="K178" s="37" t="s">
        <v>471</v>
      </c>
      <c r="L178" s="93"/>
      <c r="M178" s="37" t="s">
        <v>289</v>
      </c>
      <c r="O178" s="37" t="s">
        <v>299</v>
      </c>
      <c r="P178" s="37" t="s">
        <v>1477</v>
      </c>
      <c r="Q178" s="75" t="s">
        <v>457</v>
      </c>
      <c r="R178" s="37">
        <v>0</v>
      </c>
      <c r="S178" s="37">
        <v>0</v>
      </c>
      <c r="T178" s="37">
        <v>0</v>
      </c>
      <c r="U178" s="37">
        <v>0</v>
      </c>
      <c r="V178" s="37">
        <v>0</v>
      </c>
      <c r="W178" s="37">
        <v>0</v>
      </c>
      <c r="X178" s="37">
        <v>0</v>
      </c>
      <c r="Y178" s="37">
        <v>0</v>
      </c>
      <c r="AA178" s="37">
        <v>0</v>
      </c>
      <c r="AB178" s="37">
        <v>0</v>
      </c>
      <c r="AC178" s="37">
        <v>0</v>
      </c>
      <c r="AD178" s="37">
        <v>0</v>
      </c>
      <c r="AE178" s="37">
        <v>0</v>
      </c>
      <c r="AF178" s="37">
        <v>0</v>
      </c>
      <c r="AG178" s="37">
        <v>0</v>
      </c>
      <c r="AH178" s="37">
        <v>0</v>
      </c>
      <c r="AI178" s="37">
        <v>0</v>
      </c>
      <c r="AJ178" s="37">
        <v>0</v>
      </c>
      <c r="AK178" s="37">
        <v>0</v>
      </c>
      <c r="AL178" s="37">
        <v>0</v>
      </c>
      <c r="AM178" s="37">
        <v>0</v>
      </c>
      <c r="AN178" s="37">
        <v>0</v>
      </c>
      <c r="AO178" s="37">
        <v>0</v>
      </c>
      <c r="AP178" s="37">
        <v>0</v>
      </c>
      <c r="AQ178" s="37">
        <v>0</v>
      </c>
      <c r="AR178" s="37">
        <v>0</v>
      </c>
      <c r="AS178" s="37">
        <v>0</v>
      </c>
      <c r="AT178" s="37">
        <v>0</v>
      </c>
      <c r="AU178" s="37">
        <v>0</v>
      </c>
      <c r="AV178" s="37">
        <v>0</v>
      </c>
      <c r="AW178" s="37">
        <v>0</v>
      </c>
      <c r="AX178" s="37">
        <v>0</v>
      </c>
      <c r="AY178" s="37">
        <v>0</v>
      </c>
      <c r="AZ178" s="37">
        <v>0</v>
      </c>
      <c r="BA178" s="37">
        <v>0</v>
      </c>
      <c r="BB178" s="37">
        <v>0</v>
      </c>
      <c r="BC178" s="37">
        <v>0</v>
      </c>
      <c r="BD178" s="37">
        <v>0</v>
      </c>
      <c r="BE178" s="37">
        <v>0</v>
      </c>
      <c r="BF178" s="37">
        <v>0</v>
      </c>
      <c r="BG178" s="37">
        <v>0</v>
      </c>
      <c r="BH178" s="52">
        <v>0</v>
      </c>
      <c r="BI178" s="37">
        <v>0</v>
      </c>
      <c r="BJ178" s="52">
        <v>0</v>
      </c>
      <c r="BK178" s="37">
        <v>0</v>
      </c>
      <c r="BL178" s="52">
        <v>0</v>
      </c>
      <c r="BM178" s="37">
        <v>0</v>
      </c>
      <c r="BN178" s="37">
        <v>0</v>
      </c>
      <c r="BO178" s="37">
        <v>0</v>
      </c>
      <c r="BP178" s="37">
        <v>0</v>
      </c>
      <c r="BQ178" s="37">
        <v>0</v>
      </c>
      <c r="BR178" s="37">
        <v>0</v>
      </c>
      <c r="BS178" s="37">
        <v>0</v>
      </c>
      <c r="BT178" s="37">
        <v>0</v>
      </c>
      <c r="BU178" s="37">
        <v>0</v>
      </c>
      <c r="BV178" s="37">
        <v>0</v>
      </c>
      <c r="BW178" s="37">
        <v>0</v>
      </c>
      <c r="BX178" s="37">
        <v>0</v>
      </c>
      <c r="BY178" s="37">
        <v>0</v>
      </c>
      <c r="BZ178" s="37">
        <v>0</v>
      </c>
      <c r="CA178" s="37">
        <v>0</v>
      </c>
      <c r="CB178" s="37">
        <v>0</v>
      </c>
      <c r="CC178" s="106">
        <v>0</v>
      </c>
      <c r="CD178" s="37">
        <v>0</v>
      </c>
      <c r="CE178" s="93">
        <v>0</v>
      </c>
      <c r="CF178" s="93">
        <v>0</v>
      </c>
      <c r="CG178" s="93">
        <v>0</v>
      </c>
      <c r="CH178" s="93">
        <v>0</v>
      </c>
      <c r="CI178" s="93">
        <v>0</v>
      </c>
      <c r="CJ178" s="93">
        <v>0</v>
      </c>
      <c r="CK178" s="93">
        <v>0</v>
      </c>
      <c r="CL178" s="93">
        <v>0</v>
      </c>
      <c r="CM178" s="93">
        <v>0</v>
      </c>
      <c r="CN178" s="37">
        <v>0</v>
      </c>
      <c r="CO178" s="93">
        <v>0</v>
      </c>
      <c r="CP178" s="37">
        <v>1</v>
      </c>
      <c r="CQ178" s="37">
        <v>0</v>
      </c>
      <c r="CR178" s="93">
        <v>0</v>
      </c>
      <c r="CS178" s="93">
        <v>0</v>
      </c>
      <c r="CT178" s="93">
        <v>0</v>
      </c>
      <c r="CU178" s="93">
        <v>0</v>
      </c>
      <c r="CV178" s="93">
        <v>0</v>
      </c>
      <c r="CW178" s="107">
        <v>0</v>
      </c>
      <c r="CX178" s="93">
        <f t="shared" si="5"/>
        <v>1</v>
      </c>
      <c r="CY178" s="93">
        <v>0</v>
      </c>
      <c r="CZ178" s="93">
        <v>1</v>
      </c>
      <c r="DA178" s="93">
        <v>0</v>
      </c>
      <c r="DB178" s="93">
        <v>0</v>
      </c>
      <c r="DC178" s="37" t="s">
        <v>458</v>
      </c>
      <c r="DD178" s="37" t="s">
        <v>306</v>
      </c>
      <c r="DE178" s="37" t="s">
        <v>474</v>
      </c>
      <c r="DF178" s="93">
        <v>1</v>
      </c>
      <c r="DG178" s="37" t="s">
        <v>1478</v>
      </c>
      <c r="DH178" s="37" t="s">
        <v>1479</v>
      </c>
      <c r="DI178" s="37">
        <v>1</v>
      </c>
      <c r="DJ178" s="37" t="s">
        <v>557</v>
      </c>
      <c r="DL178" s="37">
        <v>1</v>
      </c>
      <c r="DN178" s="37">
        <v>1</v>
      </c>
      <c r="DO178" s="37">
        <v>2012</v>
      </c>
      <c r="DP178" s="37" t="s">
        <v>1480</v>
      </c>
      <c r="DQ178" s="102" t="s">
        <v>1476</v>
      </c>
      <c r="DR178" s="37" t="s">
        <v>460</v>
      </c>
      <c r="DS178" s="37" t="s">
        <v>1480</v>
      </c>
    </row>
    <row r="179" spans="1:196" s="37" customFormat="1" ht="15.75" customHeight="1" x14ac:dyDescent="0.3">
      <c r="A179" s="74" t="s">
        <v>57</v>
      </c>
      <c r="B179" s="37" t="s">
        <v>1448</v>
      </c>
      <c r="C179" s="102" t="s">
        <v>1481</v>
      </c>
      <c r="F179" s="37" t="s">
        <v>91</v>
      </c>
      <c r="G179" s="37" t="s">
        <v>479</v>
      </c>
      <c r="H179" s="37" t="s">
        <v>454</v>
      </c>
      <c r="I179" s="37" t="s">
        <v>56</v>
      </c>
      <c r="J179" s="37" t="s">
        <v>173</v>
      </c>
      <c r="K179" s="37" t="s">
        <v>269</v>
      </c>
      <c r="L179" s="93"/>
      <c r="M179" s="37" t="s">
        <v>289</v>
      </c>
      <c r="O179" s="37" t="s">
        <v>299</v>
      </c>
      <c r="P179" s="89" t="s">
        <v>1482</v>
      </c>
      <c r="Q179" s="75" t="s">
        <v>457</v>
      </c>
      <c r="R179" s="37">
        <v>0</v>
      </c>
      <c r="S179" s="37">
        <v>0</v>
      </c>
      <c r="T179" s="37">
        <v>0</v>
      </c>
      <c r="U179" s="37">
        <v>0</v>
      </c>
      <c r="V179" s="37">
        <v>0</v>
      </c>
      <c r="W179" s="37">
        <v>0</v>
      </c>
      <c r="X179" s="37">
        <v>0</v>
      </c>
      <c r="Y179" s="37">
        <v>0</v>
      </c>
      <c r="AA179" s="37">
        <v>0</v>
      </c>
      <c r="AB179" s="37">
        <v>0</v>
      </c>
      <c r="AC179" s="37">
        <v>0</v>
      </c>
      <c r="AD179" s="37">
        <v>0</v>
      </c>
      <c r="AE179" s="37">
        <v>0</v>
      </c>
      <c r="AF179" s="37">
        <v>0</v>
      </c>
      <c r="AG179" s="37">
        <v>0</v>
      </c>
      <c r="AH179" s="37">
        <v>0</v>
      </c>
      <c r="AI179" s="37">
        <v>0</v>
      </c>
      <c r="AJ179" s="37">
        <v>0</v>
      </c>
      <c r="AK179" s="37">
        <v>0</v>
      </c>
      <c r="AL179" s="37">
        <v>0</v>
      </c>
      <c r="AM179" s="37">
        <v>0</v>
      </c>
      <c r="AN179" s="37">
        <v>0</v>
      </c>
      <c r="AO179" s="37">
        <v>0</v>
      </c>
      <c r="AP179" s="37">
        <v>0</v>
      </c>
      <c r="AQ179" s="37">
        <v>0</v>
      </c>
      <c r="AR179" s="37">
        <v>0</v>
      </c>
      <c r="AS179" s="37">
        <v>0</v>
      </c>
      <c r="AT179" s="37">
        <v>0</v>
      </c>
      <c r="AU179" s="37">
        <v>0</v>
      </c>
      <c r="AV179" s="37">
        <v>0</v>
      </c>
      <c r="AW179" s="37">
        <v>0</v>
      </c>
      <c r="AX179" s="37">
        <v>0</v>
      </c>
      <c r="AY179" s="37">
        <v>0</v>
      </c>
      <c r="AZ179" s="37">
        <v>0</v>
      </c>
      <c r="BA179" s="37">
        <v>0</v>
      </c>
      <c r="BB179" s="37">
        <v>0</v>
      </c>
      <c r="BC179" s="37">
        <v>0</v>
      </c>
      <c r="BD179" s="37">
        <v>0</v>
      </c>
      <c r="BE179" s="37">
        <v>0</v>
      </c>
      <c r="BF179" s="37">
        <v>0</v>
      </c>
      <c r="BG179" s="37">
        <v>0</v>
      </c>
      <c r="BH179" s="52">
        <v>0</v>
      </c>
      <c r="BI179" s="37">
        <v>0</v>
      </c>
      <c r="BJ179" s="52">
        <v>0</v>
      </c>
      <c r="BK179" s="37">
        <v>0</v>
      </c>
      <c r="BL179" s="52">
        <v>0</v>
      </c>
      <c r="BM179" s="37">
        <v>0</v>
      </c>
      <c r="BN179" s="37">
        <v>0</v>
      </c>
      <c r="BO179" s="37">
        <v>0</v>
      </c>
      <c r="BP179" s="37">
        <v>0</v>
      </c>
      <c r="BQ179" s="37">
        <v>0</v>
      </c>
      <c r="BR179" s="37">
        <v>0</v>
      </c>
      <c r="BS179" s="37">
        <v>0</v>
      </c>
      <c r="BT179" s="37">
        <v>0</v>
      </c>
      <c r="BU179" s="37">
        <v>0</v>
      </c>
      <c r="BV179" s="37">
        <v>0</v>
      </c>
      <c r="BW179" s="37">
        <v>0</v>
      </c>
      <c r="BX179" s="37">
        <v>0</v>
      </c>
      <c r="BY179" s="37">
        <v>0</v>
      </c>
      <c r="BZ179" s="37">
        <v>0</v>
      </c>
      <c r="CA179" s="37">
        <v>0</v>
      </c>
      <c r="CB179" s="37">
        <v>0</v>
      </c>
      <c r="CC179" s="90">
        <v>0</v>
      </c>
      <c r="CD179" s="37">
        <v>0</v>
      </c>
      <c r="CE179" s="93">
        <v>0</v>
      </c>
      <c r="CF179" s="93">
        <v>0</v>
      </c>
      <c r="CG179" s="93">
        <v>0</v>
      </c>
      <c r="CH179" s="93">
        <v>0</v>
      </c>
      <c r="CI179" s="93">
        <v>0</v>
      </c>
      <c r="CJ179" s="93">
        <v>0</v>
      </c>
      <c r="CK179" s="93">
        <v>0</v>
      </c>
      <c r="CL179" s="93">
        <v>0</v>
      </c>
      <c r="CM179" s="93">
        <v>0</v>
      </c>
      <c r="CN179" s="37">
        <v>0</v>
      </c>
      <c r="CO179" s="93">
        <v>0</v>
      </c>
      <c r="CP179" s="37">
        <v>1</v>
      </c>
      <c r="CQ179" s="93">
        <v>0</v>
      </c>
      <c r="CR179" s="93">
        <v>0</v>
      </c>
      <c r="CS179" s="93">
        <v>0</v>
      </c>
      <c r="CT179" s="93">
        <v>0</v>
      </c>
      <c r="CU179" s="93">
        <v>0</v>
      </c>
      <c r="CV179" s="93">
        <v>0</v>
      </c>
      <c r="CW179" s="75">
        <v>0</v>
      </c>
      <c r="CX179" s="93">
        <f t="shared" si="5"/>
        <v>1</v>
      </c>
      <c r="CY179" s="93">
        <v>0</v>
      </c>
      <c r="CZ179" s="93">
        <v>1</v>
      </c>
      <c r="DA179" s="93">
        <v>0</v>
      </c>
      <c r="DB179" s="93">
        <v>0</v>
      </c>
      <c r="DC179" s="37" t="s">
        <v>458</v>
      </c>
      <c r="DD179" s="37" t="s">
        <v>306</v>
      </c>
      <c r="DE179" s="93"/>
      <c r="DF179" s="93"/>
      <c r="DG179" s="37" t="s">
        <v>1483</v>
      </c>
      <c r="DH179" s="37" t="s">
        <v>1484</v>
      </c>
      <c r="DI179" s="37">
        <v>1</v>
      </c>
      <c r="DJ179" s="37" t="s">
        <v>595</v>
      </c>
      <c r="DL179" s="37">
        <v>1</v>
      </c>
      <c r="DN179" s="37">
        <v>1</v>
      </c>
      <c r="DO179" s="37">
        <v>1958</v>
      </c>
      <c r="DP179" s="37" t="s">
        <v>1485</v>
      </c>
      <c r="DQ179" s="102" t="s">
        <v>1481</v>
      </c>
      <c r="DR179" s="37" t="s">
        <v>460</v>
      </c>
      <c r="DS179" s="37" t="s">
        <v>1485</v>
      </c>
    </row>
    <row r="180" spans="1:196" s="37" customFormat="1" ht="15.75" customHeight="1" x14ac:dyDescent="0.3">
      <c r="A180" s="37" t="s">
        <v>57</v>
      </c>
      <c r="B180" s="74" t="s">
        <v>1486</v>
      </c>
      <c r="C180" s="102" t="s">
        <v>1487</v>
      </c>
      <c r="F180" s="37" t="s">
        <v>91</v>
      </c>
      <c r="H180" s="37" t="s">
        <v>1248</v>
      </c>
      <c r="I180" s="37" t="s">
        <v>56</v>
      </c>
      <c r="J180" s="37" t="s">
        <v>200</v>
      </c>
      <c r="K180" s="37" t="s">
        <v>269</v>
      </c>
      <c r="L180" s="93"/>
      <c r="M180" s="37" t="s">
        <v>270</v>
      </c>
      <c r="N180" s="93"/>
      <c r="O180" s="37" t="s">
        <v>300</v>
      </c>
      <c r="P180" s="37" t="s">
        <v>1488</v>
      </c>
      <c r="Q180" s="37" t="s">
        <v>871</v>
      </c>
      <c r="BE180" s="37">
        <v>1</v>
      </c>
      <c r="BH180" s="52"/>
      <c r="BJ180" s="52"/>
      <c r="BK180" s="37">
        <v>1</v>
      </c>
      <c r="BL180" s="52"/>
      <c r="BN180" s="37">
        <v>1</v>
      </c>
      <c r="BP180" s="37">
        <v>1</v>
      </c>
      <c r="CC180" s="90"/>
      <c r="CW180" s="75" t="s">
        <v>1489</v>
      </c>
      <c r="CX180" s="93"/>
      <c r="CY180" s="93"/>
      <c r="CZ180" s="93"/>
      <c r="DA180" s="93"/>
      <c r="DB180" s="93"/>
      <c r="DC180" s="37" t="s">
        <v>1165</v>
      </c>
      <c r="DD180" s="37" t="s">
        <v>305</v>
      </c>
      <c r="DE180" s="93"/>
      <c r="DF180" s="93"/>
      <c r="DG180" s="37" t="s">
        <v>1490</v>
      </c>
      <c r="DH180" s="37" t="s">
        <v>1491</v>
      </c>
      <c r="DK180" s="37" t="s">
        <v>1492</v>
      </c>
      <c r="DL180" s="37">
        <v>1</v>
      </c>
      <c r="DM180" s="37" t="s">
        <v>625</v>
      </c>
      <c r="DN180" s="37">
        <v>1</v>
      </c>
      <c r="DO180" s="37">
        <v>1884</v>
      </c>
      <c r="DP180" s="37" t="s">
        <v>1493</v>
      </c>
      <c r="DQ180" s="102" t="s">
        <v>1487</v>
      </c>
      <c r="DR180" s="37" t="s">
        <v>460</v>
      </c>
      <c r="DS180" s="37" t="s">
        <v>1493</v>
      </c>
    </row>
    <row r="181" spans="1:196" s="40" customFormat="1" ht="15.75" customHeight="1" x14ac:dyDescent="0.3">
      <c r="A181" s="37" t="s">
        <v>57</v>
      </c>
      <c r="B181" s="74" t="s">
        <v>1486</v>
      </c>
      <c r="C181" s="102" t="s">
        <v>1494</v>
      </c>
      <c r="D181" s="37"/>
      <c r="E181" s="37"/>
      <c r="F181" s="37" t="s">
        <v>91</v>
      </c>
      <c r="G181" s="37"/>
      <c r="H181" s="37" t="s">
        <v>1017</v>
      </c>
      <c r="I181" s="37" t="s">
        <v>56</v>
      </c>
      <c r="J181" s="37" t="s">
        <v>200</v>
      </c>
      <c r="K181" s="37" t="s">
        <v>269</v>
      </c>
      <c r="L181" s="93"/>
      <c r="M181" s="37" t="s">
        <v>271</v>
      </c>
      <c r="N181" s="93"/>
      <c r="O181" s="37" t="s">
        <v>299</v>
      </c>
      <c r="P181" s="37" t="s">
        <v>1495</v>
      </c>
      <c r="Q181" s="37" t="s">
        <v>1496</v>
      </c>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52">
        <v>1</v>
      </c>
      <c r="BI181" s="37"/>
      <c r="BJ181" s="52">
        <v>1</v>
      </c>
      <c r="BK181" s="37"/>
      <c r="BL181" s="52"/>
      <c r="BM181" s="37"/>
      <c r="BN181" s="37"/>
      <c r="BO181" s="37"/>
      <c r="BP181" s="37">
        <v>1</v>
      </c>
      <c r="BQ181" s="37"/>
      <c r="BR181" s="37"/>
      <c r="BS181" s="37"/>
      <c r="BT181" s="37"/>
      <c r="BU181" s="37"/>
      <c r="BV181" s="37"/>
      <c r="BW181" s="37"/>
      <c r="BX181" s="37"/>
      <c r="BY181" s="37"/>
      <c r="BZ181" s="37"/>
      <c r="CA181" s="37"/>
      <c r="CB181" s="37"/>
      <c r="CC181" s="90"/>
      <c r="CD181" s="37"/>
      <c r="CE181" s="37"/>
      <c r="CF181" s="37"/>
      <c r="CG181" s="37"/>
      <c r="CH181" s="37"/>
      <c r="CI181" s="37"/>
      <c r="CJ181" s="37"/>
      <c r="CK181" s="37"/>
      <c r="CL181" s="37"/>
      <c r="CM181" s="37"/>
      <c r="CN181" s="37"/>
      <c r="CO181" s="37"/>
      <c r="CP181" s="37"/>
      <c r="CQ181" s="37"/>
      <c r="CR181" s="37"/>
      <c r="CS181" s="37"/>
      <c r="CT181" s="37"/>
      <c r="CU181" s="37"/>
      <c r="CV181" s="37"/>
      <c r="CW181" s="75"/>
      <c r="CX181" s="93"/>
      <c r="CY181" s="93"/>
      <c r="CZ181" s="93"/>
      <c r="DA181" s="93"/>
      <c r="DB181" s="93"/>
      <c r="DC181" s="37" t="s">
        <v>1497</v>
      </c>
      <c r="DD181" s="37" t="s">
        <v>305</v>
      </c>
      <c r="DE181" s="93"/>
      <c r="DF181" s="93"/>
      <c r="DG181" s="37" t="s">
        <v>483</v>
      </c>
      <c r="DH181" s="93"/>
      <c r="DI181" s="37">
        <v>1</v>
      </c>
      <c r="DJ181" s="37" t="s">
        <v>484</v>
      </c>
      <c r="DK181" s="37"/>
      <c r="DL181" s="37">
        <v>0</v>
      </c>
      <c r="DM181" s="37"/>
      <c r="DN181" s="37">
        <v>1</v>
      </c>
      <c r="DO181" s="37">
        <v>1842</v>
      </c>
      <c r="DP181" s="37" t="s">
        <v>1498</v>
      </c>
      <c r="DQ181" s="37" t="s">
        <v>1499</v>
      </c>
      <c r="DR181" s="37">
        <v>1950</v>
      </c>
      <c r="DS181" s="37" t="s">
        <v>1328</v>
      </c>
      <c r="DT181" s="37"/>
      <c r="DU181" s="37"/>
      <c r="DV181" s="37"/>
      <c r="DW181" s="37"/>
      <c r="DX181" s="37"/>
      <c r="DY181" s="37"/>
      <c r="DZ181" s="37"/>
      <c r="EA181" s="37"/>
      <c r="EB181" s="37"/>
      <c r="EC181" s="37"/>
      <c r="ED181" s="37"/>
      <c r="EE181" s="37"/>
      <c r="EF181" s="37"/>
      <c r="EG181" s="37"/>
      <c r="EH181" s="37"/>
      <c r="EI181" s="37"/>
      <c r="EJ181" s="38"/>
      <c r="EK181" s="38"/>
      <c r="EL181" s="38"/>
      <c r="EM181" s="38"/>
      <c r="EN181" s="38"/>
      <c r="EO181" s="38"/>
      <c r="EP181" s="38"/>
      <c r="EQ181" s="38"/>
      <c r="ER181" s="38"/>
      <c r="ES181" s="38"/>
      <c r="ET181" s="38"/>
      <c r="EU181" s="38"/>
      <c r="EV181" s="38"/>
      <c r="EW181" s="38"/>
      <c r="EX181" s="38"/>
      <c r="EY181" s="38"/>
      <c r="EZ181" s="38"/>
      <c r="FA181" s="38"/>
      <c r="FB181" s="38"/>
      <c r="FC181" s="38"/>
      <c r="FD181" s="38"/>
      <c r="FE181" s="38"/>
      <c r="FF181" s="38"/>
      <c r="FG181" s="38"/>
      <c r="FH181" s="38"/>
      <c r="FI181" s="38"/>
      <c r="FJ181" s="38"/>
      <c r="FK181" s="38"/>
      <c r="FL181" s="38"/>
      <c r="FM181" s="38"/>
      <c r="FN181" s="38"/>
      <c r="FO181" s="38"/>
      <c r="FP181" s="38"/>
      <c r="FQ181" s="38"/>
      <c r="FR181" s="38"/>
      <c r="FS181" s="38"/>
      <c r="FT181" s="38"/>
      <c r="FU181" s="38"/>
      <c r="FV181" s="38"/>
      <c r="FW181" s="38"/>
      <c r="FX181" s="38"/>
      <c r="FY181" s="38"/>
      <c r="FZ181" s="38"/>
      <c r="GA181" s="38"/>
      <c r="GB181" s="38"/>
      <c r="GC181" s="38"/>
      <c r="GD181" s="38"/>
      <c r="GE181" s="38"/>
      <c r="GF181" s="38"/>
      <c r="GG181" s="38"/>
      <c r="GH181" s="38"/>
      <c r="GI181" s="38"/>
      <c r="GJ181" s="38"/>
      <c r="GK181" s="38"/>
      <c r="GL181" s="38"/>
      <c r="GM181" s="38"/>
      <c r="GN181" s="38"/>
    </row>
    <row r="182" spans="1:196" s="38" customFormat="1" ht="17.25" customHeight="1" x14ac:dyDescent="0.3">
      <c r="A182" s="37" t="s">
        <v>57</v>
      </c>
      <c r="B182" s="74" t="s">
        <v>1486</v>
      </c>
      <c r="C182" s="102" t="s">
        <v>1500</v>
      </c>
      <c r="D182" s="37"/>
      <c r="E182" s="37"/>
      <c r="F182" s="37" t="s">
        <v>122</v>
      </c>
      <c r="G182" s="37"/>
      <c r="H182" s="37" t="s">
        <v>454</v>
      </c>
      <c r="I182" s="37" t="s">
        <v>56</v>
      </c>
      <c r="J182" s="37" t="s">
        <v>200</v>
      </c>
      <c r="K182" s="37" t="s">
        <v>269</v>
      </c>
      <c r="L182" s="93"/>
      <c r="M182" s="37" t="s">
        <v>271</v>
      </c>
      <c r="N182" s="37"/>
      <c r="O182" s="37" t="s">
        <v>300</v>
      </c>
      <c r="P182" s="37" t="s">
        <v>1488</v>
      </c>
      <c r="Q182" s="37" t="s">
        <v>591</v>
      </c>
      <c r="R182" s="37">
        <v>0</v>
      </c>
      <c r="S182" s="37">
        <v>0</v>
      </c>
      <c r="T182" s="37">
        <v>0</v>
      </c>
      <c r="U182" s="37">
        <v>0</v>
      </c>
      <c r="V182" s="37">
        <v>0</v>
      </c>
      <c r="W182" s="37">
        <v>0</v>
      </c>
      <c r="X182" s="37">
        <v>0</v>
      </c>
      <c r="Y182" s="37">
        <v>0</v>
      </c>
      <c r="Z182" s="37"/>
      <c r="AA182" s="37">
        <v>0</v>
      </c>
      <c r="AB182" s="37">
        <v>0</v>
      </c>
      <c r="AC182" s="37">
        <v>0</v>
      </c>
      <c r="AD182" s="37">
        <v>0</v>
      </c>
      <c r="AE182" s="37">
        <v>0</v>
      </c>
      <c r="AF182" s="37">
        <v>0</v>
      </c>
      <c r="AG182" s="37">
        <v>0</v>
      </c>
      <c r="AH182" s="37">
        <v>0</v>
      </c>
      <c r="AI182" s="37">
        <v>0</v>
      </c>
      <c r="AJ182" s="37">
        <v>0</v>
      </c>
      <c r="AK182" s="37">
        <v>0</v>
      </c>
      <c r="AL182" s="37">
        <v>0</v>
      </c>
      <c r="AM182" s="37">
        <v>0</v>
      </c>
      <c r="AN182" s="37">
        <v>0</v>
      </c>
      <c r="AO182" s="37">
        <v>0</v>
      </c>
      <c r="AP182" s="37">
        <v>0</v>
      </c>
      <c r="AQ182" s="37">
        <v>0</v>
      </c>
      <c r="AR182" s="37">
        <v>0</v>
      </c>
      <c r="AS182" s="37">
        <v>0</v>
      </c>
      <c r="AT182" s="37">
        <v>0</v>
      </c>
      <c r="AU182" s="37">
        <v>0</v>
      </c>
      <c r="AV182" s="37">
        <v>0</v>
      </c>
      <c r="AW182" s="37">
        <v>0</v>
      </c>
      <c r="AX182" s="37">
        <v>0</v>
      </c>
      <c r="AY182" s="37">
        <v>0</v>
      </c>
      <c r="AZ182" s="37">
        <v>0</v>
      </c>
      <c r="BA182" s="37">
        <v>0</v>
      </c>
      <c r="BB182" s="37">
        <v>0</v>
      </c>
      <c r="BC182" s="37">
        <v>0</v>
      </c>
      <c r="BD182" s="37">
        <v>0</v>
      </c>
      <c r="BE182" s="37">
        <v>0</v>
      </c>
      <c r="BF182" s="37">
        <v>0</v>
      </c>
      <c r="BG182" s="37">
        <v>0</v>
      </c>
      <c r="BH182" s="52">
        <v>0</v>
      </c>
      <c r="BI182" s="37">
        <v>0</v>
      </c>
      <c r="BJ182" s="52">
        <v>1</v>
      </c>
      <c r="BK182" s="37">
        <v>0</v>
      </c>
      <c r="BL182" s="52">
        <v>0</v>
      </c>
      <c r="BM182" s="37">
        <v>0</v>
      </c>
      <c r="BN182" s="37">
        <v>0</v>
      </c>
      <c r="BO182" s="37">
        <v>0</v>
      </c>
      <c r="BP182" s="37">
        <v>0</v>
      </c>
      <c r="BQ182" s="37">
        <v>0</v>
      </c>
      <c r="BR182" s="37">
        <v>0</v>
      </c>
      <c r="BS182" s="37">
        <v>0</v>
      </c>
      <c r="BT182" s="37">
        <v>0</v>
      </c>
      <c r="BU182" s="37">
        <v>0</v>
      </c>
      <c r="BV182" s="37">
        <v>0</v>
      </c>
      <c r="BW182" s="37">
        <v>0</v>
      </c>
      <c r="BX182" s="37">
        <v>0</v>
      </c>
      <c r="BY182" s="37">
        <v>0</v>
      </c>
      <c r="BZ182" s="37">
        <v>0</v>
      </c>
      <c r="CA182" s="37">
        <v>0</v>
      </c>
      <c r="CB182" s="37">
        <v>0</v>
      </c>
      <c r="CC182" s="90">
        <v>0</v>
      </c>
      <c r="CD182" s="37">
        <v>0</v>
      </c>
      <c r="CE182" s="37">
        <v>0</v>
      </c>
      <c r="CF182" s="37">
        <v>0</v>
      </c>
      <c r="CG182" s="37">
        <v>0</v>
      </c>
      <c r="CH182" s="37">
        <v>0</v>
      </c>
      <c r="CI182" s="37">
        <v>0</v>
      </c>
      <c r="CJ182" s="37">
        <v>0</v>
      </c>
      <c r="CK182" s="37">
        <v>0</v>
      </c>
      <c r="CL182" s="37">
        <v>0</v>
      </c>
      <c r="CM182" s="37">
        <v>0</v>
      </c>
      <c r="CN182" s="37">
        <v>0</v>
      </c>
      <c r="CO182" s="37">
        <v>0</v>
      </c>
      <c r="CP182" s="37">
        <v>0</v>
      </c>
      <c r="CQ182" s="37">
        <v>0</v>
      </c>
      <c r="CR182" s="37">
        <v>0</v>
      </c>
      <c r="CS182" s="37">
        <v>0</v>
      </c>
      <c r="CT182" s="37">
        <v>0</v>
      </c>
      <c r="CU182" s="37">
        <v>0</v>
      </c>
      <c r="CV182" s="37">
        <v>0</v>
      </c>
      <c r="CW182" s="75">
        <v>0</v>
      </c>
      <c r="CX182" s="93">
        <f>SUM(AA182:CW182)</f>
        <v>1</v>
      </c>
      <c r="CY182" s="93">
        <v>1</v>
      </c>
      <c r="CZ182" s="93">
        <v>0</v>
      </c>
      <c r="DA182" s="93">
        <v>0</v>
      </c>
      <c r="DB182" s="93">
        <v>0</v>
      </c>
      <c r="DC182" s="37" t="s">
        <v>1501</v>
      </c>
      <c r="DD182" s="37" t="s">
        <v>305</v>
      </c>
      <c r="DE182" s="93"/>
      <c r="DF182" s="93"/>
      <c r="DG182" s="37"/>
      <c r="DH182" s="93"/>
      <c r="DI182" s="37"/>
      <c r="DJ182" s="37"/>
      <c r="DK182" s="37"/>
      <c r="DL182" s="37">
        <v>0</v>
      </c>
      <c r="DM182" s="37"/>
      <c r="DN182" s="37">
        <v>1</v>
      </c>
      <c r="DO182" s="37">
        <v>1924</v>
      </c>
      <c r="DP182" s="37" t="s">
        <v>1502</v>
      </c>
      <c r="DQ182" s="102" t="s">
        <v>1500</v>
      </c>
      <c r="DR182" s="37" t="s">
        <v>460</v>
      </c>
      <c r="DS182" s="37" t="s">
        <v>1502</v>
      </c>
      <c r="DT182" s="37"/>
      <c r="DU182" s="37"/>
      <c r="DV182" s="37"/>
      <c r="DW182" s="37"/>
      <c r="DX182" s="37"/>
      <c r="DY182" s="37"/>
      <c r="DZ182" s="37"/>
      <c r="EA182" s="37"/>
      <c r="EB182" s="37"/>
      <c r="EC182" s="37"/>
      <c r="ED182" s="37"/>
      <c r="EE182" s="37"/>
      <c r="EF182" s="37"/>
      <c r="EG182" s="37"/>
      <c r="EH182" s="37"/>
      <c r="EI182" s="37"/>
    </row>
    <row r="183" spans="1:196" s="40" customFormat="1" ht="15.75" customHeight="1" x14ac:dyDescent="0.3">
      <c r="A183" s="25" t="s">
        <v>57</v>
      </c>
      <c r="B183" s="58" t="s">
        <v>1486</v>
      </c>
      <c r="C183" s="56" t="s">
        <v>1503</v>
      </c>
      <c r="D183" s="25"/>
      <c r="E183" s="25" t="s">
        <v>1504</v>
      </c>
      <c r="F183" s="25" t="s">
        <v>122</v>
      </c>
      <c r="G183" s="25"/>
      <c r="H183" s="25" t="s">
        <v>1505</v>
      </c>
      <c r="I183" s="25" t="s">
        <v>56</v>
      </c>
      <c r="J183" s="25" t="s">
        <v>200</v>
      </c>
      <c r="K183" s="25" t="s">
        <v>269</v>
      </c>
      <c r="L183" s="25"/>
      <c r="M183" s="25" t="s">
        <v>271</v>
      </c>
      <c r="N183" s="25"/>
      <c r="O183" s="25" t="s">
        <v>300</v>
      </c>
      <c r="P183" s="25"/>
      <c r="Q183" s="25" t="s">
        <v>1506</v>
      </c>
      <c r="R183" s="25">
        <v>0</v>
      </c>
      <c r="S183" s="25">
        <v>0</v>
      </c>
      <c r="T183" s="25">
        <v>0</v>
      </c>
      <c r="U183" s="25">
        <v>0</v>
      </c>
      <c r="V183" s="25">
        <v>0</v>
      </c>
      <c r="W183" s="25">
        <v>0</v>
      </c>
      <c r="X183" s="25">
        <v>0</v>
      </c>
      <c r="Y183" s="25">
        <v>0</v>
      </c>
      <c r="Z183" s="25"/>
      <c r="AA183" s="25">
        <v>0</v>
      </c>
      <c r="AB183" s="25">
        <v>0</v>
      </c>
      <c r="AC183" s="25">
        <v>0</v>
      </c>
      <c r="AD183" s="25">
        <v>0</v>
      </c>
      <c r="AE183" s="25">
        <v>0</v>
      </c>
      <c r="AF183" s="25">
        <v>0</v>
      </c>
      <c r="AG183" s="25">
        <v>0</v>
      </c>
      <c r="AH183" s="25">
        <v>0</v>
      </c>
      <c r="AI183" s="25">
        <v>0</v>
      </c>
      <c r="AJ183" s="25">
        <v>0</v>
      </c>
      <c r="AK183" s="25">
        <v>0</v>
      </c>
      <c r="AL183" s="25">
        <v>0</v>
      </c>
      <c r="AM183" s="25">
        <v>0</v>
      </c>
      <c r="AN183" s="25">
        <v>0</v>
      </c>
      <c r="AO183" s="25">
        <v>0</v>
      </c>
      <c r="AP183" s="25">
        <v>0</v>
      </c>
      <c r="AQ183" s="25">
        <v>0</v>
      </c>
      <c r="AR183" s="25">
        <v>1</v>
      </c>
      <c r="AS183" s="25">
        <v>0</v>
      </c>
      <c r="AT183" s="25">
        <v>0</v>
      </c>
      <c r="AU183" s="25">
        <v>0</v>
      </c>
      <c r="AV183" s="25">
        <v>0</v>
      </c>
      <c r="AW183" s="25">
        <v>0</v>
      </c>
      <c r="AX183" s="25">
        <v>0</v>
      </c>
      <c r="AY183" s="25">
        <v>0</v>
      </c>
      <c r="AZ183" s="25">
        <v>0</v>
      </c>
      <c r="BA183" s="25">
        <v>0</v>
      </c>
      <c r="BB183" s="25">
        <v>0</v>
      </c>
      <c r="BC183" s="25">
        <v>0</v>
      </c>
      <c r="BD183" s="25">
        <v>0</v>
      </c>
      <c r="BE183" s="25">
        <v>1</v>
      </c>
      <c r="BF183" s="25">
        <v>0</v>
      </c>
      <c r="BG183" s="25">
        <v>0</v>
      </c>
      <c r="BH183" s="52">
        <v>0</v>
      </c>
      <c r="BI183" s="25">
        <v>0</v>
      </c>
      <c r="BJ183" s="52">
        <v>0</v>
      </c>
      <c r="BK183" s="25">
        <v>0</v>
      </c>
      <c r="BL183" s="52">
        <v>0</v>
      </c>
      <c r="BM183" s="25">
        <v>0</v>
      </c>
      <c r="BN183" s="25">
        <v>1</v>
      </c>
      <c r="BO183" s="25">
        <v>1</v>
      </c>
      <c r="BP183" s="25">
        <v>1</v>
      </c>
      <c r="BQ183" s="25">
        <v>0</v>
      </c>
      <c r="BR183" s="25">
        <v>0</v>
      </c>
      <c r="BS183" s="25">
        <v>0</v>
      </c>
      <c r="BT183" s="25">
        <v>0</v>
      </c>
      <c r="BU183" s="25">
        <v>0</v>
      </c>
      <c r="BV183" s="25">
        <v>0</v>
      </c>
      <c r="BW183" s="25">
        <v>0</v>
      </c>
      <c r="BX183" s="25">
        <v>0</v>
      </c>
      <c r="BY183" s="25">
        <v>0</v>
      </c>
      <c r="BZ183" s="25">
        <v>0</v>
      </c>
      <c r="CA183" s="25">
        <v>0</v>
      </c>
      <c r="CB183" s="25">
        <v>0</v>
      </c>
      <c r="CC183" s="53">
        <v>0</v>
      </c>
      <c r="CD183" s="25">
        <v>0</v>
      </c>
      <c r="CE183" s="25">
        <v>0</v>
      </c>
      <c r="CF183" s="25">
        <v>0</v>
      </c>
      <c r="CG183" s="25">
        <v>0</v>
      </c>
      <c r="CH183" s="25">
        <v>0</v>
      </c>
      <c r="CI183" s="25">
        <v>0</v>
      </c>
      <c r="CJ183" s="25">
        <v>0</v>
      </c>
      <c r="CK183" s="25">
        <v>0</v>
      </c>
      <c r="CL183" s="25">
        <v>0</v>
      </c>
      <c r="CM183" s="25">
        <v>0</v>
      </c>
      <c r="CN183" s="25">
        <v>0</v>
      </c>
      <c r="CO183" s="25">
        <v>0</v>
      </c>
      <c r="CP183" s="25">
        <v>0</v>
      </c>
      <c r="CQ183" s="25">
        <v>0</v>
      </c>
      <c r="CR183" s="25">
        <v>0</v>
      </c>
      <c r="CS183" s="25">
        <v>0</v>
      </c>
      <c r="CT183" s="25">
        <v>0</v>
      </c>
      <c r="CU183" s="25">
        <v>0</v>
      </c>
      <c r="CV183" s="25">
        <v>0</v>
      </c>
      <c r="CW183" s="54">
        <v>0</v>
      </c>
      <c r="CX183" s="25">
        <f>SUM(AA183:CW183)</f>
        <v>5</v>
      </c>
      <c r="CY183" s="25">
        <v>1</v>
      </c>
      <c r="CZ183" s="25">
        <v>0</v>
      </c>
      <c r="DA183" s="25">
        <v>0</v>
      </c>
      <c r="DB183" s="25">
        <v>0</v>
      </c>
      <c r="DC183" s="25" t="s">
        <v>1507</v>
      </c>
      <c r="DD183" s="25" t="s">
        <v>321</v>
      </c>
      <c r="DE183" s="25"/>
      <c r="DF183" s="25"/>
      <c r="DG183" s="25" t="s">
        <v>1508</v>
      </c>
      <c r="DH183" s="25"/>
      <c r="DI183" s="25"/>
      <c r="DJ183" s="25"/>
      <c r="DK183" s="25" t="s">
        <v>613</v>
      </c>
      <c r="DL183" s="25">
        <v>1</v>
      </c>
      <c r="DM183" s="25" t="s">
        <v>625</v>
      </c>
      <c r="DN183" s="25">
        <v>1</v>
      </c>
      <c r="DO183" s="25">
        <v>1879</v>
      </c>
      <c r="DP183" s="25" t="s">
        <v>1509</v>
      </c>
      <c r="DQ183" s="56" t="s">
        <v>1503</v>
      </c>
      <c r="DR183" s="25" t="s">
        <v>460</v>
      </c>
      <c r="DS183" s="25" t="s">
        <v>1509</v>
      </c>
      <c r="DT183" s="37"/>
      <c r="DU183" s="37"/>
      <c r="DV183" s="37"/>
      <c r="DW183" s="37"/>
      <c r="DX183" s="37"/>
      <c r="DY183" s="37"/>
      <c r="DZ183" s="37"/>
      <c r="EA183" s="37"/>
      <c r="EB183" s="37"/>
      <c r="EC183" s="37"/>
      <c r="ED183" s="37"/>
      <c r="EE183" s="37"/>
      <c r="EF183" s="37"/>
      <c r="EG183" s="37"/>
      <c r="EH183" s="37"/>
      <c r="EI183" s="37"/>
      <c r="EJ183" s="38"/>
      <c r="EK183" s="38"/>
      <c r="EL183" s="38"/>
      <c r="EM183" s="38"/>
      <c r="EN183" s="38"/>
      <c r="EO183" s="38"/>
      <c r="EP183" s="38"/>
      <c r="EQ183" s="38"/>
      <c r="ER183" s="38"/>
      <c r="ES183" s="38"/>
      <c r="ET183" s="38"/>
      <c r="EU183" s="38"/>
      <c r="EV183" s="38"/>
      <c r="EW183" s="38"/>
      <c r="EX183" s="38"/>
      <c r="EY183" s="38"/>
      <c r="EZ183" s="38"/>
      <c r="FA183" s="38"/>
      <c r="FB183" s="38"/>
      <c r="FC183" s="38"/>
      <c r="FD183" s="38"/>
      <c r="FE183" s="38"/>
      <c r="FF183" s="38"/>
      <c r="FG183" s="38"/>
      <c r="FH183" s="38"/>
      <c r="FI183" s="38"/>
      <c r="FJ183" s="38"/>
      <c r="FK183" s="38"/>
      <c r="FL183" s="38"/>
      <c r="FM183" s="38"/>
      <c r="FN183" s="38"/>
      <c r="FO183" s="38"/>
      <c r="FP183" s="38"/>
      <c r="FQ183" s="38"/>
      <c r="FR183" s="38"/>
      <c r="FS183" s="38"/>
      <c r="FT183" s="38"/>
      <c r="FU183" s="38"/>
      <c r="FV183" s="38"/>
      <c r="FW183" s="38"/>
      <c r="FX183" s="38"/>
      <c r="FY183" s="38"/>
      <c r="FZ183" s="38"/>
      <c r="GA183" s="38"/>
      <c r="GB183" s="38"/>
      <c r="GC183" s="38"/>
      <c r="GD183" s="38"/>
      <c r="GE183" s="38"/>
      <c r="GF183" s="38"/>
      <c r="GG183" s="38"/>
      <c r="GH183" s="38"/>
      <c r="GI183" s="38"/>
      <c r="GJ183" s="38"/>
      <c r="GK183" s="38"/>
      <c r="GL183" s="38"/>
      <c r="GM183" s="38"/>
      <c r="GN183" s="38"/>
    </row>
    <row r="184" spans="1:196" s="40" customFormat="1" ht="15.75" customHeight="1" x14ac:dyDescent="0.3">
      <c r="A184" s="37" t="s">
        <v>57</v>
      </c>
      <c r="B184" s="74" t="s">
        <v>1486</v>
      </c>
      <c r="C184" s="102" t="s">
        <v>1510</v>
      </c>
      <c r="D184" s="37"/>
      <c r="E184" s="37"/>
      <c r="F184" s="37" t="s">
        <v>122</v>
      </c>
      <c r="G184" s="37"/>
      <c r="H184" s="37" t="s">
        <v>1248</v>
      </c>
      <c r="I184" s="37" t="s">
        <v>56</v>
      </c>
      <c r="J184" s="37" t="s">
        <v>167</v>
      </c>
      <c r="K184" s="37" t="s">
        <v>269</v>
      </c>
      <c r="L184" s="93"/>
      <c r="M184" s="37" t="s">
        <v>271</v>
      </c>
      <c r="N184" s="37"/>
      <c r="O184" s="37" t="s">
        <v>299</v>
      </c>
      <c r="P184" s="37" t="s">
        <v>1488</v>
      </c>
      <c r="Q184" s="37" t="s">
        <v>871</v>
      </c>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52"/>
      <c r="BI184" s="37"/>
      <c r="BJ184" s="52"/>
      <c r="BK184" s="37">
        <v>1</v>
      </c>
      <c r="BL184" s="52"/>
      <c r="BM184" s="37"/>
      <c r="BN184" s="37"/>
      <c r="BO184" s="37"/>
      <c r="BP184" s="37"/>
      <c r="BQ184" s="37"/>
      <c r="BR184" s="37"/>
      <c r="BS184" s="37"/>
      <c r="BT184" s="37"/>
      <c r="BU184" s="37"/>
      <c r="BV184" s="37"/>
      <c r="BW184" s="37"/>
      <c r="BX184" s="37"/>
      <c r="BY184" s="37"/>
      <c r="BZ184" s="37"/>
      <c r="CA184" s="37"/>
      <c r="CB184" s="37"/>
      <c r="CC184" s="90"/>
      <c r="CD184" s="37"/>
      <c r="CE184" s="37"/>
      <c r="CF184" s="37"/>
      <c r="CG184" s="37"/>
      <c r="CH184" s="37"/>
      <c r="CI184" s="37"/>
      <c r="CJ184" s="37"/>
      <c r="CK184" s="37"/>
      <c r="CL184" s="37"/>
      <c r="CM184" s="37"/>
      <c r="CN184" s="37"/>
      <c r="CO184" s="37"/>
      <c r="CP184" s="37"/>
      <c r="CQ184" s="37"/>
      <c r="CR184" s="37"/>
      <c r="CS184" s="37"/>
      <c r="CT184" s="37"/>
      <c r="CU184" s="37"/>
      <c r="CV184" s="37"/>
      <c r="CW184" s="75"/>
      <c r="CX184" s="93"/>
      <c r="CY184" s="93"/>
      <c r="CZ184" s="93"/>
      <c r="DA184" s="93"/>
      <c r="DB184" s="93"/>
      <c r="DC184" s="37" t="s">
        <v>873</v>
      </c>
      <c r="DD184" s="37" t="s">
        <v>305</v>
      </c>
      <c r="DE184" s="93"/>
      <c r="DF184" s="93"/>
      <c r="DG184" s="37" t="s">
        <v>1511</v>
      </c>
      <c r="DH184" s="93"/>
      <c r="DI184" s="37"/>
      <c r="DJ184" s="37"/>
      <c r="DK184" s="37"/>
      <c r="DL184" s="37">
        <v>1</v>
      </c>
      <c r="DM184" s="37" t="s">
        <v>595</v>
      </c>
      <c r="DN184" s="37">
        <v>1</v>
      </c>
      <c r="DO184" s="37">
        <v>1971</v>
      </c>
      <c r="DP184" s="37" t="s">
        <v>1512</v>
      </c>
      <c r="DQ184" s="102" t="s">
        <v>1510</v>
      </c>
      <c r="DR184" s="37" t="s">
        <v>460</v>
      </c>
      <c r="DS184" s="37" t="s">
        <v>1512</v>
      </c>
      <c r="DT184" s="37"/>
      <c r="DU184" s="37"/>
      <c r="DV184" s="37"/>
      <c r="DW184" s="37"/>
      <c r="DX184" s="37"/>
      <c r="DY184" s="37"/>
      <c r="DZ184" s="37"/>
      <c r="EA184" s="37"/>
      <c r="EB184" s="37"/>
      <c r="EC184" s="37"/>
      <c r="ED184" s="37"/>
      <c r="EE184" s="37"/>
      <c r="EF184" s="37"/>
      <c r="EG184" s="37"/>
      <c r="EH184" s="37"/>
      <c r="EI184" s="37"/>
      <c r="EJ184" s="38"/>
      <c r="EK184" s="38"/>
      <c r="EL184" s="38"/>
      <c r="EM184" s="38"/>
      <c r="EN184" s="38"/>
      <c r="EO184" s="38"/>
      <c r="EP184" s="38"/>
      <c r="EQ184" s="38"/>
      <c r="ER184" s="38"/>
      <c r="ES184" s="38"/>
      <c r="ET184" s="38"/>
      <c r="EU184" s="38"/>
      <c r="EV184" s="38"/>
      <c r="EW184" s="38"/>
      <c r="EX184" s="38"/>
      <c r="EY184" s="38"/>
      <c r="EZ184" s="38"/>
      <c r="FA184" s="38"/>
      <c r="FB184" s="38"/>
      <c r="FC184" s="38"/>
      <c r="FD184" s="38"/>
      <c r="FE184" s="38"/>
      <c r="FF184" s="38"/>
      <c r="FG184" s="38"/>
      <c r="FH184" s="38"/>
      <c r="FI184" s="38"/>
      <c r="FJ184" s="38"/>
      <c r="FK184" s="38"/>
      <c r="FL184" s="38"/>
      <c r="FM184" s="38"/>
      <c r="FN184" s="38"/>
      <c r="FO184" s="38"/>
      <c r="FP184" s="38"/>
      <c r="FQ184" s="38"/>
      <c r="FR184" s="38"/>
      <c r="FS184" s="38"/>
      <c r="FT184" s="38"/>
      <c r="FU184" s="38"/>
      <c r="FV184" s="38"/>
      <c r="FW184" s="38"/>
      <c r="FX184" s="38"/>
      <c r="FY184" s="38"/>
      <c r="FZ184" s="38"/>
      <c r="GA184" s="38"/>
      <c r="GB184" s="38"/>
      <c r="GC184" s="38"/>
      <c r="GD184" s="38"/>
      <c r="GE184" s="38"/>
      <c r="GF184" s="38"/>
      <c r="GG184" s="38"/>
      <c r="GH184" s="38"/>
      <c r="GI184" s="38"/>
      <c r="GJ184" s="38"/>
      <c r="GK184" s="38"/>
      <c r="GL184" s="38"/>
      <c r="GM184" s="38"/>
      <c r="GN184" s="38"/>
    </row>
    <row r="185" spans="1:196" s="40" customFormat="1" ht="15.75" customHeight="1" x14ac:dyDescent="0.3">
      <c r="A185" s="37" t="s">
        <v>9</v>
      </c>
      <c r="B185" s="74" t="s">
        <v>1513</v>
      </c>
      <c r="C185" s="102" t="s">
        <v>1514</v>
      </c>
      <c r="D185" s="37"/>
      <c r="E185" s="37"/>
      <c r="F185" s="37" t="s">
        <v>122</v>
      </c>
      <c r="G185" s="37"/>
      <c r="H185" s="37" t="s">
        <v>454</v>
      </c>
      <c r="I185" s="37" t="s">
        <v>56</v>
      </c>
      <c r="J185" s="37" t="s">
        <v>455</v>
      </c>
      <c r="K185" s="37" t="s">
        <v>269</v>
      </c>
      <c r="L185" s="93"/>
      <c r="M185" s="37" t="s">
        <v>273</v>
      </c>
      <c r="N185" s="37"/>
      <c r="O185" s="37" t="s">
        <v>299</v>
      </c>
      <c r="P185" s="37" t="s">
        <v>1515</v>
      </c>
      <c r="Q185" s="37" t="s">
        <v>1516</v>
      </c>
      <c r="R185" s="37">
        <v>0</v>
      </c>
      <c r="S185" s="37">
        <v>0</v>
      </c>
      <c r="T185" s="37">
        <v>0</v>
      </c>
      <c r="U185" s="37">
        <v>0</v>
      </c>
      <c r="V185" s="37">
        <v>0</v>
      </c>
      <c r="W185" s="37">
        <v>0</v>
      </c>
      <c r="X185" s="37">
        <v>0</v>
      </c>
      <c r="Y185" s="37">
        <v>0</v>
      </c>
      <c r="Z185" s="37"/>
      <c r="AA185" s="37">
        <v>0</v>
      </c>
      <c r="AB185" s="37">
        <v>0</v>
      </c>
      <c r="AC185" s="37">
        <v>0</v>
      </c>
      <c r="AD185" s="37">
        <v>0</v>
      </c>
      <c r="AE185" s="37">
        <v>0</v>
      </c>
      <c r="AF185" s="37">
        <v>0</v>
      </c>
      <c r="AG185" s="37">
        <v>0</v>
      </c>
      <c r="AH185" s="37">
        <v>0</v>
      </c>
      <c r="AI185" s="37">
        <v>0</v>
      </c>
      <c r="AJ185" s="37">
        <v>0</v>
      </c>
      <c r="AK185" s="37">
        <v>0</v>
      </c>
      <c r="AL185" s="37">
        <v>0</v>
      </c>
      <c r="AM185" s="37">
        <v>0</v>
      </c>
      <c r="AN185" s="37">
        <v>0</v>
      </c>
      <c r="AO185" s="37">
        <v>0</v>
      </c>
      <c r="AP185" s="37">
        <v>0</v>
      </c>
      <c r="AQ185" s="37">
        <v>0</v>
      </c>
      <c r="AR185" s="37">
        <v>0</v>
      </c>
      <c r="AS185" s="37">
        <v>0</v>
      </c>
      <c r="AT185" s="37">
        <v>0</v>
      </c>
      <c r="AU185" s="37">
        <v>0</v>
      </c>
      <c r="AV185" s="37">
        <v>0</v>
      </c>
      <c r="AW185" s="37">
        <v>0</v>
      </c>
      <c r="AX185" s="37">
        <v>0</v>
      </c>
      <c r="AY185" s="37">
        <v>0</v>
      </c>
      <c r="AZ185" s="37">
        <v>0</v>
      </c>
      <c r="BA185" s="37">
        <v>0</v>
      </c>
      <c r="BB185" s="37">
        <v>1</v>
      </c>
      <c r="BC185" s="37">
        <v>0</v>
      </c>
      <c r="BD185" s="37">
        <v>0</v>
      </c>
      <c r="BE185" s="37">
        <v>0</v>
      </c>
      <c r="BF185" s="37">
        <v>0</v>
      </c>
      <c r="BG185" s="37">
        <v>0</v>
      </c>
      <c r="BH185" s="52">
        <v>0</v>
      </c>
      <c r="BI185" s="37">
        <v>0</v>
      </c>
      <c r="BJ185" s="52">
        <v>0</v>
      </c>
      <c r="BK185" s="37">
        <v>0</v>
      </c>
      <c r="BL185" s="52">
        <v>0</v>
      </c>
      <c r="BM185" s="37">
        <v>0</v>
      </c>
      <c r="BN185" s="37">
        <v>0</v>
      </c>
      <c r="BO185" s="37">
        <v>0</v>
      </c>
      <c r="BP185" s="37">
        <v>0</v>
      </c>
      <c r="BQ185" s="37">
        <v>0</v>
      </c>
      <c r="BR185" s="37">
        <v>0</v>
      </c>
      <c r="BS185" s="37">
        <v>0</v>
      </c>
      <c r="BT185" s="37">
        <v>0</v>
      </c>
      <c r="BU185" s="37">
        <v>0</v>
      </c>
      <c r="BV185" s="37">
        <v>0</v>
      </c>
      <c r="BW185" s="37">
        <v>0</v>
      </c>
      <c r="BX185" s="37">
        <v>0</v>
      </c>
      <c r="BY185" s="37">
        <v>0</v>
      </c>
      <c r="BZ185" s="37">
        <v>0</v>
      </c>
      <c r="CA185" s="37">
        <v>0</v>
      </c>
      <c r="CB185" s="37">
        <v>0</v>
      </c>
      <c r="CC185" s="90">
        <v>0</v>
      </c>
      <c r="CD185" s="37">
        <v>0</v>
      </c>
      <c r="CE185" s="37">
        <v>0</v>
      </c>
      <c r="CF185" s="37">
        <v>0</v>
      </c>
      <c r="CG185" s="37">
        <v>0</v>
      </c>
      <c r="CH185" s="37">
        <v>0</v>
      </c>
      <c r="CI185" s="37">
        <v>0</v>
      </c>
      <c r="CJ185" s="37">
        <v>0</v>
      </c>
      <c r="CK185" s="37">
        <v>0</v>
      </c>
      <c r="CL185" s="37">
        <v>0</v>
      </c>
      <c r="CM185" s="37">
        <v>0</v>
      </c>
      <c r="CN185" s="37">
        <v>0</v>
      </c>
      <c r="CO185" s="37">
        <v>0</v>
      </c>
      <c r="CP185" s="37">
        <v>0</v>
      </c>
      <c r="CQ185" s="37">
        <v>0</v>
      </c>
      <c r="CR185" s="37">
        <v>0</v>
      </c>
      <c r="CS185" s="37">
        <v>0</v>
      </c>
      <c r="CT185" s="37">
        <v>0</v>
      </c>
      <c r="CU185" s="37">
        <v>0</v>
      </c>
      <c r="CV185" s="37">
        <v>0</v>
      </c>
      <c r="CW185" s="75">
        <v>0</v>
      </c>
      <c r="CX185" s="93">
        <f t="shared" ref="CX185:CX192" si="6">SUM(AA185:CW185)</f>
        <v>1</v>
      </c>
      <c r="CY185" s="93">
        <v>1</v>
      </c>
      <c r="CZ185" s="93">
        <v>0</v>
      </c>
      <c r="DA185" s="93">
        <v>0</v>
      </c>
      <c r="DB185" s="93">
        <v>0</v>
      </c>
      <c r="DC185" s="37" t="s">
        <v>1420</v>
      </c>
      <c r="DD185" s="37" t="s">
        <v>309</v>
      </c>
      <c r="DE185" s="37" t="s">
        <v>726</v>
      </c>
      <c r="DF185" s="93">
        <v>1</v>
      </c>
      <c r="DG185" s="37"/>
      <c r="DH185" s="93"/>
      <c r="DI185" s="37"/>
      <c r="DJ185" s="37"/>
      <c r="DK185" s="37"/>
      <c r="DL185" s="37">
        <v>0</v>
      </c>
      <c r="DM185" s="37"/>
      <c r="DN185" s="37">
        <v>1</v>
      </c>
      <c r="DO185" s="37">
        <v>2012</v>
      </c>
      <c r="DP185" s="37" t="s">
        <v>1517</v>
      </c>
      <c r="DQ185" s="102" t="s">
        <v>1514</v>
      </c>
      <c r="DR185" s="37" t="s">
        <v>460</v>
      </c>
      <c r="DS185" s="37" t="s">
        <v>1517</v>
      </c>
      <c r="DT185" s="37"/>
      <c r="DU185" s="37"/>
      <c r="DV185" s="37"/>
      <c r="DW185" s="37"/>
      <c r="DX185" s="37"/>
      <c r="DY185" s="37"/>
      <c r="DZ185" s="37"/>
      <c r="EA185" s="37"/>
      <c r="EB185" s="37"/>
      <c r="EC185" s="37"/>
      <c r="ED185" s="37"/>
      <c r="EE185" s="37"/>
      <c r="EF185" s="37"/>
      <c r="EG185" s="37"/>
      <c r="EH185" s="37"/>
      <c r="EI185" s="37"/>
      <c r="EJ185" s="38"/>
      <c r="EK185" s="38"/>
      <c r="EL185" s="38"/>
      <c r="EM185" s="38"/>
      <c r="EN185" s="38"/>
      <c r="EO185" s="38"/>
      <c r="EP185" s="38"/>
      <c r="EQ185" s="38"/>
      <c r="ER185" s="38"/>
      <c r="ES185" s="38"/>
      <c r="ET185" s="38"/>
      <c r="EU185" s="38"/>
      <c r="EV185" s="38"/>
      <c r="EW185" s="38"/>
      <c r="EX185" s="38"/>
      <c r="EY185" s="38"/>
      <c r="EZ185" s="38"/>
      <c r="FA185" s="38"/>
      <c r="FB185" s="38"/>
      <c r="FC185" s="38"/>
      <c r="FD185" s="38"/>
      <c r="FE185" s="38"/>
      <c r="FF185" s="38"/>
      <c r="FG185" s="38"/>
      <c r="FH185" s="38"/>
      <c r="FI185" s="38"/>
      <c r="FJ185" s="38"/>
      <c r="FK185" s="38"/>
      <c r="FL185" s="38"/>
      <c r="FM185" s="38"/>
      <c r="FN185" s="38"/>
      <c r="FO185" s="38"/>
      <c r="FP185" s="38"/>
      <c r="FQ185" s="38"/>
      <c r="FR185" s="38"/>
      <c r="FS185" s="38"/>
      <c r="FT185" s="38"/>
      <c r="FU185" s="38"/>
      <c r="FV185" s="38"/>
      <c r="FW185" s="38"/>
      <c r="FX185" s="38"/>
      <c r="FY185" s="38"/>
      <c r="FZ185" s="38"/>
      <c r="GA185" s="38"/>
      <c r="GB185" s="38"/>
      <c r="GC185" s="38"/>
      <c r="GD185" s="38"/>
      <c r="GE185" s="38"/>
      <c r="GF185" s="38"/>
      <c r="GG185" s="38"/>
      <c r="GH185" s="38"/>
      <c r="GI185" s="38"/>
      <c r="GJ185" s="38"/>
      <c r="GK185" s="38"/>
      <c r="GL185" s="38"/>
      <c r="GM185" s="38"/>
      <c r="GN185" s="38"/>
    </row>
    <row r="186" spans="1:196" s="40" customFormat="1" ht="15.75" customHeight="1" x14ac:dyDescent="0.3">
      <c r="A186" s="37" t="s">
        <v>9</v>
      </c>
      <c r="B186" s="74" t="s">
        <v>1513</v>
      </c>
      <c r="C186" s="102" t="s">
        <v>1518</v>
      </c>
      <c r="D186" s="37"/>
      <c r="E186" s="37"/>
      <c r="F186" s="37" t="s">
        <v>91</v>
      </c>
      <c r="G186" s="37"/>
      <c r="H186" s="37" t="s">
        <v>454</v>
      </c>
      <c r="I186" s="37" t="s">
        <v>109</v>
      </c>
      <c r="J186" s="37" t="s">
        <v>455</v>
      </c>
      <c r="K186" s="37" t="s">
        <v>269</v>
      </c>
      <c r="L186" s="93"/>
      <c r="M186" s="37" t="s">
        <v>273</v>
      </c>
      <c r="N186" s="93"/>
      <c r="O186" s="37" t="s">
        <v>300</v>
      </c>
      <c r="P186" s="37" t="s">
        <v>1519</v>
      </c>
      <c r="Q186" s="37" t="s">
        <v>1520</v>
      </c>
      <c r="R186" s="37">
        <v>0</v>
      </c>
      <c r="S186" s="37">
        <v>0</v>
      </c>
      <c r="T186" s="37">
        <v>0</v>
      </c>
      <c r="U186" s="37">
        <v>0</v>
      </c>
      <c r="V186" s="37">
        <v>0</v>
      </c>
      <c r="W186" s="37">
        <v>0</v>
      </c>
      <c r="X186" s="37">
        <v>0</v>
      </c>
      <c r="Y186" s="37">
        <v>0</v>
      </c>
      <c r="Z186" s="37"/>
      <c r="AA186" s="37">
        <v>0</v>
      </c>
      <c r="AB186" s="37">
        <v>0</v>
      </c>
      <c r="AC186" s="37">
        <v>0</v>
      </c>
      <c r="AD186" s="37">
        <v>0</v>
      </c>
      <c r="AE186" s="37">
        <v>0</v>
      </c>
      <c r="AF186" s="37">
        <v>0</v>
      </c>
      <c r="AG186" s="37">
        <v>0</v>
      </c>
      <c r="AH186" s="37">
        <v>0</v>
      </c>
      <c r="AI186" s="37">
        <v>0</v>
      </c>
      <c r="AJ186" s="37">
        <v>0</v>
      </c>
      <c r="AK186" s="37">
        <v>0</v>
      </c>
      <c r="AL186" s="37">
        <v>0</v>
      </c>
      <c r="AM186" s="37">
        <v>0</v>
      </c>
      <c r="AN186" s="37">
        <v>0</v>
      </c>
      <c r="AO186" s="37">
        <v>0</v>
      </c>
      <c r="AP186" s="37">
        <v>0</v>
      </c>
      <c r="AQ186" s="37">
        <v>1</v>
      </c>
      <c r="AR186" s="37">
        <v>1</v>
      </c>
      <c r="AS186" s="37">
        <v>0</v>
      </c>
      <c r="AT186" s="37">
        <v>0</v>
      </c>
      <c r="AU186" s="37">
        <v>0</v>
      </c>
      <c r="AV186" s="37">
        <v>0</v>
      </c>
      <c r="AW186" s="37">
        <v>0</v>
      </c>
      <c r="AX186" s="37">
        <v>0</v>
      </c>
      <c r="AY186" s="37">
        <v>0</v>
      </c>
      <c r="AZ186" s="37">
        <v>0</v>
      </c>
      <c r="BA186" s="37">
        <v>1</v>
      </c>
      <c r="BB186" s="37">
        <v>0</v>
      </c>
      <c r="BC186" s="37">
        <v>0</v>
      </c>
      <c r="BD186" s="37">
        <v>0</v>
      </c>
      <c r="BE186" s="37">
        <v>0</v>
      </c>
      <c r="BF186" s="37">
        <v>0</v>
      </c>
      <c r="BG186" s="37">
        <v>0</v>
      </c>
      <c r="BH186" s="52">
        <v>0</v>
      </c>
      <c r="BI186" s="37">
        <v>0</v>
      </c>
      <c r="BJ186" s="52">
        <v>0</v>
      </c>
      <c r="BK186" s="37">
        <v>0</v>
      </c>
      <c r="BL186" s="52">
        <v>0</v>
      </c>
      <c r="BM186" s="37">
        <v>0</v>
      </c>
      <c r="BN186" s="37">
        <v>0</v>
      </c>
      <c r="BO186" s="37">
        <v>0</v>
      </c>
      <c r="BP186" s="37">
        <v>0</v>
      </c>
      <c r="BQ186" s="37">
        <v>0</v>
      </c>
      <c r="BR186" s="37">
        <v>0</v>
      </c>
      <c r="BS186" s="37">
        <v>0</v>
      </c>
      <c r="BT186" s="37">
        <v>0</v>
      </c>
      <c r="BU186" s="37">
        <v>0</v>
      </c>
      <c r="BV186" s="37">
        <v>0</v>
      </c>
      <c r="BW186" s="37">
        <v>0</v>
      </c>
      <c r="BX186" s="37">
        <v>0</v>
      </c>
      <c r="BY186" s="37">
        <v>0</v>
      </c>
      <c r="BZ186" s="37">
        <v>0</v>
      </c>
      <c r="CA186" s="37">
        <v>0</v>
      </c>
      <c r="CB186" s="37">
        <v>0</v>
      </c>
      <c r="CC186" s="90">
        <v>0</v>
      </c>
      <c r="CD186" s="37">
        <v>0</v>
      </c>
      <c r="CE186" s="37">
        <v>0</v>
      </c>
      <c r="CF186" s="37">
        <v>0</v>
      </c>
      <c r="CG186" s="37">
        <v>0</v>
      </c>
      <c r="CH186" s="37">
        <v>0</v>
      </c>
      <c r="CI186" s="37">
        <v>0</v>
      </c>
      <c r="CJ186" s="37">
        <v>0</v>
      </c>
      <c r="CK186" s="37">
        <v>0</v>
      </c>
      <c r="CL186" s="37">
        <v>0</v>
      </c>
      <c r="CM186" s="37">
        <v>0</v>
      </c>
      <c r="CN186" s="37">
        <v>0</v>
      </c>
      <c r="CO186" s="37">
        <v>0</v>
      </c>
      <c r="CP186" s="37">
        <v>0</v>
      </c>
      <c r="CQ186" s="37">
        <v>0</v>
      </c>
      <c r="CR186" s="37">
        <v>0</v>
      </c>
      <c r="CS186" s="37">
        <v>0</v>
      </c>
      <c r="CT186" s="37">
        <v>0</v>
      </c>
      <c r="CU186" s="37">
        <v>0</v>
      </c>
      <c r="CV186" s="37">
        <v>0</v>
      </c>
      <c r="CW186" s="75">
        <v>0</v>
      </c>
      <c r="CX186" s="93">
        <f t="shared" si="6"/>
        <v>3</v>
      </c>
      <c r="CY186" s="93">
        <v>1</v>
      </c>
      <c r="CZ186" s="93">
        <v>0</v>
      </c>
      <c r="DA186" s="93">
        <v>0</v>
      </c>
      <c r="DB186" s="93">
        <v>0</v>
      </c>
      <c r="DC186" s="37" t="s">
        <v>1521</v>
      </c>
      <c r="DD186" s="37" t="s">
        <v>309</v>
      </c>
      <c r="DE186" s="93"/>
      <c r="DF186" s="93"/>
      <c r="DG186" s="37"/>
      <c r="DH186" s="93"/>
      <c r="DI186" s="37"/>
      <c r="DJ186" s="37"/>
      <c r="DK186" s="37"/>
      <c r="DL186" s="37">
        <v>0</v>
      </c>
      <c r="DM186" s="37"/>
      <c r="DN186" s="37">
        <v>1</v>
      </c>
      <c r="DO186" s="37">
        <v>1838</v>
      </c>
      <c r="DP186" s="37" t="s">
        <v>1522</v>
      </c>
      <c r="DQ186" s="102" t="s">
        <v>1518</v>
      </c>
      <c r="DR186" s="37" t="s">
        <v>460</v>
      </c>
      <c r="DS186" s="37" t="s">
        <v>1522</v>
      </c>
      <c r="DT186" s="37"/>
      <c r="DU186" s="37"/>
      <c r="DV186" s="37"/>
      <c r="DW186" s="37"/>
      <c r="DX186" s="37"/>
      <c r="DY186" s="37"/>
      <c r="DZ186" s="37"/>
      <c r="EA186" s="37"/>
      <c r="EB186" s="37"/>
      <c r="EC186" s="37"/>
      <c r="ED186" s="37"/>
      <c r="EE186" s="37"/>
      <c r="EF186" s="37"/>
      <c r="EG186" s="37"/>
      <c r="EH186" s="37"/>
      <c r="EI186" s="37"/>
      <c r="EJ186" s="38"/>
      <c r="EK186" s="38"/>
      <c r="EL186" s="38"/>
      <c r="EM186" s="38"/>
      <c r="EN186" s="38"/>
      <c r="EO186" s="38"/>
      <c r="EP186" s="38"/>
      <c r="EQ186" s="38"/>
      <c r="ER186" s="38"/>
      <c r="ES186" s="38"/>
      <c r="ET186" s="38"/>
      <c r="EU186" s="38"/>
      <c r="EV186" s="38"/>
      <c r="EW186" s="38"/>
      <c r="EX186" s="38"/>
      <c r="EY186" s="38"/>
      <c r="EZ186" s="38"/>
      <c r="FA186" s="38"/>
      <c r="FB186" s="38"/>
      <c r="FC186" s="38"/>
      <c r="FD186" s="38"/>
      <c r="FE186" s="38"/>
      <c r="FF186" s="38"/>
      <c r="FG186" s="38"/>
      <c r="FH186" s="38"/>
      <c r="FI186" s="38"/>
      <c r="FJ186" s="38"/>
      <c r="FK186" s="38"/>
      <c r="FL186" s="38"/>
      <c r="FM186" s="38"/>
      <c r="FN186" s="38"/>
      <c r="FO186" s="38"/>
      <c r="FP186" s="38"/>
      <c r="FQ186" s="38"/>
      <c r="FR186" s="38"/>
      <c r="FS186" s="38"/>
      <c r="FT186" s="38"/>
      <c r="FU186" s="38"/>
      <c r="FV186" s="38"/>
      <c r="FW186" s="38"/>
      <c r="FX186" s="38"/>
      <c r="FY186" s="38"/>
      <c r="FZ186" s="38"/>
      <c r="GA186" s="38"/>
      <c r="GB186" s="38"/>
      <c r="GC186" s="38"/>
      <c r="GD186" s="38"/>
      <c r="GE186" s="38"/>
      <c r="GF186" s="38"/>
      <c r="GG186" s="38"/>
      <c r="GH186" s="38"/>
      <c r="GI186" s="38"/>
      <c r="GJ186" s="38"/>
      <c r="GK186" s="38"/>
      <c r="GL186" s="38"/>
      <c r="GM186" s="38"/>
      <c r="GN186" s="38"/>
    </row>
    <row r="187" spans="1:196" s="40" customFormat="1" ht="15.75" customHeight="1" x14ac:dyDescent="0.3">
      <c r="A187" s="37" t="s">
        <v>9</v>
      </c>
      <c r="B187" s="74" t="s">
        <v>1513</v>
      </c>
      <c r="C187" s="102" t="s">
        <v>1523</v>
      </c>
      <c r="D187" s="37"/>
      <c r="E187" s="37"/>
      <c r="F187" s="37" t="s">
        <v>91</v>
      </c>
      <c r="G187" s="37" t="s">
        <v>479</v>
      </c>
      <c r="H187" s="37" t="s">
        <v>454</v>
      </c>
      <c r="I187" s="37" t="s">
        <v>109</v>
      </c>
      <c r="J187" s="37" t="s">
        <v>173</v>
      </c>
      <c r="K187" s="37" t="s">
        <v>471</v>
      </c>
      <c r="L187" s="93"/>
      <c r="M187" s="37" t="s">
        <v>273</v>
      </c>
      <c r="N187" s="93"/>
      <c r="O187" s="37" t="s">
        <v>300</v>
      </c>
      <c r="P187" s="37" t="s">
        <v>1524</v>
      </c>
      <c r="Q187" s="37" t="s">
        <v>1525</v>
      </c>
      <c r="R187" s="37">
        <v>0</v>
      </c>
      <c r="S187" s="37">
        <v>0</v>
      </c>
      <c r="T187" s="37">
        <v>0</v>
      </c>
      <c r="U187" s="37">
        <v>0</v>
      </c>
      <c r="V187" s="37">
        <v>0</v>
      </c>
      <c r="W187" s="37">
        <v>0</v>
      </c>
      <c r="X187" s="37">
        <v>0</v>
      </c>
      <c r="Y187" s="37">
        <v>0</v>
      </c>
      <c r="Z187" s="37"/>
      <c r="AA187" s="37">
        <v>0</v>
      </c>
      <c r="AB187" s="37">
        <v>0</v>
      </c>
      <c r="AC187" s="37">
        <v>0</v>
      </c>
      <c r="AD187" s="37">
        <v>0</v>
      </c>
      <c r="AE187" s="37">
        <v>0</v>
      </c>
      <c r="AF187" s="37">
        <v>0</v>
      </c>
      <c r="AG187" s="37">
        <v>0</v>
      </c>
      <c r="AH187" s="37">
        <v>0</v>
      </c>
      <c r="AI187" s="37">
        <v>0</v>
      </c>
      <c r="AJ187" s="37">
        <v>0</v>
      </c>
      <c r="AK187" s="37">
        <v>0</v>
      </c>
      <c r="AL187" s="37">
        <v>0</v>
      </c>
      <c r="AM187" s="37">
        <v>0</v>
      </c>
      <c r="AN187" s="37">
        <v>0</v>
      </c>
      <c r="AO187" s="37">
        <v>0</v>
      </c>
      <c r="AP187" s="37">
        <v>0</v>
      </c>
      <c r="AQ187" s="37">
        <v>1</v>
      </c>
      <c r="AR187" s="37">
        <v>0</v>
      </c>
      <c r="AS187" s="37">
        <v>1</v>
      </c>
      <c r="AT187" s="37">
        <v>1</v>
      </c>
      <c r="AU187" s="37">
        <v>1</v>
      </c>
      <c r="AV187" s="37">
        <v>1</v>
      </c>
      <c r="AW187" s="37">
        <v>0</v>
      </c>
      <c r="AX187" s="37">
        <v>1</v>
      </c>
      <c r="AY187" s="37">
        <v>0</v>
      </c>
      <c r="AZ187" s="37">
        <v>1</v>
      </c>
      <c r="BA187" s="37">
        <v>1</v>
      </c>
      <c r="BB187" s="37">
        <v>0</v>
      </c>
      <c r="BC187" s="37">
        <v>0</v>
      </c>
      <c r="BD187" s="37">
        <v>0</v>
      </c>
      <c r="BE187" s="37">
        <v>0</v>
      </c>
      <c r="BF187" s="37">
        <v>0</v>
      </c>
      <c r="BG187" s="37">
        <v>0</v>
      </c>
      <c r="BH187" s="52">
        <v>0</v>
      </c>
      <c r="BI187" s="37">
        <v>0</v>
      </c>
      <c r="BJ187" s="52">
        <v>0</v>
      </c>
      <c r="BK187" s="37">
        <v>0</v>
      </c>
      <c r="BL187" s="52">
        <v>0</v>
      </c>
      <c r="BM187" s="37">
        <v>0</v>
      </c>
      <c r="BN187" s="37">
        <v>0</v>
      </c>
      <c r="BO187" s="37">
        <v>0</v>
      </c>
      <c r="BP187" s="37">
        <v>0</v>
      </c>
      <c r="BQ187" s="37">
        <v>0</v>
      </c>
      <c r="BR187" s="37">
        <v>0</v>
      </c>
      <c r="BS187" s="37">
        <v>0</v>
      </c>
      <c r="BT187" s="37">
        <v>1</v>
      </c>
      <c r="BU187" s="37">
        <v>0</v>
      </c>
      <c r="BV187" s="37">
        <v>0</v>
      </c>
      <c r="BW187" s="37">
        <v>0</v>
      </c>
      <c r="BX187" s="37">
        <v>0</v>
      </c>
      <c r="BY187" s="37">
        <v>0</v>
      </c>
      <c r="BZ187" s="37">
        <v>0</v>
      </c>
      <c r="CA187" s="37">
        <v>0</v>
      </c>
      <c r="CB187" s="37">
        <v>0</v>
      </c>
      <c r="CC187" s="90">
        <v>0</v>
      </c>
      <c r="CD187" s="37">
        <v>0</v>
      </c>
      <c r="CE187" s="37">
        <v>0</v>
      </c>
      <c r="CF187" s="37">
        <v>0</v>
      </c>
      <c r="CG187" s="37">
        <v>0</v>
      </c>
      <c r="CH187" s="37">
        <v>0</v>
      </c>
      <c r="CI187" s="37">
        <v>0</v>
      </c>
      <c r="CJ187" s="37">
        <v>0</v>
      </c>
      <c r="CK187" s="37">
        <v>0</v>
      </c>
      <c r="CL187" s="37">
        <v>0</v>
      </c>
      <c r="CM187" s="37">
        <v>0</v>
      </c>
      <c r="CN187" s="37">
        <v>0</v>
      </c>
      <c r="CO187" s="37">
        <v>0</v>
      </c>
      <c r="CP187" s="37">
        <v>0</v>
      </c>
      <c r="CQ187" s="37">
        <v>0</v>
      </c>
      <c r="CR187" s="37">
        <v>0</v>
      </c>
      <c r="CS187" s="37">
        <v>0</v>
      </c>
      <c r="CT187" s="37">
        <v>0</v>
      </c>
      <c r="CU187" s="37">
        <v>0</v>
      </c>
      <c r="CV187" s="37">
        <v>0</v>
      </c>
      <c r="CW187" s="75">
        <v>0</v>
      </c>
      <c r="CX187" s="93">
        <f t="shared" si="6"/>
        <v>9</v>
      </c>
      <c r="CY187" s="93">
        <v>1</v>
      </c>
      <c r="CZ187" s="93">
        <v>0</v>
      </c>
      <c r="DA187" s="93">
        <v>0</v>
      </c>
      <c r="DB187" s="93">
        <v>1</v>
      </c>
      <c r="DC187" s="37" t="s">
        <v>1526</v>
      </c>
      <c r="DD187" s="37" t="s">
        <v>309</v>
      </c>
      <c r="DE187" s="37" t="s">
        <v>623</v>
      </c>
      <c r="DF187" s="93">
        <v>1</v>
      </c>
      <c r="DG187" s="37"/>
      <c r="DH187" s="93"/>
      <c r="DI187" s="37"/>
      <c r="DJ187" s="37"/>
      <c r="DK187" s="37"/>
      <c r="DL187" s="37">
        <v>0</v>
      </c>
      <c r="DM187" s="37"/>
      <c r="DN187" s="37">
        <v>1</v>
      </c>
      <c r="DO187" s="37">
        <v>1775</v>
      </c>
      <c r="DP187" s="37" t="s">
        <v>1527</v>
      </c>
      <c r="DQ187" s="37" t="s">
        <v>1528</v>
      </c>
      <c r="DR187" s="37">
        <v>1855</v>
      </c>
      <c r="DS187" s="37" t="s">
        <v>1529</v>
      </c>
      <c r="DT187" s="37"/>
      <c r="DU187" s="37"/>
      <c r="DV187" s="37"/>
      <c r="DW187" s="37"/>
      <c r="DX187" s="37"/>
      <c r="DY187" s="37"/>
      <c r="DZ187" s="37"/>
      <c r="EA187" s="37"/>
      <c r="EB187" s="37"/>
      <c r="EC187" s="37"/>
      <c r="ED187" s="37"/>
      <c r="EE187" s="37"/>
      <c r="EF187" s="37"/>
      <c r="EG187" s="37"/>
      <c r="EH187" s="37"/>
      <c r="EI187" s="37"/>
      <c r="EJ187" s="38"/>
      <c r="EK187" s="38"/>
      <c r="EL187" s="38"/>
      <c r="EM187" s="38"/>
      <c r="EN187" s="38"/>
      <c r="EO187" s="38"/>
      <c r="EP187" s="38"/>
      <c r="EQ187" s="38"/>
      <c r="ER187" s="38"/>
      <c r="ES187" s="38"/>
      <c r="ET187" s="38"/>
      <c r="EU187" s="38"/>
      <c r="EV187" s="38"/>
      <c r="EW187" s="38"/>
      <c r="EX187" s="38"/>
      <c r="EY187" s="38"/>
      <c r="EZ187" s="38"/>
      <c r="FA187" s="38"/>
      <c r="FB187" s="38"/>
      <c r="FC187" s="38"/>
      <c r="FD187" s="38"/>
      <c r="FE187" s="38"/>
      <c r="FF187" s="38"/>
      <c r="FG187" s="38"/>
      <c r="FH187" s="38"/>
      <c r="FI187" s="38"/>
      <c r="FJ187" s="38"/>
      <c r="FK187" s="38"/>
      <c r="FL187" s="38"/>
      <c r="FM187" s="38"/>
      <c r="FN187" s="38"/>
      <c r="FO187" s="38"/>
      <c r="FP187" s="38"/>
      <c r="FQ187" s="38"/>
      <c r="FR187" s="38"/>
      <c r="FS187" s="38"/>
      <c r="FT187" s="38"/>
      <c r="FU187" s="38"/>
      <c r="FV187" s="38"/>
      <c r="FW187" s="38"/>
      <c r="FX187" s="38"/>
      <c r="FY187" s="38"/>
      <c r="FZ187" s="38"/>
      <c r="GA187" s="38"/>
      <c r="GB187" s="38"/>
      <c r="GC187" s="38"/>
      <c r="GD187" s="38"/>
      <c r="GE187" s="38"/>
      <c r="GF187" s="38"/>
      <c r="GG187" s="38"/>
      <c r="GH187" s="38"/>
      <c r="GI187" s="38"/>
      <c r="GJ187" s="38"/>
      <c r="GK187" s="38"/>
      <c r="GL187" s="38"/>
      <c r="GM187" s="38"/>
      <c r="GN187" s="38"/>
    </row>
    <row r="188" spans="1:196" s="40" customFormat="1" ht="15.75" customHeight="1" x14ac:dyDescent="0.3">
      <c r="A188" s="37" t="s">
        <v>9</v>
      </c>
      <c r="B188" s="74" t="s">
        <v>1513</v>
      </c>
      <c r="C188" s="102" t="s">
        <v>1530</v>
      </c>
      <c r="D188" s="37"/>
      <c r="E188" s="37"/>
      <c r="F188" s="37" t="s">
        <v>122</v>
      </c>
      <c r="G188" s="37"/>
      <c r="H188" s="37" t="s">
        <v>454</v>
      </c>
      <c r="I188" s="37" t="s">
        <v>109</v>
      </c>
      <c r="J188" s="37" t="s">
        <v>455</v>
      </c>
      <c r="K188" s="37" t="s">
        <v>269</v>
      </c>
      <c r="L188" s="93"/>
      <c r="M188" s="37" t="s">
        <v>273</v>
      </c>
      <c r="N188" s="93"/>
      <c r="O188" s="37" t="s">
        <v>300</v>
      </c>
      <c r="P188" s="37" t="s">
        <v>1531</v>
      </c>
      <c r="Q188" s="37" t="s">
        <v>1532</v>
      </c>
      <c r="R188" s="37">
        <v>0</v>
      </c>
      <c r="S188" s="37">
        <v>0</v>
      </c>
      <c r="T188" s="37">
        <v>0</v>
      </c>
      <c r="U188" s="37">
        <v>0</v>
      </c>
      <c r="V188" s="37">
        <v>0</v>
      </c>
      <c r="W188" s="37">
        <v>0</v>
      </c>
      <c r="X188" s="37">
        <v>0</v>
      </c>
      <c r="Y188" s="37">
        <v>0</v>
      </c>
      <c r="Z188" s="37"/>
      <c r="AA188" s="37">
        <v>0</v>
      </c>
      <c r="AB188" s="37">
        <v>0</v>
      </c>
      <c r="AC188" s="37">
        <v>0</v>
      </c>
      <c r="AD188" s="37">
        <v>0</v>
      </c>
      <c r="AE188" s="37">
        <v>0</v>
      </c>
      <c r="AF188" s="37">
        <v>0</v>
      </c>
      <c r="AG188" s="37">
        <v>0</v>
      </c>
      <c r="AH188" s="37">
        <v>0</v>
      </c>
      <c r="AI188" s="37">
        <v>0</v>
      </c>
      <c r="AJ188" s="37">
        <v>0</v>
      </c>
      <c r="AK188" s="37">
        <v>0</v>
      </c>
      <c r="AL188" s="37">
        <v>0</v>
      </c>
      <c r="AM188" s="37">
        <v>0</v>
      </c>
      <c r="AN188" s="37">
        <v>0</v>
      </c>
      <c r="AO188" s="37">
        <v>0</v>
      </c>
      <c r="AP188" s="37">
        <v>0</v>
      </c>
      <c r="AQ188" s="37">
        <v>0</v>
      </c>
      <c r="AR188" s="37">
        <v>0</v>
      </c>
      <c r="AS188" s="37">
        <v>0</v>
      </c>
      <c r="AT188" s="37">
        <v>0</v>
      </c>
      <c r="AU188" s="37">
        <v>0</v>
      </c>
      <c r="AV188" s="37">
        <v>0</v>
      </c>
      <c r="AW188" s="37">
        <v>0</v>
      </c>
      <c r="AX188" s="37">
        <v>0</v>
      </c>
      <c r="AY188" s="37">
        <v>0</v>
      </c>
      <c r="AZ188" s="37">
        <v>0</v>
      </c>
      <c r="BA188" s="37">
        <v>0</v>
      </c>
      <c r="BB188" s="37">
        <v>1</v>
      </c>
      <c r="BC188" s="37">
        <v>0</v>
      </c>
      <c r="BD188" s="37">
        <v>0</v>
      </c>
      <c r="BE188" s="37">
        <v>0</v>
      </c>
      <c r="BF188" s="37">
        <v>0</v>
      </c>
      <c r="BG188" s="37">
        <v>0</v>
      </c>
      <c r="BH188" s="52">
        <v>0</v>
      </c>
      <c r="BI188" s="37">
        <v>0</v>
      </c>
      <c r="BJ188" s="52">
        <v>0</v>
      </c>
      <c r="BK188" s="37">
        <v>0</v>
      </c>
      <c r="BL188" s="52">
        <v>0</v>
      </c>
      <c r="BM188" s="37">
        <v>0</v>
      </c>
      <c r="BN188" s="37">
        <v>0</v>
      </c>
      <c r="BO188" s="37">
        <v>0</v>
      </c>
      <c r="BP188" s="37">
        <v>0</v>
      </c>
      <c r="BQ188" s="37">
        <v>0</v>
      </c>
      <c r="BR188" s="37">
        <v>0</v>
      </c>
      <c r="BS188" s="37">
        <v>0</v>
      </c>
      <c r="BT188" s="37">
        <v>0</v>
      </c>
      <c r="BU188" s="37">
        <v>0</v>
      </c>
      <c r="BV188" s="37">
        <v>0</v>
      </c>
      <c r="BW188" s="37">
        <v>0</v>
      </c>
      <c r="BX188" s="37">
        <v>0</v>
      </c>
      <c r="BY188" s="37">
        <v>0</v>
      </c>
      <c r="BZ188" s="37">
        <v>0</v>
      </c>
      <c r="CA188" s="37">
        <v>0</v>
      </c>
      <c r="CB188" s="37">
        <v>0</v>
      </c>
      <c r="CC188" s="90">
        <v>0</v>
      </c>
      <c r="CD188" s="37">
        <v>0</v>
      </c>
      <c r="CE188" s="37">
        <v>0</v>
      </c>
      <c r="CF188" s="37">
        <v>0</v>
      </c>
      <c r="CG188" s="37">
        <v>0</v>
      </c>
      <c r="CH188" s="37">
        <v>0</v>
      </c>
      <c r="CI188" s="37">
        <v>0</v>
      </c>
      <c r="CJ188" s="37">
        <v>0</v>
      </c>
      <c r="CK188" s="37">
        <v>0</v>
      </c>
      <c r="CL188" s="37">
        <v>0</v>
      </c>
      <c r="CM188" s="37">
        <v>0</v>
      </c>
      <c r="CN188" s="37">
        <v>0</v>
      </c>
      <c r="CO188" s="37">
        <v>0</v>
      </c>
      <c r="CP188" s="37">
        <v>0</v>
      </c>
      <c r="CQ188" s="37">
        <v>0</v>
      </c>
      <c r="CR188" s="37">
        <v>0</v>
      </c>
      <c r="CS188" s="37">
        <v>0</v>
      </c>
      <c r="CT188" s="37">
        <v>0</v>
      </c>
      <c r="CU188" s="37">
        <v>0</v>
      </c>
      <c r="CV188" s="37">
        <v>0</v>
      </c>
      <c r="CW188" s="75">
        <v>0</v>
      </c>
      <c r="CX188" s="93">
        <f t="shared" si="6"/>
        <v>1</v>
      </c>
      <c r="CY188" s="93">
        <v>1</v>
      </c>
      <c r="CZ188" s="93">
        <v>0</v>
      </c>
      <c r="DA188" s="93">
        <v>0</v>
      </c>
      <c r="DB188" s="93">
        <v>0</v>
      </c>
      <c r="DC188" s="37" t="s">
        <v>1420</v>
      </c>
      <c r="DD188" s="37" t="s">
        <v>309</v>
      </c>
      <c r="DE188" s="37" t="s">
        <v>726</v>
      </c>
      <c r="DF188" s="93">
        <v>1</v>
      </c>
      <c r="DG188" s="37"/>
      <c r="DH188" s="93"/>
      <c r="DI188" s="37"/>
      <c r="DJ188" s="37"/>
      <c r="DK188" s="37"/>
      <c r="DL188" s="37">
        <v>0</v>
      </c>
      <c r="DM188" s="37"/>
      <c r="DN188" s="37">
        <v>1</v>
      </c>
      <c r="DO188" s="37">
        <v>1974</v>
      </c>
      <c r="DP188" s="37" t="s">
        <v>1533</v>
      </c>
      <c r="DQ188" s="102" t="s">
        <v>1530</v>
      </c>
      <c r="DR188" s="37" t="s">
        <v>460</v>
      </c>
      <c r="DS188" s="37" t="s">
        <v>1533</v>
      </c>
      <c r="DT188" s="37"/>
      <c r="DU188" s="37"/>
      <c r="DV188" s="37"/>
      <c r="DW188" s="37"/>
      <c r="DX188" s="37"/>
      <c r="DY188" s="37"/>
      <c r="DZ188" s="37"/>
      <c r="EA188" s="37"/>
      <c r="EB188" s="37"/>
      <c r="EC188" s="37"/>
      <c r="ED188" s="37"/>
      <c r="EE188" s="37"/>
      <c r="EF188" s="37"/>
      <c r="EG188" s="37"/>
      <c r="EH188" s="37"/>
      <c r="EI188" s="37"/>
      <c r="EJ188" s="38"/>
      <c r="EK188" s="38"/>
      <c r="EL188" s="38"/>
      <c r="EM188" s="38"/>
      <c r="EN188" s="38"/>
      <c r="EO188" s="38"/>
      <c r="EP188" s="38"/>
      <c r="EQ188" s="38"/>
      <c r="ER188" s="38"/>
      <c r="ES188" s="38"/>
      <c r="ET188" s="38"/>
      <c r="EU188" s="38"/>
      <c r="EV188" s="38"/>
      <c r="EW188" s="38"/>
      <c r="EX188" s="38"/>
      <c r="EY188" s="38"/>
      <c r="EZ188" s="38"/>
      <c r="FA188" s="38"/>
      <c r="FB188" s="38"/>
      <c r="FC188" s="38"/>
      <c r="FD188" s="38"/>
      <c r="FE188" s="38"/>
      <c r="FF188" s="38"/>
      <c r="FG188" s="38"/>
      <c r="FH188" s="38"/>
      <c r="FI188" s="38"/>
      <c r="FJ188" s="38"/>
      <c r="FK188" s="38"/>
      <c r="FL188" s="38"/>
      <c r="FM188" s="38"/>
      <c r="FN188" s="38"/>
      <c r="FO188" s="38"/>
      <c r="FP188" s="38"/>
      <c r="FQ188" s="38"/>
      <c r="FR188" s="38"/>
      <c r="FS188" s="38"/>
      <c r="FT188" s="38"/>
      <c r="FU188" s="38"/>
      <c r="FV188" s="38"/>
      <c r="FW188" s="38"/>
      <c r="FX188" s="38"/>
      <c r="FY188" s="38"/>
      <c r="FZ188" s="38"/>
      <c r="GA188" s="38"/>
      <c r="GB188" s="38"/>
      <c r="GC188" s="38"/>
      <c r="GD188" s="38"/>
      <c r="GE188" s="38"/>
      <c r="GF188" s="38"/>
      <c r="GG188" s="38"/>
      <c r="GH188" s="38"/>
      <c r="GI188" s="38"/>
      <c r="GJ188" s="38"/>
      <c r="GK188" s="38"/>
      <c r="GL188" s="38"/>
      <c r="GM188" s="38"/>
      <c r="GN188" s="38"/>
    </row>
    <row r="189" spans="1:196" s="40" customFormat="1" ht="15.75" customHeight="1" x14ac:dyDescent="0.3">
      <c r="A189" s="37" t="s">
        <v>9</v>
      </c>
      <c r="B189" s="74" t="s">
        <v>1513</v>
      </c>
      <c r="C189" s="102" t="s">
        <v>1534</v>
      </c>
      <c r="D189" s="37"/>
      <c r="E189" s="37"/>
      <c r="F189" s="37" t="s">
        <v>91</v>
      </c>
      <c r="G189" s="37"/>
      <c r="H189" s="37" t="s">
        <v>454</v>
      </c>
      <c r="I189" s="37" t="s">
        <v>109</v>
      </c>
      <c r="J189" s="37" t="s">
        <v>455</v>
      </c>
      <c r="K189" s="37" t="s">
        <v>269</v>
      </c>
      <c r="L189" s="93"/>
      <c r="M189" s="37" t="s">
        <v>273</v>
      </c>
      <c r="N189" s="93"/>
      <c r="O189" s="37" t="s">
        <v>299</v>
      </c>
      <c r="P189" s="93"/>
      <c r="Q189" s="37" t="s">
        <v>1059</v>
      </c>
      <c r="R189" s="37">
        <v>0</v>
      </c>
      <c r="S189" s="37">
        <v>0</v>
      </c>
      <c r="T189" s="37">
        <v>0</v>
      </c>
      <c r="U189" s="37">
        <v>0</v>
      </c>
      <c r="V189" s="37">
        <v>0</v>
      </c>
      <c r="W189" s="37">
        <v>0</v>
      </c>
      <c r="X189" s="37">
        <v>0</v>
      </c>
      <c r="Y189" s="37">
        <v>0</v>
      </c>
      <c r="Z189" s="37"/>
      <c r="AA189" s="37">
        <v>0</v>
      </c>
      <c r="AB189" s="37">
        <v>0</v>
      </c>
      <c r="AC189" s="37">
        <v>0</v>
      </c>
      <c r="AD189" s="37">
        <v>0</v>
      </c>
      <c r="AE189" s="37">
        <v>0</v>
      </c>
      <c r="AF189" s="37">
        <v>0</v>
      </c>
      <c r="AG189" s="37">
        <v>0</v>
      </c>
      <c r="AH189" s="37">
        <v>0</v>
      </c>
      <c r="AI189" s="37">
        <v>0</v>
      </c>
      <c r="AJ189" s="37">
        <v>0</v>
      </c>
      <c r="AK189" s="37">
        <v>0</v>
      </c>
      <c r="AL189" s="37">
        <v>0</v>
      </c>
      <c r="AM189" s="37">
        <v>0</v>
      </c>
      <c r="AN189" s="37">
        <v>0</v>
      </c>
      <c r="AO189" s="37">
        <v>0</v>
      </c>
      <c r="AP189" s="37">
        <v>0</v>
      </c>
      <c r="AQ189" s="37">
        <v>0</v>
      </c>
      <c r="AR189" s="37">
        <v>0</v>
      </c>
      <c r="AS189" s="37">
        <v>0</v>
      </c>
      <c r="AT189" s="37">
        <v>0</v>
      </c>
      <c r="AU189" s="37">
        <v>0</v>
      </c>
      <c r="AV189" s="37">
        <v>0</v>
      </c>
      <c r="AW189" s="37">
        <v>0</v>
      </c>
      <c r="AX189" s="37">
        <v>0</v>
      </c>
      <c r="AY189" s="37">
        <v>0</v>
      </c>
      <c r="AZ189" s="37">
        <v>0</v>
      </c>
      <c r="BA189" s="37">
        <v>0</v>
      </c>
      <c r="BB189" s="74">
        <v>1</v>
      </c>
      <c r="BC189" s="37">
        <v>0</v>
      </c>
      <c r="BD189" s="37">
        <v>0</v>
      </c>
      <c r="BE189" s="37">
        <v>0</v>
      </c>
      <c r="BF189" s="37">
        <v>0</v>
      </c>
      <c r="BG189" s="37">
        <v>0</v>
      </c>
      <c r="BH189" s="52">
        <v>0</v>
      </c>
      <c r="BI189" s="37">
        <v>0</v>
      </c>
      <c r="BJ189" s="52">
        <v>0</v>
      </c>
      <c r="BK189" s="37">
        <v>0</v>
      </c>
      <c r="BL189" s="52">
        <v>0</v>
      </c>
      <c r="BM189" s="37">
        <v>0</v>
      </c>
      <c r="BN189" s="37">
        <v>0</v>
      </c>
      <c r="BO189" s="37">
        <v>0</v>
      </c>
      <c r="BP189" s="37">
        <v>0</v>
      </c>
      <c r="BQ189" s="37">
        <v>0</v>
      </c>
      <c r="BR189" s="37">
        <v>0</v>
      </c>
      <c r="BS189" s="37">
        <v>0</v>
      </c>
      <c r="BT189" s="37">
        <v>0</v>
      </c>
      <c r="BU189" s="37">
        <v>0</v>
      </c>
      <c r="BV189" s="37">
        <v>0</v>
      </c>
      <c r="BW189" s="37">
        <v>0</v>
      </c>
      <c r="BX189" s="37">
        <v>0</v>
      </c>
      <c r="BY189" s="37">
        <v>0</v>
      </c>
      <c r="BZ189" s="37">
        <v>0</v>
      </c>
      <c r="CA189" s="37">
        <v>0</v>
      </c>
      <c r="CB189" s="37">
        <v>0</v>
      </c>
      <c r="CC189" s="90">
        <v>0</v>
      </c>
      <c r="CD189" s="37">
        <v>0</v>
      </c>
      <c r="CE189" s="37">
        <v>0</v>
      </c>
      <c r="CF189" s="37">
        <v>0</v>
      </c>
      <c r="CG189" s="37">
        <v>0</v>
      </c>
      <c r="CH189" s="37">
        <v>0</v>
      </c>
      <c r="CI189" s="37">
        <v>0</v>
      </c>
      <c r="CJ189" s="37">
        <v>0</v>
      </c>
      <c r="CK189" s="37">
        <v>0</v>
      </c>
      <c r="CL189" s="37">
        <v>0</v>
      </c>
      <c r="CM189" s="37">
        <v>0</v>
      </c>
      <c r="CN189" s="37">
        <v>0</v>
      </c>
      <c r="CO189" s="37">
        <v>0</v>
      </c>
      <c r="CP189" s="37">
        <v>0</v>
      </c>
      <c r="CQ189" s="37">
        <v>0</v>
      </c>
      <c r="CR189" s="37">
        <v>0</v>
      </c>
      <c r="CS189" s="37">
        <v>0</v>
      </c>
      <c r="CT189" s="37">
        <v>0</v>
      </c>
      <c r="CU189" s="37">
        <v>0</v>
      </c>
      <c r="CV189" s="37">
        <v>0</v>
      </c>
      <c r="CW189" s="75">
        <v>0</v>
      </c>
      <c r="CX189" s="93">
        <f t="shared" si="6"/>
        <v>1</v>
      </c>
      <c r="CY189" s="93">
        <v>1</v>
      </c>
      <c r="CZ189" s="93">
        <v>0</v>
      </c>
      <c r="DA189" s="93">
        <v>0</v>
      </c>
      <c r="DB189" s="93">
        <v>0</v>
      </c>
      <c r="DC189" s="37" t="s">
        <v>1420</v>
      </c>
      <c r="DD189" s="37" t="s">
        <v>309</v>
      </c>
      <c r="DE189" s="37" t="s">
        <v>726</v>
      </c>
      <c r="DF189" s="93">
        <v>1</v>
      </c>
      <c r="DG189" s="37"/>
      <c r="DH189" s="93"/>
      <c r="DI189" s="93"/>
      <c r="DJ189" s="93"/>
      <c r="DK189" s="93"/>
      <c r="DL189" s="93">
        <v>0</v>
      </c>
      <c r="DM189" s="93"/>
      <c r="DN189" s="93">
        <v>1</v>
      </c>
      <c r="DO189" s="93">
        <v>2001</v>
      </c>
      <c r="DP189" s="37" t="s">
        <v>1535</v>
      </c>
      <c r="DQ189" s="102" t="s">
        <v>1534</v>
      </c>
      <c r="DR189" s="93"/>
      <c r="DS189" s="37" t="s">
        <v>1535</v>
      </c>
      <c r="DT189" s="37"/>
      <c r="DU189" s="37"/>
      <c r="DV189" s="37"/>
      <c r="DW189" s="37"/>
      <c r="DX189" s="37"/>
      <c r="DY189" s="37"/>
      <c r="DZ189" s="37"/>
      <c r="EA189" s="37"/>
      <c r="EB189" s="37"/>
      <c r="EC189" s="37"/>
      <c r="ED189" s="37"/>
      <c r="EE189" s="37"/>
      <c r="EF189" s="37"/>
      <c r="EG189" s="37"/>
      <c r="EH189" s="37"/>
      <c r="EI189" s="37"/>
      <c r="EJ189" s="38"/>
      <c r="EK189" s="38"/>
      <c r="EL189" s="38"/>
      <c r="EM189" s="38"/>
      <c r="EN189" s="38"/>
      <c r="EO189" s="38"/>
      <c r="EP189" s="38"/>
      <c r="EQ189" s="38"/>
      <c r="ER189" s="38"/>
      <c r="ES189" s="38"/>
      <c r="ET189" s="38"/>
      <c r="EU189" s="38"/>
      <c r="EV189" s="38"/>
      <c r="EW189" s="38"/>
      <c r="EX189" s="38"/>
      <c r="EY189" s="38"/>
      <c r="EZ189" s="38"/>
      <c r="FA189" s="38"/>
      <c r="FB189" s="38"/>
      <c r="FC189" s="38"/>
      <c r="FD189" s="38"/>
      <c r="FE189" s="38"/>
      <c r="FF189" s="38"/>
      <c r="FG189" s="38"/>
      <c r="FH189" s="38"/>
      <c r="FI189" s="38"/>
      <c r="FJ189" s="38"/>
      <c r="FK189" s="38"/>
      <c r="FL189" s="38"/>
      <c r="FM189" s="38"/>
      <c r="FN189" s="38"/>
      <c r="FO189" s="38"/>
      <c r="FP189" s="38"/>
      <c r="FQ189" s="38"/>
      <c r="FR189" s="38"/>
      <c r="FS189" s="38"/>
      <c r="FT189" s="38"/>
      <c r="FU189" s="38"/>
      <c r="FV189" s="38"/>
      <c r="FW189" s="38"/>
      <c r="FX189" s="38"/>
      <c r="FY189" s="38"/>
      <c r="FZ189" s="38"/>
      <c r="GA189" s="38"/>
      <c r="GB189" s="38"/>
      <c r="GC189" s="38"/>
      <c r="GD189" s="38"/>
      <c r="GE189" s="38"/>
      <c r="GF189" s="38"/>
      <c r="GG189" s="38"/>
      <c r="GH189" s="38"/>
      <c r="GI189" s="38"/>
      <c r="GJ189" s="38"/>
      <c r="GK189" s="38"/>
      <c r="GL189" s="38"/>
      <c r="GM189" s="38"/>
      <c r="GN189" s="38"/>
    </row>
    <row r="190" spans="1:196" s="40" customFormat="1" ht="15.75" customHeight="1" x14ac:dyDescent="0.3">
      <c r="A190" s="37" t="s">
        <v>9</v>
      </c>
      <c r="B190" s="74" t="s">
        <v>1513</v>
      </c>
      <c r="C190" s="102" t="s">
        <v>1536</v>
      </c>
      <c r="D190" s="89" t="s">
        <v>1537</v>
      </c>
      <c r="E190" s="37"/>
      <c r="F190" s="37" t="s">
        <v>122</v>
      </c>
      <c r="G190" s="37"/>
      <c r="H190" s="37" t="s">
        <v>454</v>
      </c>
      <c r="I190" s="37" t="s">
        <v>109</v>
      </c>
      <c r="J190" s="37" t="s">
        <v>175</v>
      </c>
      <c r="K190" s="37" t="s">
        <v>471</v>
      </c>
      <c r="L190" s="93"/>
      <c r="M190" s="37" t="s">
        <v>273</v>
      </c>
      <c r="N190" s="93"/>
      <c r="O190" s="37" t="s">
        <v>300</v>
      </c>
      <c r="P190" s="89" t="s">
        <v>1538</v>
      </c>
      <c r="Q190" s="75" t="s">
        <v>1539</v>
      </c>
      <c r="R190" s="37">
        <v>0</v>
      </c>
      <c r="S190" s="37">
        <v>0</v>
      </c>
      <c r="T190" s="37">
        <v>0</v>
      </c>
      <c r="U190" s="37">
        <v>0</v>
      </c>
      <c r="V190" s="37">
        <v>0</v>
      </c>
      <c r="W190" s="37">
        <v>0</v>
      </c>
      <c r="X190" s="37">
        <v>0</v>
      </c>
      <c r="Y190" s="37">
        <v>0</v>
      </c>
      <c r="Z190" s="37"/>
      <c r="AA190" s="37">
        <v>0</v>
      </c>
      <c r="AB190" s="37">
        <v>0</v>
      </c>
      <c r="AC190" s="37">
        <v>0</v>
      </c>
      <c r="AD190" s="37">
        <v>0</v>
      </c>
      <c r="AE190" s="37">
        <v>0</v>
      </c>
      <c r="AF190" s="37">
        <v>0</v>
      </c>
      <c r="AG190" s="37">
        <v>0</v>
      </c>
      <c r="AH190" s="37">
        <v>0</v>
      </c>
      <c r="AI190" s="37">
        <v>0</v>
      </c>
      <c r="AJ190" s="37">
        <v>0</v>
      </c>
      <c r="AK190" s="37">
        <v>0</v>
      </c>
      <c r="AL190" s="37">
        <v>1</v>
      </c>
      <c r="AM190" s="37">
        <v>0</v>
      </c>
      <c r="AN190" s="37">
        <v>0</v>
      </c>
      <c r="AO190" s="37">
        <v>0</v>
      </c>
      <c r="AP190" s="37">
        <v>0</v>
      </c>
      <c r="AQ190" s="37">
        <v>0</v>
      </c>
      <c r="AR190" s="37">
        <v>0</v>
      </c>
      <c r="AS190" s="37">
        <v>0</v>
      </c>
      <c r="AT190" s="37">
        <v>0</v>
      </c>
      <c r="AU190" s="37">
        <v>0</v>
      </c>
      <c r="AV190" s="37">
        <v>0</v>
      </c>
      <c r="AW190" s="37">
        <v>0</v>
      </c>
      <c r="AX190" s="37">
        <v>0</v>
      </c>
      <c r="AY190" s="37">
        <v>0</v>
      </c>
      <c r="AZ190" s="37">
        <v>0</v>
      </c>
      <c r="BA190" s="37">
        <v>0</v>
      </c>
      <c r="BB190" s="37">
        <v>0</v>
      </c>
      <c r="BC190" s="37">
        <v>0</v>
      </c>
      <c r="BD190" s="37">
        <v>0</v>
      </c>
      <c r="BE190" s="37">
        <v>0</v>
      </c>
      <c r="BF190" s="37">
        <v>0</v>
      </c>
      <c r="BG190" s="37">
        <v>0</v>
      </c>
      <c r="BH190" s="52">
        <v>0</v>
      </c>
      <c r="BI190" s="37">
        <v>0</v>
      </c>
      <c r="BJ190" s="52">
        <v>0</v>
      </c>
      <c r="BK190" s="37">
        <v>0</v>
      </c>
      <c r="BL190" s="52">
        <v>0</v>
      </c>
      <c r="BM190" s="37">
        <v>0</v>
      </c>
      <c r="BN190" s="37">
        <v>0</v>
      </c>
      <c r="BO190" s="37">
        <v>0</v>
      </c>
      <c r="BP190" s="37">
        <v>0</v>
      </c>
      <c r="BQ190" s="37">
        <v>0</v>
      </c>
      <c r="BR190" s="37">
        <v>0</v>
      </c>
      <c r="BS190" s="37">
        <v>1</v>
      </c>
      <c r="BT190" s="37">
        <v>0</v>
      </c>
      <c r="BU190" s="37">
        <v>0</v>
      </c>
      <c r="BV190" s="37">
        <v>1</v>
      </c>
      <c r="BW190" s="37">
        <v>0</v>
      </c>
      <c r="BX190" s="37">
        <v>0</v>
      </c>
      <c r="BY190" s="37">
        <v>0</v>
      </c>
      <c r="BZ190" s="37">
        <v>0</v>
      </c>
      <c r="CA190" s="37">
        <v>0</v>
      </c>
      <c r="CB190" s="37">
        <v>0</v>
      </c>
      <c r="CC190" s="90">
        <v>0</v>
      </c>
      <c r="CD190" s="37">
        <v>0</v>
      </c>
      <c r="CE190" s="37">
        <v>0</v>
      </c>
      <c r="CF190" s="37">
        <v>0</v>
      </c>
      <c r="CG190" s="37">
        <v>0</v>
      </c>
      <c r="CH190" s="37">
        <v>0</v>
      </c>
      <c r="CI190" s="37">
        <v>0</v>
      </c>
      <c r="CJ190" s="37">
        <v>0</v>
      </c>
      <c r="CK190" s="37">
        <v>0</v>
      </c>
      <c r="CL190" s="37">
        <v>0</v>
      </c>
      <c r="CM190" s="37">
        <v>0</v>
      </c>
      <c r="CN190" s="37">
        <v>0</v>
      </c>
      <c r="CO190" s="37">
        <v>0</v>
      </c>
      <c r="CP190" s="37">
        <v>0</v>
      </c>
      <c r="CQ190" s="37">
        <v>0</v>
      </c>
      <c r="CR190" s="37">
        <v>0</v>
      </c>
      <c r="CS190" s="37">
        <v>0</v>
      </c>
      <c r="CT190" s="37">
        <v>0</v>
      </c>
      <c r="CU190" s="37">
        <v>0</v>
      </c>
      <c r="CV190" s="37">
        <v>0</v>
      </c>
      <c r="CW190" s="75">
        <v>0</v>
      </c>
      <c r="CX190" s="93">
        <f t="shared" si="6"/>
        <v>3</v>
      </c>
      <c r="CY190" s="93">
        <v>1</v>
      </c>
      <c r="CZ190" s="93">
        <v>0</v>
      </c>
      <c r="DA190" s="93">
        <v>0</v>
      </c>
      <c r="DB190" s="93">
        <v>1</v>
      </c>
      <c r="DC190" s="37" t="s">
        <v>1540</v>
      </c>
      <c r="DD190" s="37" t="s">
        <v>307</v>
      </c>
      <c r="DE190" s="93"/>
      <c r="DF190" s="93">
        <v>1</v>
      </c>
      <c r="DG190" s="37" t="s">
        <v>657</v>
      </c>
      <c r="DH190" s="37" t="s">
        <v>539</v>
      </c>
      <c r="DI190" s="93"/>
      <c r="DJ190" s="93"/>
      <c r="DK190" s="93"/>
      <c r="DL190" s="93">
        <v>1</v>
      </c>
      <c r="DM190" s="93"/>
      <c r="DN190" s="93">
        <v>1</v>
      </c>
      <c r="DO190" s="93">
        <v>1816</v>
      </c>
      <c r="DP190" s="37" t="s">
        <v>1541</v>
      </c>
      <c r="DQ190" s="102" t="s">
        <v>1542</v>
      </c>
      <c r="DR190" s="37" t="s">
        <v>460</v>
      </c>
      <c r="DS190" s="37" t="s">
        <v>1541</v>
      </c>
      <c r="DT190" s="37"/>
      <c r="DU190" s="37"/>
      <c r="DV190" s="37"/>
      <c r="DW190" s="37"/>
      <c r="DX190" s="37"/>
      <c r="DY190" s="37"/>
      <c r="DZ190" s="37"/>
      <c r="EA190" s="37"/>
      <c r="EB190" s="37"/>
      <c r="EC190" s="37"/>
      <c r="ED190" s="37"/>
      <c r="EE190" s="37"/>
      <c r="EF190" s="37"/>
      <c r="EG190" s="37"/>
      <c r="EH190" s="37"/>
      <c r="EI190" s="37"/>
      <c r="EJ190" s="38"/>
      <c r="EK190" s="38"/>
      <c r="EL190" s="38"/>
      <c r="EM190" s="38"/>
      <c r="EN190" s="38"/>
      <c r="EO190" s="38"/>
      <c r="EP190" s="38"/>
      <c r="EQ190" s="38"/>
      <c r="ER190" s="38"/>
      <c r="ES190" s="38"/>
      <c r="ET190" s="38"/>
      <c r="EU190" s="38"/>
      <c r="EV190" s="38"/>
      <c r="EW190" s="38"/>
      <c r="EX190" s="38"/>
      <c r="EY190" s="38"/>
      <c r="EZ190" s="38"/>
      <c r="FA190" s="38"/>
      <c r="FB190" s="38"/>
      <c r="FC190" s="38"/>
      <c r="FD190" s="38"/>
      <c r="FE190" s="38"/>
      <c r="FF190" s="38"/>
      <c r="FG190" s="38"/>
      <c r="FH190" s="38"/>
      <c r="FI190" s="38"/>
      <c r="FJ190" s="38"/>
      <c r="FK190" s="38"/>
      <c r="FL190" s="38"/>
      <c r="FM190" s="38"/>
      <c r="FN190" s="38"/>
      <c r="FO190" s="38"/>
      <c r="FP190" s="38"/>
      <c r="FQ190" s="38"/>
      <c r="FR190" s="38"/>
      <c r="FS190" s="38"/>
      <c r="FT190" s="38"/>
      <c r="FU190" s="38"/>
      <c r="FV190" s="38"/>
      <c r="FW190" s="38"/>
      <c r="FX190" s="38"/>
      <c r="FY190" s="38"/>
      <c r="FZ190" s="38"/>
      <c r="GA190" s="38"/>
      <c r="GB190" s="38"/>
      <c r="GC190" s="38"/>
      <c r="GD190" s="38"/>
      <c r="GE190" s="38"/>
      <c r="GF190" s="38"/>
      <c r="GG190" s="38"/>
      <c r="GH190" s="38"/>
      <c r="GI190" s="38"/>
      <c r="GJ190" s="38"/>
      <c r="GK190" s="38"/>
      <c r="GL190" s="38"/>
      <c r="GM190" s="38"/>
      <c r="GN190" s="38"/>
    </row>
    <row r="191" spans="1:196" s="40" customFormat="1" ht="15.75" customHeight="1" x14ac:dyDescent="0.3">
      <c r="A191" s="37" t="s">
        <v>9</v>
      </c>
      <c r="B191" s="74" t="s">
        <v>1513</v>
      </c>
      <c r="C191" s="102" t="s">
        <v>1543</v>
      </c>
      <c r="D191" s="37"/>
      <c r="E191" s="37"/>
      <c r="F191" s="37" t="s">
        <v>91</v>
      </c>
      <c r="G191" s="37" t="s">
        <v>479</v>
      </c>
      <c r="H191" s="37" t="s">
        <v>454</v>
      </c>
      <c r="I191" s="37" t="s">
        <v>109</v>
      </c>
      <c r="J191" s="37" t="s">
        <v>455</v>
      </c>
      <c r="K191" s="37" t="s">
        <v>269</v>
      </c>
      <c r="L191" s="93"/>
      <c r="M191" s="37" t="s">
        <v>273</v>
      </c>
      <c r="N191" s="93"/>
      <c r="O191" s="37" t="s">
        <v>299</v>
      </c>
      <c r="P191" s="37" t="s">
        <v>1544</v>
      </c>
      <c r="Q191" s="37" t="s">
        <v>1532</v>
      </c>
      <c r="R191" s="37">
        <v>0</v>
      </c>
      <c r="S191" s="37">
        <v>0</v>
      </c>
      <c r="T191" s="37">
        <v>0</v>
      </c>
      <c r="U191" s="37">
        <v>0</v>
      </c>
      <c r="V191" s="37">
        <v>0</v>
      </c>
      <c r="W191" s="37">
        <v>0</v>
      </c>
      <c r="X191" s="37">
        <v>0</v>
      </c>
      <c r="Y191" s="37">
        <v>0</v>
      </c>
      <c r="Z191" s="37"/>
      <c r="AA191" s="37">
        <v>0</v>
      </c>
      <c r="AB191" s="37">
        <v>0</v>
      </c>
      <c r="AC191" s="37">
        <v>0</v>
      </c>
      <c r="AD191" s="37">
        <v>0</v>
      </c>
      <c r="AE191" s="37">
        <v>0</v>
      </c>
      <c r="AF191" s="37">
        <v>0</v>
      </c>
      <c r="AG191" s="37">
        <v>0</v>
      </c>
      <c r="AH191" s="37">
        <v>0</v>
      </c>
      <c r="AI191" s="37">
        <v>0</v>
      </c>
      <c r="AJ191" s="37">
        <v>0</v>
      </c>
      <c r="AK191" s="37">
        <v>0</v>
      </c>
      <c r="AL191" s="37">
        <v>0</v>
      </c>
      <c r="AM191" s="37">
        <v>0</v>
      </c>
      <c r="AN191" s="37">
        <v>0</v>
      </c>
      <c r="AO191" s="37">
        <v>0</v>
      </c>
      <c r="AP191" s="37">
        <v>0</v>
      </c>
      <c r="AQ191" s="37">
        <v>0</v>
      </c>
      <c r="AR191" s="37">
        <v>0</v>
      </c>
      <c r="AS191" s="37">
        <v>0</v>
      </c>
      <c r="AT191" s="37">
        <v>0</v>
      </c>
      <c r="AU191" s="37">
        <v>0</v>
      </c>
      <c r="AV191" s="37">
        <v>0</v>
      </c>
      <c r="AW191" s="37">
        <v>0</v>
      </c>
      <c r="AX191" s="37">
        <v>0</v>
      </c>
      <c r="AY191" s="37">
        <v>0</v>
      </c>
      <c r="AZ191" s="37">
        <v>0</v>
      </c>
      <c r="BA191" s="37">
        <v>0</v>
      </c>
      <c r="BB191" s="37">
        <v>1</v>
      </c>
      <c r="BC191" s="37">
        <v>0</v>
      </c>
      <c r="BD191" s="37">
        <v>0</v>
      </c>
      <c r="BE191" s="37">
        <v>0</v>
      </c>
      <c r="BF191" s="37">
        <v>0</v>
      </c>
      <c r="BG191" s="37">
        <v>0</v>
      </c>
      <c r="BH191" s="52">
        <v>0</v>
      </c>
      <c r="BI191" s="37">
        <v>0</v>
      </c>
      <c r="BJ191" s="52">
        <v>0</v>
      </c>
      <c r="BK191" s="37">
        <v>0</v>
      </c>
      <c r="BL191" s="52">
        <v>0</v>
      </c>
      <c r="BM191" s="37">
        <v>0</v>
      </c>
      <c r="BN191" s="37">
        <v>0</v>
      </c>
      <c r="BO191" s="37">
        <v>0</v>
      </c>
      <c r="BP191" s="37">
        <v>0</v>
      </c>
      <c r="BQ191" s="37">
        <v>0</v>
      </c>
      <c r="BR191" s="37">
        <v>0</v>
      </c>
      <c r="BS191" s="37">
        <v>0</v>
      </c>
      <c r="BT191" s="37">
        <v>0</v>
      </c>
      <c r="BU191" s="37">
        <v>0</v>
      </c>
      <c r="BV191" s="37">
        <v>0</v>
      </c>
      <c r="BW191" s="37">
        <v>0</v>
      </c>
      <c r="BX191" s="37">
        <v>0</v>
      </c>
      <c r="BY191" s="37">
        <v>0</v>
      </c>
      <c r="BZ191" s="37">
        <v>0</v>
      </c>
      <c r="CA191" s="37">
        <v>0</v>
      </c>
      <c r="CB191" s="37">
        <v>0</v>
      </c>
      <c r="CC191" s="90">
        <v>0</v>
      </c>
      <c r="CD191" s="37">
        <v>0</v>
      </c>
      <c r="CE191" s="37">
        <v>0</v>
      </c>
      <c r="CF191" s="37">
        <v>0</v>
      </c>
      <c r="CG191" s="37">
        <v>0</v>
      </c>
      <c r="CH191" s="37">
        <v>0</v>
      </c>
      <c r="CI191" s="37">
        <v>0</v>
      </c>
      <c r="CJ191" s="37">
        <v>0</v>
      </c>
      <c r="CK191" s="37">
        <v>0</v>
      </c>
      <c r="CL191" s="37">
        <v>0</v>
      </c>
      <c r="CM191" s="37">
        <v>0</v>
      </c>
      <c r="CN191" s="37">
        <v>0</v>
      </c>
      <c r="CO191" s="37">
        <v>0</v>
      </c>
      <c r="CP191" s="37">
        <v>0</v>
      </c>
      <c r="CQ191" s="37">
        <v>0</v>
      </c>
      <c r="CR191" s="37">
        <v>0</v>
      </c>
      <c r="CS191" s="37">
        <v>0</v>
      </c>
      <c r="CT191" s="37">
        <v>0</v>
      </c>
      <c r="CU191" s="37">
        <v>0</v>
      </c>
      <c r="CV191" s="37">
        <v>0</v>
      </c>
      <c r="CW191" s="75">
        <v>0</v>
      </c>
      <c r="CX191" s="93">
        <f t="shared" si="6"/>
        <v>1</v>
      </c>
      <c r="CY191" s="93">
        <v>1</v>
      </c>
      <c r="CZ191" s="93">
        <v>0</v>
      </c>
      <c r="DA191" s="93">
        <v>0</v>
      </c>
      <c r="DB191" s="93">
        <v>0</v>
      </c>
      <c r="DC191" s="37" t="s">
        <v>1545</v>
      </c>
      <c r="DD191" s="37" t="s">
        <v>309</v>
      </c>
      <c r="DE191" s="37" t="s">
        <v>726</v>
      </c>
      <c r="DF191" s="93">
        <v>1</v>
      </c>
      <c r="DG191" s="37"/>
      <c r="DH191" s="93"/>
      <c r="DI191" s="37"/>
      <c r="DJ191" s="37"/>
      <c r="DK191" s="37"/>
      <c r="DL191" s="37">
        <v>0</v>
      </c>
      <c r="DM191" s="37"/>
      <c r="DN191" s="37">
        <v>1</v>
      </c>
      <c r="DO191" s="37">
        <v>1974</v>
      </c>
      <c r="DP191" s="37" t="s">
        <v>1546</v>
      </c>
      <c r="DQ191" s="102" t="s">
        <v>1543</v>
      </c>
      <c r="DR191" s="37"/>
      <c r="DS191" s="37" t="s">
        <v>1546</v>
      </c>
      <c r="DT191" s="37"/>
      <c r="DU191" s="37"/>
      <c r="DV191" s="37"/>
      <c r="DW191" s="37"/>
      <c r="DX191" s="37"/>
      <c r="DY191" s="37"/>
      <c r="DZ191" s="37"/>
      <c r="EA191" s="37"/>
      <c r="EB191" s="37"/>
      <c r="EC191" s="37"/>
      <c r="ED191" s="37"/>
      <c r="EE191" s="37"/>
      <c r="EF191" s="37"/>
      <c r="EG191" s="37"/>
      <c r="EH191" s="37"/>
      <c r="EI191" s="37"/>
      <c r="EJ191" s="38"/>
      <c r="EK191" s="38"/>
      <c r="EL191" s="38"/>
      <c r="EM191" s="38"/>
      <c r="EN191" s="38"/>
      <c r="EO191" s="38"/>
      <c r="EP191" s="38"/>
      <c r="EQ191" s="38"/>
      <c r="ER191" s="38"/>
      <c r="ES191" s="38"/>
      <c r="ET191" s="38"/>
      <c r="EU191" s="38"/>
      <c r="EV191" s="38"/>
      <c r="EW191" s="38"/>
      <c r="EX191" s="38"/>
      <c r="EY191" s="38"/>
      <c r="EZ191" s="38"/>
      <c r="FA191" s="38"/>
      <c r="FB191" s="38"/>
      <c r="FC191" s="38"/>
      <c r="FD191" s="38"/>
      <c r="FE191" s="38"/>
      <c r="FF191" s="38"/>
      <c r="FG191" s="38"/>
      <c r="FH191" s="38"/>
      <c r="FI191" s="38"/>
      <c r="FJ191" s="38"/>
      <c r="FK191" s="38"/>
      <c r="FL191" s="38"/>
      <c r="FM191" s="38"/>
      <c r="FN191" s="38"/>
      <c r="FO191" s="38"/>
      <c r="FP191" s="38"/>
      <c r="FQ191" s="38"/>
      <c r="FR191" s="38"/>
      <c r="FS191" s="38"/>
      <c r="FT191" s="38"/>
      <c r="FU191" s="38"/>
      <c r="FV191" s="38"/>
      <c r="FW191" s="38"/>
      <c r="FX191" s="38"/>
      <c r="FY191" s="38"/>
      <c r="FZ191" s="38"/>
      <c r="GA191" s="38"/>
      <c r="GB191" s="38"/>
      <c r="GC191" s="38"/>
      <c r="GD191" s="38"/>
      <c r="GE191" s="38"/>
      <c r="GF191" s="38"/>
      <c r="GG191" s="38"/>
      <c r="GH191" s="38"/>
      <c r="GI191" s="38"/>
      <c r="GJ191" s="38"/>
      <c r="GK191" s="38"/>
      <c r="GL191" s="38"/>
      <c r="GM191" s="38"/>
      <c r="GN191" s="38"/>
    </row>
    <row r="192" spans="1:196" s="40" customFormat="1" ht="15.75" customHeight="1" x14ac:dyDescent="0.3">
      <c r="A192" s="37" t="s">
        <v>9</v>
      </c>
      <c r="B192" s="74" t="s">
        <v>1513</v>
      </c>
      <c r="C192" s="102" t="s">
        <v>1547</v>
      </c>
      <c r="D192" s="37"/>
      <c r="E192" s="37"/>
      <c r="F192" s="37" t="s">
        <v>91</v>
      </c>
      <c r="G192" s="37" t="s">
        <v>1548</v>
      </c>
      <c r="H192" s="37" t="s">
        <v>454</v>
      </c>
      <c r="I192" s="37" t="s">
        <v>109</v>
      </c>
      <c r="J192" s="37" t="s">
        <v>455</v>
      </c>
      <c r="K192" s="37" t="s">
        <v>269</v>
      </c>
      <c r="L192" s="93"/>
      <c r="M192" s="37" t="s">
        <v>273</v>
      </c>
      <c r="N192" s="93"/>
      <c r="O192" s="37" t="s">
        <v>299</v>
      </c>
      <c r="P192" s="89" t="s">
        <v>1549</v>
      </c>
      <c r="Q192" s="37" t="s">
        <v>1532</v>
      </c>
      <c r="R192" s="37">
        <v>0</v>
      </c>
      <c r="S192" s="37">
        <v>0</v>
      </c>
      <c r="T192" s="37">
        <v>0</v>
      </c>
      <c r="U192" s="37">
        <v>0</v>
      </c>
      <c r="V192" s="37">
        <v>0</v>
      </c>
      <c r="W192" s="37">
        <v>0</v>
      </c>
      <c r="X192" s="37">
        <v>0</v>
      </c>
      <c r="Y192" s="37">
        <v>0</v>
      </c>
      <c r="Z192" s="37"/>
      <c r="AA192" s="37">
        <v>0</v>
      </c>
      <c r="AB192" s="37">
        <v>0</v>
      </c>
      <c r="AC192" s="37">
        <v>0</v>
      </c>
      <c r="AD192" s="37">
        <v>0</v>
      </c>
      <c r="AE192" s="37">
        <v>0</v>
      </c>
      <c r="AF192" s="37">
        <v>0</v>
      </c>
      <c r="AG192" s="37">
        <v>0</v>
      </c>
      <c r="AH192" s="37">
        <v>0</v>
      </c>
      <c r="AI192" s="37">
        <v>0</v>
      </c>
      <c r="AJ192" s="37">
        <v>0</v>
      </c>
      <c r="AK192" s="37">
        <v>0</v>
      </c>
      <c r="AL192" s="37">
        <v>0</v>
      </c>
      <c r="AM192" s="37">
        <v>0</v>
      </c>
      <c r="AN192" s="37">
        <v>0</v>
      </c>
      <c r="AO192" s="37">
        <v>0</v>
      </c>
      <c r="AP192" s="37">
        <v>0</v>
      </c>
      <c r="AQ192" s="37">
        <v>0</v>
      </c>
      <c r="AR192" s="37">
        <v>0</v>
      </c>
      <c r="AS192" s="37">
        <v>0</v>
      </c>
      <c r="AT192" s="37">
        <v>0</v>
      </c>
      <c r="AU192" s="37">
        <v>0</v>
      </c>
      <c r="AV192" s="37">
        <v>0</v>
      </c>
      <c r="AW192" s="37">
        <v>0</v>
      </c>
      <c r="AX192" s="37">
        <v>0</v>
      </c>
      <c r="AY192" s="37">
        <v>0</v>
      </c>
      <c r="AZ192" s="37">
        <v>0</v>
      </c>
      <c r="BA192" s="37">
        <v>0</v>
      </c>
      <c r="BB192" s="37">
        <v>1</v>
      </c>
      <c r="BC192" s="37">
        <v>0</v>
      </c>
      <c r="BD192" s="37">
        <v>0</v>
      </c>
      <c r="BE192" s="37">
        <v>0</v>
      </c>
      <c r="BF192" s="37">
        <v>0</v>
      </c>
      <c r="BG192" s="37">
        <v>0</v>
      </c>
      <c r="BH192" s="52">
        <v>0</v>
      </c>
      <c r="BI192" s="37">
        <v>0</v>
      </c>
      <c r="BJ192" s="52">
        <v>0</v>
      </c>
      <c r="BK192" s="37">
        <v>0</v>
      </c>
      <c r="BL192" s="52">
        <v>0</v>
      </c>
      <c r="BM192" s="37">
        <v>0</v>
      </c>
      <c r="BN192" s="37">
        <v>0</v>
      </c>
      <c r="BO192" s="37">
        <v>0</v>
      </c>
      <c r="BP192" s="37">
        <v>0</v>
      </c>
      <c r="BQ192" s="37">
        <v>0</v>
      </c>
      <c r="BR192" s="37">
        <v>0</v>
      </c>
      <c r="BS192" s="37">
        <v>0</v>
      </c>
      <c r="BT192" s="37">
        <v>0</v>
      </c>
      <c r="BU192" s="37">
        <v>0</v>
      </c>
      <c r="BV192" s="37">
        <v>0</v>
      </c>
      <c r="BW192" s="37">
        <v>0</v>
      </c>
      <c r="BX192" s="37">
        <v>0</v>
      </c>
      <c r="BY192" s="37">
        <v>0</v>
      </c>
      <c r="BZ192" s="37">
        <v>0</v>
      </c>
      <c r="CA192" s="37">
        <v>0</v>
      </c>
      <c r="CB192" s="37">
        <v>0</v>
      </c>
      <c r="CC192" s="37">
        <v>0</v>
      </c>
      <c r="CD192" s="37">
        <v>0</v>
      </c>
      <c r="CE192" s="37">
        <v>0</v>
      </c>
      <c r="CF192" s="37">
        <v>0</v>
      </c>
      <c r="CG192" s="37">
        <v>0</v>
      </c>
      <c r="CH192" s="37">
        <v>0</v>
      </c>
      <c r="CI192" s="37">
        <v>0</v>
      </c>
      <c r="CJ192" s="37">
        <v>0</v>
      </c>
      <c r="CK192" s="37">
        <v>0</v>
      </c>
      <c r="CL192" s="37">
        <v>0</v>
      </c>
      <c r="CM192" s="37">
        <v>0</v>
      </c>
      <c r="CN192" s="37">
        <v>0</v>
      </c>
      <c r="CO192" s="37">
        <v>0</v>
      </c>
      <c r="CP192" s="37">
        <v>0</v>
      </c>
      <c r="CQ192" s="37">
        <v>0</v>
      </c>
      <c r="CR192" s="37">
        <v>0</v>
      </c>
      <c r="CS192" s="37">
        <v>0</v>
      </c>
      <c r="CT192" s="37">
        <v>0</v>
      </c>
      <c r="CU192" s="37">
        <v>0</v>
      </c>
      <c r="CV192" s="37">
        <v>0</v>
      </c>
      <c r="CW192" s="37">
        <v>0</v>
      </c>
      <c r="CX192" s="93">
        <f t="shared" si="6"/>
        <v>1</v>
      </c>
      <c r="CY192" s="93">
        <v>1</v>
      </c>
      <c r="CZ192" s="93">
        <v>0</v>
      </c>
      <c r="DA192" s="93">
        <v>0</v>
      </c>
      <c r="DB192" s="93">
        <v>0</v>
      </c>
      <c r="DC192" s="77" t="s">
        <v>1550</v>
      </c>
      <c r="DD192" s="77" t="s">
        <v>309</v>
      </c>
      <c r="DE192" s="37" t="s">
        <v>726</v>
      </c>
      <c r="DF192" s="93">
        <v>1</v>
      </c>
      <c r="DG192" s="37"/>
      <c r="DH192" s="93"/>
      <c r="DI192" s="37"/>
      <c r="DJ192" s="37"/>
      <c r="DK192" s="37"/>
      <c r="DL192" s="37">
        <v>0</v>
      </c>
      <c r="DM192" s="37"/>
      <c r="DN192" s="37">
        <v>1</v>
      </c>
      <c r="DO192" s="37">
        <v>1917</v>
      </c>
      <c r="DP192" s="37" t="s">
        <v>1551</v>
      </c>
      <c r="DQ192" s="102" t="s">
        <v>1547</v>
      </c>
      <c r="DR192" s="37"/>
      <c r="DS192" s="37" t="s">
        <v>1551</v>
      </c>
      <c r="DT192" s="37"/>
      <c r="DU192" s="37"/>
      <c r="DV192" s="37"/>
      <c r="DW192" s="37"/>
      <c r="DX192" s="37"/>
      <c r="DY192" s="37"/>
      <c r="DZ192" s="37"/>
      <c r="EA192" s="37"/>
      <c r="EB192" s="37"/>
      <c r="EC192" s="37"/>
      <c r="ED192" s="37"/>
      <c r="EE192" s="37"/>
      <c r="EF192" s="37"/>
      <c r="EG192" s="37"/>
      <c r="EH192" s="37"/>
      <c r="EI192" s="37"/>
      <c r="EJ192" s="38"/>
      <c r="EK192" s="38"/>
      <c r="EL192" s="38"/>
      <c r="EM192" s="38"/>
      <c r="EN192" s="38"/>
      <c r="EO192" s="38"/>
      <c r="EP192" s="38"/>
      <c r="EQ192" s="38"/>
      <c r="ER192" s="38"/>
      <c r="ES192" s="38"/>
      <c r="ET192" s="38"/>
      <c r="EU192" s="38"/>
      <c r="EV192" s="38"/>
      <c r="EW192" s="38"/>
      <c r="EX192" s="38"/>
      <c r="EY192" s="38"/>
      <c r="EZ192" s="38"/>
      <c r="FA192" s="38"/>
      <c r="FB192" s="38"/>
      <c r="FC192" s="38"/>
      <c r="FD192" s="38"/>
      <c r="FE192" s="38"/>
      <c r="FF192" s="38"/>
      <c r="FG192" s="38"/>
      <c r="FH192" s="38"/>
      <c r="FI192" s="38"/>
      <c r="FJ192" s="38"/>
      <c r="FK192" s="38"/>
      <c r="FL192" s="38"/>
      <c r="FM192" s="38"/>
      <c r="FN192" s="38"/>
      <c r="FO192" s="38"/>
      <c r="FP192" s="38"/>
      <c r="FQ192" s="38"/>
      <c r="FR192" s="38"/>
      <c r="FS192" s="38"/>
      <c r="FT192" s="38"/>
      <c r="FU192" s="38"/>
      <c r="FV192" s="38"/>
      <c r="FW192" s="38"/>
      <c r="FX192" s="38"/>
      <c r="FY192" s="38"/>
      <c r="FZ192" s="38"/>
      <c r="GA192" s="38"/>
      <c r="GB192" s="38"/>
      <c r="GC192" s="38"/>
      <c r="GD192" s="38"/>
      <c r="GE192" s="38"/>
      <c r="GF192" s="38"/>
      <c r="GG192" s="38"/>
      <c r="GH192" s="38"/>
      <c r="GI192" s="38"/>
      <c r="GJ192" s="38"/>
      <c r="GK192" s="38"/>
      <c r="GL192" s="38"/>
      <c r="GM192" s="38"/>
      <c r="GN192" s="38"/>
    </row>
    <row r="193" spans="1:196" s="40" customFormat="1" ht="15.75" customHeight="1" x14ac:dyDescent="0.3">
      <c r="A193" s="37" t="s">
        <v>9</v>
      </c>
      <c r="B193" s="74" t="s">
        <v>1552</v>
      </c>
      <c r="C193" s="102" t="s">
        <v>1553</v>
      </c>
      <c r="D193" s="37"/>
      <c r="E193" s="37"/>
      <c r="F193" s="37" t="s">
        <v>122</v>
      </c>
      <c r="G193" s="37"/>
      <c r="H193" s="38" t="s">
        <v>8574</v>
      </c>
      <c r="I193" s="37" t="s">
        <v>56</v>
      </c>
      <c r="J193" s="37" t="s">
        <v>218</v>
      </c>
      <c r="K193" s="37" t="s">
        <v>471</v>
      </c>
      <c r="L193" s="93"/>
      <c r="M193" s="37" t="s">
        <v>274</v>
      </c>
      <c r="N193" s="37" t="s">
        <v>299</v>
      </c>
      <c r="O193" s="37" t="s">
        <v>299</v>
      </c>
      <c r="P193" s="93"/>
      <c r="Q193" s="75"/>
      <c r="R193" s="37">
        <v>0</v>
      </c>
      <c r="S193" s="37">
        <v>0</v>
      </c>
      <c r="T193" s="37">
        <v>0</v>
      </c>
      <c r="U193" s="37">
        <v>0</v>
      </c>
      <c r="V193" s="37">
        <v>0</v>
      </c>
      <c r="W193" s="37">
        <v>1</v>
      </c>
      <c r="X193" s="37">
        <v>0</v>
      </c>
      <c r="Y193" s="37">
        <v>0</v>
      </c>
      <c r="Z193" s="37"/>
      <c r="AA193" s="37">
        <v>0</v>
      </c>
      <c r="AB193" s="37">
        <v>0</v>
      </c>
      <c r="AC193" s="37">
        <v>0</v>
      </c>
      <c r="AD193" s="37">
        <v>0</v>
      </c>
      <c r="AE193" s="37">
        <v>0</v>
      </c>
      <c r="AF193" s="37">
        <v>0</v>
      </c>
      <c r="AG193" s="37">
        <v>0</v>
      </c>
      <c r="AH193" s="37">
        <v>0</v>
      </c>
      <c r="AI193" s="37">
        <v>0</v>
      </c>
      <c r="AJ193" s="37">
        <v>0</v>
      </c>
      <c r="AK193" s="37">
        <v>0</v>
      </c>
      <c r="AL193" s="37">
        <v>0</v>
      </c>
      <c r="AM193" s="37">
        <v>0</v>
      </c>
      <c r="AN193" s="37">
        <v>0</v>
      </c>
      <c r="AO193" s="37">
        <v>0</v>
      </c>
      <c r="AP193" s="37">
        <v>0</v>
      </c>
      <c r="AQ193" s="37">
        <v>0</v>
      </c>
      <c r="AR193" s="37">
        <v>0</v>
      </c>
      <c r="AS193" s="37">
        <v>0</v>
      </c>
      <c r="AT193" s="37">
        <v>0</v>
      </c>
      <c r="AU193" s="37">
        <v>0</v>
      </c>
      <c r="AV193" s="37">
        <v>0</v>
      </c>
      <c r="AW193" s="37">
        <v>0</v>
      </c>
      <c r="AX193" s="37">
        <v>0</v>
      </c>
      <c r="AY193" s="37">
        <v>0</v>
      </c>
      <c r="AZ193" s="37">
        <v>0</v>
      </c>
      <c r="BA193" s="37">
        <v>0</v>
      </c>
      <c r="BB193" s="37">
        <v>0</v>
      </c>
      <c r="BC193" s="37">
        <v>0</v>
      </c>
      <c r="BD193" s="37">
        <v>0</v>
      </c>
      <c r="BE193" s="37">
        <v>0</v>
      </c>
      <c r="BF193" s="37">
        <v>0</v>
      </c>
      <c r="BG193" s="37">
        <v>0</v>
      </c>
      <c r="BH193" s="52">
        <v>0</v>
      </c>
      <c r="BI193" s="37">
        <v>0</v>
      </c>
      <c r="BJ193" s="52">
        <v>0</v>
      </c>
      <c r="BK193" s="37">
        <v>0</v>
      </c>
      <c r="BL193" s="52">
        <v>0</v>
      </c>
      <c r="BM193" s="37">
        <v>0</v>
      </c>
      <c r="BN193" s="37">
        <v>0</v>
      </c>
      <c r="BO193" s="37">
        <v>0</v>
      </c>
      <c r="BP193" s="37">
        <v>0</v>
      </c>
      <c r="BQ193" s="37">
        <v>0</v>
      </c>
      <c r="BR193" s="37">
        <v>0</v>
      </c>
      <c r="BS193" s="37">
        <v>0</v>
      </c>
      <c r="BT193" s="37">
        <v>0</v>
      </c>
      <c r="BU193" s="37">
        <v>0</v>
      </c>
      <c r="BV193" s="37">
        <v>0</v>
      </c>
      <c r="BW193" s="37">
        <v>0</v>
      </c>
      <c r="BX193" s="37">
        <v>0</v>
      </c>
      <c r="BY193" s="37">
        <v>0</v>
      </c>
      <c r="BZ193" s="37">
        <v>0</v>
      </c>
      <c r="CA193" s="37">
        <v>0</v>
      </c>
      <c r="CB193" s="37">
        <v>0</v>
      </c>
      <c r="CC193" s="90">
        <v>0</v>
      </c>
      <c r="CD193" s="37">
        <v>0</v>
      </c>
      <c r="CE193" s="37">
        <v>0</v>
      </c>
      <c r="CF193" s="37">
        <v>0</v>
      </c>
      <c r="CG193" s="37">
        <v>0</v>
      </c>
      <c r="CH193" s="37">
        <v>0</v>
      </c>
      <c r="CI193" s="37">
        <v>0</v>
      </c>
      <c r="CJ193" s="37">
        <v>0</v>
      </c>
      <c r="CK193" s="37">
        <v>0</v>
      </c>
      <c r="CL193" s="37">
        <v>0</v>
      </c>
      <c r="CM193" s="37">
        <v>0</v>
      </c>
      <c r="CN193" s="37">
        <v>0</v>
      </c>
      <c r="CO193" s="37">
        <v>0</v>
      </c>
      <c r="CP193" s="37">
        <v>0</v>
      </c>
      <c r="CQ193" s="37">
        <v>0</v>
      </c>
      <c r="CR193" s="37">
        <v>0</v>
      </c>
      <c r="CS193" s="37">
        <v>0</v>
      </c>
      <c r="CT193" s="37">
        <v>0</v>
      </c>
      <c r="CU193" s="37">
        <v>0</v>
      </c>
      <c r="CV193" s="37">
        <v>0</v>
      </c>
      <c r="CW193" s="75">
        <v>0</v>
      </c>
      <c r="CX193" s="93">
        <v>0</v>
      </c>
      <c r="CY193" s="93">
        <v>1</v>
      </c>
      <c r="CZ193" s="93">
        <v>0</v>
      </c>
      <c r="DA193" s="93">
        <v>0</v>
      </c>
      <c r="DB193" s="93">
        <v>0</v>
      </c>
      <c r="DC193" s="37" t="s">
        <v>1554</v>
      </c>
      <c r="DD193" s="37" t="s">
        <v>311</v>
      </c>
      <c r="DE193" s="93"/>
      <c r="DF193" s="93">
        <v>1</v>
      </c>
      <c r="DG193" s="37"/>
      <c r="DH193" s="93"/>
      <c r="DI193" s="37"/>
      <c r="DJ193" s="37"/>
      <c r="DK193" s="37"/>
      <c r="DL193" s="37">
        <v>0</v>
      </c>
      <c r="DM193" s="37"/>
      <c r="DN193" s="37">
        <v>1</v>
      </c>
      <c r="DO193" s="37">
        <v>1985</v>
      </c>
      <c r="DP193" s="37" t="s">
        <v>1555</v>
      </c>
      <c r="DQ193" s="102" t="s">
        <v>1553</v>
      </c>
      <c r="DR193" s="37"/>
      <c r="DS193" s="37" t="s">
        <v>1555</v>
      </c>
      <c r="DT193" s="37"/>
      <c r="DU193" s="37"/>
      <c r="DV193" s="37"/>
      <c r="DW193" s="37"/>
      <c r="DX193" s="37"/>
      <c r="DY193" s="37"/>
      <c r="DZ193" s="37"/>
      <c r="EA193" s="37"/>
      <c r="EB193" s="37"/>
      <c r="EC193" s="37"/>
      <c r="ED193" s="37"/>
      <c r="EE193" s="37"/>
      <c r="EF193" s="37"/>
      <c r="EG193" s="37"/>
      <c r="EH193" s="37"/>
      <c r="EI193" s="37"/>
      <c r="EJ193" s="38"/>
      <c r="EK193" s="38"/>
      <c r="EL193" s="38"/>
      <c r="EM193" s="38"/>
      <c r="EN193" s="38"/>
      <c r="EO193" s="38"/>
      <c r="EP193" s="38"/>
      <c r="EQ193" s="38"/>
      <c r="ER193" s="38"/>
      <c r="ES193" s="38"/>
      <c r="ET193" s="38"/>
      <c r="EU193" s="38"/>
      <c r="EV193" s="38"/>
      <c r="EW193" s="38"/>
      <c r="EX193" s="38"/>
      <c r="EY193" s="38"/>
      <c r="EZ193" s="38"/>
      <c r="FA193" s="38"/>
      <c r="FB193" s="38"/>
      <c r="FC193" s="38"/>
      <c r="FD193" s="38"/>
      <c r="FE193" s="38"/>
      <c r="FF193" s="38"/>
      <c r="FG193" s="38"/>
      <c r="FH193" s="38"/>
      <c r="FI193" s="38"/>
      <c r="FJ193" s="38"/>
      <c r="FK193" s="38"/>
      <c r="FL193" s="38"/>
      <c r="FM193" s="38"/>
      <c r="FN193" s="38"/>
      <c r="FO193" s="38"/>
      <c r="FP193" s="38"/>
      <c r="FQ193" s="38"/>
      <c r="FR193" s="38"/>
      <c r="FS193" s="38"/>
      <c r="FT193" s="38"/>
      <c r="FU193" s="38"/>
      <c r="FV193" s="38"/>
      <c r="FW193" s="38"/>
      <c r="FX193" s="38"/>
      <c r="FY193" s="38"/>
      <c r="FZ193" s="38"/>
      <c r="GA193" s="38"/>
      <c r="GB193" s="38"/>
      <c r="GC193" s="38"/>
      <c r="GD193" s="38"/>
      <c r="GE193" s="38"/>
      <c r="GF193" s="38"/>
      <c r="GG193" s="38"/>
      <c r="GH193" s="38"/>
      <c r="GI193" s="38"/>
      <c r="GJ193" s="38"/>
      <c r="GK193" s="38"/>
      <c r="GL193" s="38"/>
      <c r="GM193" s="38"/>
      <c r="GN193" s="38"/>
    </row>
    <row r="194" spans="1:196" s="25" customFormat="1" ht="15.75" customHeight="1" x14ac:dyDescent="0.3">
      <c r="A194" s="37" t="s">
        <v>9</v>
      </c>
      <c r="B194" s="74" t="s">
        <v>1556</v>
      </c>
      <c r="C194" s="102" t="s">
        <v>1557</v>
      </c>
      <c r="D194" s="37"/>
      <c r="E194" s="37"/>
      <c r="F194" s="37" t="s">
        <v>91</v>
      </c>
      <c r="G194" s="37" t="s">
        <v>479</v>
      </c>
      <c r="H194" s="37" t="s">
        <v>454</v>
      </c>
      <c r="I194" s="37" t="s">
        <v>56</v>
      </c>
      <c r="J194" s="37" t="s">
        <v>1558</v>
      </c>
      <c r="K194" s="37" t="s">
        <v>269</v>
      </c>
      <c r="L194" s="37"/>
      <c r="M194" s="37" t="s">
        <v>273</v>
      </c>
      <c r="N194" s="37"/>
      <c r="O194" s="37" t="s">
        <v>300</v>
      </c>
      <c r="P194" s="37" t="s">
        <v>1559</v>
      </c>
      <c r="Q194" s="75" t="s">
        <v>591</v>
      </c>
      <c r="R194" s="37">
        <v>0</v>
      </c>
      <c r="S194" s="37">
        <v>0</v>
      </c>
      <c r="T194" s="37">
        <v>0</v>
      </c>
      <c r="U194" s="37">
        <v>0</v>
      </c>
      <c r="V194" s="37">
        <v>0</v>
      </c>
      <c r="W194" s="37">
        <v>0</v>
      </c>
      <c r="X194" s="37">
        <v>0</v>
      </c>
      <c r="Y194" s="37">
        <v>0</v>
      </c>
      <c r="Z194" s="37"/>
      <c r="AA194" s="37">
        <v>0</v>
      </c>
      <c r="AB194" s="37">
        <v>0</v>
      </c>
      <c r="AC194" s="37">
        <v>0</v>
      </c>
      <c r="AD194" s="37">
        <v>0</v>
      </c>
      <c r="AE194" s="37">
        <v>0</v>
      </c>
      <c r="AF194" s="37">
        <v>0</v>
      </c>
      <c r="AG194" s="37">
        <v>0</v>
      </c>
      <c r="AH194" s="37">
        <v>0</v>
      </c>
      <c r="AI194" s="37">
        <v>0</v>
      </c>
      <c r="AJ194" s="37">
        <v>0</v>
      </c>
      <c r="AK194" s="37">
        <v>0</v>
      </c>
      <c r="AL194" s="37">
        <v>0</v>
      </c>
      <c r="AM194" s="37">
        <v>0</v>
      </c>
      <c r="AN194" s="37">
        <v>0</v>
      </c>
      <c r="AO194" s="37">
        <v>0</v>
      </c>
      <c r="AP194" s="37">
        <v>0</v>
      </c>
      <c r="AQ194" s="37">
        <v>0</v>
      </c>
      <c r="AR194" s="37">
        <v>0</v>
      </c>
      <c r="AS194" s="37">
        <v>0</v>
      </c>
      <c r="AT194" s="37">
        <v>0</v>
      </c>
      <c r="AU194" s="37">
        <v>0</v>
      </c>
      <c r="AV194" s="37">
        <v>0</v>
      </c>
      <c r="AW194" s="37">
        <v>0</v>
      </c>
      <c r="AX194" s="37">
        <v>0</v>
      </c>
      <c r="AY194" s="37">
        <v>0</v>
      </c>
      <c r="AZ194" s="37">
        <v>0</v>
      </c>
      <c r="BA194" s="37">
        <v>0</v>
      </c>
      <c r="BB194" s="37">
        <v>0</v>
      </c>
      <c r="BC194" s="37">
        <v>0</v>
      </c>
      <c r="BD194" s="37">
        <v>0</v>
      </c>
      <c r="BE194" s="37">
        <v>0</v>
      </c>
      <c r="BF194" s="37">
        <v>0</v>
      </c>
      <c r="BG194" s="37">
        <v>0</v>
      </c>
      <c r="BH194" s="52">
        <v>0</v>
      </c>
      <c r="BI194" s="37">
        <v>0</v>
      </c>
      <c r="BJ194" s="52">
        <v>0</v>
      </c>
      <c r="BK194" s="37">
        <v>1</v>
      </c>
      <c r="BL194" s="52">
        <v>0</v>
      </c>
      <c r="BM194" s="37">
        <v>0</v>
      </c>
      <c r="BN194" s="37">
        <v>1</v>
      </c>
      <c r="BO194" s="37">
        <v>0</v>
      </c>
      <c r="BP194" s="37">
        <v>1</v>
      </c>
      <c r="BQ194" s="37">
        <v>0</v>
      </c>
      <c r="BR194" s="37">
        <v>0</v>
      </c>
      <c r="BS194" s="37">
        <v>0</v>
      </c>
      <c r="BT194" s="37">
        <v>0</v>
      </c>
      <c r="BU194" s="37">
        <v>0</v>
      </c>
      <c r="BV194" s="37">
        <v>0</v>
      </c>
      <c r="BW194" s="37">
        <v>0</v>
      </c>
      <c r="BX194" s="37">
        <v>0</v>
      </c>
      <c r="BY194" s="37">
        <v>0</v>
      </c>
      <c r="BZ194" s="37">
        <v>0</v>
      </c>
      <c r="CA194" s="37">
        <v>0</v>
      </c>
      <c r="CB194" s="37">
        <v>0</v>
      </c>
      <c r="CC194" s="90">
        <v>0</v>
      </c>
      <c r="CD194" s="37">
        <v>0</v>
      </c>
      <c r="CE194" s="37">
        <v>0</v>
      </c>
      <c r="CF194" s="37">
        <v>0</v>
      </c>
      <c r="CG194" s="37">
        <v>0</v>
      </c>
      <c r="CH194" s="37">
        <v>0</v>
      </c>
      <c r="CI194" s="37">
        <v>0</v>
      </c>
      <c r="CJ194" s="37">
        <v>0</v>
      </c>
      <c r="CK194" s="37">
        <v>0</v>
      </c>
      <c r="CL194" s="37">
        <v>0</v>
      </c>
      <c r="CM194" s="37">
        <v>0</v>
      </c>
      <c r="CN194" s="37">
        <v>0</v>
      </c>
      <c r="CO194" s="37">
        <v>0</v>
      </c>
      <c r="CP194" s="37">
        <v>0</v>
      </c>
      <c r="CQ194" s="37">
        <v>0</v>
      </c>
      <c r="CR194" s="37">
        <v>0</v>
      </c>
      <c r="CS194" s="37">
        <v>0</v>
      </c>
      <c r="CT194" s="37">
        <v>0</v>
      </c>
      <c r="CU194" s="37">
        <v>0</v>
      </c>
      <c r="CV194" s="37">
        <v>0</v>
      </c>
      <c r="CW194" s="75">
        <v>0</v>
      </c>
      <c r="CX194" s="37">
        <f>SUM(AA194:CW194)</f>
        <v>3</v>
      </c>
      <c r="CY194" s="37">
        <v>1</v>
      </c>
      <c r="CZ194" s="37">
        <v>0</v>
      </c>
      <c r="DA194" s="37">
        <v>0</v>
      </c>
      <c r="DB194" s="37">
        <v>0</v>
      </c>
      <c r="DC194" s="37" t="s">
        <v>1560</v>
      </c>
      <c r="DD194" s="37" t="s">
        <v>305</v>
      </c>
      <c r="DE194" s="37"/>
      <c r="DF194" s="37"/>
      <c r="DG194" s="37" t="s">
        <v>762</v>
      </c>
      <c r="DH194" s="37"/>
      <c r="DI194" s="37"/>
      <c r="DJ194" s="37"/>
      <c r="DK194" s="37"/>
      <c r="DL194" s="37">
        <v>1</v>
      </c>
      <c r="DM194" s="37"/>
      <c r="DN194" s="37">
        <v>1</v>
      </c>
      <c r="DO194" s="37">
        <v>1886</v>
      </c>
      <c r="DP194" s="37" t="s">
        <v>1561</v>
      </c>
      <c r="DQ194" s="37" t="s">
        <v>1562</v>
      </c>
      <c r="DR194" s="37">
        <v>1982</v>
      </c>
      <c r="DS194" s="37" t="s">
        <v>1563</v>
      </c>
      <c r="DT194" s="37"/>
      <c r="DU194" s="37"/>
      <c r="DV194" s="37"/>
      <c r="DW194" s="37"/>
      <c r="DX194" s="37"/>
      <c r="DY194" s="37"/>
      <c r="DZ194" s="37"/>
      <c r="EA194" s="37"/>
      <c r="EB194" s="37"/>
      <c r="EC194" s="37"/>
      <c r="ED194" s="37"/>
      <c r="EE194" s="37"/>
      <c r="EF194" s="37"/>
      <c r="EG194" s="37"/>
      <c r="EH194" s="37"/>
      <c r="EI194" s="37"/>
      <c r="EJ194" s="37"/>
      <c r="EK194" s="37"/>
      <c r="EL194" s="37"/>
      <c r="EM194" s="37"/>
      <c r="EN194" s="37"/>
      <c r="EO194" s="37"/>
      <c r="EP194" s="37"/>
      <c r="EQ194" s="37"/>
      <c r="ER194" s="37"/>
      <c r="ES194" s="37"/>
      <c r="ET194" s="37"/>
      <c r="EU194" s="37"/>
      <c r="EV194" s="37"/>
      <c r="EW194" s="37"/>
      <c r="EX194" s="37"/>
      <c r="EY194" s="37"/>
      <c r="EZ194" s="37"/>
      <c r="FA194" s="37"/>
      <c r="FB194" s="37"/>
      <c r="FC194" s="37"/>
      <c r="FD194" s="37"/>
      <c r="FE194" s="37"/>
      <c r="FF194" s="37"/>
      <c r="FG194" s="37"/>
      <c r="FH194" s="37"/>
      <c r="FI194" s="37"/>
      <c r="FJ194" s="37"/>
      <c r="FK194" s="37"/>
      <c r="FL194" s="37"/>
      <c r="FM194" s="37"/>
      <c r="FN194" s="37"/>
      <c r="FO194" s="37"/>
      <c r="FP194" s="37"/>
      <c r="FQ194" s="37"/>
      <c r="FR194" s="37"/>
      <c r="FS194" s="37"/>
      <c r="FT194" s="37"/>
      <c r="FU194" s="37"/>
      <c r="FV194" s="37"/>
      <c r="FW194" s="37"/>
      <c r="FX194" s="37"/>
      <c r="FY194" s="37"/>
      <c r="FZ194" s="37"/>
      <c r="GA194" s="37"/>
      <c r="GB194" s="37"/>
      <c r="GC194" s="37"/>
      <c r="GD194" s="37"/>
      <c r="GE194" s="37"/>
      <c r="GF194" s="37"/>
      <c r="GG194" s="37"/>
      <c r="GH194" s="37"/>
      <c r="GI194" s="37"/>
      <c r="GJ194" s="37"/>
      <c r="GK194" s="37"/>
      <c r="GL194" s="37"/>
      <c r="GM194" s="37"/>
      <c r="GN194" s="37"/>
    </row>
    <row r="195" spans="1:196" s="40" customFormat="1" ht="15.75" customHeight="1" x14ac:dyDescent="0.3">
      <c r="A195" s="37" t="s">
        <v>9</v>
      </c>
      <c r="B195" s="74" t="s">
        <v>1564</v>
      </c>
      <c r="C195" s="102" t="s">
        <v>1565</v>
      </c>
      <c r="D195" s="37"/>
      <c r="E195" s="37"/>
      <c r="F195" s="37" t="s">
        <v>122</v>
      </c>
      <c r="G195" s="37"/>
      <c r="H195" s="37" t="s">
        <v>454</v>
      </c>
      <c r="I195" s="37" t="s">
        <v>13</v>
      </c>
      <c r="J195" s="37" t="s">
        <v>221</v>
      </c>
      <c r="K195" s="37" t="s">
        <v>269</v>
      </c>
      <c r="L195" s="93"/>
      <c r="M195" s="37" t="s">
        <v>266</v>
      </c>
      <c r="N195" s="37"/>
      <c r="O195" s="37" t="s">
        <v>299</v>
      </c>
      <c r="P195" s="108" t="s">
        <v>1566</v>
      </c>
      <c r="Q195" s="37" t="s">
        <v>1567</v>
      </c>
      <c r="R195" s="37">
        <v>0</v>
      </c>
      <c r="S195" s="37">
        <v>0</v>
      </c>
      <c r="T195" s="37">
        <v>0</v>
      </c>
      <c r="U195" s="37">
        <v>0</v>
      </c>
      <c r="V195" s="37">
        <v>0</v>
      </c>
      <c r="W195" s="37">
        <v>0</v>
      </c>
      <c r="X195" s="37">
        <v>0</v>
      </c>
      <c r="Y195" s="37">
        <v>0</v>
      </c>
      <c r="Z195" s="37"/>
      <c r="AA195" s="37">
        <v>1</v>
      </c>
      <c r="AB195" s="37">
        <v>0</v>
      </c>
      <c r="AC195" s="37">
        <v>0</v>
      </c>
      <c r="AD195" s="37">
        <v>0</v>
      </c>
      <c r="AE195" s="37">
        <v>0</v>
      </c>
      <c r="AF195" s="37">
        <v>0</v>
      </c>
      <c r="AG195" s="37">
        <v>0</v>
      </c>
      <c r="AH195" s="37">
        <v>0</v>
      </c>
      <c r="AI195" s="37">
        <v>0</v>
      </c>
      <c r="AJ195" s="37">
        <v>0</v>
      </c>
      <c r="AK195" s="37">
        <v>0</v>
      </c>
      <c r="AL195" s="37">
        <v>0</v>
      </c>
      <c r="AM195" s="37">
        <v>0</v>
      </c>
      <c r="AN195" s="37">
        <v>0</v>
      </c>
      <c r="AO195" s="37">
        <v>0</v>
      </c>
      <c r="AP195" s="37">
        <v>0</v>
      </c>
      <c r="AQ195" s="37">
        <v>0</v>
      </c>
      <c r="AR195" s="37">
        <v>0</v>
      </c>
      <c r="AS195" s="37">
        <v>0</v>
      </c>
      <c r="AT195" s="37">
        <v>0</v>
      </c>
      <c r="AU195" s="37">
        <v>0</v>
      </c>
      <c r="AV195" s="37">
        <v>0</v>
      </c>
      <c r="AW195" s="37">
        <v>0</v>
      </c>
      <c r="AX195" s="37">
        <v>0</v>
      </c>
      <c r="AY195" s="37">
        <v>0</v>
      </c>
      <c r="AZ195" s="37">
        <v>0</v>
      </c>
      <c r="BA195" s="37">
        <v>0</v>
      </c>
      <c r="BB195" s="37">
        <v>0</v>
      </c>
      <c r="BC195" s="37">
        <v>0</v>
      </c>
      <c r="BD195" s="37">
        <v>0</v>
      </c>
      <c r="BE195" s="37">
        <v>0</v>
      </c>
      <c r="BF195" s="37">
        <v>0</v>
      </c>
      <c r="BG195" s="37">
        <v>0</v>
      </c>
      <c r="BH195" s="52">
        <v>0</v>
      </c>
      <c r="BI195" s="37">
        <v>0</v>
      </c>
      <c r="BJ195" s="52">
        <v>0</v>
      </c>
      <c r="BK195" s="37">
        <v>0</v>
      </c>
      <c r="BL195" s="52">
        <v>0</v>
      </c>
      <c r="BM195" s="37">
        <v>0</v>
      </c>
      <c r="BN195" s="37">
        <v>0</v>
      </c>
      <c r="BO195" s="37">
        <v>0</v>
      </c>
      <c r="BP195" s="37">
        <v>0</v>
      </c>
      <c r="BQ195" s="37">
        <v>0</v>
      </c>
      <c r="BR195" s="37">
        <v>0</v>
      </c>
      <c r="BS195" s="37">
        <v>0</v>
      </c>
      <c r="BT195" s="37">
        <v>0</v>
      </c>
      <c r="BU195" s="37">
        <v>0</v>
      </c>
      <c r="BV195" s="37">
        <v>0</v>
      </c>
      <c r="BW195" s="37">
        <v>0</v>
      </c>
      <c r="BX195" s="37">
        <v>0</v>
      </c>
      <c r="BY195" s="37">
        <v>0</v>
      </c>
      <c r="BZ195" s="37">
        <v>0</v>
      </c>
      <c r="CA195" s="37">
        <v>0</v>
      </c>
      <c r="CB195" s="37">
        <v>0</v>
      </c>
      <c r="CC195" s="37">
        <v>0</v>
      </c>
      <c r="CD195" s="37">
        <v>0</v>
      </c>
      <c r="CE195" s="37">
        <v>0</v>
      </c>
      <c r="CF195" s="37">
        <v>0</v>
      </c>
      <c r="CG195" s="37">
        <v>0</v>
      </c>
      <c r="CH195" s="37">
        <v>0</v>
      </c>
      <c r="CI195" s="37">
        <v>0</v>
      </c>
      <c r="CJ195" s="37">
        <v>0</v>
      </c>
      <c r="CK195" s="37">
        <v>0</v>
      </c>
      <c r="CL195" s="37">
        <v>0</v>
      </c>
      <c r="CM195" s="37">
        <v>0</v>
      </c>
      <c r="CN195" s="37">
        <v>0</v>
      </c>
      <c r="CO195" s="37">
        <v>0</v>
      </c>
      <c r="CP195" s="37">
        <v>0</v>
      </c>
      <c r="CQ195" s="37">
        <v>0</v>
      </c>
      <c r="CR195" s="37">
        <v>0</v>
      </c>
      <c r="CS195" s="37">
        <v>0</v>
      </c>
      <c r="CT195" s="37">
        <v>0</v>
      </c>
      <c r="CU195" s="37">
        <v>0</v>
      </c>
      <c r="CV195" s="37">
        <v>0</v>
      </c>
      <c r="CW195" s="37">
        <v>0</v>
      </c>
      <c r="CX195" s="93">
        <f>SUM(AA195:CW195)</f>
        <v>1</v>
      </c>
      <c r="CY195" s="93">
        <v>0</v>
      </c>
      <c r="CZ195" s="93">
        <v>0</v>
      </c>
      <c r="DA195" s="93">
        <v>1</v>
      </c>
      <c r="DB195" s="93">
        <v>0</v>
      </c>
      <c r="DC195" s="37" t="s">
        <v>1568</v>
      </c>
      <c r="DD195" s="37" t="s">
        <v>304</v>
      </c>
      <c r="DE195" s="37" t="s">
        <v>529</v>
      </c>
      <c r="DF195" s="93">
        <v>1</v>
      </c>
      <c r="DG195" s="108" t="s">
        <v>925</v>
      </c>
      <c r="DH195" s="37" t="s">
        <v>530</v>
      </c>
      <c r="DI195" s="37"/>
      <c r="DJ195" s="37"/>
      <c r="DK195" s="37"/>
      <c r="DL195" s="37">
        <v>1</v>
      </c>
      <c r="DM195" s="37" t="s">
        <v>625</v>
      </c>
      <c r="DN195" s="37">
        <v>1</v>
      </c>
      <c r="DO195" s="37">
        <v>2015</v>
      </c>
      <c r="DP195" s="37" t="s">
        <v>1569</v>
      </c>
      <c r="DQ195" s="102" t="s">
        <v>1565</v>
      </c>
      <c r="DR195" s="37" t="s">
        <v>460</v>
      </c>
      <c r="DS195" s="37" t="s">
        <v>1569</v>
      </c>
      <c r="DT195" s="37"/>
      <c r="DU195" s="37"/>
      <c r="DV195" s="37"/>
      <c r="DW195" s="37"/>
      <c r="DX195" s="37"/>
      <c r="DY195" s="37"/>
      <c r="DZ195" s="37"/>
      <c r="EA195" s="37"/>
      <c r="EB195" s="37"/>
      <c r="EC195" s="37"/>
      <c r="ED195" s="37"/>
      <c r="EE195" s="37"/>
      <c r="EF195" s="37"/>
      <c r="EG195" s="37"/>
      <c r="EH195" s="37"/>
      <c r="EI195" s="37"/>
      <c r="EJ195" s="38"/>
      <c r="EK195" s="38"/>
      <c r="EL195" s="38"/>
      <c r="EM195" s="38"/>
      <c r="EN195" s="38"/>
      <c r="EO195" s="38"/>
      <c r="EP195" s="38"/>
      <c r="EQ195" s="38"/>
      <c r="ER195" s="38"/>
      <c r="ES195" s="38"/>
      <c r="ET195" s="38"/>
      <c r="EU195" s="38"/>
      <c r="EV195" s="38"/>
      <c r="EW195" s="38"/>
      <c r="EX195" s="38"/>
      <c r="EY195" s="38"/>
      <c r="EZ195" s="38"/>
      <c r="FA195" s="38"/>
      <c r="FB195" s="38"/>
      <c r="FC195" s="38"/>
      <c r="FD195" s="38"/>
      <c r="FE195" s="38"/>
      <c r="FF195" s="38"/>
      <c r="FG195" s="38"/>
      <c r="FH195" s="38"/>
      <c r="FI195" s="38"/>
      <c r="FJ195" s="38"/>
      <c r="FK195" s="38"/>
      <c r="FL195" s="38"/>
      <c r="FM195" s="38"/>
      <c r="FN195" s="38"/>
      <c r="FO195" s="38"/>
      <c r="FP195" s="38"/>
      <c r="FQ195" s="38"/>
      <c r="FR195" s="38"/>
      <c r="FS195" s="38"/>
      <c r="FT195" s="38"/>
      <c r="FU195" s="38"/>
      <c r="FV195" s="38"/>
      <c r="FW195" s="38"/>
      <c r="FX195" s="38"/>
      <c r="FY195" s="38"/>
      <c r="FZ195" s="38"/>
      <c r="GA195" s="38"/>
      <c r="GB195" s="38"/>
      <c r="GC195" s="38"/>
      <c r="GD195" s="38"/>
      <c r="GE195" s="38"/>
      <c r="GF195" s="38"/>
      <c r="GG195" s="38"/>
      <c r="GH195" s="38"/>
      <c r="GI195" s="38"/>
      <c r="GJ195" s="38"/>
      <c r="GK195" s="38"/>
      <c r="GL195" s="38"/>
      <c r="GM195" s="38"/>
      <c r="GN195" s="38"/>
    </row>
    <row r="196" spans="1:196" s="40" customFormat="1" ht="15.75" customHeight="1" x14ac:dyDescent="0.3">
      <c r="A196" s="37" t="s">
        <v>9</v>
      </c>
      <c r="B196" s="74" t="s">
        <v>1564</v>
      </c>
      <c r="C196" s="102" t="s">
        <v>1570</v>
      </c>
      <c r="D196" s="37"/>
      <c r="E196" s="37"/>
      <c r="F196" s="37" t="s">
        <v>91</v>
      </c>
      <c r="G196" s="37" t="s">
        <v>95</v>
      </c>
      <c r="H196" s="37" t="s">
        <v>454</v>
      </c>
      <c r="I196" s="37" t="s">
        <v>13</v>
      </c>
      <c r="J196" s="37" t="s">
        <v>221</v>
      </c>
      <c r="K196" s="37" t="s">
        <v>269</v>
      </c>
      <c r="L196" s="93"/>
      <c r="M196" s="37" t="s">
        <v>273</v>
      </c>
      <c r="N196" s="93"/>
      <c r="O196" s="37" t="s">
        <v>299</v>
      </c>
      <c r="P196" s="108" t="s">
        <v>1571</v>
      </c>
      <c r="Q196" s="37" t="s">
        <v>698</v>
      </c>
      <c r="R196" s="37">
        <v>0</v>
      </c>
      <c r="S196" s="37">
        <v>0</v>
      </c>
      <c r="T196" s="37">
        <v>0</v>
      </c>
      <c r="U196" s="37">
        <v>0</v>
      </c>
      <c r="V196" s="37">
        <v>0</v>
      </c>
      <c r="W196" s="37">
        <v>0</v>
      </c>
      <c r="X196" s="37">
        <v>0</v>
      </c>
      <c r="Y196" s="37">
        <v>0</v>
      </c>
      <c r="Z196" s="37"/>
      <c r="AA196" s="37">
        <v>1</v>
      </c>
      <c r="AB196" s="37">
        <v>0</v>
      </c>
      <c r="AC196" s="37">
        <v>0</v>
      </c>
      <c r="AD196" s="37">
        <v>0</v>
      </c>
      <c r="AE196" s="37">
        <v>0</v>
      </c>
      <c r="AF196" s="37">
        <v>0</v>
      </c>
      <c r="AG196" s="37">
        <v>0</v>
      </c>
      <c r="AH196" s="37">
        <v>0</v>
      </c>
      <c r="AI196" s="37">
        <v>0</v>
      </c>
      <c r="AJ196" s="37">
        <v>0</v>
      </c>
      <c r="AK196" s="37">
        <v>0</v>
      </c>
      <c r="AL196" s="37">
        <v>0</v>
      </c>
      <c r="AM196" s="37">
        <v>0</v>
      </c>
      <c r="AN196" s="37">
        <v>0</v>
      </c>
      <c r="AO196" s="37">
        <v>0</v>
      </c>
      <c r="AP196" s="37">
        <v>0</v>
      </c>
      <c r="AQ196" s="37">
        <v>0</v>
      </c>
      <c r="AR196" s="37">
        <v>0</v>
      </c>
      <c r="AS196" s="37">
        <v>0</v>
      </c>
      <c r="AT196" s="37">
        <v>0</v>
      </c>
      <c r="AU196" s="37">
        <v>0</v>
      </c>
      <c r="AV196" s="37">
        <v>0</v>
      </c>
      <c r="AW196" s="37">
        <v>0</v>
      </c>
      <c r="AX196" s="37">
        <v>0</v>
      </c>
      <c r="AY196" s="37">
        <v>0</v>
      </c>
      <c r="AZ196" s="37">
        <v>0</v>
      </c>
      <c r="BA196" s="37">
        <v>0</v>
      </c>
      <c r="BB196" s="37">
        <v>0</v>
      </c>
      <c r="BC196" s="37">
        <v>0</v>
      </c>
      <c r="BD196" s="37">
        <v>0</v>
      </c>
      <c r="BE196" s="37">
        <v>0</v>
      </c>
      <c r="BF196" s="37">
        <v>0</v>
      </c>
      <c r="BG196" s="37">
        <v>0</v>
      </c>
      <c r="BH196" s="52">
        <v>0</v>
      </c>
      <c r="BI196" s="37">
        <v>0</v>
      </c>
      <c r="BJ196" s="52">
        <v>0</v>
      </c>
      <c r="BK196" s="37">
        <v>0</v>
      </c>
      <c r="BL196" s="52">
        <v>0</v>
      </c>
      <c r="BM196" s="37">
        <v>0</v>
      </c>
      <c r="BN196" s="37">
        <v>0</v>
      </c>
      <c r="BO196" s="37">
        <v>0</v>
      </c>
      <c r="BP196" s="37">
        <v>0</v>
      </c>
      <c r="BQ196" s="37">
        <v>0</v>
      </c>
      <c r="BR196" s="37">
        <v>0</v>
      </c>
      <c r="BS196" s="37">
        <v>0</v>
      </c>
      <c r="BT196" s="37">
        <v>0</v>
      </c>
      <c r="BU196" s="37">
        <v>0</v>
      </c>
      <c r="BV196" s="37">
        <v>0</v>
      </c>
      <c r="BW196" s="37">
        <v>0</v>
      </c>
      <c r="BX196" s="37">
        <v>0</v>
      </c>
      <c r="BY196" s="37">
        <v>0</v>
      </c>
      <c r="BZ196" s="37">
        <v>0</v>
      </c>
      <c r="CA196" s="37">
        <v>0</v>
      </c>
      <c r="CB196" s="37">
        <v>0</v>
      </c>
      <c r="CC196" s="37">
        <v>0</v>
      </c>
      <c r="CD196" s="37">
        <v>0</v>
      </c>
      <c r="CE196" s="37">
        <v>0</v>
      </c>
      <c r="CF196" s="37">
        <v>0</v>
      </c>
      <c r="CG196" s="37">
        <v>0</v>
      </c>
      <c r="CH196" s="37">
        <v>0</v>
      </c>
      <c r="CI196" s="37">
        <v>0</v>
      </c>
      <c r="CJ196" s="37">
        <v>0</v>
      </c>
      <c r="CK196" s="37">
        <v>0</v>
      </c>
      <c r="CL196" s="37">
        <v>0</v>
      </c>
      <c r="CM196" s="37">
        <v>0</v>
      </c>
      <c r="CN196" s="37">
        <v>0</v>
      </c>
      <c r="CO196" s="37">
        <v>0</v>
      </c>
      <c r="CP196" s="37">
        <v>0</v>
      </c>
      <c r="CQ196" s="37">
        <v>0</v>
      </c>
      <c r="CR196" s="37">
        <v>0</v>
      </c>
      <c r="CS196" s="37">
        <v>0</v>
      </c>
      <c r="CT196" s="37">
        <v>0</v>
      </c>
      <c r="CU196" s="37">
        <v>0</v>
      </c>
      <c r="CV196" s="37">
        <v>0</v>
      </c>
      <c r="CW196" s="37">
        <v>0</v>
      </c>
      <c r="CX196" s="93">
        <f>SUM(AA196:CW196)</f>
        <v>1</v>
      </c>
      <c r="CY196" s="93">
        <v>0</v>
      </c>
      <c r="CZ196" s="93">
        <v>0</v>
      </c>
      <c r="DA196" s="93">
        <v>1</v>
      </c>
      <c r="DB196" s="93">
        <v>0</v>
      </c>
      <c r="DC196" s="37" t="s">
        <v>924</v>
      </c>
      <c r="DD196" s="37" t="s">
        <v>304</v>
      </c>
      <c r="DE196" s="37" t="s">
        <v>529</v>
      </c>
      <c r="DF196" s="93">
        <v>1</v>
      </c>
      <c r="DG196" s="37" t="s">
        <v>935</v>
      </c>
      <c r="DH196" s="37" t="s">
        <v>530</v>
      </c>
      <c r="DI196" s="37"/>
      <c r="DJ196" s="37"/>
      <c r="DK196" s="37"/>
      <c r="DL196" s="37">
        <v>1</v>
      </c>
      <c r="DM196" s="37" t="s">
        <v>1572</v>
      </c>
      <c r="DN196" s="37">
        <v>1</v>
      </c>
      <c r="DO196" s="37">
        <v>2004</v>
      </c>
      <c r="DP196" s="37" t="s">
        <v>1573</v>
      </c>
      <c r="DQ196" s="102" t="s">
        <v>1570</v>
      </c>
      <c r="DR196" s="37" t="s">
        <v>460</v>
      </c>
      <c r="DS196" s="37" t="s">
        <v>1573</v>
      </c>
      <c r="DT196" s="37"/>
      <c r="DU196" s="37"/>
      <c r="DV196" s="37"/>
      <c r="DW196" s="37"/>
      <c r="DX196" s="37"/>
      <c r="DY196" s="37"/>
      <c r="DZ196" s="37"/>
      <c r="EA196" s="37"/>
      <c r="EB196" s="37"/>
      <c r="EC196" s="37"/>
      <c r="ED196" s="37"/>
      <c r="EE196" s="37"/>
      <c r="EF196" s="37"/>
      <c r="EG196" s="37"/>
      <c r="EH196" s="37"/>
      <c r="EI196" s="37"/>
      <c r="EJ196" s="38"/>
      <c r="EK196" s="38"/>
      <c r="EL196" s="38"/>
      <c r="EM196" s="38"/>
      <c r="EN196" s="38"/>
      <c r="EO196" s="38"/>
      <c r="EP196" s="38"/>
      <c r="EQ196" s="38"/>
      <c r="ER196" s="38"/>
      <c r="ES196" s="38"/>
      <c r="ET196" s="38"/>
      <c r="EU196" s="38"/>
      <c r="EV196" s="38"/>
      <c r="EW196" s="38"/>
      <c r="EX196" s="38"/>
      <c r="EY196" s="38"/>
      <c r="EZ196" s="38"/>
      <c r="FA196" s="38"/>
      <c r="FB196" s="38"/>
      <c r="FC196" s="38"/>
      <c r="FD196" s="38"/>
      <c r="FE196" s="38"/>
      <c r="FF196" s="38"/>
      <c r="FG196" s="38"/>
      <c r="FH196" s="38"/>
      <c r="FI196" s="38"/>
      <c r="FJ196" s="38"/>
      <c r="FK196" s="38"/>
      <c r="FL196" s="38"/>
      <c r="FM196" s="38"/>
      <c r="FN196" s="38"/>
      <c r="FO196" s="38"/>
      <c r="FP196" s="38"/>
      <c r="FQ196" s="38"/>
      <c r="FR196" s="38"/>
      <c r="FS196" s="38"/>
      <c r="FT196" s="38"/>
      <c r="FU196" s="38"/>
      <c r="FV196" s="38"/>
      <c r="FW196" s="38"/>
      <c r="FX196" s="38"/>
      <c r="FY196" s="38"/>
      <c r="FZ196" s="38"/>
      <c r="GA196" s="38"/>
      <c r="GB196" s="38"/>
      <c r="GC196" s="38"/>
      <c r="GD196" s="38"/>
      <c r="GE196" s="38"/>
      <c r="GF196" s="38"/>
      <c r="GG196" s="38"/>
      <c r="GH196" s="38"/>
      <c r="GI196" s="38"/>
      <c r="GJ196" s="38"/>
      <c r="GK196" s="38"/>
      <c r="GL196" s="38"/>
      <c r="GM196" s="38"/>
      <c r="GN196" s="38"/>
    </row>
    <row r="197" spans="1:196" s="40" customFormat="1" ht="15.75" customHeight="1" x14ac:dyDescent="0.3">
      <c r="A197" s="38" t="s">
        <v>9</v>
      </c>
      <c r="B197" s="38" t="s">
        <v>1574</v>
      </c>
      <c r="C197" s="38" t="s">
        <v>1575</v>
      </c>
      <c r="D197" s="38"/>
      <c r="E197" s="38"/>
      <c r="F197" s="38" t="s">
        <v>122</v>
      </c>
      <c r="G197" s="38"/>
      <c r="H197" s="38" t="s">
        <v>1576</v>
      </c>
      <c r="I197" s="38" t="s">
        <v>109</v>
      </c>
      <c r="J197" s="38" t="s">
        <v>455</v>
      </c>
      <c r="K197" s="38" t="s">
        <v>269</v>
      </c>
      <c r="L197" s="38"/>
      <c r="M197" s="38" t="s">
        <v>271</v>
      </c>
      <c r="N197" s="38"/>
      <c r="O197" s="38" t="s">
        <v>299</v>
      </c>
      <c r="P197" s="38"/>
      <c r="Q197" s="50" t="s">
        <v>1577</v>
      </c>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c r="BC197" s="38"/>
      <c r="BD197" s="38"/>
      <c r="BE197" s="38"/>
      <c r="BF197" s="38"/>
      <c r="BG197" s="38"/>
      <c r="BH197" s="43"/>
      <c r="BI197" s="38"/>
      <c r="BJ197" s="43"/>
      <c r="BK197" s="38"/>
      <c r="BL197" s="43"/>
      <c r="BM197" s="38"/>
      <c r="BN197" s="38"/>
      <c r="BO197" s="38"/>
      <c r="BP197" s="38"/>
      <c r="BQ197" s="38"/>
      <c r="BR197" s="38"/>
      <c r="BS197" s="38"/>
      <c r="BT197" s="38"/>
      <c r="BU197" s="38"/>
      <c r="BV197" s="38"/>
      <c r="BW197" s="38"/>
      <c r="BX197" s="38"/>
      <c r="BY197" s="38"/>
      <c r="BZ197" s="38"/>
      <c r="CA197" s="38"/>
      <c r="CB197" s="38"/>
      <c r="CC197" s="49"/>
      <c r="CD197" s="38"/>
      <c r="CE197" s="38"/>
      <c r="CF197" s="38"/>
      <c r="CG197" s="38"/>
      <c r="CH197" s="38"/>
      <c r="CI197" s="38"/>
      <c r="CJ197" s="38"/>
      <c r="CK197" s="38"/>
      <c r="CL197" s="38"/>
      <c r="CM197" s="38"/>
      <c r="CN197" s="38"/>
      <c r="CO197" s="38"/>
      <c r="CP197" s="38"/>
      <c r="CQ197" s="38"/>
      <c r="CR197" s="38"/>
      <c r="CS197" s="38"/>
      <c r="CT197" s="38"/>
      <c r="CU197" s="38"/>
      <c r="CV197" s="38"/>
      <c r="CW197" s="50"/>
      <c r="CX197" s="38"/>
      <c r="CY197" s="38"/>
      <c r="CZ197" s="38"/>
      <c r="DA197" s="38"/>
      <c r="DB197" s="38"/>
      <c r="DC197" s="38" t="s">
        <v>1420</v>
      </c>
      <c r="DD197" s="38" t="s">
        <v>309</v>
      </c>
      <c r="DE197" s="38" t="s">
        <v>726</v>
      </c>
      <c r="DF197" s="38">
        <v>1</v>
      </c>
      <c r="DG197" s="38"/>
      <c r="DH197" s="38"/>
      <c r="DI197" s="38"/>
      <c r="DJ197" s="38"/>
      <c r="DK197" s="38"/>
      <c r="DL197" s="38">
        <v>0</v>
      </c>
      <c r="DM197" s="38"/>
      <c r="DN197" s="38">
        <v>1</v>
      </c>
      <c r="DO197" s="38">
        <v>2001</v>
      </c>
      <c r="DP197" s="38" t="s">
        <v>1578</v>
      </c>
      <c r="DQ197" s="38" t="s">
        <v>1575</v>
      </c>
      <c r="DR197" s="38" t="s">
        <v>580</v>
      </c>
      <c r="DS197" s="38" t="s">
        <v>1578</v>
      </c>
      <c r="DT197" s="37"/>
      <c r="DU197" s="37"/>
      <c r="DV197" s="37"/>
      <c r="DW197" s="37"/>
      <c r="DX197" s="37"/>
      <c r="DY197" s="37"/>
      <c r="DZ197" s="37"/>
      <c r="EA197" s="37"/>
      <c r="EB197" s="37"/>
      <c r="EC197" s="37"/>
      <c r="ED197" s="37"/>
      <c r="EE197" s="37"/>
      <c r="EF197" s="37"/>
      <c r="EG197" s="37"/>
      <c r="EH197" s="37"/>
      <c r="EI197" s="37"/>
      <c r="EJ197" s="38"/>
      <c r="EK197" s="38"/>
      <c r="EL197" s="38"/>
      <c r="EM197" s="38"/>
      <c r="EN197" s="38"/>
      <c r="EO197" s="38"/>
      <c r="EP197" s="38"/>
      <c r="EQ197" s="38"/>
      <c r="ER197" s="38"/>
      <c r="ES197" s="38"/>
      <c r="ET197" s="38"/>
      <c r="EU197" s="38"/>
      <c r="EV197" s="38"/>
      <c r="EW197" s="38"/>
      <c r="EX197" s="38"/>
      <c r="EY197" s="38"/>
      <c r="EZ197" s="38"/>
      <c r="FA197" s="38"/>
      <c r="FB197" s="38"/>
      <c r="FC197" s="38"/>
      <c r="FD197" s="38"/>
      <c r="FE197" s="38"/>
      <c r="FF197" s="38"/>
      <c r="FG197" s="38"/>
      <c r="FH197" s="38"/>
      <c r="FI197" s="38"/>
      <c r="FJ197" s="38"/>
      <c r="FK197" s="38"/>
      <c r="FL197" s="38"/>
      <c r="FM197" s="38"/>
      <c r="FN197" s="38"/>
      <c r="FO197" s="38"/>
      <c r="FP197" s="38"/>
      <c r="FQ197" s="38"/>
      <c r="FR197" s="38"/>
      <c r="FS197" s="38"/>
      <c r="FT197" s="38"/>
      <c r="FU197" s="38"/>
      <c r="FV197" s="38"/>
      <c r="FW197" s="38"/>
      <c r="FX197" s="38"/>
      <c r="FY197" s="38"/>
      <c r="FZ197" s="38"/>
      <c r="GA197" s="38"/>
      <c r="GB197" s="38"/>
      <c r="GC197" s="38"/>
      <c r="GD197" s="38"/>
      <c r="GE197" s="38"/>
      <c r="GF197" s="38"/>
      <c r="GG197" s="38"/>
      <c r="GH197" s="38"/>
      <c r="GI197" s="38"/>
      <c r="GJ197" s="38"/>
      <c r="GK197" s="38"/>
      <c r="GL197" s="38"/>
      <c r="GM197" s="38"/>
      <c r="GN197" s="38"/>
    </row>
    <row r="198" spans="1:196" s="40" customFormat="1" ht="15.75" customHeight="1" x14ac:dyDescent="0.3">
      <c r="A198" s="40" t="s">
        <v>9</v>
      </c>
      <c r="B198" s="39" t="s">
        <v>1582</v>
      </c>
      <c r="C198" s="41" t="s">
        <v>1583</v>
      </c>
      <c r="D198" s="40" t="s">
        <v>1584</v>
      </c>
      <c r="E198" s="40" t="s">
        <v>1585</v>
      </c>
      <c r="F198" s="40" t="s">
        <v>91</v>
      </c>
      <c r="G198" s="40" t="s">
        <v>479</v>
      </c>
      <c r="H198" s="40" t="s">
        <v>677</v>
      </c>
      <c r="I198" s="40" t="s">
        <v>56</v>
      </c>
      <c r="J198" s="40" t="s">
        <v>173</v>
      </c>
      <c r="K198" s="40" t="s">
        <v>471</v>
      </c>
      <c r="M198" s="40" t="s">
        <v>273</v>
      </c>
      <c r="O198" s="40" t="s">
        <v>300</v>
      </c>
      <c r="P198" s="40" t="s">
        <v>1586</v>
      </c>
      <c r="Q198" s="42" t="s">
        <v>1587</v>
      </c>
      <c r="R198" s="40">
        <v>0</v>
      </c>
      <c r="S198" s="40">
        <v>0</v>
      </c>
      <c r="T198" s="40">
        <v>0</v>
      </c>
      <c r="U198" s="40">
        <v>0</v>
      </c>
      <c r="V198" s="40">
        <v>0</v>
      </c>
      <c r="W198" s="40">
        <v>0</v>
      </c>
      <c r="X198" s="40">
        <v>0</v>
      </c>
      <c r="Y198" s="40">
        <v>0</v>
      </c>
      <c r="AA198" s="40">
        <v>0</v>
      </c>
      <c r="AB198" s="40">
        <v>0</v>
      </c>
      <c r="AC198" s="40">
        <v>0</v>
      </c>
      <c r="AD198" s="40">
        <v>0</v>
      </c>
      <c r="AE198" s="40">
        <v>0</v>
      </c>
      <c r="AF198" s="40">
        <v>0</v>
      </c>
      <c r="AG198" s="40">
        <v>0</v>
      </c>
      <c r="AH198" s="40">
        <v>0</v>
      </c>
      <c r="AI198" s="40">
        <v>0</v>
      </c>
      <c r="AJ198" s="40">
        <v>0</v>
      </c>
      <c r="AK198" s="40">
        <v>0</v>
      </c>
      <c r="AL198" s="40">
        <v>0</v>
      </c>
      <c r="AM198" s="40">
        <v>0</v>
      </c>
      <c r="AN198" s="40">
        <v>0</v>
      </c>
      <c r="AO198" s="40">
        <v>0</v>
      </c>
      <c r="AP198" s="40">
        <v>0</v>
      </c>
      <c r="AQ198" s="40">
        <v>0</v>
      </c>
      <c r="AR198" s="40">
        <v>1</v>
      </c>
      <c r="AS198" s="40">
        <v>0</v>
      </c>
      <c r="AT198" s="40">
        <v>0</v>
      </c>
      <c r="AU198" s="40">
        <v>0</v>
      </c>
      <c r="AV198" s="40">
        <v>0</v>
      </c>
      <c r="AW198" s="40">
        <v>0</v>
      </c>
      <c r="AX198" s="40">
        <v>0</v>
      </c>
      <c r="AY198" s="40">
        <v>0</v>
      </c>
      <c r="AZ198" s="40">
        <v>0</v>
      </c>
      <c r="BA198" s="40">
        <v>0</v>
      </c>
      <c r="BB198" s="40">
        <v>0</v>
      </c>
      <c r="BC198" s="40">
        <v>0</v>
      </c>
      <c r="BD198" s="40">
        <v>0</v>
      </c>
      <c r="BE198" s="40">
        <v>1</v>
      </c>
      <c r="BF198" s="40">
        <v>0</v>
      </c>
      <c r="BG198" s="40">
        <v>0</v>
      </c>
      <c r="BH198" s="43">
        <v>0</v>
      </c>
      <c r="BI198" s="40">
        <v>0</v>
      </c>
      <c r="BJ198" s="43">
        <v>0</v>
      </c>
      <c r="BK198" s="40">
        <v>0</v>
      </c>
      <c r="BL198" s="43">
        <v>0</v>
      </c>
      <c r="BM198" s="40">
        <v>0</v>
      </c>
      <c r="BN198" s="40">
        <v>1</v>
      </c>
      <c r="BO198" s="40">
        <v>1</v>
      </c>
      <c r="BP198" s="40">
        <v>0</v>
      </c>
      <c r="BQ198" s="40">
        <v>0</v>
      </c>
      <c r="BR198" s="40">
        <v>0</v>
      </c>
      <c r="BS198" s="40">
        <v>0</v>
      </c>
      <c r="BT198" s="40">
        <v>0</v>
      </c>
      <c r="BU198" s="40">
        <v>0</v>
      </c>
      <c r="BV198" s="40">
        <v>0</v>
      </c>
      <c r="BW198" s="40">
        <v>0</v>
      </c>
      <c r="BX198" s="40">
        <v>0</v>
      </c>
      <c r="BY198" s="40">
        <v>0</v>
      </c>
      <c r="BZ198" s="40">
        <v>0</v>
      </c>
      <c r="CA198" s="40">
        <v>0</v>
      </c>
      <c r="CB198" s="40">
        <v>0</v>
      </c>
      <c r="CC198" s="44">
        <v>0</v>
      </c>
      <c r="CD198" s="40">
        <v>0</v>
      </c>
      <c r="CE198" s="40">
        <v>0</v>
      </c>
      <c r="CF198" s="40">
        <v>0</v>
      </c>
      <c r="CG198" s="40">
        <v>0</v>
      </c>
      <c r="CH198" s="40">
        <v>0</v>
      </c>
      <c r="CI198" s="40">
        <v>0</v>
      </c>
      <c r="CJ198" s="40">
        <v>0</v>
      </c>
      <c r="CK198" s="40">
        <v>0</v>
      </c>
      <c r="CL198" s="40">
        <v>0</v>
      </c>
      <c r="CM198" s="40">
        <v>0</v>
      </c>
      <c r="CN198" s="40">
        <v>0</v>
      </c>
      <c r="CO198" s="40">
        <v>0</v>
      </c>
      <c r="CP198" s="40">
        <v>0</v>
      </c>
      <c r="CQ198" s="40">
        <v>0</v>
      </c>
      <c r="CR198" s="40">
        <v>0</v>
      </c>
      <c r="CS198" s="40">
        <v>0</v>
      </c>
      <c r="CT198" s="40">
        <v>0</v>
      </c>
      <c r="CU198" s="40">
        <v>0</v>
      </c>
      <c r="CV198" s="40">
        <v>0</v>
      </c>
      <c r="CW198" s="42">
        <v>0</v>
      </c>
      <c r="CX198" s="40">
        <f>SUM(AA198:CW198)</f>
        <v>4</v>
      </c>
      <c r="CY198" s="40">
        <v>1</v>
      </c>
      <c r="CZ198" s="40">
        <v>0</v>
      </c>
      <c r="DA198" s="40">
        <v>0</v>
      </c>
      <c r="DB198" s="40">
        <v>1</v>
      </c>
      <c r="DC198" s="40" t="s">
        <v>1588</v>
      </c>
      <c r="DD198" s="40" t="s">
        <v>321</v>
      </c>
      <c r="DE198" s="40" t="s">
        <v>623</v>
      </c>
      <c r="DF198" s="40">
        <v>1</v>
      </c>
      <c r="DG198" s="40" t="s">
        <v>1150</v>
      </c>
      <c r="DL198" s="40">
        <v>1</v>
      </c>
      <c r="DM198" s="40" t="s">
        <v>625</v>
      </c>
      <c r="DN198" s="40">
        <v>1</v>
      </c>
      <c r="DO198" s="40">
        <v>1836</v>
      </c>
      <c r="DP198" s="40" t="s">
        <v>1589</v>
      </c>
      <c r="DQ198" s="41" t="s">
        <v>1590</v>
      </c>
      <c r="DR198" s="40" t="s">
        <v>460</v>
      </c>
      <c r="DS198" s="40" t="s">
        <v>1589</v>
      </c>
      <c r="DT198" s="93"/>
      <c r="DU198" s="93"/>
      <c r="DV198" s="93"/>
      <c r="DW198" s="93"/>
      <c r="DX198" s="93"/>
      <c r="DY198" s="93"/>
      <c r="DZ198" s="93"/>
      <c r="EA198" s="93"/>
      <c r="EB198" s="93"/>
      <c r="EC198" s="93"/>
      <c r="ED198" s="93"/>
      <c r="EE198" s="93"/>
      <c r="EF198" s="93"/>
      <c r="EG198" s="93"/>
      <c r="EH198" s="93"/>
      <c r="EI198" s="93"/>
      <c r="EJ198" s="38"/>
      <c r="EK198" s="38"/>
      <c r="EL198" s="38"/>
      <c r="EM198" s="38"/>
      <c r="EN198" s="38"/>
      <c r="EO198" s="38"/>
      <c r="EP198" s="38"/>
      <c r="EQ198" s="38"/>
      <c r="ER198" s="38"/>
      <c r="ES198" s="38"/>
      <c r="ET198" s="38"/>
      <c r="EU198" s="38"/>
      <c r="EV198" s="38"/>
      <c r="EW198" s="38"/>
      <c r="EX198" s="38"/>
      <c r="EY198" s="38"/>
      <c r="EZ198" s="38"/>
      <c r="FA198" s="38"/>
      <c r="FB198" s="38"/>
      <c r="FC198" s="38"/>
      <c r="FD198" s="38"/>
      <c r="FE198" s="38"/>
      <c r="FF198" s="38"/>
      <c r="FG198" s="38"/>
      <c r="FH198" s="38"/>
      <c r="FI198" s="38"/>
      <c r="FJ198" s="38"/>
      <c r="FK198" s="38"/>
      <c r="FL198" s="38"/>
      <c r="FM198" s="38"/>
      <c r="FN198" s="38"/>
      <c r="FO198" s="38"/>
      <c r="FP198" s="38"/>
      <c r="FQ198" s="38"/>
      <c r="FR198" s="38"/>
      <c r="FS198" s="38"/>
      <c r="FT198" s="38"/>
      <c r="FU198" s="38"/>
      <c r="FV198" s="38"/>
      <c r="FW198" s="38"/>
      <c r="FX198" s="38"/>
      <c r="FY198" s="38"/>
      <c r="FZ198" s="38"/>
      <c r="GA198" s="38"/>
      <c r="GB198" s="38"/>
      <c r="GC198" s="38"/>
      <c r="GD198" s="38"/>
      <c r="GE198" s="38"/>
      <c r="GF198" s="38"/>
      <c r="GG198" s="38"/>
      <c r="GH198" s="38"/>
      <c r="GI198" s="38"/>
      <c r="GJ198" s="38"/>
      <c r="GK198" s="38"/>
      <c r="GL198" s="38"/>
      <c r="GM198" s="38"/>
      <c r="GN198" s="38"/>
    </row>
    <row r="199" spans="1:196" s="40" customFormat="1" ht="15.75" customHeight="1" x14ac:dyDescent="0.3">
      <c r="A199" s="38" t="s">
        <v>9</v>
      </c>
      <c r="B199" s="47" t="s">
        <v>1582</v>
      </c>
      <c r="C199" s="48" t="s">
        <v>1591</v>
      </c>
      <c r="D199" s="38" t="s">
        <v>1592</v>
      </c>
      <c r="E199" s="38" t="s">
        <v>1593</v>
      </c>
      <c r="F199" s="38" t="s">
        <v>91</v>
      </c>
      <c r="G199" s="38" t="s">
        <v>95</v>
      </c>
      <c r="H199" s="38" t="s">
        <v>454</v>
      </c>
      <c r="I199" s="38" t="s">
        <v>56</v>
      </c>
      <c r="J199" s="38" t="s">
        <v>173</v>
      </c>
      <c r="K199" s="38"/>
      <c r="L199" s="38"/>
      <c r="M199" s="38"/>
      <c r="N199" s="38"/>
      <c r="O199" s="38" t="s">
        <v>300</v>
      </c>
      <c r="P199" s="38" t="s">
        <v>1594</v>
      </c>
      <c r="Q199" s="50" t="s">
        <v>591</v>
      </c>
      <c r="R199" s="38">
        <v>0</v>
      </c>
      <c r="S199" s="38">
        <v>0</v>
      </c>
      <c r="T199" s="38">
        <v>0</v>
      </c>
      <c r="U199" s="38">
        <v>0</v>
      </c>
      <c r="V199" s="38">
        <v>0</v>
      </c>
      <c r="W199" s="38">
        <v>0</v>
      </c>
      <c r="X199" s="38">
        <v>0</v>
      </c>
      <c r="Y199" s="38">
        <v>0</v>
      </c>
      <c r="Z199" s="38"/>
      <c r="AA199" s="38">
        <v>0</v>
      </c>
      <c r="AB199" s="38">
        <v>0</v>
      </c>
      <c r="AC199" s="38">
        <v>0</v>
      </c>
      <c r="AD199" s="38">
        <v>0</v>
      </c>
      <c r="AE199" s="38">
        <v>0</v>
      </c>
      <c r="AF199" s="38">
        <v>0</v>
      </c>
      <c r="AG199" s="38">
        <v>0</v>
      </c>
      <c r="AH199" s="38">
        <v>0</v>
      </c>
      <c r="AI199" s="38">
        <v>0</v>
      </c>
      <c r="AJ199" s="38">
        <v>0</v>
      </c>
      <c r="AK199" s="38">
        <v>0</v>
      </c>
      <c r="AL199" s="38">
        <v>0</v>
      </c>
      <c r="AM199" s="38">
        <v>0</v>
      </c>
      <c r="AN199" s="38">
        <v>0</v>
      </c>
      <c r="AO199" s="38">
        <v>0</v>
      </c>
      <c r="AP199" s="38">
        <v>0</v>
      </c>
      <c r="AQ199" s="38">
        <v>0</v>
      </c>
      <c r="AR199" s="38">
        <v>0</v>
      </c>
      <c r="AS199" s="38">
        <v>0</v>
      </c>
      <c r="AT199" s="38">
        <v>0</v>
      </c>
      <c r="AU199" s="38">
        <v>0</v>
      </c>
      <c r="AV199" s="38">
        <v>0</v>
      </c>
      <c r="AW199" s="38">
        <v>0</v>
      </c>
      <c r="AX199" s="38">
        <v>0</v>
      </c>
      <c r="AY199" s="38">
        <v>0</v>
      </c>
      <c r="AZ199" s="38">
        <v>0</v>
      </c>
      <c r="BA199" s="38">
        <v>0</v>
      </c>
      <c r="BB199" s="38">
        <v>0</v>
      </c>
      <c r="BC199" s="38">
        <v>0</v>
      </c>
      <c r="BD199" s="38">
        <v>0</v>
      </c>
      <c r="BE199" s="38">
        <v>0</v>
      </c>
      <c r="BF199" s="38">
        <v>0</v>
      </c>
      <c r="BG199" s="38">
        <v>0</v>
      </c>
      <c r="BH199" s="43">
        <v>0</v>
      </c>
      <c r="BI199" s="38">
        <v>0</v>
      </c>
      <c r="BJ199" s="43">
        <v>1</v>
      </c>
      <c r="BK199" s="38">
        <v>0</v>
      </c>
      <c r="BL199" s="43">
        <v>0</v>
      </c>
      <c r="BM199" s="38">
        <v>0</v>
      </c>
      <c r="BN199" s="38">
        <v>0</v>
      </c>
      <c r="BO199" s="38">
        <v>1</v>
      </c>
      <c r="BP199" s="38">
        <v>1</v>
      </c>
      <c r="BQ199" s="38">
        <v>0</v>
      </c>
      <c r="BR199" s="38">
        <v>0</v>
      </c>
      <c r="BS199" s="38">
        <v>0</v>
      </c>
      <c r="BT199" s="38">
        <v>0</v>
      </c>
      <c r="BU199" s="38">
        <v>0</v>
      </c>
      <c r="BV199" s="38">
        <v>0</v>
      </c>
      <c r="BW199" s="38">
        <v>0</v>
      </c>
      <c r="BX199" s="38">
        <v>0</v>
      </c>
      <c r="BY199" s="38">
        <v>0</v>
      </c>
      <c r="BZ199" s="38">
        <v>0</v>
      </c>
      <c r="CA199" s="38">
        <v>0</v>
      </c>
      <c r="CB199" s="38">
        <v>0</v>
      </c>
      <c r="CC199" s="49">
        <v>0</v>
      </c>
      <c r="CD199" s="38">
        <v>0</v>
      </c>
      <c r="CE199" s="38">
        <v>0</v>
      </c>
      <c r="CF199" s="38">
        <v>0</v>
      </c>
      <c r="CG199" s="38">
        <v>0</v>
      </c>
      <c r="CH199" s="38">
        <v>0</v>
      </c>
      <c r="CI199" s="38">
        <v>0</v>
      </c>
      <c r="CJ199" s="38">
        <v>0</v>
      </c>
      <c r="CK199" s="38">
        <v>0</v>
      </c>
      <c r="CL199" s="38">
        <v>0</v>
      </c>
      <c r="CM199" s="38">
        <v>0</v>
      </c>
      <c r="CN199" s="38">
        <v>0</v>
      </c>
      <c r="CO199" s="38">
        <v>0</v>
      </c>
      <c r="CP199" s="38">
        <v>0</v>
      </c>
      <c r="CQ199" s="38">
        <v>0</v>
      </c>
      <c r="CR199" s="38">
        <v>0</v>
      </c>
      <c r="CS199" s="38">
        <v>0</v>
      </c>
      <c r="CT199" s="38">
        <v>0</v>
      </c>
      <c r="CU199" s="38">
        <v>0</v>
      </c>
      <c r="CV199" s="38">
        <v>0</v>
      </c>
      <c r="CW199" s="50">
        <v>0</v>
      </c>
      <c r="CX199" s="38">
        <f>SUM(AA199:CW199)</f>
        <v>3</v>
      </c>
      <c r="CY199" s="38">
        <v>1</v>
      </c>
      <c r="CZ199" s="38">
        <v>0</v>
      </c>
      <c r="DA199" s="38">
        <v>0</v>
      </c>
      <c r="DB199" s="38">
        <v>0</v>
      </c>
      <c r="DC199" s="38" t="s">
        <v>1595</v>
      </c>
      <c r="DD199" s="38" t="s">
        <v>305</v>
      </c>
      <c r="DE199" s="38"/>
      <c r="DF199" s="38"/>
      <c r="DG199" s="38"/>
      <c r="DH199" s="38"/>
      <c r="DI199" s="38"/>
      <c r="DJ199" s="38"/>
      <c r="DK199" s="38"/>
      <c r="DL199" s="38">
        <v>0</v>
      </c>
      <c r="DM199" s="38"/>
      <c r="DN199" s="38">
        <v>1</v>
      </c>
      <c r="DO199" s="38">
        <v>1930</v>
      </c>
      <c r="DP199" s="38" t="s">
        <v>1596</v>
      </c>
      <c r="DQ199" s="38" t="s">
        <v>1591</v>
      </c>
      <c r="DR199" s="38" t="s">
        <v>460</v>
      </c>
      <c r="DS199" s="38" t="s">
        <v>1596</v>
      </c>
      <c r="DT199" s="38"/>
      <c r="DU199" s="38"/>
      <c r="DV199" s="38"/>
      <c r="DW199" s="38"/>
      <c r="DX199" s="38"/>
      <c r="DY199" s="38"/>
      <c r="DZ199" s="38"/>
      <c r="EA199" s="38"/>
      <c r="EB199" s="38"/>
      <c r="EC199" s="38"/>
      <c r="ED199" s="38"/>
      <c r="EE199" s="38"/>
      <c r="EF199" s="38"/>
      <c r="EG199" s="38"/>
      <c r="EH199" s="38"/>
      <c r="EI199" s="38"/>
      <c r="EJ199" s="38"/>
      <c r="EK199" s="38"/>
      <c r="EL199" s="38"/>
      <c r="EM199" s="38"/>
      <c r="EN199" s="38"/>
      <c r="EO199" s="38"/>
      <c r="EP199" s="38"/>
      <c r="EQ199" s="38"/>
      <c r="ER199" s="38"/>
      <c r="ES199" s="38"/>
      <c r="ET199" s="38"/>
      <c r="EU199" s="38"/>
      <c r="EV199" s="38"/>
      <c r="EW199" s="38"/>
      <c r="EX199" s="38"/>
      <c r="EY199" s="38"/>
      <c r="EZ199" s="38"/>
      <c r="FA199" s="38"/>
      <c r="FB199" s="38"/>
      <c r="FC199" s="38"/>
      <c r="FD199" s="38"/>
      <c r="FE199" s="38"/>
      <c r="FF199" s="38"/>
      <c r="FG199" s="38"/>
      <c r="FH199" s="38"/>
      <c r="FI199" s="38"/>
      <c r="FJ199" s="38"/>
      <c r="FK199" s="38"/>
      <c r="FL199" s="38"/>
      <c r="FM199" s="38"/>
      <c r="FN199" s="38"/>
      <c r="FO199" s="38"/>
      <c r="FP199" s="38"/>
      <c r="FQ199" s="38"/>
      <c r="FR199" s="38"/>
      <c r="FS199" s="38"/>
      <c r="FT199" s="38"/>
      <c r="FU199" s="38"/>
      <c r="FV199" s="38"/>
      <c r="FW199" s="38"/>
      <c r="FX199" s="38"/>
      <c r="FY199" s="38"/>
      <c r="FZ199" s="38"/>
      <c r="GA199" s="38"/>
      <c r="GB199" s="38"/>
      <c r="GC199" s="38"/>
      <c r="GD199" s="38"/>
      <c r="GE199" s="38"/>
      <c r="GF199" s="38"/>
      <c r="GG199" s="38"/>
      <c r="GH199" s="38"/>
      <c r="GI199" s="38"/>
      <c r="GJ199" s="38"/>
      <c r="GK199" s="38"/>
      <c r="GL199" s="38"/>
      <c r="GM199" s="38"/>
      <c r="GN199" s="38"/>
    </row>
    <row r="200" spans="1:196" s="40" customFormat="1" ht="15.75" customHeight="1" x14ac:dyDescent="0.3">
      <c r="A200" s="37" t="s">
        <v>9</v>
      </c>
      <c r="B200" s="74" t="s">
        <v>1582</v>
      </c>
      <c r="C200" s="102" t="s">
        <v>1597</v>
      </c>
      <c r="D200" s="37"/>
      <c r="E200" s="37"/>
      <c r="F200" s="37" t="s">
        <v>91</v>
      </c>
      <c r="G200" s="37"/>
      <c r="H200" s="37" t="s">
        <v>454</v>
      </c>
      <c r="I200" s="37" t="s">
        <v>56</v>
      </c>
      <c r="J200" s="37" t="s">
        <v>173</v>
      </c>
      <c r="K200" s="37" t="s">
        <v>471</v>
      </c>
      <c r="L200" s="93"/>
      <c r="M200" s="37" t="s">
        <v>268</v>
      </c>
      <c r="N200" s="37"/>
      <c r="O200" s="37" t="s">
        <v>300</v>
      </c>
      <c r="P200" s="37" t="s">
        <v>1598</v>
      </c>
      <c r="Q200" s="75" t="s">
        <v>1599</v>
      </c>
      <c r="R200" s="37">
        <v>0</v>
      </c>
      <c r="S200" s="37">
        <v>0</v>
      </c>
      <c r="T200" s="37">
        <v>0</v>
      </c>
      <c r="U200" s="37">
        <v>0</v>
      </c>
      <c r="V200" s="37">
        <v>0</v>
      </c>
      <c r="W200" s="37">
        <v>0</v>
      </c>
      <c r="X200" s="37">
        <v>0</v>
      </c>
      <c r="Y200" s="37">
        <v>0</v>
      </c>
      <c r="Z200" s="37"/>
      <c r="AA200" s="37">
        <v>0</v>
      </c>
      <c r="AB200" s="37">
        <v>0</v>
      </c>
      <c r="AC200" s="37">
        <v>0</v>
      </c>
      <c r="AD200" s="37">
        <v>0</v>
      </c>
      <c r="AE200" s="37">
        <v>0</v>
      </c>
      <c r="AF200" s="37">
        <v>0</v>
      </c>
      <c r="AG200" s="37">
        <v>0</v>
      </c>
      <c r="AH200" s="37">
        <v>0</v>
      </c>
      <c r="AI200" s="37">
        <v>0</v>
      </c>
      <c r="AJ200" s="37">
        <v>0</v>
      </c>
      <c r="AK200" s="37">
        <v>0</v>
      </c>
      <c r="AL200" s="37">
        <v>0</v>
      </c>
      <c r="AM200" s="37">
        <v>0</v>
      </c>
      <c r="AN200" s="37">
        <v>0</v>
      </c>
      <c r="AO200" s="37">
        <v>0</v>
      </c>
      <c r="AP200" s="37">
        <v>0</v>
      </c>
      <c r="AQ200" s="37">
        <v>0</v>
      </c>
      <c r="AR200" s="37">
        <v>0</v>
      </c>
      <c r="AS200" s="37">
        <v>1</v>
      </c>
      <c r="AT200" s="37">
        <v>1</v>
      </c>
      <c r="AU200" s="37">
        <v>1</v>
      </c>
      <c r="AV200" s="37">
        <v>1</v>
      </c>
      <c r="AW200" s="37">
        <v>0</v>
      </c>
      <c r="AX200" s="37">
        <v>1</v>
      </c>
      <c r="AY200" s="37">
        <v>0</v>
      </c>
      <c r="AZ200" s="37">
        <v>1</v>
      </c>
      <c r="BA200" s="37">
        <v>1</v>
      </c>
      <c r="BB200" s="37">
        <v>0</v>
      </c>
      <c r="BC200" s="37">
        <v>0</v>
      </c>
      <c r="BD200" s="37">
        <v>0</v>
      </c>
      <c r="BE200" s="37">
        <v>0</v>
      </c>
      <c r="BF200" s="37">
        <v>0</v>
      </c>
      <c r="BG200" s="37">
        <v>0</v>
      </c>
      <c r="BH200" s="52">
        <v>0</v>
      </c>
      <c r="BI200" s="37">
        <v>0</v>
      </c>
      <c r="BJ200" s="52">
        <v>0</v>
      </c>
      <c r="BK200" s="37">
        <v>0</v>
      </c>
      <c r="BL200" s="52">
        <v>0</v>
      </c>
      <c r="BM200" s="37">
        <v>0</v>
      </c>
      <c r="BN200" s="37">
        <v>0</v>
      </c>
      <c r="BO200" s="37">
        <v>0</v>
      </c>
      <c r="BP200" s="37">
        <v>0</v>
      </c>
      <c r="BQ200" s="37">
        <v>0</v>
      </c>
      <c r="BR200" s="37">
        <v>0</v>
      </c>
      <c r="BS200" s="37">
        <v>0</v>
      </c>
      <c r="BT200" s="37">
        <v>1</v>
      </c>
      <c r="BU200" s="37">
        <v>1</v>
      </c>
      <c r="BV200" s="37">
        <v>0</v>
      </c>
      <c r="BW200" s="37">
        <v>0</v>
      </c>
      <c r="BX200" s="37">
        <v>0</v>
      </c>
      <c r="BY200" s="37">
        <v>0</v>
      </c>
      <c r="BZ200" s="37">
        <v>0</v>
      </c>
      <c r="CA200" s="37">
        <v>0</v>
      </c>
      <c r="CB200" s="37">
        <v>0</v>
      </c>
      <c r="CC200" s="90">
        <v>0</v>
      </c>
      <c r="CD200" s="37">
        <v>0</v>
      </c>
      <c r="CE200" s="37">
        <v>0</v>
      </c>
      <c r="CF200" s="37">
        <v>0</v>
      </c>
      <c r="CG200" s="37">
        <v>0</v>
      </c>
      <c r="CH200" s="37">
        <v>0</v>
      </c>
      <c r="CI200" s="37">
        <v>0</v>
      </c>
      <c r="CJ200" s="37">
        <v>0</v>
      </c>
      <c r="CK200" s="37">
        <v>0</v>
      </c>
      <c r="CL200" s="37">
        <v>0</v>
      </c>
      <c r="CM200" s="37">
        <v>0</v>
      </c>
      <c r="CN200" s="37">
        <v>0</v>
      </c>
      <c r="CO200" s="37">
        <v>0</v>
      </c>
      <c r="CP200" s="37">
        <v>0</v>
      </c>
      <c r="CQ200" s="37">
        <v>0</v>
      </c>
      <c r="CR200" s="37">
        <v>0</v>
      </c>
      <c r="CS200" s="37">
        <v>0</v>
      </c>
      <c r="CT200" s="37">
        <v>0</v>
      </c>
      <c r="CU200" s="37">
        <v>0</v>
      </c>
      <c r="CV200" s="37">
        <v>0</v>
      </c>
      <c r="CW200" s="75">
        <v>0</v>
      </c>
      <c r="CX200" s="93">
        <f>SUM(AA200:CW200)</f>
        <v>9</v>
      </c>
      <c r="CY200" s="93">
        <v>1</v>
      </c>
      <c r="CZ200" s="93">
        <v>0</v>
      </c>
      <c r="DA200" s="93">
        <v>0</v>
      </c>
      <c r="DB200" s="93">
        <v>1</v>
      </c>
      <c r="DC200" s="37" t="s">
        <v>1600</v>
      </c>
      <c r="DD200" s="37" t="s">
        <v>309</v>
      </c>
      <c r="DE200" s="37" t="s">
        <v>623</v>
      </c>
      <c r="DF200" s="93">
        <v>1</v>
      </c>
      <c r="DG200" s="37"/>
      <c r="DH200" s="93"/>
      <c r="DI200" s="37"/>
      <c r="DJ200" s="37"/>
      <c r="DK200" s="37"/>
      <c r="DL200" s="37">
        <v>0</v>
      </c>
      <c r="DM200" s="37"/>
      <c r="DN200" s="37">
        <v>1</v>
      </c>
      <c r="DO200" s="37">
        <v>1813</v>
      </c>
      <c r="DP200" s="37" t="s">
        <v>1601</v>
      </c>
      <c r="DQ200" s="102" t="s">
        <v>1597</v>
      </c>
      <c r="DR200" s="37" t="s">
        <v>460</v>
      </c>
      <c r="DS200" s="37" t="s">
        <v>1601</v>
      </c>
      <c r="DT200" s="37"/>
      <c r="DU200" s="37"/>
      <c r="DV200" s="37"/>
      <c r="DW200" s="37"/>
      <c r="DX200" s="37"/>
      <c r="DY200" s="37"/>
      <c r="DZ200" s="37"/>
      <c r="EA200" s="37"/>
      <c r="EB200" s="37"/>
      <c r="EC200" s="37"/>
      <c r="ED200" s="37"/>
      <c r="EE200" s="37"/>
      <c r="EF200" s="37"/>
      <c r="EG200" s="37"/>
      <c r="EH200" s="37"/>
      <c r="EI200" s="37"/>
      <c r="EJ200" s="38"/>
      <c r="EK200" s="38"/>
      <c r="EL200" s="38"/>
      <c r="EM200" s="38"/>
      <c r="EN200" s="38"/>
      <c r="EO200" s="38"/>
      <c r="EP200" s="38"/>
      <c r="EQ200" s="38"/>
      <c r="ER200" s="38"/>
      <c r="ES200" s="38"/>
      <c r="ET200" s="38"/>
      <c r="EU200" s="38"/>
      <c r="EV200" s="38"/>
      <c r="EW200" s="38"/>
      <c r="EX200" s="38"/>
      <c r="EY200" s="38"/>
      <c r="EZ200" s="38"/>
      <c r="FA200" s="38"/>
      <c r="FB200" s="38"/>
      <c r="FC200" s="38"/>
      <c r="FD200" s="38"/>
      <c r="FE200" s="38"/>
      <c r="FF200" s="38"/>
      <c r="FG200" s="38"/>
      <c r="FH200" s="38"/>
      <c r="FI200" s="38"/>
      <c r="FJ200" s="38"/>
      <c r="FK200" s="38"/>
      <c r="FL200" s="38"/>
      <c r="FM200" s="38"/>
      <c r="FN200" s="38"/>
      <c r="FO200" s="38"/>
      <c r="FP200" s="38"/>
      <c r="FQ200" s="38"/>
      <c r="FR200" s="38"/>
      <c r="FS200" s="38"/>
      <c r="FT200" s="38"/>
      <c r="FU200" s="38"/>
      <c r="FV200" s="38"/>
      <c r="FW200" s="38"/>
      <c r="FX200" s="38"/>
      <c r="FY200" s="38"/>
      <c r="FZ200" s="38"/>
      <c r="GA200" s="38"/>
      <c r="GB200" s="38"/>
      <c r="GC200" s="38"/>
      <c r="GD200" s="38"/>
      <c r="GE200" s="38"/>
      <c r="GF200" s="38"/>
      <c r="GG200" s="38"/>
      <c r="GH200" s="38"/>
      <c r="GI200" s="38"/>
      <c r="GJ200" s="38"/>
      <c r="GK200" s="38"/>
      <c r="GL200" s="38"/>
      <c r="GM200" s="38"/>
      <c r="GN200" s="38"/>
    </row>
    <row r="201" spans="1:196" s="40" customFormat="1" ht="15.75" customHeight="1" x14ac:dyDescent="0.3">
      <c r="A201" s="37" t="s">
        <v>9</v>
      </c>
      <c r="B201" s="74" t="s">
        <v>1582</v>
      </c>
      <c r="C201" s="102" t="s">
        <v>1602</v>
      </c>
      <c r="D201" s="37"/>
      <c r="E201" s="37"/>
      <c r="F201" s="37" t="s">
        <v>91</v>
      </c>
      <c r="G201" s="37"/>
      <c r="H201" s="37" t="s">
        <v>454</v>
      </c>
      <c r="I201" s="37" t="s">
        <v>56</v>
      </c>
      <c r="J201" s="37" t="s">
        <v>173</v>
      </c>
      <c r="K201" s="37" t="s">
        <v>471</v>
      </c>
      <c r="L201" s="93"/>
      <c r="M201" s="37" t="s">
        <v>273</v>
      </c>
      <c r="N201" s="37"/>
      <c r="O201" s="37" t="s">
        <v>300</v>
      </c>
      <c r="P201" s="37" t="s">
        <v>1603</v>
      </c>
      <c r="Q201" s="75" t="s">
        <v>1604</v>
      </c>
      <c r="R201" s="37">
        <v>0</v>
      </c>
      <c r="S201" s="37">
        <v>0</v>
      </c>
      <c r="T201" s="37">
        <v>0</v>
      </c>
      <c r="U201" s="37">
        <v>0</v>
      </c>
      <c r="V201" s="37">
        <v>0</v>
      </c>
      <c r="W201" s="37">
        <v>0</v>
      </c>
      <c r="X201" s="37">
        <v>0</v>
      </c>
      <c r="Y201" s="37">
        <v>0</v>
      </c>
      <c r="Z201" s="37"/>
      <c r="AA201" s="37">
        <v>0</v>
      </c>
      <c r="AB201" s="37">
        <v>0</v>
      </c>
      <c r="AC201" s="37">
        <v>0</v>
      </c>
      <c r="AD201" s="37">
        <v>0</v>
      </c>
      <c r="AE201" s="37">
        <v>0</v>
      </c>
      <c r="AF201" s="37">
        <v>0</v>
      </c>
      <c r="AG201" s="37">
        <v>1</v>
      </c>
      <c r="AH201" s="37">
        <v>0</v>
      </c>
      <c r="AI201" s="37">
        <v>0</v>
      </c>
      <c r="AJ201" s="37">
        <v>0</v>
      </c>
      <c r="AK201" s="37">
        <v>0</v>
      </c>
      <c r="AL201" s="37">
        <v>1</v>
      </c>
      <c r="AM201" s="37">
        <v>0</v>
      </c>
      <c r="AN201" s="37">
        <v>0</v>
      </c>
      <c r="AO201" s="37">
        <v>0</v>
      </c>
      <c r="AP201" s="37">
        <v>0</v>
      </c>
      <c r="AQ201" s="37">
        <v>0</v>
      </c>
      <c r="AR201" s="37">
        <v>0</v>
      </c>
      <c r="AS201" s="37">
        <v>0</v>
      </c>
      <c r="AT201" s="37">
        <v>0</v>
      </c>
      <c r="AU201" s="37">
        <v>0</v>
      </c>
      <c r="AV201" s="37">
        <v>0</v>
      </c>
      <c r="AW201" s="37">
        <v>0</v>
      </c>
      <c r="AX201" s="37">
        <v>0</v>
      </c>
      <c r="AY201" s="37">
        <v>0</v>
      </c>
      <c r="AZ201" s="37">
        <v>0</v>
      </c>
      <c r="BA201" s="37">
        <v>0</v>
      </c>
      <c r="BB201" s="37">
        <v>0</v>
      </c>
      <c r="BC201" s="37">
        <v>0</v>
      </c>
      <c r="BD201" s="37">
        <v>0</v>
      </c>
      <c r="BE201" s="37">
        <v>0</v>
      </c>
      <c r="BF201" s="37">
        <v>0</v>
      </c>
      <c r="BG201" s="37">
        <v>0</v>
      </c>
      <c r="BH201" s="52">
        <v>0</v>
      </c>
      <c r="BI201" s="37">
        <v>0</v>
      </c>
      <c r="BJ201" s="52">
        <v>0</v>
      </c>
      <c r="BK201" s="37">
        <v>0</v>
      </c>
      <c r="BL201" s="52">
        <v>0</v>
      </c>
      <c r="BM201" s="37">
        <v>0</v>
      </c>
      <c r="BN201" s="37">
        <v>0</v>
      </c>
      <c r="BO201" s="37">
        <v>0</v>
      </c>
      <c r="BP201" s="37">
        <v>0</v>
      </c>
      <c r="BQ201" s="37">
        <v>0</v>
      </c>
      <c r="BR201" s="37">
        <v>0</v>
      </c>
      <c r="BS201" s="37">
        <v>0</v>
      </c>
      <c r="BT201" s="37">
        <v>0</v>
      </c>
      <c r="BU201" s="37">
        <v>0</v>
      </c>
      <c r="BV201" s="37">
        <v>0</v>
      </c>
      <c r="BW201" s="37">
        <v>0</v>
      </c>
      <c r="BX201" s="37">
        <v>0</v>
      </c>
      <c r="BY201" s="37">
        <v>0</v>
      </c>
      <c r="BZ201" s="37">
        <v>0</v>
      </c>
      <c r="CA201" s="37">
        <v>0</v>
      </c>
      <c r="CB201" s="37">
        <v>0</v>
      </c>
      <c r="CC201" s="90">
        <v>0</v>
      </c>
      <c r="CD201" s="37">
        <v>0</v>
      </c>
      <c r="CE201" s="37">
        <v>0</v>
      </c>
      <c r="CF201" s="37">
        <v>0</v>
      </c>
      <c r="CG201" s="37">
        <v>0</v>
      </c>
      <c r="CH201" s="37">
        <v>0</v>
      </c>
      <c r="CI201" s="37">
        <v>0</v>
      </c>
      <c r="CJ201" s="37">
        <v>0</v>
      </c>
      <c r="CK201" s="37">
        <v>0</v>
      </c>
      <c r="CL201" s="37">
        <v>0</v>
      </c>
      <c r="CM201" s="37">
        <v>0</v>
      </c>
      <c r="CN201" s="37">
        <v>0</v>
      </c>
      <c r="CO201" s="37">
        <v>0</v>
      </c>
      <c r="CP201" s="37">
        <v>0</v>
      </c>
      <c r="CQ201" s="37">
        <v>0</v>
      </c>
      <c r="CR201" s="37">
        <v>0</v>
      </c>
      <c r="CS201" s="37">
        <v>0</v>
      </c>
      <c r="CT201" s="37">
        <v>0</v>
      </c>
      <c r="CU201" s="37">
        <v>0</v>
      </c>
      <c r="CV201" s="37">
        <v>0</v>
      </c>
      <c r="CW201" s="75">
        <v>0</v>
      </c>
      <c r="CX201" s="93">
        <f>SUM(AA201:CW201)</f>
        <v>2</v>
      </c>
      <c r="CY201" s="93">
        <v>1</v>
      </c>
      <c r="CZ201" s="93">
        <v>0</v>
      </c>
      <c r="DA201" s="93">
        <v>0</v>
      </c>
      <c r="DB201" s="93">
        <v>0</v>
      </c>
      <c r="DC201" s="37" t="s">
        <v>1605</v>
      </c>
      <c r="DD201" s="37" t="s">
        <v>307</v>
      </c>
      <c r="DE201" s="93"/>
      <c r="DF201" s="93">
        <v>1</v>
      </c>
      <c r="DG201" s="37"/>
      <c r="DH201" s="93"/>
      <c r="DI201" s="37"/>
      <c r="DJ201" s="37"/>
      <c r="DK201" s="37"/>
      <c r="DL201" s="37">
        <v>0</v>
      </c>
      <c r="DM201" s="37"/>
      <c r="DN201" s="37">
        <v>1</v>
      </c>
      <c r="DO201" s="37">
        <v>1810</v>
      </c>
      <c r="DP201" s="37" t="s">
        <v>1606</v>
      </c>
      <c r="DQ201" s="102" t="s">
        <v>1602</v>
      </c>
      <c r="DR201" s="37" t="s">
        <v>460</v>
      </c>
      <c r="DS201" s="37" t="s">
        <v>1606</v>
      </c>
      <c r="DT201" s="37"/>
      <c r="DU201" s="37"/>
      <c r="DV201" s="37"/>
      <c r="DW201" s="37"/>
      <c r="DX201" s="37"/>
      <c r="DY201" s="37"/>
      <c r="DZ201" s="37"/>
      <c r="EA201" s="37"/>
      <c r="EB201" s="37"/>
      <c r="EC201" s="37"/>
      <c r="ED201" s="37"/>
      <c r="EE201" s="37"/>
      <c r="EF201" s="37"/>
      <c r="EG201" s="37"/>
      <c r="EH201" s="37"/>
      <c r="EI201" s="37"/>
      <c r="EJ201" s="38"/>
      <c r="EK201" s="38"/>
      <c r="EL201" s="38"/>
      <c r="EM201" s="38"/>
      <c r="EN201" s="38"/>
      <c r="EO201" s="38"/>
      <c r="EP201" s="38"/>
      <c r="EQ201" s="38"/>
      <c r="ER201" s="38"/>
      <c r="ES201" s="38"/>
      <c r="ET201" s="38"/>
      <c r="EU201" s="38"/>
      <c r="EV201" s="38"/>
      <c r="EW201" s="38"/>
      <c r="EX201" s="38"/>
      <c r="EY201" s="38"/>
      <c r="EZ201" s="38"/>
      <c r="FA201" s="38"/>
      <c r="FB201" s="38"/>
      <c r="FC201" s="38"/>
      <c r="FD201" s="38"/>
      <c r="FE201" s="38"/>
      <c r="FF201" s="38"/>
      <c r="FG201" s="38"/>
      <c r="FH201" s="38"/>
      <c r="FI201" s="38"/>
      <c r="FJ201" s="38"/>
      <c r="FK201" s="38"/>
      <c r="FL201" s="38"/>
      <c r="FM201" s="38"/>
      <c r="FN201" s="38"/>
      <c r="FO201" s="38"/>
      <c r="FP201" s="38"/>
      <c r="FQ201" s="38"/>
      <c r="FR201" s="38"/>
      <c r="FS201" s="38"/>
      <c r="FT201" s="38"/>
      <c r="FU201" s="38"/>
      <c r="FV201" s="38"/>
      <c r="FW201" s="38"/>
      <c r="FX201" s="38"/>
      <c r="FY201" s="38"/>
      <c r="FZ201" s="38"/>
      <c r="GA201" s="38"/>
      <c r="GB201" s="38"/>
      <c r="GC201" s="38"/>
      <c r="GD201" s="38"/>
      <c r="GE201" s="38"/>
      <c r="GF201" s="38"/>
      <c r="GG201" s="38"/>
      <c r="GH201" s="38"/>
      <c r="GI201" s="38"/>
      <c r="GJ201" s="38"/>
      <c r="GK201" s="38"/>
      <c r="GL201" s="38"/>
      <c r="GM201" s="38"/>
      <c r="GN201" s="38"/>
    </row>
    <row r="202" spans="1:196" s="40" customFormat="1" ht="15.75" customHeight="1" x14ac:dyDescent="0.3">
      <c r="A202" s="74" t="s">
        <v>9</v>
      </c>
      <c r="B202" s="74" t="s">
        <v>1582</v>
      </c>
      <c r="C202" s="37" t="s">
        <v>1607</v>
      </c>
      <c r="D202" s="37"/>
      <c r="E202" s="37"/>
      <c r="F202" s="37" t="s">
        <v>91</v>
      </c>
      <c r="G202" s="37" t="s">
        <v>1608</v>
      </c>
      <c r="H202" s="37" t="s">
        <v>1413</v>
      </c>
      <c r="I202" s="37" t="s">
        <v>56</v>
      </c>
      <c r="J202" s="37" t="s">
        <v>173</v>
      </c>
      <c r="K202" s="37" t="s">
        <v>471</v>
      </c>
      <c r="L202" s="37"/>
      <c r="M202" s="37" t="s">
        <v>272</v>
      </c>
      <c r="N202" s="37"/>
      <c r="O202" s="37" t="s">
        <v>300</v>
      </c>
      <c r="P202" s="89" t="s">
        <v>1609</v>
      </c>
      <c r="Q202" s="75"/>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52"/>
      <c r="BI202" s="37"/>
      <c r="BJ202" s="52"/>
      <c r="BK202" s="37"/>
      <c r="BL202" s="52"/>
      <c r="BM202" s="37"/>
      <c r="BN202" s="37"/>
      <c r="BO202" s="37"/>
      <c r="BP202" s="37"/>
      <c r="BQ202" s="37"/>
      <c r="BR202" s="37"/>
      <c r="BS202" s="37"/>
      <c r="BT202" s="37"/>
      <c r="BU202" s="37"/>
      <c r="BV202" s="37"/>
      <c r="BW202" s="37"/>
      <c r="BX202" s="37"/>
      <c r="BY202" s="37"/>
      <c r="BZ202" s="37"/>
      <c r="CA202" s="37"/>
      <c r="CB202" s="37"/>
      <c r="CC202" s="90"/>
      <c r="CD202" s="37"/>
      <c r="CE202" s="37"/>
      <c r="CF202" s="37"/>
      <c r="CG202" s="37"/>
      <c r="CH202" s="37"/>
      <c r="CI202" s="37"/>
      <c r="CJ202" s="37"/>
      <c r="CK202" s="37"/>
      <c r="CL202" s="37"/>
      <c r="CM202" s="37"/>
      <c r="CN202" s="37"/>
      <c r="CO202" s="37"/>
      <c r="CP202" s="37"/>
      <c r="CQ202" s="37"/>
      <c r="CR202" s="37"/>
      <c r="CS202" s="37"/>
      <c r="CT202" s="37"/>
      <c r="CU202" s="37"/>
      <c r="CV202" s="37"/>
      <c r="CW202" s="75"/>
      <c r="CX202" s="37"/>
      <c r="CY202" s="37"/>
      <c r="CZ202" s="37"/>
      <c r="DA202" s="37"/>
      <c r="DB202" s="37"/>
      <c r="DC202" s="37" t="s">
        <v>1610</v>
      </c>
      <c r="DD202" s="37" t="s">
        <v>311</v>
      </c>
      <c r="DE202" s="37"/>
      <c r="DF202" s="37"/>
      <c r="DG202" s="37" t="s">
        <v>1611</v>
      </c>
      <c r="DH202" s="37" t="s">
        <v>1612</v>
      </c>
      <c r="DI202" s="37" t="s">
        <v>484</v>
      </c>
      <c r="DJ202" s="37" t="s">
        <v>484</v>
      </c>
      <c r="DK202" s="37"/>
      <c r="DL202" s="37">
        <v>0</v>
      </c>
      <c r="DM202" s="37"/>
      <c r="DN202" s="37">
        <v>1</v>
      </c>
      <c r="DO202" s="37">
        <v>1886</v>
      </c>
      <c r="DP202" s="37" t="s">
        <v>1613</v>
      </c>
      <c r="DQ202" s="37" t="s">
        <v>1607</v>
      </c>
      <c r="DR202" s="37" t="s">
        <v>580</v>
      </c>
      <c r="DS202" s="37" t="s">
        <v>1613</v>
      </c>
      <c r="DT202" s="38"/>
      <c r="DU202" s="38"/>
      <c r="DV202" s="38"/>
      <c r="DW202" s="38"/>
      <c r="DX202" s="38"/>
      <c r="DY202" s="38"/>
      <c r="DZ202" s="38"/>
      <c r="EA202" s="38"/>
      <c r="EB202" s="38"/>
      <c r="EC202" s="38"/>
      <c r="ED202" s="38"/>
      <c r="EE202" s="38"/>
      <c r="EF202" s="38"/>
      <c r="EG202" s="38"/>
      <c r="EH202" s="38"/>
      <c r="EI202" s="38"/>
      <c r="EJ202" s="38"/>
      <c r="EK202" s="38"/>
      <c r="EL202" s="38"/>
      <c r="EM202" s="38"/>
      <c r="EN202" s="38"/>
      <c r="EO202" s="38"/>
      <c r="EP202" s="38"/>
      <c r="EQ202" s="38"/>
      <c r="ER202" s="38"/>
      <c r="ES202" s="38"/>
      <c r="ET202" s="38"/>
      <c r="EU202" s="38"/>
      <c r="EV202" s="38"/>
      <c r="EW202" s="38"/>
      <c r="EX202" s="38"/>
      <c r="EY202" s="38"/>
      <c r="EZ202" s="38"/>
      <c r="FA202" s="38"/>
      <c r="FB202" s="38"/>
      <c r="FC202" s="38"/>
      <c r="FD202" s="38"/>
      <c r="FE202" s="38"/>
      <c r="FF202" s="38"/>
      <c r="FG202" s="38"/>
      <c r="FH202" s="38"/>
      <c r="FI202" s="38"/>
      <c r="FJ202" s="38"/>
      <c r="FK202" s="38"/>
      <c r="FL202" s="38"/>
      <c r="FM202" s="38"/>
      <c r="FN202" s="38"/>
      <c r="FO202" s="38"/>
      <c r="FP202" s="38"/>
      <c r="FQ202" s="38"/>
      <c r="FR202" s="38"/>
      <c r="FS202" s="38"/>
      <c r="FT202" s="38"/>
      <c r="FU202" s="38"/>
      <c r="FV202" s="38"/>
      <c r="FW202" s="38"/>
      <c r="FX202" s="38"/>
      <c r="FY202" s="38"/>
      <c r="FZ202" s="38"/>
      <c r="GA202" s="38"/>
      <c r="GB202" s="38"/>
      <c r="GC202" s="38"/>
      <c r="GD202" s="38"/>
      <c r="GE202" s="38"/>
      <c r="GF202" s="38"/>
      <c r="GG202" s="38"/>
      <c r="GH202" s="38"/>
      <c r="GI202" s="38"/>
      <c r="GJ202" s="38"/>
      <c r="GK202" s="38"/>
      <c r="GL202" s="38"/>
      <c r="GM202" s="38"/>
      <c r="GN202" s="38"/>
    </row>
    <row r="203" spans="1:196" s="40" customFormat="1" ht="15.75" customHeight="1" x14ac:dyDescent="0.3">
      <c r="A203" s="74" t="s">
        <v>9</v>
      </c>
      <c r="B203" s="74" t="s">
        <v>1614</v>
      </c>
      <c r="C203" s="102" t="s">
        <v>1615</v>
      </c>
      <c r="D203" s="37"/>
      <c r="E203" s="37"/>
      <c r="F203" s="37" t="s">
        <v>122</v>
      </c>
      <c r="G203" s="37"/>
      <c r="H203" s="37" t="s">
        <v>454</v>
      </c>
      <c r="I203" s="37" t="s">
        <v>56</v>
      </c>
      <c r="J203" s="37" t="s">
        <v>173</v>
      </c>
      <c r="K203" s="37" t="s">
        <v>471</v>
      </c>
      <c r="L203" s="93"/>
      <c r="M203" s="37" t="s">
        <v>268</v>
      </c>
      <c r="N203" s="93"/>
      <c r="O203" s="37" t="s">
        <v>299</v>
      </c>
      <c r="P203" s="37" t="s">
        <v>1616</v>
      </c>
      <c r="Q203" s="37" t="s">
        <v>569</v>
      </c>
      <c r="R203" s="37">
        <v>0</v>
      </c>
      <c r="S203" s="37">
        <v>0</v>
      </c>
      <c r="T203" s="37">
        <v>0</v>
      </c>
      <c r="U203" s="37">
        <v>0</v>
      </c>
      <c r="V203" s="37">
        <v>0</v>
      </c>
      <c r="W203" s="37">
        <v>0</v>
      </c>
      <c r="X203" s="37">
        <v>0</v>
      </c>
      <c r="Y203" s="37">
        <v>0</v>
      </c>
      <c r="Z203" s="37"/>
      <c r="AA203" s="37">
        <v>1</v>
      </c>
      <c r="AB203" s="37">
        <v>0</v>
      </c>
      <c r="AC203" s="37">
        <v>0</v>
      </c>
      <c r="AD203" s="37">
        <v>0</v>
      </c>
      <c r="AE203" s="37">
        <v>0</v>
      </c>
      <c r="AF203" s="37">
        <v>0</v>
      </c>
      <c r="AG203" s="37">
        <v>0</v>
      </c>
      <c r="AH203" s="37">
        <v>0</v>
      </c>
      <c r="AI203" s="37">
        <v>0</v>
      </c>
      <c r="AJ203" s="37">
        <v>0</v>
      </c>
      <c r="AK203" s="37">
        <v>0</v>
      </c>
      <c r="AL203" s="37">
        <v>0</v>
      </c>
      <c r="AM203" s="37">
        <v>0</v>
      </c>
      <c r="AN203" s="37">
        <v>0</v>
      </c>
      <c r="AO203" s="37">
        <v>0</v>
      </c>
      <c r="AP203" s="37">
        <v>0</v>
      </c>
      <c r="AQ203" s="37">
        <v>0</v>
      </c>
      <c r="AR203" s="37">
        <v>0</v>
      </c>
      <c r="AS203" s="37">
        <v>0</v>
      </c>
      <c r="AT203" s="37">
        <v>0</v>
      </c>
      <c r="AU203" s="37">
        <v>0</v>
      </c>
      <c r="AV203" s="37">
        <v>0</v>
      </c>
      <c r="AW203" s="37">
        <v>0</v>
      </c>
      <c r="AX203" s="37">
        <v>0</v>
      </c>
      <c r="AY203" s="37">
        <v>0</v>
      </c>
      <c r="AZ203" s="37">
        <v>0</v>
      </c>
      <c r="BA203" s="37">
        <v>0</v>
      </c>
      <c r="BB203" s="37">
        <v>0</v>
      </c>
      <c r="BC203" s="37">
        <v>0</v>
      </c>
      <c r="BD203" s="37">
        <v>0</v>
      </c>
      <c r="BE203" s="37">
        <v>0</v>
      </c>
      <c r="BF203" s="37">
        <v>0</v>
      </c>
      <c r="BG203" s="37">
        <v>0</v>
      </c>
      <c r="BH203" s="52">
        <v>0</v>
      </c>
      <c r="BI203" s="37">
        <v>0</v>
      </c>
      <c r="BJ203" s="52">
        <v>0</v>
      </c>
      <c r="BK203" s="37">
        <v>0</v>
      </c>
      <c r="BL203" s="52">
        <v>0</v>
      </c>
      <c r="BM203" s="37">
        <v>0</v>
      </c>
      <c r="BN203" s="37">
        <v>0</v>
      </c>
      <c r="BO203" s="37">
        <v>0</v>
      </c>
      <c r="BP203" s="37">
        <v>0</v>
      </c>
      <c r="BQ203" s="37">
        <v>0</v>
      </c>
      <c r="BR203" s="37">
        <v>0</v>
      </c>
      <c r="BS203" s="37">
        <v>0</v>
      </c>
      <c r="BT203" s="37">
        <v>0</v>
      </c>
      <c r="BU203" s="37">
        <v>0</v>
      </c>
      <c r="BV203" s="37">
        <v>0</v>
      </c>
      <c r="BW203" s="37">
        <v>0</v>
      </c>
      <c r="BX203" s="37">
        <v>0</v>
      </c>
      <c r="BY203" s="37">
        <v>0</v>
      </c>
      <c r="BZ203" s="37">
        <v>0</v>
      </c>
      <c r="CA203" s="37">
        <v>0</v>
      </c>
      <c r="CB203" s="37">
        <v>0</v>
      </c>
      <c r="CC203" s="90">
        <v>0</v>
      </c>
      <c r="CD203" s="37">
        <v>0</v>
      </c>
      <c r="CE203" s="37">
        <v>0</v>
      </c>
      <c r="CF203" s="37">
        <v>0</v>
      </c>
      <c r="CG203" s="37">
        <v>0</v>
      </c>
      <c r="CH203" s="37">
        <v>0</v>
      </c>
      <c r="CI203" s="37">
        <v>0</v>
      </c>
      <c r="CJ203" s="37">
        <v>0</v>
      </c>
      <c r="CK203" s="37">
        <v>0</v>
      </c>
      <c r="CL203" s="37">
        <v>0</v>
      </c>
      <c r="CM203" s="37">
        <v>0</v>
      </c>
      <c r="CN203" s="37">
        <v>0</v>
      </c>
      <c r="CO203" s="37">
        <v>0</v>
      </c>
      <c r="CP203" s="37">
        <v>0</v>
      </c>
      <c r="CQ203" s="37">
        <v>0</v>
      </c>
      <c r="CR203" s="37">
        <v>0</v>
      </c>
      <c r="CS203" s="37">
        <v>0</v>
      </c>
      <c r="CT203" s="37">
        <v>0</v>
      </c>
      <c r="CU203" s="37">
        <v>0</v>
      </c>
      <c r="CV203" s="37">
        <v>0</v>
      </c>
      <c r="CW203" s="75">
        <v>0</v>
      </c>
      <c r="CX203" s="93">
        <f t="shared" ref="CX203:CX214" si="7">SUM(AA203:CW203)</f>
        <v>1</v>
      </c>
      <c r="CY203" s="93">
        <v>0</v>
      </c>
      <c r="CZ203" s="93">
        <v>0</v>
      </c>
      <c r="DA203" s="93">
        <v>1</v>
      </c>
      <c r="DB203" s="93">
        <v>0</v>
      </c>
      <c r="DC203" s="37" t="s">
        <v>924</v>
      </c>
      <c r="DD203" s="37" t="s">
        <v>304</v>
      </c>
      <c r="DE203" s="37" t="s">
        <v>529</v>
      </c>
      <c r="DF203" s="93">
        <v>1</v>
      </c>
      <c r="DG203" s="108" t="s">
        <v>925</v>
      </c>
      <c r="DH203" s="37" t="s">
        <v>530</v>
      </c>
      <c r="DI203" s="37"/>
      <c r="DJ203" s="37"/>
      <c r="DK203" s="37"/>
      <c r="DL203" s="37">
        <v>1</v>
      </c>
      <c r="DM203" s="37" t="s">
        <v>625</v>
      </c>
      <c r="DN203" s="37">
        <v>1</v>
      </c>
      <c r="DO203" s="37">
        <v>2000</v>
      </c>
      <c r="DP203" s="37" t="s">
        <v>1617</v>
      </c>
      <c r="DQ203" s="102" t="s">
        <v>1615</v>
      </c>
      <c r="DR203" s="37" t="s">
        <v>460</v>
      </c>
      <c r="DS203" s="37" t="s">
        <v>1617</v>
      </c>
      <c r="DT203" s="38"/>
      <c r="DU203" s="38"/>
      <c r="DV203" s="38"/>
      <c r="DW203" s="38"/>
      <c r="DX203" s="38"/>
      <c r="DY203" s="38"/>
      <c r="DZ203" s="38"/>
      <c r="EA203" s="38"/>
      <c r="EB203" s="38"/>
      <c r="EC203" s="38"/>
      <c r="ED203" s="38"/>
      <c r="EE203" s="38"/>
      <c r="EF203" s="38"/>
      <c r="EG203" s="38"/>
      <c r="EH203" s="38"/>
      <c r="EI203" s="38"/>
      <c r="EJ203" s="38"/>
      <c r="EK203" s="38"/>
      <c r="EL203" s="38"/>
      <c r="EM203" s="38"/>
      <c r="EN203" s="38"/>
      <c r="EO203" s="38"/>
      <c r="EP203" s="38"/>
      <c r="EQ203" s="38"/>
      <c r="ER203" s="38"/>
      <c r="ES203" s="38"/>
      <c r="ET203" s="38"/>
      <c r="EU203" s="38"/>
      <c r="EV203" s="38"/>
      <c r="EW203" s="38"/>
      <c r="EX203" s="38"/>
      <c r="EY203" s="38"/>
      <c r="EZ203" s="38"/>
      <c r="FA203" s="38"/>
      <c r="FB203" s="38"/>
      <c r="FC203" s="38"/>
      <c r="FD203" s="38"/>
      <c r="FE203" s="38"/>
      <c r="FF203" s="38"/>
      <c r="FG203" s="38"/>
      <c r="FH203" s="38"/>
      <c r="FI203" s="38"/>
      <c r="FJ203" s="38"/>
      <c r="FK203" s="38"/>
      <c r="FL203" s="38"/>
      <c r="FM203" s="38"/>
      <c r="FN203" s="38"/>
      <c r="FO203" s="38"/>
      <c r="FP203" s="38"/>
      <c r="FQ203" s="38"/>
      <c r="FR203" s="38"/>
      <c r="FS203" s="38"/>
      <c r="FT203" s="38"/>
      <c r="FU203" s="38"/>
      <c r="FV203" s="38"/>
      <c r="FW203" s="38"/>
      <c r="FX203" s="38"/>
      <c r="FY203" s="38"/>
      <c r="FZ203" s="38"/>
      <c r="GA203" s="38"/>
      <c r="GB203" s="38"/>
      <c r="GC203" s="38"/>
      <c r="GD203" s="38"/>
      <c r="GE203" s="38"/>
      <c r="GF203" s="38"/>
      <c r="GG203" s="38"/>
      <c r="GH203" s="38"/>
      <c r="GI203" s="38"/>
      <c r="GJ203" s="38"/>
      <c r="GK203" s="38"/>
      <c r="GL203" s="38"/>
      <c r="GM203" s="38"/>
      <c r="GN203" s="38"/>
    </row>
    <row r="204" spans="1:196" s="40" customFormat="1" ht="15.75" customHeight="1" x14ac:dyDescent="0.3">
      <c r="A204" s="74" t="s">
        <v>9</v>
      </c>
      <c r="B204" s="74" t="s">
        <v>1614</v>
      </c>
      <c r="C204" s="102" t="s">
        <v>1618</v>
      </c>
      <c r="D204" s="37"/>
      <c r="E204" s="37"/>
      <c r="F204" s="37" t="s">
        <v>91</v>
      </c>
      <c r="G204" s="37" t="s">
        <v>479</v>
      </c>
      <c r="H204" s="37" t="s">
        <v>454</v>
      </c>
      <c r="I204" s="37" t="s">
        <v>56</v>
      </c>
      <c r="J204" s="37" t="s">
        <v>173</v>
      </c>
      <c r="K204" s="37" t="s">
        <v>471</v>
      </c>
      <c r="L204" s="93"/>
      <c r="M204" s="37" t="s">
        <v>274</v>
      </c>
      <c r="N204" s="37"/>
      <c r="O204" s="37" t="s">
        <v>300</v>
      </c>
      <c r="P204" s="37" t="s">
        <v>1619</v>
      </c>
      <c r="Q204" s="75" t="s">
        <v>1620</v>
      </c>
      <c r="R204" s="37">
        <v>0</v>
      </c>
      <c r="S204" s="37">
        <v>0</v>
      </c>
      <c r="T204" s="37">
        <v>0</v>
      </c>
      <c r="U204" s="37">
        <v>0</v>
      </c>
      <c r="V204" s="37">
        <v>0</v>
      </c>
      <c r="W204" s="37">
        <v>0</v>
      </c>
      <c r="X204" s="37">
        <v>0</v>
      </c>
      <c r="Y204" s="37">
        <v>0</v>
      </c>
      <c r="Z204" s="37"/>
      <c r="AA204" s="37">
        <v>1</v>
      </c>
      <c r="AB204" s="37">
        <v>0</v>
      </c>
      <c r="AC204" s="37">
        <v>0</v>
      </c>
      <c r="AD204" s="37">
        <v>0</v>
      </c>
      <c r="AE204" s="37">
        <v>0</v>
      </c>
      <c r="AF204" s="37">
        <v>0</v>
      </c>
      <c r="AG204" s="37">
        <v>0</v>
      </c>
      <c r="AH204" s="37">
        <v>0</v>
      </c>
      <c r="AI204" s="37">
        <v>0</v>
      </c>
      <c r="AJ204" s="37">
        <v>0</v>
      </c>
      <c r="AK204" s="37">
        <v>0</v>
      </c>
      <c r="AL204" s="37">
        <v>0</v>
      </c>
      <c r="AM204" s="37">
        <v>0</v>
      </c>
      <c r="AN204" s="37">
        <v>0</v>
      </c>
      <c r="AO204" s="37">
        <v>0</v>
      </c>
      <c r="AP204" s="37">
        <v>0</v>
      </c>
      <c r="AQ204" s="37">
        <v>0</v>
      </c>
      <c r="AR204" s="37">
        <v>0</v>
      </c>
      <c r="AS204" s="37">
        <v>0</v>
      </c>
      <c r="AT204" s="37">
        <v>0</v>
      </c>
      <c r="AU204" s="37">
        <v>0</v>
      </c>
      <c r="AV204" s="37">
        <v>0</v>
      </c>
      <c r="AW204" s="37">
        <v>0</v>
      </c>
      <c r="AX204" s="37">
        <v>0</v>
      </c>
      <c r="AY204" s="37">
        <v>0</v>
      </c>
      <c r="AZ204" s="37">
        <v>0</v>
      </c>
      <c r="BA204" s="37">
        <v>0</v>
      </c>
      <c r="BB204" s="37">
        <v>0</v>
      </c>
      <c r="BC204" s="37">
        <v>0</v>
      </c>
      <c r="BD204" s="37">
        <v>0</v>
      </c>
      <c r="BE204" s="37">
        <v>0</v>
      </c>
      <c r="BF204" s="37">
        <v>0</v>
      </c>
      <c r="BG204" s="37">
        <v>0</v>
      </c>
      <c r="BH204" s="52">
        <v>0</v>
      </c>
      <c r="BI204" s="37">
        <v>0</v>
      </c>
      <c r="BJ204" s="52">
        <v>0</v>
      </c>
      <c r="BK204" s="37">
        <v>0</v>
      </c>
      <c r="BL204" s="52">
        <v>0</v>
      </c>
      <c r="BM204" s="37">
        <v>0</v>
      </c>
      <c r="BN204" s="37">
        <v>0</v>
      </c>
      <c r="BO204" s="37">
        <v>0</v>
      </c>
      <c r="BP204" s="37">
        <v>0</v>
      </c>
      <c r="BQ204" s="37">
        <v>0</v>
      </c>
      <c r="BR204" s="37">
        <v>0</v>
      </c>
      <c r="BS204" s="37">
        <v>0</v>
      </c>
      <c r="BT204" s="37">
        <v>0</v>
      </c>
      <c r="BU204" s="37">
        <v>0</v>
      </c>
      <c r="BV204" s="37">
        <v>0</v>
      </c>
      <c r="BW204" s="37">
        <v>0</v>
      </c>
      <c r="BX204" s="37">
        <v>0</v>
      </c>
      <c r="BY204" s="37">
        <v>0</v>
      </c>
      <c r="BZ204" s="37">
        <v>0</v>
      </c>
      <c r="CA204" s="37">
        <v>0</v>
      </c>
      <c r="CB204" s="37">
        <v>0</v>
      </c>
      <c r="CC204" s="90">
        <v>0</v>
      </c>
      <c r="CD204" s="37">
        <v>0</v>
      </c>
      <c r="CE204" s="37">
        <v>0</v>
      </c>
      <c r="CF204" s="37">
        <v>0</v>
      </c>
      <c r="CG204" s="37">
        <v>0</v>
      </c>
      <c r="CH204" s="37">
        <v>0</v>
      </c>
      <c r="CI204" s="37">
        <v>0</v>
      </c>
      <c r="CJ204" s="37">
        <v>0</v>
      </c>
      <c r="CK204" s="37">
        <v>0</v>
      </c>
      <c r="CL204" s="37">
        <v>0</v>
      </c>
      <c r="CM204" s="37">
        <v>0</v>
      </c>
      <c r="CN204" s="37">
        <v>0</v>
      </c>
      <c r="CO204" s="37">
        <v>0</v>
      </c>
      <c r="CP204" s="37">
        <v>0</v>
      </c>
      <c r="CQ204" s="37">
        <v>0</v>
      </c>
      <c r="CR204" s="37">
        <v>0</v>
      </c>
      <c r="CS204" s="37">
        <v>0</v>
      </c>
      <c r="CT204" s="37">
        <v>0</v>
      </c>
      <c r="CU204" s="37">
        <v>0</v>
      </c>
      <c r="CV204" s="37">
        <v>0</v>
      </c>
      <c r="CW204" s="75">
        <v>0</v>
      </c>
      <c r="CX204" s="93">
        <f t="shared" si="7"/>
        <v>1</v>
      </c>
      <c r="CY204" s="93">
        <v>0</v>
      </c>
      <c r="CZ204" s="93">
        <v>0</v>
      </c>
      <c r="DA204" s="93">
        <v>1</v>
      </c>
      <c r="DB204" s="93">
        <v>0</v>
      </c>
      <c r="DC204" s="37" t="s">
        <v>924</v>
      </c>
      <c r="DD204" s="37" t="s">
        <v>304</v>
      </c>
      <c r="DE204" s="37" t="s">
        <v>529</v>
      </c>
      <c r="DF204" s="93">
        <v>1</v>
      </c>
      <c r="DG204" s="37"/>
      <c r="DH204" s="37" t="s">
        <v>530</v>
      </c>
      <c r="DI204" s="37"/>
      <c r="DJ204" s="37"/>
      <c r="DK204" s="37"/>
      <c r="DL204" s="37">
        <v>0</v>
      </c>
      <c r="DM204" s="37"/>
      <c r="DN204" s="37">
        <v>1</v>
      </c>
      <c r="DO204" s="37">
        <v>1876</v>
      </c>
      <c r="DP204" s="37" t="s">
        <v>1621</v>
      </c>
      <c r="DQ204" s="37" t="s">
        <v>1622</v>
      </c>
      <c r="DR204" s="37">
        <v>1980</v>
      </c>
      <c r="DS204" s="37" t="s">
        <v>1623</v>
      </c>
      <c r="DT204" s="38"/>
      <c r="DU204" s="38"/>
      <c r="DV204" s="38"/>
      <c r="DW204" s="38"/>
      <c r="DX204" s="38"/>
      <c r="DY204" s="38"/>
      <c r="DZ204" s="38"/>
      <c r="EA204" s="38"/>
      <c r="EB204" s="38"/>
      <c r="EC204" s="38"/>
      <c r="ED204" s="38"/>
      <c r="EE204" s="38"/>
      <c r="EF204" s="38"/>
      <c r="EG204" s="38"/>
      <c r="EH204" s="38"/>
      <c r="EI204" s="38"/>
      <c r="EJ204" s="38"/>
      <c r="EK204" s="38"/>
      <c r="EL204" s="38"/>
      <c r="EM204" s="38"/>
      <c r="EN204" s="38"/>
      <c r="EO204" s="38"/>
      <c r="EP204" s="38"/>
      <c r="EQ204" s="38"/>
      <c r="ER204" s="38"/>
      <c r="ES204" s="38"/>
      <c r="ET204" s="38"/>
      <c r="EU204" s="38"/>
      <c r="EV204" s="38"/>
      <c r="EW204" s="38"/>
      <c r="EX204" s="38"/>
      <c r="EY204" s="38"/>
      <c r="EZ204" s="38"/>
      <c r="FA204" s="38"/>
      <c r="FB204" s="38"/>
      <c r="FC204" s="38"/>
      <c r="FD204" s="38"/>
      <c r="FE204" s="38"/>
      <c r="FF204" s="38"/>
      <c r="FG204" s="38"/>
      <c r="FH204" s="38"/>
      <c r="FI204" s="38"/>
      <c r="FJ204" s="38"/>
      <c r="FK204" s="38"/>
      <c r="FL204" s="38"/>
      <c r="FM204" s="38"/>
      <c r="FN204" s="38"/>
      <c r="FO204" s="38"/>
      <c r="FP204" s="38"/>
      <c r="FQ204" s="38"/>
      <c r="FR204" s="38"/>
      <c r="FS204" s="38"/>
      <c r="FT204" s="38"/>
      <c r="FU204" s="38"/>
      <c r="FV204" s="38"/>
      <c r="FW204" s="38"/>
      <c r="FX204" s="38"/>
      <c r="FY204" s="38"/>
      <c r="FZ204" s="38"/>
      <c r="GA204" s="38"/>
      <c r="GB204" s="38"/>
      <c r="GC204" s="38"/>
      <c r="GD204" s="38"/>
      <c r="GE204" s="38"/>
      <c r="GF204" s="38"/>
      <c r="GG204" s="38"/>
      <c r="GH204" s="38"/>
      <c r="GI204" s="38"/>
      <c r="GJ204" s="38"/>
      <c r="GK204" s="38"/>
      <c r="GL204" s="38"/>
      <c r="GM204" s="38"/>
      <c r="GN204" s="38"/>
    </row>
    <row r="205" spans="1:196" s="40" customFormat="1" ht="15.75" customHeight="1" x14ac:dyDescent="0.3">
      <c r="A205" s="37" t="s">
        <v>9</v>
      </c>
      <c r="B205" s="74" t="s">
        <v>1624</v>
      </c>
      <c r="C205" s="102" t="s">
        <v>1625</v>
      </c>
      <c r="D205" s="37"/>
      <c r="E205" s="37"/>
      <c r="F205" s="37" t="s">
        <v>122</v>
      </c>
      <c r="G205" s="37"/>
      <c r="H205" s="37" t="s">
        <v>454</v>
      </c>
      <c r="I205" s="37" t="s">
        <v>56</v>
      </c>
      <c r="J205" s="37" t="s">
        <v>173</v>
      </c>
      <c r="K205" s="37" t="s">
        <v>471</v>
      </c>
      <c r="L205" s="93"/>
      <c r="M205" s="37" t="s">
        <v>273</v>
      </c>
      <c r="N205" s="37"/>
      <c r="O205" s="37" t="s">
        <v>300</v>
      </c>
      <c r="P205" s="89" t="s">
        <v>1626</v>
      </c>
      <c r="Q205" s="75" t="s">
        <v>1627</v>
      </c>
      <c r="R205" s="37">
        <v>0</v>
      </c>
      <c r="S205" s="37">
        <v>0</v>
      </c>
      <c r="T205" s="37">
        <v>0</v>
      </c>
      <c r="U205" s="37">
        <v>0</v>
      </c>
      <c r="V205" s="37">
        <v>0</v>
      </c>
      <c r="W205" s="37">
        <v>0</v>
      </c>
      <c r="X205" s="37">
        <v>0</v>
      </c>
      <c r="Y205" s="37">
        <v>0</v>
      </c>
      <c r="Z205" s="37"/>
      <c r="AA205" s="37">
        <v>0</v>
      </c>
      <c r="AB205" s="37">
        <v>0</v>
      </c>
      <c r="AC205" s="37">
        <v>0</v>
      </c>
      <c r="AD205" s="37">
        <v>0</v>
      </c>
      <c r="AE205" s="37">
        <v>0</v>
      </c>
      <c r="AF205" s="37">
        <v>0</v>
      </c>
      <c r="AG205" s="37">
        <v>0</v>
      </c>
      <c r="AH205" s="37">
        <v>0</v>
      </c>
      <c r="AI205" s="37">
        <v>0</v>
      </c>
      <c r="AJ205" s="37">
        <v>0</v>
      </c>
      <c r="AK205" s="37">
        <v>0</v>
      </c>
      <c r="AL205" s="37">
        <v>0</v>
      </c>
      <c r="AM205" s="37">
        <v>0</v>
      </c>
      <c r="AN205" s="37">
        <v>0</v>
      </c>
      <c r="AO205" s="37">
        <v>0</v>
      </c>
      <c r="AP205" s="37">
        <v>0</v>
      </c>
      <c r="AQ205" s="37">
        <v>0</v>
      </c>
      <c r="AR205" s="37">
        <v>0</v>
      </c>
      <c r="AS205" s="37">
        <v>1</v>
      </c>
      <c r="AT205" s="37">
        <v>1</v>
      </c>
      <c r="AU205" s="37">
        <v>0</v>
      </c>
      <c r="AV205" s="37">
        <v>0</v>
      </c>
      <c r="AW205" s="37">
        <v>0</v>
      </c>
      <c r="AX205" s="37">
        <v>1</v>
      </c>
      <c r="AY205" s="37">
        <v>0</v>
      </c>
      <c r="AZ205" s="37">
        <v>0</v>
      </c>
      <c r="BA205" s="37">
        <v>0</v>
      </c>
      <c r="BB205" s="37">
        <v>0</v>
      </c>
      <c r="BC205" s="37">
        <v>0</v>
      </c>
      <c r="BD205" s="37">
        <v>0</v>
      </c>
      <c r="BE205" s="37">
        <v>0</v>
      </c>
      <c r="BF205" s="37">
        <v>0</v>
      </c>
      <c r="BG205" s="37">
        <v>0</v>
      </c>
      <c r="BH205" s="52">
        <v>0</v>
      </c>
      <c r="BI205" s="37">
        <v>0</v>
      </c>
      <c r="BJ205" s="52">
        <v>0</v>
      </c>
      <c r="BK205" s="37">
        <v>0</v>
      </c>
      <c r="BL205" s="52">
        <v>0</v>
      </c>
      <c r="BM205" s="37">
        <v>0</v>
      </c>
      <c r="BN205" s="37">
        <v>0</v>
      </c>
      <c r="BO205" s="37">
        <v>0</v>
      </c>
      <c r="BP205" s="37">
        <v>0</v>
      </c>
      <c r="BQ205" s="37">
        <v>0</v>
      </c>
      <c r="BR205" s="37">
        <v>0</v>
      </c>
      <c r="BS205" s="37">
        <v>1</v>
      </c>
      <c r="BT205" s="37">
        <v>1</v>
      </c>
      <c r="BU205" s="37">
        <v>1</v>
      </c>
      <c r="BV205" s="37">
        <v>1</v>
      </c>
      <c r="BW205" s="37">
        <v>1</v>
      </c>
      <c r="BX205" s="37">
        <v>0</v>
      </c>
      <c r="BY205" s="37">
        <v>0</v>
      </c>
      <c r="BZ205" s="37">
        <v>0</v>
      </c>
      <c r="CA205" s="37">
        <v>0</v>
      </c>
      <c r="CB205" s="37">
        <v>0</v>
      </c>
      <c r="CC205" s="90">
        <v>0</v>
      </c>
      <c r="CD205" s="37">
        <v>0</v>
      </c>
      <c r="CE205" s="37">
        <v>0</v>
      </c>
      <c r="CF205" s="37">
        <v>0</v>
      </c>
      <c r="CG205" s="37">
        <v>0</v>
      </c>
      <c r="CH205" s="37">
        <v>0</v>
      </c>
      <c r="CI205" s="37">
        <v>0</v>
      </c>
      <c r="CJ205" s="37">
        <v>0</v>
      </c>
      <c r="CK205" s="37">
        <v>0</v>
      </c>
      <c r="CL205" s="37">
        <v>0</v>
      </c>
      <c r="CM205" s="37">
        <v>0</v>
      </c>
      <c r="CN205" s="37">
        <v>0</v>
      </c>
      <c r="CO205" s="37">
        <v>0</v>
      </c>
      <c r="CP205" s="37">
        <v>0</v>
      </c>
      <c r="CQ205" s="37">
        <v>0</v>
      </c>
      <c r="CR205" s="37">
        <v>0</v>
      </c>
      <c r="CS205" s="37">
        <v>0</v>
      </c>
      <c r="CT205" s="37">
        <v>0</v>
      </c>
      <c r="CU205" s="37">
        <v>0</v>
      </c>
      <c r="CV205" s="37">
        <v>0</v>
      </c>
      <c r="CW205" s="75">
        <v>0</v>
      </c>
      <c r="CX205" s="93">
        <f t="shared" si="7"/>
        <v>8</v>
      </c>
      <c r="CY205" s="93">
        <v>1</v>
      </c>
      <c r="CZ205" s="93">
        <v>0</v>
      </c>
      <c r="DA205" s="93">
        <v>0</v>
      </c>
      <c r="DB205" s="93">
        <v>1</v>
      </c>
      <c r="DC205" s="37" t="s">
        <v>1628</v>
      </c>
      <c r="DD205" s="37" t="s">
        <v>308</v>
      </c>
      <c r="DE205" s="37" t="s">
        <v>623</v>
      </c>
      <c r="DF205" s="93">
        <v>1</v>
      </c>
      <c r="DG205" s="37" t="s">
        <v>753</v>
      </c>
      <c r="DH205" s="37" t="s">
        <v>539</v>
      </c>
      <c r="DI205" s="37"/>
      <c r="DJ205" s="37"/>
      <c r="DK205" s="37"/>
      <c r="DL205" s="37">
        <v>1</v>
      </c>
      <c r="DM205" s="37" t="s">
        <v>625</v>
      </c>
      <c r="DN205" s="37">
        <v>1</v>
      </c>
      <c r="DO205" s="37">
        <v>1827</v>
      </c>
      <c r="DP205" s="37" t="s">
        <v>1629</v>
      </c>
      <c r="DQ205" s="102" t="s">
        <v>1625</v>
      </c>
      <c r="DR205" s="37" t="s">
        <v>460</v>
      </c>
      <c r="DS205" s="37" t="s">
        <v>1629</v>
      </c>
      <c r="DT205" s="38"/>
      <c r="DU205" s="38"/>
      <c r="DV205" s="38"/>
      <c r="DW205" s="38"/>
      <c r="DX205" s="38"/>
      <c r="DY205" s="38"/>
      <c r="DZ205" s="38"/>
      <c r="EA205" s="38"/>
      <c r="EB205" s="38"/>
      <c r="EC205" s="38"/>
      <c r="ED205" s="38"/>
      <c r="EE205" s="38"/>
      <c r="EF205" s="38"/>
      <c r="EG205" s="38"/>
      <c r="EH205" s="38"/>
      <c r="EI205" s="38"/>
      <c r="EJ205" s="38"/>
      <c r="EK205" s="38"/>
      <c r="EL205" s="38"/>
      <c r="EM205" s="38"/>
      <c r="EN205" s="38"/>
      <c r="EO205" s="38"/>
      <c r="EP205" s="38"/>
      <c r="EQ205" s="38"/>
      <c r="ER205" s="38"/>
      <c r="ES205" s="38"/>
      <c r="ET205" s="38"/>
      <c r="EU205" s="38"/>
      <c r="EV205" s="38"/>
      <c r="EW205" s="38"/>
      <c r="EX205" s="38"/>
      <c r="EY205" s="38"/>
      <c r="EZ205" s="38"/>
      <c r="FA205" s="38"/>
      <c r="FB205" s="38"/>
      <c r="FC205" s="38"/>
      <c r="FD205" s="38"/>
      <c r="FE205" s="38"/>
      <c r="FF205" s="38"/>
      <c r="FG205" s="38"/>
      <c r="FH205" s="38"/>
      <c r="FI205" s="38"/>
      <c r="FJ205" s="38"/>
      <c r="FK205" s="38"/>
      <c r="FL205" s="38"/>
      <c r="FM205" s="38"/>
      <c r="FN205" s="38"/>
      <c r="FO205" s="38"/>
      <c r="FP205" s="38"/>
      <c r="FQ205" s="38"/>
      <c r="FR205" s="38"/>
      <c r="FS205" s="38"/>
      <c r="FT205" s="38"/>
      <c r="FU205" s="38"/>
      <c r="FV205" s="38"/>
      <c r="FW205" s="38"/>
      <c r="FX205" s="38"/>
      <c r="FY205" s="38"/>
      <c r="FZ205" s="38"/>
      <c r="GA205" s="38"/>
      <c r="GB205" s="38"/>
      <c r="GC205" s="38"/>
      <c r="GD205" s="38"/>
      <c r="GE205" s="38"/>
      <c r="GF205" s="38"/>
      <c r="GG205" s="38"/>
      <c r="GH205" s="38"/>
      <c r="GI205" s="38"/>
      <c r="GJ205" s="38"/>
      <c r="GK205" s="38"/>
      <c r="GL205" s="38"/>
      <c r="GM205" s="38"/>
      <c r="GN205" s="38"/>
    </row>
    <row r="206" spans="1:196" s="40" customFormat="1" ht="15.75" customHeight="1" x14ac:dyDescent="0.3">
      <c r="A206" s="74" t="s">
        <v>9</v>
      </c>
      <c r="B206" s="37" t="s">
        <v>1630</v>
      </c>
      <c r="C206" s="102" t="s">
        <v>1631</v>
      </c>
      <c r="D206" s="37"/>
      <c r="E206" s="37"/>
      <c r="F206" s="37" t="s">
        <v>91</v>
      </c>
      <c r="G206" s="37"/>
      <c r="H206" s="37" t="s">
        <v>454</v>
      </c>
      <c r="I206" s="37" t="s">
        <v>56</v>
      </c>
      <c r="J206" s="37" t="s">
        <v>218</v>
      </c>
      <c r="K206" s="37" t="s">
        <v>471</v>
      </c>
      <c r="L206" s="93"/>
      <c r="M206" s="37" t="s">
        <v>273</v>
      </c>
      <c r="N206" s="37"/>
      <c r="O206" s="37" t="s">
        <v>300</v>
      </c>
      <c r="P206" s="89" t="s">
        <v>1632</v>
      </c>
      <c r="Q206" s="75" t="s">
        <v>457</v>
      </c>
      <c r="R206" s="37">
        <v>0</v>
      </c>
      <c r="S206" s="37">
        <v>0</v>
      </c>
      <c r="T206" s="37">
        <v>0</v>
      </c>
      <c r="U206" s="37">
        <v>0</v>
      </c>
      <c r="V206" s="37">
        <v>0</v>
      </c>
      <c r="W206" s="37">
        <v>0</v>
      </c>
      <c r="X206" s="37">
        <v>0</v>
      </c>
      <c r="Y206" s="37">
        <v>0</v>
      </c>
      <c r="Z206" s="37"/>
      <c r="AA206" s="37">
        <v>0</v>
      </c>
      <c r="AB206" s="37">
        <v>0</v>
      </c>
      <c r="AC206" s="37">
        <v>0</v>
      </c>
      <c r="AD206" s="37">
        <v>0</v>
      </c>
      <c r="AE206" s="37">
        <v>0</v>
      </c>
      <c r="AF206" s="37">
        <v>0</v>
      </c>
      <c r="AG206" s="37">
        <v>0</v>
      </c>
      <c r="AH206" s="37">
        <v>0</v>
      </c>
      <c r="AI206" s="37">
        <v>0</v>
      </c>
      <c r="AJ206" s="37">
        <v>0</v>
      </c>
      <c r="AK206" s="37">
        <v>0</v>
      </c>
      <c r="AL206" s="37">
        <v>0</v>
      </c>
      <c r="AM206" s="37">
        <v>0</v>
      </c>
      <c r="AN206" s="37">
        <v>0</v>
      </c>
      <c r="AO206" s="37">
        <v>0</v>
      </c>
      <c r="AP206" s="37">
        <v>0</v>
      </c>
      <c r="AQ206" s="37">
        <v>0</v>
      </c>
      <c r="AR206" s="37">
        <v>0</v>
      </c>
      <c r="AS206" s="37">
        <v>0</v>
      </c>
      <c r="AT206" s="37">
        <v>0</v>
      </c>
      <c r="AU206" s="37">
        <v>0</v>
      </c>
      <c r="AV206" s="37">
        <v>0</v>
      </c>
      <c r="AW206" s="37">
        <v>0</v>
      </c>
      <c r="AX206" s="37">
        <v>0</v>
      </c>
      <c r="AY206" s="37">
        <v>0</v>
      </c>
      <c r="AZ206" s="37">
        <v>0</v>
      </c>
      <c r="BA206" s="37">
        <v>0</v>
      </c>
      <c r="BB206" s="37">
        <v>0</v>
      </c>
      <c r="BC206" s="37">
        <v>0</v>
      </c>
      <c r="BD206" s="37">
        <v>0</v>
      </c>
      <c r="BE206" s="37">
        <v>0</v>
      </c>
      <c r="BF206" s="37">
        <v>0</v>
      </c>
      <c r="BG206" s="37">
        <v>0</v>
      </c>
      <c r="BH206" s="52">
        <v>0</v>
      </c>
      <c r="BI206" s="37">
        <v>0</v>
      </c>
      <c r="BJ206" s="52">
        <v>0</v>
      </c>
      <c r="BK206" s="37">
        <v>0</v>
      </c>
      <c r="BL206" s="52">
        <v>0</v>
      </c>
      <c r="BM206" s="37">
        <v>0</v>
      </c>
      <c r="BN206" s="37">
        <v>0</v>
      </c>
      <c r="BO206" s="37">
        <v>0</v>
      </c>
      <c r="BP206" s="37">
        <v>0</v>
      </c>
      <c r="BQ206" s="37">
        <v>0</v>
      </c>
      <c r="BR206" s="37">
        <v>0</v>
      </c>
      <c r="BS206" s="37">
        <v>0</v>
      </c>
      <c r="BT206" s="37">
        <v>0</v>
      </c>
      <c r="BU206" s="37">
        <v>0</v>
      </c>
      <c r="BV206" s="37">
        <v>0</v>
      </c>
      <c r="BW206" s="37">
        <v>0</v>
      </c>
      <c r="BX206" s="37">
        <v>0</v>
      </c>
      <c r="BY206" s="37">
        <v>0</v>
      </c>
      <c r="BZ206" s="37">
        <v>0</v>
      </c>
      <c r="CA206" s="37">
        <v>0</v>
      </c>
      <c r="CB206" s="37">
        <v>0</v>
      </c>
      <c r="CC206" s="90">
        <v>0</v>
      </c>
      <c r="CD206" s="37">
        <v>0</v>
      </c>
      <c r="CE206" s="93">
        <v>0</v>
      </c>
      <c r="CF206" s="93">
        <v>0</v>
      </c>
      <c r="CG206" s="93">
        <v>0</v>
      </c>
      <c r="CH206" s="93">
        <v>0</v>
      </c>
      <c r="CI206" s="37">
        <v>1</v>
      </c>
      <c r="CJ206" s="93">
        <v>0</v>
      </c>
      <c r="CK206" s="93">
        <v>0</v>
      </c>
      <c r="CL206" s="93">
        <v>0</v>
      </c>
      <c r="CM206" s="93">
        <v>0</v>
      </c>
      <c r="CN206" s="37">
        <v>0</v>
      </c>
      <c r="CO206" s="93">
        <v>0</v>
      </c>
      <c r="CP206" s="37">
        <v>1</v>
      </c>
      <c r="CQ206" s="93">
        <v>0</v>
      </c>
      <c r="CR206" s="93">
        <v>0</v>
      </c>
      <c r="CS206" s="93">
        <v>0</v>
      </c>
      <c r="CT206" s="93">
        <v>0</v>
      </c>
      <c r="CU206" s="93">
        <v>0</v>
      </c>
      <c r="CV206" s="93">
        <v>0</v>
      </c>
      <c r="CW206" s="75">
        <v>0</v>
      </c>
      <c r="CX206" s="93">
        <f t="shared" si="7"/>
        <v>2</v>
      </c>
      <c r="CY206" s="93">
        <v>0</v>
      </c>
      <c r="CZ206" s="93">
        <v>1</v>
      </c>
      <c r="DA206" s="93">
        <v>0</v>
      </c>
      <c r="DB206" s="93">
        <v>0</v>
      </c>
      <c r="DC206" s="37" t="s">
        <v>463</v>
      </c>
      <c r="DD206" s="37" t="s">
        <v>306</v>
      </c>
      <c r="DE206" s="93"/>
      <c r="DF206" s="93"/>
      <c r="DG206" s="37"/>
      <c r="DH206" s="93"/>
      <c r="DI206" s="37"/>
      <c r="DJ206" s="37"/>
      <c r="DK206" s="37"/>
      <c r="DL206" s="37">
        <v>0</v>
      </c>
      <c r="DM206" s="37"/>
      <c r="DN206" s="37">
        <v>1</v>
      </c>
      <c r="DO206" s="37">
        <v>1895</v>
      </c>
      <c r="DP206" s="37" t="s">
        <v>1633</v>
      </c>
      <c r="DQ206" s="102" t="s">
        <v>1631</v>
      </c>
      <c r="DR206" s="37" t="s">
        <v>460</v>
      </c>
      <c r="DS206" s="37" t="s">
        <v>1633</v>
      </c>
      <c r="DT206" s="38"/>
      <c r="DU206" s="38"/>
      <c r="DV206" s="38"/>
      <c r="DW206" s="38"/>
      <c r="DX206" s="38"/>
      <c r="DY206" s="38"/>
      <c r="DZ206" s="38"/>
      <c r="EA206" s="38"/>
      <c r="EB206" s="38"/>
      <c r="EC206" s="38"/>
      <c r="ED206" s="38"/>
      <c r="EE206" s="38"/>
      <c r="EF206" s="38"/>
      <c r="EG206" s="38"/>
      <c r="EH206" s="38"/>
      <c r="EI206" s="38"/>
      <c r="EJ206" s="38"/>
      <c r="EK206" s="38"/>
      <c r="EL206" s="38"/>
      <c r="EM206" s="38"/>
      <c r="EN206" s="38"/>
      <c r="EO206" s="38"/>
      <c r="EP206" s="38"/>
      <c r="EQ206" s="38"/>
      <c r="ER206" s="38"/>
      <c r="ES206" s="38"/>
      <c r="ET206" s="38"/>
      <c r="EU206" s="38"/>
      <c r="EV206" s="38"/>
      <c r="EW206" s="38"/>
      <c r="EX206" s="38"/>
      <c r="EY206" s="38"/>
      <c r="EZ206" s="38"/>
      <c r="FA206" s="38"/>
      <c r="FB206" s="38"/>
      <c r="FC206" s="38"/>
      <c r="FD206" s="38"/>
      <c r="FE206" s="38"/>
      <c r="FF206" s="38"/>
      <c r="FG206" s="38"/>
      <c r="FH206" s="38"/>
      <c r="FI206" s="38"/>
      <c r="FJ206" s="38"/>
      <c r="FK206" s="38"/>
      <c r="FL206" s="38"/>
      <c r="FM206" s="38"/>
      <c r="FN206" s="38"/>
      <c r="FO206" s="38"/>
      <c r="FP206" s="38"/>
      <c r="FQ206" s="38"/>
      <c r="FR206" s="38"/>
      <c r="FS206" s="38"/>
      <c r="FT206" s="38"/>
      <c r="FU206" s="38"/>
      <c r="FV206" s="38"/>
      <c r="FW206" s="38"/>
      <c r="FX206" s="38"/>
      <c r="FY206" s="38"/>
      <c r="FZ206" s="38"/>
      <c r="GA206" s="38"/>
      <c r="GB206" s="38"/>
      <c r="GC206" s="38"/>
      <c r="GD206" s="38"/>
      <c r="GE206" s="38"/>
      <c r="GF206" s="38"/>
      <c r="GG206" s="38"/>
      <c r="GH206" s="38"/>
      <c r="GI206" s="38"/>
      <c r="GJ206" s="38"/>
      <c r="GK206" s="38"/>
      <c r="GL206" s="38"/>
      <c r="GM206" s="38"/>
      <c r="GN206" s="38"/>
    </row>
    <row r="207" spans="1:196" s="40" customFormat="1" ht="15.75" customHeight="1" x14ac:dyDescent="0.3">
      <c r="A207" s="37" t="s">
        <v>9</v>
      </c>
      <c r="B207" s="74" t="s">
        <v>1634</v>
      </c>
      <c r="C207" s="102" t="s">
        <v>1635</v>
      </c>
      <c r="D207" s="37"/>
      <c r="E207" s="37"/>
      <c r="F207" s="37" t="s">
        <v>122</v>
      </c>
      <c r="G207" s="37"/>
      <c r="H207" s="37" t="s">
        <v>454</v>
      </c>
      <c r="I207" s="37" t="s">
        <v>56</v>
      </c>
      <c r="J207" s="37" t="s">
        <v>455</v>
      </c>
      <c r="K207" s="37" t="s">
        <v>471</v>
      </c>
      <c r="L207" s="93"/>
      <c r="M207" s="37" t="s">
        <v>273</v>
      </c>
      <c r="N207" s="37"/>
      <c r="O207" s="37" t="s">
        <v>300</v>
      </c>
      <c r="P207" s="89" t="s">
        <v>1636</v>
      </c>
      <c r="Q207" s="75" t="s">
        <v>1637</v>
      </c>
      <c r="R207" s="37">
        <v>0</v>
      </c>
      <c r="S207" s="37">
        <v>0</v>
      </c>
      <c r="T207" s="37">
        <v>0</v>
      </c>
      <c r="U207" s="37">
        <v>0</v>
      </c>
      <c r="V207" s="37">
        <v>0</v>
      </c>
      <c r="W207" s="37">
        <v>0</v>
      </c>
      <c r="X207" s="37">
        <v>0</v>
      </c>
      <c r="Y207" s="37">
        <v>0</v>
      </c>
      <c r="Z207" s="37"/>
      <c r="AA207" s="37">
        <v>0</v>
      </c>
      <c r="AB207" s="37">
        <v>0</v>
      </c>
      <c r="AC207" s="37">
        <v>0</v>
      </c>
      <c r="AD207" s="37">
        <v>0</v>
      </c>
      <c r="AE207" s="37">
        <v>0</v>
      </c>
      <c r="AF207" s="37">
        <v>0</v>
      </c>
      <c r="AG207" s="37">
        <v>0</v>
      </c>
      <c r="AH207" s="37">
        <v>0</v>
      </c>
      <c r="AI207" s="37">
        <v>0</v>
      </c>
      <c r="AJ207" s="37">
        <v>0</v>
      </c>
      <c r="AK207" s="37">
        <v>0</v>
      </c>
      <c r="AL207" s="37">
        <v>0</v>
      </c>
      <c r="AM207" s="37">
        <v>0</v>
      </c>
      <c r="AN207" s="37">
        <v>0</v>
      </c>
      <c r="AO207" s="37">
        <v>0</v>
      </c>
      <c r="AP207" s="37">
        <v>0</v>
      </c>
      <c r="AQ207" s="37">
        <v>0</v>
      </c>
      <c r="AR207" s="37">
        <v>0</v>
      </c>
      <c r="AS207" s="37">
        <v>0</v>
      </c>
      <c r="AT207" s="37">
        <v>0</v>
      </c>
      <c r="AU207" s="37">
        <v>0</v>
      </c>
      <c r="AV207" s="37">
        <v>0</v>
      </c>
      <c r="AW207" s="37">
        <v>0</v>
      </c>
      <c r="AX207" s="37">
        <v>0</v>
      </c>
      <c r="AY207" s="37">
        <v>0</v>
      </c>
      <c r="AZ207" s="37">
        <v>0</v>
      </c>
      <c r="BA207" s="37">
        <v>0</v>
      </c>
      <c r="BB207" s="37">
        <v>0</v>
      </c>
      <c r="BC207" s="37">
        <v>0</v>
      </c>
      <c r="BD207" s="37">
        <v>0</v>
      </c>
      <c r="BE207" s="37">
        <v>0</v>
      </c>
      <c r="BF207" s="37">
        <v>0</v>
      </c>
      <c r="BG207" s="37">
        <v>0</v>
      </c>
      <c r="BH207" s="52">
        <v>0</v>
      </c>
      <c r="BI207" s="37">
        <v>0</v>
      </c>
      <c r="BJ207" s="52">
        <v>0</v>
      </c>
      <c r="BK207" s="37">
        <v>0</v>
      </c>
      <c r="BL207" s="52">
        <v>0</v>
      </c>
      <c r="BM207" s="37">
        <v>0</v>
      </c>
      <c r="BN207" s="37">
        <v>0</v>
      </c>
      <c r="BO207" s="37">
        <v>0</v>
      </c>
      <c r="BP207" s="37">
        <v>0</v>
      </c>
      <c r="BQ207" s="37">
        <v>0</v>
      </c>
      <c r="BR207" s="37">
        <v>0</v>
      </c>
      <c r="BS207" s="37">
        <v>1</v>
      </c>
      <c r="BT207" s="37">
        <v>0</v>
      </c>
      <c r="BU207" s="37">
        <v>0</v>
      </c>
      <c r="BV207" s="37">
        <v>0</v>
      </c>
      <c r="BW207" s="37">
        <v>1</v>
      </c>
      <c r="BX207" s="37">
        <v>0</v>
      </c>
      <c r="BY207" s="37">
        <v>0</v>
      </c>
      <c r="BZ207" s="37">
        <v>0</v>
      </c>
      <c r="CA207" s="37">
        <v>0</v>
      </c>
      <c r="CB207" s="37">
        <v>0</v>
      </c>
      <c r="CC207" s="90">
        <v>0</v>
      </c>
      <c r="CD207" s="37">
        <v>0</v>
      </c>
      <c r="CE207" s="37">
        <v>0</v>
      </c>
      <c r="CF207" s="37">
        <v>0</v>
      </c>
      <c r="CG207" s="37">
        <v>0</v>
      </c>
      <c r="CH207" s="37">
        <v>0</v>
      </c>
      <c r="CI207" s="37">
        <v>0</v>
      </c>
      <c r="CJ207" s="37">
        <v>0</v>
      </c>
      <c r="CK207" s="37">
        <v>0</v>
      </c>
      <c r="CL207" s="37">
        <v>0</v>
      </c>
      <c r="CM207" s="37">
        <v>0</v>
      </c>
      <c r="CN207" s="37">
        <v>0</v>
      </c>
      <c r="CO207" s="37">
        <v>0</v>
      </c>
      <c r="CP207" s="37">
        <v>0</v>
      </c>
      <c r="CQ207" s="37">
        <v>0</v>
      </c>
      <c r="CR207" s="37">
        <v>0</v>
      </c>
      <c r="CS207" s="37">
        <v>0</v>
      </c>
      <c r="CT207" s="37">
        <v>0</v>
      </c>
      <c r="CU207" s="37">
        <v>0</v>
      </c>
      <c r="CV207" s="37">
        <v>0</v>
      </c>
      <c r="CW207" s="75">
        <v>0</v>
      </c>
      <c r="CX207" s="93">
        <f t="shared" si="7"/>
        <v>2</v>
      </c>
      <c r="CY207" s="93">
        <v>1</v>
      </c>
      <c r="CZ207" s="93">
        <v>0</v>
      </c>
      <c r="DA207" s="93">
        <v>0</v>
      </c>
      <c r="DB207" s="93">
        <v>1</v>
      </c>
      <c r="DC207" s="37" t="s">
        <v>1638</v>
      </c>
      <c r="DD207" s="37" t="s">
        <v>307</v>
      </c>
      <c r="DE207" s="93"/>
      <c r="DF207" s="93"/>
      <c r="DG207" s="37"/>
      <c r="DH207" s="93"/>
      <c r="DI207" s="37"/>
      <c r="DJ207" s="37"/>
      <c r="DK207" s="37"/>
      <c r="DL207" s="37">
        <v>0</v>
      </c>
      <c r="DM207" s="37"/>
      <c r="DN207" s="37">
        <v>1</v>
      </c>
      <c r="DO207" s="37">
        <v>1846</v>
      </c>
      <c r="DP207" s="37" t="s">
        <v>1639</v>
      </c>
      <c r="DQ207" s="102" t="s">
        <v>1635</v>
      </c>
      <c r="DR207" s="37" t="s">
        <v>460</v>
      </c>
      <c r="DS207" s="37" t="s">
        <v>1639</v>
      </c>
      <c r="DT207" s="38"/>
      <c r="DU207" s="38"/>
      <c r="DV207" s="38"/>
      <c r="DW207" s="38"/>
      <c r="DX207" s="38"/>
      <c r="DY207" s="38"/>
      <c r="DZ207" s="38"/>
      <c r="EA207" s="38"/>
      <c r="EB207" s="38"/>
      <c r="EC207" s="38"/>
      <c r="ED207" s="38"/>
      <c r="EE207" s="38"/>
      <c r="EF207" s="38"/>
      <c r="EG207" s="38"/>
      <c r="EH207" s="38"/>
      <c r="EI207" s="38"/>
      <c r="EJ207" s="38"/>
      <c r="EK207" s="38"/>
      <c r="EL207" s="38"/>
      <c r="EM207" s="38"/>
      <c r="EN207" s="38"/>
      <c r="EO207" s="38"/>
      <c r="EP207" s="38"/>
      <c r="EQ207" s="38"/>
      <c r="ER207" s="38"/>
      <c r="ES207" s="38"/>
      <c r="ET207" s="38"/>
      <c r="EU207" s="38"/>
      <c r="EV207" s="38"/>
      <c r="EW207" s="38"/>
      <c r="EX207" s="38"/>
      <c r="EY207" s="38"/>
      <c r="EZ207" s="38"/>
      <c r="FA207" s="38"/>
      <c r="FB207" s="38"/>
      <c r="FC207" s="38"/>
      <c r="FD207" s="38"/>
      <c r="FE207" s="38"/>
      <c r="FF207" s="38"/>
      <c r="FG207" s="38"/>
      <c r="FH207" s="38"/>
      <c r="FI207" s="38"/>
      <c r="FJ207" s="38"/>
      <c r="FK207" s="38"/>
      <c r="FL207" s="38"/>
      <c r="FM207" s="38"/>
      <c r="FN207" s="38"/>
      <c r="FO207" s="38"/>
      <c r="FP207" s="38"/>
      <c r="FQ207" s="38"/>
      <c r="FR207" s="38"/>
      <c r="FS207" s="38"/>
      <c r="FT207" s="38"/>
      <c r="FU207" s="38"/>
      <c r="FV207" s="38"/>
      <c r="FW207" s="38"/>
      <c r="FX207" s="38"/>
      <c r="FY207" s="38"/>
      <c r="FZ207" s="38"/>
      <c r="GA207" s="38"/>
      <c r="GB207" s="38"/>
      <c r="GC207" s="38"/>
      <c r="GD207" s="38"/>
      <c r="GE207" s="38"/>
      <c r="GF207" s="38"/>
      <c r="GG207" s="38"/>
      <c r="GH207" s="38"/>
      <c r="GI207" s="38"/>
      <c r="GJ207" s="38"/>
      <c r="GK207" s="38"/>
      <c r="GL207" s="38"/>
      <c r="GM207" s="38"/>
      <c r="GN207" s="38"/>
    </row>
    <row r="208" spans="1:196" s="40" customFormat="1" ht="15.75" customHeight="1" x14ac:dyDescent="0.3">
      <c r="A208" s="74" t="s">
        <v>9</v>
      </c>
      <c r="B208" s="37" t="s">
        <v>1640</v>
      </c>
      <c r="C208" s="102" t="s">
        <v>1641</v>
      </c>
      <c r="D208" s="74"/>
      <c r="E208" s="74"/>
      <c r="F208" s="37" t="s">
        <v>91</v>
      </c>
      <c r="G208" s="37" t="s">
        <v>95</v>
      </c>
      <c r="H208" s="37" t="s">
        <v>454</v>
      </c>
      <c r="I208" s="37" t="s">
        <v>56</v>
      </c>
      <c r="J208" s="37" t="s">
        <v>455</v>
      </c>
      <c r="K208" s="37" t="s">
        <v>269</v>
      </c>
      <c r="L208" s="93"/>
      <c r="M208" s="37" t="s">
        <v>273</v>
      </c>
      <c r="N208" s="37"/>
      <c r="O208" s="37" t="s">
        <v>300</v>
      </c>
      <c r="P208" s="37" t="s">
        <v>1642</v>
      </c>
      <c r="Q208" s="75" t="s">
        <v>591</v>
      </c>
      <c r="R208" s="37">
        <v>0</v>
      </c>
      <c r="S208" s="37">
        <v>0</v>
      </c>
      <c r="T208" s="37">
        <v>0</v>
      </c>
      <c r="U208" s="37">
        <v>0</v>
      </c>
      <c r="V208" s="37">
        <v>0</v>
      </c>
      <c r="W208" s="37">
        <v>0</v>
      </c>
      <c r="X208" s="37">
        <v>0</v>
      </c>
      <c r="Y208" s="37">
        <v>0</v>
      </c>
      <c r="Z208" s="37"/>
      <c r="AA208" s="37">
        <v>0</v>
      </c>
      <c r="AB208" s="37">
        <v>0</v>
      </c>
      <c r="AC208" s="37">
        <v>0</v>
      </c>
      <c r="AD208" s="37">
        <v>0</v>
      </c>
      <c r="AE208" s="37">
        <v>0</v>
      </c>
      <c r="AF208" s="37">
        <v>0</v>
      </c>
      <c r="AG208" s="37">
        <v>0</v>
      </c>
      <c r="AH208" s="37">
        <v>0</v>
      </c>
      <c r="AI208" s="37">
        <v>0</v>
      </c>
      <c r="AJ208" s="37">
        <v>0</v>
      </c>
      <c r="AK208" s="37">
        <v>0</v>
      </c>
      <c r="AL208" s="37">
        <v>0</v>
      </c>
      <c r="AM208" s="37">
        <v>0</v>
      </c>
      <c r="AN208" s="37">
        <v>0</v>
      </c>
      <c r="AO208" s="37">
        <v>0</v>
      </c>
      <c r="AP208" s="37">
        <v>0</v>
      </c>
      <c r="AQ208" s="37">
        <v>0</v>
      </c>
      <c r="AR208" s="37">
        <v>0</v>
      </c>
      <c r="AS208" s="37">
        <v>0</v>
      </c>
      <c r="AT208" s="37">
        <v>0</v>
      </c>
      <c r="AU208" s="37">
        <v>0</v>
      </c>
      <c r="AV208" s="37">
        <v>0</v>
      </c>
      <c r="AW208" s="37">
        <v>0</v>
      </c>
      <c r="AX208" s="37">
        <v>0</v>
      </c>
      <c r="AY208" s="37">
        <v>0</v>
      </c>
      <c r="AZ208" s="37">
        <v>0</v>
      </c>
      <c r="BA208" s="37">
        <v>0</v>
      </c>
      <c r="BB208" s="37">
        <v>0</v>
      </c>
      <c r="BC208" s="37">
        <v>0</v>
      </c>
      <c r="BD208" s="37">
        <v>0</v>
      </c>
      <c r="BE208" s="37">
        <v>0</v>
      </c>
      <c r="BF208" s="37">
        <v>1</v>
      </c>
      <c r="BG208" s="37">
        <v>0</v>
      </c>
      <c r="BH208" s="52">
        <v>0</v>
      </c>
      <c r="BI208" s="37">
        <v>0</v>
      </c>
      <c r="BJ208" s="52">
        <v>1</v>
      </c>
      <c r="BK208" s="37">
        <v>0</v>
      </c>
      <c r="BL208" s="52">
        <v>0</v>
      </c>
      <c r="BM208" s="37">
        <v>0</v>
      </c>
      <c r="BN208" s="37">
        <v>0</v>
      </c>
      <c r="BO208" s="37">
        <v>0</v>
      </c>
      <c r="BP208" s="37">
        <v>0</v>
      </c>
      <c r="BQ208" s="37">
        <v>0</v>
      </c>
      <c r="BR208" s="37">
        <v>0</v>
      </c>
      <c r="BS208" s="37">
        <v>0</v>
      </c>
      <c r="BT208" s="37">
        <v>0</v>
      </c>
      <c r="BU208" s="37">
        <v>0</v>
      </c>
      <c r="BV208" s="37">
        <v>0</v>
      </c>
      <c r="BW208" s="37">
        <v>0</v>
      </c>
      <c r="BX208" s="37">
        <v>0</v>
      </c>
      <c r="BY208" s="37">
        <v>0</v>
      </c>
      <c r="BZ208" s="37">
        <v>0</v>
      </c>
      <c r="CA208" s="37">
        <v>0</v>
      </c>
      <c r="CB208" s="37">
        <v>0</v>
      </c>
      <c r="CC208" s="90">
        <v>0</v>
      </c>
      <c r="CD208" s="37">
        <v>0</v>
      </c>
      <c r="CE208" s="37">
        <v>0</v>
      </c>
      <c r="CF208" s="37">
        <v>0</v>
      </c>
      <c r="CG208" s="37">
        <v>0</v>
      </c>
      <c r="CH208" s="37">
        <v>0</v>
      </c>
      <c r="CI208" s="37">
        <v>0</v>
      </c>
      <c r="CJ208" s="37">
        <v>0</v>
      </c>
      <c r="CK208" s="37">
        <v>0</v>
      </c>
      <c r="CL208" s="37">
        <v>0</v>
      </c>
      <c r="CM208" s="37">
        <v>0</v>
      </c>
      <c r="CN208" s="37">
        <v>0</v>
      </c>
      <c r="CO208" s="37">
        <v>0</v>
      </c>
      <c r="CP208" s="37">
        <v>0</v>
      </c>
      <c r="CQ208" s="37">
        <v>0</v>
      </c>
      <c r="CR208" s="37">
        <v>0</v>
      </c>
      <c r="CS208" s="37">
        <v>0</v>
      </c>
      <c r="CT208" s="37">
        <v>0</v>
      </c>
      <c r="CU208" s="37">
        <v>0</v>
      </c>
      <c r="CV208" s="37">
        <v>0</v>
      </c>
      <c r="CW208" s="75">
        <v>0</v>
      </c>
      <c r="CX208" s="93">
        <f t="shared" si="7"/>
        <v>2</v>
      </c>
      <c r="CY208" s="93">
        <v>1</v>
      </c>
      <c r="CZ208" s="93">
        <v>0</v>
      </c>
      <c r="DA208" s="93">
        <v>0</v>
      </c>
      <c r="DB208" s="93">
        <v>0</v>
      </c>
      <c r="DC208" s="37" t="s">
        <v>1643</v>
      </c>
      <c r="DD208" s="37" t="s">
        <v>321</v>
      </c>
      <c r="DE208" s="93"/>
      <c r="DF208" s="93"/>
      <c r="DG208" s="37"/>
      <c r="DH208" s="93"/>
      <c r="DI208" s="37"/>
      <c r="DJ208" s="37"/>
      <c r="DK208" s="37"/>
      <c r="DL208" s="37">
        <v>0</v>
      </c>
      <c r="DM208" s="37"/>
      <c r="DN208" s="37">
        <v>1</v>
      </c>
      <c r="DO208" s="37">
        <v>1932</v>
      </c>
      <c r="DP208" s="37" t="s">
        <v>1644</v>
      </c>
      <c r="DQ208" s="102" t="s">
        <v>1641</v>
      </c>
      <c r="DR208" s="37" t="s">
        <v>460</v>
      </c>
      <c r="DS208" s="37" t="s">
        <v>1644</v>
      </c>
      <c r="DT208" s="38"/>
      <c r="DU208" s="38"/>
      <c r="DV208" s="38"/>
      <c r="DW208" s="38"/>
      <c r="DX208" s="38"/>
      <c r="DY208" s="38"/>
      <c r="DZ208" s="38"/>
      <c r="EA208" s="38"/>
      <c r="EB208" s="38"/>
      <c r="EC208" s="38"/>
      <c r="ED208" s="38"/>
      <c r="EE208" s="38"/>
      <c r="EF208" s="38"/>
      <c r="EG208" s="38"/>
      <c r="EH208" s="38"/>
      <c r="EI208" s="38"/>
      <c r="EJ208" s="38"/>
      <c r="EK208" s="38"/>
      <c r="EL208" s="38"/>
      <c r="EM208" s="38"/>
      <c r="EN208" s="38"/>
      <c r="EO208" s="38"/>
      <c r="EP208" s="38"/>
      <c r="EQ208" s="38"/>
      <c r="ER208" s="38"/>
      <c r="ES208" s="38"/>
      <c r="ET208" s="38"/>
      <c r="EU208" s="38"/>
      <c r="EV208" s="38"/>
      <c r="EW208" s="38"/>
      <c r="EX208" s="38"/>
      <c r="EY208" s="38"/>
      <c r="EZ208" s="38"/>
      <c r="FA208" s="38"/>
      <c r="FB208" s="38"/>
      <c r="FC208" s="38"/>
      <c r="FD208" s="38"/>
      <c r="FE208" s="38"/>
      <c r="FF208" s="38"/>
      <c r="FG208" s="38"/>
      <c r="FH208" s="38"/>
      <c r="FI208" s="38"/>
      <c r="FJ208" s="38"/>
      <c r="FK208" s="38"/>
      <c r="FL208" s="38"/>
      <c r="FM208" s="38"/>
      <c r="FN208" s="38"/>
      <c r="FO208" s="38"/>
      <c r="FP208" s="38"/>
      <c r="FQ208" s="38"/>
      <c r="FR208" s="38"/>
      <c r="FS208" s="38"/>
      <c r="FT208" s="38"/>
      <c r="FU208" s="38"/>
      <c r="FV208" s="38"/>
      <c r="FW208" s="38"/>
      <c r="FX208" s="38"/>
      <c r="FY208" s="38"/>
      <c r="FZ208" s="38"/>
      <c r="GA208" s="38"/>
      <c r="GB208" s="38"/>
      <c r="GC208" s="38"/>
      <c r="GD208" s="38"/>
      <c r="GE208" s="38"/>
      <c r="GF208" s="38"/>
      <c r="GG208" s="38"/>
      <c r="GH208" s="38"/>
      <c r="GI208" s="38"/>
      <c r="GJ208" s="38"/>
      <c r="GK208" s="38"/>
      <c r="GL208" s="38"/>
      <c r="GM208" s="38"/>
      <c r="GN208" s="38"/>
    </row>
    <row r="209" spans="1:196" s="40" customFormat="1" ht="15.75" customHeight="1" x14ac:dyDescent="0.3">
      <c r="A209" s="37" t="s">
        <v>9</v>
      </c>
      <c r="B209" s="74" t="s">
        <v>1645</v>
      </c>
      <c r="C209" s="102" t="s">
        <v>1646</v>
      </c>
      <c r="D209" s="37"/>
      <c r="E209" s="37"/>
      <c r="F209" s="37" t="s">
        <v>122</v>
      </c>
      <c r="G209" s="37"/>
      <c r="H209" s="37" t="s">
        <v>454</v>
      </c>
      <c r="I209" s="37" t="s">
        <v>56</v>
      </c>
      <c r="J209" s="37" t="s">
        <v>455</v>
      </c>
      <c r="K209" s="37" t="s">
        <v>471</v>
      </c>
      <c r="L209" s="93"/>
      <c r="M209" s="37" t="s">
        <v>273</v>
      </c>
      <c r="N209" s="93"/>
      <c r="O209" s="37" t="s">
        <v>299</v>
      </c>
      <c r="P209" s="37" t="s">
        <v>1647</v>
      </c>
      <c r="Q209" s="75" t="s">
        <v>1516</v>
      </c>
      <c r="R209" s="37">
        <v>0</v>
      </c>
      <c r="S209" s="37">
        <v>0</v>
      </c>
      <c r="T209" s="37">
        <v>0</v>
      </c>
      <c r="U209" s="37">
        <v>0</v>
      </c>
      <c r="V209" s="37">
        <v>0</v>
      </c>
      <c r="W209" s="37">
        <v>0</v>
      </c>
      <c r="X209" s="37">
        <v>0</v>
      </c>
      <c r="Y209" s="37">
        <v>0</v>
      </c>
      <c r="Z209" s="37"/>
      <c r="AA209" s="37">
        <v>0</v>
      </c>
      <c r="AB209" s="37">
        <v>0</v>
      </c>
      <c r="AC209" s="37">
        <v>0</v>
      </c>
      <c r="AD209" s="37">
        <v>0</v>
      </c>
      <c r="AE209" s="37">
        <v>0</v>
      </c>
      <c r="AF209" s="37">
        <v>0</v>
      </c>
      <c r="AG209" s="37">
        <v>0</v>
      </c>
      <c r="AH209" s="37">
        <v>0</v>
      </c>
      <c r="AI209" s="37">
        <v>0</v>
      </c>
      <c r="AJ209" s="37">
        <v>0</v>
      </c>
      <c r="AK209" s="37">
        <v>0</v>
      </c>
      <c r="AL209" s="37">
        <v>0</v>
      </c>
      <c r="AM209" s="37">
        <v>0</v>
      </c>
      <c r="AN209" s="37">
        <v>0</v>
      </c>
      <c r="AO209" s="37">
        <v>0</v>
      </c>
      <c r="AP209" s="37">
        <v>0</v>
      </c>
      <c r="AQ209" s="37">
        <v>0</v>
      </c>
      <c r="AR209" s="37">
        <v>0</v>
      </c>
      <c r="AS209" s="37">
        <v>0</v>
      </c>
      <c r="AT209" s="37">
        <v>0</v>
      </c>
      <c r="AU209" s="37">
        <v>0</v>
      </c>
      <c r="AV209" s="37">
        <v>0</v>
      </c>
      <c r="AW209" s="37">
        <v>0</v>
      </c>
      <c r="AX209" s="37">
        <v>0</v>
      </c>
      <c r="AY209" s="37">
        <v>0</v>
      </c>
      <c r="AZ209" s="37">
        <v>0</v>
      </c>
      <c r="BA209" s="37">
        <v>0</v>
      </c>
      <c r="BB209" s="37">
        <v>1</v>
      </c>
      <c r="BC209" s="37">
        <v>0</v>
      </c>
      <c r="BD209" s="37">
        <v>0</v>
      </c>
      <c r="BE209" s="37">
        <v>0</v>
      </c>
      <c r="BF209" s="37">
        <v>0</v>
      </c>
      <c r="BG209" s="37">
        <v>0</v>
      </c>
      <c r="BH209" s="52">
        <v>0</v>
      </c>
      <c r="BI209" s="37">
        <v>0</v>
      </c>
      <c r="BJ209" s="52">
        <v>0</v>
      </c>
      <c r="BK209" s="37">
        <v>0</v>
      </c>
      <c r="BL209" s="52">
        <v>0</v>
      </c>
      <c r="BM209" s="37">
        <v>0</v>
      </c>
      <c r="BN209" s="37">
        <v>0</v>
      </c>
      <c r="BO209" s="37">
        <v>0</v>
      </c>
      <c r="BP209" s="37">
        <v>0</v>
      </c>
      <c r="BQ209" s="37">
        <v>0</v>
      </c>
      <c r="BR209" s="37">
        <v>0</v>
      </c>
      <c r="BS209" s="37">
        <v>0</v>
      </c>
      <c r="BT209" s="37">
        <v>0</v>
      </c>
      <c r="BU209" s="37">
        <v>0</v>
      </c>
      <c r="BV209" s="37">
        <v>0</v>
      </c>
      <c r="BW209" s="37">
        <v>0</v>
      </c>
      <c r="BX209" s="37">
        <v>0</v>
      </c>
      <c r="BY209" s="37">
        <v>0</v>
      </c>
      <c r="BZ209" s="37">
        <v>0</v>
      </c>
      <c r="CA209" s="37">
        <v>0</v>
      </c>
      <c r="CB209" s="37">
        <v>0</v>
      </c>
      <c r="CC209" s="90">
        <v>0</v>
      </c>
      <c r="CD209" s="37">
        <v>0</v>
      </c>
      <c r="CE209" s="37">
        <v>0</v>
      </c>
      <c r="CF209" s="37">
        <v>0</v>
      </c>
      <c r="CG209" s="37">
        <v>0</v>
      </c>
      <c r="CH209" s="37">
        <v>0</v>
      </c>
      <c r="CI209" s="37">
        <v>0</v>
      </c>
      <c r="CJ209" s="37">
        <v>0</v>
      </c>
      <c r="CK209" s="37">
        <v>0</v>
      </c>
      <c r="CL209" s="37">
        <v>0</v>
      </c>
      <c r="CM209" s="37">
        <v>0</v>
      </c>
      <c r="CN209" s="37">
        <v>0</v>
      </c>
      <c r="CO209" s="37">
        <v>0</v>
      </c>
      <c r="CP209" s="37">
        <v>0</v>
      </c>
      <c r="CQ209" s="37">
        <v>0</v>
      </c>
      <c r="CR209" s="37">
        <v>0</v>
      </c>
      <c r="CS209" s="37">
        <v>0</v>
      </c>
      <c r="CT209" s="37">
        <v>0</v>
      </c>
      <c r="CU209" s="37">
        <v>0</v>
      </c>
      <c r="CV209" s="37">
        <v>0</v>
      </c>
      <c r="CW209" s="75">
        <v>0</v>
      </c>
      <c r="CX209" s="93">
        <f t="shared" si="7"/>
        <v>1</v>
      </c>
      <c r="CY209" s="93">
        <v>1</v>
      </c>
      <c r="CZ209" s="93">
        <v>0</v>
      </c>
      <c r="DA209" s="93">
        <v>0</v>
      </c>
      <c r="DB209" s="93">
        <v>0</v>
      </c>
      <c r="DC209" s="37" t="s">
        <v>1420</v>
      </c>
      <c r="DD209" s="37" t="s">
        <v>309</v>
      </c>
      <c r="DE209" s="37" t="s">
        <v>726</v>
      </c>
      <c r="DF209" s="93">
        <v>1</v>
      </c>
      <c r="DG209" s="37"/>
      <c r="DH209" s="93"/>
      <c r="DI209" s="37"/>
      <c r="DJ209" s="37"/>
      <c r="DK209" s="37"/>
      <c r="DL209" s="37">
        <v>0</v>
      </c>
      <c r="DM209" s="37"/>
      <c r="DN209" s="37">
        <v>1</v>
      </c>
      <c r="DO209" s="37">
        <v>2012</v>
      </c>
      <c r="DP209" s="37" t="s">
        <v>1648</v>
      </c>
      <c r="DQ209" s="102" t="s">
        <v>1646</v>
      </c>
      <c r="DR209" s="37" t="s">
        <v>460</v>
      </c>
      <c r="DS209" s="37" t="s">
        <v>1648</v>
      </c>
      <c r="DT209" s="38"/>
      <c r="DU209" s="38"/>
      <c r="DV209" s="38"/>
      <c r="DW209" s="38"/>
      <c r="DX209" s="38"/>
      <c r="DY209" s="38"/>
      <c r="DZ209" s="38"/>
      <c r="EA209" s="38"/>
      <c r="EB209" s="38"/>
      <c r="EC209" s="38"/>
      <c r="ED209" s="38"/>
      <c r="EE209" s="38"/>
      <c r="EF209" s="38"/>
      <c r="EG209" s="38"/>
      <c r="EH209" s="38"/>
      <c r="EI209" s="38"/>
      <c r="EJ209" s="38"/>
      <c r="EK209" s="38"/>
      <c r="EL209" s="38"/>
      <c r="EM209" s="38"/>
      <c r="EN209" s="38"/>
      <c r="EO209" s="38"/>
      <c r="EP209" s="38"/>
      <c r="EQ209" s="38"/>
      <c r="ER209" s="38"/>
      <c r="ES209" s="38"/>
      <c r="ET209" s="38"/>
      <c r="EU209" s="38"/>
      <c r="EV209" s="38"/>
      <c r="EW209" s="38"/>
      <c r="EX209" s="38"/>
      <c r="EY209" s="38"/>
      <c r="EZ209" s="38"/>
      <c r="FA209" s="38"/>
      <c r="FB209" s="38"/>
      <c r="FC209" s="38"/>
      <c r="FD209" s="38"/>
      <c r="FE209" s="38"/>
      <c r="FF209" s="38"/>
      <c r="FG209" s="38"/>
      <c r="FH209" s="38"/>
      <c r="FI209" s="38"/>
      <c r="FJ209" s="38"/>
      <c r="FK209" s="38"/>
      <c r="FL209" s="38"/>
      <c r="FM209" s="38"/>
      <c r="FN209" s="38"/>
      <c r="FO209" s="38"/>
      <c r="FP209" s="38"/>
      <c r="FQ209" s="38"/>
      <c r="FR209" s="38"/>
      <c r="FS209" s="38"/>
      <c r="FT209" s="38"/>
      <c r="FU209" s="38"/>
      <c r="FV209" s="38"/>
      <c r="FW209" s="38"/>
      <c r="FX209" s="38"/>
      <c r="FY209" s="38"/>
      <c r="FZ209" s="38"/>
      <c r="GA209" s="38"/>
      <c r="GB209" s="38"/>
      <c r="GC209" s="38"/>
      <c r="GD209" s="38"/>
      <c r="GE209" s="38"/>
      <c r="GF209" s="38"/>
      <c r="GG209" s="38"/>
      <c r="GH209" s="38"/>
      <c r="GI209" s="38"/>
      <c r="GJ209" s="38"/>
      <c r="GK209" s="38"/>
      <c r="GL209" s="38"/>
      <c r="GM209" s="38"/>
      <c r="GN209" s="38"/>
    </row>
    <row r="210" spans="1:196" s="40" customFormat="1" ht="15.75" customHeight="1" x14ac:dyDescent="0.3">
      <c r="A210" s="37" t="s">
        <v>9</v>
      </c>
      <c r="B210" s="74" t="s">
        <v>1645</v>
      </c>
      <c r="C210" s="102" t="s">
        <v>1649</v>
      </c>
      <c r="D210" s="37"/>
      <c r="E210" s="37"/>
      <c r="F210" s="37" t="s">
        <v>122</v>
      </c>
      <c r="G210" s="37"/>
      <c r="H210" s="37" t="s">
        <v>454</v>
      </c>
      <c r="I210" s="37" t="s">
        <v>56</v>
      </c>
      <c r="J210" s="37" t="s">
        <v>455</v>
      </c>
      <c r="K210" s="37" t="s">
        <v>269</v>
      </c>
      <c r="L210" s="93"/>
      <c r="M210" s="37" t="s">
        <v>273</v>
      </c>
      <c r="N210" s="37"/>
      <c r="O210" s="37" t="s">
        <v>299</v>
      </c>
      <c r="P210" s="93"/>
      <c r="Q210" s="75" t="s">
        <v>1650</v>
      </c>
      <c r="R210" s="37">
        <v>0</v>
      </c>
      <c r="S210" s="37">
        <v>0</v>
      </c>
      <c r="T210" s="37">
        <v>0</v>
      </c>
      <c r="U210" s="37">
        <v>0</v>
      </c>
      <c r="V210" s="37">
        <v>0</v>
      </c>
      <c r="W210" s="37">
        <v>0</v>
      </c>
      <c r="X210" s="37">
        <v>0</v>
      </c>
      <c r="Y210" s="37">
        <v>0</v>
      </c>
      <c r="Z210" s="37"/>
      <c r="AA210" s="37">
        <v>0</v>
      </c>
      <c r="AB210" s="37">
        <v>0</v>
      </c>
      <c r="AC210" s="37">
        <v>0</v>
      </c>
      <c r="AD210" s="37">
        <v>0</v>
      </c>
      <c r="AE210" s="37">
        <v>0</v>
      </c>
      <c r="AF210" s="37">
        <v>0</v>
      </c>
      <c r="AG210" s="37">
        <v>0</v>
      </c>
      <c r="AH210" s="37">
        <v>0</v>
      </c>
      <c r="AI210" s="37">
        <v>0</v>
      </c>
      <c r="AJ210" s="37">
        <v>0</v>
      </c>
      <c r="AK210" s="37">
        <v>0</v>
      </c>
      <c r="AL210" s="37">
        <v>1</v>
      </c>
      <c r="AM210" s="37">
        <v>0</v>
      </c>
      <c r="AN210" s="37">
        <v>0</v>
      </c>
      <c r="AO210" s="37">
        <v>0</v>
      </c>
      <c r="AP210" s="37">
        <v>0</v>
      </c>
      <c r="AQ210" s="37">
        <v>0</v>
      </c>
      <c r="AR210" s="37">
        <v>0</v>
      </c>
      <c r="AS210" s="37">
        <v>0</v>
      </c>
      <c r="AT210" s="37">
        <v>0</v>
      </c>
      <c r="AU210" s="37">
        <v>0</v>
      </c>
      <c r="AV210" s="37">
        <v>0</v>
      </c>
      <c r="AW210" s="37">
        <v>0</v>
      </c>
      <c r="AX210" s="37">
        <v>0</v>
      </c>
      <c r="AY210" s="37">
        <v>0</v>
      </c>
      <c r="AZ210" s="37">
        <v>0</v>
      </c>
      <c r="BA210" s="37">
        <v>0</v>
      </c>
      <c r="BB210" s="37">
        <v>0</v>
      </c>
      <c r="BC210" s="37">
        <v>0</v>
      </c>
      <c r="BD210" s="37">
        <v>0</v>
      </c>
      <c r="BE210" s="37">
        <v>0</v>
      </c>
      <c r="BF210" s="37">
        <v>0</v>
      </c>
      <c r="BG210" s="37">
        <v>0</v>
      </c>
      <c r="BH210" s="52">
        <v>0</v>
      </c>
      <c r="BI210" s="37">
        <v>0</v>
      </c>
      <c r="BJ210" s="52">
        <v>0</v>
      </c>
      <c r="BK210" s="37">
        <v>0</v>
      </c>
      <c r="BL210" s="52">
        <v>0</v>
      </c>
      <c r="BM210" s="37">
        <v>0</v>
      </c>
      <c r="BN210" s="37">
        <v>0</v>
      </c>
      <c r="BO210" s="37">
        <v>0</v>
      </c>
      <c r="BP210" s="37">
        <v>0</v>
      </c>
      <c r="BQ210" s="37">
        <v>0</v>
      </c>
      <c r="BR210" s="37">
        <v>0</v>
      </c>
      <c r="BS210" s="37">
        <v>0</v>
      </c>
      <c r="BT210" s="37">
        <v>0</v>
      </c>
      <c r="BU210" s="37">
        <v>0</v>
      </c>
      <c r="BV210" s="37">
        <v>0</v>
      </c>
      <c r="BW210" s="37">
        <v>0</v>
      </c>
      <c r="BX210" s="37">
        <v>0</v>
      </c>
      <c r="BY210" s="37">
        <v>0</v>
      </c>
      <c r="BZ210" s="37">
        <v>0</v>
      </c>
      <c r="CA210" s="37">
        <v>0</v>
      </c>
      <c r="CB210" s="37">
        <v>0</v>
      </c>
      <c r="CC210" s="90">
        <v>0</v>
      </c>
      <c r="CD210" s="37">
        <v>0</v>
      </c>
      <c r="CE210" s="37">
        <v>0</v>
      </c>
      <c r="CF210" s="37">
        <v>0</v>
      </c>
      <c r="CG210" s="37">
        <v>0</v>
      </c>
      <c r="CH210" s="37">
        <v>0</v>
      </c>
      <c r="CI210" s="37">
        <v>0</v>
      </c>
      <c r="CJ210" s="37">
        <v>0</v>
      </c>
      <c r="CK210" s="37">
        <v>0</v>
      </c>
      <c r="CL210" s="37">
        <v>0</v>
      </c>
      <c r="CM210" s="37">
        <v>0</v>
      </c>
      <c r="CN210" s="37">
        <v>0</v>
      </c>
      <c r="CO210" s="37">
        <v>0</v>
      </c>
      <c r="CP210" s="37">
        <v>0</v>
      </c>
      <c r="CQ210" s="37">
        <v>0</v>
      </c>
      <c r="CR210" s="37">
        <v>0</v>
      </c>
      <c r="CS210" s="37">
        <v>0</v>
      </c>
      <c r="CT210" s="37">
        <v>0</v>
      </c>
      <c r="CU210" s="37">
        <v>0</v>
      </c>
      <c r="CV210" s="37">
        <v>0</v>
      </c>
      <c r="CW210" s="75">
        <v>0</v>
      </c>
      <c r="CX210" s="93">
        <f t="shared" si="7"/>
        <v>1</v>
      </c>
      <c r="CY210" s="93">
        <v>1</v>
      </c>
      <c r="CZ210" s="93">
        <v>0</v>
      </c>
      <c r="DA210" s="93">
        <v>0</v>
      </c>
      <c r="DB210" s="93">
        <v>0</v>
      </c>
      <c r="DC210" s="37" t="s">
        <v>1651</v>
      </c>
      <c r="DD210" s="37" t="s">
        <v>307</v>
      </c>
      <c r="DE210" s="93"/>
      <c r="DF210" s="93">
        <v>1</v>
      </c>
      <c r="DG210" s="37"/>
      <c r="DH210" s="93"/>
      <c r="DI210" s="37"/>
      <c r="DJ210" s="37"/>
      <c r="DK210" s="37"/>
      <c r="DL210" s="37">
        <v>0</v>
      </c>
      <c r="DM210" s="37"/>
      <c r="DN210" s="37">
        <v>1</v>
      </c>
      <c r="DO210" s="37">
        <v>1790</v>
      </c>
      <c r="DP210" s="37" t="s">
        <v>1652</v>
      </c>
      <c r="DQ210" s="102" t="s">
        <v>1649</v>
      </c>
      <c r="DR210" s="37" t="s">
        <v>460</v>
      </c>
      <c r="DS210" s="37" t="s">
        <v>1652</v>
      </c>
      <c r="DT210" s="38"/>
      <c r="DU210" s="38"/>
      <c r="DV210" s="38"/>
      <c r="DW210" s="38"/>
      <c r="DX210" s="38"/>
      <c r="DY210" s="38"/>
      <c r="DZ210" s="38"/>
      <c r="EA210" s="38"/>
      <c r="EB210" s="38"/>
      <c r="EC210" s="38"/>
      <c r="ED210" s="38"/>
      <c r="EE210" s="38"/>
      <c r="EF210" s="38"/>
      <c r="EG210" s="38"/>
      <c r="EH210" s="38"/>
      <c r="EI210" s="38"/>
      <c r="EJ210" s="38"/>
      <c r="EK210" s="38"/>
      <c r="EL210" s="38"/>
      <c r="EM210" s="38"/>
      <c r="EN210" s="38"/>
      <c r="EO210" s="38"/>
      <c r="EP210" s="38"/>
      <c r="EQ210" s="38"/>
      <c r="ER210" s="38"/>
      <c r="ES210" s="38"/>
      <c r="ET210" s="38"/>
      <c r="EU210" s="38"/>
      <c r="EV210" s="38"/>
      <c r="EW210" s="38"/>
      <c r="EX210" s="38"/>
      <c r="EY210" s="38"/>
      <c r="EZ210" s="38"/>
      <c r="FA210" s="38"/>
      <c r="FB210" s="38"/>
      <c r="FC210" s="38"/>
      <c r="FD210" s="38"/>
      <c r="FE210" s="38"/>
      <c r="FF210" s="38"/>
      <c r="FG210" s="38"/>
      <c r="FH210" s="38"/>
      <c r="FI210" s="38"/>
      <c r="FJ210" s="38"/>
      <c r="FK210" s="38"/>
      <c r="FL210" s="38"/>
      <c r="FM210" s="38"/>
      <c r="FN210" s="38"/>
      <c r="FO210" s="38"/>
      <c r="FP210" s="38"/>
      <c r="FQ210" s="38"/>
      <c r="FR210" s="38"/>
      <c r="FS210" s="38"/>
      <c r="FT210" s="38"/>
      <c r="FU210" s="38"/>
      <c r="FV210" s="38"/>
      <c r="FW210" s="38"/>
      <c r="FX210" s="38"/>
      <c r="FY210" s="38"/>
      <c r="FZ210" s="38"/>
      <c r="GA210" s="38"/>
      <c r="GB210" s="38"/>
      <c r="GC210" s="38"/>
      <c r="GD210" s="38"/>
      <c r="GE210" s="38"/>
      <c r="GF210" s="38"/>
      <c r="GG210" s="38"/>
      <c r="GH210" s="38"/>
      <c r="GI210" s="38"/>
      <c r="GJ210" s="38"/>
      <c r="GK210" s="38"/>
      <c r="GL210" s="38"/>
      <c r="GM210" s="38"/>
      <c r="GN210" s="38"/>
    </row>
    <row r="211" spans="1:196" s="40" customFormat="1" ht="15.75" customHeight="1" x14ac:dyDescent="0.3">
      <c r="A211" s="37" t="s">
        <v>9</v>
      </c>
      <c r="B211" s="74" t="s">
        <v>1645</v>
      </c>
      <c r="C211" s="102" t="s">
        <v>1653</v>
      </c>
      <c r="D211" s="37" t="s">
        <v>1654</v>
      </c>
      <c r="E211" s="37"/>
      <c r="F211" s="37" t="s">
        <v>122</v>
      </c>
      <c r="G211" s="37"/>
      <c r="H211" s="37" t="s">
        <v>677</v>
      </c>
      <c r="I211" s="37" t="s">
        <v>56</v>
      </c>
      <c r="J211" s="37" t="s">
        <v>455</v>
      </c>
      <c r="K211" s="37" t="s">
        <v>77</v>
      </c>
      <c r="L211" s="93"/>
      <c r="M211" s="37" t="s">
        <v>273</v>
      </c>
      <c r="N211" s="37"/>
      <c r="O211" s="37" t="s">
        <v>299</v>
      </c>
      <c r="P211" s="93"/>
      <c r="Q211" s="75" t="s">
        <v>1183</v>
      </c>
      <c r="R211" s="37">
        <v>0</v>
      </c>
      <c r="S211" s="37">
        <v>0</v>
      </c>
      <c r="T211" s="37">
        <v>0</v>
      </c>
      <c r="U211" s="37">
        <v>0</v>
      </c>
      <c r="V211" s="37">
        <v>0</v>
      </c>
      <c r="W211" s="37">
        <v>0</v>
      </c>
      <c r="X211" s="37">
        <v>0</v>
      </c>
      <c r="Y211" s="37">
        <v>0</v>
      </c>
      <c r="Z211" s="37"/>
      <c r="AA211" s="37">
        <v>0</v>
      </c>
      <c r="AB211" s="37">
        <v>0</v>
      </c>
      <c r="AC211" s="37">
        <v>0</v>
      </c>
      <c r="AD211" s="37">
        <v>0</v>
      </c>
      <c r="AE211" s="37">
        <v>0</v>
      </c>
      <c r="AF211" s="37">
        <v>0</v>
      </c>
      <c r="AG211" s="37">
        <v>0</v>
      </c>
      <c r="AH211" s="37">
        <v>0</v>
      </c>
      <c r="AI211" s="37">
        <v>0</v>
      </c>
      <c r="AJ211" s="37">
        <v>0</v>
      </c>
      <c r="AK211" s="37">
        <v>0</v>
      </c>
      <c r="AL211" s="37">
        <v>0</v>
      </c>
      <c r="AM211" s="37">
        <v>0</v>
      </c>
      <c r="AN211" s="37">
        <v>0</v>
      </c>
      <c r="AO211" s="37">
        <v>0</v>
      </c>
      <c r="AP211" s="37">
        <v>0</v>
      </c>
      <c r="AQ211" s="37">
        <v>0</v>
      </c>
      <c r="AR211" s="37">
        <v>1</v>
      </c>
      <c r="AS211" s="37">
        <v>0</v>
      </c>
      <c r="AT211" s="37">
        <v>0</v>
      </c>
      <c r="AU211" s="37">
        <v>0</v>
      </c>
      <c r="AV211" s="37">
        <v>0</v>
      </c>
      <c r="AW211" s="37">
        <v>0</v>
      </c>
      <c r="AX211" s="37">
        <v>0</v>
      </c>
      <c r="AY211" s="37">
        <v>0</v>
      </c>
      <c r="AZ211" s="37">
        <v>0</v>
      </c>
      <c r="BA211" s="37">
        <v>0</v>
      </c>
      <c r="BB211" s="37">
        <v>0</v>
      </c>
      <c r="BC211" s="37">
        <v>0</v>
      </c>
      <c r="BD211" s="37">
        <v>0</v>
      </c>
      <c r="BE211" s="37">
        <v>0</v>
      </c>
      <c r="BF211" s="37">
        <v>0</v>
      </c>
      <c r="BG211" s="37">
        <v>0</v>
      </c>
      <c r="BH211" s="52">
        <v>0</v>
      </c>
      <c r="BI211" s="37">
        <v>0</v>
      </c>
      <c r="BJ211" s="52">
        <v>0</v>
      </c>
      <c r="BK211" s="37">
        <v>0</v>
      </c>
      <c r="BL211" s="52">
        <v>0</v>
      </c>
      <c r="BM211" s="37">
        <v>0</v>
      </c>
      <c r="BN211" s="37">
        <v>0</v>
      </c>
      <c r="BO211" s="37">
        <v>0</v>
      </c>
      <c r="BP211" s="37">
        <v>0</v>
      </c>
      <c r="BQ211" s="37">
        <v>0</v>
      </c>
      <c r="BR211" s="37">
        <v>0</v>
      </c>
      <c r="BS211" s="37">
        <v>0</v>
      </c>
      <c r="BT211" s="37">
        <v>0</v>
      </c>
      <c r="BU211" s="37">
        <v>0</v>
      </c>
      <c r="BV211" s="37">
        <v>0</v>
      </c>
      <c r="BW211" s="37">
        <v>0</v>
      </c>
      <c r="BX211" s="37">
        <v>0</v>
      </c>
      <c r="BY211" s="37">
        <v>0</v>
      </c>
      <c r="BZ211" s="37">
        <v>0</v>
      </c>
      <c r="CA211" s="37">
        <v>0</v>
      </c>
      <c r="CB211" s="37">
        <v>0</v>
      </c>
      <c r="CC211" s="90">
        <v>0</v>
      </c>
      <c r="CD211" s="37">
        <v>0</v>
      </c>
      <c r="CE211" s="37">
        <v>0</v>
      </c>
      <c r="CF211" s="37">
        <v>0</v>
      </c>
      <c r="CG211" s="37">
        <v>0</v>
      </c>
      <c r="CH211" s="37">
        <v>0</v>
      </c>
      <c r="CI211" s="37">
        <v>0</v>
      </c>
      <c r="CJ211" s="37">
        <v>0</v>
      </c>
      <c r="CK211" s="37">
        <v>0</v>
      </c>
      <c r="CL211" s="37">
        <v>0</v>
      </c>
      <c r="CM211" s="37">
        <v>0</v>
      </c>
      <c r="CN211" s="37">
        <v>0</v>
      </c>
      <c r="CO211" s="37">
        <v>0</v>
      </c>
      <c r="CP211" s="37">
        <v>0</v>
      </c>
      <c r="CQ211" s="37">
        <v>0</v>
      </c>
      <c r="CR211" s="37">
        <v>0</v>
      </c>
      <c r="CS211" s="37">
        <v>0</v>
      </c>
      <c r="CT211" s="37">
        <v>0</v>
      </c>
      <c r="CU211" s="37">
        <v>0</v>
      </c>
      <c r="CV211" s="37">
        <v>0</v>
      </c>
      <c r="CW211" s="75">
        <v>0</v>
      </c>
      <c r="CX211" s="93">
        <f t="shared" si="7"/>
        <v>1</v>
      </c>
      <c r="CY211" s="93">
        <v>1</v>
      </c>
      <c r="CZ211" s="93">
        <v>0</v>
      </c>
      <c r="DA211" s="93">
        <v>0</v>
      </c>
      <c r="DB211" s="93">
        <v>0</v>
      </c>
      <c r="DC211" s="37" t="s">
        <v>1655</v>
      </c>
      <c r="DD211" s="37" t="s">
        <v>309</v>
      </c>
      <c r="DE211" s="93"/>
      <c r="DF211" s="93"/>
      <c r="DG211" s="93"/>
      <c r="DH211" s="93"/>
      <c r="DI211" s="93"/>
      <c r="DJ211" s="93"/>
      <c r="DK211" s="93"/>
      <c r="DL211" s="93">
        <v>0</v>
      </c>
      <c r="DM211" s="93"/>
      <c r="DN211" s="93">
        <v>1</v>
      </c>
      <c r="DO211" s="93">
        <v>1940</v>
      </c>
      <c r="DP211" s="37" t="s">
        <v>1656</v>
      </c>
      <c r="DQ211" s="102" t="s">
        <v>1653</v>
      </c>
      <c r="DR211" s="37" t="s">
        <v>460</v>
      </c>
      <c r="DS211" s="37" t="s">
        <v>1656</v>
      </c>
      <c r="DT211" s="38"/>
      <c r="DU211" s="38"/>
      <c r="DV211" s="38"/>
      <c r="DW211" s="38"/>
      <c r="DX211" s="38"/>
      <c r="DY211" s="38"/>
      <c r="DZ211" s="38"/>
      <c r="EA211" s="38"/>
      <c r="EB211" s="38"/>
      <c r="EC211" s="38"/>
      <c r="ED211" s="38"/>
      <c r="EE211" s="38"/>
      <c r="EF211" s="38"/>
      <c r="EG211" s="38"/>
      <c r="EH211" s="38"/>
      <c r="EI211" s="38"/>
      <c r="EJ211" s="38"/>
      <c r="EK211" s="38"/>
      <c r="EL211" s="38"/>
      <c r="EM211" s="38"/>
      <c r="EN211" s="38"/>
      <c r="EO211" s="38"/>
      <c r="EP211" s="38"/>
      <c r="EQ211" s="38"/>
      <c r="ER211" s="38"/>
      <c r="ES211" s="38"/>
      <c r="ET211" s="38"/>
      <c r="EU211" s="38"/>
      <c r="EV211" s="38"/>
      <c r="EW211" s="38"/>
      <c r="EX211" s="38"/>
      <c r="EY211" s="38"/>
      <c r="EZ211" s="38"/>
      <c r="FA211" s="38"/>
      <c r="FB211" s="38"/>
      <c r="FC211" s="38"/>
      <c r="FD211" s="38"/>
      <c r="FE211" s="38"/>
      <c r="FF211" s="38"/>
      <c r="FG211" s="38"/>
      <c r="FH211" s="38"/>
      <c r="FI211" s="38"/>
      <c r="FJ211" s="38"/>
      <c r="FK211" s="38"/>
      <c r="FL211" s="38"/>
      <c r="FM211" s="38"/>
      <c r="FN211" s="38"/>
      <c r="FO211" s="38"/>
      <c r="FP211" s="38"/>
      <c r="FQ211" s="38"/>
      <c r="FR211" s="38"/>
      <c r="FS211" s="38"/>
      <c r="FT211" s="38"/>
      <c r="FU211" s="38"/>
      <c r="FV211" s="38"/>
      <c r="FW211" s="38"/>
      <c r="FX211" s="38"/>
      <c r="FY211" s="38"/>
      <c r="FZ211" s="38"/>
      <c r="GA211" s="38"/>
      <c r="GB211" s="38"/>
      <c r="GC211" s="38"/>
      <c r="GD211" s="38"/>
      <c r="GE211" s="38"/>
      <c r="GF211" s="38"/>
      <c r="GG211" s="38"/>
      <c r="GH211" s="38"/>
      <c r="GI211" s="38"/>
      <c r="GJ211" s="38"/>
      <c r="GK211" s="38"/>
      <c r="GL211" s="38"/>
      <c r="GM211" s="38"/>
      <c r="GN211" s="38"/>
    </row>
    <row r="212" spans="1:196" s="40" customFormat="1" ht="15.75" customHeight="1" x14ac:dyDescent="0.3">
      <c r="A212" s="37" t="s">
        <v>9</v>
      </c>
      <c r="B212" s="74" t="s">
        <v>1645</v>
      </c>
      <c r="C212" s="102" t="s">
        <v>1657</v>
      </c>
      <c r="D212" s="37" t="s">
        <v>1658</v>
      </c>
      <c r="E212" s="37"/>
      <c r="F212" s="37" t="s">
        <v>122</v>
      </c>
      <c r="G212" s="37"/>
      <c r="H212" s="37" t="s">
        <v>454</v>
      </c>
      <c r="I212" s="37" t="s">
        <v>56</v>
      </c>
      <c r="J212" s="37" t="s">
        <v>455</v>
      </c>
      <c r="K212" s="37" t="s">
        <v>471</v>
      </c>
      <c r="L212" s="93"/>
      <c r="M212" s="37" t="s">
        <v>273</v>
      </c>
      <c r="N212" s="37"/>
      <c r="O212" s="37" t="s">
        <v>300</v>
      </c>
      <c r="P212" s="37" t="s">
        <v>1659</v>
      </c>
      <c r="Q212" s="75" t="s">
        <v>591</v>
      </c>
      <c r="R212" s="37">
        <v>0</v>
      </c>
      <c r="S212" s="37">
        <v>0</v>
      </c>
      <c r="T212" s="37">
        <v>0</v>
      </c>
      <c r="U212" s="37">
        <v>0</v>
      </c>
      <c r="V212" s="37">
        <v>0</v>
      </c>
      <c r="W212" s="37">
        <v>0</v>
      </c>
      <c r="X212" s="37">
        <v>0</v>
      </c>
      <c r="Y212" s="37">
        <v>0</v>
      </c>
      <c r="Z212" s="37"/>
      <c r="AA212" s="37">
        <v>0</v>
      </c>
      <c r="AB212" s="37">
        <v>0</v>
      </c>
      <c r="AC212" s="37">
        <v>0</v>
      </c>
      <c r="AD212" s="37">
        <v>0</v>
      </c>
      <c r="AE212" s="37">
        <v>0</v>
      </c>
      <c r="AF212" s="37">
        <v>0</v>
      </c>
      <c r="AG212" s="37">
        <v>0</v>
      </c>
      <c r="AH212" s="37">
        <v>0</v>
      </c>
      <c r="AI212" s="37">
        <v>0</v>
      </c>
      <c r="AJ212" s="37">
        <v>0</v>
      </c>
      <c r="AK212" s="37">
        <v>0</v>
      </c>
      <c r="AL212" s="37">
        <v>0</v>
      </c>
      <c r="AM212" s="37">
        <v>0</v>
      </c>
      <c r="AN212" s="37">
        <v>0</v>
      </c>
      <c r="AO212" s="37">
        <v>0</v>
      </c>
      <c r="AP212" s="37">
        <v>0</v>
      </c>
      <c r="AQ212" s="37">
        <v>0</v>
      </c>
      <c r="AR212" s="37">
        <v>0</v>
      </c>
      <c r="AS212" s="37">
        <v>0</v>
      </c>
      <c r="AT212" s="37">
        <v>0</v>
      </c>
      <c r="AU212" s="37">
        <v>0</v>
      </c>
      <c r="AV212" s="37">
        <v>0</v>
      </c>
      <c r="AW212" s="37">
        <v>0</v>
      </c>
      <c r="AX212" s="37">
        <v>0</v>
      </c>
      <c r="AY212" s="37">
        <v>0</v>
      </c>
      <c r="AZ212" s="37">
        <v>0</v>
      </c>
      <c r="BA212" s="37">
        <v>0</v>
      </c>
      <c r="BB212" s="37">
        <v>0</v>
      </c>
      <c r="BC212" s="37">
        <v>0</v>
      </c>
      <c r="BD212" s="37">
        <v>0</v>
      </c>
      <c r="BE212" s="37">
        <v>0</v>
      </c>
      <c r="BF212" s="37">
        <v>0</v>
      </c>
      <c r="BG212" s="37">
        <v>0</v>
      </c>
      <c r="BH212" s="52">
        <v>0</v>
      </c>
      <c r="BI212" s="37">
        <v>0</v>
      </c>
      <c r="BJ212" s="52">
        <v>0</v>
      </c>
      <c r="BK212" s="37">
        <v>1</v>
      </c>
      <c r="BL212" s="52">
        <v>0</v>
      </c>
      <c r="BM212" s="37">
        <v>0</v>
      </c>
      <c r="BN212" s="37">
        <v>1</v>
      </c>
      <c r="BO212" s="37">
        <v>0</v>
      </c>
      <c r="BP212" s="37">
        <v>0</v>
      </c>
      <c r="BQ212" s="37">
        <v>0</v>
      </c>
      <c r="BR212" s="37">
        <v>0</v>
      </c>
      <c r="BS212" s="37">
        <v>0</v>
      </c>
      <c r="BT212" s="37">
        <v>0</v>
      </c>
      <c r="BU212" s="37">
        <v>0</v>
      </c>
      <c r="BV212" s="37">
        <v>0</v>
      </c>
      <c r="BW212" s="37">
        <v>0</v>
      </c>
      <c r="BX212" s="37">
        <v>0</v>
      </c>
      <c r="BY212" s="37">
        <v>0</v>
      </c>
      <c r="BZ212" s="37">
        <v>0</v>
      </c>
      <c r="CA212" s="37">
        <v>0</v>
      </c>
      <c r="CB212" s="37">
        <v>0</v>
      </c>
      <c r="CC212" s="90">
        <v>0</v>
      </c>
      <c r="CD212" s="37">
        <v>0</v>
      </c>
      <c r="CE212" s="37">
        <v>0</v>
      </c>
      <c r="CF212" s="37">
        <v>0</v>
      </c>
      <c r="CG212" s="37">
        <v>0</v>
      </c>
      <c r="CH212" s="37">
        <v>0</v>
      </c>
      <c r="CI212" s="37">
        <v>0</v>
      </c>
      <c r="CJ212" s="37">
        <v>0</v>
      </c>
      <c r="CK212" s="37">
        <v>0</v>
      </c>
      <c r="CL212" s="37">
        <v>0</v>
      </c>
      <c r="CM212" s="37">
        <v>0</v>
      </c>
      <c r="CN212" s="37">
        <v>0</v>
      </c>
      <c r="CO212" s="37">
        <v>0</v>
      </c>
      <c r="CP212" s="37">
        <v>0</v>
      </c>
      <c r="CQ212" s="37">
        <v>0</v>
      </c>
      <c r="CR212" s="37">
        <v>0</v>
      </c>
      <c r="CS212" s="37">
        <v>0</v>
      </c>
      <c r="CT212" s="37">
        <v>0</v>
      </c>
      <c r="CU212" s="37">
        <v>0</v>
      </c>
      <c r="CV212" s="37">
        <v>0</v>
      </c>
      <c r="CW212" s="75">
        <v>0</v>
      </c>
      <c r="CX212" s="93">
        <f t="shared" si="7"/>
        <v>2</v>
      </c>
      <c r="CY212" s="93">
        <v>1</v>
      </c>
      <c r="CZ212" s="93">
        <v>0</v>
      </c>
      <c r="DA212" s="93">
        <v>0</v>
      </c>
      <c r="DB212" s="93">
        <v>0</v>
      </c>
      <c r="DC212" s="37" t="s">
        <v>1660</v>
      </c>
      <c r="DD212" s="37" t="s">
        <v>305</v>
      </c>
      <c r="DE212" s="93"/>
      <c r="DF212" s="93"/>
      <c r="DG212" s="37" t="s">
        <v>1661</v>
      </c>
      <c r="DH212" s="37" t="s">
        <v>1662</v>
      </c>
      <c r="DI212" s="37"/>
      <c r="DJ212" s="37"/>
      <c r="DK212" s="37"/>
      <c r="DL212" s="37">
        <v>1</v>
      </c>
      <c r="DM212" s="37" t="s">
        <v>595</v>
      </c>
      <c r="DN212" s="37">
        <v>1</v>
      </c>
      <c r="DO212" s="37">
        <v>1928</v>
      </c>
      <c r="DP212" s="37" t="s">
        <v>1663</v>
      </c>
      <c r="DQ212" s="102" t="s">
        <v>1657</v>
      </c>
      <c r="DR212" s="37" t="s">
        <v>460</v>
      </c>
      <c r="DS212" s="37" t="s">
        <v>1663</v>
      </c>
      <c r="DT212" s="38"/>
      <c r="DU212" s="38"/>
      <c r="DV212" s="38"/>
      <c r="DW212" s="38"/>
      <c r="DX212" s="38"/>
      <c r="DY212" s="38"/>
      <c r="DZ212" s="38"/>
      <c r="EA212" s="38"/>
      <c r="EB212" s="38"/>
      <c r="EC212" s="38"/>
      <c r="ED212" s="38"/>
      <c r="EE212" s="38"/>
      <c r="EF212" s="38"/>
      <c r="EG212" s="38"/>
      <c r="EH212" s="38"/>
      <c r="EI212" s="38"/>
      <c r="EJ212" s="38"/>
      <c r="EK212" s="38"/>
      <c r="EL212" s="38"/>
      <c r="EM212" s="38"/>
      <c r="EN212" s="38"/>
      <c r="EO212" s="38"/>
      <c r="EP212" s="38"/>
      <c r="EQ212" s="38"/>
      <c r="ER212" s="38"/>
      <c r="ES212" s="38"/>
      <c r="ET212" s="38"/>
      <c r="EU212" s="38"/>
      <c r="EV212" s="38"/>
      <c r="EW212" s="38"/>
      <c r="EX212" s="38"/>
      <c r="EY212" s="38"/>
      <c r="EZ212" s="38"/>
      <c r="FA212" s="38"/>
      <c r="FB212" s="38"/>
      <c r="FC212" s="38"/>
      <c r="FD212" s="38"/>
      <c r="FE212" s="38"/>
      <c r="FF212" s="38"/>
      <c r="FG212" s="38"/>
      <c r="FH212" s="38"/>
      <c r="FI212" s="38"/>
      <c r="FJ212" s="38"/>
      <c r="FK212" s="38"/>
      <c r="FL212" s="38"/>
      <c r="FM212" s="38"/>
      <c r="FN212" s="38"/>
      <c r="FO212" s="38"/>
      <c r="FP212" s="38"/>
      <c r="FQ212" s="38"/>
      <c r="FR212" s="38"/>
      <c r="FS212" s="38"/>
      <c r="FT212" s="38"/>
      <c r="FU212" s="38"/>
      <c r="FV212" s="38"/>
      <c r="FW212" s="38"/>
      <c r="FX212" s="38"/>
      <c r="FY212" s="38"/>
      <c r="FZ212" s="38"/>
      <c r="GA212" s="38"/>
      <c r="GB212" s="38"/>
      <c r="GC212" s="38"/>
      <c r="GD212" s="38"/>
      <c r="GE212" s="38"/>
      <c r="GF212" s="38"/>
      <c r="GG212" s="38"/>
      <c r="GH212" s="38"/>
      <c r="GI212" s="38"/>
      <c r="GJ212" s="38"/>
      <c r="GK212" s="38"/>
      <c r="GL212" s="38"/>
      <c r="GM212" s="38"/>
      <c r="GN212" s="38"/>
    </row>
    <row r="213" spans="1:196" s="40" customFormat="1" ht="15.75" customHeight="1" x14ac:dyDescent="0.3">
      <c r="A213" s="37" t="s">
        <v>9</v>
      </c>
      <c r="B213" s="74" t="s">
        <v>1645</v>
      </c>
      <c r="C213" s="102" t="s">
        <v>1664</v>
      </c>
      <c r="D213" s="37"/>
      <c r="E213" s="37"/>
      <c r="F213" s="37" t="s">
        <v>122</v>
      </c>
      <c r="G213" s="37"/>
      <c r="H213" s="37" t="s">
        <v>454</v>
      </c>
      <c r="I213" s="37" t="s">
        <v>56</v>
      </c>
      <c r="J213" s="37" t="s">
        <v>455</v>
      </c>
      <c r="K213" s="37" t="s">
        <v>269</v>
      </c>
      <c r="L213" s="93"/>
      <c r="M213" s="37" t="s">
        <v>273</v>
      </c>
      <c r="N213" s="37"/>
      <c r="O213" s="37" t="s">
        <v>299</v>
      </c>
      <c r="P213" s="93"/>
      <c r="Q213" s="37" t="s">
        <v>1059</v>
      </c>
      <c r="R213" s="37">
        <v>0</v>
      </c>
      <c r="S213" s="37">
        <v>0</v>
      </c>
      <c r="T213" s="37">
        <v>0</v>
      </c>
      <c r="U213" s="37">
        <v>0</v>
      </c>
      <c r="V213" s="37">
        <v>0</v>
      </c>
      <c r="W213" s="37">
        <v>0</v>
      </c>
      <c r="X213" s="37">
        <v>0</v>
      </c>
      <c r="Y213" s="37">
        <v>0</v>
      </c>
      <c r="Z213" s="37"/>
      <c r="AA213" s="37">
        <v>0</v>
      </c>
      <c r="AB213" s="37">
        <v>0</v>
      </c>
      <c r="AC213" s="37">
        <v>0</v>
      </c>
      <c r="AD213" s="37">
        <v>0</v>
      </c>
      <c r="AE213" s="37">
        <v>0</v>
      </c>
      <c r="AF213" s="37">
        <v>0</v>
      </c>
      <c r="AG213" s="37">
        <v>0</v>
      </c>
      <c r="AH213" s="37">
        <v>0</v>
      </c>
      <c r="AI213" s="37">
        <v>0</v>
      </c>
      <c r="AJ213" s="37">
        <v>0</v>
      </c>
      <c r="AK213" s="37">
        <v>0</v>
      </c>
      <c r="AL213" s="37">
        <v>0</v>
      </c>
      <c r="AM213" s="37">
        <v>0</v>
      </c>
      <c r="AN213" s="37">
        <v>0</v>
      </c>
      <c r="AO213" s="37">
        <v>0</v>
      </c>
      <c r="AP213" s="37">
        <v>0</v>
      </c>
      <c r="AQ213" s="37">
        <v>0</v>
      </c>
      <c r="AR213" s="37">
        <v>0</v>
      </c>
      <c r="AS213" s="37">
        <v>0</v>
      </c>
      <c r="AT213" s="37">
        <v>0</v>
      </c>
      <c r="AU213" s="37">
        <v>0</v>
      </c>
      <c r="AV213" s="37">
        <v>0</v>
      </c>
      <c r="AW213" s="37">
        <v>0</v>
      </c>
      <c r="AX213" s="37">
        <v>0</v>
      </c>
      <c r="AY213" s="37">
        <v>0</v>
      </c>
      <c r="AZ213" s="37">
        <v>0</v>
      </c>
      <c r="BA213" s="37">
        <v>0</v>
      </c>
      <c r="BB213" s="74">
        <v>1</v>
      </c>
      <c r="BC213" s="37">
        <v>0</v>
      </c>
      <c r="BD213" s="37">
        <v>0</v>
      </c>
      <c r="BE213" s="37">
        <v>0</v>
      </c>
      <c r="BF213" s="37">
        <v>0</v>
      </c>
      <c r="BG213" s="37">
        <v>0</v>
      </c>
      <c r="BH213" s="52">
        <v>0</v>
      </c>
      <c r="BI213" s="37">
        <v>0</v>
      </c>
      <c r="BJ213" s="52">
        <v>0</v>
      </c>
      <c r="BK213" s="37">
        <v>0</v>
      </c>
      <c r="BL213" s="52">
        <v>0</v>
      </c>
      <c r="BM213" s="37">
        <v>0</v>
      </c>
      <c r="BN213" s="37">
        <v>0</v>
      </c>
      <c r="BO213" s="37">
        <v>0</v>
      </c>
      <c r="BP213" s="37">
        <v>0</v>
      </c>
      <c r="BQ213" s="37">
        <v>0</v>
      </c>
      <c r="BR213" s="37">
        <v>0</v>
      </c>
      <c r="BS213" s="37">
        <v>0</v>
      </c>
      <c r="BT213" s="37">
        <v>0</v>
      </c>
      <c r="BU213" s="37">
        <v>0</v>
      </c>
      <c r="BV213" s="37">
        <v>0</v>
      </c>
      <c r="BW213" s="37">
        <v>0</v>
      </c>
      <c r="BX213" s="37">
        <v>0</v>
      </c>
      <c r="BY213" s="37">
        <v>0</v>
      </c>
      <c r="BZ213" s="37">
        <v>0</v>
      </c>
      <c r="CA213" s="37">
        <v>0</v>
      </c>
      <c r="CB213" s="37">
        <v>0</v>
      </c>
      <c r="CC213" s="90">
        <v>0</v>
      </c>
      <c r="CD213" s="37">
        <v>0</v>
      </c>
      <c r="CE213" s="37">
        <v>0</v>
      </c>
      <c r="CF213" s="37">
        <v>0</v>
      </c>
      <c r="CG213" s="37">
        <v>0</v>
      </c>
      <c r="CH213" s="37">
        <v>0</v>
      </c>
      <c r="CI213" s="37">
        <v>0</v>
      </c>
      <c r="CJ213" s="37">
        <v>0</v>
      </c>
      <c r="CK213" s="37">
        <v>0</v>
      </c>
      <c r="CL213" s="37">
        <v>0</v>
      </c>
      <c r="CM213" s="37">
        <v>0</v>
      </c>
      <c r="CN213" s="37">
        <v>0</v>
      </c>
      <c r="CO213" s="37">
        <v>0</v>
      </c>
      <c r="CP213" s="37">
        <v>0</v>
      </c>
      <c r="CQ213" s="37">
        <v>0</v>
      </c>
      <c r="CR213" s="37">
        <v>0</v>
      </c>
      <c r="CS213" s="37">
        <v>0</v>
      </c>
      <c r="CT213" s="37">
        <v>0</v>
      </c>
      <c r="CU213" s="37">
        <v>0</v>
      </c>
      <c r="CV213" s="37">
        <v>0</v>
      </c>
      <c r="CW213" s="75">
        <v>0</v>
      </c>
      <c r="CX213" s="93">
        <f t="shared" si="7"/>
        <v>1</v>
      </c>
      <c r="CY213" s="93">
        <v>1</v>
      </c>
      <c r="CZ213" s="93">
        <v>0</v>
      </c>
      <c r="DA213" s="93">
        <v>0</v>
      </c>
      <c r="DB213" s="93">
        <v>0</v>
      </c>
      <c r="DC213" s="37" t="s">
        <v>1665</v>
      </c>
      <c r="DD213" s="37" t="s">
        <v>309</v>
      </c>
      <c r="DE213" s="37" t="s">
        <v>726</v>
      </c>
      <c r="DF213" s="93">
        <v>1</v>
      </c>
      <c r="DG213" s="37"/>
      <c r="DH213" s="93"/>
      <c r="DI213" s="37"/>
      <c r="DJ213" s="37"/>
      <c r="DK213" s="37"/>
      <c r="DL213" s="37">
        <v>0</v>
      </c>
      <c r="DM213" s="37"/>
      <c r="DN213" s="37">
        <v>1</v>
      </c>
      <c r="DO213" s="37">
        <v>1908</v>
      </c>
      <c r="DP213" s="37" t="s">
        <v>1666</v>
      </c>
      <c r="DQ213" s="37" t="s">
        <v>1667</v>
      </c>
      <c r="DR213" s="37">
        <v>1963</v>
      </c>
      <c r="DS213" s="37" t="s">
        <v>1668</v>
      </c>
      <c r="DT213" s="38"/>
      <c r="DU213" s="38"/>
      <c r="DV213" s="38"/>
      <c r="DW213" s="38"/>
      <c r="DX213" s="38"/>
      <c r="DY213" s="38"/>
      <c r="DZ213" s="38"/>
      <c r="EA213" s="38"/>
      <c r="EB213" s="38"/>
      <c r="EC213" s="38"/>
      <c r="ED213" s="38"/>
      <c r="EE213" s="38"/>
      <c r="EF213" s="38"/>
      <c r="EG213" s="38"/>
      <c r="EH213" s="38"/>
      <c r="EI213" s="38"/>
      <c r="EJ213" s="38"/>
      <c r="EK213" s="38"/>
      <c r="EL213" s="38"/>
      <c r="EM213" s="38"/>
      <c r="EN213" s="38"/>
      <c r="EO213" s="38"/>
      <c r="EP213" s="38"/>
      <c r="EQ213" s="38"/>
      <c r="ER213" s="38"/>
      <c r="ES213" s="38"/>
      <c r="ET213" s="38"/>
      <c r="EU213" s="38"/>
      <c r="EV213" s="38"/>
      <c r="EW213" s="38"/>
      <c r="EX213" s="38"/>
      <c r="EY213" s="38"/>
      <c r="EZ213" s="38"/>
      <c r="FA213" s="38"/>
      <c r="FB213" s="38"/>
      <c r="FC213" s="38"/>
      <c r="FD213" s="38"/>
      <c r="FE213" s="38"/>
      <c r="FF213" s="38"/>
      <c r="FG213" s="38"/>
      <c r="FH213" s="38"/>
      <c r="FI213" s="38"/>
      <c r="FJ213" s="38"/>
      <c r="FK213" s="38"/>
      <c r="FL213" s="38"/>
      <c r="FM213" s="38"/>
      <c r="FN213" s="38"/>
      <c r="FO213" s="38"/>
      <c r="FP213" s="38"/>
      <c r="FQ213" s="38"/>
      <c r="FR213" s="38"/>
      <c r="FS213" s="38"/>
      <c r="FT213" s="38"/>
      <c r="FU213" s="38"/>
      <c r="FV213" s="38"/>
      <c r="FW213" s="38"/>
      <c r="FX213" s="38"/>
      <c r="FY213" s="38"/>
      <c r="FZ213" s="38"/>
      <c r="GA213" s="38"/>
      <c r="GB213" s="38"/>
      <c r="GC213" s="38"/>
      <c r="GD213" s="38"/>
      <c r="GE213" s="38"/>
      <c r="GF213" s="38"/>
      <c r="GG213" s="38"/>
      <c r="GH213" s="38"/>
      <c r="GI213" s="38"/>
      <c r="GJ213" s="38"/>
      <c r="GK213" s="38"/>
      <c r="GL213" s="38"/>
      <c r="GM213" s="38"/>
      <c r="GN213" s="38"/>
    </row>
    <row r="214" spans="1:196" s="40" customFormat="1" ht="15.75" customHeight="1" x14ac:dyDescent="0.3">
      <c r="A214" s="74" t="s">
        <v>9</v>
      </c>
      <c r="B214" s="74" t="s">
        <v>1669</v>
      </c>
      <c r="C214" s="102" t="s">
        <v>1670</v>
      </c>
      <c r="D214" s="37"/>
      <c r="E214" s="37"/>
      <c r="F214" s="37" t="s">
        <v>122</v>
      </c>
      <c r="G214" s="37"/>
      <c r="H214" s="37" t="s">
        <v>454</v>
      </c>
      <c r="I214" s="37" t="s">
        <v>13</v>
      </c>
      <c r="J214" s="37" t="s">
        <v>221</v>
      </c>
      <c r="K214" s="37" t="s">
        <v>269</v>
      </c>
      <c r="L214" s="93"/>
      <c r="M214" s="37" t="s">
        <v>268</v>
      </c>
      <c r="N214" s="37"/>
      <c r="O214" s="37" t="s">
        <v>300</v>
      </c>
      <c r="P214" s="37" t="s">
        <v>1671</v>
      </c>
      <c r="Q214" s="75" t="s">
        <v>1672</v>
      </c>
      <c r="R214" s="37">
        <v>0</v>
      </c>
      <c r="S214" s="37">
        <v>0</v>
      </c>
      <c r="T214" s="37">
        <v>0</v>
      </c>
      <c r="U214" s="37">
        <v>0</v>
      </c>
      <c r="V214" s="37">
        <v>0</v>
      </c>
      <c r="W214" s="37">
        <v>0</v>
      </c>
      <c r="X214" s="37">
        <v>0</v>
      </c>
      <c r="Y214" s="37">
        <v>0</v>
      </c>
      <c r="Z214" s="37"/>
      <c r="AA214" s="37">
        <v>1</v>
      </c>
      <c r="AB214" s="37">
        <v>0</v>
      </c>
      <c r="AC214" s="37">
        <v>0</v>
      </c>
      <c r="AD214" s="37">
        <v>0</v>
      </c>
      <c r="AE214" s="37">
        <v>0</v>
      </c>
      <c r="AF214" s="37">
        <v>0</v>
      </c>
      <c r="AG214" s="37">
        <v>0</v>
      </c>
      <c r="AH214" s="37">
        <v>0</v>
      </c>
      <c r="AI214" s="37">
        <v>0</v>
      </c>
      <c r="AJ214" s="37">
        <v>0</v>
      </c>
      <c r="AK214" s="37">
        <v>0</v>
      </c>
      <c r="AL214" s="37">
        <v>0</v>
      </c>
      <c r="AM214" s="37">
        <v>0</v>
      </c>
      <c r="AN214" s="37">
        <v>0</v>
      </c>
      <c r="AO214" s="37">
        <v>0</v>
      </c>
      <c r="AP214" s="37">
        <v>0</v>
      </c>
      <c r="AQ214" s="37">
        <v>0</v>
      </c>
      <c r="AR214" s="37">
        <v>0</v>
      </c>
      <c r="AS214" s="37">
        <v>0</v>
      </c>
      <c r="AT214" s="37">
        <v>0</v>
      </c>
      <c r="AU214" s="37">
        <v>0</v>
      </c>
      <c r="AV214" s="37">
        <v>0</v>
      </c>
      <c r="AW214" s="37">
        <v>0</v>
      </c>
      <c r="AX214" s="37">
        <v>0</v>
      </c>
      <c r="AY214" s="37">
        <v>0</v>
      </c>
      <c r="AZ214" s="37">
        <v>0</v>
      </c>
      <c r="BA214" s="37">
        <v>0</v>
      </c>
      <c r="BB214" s="37">
        <v>0</v>
      </c>
      <c r="BC214" s="37">
        <v>0</v>
      </c>
      <c r="BD214" s="37">
        <v>0</v>
      </c>
      <c r="BE214" s="37">
        <v>0</v>
      </c>
      <c r="BF214" s="37">
        <v>0</v>
      </c>
      <c r="BG214" s="37">
        <v>0</v>
      </c>
      <c r="BH214" s="52">
        <v>0</v>
      </c>
      <c r="BI214" s="37">
        <v>0</v>
      </c>
      <c r="BJ214" s="52">
        <v>0</v>
      </c>
      <c r="BK214" s="37">
        <v>0</v>
      </c>
      <c r="BL214" s="52">
        <v>0</v>
      </c>
      <c r="BM214" s="37">
        <v>0</v>
      </c>
      <c r="BN214" s="37">
        <v>0</v>
      </c>
      <c r="BO214" s="37">
        <v>0</v>
      </c>
      <c r="BP214" s="37">
        <v>0</v>
      </c>
      <c r="BQ214" s="37">
        <v>0</v>
      </c>
      <c r="BR214" s="37">
        <v>0</v>
      </c>
      <c r="BS214" s="37">
        <v>0</v>
      </c>
      <c r="BT214" s="37">
        <v>0</v>
      </c>
      <c r="BU214" s="37">
        <v>0</v>
      </c>
      <c r="BV214" s="37">
        <v>0</v>
      </c>
      <c r="BW214" s="37">
        <v>0</v>
      </c>
      <c r="BX214" s="37">
        <v>0</v>
      </c>
      <c r="BY214" s="37">
        <v>0</v>
      </c>
      <c r="BZ214" s="37">
        <v>0</v>
      </c>
      <c r="CA214" s="37">
        <v>0</v>
      </c>
      <c r="CB214" s="37">
        <v>0</v>
      </c>
      <c r="CC214" s="90">
        <v>0</v>
      </c>
      <c r="CD214" s="37">
        <v>0</v>
      </c>
      <c r="CE214" s="37">
        <v>0</v>
      </c>
      <c r="CF214" s="37">
        <v>0</v>
      </c>
      <c r="CG214" s="37">
        <v>0</v>
      </c>
      <c r="CH214" s="37">
        <v>0</v>
      </c>
      <c r="CI214" s="37">
        <v>0</v>
      </c>
      <c r="CJ214" s="37">
        <v>0</v>
      </c>
      <c r="CK214" s="37">
        <v>0</v>
      </c>
      <c r="CL214" s="37">
        <v>0</v>
      </c>
      <c r="CM214" s="37">
        <v>0</v>
      </c>
      <c r="CN214" s="37">
        <v>0</v>
      </c>
      <c r="CO214" s="37">
        <v>0</v>
      </c>
      <c r="CP214" s="37">
        <v>0</v>
      </c>
      <c r="CQ214" s="37">
        <v>0</v>
      </c>
      <c r="CR214" s="37">
        <v>0</v>
      </c>
      <c r="CS214" s="37">
        <v>0</v>
      </c>
      <c r="CT214" s="37">
        <v>0</v>
      </c>
      <c r="CU214" s="37">
        <v>0</v>
      </c>
      <c r="CV214" s="37">
        <v>0</v>
      </c>
      <c r="CW214" s="75">
        <v>0</v>
      </c>
      <c r="CX214" s="93">
        <f t="shared" si="7"/>
        <v>1</v>
      </c>
      <c r="CY214" s="93">
        <v>0</v>
      </c>
      <c r="CZ214" s="93">
        <v>0</v>
      </c>
      <c r="DA214" s="93">
        <v>1</v>
      </c>
      <c r="DB214" s="93">
        <v>0</v>
      </c>
      <c r="DC214" s="37" t="s">
        <v>1673</v>
      </c>
      <c r="DD214" s="37" t="s">
        <v>304</v>
      </c>
      <c r="DE214" s="37" t="s">
        <v>529</v>
      </c>
      <c r="DF214" s="93">
        <v>1</v>
      </c>
      <c r="DG214" s="37"/>
      <c r="DH214" s="37" t="s">
        <v>530</v>
      </c>
      <c r="DI214" s="37"/>
      <c r="DJ214" s="37"/>
      <c r="DK214" s="37"/>
      <c r="DL214" s="37">
        <v>0</v>
      </c>
      <c r="DM214" s="37"/>
      <c r="DN214" s="37">
        <v>1</v>
      </c>
      <c r="DO214" s="37">
        <v>1986</v>
      </c>
      <c r="DP214" s="37" t="s">
        <v>1674</v>
      </c>
      <c r="DQ214" s="102" t="s">
        <v>1670</v>
      </c>
      <c r="DR214" s="37" t="s">
        <v>460</v>
      </c>
      <c r="DS214" s="37" t="s">
        <v>1674</v>
      </c>
      <c r="DT214" s="38"/>
      <c r="DU214" s="38"/>
      <c r="DV214" s="38"/>
      <c r="DW214" s="38"/>
      <c r="DX214" s="38"/>
      <c r="DY214" s="38"/>
      <c r="DZ214" s="38"/>
      <c r="EA214" s="38"/>
      <c r="EB214" s="38"/>
      <c r="EC214" s="38"/>
      <c r="ED214" s="38"/>
      <c r="EE214" s="38"/>
      <c r="EF214" s="38"/>
      <c r="EG214" s="38"/>
      <c r="EH214" s="38"/>
      <c r="EI214" s="38"/>
      <c r="EJ214" s="38"/>
      <c r="EK214" s="38"/>
      <c r="EL214" s="38"/>
      <c r="EM214" s="38"/>
      <c r="EN214" s="38"/>
      <c r="EO214" s="38"/>
      <c r="EP214" s="38"/>
      <c r="EQ214" s="38"/>
      <c r="ER214" s="38"/>
      <c r="ES214" s="38"/>
      <c r="ET214" s="38"/>
      <c r="EU214" s="38"/>
      <c r="EV214" s="38"/>
      <c r="EW214" s="38"/>
      <c r="EX214" s="38"/>
      <c r="EY214" s="38"/>
      <c r="EZ214" s="38"/>
      <c r="FA214" s="38"/>
      <c r="FB214" s="38"/>
      <c r="FC214" s="38"/>
      <c r="FD214" s="38"/>
      <c r="FE214" s="38"/>
      <c r="FF214" s="38"/>
      <c r="FG214" s="38"/>
      <c r="FH214" s="38"/>
      <c r="FI214" s="38"/>
      <c r="FJ214" s="38"/>
      <c r="FK214" s="38"/>
      <c r="FL214" s="38"/>
      <c r="FM214" s="38"/>
      <c r="FN214" s="38"/>
      <c r="FO214" s="38"/>
      <c r="FP214" s="38"/>
      <c r="FQ214" s="38"/>
      <c r="FR214" s="38"/>
      <c r="FS214" s="38"/>
      <c r="FT214" s="38"/>
      <c r="FU214" s="38"/>
      <c r="FV214" s="38"/>
      <c r="FW214" s="38"/>
      <c r="FX214" s="38"/>
      <c r="FY214" s="38"/>
      <c r="FZ214" s="38"/>
      <c r="GA214" s="38"/>
      <c r="GB214" s="38"/>
      <c r="GC214" s="38"/>
      <c r="GD214" s="38"/>
      <c r="GE214" s="38"/>
      <c r="GF214" s="38"/>
      <c r="GG214" s="38"/>
      <c r="GH214" s="38"/>
      <c r="GI214" s="38"/>
      <c r="GJ214" s="38"/>
      <c r="GK214" s="38"/>
      <c r="GL214" s="38"/>
      <c r="GM214" s="38"/>
      <c r="GN214" s="38"/>
    </row>
    <row r="215" spans="1:196" s="40" customFormat="1" ht="15.75" customHeight="1" x14ac:dyDescent="0.3">
      <c r="A215" s="74" t="s">
        <v>9</v>
      </c>
      <c r="B215" s="74" t="s">
        <v>1675</v>
      </c>
      <c r="C215" s="102" t="s">
        <v>1676</v>
      </c>
      <c r="D215" s="37"/>
      <c r="E215" s="37"/>
      <c r="F215" s="37" t="s">
        <v>122</v>
      </c>
      <c r="G215" s="93"/>
      <c r="H215" s="38" t="s">
        <v>8574</v>
      </c>
      <c r="I215" s="37" t="s">
        <v>56</v>
      </c>
      <c r="J215" s="37" t="s">
        <v>173</v>
      </c>
      <c r="K215" s="37" t="s">
        <v>471</v>
      </c>
      <c r="L215" s="93"/>
      <c r="M215" s="37" t="s">
        <v>274</v>
      </c>
      <c r="N215" s="37" t="s">
        <v>299</v>
      </c>
      <c r="O215" s="37" t="s">
        <v>299</v>
      </c>
      <c r="P215" s="93"/>
      <c r="Q215" s="75"/>
      <c r="R215" s="37">
        <v>0</v>
      </c>
      <c r="S215" s="37">
        <v>0</v>
      </c>
      <c r="T215" s="37">
        <v>0</v>
      </c>
      <c r="U215" s="37">
        <v>0</v>
      </c>
      <c r="V215" s="37">
        <v>0</v>
      </c>
      <c r="W215" s="37">
        <v>1</v>
      </c>
      <c r="X215" s="37">
        <v>0</v>
      </c>
      <c r="Y215" s="37">
        <v>0</v>
      </c>
      <c r="Z215" s="37"/>
      <c r="AA215" s="37">
        <v>0</v>
      </c>
      <c r="AB215" s="37">
        <v>0</v>
      </c>
      <c r="AC215" s="37">
        <v>0</v>
      </c>
      <c r="AD215" s="37">
        <v>0</v>
      </c>
      <c r="AE215" s="37">
        <v>0</v>
      </c>
      <c r="AF215" s="37">
        <v>0</v>
      </c>
      <c r="AG215" s="37">
        <v>0</v>
      </c>
      <c r="AH215" s="37">
        <v>0</v>
      </c>
      <c r="AI215" s="37">
        <v>0</v>
      </c>
      <c r="AJ215" s="37">
        <v>0</v>
      </c>
      <c r="AK215" s="37">
        <v>0</v>
      </c>
      <c r="AL215" s="37">
        <v>0</v>
      </c>
      <c r="AM215" s="37">
        <v>0</v>
      </c>
      <c r="AN215" s="37">
        <v>0</v>
      </c>
      <c r="AO215" s="37">
        <v>0</v>
      </c>
      <c r="AP215" s="37">
        <v>0</v>
      </c>
      <c r="AQ215" s="37">
        <v>0</v>
      </c>
      <c r="AR215" s="37">
        <v>0</v>
      </c>
      <c r="AS215" s="37">
        <v>0</v>
      </c>
      <c r="AT215" s="37">
        <v>0</v>
      </c>
      <c r="AU215" s="37">
        <v>0</v>
      </c>
      <c r="AV215" s="37">
        <v>0</v>
      </c>
      <c r="AW215" s="37">
        <v>0</v>
      </c>
      <c r="AX215" s="37">
        <v>0</v>
      </c>
      <c r="AY215" s="37">
        <v>0</v>
      </c>
      <c r="AZ215" s="37">
        <v>0</v>
      </c>
      <c r="BA215" s="37">
        <v>0</v>
      </c>
      <c r="BB215" s="37">
        <v>0</v>
      </c>
      <c r="BC215" s="37">
        <v>0</v>
      </c>
      <c r="BD215" s="37">
        <v>0</v>
      </c>
      <c r="BE215" s="37">
        <v>0</v>
      </c>
      <c r="BF215" s="37">
        <v>0</v>
      </c>
      <c r="BG215" s="37">
        <v>0</v>
      </c>
      <c r="BH215" s="52">
        <v>0</v>
      </c>
      <c r="BI215" s="37">
        <v>0</v>
      </c>
      <c r="BJ215" s="52">
        <v>0</v>
      </c>
      <c r="BK215" s="37">
        <v>0</v>
      </c>
      <c r="BL215" s="52">
        <v>0</v>
      </c>
      <c r="BM215" s="37">
        <v>0</v>
      </c>
      <c r="BN215" s="37">
        <v>0</v>
      </c>
      <c r="BO215" s="37">
        <v>0</v>
      </c>
      <c r="BP215" s="37">
        <v>0</v>
      </c>
      <c r="BQ215" s="37">
        <v>0</v>
      </c>
      <c r="BR215" s="37">
        <v>0</v>
      </c>
      <c r="BS215" s="37">
        <v>0</v>
      </c>
      <c r="BT215" s="37">
        <v>0</v>
      </c>
      <c r="BU215" s="37">
        <v>0</v>
      </c>
      <c r="BV215" s="37">
        <v>0</v>
      </c>
      <c r="BW215" s="37">
        <v>0</v>
      </c>
      <c r="BX215" s="37">
        <v>0</v>
      </c>
      <c r="BY215" s="37">
        <v>0</v>
      </c>
      <c r="BZ215" s="37">
        <v>0</v>
      </c>
      <c r="CA215" s="37">
        <v>0</v>
      </c>
      <c r="CB215" s="37">
        <v>0</v>
      </c>
      <c r="CC215" s="90">
        <v>0</v>
      </c>
      <c r="CD215" s="37">
        <v>0</v>
      </c>
      <c r="CE215" s="37">
        <v>0</v>
      </c>
      <c r="CF215" s="37">
        <v>0</v>
      </c>
      <c r="CG215" s="37">
        <v>0</v>
      </c>
      <c r="CH215" s="37">
        <v>0</v>
      </c>
      <c r="CI215" s="37">
        <v>0</v>
      </c>
      <c r="CJ215" s="37">
        <v>0</v>
      </c>
      <c r="CK215" s="37">
        <v>0</v>
      </c>
      <c r="CL215" s="37">
        <v>0</v>
      </c>
      <c r="CM215" s="37">
        <v>0</v>
      </c>
      <c r="CN215" s="37">
        <v>0</v>
      </c>
      <c r="CO215" s="37">
        <v>0</v>
      </c>
      <c r="CP215" s="37">
        <v>0</v>
      </c>
      <c r="CQ215" s="37">
        <v>0</v>
      </c>
      <c r="CR215" s="37">
        <v>0</v>
      </c>
      <c r="CS215" s="37">
        <v>0</v>
      </c>
      <c r="CT215" s="37">
        <v>0</v>
      </c>
      <c r="CU215" s="37">
        <v>0</v>
      </c>
      <c r="CV215" s="37">
        <v>0</v>
      </c>
      <c r="CW215" s="75">
        <v>0</v>
      </c>
      <c r="CX215" s="93">
        <v>0</v>
      </c>
      <c r="CY215" s="93">
        <v>1</v>
      </c>
      <c r="CZ215" s="93">
        <v>0</v>
      </c>
      <c r="DA215" s="93">
        <v>0</v>
      </c>
      <c r="DB215" s="93">
        <v>0</v>
      </c>
      <c r="DC215" s="37" t="s">
        <v>8576</v>
      </c>
      <c r="DD215" s="37" t="s">
        <v>311</v>
      </c>
      <c r="DE215" s="93"/>
      <c r="DF215" s="93">
        <v>1</v>
      </c>
      <c r="DG215" s="37"/>
      <c r="DH215" s="93"/>
      <c r="DI215" s="37"/>
      <c r="DJ215" s="37"/>
      <c r="DK215" s="37"/>
      <c r="DL215" s="37">
        <v>0</v>
      </c>
      <c r="DM215" s="37"/>
      <c r="DN215" s="37">
        <v>1</v>
      </c>
      <c r="DO215" s="37">
        <v>1916</v>
      </c>
      <c r="DP215" s="37" t="s">
        <v>1678</v>
      </c>
      <c r="DQ215" s="102" t="s">
        <v>1676</v>
      </c>
      <c r="DR215" s="37" t="s">
        <v>460</v>
      </c>
      <c r="DS215" s="37" t="s">
        <v>1678</v>
      </c>
      <c r="DT215" s="38"/>
      <c r="DU215" s="38"/>
      <c r="DV215" s="38"/>
      <c r="DW215" s="38"/>
      <c r="DX215" s="38"/>
      <c r="DY215" s="38"/>
      <c r="DZ215" s="38"/>
      <c r="EA215" s="38"/>
      <c r="EB215" s="38"/>
      <c r="EC215" s="38"/>
      <c r="ED215" s="38"/>
      <c r="EE215" s="38"/>
      <c r="EF215" s="38"/>
      <c r="EG215" s="38"/>
      <c r="EH215" s="38"/>
      <c r="EI215" s="38"/>
      <c r="EJ215" s="38"/>
      <c r="EK215" s="38"/>
      <c r="EL215" s="38"/>
      <c r="EM215" s="38"/>
      <c r="EN215" s="38"/>
      <c r="EO215" s="38"/>
      <c r="EP215" s="38"/>
      <c r="EQ215" s="38"/>
      <c r="ER215" s="38"/>
      <c r="ES215" s="38"/>
      <c r="ET215" s="38"/>
      <c r="EU215" s="38"/>
      <c r="EV215" s="38"/>
      <c r="EW215" s="38"/>
      <c r="EX215" s="38"/>
      <c r="EY215" s="38"/>
      <c r="EZ215" s="38"/>
      <c r="FA215" s="38"/>
      <c r="FB215" s="38"/>
      <c r="FC215" s="38"/>
      <c r="FD215" s="38"/>
      <c r="FE215" s="38"/>
      <c r="FF215" s="38"/>
      <c r="FG215" s="38"/>
      <c r="FH215" s="38"/>
      <c r="FI215" s="38"/>
      <c r="FJ215" s="38"/>
      <c r="FK215" s="38"/>
      <c r="FL215" s="38"/>
      <c r="FM215" s="38"/>
      <c r="FN215" s="38"/>
      <c r="FO215" s="38"/>
      <c r="FP215" s="38"/>
      <c r="FQ215" s="38"/>
      <c r="FR215" s="38"/>
      <c r="FS215" s="38"/>
      <c r="FT215" s="38"/>
      <c r="FU215" s="38"/>
      <c r="FV215" s="38"/>
      <c r="FW215" s="38"/>
      <c r="FX215" s="38"/>
      <c r="FY215" s="38"/>
      <c r="FZ215" s="38"/>
      <c r="GA215" s="38"/>
      <c r="GB215" s="38"/>
      <c r="GC215" s="38"/>
      <c r="GD215" s="38"/>
      <c r="GE215" s="38"/>
      <c r="GF215" s="38"/>
      <c r="GG215" s="38"/>
      <c r="GH215" s="38"/>
      <c r="GI215" s="38"/>
      <c r="GJ215" s="38"/>
      <c r="GK215" s="38"/>
      <c r="GL215" s="38"/>
      <c r="GM215" s="38"/>
      <c r="GN215" s="38"/>
    </row>
    <row r="216" spans="1:196" s="40" customFormat="1" ht="15.75" customHeight="1" x14ac:dyDescent="0.3">
      <c r="A216" s="74" t="s">
        <v>9</v>
      </c>
      <c r="B216" s="74" t="s">
        <v>1679</v>
      </c>
      <c r="C216" s="102" t="s">
        <v>1680</v>
      </c>
      <c r="D216" s="37"/>
      <c r="E216" s="37"/>
      <c r="F216" s="37" t="s">
        <v>122</v>
      </c>
      <c r="G216" s="37"/>
      <c r="H216" s="37" t="s">
        <v>454</v>
      </c>
      <c r="I216" s="37" t="s">
        <v>56</v>
      </c>
      <c r="J216" s="37" t="s">
        <v>1558</v>
      </c>
      <c r="K216" s="37" t="s">
        <v>58</v>
      </c>
      <c r="L216" s="93"/>
      <c r="M216" s="37"/>
      <c r="N216" s="37"/>
      <c r="O216" s="37" t="s">
        <v>300</v>
      </c>
      <c r="P216" s="89" t="s">
        <v>1681</v>
      </c>
      <c r="Q216" s="75" t="s">
        <v>1682</v>
      </c>
      <c r="R216" s="37">
        <v>0</v>
      </c>
      <c r="S216" s="37">
        <v>0</v>
      </c>
      <c r="T216" s="37">
        <v>0</v>
      </c>
      <c r="U216" s="37">
        <v>0</v>
      </c>
      <c r="V216" s="37">
        <v>0</v>
      </c>
      <c r="W216" s="37">
        <v>0</v>
      </c>
      <c r="X216" s="37">
        <v>0</v>
      </c>
      <c r="Y216" s="37">
        <v>0</v>
      </c>
      <c r="Z216" s="37"/>
      <c r="AA216" s="37">
        <v>0</v>
      </c>
      <c r="AB216" s="37">
        <v>0</v>
      </c>
      <c r="AC216" s="37">
        <v>0</v>
      </c>
      <c r="AD216" s="37">
        <v>0</v>
      </c>
      <c r="AE216" s="37">
        <v>0</v>
      </c>
      <c r="AF216" s="37">
        <v>0</v>
      </c>
      <c r="AG216" s="37">
        <v>0</v>
      </c>
      <c r="AH216" s="37">
        <v>0</v>
      </c>
      <c r="AI216" s="37">
        <v>0</v>
      </c>
      <c r="AJ216" s="37">
        <v>0</v>
      </c>
      <c r="AK216" s="37">
        <v>0</v>
      </c>
      <c r="AL216" s="37">
        <v>0</v>
      </c>
      <c r="AM216" s="37">
        <v>0</v>
      </c>
      <c r="AN216" s="37">
        <v>0</v>
      </c>
      <c r="AO216" s="37">
        <v>0</v>
      </c>
      <c r="AP216" s="37">
        <v>0</v>
      </c>
      <c r="AQ216" s="37">
        <v>0</v>
      </c>
      <c r="AR216" s="37">
        <v>0</v>
      </c>
      <c r="AS216" s="37">
        <v>0</v>
      </c>
      <c r="AT216" s="37">
        <v>0</v>
      </c>
      <c r="AU216" s="37">
        <v>0</v>
      </c>
      <c r="AV216" s="37">
        <v>0</v>
      </c>
      <c r="AW216" s="37">
        <v>0</v>
      </c>
      <c r="AX216" s="37">
        <v>0</v>
      </c>
      <c r="AY216" s="37">
        <v>0</v>
      </c>
      <c r="AZ216" s="37">
        <v>0</v>
      </c>
      <c r="BA216" s="37">
        <v>0</v>
      </c>
      <c r="BB216" s="37">
        <v>0</v>
      </c>
      <c r="BC216" s="37">
        <v>0</v>
      </c>
      <c r="BD216" s="37">
        <v>0</v>
      </c>
      <c r="BE216" s="37">
        <v>0</v>
      </c>
      <c r="BF216" s="37">
        <v>0</v>
      </c>
      <c r="BG216" s="37">
        <v>0</v>
      </c>
      <c r="BH216" s="52">
        <v>0</v>
      </c>
      <c r="BI216" s="37">
        <v>0</v>
      </c>
      <c r="BJ216" s="52">
        <v>0</v>
      </c>
      <c r="BK216" s="37">
        <v>0</v>
      </c>
      <c r="BL216" s="52">
        <v>0</v>
      </c>
      <c r="BM216" s="37">
        <v>0</v>
      </c>
      <c r="BN216" s="37">
        <v>0</v>
      </c>
      <c r="BO216" s="37">
        <v>0</v>
      </c>
      <c r="BP216" s="37">
        <v>0</v>
      </c>
      <c r="BQ216" s="37">
        <v>0</v>
      </c>
      <c r="BR216" s="37">
        <v>0</v>
      </c>
      <c r="BS216" s="37">
        <v>1</v>
      </c>
      <c r="BT216" s="37">
        <v>0</v>
      </c>
      <c r="BU216" s="37">
        <v>1</v>
      </c>
      <c r="BV216" s="37">
        <v>1</v>
      </c>
      <c r="BW216" s="37">
        <v>1</v>
      </c>
      <c r="BX216" s="37">
        <v>0</v>
      </c>
      <c r="BY216" s="37">
        <v>0</v>
      </c>
      <c r="BZ216" s="37">
        <v>0</v>
      </c>
      <c r="CA216" s="37">
        <v>0</v>
      </c>
      <c r="CB216" s="37">
        <v>0</v>
      </c>
      <c r="CC216" s="90">
        <v>0</v>
      </c>
      <c r="CD216" s="37">
        <v>0</v>
      </c>
      <c r="CE216" s="37">
        <v>0</v>
      </c>
      <c r="CF216" s="37">
        <v>0</v>
      </c>
      <c r="CG216" s="37">
        <v>0</v>
      </c>
      <c r="CH216" s="37">
        <v>0</v>
      </c>
      <c r="CI216" s="37">
        <v>0</v>
      </c>
      <c r="CJ216" s="37">
        <v>0</v>
      </c>
      <c r="CK216" s="37">
        <v>0</v>
      </c>
      <c r="CL216" s="37">
        <v>0</v>
      </c>
      <c r="CM216" s="37">
        <v>0</v>
      </c>
      <c r="CN216" s="37">
        <v>0</v>
      </c>
      <c r="CO216" s="37">
        <v>0</v>
      </c>
      <c r="CP216" s="37">
        <v>0</v>
      </c>
      <c r="CQ216" s="37">
        <v>0</v>
      </c>
      <c r="CR216" s="37">
        <v>0</v>
      </c>
      <c r="CS216" s="37">
        <v>0</v>
      </c>
      <c r="CT216" s="37">
        <v>0</v>
      </c>
      <c r="CU216" s="37">
        <v>0</v>
      </c>
      <c r="CV216" s="37">
        <v>0</v>
      </c>
      <c r="CW216" s="75">
        <v>0</v>
      </c>
      <c r="CX216" s="93">
        <f>SUM(AA216:CW216)</f>
        <v>4</v>
      </c>
      <c r="CY216" s="93">
        <v>1</v>
      </c>
      <c r="CZ216" s="93">
        <v>0</v>
      </c>
      <c r="DA216" s="93">
        <v>0</v>
      </c>
      <c r="DB216" s="93">
        <v>1</v>
      </c>
      <c r="DC216" s="37" t="s">
        <v>1683</v>
      </c>
      <c r="DD216" s="37" t="s">
        <v>307</v>
      </c>
      <c r="DE216" s="93"/>
      <c r="DF216" s="93"/>
      <c r="DG216" s="37"/>
      <c r="DH216" s="93"/>
      <c r="DI216" s="37"/>
      <c r="DJ216" s="37"/>
      <c r="DK216" s="37"/>
      <c r="DL216" s="37">
        <v>0</v>
      </c>
      <c r="DM216" s="37"/>
      <c r="DN216" s="37">
        <v>1</v>
      </c>
      <c r="DO216" s="37">
        <v>1799</v>
      </c>
      <c r="DP216" s="37" t="s">
        <v>1684</v>
      </c>
      <c r="DQ216" s="37" t="s">
        <v>1685</v>
      </c>
      <c r="DR216" s="37">
        <v>1993</v>
      </c>
      <c r="DS216" s="37" t="s">
        <v>1686</v>
      </c>
      <c r="DT216" s="38"/>
      <c r="DU216" s="38"/>
      <c r="DV216" s="38"/>
      <c r="DW216" s="38"/>
      <c r="DX216" s="38"/>
      <c r="DY216" s="38"/>
      <c r="DZ216" s="38"/>
      <c r="EA216" s="38"/>
      <c r="EB216" s="38"/>
      <c r="EC216" s="38"/>
      <c r="ED216" s="38"/>
      <c r="EE216" s="38"/>
      <c r="EF216" s="38"/>
      <c r="EG216" s="38"/>
      <c r="EH216" s="38"/>
      <c r="EI216" s="38"/>
      <c r="EJ216" s="38"/>
      <c r="EK216" s="38"/>
      <c r="EL216" s="38"/>
      <c r="EM216" s="38"/>
      <c r="EN216" s="38"/>
      <c r="EO216" s="38"/>
      <c r="EP216" s="38"/>
      <c r="EQ216" s="38"/>
      <c r="ER216" s="38"/>
      <c r="ES216" s="38"/>
      <c r="ET216" s="38"/>
      <c r="EU216" s="38"/>
      <c r="EV216" s="38"/>
      <c r="EW216" s="38"/>
      <c r="EX216" s="38"/>
      <c r="EY216" s="38"/>
      <c r="EZ216" s="38"/>
      <c r="FA216" s="38"/>
      <c r="FB216" s="38"/>
      <c r="FC216" s="38"/>
      <c r="FD216" s="38"/>
      <c r="FE216" s="38"/>
      <c r="FF216" s="38"/>
      <c r="FG216" s="38"/>
      <c r="FH216" s="38"/>
      <c r="FI216" s="38"/>
      <c r="FJ216" s="38"/>
      <c r="FK216" s="38"/>
      <c r="FL216" s="38"/>
      <c r="FM216" s="38"/>
      <c r="FN216" s="38"/>
      <c r="FO216" s="38"/>
      <c r="FP216" s="38"/>
      <c r="FQ216" s="38"/>
      <c r="FR216" s="38"/>
      <c r="FS216" s="38"/>
      <c r="FT216" s="38"/>
      <c r="FU216" s="38"/>
      <c r="FV216" s="38"/>
      <c r="FW216" s="38"/>
      <c r="FX216" s="38"/>
      <c r="FY216" s="38"/>
      <c r="FZ216" s="38"/>
      <c r="GA216" s="38"/>
      <c r="GB216" s="38"/>
      <c r="GC216" s="38"/>
      <c r="GD216" s="38"/>
      <c r="GE216" s="38"/>
      <c r="GF216" s="38"/>
      <c r="GG216" s="38"/>
      <c r="GH216" s="38"/>
      <c r="GI216" s="38"/>
      <c r="GJ216" s="38"/>
      <c r="GK216" s="38"/>
      <c r="GL216" s="38"/>
      <c r="GM216" s="38"/>
      <c r="GN216" s="38"/>
    </row>
    <row r="217" spans="1:196" s="40" customFormat="1" ht="15.75" customHeight="1" x14ac:dyDescent="0.3">
      <c r="A217" s="38" t="s">
        <v>9</v>
      </c>
      <c r="B217" s="47" t="s">
        <v>1687</v>
      </c>
      <c r="C217" s="48" t="s">
        <v>1688</v>
      </c>
      <c r="D217" s="38" t="s">
        <v>1689</v>
      </c>
      <c r="E217" s="38"/>
      <c r="F217" s="38" t="s">
        <v>122</v>
      </c>
      <c r="G217" s="38"/>
      <c r="H217" s="38" t="s">
        <v>454</v>
      </c>
      <c r="I217" s="38" t="s">
        <v>56</v>
      </c>
      <c r="J217" s="38" t="s">
        <v>173</v>
      </c>
      <c r="K217" s="38" t="s">
        <v>471</v>
      </c>
      <c r="L217" s="38"/>
      <c r="M217" s="38" t="s">
        <v>272</v>
      </c>
      <c r="N217" s="38"/>
      <c r="O217" s="38" t="s">
        <v>299</v>
      </c>
      <c r="P217" s="38"/>
      <c r="Q217" s="50" t="s">
        <v>1690</v>
      </c>
      <c r="R217" s="38"/>
      <c r="S217" s="38"/>
      <c r="T217" s="38">
        <v>0</v>
      </c>
      <c r="U217" s="38">
        <v>0</v>
      </c>
      <c r="V217" s="38">
        <v>0</v>
      </c>
      <c r="W217" s="38">
        <v>0</v>
      </c>
      <c r="X217" s="38">
        <v>0</v>
      </c>
      <c r="Y217" s="38">
        <v>0</v>
      </c>
      <c r="Z217" s="38"/>
      <c r="AA217" s="38">
        <v>0</v>
      </c>
      <c r="AB217" s="38">
        <v>0</v>
      </c>
      <c r="AC217" s="38">
        <v>0</v>
      </c>
      <c r="AD217" s="38">
        <v>0</v>
      </c>
      <c r="AE217" s="38">
        <v>0</v>
      </c>
      <c r="AF217" s="38">
        <v>0</v>
      </c>
      <c r="AG217" s="38">
        <v>0</v>
      </c>
      <c r="AH217" s="38">
        <v>0</v>
      </c>
      <c r="AI217" s="38">
        <v>0</v>
      </c>
      <c r="AJ217" s="38">
        <v>0</v>
      </c>
      <c r="AK217" s="38">
        <v>0</v>
      </c>
      <c r="AL217" s="38">
        <v>0</v>
      </c>
      <c r="AM217" s="38">
        <v>0</v>
      </c>
      <c r="AN217" s="38">
        <v>0</v>
      </c>
      <c r="AO217" s="38">
        <v>0</v>
      </c>
      <c r="AP217" s="38">
        <v>0</v>
      </c>
      <c r="AQ217" s="38">
        <v>0</v>
      </c>
      <c r="AR217" s="38">
        <v>1</v>
      </c>
      <c r="AS217" s="38">
        <v>0</v>
      </c>
      <c r="AT217" s="38">
        <v>0</v>
      </c>
      <c r="AU217" s="38">
        <v>0</v>
      </c>
      <c r="AV217" s="38">
        <v>0</v>
      </c>
      <c r="AW217" s="38">
        <v>0</v>
      </c>
      <c r="AX217" s="38">
        <v>0</v>
      </c>
      <c r="AY217" s="38">
        <v>0</v>
      </c>
      <c r="AZ217" s="38">
        <v>0</v>
      </c>
      <c r="BA217" s="38">
        <v>0</v>
      </c>
      <c r="BB217" s="38">
        <v>0</v>
      </c>
      <c r="BC217" s="38">
        <v>0</v>
      </c>
      <c r="BD217" s="38">
        <v>0</v>
      </c>
      <c r="BE217" s="38">
        <v>0</v>
      </c>
      <c r="BF217" s="38">
        <v>0</v>
      </c>
      <c r="BG217" s="38">
        <v>0</v>
      </c>
      <c r="BH217" s="43">
        <v>0</v>
      </c>
      <c r="BI217" s="38">
        <v>0</v>
      </c>
      <c r="BJ217" s="43">
        <v>0</v>
      </c>
      <c r="BK217" s="38">
        <v>0</v>
      </c>
      <c r="BL217" s="43">
        <v>0</v>
      </c>
      <c r="BM217" s="38">
        <v>0</v>
      </c>
      <c r="BN217" s="38">
        <v>0</v>
      </c>
      <c r="BO217" s="38">
        <v>0</v>
      </c>
      <c r="BP217" s="38">
        <v>0</v>
      </c>
      <c r="BQ217" s="38">
        <v>0</v>
      </c>
      <c r="BR217" s="38">
        <v>0</v>
      </c>
      <c r="BS217" s="38">
        <v>0</v>
      </c>
      <c r="BT217" s="38">
        <v>0</v>
      </c>
      <c r="BU217" s="38">
        <v>0</v>
      </c>
      <c r="BV217" s="38">
        <v>0</v>
      </c>
      <c r="BW217" s="38">
        <v>0</v>
      </c>
      <c r="BX217" s="38">
        <v>0</v>
      </c>
      <c r="BY217" s="38">
        <v>0</v>
      </c>
      <c r="BZ217" s="38">
        <v>0</v>
      </c>
      <c r="CA217" s="38">
        <v>0</v>
      </c>
      <c r="CB217" s="38">
        <v>0</v>
      </c>
      <c r="CC217" s="49">
        <v>0</v>
      </c>
      <c r="CD217" s="38">
        <v>0</v>
      </c>
      <c r="CE217" s="38">
        <v>0</v>
      </c>
      <c r="CF217" s="38">
        <v>0</v>
      </c>
      <c r="CG217" s="38">
        <v>0</v>
      </c>
      <c r="CH217" s="38">
        <v>0</v>
      </c>
      <c r="CI217" s="38">
        <v>0</v>
      </c>
      <c r="CJ217" s="38">
        <v>0</v>
      </c>
      <c r="CK217" s="38">
        <v>0</v>
      </c>
      <c r="CL217" s="38">
        <v>0</v>
      </c>
      <c r="CM217" s="38">
        <v>0</v>
      </c>
      <c r="CN217" s="38">
        <v>0</v>
      </c>
      <c r="CO217" s="38">
        <v>0</v>
      </c>
      <c r="CP217" s="38">
        <v>0</v>
      </c>
      <c r="CQ217" s="38">
        <v>0</v>
      </c>
      <c r="CR217" s="38">
        <v>0</v>
      </c>
      <c r="CS217" s="38">
        <v>0</v>
      </c>
      <c r="CT217" s="38">
        <v>0</v>
      </c>
      <c r="CU217" s="38">
        <v>0</v>
      </c>
      <c r="CV217" s="38">
        <v>0</v>
      </c>
      <c r="CW217" s="50">
        <v>0</v>
      </c>
      <c r="CX217" s="38">
        <f>SUM(AA217:CW217)</f>
        <v>1</v>
      </c>
      <c r="CY217" s="38">
        <v>1</v>
      </c>
      <c r="CZ217" s="38">
        <v>0</v>
      </c>
      <c r="DA217" s="38">
        <v>0</v>
      </c>
      <c r="DB217" s="38">
        <v>0</v>
      </c>
      <c r="DC217" s="38" t="s">
        <v>1691</v>
      </c>
      <c r="DD217" s="38" t="s">
        <v>309</v>
      </c>
      <c r="DE217" s="38"/>
      <c r="DF217" s="38"/>
      <c r="DG217" s="38"/>
      <c r="DH217" s="38"/>
      <c r="DI217" s="38"/>
      <c r="DJ217" s="38"/>
      <c r="DK217" s="38"/>
      <c r="DL217" s="38">
        <v>0</v>
      </c>
      <c r="DM217" s="38"/>
      <c r="DN217" s="38">
        <v>1</v>
      </c>
      <c r="DO217" s="38">
        <v>1940</v>
      </c>
      <c r="DP217" s="38" t="s">
        <v>1692</v>
      </c>
      <c r="DQ217" s="48" t="s">
        <v>1693</v>
      </c>
      <c r="DR217" s="38">
        <v>2010</v>
      </c>
      <c r="DS217" s="38" t="s">
        <v>1694</v>
      </c>
      <c r="DT217" s="37"/>
      <c r="DU217" s="37"/>
      <c r="DV217" s="37"/>
      <c r="DW217" s="37"/>
      <c r="DX217" s="37"/>
      <c r="DY217" s="37"/>
      <c r="DZ217" s="37"/>
      <c r="EA217" s="37"/>
      <c r="EB217" s="37"/>
      <c r="EC217" s="37"/>
      <c r="ED217" s="37"/>
      <c r="EE217" s="37"/>
      <c r="EF217" s="37"/>
      <c r="EG217" s="37"/>
      <c r="EH217" s="37"/>
      <c r="EI217" s="37"/>
      <c r="EJ217" s="38"/>
      <c r="EK217" s="38"/>
      <c r="EL217" s="38"/>
      <c r="EM217" s="38"/>
      <c r="EN217" s="38"/>
      <c r="EO217" s="38"/>
      <c r="EP217" s="38"/>
      <c r="EQ217" s="38"/>
      <c r="ER217" s="38"/>
      <c r="ES217" s="38"/>
      <c r="ET217" s="38"/>
      <c r="EU217" s="38"/>
      <c r="EV217" s="38"/>
      <c r="EW217" s="38"/>
      <c r="EX217" s="38"/>
      <c r="EY217" s="38"/>
      <c r="EZ217" s="38"/>
      <c r="FA217" s="38"/>
      <c r="FB217" s="38"/>
      <c r="FC217" s="38"/>
      <c r="FD217" s="38"/>
      <c r="FE217" s="38"/>
      <c r="FF217" s="38"/>
      <c r="FG217" s="38"/>
      <c r="FH217" s="38"/>
      <c r="FI217" s="38"/>
      <c r="FJ217" s="38"/>
      <c r="FK217" s="38"/>
      <c r="FL217" s="38"/>
      <c r="FM217" s="38"/>
      <c r="FN217" s="38"/>
      <c r="FO217" s="38"/>
      <c r="FP217" s="38"/>
      <c r="FQ217" s="38"/>
      <c r="FR217" s="38"/>
      <c r="FS217" s="38"/>
      <c r="FT217" s="38"/>
      <c r="FU217" s="38"/>
      <c r="FV217" s="38"/>
      <c r="FW217" s="38"/>
      <c r="FX217" s="38"/>
      <c r="FY217" s="38"/>
      <c r="FZ217" s="38"/>
      <c r="GA217" s="38"/>
      <c r="GB217" s="38"/>
      <c r="GC217" s="38"/>
      <c r="GD217" s="38"/>
      <c r="GE217" s="38"/>
      <c r="GF217" s="38"/>
      <c r="GG217" s="38"/>
      <c r="GH217" s="38"/>
      <c r="GI217" s="38"/>
      <c r="GJ217" s="38"/>
      <c r="GK217" s="38"/>
      <c r="GL217" s="38"/>
      <c r="GM217" s="38"/>
      <c r="GN217" s="38"/>
    </row>
    <row r="218" spans="1:196" s="40" customFormat="1" ht="15.75" customHeight="1" x14ac:dyDescent="0.3">
      <c r="A218" s="37" t="s">
        <v>9</v>
      </c>
      <c r="B218" s="74" t="s">
        <v>1687</v>
      </c>
      <c r="C218" s="102" t="s">
        <v>1695</v>
      </c>
      <c r="D218" s="37"/>
      <c r="E218" s="37"/>
      <c r="F218" s="37" t="s">
        <v>122</v>
      </c>
      <c r="G218" s="37"/>
      <c r="H218" s="37" t="s">
        <v>454</v>
      </c>
      <c r="I218" s="37"/>
      <c r="J218" s="93"/>
      <c r="K218" s="93"/>
      <c r="L218" s="93"/>
      <c r="M218" s="93"/>
      <c r="N218" s="93"/>
      <c r="O218" s="37" t="s">
        <v>300</v>
      </c>
      <c r="P218" s="37" t="s">
        <v>1696</v>
      </c>
      <c r="Q218" s="75" t="s">
        <v>591</v>
      </c>
      <c r="R218" s="37">
        <v>0</v>
      </c>
      <c r="S218" s="37">
        <v>0</v>
      </c>
      <c r="T218" s="37">
        <v>0</v>
      </c>
      <c r="U218" s="37">
        <v>0</v>
      </c>
      <c r="V218" s="37">
        <v>0</v>
      </c>
      <c r="W218" s="37">
        <v>0</v>
      </c>
      <c r="X218" s="37">
        <v>0</v>
      </c>
      <c r="Y218" s="37">
        <v>0</v>
      </c>
      <c r="Z218" s="37"/>
      <c r="AA218" s="37">
        <v>0</v>
      </c>
      <c r="AB218" s="37">
        <v>0</v>
      </c>
      <c r="AC218" s="37">
        <v>0</v>
      </c>
      <c r="AD218" s="37">
        <v>0</v>
      </c>
      <c r="AE218" s="37">
        <v>0</v>
      </c>
      <c r="AF218" s="37">
        <v>0</v>
      </c>
      <c r="AG218" s="37">
        <v>0</v>
      </c>
      <c r="AH218" s="37">
        <v>0</v>
      </c>
      <c r="AI218" s="37">
        <v>0</v>
      </c>
      <c r="AJ218" s="37">
        <v>0</v>
      </c>
      <c r="AK218" s="37">
        <v>0</v>
      </c>
      <c r="AL218" s="37">
        <v>0</v>
      </c>
      <c r="AM218" s="37">
        <v>0</v>
      </c>
      <c r="AN218" s="37">
        <v>0</v>
      </c>
      <c r="AO218" s="37">
        <v>0</v>
      </c>
      <c r="AP218" s="37">
        <v>0</v>
      </c>
      <c r="AQ218" s="37">
        <v>0</v>
      </c>
      <c r="AR218" s="37">
        <v>0</v>
      </c>
      <c r="AS218" s="37">
        <v>0</v>
      </c>
      <c r="AT218" s="37">
        <v>0</v>
      </c>
      <c r="AU218" s="37">
        <v>0</v>
      </c>
      <c r="AV218" s="37">
        <v>0</v>
      </c>
      <c r="AW218" s="37">
        <v>0</v>
      </c>
      <c r="AX218" s="37">
        <v>0</v>
      </c>
      <c r="AY218" s="37">
        <v>0</v>
      </c>
      <c r="AZ218" s="37">
        <v>0</v>
      </c>
      <c r="BA218" s="37">
        <v>0</v>
      </c>
      <c r="BB218" s="37">
        <v>0</v>
      </c>
      <c r="BC218" s="37">
        <v>0</v>
      </c>
      <c r="BD218" s="37">
        <v>0</v>
      </c>
      <c r="BE218" s="37">
        <v>0</v>
      </c>
      <c r="BF218" s="37">
        <v>0</v>
      </c>
      <c r="BG218" s="37">
        <v>0</v>
      </c>
      <c r="BH218" s="52">
        <v>0</v>
      </c>
      <c r="BI218" s="37">
        <v>0</v>
      </c>
      <c r="BJ218" s="52">
        <v>0</v>
      </c>
      <c r="BK218" s="37">
        <v>1</v>
      </c>
      <c r="BL218" s="52">
        <v>0</v>
      </c>
      <c r="BM218" s="37">
        <v>0</v>
      </c>
      <c r="BN218" s="37">
        <v>1</v>
      </c>
      <c r="BO218" s="37">
        <v>0</v>
      </c>
      <c r="BP218" s="37">
        <v>1</v>
      </c>
      <c r="BQ218" s="37">
        <v>0</v>
      </c>
      <c r="BR218" s="37">
        <v>0</v>
      </c>
      <c r="BS218" s="37">
        <v>0</v>
      </c>
      <c r="BT218" s="37">
        <v>0</v>
      </c>
      <c r="BU218" s="37">
        <v>0</v>
      </c>
      <c r="BV218" s="37">
        <v>0</v>
      </c>
      <c r="BW218" s="37">
        <v>0</v>
      </c>
      <c r="BX218" s="37">
        <v>0</v>
      </c>
      <c r="BY218" s="37">
        <v>0</v>
      </c>
      <c r="BZ218" s="37">
        <v>0</v>
      </c>
      <c r="CA218" s="37">
        <v>0</v>
      </c>
      <c r="CB218" s="37">
        <v>0</v>
      </c>
      <c r="CC218" s="90">
        <v>0</v>
      </c>
      <c r="CD218" s="37">
        <v>0</v>
      </c>
      <c r="CE218" s="37">
        <v>0</v>
      </c>
      <c r="CF218" s="37">
        <v>0</v>
      </c>
      <c r="CG218" s="37">
        <v>0</v>
      </c>
      <c r="CH218" s="37">
        <v>0</v>
      </c>
      <c r="CI218" s="37">
        <v>0</v>
      </c>
      <c r="CJ218" s="37">
        <v>0</v>
      </c>
      <c r="CK218" s="37">
        <v>0</v>
      </c>
      <c r="CL218" s="37">
        <v>0</v>
      </c>
      <c r="CM218" s="37">
        <v>0</v>
      </c>
      <c r="CN218" s="37">
        <v>0</v>
      </c>
      <c r="CO218" s="37">
        <v>0</v>
      </c>
      <c r="CP218" s="37">
        <v>0</v>
      </c>
      <c r="CQ218" s="37">
        <v>0</v>
      </c>
      <c r="CR218" s="37">
        <v>0</v>
      </c>
      <c r="CS218" s="37">
        <v>0</v>
      </c>
      <c r="CT218" s="37">
        <v>0</v>
      </c>
      <c r="CU218" s="37">
        <v>0</v>
      </c>
      <c r="CV218" s="37">
        <v>0</v>
      </c>
      <c r="CW218" s="75">
        <v>0</v>
      </c>
      <c r="CX218" s="93">
        <f>SUM(AA218:CW218)</f>
        <v>3</v>
      </c>
      <c r="CY218" s="93">
        <v>1</v>
      </c>
      <c r="CZ218" s="93">
        <v>0</v>
      </c>
      <c r="DA218" s="93">
        <v>0</v>
      </c>
      <c r="DB218" s="93">
        <v>0</v>
      </c>
      <c r="DC218" s="37" t="s">
        <v>1697</v>
      </c>
      <c r="DD218" s="37" t="s">
        <v>305</v>
      </c>
      <c r="DE218" s="93"/>
      <c r="DF218" s="93"/>
      <c r="DG218" s="37"/>
      <c r="DH218" s="93"/>
      <c r="DI218" s="37"/>
      <c r="DJ218" s="37"/>
      <c r="DK218" s="37"/>
      <c r="DL218" s="37">
        <v>0</v>
      </c>
      <c r="DM218" s="37"/>
      <c r="DN218" s="37">
        <v>1</v>
      </c>
      <c r="DO218" s="37">
        <v>1959</v>
      </c>
      <c r="DP218" s="37" t="s">
        <v>1698</v>
      </c>
      <c r="DQ218" s="102" t="s">
        <v>1695</v>
      </c>
      <c r="DR218" s="37" t="s">
        <v>460</v>
      </c>
      <c r="DS218" s="37" t="s">
        <v>1698</v>
      </c>
      <c r="DT218" s="38"/>
      <c r="DU218" s="38"/>
      <c r="DV218" s="38"/>
      <c r="DW218" s="38"/>
      <c r="DX218" s="38"/>
      <c r="DY218" s="38"/>
      <c r="DZ218" s="38"/>
      <c r="EA218" s="38"/>
      <c r="EB218" s="38"/>
      <c r="EC218" s="38"/>
      <c r="ED218" s="38"/>
      <c r="EE218" s="38"/>
      <c r="EF218" s="38"/>
      <c r="EG218" s="38"/>
      <c r="EH218" s="38"/>
      <c r="EI218" s="38"/>
      <c r="EJ218" s="38"/>
      <c r="EK218" s="38"/>
      <c r="EL218" s="38"/>
      <c r="EM218" s="38"/>
      <c r="EN218" s="38"/>
      <c r="EO218" s="38"/>
      <c r="EP218" s="38"/>
      <c r="EQ218" s="38"/>
      <c r="ER218" s="38"/>
      <c r="ES218" s="38"/>
      <c r="ET218" s="38"/>
      <c r="EU218" s="38"/>
      <c r="EV218" s="38"/>
      <c r="EW218" s="38"/>
      <c r="EX218" s="38"/>
      <c r="EY218" s="38"/>
      <c r="EZ218" s="38"/>
      <c r="FA218" s="38"/>
      <c r="FB218" s="38"/>
      <c r="FC218" s="38"/>
      <c r="FD218" s="38"/>
      <c r="FE218" s="38"/>
      <c r="FF218" s="38"/>
      <c r="FG218" s="38"/>
      <c r="FH218" s="38"/>
      <c r="FI218" s="38"/>
      <c r="FJ218" s="38"/>
      <c r="FK218" s="38"/>
      <c r="FL218" s="38"/>
      <c r="FM218" s="38"/>
      <c r="FN218" s="38"/>
      <c r="FO218" s="38"/>
      <c r="FP218" s="38"/>
      <c r="FQ218" s="38"/>
      <c r="FR218" s="38"/>
      <c r="FS218" s="38"/>
      <c r="FT218" s="38"/>
      <c r="FU218" s="38"/>
      <c r="FV218" s="38"/>
      <c r="FW218" s="38"/>
      <c r="FX218" s="38"/>
      <c r="FY218" s="38"/>
      <c r="FZ218" s="38"/>
      <c r="GA218" s="38"/>
      <c r="GB218" s="38"/>
      <c r="GC218" s="38"/>
      <c r="GD218" s="38"/>
      <c r="GE218" s="38"/>
      <c r="GF218" s="38"/>
      <c r="GG218" s="38"/>
      <c r="GH218" s="38"/>
      <c r="GI218" s="38"/>
      <c r="GJ218" s="38"/>
      <c r="GK218" s="38"/>
      <c r="GL218" s="38"/>
      <c r="GM218" s="38"/>
      <c r="GN218" s="38"/>
    </row>
    <row r="219" spans="1:196" s="40" customFormat="1" ht="15.75" customHeight="1" x14ac:dyDescent="0.3">
      <c r="A219" s="37" t="s">
        <v>9</v>
      </c>
      <c r="B219" s="37" t="s">
        <v>1687</v>
      </c>
      <c r="C219" s="102" t="s">
        <v>1699</v>
      </c>
      <c r="D219" s="93"/>
      <c r="E219" s="93"/>
      <c r="F219" s="37" t="s">
        <v>91</v>
      </c>
      <c r="G219" s="93"/>
      <c r="H219" s="37" t="s">
        <v>743</v>
      </c>
      <c r="I219" s="37" t="s">
        <v>56</v>
      </c>
      <c r="J219" s="37" t="s">
        <v>167</v>
      </c>
      <c r="K219" s="93"/>
      <c r="L219" s="93"/>
      <c r="M219" s="93"/>
      <c r="N219" s="93"/>
      <c r="O219" s="93"/>
      <c r="P219" s="37" t="s">
        <v>1700</v>
      </c>
      <c r="Q219" s="75" t="s">
        <v>1049</v>
      </c>
      <c r="R219" s="37">
        <v>0</v>
      </c>
      <c r="S219" s="37">
        <v>0</v>
      </c>
      <c r="T219" s="37">
        <v>0</v>
      </c>
      <c r="U219" s="37">
        <v>0</v>
      </c>
      <c r="V219" s="37">
        <v>0</v>
      </c>
      <c r="W219" s="93"/>
      <c r="X219" s="37">
        <v>0</v>
      </c>
      <c r="Y219" s="93"/>
      <c r="Z219" s="93"/>
      <c r="AA219" s="93"/>
      <c r="AB219" s="93"/>
      <c r="AC219" s="93"/>
      <c r="AD219" s="93"/>
      <c r="AE219" s="93"/>
      <c r="AF219" s="93"/>
      <c r="AG219" s="93"/>
      <c r="AH219" s="93"/>
      <c r="AI219" s="93"/>
      <c r="AJ219" s="93"/>
      <c r="AK219" s="93"/>
      <c r="AL219" s="93"/>
      <c r="AM219" s="93"/>
      <c r="AN219" s="93"/>
      <c r="AO219" s="93"/>
      <c r="AP219" s="93"/>
      <c r="AQ219" s="93"/>
      <c r="AR219" s="93"/>
      <c r="AS219" s="93"/>
      <c r="AT219" s="93"/>
      <c r="AU219" s="93"/>
      <c r="AV219" s="93"/>
      <c r="AW219" s="93"/>
      <c r="AX219" s="93"/>
      <c r="AY219" s="93"/>
      <c r="AZ219" s="93"/>
      <c r="BA219" s="93"/>
      <c r="BB219" s="93"/>
      <c r="BC219" s="93"/>
      <c r="BD219" s="93"/>
      <c r="BE219" s="93"/>
      <c r="BF219" s="93"/>
      <c r="BG219" s="93"/>
      <c r="BH219" s="109"/>
      <c r="BI219" s="93"/>
      <c r="BJ219" s="109"/>
      <c r="BK219" s="93"/>
      <c r="BL219" s="109"/>
      <c r="BM219" s="93"/>
      <c r="BN219" s="93">
        <v>1</v>
      </c>
      <c r="BO219" s="93"/>
      <c r="BP219" s="93">
        <v>1</v>
      </c>
      <c r="BQ219" s="93"/>
      <c r="BR219" s="93"/>
      <c r="BS219" s="93"/>
      <c r="BT219" s="93"/>
      <c r="BU219" s="93"/>
      <c r="BV219" s="93"/>
      <c r="BW219" s="106"/>
      <c r="BX219" s="93"/>
      <c r="BY219" s="93"/>
      <c r="BZ219" s="93"/>
      <c r="CA219" s="93"/>
      <c r="CB219" s="93"/>
      <c r="CC219" s="37"/>
      <c r="CD219" s="93"/>
      <c r="CE219" s="93"/>
      <c r="CF219" s="93"/>
      <c r="CG219" s="93"/>
      <c r="CH219" s="93"/>
      <c r="CI219" s="93"/>
      <c r="CJ219" s="93"/>
      <c r="CK219" s="93"/>
      <c r="CL219" s="93"/>
      <c r="CM219" s="93"/>
      <c r="CN219" s="93"/>
      <c r="CO219" s="93"/>
      <c r="CP219" s="93"/>
      <c r="CQ219" s="107"/>
      <c r="CR219" s="93"/>
      <c r="CS219" s="93"/>
      <c r="CT219" s="93"/>
      <c r="CU219" s="93"/>
      <c r="CV219" s="93"/>
      <c r="CW219" s="37"/>
      <c r="CX219" s="93"/>
      <c r="CY219" s="93"/>
      <c r="CZ219" s="93"/>
      <c r="DA219" s="93"/>
      <c r="DB219" s="93"/>
      <c r="DC219" s="37" t="s">
        <v>1020</v>
      </c>
      <c r="DD219" s="37" t="s">
        <v>305</v>
      </c>
      <c r="DE219" s="93"/>
      <c r="DF219" s="93"/>
      <c r="DG219" s="37" t="s">
        <v>1265</v>
      </c>
      <c r="DH219" s="37" t="s">
        <v>1266</v>
      </c>
      <c r="DI219" s="37"/>
      <c r="DJ219" s="37"/>
      <c r="DK219" s="37"/>
      <c r="DL219" s="37">
        <v>1</v>
      </c>
      <c r="DM219" s="37" t="s">
        <v>595</v>
      </c>
      <c r="DN219" s="37">
        <v>1</v>
      </c>
      <c r="DO219" s="37">
        <v>1937</v>
      </c>
      <c r="DP219" s="37" t="s">
        <v>1701</v>
      </c>
      <c r="DQ219" s="102" t="s">
        <v>1699</v>
      </c>
      <c r="DR219" s="37" t="s">
        <v>460</v>
      </c>
      <c r="DS219" s="37" t="s">
        <v>1701</v>
      </c>
      <c r="DT219" s="38"/>
      <c r="DU219" s="38"/>
      <c r="DV219" s="38"/>
      <c r="DW219" s="38"/>
      <c r="DX219" s="38"/>
      <c r="DY219" s="38"/>
      <c r="DZ219" s="38"/>
      <c r="EA219" s="38"/>
      <c r="EB219" s="38"/>
      <c r="EC219" s="38"/>
      <c r="ED219" s="38"/>
      <c r="EE219" s="38"/>
      <c r="EF219" s="38"/>
      <c r="EG219" s="38"/>
      <c r="EH219" s="38"/>
      <c r="EI219" s="38"/>
      <c r="EJ219" s="38"/>
      <c r="EK219" s="38"/>
      <c r="EL219" s="38"/>
      <c r="EM219" s="38"/>
      <c r="EN219" s="38"/>
      <c r="EO219" s="38"/>
      <c r="EP219" s="38"/>
      <c r="EQ219" s="38"/>
      <c r="ER219" s="38"/>
      <c r="ES219" s="38"/>
      <c r="ET219" s="38"/>
      <c r="EU219" s="38"/>
      <c r="EV219" s="38"/>
      <c r="EW219" s="38"/>
      <c r="EX219" s="38"/>
      <c r="EY219" s="38"/>
      <c r="EZ219" s="38"/>
      <c r="FA219" s="38"/>
      <c r="FB219" s="38"/>
      <c r="FC219" s="38"/>
      <c r="FD219" s="38"/>
      <c r="FE219" s="38"/>
      <c r="FF219" s="38"/>
      <c r="FG219" s="38"/>
      <c r="FH219" s="38"/>
      <c r="FI219" s="38"/>
      <c r="FJ219" s="38"/>
      <c r="FK219" s="38"/>
      <c r="FL219" s="38"/>
      <c r="FM219" s="38"/>
      <c r="FN219" s="38"/>
      <c r="FO219" s="38"/>
      <c r="FP219" s="38"/>
      <c r="FQ219" s="38"/>
      <c r="FR219" s="38"/>
      <c r="FS219" s="38"/>
      <c r="FT219" s="38"/>
      <c r="FU219" s="38"/>
      <c r="FV219" s="38"/>
      <c r="FW219" s="38"/>
      <c r="FX219" s="38"/>
      <c r="FY219" s="38"/>
      <c r="FZ219" s="38"/>
      <c r="GA219" s="38"/>
      <c r="GB219" s="38"/>
      <c r="GC219" s="38"/>
      <c r="GD219" s="38"/>
      <c r="GE219" s="38"/>
      <c r="GF219" s="38"/>
      <c r="GG219" s="38"/>
      <c r="GH219" s="38"/>
      <c r="GI219" s="38"/>
      <c r="GJ219" s="38"/>
      <c r="GK219" s="38"/>
      <c r="GL219" s="38"/>
      <c r="GM219" s="38"/>
      <c r="GN219" s="38"/>
    </row>
    <row r="220" spans="1:196" s="40" customFormat="1" ht="15.75" customHeight="1" x14ac:dyDescent="0.3">
      <c r="A220" s="37" t="s">
        <v>9</v>
      </c>
      <c r="B220" s="74" t="s">
        <v>1687</v>
      </c>
      <c r="C220" s="102" t="s">
        <v>1702</v>
      </c>
      <c r="D220" s="37"/>
      <c r="E220" s="37"/>
      <c r="F220" s="37" t="s">
        <v>91</v>
      </c>
      <c r="G220" s="37"/>
      <c r="H220" s="37" t="s">
        <v>454</v>
      </c>
      <c r="I220" s="37"/>
      <c r="J220" s="93"/>
      <c r="K220" s="93"/>
      <c r="L220" s="93"/>
      <c r="M220" s="93"/>
      <c r="N220" s="93"/>
      <c r="O220" s="37" t="s">
        <v>300</v>
      </c>
      <c r="P220" s="37" t="s">
        <v>1703</v>
      </c>
      <c r="Q220" s="75" t="s">
        <v>591</v>
      </c>
      <c r="R220" s="37">
        <v>0</v>
      </c>
      <c r="S220" s="37">
        <v>0</v>
      </c>
      <c r="T220" s="37">
        <v>0</v>
      </c>
      <c r="U220" s="37">
        <v>0</v>
      </c>
      <c r="V220" s="37">
        <v>0</v>
      </c>
      <c r="W220" s="37">
        <v>0</v>
      </c>
      <c r="X220" s="37">
        <v>0</v>
      </c>
      <c r="Y220" s="37">
        <v>0</v>
      </c>
      <c r="Z220" s="37"/>
      <c r="AA220" s="37">
        <v>0</v>
      </c>
      <c r="AB220" s="37">
        <v>0</v>
      </c>
      <c r="AC220" s="37">
        <v>0</v>
      </c>
      <c r="AD220" s="37">
        <v>0</v>
      </c>
      <c r="AE220" s="37">
        <v>0</v>
      </c>
      <c r="AF220" s="37">
        <v>0</v>
      </c>
      <c r="AG220" s="37">
        <v>0</v>
      </c>
      <c r="AH220" s="37">
        <v>0</v>
      </c>
      <c r="AI220" s="37">
        <v>0</v>
      </c>
      <c r="AJ220" s="37">
        <v>0</v>
      </c>
      <c r="AK220" s="37">
        <v>0</v>
      </c>
      <c r="AL220" s="37">
        <v>0</v>
      </c>
      <c r="AM220" s="37">
        <v>0</v>
      </c>
      <c r="AN220" s="37">
        <v>0</v>
      </c>
      <c r="AO220" s="37">
        <v>0</v>
      </c>
      <c r="AP220" s="37">
        <v>0</v>
      </c>
      <c r="AQ220" s="37">
        <v>0</v>
      </c>
      <c r="AR220" s="37">
        <v>0</v>
      </c>
      <c r="AS220" s="37">
        <v>0</v>
      </c>
      <c r="AT220" s="37">
        <v>0</v>
      </c>
      <c r="AU220" s="37">
        <v>0</v>
      </c>
      <c r="AV220" s="37">
        <v>0</v>
      </c>
      <c r="AW220" s="37">
        <v>0</v>
      </c>
      <c r="AX220" s="37">
        <v>0</v>
      </c>
      <c r="AY220" s="37">
        <v>0</v>
      </c>
      <c r="AZ220" s="37">
        <v>0</v>
      </c>
      <c r="BA220" s="37">
        <v>0</v>
      </c>
      <c r="BB220" s="37">
        <v>0</v>
      </c>
      <c r="BC220" s="37">
        <v>0</v>
      </c>
      <c r="BD220" s="37">
        <v>0</v>
      </c>
      <c r="BE220" s="37">
        <v>0</v>
      </c>
      <c r="BF220" s="37">
        <v>0</v>
      </c>
      <c r="BG220" s="37">
        <v>0</v>
      </c>
      <c r="BH220" s="52">
        <v>0</v>
      </c>
      <c r="BI220" s="37">
        <v>0</v>
      </c>
      <c r="BJ220" s="52">
        <v>0</v>
      </c>
      <c r="BK220" s="37">
        <v>1</v>
      </c>
      <c r="BL220" s="52">
        <v>0</v>
      </c>
      <c r="BM220" s="37">
        <v>0</v>
      </c>
      <c r="BN220" s="37">
        <v>1</v>
      </c>
      <c r="BO220" s="37">
        <v>0</v>
      </c>
      <c r="BP220" s="37">
        <v>1</v>
      </c>
      <c r="BQ220" s="37">
        <v>0</v>
      </c>
      <c r="BR220" s="37">
        <v>0</v>
      </c>
      <c r="BS220" s="37">
        <v>0</v>
      </c>
      <c r="BT220" s="37">
        <v>0</v>
      </c>
      <c r="BU220" s="37">
        <v>0</v>
      </c>
      <c r="BV220" s="37">
        <v>0</v>
      </c>
      <c r="BW220" s="37">
        <v>0</v>
      </c>
      <c r="BX220" s="37">
        <v>0</v>
      </c>
      <c r="BY220" s="37">
        <v>0</v>
      </c>
      <c r="BZ220" s="37">
        <v>0</v>
      </c>
      <c r="CA220" s="37">
        <v>0</v>
      </c>
      <c r="CB220" s="37">
        <v>0</v>
      </c>
      <c r="CC220" s="90">
        <v>0</v>
      </c>
      <c r="CD220" s="37">
        <v>0</v>
      </c>
      <c r="CE220" s="37">
        <v>0</v>
      </c>
      <c r="CF220" s="37">
        <v>0</v>
      </c>
      <c r="CG220" s="37">
        <v>0</v>
      </c>
      <c r="CH220" s="37">
        <v>0</v>
      </c>
      <c r="CI220" s="37">
        <v>0</v>
      </c>
      <c r="CJ220" s="37">
        <v>0</v>
      </c>
      <c r="CK220" s="37">
        <v>0</v>
      </c>
      <c r="CL220" s="37">
        <v>0</v>
      </c>
      <c r="CM220" s="37">
        <v>0</v>
      </c>
      <c r="CN220" s="37">
        <v>0</v>
      </c>
      <c r="CO220" s="37">
        <v>0</v>
      </c>
      <c r="CP220" s="37">
        <v>0</v>
      </c>
      <c r="CQ220" s="37">
        <v>0</v>
      </c>
      <c r="CR220" s="37">
        <v>0</v>
      </c>
      <c r="CS220" s="37">
        <v>0</v>
      </c>
      <c r="CT220" s="37">
        <v>0</v>
      </c>
      <c r="CU220" s="37">
        <v>0</v>
      </c>
      <c r="CV220" s="37">
        <v>0</v>
      </c>
      <c r="CW220" s="75">
        <v>0</v>
      </c>
      <c r="CX220" s="93">
        <f t="shared" ref="CX220:CX225" si="8">SUM(AA220:CW220)</f>
        <v>3</v>
      </c>
      <c r="CY220" s="93">
        <v>1</v>
      </c>
      <c r="CZ220" s="93">
        <v>0</v>
      </c>
      <c r="DA220" s="93">
        <v>0</v>
      </c>
      <c r="DB220" s="93">
        <v>0</v>
      </c>
      <c r="DC220" s="37" t="s">
        <v>745</v>
      </c>
      <c r="DD220" s="37" t="s">
        <v>305</v>
      </c>
      <c r="DE220" s="93"/>
      <c r="DF220" s="93"/>
      <c r="DG220" s="37" t="s">
        <v>1160</v>
      </c>
      <c r="DH220" s="37" t="s">
        <v>747</v>
      </c>
      <c r="DI220" s="37"/>
      <c r="DJ220" s="37"/>
      <c r="DK220" s="37"/>
      <c r="DL220" s="37">
        <v>1</v>
      </c>
      <c r="DM220" s="37" t="s">
        <v>595</v>
      </c>
      <c r="DN220" s="37">
        <v>1</v>
      </c>
      <c r="DO220" s="37">
        <v>1937</v>
      </c>
      <c r="DP220" s="37" t="s">
        <v>1704</v>
      </c>
      <c r="DQ220" s="102" t="s">
        <v>1702</v>
      </c>
      <c r="DR220" s="37" t="s">
        <v>460</v>
      </c>
      <c r="DS220" s="37" t="s">
        <v>1704</v>
      </c>
      <c r="DT220" s="38"/>
      <c r="DU220" s="38"/>
      <c r="DV220" s="38"/>
      <c r="DW220" s="38"/>
      <c r="DX220" s="38"/>
      <c r="DY220" s="38"/>
      <c r="DZ220" s="38"/>
      <c r="EA220" s="38"/>
      <c r="EB220" s="38"/>
      <c r="EC220" s="38"/>
      <c r="ED220" s="38"/>
      <c r="EE220" s="38"/>
      <c r="EF220" s="38"/>
      <c r="EG220" s="38"/>
      <c r="EH220" s="38"/>
      <c r="EI220" s="38"/>
      <c r="EJ220" s="38"/>
      <c r="EK220" s="38"/>
      <c r="EL220" s="38"/>
      <c r="EM220" s="38"/>
      <c r="EN220" s="38"/>
      <c r="EO220" s="38"/>
      <c r="EP220" s="38"/>
      <c r="EQ220" s="38"/>
      <c r="ER220" s="38"/>
      <c r="ES220" s="38"/>
      <c r="ET220" s="38"/>
      <c r="EU220" s="38"/>
      <c r="EV220" s="38"/>
      <c r="EW220" s="38"/>
      <c r="EX220" s="38"/>
      <c r="EY220" s="38"/>
      <c r="EZ220" s="38"/>
      <c r="FA220" s="38"/>
      <c r="FB220" s="38"/>
      <c r="FC220" s="38"/>
      <c r="FD220" s="38"/>
      <c r="FE220" s="38"/>
      <c r="FF220" s="38"/>
      <c r="FG220" s="38"/>
      <c r="FH220" s="38"/>
      <c r="FI220" s="38"/>
      <c r="FJ220" s="38"/>
      <c r="FK220" s="38"/>
      <c r="FL220" s="38"/>
      <c r="FM220" s="38"/>
      <c r="FN220" s="38"/>
      <c r="FO220" s="38"/>
      <c r="FP220" s="38"/>
      <c r="FQ220" s="38"/>
      <c r="FR220" s="38"/>
      <c r="FS220" s="38"/>
      <c r="FT220" s="38"/>
      <c r="FU220" s="38"/>
      <c r="FV220" s="38"/>
      <c r="FW220" s="38"/>
      <c r="FX220" s="38"/>
      <c r="FY220" s="38"/>
      <c r="FZ220" s="38"/>
      <c r="GA220" s="38"/>
      <c r="GB220" s="38"/>
      <c r="GC220" s="38"/>
      <c r="GD220" s="38"/>
      <c r="GE220" s="38"/>
      <c r="GF220" s="38"/>
      <c r="GG220" s="38"/>
      <c r="GH220" s="38"/>
      <c r="GI220" s="38"/>
      <c r="GJ220" s="38"/>
      <c r="GK220" s="38"/>
      <c r="GL220" s="38"/>
      <c r="GM220" s="38"/>
      <c r="GN220" s="38"/>
    </row>
    <row r="221" spans="1:196" s="40" customFormat="1" ht="15.75" customHeight="1" x14ac:dyDescent="0.3">
      <c r="A221" s="37" t="s">
        <v>9</v>
      </c>
      <c r="B221" s="74" t="s">
        <v>1687</v>
      </c>
      <c r="C221" s="102" t="s">
        <v>1705</v>
      </c>
      <c r="D221" s="37"/>
      <c r="E221" s="37"/>
      <c r="F221" s="37" t="s">
        <v>122</v>
      </c>
      <c r="G221" s="37"/>
      <c r="H221" s="37" t="s">
        <v>454</v>
      </c>
      <c r="I221" s="37"/>
      <c r="J221" s="93"/>
      <c r="K221" s="93"/>
      <c r="L221" s="93"/>
      <c r="M221" s="93"/>
      <c r="N221" s="93"/>
      <c r="O221" s="37" t="s">
        <v>300</v>
      </c>
      <c r="P221" s="37" t="s">
        <v>1706</v>
      </c>
      <c r="Q221" s="75" t="s">
        <v>591</v>
      </c>
      <c r="R221" s="37">
        <v>0</v>
      </c>
      <c r="S221" s="37">
        <v>0</v>
      </c>
      <c r="T221" s="37">
        <v>0</v>
      </c>
      <c r="U221" s="37">
        <v>0</v>
      </c>
      <c r="V221" s="37">
        <v>0</v>
      </c>
      <c r="W221" s="37">
        <v>0</v>
      </c>
      <c r="X221" s="37">
        <v>0</v>
      </c>
      <c r="Y221" s="37">
        <v>0</v>
      </c>
      <c r="Z221" s="37"/>
      <c r="AA221" s="37">
        <v>0</v>
      </c>
      <c r="AB221" s="37">
        <v>0</v>
      </c>
      <c r="AC221" s="37">
        <v>0</v>
      </c>
      <c r="AD221" s="37">
        <v>0</v>
      </c>
      <c r="AE221" s="37">
        <v>0</v>
      </c>
      <c r="AF221" s="37">
        <v>0</v>
      </c>
      <c r="AG221" s="37">
        <v>0</v>
      </c>
      <c r="AH221" s="37">
        <v>0</v>
      </c>
      <c r="AI221" s="37">
        <v>0</v>
      </c>
      <c r="AJ221" s="37">
        <v>0</v>
      </c>
      <c r="AK221" s="37">
        <v>0</v>
      </c>
      <c r="AL221" s="37">
        <v>0</v>
      </c>
      <c r="AM221" s="37">
        <v>0</v>
      </c>
      <c r="AN221" s="37">
        <v>0</v>
      </c>
      <c r="AO221" s="37">
        <v>0</v>
      </c>
      <c r="AP221" s="37">
        <v>0</v>
      </c>
      <c r="AQ221" s="37">
        <v>0</v>
      </c>
      <c r="AR221" s="37">
        <v>0</v>
      </c>
      <c r="AS221" s="37">
        <v>0</v>
      </c>
      <c r="AT221" s="37">
        <v>0</v>
      </c>
      <c r="AU221" s="37">
        <v>0</v>
      </c>
      <c r="AV221" s="37">
        <v>0</v>
      </c>
      <c r="AW221" s="37">
        <v>0</v>
      </c>
      <c r="AX221" s="37">
        <v>0</v>
      </c>
      <c r="AY221" s="37">
        <v>0</v>
      </c>
      <c r="AZ221" s="37">
        <v>0</v>
      </c>
      <c r="BA221" s="37">
        <v>0</v>
      </c>
      <c r="BB221" s="37">
        <v>0</v>
      </c>
      <c r="BC221" s="37">
        <v>0</v>
      </c>
      <c r="BD221" s="37">
        <v>0</v>
      </c>
      <c r="BE221" s="37">
        <v>0</v>
      </c>
      <c r="BF221" s="37">
        <v>0</v>
      </c>
      <c r="BG221" s="37">
        <v>0</v>
      </c>
      <c r="BH221" s="52">
        <v>0</v>
      </c>
      <c r="BI221" s="37">
        <v>0</v>
      </c>
      <c r="BJ221" s="52">
        <v>0</v>
      </c>
      <c r="BK221" s="37">
        <v>1</v>
      </c>
      <c r="BL221" s="52">
        <v>0</v>
      </c>
      <c r="BM221" s="37">
        <v>0</v>
      </c>
      <c r="BN221" s="37">
        <v>0</v>
      </c>
      <c r="BO221" s="37">
        <v>0</v>
      </c>
      <c r="BP221" s="37">
        <v>1</v>
      </c>
      <c r="BQ221" s="37">
        <v>0</v>
      </c>
      <c r="BR221" s="37">
        <v>0</v>
      </c>
      <c r="BS221" s="37">
        <v>0</v>
      </c>
      <c r="BT221" s="37">
        <v>0</v>
      </c>
      <c r="BU221" s="37">
        <v>0</v>
      </c>
      <c r="BV221" s="37">
        <v>0</v>
      </c>
      <c r="BW221" s="90">
        <v>0</v>
      </c>
      <c r="BX221" s="37">
        <v>0</v>
      </c>
      <c r="BY221" s="37">
        <v>0</v>
      </c>
      <c r="BZ221" s="37">
        <v>0</v>
      </c>
      <c r="CA221" s="37">
        <v>0</v>
      </c>
      <c r="CB221" s="37">
        <v>0</v>
      </c>
      <c r="CC221" s="37">
        <v>0</v>
      </c>
      <c r="CD221" s="37">
        <v>0</v>
      </c>
      <c r="CE221" s="37">
        <v>0</v>
      </c>
      <c r="CF221" s="37">
        <v>0</v>
      </c>
      <c r="CG221" s="37">
        <v>0</v>
      </c>
      <c r="CH221" s="37">
        <v>0</v>
      </c>
      <c r="CI221" s="37">
        <v>0</v>
      </c>
      <c r="CJ221" s="37">
        <v>0</v>
      </c>
      <c r="CK221" s="37">
        <v>0</v>
      </c>
      <c r="CL221" s="37">
        <v>0</v>
      </c>
      <c r="CM221" s="37">
        <v>0</v>
      </c>
      <c r="CN221" s="37">
        <v>0</v>
      </c>
      <c r="CO221" s="37">
        <v>0</v>
      </c>
      <c r="CP221" s="37">
        <v>0</v>
      </c>
      <c r="CQ221" s="75">
        <v>0</v>
      </c>
      <c r="CR221" s="37">
        <v>0</v>
      </c>
      <c r="CS221" s="37">
        <v>0</v>
      </c>
      <c r="CT221" s="37">
        <v>0</v>
      </c>
      <c r="CU221" s="37">
        <v>0</v>
      </c>
      <c r="CV221" s="37">
        <v>0</v>
      </c>
      <c r="CW221" s="37">
        <v>0</v>
      </c>
      <c r="CX221" s="93">
        <f t="shared" si="8"/>
        <v>2</v>
      </c>
      <c r="CY221" s="93">
        <v>1</v>
      </c>
      <c r="CZ221" s="93">
        <v>0</v>
      </c>
      <c r="DA221" s="93">
        <v>0</v>
      </c>
      <c r="DB221" s="93">
        <v>0</v>
      </c>
      <c r="DC221" s="37" t="s">
        <v>1707</v>
      </c>
      <c r="DD221" s="37" t="s">
        <v>305</v>
      </c>
      <c r="DE221" s="93"/>
      <c r="DF221" s="93"/>
      <c r="DG221" s="37"/>
      <c r="DH221" s="93"/>
      <c r="DI221" s="37"/>
      <c r="DJ221" s="37"/>
      <c r="DK221" s="37"/>
      <c r="DL221" s="37">
        <v>0</v>
      </c>
      <c r="DM221" s="37"/>
      <c r="DN221" s="37">
        <v>1</v>
      </c>
      <c r="DO221" s="37">
        <v>1959</v>
      </c>
      <c r="DP221" s="37" t="s">
        <v>1708</v>
      </c>
      <c r="DQ221" s="102" t="s">
        <v>1709</v>
      </c>
      <c r="DR221" s="37" t="s">
        <v>460</v>
      </c>
      <c r="DS221" s="37" t="s">
        <v>1708</v>
      </c>
      <c r="DT221" s="37"/>
      <c r="DU221" s="37"/>
      <c r="DV221" s="37"/>
      <c r="DW221" s="37"/>
      <c r="DX221" s="37"/>
      <c r="DY221" s="37"/>
      <c r="DZ221" s="37"/>
      <c r="EA221" s="37"/>
      <c r="EB221" s="37"/>
      <c r="EC221" s="37"/>
      <c r="ED221" s="37"/>
      <c r="EE221" s="37"/>
      <c r="EF221" s="37"/>
      <c r="EG221" s="37"/>
      <c r="EH221" s="37"/>
      <c r="EI221" s="37"/>
      <c r="EJ221" s="38"/>
      <c r="EK221" s="38"/>
      <c r="EL221" s="38"/>
      <c r="EM221" s="38"/>
      <c r="EN221" s="38"/>
      <c r="EO221" s="38"/>
      <c r="EP221" s="38"/>
      <c r="EQ221" s="38"/>
      <c r="ER221" s="38"/>
      <c r="ES221" s="38"/>
      <c r="ET221" s="38"/>
      <c r="EU221" s="38"/>
      <c r="EV221" s="38"/>
      <c r="EW221" s="38"/>
      <c r="EX221" s="38"/>
      <c r="EY221" s="38"/>
      <c r="EZ221" s="38"/>
      <c r="FA221" s="38"/>
      <c r="FB221" s="38"/>
      <c r="FC221" s="38"/>
      <c r="FD221" s="38"/>
      <c r="FE221" s="38"/>
      <c r="FF221" s="38"/>
      <c r="FG221" s="38"/>
      <c r="FH221" s="38"/>
      <c r="FI221" s="38"/>
      <c r="FJ221" s="38"/>
      <c r="FK221" s="38"/>
      <c r="FL221" s="38"/>
      <c r="FM221" s="38"/>
      <c r="FN221" s="38"/>
      <c r="FO221" s="38"/>
      <c r="FP221" s="38"/>
      <c r="FQ221" s="38"/>
      <c r="FR221" s="38"/>
      <c r="FS221" s="38"/>
      <c r="FT221" s="38"/>
      <c r="FU221" s="38"/>
      <c r="FV221" s="38"/>
      <c r="FW221" s="38"/>
      <c r="FX221" s="38"/>
      <c r="FY221" s="38"/>
      <c r="FZ221" s="38"/>
      <c r="GA221" s="38"/>
      <c r="GB221" s="38"/>
      <c r="GC221" s="38"/>
      <c r="GD221" s="38"/>
      <c r="GE221" s="38"/>
      <c r="GF221" s="38"/>
      <c r="GG221" s="38"/>
      <c r="GH221" s="38"/>
      <c r="GI221" s="38"/>
      <c r="GJ221" s="38"/>
      <c r="GK221" s="38"/>
      <c r="GL221" s="38"/>
      <c r="GM221" s="38"/>
      <c r="GN221" s="38"/>
    </row>
    <row r="222" spans="1:196" s="40" customFormat="1" ht="17.25" customHeight="1" x14ac:dyDescent="0.3">
      <c r="A222" s="37" t="s">
        <v>9</v>
      </c>
      <c r="B222" s="74" t="s">
        <v>1687</v>
      </c>
      <c r="C222" s="102" t="s">
        <v>1710</v>
      </c>
      <c r="D222" s="37"/>
      <c r="E222" s="37"/>
      <c r="F222" s="37" t="s">
        <v>91</v>
      </c>
      <c r="G222" s="37" t="s">
        <v>479</v>
      </c>
      <c r="H222" s="37" t="s">
        <v>454</v>
      </c>
      <c r="I222" s="37" t="s">
        <v>56</v>
      </c>
      <c r="J222" s="37" t="s">
        <v>455</v>
      </c>
      <c r="K222" s="37" t="s">
        <v>269</v>
      </c>
      <c r="L222" s="93"/>
      <c r="M222" s="37" t="s">
        <v>272</v>
      </c>
      <c r="N222" s="93"/>
      <c r="O222" s="37" t="s">
        <v>300</v>
      </c>
      <c r="P222" s="37" t="s">
        <v>1711</v>
      </c>
      <c r="Q222" s="75" t="s">
        <v>591</v>
      </c>
      <c r="R222" s="37">
        <v>0</v>
      </c>
      <c r="S222" s="37">
        <v>0</v>
      </c>
      <c r="T222" s="37">
        <v>0</v>
      </c>
      <c r="U222" s="37">
        <v>0</v>
      </c>
      <c r="V222" s="37">
        <v>0</v>
      </c>
      <c r="W222" s="37">
        <v>0</v>
      </c>
      <c r="X222" s="37">
        <v>0</v>
      </c>
      <c r="Y222" s="37">
        <v>0</v>
      </c>
      <c r="Z222" s="37"/>
      <c r="AA222" s="37">
        <v>0</v>
      </c>
      <c r="AB222" s="37">
        <v>0</v>
      </c>
      <c r="AC222" s="37">
        <v>0</v>
      </c>
      <c r="AD222" s="37">
        <v>0</v>
      </c>
      <c r="AE222" s="37">
        <v>0</v>
      </c>
      <c r="AF222" s="37">
        <v>0</v>
      </c>
      <c r="AG222" s="37">
        <v>0</v>
      </c>
      <c r="AH222" s="37">
        <v>0</v>
      </c>
      <c r="AI222" s="37">
        <v>0</v>
      </c>
      <c r="AJ222" s="37">
        <v>0</v>
      </c>
      <c r="AK222" s="37">
        <v>0</v>
      </c>
      <c r="AL222" s="37">
        <v>0</v>
      </c>
      <c r="AM222" s="37">
        <v>0</v>
      </c>
      <c r="AN222" s="37">
        <v>0</v>
      </c>
      <c r="AO222" s="37">
        <v>0</v>
      </c>
      <c r="AP222" s="37">
        <v>0</v>
      </c>
      <c r="AQ222" s="37">
        <v>0</v>
      </c>
      <c r="AR222" s="37">
        <v>0</v>
      </c>
      <c r="AS222" s="37">
        <v>0</v>
      </c>
      <c r="AT222" s="37">
        <v>0</v>
      </c>
      <c r="AU222" s="37">
        <v>0</v>
      </c>
      <c r="AV222" s="37">
        <v>0</v>
      </c>
      <c r="AW222" s="37">
        <v>0</v>
      </c>
      <c r="AX222" s="37">
        <v>0</v>
      </c>
      <c r="AY222" s="37">
        <v>0</v>
      </c>
      <c r="AZ222" s="37">
        <v>0</v>
      </c>
      <c r="BA222" s="37">
        <v>0</v>
      </c>
      <c r="BB222" s="37">
        <v>0</v>
      </c>
      <c r="BC222" s="37">
        <v>0</v>
      </c>
      <c r="BD222" s="37">
        <v>0</v>
      </c>
      <c r="BE222" s="37">
        <v>0</v>
      </c>
      <c r="BF222" s="37">
        <v>0</v>
      </c>
      <c r="BG222" s="37">
        <v>0</v>
      </c>
      <c r="BH222" s="52">
        <v>0</v>
      </c>
      <c r="BI222" s="37">
        <v>0</v>
      </c>
      <c r="BJ222" s="52">
        <v>0</v>
      </c>
      <c r="BK222" s="37">
        <v>1</v>
      </c>
      <c r="BL222" s="52">
        <v>0</v>
      </c>
      <c r="BM222" s="37">
        <v>0</v>
      </c>
      <c r="BN222" s="37">
        <v>1</v>
      </c>
      <c r="BO222" s="37">
        <v>0</v>
      </c>
      <c r="BP222" s="37">
        <v>1</v>
      </c>
      <c r="BQ222" s="37">
        <v>0</v>
      </c>
      <c r="BR222" s="37">
        <v>0</v>
      </c>
      <c r="BS222" s="37">
        <v>0</v>
      </c>
      <c r="BT222" s="37">
        <v>0</v>
      </c>
      <c r="BU222" s="37">
        <v>0</v>
      </c>
      <c r="BV222" s="37">
        <v>0</v>
      </c>
      <c r="BW222" s="37">
        <v>0</v>
      </c>
      <c r="BX222" s="37">
        <v>0</v>
      </c>
      <c r="BY222" s="37">
        <v>0</v>
      </c>
      <c r="BZ222" s="37">
        <v>0</v>
      </c>
      <c r="CA222" s="37">
        <v>0</v>
      </c>
      <c r="CB222" s="37">
        <v>0</v>
      </c>
      <c r="CC222" s="90">
        <v>0</v>
      </c>
      <c r="CD222" s="37">
        <v>0</v>
      </c>
      <c r="CE222" s="37">
        <v>0</v>
      </c>
      <c r="CF222" s="37">
        <v>0</v>
      </c>
      <c r="CG222" s="37">
        <v>0</v>
      </c>
      <c r="CH222" s="37">
        <v>0</v>
      </c>
      <c r="CI222" s="37">
        <v>0</v>
      </c>
      <c r="CJ222" s="37">
        <v>0</v>
      </c>
      <c r="CK222" s="37">
        <v>0</v>
      </c>
      <c r="CL222" s="37">
        <v>0</v>
      </c>
      <c r="CM222" s="37">
        <v>0</v>
      </c>
      <c r="CN222" s="37">
        <v>0</v>
      </c>
      <c r="CO222" s="37">
        <v>0</v>
      </c>
      <c r="CP222" s="37">
        <v>0</v>
      </c>
      <c r="CQ222" s="37">
        <v>0</v>
      </c>
      <c r="CR222" s="37">
        <v>0</v>
      </c>
      <c r="CS222" s="37">
        <v>0</v>
      </c>
      <c r="CT222" s="37">
        <v>0</v>
      </c>
      <c r="CU222" s="37">
        <v>0</v>
      </c>
      <c r="CV222" s="37">
        <v>0</v>
      </c>
      <c r="CW222" s="75">
        <v>0</v>
      </c>
      <c r="CX222" s="93">
        <f t="shared" si="8"/>
        <v>3</v>
      </c>
      <c r="CY222" s="93">
        <v>1</v>
      </c>
      <c r="CZ222" s="93">
        <v>0</v>
      </c>
      <c r="DA222" s="93">
        <v>0</v>
      </c>
      <c r="DB222" s="93">
        <v>0</v>
      </c>
      <c r="DC222" s="37" t="s">
        <v>1045</v>
      </c>
      <c r="DD222" s="37" t="s">
        <v>305</v>
      </c>
      <c r="DE222" s="93"/>
      <c r="DF222" s="93"/>
      <c r="DG222" s="37" t="s">
        <v>762</v>
      </c>
      <c r="DH222" s="93"/>
      <c r="DI222" s="37"/>
      <c r="DJ222" s="37"/>
      <c r="DK222" s="37"/>
      <c r="DL222" s="37">
        <v>1</v>
      </c>
      <c r="DM222" s="37"/>
      <c r="DN222" s="37">
        <v>1</v>
      </c>
      <c r="DO222" s="37">
        <v>1883</v>
      </c>
      <c r="DP222" s="37" t="s">
        <v>1712</v>
      </c>
      <c r="DQ222" s="102" t="s">
        <v>1710</v>
      </c>
      <c r="DR222" s="37" t="s">
        <v>460</v>
      </c>
      <c r="DS222" s="37" t="s">
        <v>1712</v>
      </c>
      <c r="DT222" s="37"/>
      <c r="DU222" s="37"/>
      <c r="DV222" s="37"/>
      <c r="DW222" s="37"/>
      <c r="DX222" s="37"/>
      <c r="DY222" s="37"/>
      <c r="DZ222" s="37"/>
      <c r="EA222" s="37"/>
      <c r="EB222" s="37"/>
      <c r="EC222" s="37"/>
      <c r="ED222" s="37"/>
      <c r="EE222" s="37"/>
      <c r="EF222" s="37"/>
      <c r="EG222" s="37"/>
      <c r="EH222" s="37"/>
      <c r="EI222" s="37"/>
      <c r="EJ222" s="38"/>
      <c r="EK222" s="38"/>
      <c r="EL222" s="38"/>
      <c r="EM222" s="38"/>
      <c r="EN222" s="38"/>
      <c r="EO222" s="38"/>
      <c r="EP222" s="38"/>
      <c r="EQ222" s="38"/>
      <c r="ER222" s="38"/>
      <c r="ES222" s="38"/>
      <c r="ET222" s="38"/>
      <c r="EU222" s="38"/>
      <c r="EV222" s="38"/>
      <c r="EW222" s="38"/>
      <c r="EX222" s="38"/>
      <c r="EY222" s="38"/>
      <c r="EZ222" s="38"/>
      <c r="FA222" s="38"/>
      <c r="FB222" s="38"/>
      <c r="FC222" s="38"/>
      <c r="FD222" s="38"/>
      <c r="FE222" s="38"/>
      <c r="FF222" s="38"/>
      <c r="FG222" s="38"/>
      <c r="FH222" s="38"/>
      <c r="FI222" s="38"/>
      <c r="FJ222" s="38"/>
      <c r="FK222" s="38"/>
      <c r="FL222" s="38"/>
      <c r="FM222" s="38"/>
      <c r="FN222" s="38"/>
      <c r="FO222" s="38"/>
      <c r="FP222" s="38"/>
      <c r="FQ222" s="38"/>
      <c r="FR222" s="38"/>
      <c r="FS222" s="38"/>
      <c r="FT222" s="38"/>
      <c r="FU222" s="38"/>
      <c r="FV222" s="38"/>
      <c r="FW222" s="38"/>
      <c r="FX222" s="38"/>
      <c r="FY222" s="38"/>
      <c r="FZ222" s="38"/>
      <c r="GA222" s="38"/>
      <c r="GB222" s="38"/>
      <c r="GC222" s="38"/>
      <c r="GD222" s="38"/>
      <c r="GE222" s="38"/>
      <c r="GF222" s="38"/>
      <c r="GG222" s="38"/>
      <c r="GH222" s="38"/>
      <c r="GI222" s="38"/>
      <c r="GJ222" s="38"/>
      <c r="GK222" s="38"/>
      <c r="GL222" s="38"/>
      <c r="GM222" s="38"/>
      <c r="GN222" s="38"/>
    </row>
    <row r="223" spans="1:196" s="40" customFormat="1" ht="15.75" customHeight="1" x14ac:dyDescent="0.3">
      <c r="A223" s="37" t="s">
        <v>9</v>
      </c>
      <c r="B223" s="74" t="s">
        <v>1687</v>
      </c>
      <c r="C223" s="102" t="s">
        <v>1713</v>
      </c>
      <c r="D223" s="37"/>
      <c r="E223" s="37"/>
      <c r="F223" s="37" t="s">
        <v>91</v>
      </c>
      <c r="G223" s="37" t="s">
        <v>479</v>
      </c>
      <c r="H223" s="37" t="s">
        <v>454</v>
      </c>
      <c r="I223" s="37"/>
      <c r="J223" s="93"/>
      <c r="K223" s="93"/>
      <c r="L223" s="93"/>
      <c r="M223" s="93"/>
      <c r="N223" s="93"/>
      <c r="O223" s="37" t="s">
        <v>300</v>
      </c>
      <c r="P223" s="37" t="s">
        <v>1714</v>
      </c>
      <c r="Q223" s="75" t="s">
        <v>591</v>
      </c>
      <c r="R223" s="37">
        <v>0</v>
      </c>
      <c r="S223" s="37">
        <v>0</v>
      </c>
      <c r="T223" s="37">
        <v>0</v>
      </c>
      <c r="U223" s="37">
        <v>0</v>
      </c>
      <c r="V223" s="37">
        <v>0</v>
      </c>
      <c r="W223" s="37">
        <v>0</v>
      </c>
      <c r="X223" s="37">
        <v>0</v>
      </c>
      <c r="Y223" s="37">
        <v>0</v>
      </c>
      <c r="Z223" s="37"/>
      <c r="AA223" s="37">
        <v>0</v>
      </c>
      <c r="AB223" s="37">
        <v>0</v>
      </c>
      <c r="AC223" s="37">
        <v>0</v>
      </c>
      <c r="AD223" s="37">
        <v>0</v>
      </c>
      <c r="AE223" s="37">
        <v>0</v>
      </c>
      <c r="AF223" s="37">
        <v>0</v>
      </c>
      <c r="AG223" s="37">
        <v>0</v>
      </c>
      <c r="AH223" s="37">
        <v>0</v>
      </c>
      <c r="AI223" s="37">
        <v>0</v>
      </c>
      <c r="AJ223" s="37">
        <v>0</v>
      </c>
      <c r="AK223" s="37">
        <v>0</v>
      </c>
      <c r="AL223" s="37">
        <v>0</v>
      </c>
      <c r="AM223" s="37">
        <v>0</v>
      </c>
      <c r="AN223" s="37">
        <v>0</v>
      </c>
      <c r="AO223" s="37">
        <v>0</v>
      </c>
      <c r="AP223" s="37">
        <v>0</v>
      </c>
      <c r="AQ223" s="37">
        <v>0</v>
      </c>
      <c r="AR223" s="37">
        <v>0</v>
      </c>
      <c r="AS223" s="37">
        <v>0</v>
      </c>
      <c r="AT223" s="37">
        <v>0</v>
      </c>
      <c r="AU223" s="37">
        <v>0</v>
      </c>
      <c r="AV223" s="37">
        <v>0</v>
      </c>
      <c r="AW223" s="37">
        <v>0</v>
      </c>
      <c r="AX223" s="37">
        <v>0</v>
      </c>
      <c r="AY223" s="37">
        <v>0</v>
      </c>
      <c r="AZ223" s="37">
        <v>0</v>
      </c>
      <c r="BA223" s="37">
        <v>0</v>
      </c>
      <c r="BB223" s="37">
        <v>0</v>
      </c>
      <c r="BC223" s="37">
        <v>0</v>
      </c>
      <c r="BD223" s="37">
        <v>0</v>
      </c>
      <c r="BE223" s="37">
        <v>0</v>
      </c>
      <c r="BF223" s="37">
        <v>0</v>
      </c>
      <c r="BG223" s="37">
        <v>0</v>
      </c>
      <c r="BH223" s="52">
        <v>0</v>
      </c>
      <c r="BI223" s="37">
        <v>0</v>
      </c>
      <c r="BJ223" s="52">
        <v>0</v>
      </c>
      <c r="BK223" s="37">
        <v>1</v>
      </c>
      <c r="BL223" s="52">
        <v>0</v>
      </c>
      <c r="BM223" s="37">
        <v>0</v>
      </c>
      <c r="BN223" s="37">
        <v>1</v>
      </c>
      <c r="BO223" s="37">
        <v>0</v>
      </c>
      <c r="BP223" s="37">
        <v>1</v>
      </c>
      <c r="BQ223" s="37">
        <v>0</v>
      </c>
      <c r="BR223" s="37">
        <v>0</v>
      </c>
      <c r="BS223" s="37">
        <v>0</v>
      </c>
      <c r="BT223" s="37">
        <v>0</v>
      </c>
      <c r="BU223" s="37">
        <v>0</v>
      </c>
      <c r="BV223" s="37">
        <v>0</v>
      </c>
      <c r="BW223" s="37">
        <v>0</v>
      </c>
      <c r="BX223" s="37">
        <v>0</v>
      </c>
      <c r="BY223" s="37">
        <v>0</v>
      </c>
      <c r="BZ223" s="37">
        <v>0</v>
      </c>
      <c r="CA223" s="37">
        <v>0</v>
      </c>
      <c r="CB223" s="37">
        <v>0</v>
      </c>
      <c r="CC223" s="90">
        <v>0</v>
      </c>
      <c r="CD223" s="37">
        <v>0</v>
      </c>
      <c r="CE223" s="37">
        <v>0</v>
      </c>
      <c r="CF223" s="37">
        <v>0</v>
      </c>
      <c r="CG223" s="37">
        <v>0</v>
      </c>
      <c r="CH223" s="37">
        <v>0</v>
      </c>
      <c r="CI223" s="37">
        <v>0</v>
      </c>
      <c r="CJ223" s="37">
        <v>0</v>
      </c>
      <c r="CK223" s="37">
        <v>0</v>
      </c>
      <c r="CL223" s="37">
        <v>0</v>
      </c>
      <c r="CM223" s="37">
        <v>0</v>
      </c>
      <c r="CN223" s="37">
        <v>0</v>
      </c>
      <c r="CO223" s="37">
        <v>0</v>
      </c>
      <c r="CP223" s="37">
        <v>0</v>
      </c>
      <c r="CQ223" s="37">
        <v>0</v>
      </c>
      <c r="CR223" s="37">
        <v>0</v>
      </c>
      <c r="CS223" s="37">
        <v>0</v>
      </c>
      <c r="CT223" s="37">
        <v>0</v>
      </c>
      <c r="CU223" s="37">
        <v>0</v>
      </c>
      <c r="CV223" s="37">
        <v>0</v>
      </c>
      <c r="CW223" s="75">
        <v>0</v>
      </c>
      <c r="CX223" s="93">
        <f t="shared" si="8"/>
        <v>3</v>
      </c>
      <c r="CY223" s="93">
        <v>1</v>
      </c>
      <c r="CZ223" s="93">
        <v>0</v>
      </c>
      <c r="DA223" s="93">
        <v>0</v>
      </c>
      <c r="DB223" s="93">
        <v>0</v>
      </c>
      <c r="DC223" s="37" t="s">
        <v>1020</v>
      </c>
      <c r="DD223" s="37" t="s">
        <v>305</v>
      </c>
      <c r="DE223" s="93"/>
      <c r="DF223" s="93"/>
      <c r="DG223" s="37" t="s">
        <v>1021</v>
      </c>
      <c r="DH223" s="37" t="s">
        <v>1022</v>
      </c>
      <c r="DI223" s="37"/>
      <c r="DJ223" s="37"/>
      <c r="DK223" s="37"/>
      <c r="DL223" s="37">
        <v>1</v>
      </c>
      <c r="DM223" s="37" t="s">
        <v>595</v>
      </c>
      <c r="DN223" s="37">
        <v>1</v>
      </c>
      <c r="DO223" s="37">
        <v>1959</v>
      </c>
      <c r="DP223" s="37" t="s">
        <v>1715</v>
      </c>
      <c r="DQ223" s="102" t="s">
        <v>1713</v>
      </c>
      <c r="DR223" s="37" t="s">
        <v>460</v>
      </c>
      <c r="DS223" s="37" t="s">
        <v>1715</v>
      </c>
      <c r="DT223" s="37"/>
      <c r="DU223" s="37"/>
      <c r="DV223" s="37"/>
      <c r="DW223" s="37"/>
      <c r="DX223" s="37"/>
      <c r="DY223" s="37"/>
      <c r="DZ223" s="37"/>
      <c r="EA223" s="37"/>
      <c r="EB223" s="37"/>
      <c r="EC223" s="37"/>
      <c r="ED223" s="37"/>
      <c r="EE223" s="37"/>
      <c r="EF223" s="37"/>
      <c r="EG223" s="37"/>
      <c r="EH223" s="37"/>
      <c r="EI223" s="37"/>
      <c r="EJ223" s="38"/>
      <c r="EK223" s="38"/>
      <c r="EL223" s="38"/>
      <c r="EM223" s="38"/>
      <c r="EN223" s="38"/>
      <c r="EO223" s="38"/>
      <c r="EP223" s="38"/>
      <c r="EQ223" s="38"/>
      <c r="ER223" s="38"/>
      <c r="ES223" s="38"/>
      <c r="ET223" s="38"/>
      <c r="EU223" s="38"/>
      <c r="EV223" s="38"/>
      <c r="EW223" s="38"/>
      <c r="EX223" s="38"/>
      <c r="EY223" s="38"/>
      <c r="EZ223" s="38"/>
      <c r="FA223" s="38"/>
      <c r="FB223" s="38"/>
      <c r="FC223" s="38"/>
      <c r="FD223" s="38"/>
      <c r="FE223" s="38"/>
      <c r="FF223" s="38"/>
      <c r="FG223" s="38"/>
      <c r="FH223" s="38"/>
      <c r="FI223" s="38"/>
      <c r="FJ223" s="38"/>
      <c r="FK223" s="38"/>
      <c r="FL223" s="38"/>
      <c r="FM223" s="38"/>
      <c r="FN223" s="38"/>
      <c r="FO223" s="38"/>
      <c r="FP223" s="38"/>
      <c r="FQ223" s="38"/>
      <c r="FR223" s="38"/>
      <c r="FS223" s="38"/>
      <c r="FT223" s="38"/>
      <c r="FU223" s="38"/>
      <c r="FV223" s="38"/>
      <c r="FW223" s="38"/>
      <c r="FX223" s="38"/>
      <c r="FY223" s="38"/>
      <c r="FZ223" s="38"/>
      <c r="GA223" s="38"/>
      <c r="GB223" s="38"/>
      <c r="GC223" s="38"/>
      <c r="GD223" s="38"/>
      <c r="GE223" s="38"/>
      <c r="GF223" s="38"/>
      <c r="GG223" s="38"/>
      <c r="GH223" s="38"/>
      <c r="GI223" s="38"/>
      <c r="GJ223" s="38"/>
      <c r="GK223" s="38"/>
      <c r="GL223" s="38"/>
      <c r="GM223" s="38"/>
      <c r="GN223" s="38"/>
    </row>
    <row r="224" spans="1:196" s="40" customFormat="1" ht="15.75" customHeight="1" x14ac:dyDescent="0.3">
      <c r="A224" s="37" t="s">
        <v>9</v>
      </c>
      <c r="B224" s="74" t="s">
        <v>1687</v>
      </c>
      <c r="C224" s="102" t="s">
        <v>1716</v>
      </c>
      <c r="D224" s="37"/>
      <c r="E224" s="37"/>
      <c r="F224" s="37" t="s">
        <v>91</v>
      </c>
      <c r="G224" s="37"/>
      <c r="H224" s="37" t="s">
        <v>743</v>
      </c>
      <c r="I224" s="37" t="s">
        <v>109</v>
      </c>
      <c r="J224" s="37" t="s">
        <v>1558</v>
      </c>
      <c r="K224" s="37" t="s">
        <v>62</v>
      </c>
      <c r="L224" s="93"/>
      <c r="M224" s="37" t="s">
        <v>272</v>
      </c>
      <c r="N224" s="93"/>
      <c r="O224" s="37" t="s">
        <v>300</v>
      </c>
      <c r="P224" s="37" t="s">
        <v>1717</v>
      </c>
      <c r="Q224" s="75" t="s">
        <v>591</v>
      </c>
      <c r="R224" s="37">
        <v>0</v>
      </c>
      <c r="S224" s="37">
        <v>0</v>
      </c>
      <c r="T224" s="37">
        <v>0</v>
      </c>
      <c r="U224" s="37">
        <v>0</v>
      </c>
      <c r="V224" s="37">
        <v>0</v>
      </c>
      <c r="W224" s="37">
        <v>0</v>
      </c>
      <c r="X224" s="37">
        <v>0</v>
      </c>
      <c r="Y224" s="37">
        <v>0</v>
      </c>
      <c r="Z224" s="37"/>
      <c r="AA224" s="75">
        <v>0</v>
      </c>
      <c r="AB224" s="37">
        <v>0</v>
      </c>
      <c r="AC224" s="37">
        <v>0</v>
      </c>
      <c r="AD224" s="37">
        <v>0</v>
      </c>
      <c r="AE224" s="37">
        <v>0</v>
      </c>
      <c r="AF224" s="37">
        <v>0</v>
      </c>
      <c r="AG224" s="37">
        <v>0</v>
      </c>
      <c r="AH224" s="37">
        <v>0</v>
      </c>
      <c r="AI224" s="37">
        <v>0</v>
      </c>
      <c r="AJ224" s="37">
        <v>0</v>
      </c>
      <c r="AK224" s="37">
        <v>0</v>
      </c>
      <c r="AL224" s="37">
        <v>0</v>
      </c>
      <c r="AM224" s="37">
        <v>0</v>
      </c>
      <c r="AN224" s="37">
        <v>0</v>
      </c>
      <c r="AO224" s="37">
        <v>0</v>
      </c>
      <c r="AP224" s="37">
        <v>0</v>
      </c>
      <c r="AQ224" s="37">
        <v>0</v>
      </c>
      <c r="AR224" s="37">
        <v>0</v>
      </c>
      <c r="AS224" s="37">
        <v>0</v>
      </c>
      <c r="AT224" s="37">
        <v>0</v>
      </c>
      <c r="AU224" s="37">
        <v>0</v>
      </c>
      <c r="AV224" s="37">
        <v>0</v>
      </c>
      <c r="AW224" s="37">
        <v>0</v>
      </c>
      <c r="AX224" s="37">
        <v>0</v>
      </c>
      <c r="AY224" s="37">
        <v>0</v>
      </c>
      <c r="AZ224" s="37">
        <v>0</v>
      </c>
      <c r="BA224" s="37">
        <v>0</v>
      </c>
      <c r="BB224" s="37">
        <v>0</v>
      </c>
      <c r="BC224" s="37">
        <v>0</v>
      </c>
      <c r="BD224" s="37">
        <v>0</v>
      </c>
      <c r="BE224" s="37">
        <v>0</v>
      </c>
      <c r="BF224" s="37">
        <v>0</v>
      </c>
      <c r="BG224" s="37">
        <v>0</v>
      </c>
      <c r="BH224" s="52">
        <v>0</v>
      </c>
      <c r="BI224" s="37">
        <v>0</v>
      </c>
      <c r="BJ224" s="52">
        <v>0</v>
      </c>
      <c r="BK224" s="37">
        <v>1</v>
      </c>
      <c r="BL224" s="52">
        <v>0</v>
      </c>
      <c r="BM224" s="37">
        <v>0</v>
      </c>
      <c r="BN224" s="37">
        <v>1</v>
      </c>
      <c r="BO224" s="37">
        <v>0</v>
      </c>
      <c r="BP224" s="37">
        <v>1</v>
      </c>
      <c r="BQ224" s="37">
        <v>0</v>
      </c>
      <c r="BR224" s="37">
        <v>0</v>
      </c>
      <c r="BS224" s="37">
        <v>0</v>
      </c>
      <c r="BT224" s="37">
        <v>0</v>
      </c>
      <c r="BU224" s="37">
        <v>0</v>
      </c>
      <c r="BV224" s="37">
        <v>0</v>
      </c>
      <c r="BW224" s="37">
        <v>0</v>
      </c>
      <c r="BX224" s="37">
        <v>0</v>
      </c>
      <c r="BY224" s="37">
        <v>0</v>
      </c>
      <c r="BZ224" s="37">
        <v>0</v>
      </c>
      <c r="CA224" s="37">
        <v>0</v>
      </c>
      <c r="CB224" s="37">
        <v>0</v>
      </c>
      <c r="CC224" s="90">
        <v>0</v>
      </c>
      <c r="CD224" s="37">
        <v>0</v>
      </c>
      <c r="CE224" s="37">
        <v>0</v>
      </c>
      <c r="CF224" s="37">
        <v>0</v>
      </c>
      <c r="CG224" s="37">
        <v>0</v>
      </c>
      <c r="CH224" s="37">
        <v>0</v>
      </c>
      <c r="CI224" s="37">
        <v>0</v>
      </c>
      <c r="CJ224" s="37">
        <v>0</v>
      </c>
      <c r="CK224" s="37">
        <v>0</v>
      </c>
      <c r="CL224" s="37">
        <v>0</v>
      </c>
      <c r="CM224" s="37">
        <v>0</v>
      </c>
      <c r="CN224" s="37">
        <v>0</v>
      </c>
      <c r="CO224" s="37">
        <v>0</v>
      </c>
      <c r="CP224" s="37">
        <v>0</v>
      </c>
      <c r="CQ224" s="37">
        <v>0</v>
      </c>
      <c r="CR224" s="37">
        <v>0</v>
      </c>
      <c r="CS224" s="37">
        <v>0</v>
      </c>
      <c r="CT224" s="37">
        <v>0</v>
      </c>
      <c r="CU224" s="37">
        <v>0</v>
      </c>
      <c r="CV224" s="37">
        <v>0</v>
      </c>
      <c r="CW224" s="75">
        <v>0</v>
      </c>
      <c r="CX224" s="93">
        <f t="shared" si="8"/>
        <v>3</v>
      </c>
      <c r="CY224" s="93">
        <v>1</v>
      </c>
      <c r="CZ224" s="93">
        <v>0</v>
      </c>
      <c r="DA224" s="93">
        <v>0</v>
      </c>
      <c r="DB224" s="93">
        <v>0</v>
      </c>
      <c r="DC224" s="37" t="s">
        <v>1718</v>
      </c>
      <c r="DD224" s="37" t="s">
        <v>305</v>
      </c>
      <c r="DE224" s="93"/>
      <c r="DF224" s="93"/>
      <c r="DG224" s="37" t="s">
        <v>762</v>
      </c>
      <c r="DH224" s="93"/>
      <c r="DI224" s="37"/>
      <c r="DJ224" s="37"/>
      <c r="DK224" s="37"/>
      <c r="DL224" s="37">
        <v>1</v>
      </c>
      <c r="DM224" s="37"/>
      <c r="DN224" s="37">
        <v>1</v>
      </c>
      <c r="DO224" s="37">
        <v>1887</v>
      </c>
      <c r="DP224" s="37" t="s">
        <v>1719</v>
      </c>
      <c r="DQ224" s="102" t="s">
        <v>1716</v>
      </c>
      <c r="DR224" s="37" t="s">
        <v>460</v>
      </c>
      <c r="DS224" s="37" t="s">
        <v>1719</v>
      </c>
      <c r="DT224" s="37"/>
      <c r="DU224" s="37"/>
      <c r="DV224" s="37"/>
      <c r="DW224" s="37"/>
      <c r="DX224" s="37"/>
      <c r="DY224" s="37"/>
      <c r="DZ224" s="37"/>
      <c r="EA224" s="37"/>
      <c r="EB224" s="37"/>
      <c r="EC224" s="37"/>
      <c r="ED224" s="37"/>
      <c r="EE224" s="37"/>
      <c r="EF224" s="37"/>
      <c r="EG224" s="37"/>
      <c r="EH224" s="37"/>
      <c r="EI224" s="37"/>
      <c r="EJ224" s="38"/>
      <c r="EK224" s="38"/>
      <c r="EL224" s="38"/>
      <c r="EM224" s="38"/>
      <c r="EN224" s="38"/>
      <c r="EO224" s="38"/>
      <c r="EP224" s="38"/>
      <c r="EQ224" s="38"/>
      <c r="ER224" s="38"/>
      <c r="ES224" s="38"/>
      <c r="ET224" s="38"/>
      <c r="EU224" s="38"/>
      <c r="EV224" s="38"/>
      <c r="EW224" s="38"/>
      <c r="EX224" s="38"/>
      <c r="EY224" s="38"/>
      <c r="EZ224" s="38"/>
      <c r="FA224" s="38"/>
      <c r="FB224" s="38"/>
      <c r="FC224" s="38"/>
      <c r="FD224" s="38"/>
      <c r="FE224" s="38"/>
      <c r="FF224" s="38"/>
      <c r="FG224" s="38"/>
      <c r="FH224" s="38"/>
      <c r="FI224" s="38"/>
      <c r="FJ224" s="38"/>
      <c r="FK224" s="38"/>
      <c r="FL224" s="38"/>
      <c r="FM224" s="38"/>
      <c r="FN224" s="38"/>
      <c r="FO224" s="38"/>
      <c r="FP224" s="38"/>
      <c r="FQ224" s="38"/>
      <c r="FR224" s="38"/>
      <c r="FS224" s="38"/>
      <c r="FT224" s="38"/>
      <c r="FU224" s="38"/>
      <c r="FV224" s="38"/>
      <c r="FW224" s="38"/>
      <c r="FX224" s="38"/>
      <c r="FY224" s="38"/>
      <c r="FZ224" s="38"/>
      <c r="GA224" s="38"/>
      <c r="GB224" s="38"/>
      <c r="GC224" s="38"/>
      <c r="GD224" s="38"/>
      <c r="GE224" s="38"/>
      <c r="GF224" s="38"/>
      <c r="GG224" s="38"/>
      <c r="GH224" s="38"/>
      <c r="GI224" s="38"/>
      <c r="GJ224" s="38"/>
      <c r="GK224" s="38"/>
      <c r="GL224" s="38"/>
      <c r="GM224" s="38"/>
      <c r="GN224" s="38"/>
    </row>
    <row r="225" spans="1:196" s="40" customFormat="1" ht="15.75" customHeight="1" x14ac:dyDescent="0.3">
      <c r="A225" s="37" t="s">
        <v>9</v>
      </c>
      <c r="B225" s="74" t="s">
        <v>1687</v>
      </c>
      <c r="C225" s="102" t="s">
        <v>1720</v>
      </c>
      <c r="D225" s="37"/>
      <c r="E225" s="37"/>
      <c r="F225" s="37" t="s">
        <v>91</v>
      </c>
      <c r="G225" s="37" t="s">
        <v>479</v>
      </c>
      <c r="H225" s="37" t="s">
        <v>454</v>
      </c>
      <c r="I225" s="37"/>
      <c r="J225" s="93"/>
      <c r="K225" s="93"/>
      <c r="L225" s="93"/>
      <c r="M225" s="93"/>
      <c r="N225" s="93"/>
      <c r="O225" s="37" t="s">
        <v>300</v>
      </c>
      <c r="P225" s="37" t="s">
        <v>1721</v>
      </c>
      <c r="Q225" s="75" t="s">
        <v>591</v>
      </c>
      <c r="R225" s="37">
        <v>0</v>
      </c>
      <c r="S225" s="37">
        <v>0</v>
      </c>
      <c r="T225" s="37">
        <v>0</v>
      </c>
      <c r="U225" s="37">
        <v>0</v>
      </c>
      <c r="V225" s="37">
        <v>0</v>
      </c>
      <c r="W225" s="37">
        <v>0</v>
      </c>
      <c r="X225" s="37">
        <v>0</v>
      </c>
      <c r="Y225" s="37">
        <v>0</v>
      </c>
      <c r="Z225" s="37"/>
      <c r="AA225" s="37">
        <v>0</v>
      </c>
      <c r="AB225" s="37">
        <v>0</v>
      </c>
      <c r="AC225" s="37">
        <v>0</v>
      </c>
      <c r="AD225" s="37">
        <v>0</v>
      </c>
      <c r="AE225" s="37">
        <v>0</v>
      </c>
      <c r="AF225" s="37">
        <v>0</v>
      </c>
      <c r="AG225" s="37">
        <v>0</v>
      </c>
      <c r="AH225" s="37">
        <v>0</v>
      </c>
      <c r="AI225" s="37">
        <v>0</v>
      </c>
      <c r="AJ225" s="37">
        <v>0</v>
      </c>
      <c r="AK225" s="37">
        <v>0</v>
      </c>
      <c r="AL225" s="37">
        <v>0</v>
      </c>
      <c r="AM225" s="37">
        <v>0</v>
      </c>
      <c r="AN225" s="37">
        <v>0</v>
      </c>
      <c r="AO225" s="37">
        <v>0</v>
      </c>
      <c r="AP225" s="37">
        <v>0</v>
      </c>
      <c r="AQ225" s="37">
        <v>0</v>
      </c>
      <c r="AR225" s="37">
        <v>0</v>
      </c>
      <c r="AS225" s="37">
        <v>0</v>
      </c>
      <c r="AT225" s="37">
        <v>0</v>
      </c>
      <c r="AU225" s="37">
        <v>0</v>
      </c>
      <c r="AV225" s="37">
        <v>0</v>
      </c>
      <c r="AW225" s="37">
        <v>0</v>
      </c>
      <c r="AX225" s="37">
        <v>0</v>
      </c>
      <c r="AY225" s="37">
        <v>0</v>
      </c>
      <c r="AZ225" s="37">
        <v>0</v>
      </c>
      <c r="BA225" s="37">
        <v>0</v>
      </c>
      <c r="BB225" s="37">
        <v>0</v>
      </c>
      <c r="BC225" s="37">
        <v>0</v>
      </c>
      <c r="BD225" s="37">
        <v>0</v>
      </c>
      <c r="BE225" s="37">
        <v>0</v>
      </c>
      <c r="BF225" s="37">
        <v>0</v>
      </c>
      <c r="BG225" s="37">
        <v>0</v>
      </c>
      <c r="BH225" s="52">
        <v>0</v>
      </c>
      <c r="BI225" s="37">
        <v>0</v>
      </c>
      <c r="BJ225" s="52">
        <v>0</v>
      </c>
      <c r="BK225" s="37">
        <v>1</v>
      </c>
      <c r="BL225" s="52">
        <v>0</v>
      </c>
      <c r="BM225" s="37">
        <v>0</v>
      </c>
      <c r="BN225" s="37">
        <v>1</v>
      </c>
      <c r="BO225" s="37">
        <v>0</v>
      </c>
      <c r="BP225" s="37">
        <v>1</v>
      </c>
      <c r="BQ225" s="37">
        <v>0</v>
      </c>
      <c r="BR225" s="37">
        <v>0</v>
      </c>
      <c r="BS225" s="37">
        <v>0</v>
      </c>
      <c r="BT225" s="37">
        <v>0</v>
      </c>
      <c r="BU225" s="37">
        <v>0</v>
      </c>
      <c r="BV225" s="37">
        <v>0</v>
      </c>
      <c r="BW225" s="37">
        <v>0</v>
      </c>
      <c r="BX225" s="37">
        <v>0</v>
      </c>
      <c r="BY225" s="37">
        <v>0</v>
      </c>
      <c r="BZ225" s="37">
        <v>0</v>
      </c>
      <c r="CA225" s="37">
        <v>0</v>
      </c>
      <c r="CB225" s="37">
        <v>0</v>
      </c>
      <c r="CC225" s="90">
        <v>0</v>
      </c>
      <c r="CD225" s="37">
        <v>0</v>
      </c>
      <c r="CE225" s="37">
        <v>0</v>
      </c>
      <c r="CF225" s="37">
        <v>0</v>
      </c>
      <c r="CG225" s="37">
        <v>0</v>
      </c>
      <c r="CH225" s="37">
        <v>0</v>
      </c>
      <c r="CI225" s="37">
        <v>0</v>
      </c>
      <c r="CJ225" s="37">
        <v>0</v>
      </c>
      <c r="CK225" s="37">
        <v>0</v>
      </c>
      <c r="CL225" s="37">
        <v>0</v>
      </c>
      <c r="CM225" s="37">
        <v>0</v>
      </c>
      <c r="CN225" s="37">
        <v>0</v>
      </c>
      <c r="CO225" s="37">
        <v>0</v>
      </c>
      <c r="CP225" s="37">
        <v>0</v>
      </c>
      <c r="CQ225" s="37">
        <v>0</v>
      </c>
      <c r="CR225" s="37">
        <v>0</v>
      </c>
      <c r="CS225" s="37">
        <v>0</v>
      </c>
      <c r="CT225" s="37">
        <v>0</v>
      </c>
      <c r="CU225" s="37">
        <v>0</v>
      </c>
      <c r="CV225" s="37">
        <v>0</v>
      </c>
      <c r="CW225" s="75">
        <v>0</v>
      </c>
      <c r="CX225" s="93">
        <f t="shared" si="8"/>
        <v>3</v>
      </c>
      <c r="CY225" s="93">
        <v>1</v>
      </c>
      <c r="CZ225" s="93">
        <v>0</v>
      </c>
      <c r="DA225" s="93">
        <v>0</v>
      </c>
      <c r="DB225" s="93">
        <v>0</v>
      </c>
      <c r="DC225" s="37" t="s">
        <v>1020</v>
      </c>
      <c r="DD225" s="37" t="s">
        <v>305</v>
      </c>
      <c r="DE225" s="93"/>
      <c r="DF225" s="93"/>
      <c r="DG225" s="37" t="s">
        <v>1722</v>
      </c>
      <c r="DH225" s="37" t="s">
        <v>747</v>
      </c>
      <c r="DI225" s="37"/>
      <c r="DJ225" s="37"/>
      <c r="DK225" s="37" t="s">
        <v>613</v>
      </c>
      <c r="DL225" s="37">
        <v>1</v>
      </c>
      <c r="DM225" s="37" t="s">
        <v>595</v>
      </c>
      <c r="DN225" s="37">
        <v>1</v>
      </c>
      <c r="DO225" s="37">
        <v>1961</v>
      </c>
      <c r="DP225" s="37" t="s">
        <v>1723</v>
      </c>
      <c r="DQ225" s="102" t="s">
        <v>1720</v>
      </c>
      <c r="DR225" s="37" t="s">
        <v>460</v>
      </c>
      <c r="DS225" s="37" t="s">
        <v>1723</v>
      </c>
      <c r="DT225" s="37"/>
      <c r="DU225" s="37"/>
      <c r="DV225" s="37"/>
      <c r="DW225" s="37"/>
      <c r="DX225" s="37"/>
      <c r="DY225" s="37"/>
      <c r="DZ225" s="37"/>
      <c r="EA225" s="37"/>
      <c r="EB225" s="37"/>
      <c r="EC225" s="37"/>
      <c r="ED225" s="37"/>
      <c r="EE225" s="37"/>
      <c r="EF225" s="37"/>
      <c r="EG225" s="37"/>
      <c r="EH225" s="37"/>
      <c r="EI225" s="37"/>
      <c r="EJ225" s="38"/>
      <c r="EK225" s="38"/>
      <c r="EL225" s="38"/>
      <c r="EM225" s="38"/>
      <c r="EN225" s="38"/>
      <c r="EO225" s="38"/>
      <c r="EP225" s="38"/>
      <c r="EQ225" s="38"/>
      <c r="ER225" s="38"/>
      <c r="ES225" s="38"/>
      <c r="ET225" s="38"/>
      <c r="EU225" s="38"/>
      <c r="EV225" s="38"/>
      <c r="EW225" s="38"/>
      <c r="EX225" s="38"/>
      <c r="EY225" s="38"/>
      <c r="EZ225" s="38"/>
      <c r="FA225" s="38"/>
      <c r="FB225" s="38"/>
      <c r="FC225" s="38"/>
      <c r="FD225" s="38"/>
      <c r="FE225" s="38"/>
      <c r="FF225" s="38"/>
      <c r="FG225" s="38"/>
      <c r="FH225" s="38"/>
      <c r="FI225" s="38"/>
      <c r="FJ225" s="38"/>
      <c r="FK225" s="38"/>
      <c r="FL225" s="38"/>
      <c r="FM225" s="38"/>
      <c r="FN225" s="38"/>
      <c r="FO225" s="38"/>
      <c r="FP225" s="38"/>
      <c r="FQ225" s="38"/>
      <c r="FR225" s="38"/>
      <c r="FS225" s="38"/>
      <c r="FT225" s="38"/>
      <c r="FU225" s="38"/>
      <c r="FV225" s="38"/>
      <c r="FW225" s="38"/>
      <c r="FX225" s="38"/>
      <c r="FY225" s="38"/>
      <c r="FZ225" s="38"/>
      <c r="GA225" s="38"/>
      <c r="GB225" s="38"/>
      <c r="GC225" s="38"/>
      <c r="GD225" s="38"/>
      <c r="GE225" s="38"/>
      <c r="GF225" s="38"/>
      <c r="GG225" s="38"/>
      <c r="GH225" s="38"/>
      <c r="GI225" s="38"/>
      <c r="GJ225" s="38"/>
      <c r="GK225" s="38"/>
      <c r="GL225" s="38"/>
      <c r="GM225" s="38"/>
      <c r="GN225" s="38"/>
    </row>
    <row r="226" spans="1:196" s="40" customFormat="1" ht="15.75" customHeight="1" x14ac:dyDescent="0.3">
      <c r="A226" s="37" t="s">
        <v>9</v>
      </c>
      <c r="B226" s="74" t="s">
        <v>1687</v>
      </c>
      <c r="C226" s="102" t="s">
        <v>1724</v>
      </c>
      <c r="D226" s="37"/>
      <c r="E226" s="37"/>
      <c r="F226" s="37" t="s">
        <v>91</v>
      </c>
      <c r="G226" s="37"/>
      <c r="H226" s="37" t="s">
        <v>1248</v>
      </c>
      <c r="I226" s="37" t="s">
        <v>56</v>
      </c>
      <c r="J226" s="37" t="s">
        <v>455</v>
      </c>
      <c r="K226" s="37" t="s">
        <v>269</v>
      </c>
      <c r="L226" s="93"/>
      <c r="M226" s="37" t="s">
        <v>272</v>
      </c>
      <c r="N226" s="93"/>
      <c r="O226" s="37" t="s">
        <v>299</v>
      </c>
      <c r="P226" s="37" t="s">
        <v>1725</v>
      </c>
      <c r="Q226" s="75" t="s">
        <v>606</v>
      </c>
      <c r="R226" s="37"/>
      <c r="S226" s="37"/>
      <c r="T226" s="37"/>
      <c r="U226" s="37"/>
      <c r="V226" s="37"/>
      <c r="W226" s="37"/>
      <c r="X226" s="37"/>
      <c r="Y226" s="37"/>
      <c r="Z226" s="37"/>
      <c r="AA226" s="75"/>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52"/>
      <c r="BI226" s="37"/>
      <c r="BJ226" s="52">
        <v>1</v>
      </c>
      <c r="BK226" s="37">
        <v>1</v>
      </c>
      <c r="BL226" s="52"/>
      <c r="BM226" s="37"/>
      <c r="BN226" s="37"/>
      <c r="BO226" s="37"/>
      <c r="BP226" s="37"/>
      <c r="BQ226" s="37"/>
      <c r="BR226" s="37"/>
      <c r="BS226" s="37"/>
      <c r="BT226" s="37"/>
      <c r="BU226" s="37"/>
      <c r="BV226" s="37"/>
      <c r="BW226" s="37"/>
      <c r="BX226" s="37"/>
      <c r="BY226" s="37"/>
      <c r="BZ226" s="37"/>
      <c r="CA226" s="37"/>
      <c r="CB226" s="37"/>
      <c r="CC226" s="90"/>
      <c r="CD226" s="37"/>
      <c r="CE226" s="37"/>
      <c r="CF226" s="37"/>
      <c r="CG226" s="37"/>
      <c r="CH226" s="37"/>
      <c r="CI226" s="37"/>
      <c r="CJ226" s="37"/>
      <c r="CK226" s="37"/>
      <c r="CL226" s="37"/>
      <c r="CM226" s="37"/>
      <c r="CN226" s="37"/>
      <c r="CO226" s="37"/>
      <c r="CP226" s="37"/>
      <c r="CQ226" s="37"/>
      <c r="CR226" s="37"/>
      <c r="CS226" s="37"/>
      <c r="CT226" s="37"/>
      <c r="CU226" s="37"/>
      <c r="CV226" s="37"/>
      <c r="CW226" s="75"/>
      <c r="CX226" s="93"/>
      <c r="CY226" s="93"/>
      <c r="CZ226" s="93"/>
      <c r="DA226" s="93"/>
      <c r="DB226" s="93"/>
      <c r="DC226" s="37" t="s">
        <v>1726</v>
      </c>
      <c r="DD226" s="37" t="s">
        <v>305</v>
      </c>
      <c r="DE226" s="93"/>
      <c r="DF226" s="93"/>
      <c r="DG226" s="37"/>
      <c r="DH226" s="93"/>
      <c r="DI226" s="37"/>
      <c r="DJ226" s="37"/>
      <c r="DK226" s="37"/>
      <c r="DL226" s="37">
        <v>0</v>
      </c>
      <c r="DM226" s="37"/>
      <c r="DN226" s="37">
        <v>1</v>
      </c>
      <c r="DO226" s="37">
        <v>1929</v>
      </c>
      <c r="DP226" s="37" t="s">
        <v>1727</v>
      </c>
      <c r="DQ226" s="37" t="s">
        <v>1728</v>
      </c>
      <c r="DR226" s="37">
        <v>1962</v>
      </c>
      <c r="DS226" s="37" t="s">
        <v>1729</v>
      </c>
      <c r="DT226" s="38"/>
      <c r="DU226" s="38"/>
      <c r="DV226" s="38"/>
      <c r="DW226" s="38"/>
      <c r="DX226" s="38"/>
      <c r="DY226" s="38"/>
      <c r="DZ226" s="38"/>
      <c r="EA226" s="38"/>
      <c r="EB226" s="38"/>
      <c r="EC226" s="38"/>
      <c r="ED226" s="38"/>
      <c r="EE226" s="38"/>
      <c r="EF226" s="38"/>
      <c r="EG226" s="38"/>
      <c r="EH226" s="38"/>
      <c r="EI226" s="38"/>
      <c r="EJ226" s="38"/>
      <c r="EK226" s="38"/>
      <c r="EL226" s="38"/>
      <c r="EM226" s="38"/>
      <c r="EN226" s="38"/>
      <c r="EO226" s="38"/>
      <c r="EP226" s="38"/>
      <c r="EQ226" s="38"/>
      <c r="ER226" s="38"/>
      <c r="ES226" s="38"/>
      <c r="ET226" s="38"/>
      <c r="EU226" s="38"/>
      <c r="EV226" s="38"/>
      <c r="EW226" s="38"/>
      <c r="EX226" s="38"/>
      <c r="EY226" s="38"/>
      <c r="EZ226" s="38"/>
      <c r="FA226" s="38"/>
      <c r="FB226" s="38"/>
      <c r="FC226" s="38"/>
      <c r="FD226" s="38"/>
      <c r="FE226" s="38"/>
      <c r="FF226" s="38"/>
      <c r="FG226" s="38"/>
      <c r="FH226" s="38"/>
      <c r="FI226" s="38"/>
      <c r="FJ226" s="38"/>
      <c r="FK226" s="38"/>
      <c r="FL226" s="38"/>
      <c r="FM226" s="38"/>
      <c r="FN226" s="38"/>
      <c r="FO226" s="38"/>
      <c r="FP226" s="38"/>
      <c r="FQ226" s="38"/>
      <c r="FR226" s="38"/>
      <c r="FS226" s="38"/>
      <c r="FT226" s="38"/>
      <c r="FU226" s="38"/>
      <c r="FV226" s="38"/>
      <c r="FW226" s="38"/>
      <c r="FX226" s="38"/>
      <c r="FY226" s="38"/>
      <c r="FZ226" s="38"/>
      <c r="GA226" s="38"/>
      <c r="GB226" s="38"/>
      <c r="GC226" s="38"/>
      <c r="GD226" s="38"/>
      <c r="GE226" s="38"/>
      <c r="GF226" s="38"/>
      <c r="GG226" s="38"/>
      <c r="GH226" s="38"/>
      <c r="GI226" s="38"/>
      <c r="GJ226" s="38"/>
      <c r="GK226" s="38"/>
      <c r="GL226" s="38"/>
      <c r="GM226" s="38"/>
      <c r="GN226" s="38"/>
    </row>
    <row r="227" spans="1:196" s="40" customFormat="1" ht="15.75" customHeight="1" x14ac:dyDescent="0.3">
      <c r="A227" s="38" t="s">
        <v>9</v>
      </c>
      <c r="B227" s="47" t="s">
        <v>1730</v>
      </c>
      <c r="C227" s="48" t="s">
        <v>1731</v>
      </c>
      <c r="D227" s="38"/>
      <c r="E227" s="38"/>
      <c r="F227" s="38" t="s">
        <v>122</v>
      </c>
      <c r="G227" s="38"/>
      <c r="H227" s="38" t="s">
        <v>8574</v>
      </c>
      <c r="I227" s="38" t="s">
        <v>56</v>
      </c>
      <c r="J227" s="38" t="s">
        <v>200</v>
      </c>
      <c r="K227" s="38" t="s">
        <v>471</v>
      </c>
      <c r="L227" s="38"/>
      <c r="M227" s="38" t="s">
        <v>1427</v>
      </c>
      <c r="N227" s="38"/>
      <c r="O227" s="38" t="s">
        <v>299</v>
      </c>
      <c r="P227" s="38" t="s">
        <v>1732</v>
      </c>
      <c r="Q227" s="50" t="s">
        <v>1733</v>
      </c>
      <c r="R227" s="38"/>
      <c r="S227" s="38"/>
      <c r="T227" s="38"/>
      <c r="U227" s="38"/>
      <c r="V227" s="38"/>
      <c r="W227" s="38">
        <v>1</v>
      </c>
      <c r="X227" s="38"/>
      <c r="Y227" s="38"/>
      <c r="Z227" s="38"/>
      <c r="AA227" s="50"/>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c r="BC227" s="38"/>
      <c r="BD227" s="38"/>
      <c r="BE227" s="38"/>
      <c r="BF227" s="38"/>
      <c r="BG227" s="38"/>
      <c r="BH227" s="43"/>
      <c r="BI227" s="38"/>
      <c r="BJ227" s="43"/>
      <c r="BK227" s="38"/>
      <c r="BL227" s="43"/>
      <c r="BM227" s="38"/>
      <c r="BN227" s="38"/>
      <c r="BO227" s="38"/>
      <c r="BP227" s="38"/>
      <c r="BQ227" s="38"/>
      <c r="BR227" s="38"/>
      <c r="BS227" s="38"/>
      <c r="BT227" s="38"/>
      <c r="BU227" s="38"/>
      <c r="BV227" s="38"/>
      <c r="BW227" s="38"/>
      <c r="BX227" s="38"/>
      <c r="BY227" s="38"/>
      <c r="BZ227" s="38"/>
      <c r="CA227" s="38"/>
      <c r="CB227" s="38"/>
      <c r="CC227" s="49"/>
      <c r="CD227" s="38"/>
      <c r="CE227" s="38"/>
      <c r="CF227" s="38"/>
      <c r="CG227" s="38"/>
      <c r="CH227" s="38"/>
      <c r="CI227" s="38"/>
      <c r="CJ227" s="38"/>
      <c r="CK227" s="38"/>
      <c r="CL227" s="38"/>
      <c r="CM227" s="38"/>
      <c r="CN227" s="38"/>
      <c r="CO227" s="38"/>
      <c r="CP227" s="38"/>
      <c r="CQ227" s="38"/>
      <c r="CR227" s="38"/>
      <c r="CS227" s="38"/>
      <c r="CT227" s="38"/>
      <c r="CU227" s="38"/>
      <c r="CV227" s="38"/>
      <c r="CW227" s="50"/>
      <c r="CX227" s="38"/>
      <c r="CY227" s="38"/>
      <c r="CZ227" s="38"/>
      <c r="DA227" s="38"/>
      <c r="DB227" s="38"/>
      <c r="DC227" s="38" t="s">
        <v>1378</v>
      </c>
      <c r="DD227" s="38" t="s">
        <v>311</v>
      </c>
      <c r="DE227" s="38"/>
      <c r="DF227" s="38"/>
      <c r="DG227" s="38" t="s">
        <v>1474</v>
      </c>
      <c r="DH227" s="38" t="s">
        <v>1734</v>
      </c>
      <c r="DI227" s="38" t="s">
        <v>1474</v>
      </c>
      <c r="DJ227" s="38" t="s">
        <v>1474</v>
      </c>
      <c r="DK227" s="38">
        <v>0</v>
      </c>
      <c r="DL227" s="38">
        <v>0</v>
      </c>
      <c r="DM227" s="38" t="s">
        <v>595</v>
      </c>
      <c r="DN227" s="38">
        <v>1</v>
      </c>
      <c r="DO227" s="38">
        <v>2024</v>
      </c>
      <c r="DP227" s="38" t="s">
        <v>1735</v>
      </c>
      <c r="DQ227" s="48"/>
      <c r="DR227" s="38"/>
      <c r="DS227" s="38" t="s">
        <v>1735</v>
      </c>
      <c r="DT227" s="37"/>
      <c r="DU227" s="37"/>
      <c r="DV227" s="37"/>
      <c r="DW227" s="37"/>
      <c r="DX227" s="37"/>
      <c r="DY227" s="37"/>
      <c r="DZ227" s="37"/>
      <c r="EA227" s="37"/>
      <c r="EB227" s="37"/>
      <c r="EC227" s="37"/>
      <c r="ED227" s="37"/>
      <c r="EE227" s="37"/>
      <c r="EF227" s="37"/>
      <c r="EG227" s="37"/>
      <c r="EH227" s="37"/>
      <c r="EI227" s="37"/>
      <c r="EJ227" s="38"/>
      <c r="EK227" s="38"/>
      <c r="EL227" s="38"/>
      <c r="EM227" s="38"/>
      <c r="EN227" s="38"/>
      <c r="EO227" s="38"/>
      <c r="EP227" s="38"/>
      <c r="EQ227" s="38"/>
      <c r="ER227" s="38"/>
      <c r="ES227" s="38"/>
      <c r="ET227" s="38"/>
      <c r="EU227" s="38"/>
      <c r="EV227" s="38"/>
      <c r="EW227" s="38"/>
      <c r="EX227" s="38"/>
      <c r="EY227" s="38"/>
      <c r="EZ227" s="38"/>
      <c r="FA227" s="38"/>
      <c r="FB227" s="38"/>
      <c r="FC227" s="38"/>
      <c r="FD227" s="38"/>
      <c r="FE227" s="38"/>
      <c r="FF227" s="38"/>
      <c r="FG227" s="38"/>
      <c r="FH227" s="38"/>
      <c r="FI227" s="38"/>
      <c r="FJ227" s="38"/>
      <c r="FK227" s="38"/>
      <c r="FL227" s="38"/>
      <c r="FM227" s="38"/>
      <c r="FN227" s="38"/>
      <c r="FO227" s="38"/>
      <c r="FP227" s="38"/>
      <c r="FQ227" s="38"/>
      <c r="FR227" s="38"/>
      <c r="FS227" s="38"/>
      <c r="FT227" s="38"/>
      <c r="FU227" s="38"/>
      <c r="FV227" s="38"/>
      <c r="FW227" s="38"/>
      <c r="FX227" s="38"/>
      <c r="FY227" s="38"/>
      <c r="FZ227" s="38"/>
      <c r="GA227" s="38"/>
      <c r="GB227" s="38"/>
      <c r="GC227" s="38"/>
      <c r="GD227" s="38"/>
      <c r="GE227" s="38"/>
      <c r="GF227" s="38"/>
      <c r="GG227" s="38"/>
      <c r="GH227" s="38"/>
      <c r="GI227" s="38"/>
      <c r="GJ227" s="38"/>
      <c r="GK227" s="38"/>
      <c r="GL227" s="38"/>
      <c r="GM227" s="38"/>
      <c r="GN227" s="38"/>
    </row>
    <row r="228" spans="1:196" s="40" customFormat="1" ht="15.75" customHeight="1" x14ac:dyDescent="0.3">
      <c r="A228" s="74" t="s">
        <v>9</v>
      </c>
      <c r="B228" s="37" t="s">
        <v>1736</v>
      </c>
      <c r="C228" s="102" t="s">
        <v>1737</v>
      </c>
      <c r="D228" s="37"/>
      <c r="E228" s="37"/>
      <c r="F228" s="37" t="s">
        <v>91</v>
      </c>
      <c r="G228" s="37" t="s">
        <v>479</v>
      </c>
      <c r="H228" s="37" t="s">
        <v>454</v>
      </c>
      <c r="I228" s="37" t="s">
        <v>56</v>
      </c>
      <c r="J228" s="37" t="s">
        <v>173</v>
      </c>
      <c r="K228" s="37" t="s">
        <v>471</v>
      </c>
      <c r="L228" s="93"/>
      <c r="M228" s="37" t="s">
        <v>272</v>
      </c>
      <c r="N228" s="93"/>
      <c r="O228" s="37" t="s">
        <v>299</v>
      </c>
      <c r="P228" s="37" t="s">
        <v>1738</v>
      </c>
      <c r="Q228" s="75" t="s">
        <v>457</v>
      </c>
      <c r="R228" s="37">
        <v>0</v>
      </c>
      <c r="S228" s="37">
        <v>0</v>
      </c>
      <c r="T228" s="37">
        <v>0</v>
      </c>
      <c r="U228" s="37">
        <v>0</v>
      </c>
      <c r="V228" s="37">
        <v>0</v>
      </c>
      <c r="W228" s="37">
        <v>0</v>
      </c>
      <c r="X228" s="37">
        <v>0</v>
      </c>
      <c r="Y228" s="37">
        <v>0</v>
      </c>
      <c r="Z228" s="37"/>
      <c r="AA228" s="75">
        <v>0</v>
      </c>
      <c r="AB228" s="37">
        <v>0</v>
      </c>
      <c r="AC228" s="37">
        <v>0</v>
      </c>
      <c r="AD228" s="37">
        <v>0</v>
      </c>
      <c r="AE228" s="37">
        <v>0</v>
      </c>
      <c r="AF228" s="37">
        <v>0</v>
      </c>
      <c r="AG228" s="37">
        <v>0</v>
      </c>
      <c r="AH228" s="37">
        <v>0</v>
      </c>
      <c r="AI228" s="37">
        <v>0</v>
      </c>
      <c r="AJ228" s="37">
        <v>0</v>
      </c>
      <c r="AK228" s="37">
        <v>0</v>
      </c>
      <c r="AL228" s="37">
        <v>0</v>
      </c>
      <c r="AM228" s="37">
        <v>0</v>
      </c>
      <c r="AN228" s="37">
        <v>0</v>
      </c>
      <c r="AO228" s="37">
        <v>0</v>
      </c>
      <c r="AP228" s="37">
        <v>0</v>
      </c>
      <c r="AQ228" s="37">
        <v>0</v>
      </c>
      <c r="AR228" s="37">
        <v>0</v>
      </c>
      <c r="AS228" s="37">
        <v>0</v>
      </c>
      <c r="AT228" s="37">
        <v>0</v>
      </c>
      <c r="AU228" s="37">
        <v>0</v>
      </c>
      <c r="AV228" s="37">
        <v>0</v>
      </c>
      <c r="AW228" s="37">
        <v>0</v>
      </c>
      <c r="AX228" s="37">
        <v>0</v>
      </c>
      <c r="AY228" s="37">
        <v>0</v>
      </c>
      <c r="AZ228" s="37">
        <v>0</v>
      </c>
      <c r="BA228" s="37">
        <v>0</v>
      </c>
      <c r="BB228" s="37">
        <v>0</v>
      </c>
      <c r="BC228" s="37">
        <v>0</v>
      </c>
      <c r="BD228" s="37">
        <v>0</v>
      </c>
      <c r="BE228" s="37">
        <v>0</v>
      </c>
      <c r="BF228" s="37">
        <v>0</v>
      </c>
      <c r="BG228" s="37">
        <v>0</v>
      </c>
      <c r="BH228" s="52">
        <v>0</v>
      </c>
      <c r="BI228" s="37">
        <v>0</v>
      </c>
      <c r="BJ228" s="52">
        <v>0</v>
      </c>
      <c r="BK228" s="37">
        <v>0</v>
      </c>
      <c r="BL228" s="52">
        <v>0</v>
      </c>
      <c r="BM228" s="37">
        <v>0</v>
      </c>
      <c r="BN228" s="37">
        <v>0</v>
      </c>
      <c r="BO228" s="37">
        <v>0</v>
      </c>
      <c r="BP228" s="37">
        <v>0</v>
      </c>
      <c r="BQ228" s="37">
        <v>0</v>
      </c>
      <c r="BR228" s="37">
        <v>0</v>
      </c>
      <c r="BS228" s="37">
        <v>0</v>
      </c>
      <c r="BT228" s="37">
        <v>0</v>
      </c>
      <c r="BU228" s="37">
        <v>0</v>
      </c>
      <c r="BV228" s="37">
        <v>0</v>
      </c>
      <c r="BW228" s="37">
        <v>0</v>
      </c>
      <c r="BX228" s="37">
        <v>0</v>
      </c>
      <c r="BY228" s="37">
        <v>0</v>
      </c>
      <c r="BZ228" s="37">
        <v>0</v>
      </c>
      <c r="CA228" s="37">
        <v>0</v>
      </c>
      <c r="CB228" s="37">
        <v>0</v>
      </c>
      <c r="CC228" s="106">
        <v>0</v>
      </c>
      <c r="CD228" s="37">
        <v>0</v>
      </c>
      <c r="CE228" s="93">
        <v>0</v>
      </c>
      <c r="CF228" s="93">
        <v>0</v>
      </c>
      <c r="CG228" s="93">
        <v>0</v>
      </c>
      <c r="CH228" s="93">
        <v>0</v>
      </c>
      <c r="CI228" s="93">
        <v>0</v>
      </c>
      <c r="CJ228" s="93">
        <v>0</v>
      </c>
      <c r="CK228" s="93">
        <v>0</v>
      </c>
      <c r="CL228" s="93">
        <v>0</v>
      </c>
      <c r="CM228" s="93">
        <v>0</v>
      </c>
      <c r="CN228" s="37">
        <v>0</v>
      </c>
      <c r="CO228" s="93">
        <v>0</v>
      </c>
      <c r="CP228" s="37">
        <v>1</v>
      </c>
      <c r="CQ228" s="93">
        <v>0</v>
      </c>
      <c r="CR228" s="93">
        <v>0</v>
      </c>
      <c r="CS228" s="93">
        <v>0</v>
      </c>
      <c r="CT228" s="93">
        <v>0</v>
      </c>
      <c r="CU228" s="93">
        <v>0</v>
      </c>
      <c r="CV228" s="93">
        <v>0</v>
      </c>
      <c r="CW228" s="107">
        <v>0</v>
      </c>
      <c r="CX228" s="93">
        <f>SUM(AA228:CW228)</f>
        <v>1</v>
      </c>
      <c r="CY228" s="93">
        <v>0</v>
      </c>
      <c r="CZ228" s="93">
        <v>1</v>
      </c>
      <c r="DA228" s="93">
        <v>0</v>
      </c>
      <c r="DB228" s="93">
        <v>0</v>
      </c>
      <c r="DC228" s="37" t="s">
        <v>458</v>
      </c>
      <c r="DD228" s="37" t="s">
        <v>306</v>
      </c>
      <c r="DE228" s="93"/>
      <c r="DF228" s="93"/>
      <c r="DG228" s="37"/>
      <c r="DH228" s="93"/>
      <c r="DI228" s="37"/>
      <c r="DJ228" s="37"/>
      <c r="DK228" s="37"/>
      <c r="DL228" s="37">
        <v>0</v>
      </c>
      <c r="DM228" s="37"/>
      <c r="DN228" s="37">
        <v>1</v>
      </c>
      <c r="DO228" s="37">
        <v>1913</v>
      </c>
      <c r="DP228" s="37" t="s">
        <v>1739</v>
      </c>
      <c r="DQ228" s="102" t="s">
        <v>1737</v>
      </c>
      <c r="DR228" s="37" t="s">
        <v>460</v>
      </c>
      <c r="DS228" s="37" t="s">
        <v>1739</v>
      </c>
      <c r="DT228" s="37"/>
      <c r="DU228" s="37"/>
      <c r="DV228" s="37"/>
      <c r="DW228" s="37"/>
      <c r="DX228" s="37"/>
      <c r="DY228" s="37"/>
      <c r="DZ228" s="37"/>
      <c r="EA228" s="37"/>
      <c r="EB228" s="37"/>
      <c r="EC228" s="37"/>
      <c r="ED228" s="37"/>
      <c r="EE228" s="37"/>
      <c r="EF228" s="37"/>
      <c r="EG228" s="37"/>
      <c r="EH228" s="37"/>
      <c r="EI228" s="37"/>
      <c r="EJ228" s="38"/>
      <c r="EK228" s="38"/>
      <c r="EL228" s="38"/>
      <c r="EM228" s="38"/>
      <c r="EN228" s="38"/>
      <c r="EO228" s="38"/>
      <c r="EP228" s="38"/>
      <c r="EQ228" s="38"/>
      <c r="ER228" s="38"/>
      <c r="ES228" s="38"/>
      <c r="ET228" s="38"/>
      <c r="EU228" s="38"/>
      <c r="EV228" s="38"/>
      <c r="EW228" s="38"/>
      <c r="EX228" s="38"/>
      <c r="EY228" s="38"/>
      <c r="EZ228" s="38"/>
      <c r="FA228" s="38"/>
      <c r="FB228" s="38"/>
      <c r="FC228" s="38"/>
      <c r="FD228" s="38"/>
      <c r="FE228" s="38"/>
      <c r="FF228" s="38"/>
      <c r="FG228" s="38"/>
      <c r="FH228" s="38"/>
      <c r="FI228" s="38"/>
      <c r="FJ228" s="38"/>
      <c r="FK228" s="38"/>
      <c r="FL228" s="38"/>
      <c r="FM228" s="38"/>
      <c r="FN228" s="38"/>
      <c r="FO228" s="38"/>
      <c r="FP228" s="38"/>
      <c r="FQ228" s="38"/>
      <c r="FR228" s="38"/>
      <c r="FS228" s="38"/>
      <c r="FT228" s="38"/>
      <c r="FU228" s="38"/>
      <c r="FV228" s="38"/>
      <c r="FW228" s="38"/>
      <c r="FX228" s="38"/>
      <c r="FY228" s="38"/>
      <c r="FZ228" s="38"/>
      <c r="GA228" s="38"/>
      <c r="GB228" s="38"/>
      <c r="GC228" s="38"/>
      <c r="GD228" s="38"/>
      <c r="GE228" s="38"/>
      <c r="GF228" s="38"/>
      <c r="GG228" s="38"/>
      <c r="GH228" s="38"/>
      <c r="GI228" s="38"/>
      <c r="GJ228" s="38"/>
      <c r="GK228" s="38"/>
      <c r="GL228" s="38"/>
      <c r="GM228" s="38"/>
      <c r="GN228" s="38"/>
    </row>
    <row r="229" spans="1:196" s="40" customFormat="1" ht="15.75" customHeight="1" x14ac:dyDescent="0.3">
      <c r="A229" s="74" t="s">
        <v>9</v>
      </c>
      <c r="B229" s="37" t="s">
        <v>1736</v>
      </c>
      <c r="C229" s="102" t="s">
        <v>1740</v>
      </c>
      <c r="D229" s="37"/>
      <c r="E229" s="37"/>
      <c r="F229" s="37" t="s">
        <v>91</v>
      </c>
      <c r="G229" s="37" t="s">
        <v>479</v>
      </c>
      <c r="H229" s="37" t="s">
        <v>454</v>
      </c>
      <c r="I229" s="37" t="s">
        <v>7</v>
      </c>
      <c r="J229" s="37" t="s">
        <v>163</v>
      </c>
      <c r="K229" s="37" t="s">
        <v>269</v>
      </c>
      <c r="L229" s="93"/>
      <c r="M229" s="37" t="s">
        <v>272</v>
      </c>
      <c r="N229" s="93"/>
      <c r="O229" s="37" t="s">
        <v>299</v>
      </c>
      <c r="P229" s="37" t="s">
        <v>1741</v>
      </c>
      <c r="Q229" s="75" t="s">
        <v>457</v>
      </c>
      <c r="R229" s="37">
        <v>0</v>
      </c>
      <c r="S229" s="37">
        <v>0</v>
      </c>
      <c r="T229" s="37">
        <v>0</v>
      </c>
      <c r="U229" s="37">
        <v>0</v>
      </c>
      <c r="V229" s="37">
        <v>0</v>
      </c>
      <c r="W229" s="37">
        <v>0</v>
      </c>
      <c r="X229" s="37">
        <v>0</v>
      </c>
      <c r="Y229" s="37">
        <v>0</v>
      </c>
      <c r="Z229" s="37"/>
      <c r="AA229" s="75">
        <v>0</v>
      </c>
      <c r="AB229" s="37">
        <v>0</v>
      </c>
      <c r="AC229" s="37">
        <v>0</v>
      </c>
      <c r="AD229" s="37">
        <v>0</v>
      </c>
      <c r="AE229" s="37">
        <v>0</v>
      </c>
      <c r="AF229" s="37">
        <v>0</v>
      </c>
      <c r="AG229" s="37">
        <v>0</v>
      </c>
      <c r="AH229" s="37">
        <v>0</v>
      </c>
      <c r="AI229" s="37">
        <v>0</v>
      </c>
      <c r="AJ229" s="37">
        <v>0</v>
      </c>
      <c r="AK229" s="37">
        <v>0</v>
      </c>
      <c r="AL229" s="37">
        <v>0</v>
      </c>
      <c r="AM229" s="37">
        <v>0</v>
      </c>
      <c r="AN229" s="37">
        <v>0</v>
      </c>
      <c r="AO229" s="37">
        <v>0</v>
      </c>
      <c r="AP229" s="37">
        <v>0</v>
      </c>
      <c r="AQ229" s="37">
        <v>0</v>
      </c>
      <c r="AR229" s="37">
        <v>0</v>
      </c>
      <c r="AS229" s="37">
        <v>0</v>
      </c>
      <c r="AT229" s="37">
        <v>0</v>
      </c>
      <c r="AU229" s="37">
        <v>0</v>
      </c>
      <c r="AV229" s="37">
        <v>0</v>
      </c>
      <c r="AW229" s="37">
        <v>0</v>
      </c>
      <c r="AX229" s="37">
        <v>0</v>
      </c>
      <c r="AY229" s="37">
        <v>0</v>
      </c>
      <c r="AZ229" s="37">
        <v>0</v>
      </c>
      <c r="BA229" s="37">
        <v>0</v>
      </c>
      <c r="BB229" s="37">
        <v>0</v>
      </c>
      <c r="BC229" s="37">
        <v>0</v>
      </c>
      <c r="BD229" s="37">
        <v>0</v>
      </c>
      <c r="BE229" s="37">
        <v>0</v>
      </c>
      <c r="BF229" s="37">
        <v>0</v>
      </c>
      <c r="BG229" s="37">
        <v>0</v>
      </c>
      <c r="BH229" s="52">
        <v>0</v>
      </c>
      <c r="BI229" s="37">
        <v>0</v>
      </c>
      <c r="BJ229" s="52">
        <v>0</v>
      </c>
      <c r="BK229" s="37">
        <v>0</v>
      </c>
      <c r="BL229" s="52">
        <v>0</v>
      </c>
      <c r="BM229" s="37">
        <v>0</v>
      </c>
      <c r="BN229" s="37">
        <v>0</v>
      </c>
      <c r="BO229" s="37">
        <v>0</v>
      </c>
      <c r="BP229" s="37">
        <v>0</v>
      </c>
      <c r="BQ229" s="37">
        <v>0</v>
      </c>
      <c r="BR229" s="37">
        <v>0</v>
      </c>
      <c r="BS229" s="37">
        <v>0</v>
      </c>
      <c r="BT229" s="37">
        <v>0</v>
      </c>
      <c r="BU229" s="37">
        <v>0</v>
      </c>
      <c r="BV229" s="37">
        <v>0</v>
      </c>
      <c r="BW229" s="37">
        <v>0</v>
      </c>
      <c r="BX229" s="37">
        <v>0</v>
      </c>
      <c r="BY229" s="37">
        <v>0</v>
      </c>
      <c r="BZ229" s="37">
        <v>0</v>
      </c>
      <c r="CA229" s="37">
        <v>0</v>
      </c>
      <c r="CB229" s="37">
        <v>0</v>
      </c>
      <c r="CC229" s="90">
        <v>0</v>
      </c>
      <c r="CD229" s="37">
        <v>0</v>
      </c>
      <c r="CE229" s="93">
        <v>0</v>
      </c>
      <c r="CF229" s="93">
        <v>0</v>
      </c>
      <c r="CG229" s="93">
        <v>0</v>
      </c>
      <c r="CH229" s="93">
        <v>0</v>
      </c>
      <c r="CI229" s="93">
        <v>0</v>
      </c>
      <c r="CJ229" s="93">
        <v>0</v>
      </c>
      <c r="CK229" s="93">
        <v>0</v>
      </c>
      <c r="CL229" s="93">
        <v>0</v>
      </c>
      <c r="CM229" s="93">
        <v>0</v>
      </c>
      <c r="CN229" s="37">
        <v>0</v>
      </c>
      <c r="CO229" s="93">
        <v>0</v>
      </c>
      <c r="CP229" s="37">
        <v>1</v>
      </c>
      <c r="CQ229" s="93">
        <v>0</v>
      </c>
      <c r="CR229" s="93">
        <v>0</v>
      </c>
      <c r="CS229" s="93">
        <v>0</v>
      </c>
      <c r="CT229" s="93">
        <v>0</v>
      </c>
      <c r="CU229" s="93">
        <v>0</v>
      </c>
      <c r="CV229" s="93">
        <v>0</v>
      </c>
      <c r="CW229" s="75">
        <v>0</v>
      </c>
      <c r="CX229" s="93">
        <f>SUM(AA229:CW229)</f>
        <v>1</v>
      </c>
      <c r="CY229" s="93">
        <v>0</v>
      </c>
      <c r="CZ229" s="93">
        <v>1</v>
      </c>
      <c r="DA229" s="93">
        <v>0</v>
      </c>
      <c r="DB229" s="93">
        <v>0</v>
      </c>
      <c r="DC229" s="37" t="s">
        <v>458</v>
      </c>
      <c r="DD229" s="37" t="s">
        <v>306</v>
      </c>
      <c r="DE229" s="93"/>
      <c r="DF229" s="93"/>
      <c r="DG229" s="37"/>
      <c r="DH229" s="93"/>
      <c r="DI229" s="37"/>
      <c r="DJ229" s="37"/>
      <c r="DK229" s="37"/>
      <c r="DL229" s="37">
        <v>0</v>
      </c>
      <c r="DM229" s="37"/>
      <c r="DN229" s="37">
        <v>1</v>
      </c>
      <c r="DO229" s="37">
        <v>1994</v>
      </c>
      <c r="DP229" s="37" t="s">
        <v>1742</v>
      </c>
      <c r="DQ229" s="37" t="s">
        <v>1743</v>
      </c>
      <c r="DR229" s="37">
        <v>1998</v>
      </c>
      <c r="DS229" s="37" t="s">
        <v>1744</v>
      </c>
      <c r="DT229" s="37"/>
      <c r="DU229" s="37"/>
      <c r="DV229" s="37"/>
      <c r="DW229" s="37"/>
      <c r="DX229" s="37"/>
      <c r="DY229" s="37"/>
      <c r="DZ229" s="37"/>
      <c r="EA229" s="37"/>
      <c r="EB229" s="37"/>
      <c r="EC229" s="37"/>
      <c r="ED229" s="37"/>
      <c r="EE229" s="37"/>
      <c r="EF229" s="37"/>
      <c r="EG229" s="37"/>
      <c r="EH229" s="37"/>
      <c r="EI229" s="37"/>
      <c r="EJ229" s="38"/>
      <c r="EK229" s="38"/>
      <c r="EL229" s="38"/>
      <c r="EM229" s="38"/>
      <c r="EN229" s="38"/>
      <c r="EO229" s="38"/>
      <c r="EP229" s="38"/>
      <c r="EQ229" s="38"/>
      <c r="ER229" s="38"/>
      <c r="ES229" s="38"/>
      <c r="ET229" s="38"/>
      <c r="EU229" s="38"/>
      <c r="EV229" s="38"/>
      <c r="EW229" s="38"/>
      <c r="EX229" s="38"/>
      <c r="EY229" s="38"/>
      <c r="EZ229" s="38"/>
      <c r="FA229" s="38"/>
      <c r="FB229" s="38"/>
      <c r="FC229" s="38"/>
      <c r="FD229" s="38"/>
      <c r="FE229" s="38"/>
      <c r="FF229" s="38"/>
      <c r="FG229" s="38"/>
      <c r="FH229" s="38"/>
      <c r="FI229" s="38"/>
      <c r="FJ229" s="38"/>
      <c r="FK229" s="38"/>
      <c r="FL229" s="38"/>
      <c r="FM229" s="38"/>
      <c r="FN229" s="38"/>
      <c r="FO229" s="38"/>
      <c r="FP229" s="38"/>
      <c r="FQ229" s="38"/>
      <c r="FR229" s="38"/>
      <c r="FS229" s="38"/>
      <c r="FT229" s="38"/>
      <c r="FU229" s="38"/>
      <c r="FV229" s="38"/>
      <c r="FW229" s="38"/>
      <c r="FX229" s="38"/>
      <c r="FY229" s="38"/>
      <c r="FZ229" s="38"/>
      <c r="GA229" s="38"/>
      <c r="GB229" s="38"/>
      <c r="GC229" s="38"/>
      <c r="GD229" s="38"/>
      <c r="GE229" s="38"/>
      <c r="GF229" s="38"/>
      <c r="GG229" s="38"/>
      <c r="GH229" s="38"/>
      <c r="GI229" s="38"/>
      <c r="GJ229" s="38"/>
      <c r="GK229" s="38"/>
      <c r="GL229" s="38"/>
      <c r="GM229" s="38"/>
      <c r="GN229" s="38"/>
    </row>
    <row r="230" spans="1:196" s="40" customFormat="1" ht="15.75" customHeight="1" x14ac:dyDescent="0.3">
      <c r="A230" s="37" t="s">
        <v>9</v>
      </c>
      <c r="B230" s="74" t="s">
        <v>1745</v>
      </c>
      <c r="C230" s="102" t="s">
        <v>1746</v>
      </c>
      <c r="D230" s="37"/>
      <c r="E230" s="37"/>
      <c r="F230" s="37" t="s">
        <v>122</v>
      </c>
      <c r="G230" s="93"/>
      <c r="H230" s="38" t="s">
        <v>8574</v>
      </c>
      <c r="I230" s="37" t="s">
        <v>13</v>
      </c>
      <c r="J230" s="37" t="s">
        <v>221</v>
      </c>
      <c r="K230" s="37" t="s">
        <v>269</v>
      </c>
      <c r="L230" s="93"/>
      <c r="M230" s="37" t="s">
        <v>268</v>
      </c>
      <c r="N230" s="37" t="s">
        <v>300</v>
      </c>
      <c r="O230" s="37" t="s">
        <v>300</v>
      </c>
      <c r="P230" s="93"/>
      <c r="Q230" s="107"/>
      <c r="R230" s="37">
        <v>0</v>
      </c>
      <c r="S230" s="37">
        <v>0</v>
      </c>
      <c r="T230" s="37">
        <v>0</v>
      </c>
      <c r="U230" s="37">
        <v>0</v>
      </c>
      <c r="V230" s="37">
        <v>0</v>
      </c>
      <c r="W230" s="37">
        <v>1</v>
      </c>
      <c r="X230" s="37">
        <v>0</v>
      </c>
      <c r="Y230" s="37">
        <v>1</v>
      </c>
      <c r="Z230" s="37"/>
      <c r="AA230" s="75">
        <v>0</v>
      </c>
      <c r="AB230" s="37">
        <v>0</v>
      </c>
      <c r="AC230" s="37">
        <v>0</v>
      </c>
      <c r="AD230" s="37">
        <v>0</v>
      </c>
      <c r="AE230" s="37">
        <v>0</v>
      </c>
      <c r="AF230" s="37">
        <v>0</v>
      </c>
      <c r="AG230" s="37">
        <v>0</v>
      </c>
      <c r="AH230" s="37">
        <v>0</v>
      </c>
      <c r="AI230" s="37">
        <v>0</v>
      </c>
      <c r="AJ230" s="37">
        <v>0</v>
      </c>
      <c r="AK230" s="37">
        <v>0</v>
      </c>
      <c r="AL230" s="37">
        <v>0</v>
      </c>
      <c r="AM230" s="37">
        <v>0</v>
      </c>
      <c r="AN230" s="37">
        <v>0</v>
      </c>
      <c r="AO230" s="37">
        <v>0</v>
      </c>
      <c r="AP230" s="37">
        <v>0</v>
      </c>
      <c r="AQ230" s="37">
        <v>0</v>
      </c>
      <c r="AR230" s="37">
        <v>0</v>
      </c>
      <c r="AS230" s="37">
        <v>0</v>
      </c>
      <c r="AT230" s="37">
        <v>0</v>
      </c>
      <c r="AU230" s="37">
        <v>0</v>
      </c>
      <c r="AV230" s="37">
        <v>0</v>
      </c>
      <c r="AW230" s="37">
        <v>0</v>
      </c>
      <c r="AX230" s="37">
        <v>0</v>
      </c>
      <c r="AY230" s="37">
        <v>0</v>
      </c>
      <c r="AZ230" s="37">
        <v>0</v>
      </c>
      <c r="BA230" s="37">
        <v>0</v>
      </c>
      <c r="BB230" s="37">
        <v>0</v>
      </c>
      <c r="BC230" s="37">
        <v>0</v>
      </c>
      <c r="BD230" s="37">
        <v>0</v>
      </c>
      <c r="BE230" s="37">
        <v>0</v>
      </c>
      <c r="BF230" s="37">
        <v>0</v>
      </c>
      <c r="BG230" s="37">
        <v>0</v>
      </c>
      <c r="BH230" s="52">
        <v>0</v>
      </c>
      <c r="BI230" s="37">
        <v>0</v>
      </c>
      <c r="BJ230" s="52">
        <v>0</v>
      </c>
      <c r="BK230" s="37">
        <v>0</v>
      </c>
      <c r="BL230" s="52">
        <v>0</v>
      </c>
      <c r="BM230" s="37">
        <v>0</v>
      </c>
      <c r="BN230" s="37">
        <v>0</v>
      </c>
      <c r="BO230" s="37">
        <v>0</v>
      </c>
      <c r="BP230" s="37">
        <v>0</v>
      </c>
      <c r="BQ230" s="37">
        <v>0</v>
      </c>
      <c r="BR230" s="37">
        <v>0</v>
      </c>
      <c r="BS230" s="37">
        <v>0</v>
      </c>
      <c r="BT230" s="37">
        <v>0</v>
      </c>
      <c r="BU230" s="37">
        <v>0</v>
      </c>
      <c r="BV230" s="37">
        <v>0</v>
      </c>
      <c r="BW230" s="37">
        <v>0</v>
      </c>
      <c r="BX230" s="37">
        <v>0</v>
      </c>
      <c r="BY230" s="37">
        <v>0</v>
      </c>
      <c r="BZ230" s="37">
        <v>0</v>
      </c>
      <c r="CA230" s="37">
        <v>0</v>
      </c>
      <c r="CB230" s="37">
        <v>0</v>
      </c>
      <c r="CC230" s="90">
        <v>0</v>
      </c>
      <c r="CD230" s="37">
        <v>0</v>
      </c>
      <c r="CE230" s="37">
        <v>0</v>
      </c>
      <c r="CF230" s="37">
        <v>0</v>
      </c>
      <c r="CG230" s="37">
        <v>0</v>
      </c>
      <c r="CH230" s="37">
        <v>0</v>
      </c>
      <c r="CI230" s="37">
        <v>0</v>
      </c>
      <c r="CJ230" s="37">
        <v>0</v>
      </c>
      <c r="CK230" s="37">
        <v>0</v>
      </c>
      <c r="CL230" s="37">
        <v>0</v>
      </c>
      <c r="CM230" s="37">
        <v>0</v>
      </c>
      <c r="CN230" s="37">
        <v>0</v>
      </c>
      <c r="CO230" s="37">
        <v>0</v>
      </c>
      <c r="CP230" s="37">
        <v>0</v>
      </c>
      <c r="CQ230" s="37">
        <v>0</v>
      </c>
      <c r="CR230" s="37">
        <v>0</v>
      </c>
      <c r="CS230" s="37">
        <v>0</v>
      </c>
      <c r="CT230" s="37">
        <v>0</v>
      </c>
      <c r="CU230" s="37">
        <v>0</v>
      </c>
      <c r="CV230" s="37">
        <v>0</v>
      </c>
      <c r="CW230" s="75">
        <v>0</v>
      </c>
      <c r="CX230" s="93">
        <v>0</v>
      </c>
      <c r="CY230" s="93">
        <v>1</v>
      </c>
      <c r="CZ230" s="93">
        <v>0</v>
      </c>
      <c r="DA230" s="93">
        <v>0</v>
      </c>
      <c r="DB230" s="93">
        <v>0</v>
      </c>
      <c r="DC230" s="37" t="s">
        <v>8577</v>
      </c>
      <c r="DD230" s="37" t="s">
        <v>311</v>
      </c>
      <c r="DE230" s="93"/>
      <c r="DF230" s="93">
        <v>1</v>
      </c>
      <c r="DG230" s="37"/>
      <c r="DH230" s="93"/>
      <c r="DI230" s="37"/>
      <c r="DJ230" s="37"/>
      <c r="DK230" s="37"/>
      <c r="DL230" s="37">
        <v>0</v>
      </c>
      <c r="DM230" s="37"/>
      <c r="DN230" s="37">
        <v>1</v>
      </c>
      <c r="DO230" s="37">
        <v>1855</v>
      </c>
      <c r="DP230" s="37" t="s">
        <v>1748</v>
      </c>
      <c r="DQ230" s="102" t="s">
        <v>1746</v>
      </c>
      <c r="DR230" s="37" t="s">
        <v>460</v>
      </c>
      <c r="DS230" s="37" t="s">
        <v>1748</v>
      </c>
      <c r="DT230" s="37"/>
      <c r="DU230" s="37"/>
      <c r="DV230" s="37"/>
      <c r="DW230" s="37"/>
      <c r="DX230" s="37"/>
      <c r="DY230" s="37"/>
      <c r="DZ230" s="37"/>
      <c r="EA230" s="37"/>
      <c r="EB230" s="37"/>
      <c r="EC230" s="37"/>
      <c r="ED230" s="37"/>
      <c r="EE230" s="37"/>
      <c r="EF230" s="37"/>
      <c r="EG230" s="37"/>
      <c r="EH230" s="37"/>
      <c r="EI230" s="37"/>
      <c r="EJ230" s="38"/>
      <c r="EK230" s="38"/>
      <c r="EL230" s="38"/>
      <c r="EM230" s="38"/>
      <c r="EN230" s="38"/>
      <c r="EO230" s="38"/>
      <c r="EP230" s="38"/>
      <c r="EQ230" s="38"/>
      <c r="ER230" s="38"/>
      <c r="ES230" s="38"/>
      <c r="ET230" s="38"/>
      <c r="EU230" s="38"/>
      <c r="EV230" s="38"/>
      <c r="EW230" s="38"/>
      <c r="EX230" s="38"/>
      <c r="EY230" s="38"/>
      <c r="EZ230" s="38"/>
      <c r="FA230" s="38"/>
      <c r="FB230" s="38"/>
      <c r="FC230" s="38"/>
      <c r="FD230" s="38"/>
      <c r="FE230" s="38"/>
      <c r="FF230" s="38"/>
      <c r="FG230" s="38"/>
      <c r="FH230" s="38"/>
      <c r="FI230" s="38"/>
      <c r="FJ230" s="38"/>
      <c r="FK230" s="38"/>
      <c r="FL230" s="38"/>
      <c r="FM230" s="38"/>
      <c r="FN230" s="38"/>
      <c r="FO230" s="38"/>
      <c r="FP230" s="38"/>
      <c r="FQ230" s="38"/>
      <c r="FR230" s="38"/>
      <c r="FS230" s="38"/>
      <c r="FT230" s="38"/>
      <c r="FU230" s="38"/>
      <c r="FV230" s="38"/>
      <c r="FW230" s="38"/>
      <c r="FX230" s="38"/>
      <c r="FY230" s="38"/>
      <c r="FZ230" s="38"/>
      <c r="GA230" s="38"/>
      <c r="GB230" s="38"/>
      <c r="GC230" s="38"/>
      <c r="GD230" s="38"/>
      <c r="GE230" s="38"/>
      <c r="GF230" s="38"/>
      <c r="GG230" s="38"/>
      <c r="GH230" s="38"/>
      <c r="GI230" s="38"/>
      <c r="GJ230" s="38"/>
      <c r="GK230" s="38"/>
      <c r="GL230" s="38"/>
      <c r="GM230" s="38"/>
      <c r="GN230" s="38"/>
    </row>
    <row r="231" spans="1:196" s="40" customFormat="1" ht="15.75" customHeight="1" x14ac:dyDescent="0.3">
      <c r="A231" s="37" t="s">
        <v>9</v>
      </c>
      <c r="B231" s="74" t="s">
        <v>1749</v>
      </c>
      <c r="C231" s="102" t="s">
        <v>1750</v>
      </c>
      <c r="D231" s="37"/>
      <c r="E231" s="37"/>
      <c r="F231" s="37" t="s">
        <v>91</v>
      </c>
      <c r="G231" s="37" t="s">
        <v>479</v>
      </c>
      <c r="H231" s="37" t="s">
        <v>454</v>
      </c>
      <c r="I231" s="37" t="s">
        <v>56</v>
      </c>
      <c r="J231" s="37" t="s">
        <v>455</v>
      </c>
      <c r="K231" s="37" t="s">
        <v>269</v>
      </c>
      <c r="L231" s="93"/>
      <c r="M231" s="37" t="s">
        <v>272</v>
      </c>
      <c r="N231" s="93"/>
      <c r="O231" s="93"/>
      <c r="P231" s="37" t="s">
        <v>1751</v>
      </c>
      <c r="Q231" s="75" t="s">
        <v>591</v>
      </c>
      <c r="R231" s="37">
        <v>0</v>
      </c>
      <c r="S231" s="37">
        <v>0</v>
      </c>
      <c r="T231" s="37">
        <v>0</v>
      </c>
      <c r="U231" s="37">
        <v>0</v>
      </c>
      <c r="V231" s="37">
        <v>0</v>
      </c>
      <c r="W231" s="37">
        <v>0</v>
      </c>
      <c r="X231" s="37">
        <v>0</v>
      </c>
      <c r="Y231" s="37">
        <v>0</v>
      </c>
      <c r="Z231" s="37"/>
      <c r="AA231" s="75">
        <v>0</v>
      </c>
      <c r="AB231" s="37">
        <v>0</v>
      </c>
      <c r="AC231" s="37">
        <v>0</v>
      </c>
      <c r="AD231" s="37">
        <v>0</v>
      </c>
      <c r="AE231" s="37">
        <v>0</v>
      </c>
      <c r="AF231" s="37">
        <v>0</v>
      </c>
      <c r="AG231" s="37">
        <v>0</v>
      </c>
      <c r="AH231" s="37">
        <v>0</v>
      </c>
      <c r="AI231" s="37">
        <v>0</v>
      </c>
      <c r="AJ231" s="37">
        <v>0</v>
      </c>
      <c r="AK231" s="37">
        <v>0</v>
      </c>
      <c r="AL231" s="37">
        <v>0</v>
      </c>
      <c r="AM231" s="37">
        <v>0</v>
      </c>
      <c r="AN231" s="37">
        <v>0</v>
      </c>
      <c r="AO231" s="37">
        <v>0</v>
      </c>
      <c r="AP231" s="37">
        <v>0</v>
      </c>
      <c r="AQ231" s="37">
        <v>0</v>
      </c>
      <c r="AR231" s="37">
        <v>0</v>
      </c>
      <c r="AS231" s="37">
        <v>0</v>
      </c>
      <c r="AT231" s="37">
        <v>0</v>
      </c>
      <c r="AU231" s="37">
        <v>0</v>
      </c>
      <c r="AV231" s="37">
        <v>0</v>
      </c>
      <c r="AW231" s="37">
        <v>0</v>
      </c>
      <c r="AX231" s="37">
        <v>0</v>
      </c>
      <c r="AY231" s="37">
        <v>0</v>
      </c>
      <c r="AZ231" s="37">
        <v>0</v>
      </c>
      <c r="BA231" s="37">
        <v>0</v>
      </c>
      <c r="BB231" s="37">
        <v>0</v>
      </c>
      <c r="BC231" s="37">
        <v>0</v>
      </c>
      <c r="BD231" s="37">
        <v>0</v>
      </c>
      <c r="BE231" s="37">
        <v>0</v>
      </c>
      <c r="BF231" s="37">
        <v>0</v>
      </c>
      <c r="BG231" s="37">
        <v>0</v>
      </c>
      <c r="BH231" s="52">
        <v>0</v>
      </c>
      <c r="BI231" s="37">
        <v>0</v>
      </c>
      <c r="BJ231" s="52">
        <v>0</v>
      </c>
      <c r="BK231" s="37">
        <v>0</v>
      </c>
      <c r="BL231" s="52">
        <v>0</v>
      </c>
      <c r="BM231" s="37">
        <v>0</v>
      </c>
      <c r="BN231" s="37">
        <v>1</v>
      </c>
      <c r="BO231" s="37">
        <v>0</v>
      </c>
      <c r="BP231" s="37">
        <v>1</v>
      </c>
      <c r="BQ231" s="37">
        <v>0</v>
      </c>
      <c r="BR231" s="37">
        <v>0</v>
      </c>
      <c r="BS231" s="37">
        <v>0</v>
      </c>
      <c r="BT231" s="37">
        <v>0</v>
      </c>
      <c r="BU231" s="37">
        <v>0</v>
      </c>
      <c r="BV231" s="37">
        <v>0</v>
      </c>
      <c r="BW231" s="37">
        <v>0</v>
      </c>
      <c r="BX231" s="37">
        <v>0</v>
      </c>
      <c r="BY231" s="37">
        <v>0</v>
      </c>
      <c r="BZ231" s="37">
        <v>0</v>
      </c>
      <c r="CA231" s="37">
        <v>0</v>
      </c>
      <c r="CB231" s="37">
        <v>0</v>
      </c>
      <c r="CC231" s="90">
        <v>0</v>
      </c>
      <c r="CD231" s="37">
        <v>0</v>
      </c>
      <c r="CE231" s="37">
        <v>0</v>
      </c>
      <c r="CF231" s="37">
        <v>0</v>
      </c>
      <c r="CG231" s="37">
        <v>0</v>
      </c>
      <c r="CH231" s="37">
        <v>0</v>
      </c>
      <c r="CI231" s="37">
        <v>0</v>
      </c>
      <c r="CJ231" s="37">
        <v>0</v>
      </c>
      <c r="CK231" s="37">
        <v>0</v>
      </c>
      <c r="CL231" s="37">
        <v>0</v>
      </c>
      <c r="CM231" s="37">
        <v>0</v>
      </c>
      <c r="CN231" s="37">
        <v>0</v>
      </c>
      <c r="CO231" s="37">
        <v>0</v>
      </c>
      <c r="CP231" s="37">
        <v>0</v>
      </c>
      <c r="CQ231" s="37">
        <v>0</v>
      </c>
      <c r="CR231" s="37">
        <v>0</v>
      </c>
      <c r="CS231" s="37">
        <v>0</v>
      </c>
      <c r="CT231" s="37">
        <v>0</v>
      </c>
      <c r="CU231" s="37">
        <v>0</v>
      </c>
      <c r="CV231" s="37">
        <v>0</v>
      </c>
      <c r="CW231" s="75">
        <v>0</v>
      </c>
      <c r="CX231" s="93">
        <f>SUM(AA231:CW231)</f>
        <v>2</v>
      </c>
      <c r="CY231" s="93">
        <v>1</v>
      </c>
      <c r="CZ231" s="93">
        <v>0</v>
      </c>
      <c r="DA231" s="93">
        <v>0</v>
      </c>
      <c r="DB231" s="93">
        <v>0</v>
      </c>
      <c r="DC231" s="37" t="s">
        <v>1020</v>
      </c>
      <c r="DD231" s="37" t="s">
        <v>305</v>
      </c>
      <c r="DE231" s="93"/>
      <c r="DF231" s="93"/>
      <c r="DG231" s="37" t="s">
        <v>1752</v>
      </c>
      <c r="DH231" s="37" t="s">
        <v>747</v>
      </c>
      <c r="DI231" s="37"/>
      <c r="DJ231" s="37"/>
      <c r="DK231" s="37" t="s">
        <v>613</v>
      </c>
      <c r="DL231" s="37">
        <v>1</v>
      </c>
      <c r="DM231" s="37" t="s">
        <v>595</v>
      </c>
      <c r="DN231" s="37">
        <v>1</v>
      </c>
      <c r="DO231" s="37">
        <v>1962</v>
      </c>
      <c r="DP231" s="37" t="s">
        <v>1753</v>
      </c>
      <c r="DQ231" s="102" t="s">
        <v>1750</v>
      </c>
      <c r="DR231" s="37" t="s">
        <v>460</v>
      </c>
      <c r="DS231" s="37" t="s">
        <v>1753</v>
      </c>
      <c r="DT231" s="37"/>
      <c r="DU231" s="37"/>
      <c r="DV231" s="37"/>
      <c r="DW231" s="37"/>
      <c r="DX231" s="37"/>
      <c r="DY231" s="37"/>
      <c r="DZ231" s="37"/>
      <c r="EA231" s="37"/>
      <c r="EB231" s="37"/>
      <c r="EC231" s="37"/>
      <c r="ED231" s="37"/>
      <c r="EE231" s="37"/>
      <c r="EF231" s="37"/>
      <c r="EG231" s="37"/>
      <c r="EH231" s="37"/>
      <c r="EI231" s="37"/>
      <c r="EJ231" s="38"/>
      <c r="EK231" s="38"/>
      <c r="EL231" s="38"/>
      <c r="EM231" s="38"/>
      <c r="EN231" s="38"/>
      <c r="EO231" s="38"/>
      <c r="EP231" s="38"/>
      <c r="EQ231" s="38"/>
      <c r="ER231" s="38"/>
      <c r="ES231" s="38"/>
      <c r="ET231" s="38"/>
      <c r="EU231" s="38"/>
      <c r="EV231" s="38"/>
      <c r="EW231" s="38"/>
      <c r="EX231" s="38"/>
      <c r="EY231" s="38"/>
      <c r="EZ231" s="38"/>
      <c r="FA231" s="38"/>
      <c r="FB231" s="38"/>
      <c r="FC231" s="38"/>
      <c r="FD231" s="38"/>
      <c r="FE231" s="38"/>
      <c r="FF231" s="38"/>
      <c r="FG231" s="38"/>
      <c r="FH231" s="38"/>
      <c r="FI231" s="38"/>
      <c r="FJ231" s="38"/>
      <c r="FK231" s="38"/>
      <c r="FL231" s="38"/>
      <c r="FM231" s="38"/>
      <c r="FN231" s="38"/>
      <c r="FO231" s="38"/>
      <c r="FP231" s="38"/>
      <c r="FQ231" s="38"/>
      <c r="FR231" s="38"/>
      <c r="FS231" s="38"/>
      <c r="FT231" s="38"/>
      <c r="FU231" s="38"/>
      <c r="FV231" s="38"/>
      <c r="FW231" s="38"/>
      <c r="FX231" s="38"/>
      <c r="FY231" s="38"/>
      <c r="FZ231" s="38"/>
      <c r="GA231" s="38"/>
      <c r="GB231" s="38"/>
      <c r="GC231" s="38"/>
      <c r="GD231" s="38"/>
      <c r="GE231" s="38"/>
      <c r="GF231" s="38"/>
      <c r="GG231" s="38"/>
      <c r="GH231" s="38"/>
      <c r="GI231" s="38"/>
      <c r="GJ231" s="38"/>
      <c r="GK231" s="38"/>
      <c r="GL231" s="38"/>
      <c r="GM231" s="38"/>
      <c r="GN231" s="38"/>
    </row>
    <row r="232" spans="1:196" s="40" customFormat="1" ht="15.75" customHeight="1" x14ac:dyDescent="0.3">
      <c r="A232" s="37" t="s">
        <v>9</v>
      </c>
      <c r="B232" s="37" t="s">
        <v>1749</v>
      </c>
      <c r="C232" s="102" t="s">
        <v>1754</v>
      </c>
      <c r="D232" s="93"/>
      <c r="E232" s="93"/>
      <c r="F232" s="37" t="s">
        <v>127</v>
      </c>
      <c r="G232" s="93"/>
      <c r="H232" s="37" t="s">
        <v>605</v>
      </c>
      <c r="I232" s="37" t="s">
        <v>56</v>
      </c>
      <c r="J232" s="37" t="s">
        <v>205</v>
      </c>
      <c r="K232" s="93"/>
      <c r="L232" s="93"/>
      <c r="M232" s="93"/>
      <c r="N232" s="93"/>
      <c r="O232" s="93"/>
      <c r="P232" s="37" t="s">
        <v>1755</v>
      </c>
      <c r="Q232" s="37" t="s">
        <v>606</v>
      </c>
      <c r="R232" s="37">
        <v>0</v>
      </c>
      <c r="S232" s="37">
        <v>0</v>
      </c>
      <c r="T232" s="37">
        <v>0</v>
      </c>
      <c r="U232" s="37">
        <v>0</v>
      </c>
      <c r="V232" s="37">
        <v>0</v>
      </c>
      <c r="W232" s="37"/>
      <c r="X232" s="37">
        <v>0</v>
      </c>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52"/>
      <c r="BI232" s="37"/>
      <c r="BJ232" s="52"/>
      <c r="BK232" s="37"/>
      <c r="BL232" s="52"/>
      <c r="BM232" s="37"/>
      <c r="BN232" s="37">
        <v>1</v>
      </c>
      <c r="BO232" s="37">
        <v>1</v>
      </c>
      <c r="BP232" s="37">
        <v>1</v>
      </c>
      <c r="BQ232" s="37"/>
      <c r="BR232" s="37"/>
      <c r="BS232" s="37"/>
      <c r="BT232" s="37"/>
      <c r="BU232" s="37"/>
      <c r="BV232" s="37"/>
      <c r="BW232" s="37"/>
      <c r="BX232" s="37"/>
      <c r="BY232" s="37"/>
      <c r="BZ232" s="37"/>
      <c r="CA232" s="37"/>
      <c r="CB232" s="37"/>
      <c r="CC232" s="90"/>
      <c r="CD232" s="37"/>
      <c r="CE232" s="37"/>
      <c r="CF232" s="37"/>
      <c r="CG232" s="37"/>
      <c r="CH232" s="37"/>
      <c r="CI232" s="37"/>
      <c r="CJ232" s="37"/>
      <c r="CK232" s="37"/>
      <c r="CL232" s="37"/>
      <c r="CM232" s="37"/>
      <c r="CN232" s="37"/>
      <c r="CO232" s="37"/>
      <c r="CP232" s="37"/>
      <c r="CQ232" s="37"/>
      <c r="CR232" s="37"/>
      <c r="CS232" s="37"/>
      <c r="CT232" s="37"/>
      <c r="CU232" s="37"/>
      <c r="CV232" s="37"/>
      <c r="CW232" s="75"/>
      <c r="CX232" s="93"/>
      <c r="CY232" s="93"/>
      <c r="CZ232" s="93"/>
      <c r="DA232" s="93"/>
      <c r="DB232" s="93"/>
      <c r="DC232" s="37" t="s">
        <v>1045</v>
      </c>
      <c r="DD232" s="37" t="s">
        <v>305</v>
      </c>
      <c r="DE232" s="93"/>
      <c r="DF232" s="93"/>
      <c r="DG232" s="37" t="s">
        <v>1756</v>
      </c>
      <c r="DH232" s="37" t="s">
        <v>747</v>
      </c>
      <c r="DI232" s="37"/>
      <c r="DJ232" s="37"/>
      <c r="DK232" s="37">
        <v>1</v>
      </c>
      <c r="DL232" s="37">
        <v>1</v>
      </c>
      <c r="DM232" s="37" t="s">
        <v>595</v>
      </c>
      <c r="DN232" s="37">
        <v>1</v>
      </c>
      <c r="DO232" s="37">
        <v>1961</v>
      </c>
      <c r="DP232" s="37" t="s">
        <v>1757</v>
      </c>
      <c r="DQ232" s="102" t="s">
        <v>1754</v>
      </c>
      <c r="DR232" s="37" t="s">
        <v>460</v>
      </c>
      <c r="DS232" s="37" t="s">
        <v>1757</v>
      </c>
      <c r="DT232" s="37"/>
      <c r="DU232" s="37"/>
      <c r="DV232" s="37"/>
      <c r="DW232" s="37"/>
      <c r="DX232" s="37"/>
      <c r="DY232" s="37"/>
      <c r="DZ232" s="37"/>
      <c r="EA232" s="37"/>
      <c r="EB232" s="37"/>
      <c r="EC232" s="37"/>
      <c r="ED232" s="37"/>
      <c r="EE232" s="37"/>
      <c r="EF232" s="37"/>
      <c r="EG232" s="37"/>
      <c r="EH232" s="37"/>
      <c r="EI232" s="37"/>
      <c r="EJ232" s="38"/>
      <c r="EK232" s="38"/>
      <c r="EL232" s="38"/>
      <c r="EM232" s="38"/>
      <c r="EN232" s="38"/>
      <c r="EO232" s="38"/>
      <c r="EP232" s="38"/>
      <c r="EQ232" s="38"/>
      <c r="ER232" s="38"/>
      <c r="ES232" s="38"/>
      <c r="ET232" s="38"/>
      <c r="EU232" s="38"/>
      <c r="EV232" s="38"/>
      <c r="EW232" s="38"/>
      <c r="EX232" s="38"/>
      <c r="EY232" s="38"/>
      <c r="EZ232" s="38"/>
      <c r="FA232" s="38"/>
      <c r="FB232" s="38"/>
      <c r="FC232" s="38"/>
      <c r="FD232" s="38"/>
      <c r="FE232" s="38"/>
      <c r="FF232" s="38"/>
      <c r="FG232" s="38"/>
      <c r="FH232" s="38"/>
      <c r="FI232" s="38"/>
      <c r="FJ232" s="38"/>
      <c r="FK232" s="38"/>
      <c r="FL232" s="38"/>
      <c r="FM232" s="38"/>
      <c r="FN232" s="38"/>
      <c r="FO232" s="38"/>
      <c r="FP232" s="38"/>
      <c r="FQ232" s="38"/>
      <c r="FR232" s="38"/>
      <c r="FS232" s="38"/>
      <c r="FT232" s="38"/>
      <c r="FU232" s="38"/>
      <c r="FV232" s="38"/>
      <c r="FW232" s="38"/>
      <c r="FX232" s="38"/>
      <c r="FY232" s="38"/>
      <c r="FZ232" s="38"/>
      <c r="GA232" s="38"/>
      <c r="GB232" s="38"/>
      <c r="GC232" s="38"/>
      <c r="GD232" s="38"/>
      <c r="GE232" s="38"/>
      <c r="GF232" s="38"/>
      <c r="GG232" s="38"/>
      <c r="GH232" s="38"/>
      <c r="GI232" s="38"/>
      <c r="GJ232" s="38"/>
      <c r="GK232" s="38"/>
      <c r="GL232" s="38"/>
      <c r="GM232" s="38"/>
      <c r="GN232" s="38"/>
    </row>
    <row r="233" spans="1:196" s="40" customFormat="1" ht="15.75" customHeight="1" x14ac:dyDescent="0.3">
      <c r="A233" s="37" t="s">
        <v>9</v>
      </c>
      <c r="B233" s="74" t="s">
        <v>1749</v>
      </c>
      <c r="C233" s="102" t="s">
        <v>1758</v>
      </c>
      <c r="D233" s="37"/>
      <c r="E233" s="37"/>
      <c r="F233" s="37" t="s">
        <v>91</v>
      </c>
      <c r="G233" s="37"/>
      <c r="H233" s="37" t="s">
        <v>454</v>
      </c>
      <c r="I233" s="37" t="s">
        <v>56</v>
      </c>
      <c r="J233" s="37" t="s">
        <v>205</v>
      </c>
      <c r="K233" s="37" t="s">
        <v>269</v>
      </c>
      <c r="L233" s="93"/>
      <c r="M233" s="37" t="s">
        <v>272</v>
      </c>
      <c r="N233" s="93"/>
      <c r="O233" s="37" t="s">
        <v>299</v>
      </c>
      <c r="P233" s="93"/>
      <c r="Q233" s="75" t="s">
        <v>1183</v>
      </c>
      <c r="R233" s="37">
        <v>0</v>
      </c>
      <c r="S233" s="37">
        <v>0</v>
      </c>
      <c r="T233" s="37">
        <v>0</v>
      </c>
      <c r="U233" s="37">
        <v>0</v>
      </c>
      <c r="V233" s="37">
        <v>0</v>
      </c>
      <c r="W233" s="37">
        <v>0</v>
      </c>
      <c r="X233" s="37">
        <v>0</v>
      </c>
      <c r="Y233" s="37">
        <v>0</v>
      </c>
      <c r="Z233" s="37"/>
      <c r="AA233" s="75">
        <v>0</v>
      </c>
      <c r="AB233" s="37">
        <v>0</v>
      </c>
      <c r="AC233" s="37">
        <v>0</v>
      </c>
      <c r="AD233" s="37">
        <v>0</v>
      </c>
      <c r="AE233" s="37">
        <v>0</v>
      </c>
      <c r="AF233" s="37">
        <v>0</v>
      </c>
      <c r="AG233" s="37">
        <v>0</v>
      </c>
      <c r="AH233" s="37">
        <v>0</v>
      </c>
      <c r="AI233" s="37">
        <v>0</v>
      </c>
      <c r="AJ233" s="37">
        <v>0</v>
      </c>
      <c r="AK233" s="37">
        <v>0</v>
      </c>
      <c r="AL233" s="37">
        <v>0</v>
      </c>
      <c r="AM233" s="37">
        <v>0</v>
      </c>
      <c r="AN233" s="37">
        <v>0</v>
      </c>
      <c r="AO233" s="37">
        <v>0</v>
      </c>
      <c r="AP233" s="37">
        <v>0</v>
      </c>
      <c r="AQ233" s="37">
        <v>0</v>
      </c>
      <c r="AR233" s="37">
        <v>1</v>
      </c>
      <c r="AS233" s="37">
        <v>0</v>
      </c>
      <c r="AT233" s="37">
        <v>0</v>
      </c>
      <c r="AU233" s="37">
        <v>0</v>
      </c>
      <c r="AV233" s="37">
        <v>0</v>
      </c>
      <c r="AW233" s="37">
        <v>0</v>
      </c>
      <c r="AX233" s="37">
        <v>0</v>
      </c>
      <c r="AY233" s="37">
        <v>0</v>
      </c>
      <c r="AZ233" s="37">
        <v>0</v>
      </c>
      <c r="BA233" s="37">
        <v>0</v>
      </c>
      <c r="BB233" s="37">
        <v>0</v>
      </c>
      <c r="BC233" s="37">
        <v>0</v>
      </c>
      <c r="BD233" s="37">
        <v>0</v>
      </c>
      <c r="BE233" s="37">
        <v>0</v>
      </c>
      <c r="BF233" s="37">
        <v>0</v>
      </c>
      <c r="BG233" s="37">
        <v>0</v>
      </c>
      <c r="BH233" s="52">
        <v>0</v>
      </c>
      <c r="BI233" s="37">
        <v>0</v>
      </c>
      <c r="BJ233" s="52">
        <v>0</v>
      </c>
      <c r="BK233" s="37">
        <v>0</v>
      </c>
      <c r="BL233" s="52">
        <v>0</v>
      </c>
      <c r="BM233" s="37">
        <v>0</v>
      </c>
      <c r="BN233" s="37">
        <v>0</v>
      </c>
      <c r="BO233" s="37">
        <v>0</v>
      </c>
      <c r="BP233" s="37">
        <v>0</v>
      </c>
      <c r="BQ233" s="37">
        <v>0</v>
      </c>
      <c r="BR233" s="37">
        <v>0</v>
      </c>
      <c r="BS233" s="37">
        <v>0</v>
      </c>
      <c r="BT233" s="37">
        <v>0</v>
      </c>
      <c r="BU233" s="37">
        <v>0</v>
      </c>
      <c r="BV233" s="37">
        <v>0</v>
      </c>
      <c r="BW233" s="37">
        <v>0</v>
      </c>
      <c r="BX233" s="37">
        <v>0</v>
      </c>
      <c r="BY233" s="37">
        <v>0</v>
      </c>
      <c r="BZ233" s="37">
        <v>0</v>
      </c>
      <c r="CA233" s="37">
        <v>0</v>
      </c>
      <c r="CB233" s="37">
        <v>0</v>
      </c>
      <c r="CC233" s="90">
        <v>0</v>
      </c>
      <c r="CD233" s="37">
        <v>0</v>
      </c>
      <c r="CE233" s="37">
        <v>0</v>
      </c>
      <c r="CF233" s="37">
        <v>0</v>
      </c>
      <c r="CG233" s="37">
        <v>0</v>
      </c>
      <c r="CH233" s="37">
        <v>0</v>
      </c>
      <c r="CI233" s="37">
        <v>0</v>
      </c>
      <c r="CJ233" s="37">
        <v>0</v>
      </c>
      <c r="CK233" s="37">
        <v>0</v>
      </c>
      <c r="CL233" s="37">
        <v>0</v>
      </c>
      <c r="CM233" s="37">
        <v>0</v>
      </c>
      <c r="CN233" s="37">
        <v>0</v>
      </c>
      <c r="CO233" s="37">
        <v>0</v>
      </c>
      <c r="CP233" s="37">
        <v>0</v>
      </c>
      <c r="CQ233" s="37">
        <v>0</v>
      </c>
      <c r="CR233" s="37">
        <v>0</v>
      </c>
      <c r="CS233" s="37">
        <v>0</v>
      </c>
      <c r="CT233" s="37">
        <v>0</v>
      </c>
      <c r="CU233" s="37">
        <v>0</v>
      </c>
      <c r="CV233" s="37">
        <v>0</v>
      </c>
      <c r="CW233" s="75">
        <v>0</v>
      </c>
      <c r="CX233" s="93">
        <f>SUM(AA233:CW233)</f>
        <v>1</v>
      </c>
      <c r="CY233" s="93">
        <v>1</v>
      </c>
      <c r="CZ233" s="93">
        <v>0</v>
      </c>
      <c r="DA233" s="93">
        <v>0</v>
      </c>
      <c r="DB233" s="93">
        <v>0</v>
      </c>
      <c r="DC233" s="37" t="s">
        <v>600</v>
      </c>
      <c r="DD233" s="37" t="s">
        <v>309</v>
      </c>
      <c r="DE233" s="93"/>
      <c r="DF233" s="93"/>
      <c r="DG233" s="37"/>
      <c r="DH233" s="93"/>
      <c r="DI233" s="37"/>
      <c r="DJ233" s="37"/>
      <c r="DK233" s="37"/>
      <c r="DL233" s="37">
        <v>0</v>
      </c>
      <c r="DM233" s="37"/>
      <c r="DN233" s="37">
        <v>1</v>
      </c>
      <c r="DO233" s="37">
        <v>1979</v>
      </c>
      <c r="DP233" s="37" t="s">
        <v>1759</v>
      </c>
      <c r="DQ233" s="102" t="s">
        <v>1758</v>
      </c>
      <c r="DR233" s="37" t="s">
        <v>460</v>
      </c>
      <c r="DS233" s="37" t="s">
        <v>1759</v>
      </c>
      <c r="DT233" s="37"/>
      <c r="DU233" s="37"/>
      <c r="DV233" s="37"/>
      <c r="DW233" s="37"/>
      <c r="DX233" s="37"/>
      <c r="DY233" s="37"/>
      <c r="DZ233" s="37"/>
      <c r="EA233" s="37"/>
      <c r="EB233" s="37"/>
      <c r="EC233" s="37"/>
      <c r="ED233" s="37"/>
      <c r="EE233" s="37"/>
      <c r="EF233" s="37"/>
      <c r="EG233" s="37"/>
      <c r="EH233" s="37"/>
      <c r="EI233" s="37"/>
      <c r="EJ233" s="38"/>
      <c r="EK233" s="38"/>
      <c r="EL233" s="38"/>
      <c r="EM233" s="38"/>
      <c r="EN233" s="38"/>
      <c r="EO233" s="38"/>
      <c r="EP233" s="38"/>
      <c r="EQ233" s="38"/>
      <c r="ER233" s="38"/>
      <c r="ES233" s="38"/>
      <c r="ET233" s="38"/>
      <c r="EU233" s="38"/>
      <c r="EV233" s="38"/>
      <c r="EW233" s="38"/>
      <c r="EX233" s="38"/>
      <c r="EY233" s="38"/>
      <c r="EZ233" s="38"/>
      <c r="FA233" s="38"/>
      <c r="FB233" s="38"/>
      <c r="FC233" s="38"/>
      <c r="FD233" s="38"/>
      <c r="FE233" s="38"/>
      <c r="FF233" s="38"/>
      <c r="FG233" s="38"/>
      <c r="FH233" s="38"/>
      <c r="FI233" s="38"/>
      <c r="FJ233" s="38"/>
      <c r="FK233" s="38"/>
      <c r="FL233" s="38"/>
      <c r="FM233" s="38"/>
      <c r="FN233" s="38"/>
      <c r="FO233" s="38"/>
      <c r="FP233" s="38"/>
      <c r="FQ233" s="38"/>
      <c r="FR233" s="38"/>
      <c r="FS233" s="38"/>
      <c r="FT233" s="38"/>
      <c r="FU233" s="38"/>
      <c r="FV233" s="38"/>
      <c r="FW233" s="38"/>
      <c r="FX233" s="38"/>
      <c r="FY233" s="38"/>
      <c r="FZ233" s="38"/>
      <c r="GA233" s="38"/>
      <c r="GB233" s="38"/>
      <c r="GC233" s="38"/>
      <c r="GD233" s="38"/>
      <c r="GE233" s="38"/>
      <c r="GF233" s="38"/>
      <c r="GG233" s="38"/>
      <c r="GH233" s="38"/>
      <c r="GI233" s="38"/>
      <c r="GJ233" s="38"/>
      <c r="GK233" s="38"/>
      <c r="GL233" s="38"/>
      <c r="GM233" s="38"/>
      <c r="GN233" s="38"/>
    </row>
    <row r="234" spans="1:196" s="40" customFormat="1" ht="15.75" customHeight="1" x14ac:dyDescent="0.3">
      <c r="A234" s="74" t="s">
        <v>9</v>
      </c>
      <c r="B234" s="74" t="s">
        <v>1760</v>
      </c>
      <c r="C234" s="37" t="s">
        <v>1761</v>
      </c>
      <c r="D234" s="37"/>
      <c r="E234" s="37"/>
      <c r="F234" s="37" t="s">
        <v>122</v>
      </c>
      <c r="G234" s="37"/>
      <c r="H234" s="38" t="s">
        <v>8574</v>
      </c>
      <c r="I234" s="37" t="s">
        <v>56</v>
      </c>
      <c r="J234" s="37" t="s">
        <v>173</v>
      </c>
      <c r="K234" s="37" t="s">
        <v>471</v>
      </c>
      <c r="L234" s="37"/>
      <c r="M234" s="37" t="s">
        <v>272</v>
      </c>
      <c r="N234" s="37"/>
      <c r="O234" s="37" t="s">
        <v>299</v>
      </c>
      <c r="P234" s="37" t="s">
        <v>1762</v>
      </c>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52"/>
      <c r="BI234" s="37"/>
      <c r="BJ234" s="52"/>
      <c r="BK234" s="37"/>
      <c r="BL234" s="52"/>
      <c r="BM234" s="37"/>
      <c r="BN234" s="37"/>
      <c r="BO234" s="37"/>
      <c r="BP234" s="37"/>
      <c r="BQ234" s="37"/>
      <c r="BR234" s="37"/>
      <c r="BS234" s="37"/>
      <c r="BT234" s="37"/>
      <c r="BU234" s="37"/>
      <c r="BV234" s="37"/>
      <c r="BW234" s="37"/>
      <c r="BX234" s="37"/>
      <c r="BY234" s="37"/>
      <c r="BZ234" s="37"/>
      <c r="CA234" s="37"/>
      <c r="CB234" s="37"/>
      <c r="CC234" s="90"/>
      <c r="CD234" s="37"/>
      <c r="CE234" s="37"/>
      <c r="CF234" s="37"/>
      <c r="CG234" s="37"/>
      <c r="CH234" s="37"/>
      <c r="CI234" s="37"/>
      <c r="CJ234" s="37"/>
      <c r="CK234" s="37"/>
      <c r="CL234" s="37"/>
      <c r="CM234" s="37"/>
      <c r="CN234" s="37"/>
      <c r="CO234" s="37"/>
      <c r="CP234" s="37"/>
      <c r="CQ234" s="37"/>
      <c r="CR234" s="37"/>
      <c r="CS234" s="37"/>
      <c r="CT234" s="37"/>
      <c r="CU234" s="37"/>
      <c r="CV234" s="37"/>
      <c r="CW234" s="75"/>
      <c r="CX234" s="37">
        <v>0</v>
      </c>
      <c r="CY234" s="37">
        <v>1</v>
      </c>
      <c r="CZ234" s="37">
        <v>0</v>
      </c>
      <c r="DA234" s="37">
        <v>0</v>
      </c>
      <c r="DB234" s="37">
        <v>0</v>
      </c>
      <c r="DC234" s="37" t="s">
        <v>4393</v>
      </c>
      <c r="DD234" s="37" t="s">
        <v>311</v>
      </c>
      <c r="DE234" s="37"/>
      <c r="DF234" s="37"/>
      <c r="DG234" s="37" t="s">
        <v>1764</v>
      </c>
      <c r="DH234" s="37" t="s">
        <v>1765</v>
      </c>
      <c r="DI234" s="37" t="s">
        <v>595</v>
      </c>
      <c r="DJ234" s="37" t="s">
        <v>595</v>
      </c>
      <c r="DK234" s="37"/>
      <c r="DL234" s="37">
        <v>1</v>
      </c>
      <c r="DM234" s="37" t="s">
        <v>595</v>
      </c>
      <c r="DN234" s="37">
        <v>1</v>
      </c>
      <c r="DO234" s="37">
        <v>1871</v>
      </c>
      <c r="DP234" s="37" t="s">
        <v>1766</v>
      </c>
      <c r="DQ234" s="37" t="s">
        <v>1767</v>
      </c>
      <c r="DR234" s="37">
        <v>1909</v>
      </c>
      <c r="DS234" s="37" t="s">
        <v>1768</v>
      </c>
      <c r="DT234" s="38"/>
      <c r="DU234" s="38"/>
      <c r="DV234" s="38"/>
      <c r="DW234" s="38"/>
      <c r="DX234" s="38"/>
      <c r="DY234" s="38"/>
      <c r="DZ234" s="38"/>
      <c r="EA234" s="38"/>
      <c r="EB234" s="38"/>
      <c r="EC234" s="38"/>
      <c r="ED234" s="38"/>
      <c r="EE234" s="38"/>
      <c r="EF234" s="38"/>
      <c r="EG234" s="38"/>
      <c r="EH234" s="38"/>
      <c r="EI234" s="38"/>
      <c r="EJ234" s="38"/>
      <c r="EK234" s="38"/>
      <c r="EL234" s="38"/>
      <c r="EM234" s="38"/>
      <c r="EN234" s="38"/>
      <c r="EO234" s="38"/>
      <c r="EP234" s="38"/>
      <c r="EQ234" s="38"/>
      <c r="ER234" s="38"/>
      <c r="ES234" s="38"/>
      <c r="ET234" s="38"/>
      <c r="EU234" s="38"/>
      <c r="EV234" s="38"/>
      <c r="EW234" s="38"/>
      <c r="EX234" s="38"/>
      <c r="EY234" s="38"/>
      <c r="EZ234" s="38"/>
      <c r="FA234" s="38"/>
      <c r="FB234" s="38"/>
      <c r="FC234" s="38"/>
      <c r="FD234" s="38"/>
      <c r="FE234" s="38"/>
      <c r="FF234" s="38"/>
      <c r="FG234" s="38"/>
      <c r="FH234" s="38"/>
      <c r="FI234" s="38"/>
      <c r="FJ234" s="38"/>
      <c r="FK234" s="38"/>
      <c r="FL234" s="38"/>
      <c r="FM234" s="38"/>
      <c r="FN234" s="38"/>
      <c r="FO234" s="38"/>
      <c r="FP234" s="38"/>
      <c r="FQ234" s="38"/>
      <c r="FR234" s="38"/>
      <c r="FS234" s="38"/>
      <c r="FT234" s="38"/>
      <c r="FU234" s="38"/>
      <c r="FV234" s="38"/>
      <c r="FW234" s="38"/>
      <c r="FX234" s="38"/>
      <c r="FY234" s="38"/>
      <c r="FZ234" s="38"/>
      <c r="GA234" s="38"/>
      <c r="GB234" s="38"/>
      <c r="GC234" s="38"/>
      <c r="GD234" s="38"/>
      <c r="GE234" s="38"/>
      <c r="GF234" s="38"/>
      <c r="GG234" s="38"/>
      <c r="GH234" s="38"/>
      <c r="GI234" s="38"/>
      <c r="GJ234" s="38"/>
      <c r="GK234" s="38"/>
      <c r="GL234" s="38"/>
      <c r="GM234" s="38"/>
      <c r="GN234" s="38"/>
    </row>
    <row r="235" spans="1:196" s="40" customFormat="1" ht="15.75" customHeight="1" x14ac:dyDescent="0.3">
      <c r="A235" s="37" t="s">
        <v>9</v>
      </c>
      <c r="B235" s="74" t="s">
        <v>1769</v>
      </c>
      <c r="C235" s="102" t="s">
        <v>1770</v>
      </c>
      <c r="D235" s="37"/>
      <c r="E235" s="37"/>
      <c r="F235" s="37" t="s">
        <v>122</v>
      </c>
      <c r="G235" s="93"/>
      <c r="H235" s="38" t="s">
        <v>8574</v>
      </c>
      <c r="I235" s="37" t="s">
        <v>56</v>
      </c>
      <c r="J235" s="37" t="s">
        <v>173</v>
      </c>
      <c r="K235" s="37" t="s">
        <v>471</v>
      </c>
      <c r="L235" s="93"/>
      <c r="M235" s="37" t="s">
        <v>55</v>
      </c>
      <c r="N235" s="37" t="s">
        <v>299</v>
      </c>
      <c r="O235" s="37" t="s">
        <v>299</v>
      </c>
      <c r="P235" s="93"/>
      <c r="Q235" s="107"/>
      <c r="R235" s="37">
        <v>0</v>
      </c>
      <c r="S235" s="37">
        <v>0</v>
      </c>
      <c r="T235" s="37">
        <v>0</v>
      </c>
      <c r="U235" s="37">
        <v>0</v>
      </c>
      <c r="V235" s="37">
        <v>0</v>
      </c>
      <c r="W235" s="37">
        <v>1</v>
      </c>
      <c r="X235" s="37">
        <v>0</v>
      </c>
      <c r="Y235" s="37">
        <v>0</v>
      </c>
      <c r="Z235" s="37"/>
      <c r="AA235" s="75">
        <v>0</v>
      </c>
      <c r="AB235" s="37">
        <v>0</v>
      </c>
      <c r="AC235" s="37">
        <v>0</v>
      </c>
      <c r="AD235" s="37">
        <v>0</v>
      </c>
      <c r="AE235" s="37">
        <v>0</v>
      </c>
      <c r="AF235" s="37">
        <v>0</v>
      </c>
      <c r="AG235" s="37">
        <v>0</v>
      </c>
      <c r="AH235" s="37">
        <v>0</v>
      </c>
      <c r="AI235" s="37">
        <v>0</v>
      </c>
      <c r="AJ235" s="37">
        <v>0</v>
      </c>
      <c r="AK235" s="37">
        <v>0</v>
      </c>
      <c r="AL235" s="37">
        <v>0</v>
      </c>
      <c r="AM235" s="37">
        <v>0</v>
      </c>
      <c r="AN235" s="37">
        <v>0</v>
      </c>
      <c r="AO235" s="37">
        <v>0</v>
      </c>
      <c r="AP235" s="37">
        <v>0</v>
      </c>
      <c r="AQ235" s="37">
        <v>0</v>
      </c>
      <c r="AR235" s="37">
        <v>0</v>
      </c>
      <c r="AS235" s="37">
        <v>0</v>
      </c>
      <c r="AT235" s="37">
        <v>0</v>
      </c>
      <c r="AU235" s="37">
        <v>0</v>
      </c>
      <c r="AV235" s="37">
        <v>0</v>
      </c>
      <c r="AW235" s="37">
        <v>0</v>
      </c>
      <c r="AX235" s="37">
        <v>0</v>
      </c>
      <c r="AY235" s="37">
        <v>0</v>
      </c>
      <c r="AZ235" s="37">
        <v>0</v>
      </c>
      <c r="BA235" s="37">
        <v>0</v>
      </c>
      <c r="BB235" s="37">
        <v>0</v>
      </c>
      <c r="BC235" s="37">
        <v>0</v>
      </c>
      <c r="BD235" s="37">
        <v>0</v>
      </c>
      <c r="BE235" s="37">
        <v>0</v>
      </c>
      <c r="BF235" s="37">
        <v>0</v>
      </c>
      <c r="BG235" s="37">
        <v>0</v>
      </c>
      <c r="BH235" s="52">
        <v>0</v>
      </c>
      <c r="BI235" s="37">
        <v>0</v>
      </c>
      <c r="BJ235" s="52">
        <v>0</v>
      </c>
      <c r="BK235" s="37">
        <v>0</v>
      </c>
      <c r="BL235" s="52">
        <v>0</v>
      </c>
      <c r="BM235" s="37">
        <v>0</v>
      </c>
      <c r="BN235" s="37">
        <v>0</v>
      </c>
      <c r="BO235" s="37">
        <v>0</v>
      </c>
      <c r="BP235" s="37">
        <v>0</v>
      </c>
      <c r="BQ235" s="37">
        <v>0</v>
      </c>
      <c r="BR235" s="37">
        <v>0</v>
      </c>
      <c r="BS235" s="37">
        <v>0</v>
      </c>
      <c r="BT235" s="37">
        <v>0</v>
      </c>
      <c r="BU235" s="37">
        <v>0</v>
      </c>
      <c r="BV235" s="37">
        <v>0</v>
      </c>
      <c r="BW235" s="37">
        <v>0</v>
      </c>
      <c r="BX235" s="37">
        <v>0</v>
      </c>
      <c r="BY235" s="37">
        <v>0</v>
      </c>
      <c r="BZ235" s="37">
        <v>0</v>
      </c>
      <c r="CA235" s="37">
        <v>0</v>
      </c>
      <c r="CB235" s="37">
        <v>0</v>
      </c>
      <c r="CC235" s="90">
        <v>0</v>
      </c>
      <c r="CD235" s="37">
        <v>0</v>
      </c>
      <c r="CE235" s="37">
        <v>0</v>
      </c>
      <c r="CF235" s="37">
        <v>0</v>
      </c>
      <c r="CG235" s="37">
        <v>0</v>
      </c>
      <c r="CH235" s="37">
        <v>0</v>
      </c>
      <c r="CI235" s="37">
        <v>0</v>
      </c>
      <c r="CJ235" s="37">
        <v>0</v>
      </c>
      <c r="CK235" s="37">
        <v>0</v>
      </c>
      <c r="CL235" s="37">
        <v>0</v>
      </c>
      <c r="CM235" s="37">
        <v>0</v>
      </c>
      <c r="CN235" s="37">
        <v>0</v>
      </c>
      <c r="CO235" s="37">
        <v>0</v>
      </c>
      <c r="CP235" s="37">
        <v>0</v>
      </c>
      <c r="CQ235" s="37">
        <v>0</v>
      </c>
      <c r="CR235" s="37">
        <v>0</v>
      </c>
      <c r="CS235" s="37">
        <v>0</v>
      </c>
      <c r="CT235" s="37">
        <v>0</v>
      </c>
      <c r="CU235" s="37">
        <v>0</v>
      </c>
      <c r="CV235" s="37">
        <v>0</v>
      </c>
      <c r="CW235" s="75">
        <v>0</v>
      </c>
      <c r="CX235" s="93">
        <v>0</v>
      </c>
      <c r="CY235" s="93">
        <v>1</v>
      </c>
      <c r="CZ235" s="93">
        <v>0</v>
      </c>
      <c r="DA235" s="93">
        <v>0</v>
      </c>
      <c r="DB235" s="93">
        <v>0</v>
      </c>
      <c r="DC235" s="37" t="s">
        <v>1771</v>
      </c>
      <c r="DD235" s="37" t="s">
        <v>311</v>
      </c>
      <c r="DE235" s="93"/>
      <c r="DF235" s="93">
        <v>1</v>
      </c>
      <c r="DG235" s="37"/>
      <c r="DH235" s="93"/>
      <c r="DI235" s="37"/>
      <c r="DJ235" s="37"/>
      <c r="DK235" s="37"/>
      <c r="DL235" s="37">
        <v>0</v>
      </c>
      <c r="DM235" s="37"/>
      <c r="DN235" s="37">
        <v>1</v>
      </c>
      <c r="DO235" s="37">
        <v>1981</v>
      </c>
      <c r="DP235" s="37" t="s">
        <v>1772</v>
      </c>
      <c r="DQ235" s="102" t="s">
        <v>1770</v>
      </c>
      <c r="DR235" s="37" t="s">
        <v>460</v>
      </c>
      <c r="DS235" s="37" t="s">
        <v>1772</v>
      </c>
      <c r="DT235" s="38"/>
      <c r="DU235" s="38"/>
      <c r="DV235" s="38"/>
      <c r="DW235" s="38"/>
      <c r="DX235" s="38"/>
      <c r="DY235" s="38"/>
      <c r="DZ235" s="38"/>
      <c r="EA235" s="38"/>
      <c r="EB235" s="38"/>
      <c r="EC235" s="38"/>
      <c r="ED235" s="38"/>
      <c r="EE235" s="38"/>
      <c r="EF235" s="38"/>
      <c r="EG235" s="38"/>
      <c r="EH235" s="38"/>
      <c r="EI235" s="38"/>
      <c r="EJ235" s="38"/>
      <c r="EK235" s="38"/>
      <c r="EL235" s="38"/>
      <c r="EM235" s="38"/>
      <c r="EN235" s="38"/>
      <c r="EO235" s="38"/>
      <c r="EP235" s="38"/>
      <c r="EQ235" s="38"/>
      <c r="ER235" s="38"/>
      <c r="ES235" s="38"/>
      <c r="ET235" s="38"/>
      <c r="EU235" s="38"/>
      <c r="EV235" s="38"/>
      <c r="EW235" s="38"/>
      <c r="EX235" s="38"/>
      <c r="EY235" s="38"/>
      <c r="EZ235" s="38"/>
      <c r="FA235" s="38"/>
      <c r="FB235" s="38"/>
      <c r="FC235" s="38"/>
      <c r="FD235" s="38"/>
      <c r="FE235" s="38"/>
      <c r="FF235" s="38"/>
      <c r="FG235" s="38"/>
      <c r="FH235" s="38"/>
      <c r="FI235" s="38"/>
      <c r="FJ235" s="38"/>
      <c r="FK235" s="38"/>
      <c r="FL235" s="38"/>
      <c r="FM235" s="38"/>
      <c r="FN235" s="38"/>
      <c r="FO235" s="38"/>
      <c r="FP235" s="38"/>
      <c r="FQ235" s="38"/>
      <c r="FR235" s="38"/>
      <c r="FS235" s="38"/>
      <c r="FT235" s="38"/>
      <c r="FU235" s="38"/>
      <c r="FV235" s="38"/>
      <c r="FW235" s="38"/>
      <c r="FX235" s="38"/>
      <c r="FY235" s="38"/>
      <c r="FZ235" s="38"/>
      <c r="GA235" s="38"/>
      <c r="GB235" s="38"/>
      <c r="GC235" s="38"/>
      <c r="GD235" s="38"/>
      <c r="GE235" s="38"/>
      <c r="GF235" s="38"/>
      <c r="GG235" s="38"/>
      <c r="GH235" s="38"/>
      <c r="GI235" s="38"/>
      <c r="GJ235" s="38"/>
      <c r="GK235" s="38"/>
      <c r="GL235" s="38"/>
      <c r="GM235" s="38"/>
      <c r="GN235" s="38"/>
    </row>
    <row r="236" spans="1:196" s="40" customFormat="1" ht="15.75" customHeight="1" x14ac:dyDescent="0.3">
      <c r="A236" s="37" t="s">
        <v>9</v>
      </c>
      <c r="B236" s="74" t="s">
        <v>1769</v>
      </c>
      <c r="C236" s="102" t="s">
        <v>1773</v>
      </c>
      <c r="D236" s="37"/>
      <c r="E236" s="37"/>
      <c r="F236" s="37" t="s">
        <v>122</v>
      </c>
      <c r="G236" s="93"/>
      <c r="H236" s="38" t="s">
        <v>8574</v>
      </c>
      <c r="I236" s="37" t="s">
        <v>56</v>
      </c>
      <c r="J236" s="37" t="s">
        <v>173</v>
      </c>
      <c r="K236" s="37" t="s">
        <v>471</v>
      </c>
      <c r="L236" s="93"/>
      <c r="M236" s="37" t="s">
        <v>274</v>
      </c>
      <c r="N236" s="37" t="s">
        <v>299</v>
      </c>
      <c r="O236" s="37" t="s">
        <v>299</v>
      </c>
      <c r="P236" s="93"/>
      <c r="Q236" s="93"/>
      <c r="R236" s="37">
        <v>0</v>
      </c>
      <c r="S236" s="37">
        <v>0</v>
      </c>
      <c r="T236" s="37">
        <v>0</v>
      </c>
      <c r="U236" s="37">
        <v>0</v>
      </c>
      <c r="V236" s="37">
        <v>0</v>
      </c>
      <c r="W236" s="37">
        <v>1</v>
      </c>
      <c r="X236" s="37">
        <v>0</v>
      </c>
      <c r="Y236" s="37">
        <v>0</v>
      </c>
      <c r="Z236" s="37"/>
      <c r="AA236" s="37">
        <v>0</v>
      </c>
      <c r="AB236" s="37">
        <v>0</v>
      </c>
      <c r="AC236" s="37">
        <v>0</v>
      </c>
      <c r="AD236" s="37">
        <v>0</v>
      </c>
      <c r="AE236" s="37">
        <v>0</v>
      </c>
      <c r="AF236" s="37">
        <v>0</v>
      </c>
      <c r="AG236" s="37">
        <v>0</v>
      </c>
      <c r="AH236" s="37">
        <v>0</v>
      </c>
      <c r="AI236" s="37">
        <v>0</v>
      </c>
      <c r="AJ236" s="37">
        <v>0</v>
      </c>
      <c r="AK236" s="37">
        <v>0</v>
      </c>
      <c r="AL236" s="37">
        <v>0</v>
      </c>
      <c r="AM236" s="37">
        <v>0</v>
      </c>
      <c r="AN236" s="37">
        <v>0</v>
      </c>
      <c r="AO236" s="37">
        <v>0</v>
      </c>
      <c r="AP236" s="37">
        <v>0</v>
      </c>
      <c r="AQ236" s="37">
        <v>0</v>
      </c>
      <c r="AR236" s="37">
        <v>0</v>
      </c>
      <c r="AS236" s="37">
        <v>0</v>
      </c>
      <c r="AT236" s="37">
        <v>0</v>
      </c>
      <c r="AU236" s="37">
        <v>0</v>
      </c>
      <c r="AV236" s="37">
        <v>0</v>
      </c>
      <c r="AW236" s="37">
        <v>0</v>
      </c>
      <c r="AX236" s="37">
        <v>0</v>
      </c>
      <c r="AY236" s="37">
        <v>0</v>
      </c>
      <c r="AZ236" s="37">
        <v>0</v>
      </c>
      <c r="BA236" s="37">
        <v>0</v>
      </c>
      <c r="BB236" s="37">
        <v>0</v>
      </c>
      <c r="BC236" s="37">
        <v>0</v>
      </c>
      <c r="BD236" s="37">
        <v>0</v>
      </c>
      <c r="BE236" s="37">
        <v>0</v>
      </c>
      <c r="BF236" s="37">
        <v>0</v>
      </c>
      <c r="BG236" s="37">
        <v>0</v>
      </c>
      <c r="BH236" s="52">
        <v>0</v>
      </c>
      <c r="BI236" s="37">
        <v>0</v>
      </c>
      <c r="BJ236" s="52">
        <v>0</v>
      </c>
      <c r="BK236" s="37">
        <v>0</v>
      </c>
      <c r="BL236" s="52">
        <v>0</v>
      </c>
      <c r="BM236" s="37">
        <v>0</v>
      </c>
      <c r="BN236" s="37">
        <v>0</v>
      </c>
      <c r="BO236" s="37">
        <v>0</v>
      </c>
      <c r="BP236" s="37">
        <v>0</v>
      </c>
      <c r="BQ236" s="37">
        <v>0</v>
      </c>
      <c r="BR236" s="37">
        <v>0</v>
      </c>
      <c r="BS236" s="37">
        <v>0</v>
      </c>
      <c r="BT236" s="37">
        <v>0</v>
      </c>
      <c r="BU236" s="37">
        <v>0</v>
      </c>
      <c r="BV236" s="37">
        <v>0</v>
      </c>
      <c r="BW236" s="37">
        <v>0</v>
      </c>
      <c r="BX236" s="37">
        <v>0</v>
      </c>
      <c r="BY236" s="37">
        <v>0</v>
      </c>
      <c r="BZ236" s="37">
        <v>0</v>
      </c>
      <c r="CA236" s="37">
        <v>0</v>
      </c>
      <c r="CB236" s="37">
        <v>0</v>
      </c>
      <c r="CC236" s="90">
        <v>0</v>
      </c>
      <c r="CD236" s="37">
        <v>0</v>
      </c>
      <c r="CE236" s="37">
        <v>0</v>
      </c>
      <c r="CF236" s="37">
        <v>0</v>
      </c>
      <c r="CG236" s="37">
        <v>0</v>
      </c>
      <c r="CH236" s="37">
        <v>0</v>
      </c>
      <c r="CI236" s="37">
        <v>0</v>
      </c>
      <c r="CJ236" s="37">
        <v>0</v>
      </c>
      <c r="CK236" s="37">
        <v>0</v>
      </c>
      <c r="CL236" s="37">
        <v>0</v>
      </c>
      <c r="CM236" s="37">
        <v>0</v>
      </c>
      <c r="CN236" s="37">
        <v>0</v>
      </c>
      <c r="CO236" s="37">
        <v>0</v>
      </c>
      <c r="CP236" s="37">
        <v>0</v>
      </c>
      <c r="CQ236" s="37">
        <v>0</v>
      </c>
      <c r="CR236" s="37">
        <v>0</v>
      </c>
      <c r="CS236" s="37">
        <v>0</v>
      </c>
      <c r="CT236" s="37">
        <v>0</v>
      </c>
      <c r="CU236" s="37">
        <v>0</v>
      </c>
      <c r="CV236" s="37">
        <v>0</v>
      </c>
      <c r="CW236" s="75">
        <v>0</v>
      </c>
      <c r="CX236" s="93">
        <v>0</v>
      </c>
      <c r="CY236" s="93">
        <v>1</v>
      </c>
      <c r="CZ236" s="93">
        <v>0</v>
      </c>
      <c r="DA236" s="93">
        <v>0</v>
      </c>
      <c r="DB236" s="93">
        <v>0</v>
      </c>
      <c r="DC236" s="37" t="s">
        <v>8578</v>
      </c>
      <c r="DD236" s="37" t="s">
        <v>311</v>
      </c>
      <c r="DE236" s="93"/>
      <c r="DF236" s="93">
        <v>1</v>
      </c>
      <c r="DG236" s="37"/>
      <c r="DH236" s="93"/>
      <c r="DI236" s="37"/>
      <c r="DJ236" s="37"/>
      <c r="DK236" s="37"/>
      <c r="DL236" s="37">
        <v>0</v>
      </c>
      <c r="DM236" s="37"/>
      <c r="DN236" s="37">
        <v>1</v>
      </c>
      <c r="DO236" s="37">
        <v>1981</v>
      </c>
      <c r="DP236" s="37" t="s">
        <v>1775</v>
      </c>
      <c r="DQ236" s="102" t="s">
        <v>1773</v>
      </c>
      <c r="DR236" s="37" t="s">
        <v>460</v>
      </c>
      <c r="DS236" s="37" t="s">
        <v>1775</v>
      </c>
      <c r="DT236" s="38"/>
      <c r="DU236" s="38"/>
      <c r="DV236" s="38"/>
      <c r="DW236" s="38"/>
      <c r="DX236" s="38"/>
      <c r="DY236" s="38"/>
      <c r="DZ236" s="38"/>
      <c r="EA236" s="38"/>
      <c r="EB236" s="38"/>
      <c r="EC236" s="38"/>
      <c r="ED236" s="38"/>
      <c r="EE236" s="38"/>
      <c r="EF236" s="38"/>
      <c r="EG236" s="38"/>
      <c r="EH236" s="38"/>
      <c r="EI236" s="38"/>
      <c r="EJ236" s="38"/>
      <c r="EK236" s="38"/>
      <c r="EL236" s="38"/>
      <c r="EM236" s="38"/>
      <c r="EN236" s="38"/>
      <c r="EO236" s="38"/>
      <c r="EP236" s="38"/>
      <c r="EQ236" s="38"/>
      <c r="ER236" s="38"/>
      <c r="ES236" s="38"/>
      <c r="ET236" s="38"/>
      <c r="EU236" s="38"/>
      <c r="EV236" s="38"/>
      <c r="EW236" s="38"/>
      <c r="EX236" s="38"/>
      <c r="EY236" s="38"/>
      <c r="EZ236" s="38"/>
      <c r="FA236" s="38"/>
      <c r="FB236" s="38"/>
      <c r="FC236" s="38"/>
      <c r="FD236" s="38"/>
      <c r="FE236" s="38"/>
      <c r="FF236" s="38"/>
      <c r="FG236" s="38"/>
      <c r="FH236" s="38"/>
      <c r="FI236" s="38"/>
      <c r="FJ236" s="38"/>
      <c r="FK236" s="38"/>
      <c r="FL236" s="38"/>
      <c r="FM236" s="38"/>
      <c r="FN236" s="38"/>
      <c r="FO236" s="38"/>
      <c r="FP236" s="38"/>
      <c r="FQ236" s="38"/>
      <c r="FR236" s="38"/>
      <c r="FS236" s="38"/>
      <c r="FT236" s="38"/>
      <c r="FU236" s="38"/>
      <c r="FV236" s="38"/>
      <c r="FW236" s="38"/>
      <c r="FX236" s="38"/>
      <c r="FY236" s="38"/>
      <c r="FZ236" s="38"/>
      <c r="GA236" s="38"/>
      <c r="GB236" s="38"/>
      <c r="GC236" s="38"/>
      <c r="GD236" s="38"/>
      <c r="GE236" s="38"/>
      <c r="GF236" s="38"/>
      <c r="GG236" s="38"/>
      <c r="GH236" s="38"/>
      <c r="GI236" s="38"/>
      <c r="GJ236" s="38"/>
      <c r="GK236" s="38"/>
      <c r="GL236" s="38"/>
      <c r="GM236" s="38"/>
      <c r="GN236" s="38"/>
    </row>
    <row r="237" spans="1:196" s="38" customFormat="1" ht="15.75" customHeight="1" x14ac:dyDescent="0.3">
      <c r="A237" s="37" t="s">
        <v>9</v>
      </c>
      <c r="B237" s="74" t="s">
        <v>1769</v>
      </c>
      <c r="C237" s="102" t="s">
        <v>1776</v>
      </c>
      <c r="D237" s="37"/>
      <c r="E237" s="37"/>
      <c r="F237" s="37" t="s">
        <v>122</v>
      </c>
      <c r="G237" s="93"/>
      <c r="H237" s="38" t="s">
        <v>8574</v>
      </c>
      <c r="I237" s="37" t="s">
        <v>56</v>
      </c>
      <c r="J237" s="37" t="s">
        <v>173</v>
      </c>
      <c r="K237" s="37" t="s">
        <v>471</v>
      </c>
      <c r="L237" s="93"/>
      <c r="M237" s="37" t="s">
        <v>274</v>
      </c>
      <c r="N237" s="37" t="s">
        <v>299</v>
      </c>
      <c r="O237" s="37" t="s">
        <v>299</v>
      </c>
      <c r="P237" s="93"/>
      <c r="Q237" s="93"/>
      <c r="R237" s="37">
        <v>0</v>
      </c>
      <c r="S237" s="37">
        <v>0</v>
      </c>
      <c r="T237" s="37">
        <v>0</v>
      </c>
      <c r="U237" s="37">
        <v>0</v>
      </c>
      <c r="V237" s="37">
        <v>0</v>
      </c>
      <c r="W237" s="37">
        <v>1</v>
      </c>
      <c r="X237" s="37">
        <v>0</v>
      </c>
      <c r="Y237" s="37">
        <v>0</v>
      </c>
      <c r="Z237" s="37"/>
      <c r="AA237" s="37">
        <v>0</v>
      </c>
      <c r="AB237" s="37">
        <v>0</v>
      </c>
      <c r="AC237" s="37">
        <v>0</v>
      </c>
      <c r="AD237" s="37">
        <v>0</v>
      </c>
      <c r="AE237" s="37">
        <v>0</v>
      </c>
      <c r="AF237" s="37">
        <v>0</v>
      </c>
      <c r="AG237" s="37">
        <v>0</v>
      </c>
      <c r="AH237" s="37">
        <v>0</v>
      </c>
      <c r="AI237" s="37">
        <v>0</v>
      </c>
      <c r="AJ237" s="37">
        <v>0</v>
      </c>
      <c r="AK237" s="37">
        <v>0</v>
      </c>
      <c r="AL237" s="37">
        <v>0</v>
      </c>
      <c r="AM237" s="37">
        <v>0</v>
      </c>
      <c r="AN237" s="37">
        <v>0</v>
      </c>
      <c r="AO237" s="37">
        <v>0</v>
      </c>
      <c r="AP237" s="37">
        <v>0</v>
      </c>
      <c r="AQ237" s="37">
        <v>0</v>
      </c>
      <c r="AR237" s="37">
        <v>0</v>
      </c>
      <c r="AS237" s="37">
        <v>0</v>
      </c>
      <c r="AT237" s="37">
        <v>0</v>
      </c>
      <c r="AU237" s="37">
        <v>0</v>
      </c>
      <c r="AV237" s="37">
        <v>0</v>
      </c>
      <c r="AW237" s="37">
        <v>0</v>
      </c>
      <c r="AX237" s="37">
        <v>0</v>
      </c>
      <c r="AY237" s="37">
        <v>0</v>
      </c>
      <c r="AZ237" s="37">
        <v>0</v>
      </c>
      <c r="BA237" s="37">
        <v>0</v>
      </c>
      <c r="BB237" s="37">
        <v>0</v>
      </c>
      <c r="BC237" s="37">
        <v>0</v>
      </c>
      <c r="BD237" s="37">
        <v>0</v>
      </c>
      <c r="BE237" s="37">
        <v>0</v>
      </c>
      <c r="BF237" s="37">
        <v>0</v>
      </c>
      <c r="BG237" s="37">
        <v>0</v>
      </c>
      <c r="BH237" s="52">
        <v>0</v>
      </c>
      <c r="BI237" s="37">
        <v>0</v>
      </c>
      <c r="BJ237" s="52">
        <v>0</v>
      </c>
      <c r="BK237" s="37">
        <v>0</v>
      </c>
      <c r="BL237" s="52">
        <v>0</v>
      </c>
      <c r="BM237" s="37">
        <v>0</v>
      </c>
      <c r="BN237" s="37">
        <v>0</v>
      </c>
      <c r="BO237" s="37">
        <v>0</v>
      </c>
      <c r="BP237" s="37">
        <v>0</v>
      </c>
      <c r="BQ237" s="37">
        <v>0</v>
      </c>
      <c r="BR237" s="37">
        <v>0</v>
      </c>
      <c r="BS237" s="37">
        <v>0</v>
      </c>
      <c r="BT237" s="37">
        <v>0</v>
      </c>
      <c r="BU237" s="37">
        <v>0</v>
      </c>
      <c r="BV237" s="37">
        <v>0</v>
      </c>
      <c r="BW237" s="37">
        <v>0</v>
      </c>
      <c r="BX237" s="37">
        <v>0</v>
      </c>
      <c r="BY237" s="37">
        <v>0</v>
      </c>
      <c r="BZ237" s="37">
        <v>0</v>
      </c>
      <c r="CA237" s="37">
        <v>0</v>
      </c>
      <c r="CB237" s="37">
        <v>0</v>
      </c>
      <c r="CC237" s="90">
        <v>0</v>
      </c>
      <c r="CD237" s="37">
        <v>0</v>
      </c>
      <c r="CE237" s="37">
        <v>0</v>
      </c>
      <c r="CF237" s="37">
        <v>0</v>
      </c>
      <c r="CG237" s="37">
        <v>0</v>
      </c>
      <c r="CH237" s="37">
        <v>0</v>
      </c>
      <c r="CI237" s="37">
        <v>0</v>
      </c>
      <c r="CJ237" s="37">
        <v>0</v>
      </c>
      <c r="CK237" s="37">
        <v>0</v>
      </c>
      <c r="CL237" s="37">
        <v>0</v>
      </c>
      <c r="CM237" s="37">
        <v>0</v>
      </c>
      <c r="CN237" s="37">
        <v>0</v>
      </c>
      <c r="CO237" s="37">
        <v>0</v>
      </c>
      <c r="CP237" s="37">
        <v>0</v>
      </c>
      <c r="CQ237" s="37">
        <v>0</v>
      </c>
      <c r="CR237" s="37">
        <v>0</v>
      </c>
      <c r="CS237" s="37">
        <v>0</v>
      </c>
      <c r="CT237" s="37">
        <v>0</v>
      </c>
      <c r="CU237" s="37">
        <v>0</v>
      </c>
      <c r="CV237" s="37">
        <v>0</v>
      </c>
      <c r="CW237" s="75">
        <v>0</v>
      </c>
      <c r="CX237" s="93">
        <v>0</v>
      </c>
      <c r="CY237" s="93">
        <v>1</v>
      </c>
      <c r="CZ237" s="93">
        <v>0</v>
      </c>
      <c r="DA237" s="93">
        <v>0</v>
      </c>
      <c r="DB237" s="93">
        <v>0</v>
      </c>
      <c r="DC237" s="37" t="s">
        <v>8578</v>
      </c>
      <c r="DD237" s="37" t="s">
        <v>311</v>
      </c>
      <c r="DE237" s="93"/>
      <c r="DF237" s="93">
        <v>1</v>
      </c>
      <c r="DG237" s="37"/>
      <c r="DH237" s="93"/>
      <c r="DI237" s="37"/>
      <c r="DJ237" s="37"/>
      <c r="DK237" s="37"/>
      <c r="DL237" s="37">
        <v>0</v>
      </c>
      <c r="DM237" s="37"/>
      <c r="DN237" s="37">
        <v>1</v>
      </c>
      <c r="DO237" s="37">
        <v>2007</v>
      </c>
      <c r="DP237" s="37" t="s">
        <v>1778</v>
      </c>
      <c r="DQ237" s="102" t="s">
        <v>1776</v>
      </c>
      <c r="DR237" s="37" t="s">
        <v>460</v>
      </c>
      <c r="DS237" s="37" t="s">
        <v>1778</v>
      </c>
    </row>
    <row r="238" spans="1:196" s="38" customFormat="1" ht="15.75" customHeight="1" x14ac:dyDescent="0.3">
      <c r="A238" s="37" t="s">
        <v>9</v>
      </c>
      <c r="B238" s="74" t="s">
        <v>1769</v>
      </c>
      <c r="C238" s="102" t="s">
        <v>1779</v>
      </c>
      <c r="D238" s="37"/>
      <c r="E238" s="37"/>
      <c r="F238" s="37" t="s">
        <v>122</v>
      </c>
      <c r="G238" s="93"/>
      <c r="H238" s="38" t="s">
        <v>8574</v>
      </c>
      <c r="I238" s="37" t="s">
        <v>56</v>
      </c>
      <c r="J238" s="37" t="s">
        <v>173</v>
      </c>
      <c r="K238" s="37" t="s">
        <v>471</v>
      </c>
      <c r="L238" s="93"/>
      <c r="M238" s="37" t="s">
        <v>55</v>
      </c>
      <c r="N238" s="37" t="s">
        <v>299</v>
      </c>
      <c r="O238" s="37" t="s">
        <v>299</v>
      </c>
      <c r="P238" s="93"/>
      <c r="Q238" s="107"/>
      <c r="R238" s="37">
        <v>0</v>
      </c>
      <c r="S238" s="37">
        <v>0</v>
      </c>
      <c r="T238" s="37">
        <v>0</v>
      </c>
      <c r="U238" s="37">
        <v>0</v>
      </c>
      <c r="V238" s="37">
        <v>0</v>
      </c>
      <c r="W238" s="37">
        <v>1</v>
      </c>
      <c r="X238" s="37">
        <v>0</v>
      </c>
      <c r="Y238" s="37">
        <v>0</v>
      </c>
      <c r="Z238" s="37"/>
      <c r="AA238" s="75">
        <v>0</v>
      </c>
      <c r="AB238" s="37">
        <v>0</v>
      </c>
      <c r="AC238" s="37">
        <v>0</v>
      </c>
      <c r="AD238" s="37">
        <v>0</v>
      </c>
      <c r="AE238" s="37">
        <v>0</v>
      </c>
      <c r="AF238" s="37">
        <v>0</v>
      </c>
      <c r="AG238" s="37">
        <v>0</v>
      </c>
      <c r="AH238" s="37">
        <v>0</v>
      </c>
      <c r="AI238" s="37">
        <v>0</v>
      </c>
      <c r="AJ238" s="37">
        <v>0</v>
      </c>
      <c r="AK238" s="37">
        <v>0</v>
      </c>
      <c r="AL238" s="37">
        <v>0</v>
      </c>
      <c r="AM238" s="37">
        <v>0</v>
      </c>
      <c r="AN238" s="37">
        <v>0</v>
      </c>
      <c r="AO238" s="37">
        <v>0</v>
      </c>
      <c r="AP238" s="37">
        <v>0</v>
      </c>
      <c r="AQ238" s="37">
        <v>0</v>
      </c>
      <c r="AR238" s="37">
        <v>0</v>
      </c>
      <c r="AS238" s="37">
        <v>0</v>
      </c>
      <c r="AT238" s="37">
        <v>0</v>
      </c>
      <c r="AU238" s="37">
        <v>0</v>
      </c>
      <c r="AV238" s="37">
        <v>0</v>
      </c>
      <c r="AW238" s="37">
        <v>0</v>
      </c>
      <c r="AX238" s="37">
        <v>0</v>
      </c>
      <c r="AY238" s="37">
        <v>0</v>
      </c>
      <c r="AZ238" s="37">
        <v>0</v>
      </c>
      <c r="BA238" s="37">
        <v>0</v>
      </c>
      <c r="BB238" s="37">
        <v>0</v>
      </c>
      <c r="BC238" s="37">
        <v>0</v>
      </c>
      <c r="BD238" s="37">
        <v>0</v>
      </c>
      <c r="BE238" s="37">
        <v>0</v>
      </c>
      <c r="BF238" s="37">
        <v>0</v>
      </c>
      <c r="BG238" s="37">
        <v>0</v>
      </c>
      <c r="BH238" s="52">
        <v>0</v>
      </c>
      <c r="BI238" s="37">
        <v>0</v>
      </c>
      <c r="BJ238" s="52">
        <v>0</v>
      </c>
      <c r="BK238" s="37">
        <v>0</v>
      </c>
      <c r="BL238" s="52">
        <v>0</v>
      </c>
      <c r="BM238" s="37">
        <v>0</v>
      </c>
      <c r="BN238" s="37">
        <v>0</v>
      </c>
      <c r="BO238" s="37">
        <v>0</v>
      </c>
      <c r="BP238" s="37">
        <v>0</v>
      </c>
      <c r="BQ238" s="37">
        <v>0</v>
      </c>
      <c r="BR238" s="37">
        <v>0</v>
      </c>
      <c r="BS238" s="37">
        <v>0</v>
      </c>
      <c r="BT238" s="37">
        <v>0</v>
      </c>
      <c r="BU238" s="37">
        <v>0</v>
      </c>
      <c r="BV238" s="37">
        <v>0</v>
      </c>
      <c r="BW238" s="37">
        <v>0</v>
      </c>
      <c r="BX238" s="37">
        <v>0</v>
      </c>
      <c r="BY238" s="37">
        <v>0</v>
      </c>
      <c r="BZ238" s="37">
        <v>0</v>
      </c>
      <c r="CA238" s="37">
        <v>0</v>
      </c>
      <c r="CB238" s="37">
        <v>0</v>
      </c>
      <c r="CC238" s="90">
        <v>0</v>
      </c>
      <c r="CD238" s="37">
        <v>0</v>
      </c>
      <c r="CE238" s="37">
        <v>0</v>
      </c>
      <c r="CF238" s="37">
        <v>0</v>
      </c>
      <c r="CG238" s="37">
        <v>0</v>
      </c>
      <c r="CH238" s="37">
        <v>0</v>
      </c>
      <c r="CI238" s="37">
        <v>0</v>
      </c>
      <c r="CJ238" s="37">
        <v>0</v>
      </c>
      <c r="CK238" s="37">
        <v>0</v>
      </c>
      <c r="CL238" s="37">
        <v>0</v>
      </c>
      <c r="CM238" s="37">
        <v>0</v>
      </c>
      <c r="CN238" s="37">
        <v>0</v>
      </c>
      <c r="CO238" s="37">
        <v>0</v>
      </c>
      <c r="CP238" s="37">
        <v>0</v>
      </c>
      <c r="CQ238" s="37">
        <v>0</v>
      </c>
      <c r="CR238" s="37">
        <v>0</v>
      </c>
      <c r="CS238" s="37">
        <v>0</v>
      </c>
      <c r="CT238" s="37">
        <v>0</v>
      </c>
      <c r="CU238" s="37">
        <v>0</v>
      </c>
      <c r="CV238" s="37">
        <v>0</v>
      </c>
      <c r="CW238" s="75">
        <v>0</v>
      </c>
      <c r="CX238" s="93">
        <v>0</v>
      </c>
      <c r="CY238" s="93">
        <v>1</v>
      </c>
      <c r="CZ238" s="93">
        <v>0</v>
      </c>
      <c r="DA238" s="93">
        <v>0</v>
      </c>
      <c r="DB238" s="93">
        <v>0</v>
      </c>
      <c r="DC238" s="37" t="s">
        <v>8578</v>
      </c>
      <c r="DD238" s="37" t="s">
        <v>311</v>
      </c>
      <c r="DE238" s="93"/>
      <c r="DF238" s="93">
        <v>1</v>
      </c>
      <c r="DG238" s="37"/>
      <c r="DH238" s="93"/>
      <c r="DI238" s="37"/>
      <c r="DJ238" s="37"/>
      <c r="DK238" s="37"/>
      <c r="DL238" s="37">
        <v>0</v>
      </c>
      <c r="DM238" s="37"/>
      <c r="DN238" s="37">
        <v>1</v>
      </c>
      <c r="DO238" s="37">
        <v>1994</v>
      </c>
      <c r="DP238" s="37" t="s">
        <v>1780</v>
      </c>
      <c r="DQ238" s="102" t="s">
        <v>1779</v>
      </c>
      <c r="DR238" s="37" t="s">
        <v>460</v>
      </c>
      <c r="DS238" s="37" t="s">
        <v>1780</v>
      </c>
    </row>
    <row r="239" spans="1:196" s="38" customFormat="1" ht="15.75" customHeight="1" x14ac:dyDescent="0.3">
      <c r="A239" s="37" t="s">
        <v>9</v>
      </c>
      <c r="B239" s="74" t="s">
        <v>1769</v>
      </c>
      <c r="C239" s="102" t="s">
        <v>1781</v>
      </c>
      <c r="D239" s="37"/>
      <c r="E239" s="37"/>
      <c r="F239" s="37" t="s">
        <v>122</v>
      </c>
      <c r="G239" s="93"/>
      <c r="H239" s="38" t="s">
        <v>8574</v>
      </c>
      <c r="I239" s="37" t="s">
        <v>56</v>
      </c>
      <c r="J239" s="37" t="s">
        <v>173</v>
      </c>
      <c r="K239" s="37" t="s">
        <v>471</v>
      </c>
      <c r="L239" s="93"/>
      <c r="M239" s="37" t="s">
        <v>55</v>
      </c>
      <c r="N239" s="37" t="s">
        <v>300</v>
      </c>
      <c r="O239" s="37" t="s">
        <v>300</v>
      </c>
      <c r="P239" s="93"/>
      <c r="Q239" s="107"/>
      <c r="R239" s="37">
        <v>0</v>
      </c>
      <c r="S239" s="37">
        <v>0</v>
      </c>
      <c r="T239" s="37">
        <v>0</v>
      </c>
      <c r="U239" s="37">
        <v>0</v>
      </c>
      <c r="V239" s="37">
        <v>0</v>
      </c>
      <c r="W239" s="37">
        <v>1</v>
      </c>
      <c r="X239" s="37">
        <v>0</v>
      </c>
      <c r="Y239" s="37">
        <v>0</v>
      </c>
      <c r="Z239" s="37"/>
      <c r="AA239" s="75">
        <v>0</v>
      </c>
      <c r="AB239" s="37">
        <v>0</v>
      </c>
      <c r="AC239" s="37">
        <v>0</v>
      </c>
      <c r="AD239" s="37">
        <v>0</v>
      </c>
      <c r="AE239" s="37">
        <v>0</v>
      </c>
      <c r="AF239" s="37">
        <v>0</v>
      </c>
      <c r="AG239" s="37">
        <v>0</v>
      </c>
      <c r="AH239" s="37">
        <v>0</v>
      </c>
      <c r="AI239" s="37">
        <v>0</v>
      </c>
      <c r="AJ239" s="37">
        <v>0</v>
      </c>
      <c r="AK239" s="37">
        <v>0</v>
      </c>
      <c r="AL239" s="37">
        <v>0</v>
      </c>
      <c r="AM239" s="37">
        <v>0</v>
      </c>
      <c r="AN239" s="37">
        <v>0</v>
      </c>
      <c r="AO239" s="37">
        <v>0</v>
      </c>
      <c r="AP239" s="37">
        <v>0</v>
      </c>
      <c r="AQ239" s="37">
        <v>0</v>
      </c>
      <c r="AR239" s="37">
        <v>0</v>
      </c>
      <c r="AS239" s="37">
        <v>0</v>
      </c>
      <c r="AT239" s="37">
        <v>0</v>
      </c>
      <c r="AU239" s="37">
        <v>0</v>
      </c>
      <c r="AV239" s="37">
        <v>0</v>
      </c>
      <c r="AW239" s="37">
        <v>0</v>
      </c>
      <c r="AX239" s="37">
        <v>0</v>
      </c>
      <c r="AY239" s="37">
        <v>0</v>
      </c>
      <c r="AZ239" s="37">
        <v>0</v>
      </c>
      <c r="BA239" s="37">
        <v>0</v>
      </c>
      <c r="BB239" s="37">
        <v>0</v>
      </c>
      <c r="BC239" s="37">
        <v>0</v>
      </c>
      <c r="BD239" s="37">
        <v>0</v>
      </c>
      <c r="BE239" s="37">
        <v>0</v>
      </c>
      <c r="BF239" s="37">
        <v>0</v>
      </c>
      <c r="BG239" s="37">
        <v>0</v>
      </c>
      <c r="BH239" s="52">
        <v>0</v>
      </c>
      <c r="BI239" s="37">
        <v>0</v>
      </c>
      <c r="BJ239" s="52">
        <v>0</v>
      </c>
      <c r="BK239" s="37">
        <v>0</v>
      </c>
      <c r="BL239" s="52">
        <v>0</v>
      </c>
      <c r="BM239" s="37">
        <v>0</v>
      </c>
      <c r="BN239" s="37">
        <v>0</v>
      </c>
      <c r="BO239" s="37">
        <v>0</v>
      </c>
      <c r="BP239" s="37">
        <v>0</v>
      </c>
      <c r="BQ239" s="37">
        <v>0</v>
      </c>
      <c r="BR239" s="37">
        <v>0</v>
      </c>
      <c r="BS239" s="37">
        <v>0</v>
      </c>
      <c r="BT239" s="37">
        <v>0</v>
      </c>
      <c r="BU239" s="37">
        <v>0</v>
      </c>
      <c r="BV239" s="37">
        <v>0</v>
      </c>
      <c r="BW239" s="37">
        <v>0</v>
      </c>
      <c r="BX239" s="37">
        <v>0</v>
      </c>
      <c r="BY239" s="37">
        <v>0</v>
      </c>
      <c r="BZ239" s="37">
        <v>0</v>
      </c>
      <c r="CA239" s="37">
        <v>0</v>
      </c>
      <c r="CB239" s="37">
        <v>0</v>
      </c>
      <c r="CC239" s="90">
        <v>0</v>
      </c>
      <c r="CD239" s="37">
        <v>0</v>
      </c>
      <c r="CE239" s="37">
        <v>0</v>
      </c>
      <c r="CF239" s="37">
        <v>0</v>
      </c>
      <c r="CG239" s="37">
        <v>0</v>
      </c>
      <c r="CH239" s="37">
        <v>0</v>
      </c>
      <c r="CI239" s="37">
        <v>0</v>
      </c>
      <c r="CJ239" s="37">
        <v>0</v>
      </c>
      <c r="CK239" s="37">
        <v>0</v>
      </c>
      <c r="CL239" s="37">
        <v>0</v>
      </c>
      <c r="CM239" s="37">
        <v>0</v>
      </c>
      <c r="CN239" s="37">
        <v>0</v>
      </c>
      <c r="CO239" s="37">
        <v>0</v>
      </c>
      <c r="CP239" s="37">
        <v>0</v>
      </c>
      <c r="CQ239" s="37">
        <v>0</v>
      </c>
      <c r="CR239" s="37">
        <v>0</v>
      </c>
      <c r="CS239" s="37">
        <v>0</v>
      </c>
      <c r="CT239" s="37">
        <v>0</v>
      </c>
      <c r="CU239" s="37">
        <v>0</v>
      </c>
      <c r="CV239" s="37">
        <v>0</v>
      </c>
      <c r="CW239" s="75">
        <v>0</v>
      </c>
      <c r="CX239" s="93">
        <v>0</v>
      </c>
      <c r="CY239" s="93">
        <v>1</v>
      </c>
      <c r="CZ239" s="93">
        <v>0</v>
      </c>
      <c r="DA239" s="93">
        <v>0</v>
      </c>
      <c r="DB239" s="93">
        <v>0</v>
      </c>
      <c r="DC239" s="37" t="s">
        <v>1554</v>
      </c>
      <c r="DD239" s="37" t="s">
        <v>311</v>
      </c>
      <c r="DE239" s="93"/>
      <c r="DF239" s="93">
        <v>1</v>
      </c>
      <c r="DG239" s="37"/>
      <c r="DH239" s="93"/>
      <c r="DI239" s="37"/>
      <c r="DJ239" s="37"/>
      <c r="DK239" s="37"/>
      <c r="DL239" s="37">
        <v>0</v>
      </c>
      <c r="DM239" s="37"/>
      <c r="DN239" s="37">
        <v>1</v>
      </c>
      <c r="DO239" s="37">
        <v>1975</v>
      </c>
      <c r="DP239" s="37" t="s">
        <v>1783</v>
      </c>
      <c r="DQ239" s="102" t="s">
        <v>1781</v>
      </c>
      <c r="DR239" s="37" t="s">
        <v>460</v>
      </c>
      <c r="DS239" s="37" t="s">
        <v>1783</v>
      </c>
    </row>
    <row r="240" spans="1:196" s="37" customFormat="1" ht="15.75" customHeight="1" x14ac:dyDescent="0.3">
      <c r="A240" s="37" t="s">
        <v>9</v>
      </c>
      <c r="B240" s="74" t="s">
        <v>1769</v>
      </c>
      <c r="C240" s="102" t="s">
        <v>1784</v>
      </c>
      <c r="F240" s="37" t="s">
        <v>122</v>
      </c>
      <c r="G240" s="93"/>
      <c r="H240" s="38" t="s">
        <v>8574</v>
      </c>
      <c r="I240" s="37" t="s">
        <v>56</v>
      </c>
      <c r="J240" s="37" t="s">
        <v>173</v>
      </c>
      <c r="K240" s="37" t="s">
        <v>471</v>
      </c>
      <c r="L240" s="93"/>
      <c r="M240" s="37" t="s">
        <v>274</v>
      </c>
      <c r="N240" s="37" t="s">
        <v>299</v>
      </c>
      <c r="O240" s="37" t="s">
        <v>299</v>
      </c>
      <c r="P240" s="93"/>
      <c r="Q240" s="107"/>
      <c r="R240" s="37">
        <v>0</v>
      </c>
      <c r="S240" s="37">
        <v>0</v>
      </c>
      <c r="T240" s="37">
        <v>0</v>
      </c>
      <c r="U240" s="37">
        <v>0</v>
      </c>
      <c r="V240" s="37">
        <v>0</v>
      </c>
      <c r="W240" s="37">
        <v>1</v>
      </c>
      <c r="X240" s="37">
        <v>0</v>
      </c>
      <c r="Y240" s="37">
        <v>0</v>
      </c>
      <c r="AA240" s="75">
        <v>0</v>
      </c>
      <c r="AB240" s="37">
        <v>0</v>
      </c>
      <c r="AC240" s="37">
        <v>0</v>
      </c>
      <c r="AD240" s="37">
        <v>0</v>
      </c>
      <c r="AE240" s="37">
        <v>0</v>
      </c>
      <c r="AF240" s="37">
        <v>0</v>
      </c>
      <c r="AG240" s="37">
        <v>0</v>
      </c>
      <c r="AH240" s="37">
        <v>0</v>
      </c>
      <c r="AI240" s="37">
        <v>0</v>
      </c>
      <c r="AJ240" s="37">
        <v>0</v>
      </c>
      <c r="AK240" s="37">
        <v>0</v>
      </c>
      <c r="AL240" s="37">
        <v>0</v>
      </c>
      <c r="AM240" s="37">
        <v>0</v>
      </c>
      <c r="AN240" s="37">
        <v>0</v>
      </c>
      <c r="AO240" s="37">
        <v>0</v>
      </c>
      <c r="AP240" s="37">
        <v>0</v>
      </c>
      <c r="AQ240" s="37">
        <v>0</v>
      </c>
      <c r="AR240" s="37">
        <v>0</v>
      </c>
      <c r="AS240" s="37">
        <v>0</v>
      </c>
      <c r="AT240" s="37">
        <v>0</v>
      </c>
      <c r="AU240" s="37">
        <v>0</v>
      </c>
      <c r="AV240" s="37">
        <v>0</v>
      </c>
      <c r="AW240" s="37">
        <v>0</v>
      </c>
      <c r="AX240" s="37">
        <v>0</v>
      </c>
      <c r="AY240" s="37">
        <v>0</v>
      </c>
      <c r="AZ240" s="37">
        <v>0</v>
      </c>
      <c r="BA240" s="37">
        <v>0</v>
      </c>
      <c r="BB240" s="37">
        <v>0</v>
      </c>
      <c r="BC240" s="37">
        <v>0</v>
      </c>
      <c r="BD240" s="37">
        <v>0</v>
      </c>
      <c r="BE240" s="37">
        <v>0</v>
      </c>
      <c r="BF240" s="37">
        <v>0</v>
      </c>
      <c r="BG240" s="37">
        <v>0</v>
      </c>
      <c r="BH240" s="52">
        <v>0</v>
      </c>
      <c r="BI240" s="37">
        <v>0</v>
      </c>
      <c r="BJ240" s="52">
        <v>0</v>
      </c>
      <c r="BK240" s="37">
        <v>0</v>
      </c>
      <c r="BL240" s="52">
        <v>0</v>
      </c>
      <c r="BM240" s="37">
        <v>0</v>
      </c>
      <c r="BN240" s="37">
        <v>0</v>
      </c>
      <c r="BO240" s="37">
        <v>0</v>
      </c>
      <c r="BP240" s="37">
        <v>0</v>
      </c>
      <c r="BQ240" s="37">
        <v>0</v>
      </c>
      <c r="BR240" s="37">
        <v>0</v>
      </c>
      <c r="BS240" s="37">
        <v>0</v>
      </c>
      <c r="BT240" s="37">
        <v>0</v>
      </c>
      <c r="BU240" s="37">
        <v>0</v>
      </c>
      <c r="BV240" s="37">
        <v>0</v>
      </c>
      <c r="BW240" s="37">
        <v>0</v>
      </c>
      <c r="BX240" s="37">
        <v>0</v>
      </c>
      <c r="BY240" s="37">
        <v>0</v>
      </c>
      <c r="BZ240" s="37">
        <v>0</v>
      </c>
      <c r="CA240" s="37">
        <v>0</v>
      </c>
      <c r="CB240" s="37">
        <v>0</v>
      </c>
      <c r="CC240" s="90">
        <v>0</v>
      </c>
      <c r="CD240" s="37">
        <v>0</v>
      </c>
      <c r="CE240" s="37">
        <v>0</v>
      </c>
      <c r="CF240" s="37">
        <v>0</v>
      </c>
      <c r="CG240" s="37">
        <v>0</v>
      </c>
      <c r="CH240" s="37">
        <v>0</v>
      </c>
      <c r="CI240" s="37">
        <v>0</v>
      </c>
      <c r="CJ240" s="37">
        <v>0</v>
      </c>
      <c r="CK240" s="37">
        <v>0</v>
      </c>
      <c r="CL240" s="37">
        <v>0</v>
      </c>
      <c r="CM240" s="37">
        <v>0</v>
      </c>
      <c r="CN240" s="37">
        <v>0</v>
      </c>
      <c r="CO240" s="37">
        <v>0</v>
      </c>
      <c r="CP240" s="37">
        <v>0</v>
      </c>
      <c r="CQ240" s="37">
        <v>0</v>
      </c>
      <c r="CR240" s="37">
        <v>0</v>
      </c>
      <c r="CS240" s="37">
        <v>0</v>
      </c>
      <c r="CT240" s="37">
        <v>0</v>
      </c>
      <c r="CU240" s="37">
        <v>0</v>
      </c>
      <c r="CV240" s="37">
        <v>0</v>
      </c>
      <c r="CW240" s="75">
        <v>0</v>
      </c>
      <c r="CX240" s="93">
        <v>0</v>
      </c>
      <c r="CY240" s="93">
        <v>1</v>
      </c>
      <c r="CZ240" s="93">
        <v>0</v>
      </c>
      <c r="DA240" s="93">
        <v>0</v>
      </c>
      <c r="DB240" s="93">
        <v>0</v>
      </c>
      <c r="DC240" s="37" t="s">
        <v>8579</v>
      </c>
      <c r="DD240" s="37" t="s">
        <v>311</v>
      </c>
      <c r="DE240" s="93"/>
      <c r="DF240" s="93">
        <v>1</v>
      </c>
      <c r="DH240" s="93"/>
      <c r="DL240" s="37">
        <v>0</v>
      </c>
      <c r="DN240" s="37">
        <v>1</v>
      </c>
      <c r="DO240" s="37">
        <v>1981</v>
      </c>
      <c r="DP240" s="37" t="s">
        <v>1786</v>
      </c>
      <c r="DQ240" s="102" t="s">
        <v>1784</v>
      </c>
      <c r="DR240" s="37" t="s">
        <v>460</v>
      </c>
      <c r="DS240" s="37" t="s">
        <v>1786</v>
      </c>
      <c r="DU240" s="110"/>
    </row>
    <row r="241" spans="1:196" s="37" customFormat="1" ht="15.75" customHeight="1" x14ac:dyDescent="0.3">
      <c r="A241" s="74" t="s">
        <v>9</v>
      </c>
      <c r="B241" s="37" t="s">
        <v>1787</v>
      </c>
      <c r="C241" s="102" t="s">
        <v>1788</v>
      </c>
      <c r="F241" s="37" t="s">
        <v>91</v>
      </c>
      <c r="H241" s="37" t="s">
        <v>1789</v>
      </c>
      <c r="L241" s="93"/>
      <c r="Q241" s="93"/>
      <c r="BH241" s="52"/>
      <c r="BJ241" s="52"/>
      <c r="BL241" s="52"/>
      <c r="CC241" s="90"/>
      <c r="CW241" s="75"/>
      <c r="CX241" s="93"/>
      <c r="CY241" s="93"/>
      <c r="CZ241" s="93"/>
      <c r="DA241" s="93"/>
      <c r="DB241" s="93"/>
      <c r="DC241" s="37" t="s">
        <v>924</v>
      </c>
      <c r="DD241" s="37" t="s">
        <v>304</v>
      </c>
      <c r="DE241" s="93"/>
      <c r="DF241" s="93"/>
      <c r="DH241" s="37" t="s">
        <v>530</v>
      </c>
      <c r="DL241" s="37">
        <v>0</v>
      </c>
      <c r="DN241" s="37">
        <v>1</v>
      </c>
      <c r="DO241" s="37">
        <v>1912</v>
      </c>
      <c r="DP241" s="37" t="s">
        <v>1790</v>
      </c>
      <c r="DQ241" s="37" t="s">
        <v>1791</v>
      </c>
      <c r="DR241" s="37">
        <v>1989</v>
      </c>
      <c r="DS241" s="37" t="s">
        <v>1792</v>
      </c>
      <c r="DT241" s="38"/>
      <c r="DU241" s="38"/>
      <c r="DV241" s="38"/>
      <c r="DW241" s="38"/>
      <c r="DX241" s="38"/>
      <c r="DY241" s="38"/>
      <c r="DZ241" s="38"/>
      <c r="EA241" s="38"/>
      <c r="EB241" s="38"/>
      <c r="EC241" s="38"/>
      <c r="ED241" s="38"/>
      <c r="EE241" s="38"/>
      <c r="EF241" s="38"/>
      <c r="EG241" s="38"/>
      <c r="EH241" s="38"/>
      <c r="EI241" s="38"/>
    </row>
    <row r="242" spans="1:196" s="37" customFormat="1" ht="15.75" customHeight="1" x14ac:dyDescent="0.3">
      <c r="A242" s="74" t="s">
        <v>9</v>
      </c>
      <c r="B242" s="74" t="s">
        <v>1793</v>
      </c>
      <c r="C242" s="102" t="s">
        <v>1794</v>
      </c>
      <c r="F242" s="37" t="s">
        <v>122</v>
      </c>
      <c r="G242" s="93"/>
      <c r="H242" s="38" t="s">
        <v>8574</v>
      </c>
      <c r="I242" s="37" t="s">
        <v>56</v>
      </c>
      <c r="J242" s="37" t="s">
        <v>173</v>
      </c>
      <c r="K242" s="37" t="s">
        <v>471</v>
      </c>
      <c r="L242" s="37" t="s">
        <v>239</v>
      </c>
      <c r="M242" s="37" t="s">
        <v>268</v>
      </c>
      <c r="N242" s="37" t="s">
        <v>300</v>
      </c>
      <c r="O242" s="37" t="s">
        <v>300</v>
      </c>
      <c r="P242" s="93"/>
      <c r="Q242" s="93"/>
      <c r="R242" s="37">
        <v>0</v>
      </c>
      <c r="S242" s="37">
        <v>0</v>
      </c>
      <c r="T242" s="37">
        <v>0</v>
      </c>
      <c r="U242" s="37">
        <v>0</v>
      </c>
      <c r="V242" s="37">
        <v>0</v>
      </c>
      <c r="W242" s="37">
        <v>1</v>
      </c>
      <c r="X242" s="37">
        <v>0</v>
      </c>
      <c r="Y242" s="37">
        <v>0</v>
      </c>
      <c r="AA242" s="37">
        <v>0</v>
      </c>
      <c r="AB242" s="37">
        <v>0</v>
      </c>
      <c r="AC242" s="37">
        <v>0</v>
      </c>
      <c r="AD242" s="37">
        <v>0</v>
      </c>
      <c r="AE242" s="37">
        <v>0</v>
      </c>
      <c r="AF242" s="37">
        <v>0</v>
      </c>
      <c r="AG242" s="37">
        <v>0</v>
      </c>
      <c r="AH242" s="37">
        <v>0</v>
      </c>
      <c r="AI242" s="37">
        <v>0</v>
      </c>
      <c r="AJ242" s="37">
        <v>0</v>
      </c>
      <c r="AK242" s="37">
        <v>0</v>
      </c>
      <c r="AL242" s="37">
        <v>0</v>
      </c>
      <c r="AM242" s="37">
        <v>0</v>
      </c>
      <c r="AN242" s="37">
        <v>0</v>
      </c>
      <c r="AO242" s="37">
        <v>0</v>
      </c>
      <c r="AP242" s="37">
        <v>0</v>
      </c>
      <c r="AQ242" s="37">
        <v>0</v>
      </c>
      <c r="AR242" s="37">
        <v>0</v>
      </c>
      <c r="AS242" s="37">
        <v>0</v>
      </c>
      <c r="AT242" s="37">
        <v>0</v>
      </c>
      <c r="AU242" s="37">
        <v>0</v>
      </c>
      <c r="AV242" s="37">
        <v>0</v>
      </c>
      <c r="AW242" s="37">
        <v>0</v>
      </c>
      <c r="AX242" s="37">
        <v>0</v>
      </c>
      <c r="AY242" s="37">
        <v>0</v>
      </c>
      <c r="AZ242" s="37">
        <v>0</v>
      </c>
      <c r="BA242" s="37">
        <v>0</v>
      </c>
      <c r="BB242" s="37">
        <v>0</v>
      </c>
      <c r="BC242" s="37">
        <v>0</v>
      </c>
      <c r="BD242" s="37">
        <v>0</v>
      </c>
      <c r="BE242" s="37">
        <v>0</v>
      </c>
      <c r="BF242" s="37">
        <v>0</v>
      </c>
      <c r="BG242" s="37">
        <v>0</v>
      </c>
      <c r="BH242" s="52">
        <v>0</v>
      </c>
      <c r="BI242" s="37">
        <v>0</v>
      </c>
      <c r="BJ242" s="52">
        <v>0</v>
      </c>
      <c r="BK242" s="37">
        <v>0</v>
      </c>
      <c r="BL242" s="52">
        <v>0</v>
      </c>
      <c r="BM242" s="37">
        <v>0</v>
      </c>
      <c r="BN242" s="37">
        <v>0</v>
      </c>
      <c r="BO242" s="37">
        <v>0</v>
      </c>
      <c r="BP242" s="37">
        <v>0</v>
      </c>
      <c r="BQ242" s="37">
        <v>0</v>
      </c>
      <c r="BR242" s="37">
        <v>0</v>
      </c>
      <c r="BS242" s="37">
        <v>0</v>
      </c>
      <c r="BT242" s="37">
        <v>0</v>
      </c>
      <c r="BU242" s="37">
        <v>0</v>
      </c>
      <c r="BV242" s="37">
        <v>0</v>
      </c>
      <c r="BW242" s="37">
        <v>0</v>
      </c>
      <c r="BX242" s="37">
        <v>0</v>
      </c>
      <c r="BY242" s="37">
        <v>0</v>
      </c>
      <c r="BZ242" s="37">
        <v>0</v>
      </c>
      <c r="CA242" s="37">
        <v>0</v>
      </c>
      <c r="CB242" s="37">
        <v>0</v>
      </c>
      <c r="CC242" s="90">
        <v>0</v>
      </c>
      <c r="CD242" s="37">
        <v>0</v>
      </c>
      <c r="CE242" s="37">
        <v>0</v>
      </c>
      <c r="CF242" s="37">
        <v>0</v>
      </c>
      <c r="CG242" s="37">
        <v>0</v>
      </c>
      <c r="CH242" s="37">
        <v>0</v>
      </c>
      <c r="CI242" s="37">
        <v>0</v>
      </c>
      <c r="CJ242" s="37">
        <v>0</v>
      </c>
      <c r="CK242" s="37">
        <v>0</v>
      </c>
      <c r="CL242" s="37">
        <v>0</v>
      </c>
      <c r="CM242" s="37">
        <v>0</v>
      </c>
      <c r="CN242" s="37">
        <v>0</v>
      </c>
      <c r="CO242" s="37">
        <v>0</v>
      </c>
      <c r="CP242" s="37">
        <v>0</v>
      </c>
      <c r="CQ242" s="37">
        <v>0</v>
      </c>
      <c r="CR242" s="37">
        <v>0</v>
      </c>
      <c r="CS242" s="37">
        <v>0</v>
      </c>
      <c r="CT242" s="37">
        <v>0</v>
      </c>
      <c r="CU242" s="37">
        <v>0</v>
      </c>
      <c r="CV242" s="37">
        <v>0</v>
      </c>
      <c r="CW242" s="75">
        <v>0</v>
      </c>
      <c r="CX242" s="93">
        <v>0</v>
      </c>
      <c r="CY242" s="93">
        <v>1</v>
      </c>
      <c r="CZ242" s="93">
        <v>0</v>
      </c>
      <c r="DA242" s="93">
        <v>0</v>
      </c>
      <c r="DB242" s="93">
        <v>0</v>
      </c>
      <c r="DC242" s="37" t="s">
        <v>2301</v>
      </c>
      <c r="DD242" s="37" t="s">
        <v>311</v>
      </c>
      <c r="DE242" s="93"/>
      <c r="DF242" s="93">
        <v>1</v>
      </c>
      <c r="DH242" s="93"/>
      <c r="DL242" s="37">
        <v>0</v>
      </c>
      <c r="DN242" s="37">
        <v>1</v>
      </c>
      <c r="DO242" s="37">
        <v>1892</v>
      </c>
      <c r="DP242" s="37" t="s">
        <v>1796</v>
      </c>
      <c r="DQ242" s="102" t="s">
        <v>1794</v>
      </c>
      <c r="DR242" s="37" t="s">
        <v>460</v>
      </c>
      <c r="DS242" s="37" t="s">
        <v>1796</v>
      </c>
      <c r="DT242" s="38"/>
      <c r="DU242" s="38"/>
      <c r="DV242" s="38"/>
      <c r="DW242" s="38"/>
      <c r="DX242" s="38"/>
      <c r="DY242" s="38"/>
      <c r="DZ242" s="38"/>
      <c r="EA242" s="38"/>
      <c r="EB242" s="38"/>
      <c r="EC242" s="38"/>
      <c r="ED242" s="38"/>
      <c r="EE242" s="38"/>
      <c r="EF242" s="38"/>
      <c r="EG242" s="38"/>
      <c r="EH242" s="38"/>
      <c r="EI242" s="38"/>
    </row>
    <row r="243" spans="1:196" s="37" customFormat="1" ht="15.75" customHeight="1" x14ac:dyDescent="0.3">
      <c r="A243" s="74" t="s">
        <v>9</v>
      </c>
      <c r="B243" s="74" t="s">
        <v>1793</v>
      </c>
      <c r="C243" s="102" t="s">
        <v>1797</v>
      </c>
      <c r="D243" s="37" t="s">
        <v>1798</v>
      </c>
      <c r="F243" s="37" t="s">
        <v>91</v>
      </c>
      <c r="G243" s="93"/>
      <c r="H243" s="37" t="s">
        <v>702</v>
      </c>
      <c r="I243" s="37" t="s">
        <v>13</v>
      </c>
      <c r="J243" s="37" t="s">
        <v>221</v>
      </c>
      <c r="K243" s="37" t="s">
        <v>269</v>
      </c>
      <c r="L243" s="37" t="s">
        <v>227</v>
      </c>
      <c r="M243" s="37" t="s">
        <v>268</v>
      </c>
      <c r="N243" s="37" t="s">
        <v>299</v>
      </c>
      <c r="O243" s="37" t="s">
        <v>299</v>
      </c>
      <c r="P243" s="93"/>
      <c r="Q243" s="93"/>
      <c r="R243" s="37">
        <v>0</v>
      </c>
      <c r="S243" s="37">
        <v>0</v>
      </c>
      <c r="T243" s="37">
        <v>0</v>
      </c>
      <c r="U243" s="37">
        <v>0</v>
      </c>
      <c r="V243" s="37">
        <v>0</v>
      </c>
      <c r="W243" s="37">
        <v>1</v>
      </c>
      <c r="X243" s="37">
        <v>0</v>
      </c>
      <c r="Y243" s="37">
        <v>0</v>
      </c>
      <c r="AA243" s="37">
        <v>0</v>
      </c>
      <c r="AB243" s="37">
        <v>0</v>
      </c>
      <c r="AC243" s="37">
        <v>0</v>
      </c>
      <c r="AD243" s="37">
        <v>0</v>
      </c>
      <c r="AE243" s="37">
        <v>0</v>
      </c>
      <c r="AF243" s="37">
        <v>0</v>
      </c>
      <c r="AG243" s="37">
        <v>0</v>
      </c>
      <c r="AH243" s="37">
        <v>0</v>
      </c>
      <c r="AI243" s="37">
        <v>0</v>
      </c>
      <c r="AJ243" s="37">
        <v>0</v>
      </c>
      <c r="AK243" s="37">
        <v>0</v>
      </c>
      <c r="AL243" s="37">
        <v>0</v>
      </c>
      <c r="AM243" s="37">
        <v>0</v>
      </c>
      <c r="AN243" s="37">
        <v>0</v>
      </c>
      <c r="AO243" s="37">
        <v>0</v>
      </c>
      <c r="AP243" s="37">
        <v>0</v>
      </c>
      <c r="AQ243" s="37">
        <v>0</v>
      </c>
      <c r="AR243" s="37">
        <v>0</v>
      </c>
      <c r="AS243" s="37">
        <v>0</v>
      </c>
      <c r="AT243" s="37">
        <v>0</v>
      </c>
      <c r="AU243" s="37">
        <v>0</v>
      </c>
      <c r="AV243" s="37">
        <v>0</v>
      </c>
      <c r="AW243" s="37">
        <v>0</v>
      </c>
      <c r="AX243" s="37">
        <v>0</v>
      </c>
      <c r="AY243" s="37">
        <v>0</v>
      </c>
      <c r="AZ243" s="37">
        <v>0</v>
      </c>
      <c r="BA243" s="37">
        <v>0</v>
      </c>
      <c r="BB243" s="37">
        <v>0</v>
      </c>
      <c r="BC243" s="37">
        <v>0</v>
      </c>
      <c r="BD243" s="37">
        <v>0</v>
      </c>
      <c r="BE243" s="37">
        <v>0</v>
      </c>
      <c r="BF243" s="37">
        <v>0</v>
      </c>
      <c r="BG243" s="37">
        <v>0</v>
      </c>
      <c r="BH243" s="52">
        <v>0</v>
      </c>
      <c r="BI243" s="37">
        <v>0</v>
      </c>
      <c r="BJ243" s="52">
        <v>0</v>
      </c>
      <c r="BK243" s="37">
        <v>0</v>
      </c>
      <c r="BL243" s="52">
        <v>0</v>
      </c>
      <c r="BM243" s="37">
        <v>0</v>
      </c>
      <c r="BN243" s="37">
        <v>0</v>
      </c>
      <c r="BO243" s="37">
        <v>0</v>
      </c>
      <c r="BP243" s="37">
        <v>0</v>
      </c>
      <c r="BQ243" s="37">
        <v>0</v>
      </c>
      <c r="BR243" s="37">
        <v>0</v>
      </c>
      <c r="BS243" s="37">
        <v>0</v>
      </c>
      <c r="BT243" s="37">
        <v>0</v>
      </c>
      <c r="BU243" s="37">
        <v>0</v>
      </c>
      <c r="BV243" s="37">
        <v>0</v>
      </c>
      <c r="BW243" s="37">
        <v>0</v>
      </c>
      <c r="BX243" s="37">
        <v>0</v>
      </c>
      <c r="BY243" s="37">
        <v>0</v>
      </c>
      <c r="BZ243" s="37">
        <v>0</v>
      </c>
      <c r="CA243" s="37">
        <v>0</v>
      </c>
      <c r="CB243" s="37">
        <v>0</v>
      </c>
      <c r="CC243" s="90">
        <v>0</v>
      </c>
      <c r="CD243" s="37">
        <v>0</v>
      </c>
      <c r="CE243" s="37">
        <v>0</v>
      </c>
      <c r="CF243" s="37">
        <v>0</v>
      </c>
      <c r="CG243" s="37">
        <v>0</v>
      </c>
      <c r="CH243" s="37">
        <v>0</v>
      </c>
      <c r="CI243" s="37">
        <v>0</v>
      </c>
      <c r="CJ243" s="37">
        <v>0</v>
      </c>
      <c r="CK243" s="37">
        <v>0</v>
      </c>
      <c r="CL243" s="37">
        <v>0</v>
      </c>
      <c r="CM243" s="37">
        <v>0</v>
      </c>
      <c r="CN243" s="37">
        <v>0</v>
      </c>
      <c r="CO243" s="37">
        <v>0</v>
      </c>
      <c r="CP243" s="37">
        <v>0</v>
      </c>
      <c r="CQ243" s="37">
        <v>0</v>
      </c>
      <c r="CR243" s="37">
        <v>0</v>
      </c>
      <c r="CS243" s="37">
        <v>0</v>
      </c>
      <c r="CT243" s="37">
        <v>0</v>
      </c>
      <c r="CU243" s="37">
        <v>0</v>
      </c>
      <c r="CV243" s="37">
        <v>0</v>
      </c>
      <c r="CW243" s="75">
        <v>0</v>
      </c>
      <c r="CX243" s="93">
        <v>0</v>
      </c>
      <c r="CY243" s="93">
        <v>1</v>
      </c>
      <c r="CZ243" s="93">
        <v>0</v>
      </c>
      <c r="DA243" s="93">
        <v>0</v>
      </c>
      <c r="DB243" s="93">
        <v>0</v>
      </c>
      <c r="DC243" s="37" t="s">
        <v>1799</v>
      </c>
      <c r="DD243" s="37" t="s">
        <v>311</v>
      </c>
      <c r="DE243" s="93"/>
      <c r="DF243" s="93">
        <v>1</v>
      </c>
      <c r="DH243" s="93"/>
      <c r="DL243" s="37">
        <v>0</v>
      </c>
      <c r="DN243" s="37">
        <v>1</v>
      </c>
      <c r="DO243" s="37">
        <v>1903</v>
      </c>
      <c r="DP243" s="37" t="s">
        <v>1800</v>
      </c>
      <c r="DQ243" s="102" t="s">
        <v>1801</v>
      </c>
      <c r="DR243" s="37" t="s">
        <v>460</v>
      </c>
      <c r="DS243" s="37" t="s">
        <v>1800</v>
      </c>
      <c r="DT243" s="38"/>
      <c r="DU243" s="38"/>
      <c r="DV243" s="38"/>
      <c r="DW243" s="38"/>
      <c r="DX243" s="38"/>
      <c r="DY243" s="38"/>
      <c r="DZ243" s="38"/>
      <c r="EA243" s="38"/>
      <c r="EB243" s="38"/>
      <c r="EC243" s="38"/>
      <c r="ED243" s="38"/>
      <c r="EE243" s="38"/>
      <c r="EF243" s="38"/>
      <c r="EG243" s="38"/>
      <c r="EH243" s="38"/>
      <c r="EI243" s="38"/>
    </row>
    <row r="244" spans="1:196" s="38" customFormat="1" ht="15.75" customHeight="1" x14ac:dyDescent="0.3">
      <c r="A244" s="74" t="s">
        <v>9</v>
      </c>
      <c r="B244" s="74" t="s">
        <v>1793</v>
      </c>
      <c r="C244" s="102" t="s">
        <v>1802</v>
      </c>
      <c r="D244" s="37"/>
      <c r="E244" s="37"/>
      <c r="F244" s="37" t="s">
        <v>91</v>
      </c>
      <c r="G244" s="93"/>
      <c r="H244" s="37" t="s">
        <v>702</v>
      </c>
      <c r="I244" s="37" t="s">
        <v>56</v>
      </c>
      <c r="J244" s="37" t="s">
        <v>173</v>
      </c>
      <c r="K244" s="37" t="s">
        <v>471</v>
      </c>
      <c r="L244" s="37" t="s">
        <v>239</v>
      </c>
      <c r="M244" s="37" t="s">
        <v>268</v>
      </c>
      <c r="N244" s="37" t="s">
        <v>299</v>
      </c>
      <c r="O244" s="37" t="s">
        <v>299</v>
      </c>
      <c r="P244" s="93"/>
      <c r="Q244" s="93"/>
      <c r="R244" s="37">
        <v>0</v>
      </c>
      <c r="S244" s="37">
        <v>0</v>
      </c>
      <c r="T244" s="37">
        <v>0</v>
      </c>
      <c r="U244" s="37">
        <v>0</v>
      </c>
      <c r="V244" s="37">
        <v>0</v>
      </c>
      <c r="W244" s="37">
        <v>1</v>
      </c>
      <c r="X244" s="37">
        <v>0</v>
      </c>
      <c r="Y244" s="37">
        <v>0</v>
      </c>
      <c r="Z244" s="37"/>
      <c r="AA244" s="37">
        <v>0</v>
      </c>
      <c r="AB244" s="37">
        <v>0</v>
      </c>
      <c r="AC244" s="37">
        <v>0</v>
      </c>
      <c r="AD244" s="37">
        <v>0</v>
      </c>
      <c r="AE244" s="37">
        <v>0</v>
      </c>
      <c r="AF244" s="37">
        <v>0</v>
      </c>
      <c r="AG244" s="37">
        <v>0</v>
      </c>
      <c r="AH244" s="37">
        <v>0</v>
      </c>
      <c r="AI244" s="37">
        <v>0</v>
      </c>
      <c r="AJ244" s="37">
        <v>0</v>
      </c>
      <c r="AK244" s="37">
        <v>0</v>
      </c>
      <c r="AL244" s="37">
        <v>0</v>
      </c>
      <c r="AM244" s="37">
        <v>0</v>
      </c>
      <c r="AN244" s="37">
        <v>0</v>
      </c>
      <c r="AO244" s="37">
        <v>0</v>
      </c>
      <c r="AP244" s="37">
        <v>0</v>
      </c>
      <c r="AQ244" s="37">
        <v>0</v>
      </c>
      <c r="AR244" s="37">
        <v>0</v>
      </c>
      <c r="AS244" s="37">
        <v>0</v>
      </c>
      <c r="AT244" s="37">
        <v>0</v>
      </c>
      <c r="AU244" s="37">
        <v>0</v>
      </c>
      <c r="AV244" s="37">
        <v>0</v>
      </c>
      <c r="AW244" s="37">
        <v>0</v>
      </c>
      <c r="AX244" s="37">
        <v>0</v>
      </c>
      <c r="AY244" s="37">
        <v>0</v>
      </c>
      <c r="AZ244" s="37">
        <v>0</v>
      </c>
      <c r="BA244" s="37">
        <v>0</v>
      </c>
      <c r="BB244" s="37">
        <v>0</v>
      </c>
      <c r="BC244" s="37">
        <v>0</v>
      </c>
      <c r="BD244" s="37">
        <v>0</v>
      </c>
      <c r="BE244" s="37">
        <v>0</v>
      </c>
      <c r="BF244" s="37">
        <v>0</v>
      </c>
      <c r="BG244" s="37">
        <v>0</v>
      </c>
      <c r="BH244" s="52">
        <v>0</v>
      </c>
      <c r="BI244" s="37">
        <v>0</v>
      </c>
      <c r="BJ244" s="52">
        <v>0</v>
      </c>
      <c r="BK244" s="37">
        <v>0</v>
      </c>
      <c r="BL244" s="52">
        <v>0</v>
      </c>
      <c r="BM244" s="37">
        <v>0</v>
      </c>
      <c r="BN244" s="37">
        <v>0</v>
      </c>
      <c r="BO244" s="37">
        <v>0</v>
      </c>
      <c r="BP244" s="37">
        <v>0</v>
      </c>
      <c r="BQ244" s="37">
        <v>0</v>
      </c>
      <c r="BR244" s="37">
        <v>0</v>
      </c>
      <c r="BS244" s="37">
        <v>0</v>
      </c>
      <c r="BT244" s="37">
        <v>0</v>
      </c>
      <c r="BU244" s="37">
        <v>0</v>
      </c>
      <c r="BV244" s="37">
        <v>0</v>
      </c>
      <c r="BW244" s="37">
        <v>0</v>
      </c>
      <c r="BX244" s="37">
        <v>0</v>
      </c>
      <c r="BY244" s="37">
        <v>0</v>
      </c>
      <c r="BZ244" s="37">
        <v>0</v>
      </c>
      <c r="CA244" s="37">
        <v>0</v>
      </c>
      <c r="CB244" s="37">
        <v>0</v>
      </c>
      <c r="CC244" s="37">
        <v>0</v>
      </c>
      <c r="CD244" s="37">
        <v>0</v>
      </c>
      <c r="CE244" s="37">
        <v>0</v>
      </c>
      <c r="CF244" s="37">
        <v>0</v>
      </c>
      <c r="CG244" s="37">
        <v>0</v>
      </c>
      <c r="CH244" s="37">
        <v>0</v>
      </c>
      <c r="CI244" s="37">
        <v>0</v>
      </c>
      <c r="CJ244" s="37">
        <v>0</v>
      </c>
      <c r="CK244" s="37">
        <v>0</v>
      </c>
      <c r="CL244" s="37">
        <v>0</v>
      </c>
      <c r="CM244" s="37">
        <v>0</v>
      </c>
      <c r="CN244" s="37">
        <v>0</v>
      </c>
      <c r="CO244" s="37">
        <v>0</v>
      </c>
      <c r="CP244" s="37">
        <v>0</v>
      </c>
      <c r="CQ244" s="37">
        <v>0</v>
      </c>
      <c r="CR244" s="37">
        <v>0</v>
      </c>
      <c r="CS244" s="37">
        <v>0</v>
      </c>
      <c r="CT244" s="37">
        <v>0</v>
      </c>
      <c r="CU244" s="37">
        <v>0</v>
      </c>
      <c r="CV244" s="37">
        <v>0</v>
      </c>
      <c r="CW244" s="37">
        <v>0</v>
      </c>
      <c r="CX244" s="93">
        <v>0</v>
      </c>
      <c r="CY244" s="93">
        <v>1</v>
      </c>
      <c r="CZ244" s="93">
        <v>0</v>
      </c>
      <c r="DA244" s="93">
        <v>0</v>
      </c>
      <c r="DB244" s="93">
        <v>0</v>
      </c>
      <c r="DC244" s="37" t="s">
        <v>8580</v>
      </c>
      <c r="DD244" s="37" t="s">
        <v>311</v>
      </c>
      <c r="DE244" s="93"/>
      <c r="DF244" s="93">
        <v>1</v>
      </c>
      <c r="DG244" s="37"/>
      <c r="DH244" s="93"/>
      <c r="DI244" s="37"/>
      <c r="DJ244" s="37"/>
      <c r="DK244" s="37"/>
      <c r="DL244" s="37">
        <v>0</v>
      </c>
      <c r="DM244" s="37"/>
      <c r="DN244" s="37">
        <v>1</v>
      </c>
      <c r="DO244" s="37">
        <v>1915</v>
      </c>
      <c r="DP244" s="37" t="s">
        <v>1804</v>
      </c>
      <c r="DQ244" s="102" t="s">
        <v>1802</v>
      </c>
      <c r="DR244" s="37" t="s">
        <v>460</v>
      </c>
      <c r="DS244" s="37" t="s">
        <v>1804</v>
      </c>
    </row>
    <row r="245" spans="1:196" s="38" customFormat="1" ht="15.75" customHeight="1" x14ac:dyDescent="0.3">
      <c r="A245" s="74" t="s">
        <v>9</v>
      </c>
      <c r="B245" s="74" t="s">
        <v>1793</v>
      </c>
      <c r="C245" s="102" t="s">
        <v>1805</v>
      </c>
      <c r="D245" s="37" t="s">
        <v>1806</v>
      </c>
      <c r="E245" s="37"/>
      <c r="F245" s="37" t="s">
        <v>122</v>
      </c>
      <c r="G245" s="93"/>
      <c r="H245" s="38" t="s">
        <v>8574</v>
      </c>
      <c r="I245" s="37" t="s">
        <v>13</v>
      </c>
      <c r="J245" s="37" t="s">
        <v>221</v>
      </c>
      <c r="K245" s="37" t="s">
        <v>269</v>
      </c>
      <c r="L245" s="37" t="s">
        <v>225</v>
      </c>
      <c r="M245" s="37" t="s">
        <v>268</v>
      </c>
      <c r="N245" s="37" t="s">
        <v>300</v>
      </c>
      <c r="O245" s="37" t="s">
        <v>300</v>
      </c>
      <c r="P245" s="93"/>
      <c r="Q245" s="107"/>
      <c r="R245" s="37">
        <v>0</v>
      </c>
      <c r="S245" s="37">
        <v>0</v>
      </c>
      <c r="T245" s="37">
        <v>0</v>
      </c>
      <c r="U245" s="37">
        <v>0</v>
      </c>
      <c r="V245" s="37">
        <v>0</v>
      </c>
      <c r="W245" s="37">
        <v>1</v>
      </c>
      <c r="X245" s="37">
        <v>0</v>
      </c>
      <c r="Y245" s="37">
        <v>0</v>
      </c>
      <c r="Z245" s="37"/>
      <c r="AA245" s="37">
        <v>0</v>
      </c>
      <c r="AB245" s="37">
        <v>0</v>
      </c>
      <c r="AC245" s="37">
        <v>0</v>
      </c>
      <c r="AD245" s="37">
        <v>0</v>
      </c>
      <c r="AE245" s="37">
        <v>0</v>
      </c>
      <c r="AF245" s="37">
        <v>0</v>
      </c>
      <c r="AG245" s="37">
        <v>0</v>
      </c>
      <c r="AH245" s="37">
        <v>0</v>
      </c>
      <c r="AI245" s="37">
        <v>0</v>
      </c>
      <c r="AJ245" s="37">
        <v>0</v>
      </c>
      <c r="AK245" s="37">
        <v>0</v>
      </c>
      <c r="AL245" s="37">
        <v>0</v>
      </c>
      <c r="AM245" s="37">
        <v>0</v>
      </c>
      <c r="AN245" s="37">
        <v>0</v>
      </c>
      <c r="AO245" s="37">
        <v>0</v>
      </c>
      <c r="AP245" s="37">
        <v>0</v>
      </c>
      <c r="AQ245" s="37">
        <v>0</v>
      </c>
      <c r="AR245" s="37">
        <v>0</v>
      </c>
      <c r="AS245" s="37">
        <v>0</v>
      </c>
      <c r="AT245" s="37">
        <v>0</v>
      </c>
      <c r="AU245" s="37">
        <v>0</v>
      </c>
      <c r="AV245" s="37">
        <v>0</v>
      </c>
      <c r="AW245" s="37">
        <v>0</v>
      </c>
      <c r="AX245" s="37">
        <v>0</v>
      </c>
      <c r="AY245" s="37">
        <v>0</v>
      </c>
      <c r="AZ245" s="37">
        <v>0</v>
      </c>
      <c r="BA245" s="37">
        <v>0</v>
      </c>
      <c r="BB245" s="37">
        <v>0</v>
      </c>
      <c r="BC245" s="37">
        <v>0</v>
      </c>
      <c r="BD245" s="37">
        <v>0</v>
      </c>
      <c r="BE245" s="37">
        <v>0</v>
      </c>
      <c r="BF245" s="37">
        <v>0</v>
      </c>
      <c r="BG245" s="37">
        <v>0</v>
      </c>
      <c r="BH245" s="52">
        <v>0</v>
      </c>
      <c r="BI245" s="37">
        <v>0</v>
      </c>
      <c r="BJ245" s="52">
        <v>0</v>
      </c>
      <c r="BK245" s="37">
        <v>0</v>
      </c>
      <c r="BL245" s="52">
        <v>0</v>
      </c>
      <c r="BM245" s="37">
        <v>0</v>
      </c>
      <c r="BN245" s="37">
        <v>0</v>
      </c>
      <c r="BO245" s="37">
        <v>0</v>
      </c>
      <c r="BP245" s="37">
        <v>0</v>
      </c>
      <c r="BQ245" s="37">
        <v>0</v>
      </c>
      <c r="BR245" s="37">
        <v>0</v>
      </c>
      <c r="BS245" s="37">
        <v>0</v>
      </c>
      <c r="BT245" s="37">
        <v>0</v>
      </c>
      <c r="BU245" s="37">
        <v>0</v>
      </c>
      <c r="BV245" s="37">
        <v>0</v>
      </c>
      <c r="BW245" s="37">
        <v>0</v>
      </c>
      <c r="BX245" s="37">
        <v>0</v>
      </c>
      <c r="BY245" s="37">
        <v>0</v>
      </c>
      <c r="BZ245" s="37">
        <v>0</v>
      </c>
      <c r="CA245" s="37">
        <v>0</v>
      </c>
      <c r="CB245" s="37">
        <v>0</v>
      </c>
      <c r="CC245" s="90">
        <v>0</v>
      </c>
      <c r="CD245" s="37">
        <v>0</v>
      </c>
      <c r="CE245" s="37">
        <v>0</v>
      </c>
      <c r="CF245" s="37">
        <v>0</v>
      </c>
      <c r="CG245" s="37">
        <v>0</v>
      </c>
      <c r="CH245" s="37">
        <v>0</v>
      </c>
      <c r="CI245" s="37">
        <v>0</v>
      </c>
      <c r="CJ245" s="37">
        <v>0</v>
      </c>
      <c r="CK245" s="37">
        <v>0</v>
      </c>
      <c r="CL245" s="37">
        <v>0</v>
      </c>
      <c r="CM245" s="37">
        <v>0</v>
      </c>
      <c r="CN245" s="37">
        <v>0</v>
      </c>
      <c r="CO245" s="37">
        <v>0</v>
      </c>
      <c r="CP245" s="37">
        <v>0</v>
      </c>
      <c r="CQ245" s="37">
        <v>0</v>
      </c>
      <c r="CR245" s="37">
        <v>0</v>
      </c>
      <c r="CS245" s="37">
        <v>0</v>
      </c>
      <c r="CT245" s="37">
        <v>0</v>
      </c>
      <c r="CU245" s="37">
        <v>0</v>
      </c>
      <c r="CV245" s="37">
        <v>0</v>
      </c>
      <c r="CW245" s="75">
        <v>0</v>
      </c>
      <c r="CX245" s="93">
        <v>0</v>
      </c>
      <c r="CY245" s="93">
        <v>1</v>
      </c>
      <c r="CZ245" s="93">
        <v>0</v>
      </c>
      <c r="DA245" s="93">
        <v>0</v>
      </c>
      <c r="DB245" s="93">
        <v>0</v>
      </c>
      <c r="DC245" s="37" t="s">
        <v>8581</v>
      </c>
      <c r="DD245" s="37" t="s">
        <v>311</v>
      </c>
      <c r="DE245" s="93"/>
      <c r="DF245" s="93">
        <v>1</v>
      </c>
      <c r="DG245" s="37"/>
      <c r="DH245" s="93"/>
      <c r="DI245" s="37"/>
      <c r="DJ245" s="37"/>
      <c r="DK245" s="37"/>
      <c r="DL245" s="37">
        <v>0</v>
      </c>
      <c r="DM245" s="37"/>
      <c r="DN245" s="37">
        <v>1</v>
      </c>
      <c r="DO245" s="37">
        <v>1903</v>
      </c>
      <c r="DP245" s="37" t="s">
        <v>1800</v>
      </c>
      <c r="DQ245" s="102" t="s">
        <v>1805</v>
      </c>
      <c r="DR245" s="37" t="s">
        <v>460</v>
      </c>
      <c r="DS245" s="37" t="s">
        <v>1800</v>
      </c>
    </row>
    <row r="246" spans="1:196" s="38" customFormat="1" ht="15.75" customHeight="1" x14ac:dyDescent="0.3">
      <c r="A246" s="74" t="s">
        <v>9</v>
      </c>
      <c r="B246" s="74" t="s">
        <v>1793</v>
      </c>
      <c r="C246" s="102" t="s">
        <v>8582</v>
      </c>
      <c r="D246" s="37"/>
      <c r="E246" s="37"/>
      <c r="F246" s="37" t="s">
        <v>122</v>
      </c>
      <c r="G246" s="93"/>
      <c r="H246" s="38" t="s">
        <v>8574</v>
      </c>
      <c r="I246" s="37" t="s">
        <v>13</v>
      </c>
      <c r="J246" s="37" t="s">
        <v>221</v>
      </c>
      <c r="K246" s="37" t="s">
        <v>269</v>
      </c>
      <c r="L246" s="37"/>
      <c r="M246" s="37" t="s">
        <v>268</v>
      </c>
      <c r="N246" s="37"/>
      <c r="O246" s="37" t="s">
        <v>299</v>
      </c>
      <c r="P246" s="93"/>
      <c r="Q246" s="10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52"/>
      <c r="BI246" s="37"/>
      <c r="BJ246" s="52"/>
      <c r="BK246" s="37"/>
      <c r="BL246" s="52"/>
      <c r="BM246" s="37"/>
      <c r="BN246" s="37"/>
      <c r="BO246" s="37"/>
      <c r="BP246" s="37"/>
      <c r="BQ246" s="37"/>
      <c r="BR246" s="37"/>
      <c r="BS246" s="37"/>
      <c r="BT246" s="37"/>
      <c r="BU246" s="37"/>
      <c r="BV246" s="37"/>
      <c r="BW246" s="37"/>
      <c r="BX246" s="37"/>
      <c r="BY246" s="37"/>
      <c r="BZ246" s="37"/>
      <c r="CA246" s="37"/>
      <c r="CB246" s="37"/>
      <c r="CC246" s="90"/>
      <c r="CD246" s="37"/>
      <c r="CE246" s="37"/>
      <c r="CF246" s="37"/>
      <c r="CG246" s="37"/>
      <c r="CH246" s="37"/>
      <c r="CI246" s="37"/>
      <c r="CJ246" s="37"/>
      <c r="CK246" s="37"/>
      <c r="CL246" s="37"/>
      <c r="CM246" s="37"/>
      <c r="CN246" s="37"/>
      <c r="CO246" s="37"/>
      <c r="CP246" s="37"/>
      <c r="CQ246" s="37"/>
      <c r="CR246" s="37"/>
      <c r="CS246" s="37"/>
      <c r="CT246" s="37"/>
      <c r="CU246" s="37"/>
      <c r="CV246" s="37"/>
      <c r="CW246" s="75"/>
      <c r="CX246" s="93">
        <v>0</v>
      </c>
      <c r="CY246" s="93">
        <v>1</v>
      </c>
      <c r="CZ246" s="93">
        <v>0</v>
      </c>
      <c r="DA246" s="93">
        <v>0</v>
      </c>
      <c r="DB246" s="93">
        <v>0</v>
      </c>
      <c r="DC246" s="37" t="s">
        <v>2406</v>
      </c>
      <c r="DD246" s="37"/>
      <c r="DE246" s="93"/>
      <c r="DF246" s="93"/>
      <c r="DG246" s="37"/>
      <c r="DH246" s="93"/>
      <c r="DI246" s="37"/>
      <c r="DJ246" s="37"/>
      <c r="DK246" s="37"/>
      <c r="DL246" s="37"/>
      <c r="DM246" s="37"/>
      <c r="DN246" s="37"/>
      <c r="DO246" s="37"/>
      <c r="DP246" s="37"/>
      <c r="DQ246" s="102"/>
      <c r="DR246" s="37"/>
      <c r="DS246" s="37"/>
    </row>
    <row r="247" spans="1:196" s="38" customFormat="1" ht="15.75" customHeight="1" x14ac:dyDescent="0.3">
      <c r="A247" s="74" t="s">
        <v>9</v>
      </c>
      <c r="B247" s="74" t="s">
        <v>1808</v>
      </c>
      <c r="C247" s="102" t="s">
        <v>1809</v>
      </c>
      <c r="D247" s="37"/>
      <c r="E247" s="37"/>
      <c r="F247" s="37" t="s">
        <v>122</v>
      </c>
      <c r="G247" s="93"/>
      <c r="H247" s="38" t="s">
        <v>8574</v>
      </c>
      <c r="I247" s="37" t="s">
        <v>56</v>
      </c>
      <c r="J247" s="37" t="s">
        <v>455</v>
      </c>
      <c r="K247" s="37" t="s">
        <v>471</v>
      </c>
      <c r="L247" s="93"/>
      <c r="M247" s="37" t="s">
        <v>274</v>
      </c>
      <c r="N247" s="37" t="s">
        <v>300</v>
      </c>
      <c r="O247" s="37" t="s">
        <v>299</v>
      </c>
      <c r="P247" s="93"/>
      <c r="Q247" s="107"/>
      <c r="R247" s="37">
        <v>0</v>
      </c>
      <c r="S247" s="37">
        <v>0</v>
      </c>
      <c r="T247" s="37">
        <v>0</v>
      </c>
      <c r="U247" s="37">
        <v>0</v>
      </c>
      <c r="V247" s="37">
        <v>0</v>
      </c>
      <c r="W247" s="37">
        <v>1</v>
      </c>
      <c r="X247" s="37">
        <v>0</v>
      </c>
      <c r="Y247" s="37">
        <v>0</v>
      </c>
      <c r="Z247" s="37"/>
      <c r="AA247" s="75">
        <v>0</v>
      </c>
      <c r="AB247" s="37">
        <v>0</v>
      </c>
      <c r="AC247" s="37">
        <v>0</v>
      </c>
      <c r="AD247" s="37">
        <v>0</v>
      </c>
      <c r="AE247" s="37">
        <v>0</v>
      </c>
      <c r="AF247" s="37">
        <v>0</v>
      </c>
      <c r="AG247" s="37">
        <v>0</v>
      </c>
      <c r="AH247" s="37">
        <v>0</v>
      </c>
      <c r="AI247" s="37">
        <v>0</v>
      </c>
      <c r="AJ247" s="37">
        <v>0</v>
      </c>
      <c r="AK247" s="37">
        <v>0</v>
      </c>
      <c r="AL247" s="37">
        <v>0</v>
      </c>
      <c r="AM247" s="37">
        <v>0</v>
      </c>
      <c r="AN247" s="37">
        <v>0</v>
      </c>
      <c r="AO247" s="37">
        <v>0</v>
      </c>
      <c r="AP247" s="37">
        <v>0</v>
      </c>
      <c r="AQ247" s="37">
        <v>0</v>
      </c>
      <c r="AR247" s="37">
        <v>0</v>
      </c>
      <c r="AS247" s="37">
        <v>0</v>
      </c>
      <c r="AT247" s="37">
        <v>0</v>
      </c>
      <c r="AU247" s="37">
        <v>0</v>
      </c>
      <c r="AV247" s="37">
        <v>0</v>
      </c>
      <c r="AW247" s="37">
        <v>0</v>
      </c>
      <c r="AX247" s="37">
        <v>0</v>
      </c>
      <c r="AY247" s="37">
        <v>0</v>
      </c>
      <c r="AZ247" s="37">
        <v>0</v>
      </c>
      <c r="BA247" s="37">
        <v>0</v>
      </c>
      <c r="BB247" s="37">
        <v>0</v>
      </c>
      <c r="BC247" s="37">
        <v>0</v>
      </c>
      <c r="BD247" s="37">
        <v>0</v>
      </c>
      <c r="BE247" s="37">
        <v>0</v>
      </c>
      <c r="BF247" s="37">
        <v>0</v>
      </c>
      <c r="BG247" s="37">
        <v>0</v>
      </c>
      <c r="BH247" s="52">
        <v>0</v>
      </c>
      <c r="BI247" s="37">
        <v>0</v>
      </c>
      <c r="BJ247" s="52">
        <v>0</v>
      </c>
      <c r="BK247" s="37">
        <v>0</v>
      </c>
      <c r="BL247" s="52">
        <v>0</v>
      </c>
      <c r="BM247" s="37">
        <v>0</v>
      </c>
      <c r="BN247" s="37">
        <v>0</v>
      </c>
      <c r="BO247" s="37">
        <v>0</v>
      </c>
      <c r="BP247" s="37">
        <v>0</v>
      </c>
      <c r="BQ247" s="37">
        <v>0</v>
      </c>
      <c r="BR247" s="37">
        <v>0</v>
      </c>
      <c r="BS247" s="37">
        <v>0</v>
      </c>
      <c r="BT247" s="37">
        <v>0</v>
      </c>
      <c r="BU247" s="37">
        <v>0</v>
      </c>
      <c r="BV247" s="37">
        <v>0</v>
      </c>
      <c r="BW247" s="37">
        <v>0</v>
      </c>
      <c r="BX247" s="37">
        <v>0</v>
      </c>
      <c r="BY247" s="37">
        <v>0</v>
      </c>
      <c r="BZ247" s="37">
        <v>0</v>
      </c>
      <c r="CA247" s="37">
        <v>0</v>
      </c>
      <c r="CB247" s="37">
        <v>0</v>
      </c>
      <c r="CC247" s="90">
        <v>0</v>
      </c>
      <c r="CD247" s="37">
        <v>0</v>
      </c>
      <c r="CE247" s="37">
        <v>0</v>
      </c>
      <c r="CF247" s="37">
        <v>0</v>
      </c>
      <c r="CG247" s="37">
        <v>0</v>
      </c>
      <c r="CH247" s="37">
        <v>0</v>
      </c>
      <c r="CI247" s="37">
        <v>0</v>
      </c>
      <c r="CJ247" s="37">
        <v>0</v>
      </c>
      <c r="CK247" s="37">
        <v>0</v>
      </c>
      <c r="CL247" s="37">
        <v>0</v>
      </c>
      <c r="CM247" s="37">
        <v>0</v>
      </c>
      <c r="CN247" s="37">
        <v>0</v>
      </c>
      <c r="CO247" s="37">
        <v>0</v>
      </c>
      <c r="CP247" s="37">
        <v>0</v>
      </c>
      <c r="CQ247" s="37">
        <v>0</v>
      </c>
      <c r="CR247" s="37">
        <v>0</v>
      </c>
      <c r="CS247" s="37">
        <v>0</v>
      </c>
      <c r="CT247" s="37">
        <v>0</v>
      </c>
      <c r="CU247" s="37">
        <v>0</v>
      </c>
      <c r="CV247" s="37">
        <v>0</v>
      </c>
      <c r="CW247" s="75">
        <v>0</v>
      </c>
      <c r="CX247" s="93">
        <v>0</v>
      </c>
      <c r="CY247" s="93">
        <v>1</v>
      </c>
      <c r="CZ247" s="93">
        <v>0</v>
      </c>
      <c r="DA247" s="93">
        <v>0</v>
      </c>
      <c r="DB247" s="93">
        <v>0</v>
      </c>
      <c r="DC247" s="37" t="s">
        <v>1771</v>
      </c>
      <c r="DD247" s="37" t="s">
        <v>311</v>
      </c>
      <c r="DE247" s="37" t="s">
        <v>1810</v>
      </c>
      <c r="DF247" s="93">
        <v>1</v>
      </c>
      <c r="DG247" s="37"/>
      <c r="DH247" s="93"/>
      <c r="DI247" s="37"/>
      <c r="DJ247" s="37"/>
      <c r="DK247" s="37"/>
      <c r="DL247" s="37">
        <v>0</v>
      </c>
      <c r="DM247" s="37"/>
      <c r="DN247" s="37">
        <v>1</v>
      </c>
      <c r="DO247" s="37">
        <v>2007</v>
      </c>
      <c r="DP247" s="37" t="s">
        <v>1811</v>
      </c>
      <c r="DQ247" s="102" t="s">
        <v>1809</v>
      </c>
      <c r="DR247" s="37" t="s">
        <v>460</v>
      </c>
      <c r="DS247" s="37" t="s">
        <v>1811</v>
      </c>
    </row>
    <row r="248" spans="1:196" s="38" customFormat="1" ht="15.75" customHeight="1" x14ac:dyDescent="0.3">
      <c r="A248" s="74" t="s">
        <v>9</v>
      </c>
      <c r="B248" s="74" t="s">
        <v>1808</v>
      </c>
      <c r="C248" s="102" t="s">
        <v>1812</v>
      </c>
      <c r="D248" s="37"/>
      <c r="E248" s="37"/>
      <c r="F248" s="37" t="s">
        <v>122</v>
      </c>
      <c r="G248" s="93"/>
      <c r="H248" s="38" t="s">
        <v>8574</v>
      </c>
      <c r="I248" s="37" t="s">
        <v>56</v>
      </c>
      <c r="J248" s="37" t="s">
        <v>455</v>
      </c>
      <c r="K248" s="37" t="s">
        <v>471</v>
      </c>
      <c r="L248" s="93"/>
      <c r="M248" s="37" t="s">
        <v>274</v>
      </c>
      <c r="N248" s="37" t="s">
        <v>300</v>
      </c>
      <c r="O248" s="37" t="s">
        <v>299</v>
      </c>
      <c r="P248" s="93"/>
      <c r="Q248" s="107"/>
      <c r="R248" s="37">
        <v>0</v>
      </c>
      <c r="S248" s="37">
        <v>0</v>
      </c>
      <c r="T248" s="37">
        <v>0</v>
      </c>
      <c r="U248" s="37">
        <v>0</v>
      </c>
      <c r="V248" s="37">
        <v>0</v>
      </c>
      <c r="W248" s="37">
        <v>1</v>
      </c>
      <c r="X248" s="37">
        <v>0</v>
      </c>
      <c r="Y248" s="37">
        <v>0</v>
      </c>
      <c r="Z248" s="37"/>
      <c r="AA248" s="75">
        <v>0</v>
      </c>
      <c r="AB248" s="37">
        <v>0</v>
      </c>
      <c r="AC248" s="37">
        <v>0</v>
      </c>
      <c r="AD248" s="37">
        <v>0</v>
      </c>
      <c r="AE248" s="37">
        <v>0</v>
      </c>
      <c r="AF248" s="37">
        <v>0</v>
      </c>
      <c r="AG248" s="37">
        <v>0</v>
      </c>
      <c r="AH248" s="37">
        <v>0</v>
      </c>
      <c r="AI248" s="37">
        <v>0</v>
      </c>
      <c r="AJ248" s="37">
        <v>0</v>
      </c>
      <c r="AK248" s="37">
        <v>0</v>
      </c>
      <c r="AL248" s="37">
        <v>0</v>
      </c>
      <c r="AM248" s="37">
        <v>0</v>
      </c>
      <c r="AN248" s="37">
        <v>0</v>
      </c>
      <c r="AO248" s="37">
        <v>0</v>
      </c>
      <c r="AP248" s="37">
        <v>0</v>
      </c>
      <c r="AQ248" s="37">
        <v>0</v>
      </c>
      <c r="AR248" s="37">
        <v>0</v>
      </c>
      <c r="AS248" s="37">
        <v>0</v>
      </c>
      <c r="AT248" s="37">
        <v>0</v>
      </c>
      <c r="AU248" s="37">
        <v>0</v>
      </c>
      <c r="AV248" s="37">
        <v>0</v>
      </c>
      <c r="AW248" s="37">
        <v>0</v>
      </c>
      <c r="AX248" s="37">
        <v>0</v>
      </c>
      <c r="AY248" s="37">
        <v>0</v>
      </c>
      <c r="AZ248" s="37">
        <v>0</v>
      </c>
      <c r="BA248" s="37">
        <v>0</v>
      </c>
      <c r="BB248" s="37">
        <v>0</v>
      </c>
      <c r="BC248" s="37">
        <v>0</v>
      </c>
      <c r="BD248" s="37">
        <v>0</v>
      </c>
      <c r="BE248" s="37">
        <v>0</v>
      </c>
      <c r="BF248" s="37">
        <v>0</v>
      </c>
      <c r="BG248" s="37">
        <v>0</v>
      </c>
      <c r="BH248" s="52">
        <v>0</v>
      </c>
      <c r="BI248" s="37">
        <v>0</v>
      </c>
      <c r="BJ248" s="52">
        <v>0</v>
      </c>
      <c r="BK248" s="37">
        <v>0</v>
      </c>
      <c r="BL248" s="52">
        <v>0</v>
      </c>
      <c r="BM248" s="37">
        <v>0</v>
      </c>
      <c r="BN248" s="37">
        <v>0</v>
      </c>
      <c r="BO248" s="37">
        <v>0</v>
      </c>
      <c r="BP248" s="37">
        <v>0</v>
      </c>
      <c r="BQ248" s="37">
        <v>0</v>
      </c>
      <c r="BR248" s="37">
        <v>0</v>
      </c>
      <c r="BS248" s="37">
        <v>0</v>
      </c>
      <c r="BT248" s="37">
        <v>0</v>
      </c>
      <c r="BU248" s="37">
        <v>0</v>
      </c>
      <c r="BV248" s="37">
        <v>0</v>
      </c>
      <c r="BW248" s="37">
        <v>0</v>
      </c>
      <c r="BX248" s="37">
        <v>0</v>
      </c>
      <c r="BY248" s="37">
        <v>0</v>
      </c>
      <c r="BZ248" s="37">
        <v>0</v>
      </c>
      <c r="CA248" s="37">
        <v>0</v>
      </c>
      <c r="CB248" s="37">
        <v>0</v>
      </c>
      <c r="CC248" s="90">
        <v>0</v>
      </c>
      <c r="CD248" s="37">
        <v>0</v>
      </c>
      <c r="CE248" s="37">
        <v>0</v>
      </c>
      <c r="CF248" s="37">
        <v>0</v>
      </c>
      <c r="CG248" s="37">
        <v>0</v>
      </c>
      <c r="CH248" s="37">
        <v>0</v>
      </c>
      <c r="CI248" s="37">
        <v>0</v>
      </c>
      <c r="CJ248" s="37">
        <v>0</v>
      </c>
      <c r="CK248" s="37">
        <v>0</v>
      </c>
      <c r="CL248" s="37">
        <v>0</v>
      </c>
      <c r="CM248" s="37">
        <v>0</v>
      </c>
      <c r="CN248" s="37">
        <v>0</v>
      </c>
      <c r="CO248" s="37">
        <v>0</v>
      </c>
      <c r="CP248" s="37">
        <v>0</v>
      </c>
      <c r="CQ248" s="37">
        <v>0</v>
      </c>
      <c r="CR248" s="37">
        <v>0</v>
      </c>
      <c r="CS248" s="37">
        <v>0</v>
      </c>
      <c r="CT248" s="37">
        <v>0</v>
      </c>
      <c r="CU248" s="37">
        <v>0</v>
      </c>
      <c r="CV248" s="37">
        <v>0</v>
      </c>
      <c r="CW248" s="75">
        <v>0</v>
      </c>
      <c r="CX248" s="93">
        <v>0</v>
      </c>
      <c r="CY248" s="93">
        <v>1</v>
      </c>
      <c r="CZ248" s="93">
        <v>0</v>
      </c>
      <c r="DA248" s="93">
        <v>0</v>
      </c>
      <c r="DB248" s="93">
        <v>0</v>
      </c>
      <c r="DC248" s="37" t="s">
        <v>1771</v>
      </c>
      <c r="DD248" s="37" t="s">
        <v>311</v>
      </c>
      <c r="DE248" s="93"/>
      <c r="DF248" s="93">
        <v>1</v>
      </c>
      <c r="DG248" s="37"/>
      <c r="DH248" s="93"/>
      <c r="DI248" s="37"/>
      <c r="DJ248" s="37"/>
      <c r="DK248" s="37"/>
      <c r="DL248" s="37">
        <v>0</v>
      </c>
      <c r="DM248" s="37"/>
      <c r="DN248" s="37">
        <v>1</v>
      </c>
      <c r="DO248" s="37">
        <v>2013</v>
      </c>
      <c r="DP248" s="37" t="s">
        <v>1813</v>
      </c>
      <c r="DQ248" s="102" t="s">
        <v>1812</v>
      </c>
      <c r="DR248" s="37" t="s">
        <v>460</v>
      </c>
      <c r="DS248" s="37" t="s">
        <v>1813</v>
      </c>
    </row>
    <row r="249" spans="1:196" s="38" customFormat="1" ht="15.75" customHeight="1" x14ac:dyDescent="0.3">
      <c r="A249" s="74" t="s">
        <v>9</v>
      </c>
      <c r="B249" s="74" t="s">
        <v>1808</v>
      </c>
      <c r="C249" s="102" t="s">
        <v>1814</v>
      </c>
      <c r="D249" s="37"/>
      <c r="E249" s="37"/>
      <c r="F249" s="37" t="s">
        <v>122</v>
      </c>
      <c r="G249" s="93"/>
      <c r="H249" s="38" t="s">
        <v>8574</v>
      </c>
      <c r="I249" s="37" t="s">
        <v>56</v>
      </c>
      <c r="J249" s="37" t="s">
        <v>455</v>
      </c>
      <c r="K249" s="37" t="s">
        <v>269</v>
      </c>
      <c r="L249" s="93"/>
      <c r="M249" s="37" t="s">
        <v>274</v>
      </c>
      <c r="N249" s="37" t="s">
        <v>299</v>
      </c>
      <c r="O249" s="37" t="s">
        <v>299</v>
      </c>
      <c r="P249" s="93"/>
      <c r="Q249" s="75"/>
      <c r="R249" s="37">
        <v>0</v>
      </c>
      <c r="S249" s="37">
        <v>0</v>
      </c>
      <c r="T249" s="37">
        <v>0</v>
      </c>
      <c r="U249" s="37">
        <v>0</v>
      </c>
      <c r="V249" s="37">
        <v>0</v>
      </c>
      <c r="W249" s="37">
        <v>1</v>
      </c>
      <c r="X249" s="37">
        <v>0</v>
      </c>
      <c r="Y249" s="37">
        <v>0</v>
      </c>
      <c r="Z249" s="37"/>
      <c r="AA249" s="75">
        <v>0</v>
      </c>
      <c r="AB249" s="37">
        <v>0</v>
      </c>
      <c r="AC249" s="37">
        <v>0</v>
      </c>
      <c r="AD249" s="37">
        <v>0</v>
      </c>
      <c r="AE249" s="37">
        <v>0</v>
      </c>
      <c r="AF249" s="37">
        <v>0</v>
      </c>
      <c r="AG249" s="37">
        <v>0</v>
      </c>
      <c r="AH249" s="37">
        <v>0</v>
      </c>
      <c r="AI249" s="37">
        <v>0</v>
      </c>
      <c r="AJ249" s="37">
        <v>0</v>
      </c>
      <c r="AK249" s="37">
        <v>0</v>
      </c>
      <c r="AL249" s="37">
        <v>0</v>
      </c>
      <c r="AM249" s="37">
        <v>0</v>
      </c>
      <c r="AN249" s="37">
        <v>0</v>
      </c>
      <c r="AO249" s="37">
        <v>0</v>
      </c>
      <c r="AP249" s="37">
        <v>0</v>
      </c>
      <c r="AQ249" s="37">
        <v>0</v>
      </c>
      <c r="AR249" s="37">
        <v>0</v>
      </c>
      <c r="AS249" s="37">
        <v>0</v>
      </c>
      <c r="AT249" s="37">
        <v>0</v>
      </c>
      <c r="AU249" s="37">
        <v>0</v>
      </c>
      <c r="AV249" s="37">
        <v>0</v>
      </c>
      <c r="AW249" s="37">
        <v>0</v>
      </c>
      <c r="AX249" s="37">
        <v>0</v>
      </c>
      <c r="AY249" s="37">
        <v>0</v>
      </c>
      <c r="AZ249" s="37">
        <v>0</v>
      </c>
      <c r="BA249" s="37">
        <v>0</v>
      </c>
      <c r="BB249" s="37">
        <v>0</v>
      </c>
      <c r="BC249" s="37">
        <v>0</v>
      </c>
      <c r="BD249" s="37">
        <v>0</v>
      </c>
      <c r="BE249" s="37">
        <v>0</v>
      </c>
      <c r="BF249" s="37">
        <v>0</v>
      </c>
      <c r="BG249" s="37">
        <v>0</v>
      </c>
      <c r="BH249" s="52">
        <v>0</v>
      </c>
      <c r="BI249" s="37">
        <v>0</v>
      </c>
      <c r="BJ249" s="52">
        <v>0</v>
      </c>
      <c r="BK249" s="37">
        <v>0</v>
      </c>
      <c r="BL249" s="52">
        <v>0</v>
      </c>
      <c r="BM249" s="37">
        <v>0</v>
      </c>
      <c r="BN249" s="37">
        <v>0</v>
      </c>
      <c r="BO249" s="37">
        <v>0</v>
      </c>
      <c r="BP249" s="37">
        <v>0</v>
      </c>
      <c r="BQ249" s="37">
        <v>0</v>
      </c>
      <c r="BR249" s="37">
        <v>0</v>
      </c>
      <c r="BS249" s="37">
        <v>0</v>
      </c>
      <c r="BT249" s="37">
        <v>0</v>
      </c>
      <c r="BU249" s="37">
        <v>0</v>
      </c>
      <c r="BV249" s="37">
        <v>0</v>
      </c>
      <c r="BW249" s="37">
        <v>0</v>
      </c>
      <c r="BX249" s="37">
        <v>0</v>
      </c>
      <c r="BY249" s="37">
        <v>0</v>
      </c>
      <c r="BZ249" s="37">
        <v>0</v>
      </c>
      <c r="CA249" s="37">
        <v>0</v>
      </c>
      <c r="CB249" s="37">
        <v>0</v>
      </c>
      <c r="CC249" s="90">
        <v>0</v>
      </c>
      <c r="CD249" s="37">
        <v>0</v>
      </c>
      <c r="CE249" s="37">
        <v>0</v>
      </c>
      <c r="CF249" s="37">
        <v>0</v>
      </c>
      <c r="CG249" s="37">
        <v>0</v>
      </c>
      <c r="CH249" s="37">
        <v>0</v>
      </c>
      <c r="CI249" s="37">
        <v>0</v>
      </c>
      <c r="CJ249" s="37">
        <v>0</v>
      </c>
      <c r="CK249" s="37">
        <v>0</v>
      </c>
      <c r="CL249" s="37">
        <v>0</v>
      </c>
      <c r="CM249" s="37">
        <v>0</v>
      </c>
      <c r="CN249" s="37">
        <v>0</v>
      </c>
      <c r="CO249" s="37">
        <v>0</v>
      </c>
      <c r="CP249" s="37">
        <v>0</v>
      </c>
      <c r="CQ249" s="37">
        <v>0</v>
      </c>
      <c r="CR249" s="37">
        <v>0</v>
      </c>
      <c r="CS249" s="37">
        <v>0</v>
      </c>
      <c r="CT249" s="37">
        <v>0</v>
      </c>
      <c r="CU249" s="37">
        <v>0</v>
      </c>
      <c r="CV249" s="37">
        <v>0</v>
      </c>
      <c r="CW249" s="75">
        <v>0</v>
      </c>
      <c r="CX249" s="93">
        <v>0</v>
      </c>
      <c r="CY249" s="93">
        <v>1</v>
      </c>
      <c r="CZ249" s="93">
        <v>0</v>
      </c>
      <c r="DA249" s="93">
        <v>0</v>
      </c>
      <c r="DB249" s="93">
        <v>0</v>
      </c>
      <c r="DC249" s="37" t="s">
        <v>1771</v>
      </c>
      <c r="DD249" s="37" t="s">
        <v>311</v>
      </c>
      <c r="DE249" s="93"/>
      <c r="DF249" s="93">
        <v>1</v>
      </c>
      <c r="DG249" s="37"/>
      <c r="DH249" s="93"/>
      <c r="DI249" s="37"/>
      <c r="DJ249" s="37"/>
      <c r="DK249" s="37"/>
      <c r="DL249" s="37">
        <v>0</v>
      </c>
      <c r="DM249" s="37"/>
      <c r="DN249" s="37">
        <v>1</v>
      </c>
      <c r="DO249" s="37">
        <v>1972</v>
      </c>
      <c r="DP249" s="37" t="s">
        <v>1815</v>
      </c>
      <c r="DQ249" s="102" t="s">
        <v>1814</v>
      </c>
      <c r="DR249" s="37" t="s">
        <v>460</v>
      </c>
      <c r="DS249" s="37" t="s">
        <v>1815</v>
      </c>
    </row>
    <row r="250" spans="1:196" s="38" customFormat="1" ht="15.75" customHeight="1" x14ac:dyDescent="0.3">
      <c r="A250" s="74" t="s">
        <v>9</v>
      </c>
      <c r="B250" s="74" t="s">
        <v>1808</v>
      </c>
      <c r="C250" s="102" t="s">
        <v>1816</v>
      </c>
      <c r="D250" s="37"/>
      <c r="E250" s="37"/>
      <c r="F250" s="37" t="s">
        <v>122</v>
      </c>
      <c r="G250" s="93"/>
      <c r="H250" s="38" t="s">
        <v>8574</v>
      </c>
      <c r="I250" s="37" t="s">
        <v>56</v>
      </c>
      <c r="J250" s="37" t="s">
        <v>455</v>
      </c>
      <c r="K250" s="37" t="s">
        <v>471</v>
      </c>
      <c r="L250" s="93"/>
      <c r="M250" s="37" t="s">
        <v>274</v>
      </c>
      <c r="N250" s="37" t="s">
        <v>300</v>
      </c>
      <c r="O250" s="37" t="s">
        <v>299</v>
      </c>
      <c r="P250" s="93"/>
      <c r="Q250" s="75"/>
      <c r="R250" s="37">
        <v>0</v>
      </c>
      <c r="S250" s="37">
        <v>0</v>
      </c>
      <c r="T250" s="37">
        <v>0</v>
      </c>
      <c r="U250" s="37">
        <v>0</v>
      </c>
      <c r="V250" s="37">
        <v>0</v>
      </c>
      <c r="W250" s="37">
        <v>1</v>
      </c>
      <c r="X250" s="37">
        <v>0</v>
      </c>
      <c r="Y250" s="37">
        <v>0</v>
      </c>
      <c r="Z250" s="37"/>
      <c r="AA250" s="75">
        <v>0</v>
      </c>
      <c r="AB250" s="37">
        <v>0</v>
      </c>
      <c r="AC250" s="37">
        <v>0</v>
      </c>
      <c r="AD250" s="37">
        <v>0</v>
      </c>
      <c r="AE250" s="37">
        <v>0</v>
      </c>
      <c r="AF250" s="37">
        <v>0</v>
      </c>
      <c r="AG250" s="37">
        <v>0</v>
      </c>
      <c r="AH250" s="37">
        <v>0</v>
      </c>
      <c r="AI250" s="37">
        <v>0</v>
      </c>
      <c r="AJ250" s="37">
        <v>0</v>
      </c>
      <c r="AK250" s="37">
        <v>0</v>
      </c>
      <c r="AL250" s="37">
        <v>0</v>
      </c>
      <c r="AM250" s="37">
        <v>0</v>
      </c>
      <c r="AN250" s="37">
        <v>0</v>
      </c>
      <c r="AO250" s="37">
        <v>0</v>
      </c>
      <c r="AP250" s="37">
        <v>0</v>
      </c>
      <c r="AQ250" s="37">
        <v>0</v>
      </c>
      <c r="AR250" s="37">
        <v>0</v>
      </c>
      <c r="AS250" s="37">
        <v>0</v>
      </c>
      <c r="AT250" s="37">
        <v>0</v>
      </c>
      <c r="AU250" s="37">
        <v>0</v>
      </c>
      <c r="AV250" s="37">
        <v>0</v>
      </c>
      <c r="AW250" s="37">
        <v>0</v>
      </c>
      <c r="AX250" s="37">
        <v>0</v>
      </c>
      <c r="AY250" s="37">
        <v>0</v>
      </c>
      <c r="AZ250" s="37">
        <v>0</v>
      </c>
      <c r="BA250" s="37">
        <v>0</v>
      </c>
      <c r="BB250" s="37">
        <v>0</v>
      </c>
      <c r="BC250" s="37">
        <v>0</v>
      </c>
      <c r="BD250" s="37">
        <v>0</v>
      </c>
      <c r="BE250" s="37">
        <v>0</v>
      </c>
      <c r="BF250" s="37">
        <v>0</v>
      </c>
      <c r="BG250" s="37">
        <v>0</v>
      </c>
      <c r="BH250" s="52">
        <v>0</v>
      </c>
      <c r="BI250" s="37">
        <v>0</v>
      </c>
      <c r="BJ250" s="52">
        <v>0</v>
      </c>
      <c r="BK250" s="37">
        <v>0</v>
      </c>
      <c r="BL250" s="52">
        <v>0</v>
      </c>
      <c r="BM250" s="37">
        <v>0</v>
      </c>
      <c r="BN250" s="37">
        <v>0</v>
      </c>
      <c r="BO250" s="37">
        <v>0</v>
      </c>
      <c r="BP250" s="37">
        <v>0</v>
      </c>
      <c r="BQ250" s="37">
        <v>0</v>
      </c>
      <c r="BR250" s="37">
        <v>0</v>
      </c>
      <c r="BS250" s="37">
        <v>0</v>
      </c>
      <c r="BT250" s="37">
        <v>0</v>
      </c>
      <c r="BU250" s="37">
        <v>0</v>
      </c>
      <c r="BV250" s="37">
        <v>0</v>
      </c>
      <c r="BW250" s="37">
        <v>0</v>
      </c>
      <c r="BX250" s="37">
        <v>0</v>
      </c>
      <c r="BY250" s="37">
        <v>0</v>
      </c>
      <c r="BZ250" s="37">
        <v>0</v>
      </c>
      <c r="CA250" s="37">
        <v>0</v>
      </c>
      <c r="CB250" s="37">
        <v>0</v>
      </c>
      <c r="CC250" s="90">
        <v>0</v>
      </c>
      <c r="CD250" s="37">
        <v>0</v>
      </c>
      <c r="CE250" s="37">
        <v>0</v>
      </c>
      <c r="CF250" s="37">
        <v>0</v>
      </c>
      <c r="CG250" s="37">
        <v>0</v>
      </c>
      <c r="CH250" s="37">
        <v>0</v>
      </c>
      <c r="CI250" s="37">
        <v>0</v>
      </c>
      <c r="CJ250" s="37">
        <v>0</v>
      </c>
      <c r="CK250" s="37">
        <v>0</v>
      </c>
      <c r="CL250" s="37">
        <v>0</v>
      </c>
      <c r="CM250" s="37">
        <v>0</v>
      </c>
      <c r="CN250" s="37">
        <v>0</v>
      </c>
      <c r="CO250" s="37">
        <v>0</v>
      </c>
      <c r="CP250" s="37">
        <v>0</v>
      </c>
      <c r="CQ250" s="37">
        <v>0</v>
      </c>
      <c r="CR250" s="37">
        <v>0</v>
      </c>
      <c r="CS250" s="37">
        <v>0</v>
      </c>
      <c r="CT250" s="37">
        <v>0</v>
      </c>
      <c r="CU250" s="37">
        <v>0</v>
      </c>
      <c r="CV250" s="37">
        <v>0</v>
      </c>
      <c r="CW250" s="75">
        <v>0</v>
      </c>
      <c r="CX250" s="93">
        <v>0</v>
      </c>
      <c r="CY250" s="93">
        <v>1</v>
      </c>
      <c r="CZ250" s="93">
        <v>0</v>
      </c>
      <c r="DA250" s="93">
        <v>0</v>
      </c>
      <c r="DB250" s="93">
        <v>0</v>
      </c>
      <c r="DC250" s="37" t="s">
        <v>1771</v>
      </c>
      <c r="DD250" s="37" t="s">
        <v>311</v>
      </c>
      <c r="DE250" s="93"/>
      <c r="DF250" s="93">
        <v>1</v>
      </c>
      <c r="DG250" s="37"/>
      <c r="DH250" s="93"/>
      <c r="DI250" s="37"/>
      <c r="DJ250" s="37"/>
      <c r="DK250" s="37"/>
      <c r="DL250" s="37">
        <v>0</v>
      </c>
      <c r="DM250" s="37"/>
      <c r="DN250" s="37">
        <v>1</v>
      </c>
      <c r="DO250" s="37">
        <v>1976</v>
      </c>
      <c r="DP250" s="37" t="s">
        <v>1817</v>
      </c>
      <c r="DQ250" s="102" t="s">
        <v>1816</v>
      </c>
      <c r="DR250" s="37" t="s">
        <v>460</v>
      </c>
      <c r="DS250" s="37" t="s">
        <v>1817</v>
      </c>
    </row>
    <row r="251" spans="1:196" s="546" customFormat="1" ht="15.75" customHeight="1" x14ac:dyDescent="0.3">
      <c r="A251" s="543" t="s">
        <v>9</v>
      </c>
      <c r="B251" s="543" t="s">
        <v>1808</v>
      </c>
      <c r="C251" s="547" t="s">
        <v>1818</v>
      </c>
      <c r="D251" s="544"/>
      <c r="E251" s="544"/>
      <c r="F251" s="544" t="s">
        <v>122</v>
      </c>
      <c r="G251" s="548"/>
      <c r="H251" s="546" t="s">
        <v>8574</v>
      </c>
      <c r="I251" s="544" t="s">
        <v>56</v>
      </c>
      <c r="J251" s="544" t="s">
        <v>455</v>
      </c>
      <c r="K251" s="544" t="s">
        <v>471</v>
      </c>
      <c r="L251" s="548"/>
      <c r="M251" s="544" t="s">
        <v>274</v>
      </c>
      <c r="N251" s="544" t="s">
        <v>300</v>
      </c>
      <c r="O251" s="544" t="s">
        <v>300</v>
      </c>
      <c r="P251" s="548"/>
      <c r="Q251" s="545"/>
      <c r="R251" s="37">
        <v>0</v>
      </c>
      <c r="S251" s="37">
        <v>0</v>
      </c>
      <c r="T251" s="37">
        <v>0</v>
      </c>
      <c r="U251" s="37">
        <v>0</v>
      </c>
      <c r="V251" s="37">
        <v>0</v>
      </c>
      <c r="W251" s="37">
        <v>1</v>
      </c>
      <c r="X251" s="37">
        <v>0</v>
      </c>
      <c r="Y251" s="37">
        <v>1</v>
      </c>
      <c r="Z251" s="37"/>
      <c r="AA251" s="75">
        <v>0</v>
      </c>
      <c r="AB251" s="37">
        <v>0</v>
      </c>
      <c r="AC251" s="37">
        <v>0</v>
      </c>
      <c r="AD251" s="37">
        <v>0</v>
      </c>
      <c r="AE251" s="37">
        <v>0</v>
      </c>
      <c r="AF251" s="37">
        <v>0</v>
      </c>
      <c r="AG251" s="37">
        <v>0</v>
      </c>
      <c r="AH251" s="37">
        <v>0</v>
      </c>
      <c r="AI251" s="37">
        <v>0</v>
      </c>
      <c r="AJ251" s="37">
        <v>0</v>
      </c>
      <c r="AK251" s="37">
        <v>0</v>
      </c>
      <c r="AL251" s="37">
        <v>0</v>
      </c>
      <c r="AM251" s="37">
        <v>0</v>
      </c>
      <c r="AN251" s="37">
        <v>0</v>
      </c>
      <c r="AO251" s="37">
        <v>0</v>
      </c>
      <c r="AP251" s="37">
        <v>0</v>
      </c>
      <c r="AQ251" s="37">
        <v>0</v>
      </c>
      <c r="AR251" s="37">
        <v>0</v>
      </c>
      <c r="AS251" s="37">
        <v>0</v>
      </c>
      <c r="AT251" s="37">
        <v>0</v>
      </c>
      <c r="AU251" s="37">
        <v>0</v>
      </c>
      <c r="AV251" s="37">
        <v>0</v>
      </c>
      <c r="AW251" s="37">
        <v>0</v>
      </c>
      <c r="AX251" s="37">
        <v>0</v>
      </c>
      <c r="AY251" s="37">
        <v>0</v>
      </c>
      <c r="AZ251" s="37">
        <v>0</v>
      </c>
      <c r="BA251" s="37">
        <v>0</v>
      </c>
      <c r="BB251" s="37">
        <v>0</v>
      </c>
      <c r="BC251" s="37">
        <v>0</v>
      </c>
      <c r="BD251" s="37">
        <v>0</v>
      </c>
      <c r="BE251" s="37">
        <v>0</v>
      </c>
      <c r="BF251" s="37">
        <v>0</v>
      </c>
      <c r="BG251" s="37">
        <v>0</v>
      </c>
      <c r="BH251" s="52">
        <v>0</v>
      </c>
      <c r="BI251" s="37">
        <v>0</v>
      </c>
      <c r="BJ251" s="52">
        <v>0</v>
      </c>
      <c r="BK251" s="37">
        <v>0</v>
      </c>
      <c r="BL251" s="52">
        <v>0</v>
      </c>
      <c r="BM251" s="37">
        <v>0</v>
      </c>
      <c r="BN251" s="37">
        <v>0</v>
      </c>
      <c r="BO251" s="37">
        <v>0</v>
      </c>
      <c r="BP251" s="37">
        <v>0</v>
      </c>
      <c r="BQ251" s="37">
        <v>0</v>
      </c>
      <c r="BR251" s="37">
        <v>0</v>
      </c>
      <c r="BS251" s="37">
        <v>0</v>
      </c>
      <c r="BT251" s="37">
        <v>0</v>
      </c>
      <c r="BU251" s="37">
        <v>0</v>
      </c>
      <c r="BV251" s="37">
        <v>0</v>
      </c>
      <c r="BW251" s="37">
        <v>0</v>
      </c>
      <c r="BX251" s="37">
        <v>0</v>
      </c>
      <c r="BY251" s="37">
        <v>0</v>
      </c>
      <c r="BZ251" s="37">
        <v>0</v>
      </c>
      <c r="CA251" s="37">
        <v>0</v>
      </c>
      <c r="CB251" s="37">
        <v>0</v>
      </c>
      <c r="CC251" s="90">
        <v>0</v>
      </c>
      <c r="CD251" s="37">
        <v>0</v>
      </c>
      <c r="CE251" s="37">
        <v>0</v>
      </c>
      <c r="CF251" s="37">
        <v>0</v>
      </c>
      <c r="CG251" s="37">
        <v>0</v>
      </c>
      <c r="CH251" s="37">
        <v>0</v>
      </c>
      <c r="CI251" s="37">
        <v>0</v>
      </c>
      <c r="CJ251" s="37">
        <v>0</v>
      </c>
      <c r="CK251" s="37">
        <v>0</v>
      </c>
      <c r="CL251" s="37">
        <v>0</v>
      </c>
      <c r="CM251" s="37">
        <v>0</v>
      </c>
      <c r="CN251" s="37">
        <v>0</v>
      </c>
      <c r="CO251" s="37">
        <v>0</v>
      </c>
      <c r="CP251" s="37">
        <v>0</v>
      </c>
      <c r="CQ251" s="37">
        <v>0</v>
      </c>
      <c r="CR251" s="37">
        <v>0</v>
      </c>
      <c r="CS251" s="37">
        <v>0</v>
      </c>
      <c r="CT251" s="37">
        <v>0</v>
      </c>
      <c r="CU251" s="37">
        <v>0</v>
      </c>
      <c r="CV251" s="37">
        <v>0</v>
      </c>
      <c r="CW251" s="75">
        <v>0</v>
      </c>
      <c r="CX251" s="548">
        <v>0</v>
      </c>
      <c r="CY251" s="548">
        <v>1</v>
      </c>
      <c r="CZ251" s="548">
        <v>0</v>
      </c>
      <c r="DA251" s="548">
        <v>0</v>
      </c>
      <c r="DB251" s="548">
        <v>0</v>
      </c>
      <c r="DC251" s="544" t="s">
        <v>8583</v>
      </c>
      <c r="DD251" s="544" t="s">
        <v>311</v>
      </c>
      <c r="DE251" s="548"/>
      <c r="DF251" s="548">
        <v>1</v>
      </c>
      <c r="DG251" s="544" t="s">
        <v>1820</v>
      </c>
      <c r="DH251" s="544" t="s">
        <v>1821</v>
      </c>
      <c r="DI251" s="544"/>
      <c r="DJ251" s="544"/>
      <c r="DK251" s="544"/>
      <c r="DL251" s="544">
        <v>1</v>
      </c>
      <c r="DM251" s="544" t="s">
        <v>595</v>
      </c>
      <c r="DN251" s="544">
        <v>1</v>
      </c>
      <c r="DO251" s="544">
        <v>1897</v>
      </c>
      <c r="DP251" s="544" t="s">
        <v>1822</v>
      </c>
      <c r="DQ251" s="547" t="s">
        <v>1818</v>
      </c>
      <c r="DR251" s="544" t="s">
        <v>460</v>
      </c>
      <c r="DS251" s="544" t="s">
        <v>1822</v>
      </c>
    </row>
    <row r="252" spans="1:196" s="38" customFormat="1" ht="15.75" customHeight="1" x14ac:dyDescent="0.3">
      <c r="A252" s="74" t="s">
        <v>9</v>
      </c>
      <c r="B252" s="74" t="s">
        <v>1808</v>
      </c>
      <c r="C252" s="102" t="s">
        <v>1823</v>
      </c>
      <c r="D252" s="37"/>
      <c r="E252" s="37"/>
      <c r="F252" s="37" t="s">
        <v>122</v>
      </c>
      <c r="G252" s="93"/>
      <c r="H252" s="546" t="s">
        <v>8574</v>
      </c>
      <c r="I252" s="37" t="s">
        <v>56</v>
      </c>
      <c r="J252" s="37" t="s">
        <v>455</v>
      </c>
      <c r="K252" s="37" t="s">
        <v>471</v>
      </c>
      <c r="L252" s="93"/>
      <c r="M252" s="37" t="s">
        <v>274</v>
      </c>
      <c r="N252" s="37" t="s">
        <v>299</v>
      </c>
      <c r="O252" s="37" t="s">
        <v>299</v>
      </c>
      <c r="P252" s="93"/>
      <c r="Q252" s="93"/>
      <c r="R252" s="37">
        <v>0</v>
      </c>
      <c r="S252" s="37">
        <v>0</v>
      </c>
      <c r="T252" s="37">
        <v>0</v>
      </c>
      <c r="U252" s="37">
        <v>0</v>
      </c>
      <c r="V252" s="37">
        <v>0</v>
      </c>
      <c r="W252" s="37">
        <v>1</v>
      </c>
      <c r="X252" s="37">
        <v>0</v>
      </c>
      <c r="Y252" s="37">
        <v>0</v>
      </c>
      <c r="Z252" s="37"/>
      <c r="AA252" s="37">
        <v>0</v>
      </c>
      <c r="AB252" s="37">
        <v>0</v>
      </c>
      <c r="AC252" s="37">
        <v>0</v>
      </c>
      <c r="AD252" s="37">
        <v>0</v>
      </c>
      <c r="AE252" s="37">
        <v>0</v>
      </c>
      <c r="AF252" s="37">
        <v>0</v>
      </c>
      <c r="AG252" s="37">
        <v>0</v>
      </c>
      <c r="AH252" s="37">
        <v>0</v>
      </c>
      <c r="AI252" s="37">
        <v>0</v>
      </c>
      <c r="AJ252" s="37">
        <v>0</v>
      </c>
      <c r="AK252" s="37">
        <v>0</v>
      </c>
      <c r="AL252" s="37">
        <v>0</v>
      </c>
      <c r="AM252" s="37">
        <v>0</v>
      </c>
      <c r="AN252" s="37">
        <v>0</v>
      </c>
      <c r="AO252" s="37">
        <v>0</v>
      </c>
      <c r="AP252" s="37">
        <v>0</v>
      </c>
      <c r="AQ252" s="37">
        <v>0</v>
      </c>
      <c r="AR252" s="37">
        <v>0</v>
      </c>
      <c r="AS252" s="37">
        <v>0</v>
      </c>
      <c r="AT252" s="37">
        <v>0</v>
      </c>
      <c r="AU252" s="37">
        <v>0</v>
      </c>
      <c r="AV252" s="37">
        <v>0</v>
      </c>
      <c r="AW252" s="37">
        <v>0</v>
      </c>
      <c r="AX252" s="37">
        <v>0</v>
      </c>
      <c r="AY252" s="37">
        <v>0</v>
      </c>
      <c r="AZ252" s="37">
        <v>0</v>
      </c>
      <c r="BA252" s="37">
        <v>0</v>
      </c>
      <c r="BB252" s="37">
        <v>0</v>
      </c>
      <c r="BC252" s="37">
        <v>0</v>
      </c>
      <c r="BD252" s="37">
        <v>0</v>
      </c>
      <c r="BE252" s="37">
        <v>0</v>
      </c>
      <c r="BF252" s="37">
        <v>0</v>
      </c>
      <c r="BG252" s="37">
        <v>0</v>
      </c>
      <c r="BH252" s="52">
        <v>0</v>
      </c>
      <c r="BI252" s="37">
        <v>0</v>
      </c>
      <c r="BJ252" s="52">
        <v>0</v>
      </c>
      <c r="BK252" s="37">
        <v>0</v>
      </c>
      <c r="BL252" s="52">
        <v>0</v>
      </c>
      <c r="BM252" s="37">
        <v>0</v>
      </c>
      <c r="BN252" s="37">
        <v>0</v>
      </c>
      <c r="BO252" s="37">
        <v>0</v>
      </c>
      <c r="BP252" s="37">
        <v>0</v>
      </c>
      <c r="BQ252" s="37">
        <v>0</v>
      </c>
      <c r="BR252" s="37">
        <v>0</v>
      </c>
      <c r="BS252" s="37">
        <v>0</v>
      </c>
      <c r="BT252" s="37">
        <v>0</v>
      </c>
      <c r="BU252" s="37">
        <v>0</v>
      </c>
      <c r="BV252" s="37">
        <v>0</v>
      </c>
      <c r="BW252" s="37">
        <v>0</v>
      </c>
      <c r="BX252" s="37">
        <v>0</v>
      </c>
      <c r="BY252" s="37">
        <v>0</v>
      </c>
      <c r="BZ252" s="37">
        <v>0</v>
      </c>
      <c r="CA252" s="37">
        <v>0</v>
      </c>
      <c r="CB252" s="37">
        <v>0</v>
      </c>
      <c r="CC252" s="90">
        <v>0</v>
      </c>
      <c r="CD252" s="37">
        <v>0</v>
      </c>
      <c r="CE252" s="37">
        <v>0</v>
      </c>
      <c r="CF252" s="37">
        <v>0</v>
      </c>
      <c r="CG252" s="37">
        <v>0</v>
      </c>
      <c r="CH252" s="37">
        <v>0</v>
      </c>
      <c r="CI252" s="37">
        <v>0</v>
      </c>
      <c r="CJ252" s="37">
        <v>0</v>
      </c>
      <c r="CK252" s="37">
        <v>0</v>
      </c>
      <c r="CL252" s="37">
        <v>0</v>
      </c>
      <c r="CM252" s="37">
        <v>0</v>
      </c>
      <c r="CN252" s="37">
        <v>0</v>
      </c>
      <c r="CO252" s="37">
        <v>0</v>
      </c>
      <c r="CP252" s="37">
        <v>0</v>
      </c>
      <c r="CQ252" s="37">
        <v>0</v>
      </c>
      <c r="CR252" s="37">
        <v>0</v>
      </c>
      <c r="CS252" s="37">
        <v>0</v>
      </c>
      <c r="CT252" s="37">
        <v>0</v>
      </c>
      <c r="CU252" s="37">
        <v>0</v>
      </c>
      <c r="CV252" s="37">
        <v>0</v>
      </c>
      <c r="CW252" s="75">
        <v>0</v>
      </c>
      <c r="CX252" s="93">
        <v>0</v>
      </c>
      <c r="CY252" s="93">
        <v>1</v>
      </c>
      <c r="CZ252" s="93">
        <v>0</v>
      </c>
      <c r="DA252" s="93">
        <v>0</v>
      </c>
      <c r="DB252" s="93">
        <v>0</v>
      </c>
      <c r="DC252" s="37" t="s">
        <v>1771</v>
      </c>
      <c r="DD252" s="37" t="s">
        <v>311</v>
      </c>
      <c r="DE252" s="93"/>
      <c r="DF252" s="93">
        <v>1</v>
      </c>
      <c r="DG252" s="37"/>
      <c r="DH252" s="93"/>
      <c r="DI252" s="37"/>
      <c r="DJ252" s="37"/>
      <c r="DK252" s="37"/>
      <c r="DL252" s="37">
        <v>0</v>
      </c>
      <c r="DM252" s="37"/>
      <c r="DN252" s="37">
        <v>1</v>
      </c>
      <c r="DO252" s="37">
        <v>1972</v>
      </c>
      <c r="DP252" s="104" t="s">
        <v>1825</v>
      </c>
      <c r="DQ252" s="102" t="s">
        <v>1823</v>
      </c>
      <c r="DR252" s="37" t="s">
        <v>460</v>
      </c>
      <c r="DS252" s="104" t="s">
        <v>1825</v>
      </c>
    </row>
    <row r="253" spans="1:196" s="38" customFormat="1" ht="15.75" customHeight="1" x14ac:dyDescent="0.3">
      <c r="A253" s="39" t="s">
        <v>9</v>
      </c>
      <c r="B253" s="39" t="s">
        <v>1808</v>
      </c>
      <c r="C253" s="41" t="s">
        <v>1826</v>
      </c>
      <c r="D253" s="40"/>
      <c r="E253" s="40"/>
      <c r="F253" s="40" t="s">
        <v>122</v>
      </c>
      <c r="G253" s="40"/>
      <c r="H253" s="546" t="s">
        <v>8574</v>
      </c>
      <c r="I253" s="40" t="s">
        <v>56</v>
      </c>
      <c r="J253" s="40" t="s">
        <v>173</v>
      </c>
      <c r="K253" s="40" t="s">
        <v>471</v>
      </c>
      <c r="L253" s="40"/>
      <c r="M253" s="40" t="s">
        <v>274</v>
      </c>
      <c r="N253" s="40" t="s">
        <v>299</v>
      </c>
      <c r="O253" s="40" t="s">
        <v>299</v>
      </c>
      <c r="P253" s="40"/>
      <c r="Q253" s="40"/>
      <c r="R253" s="40">
        <v>0</v>
      </c>
      <c r="S253" s="40">
        <v>0</v>
      </c>
      <c r="T253" s="40">
        <v>0</v>
      </c>
      <c r="U253" s="40">
        <v>0</v>
      </c>
      <c r="V253" s="40">
        <v>0</v>
      </c>
      <c r="W253" s="40">
        <v>1</v>
      </c>
      <c r="X253" s="40">
        <v>0</v>
      </c>
      <c r="Y253" s="40">
        <v>0</v>
      </c>
      <c r="Z253" s="40"/>
      <c r="AA253" s="40">
        <v>0</v>
      </c>
      <c r="AB253" s="40">
        <v>0</v>
      </c>
      <c r="AC253" s="40">
        <v>0</v>
      </c>
      <c r="AD253" s="40">
        <v>0</v>
      </c>
      <c r="AE253" s="40">
        <v>0</v>
      </c>
      <c r="AF253" s="40">
        <v>0</v>
      </c>
      <c r="AG253" s="40">
        <v>0</v>
      </c>
      <c r="AH253" s="40">
        <v>0</v>
      </c>
      <c r="AI253" s="40">
        <v>0</v>
      </c>
      <c r="AJ253" s="40">
        <v>0</v>
      </c>
      <c r="AK253" s="40">
        <v>0</v>
      </c>
      <c r="AL253" s="40">
        <v>0</v>
      </c>
      <c r="AM253" s="40">
        <v>0</v>
      </c>
      <c r="AN253" s="40">
        <v>0</v>
      </c>
      <c r="AO253" s="40">
        <v>0</v>
      </c>
      <c r="AP253" s="40">
        <v>0</v>
      </c>
      <c r="AQ253" s="40">
        <v>0</v>
      </c>
      <c r="AR253" s="40">
        <v>0</v>
      </c>
      <c r="AS253" s="40">
        <v>0</v>
      </c>
      <c r="AT253" s="40">
        <v>0</v>
      </c>
      <c r="AU253" s="40">
        <v>0</v>
      </c>
      <c r="AV253" s="40">
        <v>0</v>
      </c>
      <c r="AW253" s="40">
        <v>0</v>
      </c>
      <c r="AX253" s="40">
        <v>0</v>
      </c>
      <c r="AY253" s="40">
        <v>0</v>
      </c>
      <c r="AZ253" s="40">
        <v>0</v>
      </c>
      <c r="BA253" s="40">
        <v>0</v>
      </c>
      <c r="BB253" s="40">
        <v>0</v>
      </c>
      <c r="BC253" s="40">
        <v>0</v>
      </c>
      <c r="BD253" s="40">
        <v>0</v>
      </c>
      <c r="BE253" s="40">
        <v>0</v>
      </c>
      <c r="BF253" s="40">
        <v>0</v>
      </c>
      <c r="BG253" s="40">
        <v>0</v>
      </c>
      <c r="BH253" s="43">
        <v>0</v>
      </c>
      <c r="BI253" s="40">
        <v>0</v>
      </c>
      <c r="BJ253" s="43">
        <v>0</v>
      </c>
      <c r="BK253" s="40">
        <v>0</v>
      </c>
      <c r="BL253" s="43">
        <v>0</v>
      </c>
      <c r="BM253" s="40">
        <v>0</v>
      </c>
      <c r="BN253" s="40">
        <v>0</v>
      </c>
      <c r="BO253" s="40">
        <v>0</v>
      </c>
      <c r="BP253" s="40">
        <v>0</v>
      </c>
      <c r="BQ253" s="40">
        <v>0</v>
      </c>
      <c r="BR253" s="40">
        <v>0</v>
      </c>
      <c r="BS253" s="40">
        <v>0</v>
      </c>
      <c r="BT253" s="40">
        <v>0</v>
      </c>
      <c r="BU253" s="40">
        <v>0</v>
      </c>
      <c r="BV253" s="40">
        <v>0</v>
      </c>
      <c r="BW253" s="40">
        <v>0</v>
      </c>
      <c r="BX253" s="40">
        <v>0</v>
      </c>
      <c r="BY253" s="40">
        <v>0</v>
      </c>
      <c r="BZ253" s="40">
        <v>0</v>
      </c>
      <c r="CA253" s="40">
        <v>0</v>
      </c>
      <c r="CB253" s="40">
        <v>0</v>
      </c>
      <c r="CC253" s="40">
        <v>0</v>
      </c>
      <c r="CD253" s="40">
        <v>0</v>
      </c>
      <c r="CE253" s="40">
        <v>0</v>
      </c>
      <c r="CF253" s="40">
        <v>0</v>
      </c>
      <c r="CG253" s="40">
        <v>0</v>
      </c>
      <c r="CH253" s="40">
        <v>0</v>
      </c>
      <c r="CI253" s="40">
        <v>0</v>
      </c>
      <c r="CJ253" s="40">
        <v>0</v>
      </c>
      <c r="CK253" s="40">
        <v>0</v>
      </c>
      <c r="CL253" s="40">
        <v>0</v>
      </c>
      <c r="CM253" s="40">
        <v>0</v>
      </c>
      <c r="CN253" s="40">
        <v>0</v>
      </c>
      <c r="CO253" s="40">
        <v>0</v>
      </c>
      <c r="CP253" s="40">
        <v>0</v>
      </c>
      <c r="CQ253" s="40">
        <v>0</v>
      </c>
      <c r="CR253" s="40">
        <v>0</v>
      </c>
      <c r="CS253" s="40">
        <v>0</v>
      </c>
      <c r="CT253" s="40">
        <v>0</v>
      </c>
      <c r="CU253" s="40">
        <v>0</v>
      </c>
      <c r="CV253" s="40">
        <v>0</v>
      </c>
      <c r="CW253" s="40">
        <v>0</v>
      </c>
      <c r="CX253" s="40">
        <v>0</v>
      </c>
      <c r="CY253" s="40">
        <v>1</v>
      </c>
      <c r="CZ253" s="40">
        <v>0</v>
      </c>
      <c r="DA253" s="40">
        <v>0</v>
      </c>
      <c r="DB253" s="40">
        <v>0</v>
      </c>
      <c r="DC253" s="40" t="s">
        <v>1827</v>
      </c>
      <c r="DD253" s="40" t="s">
        <v>311</v>
      </c>
      <c r="DE253" s="40"/>
      <c r="DF253" s="40">
        <v>1</v>
      </c>
      <c r="DG253" s="40"/>
      <c r="DH253" s="40"/>
      <c r="DI253" s="40"/>
      <c r="DJ253" s="40"/>
      <c r="DK253" s="40"/>
      <c r="DL253" s="40">
        <v>0</v>
      </c>
      <c r="DM253" s="40"/>
      <c r="DN253" s="40">
        <v>1</v>
      </c>
      <c r="DO253" s="40">
        <v>1977</v>
      </c>
      <c r="DP253" s="40" t="s">
        <v>1828</v>
      </c>
      <c r="DQ253" s="41" t="s">
        <v>1826</v>
      </c>
      <c r="DR253" s="40" t="s">
        <v>460</v>
      </c>
      <c r="DS253" s="40" t="s">
        <v>1828</v>
      </c>
      <c r="DT253" s="37"/>
      <c r="DU253" s="37"/>
      <c r="DV253" s="37"/>
      <c r="DW253" s="37"/>
      <c r="DX253" s="37"/>
      <c r="DY253" s="37"/>
      <c r="DZ253" s="37"/>
      <c r="EA253" s="37"/>
      <c r="EB253" s="37"/>
      <c r="EC253" s="37"/>
      <c r="ED253" s="37"/>
      <c r="EE253" s="37"/>
      <c r="EF253" s="37"/>
      <c r="EG253" s="37"/>
      <c r="EH253" s="37"/>
      <c r="EI253" s="37"/>
    </row>
    <row r="254" spans="1:196" s="111" customFormat="1" ht="15.75" customHeight="1" x14ac:dyDescent="0.3">
      <c r="A254" s="39" t="s">
        <v>9</v>
      </c>
      <c r="B254" s="40" t="s">
        <v>1829</v>
      </c>
      <c r="C254" s="41" t="s">
        <v>1830</v>
      </c>
      <c r="D254" s="40"/>
      <c r="E254" s="40"/>
      <c r="F254" s="40" t="s">
        <v>91</v>
      </c>
      <c r="G254" s="40" t="s">
        <v>479</v>
      </c>
      <c r="H254" s="40" t="s">
        <v>454</v>
      </c>
      <c r="I254" s="40" t="s">
        <v>13</v>
      </c>
      <c r="J254" s="40" t="s">
        <v>221</v>
      </c>
      <c r="K254" s="40" t="s">
        <v>269</v>
      </c>
      <c r="L254" s="40" t="s">
        <v>226</v>
      </c>
      <c r="M254" s="40" t="s">
        <v>272</v>
      </c>
      <c r="N254" s="40"/>
      <c r="O254" s="40" t="s">
        <v>298</v>
      </c>
      <c r="P254" s="40" t="s">
        <v>1831</v>
      </c>
      <c r="Q254" s="40" t="s">
        <v>457</v>
      </c>
      <c r="R254" s="40">
        <v>0</v>
      </c>
      <c r="S254" s="40">
        <v>0</v>
      </c>
      <c r="T254" s="40">
        <v>0</v>
      </c>
      <c r="U254" s="40">
        <v>0</v>
      </c>
      <c r="V254" s="40">
        <v>0</v>
      </c>
      <c r="W254" s="40">
        <v>0</v>
      </c>
      <c r="X254" s="40">
        <v>0</v>
      </c>
      <c r="Y254" s="40">
        <v>0</v>
      </c>
      <c r="Z254" s="40"/>
      <c r="AA254" s="40">
        <v>0</v>
      </c>
      <c r="AB254" s="40">
        <v>0</v>
      </c>
      <c r="AC254" s="40">
        <v>0</v>
      </c>
      <c r="AD254" s="40">
        <v>0</v>
      </c>
      <c r="AE254" s="40">
        <v>0</v>
      </c>
      <c r="AF254" s="40">
        <v>0</v>
      </c>
      <c r="AG254" s="40">
        <v>0</v>
      </c>
      <c r="AH254" s="40">
        <v>0</v>
      </c>
      <c r="AI254" s="40">
        <v>0</v>
      </c>
      <c r="AJ254" s="40">
        <v>0</v>
      </c>
      <c r="AK254" s="40">
        <v>0</v>
      </c>
      <c r="AL254" s="40">
        <v>0</v>
      </c>
      <c r="AM254" s="40">
        <v>0</v>
      </c>
      <c r="AN254" s="40">
        <v>0</v>
      </c>
      <c r="AO254" s="40">
        <v>0</v>
      </c>
      <c r="AP254" s="40">
        <v>0</v>
      </c>
      <c r="AQ254" s="40">
        <v>0</v>
      </c>
      <c r="AR254" s="40">
        <v>0</v>
      </c>
      <c r="AS254" s="40">
        <v>0</v>
      </c>
      <c r="AT254" s="40">
        <v>0</v>
      </c>
      <c r="AU254" s="40">
        <v>0</v>
      </c>
      <c r="AV254" s="40">
        <v>0</v>
      </c>
      <c r="AW254" s="40">
        <v>0</v>
      </c>
      <c r="AX254" s="40">
        <v>0</v>
      </c>
      <c r="AY254" s="40">
        <v>0</v>
      </c>
      <c r="AZ254" s="40">
        <v>0</v>
      </c>
      <c r="BA254" s="40">
        <v>0</v>
      </c>
      <c r="BB254" s="40">
        <v>0</v>
      </c>
      <c r="BC254" s="40">
        <v>0</v>
      </c>
      <c r="BD254" s="40">
        <v>0</v>
      </c>
      <c r="BE254" s="40">
        <v>0</v>
      </c>
      <c r="BF254" s="40">
        <v>0</v>
      </c>
      <c r="BG254" s="40">
        <v>0</v>
      </c>
      <c r="BH254" s="43">
        <v>0</v>
      </c>
      <c r="BI254" s="40">
        <v>0</v>
      </c>
      <c r="BJ254" s="43">
        <v>0</v>
      </c>
      <c r="BK254" s="40">
        <v>0</v>
      </c>
      <c r="BL254" s="43">
        <v>0</v>
      </c>
      <c r="BM254" s="40">
        <v>0</v>
      </c>
      <c r="BN254" s="40">
        <v>0</v>
      </c>
      <c r="BO254" s="40">
        <v>0</v>
      </c>
      <c r="BP254" s="40">
        <v>0</v>
      </c>
      <c r="BQ254" s="40">
        <v>0</v>
      </c>
      <c r="BR254" s="40">
        <v>0</v>
      </c>
      <c r="BS254" s="40">
        <v>0</v>
      </c>
      <c r="BT254" s="40">
        <v>0</v>
      </c>
      <c r="BU254" s="40">
        <v>0</v>
      </c>
      <c r="BV254" s="40">
        <v>0</v>
      </c>
      <c r="BW254" s="40">
        <v>0</v>
      </c>
      <c r="BX254" s="40">
        <v>0</v>
      </c>
      <c r="BY254" s="40">
        <v>0</v>
      </c>
      <c r="BZ254" s="40">
        <v>0</v>
      </c>
      <c r="CA254" s="40">
        <v>0</v>
      </c>
      <c r="CB254" s="40">
        <v>0</v>
      </c>
      <c r="CC254" s="44">
        <v>1</v>
      </c>
      <c r="CD254" s="40">
        <v>0</v>
      </c>
      <c r="CE254" s="40">
        <v>0</v>
      </c>
      <c r="CF254" s="40">
        <v>0</v>
      </c>
      <c r="CG254" s="40">
        <v>0</v>
      </c>
      <c r="CH254" s="40">
        <v>0</v>
      </c>
      <c r="CI254" s="40">
        <v>0</v>
      </c>
      <c r="CJ254" s="40">
        <v>0</v>
      </c>
      <c r="CK254" s="40">
        <v>0</v>
      </c>
      <c r="CL254" s="40">
        <v>0</v>
      </c>
      <c r="CM254" s="40">
        <v>1</v>
      </c>
      <c r="CN254" s="40">
        <v>0</v>
      </c>
      <c r="CO254" s="40">
        <v>0</v>
      </c>
      <c r="CP254" s="40">
        <v>0</v>
      </c>
      <c r="CQ254" s="40">
        <v>0</v>
      </c>
      <c r="CR254" s="40">
        <v>0</v>
      </c>
      <c r="CS254" s="40">
        <v>0</v>
      </c>
      <c r="CT254" s="40">
        <v>0</v>
      </c>
      <c r="CU254" s="40">
        <v>0</v>
      </c>
      <c r="CV254" s="40">
        <v>0</v>
      </c>
      <c r="CW254" s="42">
        <v>0</v>
      </c>
      <c r="CX254" s="40">
        <v>2</v>
      </c>
      <c r="CY254" s="40">
        <v>0</v>
      </c>
      <c r="CZ254" s="40">
        <v>1</v>
      </c>
      <c r="DA254" s="40">
        <v>0</v>
      </c>
      <c r="DB254" s="40">
        <v>0</v>
      </c>
      <c r="DC254" s="40" t="s">
        <v>1832</v>
      </c>
      <c r="DD254" s="40" t="s">
        <v>313</v>
      </c>
      <c r="DE254" s="40" t="s">
        <v>538</v>
      </c>
      <c r="DF254" s="40">
        <v>1</v>
      </c>
      <c r="DG254" s="40"/>
      <c r="DH254" s="40"/>
      <c r="DI254" s="40"/>
      <c r="DJ254" s="40"/>
      <c r="DK254" s="40"/>
      <c r="DL254" s="40">
        <v>0</v>
      </c>
      <c r="DM254" s="40"/>
      <c r="DN254" s="40">
        <v>1</v>
      </c>
      <c r="DO254" s="40">
        <v>1892</v>
      </c>
      <c r="DP254" s="40" t="s">
        <v>1833</v>
      </c>
      <c r="DQ254" s="41" t="s">
        <v>1830</v>
      </c>
      <c r="DR254" s="40" t="s">
        <v>460</v>
      </c>
      <c r="DS254" s="40" t="s">
        <v>1833</v>
      </c>
      <c r="DT254" s="37"/>
      <c r="DU254" s="37"/>
      <c r="DV254" s="37"/>
      <c r="DW254" s="37"/>
      <c r="DX254" s="37"/>
      <c r="DY254" s="37"/>
      <c r="DZ254" s="37"/>
      <c r="EA254" s="37"/>
      <c r="EB254" s="37"/>
      <c r="EC254" s="37"/>
      <c r="ED254" s="37"/>
      <c r="EE254" s="37"/>
      <c r="EF254" s="37"/>
      <c r="EG254" s="37"/>
      <c r="EH254" s="37"/>
      <c r="EI254" s="37"/>
      <c r="EJ254" s="38"/>
      <c r="EK254" s="38"/>
      <c r="EL254" s="38"/>
      <c r="EM254" s="38"/>
      <c r="EN254" s="38"/>
      <c r="EO254" s="38"/>
      <c r="EP254" s="38"/>
      <c r="EQ254" s="38"/>
      <c r="ER254" s="38"/>
      <c r="ES254" s="38"/>
      <c r="ET254" s="38"/>
      <c r="EU254" s="38"/>
      <c r="EV254" s="38"/>
      <c r="EW254" s="38"/>
      <c r="EX254" s="38"/>
      <c r="EY254" s="38"/>
      <c r="EZ254" s="38"/>
      <c r="FA254" s="38"/>
      <c r="FB254" s="38"/>
      <c r="FC254" s="38"/>
      <c r="FD254" s="38"/>
      <c r="FE254" s="38"/>
      <c r="FF254" s="38"/>
      <c r="FG254" s="38"/>
      <c r="FH254" s="38"/>
      <c r="FI254" s="38"/>
      <c r="FJ254" s="38"/>
      <c r="FK254" s="38"/>
      <c r="FL254" s="38"/>
      <c r="FM254" s="38"/>
      <c r="FN254" s="38"/>
      <c r="FO254" s="38"/>
      <c r="FP254" s="38"/>
      <c r="FQ254" s="38"/>
      <c r="FR254" s="38"/>
      <c r="FS254" s="38"/>
      <c r="FT254" s="38"/>
      <c r="FU254" s="38"/>
      <c r="FV254" s="38"/>
      <c r="FW254" s="38"/>
      <c r="FX254" s="38"/>
      <c r="FY254" s="38"/>
      <c r="FZ254" s="38"/>
      <c r="GA254" s="38"/>
      <c r="GB254" s="38"/>
      <c r="GC254" s="38"/>
      <c r="GD254" s="38"/>
      <c r="GE254" s="38"/>
      <c r="GF254" s="38"/>
      <c r="GG254" s="38"/>
      <c r="GH254" s="38"/>
      <c r="GI254" s="38"/>
      <c r="GJ254" s="38"/>
      <c r="GK254" s="38"/>
      <c r="GL254" s="38"/>
      <c r="GM254" s="38"/>
      <c r="GN254" s="38"/>
    </row>
    <row r="255" spans="1:196" s="38" customFormat="1" ht="15.75" customHeight="1" x14ac:dyDescent="0.3">
      <c r="A255" s="38" t="s">
        <v>9</v>
      </c>
      <c r="B255" s="47" t="s">
        <v>1834</v>
      </c>
      <c r="C255" s="48" t="s">
        <v>1835</v>
      </c>
      <c r="D255" s="81" t="s">
        <v>1836</v>
      </c>
      <c r="F255" s="38" t="s">
        <v>91</v>
      </c>
      <c r="H255" s="38" t="s">
        <v>454</v>
      </c>
      <c r="I255" s="38" t="s">
        <v>56</v>
      </c>
      <c r="J255" s="38" t="s">
        <v>455</v>
      </c>
      <c r="K255" s="38" t="s">
        <v>269</v>
      </c>
      <c r="M255" s="38" t="s">
        <v>272</v>
      </c>
      <c r="O255" s="38" t="s">
        <v>299</v>
      </c>
      <c r="P255" s="38" t="s">
        <v>1837</v>
      </c>
      <c r="Q255" s="50" t="s">
        <v>1532</v>
      </c>
      <c r="R255" s="38">
        <v>0</v>
      </c>
      <c r="S255" s="38">
        <v>0</v>
      </c>
      <c r="T255" s="38">
        <v>0</v>
      </c>
      <c r="U255" s="38">
        <v>0</v>
      </c>
      <c r="V255" s="38">
        <v>0</v>
      </c>
      <c r="W255" s="38">
        <v>0</v>
      </c>
      <c r="X255" s="38">
        <v>0</v>
      </c>
      <c r="Y255" s="38">
        <v>0</v>
      </c>
      <c r="AA255" s="50">
        <v>0</v>
      </c>
      <c r="AB255" s="38">
        <v>0</v>
      </c>
      <c r="AC255" s="38">
        <v>0</v>
      </c>
      <c r="AD255" s="38">
        <v>0</v>
      </c>
      <c r="AE255" s="38">
        <v>0</v>
      </c>
      <c r="AF255" s="38">
        <v>0</v>
      </c>
      <c r="AG255" s="38">
        <v>0</v>
      </c>
      <c r="AH255" s="38">
        <v>0</v>
      </c>
      <c r="AI255" s="38">
        <v>0</v>
      </c>
      <c r="AJ255" s="38">
        <v>0</v>
      </c>
      <c r="AK255" s="38">
        <v>0</v>
      </c>
      <c r="AL255" s="38">
        <v>0</v>
      </c>
      <c r="AM255" s="38">
        <v>0</v>
      </c>
      <c r="AN255" s="38">
        <v>0</v>
      </c>
      <c r="AO255" s="38">
        <v>0</v>
      </c>
      <c r="AP255" s="38">
        <v>0</v>
      </c>
      <c r="AQ255" s="38">
        <v>0</v>
      </c>
      <c r="AR255" s="38">
        <v>0</v>
      </c>
      <c r="AS255" s="38">
        <v>0</v>
      </c>
      <c r="AT255" s="38">
        <v>0</v>
      </c>
      <c r="AU255" s="38">
        <v>0</v>
      </c>
      <c r="AV255" s="38">
        <v>0</v>
      </c>
      <c r="AW255" s="38">
        <v>0</v>
      </c>
      <c r="AX255" s="38">
        <v>0</v>
      </c>
      <c r="AY255" s="38">
        <v>0</v>
      </c>
      <c r="AZ255" s="38">
        <v>0</v>
      </c>
      <c r="BA255" s="38">
        <v>0</v>
      </c>
      <c r="BB255" s="38">
        <v>1</v>
      </c>
      <c r="BC255" s="38">
        <v>0</v>
      </c>
      <c r="BD255" s="38">
        <v>0</v>
      </c>
      <c r="BE255" s="38">
        <v>0</v>
      </c>
      <c r="BF255" s="38">
        <v>0</v>
      </c>
      <c r="BG255" s="38">
        <v>0</v>
      </c>
      <c r="BH255" s="43">
        <v>0</v>
      </c>
      <c r="BI255" s="38">
        <v>0</v>
      </c>
      <c r="BJ255" s="43">
        <v>0</v>
      </c>
      <c r="BK255" s="38">
        <v>0</v>
      </c>
      <c r="BL255" s="43">
        <v>0</v>
      </c>
      <c r="BM255" s="38">
        <v>0</v>
      </c>
      <c r="BN255" s="38">
        <v>0</v>
      </c>
      <c r="BO255" s="38">
        <v>0</v>
      </c>
      <c r="BP255" s="38">
        <v>0</v>
      </c>
      <c r="BQ255" s="38">
        <v>0</v>
      </c>
      <c r="BR255" s="38">
        <v>0</v>
      </c>
      <c r="BS255" s="38">
        <v>0</v>
      </c>
      <c r="BT255" s="38">
        <v>0</v>
      </c>
      <c r="BU255" s="38">
        <v>0</v>
      </c>
      <c r="BV255" s="38">
        <v>0</v>
      </c>
      <c r="BW255" s="38">
        <v>0</v>
      </c>
      <c r="BX255" s="38">
        <v>0</v>
      </c>
      <c r="BY255" s="38">
        <v>0</v>
      </c>
      <c r="BZ255" s="38">
        <v>0</v>
      </c>
      <c r="CA255" s="38">
        <v>0</v>
      </c>
      <c r="CB255" s="38">
        <v>0</v>
      </c>
      <c r="CC255" s="49">
        <v>0</v>
      </c>
      <c r="CD255" s="38">
        <v>0</v>
      </c>
      <c r="CE255" s="38">
        <v>0</v>
      </c>
      <c r="CF255" s="38">
        <v>0</v>
      </c>
      <c r="CG255" s="38">
        <v>0</v>
      </c>
      <c r="CH255" s="38">
        <v>0</v>
      </c>
      <c r="CI255" s="38">
        <v>0</v>
      </c>
      <c r="CJ255" s="38">
        <v>0</v>
      </c>
      <c r="CK255" s="38">
        <v>0</v>
      </c>
      <c r="CL255" s="38">
        <v>0</v>
      </c>
      <c r="CM255" s="38">
        <v>0</v>
      </c>
      <c r="CN255" s="38">
        <v>0</v>
      </c>
      <c r="CO255" s="38">
        <v>0</v>
      </c>
      <c r="CP255" s="38">
        <v>0</v>
      </c>
      <c r="CQ255" s="38">
        <v>0</v>
      </c>
      <c r="CR255" s="38">
        <v>0</v>
      </c>
      <c r="CS255" s="38">
        <v>0</v>
      </c>
      <c r="CT255" s="38">
        <v>0</v>
      </c>
      <c r="CU255" s="38">
        <v>0</v>
      </c>
      <c r="CV255" s="38">
        <v>0</v>
      </c>
      <c r="CW255" s="50">
        <v>0</v>
      </c>
      <c r="CX255" s="38">
        <f>SUM(AA255:CW255)</f>
        <v>1</v>
      </c>
      <c r="CY255" s="38">
        <v>1</v>
      </c>
      <c r="CZ255" s="38">
        <v>0</v>
      </c>
      <c r="DA255" s="38">
        <v>0</v>
      </c>
      <c r="DB255" s="38">
        <v>0</v>
      </c>
      <c r="DC255" s="38" t="s">
        <v>1420</v>
      </c>
      <c r="DD255" s="38" t="s">
        <v>309</v>
      </c>
      <c r="DE255" s="38" t="s">
        <v>726</v>
      </c>
      <c r="DF255" s="38">
        <v>1</v>
      </c>
      <c r="DL255" s="38">
        <v>0</v>
      </c>
      <c r="DN255" s="38">
        <v>1</v>
      </c>
      <c r="DO255" s="38">
        <v>1838</v>
      </c>
      <c r="DP255" s="38" t="s">
        <v>1838</v>
      </c>
      <c r="DQ255" s="48" t="s">
        <v>1839</v>
      </c>
      <c r="DR255" s="38" t="s">
        <v>460</v>
      </c>
      <c r="DS255" s="38" t="s">
        <v>1838</v>
      </c>
    </row>
    <row r="256" spans="1:196" s="38" customFormat="1" ht="15.75" customHeight="1" x14ac:dyDescent="0.3">
      <c r="A256" s="39" t="s">
        <v>9</v>
      </c>
      <c r="B256" s="47" t="s">
        <v>8584</v>
      </c>
      <c r="C256" s="48" t="s">
        <v>8585</v>
      </c>
      <c r="D256" s="81"/>
      <c r="F256" s="38" t="s">
        <v>145</v>
      </c>
      <c r="H256" s="546" t="s">
        <v>8574</v>
      </c>
      <c r="I256" s="40" t="s">
        <v>56</v>
      </c>
      <c r="J256" s="40" t="s">
        <v>173</v>
      </c>
      <c r="K256" s="38" t="s">
        <v>269</v>
      </c>
      <c r="M256" s="37" t="s">
        <v>268</v>
      </c>
      <c r="N256" s="40" t="s">
        <v>299</v>
      </c>
      <c r="O256" s="40" t="s">
        <v>299</v>
      </c>
      <c r="Q256" s="50"/>
      <c r="AA256" s="50"/>
      <c r="BH256" s="43"/>
      <c r="BJ256" s="43"/>
      <c r="BL256" s="43"/>
      <c r="CC256" s="49"/>
      <c r="CW256" s="50"/>
      <c r="CX256" s="38">
        <v>0</v>
      </c>
      <c r="CY256" s="38">
        <v>1</v>
      </c>
      <c r="CZ256" s="38">
        <v>0</v>
      </c>
      <c r="DA256" s="38">
        <v>0</v>
      </c>
      <c r="DB256" s="38">
        <v>0</v>
      </c>
      <c r="DC256" s="38" t="s">
        <v>8579</v>
      </c>
      <c r="DD256" s="40" t="s">
        <v>311</v>
      </c>
      <c r="DQ256" s="48"/>
    </row>
    <row r="257" spans="1:139" s="38" customFormat="1" ht="15.75" customHeight="1" x14ac:dyDescent="0.3">
      <c r="A257" s="39" t="s">
        <v>9</v>
      </c>
      <c r="B257" s="39" t="s">
        <v>1846</v>
      </c>
      <c r="C257" s="41" t="s">
        <v>1847</v>
      </c>
      <c r="D257" s="40"/>
      <c r="E257" s="40"/>
      <c r="F257" s="40" t="s">
        <v>91</v>
      </c>
      <c r="G257" s="40" t="s">
        <v>95</v>
      </c>
      <c r="H257" s="40" t="s">
        <v>454</v>
      </c>
      <c r="I257" s="40" t="s">
        <v>13</v>
      </c>
      <c r="J257" s="40" t="s">
        <v>221</v>
      </c>
      <c r="K257" s="40" t="s">
        <v>269</v>
      </c>
      <c r="L257" s="112"/>
      <c r="M257" s="40" t="s">
        <v>272</v>
      </c>
      <c r="N257" s="40"/>
      <c r="O257" s="40" t="s">
        <v>300</v>
      </c>
      <c r="P257" s="40" t="s">
        <v>1848</v>
      </c>
      <c r="Q257" s="40" t="s">
        <v>923</v>
      </c>
      <c r="R257" s="40">
        <v>0</v>
      </c>
      <c r="S257" s="40">
        <v>0</v>
      </c>
      <c r="T257" s="40">
        <v>0</v>
      </c>
      <c r="U257" s="40">
        <v>0</v>
      </c>
      <c r="V257" s="40">
        <v>0</v>
      </c>
      <c r="W257" s="40">
        <v>0</v>
      </c>
      <c r="X257" s="40">
        <v>0</v>
      </c>
      <c r="Y257" s="40">
        <v>0</v>
      </c>
      <c r="Z257" s="40"/>
      <c r="AA257" s="40">
        <v>1</v>
      </c>
      <c r="AB257" s="40">
        <v>0</v>
      </c>
      <c r="AC257" s="40">
        <v>0</v>
      </c>
      <c r="AD257" s="40">
        <v>0</v>
      </c>
      <c r="AE257" s="40">
        <v>0</v>
      </c>
      <c r="AF257" s="40">
        <v>0</v>
      </c>
      <c r="AG257" s="40">
        <v>0</v>
      </c>
      <c r="AH257" s="40">
        <v>0</v>
      </c>
      <c r="AI257" s="40">
        <v>0</v>
      </c>
      <c r="AJ257" s="40">
        <v>0</v>
      </c>
      <c r="AK257" s="40">
        <v>0</v>
      </c>
      <c r="AL257" s="40">
        <v>0</v>
      </c>
      <c r="AM257" s="40">
        <v>0</v>
      </c>
      <c r="AN257" s="40">
        <v>0</v>
      </c>
      <c r="AO257" s="40">
        <v>0</v>
      </c>
      <c r="AP257" s="40">
        <v>0</v>
      </c>
      <c r="AQ257" s="40">
        <v>0</v>
      </c>
      <c r="AR257" s="40">
        <v>0</v>
      </c>
      <c r="AS257" s="40">
        <v>0</v>
      </c>
      <c r="AT257" s="40">
        <v>0</v>
      </c>
      <c r="AU257" s="40">
        <v>0</v>
      </c>
      <c r="AV257" s="40">
        <v>0</v>
      </c>
      <c r="AW257" s="40">
        <v>0</v>
      </c>
      <c r="AX257" s="40">
        <v>0</v>
      </c>
      <c r="AY257" s="40">
        <v>0</v>
      </c>
      <c r="AZ257" s="40">
        <v>0</v>
      </c>
      <c r="BA257" s="40">
        <v>0</v>
      </c>
      <c r="BB257" s="40">
        <v>0</v>
      </c>
      <c r="BC257" s="40">
        <v>0</v>
      </c>
      <c r="BD257" s="40">
        <v>0</v>
      </c>
      <c r="BE257" s="40">
        <v>0</v>
      </c>
      <c r="BF257" s="40">
        <v>0</v>
      </c>
      <c r="BG257" s="40">
        <v>0</v>
      </c>
      <c r="BH257" s="43">
        <v>0</v>
      </c>
      <c r="BI257" s="40">
        <v>0</v>
      </c>
      <c r="BJ257" s="43">
        <v>0</v>
      </c>
      <c r="BK257" s="40">
        <v>0</v>
      </c>
      <c r="BL257" s="43">
        <v>0</v>
      </c>
      <c r="BM257" s="40">
        <v>0</v>
      </c>
      <c r="BN257" s="40">
        <v>0</v>
      </c>
      <c r="BO257" s="40">
        <v>0</v>
      </c>
      <c r="BP257" s="40">
        <v>0</v>
      </c>
      <c r="BQ257" s="40">
        <v>0</v>
      </c>
      <c r="BR257" s="40">
        <v>0</v>
      </c>
      <c r="BS257" s="40">
        <v>0</v>
      </c>
      <c r="BT257" s="40">
        <v>0</v>
      </c>
      <c r="BU257" s="40">
        <v>0</v>
      </c>
      <c r="BV257" s="40">
        <v>0</v>
      </c>
      <c r="BW257" s="40">
        <v>0</v>
      </c>
      <c r="BX257" s="40">
        <v>0</v>
      </c>
      <c r="BY257" s="40">
        <v>0</v>
      </c>
      <c r="BZ257" s="40">
        <v>0</v>
      </c>
      <c r="CA257" s="40">
        <v>0</v>
      </c>
      <c r="CB257" s="40">
        <v>0</v>
      </c>
      <c r="CC257" s="44">
        <v>0</v>
      </c>
      <c r="CD257" s="40">
        <v>0</v>
      </c>
      <c r="CE257" s="40">
        <v>0</v>
      </c>
      <c r="CF257" s="40">
        <v>0</v>
      </c>
      <c r="CG257" s="40">
        <v>0</v>
      </c>
      <c r="CH257" s="40">
        <v>0</v>
      </c>
      <c r="CI257" s="40">
        <v>0</v>
      </c>
      <c r="CJ257" s="40">
        <v>0</v>
      </c>
      <c r="CK257" s="40">
        <v>0</v>
      </c>
      <c r="CL257" s="40">
        <v>0</v>
      </c>
      <c r="CM257" s="40">
        <v>0</v>
      </c>
      <c r="CN257" s="40">
        <v>0</v>
      </c>
      <c r="CO257" s="40">
        <v>0</v>
      </c>
      <c r="CP257" s="40">
        <v>0</v>
      </c>
      <c r="CQ257" s="40">
        <v>0</v>
      </c>
      <c r="CR257" s="40">
        <v>0</v>
      </c>
      <c r="CS257" s="40">
        <v>0</v>
      </c>
      <c r="CT257" s="40">
        <v>0</v>
      </c>
      <c r="CU257" s="40">
        <v>0</v>
      </c>
      <c r="CV257" s="40">
        <v>0</v>
      </c>
      <c r="CW257" s="42">
        <v>0</v>
      </c>
      <c r="CX257" s="112">
        <f>SUM(AA257:CW257)</f>
        <v>1</v>
      </c>
      <c r="CY257" s="112">
        <v>0</v>
      </c>
      <c r="CZ257" s="112">
        <v>0</v>
      </c>
      <c r="DA257" s="112">
        <v>1</v>
      </c>
      <c r="DB257" s="112">
        <v>0</v>
      </c>
      <c r="DC257" s="40" t="s">
        <v>1849</v>
      </c>
      <c r="DD257" s="40" t="s">
        <v>304</v>
      </c>
      <c r="DE257" s="40" t="s">
        <v>529</v>
      </c>
      <c r="DF257" s="112">
        <v>1</v>
      </c>
      <c r="DG257" s="113" t="s">
        <v>1850</v>
      </c>
      <c r="DH257" s="40" t="s">
        <v>530</v>
      </c>
      <c r="DI257" s="40"/>
      <c r="DJ257" s="40"/>
      <c r="DK257" s="40"/>
      <c r="DL257" s="40">
        <v>1</v>
      </c>
      <c r="DM257" s="40" t="s">
        <v>625</v>
      </c>
      <c r="DN257" s="40">
        <v>1</v>
      </c>
      <c r="DO257" s="40">
        <v>1883</v>
      </c>
      <c r="DP257" s="40" t="s">
        <v>1851</v>
      </c>
      <c r="DQ257" s="40" t="s">
        <v>1852</v>
      </c>
      <c r="DR257" s="40">
        <v>1990</v>
      </c>
      <c r="DS257" s="40" t="s">
        <v>1853</v>
      </c>
      <c r="DT257" s="37"/>
      <c r="DU257" s="37"/>
      <c r="DV257" s="37"/>
      <c r="DW257" s="37"/>
      <c r="DX257" s="37"/>
      <c r="DY257" s="37"/>
      <c r="DZ257" s="37"/>
      <c r="EA257" s="37"/>
      <c r="EB257" s="37"/>
      <c r="EC257" s="37"/>
      <c r="ED257" s="37"/>
      <c r="EE257" s="37"/>
      <c r="EF257" s="37"/>
      <c r="EG257" s="37"/>
      <c r="EH257" s="37"/>
      <c r="EI257" s="37"/>
    </row>
    <row r="258" spans="1:139" s="38" customFormat="1" ht="15.75" customHeight="1" x14ac:dyDescent="0.3">
      <c r="A258" s="39" t="s">
        <v>9</v>
      </c>
      <c r="B258" s="39" t="s">
        <v>1854</v>
      </c>
      <c r="C258" s="41" t="s">
        <v>1855</v>
      </c>
      <c r="D258" s="40"/>
      <c r="E258" s="40"/>
      <c r="F258" s="37" t="s">
        <v>122</v>
      </c>
      <c r="G258" s="112"/>
      <c r="H258" s="546" t="s">
        <v>8574</v>
      </c>
      <c r="I258" s="40" t="s">
        <v>56</v>
      </c>
      <c r="J258" s="40" t="s">
        <v>218</v>
      </c>
      <c r="K258" s="40" t="s">
        <v>471</v>
      </c>
      <c r="L258" s="40" t="s">
        <v>226</v>
      </c>
      <c r="M258" s="40" t="s">
        <v>268</v>
      </c>
      <c r="N258" s="40" t="s">
        <v>300</v>
      </c>
      <c r="O258" s="40" t="s">
        <v>299</v>
      </c>
      <c r="P258" s="112"/>
      <c r="Q258" s="112"/>
      <c r="R258" s="40">
        <v>0</v>
      </c>
      <c r="S258" s="40">
        <v>0</v>
      </c>
      <c r="T258" s="40">
        <v>0</v>
      </c>
      <c r="U258" s="40">
        <v>0</v>
      </c>
      <c r="V258" s="40">
        <v>0</v>
      </c>
      <c r="W258" s="40">
        <v>1</v>
      </c>
      <c r="X258" s="40">
        <v>0</v>
      </c>
      <c r="Y258" s="40">
        <v>0</v>
      </c>
      <c r="Z258" s="40"/>
      <c r="AA258" s="40">
        <v>0</v>
      </c>
      <c r="AB258" s="40">
        <v>0</v>
      </c>
      <c r="AC258" s="40">
        <v>0</v>
      </c>
      <c r="AD258" s="40">
        <v>0</v>
      </c>
      <c r="AE258" s="40">
        <v>0</v>
      </c>
      <c r="AF258" s="40">
        <v>0</v>
      </c>
      <c r="AG258" s="40">
        <v>0</v>
      </c>
      <c r="AH258" s="40">
        <v>0</v>
      </c>
      <c r="AI258" s="40">
        <v>0</v>
      </c>
      <c r="AJ258" s="40">
        <v>0</v>
      </c>
      <c r="AK258" s="40">
        <v>0</v>
      </c>
      <c r="AL258" s="40">
        <v>0</v>
      </c>
      <c r="AM258" s="40">
        <v>0</v>
      </c>
      <c r="AN258" s="40">
        <v>0</v>
      </c>
      <c r="AO258" s="40">
        <v>0</v>
      </c>
      <c r="AP258" s="40">
        <v>0</v>
      </c>
      <c r="AQ258" s="40">
        <v>0</v>
      </c>
      <c r="AR258" s="40">
        <v>0</v>
      </c>
      <c r="AS258" s="40">
        <v>0</v>
      </c>
      <c r="AT258" s="40">
        <v>0</v>
      </c>
      <c r="AU258" s="40">
        <v>0</v>
      </c>
      <c r="AV258" s="40">
        <v>0</v>
      </c>
      <c r="AW258" s="40">
        <v>0</v>
      </c>
      <c r="AX258" s="40">
        <v>0</v>
      </c>
      <c r="AY258" s="40">
        <v>0</v>
      </c>
      <c r="AZ258" s="40">
        <v>0</v>
      </c>
      <c r="BA258" s="40">
        <v>0</v>
      </c>
      <c r="BB258" s="40">
        <v>0</v>
      </c>
      <c r="BC258" s="40">
        <v>0</v>
      </c>
      <c r="BD258" s="40">
        <v>0</v>
      </c>
      <c r="BE258" s="40">
        <v>0</v>
      </c>
      <c r="BF258" s="40">
        <v>0</v>
      </c>
      <c r="BG258" s="40">
        <v>0</v>
      </c>
      <c r="BH258" s="43">
        <v>0</v>
      </c>
      <c r="BI258" s="40">
        <v>0</v>
      </c>
      <c r="BJ258" s="43">
        <v>0</v>
      </c>
      <c r="BK258" s="40">
        <v>0</v>
      </c>
      <c r="BL258" s="43">
        <v>0</v>
      </c>
      <c r="BM258" s="40">
        <v>0</v>
      </c>
      <c r="BN258" s="40">
        <v>0</v>
      </c>
      <c r="BO258" s="40">
        <v>0</v>
      </c>
      <c r="BP258" s="40">
        <v>0</v>
      </c>
      <c r="BQ258" s="40">
        <v>0</v>
      </c>
      <c r="BR258" s="40">
        <v>0</v>
      </c>
      <c r="BS258" s="40">
        <v>0</v>
      </c>
      <c r="BT258" s="40">
        <v>0</v>
      </c>
      <c r="BU258" s="40">
        <v>0</v>
      </c>
      <c r="BV258" s="40">
        <v>0</v>
      </c>
      <c r="BW258" s="40">
        <v>0</v>
      </c>
      <c r="BX258" s="40">
        <v>0</v>
      </c>
      <c r="BY258" s="40">
        <v>0</v>
      </c>
      <c r="BZ258" s="40">
        <v>0</v>
      </c>
      <c r="CA258" s="40">
        <v>0</v>
      </c>
      <c r="CB258" s="40">
        <v>0</v>
      </c>
      <c r="CC258" s="44">
        <v>0</v>
      </c>
      <c r="CD258" s="40">
        <v>0</v>
      </c>
      <c r="CE258" s="40">
        <v>0</v>
      </c>
      <c r="CF258" s="40">
        <v>0</v>
      </c>
      <c r="CG258" s="40">
        <v>0</v>
      </c>
      <c r="CH258" s="40">
        <v>0</v>
      </c>
      <c r="CI258" s="40">
        <v>0</v>
      </c>
      <c r="CJ258" s="40">
        <v>0</v>
      </c>
      <c r="CK258" s="40">
        <v>0</v>
      </c>
      <c r="CL258" s="40">
        <v>0</v>
      </c>
      <c r="CM258" s="40">
        <v>0</v>
      </c>
      <c r="CN258" s="40">
        <v>0</v>
      </c>
      <c r="CO258" s="40">
        <v>0</v>
      </c>
      <c r="CP258" s="40">
        <v>0</v>
      </c>
      <c r="CQ258" s="40">
        <v>0</v>
      </c>
      <c r="CR258" s="40">
        <v>0</v>
      </c>
      <c r="CS258" s="40">
        <v>0</v>
      </c>
      <c r="CT258" s="40">
        <v>0</v>
      </c>
      <c r="CU258" s="40">
        <v>0</v>
      </c>
      <c r="CV258" s="40">
        <v>0</v>
      </c>
      <c r="CW258" s="42">
        <v>0</v>
      </c>
      <c r="CX258" s="112">
        <v>0</v>
      </c>
      <c r="CY258" s="112">
        <v>1</v>
      </c>
      <c r="CZ258" s="112">
        <v>0</v>
      </c>
      <c r="DA258" s="112">
        <v>0</v>
      </c>
      <c r="DB258" s="112">
        <v>0</v>
      </c>
      <c r="DC258" s="40" t="s">
        <v>1554</v>
      </c>
      <c r="DD258" s="40" t="s">
        <v>311</v>
      </c>
      <c r="DE258" s="112"/>
      <c r="DF258" s="112">
        <v>1</v>
      </c>
      <c r="DG258" s="40"/>
      <c r="DH258" s="112"/>
      <c r="DI258" s="40"/>
      <c r="DJ258" s="40"/>
      <c r="DK258" s="40"/>
      <c r="DL258" s="40">
        <v>0</v>
      </c>
      <c r="DM258" s="40"/>
      <c r="DN258" s="40">
        <v>1</v>
      </c>
      <c r="DO258" s="40">
        <v>1975</v>
      </c>
      <c r="DP258" s="114" t="s">
        <v>1856</v>
      </c>
      <c r="DQ258" s="41" t="s">
        <v>1855</v>
      </c>
      <c r="DR258" s="40" t="s">
        <v>460</v>
      </c>
      <c r="DS258" s="114" t="s">
        <v>1856</v>
      </c>
      <c r="DT258" s="37"/>
      <c r="DU258" s="37"/>
      <c r="DV258" s="37"/>
      <c r="DW258" s="37"/>
      <c r="DX258" s="37"/>
      <c r="DY258" s="37"/>
      <c r="DZ258" s="37"/>
      <c r="EA258" s="37"/>
      <c r="EB258" s="37"/>
      <c r="EC258" s="37"/>
      <c r="ED258" s="37"/>
      <c r="EE258" s="37"/>
      <c r="EF258" s="37"/>
      <c r="EG258" s="37"/>
      <c r="EH258" s="37"/>
      <c r="EI258" s="37"/>
    </row>
    <row r="259" spans="1:139" s="38" customFormat="1" ht="15.75" customHeight="1" x14ac:dyDescent="0.3">
      <c r="A259" s="74" t="s">
        <v>9</v>
      </c>
      <c r="B259" s="39" t="s">
        <v>1854</v>
      </c>
      <c r="C259" s="48" t="s">
        <v>1857</v>
      </c>
      <c r="D259" s="37" t="s">
        <v>1858</v>
      </c>
      <c r="E259" s="37"/>
      <c r="F259" s="37" t="s">
        <v>122</v>
      </c>
      <c r="G259" s="93"/>
      <c r="H259" s="546" t="s">
        <v>8574</v>
      </c>
      <c r="I259" s="37" t="s">
        <v>56</v>
      </c>
      <c r="J259" s="37" t="s">
        <v>173</v>
      </c>
      <c r="K259" s="37" t="s">
        <v>471</v>
      </c>
      <c r="L259" s="37" t="s">
        <v>226</v>
      </c>
      <c r="M259" s="37" t="s">
        <v>268</v>
      </c>
      <c r="N259" s="37" t="s">
        <v>300</v>
      </c>
      <c r="O259" s="37" t="s">
        <v>300</v>
      </c>
      <c r="P259" s="37"/>
      <c r="Q259" s="107"/>
      <c r="R259" s="37">
        <v>0</v>
      </c>
      <c r="S259" s="37">
        <v>0</v>
      </c>
      <c r="T259" s="37">
        <v>0</v>
      </c>
      <c r="U259" s="37">
        <v>0</v>
      </c>
      <c r="V259" s="37">
        <v>0</v>
      </c>
      <c r="W259" s="37">
        <v>1</v>
      </c>
      <c r="X259" s="37">
        <v>0</v>
      </c>
      <c r="Y259" s="37">
        <v>1</v>
      </c>
      <c r="Z259" s="37"/>
      <c r="AA259" s="75">
        <v>0</v>
      </c>
      <c r="AB259" s="37">
        <v>0</v>
      </c>
      <c r="AC259" s="37">
        <v>0</v>
      </c>
      <c r="AD259" s="37">
        <v>0</v>
      </c>
      <c r="AE259" s="37">
        <v>0</v>
      </c>
      <c r="AF259" s="37">
        <v>0</v>
      </c>
      <c r="AG259" s="37">
        <v>0</v>
      </c>
      <c r="AH259" s="37">
        <v>0</v>
      </c>
      <c r="AI259" s="37">
        <v>0</v>
      </c>
      <c r="AJ259" s="37">
        <v>0</v>
      </c>
      <c r="AK259" s="37">
        <v>0</v>
      </c>
      <c r="AL259" s="37">
        <v>0</v>
      </c>
      <c r="AM259" s="37">
        <v>0</v>
      </c>
      <c r="AN259" s="37">
        <v>0</v>
      </c>
      <c r="AO259" s="37">
        <v>0</v>
      </c>
      <c r="AP259" s="37">
        <v>0</v>
      </c>
      <c r="AQ259" s="37">
        <v>0</v>
      </c>
      <c r="AR259" s="37">
        <v>0</v>
      </c>
      <c r="AS259" s="37">
        <v>0</v>
      </c>
      <c r="AT259" s="37">
        <v>0</v>
      </c>
      <c r="AU259" s="37">
        <v>0</v>
      </c>
      <c r="AV259" s="37">
        <v>0</v>
      </c>
      <c r="AW259" s="37">
        <v>0</v>
      </c>
      <c r="AX259" s="37">
        <v>0</v>
      </c>
      <c r="AY259" s="37">
        <v>0</v>
      </c>
      <c r="AZ259" s="37">
        <v>0</v>
      </c>
      <c r="BA259" s="37">
        <v>0</v>
      </c>
      <c r="BB259" s="37">
        <v>0</v>
      </c>
      <c r="BC259" s="37">
        <v>0</v>
      </c>
      <c r="BD259" s="37">
        <v>0</v>
      </c>
      <c r="BE259" s="37">
        <v>0</v>
      </c>
      <c r="BF259" s="37">
        <v>0</v>
      </c>
      <c r="BG259" s="37">
        <v>0</v>
      </c>
      <c r="BH259" s="52">
        <v>0</v>
      </c>
      <c r="BI259" s="37">
        <v>0</v>
      </c>
      <c r="BJ259" s="52">
        <v>0</v>
      </c>
      <c r="BK259" s="37">
        <v>0</v>
      </c>
      <c r="BL259" s="52">
        <v>0</v>
      </c>
      <c r="BM259" s="37">
        <v>0</v>
      </c>
      <c r="BN259" s="37">
        <v>0</v>
      </c>
      <c r="BO259" s="37">
        <v>0</v>
      </c>
      <c r="BP259" s="37">
        <v>0</v>
      </c>
      <c r="BQ259" s="37">
        <v>0</v>
      </c>
      <c r="BR259" s="37">
        <v>0</v>
      </c>
      <c r="BS259" s="37">
        <v>0</v>
      </c>
      <c r="BT259" s="37">
        <v>0</v>
      </c>
      <c r="BU259" s="37">
        <v>0</v>
      </c>
      <c r="BV259" s="37">
        <v>0</v>
      </c>
      <c r="BW259" s="37">
        <v>0</v>
      </c>
      <c r="BX259" s="37">
        <v>0</v>
      </c>
      <c r="BY259" s="37">
        <v>0</v>
      </c>
      <c r="BZ259" s="37">
        <v>0</v>
      </c>
      <c r="CA259" s="37">
        <v>0</v>
      </c>
      <c r="CB259" s="37">
        <v>0</v>
      </c>
      <c r="CC259" s="90">
        <v>0</v>
      </c>
      <c r="CD259" s="37">
        <v>0</v>
      </c>
      <c r="CE259" s="37">
        <v>0</v>
      </c>
      <c r="CF259" s="37">
        <v>0</v>
      </c>
      <c r="CG259" s="37">
        <v>0</v>
      </c>
      <c r="CH259" s="37">
        <v>0</v>
      </c>
      <c r="CI259" s="37">
        <v>0</v>
      </c>
      <c r="CJ259" s="37">
        <v>0</v>
      </c>
      <c r="CK259" s="37">
        <v>0</v>
      </c>
      <c r="CL259" s="37">
        <v>0</v>
      </c>
      <c r="CM259" s="37">
        <v>0</v>
      </c>
      <c r="CN259" s="37">
        <v>0</v>
      </c>
      <c r="CO259" s="37">
        <v>0</v>
      </c>
      <c r="CP259" s="37">
        <v>0</v>
      </c>
      <c r="CQ259" s="37">
        <v>0</v>
      </c>
      <c r="CR259" s="37">
        <v>0</v>
      </c>
      <c r="CS259" s="37">
        <v>0</v>
      </c>
      <c r="CT259" s="37">
        <v>0</v>
      </c>
      <c r="CU259" s="37">
        <v>0</v>
      </c>
      <c r="CV259" s="37">
        <v>0</v>
      </c>
      <c r="CW259" s="75">
        <v>0</v>
      </c>
      <c r="CX259" s="93">
        <v>0</v>
      </c>
      <c r="CY259" s="93">
        <v>1</v>
      </c>
      <c r="CZ259" s="93">
        <v>0</v>
      </c>
      <c r="DA259" s="93">
        <v>0</v>
      </c>
      <c r="DB259" s="93">
        <v>0</v>
      </c>
      <c r="DC259" s="38" t="s">
        <v>4939</v>
      </c>
      <c r="DD259" s="38" t="s">
        <v>311</v>
      </c>
      <c r="DE259" s="93"/>
      <c r="DF259" s="93">
        <v>1</v>
      </c>
      <c r="DG259" s="37"/>
      <c r="DH259" s="93"/>
      <c r="DI259" s="37"/>
      <c r="DJ259" s="37"/>
      <c r="DK259" s="37"/>
      <c r="DL259" s="37">
        <v>0</v>
      </c>
      <c r="DM259" s="37"/>
      <c r="DN259" s="37">
        <v>1</v>
      </c>
      <c r="DO259" s="37">
        <v>1849</v>
      </c>
      <c r="DP259" s="38" t="s">
        <v>1860</v>
      </c>
      <c r="DQ259" s="48" t="s">
        <v>1861</v>
      </c>
      <c r="DR259" s="37" t="s">
        <v>460</v>
      </c>
      <c r="DS259" s="38" t="s">
        <v>1860</v>
      </c>
    </row>
    <row r="260" spans="1:139" s="38" customFormat="1" ht="15.75" customHeight="1" x14ac:dyDescent="0.3">
      <c r="A260" s="74" t="s">
        <v>9</v>
      </c>
      <c r="B260" s="39" t="s">
        <v>1854</v>
      </c>
      <c r="C260" s="48" t="s">
        <v>1862</v>
      </c>
      <c r="D260" s="37" t="s">
        <v>1858</v>
      </c>
      <c r="E260" s="37"/>
      <c r="F260" s="37" t="s">
        <v>122</v>
      </c>
      <c r="G260" s="93"/>
      <c r="H260" s="546" t="s">
        <v>8574</v>
      </c>
      <c r="I260" s="37" t="s">
        <v>56</v>
      </c>
      <c r="J260" s="37" t="s">
        <v>173</v>
      </c>
      <c r="K260" s="37" t="s">
        <v>471</v>
      </c>
      <c r="L260" s="37" t="s">
        <v>226</v>
      </c>
      <c r="M260" s="37" t="s">
        <v>268</v>
      </c>
      <c r="N260" s="37" t="s">
        <v>300</v>
      </c>
      <c r="O260" s="37" t="s">
        <v>299</v>
      </c>
      <c r="P260" s="37"/>
      <c r="Q260" s="75"/>
      <c r="R260" s="37">
        <v>0</v>
      </c>
      <c r="S260" s="37">
        <v>0</v>
      </c>
      <c r="T260" s="37">
        <v>0</v>
      </c>
      <c r="U260" s="37">
        <v>0</v>
      </c>
      <c r="V260" s="37">
        <v>0</v>
      </c>
      <c r="W260" s="37">
        <v>1</v>
      </c>
      <c r="X260" s="37">
        <v>0</v>
      </c>
      <c r="Y260" s="37">
        <v>0</v>
      </c>
      <c r="Z260" s="37"/>
      <c r="AA260" s="75">
        <v>0</v>
      </c>
      <c r="AB260" s="37">
        <v>0</v>
      </c>
      <c r="AC260" s="37">
        <v>0</v>
      </c>
      <c r="AD260" s="37">
        <v>0</v>
      </c>
      <c r="AE260" s="37">
        <v>0</v>
      </c>
      <c r="AF260" s="37">
        <v>0</v>
      </c>
      <c r="AG260" s="37">
        <v>0</v>
      </c>
      <c r="AH260" s="37">
        <v>0</v>
      </c>
      <c r="AI260" s="37">
        <v>0</v>
      </c>
      <c r="AJ260" s="37">
        <v>0</v>
      </c>
      <c r="AK260" s="37">
        <v>0</v>
      </c>
      <c r="AL260" s="37">
        <v>0</v>
      </c>
      <c r="AM260" s="37">
        <v>0</v>
      </c>
      <c r="AN260" s="37">
        <v>0</v>
      </c>
      <c r="AO260" s="37">
        <v>0</v>
      </c>
      <c r="AP260" s="37">
        <v>0</v>
      </c>
      <c r="AQ260" s="37">
        <v>0</v>
      </c>
      <c r="AR260" s="37">
        <v>0</v>
      </c>
      <c r="AS260" s="37">
        <v>0</v>
      </c>
      <c r="AT260" s="37">
        <v>0</v>
      </c>
      <c r="AU260" s="37">
        <v>0</v>
      </c>
      <c r="AV260" s="37">
        <v>0</v>
      </c>
      <c r="AW260" s="37">
        <v>0</v>
      </c>
      <c r="AX260" s="37">
        <v>0</v>
      </c>
      <c r="AY260" s="37">
        <v>0</v>
      </c>
      <c r="AZ260" s="37">
        <v>0</v>
      </c>
      <c r="BA260" s="37">
        <v>0</v>
      </c>
      <c r="BB260" s="37">
        <v>0</v>
      </c>
      <c r="BC260" s="37">
        <v>0</v>
      </c>
      <c r="BD260" s="37">
        <v>0</v>
      </c>
      <c r="BE260" s="37">
        <v>0</v>
      </c>
      <c r="BF260" s="37">
        <v>0</v>
      </c>
      <c r="BG260" s="37">
        <v>0</v>
      </c>
      <c r="BH260" s="52">
        <v>0</v>
      </c>
      <c r="BI260" s="37">
        <v>0</v>
      </c>
      <c r="BJ260" s="52">
        <v>0</v>
      </c>
      <c r="BK260" s="37">
        <v>0</v>
      </c>
      <c r="BL260" s="52">
        <v>0</v>
      </c>
      <c r="BM260" s="37">
        <v>0</v>
      </c>
      <c r="BN260" s="37">
        <v>0</v>
      </c>
      <c r="BO260" s="37">
        <v>0</v>
      </c>
      <c r="BP260" s="37">
        <v>0</v>
      </c>
      <c r="BQ260" s="37">
        <v>0</v>
      </c>
      <c r="BR260" s="37">
        <v>0</v>
      </c>
      <c r="BS260" s="37">
        <v>0</v>
      </c>
      <c r="BT260" s="37">
        <v>0</v>
      </c>
      <c r="BU260" s="37">
        <v>0</v>
      </c>
      <c r="BV260" s="37">
        <v>0</v>
      </c>
      <c r="BW260" s="37">
        <v>0</v>
      </c>
      <c r="BX260" s="37">
        <v>0</v>
      </c>
      <c r="BY260" s="37">
        <v>0</v>
      </c>
      <c r="BZ260" s="37">
        <v>0</v>
      </c>
      <c r="CA260" s="37">
        <v>0</v>
      </c>
      <c r="CB260" s="37">
        <v>0</v>
      </c>
      <c r="CC260" s="90">
        <v>0</v>
      </c>
      <c r="CD260" s="37">
        <v>0</v>
      </c>
      <c r="CE260" s="37">
        <v>0</v>
      </c>
      <c r="CF260" s="37">
        <v>0</v>
      </c>
      <c r="CG260" s="37">
        <v>0</v>
      </c>
      <c r="CH260" s="37">
        <v>0</v>
      </c>
      <c r="CI260" s="37">
        <v>0</v>
      </c>
      <c r="CJ260" s="37">
        <v>0</v>
      </c>
      <c r="CK260" s="37">
        <v>0</v>
      </c>
      <c r="CL260" s="37">
        <v>0</v>
      </c>
      <c r="CM260" s="37">
        <v>0</v>
      </c>
      <c r="CN260" s="37">
        <v>0</v>
      </c>
      <c r="CO260" s="37">
        <v>0</v>
      </c>
      <c r="CP260" s="37">
        <v>0</v>
      </c>
      <c r="CQ260" s="37">
        <v>0</v>
      </c>
      <c r="CR260" s="37">
        <v>0</v>
      </c>
      <c r="CS260" s="37">
        <v>0</v>
      </c>
      <c r="CT260" s="37">
        <v>0</v>
      </c>
      <c r="CU260" s="37">
        <v>0</v>
      </c>
      <c r="CV260" s="37">
        <v>0</v>
      </c>
      <c r="CW260" s="75">
        <v>0</v>
      </c>
      <c r="CX260" s="93">
        <v>0</v>
      </c>
      <c r="CY260" s="93">
        <v>1</v>
      </c>
      <c r="CZ260" s="93">
        <v>0</v>
      </c>
      <c r="DA260" s="93">
        <v>0</v>
      </c>
      <c r="DB260" s="93">
        <v>0</v>
      </c>
      <c r="DC260" s="38" t="s">
        <v>704</v>
      </c>
      <c r="DD260" s="38" t="s">
        <v>311</v>
      </c>
      <c r="DE260" s="93"/>
      <c r="DF260" s="93">
        <v>1</v>
      </c>
      <c r="DG260" s="37"/>
      <c r="DH260" s="93"/>
      <c r="DI260" s="37"/>
      <c r="DJ260" s="37"/>
      <c r="DK260" s="37"/>
      <c r="DL260" s="37">
        <v>0</v>
      </c>
      <c r="DM260" s="37"/>
      <c r="DN260" s="37">
        <v>1</v>
      </c>
      <c r="DO260" s="37">
        <v>1941</v>
      </c>
      <c r="DP260" s="38" t="s">
        <v>1863</v>
      </c>
      <c r="DQ260" s="48" t="s">
        <v>1862</v>
      </c>
      <c r="DR260" s="37" t="s">
        <v>460</v>
      </c>
      <c r="DS260" s="38" t="s">
        <v>1863</v>
      </c>
    </row>
    <row r="261" spans="1:139" s="38" customFormat="1" ht="15.75" customHeight="1" x14ac:dyDescent="0.3">
      <c r="A261" s="74" t="s">
        <v>9</v>
      </c>
      <c r="B261" s="39" t="s">
        <v>1854</v>
      </c>
      <c r="C261" s="48" t="s">
        <v>1864</v>
      </c>
      <c r="D261" s="37"/>
      <c r="E261" s="37"/>
      <c r="F261" s="37" t="s">
        <v>122</v>
      </c>
      <c r="G261" s="93"/>
      <c r="H261" s="546" t="s">
        <v>8574</v>
      </c>
      <c r="I261" s="37" t="s">
        <v>56</v>
      </c>
      <c r="J261" s="37" t="s">
        <v>173</v>
      </c>
      <c r="K261" s="37" t="s">
        <v>471</v>
      </c>
      <c r="L261" s="37" t="s">
        <v>226</v>
      </c>
      <c r="M261" s="37" t="s">
        <v>268</v>
      </c>
      <c r="N261" s="37" t="s">
        <v>300</v>
      </c>
      <c r="O261" s="37" t="s">
        <v>300</v>
      </c>
      <c r="P261" s="37"/>
      <c r="Q261" s="75"/>
      <c r="R261" s="37">
        <v>0</v>
      </c>
      <c r="S261" s="37">
        <v>0</v>
      </c>
      <c r="T261" s="37">
        <v>0</v>
      </c>
      <c r="U261" s="37">
        <v>0</v>
      </c>
      <c r="V261" s="37">
        <v>0</v>
      </c>
      <c r="W261" s="37">
        <v>0</v>
      </c>
      <c r="X261" s="37">
        <v>0</v>
      </c>
      <c r="Y261" s="37">
        <v>1</v>
      </c>
      <c r="Z261" s="37"/>
      <c r="AA261" s="75">
        <v>0</v>
      </c>
      <c r="AB261" s="37">
        <v>0</v>
      </c>
      <c r="AC261" s="37">
        <v>0</v>
      </c>
      <c r="AD261" s="37">
        <v>0</v>
      </c>
      <c r="AE261" s="37">
        <v>0</v>
      </c>
      <c r="AF261" s="37">
        <v>0</v>
      </c>
      <c r="AG261" s="37">
        <v>0</v>
      </c>
      <c r="AH261" s="37">
        <v>0</v>
      </c>
      <c r="AI261" s="37">
        <v>0</v>
      </c>
      <c r="AJ261" s="37">
        <v>0</v>
      </c>
      <c r="AK261" s="37">
        <v>0</v>
      </c>
      <c r="AL261" s="37">
        <v>0</v>
      </c>
      <c r="AM261" s="37">
        <v>0</v>
      </c>
      <c r="AN261" s="37">
        <v>0</v>
      </c>
      <c r="AO261" s="37">
        <v>0</v>
      </c>
      <c r="AP261" s="37">
        <v>0</v>
      </c>
      <c r="AQ261" s="37">
        <v>0</v>
      </c>
      <c r="AR261" s="37">
        <v>0</v>
      </c>
      <c r="AS261" s="37">
        <v>0</v>
      </c>
      <c r="AT261" s="37">
        <v>0</v>
      </c>
      <c r="AU261" s="37">
        <v>0</v>
      </c>
      <c r="AV261" s="37">
        <v>0</v>
      </c>
      <c r="AW261" s="37">
        <v>0</v>
      </c>
      <c r="AX261" s="37">
        <v>0</v>
      </c>
      <c r="AY261" s="37">
        <v>0</v>
      </c>
      <c r="AZ261" s="37">
        <v>0</v>
      </c>
      <c r="BA261" s="37">
        <v>0</v>
      </c>
      <c r="BB261" s="37">
        <v>0</v>
      </c>
      <c r="BC261" s="37">
        <v>0</v>
      </c>
      <c r="BD261" s="37">
        <v>0</v>
      </c>
      <c r="BE261" s="37">
        <v>0</v>
      </c>
      <c r="BF261" s="37">
        <v>0</v>
      </c>
      <c r="BG261" s="37">
        <v>0</v>
      </c>
      <c r="BH261" s="52">
        <v>0</v>
      </c>
      <c r="BI261" s="37">
        <v>0</v>
      </c>
      <c r="BJ261" s="52">
        <v>0</v>
      </c>
      <c r="BK261" s="37">
        <v>0</v>
      </c>
      <c r="BL261" s="52">
        <v>0</v>
      </c>
      <c r="BM261" s="37">
        <v>0</v>
      </c>
      <c r="BN261" s="37">
        <v>0</v>
      </c>
      <c r="BO261" s="37">
        <v>0</v>
      </c>
      <c r="BP261" s="37">
        <v>0</v>
      </c>
      <c r="BQ261" s="37">
        <v>0</v>
      </c>
      <c r="BR261" s="37">
        <v>0</v>
      </c>
      <c r="BS261" s="37">
        <v>0</v>
      </c>
      <c r="BT261" s="37">
        <v>0</v>
      </c>
      <c r="BU261" s="37">
        <v>0</v>
      </c>
      <c r="BV261" s="37">
        <v>0</v>
      </c>
      <c r="BW261" s="37">
        <v>0</v>
      </c>
      <c r="BX261" s="37">
        <v>0</v>
      </c>
      <c r="BY261" s="37">
        <v>0</v>
      </c>
      <c r="BZ261" s="37">
        <v>0</v>
      </c>
      <c r="CA261" s="37">
        <v>0</v>
      </c>
      <c r="CB261" s="37">
        <v>0</v>
      </c>
      <c r="CC261" s="90">
        <v>0</v>
      </c>
      <c r="CD261" s="37">
        <v>0</v>
      </c>
      <c r="CE261" s="37">
        <v>0</v>
      </c>
      <c r="CF261" s="37">
        <v>0</v>
      </c>
      <c r="CG261" s="37">
        <v>0</v>
      </c>
      <c r="CH261" s="37">
        <v>0</v>
      </c>
      <c r="CI261" s="37">
        <v>0</v>
      </c>
      <c r="CJ261" s="37">
        <v>0</v>
      </c>
      <c r="CK261" s="37">
        <v>0</v>
      </c>
      <c r="CL261" s="37">
        <v>0</v>
      </c>
      <c r="CM261" s="37">
        <v>0</v>
      </c>
      <c r="CN261" s="37">
        <v>0</v>
      </c>
      <c r="CO261" s="37">
        <v>0</v>
      </c>
      <c r="CP261" s="37">
        <v>0</v>
      </c>
      <c r="CQ261" s="37">
        <v>0</v>
      </c>
      <c r="CR261" s="37">
        <v>0</v>
      </c>
      <c r="CS261" s="37">
        <v>0</v>
      </c>
      <c r="CT261" s="37">
        <v>0</v>
      </c>
      <c r="CU261" s="37">
        <v>0</v>
      </c>
      <c r="CV261" s="37">
        <v>0</v>
      </c>
      <c r="CW261" s="75">
        <v>0</v>
      </c>
      <c r="CX261" s="93">
        <v>0</v>
      </c>
      <c r="CY261" s="93">
        <v>1</v>
      </c>
      <c r="CZ261" s="93">
        <v>0</v>
      </c>
      <c r="DA261" s="93">
        <v>0</v>
      </c>
      <c r="DB261" s="93">
        <v>0</v>
      </c>
      <c r="DC261" s="38" t="s">
        <v>8586</v>
      </c>
      <c r="DD261" s="38" t="s">
        <v>311</v>
      </c>
      <c r="DE261" s="93"/>
      <c r="DF261" s="93">
        <v>1</v>
      </c>
      <c r="DG261" s="37" t="s">
        <v>1866</v>
      </c>
      <c r="DH261" s="93"/>
      <c r="DI261" s="37"/>
      <c r="DJ261" s="37"/>
      <c r="DK261" s="37"/>
      <c r="DL261" s="37">
        <v>1</v>
      </c>
      <c r="DM261" s="37" t="s">
        <v>595</v>
      </c>
      <c r="DN261" s="37">
        <v>1</v>
      </c>
      <c r="DO261" s="37">
        <v>1892</v>
      </c>
      <c r="DP261" s="38" t="s">
        <v>1867</v>
      </c>
      <c r="DQ261" s="37" t="s">
        <v>1868</v>
      </c>
      <c r="DR261" s="37">
        <v>1941</v>
      </c>
      <c r="DS261" s="38" t="s">
        <v>1869</v>
      </c>
    </row>
    <row r="262" spans="1:139" s="38" customFormat="1" ht="15.75" customHeight="1" x14ac:dyDescent="0.3">
      <c r="A262" s="74" t="s">
        <v>9</v>
      </c>
      <c r="B262" s="39" t="s">
        <v>1854</v>
      </c>
      <c r="C262" s="48" t="s">
        <v>1870</v>
      </c>
      <c r="D262" s="37"/>
      <c r="E262" s="37"/>
      <c r="F262" s="37" t="s">
        <v>122</v>
      </c>
      <c r="G262" s="93"/>
      <c r="H262" s="546" t="s">
        <v>8574</v>
      </c>
      <c r="I262" s="37" t="s">
        <v>56</v>
      </c>
      <c r="J262" s="37" t="s">
        <v>173</v>
      </c>
      <c r="K262" s="37" t="s">
        <v>471</v>
      </c>
      <c r="L262" s="37" t="s">
        <v>226</v>
      </c>
      <c r="M262" s="37" t="s">
        <v>268</v>
      </c>
      <c r="N262" s="37" t="s">
        <v>299</v>
      </c>
      <c r="O262" s="37" t="s">
        <v>299</v>
      </c>
      <c r="P262" s="93"/>
      <c r="Q262" s="107"/>
      <c r="R262" s="37">
        <v>0</v>
      </c>
      <c r="S262" s="37">
        <v>0</v>
      </c>
      <c r="T262" s="37">
        <v>0</v>
      </c>
      <c r="U262" s="37">
        <v>0</v>
      </c>
      <c r="V262" s="37">
        <v>0</v>
      </c>
      <c r="W262" s="37">
        <v>1</v>
      </c>
      <c r="X262" s="37">
        <v>0</v>
      </c>
      <c r="Y262" s="37">
        <v>0</v>
      </c>
      <c r="Z262" s="37"/>
      <c r="AA262" s="75">
        <v>0</v>
      </c>
      <c r="AB262" s="37">
        <v>0</v>
      </c>
      <c r="AC262" s="37">
        <v>0</v>
      </c>
      <c r="AD262" s="37">
        <v>0</v>
      </c>
      <c r="AE262" s="37">
        <v>0</v>
      </c>
      <c r="AF262" s="37">
        <v>0</v>
      </c>
      <c r="AG262" s="37">
        <v>0</v>
      </c>
      <c r="AH262" s="37">
        <v>0</v>
      </c>
      <c r="AI262" s="37">
        <v>0</v>
      </c>
      <c r="AJ262" s="37">
        <v>0</v>
      </c>
      <c r="AK262" s="37">
        <v>0</v>
      </c>
      <c r="AL262" s="37">
        <v>0</v>
      </c>
      <c r="AM262" s="37">
        <v>0</v>
      </c>
      <c r="AN262" s="37">
        <v>0</v>
      </c>
      <c r="AO262" s="37">
        <v>0</v>
      </c>
      <c r="AP262" s="37">
        <v>0</v>
      </c>
      <c r="AQ262" s="37">
        <v>0</v>
      </c>
      <c r="AR262" s="37">
        <v>0</v>
      </c>
      <c r="AS262" s="37">
        <v>0</v>
      </c>
      <c r="AT262" s="37">
        <v>0</v>
      </c>
      <c r="AU262" s="37">
        <v>0</v>
      </c>
      <c r="AV262" s="37">
        <v>0</v>
      </c>
      <c r="AW262" s="37">
        <v>0</v>
      </c>
      <c r="AX262" s="37">
        <v>0</v>
      </c>
      <c r="AY262" s="37">
        <v>0</v>
      </c>
      <c r="AZ262" s="37">
        <v>0</v>
      </c>
      <c r="BA262" s="37">
        <v>0</v>
      </c>
      <c r="BB262" s="37">
        <v>0</v>
      </c>
      <c r="BC262" s="37">
        <v>0</v>
      </c>
      <c r="BD262" s="37">
        <v>0</v>
      </c>
      <c r="BE262" s="37">
        <v>0</v>
      </c>
      <c r="BF262" s="37">
        <v>0</v>
      </c>
      <c r="BG262" s="37">
        <v>0</v>
      </c>
      <c r="BH262" s="52">
        <v>0</v>
      </c>
      <c r="BI262" s="37">
        <v>0</v>
      </c>
      <c r="BJ262" s="52">
        <v>0</v>
      </c>
      <c r="BK262" s="37">
        <v>0</v>
      </c>
      <c r="BL262" s="52">
        <v>0</v>
      </c>
      <c r="BM262" s="37">
        <v>0</v>
      </c>
      <c r="BN262" s="37">
        <v>0</v>
      </c>
      <c r="BO262" s="37">
        <v>0</v>
      </c>
      <c r="BP262" s="37">
        <v>0</v>
      </c>
      <c r="BQ262" s="37">
        <v>0</v>
      </c>
      <c r="BR262" s="37">
        <v>0</v>
      </c>
      <c r="BS262" s="37">
        <v>0</v>
      </c>
      <c r="BT262" s="37">
        <v>0</v>
      </c>
      <c r="BU262" s="37">
        <v>0</v>
      </c>
      <c r="BV262" s="37">
        <v>0</v>
      </c>
      <c r="BW262" s="37">
        <v>0</v>
      </c>
      <c r="BX262" s="37">
        <v>0</v>
      </c>
      <c r="BY262" s="37">
        <v>0</v>
      </c>
      <c r="BZ262" s="37">
        <v>0</v>
      </c>
      <c r="CA262" s="37">
        <v>0</v>
      </c>
      <c r="CB262" s="37">
        <v>0</v>
      </c>
      <c r="CC262" s="90">
        <v>0</v>
      </c>
      <c r="CD262" s="37">
        <v>0</v>
      </c>
      <c r="CE262" s="37">
        <v>0</v>
      </c>
      <c r="CF262" s="37">
        <v>0</v>
      </c>
      <c r="CG262" s="37">
        <v>0</v>
      </c>
      <c r="CH262" s="37">
        <v>0</v>
      </c>
      <c r="CI262" s="37">
        <v>0</v>
      </c>
      <c r="CJ262" s="37">
        <v>0</v>
      </c>
      <c r="CK262" s="37">
        <v>0</v>
      </c>
      <c r="CL262" s="37">
        <v>0</v>
      </c>
      <c r="CM262" s="37">
        <v>0</v>
      </c>
      <c r="CN262" s="37">
        <v>0</v>
      </c>
      <c r="CO262" s="37">
        <v>0</v>
      </c>
      <c r="CP262" s="37">
        <v>0</v>
      </c>
      <c r="CQ262" s="37">
        <v>0</v>
      </c>
      <c r="CR262" s="37">
        <v>0</v>
      </c>
      <c r="CS262" s="37">
        <v>0</v>
      </c>
      <c r="CT262" s="37">
        <v>0</v>
      </c>
      <c r="CU262" s="37">
        <v>0</v>
      </c>
      <c r="CV262" s="37">
        <v>0</v>
      </c>
      <c r="CW262" s="75">
        <v>0</v>
      </c>
      <c r="CX262" s="93">
        <v>0</v>
      </c>
      <c r="CY262" s="93">
        <v>1</v>
      </c>
      <c r="CZ262" s="93">
        <v>0</v>
      </c>
      <c r="DA262" s="93">
        <v>0</v>
      </c>
      <c r="DB262" s="93">
        <v>0</v>
      </c>
      <c r="DC262" s="37" t="s">
        <v>1771</v>
      </c>
      <c r="DD262" s="37" t="s">
        <v>311</v>
      </c>
      <c r="DE262" s="93"/>
      <c r="DF262" s="93">
        <v>1</v>
      </c>
      <c r="DG262" s="37"/>
      <c r="DH262" s="93"/>
      <c r="DI262" s="37"/>
      <c r="DJ262" s="37"/>
      <c r="DK262" s="37"/>
      <c r="DL262" s="37">
        <v>0</v>
      </c>
      <c r="DM262" s="37"/>
      <c r="DN262" s="37">
        <v>1</v>
      </c>
      <c r="DO262" s="37">
        <v>2013</v>
      </c>
      <c r="DP262" s="71" t="s">
        <v>1871</v>
      </c>
      <c r="DQ262" s="48" t="s">
        <v>1870</v>
      </c>
      <c r="DR262" s="37" t="s">
        <v>460</v>
      </c>
      <c r="DS262" s="71" t="s">
        <v>1871</v>
      </c>
    </row>
    <row r="263" spans="1:139" s="38" customFormat="1" ht="15.75" customHeight="1" x14ac:dyDescent="0.3">
      <c r="A263" s="74" t="s">
        <v>9</v>
      </c>
      <c r="B263" s="39" t="s">
        <v>1854</v>
      </c>
      <c r="C263" s="48" t="s">
        <v>1872</v>
      </c>
      <c r="D263" s="37"/>
      <c r="E263" s="37"/>
      <c r="F263" s="37" t="s">
        <v>145</v>
      </c>
      <c r="G263" s="93"/>
      <c r="H263" s="546" t="s">
        <v>8574</v>
      </c>
      <c r="I263" s="37" t="s">
        <v>56</v>
      </c>
      <c r="J263" s="37" t="s">
        <v>173</v>
      </c>
      <c r="K263" s="37" t="s">
        <v>471</v>
      </c>
      <c r="L263" s="37" t="s">
        <v>226</v>
      </c>
      <c r="M263" s="37" t="s">
        <v>268</v>
      </c>
      <c r="N263" s="37" t="s">
        <v>300</v>
      </c>
      <c r="O263" s="37" t="s">
        <v>299</v>
      </c>
      <c r="P263" s="93"/>
      <c r="Q263" s="107"/>
      <c r="R263" s="37">
        <v>0</v>
      </c>
      <c r="S263" s="37">
        <v>0</v>
      </c>
      <c r="T263" s="37">
        <v>0</v>
      </c>
      <c r="U263" s="37">
        <v>0</v>
      </c>
      <c r="V263" s="37">
        <v>0</v>
      </c>
      <c r="W263" s="37">
        <v>1</v>
      </c>
      <c r="X263" s="37">
        <v>0</v>
      </c>
      <c r="Y263" s="37">
        <v>0</v>
      </c>
      <c r="Z263" s="37"/>
      <c r="AA263" s="75">
        <v>0</v>
      </c>
      <c r="AB263" s="37">
        <v>0</v>
      </c>
      <c r="AC263" s="37">
        <v>0</v>
      </c>
      <c r="AD263" s="37">
        <v>0</v>
      </c>
      <c r="AE263" s="37">
        <v>0</v>
      </c>
      <c r="AF263" s="37">
        <v>0</v>
      </c>
      <c r="AG263" s="37">
        <v>0</v>
      </c>
      <c r="AH263" s="37">
        <v>0</v>
      </c>
      <c r="AI263" s="37">
        <v>0</v>
      </c>
      <c r="AJ263" s="37">
        <v>0</v>
      </c>
      <c r="AK263" s="37">
        <v>0</v>
      </c>
      <c r="AL263" s="37">
        <v>0</v>
      </c>
      <c r="AM263" s="37">
        <v>0</v>
      </c>
      <c r="AN263" s="37">
        <v>0</v>
      </c>
      <c r="AO263" s="37">
        <v>0</v>
      </c>
      <c r="AP263" s="37">
        <v>0</v>
      </c>
      <c r="AQ263" s="37">
        <v>0</v>
      </c>
      <c r="AR263" s="37">
        <v>0</v>
      </c>
      <c r="AS263" s="37">
        <v>0</v>
      </c>
      <c r="AT263" s="37">
        <v>0</v>
      </c>
      <c r="AU263" s="37">
        <v>0</v>
      </c>
      <c r="AV263" s="37">
        <v>0</v>
      </c>
      <c r="AW263" s="37">
        <v>0</v>
      </c>
      <c r="AX263" s="37">
        <v>0</v>
      </c>
      <c r="AY263" s="37">
        <v>0</v>
      </c>
      <c r="AZ263" s="37">
        <v>0</v>
      </c>
      <c r="BA263" s="37">
        <v>0</v>
      </c>
      <c r="BB263" s="37">
        <v>0</v>
      </c>
      <c r="BC263" s="37">
        <v>0</v>
      </c>
      <c r="BD263" s="37">
        <v>0</v>
      </c>
      <c r="BE263" s="37">
        <v>0</v>
      </c>
      <c r="BF263" s="37">
        <v>0</v>
      </c>
      <c r="BG263" s="37">
        <v>0</v>
      </c>
      <c r="BH263" s="52">
        <v>0</v>
      </c>
      <c r="BI263" s="37">
        <v>0</v>
      </c>
      <c r="BJ263" s="52">
        <v>0</v>
      </c>
      <c r="BK263" s="37">
        <v>0</v>
      </c>
      <c r="BL263" s="52">
        <v>0</v>
      </c>
      <c r="BM263" s="37">
        <v>0</v>
      </c>
      <c r="BN263" s="37">
        <v>0</v>
      </c>
      <c r="BO263" s="37">
        <v>0</v>
      </c>
      <c r="BP263" s="37">
        <v>0</v>
      </c>
      <c r="BQ263" s="37">
        <v>0</v>
      </c>
      <c r="BR263" s="37">
        <v>0</v>
      </c>
      <c r="BS263" s="37">
        <v>0</v>
      </c>
      <c r="BT263" s="37">
        <v>0</v>
      </c>
      <c r="BU263" s="37">
        <v>0</v>
      </c>
      <c r="BV263" s="37">
        <v>0</v>
      </c>
      <c r="BW263" s="37">
        <v>0</v>
      </c>
      <c r="BX263" s="37">
        <v>0</v>
      </c>
      <c r="BY263" s="37">
        <v>0</v>
      </c>
      <c r="BZ263" s="37">
        <v>0</v>
      </c>
      <c r="CA263" s="37">
        <v>0</v>
      </c>
      <c r="CB263" s="37">
        <v>0</v>
      </c>
      <c r="CC263" s="90">
        <v>0</v>
      </c>
      <c r="CD263" s="37">
        <v>0</v>
      </c>
      <c r="CE263" s="37">
        <v>0</v>
      </c>
      <c r="CF263" s="37">
        <v>0</v>
      </c>
      <c r="CG263" s="37">
        <v>0</v>
      </c>
      <c r="CH263" s="37">
        <v>0</v>
      </c>
      <c r="CI263" s="37">
        <v>0</v>
      </c>
      <c r="CJ263" s="37">
        <v>0</v>
      </c>
      <c r="CK263" s="37">
        <v>0</v>
      </c>
      <c r="CL263" s="37">
        <v>0</v>
      </c>
      <c r="CM263" s="37">
        <v>0</v>
      </c>
      <c r="CN263" s="37">
        <v>0</v>
      </c>
      <c r="CO263" s="37">
        <v>0</v>
      </c>
      <c r="CP263" s="37">
        <v>0</v>
      </c>
      <c r="CQ263" s="37">
        <v>0</v>
      </c>
      <c r="CR263" s="37">
        <v>0</v>
      </c>
      <c r="CS263" s="37">
        <v>0</v>
      </c>
      <c r="CT263" s="37">
        <v>0</v>
      </c>
      <c r="CU263" s="37">
        <v>0</v>
      </c>
      <c r="CV263" s="37">
        <v>0</v>
      </c>
      <c r="CW263" s="75">
        <v>0</v>
      </c>
      <c r="CX263" s="93">
        <v>0</v>
      </c>
      <c r="CY263" s="93">
        <v>1</v>
      </c>
      <c r="CZ263" s="93">
        <v>0</v>
      </c>
      <c r="DA263" s="93">
        <v>0</v>
      </c>
      <c r="DB263" s="93">
        <v>0</v>
      </c>
      <c r="DC263" s="37" t="s">
        <v>1771</v>
      </c>
      <c r="DD263" s="37" t="s">
        <v>311</v>
      </c>
      <c r="DE263" s="93"/>
      <c r="DF263" s="93">
        <v>1</v>
      </c>
      <c r="DG263" s="37"/>
      <c r="DH263" s="93"/>
      <c r="DI263" s="37"/>
      <c r="DJ263" s="37"/>
      <c r="DK263" s="37"/>
      <c r="DL263" s="37">
        <v>0</v>
      </c>
      <c r="DM263" s="37"/>
      <c r="DN263" s="37">
        <v>1</v>
      </c>
      <c r="DO263" s="37">
        <v>1941</v>
      </c>
      <c r="DP263" s="71" t="s">
        <v>1873</v>
      </c>
      <c r="DQ263" s="48" t="s">
        <v>1872</v>
      </c>
      <c r="DR263" s="37" t="s">
        <v>460</v>
      </c>
      <c r="DS263" s="71" t="s">
        <v>1873</v>
      </c>
    </row>
    <row r="264" spans="1:139" s="38" customFormat="1" ht="15.75" customHeight="1" x14ac:dyDescent="0.3">
      <c r="A264" s="74" t="s">
        <v>9</v>
      </c>
      <c r="B264" s="74" t="s">
        <v>1874</v>
      </c>
      <c r="C264" s="102" t="s">
        <v>1875</v>
      </c>
      <c r="D264" s="37"/>
      <c r="E264" s="37"/>
      <c r="F264" s="37" t="s">
        <v>122</v>
      </c>
      <c r="G264" s="93"/>
      <c r="H264" s="546" t="s">
        <v>8574</v>
      </c>
      <c r="I264" s="37" t="s">
        <v>56</v>
      </c>
      <c r="J264" s="37" t="s">
        <v>455</v>
      </c>
      <c r="K264" s="37" t="s">
        <v>471</v>
      </c>
      <c r="L264" s="93"/>
      <c r="M264" s="37" t="s">
        <v>274</v>
      </c>
      <c r="N264" s="37" t="s">
        <v>299</v>
      </c>
      <c r="O264" s="37" t="s">
        <v>299</v>
      </c>
      <c r="P264" s="93"/>
      <c r="Q264" s="75"/>
      <c r="R264" s="37">
        <v>0</v>
      </c>
      <c r="S264" s="37">
        <v>0</v>
      </c>
      <c r="T264" s="37">
        <v>0</v>
      </c>
      <c r="U264" s="37">
        <v>0</v>
      </c>
      <c r="V264" s="37">
        <v>0</v>
      </c>
      <c r="W264" s="37">
        <v>1</v>
      </c>
      <c r="X264" s="37">
        <v>0</v>
      </c>
      <c r="Y264" s="37">
        <v>0</v>
      </c>
      <c r="Z264" s="37"/>
      <c r="AA264" s="75">
        <v>0</v>
      </c>
      <c r="AB264" s="37">
        <v>0</v>
      </c>
      <c r="AC264" s="37">
        <v>0</v>
      </c>
      <c r="AD264" s="37">
        <v>0</v>
      </c>
      <c r="AE264" s="37">
        <v>0</v>
      </c>
      <c r="AF264" s="37">
        <v>0</v>
      </c>
      <c r="AG264" s="37">
        <v>0</v>
      </c>
      <c r="AH264" s="37">
        <v>0</v>
      </c>
      <c r="AI264" s="37">
        <v>0</v>
      </c>
      <c r="AJ264" s="37">
        <v>0</v>
      </c>
      <c r="AK264" s="37">
        <v>0</v>
      </c>
      <c r="AL264" s="37">
        <v>0</v>
      </c>
      <c r="AM264" s="37">
        <v>0</v>
      </c>
      <c r="AN264" s="37">
        <v>0</v>
      </c>
      <c r="AO264" s="37">
        <v>0</v>
      </c>
      <c r="AP264" s="37">
        <v>0</v>
      </c>
      <c r="AQ264" s="37">
        <v>0</v>
      </c>
      <c r="AR264" s="37">
        <v>0</v>
      </c>
      <c r="AS264" s="37">
        <v>0</v>
      </c>
      <c r="AT264" s="37">
        <v>0</v>
      </c>
      <c r="AU264" s="37">
        <v>0</v>
      </c>
      <c r="AV264" s="37">
        <v>0</v>
      </c>
      <c r="AW264" s="37">
        <v>0</v>
      </c>
      <c r="AX264" s="37">
        <v>0</v>
      </c>
      <c r="AY264" s="37">
        <v>0</v>
      </c>
      <c r="AZ264" s="37">
        <v>0</v>
      </c>
      <c r="BA264" s="37">
        <v>0</v>
      </c>
      <c r="BB264" s="37">
        <v>0</v>
      </c>
      <c r="BC264" s="37">
        <v>0</v>
      </c>
      <c r="BD264" s="37">
        <v>0</v>
      </c>
      <c r="BE264" s="37">
        <v>0</v>
      </c>
      <c r="BF264" s="37">
        <v>0</v>
      </c>
      <c r="BG264" s="37">
        <v>0</v>
      </c>
      <c r="BH264" s="52">
        <v>0</v>
      </c>
      <c r="BI264" s="37">
        <v>0</v>
      </c>
      <c r="BJ264" s="52">
        <v>0</v>
      </c>
      <c r="BK264" s="37">
        <v>0</v>
      </c>
      <c r="BL264" s="52">
        <v>0</v>
      </c>
      <c r="BM264" s="37">
        <v>0</v>
      </c>
      <c r="BN264" s="37">
        <v>0</v>
      </c>
      <c r="BO264" s="37">
        <v>0</v>
      </c>
      <c r="BP264" s="37">
        <v>0</v>
      </c>
      <c r="BQ264" s="37">
        <v>0</v>
      </c>
      <c r="BR264" s="37">
        <v>0</v>
      </c>
      <c r="BS264" s="37">
        <v>0</v>
      </c>
      <c r="BT264" s="37">
        <v>0</v>
      </c>
      <c r="BU264" s="37">
        <v>0</v>
      </c>
      <c r="BV264" s="37">
        <v>0</v>
      </c>
      <c r="BW264" s="37">
        <v>0</v>
      </c>
      <c r="BX264" s="37">
        <v>0</v>
      </c>
      <c r="BY264" s="37">
        <v>0</v>
      </c>
      <c r="BZ264" s="37">
        <v>0</v>
      </c>
      <c r="CA264" s="37">
        <v>0</v>
      </c>
      <c r="CB264" s="37">
        <v>0</v>
      </c>
      <c r="CC264" s="90">
        <v>0</v>
      </c>
      <c r="CD264" s="37">
        <v>0</v>
      </c>
      <c r="CE264" s="37">
        <v>0</v>
      </c>
      <c r="CF264" s="37">
        <v>0</v>
      </c>
      <c r="CG264" s="37">
        <v>0</v>
      </c>
      <c r="CH264" s="37">
        <v>0</v>
      </c>
      <c r="CI264" s="37">
        <v>0</v>
      </c>
      <c r="CJ264" s="37">
        <v>0</v>
      </c>
      <c r="CK264" s="37">
        <v>0</v>
      </c>
      <c r="CL264" s="37">
        <v>0</v>
      </c>
      <c r="CM264" s="37">
        <v>0</v>
      </c>
      <c r="CN264" s="37">
        <v>0</v>
      </c>
      <c r="CO264" s="37">
        <v>0</v>
      </c>
      <c r="CP264" s="37">
        <v>0</v>
      </c>
      <c r="CQ264" s="37">
        <v>0</v>
      </c>
      <c r="CR264" s="37">
        <v>0</v>
      </c>
      <c r="CS264" s="37">
        <v>0</v>
      </c>
      <c r="CT264" s="37">
        <v>0</v>
      </c>
      <c r="CU264" s="37">
        <v>0</v>
      </c>
      <c r="CV264" s="37">
        <v>0</v>
      </c>
      <c r="CW264" s="75">
        <v>0</v>
      </c>
      <c r="CX264" s="93">
        <v>0</v>
      </c>
      <c r="CY264" s="93">
        <v>1</v>
      </c>
      <c r="CZ264" s="93">
        <v>0</v>
      </c>
      <c r="DA264" s="93">
        <v>0</v>
      </c>
      <c r="DB264" s="93">
        <v>0</v>
      </c>
      <c r="DC264" s="37" t="s">
        <v>8578</v>
      </c>
      <c r="DD264" s="37" t="s">
        <v>311</v>
      </c>
      <c r="DE264" s="93"/>
      <c r="DF264" s="93">
        <v>1</v>
      </c>
      <c r="DG264" s="37"/>
      <c r="DH264" s="93"/>
      <c r="DI264" s="37"/>
      <c r="DJ264" s="37"/>
      <c r="DK264" s="37"/>
      <c r="DL264" s="37">
        <v>0</v>
      </c>
      <c r="DM264" s="37"/>
      <c r="DN264" s="37">
        <v>1</v>
      </c>
      <c r="DO264" s="37">
        <v>1977</v>
      </c>
      <c r="DP264" s="37" t="s">
        <v>1877</v>
      </c>
      <c r="DQ264" s="102" t="s">
        <v>1875</v>
      </c>
      <c r="DR264" s="37" t="s">
        <v>460</v>
      </c>
      <c r="DS264" s="37" t="s">
        <v>1877</v>
      </c>
    </row>
    <row r="265" spans="1:139" s="38" customFormat="1" ht="15.75" customHeight="1" x14ac:dyDescent="0.3">
      <c r="A265" s="74" t="s">
        <v>9</v>
      </c>
      <c r="B265" s="74" t="s">
        <v>1878</v>
      </c>
      <c r="C265" s="102" t="s">
        <v>1879</v>
      </c>
      <c r="D265" s="37"/>
      <c r="E265" s="37"/>
      <c r="F265" s="37" t="s">
        <v>145</v>
      </c>
      <c r="G265" s="93"/>
      <c r="H265" s="546" t="s">
        <v>8574</v>
      </c>
      <c r="I265" s="37" t="s">
        <v>13</v>
      </c>
      <c r="J265" s="37" t="s">
        <v>221</v>
      </c>
      <c r="K265" s="37" t="s">
        <v>269</v>
      </c>
      <c r="L265" s="93"/>
      <c r="M265" s="37" t="s">
        <v>274</v>
      </c>
      <c r="N265" s="37" t="s">
        <v>299</v>
      </c>
      <c r="O265" s="37" t="s">
        <v>299</v>
      </c>
      <c r="P265" s="93"/>
      <c r="Q265" s="75"/>
      <c r="R265" s="37">
        <v>0</v>
      </c>
      <c r="S265" s="37">
        <v>0</v>
      </c>
      <c r="T265" s="37">
        <v>0</v>
      </c>
      <c r="U265" s="37">
        <v>0</v>
      </c>
      <c r="V265" s="37">
        <v>0</v>
      </c>
      <c r="W265" s="37">
        <v>1</v>
      </c>
      <c r="X265" s="37">
        <v>0</v>
      </c>
      <c r="Y265" s="37">
        <v>0</v>
      </c>
      <c r="Z265" s="37"/>
      <c r="AA265" s="75">
        <v>0</v>
      </c>
      <c r="AB265" s="37">
        <v>0</v>
      </c>
      <c r="AC265" s="37">
        <v>0</v>
      </c>
      <c r="AD265" s="37">
        <v>0</v>
      </c>
      <c r="AE265" s="37">
        <v>0</v>
      </c>
      <c r="AF265" s="37">
        <v>0</v>
      </c>
      <c r="AG265" s="37">
        <v>0</v>
      </c>
      <c r="AH265" s="37">
        <v>0</v>
      </c>
      <c r="AI265" s="37">
        <v>0</v>
      </c>
      <c r="AJ265" s="37">
        <v>0</v>
      </c>
      <c r="AK265" s="37">
        <v>0</v>
      </c>
      <c r="AL265" s="37">
        <v>0</v>
      </c>
      <c r="AM265" s="37">
        <v>0</v>
      </c>
      <c r="AN265" s="37">
        <v>0</v>
      </c>
      <c r="AO265" s="37">
        <v>0</v>
      </c>
      <c r="AP265" s="37">
        <v>0</v>
      </c>
      <c r="AQ265" s="37">
        <v>0</v>
      </c>
      <c r="AR265" s="37">
        <v>0</v>
      </c>
      <c r="AS265" s="37">
        <v>0</v>
      </c>
      <c r="AT265" s="37">
        <v>0</v>
      </c>
      <c r="AU265" s="37">
        <v>0</v>
      </c>
      <c r="AV265" s="37">
        <v>0</v>
      </c>
      <c r="AW265" s="37">
        <v>0</v>
      </c>
      <c r="AX265" s="37">
        <v>0</v>
      </c>
      <c r="AY265" s="37">
        <v>0</v>
      </c>
      <c r="AZ265" s="37">
        <v>0</v>
      </c>
      <c r="BA265" s="37">
        <v>0</v>
      </c>
      <c r="BB265" s="37">
        <v>0</v>
      </c>
      <c r="BC265" s="37">
        <v>0</v>
      </c>
      <c r="BD265" s="37">
        <v>0</v>
      </c>
      <c r="BE265" s="37">
        <v>0</v>
      </c>
      <c r="BF265" s="37">
        <v>0</v>
      </c>
      <c r="BG265" s="37">
        <v>0</v>
      </c>
      <c r="BH265" s="52">
        <v>0</v>
      </c>
      <c r="BI265" s="37">
        <v>0</v>
      </c>
      <c r="BJ265" s="52">
        <v>0</v>
      </c>
      <c r="BK265" s="37">
        <v>0</v>
      </c>
      <c r="BL265" s="52">
        <v>0</v>
      </c>
      <c r="BM265" s="37">
        <v>0</v>
      </c>
      <c r="BN265" s="37">
        <v>0</v>
      </c>
      <c r="BO265" s="37">
        <v>0</v>
      </c>
      <c r="BP265" s="37">
        <v>0</v>
      </c>
      <c r="BQ265" s="37">
        <v>0</v>
      </c>
      <c r="BR265" s="37">
        <v>0</v>
      </c>
      <c r="BS265" s="37">
        <v>0</v>
      </c>
      <c r="BT265" s="37">
        <v>0</v>
      </c>
      <c r="BU265" s="37">
        <v>0</v>
      </c>
      <c r="BV265" s="37">
        <v>0</v>
      </c>
      <c r="BW265" s="37">
        <v>0</v>
      </c>
      <c r="BX265" s="37">
        <v>0</v>
      </c>
      <c r="BY265" s="37">
        <v>0</v>
      </c>
      <c r="BZ265" s="37">
        <v>0</v>
      </c>
      <c r="CA265" s="37">
        <v>0</v>
      </c>
      <c r="CB265" s="37">
        <v>0</v>
      </c>
      <c r="CC265" s="90">
        <v>0</v>
      </c>
      <c r="CD265" s="37">
        <v>0</v>
      </c>
      <c r="CE265" s="37">
        <v>0</v>
      </c>
      <c r="CF265" s="37">
        <v>0</v>
      </c>
      <c r="CG265" s="37">
        <v>0</v>
      </c>
      <c r="CH265" s="37">
        <v>0</v>
      </c>
      <c r="CI265" s="37">
        <v>0</v>
      </c>
      <c r="CJ265" s="37">
        <v>0</v>
      </c>
      <c r="CK265" s="37">
        <v>0</v>
      </c>
      <c r="CL265" s="37">
        <v>0</v>
      </c>
      <c r="CM265" s="37">
        <v>0</v>
      </c>
      <c r="CN265" s="37">
        <v>0</v>
      </c>
      <c r="CO265" s="37">
        <v>0</v>
      </c>
      <c r="CP265" s="37">
        <v>0</v>
      </c>
      <c r="CQ265" s="37">
        <v>0</v>
      </c>
      <c r="CR265" s="37">
        <v>0</v>
      </c>
      <c r="CS265" s="37">
        <v>0</v>
      </c>
      <c r="CT265" s="37">
        <v>0</v>
      </c>
      <c r="CU265" s="37">
        <v>0</v>
      </c>
      <c r="CV265" s="37">
        <v>0</v>
      </c>
      <c r="CW265" s="75">
        <v>0</v>
      </c>
      <c r="CX265" s="93">
        <v>0</v>
      </c>
      <c r="CY265" s="93">
        <v>1</v>
      </c>
      <c r="CZ265" s="93">
        <v>0</v>
      </c>
      <c r="DA265" s="93">
        <v>0</v>
      </c>
      <c r="DB265" s="93">
        <v>0</v>
      </c>
      <c r="DC265" s="37" t="s">
        <v>1771</v>
      </c>
      <c r="DD265" s="37" t="s">
        <v>311</v>
      </c>
      <c r="DE265" s="37" t="s">
        <v>1880</v>
      </c>
      <c r="DF265" s="93">
        <v>1</v>
      </c>
      <c r="DG265" s="37" t="s">
        <v>483</v>
      </c>
      <c r="DH265" s="37" t="s">
        <v>539</v>
      </c>
      <c r="DI265" s="37">
        <v>1</v>
      </c>
      <c r="DJ265" s="37" t="s">
        <v>484</v>
      </c>
      <c r="DK265" s="37"/>
      <c r="DL265" s="37">
        <v>0</v>
      </c>
      <c r="DM265" s="37"/>
      <c r="DN265" s="37">
        <v>1</v>
      </c>
      <c r="DO265" s="37">
        <v>2016</v>
      </c>
      <c r="DP265" s="37" t="s">
        <v>1881</v>
      </c>
      <c r="DQ265" s="102" t="s">
        <v>1879</v>
      </c>
      <c r="DR265" s="37" t="s">
        <v>460</v>
      </c>
      <c r="DS265" s="37" t="s">
        <v>1881</v>
      </c>
    </row>
    <row r="266" spans="1:139" s="38" customFormat="1" ht="15.75" customHeight="1" x14ac:dyDescent="0.3">
      <c r="A266" s="74" t="s">
        <v>9</v>
      </c>
      <c r="B266" s="37" t="s">
        <v>1882</v>
      </c>
      <c r="C266" s="102" t="s">
        <v>1883</v>
      </c>
      <c r="D266" s="37"/>
      <c r="E266" s="37"/>
      <c r="F266" s="37" t="s">
        <v>91</v>
      </c>
      <c r="G266" s="37"/>
      <c r="H266" s="37" t="s">
        <v>454</v>
      </c>
      <c r="I266" s="37" t="s">
        <v>13</v>
      </c>
      <c r="J266" s="37" t="s">
        <v>221</v>
      </c>
      <c r="K266" s="37" t="s">
        <v>269</v>
      </c>
      <c r="L266" s="37" t="s">
        <v>226</v>
      </c>
      <c r="M266" s="37" t="s">
        <v>272</v>
      </c>
      <c r="N266" s="93"/>
      <c r="O266" s="37" t="s">
        <v>299</v>
      </c>
      <c r="P266" s="37" t="s">
        <v>536</v>
      </c>
      <c r="Q266" s="75" t="s">
        <v>457</v>
      </c>
      <c r="R266" s="37">
        <v>0</v>
      </c>
      <c r="S266" s="37">
        <v>0</v>
      </c>
      <c r="T266" s="37">
        <v>0</v>
      </c>
      <c r="U266" s="37">
        <v>0</v>
      </c>
      <c r="V266" s="37">
        <v>0</v>
      </c>
      <c r="W266" s="37">
        <v>0</v>
      </c>
      <c r="X266" s="37">
        <v>0</v>
      </c>
      <c r="Y266" s="37">
        <v>0</v>
      </c>
      <c r="Z266" s="37"/>
      <c r="AA266" s="75">
        <v>0</v>
      </c>
      <c r="AB266" s="37">
        <v>0</v>
      </c>
      <c r="AC266" s="37">
        <v>0</v>
      </c>
      <c r="AD266" s="37">
        <v>0</v>
      </c>
      <c r="AE266" s="37">
        <v>0</v>
      </c>
      <c r="AF266" s="37">
        <v>0</v>
      </c>
      <c r="AG266" s="37">
        <v>0</v>
      </c>
      <c r="AH266" s="37">
        <v>0</v>
      </c>
      <c r="AI266" s="37">
        <v>0</v>
      </c>
      <c r="AJ266" s="37">
        <v>0</v>
      </c>
      <c r="AK266" s="37">
        <v>0</v>
      </c>
      <c r="AL266" s="37">
        <v>0</v>
      </c>
      <c r="AM266" s="37">
        <v>0</v>
      </c>
      <c r="AN266" s="37">
        <v>0</v>
      </c>
      <c r="AO266" s="37">
        <v>0</v>
      </c>
      <c r="AP266" s="37">
        <v>0</v>
      </c>
      <c r="AQ266" s="37">
        <v>0</v>
      </c>
      <c r="AR266" s="37">
        <v>0</v>
      </c>
      <c r="AS266" s="37">
        <v>0</v>
      </c>
      <c r="AT266" s="37">
        <v>0</v>
      </c>
      <c r="AU266" s="37">
        <v>0</v>
      </c>
      <c r="AV266" s="37">
        <v>0</v>
      </c>
      <c r="AW266" s="37">
        <v>0</v>
      </c>
      <c r="AX266" s="37">
        <v>0</v>
      </c>
      <c r="AY266" s="37">
        <v>0</v>
      </c>
      <c r="AZ266" s="37">
        <v>0</v>
      </c>
      <c r="BA266" s="37">
        <v>0</v>
      </c>
      <c r="BB266" s="37">
        <v>0</v>
      </c>
      <c r="BC266" s="37">
        <v>0</v>
      </c>
      <c r="BD266" s="37">
        <v>0</v>
      </c>
      <c r="BE266" s="37">
        <v>0</v>
      </c>
      <c r="BF266" s="37">
        <v>0</v>
      </c>
      <c r="BG266" s="37">
        <v>0</v>
      </c>
      <c r="BH266" s="52">
        <v>0</v>
      </c>
      <c r="BI266" s="37">
        <v>0</v>
      </c>
      <c r="BJ266" s="52">
        <v>0</v>
      </c>
      <c r="BK266" s="37">
        <v>0</v>
      </c>
      <c r="BL266" s="52">
        <v>0</v>
      </c>
      <c r="BM266" s="37">
        <v>0</v>
      </c>
      <c r="BN266" s="37">
        <v>0</v>
      </c>
      <c r="BO266" s="37">
        <v>0</v>
      </c>
      <c r="BP266" s="37">
        <v>0</v>
      </c>
      <c r="BQ266" s="37">
        <v>0</v>
      </c>
      <c r="BR266" s="37">
        <v>0</v>
      </c>
      <c r="BS266" s="37">
        <v>0</v>
      </c>
      <c r="BT266" s="37">
        <v>0</v>
      </c>
      <c r="BU266" s="37">
        <v>0</v>
      </c>
      <c r="BV266" s="37">
        <v>0</v>
      </c>
      <c r="BW266" s="37">
        <v>0</v>
      </c>
      <c r="BX266" s="37">
        <v>0</v>
      </c>
      <c r="BY266" s="37">
        <v>0</v>
      </c>
      <c r="BZ266" s="37">
        <v>0</v>
      </c>
      <c r="CA266" s="37">
        <v>0</v>
      </c>
      <c r="CB266" s="37">
        <v>0</v>
      </c>
      <c r="CC266" s="90">
        <v>0</v>
      </c>
      <c r="CD266" s="37">
        <v>0</v>
      </c>
      <c r="CE266" s="93">
        <v>0</v>
      </c>
      <c r="CF266" s="93">
        <v>0</v>
      </c>
      <c r="CG266" s="93">
        <v>0</v>
      </c>
      <c r="CH266" s="93">
        <v>0</v>
      </c>
      <c r="CI266" s="93">
        <v>0</v>
      </c>
      <c r="CJ266" s="93">
        <v>0</v>
      </c>
      <c r="CK266" s="93">
        <v>0</v>
      </c>
      <c r="CL266" s="93">
        <v>0</v>
      </c>
      <c r="CM266" s="37">
        <v>1</v>
      </c>
      <c r="CN266" s="37">
        <v>0</v>
      </c>
      <c r="CO266" s="93">
        <v>0</v>
      </c>
      <c r="CP266" s="93">
        <v>0</v>
      </c>
      <c r="CQ266" s="93">
        <v>0</v>
      </c>
      <c r="CR266" s="93">
        <v>0</v>
      </c>
      <c r="CS266" s="93">
        <v>0</v>
      </c>
      <c r="CT266" s="93">
        <v>0</v>
      </c>
      <c r="CU266" s="93">
        <v>0</v>
      </c>
      <c r="CV266" s="93">
        <v>0</v>
      </c>
      <c r="CW266" s="75">
        <v>0</v>
      </c>
      <c r="CX266" s="93">
        <v>1</v>
      </c>
      <c r="CY266" s="93">
        <v>0</v>
      </c>
      <c r="CZ266" s="93">
        <v>1</v>
      </c>
      <c r="DA266" s="93">
        <v>0</v>
      </c>
      <c r="DB266" s="93">
        <v>0</v>
      </c>
      <c r="DC266" s="37" t="s">
        <v>537</v>
      </c>
      <c r="DD266" s="37" t="s">
        <v>313</v>
      </c>
      <c r="DE266" s="37" t="s">
        <v>538</v>
      </c>
      <c r="DF266" s="93">
        <v>1</v>
      </c>
      <c r="DG266" s="37"/>
      <c r="DH266" s="93"/>
      <c r="DI266" s="37"/>
      <c r="DJ266" s="37"/>
      <c r="DK266" s="37"/>
      <c r="DL266" s="37">
        <v>0</v>
      </c>
      <c r="DM266" s="37"/>
      <c r="DN266" s="37">
        <v>1</v>
      </c>
      <c r="DO266" s="37">
        <v>1889</v>
      </c>
      <c r="DP266" s="37" t="s">
        <v>1884</v>
      </c>
      <c r="DQ266" s="102" t="s">
        <v>1883</v>
      </c>
      <c r="DR266" s="37" t="s">
        <v>460</v>
      </c>
      <c r="DS266" s="37" t="s">
        <v>1884</v>
      </c>
    </row>
    <row r="267" spans="1:139" s="38" customFormat="1" ht="15.75" customHeight="1" x14ac:dyDescent="0.3">
      <c r="A267" s="74" t="s">
        <v>9</v>
      </c>
      <c r="B267" s="74" t="s">
        <v>1882</v>
      </c>
      <c r="C267" s="102" t="s">
        <v>1885</v>
      </c>
      <c r="D267" s="37"/>
      <c r="E267" s="37"/>
      <c r="F267" s="37" t="s">
        <v>91</v>
      </c>
      <c r="G267" s="37" t="s">
        <v>95</v>
      </c>
      <c r="H267" s="37" t="s">
        <v>454</v>
      </c>
      <c r="I267" s="37" t="s">
        <v>56</v>
      </c>
      <c r="J267" s="37" t="s">
        <v>173</v>
      </c>
      <c r="K267" s="37" t="s">
        <v>471</v>
      </c>
      <c r="L267" s="93"/>
      <c r="M267" s="37" t="s">
        <v>272</v>
      </c>
      <c r="N267" s="93"/>
      <c r="O267" s="37" t="s">
        <v>299</v>
      </c>
      <c r="P267" s="37" t="s">
        <v>1886</v>
      </c>
      <c r="Q267" s="37" t="s">
        <v>1532</v>
      </c>
      <c r="R267" s="37">
        <v>0</v>
      </c>
      <c r="S267" s="37">
        <v>0</v>
      </c>
      <c r="T267" s="37">
        <v>0</v>
      </c>
      <c r="U267" s="37">
        <v>0</v>
      </c>
      <c r="V267" s="37">
        <v>0</v>
      </c>
      <c r="W267" s="37">
        <v>0</v>
      </c>
      <c r="X267" s="37">
        <v>0</v>
      </c>
      <c r="Y267" s="37">
        <v>0</v>
      </c>
      <c r="Z267" s="37"/>
      <c r="AA267" s="37">
        <v>0</v>
      </c>
      <c r="AB267" s="37">
        <v>0</v>
      </c>
      <c r="AC267" s="37">
        <v>0</v>
      </c>
      <c r="AD267" s="37">
        <v>0</v>
      </c>
      <c r="AE267" s="37">
        <v>0</v>
      </c>
      <c r="AF267" s="37">
        <v>0</v>
      </c>
      <c r="AG267" s="37">
        <v>0</v>
      </c>
      <c r="AH267" s="37">
        <v>0</v>
      </c>
      <c r="AI267" s="37">
        <v>0</v>
      </c>
      <c r="AJ267" s="37">
        <v>0</v>
      </c>
      <c r="AK267" s="37">
        <v>0</v>
      </c>
      <c r="AL267" s="37">
        <v>0</v>
      </c>
      <c r="AM267" s="37">
        <v>0</v>
      </c>
      <c r="AN267" s="37">
        <v>0</v>
      </c>
      <c r="AO267" s="37">
        <v>0</v>
      </c>
      <c r="AP267" s="37">
        <v>0</v>
      </c>
      <c r="AQ267" s="37">
        <v>0</v>
      </c>
      <c r="AR267" s="37">
        <v>0</v>
      </c>
      <c r="AS267" s="37">
        <v>0</v>
      </c>
      <c r="AT267" s="37">
        <v>0</v>
      </c>
      <c r="AU267" s="37">
        <v>0</v>
      </c>
      <c r="AV267" s="37">
        <v>0</v>
      </c>
      <c r="AW267" s="37">
        <v>0</v>
      </c>
      <c r="AX267" s="37">
        <v>0</v>
      </c>
      <c r="AY267" s="37">
        <v>0</v>
      </c>
      <c r="AZ267" s="37">
        <v>0</v>
      </c>
      <c r="BA267" s="37">
        <v>0</v>
      </c>
      <c r="BB267" s="37">
        <v>1</v>
      </c>
      <c r="BC267" s="37">
        <v>0</v>
      </c>
      <c r="BD267" s="37">
        <v>0</v>
      </c>
      <c r="BE267" s="37">
        <v>0</v>
      </c>
      <c r="BF267" s="37">
        <v>0</v>
      </c>
      <c r="BG267" s="37">
        <v>0</v>
      </c>
      <c r="BH267" s="52">
        <v>0</v>
      </c>
      <c r="BI267" s="37">
        <v>0</v>
      </c>
      <c r="BJ267" s="52">
        <v>0</v>
      </c>
      <c r="BK267" s="37">
        <v>0</v>
      </c>
      <c r="BL267" s="52">
        <v>0</v>
      </c>
      <c r="BM267" s="37">
        <v>0</v>
      </c>
      <c r="BN267" s="37">
        <v>0</v>
      </c>
      <c r="BO267" s="37">
        <v>0</v>
      </c>
      <c r="BP267" s="37">
        <v>0</v>
      </c>
      <c r="BQ267" s="37">
        <v>0</v>
      </c>
      <c r="BR267" s="37">
        <v>0</v>
      </c>
      <c r="BS267" s="37">
        <v>0</v>
      </c>
      <c r="BT267" s="37">
        <v>0</v>
      </c>
      <c r="BU267" s="37">
        <v>0</v>
      </c>
      <c r="BV267" s="37">
        <v>0</v>
      </c>
      <c r="BW267" s="37">
        <v>0</v>
      </c>
      <c r="BX267" s="37">
        <v>0</v>
      </c>
      <c r="BY267" s="37">
        <v>0</v>
      </c>
      <c r="BZ267" s="37">
        <v>0</v>
      </c>
      <c r="CA267" s="37">
        <v>0</v>
      </c>
      <c r="CB267" s="37">
        <v>0</v>
      </c>
      <c r="CC267" s="90">
        <v>0</v>
      </c>
      <c r="CD267" s="37">
        <v>0</v>
      </c>
      <c r="CE267" s="37">
        <v>0</v>
      </c>
      <c r="CF267" s="37">
        <v>0</v>
      </c>
      <c r="CG267" s="37">
        <v>0</v>
      </c>
      <c r="CH267" s="37">
        <v>0</v>
      </c>
      <c r="CI267" s="37">
        <v>0</v>
      </c>
      <c r="CJ267" s="37">
        <v>0</v>
      </c>
      <c r="CK267" s="37">
        <v>0</v>
      </c>
      <c r="CL267" s="37">
        <v>0</v>
      </c>
      <c r="CM267" s="37">
        <v>0</v>
      </c>
      <c r="CN267" s="37">
        <v>0</v>
      </c>
      <c r="CO267" s="37">
        <v>0</v>
      </c>
      <c r="CP267" s="37">
        <v>0</v>
      </c>
      <c r="CQ267" s="37">
        <v>0</v>
      </c>
      <c r="CR267" s="37">
        <v>0</v>
      </c>
      <c r="CS267" s="37">
        <v>0</v>
      </c>
      <c r="CT267" s="37">
        <v>0</v>
      </c>
      <c r="CU267" s="37">
        <v>0</v>
      </c>
      <c r="CV267" s="37">
        <v>0</v>
      </c>
      <c r="CW267" s="75">
        <v>0</v>
      </c>
      <c r="CX267" s="93">
        <f>SUM(AA267:CW267)</f>
        <v>1</v>
      </c>
      <c r="CY267" s="93">
        <v>1</v>
      </c>
      <c r="CZ267" s="93">
        <v>0</v>
      </c>
      <c r="DA267" s="93">
        <v>0</v>
      </c>
      <c r="DB267" s="93">
        <v>0</v>
      </c>
      <c r="DC267" s="37" t="s">
        <v>1420</v>
      </c>
      <c r="DD267" s="37" t="s">
        <v>309</v>
      </c>
      <c r="DE267" s="37" t="s">
        <v>726</v>
      </c>
      <c r="DF267" s="93">
        <v>1</v>
      </c>
      <c r="DG267" s="37"/>
      <c r="DH267" s="93"/>
      <c r="DI267" s="37"/>
      <c r="DJ267" s="37"/>
      <c r="DK267" s="37"/>
      <c r="DL267" s="37">
        <v>0</v>
      </c>
      <c r="DM267" s="37"/>
      <c r="DN267" s="37">
        <v>1</v>
      </c>
      <c r="DO267" s="37">
        <v>1859</v>
      </c>
      <c r="DP267" s="37" t="s">
        <v>1887</v>
      </c>
      <c r="DQ267" s="102" t="s">
        <v>1885</v>
      </c>
      <c r="DR267" s="37" t="s">
        <v>460</v>
      </c>
      <c r="DS267" s="37" t="s">
        <v>1887</v>
      </c>
    </row>
    <row r="268" spans="1:139" s="38" customFormat="1" ht="15.75" customHeight="1" x14ac:dyDescent="0.3">
      <c r="A268" s="74" t="s">
        <v>9</v>
      </c>
      <c r="B268" s="74" t="s">
        <v>1888</v>
      </c>
      <c r="C268" s="102" t="s">
        <v>1889</v>
      </c>
      <c r="D268" s="37"/>
      <c r="E268" s="37"/>
      <c r="F268" s="37" t="s">
        <v>122</v>
      </c>
      <c r="G268" s="93"/>
      <c r="H268" s="546" t="s">
        <v>8574</v>
      </c>
      <c r="I268" s="37" t="s">
        <v>56</v>
      </c>
      <c r="J268" s="37" t="s">
        <v>173</v>
      </c>
      <c r="K268" s="37" t="s">
        <v>471</v>
      </c>
      <c r="L268" s="93"/>
      <c r="M268" s="37" t="s">
        <v>55</v>
      </c>
      <c r="N268" s="37" t="s">
        <v>299</v>
      </c>
      <c r="O268" s="37" t="s">
        <v>299</v>
      </c>
      <c r="P268" s="93"/>
      <c r="Q268" s="107"/>
      <c r="R268" s="37">
        <v>0</v>
      </c>
      <c r="S268" s="37">
        <v>0</v>
      </c>
      <c r="T268" s="37">
        <v>0</v>
      </c>
      <c r="U268" s="37">
        <v>0</v>
      </c>
      <c r="V268" s="37">
        <v>0</v>
      </c>
      <c r="W268" s="37">
        <v>1</v>
      </c>
      <c r="X268" s="37">
        <v>0</v>
      </c>
      <c r="Y268" s="37">
        <v>0</v>
      </c>
      <c r="Z268" s="37"/>
      <c r="AA268" s="75">
        <v>0</v>
      </c>
      <c r="AB268" s="37">
        <v>0</v>
      </c>
      <c r="AC268" s="37">
        <v>0</v>
      </c>
      <c r="AD268" s="37">
        <v>0</v>
      </c>
      <c r="AE268" s="37">
        <v>0</v>
      </c>
      <c r="AF268" s="37">
        <v>0</v>
      </c>
      <c r="AG268" s="37">
        <v>0</v>
      </c>
      <c r="AH268" s="37">
        <v>0</v>
      </c>
      <c r="AI268" s="37">
        <v>0</v>
      </c>
      <c r="AJ268" s="37">
        <v>0</v>
      </c>
      <c r="AK268" s="37">
        <v>0</v>
      </c>
      <c r="AL268" s="37">
        <v>0</v>
      </c>
      <c r="AM268" s="37">
        <v>0</v>
      </c>
      <c r="AN268" s="37">
        <v>0</v>
      </c>
      <c r="AO268" s="37">
        <v>0</v>
      </c>
      <c r="AP268" s="37">
        <v>0</v>
      </c>
      <c r="AQ268" s="37">
        <v>0</v>
      </c>
      <c r="AR268" s="37">
        <v>0</v>
      </c>
      <c r="AS268" s="37">
        <v>0</v>
      </c>
      <c r="AT268" s="37">
        <v>0</v>
      </c>
      <c r="AU268" s="37">
        <v>0</v>
      </c>
      <c r="AV268" s="37">
        <v>0</v>
      </c>
      <c r="AW268" s="37">
        <v>0</v>
      </c>
      <c r="AX268" s="37">
        <v>0</v>
      </c>
      <c r="AY268" s="37">
        <v>0</v>
      </c>
      <c r="AZ268" s="37">
        <v>0</v>
      </c>
      <c r="BA268" s="37">
        <v>0</v>
      </c>
      <c r="BB268" s="37">
        <v>0</v>
      </c>
      <c r="BC268" s="37">
        <v>0</v>
      </c>
      <c r="BD268" s="37">
        <v>0</v>
      </c>
      <c r="BE268" s="37">
        <v>0</v>
      </c>
      <c r="BF268" s="37">
        <v>0</v>
      </c>
      <c r="BG268" s="37">
        <v>0</v>
      </c>
      <c r="BH268" s="52">
        <v>0</v>
      </c>
      <c r="BI268" s="37">
        <v>0</v>
      </c>
      <c r="BJ268" s="52">
        <v>0</v>
      </c>
      <c r="BK268" s="37">
        <v>0</v>
      </c>
      <c r="BL268" s="52">
        <v>0</v>
      </c>
      <c r="BM268" s="37">
        <v>0</v>
      </c>
      <c r="BN268" s="37">
        <v>0</v>
      </c>
      <c r="BO268" s="37">
        <v>0</v>
      </c>
      <c r="BP268" s="37">
        <v>0</v>
      </c>
      <c r="BQ268" s="37">
        <v>0</v>
      </c>
      <c r="BR268" s="37">
        <v>0</v>
      </c>
      <c r="BS268" s="37">
        <v>0</v>
      </c>
      <c r="BT268" s="37">
        <v>0</v>
      </c>
      <c r="BU268" s="37">
        <v>0</v>
      </c>
      <c r="BV268" s="37">
        <v>0</v>
      </c>
      <c r="BW268" s="37">
        <v>0</v>
      </c>
      <c r="BX268" s="37">
        <v>0</v>
      </c>
      <c r="BY268" s="37">
        <v>0</v>
      </c>
      <c r="BZ268" s="37">
        <v>0</v>
      </c>
      <c r="CA268" s="37">
        <v>0</v>
      </c>
      <c r="CB268" s="37">
        <v>0</v>
      </c>
      <c r="CC268" s="90">
        <v>0</v>
      </c>
      <c r="CD268" s="37">
        <v>0</v>
      </c>
      <c r="CE268" s="37">
        <v>0</v>
      </c>
      <c r="CF268" s="37">
        <v>0</v>
      </c>
      <c r="CG268" s="37">
        <v>0</v>
      </c>
      <c r="CH268" s="37">
        <v>0</v>
      </c>
      <c r="CI268" s="37">
        <v>0</v>
      </c>
      <c r="CJ268" s="37">
        <v>0</v>
      </c>
      <c r="CK268" s="37">
        <v>0</v>
      </c>
      <c r="CL268" s="37">
        <v>0</v>
      </c>
      <c r="CM268" s="37">
        <v>0</v>
      </c>
      <c r="CN268" s="37">
        <v>0</v>
      </c>
      <c r="CO268" s="37">
        <v>0</v>
      </c>
      <c r="CP268" s="37">
        <v>0</v>
      </c>
      <c r="CQ268" s="37">
        <v>0</v>
      </c>
      <c r="CR268" s="37">
        <v>0</v>
      </c>
      <c r="CS268" s="37">
        <v>0</v>
      </c>
      <c r="CT268" s="37">
        <v>0</v>
      </c>
      <c r="CU268" s="37">
        <v>0</v>
      </c>
      <c r="CV268" s="37">
        <v>0</v>
      </c>
      <c r="CW268" s="75">
        <v>0</v>
      </c>
      <c r="CX268" s="93">
        <v>0</v>
      </c>
      <c r="CY268" s="93">
        <v>1</v>
      </c>
      <c r="CZ268" s="93">
        <v>0</v>
      </c>
      <c r="DA268" s="93">
        <v>0</v>
      </c>
      <c r="DB268" s="93">
        <v>0</v>
      </c>
      <c r="DC268" s="37" t="s">
        <v>8578</v>
      </c>
      <c r="DD268" s="37" t="s">
        <v>311</v>
      </c>
      <c r="DE268" s="93"/>
      <c r="DF268" s="93">
        <v>1</v>
      </c>
      <c r="DG268" s="37"/>
      <c r="DH268" s="93"/>
      <c r="DI268" s="37"/>
      <c r="DJ268" s="37"/>
      <c r="DK268" s="37"/>
      <c r="DL268" s="37">
        <v>0</v>
      </c>
      <c r="DM268" s="37"/>
      <c r="DN268" s="37">
        <v>1</v>
      </c>
      <c r="DO268" s="37">
        <v>1984</v>
      </c>
      <c r="DP268" s="37" t="s">
        <v>1890</v>
      </c>
      <c r="DQ268" s="102" t="s">
        <v>1889</v>
      </c>
      <c r="DR268" s="37" t="s">
        <v>460</v>
      </c>
      <c r="DS268" s="37" t="s">
        <v>1890</v>
      </c>
    </row>
    <row r="269" spans="1:139" s="38" customFormat="1" ht="15.75" customHeight="1" x14ac:dyDescent="0.3">
      <c r="A269" s="74" t="s">
        <v>9</v>
      </c>
      <c r="B269" s="74" t="s">
        <v>1891</v>
      </c>
      <c r="C269" s="102" t="s">
        <v>1892</v>
      </c>
      <c r="D269" s="37"/>
      <c r="E269" s="37"/>
      <c r="F269" s="37" t="s">
        <v>122</v>
      </c>
      <c r="G269" s="93"/>
      <c r="H269" s="546" t="s">
        <v>8574</v>
      </c>
      <c r="I269" s="37" t="s">
        <v>56</v>
      </c>
      <c r="J269" s="37" t="s">
        <v>455</v>
      </c>
      <c r="K269" s="37" t="s">
        <v>55</v>
      </c>
      <c r="L269" s="93"/>
      <c r="M269" s="37" t="s">
        <v>55</v>
      </c>
      <c r="N269" s="37" t="s">
        <v>299</v>
      </c>
      <c r="O269" s="37" t="s">
        <v>299</v>
      </c>
      <c r="P269" s="93"/>
      <c r="Q269" s="75"/>
      <c r="R269" s="37">
        <v>0</v>
      </c>
      <c r="S269" s="37">
        <v>0</v>
      </c>
      <c r="T269" s="37">
        <v>0</v>
      </c>
      <c r="U269" s="37">
        <v>0</v>
      </c>
      <c r="V269" s="37">
        <v>0</v>
      </c>
      <c r="W269" s="37">
        <v>1</v>
      </c>
      <c r="X269" s="37">
        <v>0</v>
      </c>
      <c r="Y269" s="37">
        <v>0</v>
      </c>
      <c r="Z269" s="37"/>
      <c r="AA269" s="75">
        <v>0</v>
      </c>
      <c r="AB269" s="37">
        <v>0</v>
      </c>
      <c r="AC269" s="37">
        <v>0</v>
      </c>
      <c r="AD269" s="37">
        <v>0</v>
      </c>
      <c r="AE269" s="37">
        <v>0</v>
      </c>
      <c r="AF269" s="37">
        <v>0</v>
      </c>
      <c r="AG269" s="37">
        <v>0</v>
      </c>
      <c r="AH269" s="37">
        <v>0</v>
      </c>
      <c r="AI269" s="37">
        <v>0</v>
      </c>
      <c r="AJ269" s="37">
        <v>0</v>
      </c>
      <c r="AK269" s="37">
        <v>0</v>
      </c>
      <c r="AL269" s="37">
        <v>0</v>
      </c>
      <c r="AM269" s="37">
        <v>0</v>
      </c>
      <c r="AN269" s="37">
        <v>0</v>
      </c>
      <c r="AO269" s="37">
        <v>0</v>
      </c>
      <c r="AP269" s="37">
        <v>0</v>
      </c>
      <c r="AQ269" s="37">
        <v>0</v>
      </c>
      <c r="AR269" s="37">
        <v>0</v>
      </c>
      <c r="AS269" s="37">
        <v>0</v>
      </c>
      <c r="AT269" s="37">
        <v>0</v>
      </c>
      <c r="AU269" s="37">
        <v>0</v>
      </c>
      <c r="AV269" s="37">
        <v>0</v>
      </c>
      <c r="AW269" s="37">
        <v>0</v>
      </c>
      <c r="AX269" s="37">
        <v>0</v>
      </c>
      <c r="AY269" s="37">
        <v>0</v>
      </c>
      <c r="AZ269" s="37">
        <v>0</v>
      </c>
      <c r="BA269" s="37">
        <v>0</v>
      </c>
      <c r="BB269" s="37">
        <v>0</v>
      </c>
      <c r="BC269" s="37">
        <v>0</v>
      </c>
      <c r="BD269" s="37">
        <v>0</v>
      </c>
      <c r="BE269" s="37">
        <v>0</v>
      </c>
      <c r="BF269" s="37">
        <v>0</v>
      </c>
      <c r="BG269" s="37">
        <v>0</v>
      </c>
      <c r="BH269" s="52">
        <v>0</v>
      </c>
      <c r="BI269" s="37">
        <v>0</v>
      </c>
      <c r="BJ269" s="52">
        <v>0</v>
      </c>
      <c r="BK269" s="37">
        <v>0</v>
      </c>
      <c r="BL269" s="52">
        <v>0</v>
      </c>
      <c r="BM269" s="37">
        <v>0</v>
      </c>
      <c r="BN269" s="37">
        <v>0</v>
      </c>
      <c r="BO269" s="37">
        <v>0</v>
      </c>
      <c r="BP269" s="37">
        <v>0</v>
      </c>
      <c r="BQ269" s="37">
        <v>0</v>
      </c>
      <c r="BR269" s="37">
        <v>0</v>
      </c>
      <c r="BS269" s="37">
        <v>0</v>
      </c>
      <c r="BT269" s="37">
        <v>0</v>
      </c>
      <c r="BU269" s="37">
        <v>0</v>
      </c>
      <c r="BV269" s="37">
        <v>0</v>
      </c>
      <c r="BW269" s="37">
        <v>0</v>
      </c>
      <c r="BX269" s="37">
        <v>0</v>
      </c>
      <c r="BY269" s="37">
        <v>0</v>
      </c>
      <c r="BZ269" s="37">
        <v>0</v>
      </c>
      <c r="CA269" s="37">
        <v>0</v>
      </c>
      <c r="CB269" s="37">
        <v>0</v>
      </c>
      <c r="CC269" s="90">
        <v>0</v>
      </c>
      <c r="CD269" s="37">
        <v>0</v>
      </c>
      <c r="CE269" s="37">
        <v>0</v>
      </c>
      <c r="CF269" s="37">
        <v>0</v>
      </c>
      <c r="CG269" s="37">
        <v>0</v>
      </c>
      <c r="CH269" s="37">
        <v>0</v>
      </c>
      <c r="CI269" s="37">
        <v>0</v>
      </c>
      <c r="CJ269" s="37">
        <v>0</v>
      </c>
      <c r="CK269" s="37">
        <v>0</v>
      </c>
      <c r="CL269" s="37">
        <v>0</v>
      </c>
      <c r="CM269" s="37">
        <v>0</v>
      </c>
      <c r="CN269" s="37">
        <v>0</v>
      </c>
      <c r="CO269" s="37">
        <v>0</v>
      </c>
      <c r="CP269" s="37">
        <v>0</v>
      </c>
      <c r="CQ269" s="37">
        <v>0</v>
      </c>
      <c r="CR269" s="37">
        <v>0</v>
      </c>
      <c r="CS269" s="37">
        <v>0</v>
      </c>
      <c r="CT269" s="37">
        <v>0</v>
      </c>
      <c r="CU269" s="37">
        <v>0</v>
      </c>
      <c r="CV269" s="37">
        <v>0</v>
      </c>
      <c r="CW269" s="75">
        <v>0</v>
      </c>
      <c r="CX269" s="93">
        <v>0</v>
      </c>
      <c r="CY269" s="93">
        <v>1</v>
      </c>
      <c r="CZ269" s="93">
        <v>0</v>
      </c>
      <c r="DA269" s="93">
        <v>0</v>
      </c>
      <c r="DB269" s="93">
        <v>0</v>
      </c>
      <c r="DC269" s="37" t="s">
        <v>8578</v>
      </c>
      <c r="DD269" s="37" t="s">
        <v>311</v>
      </c>
      <c r="DE269" s="93"/>
      <c r="DF269" s="93">
        <v>1</v>
      </c>
      <c r="DG269" s="37"/>
      <c r="DH269" s="93"/>
      <c r="DI269" s="37"/>
      <c r="DJ269" s="37"/>
      <c r="DK269" s="37"/>
      <c r="DL269" s="37">
        <v>0</v>
      </c>
      <c r="DM269" s="37"/>
      <c r="DN269" s="37">
        <v>1</v>
      </c>
      <c r="DO269" s="37">
        <v>1991</v>
      </c>
      <c r="DP269" s="37" t="s">
        <v>1893</v>
      </c>
      <c r="DQ269" s="102" t="s">
        <v>1892</v>
      </c>
      <c r="DR269" s="37" t="s">
        <v>460</v>
      </c>
      <c r="DS269" s="37" t="s">
        <v>1893</v>
      </c>
    </row>
    <row r="270" spans="1:139" s="38" customFormat="1" ht="15.75" customHeight="1" x14ac:dyDescent="0.3">
      <c r="A270" s="74" t="s">
        <v>9</v>
      </c>
      <c r="B270" s="37" t="s">
        <v>1894</v>
      </c>
      <c r="C270" s="102" t="s">
        <v>1895</v>
      </c>
      <c r="D270" s="37" t="s">
        <v>1896</v>
      </c>
      <c r="E270" s="37"/>
      <c r="F270" s="37" t="s">
        <v>91</v>
      </c>
      <c r="G270" s="37"/>
      <c r="H270" s="37" t="s">
        <v>454</v>
      </c>
      <c r="I270" s="37" t="s">
        <v>13</v>
      </c>
      <c r="J270" s="37" t="s">
        <v>221</v>
      </c>
      <c r="K270" s="37" t="s">
        <v>269</v>
      </c>
      <c r="L270" s="37" t="s">
        <v>226</v>
      </c>
      <c r="M270" s="37" t="s">
        <v>272</v>
      </c>
      <c r="N270" s="93"/>
      <c r="O270" s="37" t="s">
        <v>300</v>
      </c>
      <c r="P270" s="37" t="s">
        <v>1831</v>
      </c>
      <c r="Q270" s="75" t="s">
        <v>457</v>
      </c>
      <c r="R270" s="37">
        <v>0</v>
      </c>
      <c r="S270" s="37">
        <v>0</v>
      </c>
      <c r="T270" s="37">
        <v>0</v>
      </c>
      <c r="U270" s="37">
        <v>0</v>
      </c>
      <c r="V270" s="37">
        <v>0</v>
      </c>
      <c r="W270" s="37">
        <v>0</v>
      </c>
      <c r="X270" s="37">
        <v>0</v>
      </c>
      <c r="Y270" s="37">
        <v>0</v>
      </c>
      <c r="Z270" s="37"/>
      <c r="AA270" s="75">
        <v>0</v>
      </c>
      <c r="AB270" s="37">
        <v>0</v>
      </c>
      <c r="AC270" s="37">
        <v>0</v>
      </c>
      <c r="AD270" s="37">
        <v>0</v>
      </c>
      <c r="AE270" s="37">
        <v>0</v>
      </c>
      <c r="AF270" s="37">
        <v>0</v>
      </c>
      <c r="AG270" s="37">
        <v>0</v>
      </c>
      <c r="AH270" s="37">
        <v>0</v>
      </c>
      <c r="AI270" s="37">
        <v>0</v>
      </c>
      <c r="AJ270" s="37">
        <v>0</v>
      </c>
      <c r="AK270" s="37">
        <v>0</v>
      </c>
      <c r="AL270" s="37">
        <v>0</v>
      </c>
      <c r="AM270" s="37">
        <v>0</v>
      </c>
      <c r="AN270" s="37">
        <v>0</v>
      </c>
      <c r="AO270" s="37">
        <v>0</v>
      </c>
      <c r="AP270" s="37">
        <v>0</v>
      </c>
      <c r="AQ270" s="37">
        <v>0</v>
      </c>
      <c r="AR270" s="37">
        <v>0</v>
      </c>
      <c r="AS270" s="37">
        <v>0</v>
      </c>
      <c r="AT270" s="37">
        <v>0</v>
      </c>
      <c r="AU270" s="37">
        <v>0</v>
      </c>
      <c r="AV270" s="37">
        <v>0</v>
      </c>
      <c r="AW270" s="37">
        <v>0</v>
      </c>
      <c r="AX270" s="37">
        <v>0</v>
      </c>
      <c r="AY270" s="37">
        <v>0</v>
      </c>
      <c r="AZ270" s="37">
        <v>0</v>
      </c>
      <c r="BA270" s="37">
        <v>0</v>
      </c>
      <c r="BB270" s="37">
        <v>0</v>
      </c>
      <c r="BC270" s="37">
        <v>0</v>
      </c>
      <c r="BD270" s="37">
        <v>0</v>
      </c>
      <c r="BE270" s="37">
        <v>0</v>
      </c>
      <c r="BF270" s="37">
        <v>0</v>
      </c>
      <c r="BG270" s="37">
        <v>0</v>
      </c>
      <c r="BH270" s="52">
        <v>0</v>
      </c>
      <c r="BI270" s="37">
        <v>0</v>
      </c>
      <c r="BJ270" s="52">
        <v>0</v>
      </c>
      <c r="BK270" s="37">
        <v>0</v>
      </c>
      <c r="BL270" s="52">
        <v>0</v>
      </c>
      <c r="BM270" s="37">
        <v>0</v>
      </c>
      <c r="BN270" s="37">
        <v>0</v>
      </c>
      <c r="BO270" s="37">
        <v>0</v>
      </c>
      <c r="BP270" s="37">
        <v>0</v>
      </c>
      <c r="BQ270" s="37">
        <v>0</v>
      </c>
      <c r="BR270" s="37">
        <v>0</v>
      </c>
      <c r="BS270" s="37">
        <v>0</v>
      </c>
      <c r="BT270" s="37">
        <v>0</v>
      </c>
      <c r="BU270" s="37">
        <v>0</v>
      </c>
      <c r="BV270" s="37">
        <v>0</v>
      </c>
      <c r="BW270" s="37">
        <v>0</v>
      </c>
      <c r="BX270" s="37">
        <v>0</v>
      </c>
      <c r="BY270" s="37">
        <v>0</v>
      </c>
      <c r="BZ270" s="37">
        <v>0</v>
      </c>
      <c r="CA270" s="37">
        <v>0</v>
      </c>
      <c r="CB270" s="37">
        <v>0</v>
      </c>
      <c r="CC270" s="90">
        <v>1</v>
      </c>
      <c r="CD270" s="37">
        <v>0</v>
      </c>
      <c r="CE270" s="37">
        <v>1</v>
      </c>
      <c r="CF270" s="93">
        <v>0</v>
      </c>
      <c r="CG270" s="93">
        <v>0</v>
      </c>
      <c r="CH270" s="93">
        <v>0</v>
      </c>
      <c r="CI270" s="93">
        <v>0</v>
      </c>
      <c r="CJ270" s="93">
        <v>0</v>
      </c>
      <c r="CK270" s="93">
        <v>0</v>
      </c>
      <c r="CL270" s="93">
        <v>0</v>
      </c>
      <c r="CM270" s="37">
        <v>1</v>
      </c>
      <c r="CN270" s="37">
        <v>0</v>
      </c>
      <c r="CO270" s="93">
        <v>0</v>
      </c>
      <c r="CP270" s="93">
        <v>0</v>
      </c>
      <c r="CQ270" s="93">
        <v>0</v>
      </c>
      <c r="CR270" s="93">
        <v>0</v>
      </c>
      <c r="CS270" s="93">
        <v>0</v>
      </c>
      <c r="CT270" s="93">
        <v>0</v>
      </c>
      <c r="CU270" s="93">
        <v>0</v>
      </c>
      <c r="CV270" s="37">
        <v>1</v>
      </c>
      <c r="CW270" s="107">
        <v>0</v>
      </c>
      <c r="CX270" s="93">
        <v>2</v>
      </c>
      <c r="CY270" s="93">
        <v>0</v>
      </c>
      <c r="CZ270" s="93">
        <v>1</v>
      </c>
      <c r="DA270" s="93">
        <v>0</v>
      </c>
      <c r="DB270" s="93">
        <v>0</v>
      </c>
      <c r="DC270" s="37" t="s">
        <v>1897</v>
      </c>
      <c r="DD270" s="37" t="s">
        <v>313</v>
      </c>
      <c r="DE270" s="37" t="s">
        <v>538</v>
      </c>
      <c r="DF270" s="93">
        <v>1</v>
      </c>
      <c r="DG270" s="37"/>
      <c r="DH270" s="93"/>
      <c r="DI270" s="37"/>
      <c r="DJ270" s="37"/>
      <c r="DK270" s="37"/>
      <c r="DL270" s="37">
        <v>0</v>
      </c>
      <c r="DM270" s="37"/>
      <c r="DN270" s="37">
        <v>1</v>
      </c>
      <c r="DO270" s="37">
        <v>1877</v>
      </c>
      <c r="DP270" s="37" t="s">
        <v>1898</v>
      </c>
      <c r="DQ270" s="37" t="s">
        <v>1899</v>
      </c>
      <c r="DR270" s="37">
        <v>1975</v>
      </c>
      <c r="DS270" s="37" t="s">
        <v>1900</v>
      </c>
    </row>
    <row r="271" spans="1:139" s="38" customFormat="1" ht="15.75" customHeight="1" x14ac:dyDescent="0.3">
      <c r="A271" s="74" t="s">
        <v>9</v>
      </c>
      <c r="B271" s="74" t="s">
        <v>1901</v>
      </c>
      <c r="C271" s="102" t="s">
        <v>1902</v>
      </c>
      <c r="D271" s="37"/>
      <c r="E271" s="37"/>
      <c r="F271" s="40" t="s">
        <v>91</v>
      </c>
      <c r="G271" s="37"/>
      <c r="H271" s="37" t="s">
        <v>677</v>
      </c>
      <c r="I271" s="37" t="s">
        <v>56</v>
      </c>
      <c r="J271" s="37" t="s">
        <v>455</v>
      </c>
      <c r="K271" s="37" t="s">
        <v>471</v>
      </c>
      <c r="L271" s="93"/>
      <c r="M271" s="37" t="s">
        <v>272</v>
      </c>
      <c r="N271" s="93"/>
      <c r="O271" s="37" t="s">
        <v>299</v>
      </c>
      <c r="P271" s="93"/>
      <c r="Q271" s="75" t="s">
        <v>1183</v>
      </c>
      <c r="R271" s="37">
        <v>0</v>
      </c>
      <c r="S271" s="37">
        <v>0</v>
      </c>
      <c r="T271" s="37">
        <v>0</v>
      </c>
      <c r="U271" s="37">
        <v>0</v>
      </c>
      <c r="V271" s="37">
        <v>0</v>
      </c>
      <c r="W271" s="37">
        <v>0</v>
      </c>
      <c r="X271" s="37">
        <v>0</v>
      </c>
      <c r="Y271" s="37">
        <v>0</v>
      </c>
      <c r="Z271" s="37"/>
      <c r="AA271" s="75">
        <v>0</v>
      </c>
      <c r="AB271" s="37">
        <v>0</v>
      </c>
      <c r="AC271" s="37">
        <v>0</v>
      </c>
      <c r="AD271" s="37">
        <v>0</v>
      </c>
      <c r="AE271" s="37">
        <v>0</v>
      </c>
      <c r="AF271" s="37">
        <v>0</v>
      </c>
      <c r="AG271" s="37">
        <v>0</v>
      </c>
      <c r="AH271" s="37">
        <v>0</v>
      </c>
      <c r="AI271" s="37">
        <v>0</v>
      </c>
      <c r="AJ271" s="37">
        <v>0</v>
      </c>
      <c r="AK271" s="37">
        <v>0</v>
      </c>
      <c r="AL271" s="37">
        <v>0</v>
      </c>
      <c r="AM271" s="37">
        <v>0</v>
      </c>
      <c r="AN271" s="37">
        <v>0</v>
      </c>
      <c r="AO271" s="37">
        <v>0</v>
      </c>
      <c r="AP271" s="37">
        <v>0</v>
      </c>
      <c r="AQ271" s="37">
        <v>0</v>
      </c>
      <c r="AR271" s="37">
        <v>1</v>
      </c>
      <c r="AS271" s="37">
        <v>0</v>
      </c>
      <c r="AT271" s="37">
        <v>0</v>
      </c>
      <c r="AU271" s="37">
        <v>0</v>
      </c>
      <c r="AV271" s="37">
        <v>0</v>
      </c>
      <c r="AW271" s="37">
        <v>0</v>
      </c>
      <c r="AX271" s="37">
        <v>0</v>
      </c>
      <c r="AY271" s="37">
        <v>0</v>
      </c>
      <c r="AZ271" s="37">
        <v>0</v>
      </c>
      <c r="BA271" s="37">
        <v>0</v>
      </c>
      <c r="BB271" s="37">
        <v>0</v>
      </c>
      <c r="BC271" s="37">
        <v>0</v>
      </c>
      <c r="BD271" s="37">
        <v>0</v>
      </c>
      <c r="BE271" s="37">
        <v>0</v>
      </c>
      <c r="BF271" s="37">
        <v>0</v>
      </c>
      <c r="BG271" s="37">
        <v>0</v>
      </c>
      <c r="BH271" s="52">
        <v>0</v>
      </c>
      <c r="BI271" s="37">
        <v>0</v>
      </c>
      <c r="BJ271" s="52">
        <v>0</v>
      </c>
      <c r="BK271" s="37">
        <v>0</v>
      </c>
      <c r="BL271" s="52">
        <v>0</v>
      </c>
      <c r="BM271" s="37">
        <v>0</v>
      </c>
      <c r="BN271" s="37">
        <v>0</v>
      </c>
      <c r="BO271" s="37">
        <v>0</v>
      </c>
      <c r="BP271" s="37">
        <v>0</v>
      </c>
      <c r="BQ271" s="37">
        <v>0</v>
      </c>
      <c r="BR271" s="37">
        <v>0</v>
      </c>
      <c r="BS271" s="37">
        <v>0</v>
      </c>
      <c r="BT271" s="37">
        <v>0</v>
      </c>
      <c r="BU271" s="37">
        <v>0</v>
      </c>
      <c r="BV271" s="37">
        <v>0</v>
      </c>
      <c r="BW271" s="37">
        <v>0</v>
      </c>
      <c r="BX271" s="37">
        <v>0</v>
      </c>
      <c r="BY271" s="37">
        <v>0</v>
      </c>
      <c r="BZ271" s="37">
        <v>0</v>
      </c>
      <c r="CA271" s="37">
        <v>0</v>
      </c>
      <c r="CB271" s="37">
        <v>0</v>
      </c>
      <c r="CC271" s="90">
        <v>0</v>
      </c>
      <c r="CD271" s="37">
        <v>0</v>
      </c>
      <c r="CE271" s="37">
        <v>0</v>
      </c>
      <c r="CF271" s="37">
        <v>0</v>
      </c>
      <c r="CG271" s="37">
        <v>0</v>
      </c>
      <c r="CH271" s="37">
        <v>0</v>
      </c>
      <c r="CI271" s="37">
        <v>0</v>
      </c>
      <c r="CJ271" s="37">
        <v>0</v>
      </c>
      <c r="CK271" s="37">
        <v>0</v>
      </c>
      <c r="CL271" s="37">
        <v>0</v>
      </c>
      <c r="CM271" s="37">
        <v>0</v>
      </c>
      <c r="CN271" s="37">
        <v>0</v>
      </c>
      <c r="CO271" s="37">
        <v>0</v>
      </c>
      <c r="CP271" s="37">
        <v>0</v>
      </c>
      <c r="CQ271" s="37">
        <v>0</v>
      </c>
      <c r="CR271" s="37">
        <v>0</v>
      </c>
      <c r="CS271" s="37">
        <v>0</v>
      </c>
      <c r="CT271" s="37">
        <v>0</v>
      </c>
      <c r="CU271" s="37">
        <v>0</v>
      </c>
      <c r="CV271" s="37">
        <v>0</v>
      </c>
      <c r="CW271" s="75">
        <v>0</v>
      </c>
      <c r="CX271" s="93">
        <f>SUM(AA271:CW271)</f>
        <v>1</v>
      </c>
      <c r="CY271" s="93">
        <v>1</v>
      </c>
      <c r="CZ271" s="93">
        <v>0</v>
      </c>
      <c r="DA271" s="93">
        <v>0</v>
      </c>
      <c r="DB271" s="93">
        <v>0</v>
      </c>
      <c r="DC271" s="37" t="s">
        <v>600</v>
      </c>
      <c r="DD271" s="37" t="s">
        <v>309</v>
      </c>
      <c r="DE271" s="93"/>
      <c r="DF271" s="93"/>
      <c r="DG271" s="93"/>
      <c r="DH271" s="93"/>
      <c r="DI271" s="93"/>
      <c r="DJ271" s="93"/>
      <c r="DK271" s="93"/>
      <c r="DL271" s="93">
        <v>0</v>
      </c>
      <c r="DM271" s="93"/>
      <c r="DN271" s="93">
        <v>1</v>
      </c>
      <c r="DO271" s="93">
        <v>1838</v>
      </c>
      <c r="DP271" s="37" t="s">
        <v>1903</v>
      </c>
      <c r="DQ271" s="102" t="s">
        <v>1902</v>
      </c>
      <c r="DR271" s="37" t="s">
        <v>460</v>
      </c>
      <c r="DS271" s="37" t="s">
        <v>1903</v>
      </c>
      <c r="DT271" s="37"/>
      <c r="DU271" s="37"/>
      <c r="DV271" s="37"/>
      <c r="DW271" s="37"/>
      <c r="DX271" s="37"/>
      <c r="DY271" s="37"/>
      <c r="DZ271" s="37"/>
      <c r="EA271" s="37"/>
      <c r="EB271" s="37"/>
      <c r="EC271" s="37"/>
      <c r="ED271" s="37"/>
      <c r="EE271" s="37"/>
      <c r="EF271" s="37"/>
      <c r="EG271" s="37"/>
      <c r="EH271" s="37"/>
      <c r="EI271" s="37"/>
    </row>
    <row r="272" spans="1:139" s="38" customFormat="1" ht="15.75" customHeight="1" x14ac:dyDescent="0.3">
      <c r="A272" s="74" t="s">
        <v>9</v>
      </c>
      <c r="B272" s="37" t="s">
        <v>1904</v>
      </c>
      <c r="C272" s="102" t="s">
        <v>1905</v>
      </c>
      <c r="D272" s="37"/>
      <c r="E272" s="37"/>
      <c r="F272" s="37" t="s">
        <v>122</v>
      </c>
      <c r="G272" s="37"/>
      <c r="H272" s="37" t="s">
        <v>454</v>
      </c>
      <c r="I272" s="37" t="s">
        <v>56</v>
      </c>
      <c r="J272" s="37" t="s">
        <v>173</v>
      </c>
      <c r="K272" s="37" t="s">
        <v>471</v>
      </c>
      <c r="L272" s="93"/>
      <c r="M272" s="37" t="s">
        <v>274</v>
      </c>
      <c r="N272" s="37"/>
      <c r="O272" s="37" t="s">
        <v>299</v>
      </c>
      <c r="P272" s="37" t="s">
        <v>1906</v>
      </c>
      <c r="Q272" s="75" t="s">
        <v>457</v>
      </c>
      <c r="R272" s="37">
        <v>0</v>
      </c>
      <c r="S272" s="37">
        <v>0</v>
      </c>
      <c r="T272" s="37">
        <v>0</v>
      </c>
      <c r="U272" s="37">
        <v>0</v>
      </c>
      <c r="V272" s="37">
        <v>0</v>
      </c>
      <c r="W272" s="37">
        <v>0</v>
      </c>
      <c r="X272" s="37">
        <v>0</v>
      </c>
      <c r="Y272" s="37">
        <v>0</v>
      </c>
      <c r="Z272" s="37"/>
      <c r="AA272" s="75">
        <v>0</v>
      </c>
      <c r="AB272" s="37">
        <v>0</v>
      </c>
      <c r="AC272" s="37">
        <v>0</v>
      </c>
      <c r="AD272" s="37">
        <v>0</v>
      </c>
      <c r="AE272" s="37">
        <v>0</v>
      </c>
      <c r="AF272" s="37">
        <v>0</v>
      </c>
      <c r="AG272" s="37">
        <v>0</v>
      </c>
      <c r="AH272" s="37">
        <v>0</v>
      </c>
      <c r="AI272" s="37">
        <v>0</v>
      </c>
      <c r="AJ272" s="37">
        <v>0</v>
      </c>
      <c r="AK272" s="37">
        <v>0</v>
      </c>
      <c r="AL272" s="37">
        <v>0</v>
      </c>
      <c r="AM272" s="37">
        <v>0</v>
      </c>
      <c r="AN272" s="37">
        <v>0</v>
      </c>
      <c r="AO272" s="37">
        <v>0</v>
      </c>
      <c r="AP272" s="37">
        <v>0</v>
      </c>
      <c r="AQ272" s="37">
        <v>0</v>
      </c>
      <c r="AR272" s="37">
        <v>0</v>
      </c>
      <c r="AS272" s="37">
        <v>0</v>
      </c>
      <c r="AT272" s="37">
        <v>0</v>
      </c>
      <c r="AU272" s="37">
        <v>0</v>
      </c>
      <c r="AV272" s="37">
        <v>0</v>
      </c>
      <c r="AW272" s="37">
        <v>0</v>
      </c>
      <c r="AX272" s="37">
        <v>0</v>
      </c>
      <c r="AY272" s="37">
        <v>0</v>
      </c>
      <c r="AZ272" s="37">
        <v>0</v>
      </c>
      <c r="BA272" s="37">
        <v>0</v>
      </c>
      <c r="BB272" s="37">
        <v>0</v>
      </c>
      <c r="BC272" s="37">
        <v>0</v>
      </c>
      <c r="BD272" s="37">
        <v>0</v>
      </c>
      <c r="BE272" s="37">
        <v>0</v>
      </c>
      <c r="BF272" s="37">
        <v>0</v>
      </c>
      <c r="BG272" s="37">
        <v>0</v>
      </c>
      <c r="BH272" s="52">
        <v>0</v>
      </c>
      <c r="BI272" s="37">
        <v>0</v>
      </c>
      <c r="BJ272" s="52">
        <v>0</v>
      </c>
      <c r="BK272" s="37">
        <v>0</v>
      </c>
      <c r="BL272" s="52">
        <v>0</v>
      </c>
      <c r="BM272" s="37">
        <v>0</v>
      </c>
      <c r="BN272" s="37">
        <v>0</v>
      </c>
      <c r="BO272" s="37">
        <v>0</v>
      </c>
      <c r="BP272" s="37">
        <v>0</v>
      </c>
      <c r="BQ272" s="37">
        <v>0</v>
      </c>
      <c r="BR272" s="37">
        <v>0</v>
      </c>
      <c r="BS272" s="37">
        <v>0</v>
      </c>
      <c r="BT272" s="37">
        <v>0</v>
      </c>
      <c r="BU272" s="37">
        <v>0</v>
      </c>
      <c r="BV272" s="37">
        <v>0</v>
      </c>
      <c r="BW272" s="37">
        <v>0</v>
      </c>
      <c r="BX272" s="37">
        <v>0</v>
      </c>
      <c r="BY272" s="37">
        <v>0</v>
      </c>
      <c r="BZ272" s="37">
        <v>0</v>
      </c>
      <c r="CA272" s="37">
        <v>0</v>
      </c>
      <c r="CB272" s="37">
        <v>0</v>
      </c>
      <c r="CC272" s="106">
        <v>0</v>
      </c>
      <c r="CD272" s="37">
        <v>0</v>
      </c>
      <c r="CE272" s="93">
        <v>0</v>
      </c>
      <c r="CF272" s="93">
        <v>0</v>
      </c>
      <c r="CG272" s="93">
        <v>0</v>
      </c>
      <c r="CH272" s="93">
        <v>0</v>
      </c>
      <c r="CI272" s="93">
        <v>0</v>
      </c>
      <c r="CJ272" s="93">
        <v>0</v>
      </c>
      <c r="CK272" s="93">
        <v>0</v>
      </c>
      <c r="CL272" s="93">
        <v>0</v>
      </c>
      <c r="CM272" s="93">
        <v>0</v>
      </c>
      <c r="CN272" s="37">
        <v>0</v>
      </c>
      <c r="CO272" s="93">
        <v>0</v>
      </c>
      <c r="CP272" s="37">
        <v>1</v>
      </c>
      <c r="CQ272" s="93">
        <v>0</v>
      </c>
      <c r="CR272" s="93">
        <v>0</v>
      </c>
      <c r="CS272" s="93">
        <v>0</v>
      </c>
      <c r="CT272" s="93">
        <v>0</v>
      </c>
      <c r="CU272" s="93">
        <v>0</v>
      </c>
      <c r="CV272" s="93">
        <v>0</v>
      </c>
      <c r="CW272" s="107">
        <v>0</v>
      </c>
      <c r="CX272" s="93">
        <f>SUM(AA272:CW272)</f>
        <v>1</v>
      </c>
      <c r="CY272" s="93">
        <v>0</v>
      </c>
      <c r="CZ272" s="93">
        <v>1</v>
      </c>
      <c r="DA272" s="93">
        <v>0</v>
      </c>
      <c r="DB272" s="93">
        <v>0</v>
      </c>
      <c r="DC272" s="37" t="s">
        <v>458</v>
      </c>
      <c r="DD272" s="37" t="s">
        <v>306</v>
      </c>
      <c r="DE272" s="37" t="s">
        <v>474</v>
      </c>
      <c r="DF272" s="93">
        <v>1</v>
      </c>
      <c r="DG272" s="37"/>
      <c r="DH272" s="93"/>
      <c r="DI272" s="37"/>
      <c r="DJ272" s="37"/>
      <c r="DK272" s="37"/>
      <c r="DL272" s="37">
        <v>0</v>
      </c>
      <c r="DM272" s="37"/>
      <c r="DN272" s="37">
        <v>1</v>
      </c>
      <c r="DO272" s="37">
        <v>1900</v>
      </c>
      <c r="DP272" s="37" t="s">
        <v>1907</v>
      </c>
      <c r="DQ272" s="37" t="s">
        <v>1908</v>
      </c>
      <c r="DR272" s="37">
        <v>1985</v>
      </c>
      <c r="DS272" s="37" t="s">
        <v>1909</v>
      </c>
    </row>
    <row r="273" spans="1:139" s="38" customFormat="1" ht="15.75" customHeight="1" x14ac:dyDescent="0.3">
      <c r="A273" s="74" t="s">
        <v>9</v>
      </c>
      <c r="B273" s="74" t="s">
        <v>1910</v>
      </c>
      <c r="C273" s="102" t="s">
        <v>1911</v>
      </c>
      <c r="D273" s="37"/>
      <c r="E273" s="37"/>
      <c r="F273" s="37" t="s">
        <v>145</v>
      </c>
      <c r="G273" s="93"/>
      <c r="H273" s="546" t="s">
        <v>8574</v>
      </c>
      <c r="I273" s="37" t="s">
        <v>56</v>
      </c>
      <c r="J273" s="37" t="s">
        <v>173</v>
      </c>
      <c r="K273" s="37" t="s">
        <v>471</v>
      </c>
      <c r="L273" s="93"/>
      <c r="M273" s="37" t="s">
        <v>268</v>
      </c>
      <c r="N273" s="37" t="s">
        <v>299</v>
      </c>
      <c r="O273" s="37" t="s">
        <v>299</v>
      </c>
      <c r="P273" s="93"/>
      <c r="Q273" s="107"/>
      <c r="R273" s="37">
        <v>0</v>
      </c>
      <c r="S273" s="37">
        <v>0</v>
      </c>
      <c r="T273" s="37">
        <v>0</v>
      </c>
      <c r="U273" s="37">
        <v>0</v>
      </c>
      <c r="V273" s="37">
        <v>0</v>
      </c>
      <c r="W273" s="37">
        <v>1</v>
      </c>
      <c r="X273" s="37">
        <v>0</v>
      </c>
      <c r="Y273" s="37">
        <v>0</v>
      </c>
      <c r="Z273" s="37"/>
      <c r="AA273" s="75">
        <v>0</v>
      </c>
      <c r="AB273" s="37">
        <v>0</v>
      </c>
      <c r="AC273" s="37">
        <v>0</v>
      </c>
      <c r="AD273" s="37">
        <v>0</v>
      </c>
      <c r="AE273" s="37">
        <v>0</v>
      </c>
      <c r="AF273" s="37">
        <v>0</v>
      </c>
      <c r="AG273" s="37">
        <v>0</v>
      </c>
      <c r="AH273" s="37">
        <v>0</v>
      </c>
      <c r="AI273" s="37">
        <v>0</v>
      </c>
      <c r="AJ273" s="37">
        <v>0</v>
      </c>
      <c r="AK273" s="37">
        <v>0</v>
      </c>
      <c r="AL273" s="37">
        <v>0</v>
      </c>
      <c r="AM273" s="37">
        <v>0</v>
      </c>
      <c r="AN273" s="37">
        <v>0</v>
      </c>
      <c r="AO273" s="37">
        <v>0</v>
      </c>
      <c r="AP273" s="37">
        <v>0</v>
      </c>
      <c r="AQ273" s="37">
        <v>0</v>
      </c>
      <c r="AR273" s="37">
        <v>0</v>
      </c>
      <c r="AS273" s="37">
        <v>0</v>
      </c>
      <c r="AT273" s="37">
        <v>0</v>
      </c>
      <c r="AU273" s="37">
        <v>0</v>
      </c>
      <c r="AV273" s="37">
        <v>0</v>
      </c>
      <c r="AW273" s="37">
        <v>0</v>
      </c>
      <c r="AX273" s="37">
        <v>0</v>
      </c>
      <c r="AY273" s="37">
        <v>0</v>
      </c>
      <c r="AZ273" s="37">
        <v>0</v>
      </c>
      <c r="BA273" s="37">
        <v>0</v>
      </c>
      <c r="BB273" s="37">
        <v>0</v>
      </c>
      <c r="BC273" s="37">
        <v>0</v>
      </c>
      <c r="BD273" s="37">
        <v>0</v>
      </c>
      <c r="BE273" s="37">
        <v>0</v>
      </c>
      <c r="BF273" s="37">
        <v>0</v>
      </c>
      <c r="BG273" s="37">
        <v>0</v>
      </c>
      <c r="BH273" s="52">
        <v>0</v>
      </c>
      <c r="BI273" s="37">
        <v>0</v>
      </c>
      <c r="BJ273" s="52">
        <v>0</v>
      </c>
      <c r="BK273" s="37">
        <v>0</v>
      </c>
      <c r="BL273" s="52">
        <v>0</v>
      </c>
      <c r="BM273" s="37">
        <v>0</v>
      </c>
      <c r="BN273" s="37">
        <v>0</v>
      </c>
      <c r="BO273" s="37">
        <v>0</v>
      </c>
      <c r="BP273" s="37">
        <v>0</v>
      </c>
      <c r="BQ273" s="37">
        <v>0</v>
      </c>
      <c r="BR273" s="37">
        <v>0</v>
      </c>
      <c r="BS273" s="37">
        <v>0</v>
      </c>
      <c r="BT273" s="37">
        <v>0</v>
      </c>
      <c r="BU273" s="37">
        <v>0</v>
      </c>
      <c r="BV273" s="37">
        <v>0</v>
      </c>
      <c r="BW273" s="37">
        <v>0</v>
      </c>
      <c r="BX273" s="37">
        <v>0</v>
      </c>
      <c r="BY273" s="37">
        <v>0</v>
      </c>
      <c r="BZ273" s="37">
        <v>0</v>
      </c>
      <c r="CA273" s="37">
        <v>0</v>
      </c>
      <c r="CB273" s="37">
        <v>0</v>
      </c>
      <c r="CC273" s="90">
        <v>0</v>
      </c>
      <c r="CD273" s="37">
        <v>0</v>
      </c>
      <c r="CE273" s="37">
        <v>0</v>
      </c>
      <c r="CF273" s="37">
        <v>0</v>
      </c>
      <c r="CG273" s="37">
        <v>0</v>
      </c>
      <c r="CH273" s="37">
        <v>0</v>
      </c>
      <c r="CI273" s="37">
        <v>0</v>
      </c>
      <c r="CJ273" s="37">
        <v>0</v>
      </c>
      <c r="CK273" s="37">
        <v>0</v>
      </c>
      <c r="CL273" s="37">
        <v>0</v>
      </c>
      <c r="CM273" s="37">
        <v>0</v>
      </c>
      <c r="CN273" s="37">
        <v>0</v>
      </c>
      <c r="CO273" s="37">
        <v>0</v>
      </c>
      <c r="CP273" s="37">
        <v>0</v>
      </c>
      <c r="CQ273" s="37">
        <v>0</v>
      </c>
      <c r="CR273" s="37">
        <v>0</v>
      </c>
      <c r="CS273" s="37">
        <v>0</v>
      </c>
      <c r="CT273" s="37">
        <v>0</v>
      </c>
      <c r="CU273" s="37">
        <v>0</v>
      </c>
      <c r="CV273" s="37">
        <v>0</v>
      </c>
      <c r="CW273" s="75">
        <v>0</v>
      </c>
      <c r="CX273" s="93">
        <v>0</v>
      </c>
      <c r="CY273" s="93">
        <v>1</v>
      </c>
      <c r="CZ273" s="93">
        <v>0</v>
      </c>
      <c r="DA273" s="93">
        <v>0</v>
      </c>
      <c r="DB273" s="93">
        <v>0</v>
      </c>
      <c r="DC273" s="37" t="s">
        <v>8587</v>
      </c>
      <c r="DD273" s="37" t="s">
        <v>311</v>
      </c>
      <c r="DE273" s="93"/>
      <c r="DF273" s="93">
        <v>1</v>
      </c>
      <c r="DG273" s="37"/>
      <c r="DH273" s="93"/>
      <c r="DI273" s="37"/>
      <c r="DJ273" s="37"/>
      <c r="DK273" s="37"/>
      <c r="DL273" s="37">
        <v>0</v>
      </c>
      <c r="DM273" s="37"/>
      <c r="DN273" s="37">
        <v>1</v>
      </c>
      <c r="DO273" s="37">
        <v>1972</v>
      </c>
      <c r="DP273" s="37" t="s">
        <v>1913</v>
      </c>
      <c r="DQ273" s="102" t="s">
        <v>1914</v>
      </c>
      <c r="DR273" s="37" t="s">
        <v>460</v>
      </c>
      <c r="DS273" s="37" t="s">
        <v>1913</v>
      </c>
    </row>
    <row r="274" spans="1:139" s="38" customFormat="1" ht="15.75" customHeight="1" x14ac:dyDescent="0.3">
      <c r="A274" s="74" t="s">
        <v>9</v>
      </c>
      <c r="B274" s="74" t="s">
        <v>1910</v>
      </c>
      <c r="C274" s="102" t="s">
        <v>1915</v>
      </c>
      <c r="D274" s="37"/>
      <c r="E274" s="37"/>
      <c r="F274" s="37" t="s">
        <v>122</v>
      </c>
      <c r="G274" s="93"/>
      <c r="H274" s="546" t="s">
        <v>8574</v>
      </c>
      <c r="I274" s="37" t="s">
        <v>56</v>
      </c>
      <c r="J274" s="37" t="s">
        <v>173</v>
      </c>
      <c r="K274" s="37" t="s">
        <v>471</v>
      </c>
      <c r="L274" s="93"/>
      <c r="M274" s="37" t="s">
        <v>268</v>
      </c>
      <c r="N274" s="37" t="s">
        <v>299</v>
      </c>
      <c r="O274" s="37" t="s">
        <v>299</v>
      </c>
      <c r="P274" s="93"/>
      <c r="Q274" s="75"/>
      <c r="R274" s="37">
        <v>0</v>
      </c>
      <c r="S274" s="37">
        <v>0</v>
      </c>
      <c r="T274" s="37">
        <v>0</v>
      </c>
      <c r="U274" s="37">
        <v>0</v>
      </c>
      <c r="V274" s="37">
        <v>0</v>
      </c>
      <c r="W274" s="37">
        <v>1</v>
      </c>
      <c r="X274" s="37">
        <v>0</v>
      </c>
      <c r="Y274" s="37">
        <v>0</v>
      </c>
      <c r="Z274" s="37"/>
      <c r="AA274" s="75">
        <v>0</v>
      </c>
      <c r="AB274" s="37">
        <v>0</v>
      </c>
      <c r="AC274" s="37">
        <v>0</v>
      </c>
      <c r="AD274" s="37">
        <v>0</v>
      </c>
      <c r="AE274" s="37">
        <v>0</v>
      </c>
      <c r="AF274" s="37">
        <v>0</v>
      </c>
      <c r="AG274" s="37">
        <v>0</v>
      </c>
      <c r="AH274" s="37">
        <v>0</v>
      </c>
      <c r="AI274" s="37">
        <v>0</v>
      </c>
      <c r="AJ274" s="37">
        <v>0</v>
      </c>
      <c r="AK274" s="37">
        <v>0</v>
      </c>
      <c r="AL274" s="37">
        <v>0</v>
      </c>
      <c r="AM274" s="37">
        <v>0</v>
      </c>
      <c r="AN274" s="37">
        <v>0</v>
      </c>
      <c r="AO274" s="37">
        <v>0</v>
      </c>
      <c r="AP274" s="37">
        <v>0</v>
      </c>
      <c r="AQ274" s="37">
        <v>0</v>
      </c>
      <c r="AR274" s="37">
        <v>0</v>
      </c>
      <c r="AS274" s="37">
        <v>0</v>
      </c>
      <c r="AT274" s="37">
        <v>0</v>
      </c>
      <c r="AU274" s="37">
        <v>0</v>
      </c>
      <c r="AV274" s="37">
        <v>0</v>
      </c>
      <c r="AW274" s="37">
        <v>0</v>
      </c>
      <c r="AX274" s="37">
        <v>0</v>
      </c>
      <c r="AY274" s="37">
        <v>0</v>
      </c>
      <c r="AZ274" s="37">
        <v>0</v>
      </c>
      <c r="BA274" s="37">
        <v>0</v>
      </c>
      <c r="BB274" s="37">
        <v>0</v>
      </c>
      <c r="BC274" s="37">
        <v>0</v>
      </c>
      <c r="BD274" s="37">
        <v>0</v>
      </c>
      <c r="BE274" s="37">
        <v>0</v>
      </c>
      <c r="BF274" s="37">
        <v>0</v>
      </c>
      <c r="BG274" s="37">
        <v>0</v>
      </c>
      <c r="BH274" s="52">
        <v>0</v>
      </c>
      <c r="BI274" s="37">
        <v>0</v>
      </c>
      <c r="BJ274" s="52">
        <v>0</v>
      </c>
      <c r="BK274" s="37">
        <v>0</v>
      </c>
      <c r="BL274" s="52">
        <v>0</v>
      </c>
      <c r="BM274" s="37">
        <v>0</v>
      </c>
      <c r="BN274" s="37">
        <v>0</v>
      </c>
      <c r="BO274" s="37">
        <v>0</v>
      </c>
      <c r="BP274" s="37">
        <v>0</v>
      </c>
      <c r="BQ274" s="37">
        <v>0</v>
      </c>
      <c r="BR274" s="37">
        <v>0</v>
      </c>
      <c r="BS274" s="37">
        <v>0</v>
      </c>
      <c r="BT274" s="37">
        <v>0</v>
      </c>
      <c r="BU274" s="37">
        <v>0</v>
      </c>
      <c r="BV274" s="37">
        <v>0</v>
      </c>
      <c r="BW274" s="37">
        <v>0</v>
      </c>
      <c r="BX274" s="37">
        <v>0</v>
      </c>
      <c r="BY274" s="37">
        <v>0</v>
      </c>
      <c r="BZ274" s="37">
        <v>0</v>
      </c>
      <c r="CA274" s="37">
        <v>0</v>
      </c>
      <c r="CB274" s="37">
        <v>0</v>
      </c>
      <c r="CC274" s="90">
        <v>0</v>
      </c>
      <c r="CD274" s="37">
        <v>0</v>
      </c>
      <c r="CE274" s="37">
        <v>0</v>
      </c>
      <c r="CF274" s="37">
        <v>0</v>
      </c>
      <c r="CG274" s="37">
        <v>0</v>
      </c>
      <c r="CH274" s="37">
        <v>0</v>
      </c>
      <c r="CI274" s="37">
        <v>0</v>
      </c>
      <c r="CJ274" s="37">
        <v>0</v>
      </c>
      <c r="CK274" s="37">
        <v>0</v>
      </c>
      <c r="CL274" s="37">
        <v>0</v>
      </c>
      <c r="CM274" s="37">
        <v>0</v>
      </c>
      <c r="CN274" s="37">
        <v>0</v>
      </c>
      <c r="CO274" s="37">
        <v>0</v>
      </c>
      <c r="CP274" s="37">
        <v>0</v>
      </c>
      <c r="CQ274" s="37">
        <v>0</v>
      </c>
      <c r="CR274" s="37">
        <v>0</v>
      </c>
      <c r="CS274" s="37">
        <v>0</v>
      </c>
      <c r="CT274" s="37">
        <v>0</v>
      </c>
      <c r="CU274" s="37">
        <v>0</v>
      </c>
      <c r="CV274" s="37">
        <v>0</v>
      </c>
      <c r="CW274" s="75">
        <v>0</v>
      </c>
      <c r="CX274" s="93">
        <v>0</v>
      </c>
      <c r="CY274" s="93">
        <v>1</v>
      </c>
      <c r="CZ274" s="93">
        <v>0</v>
      </c>
      <c r="DA274" s="93">
        <v>0</v>
      </c>
      <c r="DB274" s="93">
        <v>0</v>
      </c>
      <c r="DC274" s="37" t="s">
        <v>1827</v>
      </c>
      <c r="DD274" s="37" t="s">
        <v>311</v>
      </c>
      <c r="DE274" s="93"/>
      <c r="DF274" s="93">
        <v>1</v>
      </c>
      <c r="DG274" s="37"/>
      <c r="DH274" s="93"/>
      <c r="DI274" s="37"/>
      <c r="DJ274" s="37"/>
      <c r="DK274" s="37"/>
      <c r="DL274" s="37">
        <v>0</v>
      </c>
      <c r="DM274" s="37"/>
      <c r="DN274" s="37">
        <v>1</v>
      </c>
      <c r="DO274" s="37">
        <v>1991</v>
      </c>
      <c r="DP274" s="37" t="s">
        <v>1916</v>
      </c>
      <c r="DQ274" s="102" t="s">
        <v>1915</v>
      </c>
      <c r="DR274" s="37" t="s">
        <v>460</v>
      </c>
      <c r="DS274" s="37" t="s">
        <v>1916</v>
      </c>
    </row>
    <row r="275" spans="1:139" s="38" customFormat="1" ht="15.75" customHeight="1" x14ac:dyDescent="0.3">
      <c r="A275" s="37" t="s">
        <v>9</v>
      </c>
      <c r="B275" s="74" t="s">
        <v>1917</v>
      </c>
      <c r="C275" s="48" t="s">
        <v>1918</v>
      </c>
      <c r="D275" s="37" t="s">
        <v>1919</v>
      </c>
      <c r="E275" s="37"/>
      <c r="F275" s="37" t="s">
        <v>91</v>
      </c>
      <c r="G275" s="37" t="s">
        <v>95</v>
      </c>
      <c r="H275" s="37" t="s">
        <v>454</v>
      </c>
      <c r="I275" s="37" t="s">
        <v>56</v>
      </c>
      <c r="J275" s="37" t="s">
        <v>455</v>
      </c>
      <c r="K275" s="37" t="s">
        <v>269</v>
      </c>
      <c r="L275" s="37"/>
      <c r="M275" s="37" t="s">
        <v>272</v>
      </c>
      <c r="N275" s="37"/>
      <c r="O275" s="37" t="s">
        <v>300</v>
      </c>
      <c r="P275" s="89" t="s">
        <v>1920</v>
      </c>
      <c r="Q275" s="37" t="s">
        <v>1921</v>
      </c>
      <c r="R275" s="37">
        <v>0</v>
      </c>
      <c r="S275" s="37">
        <v>0</v>
      </c>
      <c r="T275" s="37">
        <v>0</v>
      </c>
      <c r="U275" s="37">
        <v>0</v>
      </c>
      <c r="V275" s="37">
        <v>0</v>
      </c>
      <c r="W275" s="37">
        <v>0</v>
      </c>
      <c r="X275" s="37">
        <v>0</v>
      </c>
      <c r="Y275" s="37">
        <v>0</v>
      </c>
      <c r="Z275" s="37"/>
      <c r="AA275" s="37">
        <v>0</v>
      </c>
      <c r="AB275" s="37">
        <v>0</v>
      </c>
      <c r="AC275" s="37">
        <v>0</v>
      </c>
      <c r="AD275" s="37">
        <v>0</v>
      </c>
      <c r="AE275" s="37">
        <v>0</v>
      </c>
      <c r="AF275" s="37">
        <v>0</v>
      </c>
      <c r="AG275" s="37">
        <v>0</v>
      </c>
      <c r="AH275" s="37">
        <v>0</v>
      </c>
      <c r="AI275" s="37">
        <v>0</v>
      </c>
      <c r="AJ275" s="37">
        <v>0</v>
      </c>
      <c r="AK275" s="37">
        <v>0</v>
      </c>
      <c r="AL275" s="37">
        <v>1</v>
      </c>
      <c r="AM275" s="37">
        <v>0</v>
      </c>
      <c r="AN275" s="37">
        <v>0</v>
      </c>
      <c r="AO275" s="37">
        <v>0</v>
      </c>
      <c r="AP275" s="37">
        <v>0</v>
      </c>
      <c r="AQ275" s="37">
        <v>0</v>
      </c>
      <c r="AR275" s="37">
        <v>0</v>
      </c>
      <c r="AS275" s="37">
        <v>0</v>
      </c>
      <c r="AT275" s="37">
        <v>0</v>
      </c>
      <c r="AU275" s="37">
        <v>0</v>
      </c>
      <c r="AV275" s="37">
        <v>0</v>
      </c>
      <c r="AW275" s="37">
        <v>0</v>
      </c>
      <c r="AX275" s="37">
        <v>0</v>
      </c>
      <c r="AY275" s="37">
        <v>0</v>
      </c>
      <c r="AZ275" s="37">
        <v>0</v>
      </c>
      <c r="BA275" s="37">
        <v>0</v>
      </c>
      <c r="BB275" s="37">
        <v>0</v>
      </c>
      <c r="BC275" s="37">
        <v>0</v>
      </c>
      <c r="BD275" s="37">
        <v>0</v>
      </c>
      <c r="BE275" s="37">
        <v>0</v>
      </c>
      <c r="BF275" s="37">
        <v>0</v>
      </c>
      <c r="BG275" s="37">
        <v>0</v>
      </c>
      <c r="BH275" s="52">
        <v>0</v>
      </c>
      <c r="BI275" s="37">
        <v>0</v>
      </c>
      <c r="BJ275" s="52">
        <v>0</v>
      </c>
      <c r="BK275" s="37">
        <v>0</v>
      </c>
      <c r="BL275" s="52">
        <v>0</v>
      </c>
      <c r="BM275" s="37">
        <v>0</v>
      </c>
      <c r="BN275" s="37">
        <v>0</v>
      </c>
      <c r="BO275" s="37">
        <v>0</v>
      </c>
      <c r="BP275" s="37">
        <v>0</v>
      </c>
      <c r="BQ275" s="37">
        <v>0</v>
      </c>
      <c r="BR275" s="37">
        <v>0</v>
      </c>
      <c r="BS275" s="37">
        <v>1</v>
      </c>
      <c r="BT275" s="37">
        <v>0</v>
      </c>
      <c r="BU275" s="37">
        <v>0</v>
      </c>
      <c r="BV275" s="37">
        <v>0</v>
      </c>
      <c r="BW275" s="37">
        <v>0</v>
      </c>
      <c r="BX275" s="37">
        <v>0</v>
      </c>
      <c r="BY275" s="37">
        <v>0</v>
      </c>
      <c r="BZ275" s="37">
        <v>0</v>
      </c>
      <c r="CA275" s="37">
        <v>0</v>
      </c>
      <c r="CB275" s="37">
        <v>0</v>
      </c>
      <c r="CC275" s="90">
        <v>0</v>
      </c>
      <c r="CD275" s="37">
        <v>0</v>
      </c>
      <c r="CE275" s="37">
        <v>0</v>
      </c>
      <c r="CF275" s="37">
        <v>0</v>
      </c>
      <c r="CG275" s="37">
        <v>0</v>
      </c>
      <c r="CH275" s="37">
        <v>0</v>
      </c>
      <c r="CI275" s="37">
        <v>0</v>
      </c>
      <c r="CJ275" s="37">
        <v>0</v>
      </c>
      <c r="CK275" s="37">
        <v>0</v>
      </c>
      <c r="CL275" s="37">
        <v>0</v>
      </c>
      <c r="CM275" s="37">
        <v>0</v>
      </c>
      <c r="CN275" s="37">
        <v>0</v>
      </c>
      <c r="CO275" s="37">
        <v>0</v>
      </c>
      <c r="CP275" s="37">
        <v>0</v>
      </c>
      <c r="CQ275" s="37">
        <v>0</v>
      </c>
      <c r="CR275" s="37">
        <v>0</v>
      </c>
      <c r="CS275" s="37">
        <v>0</v>
      </c>
      <c r="CT275" s="37">
        <v>0</v>
      </c>
      <c r="CU275" s="37">
        <v>0</v>
      </c>
      <c r="CV275" s="37">
        <v>0</v>
      </c>
      <c r="CW275" s="75">
        <v>0</v>
      </c>
      <c r="CX275" s="37">
        <f>SUM(AA275:CW275)</f>
        <v>2</v>
      </c>
      <c r="CY275" s="37">
        <v>1</v>
      </c>
      <c r="CZ275" s="37">
        <v>0</v>
      </c>
      <c r="DA275" s="37">
        <v>0</v>
      </c>
      <c r="DB275" s="37">
        <v>1</v>
      </c>
      <c r="DC275" s="77" t="s">
        <v>1922</v>
      </c>
      <c r="DD275" s="77" t="s">
        <v>307</v>
      </c>
      <c r="DE275" s="37"/>
      <c r="DF275" s="37">
        <v>1</v>
      </c>
      <c r="DG275" s="37" t="s">
        <v>1923</v>
      </c>
      <c r="DH275" s="37"/>
      <c r="DI275" s="37"/>
      <c r="DJ275" s="37"/>
      <c r="DK275" s="37"/>
      <c r="DL275" s="37">
        <v>1</v>
      </c>
      <c r="DM275" s="37" t="s">
        <v>595</v>
      </c>
      <c r="DN275" s="37">
        <v>1</v>
      </c>
      <c r="DO275" s="37">
        <v>1852</v>
      </c>
      <c r="DP275" s="37" t="s">
        <v>1924</v>
      </c>
      <c r="DQ275" s="37" t="s">
        <v>1925</v>
      </c>
      <c r="DR275" s="37">
        <v>2006</v>
      </c>
      <c r="DS275" s="115" t="s">
        <v>1926</v>
      </c>
    </row>
    <row r="276" spans="1:139" s="38" customFormat="1" ht="15.75" customHeight="1" x14ac:dyDescent="0.3">
      <c r="A276" s="74" t="s">
        <v>9</v>
      </c>
      <c r="B276" s="74" t="s">
        <v>1927</v>
      </c>
      <c r="C276" s="102" t="s">
        <v>1928</v>
      </c>
      <c r="D276" s="37"/>
      <c r="E276" s="37"/>
      <c r="F276" s="37" t="s">
        <v>122</v>
      </c>
      <c r="G276" s="37"/>
      <c r="H276" s="37" t="s">
        <v>454</v>
      </c>
      <c r="I276" s="93"/>
      <c r="J276" s="93"/>
      <c r="K276" s="93"/>
      <c r="L276" s="93"/>
      <c r="M276" s="93"/>
      <c r="N276" s="93"/>
      <c r="O276" s="93"/>
      <c r="P276" s="37" t="s">
        <v>1929</v>
      </c>
      <c r="Q276" s="75" t="s">
        <v>591</v>
      </c>
      <c r="R276" s="37">
        <v>0</v>
      </c>
      <c r="S276" s="37">
        <v>0</v>
      </c>
      <c r="T276" s="37">
        <v>0</v>
      </c>
      <c r="U276" s="37">
        <v>0</v>
      </c>
      <c r="V276" s="37">
        <v>0</v>
      </c>
      <c r="W276" s="37">
        <v>0</v>
      </c>
      <c r="X276" s="37">
        <v>0</v>
      </c>
      <c r="Y276" s="37">
        <v>0</v>
      </c>
      <c r="Z276" s="37"/>
      <c r="AA276" s="75">
        <v>0</v>
      </c>
      <c r="AB276" s="37">
        <v>0</v>
      </c>
      <c r="AC276" s="37">
        <v>0</v>
      </c>
      <c r="AD276" s="37">
        <v>0</v>
      </c>
      <c r="AE276" s="37">
        <v>0</v>
      </c>
      <c r="AF276" s="37">
        <v>0</v>
      </c>
      <c r="AG276" s="37">
        <v>0</v>
      </c>
      <c r="AH276" s="37">
        <v>0</v>
      </c>
      <c r="AI276" s="37">
        <v>0</v>
      </c>
      <c r="AJ276" s="37">
        <v>0</v>
      </c>
      <c r="AK276" s="37">
        <v>0</v>
      </c>
      <c r="AL276" s="37">
        <v>0</v>
      </c>
      <c r="AM276" s="37">
        <v>0</v>
      </c>
      <c r="AN276" s="37">
        <v>0</v>
      </c>
      <c r="AO276" s="37">
        <v>0</v>
      </c>
      <c r="AP276" s="37">
        <v>0</v>
      </c>
      <c r="AQ276" s="37">
        <v>0</v>
      </c>
      <c r="AR276" s="37">
        <v>0</v>
      </c>
      <c r="AS276" s="37">
        <v>0</v>
      </c>
      <c r="AT276" s="37">
        <v>0</v>
      </c>
      <c r="AU276" s="37">
        <v>0</v>
      </c>
      <c r="AV276" s="37">
        <v>0</v>
      </c>
      <c r="AW276" s="37">
        <v>0</v>
      </c>
      <c r="AX276" s="37">
        <v>0</v>
      </c>
      <c r="AY276" s="37">
        <v>0</v>
      </c>
      <c r="AZ276" s="37">
        <v>0</v>
      </c>
      <c r="BA276" s="37">
        <v>0</v>
      </c>
      <c r="BB276" s="37">
        <v>0</v>
      </c>
      <c r="BC276" s="37">
        <v>0</v>
      </c>
      <c r="BD276" s="37">
        <v>0</v>
      </c>
      <c r="BE276" s="37">
        <v>0</v>
      </c>
      <c r="BF276" s="37">
        <v>0</v>
      </c>
      <c r="BG276" s="37">
        <v>0</v>
      </c>
      <c r="BH276" s="52">
        <v>0</v>
      </c>
      <c r="BI276" s="37">
        <v>0</v>
      </c>
      <c r="BJ276" s="52">
        <v>1</v>
      </c>
      <c r="BK276" s="37">
        <v>1</v>
      </c>
      <c r="BL276" s="52">
        <v>0</v>
      </c>
      <c r="BM276" s="37">
        <v>0</v>
      </c>
      <c r="BN276" s="37">
        <v>0</v>
      </c>
      <c r="BO276" s="37">
        <v>0</v>
      </c>
      <c r="BP276" s="37">
        <v>1</v>
      </c>
      <c r="BQ276" s="37">
        <v>0</v>
      </c>
      <c r="BR276" s="37">
        <v>0</v>
      </c>
      <c r="BS276" s="37">
        <v>0</v>
      </c>
      <c r="BT276" s="37">
        <v>0</v>
      </c>
      <c r="BU276" s="37">
        <v>0</v>
      </c>
      <c r="BV276" s="37">
        <v>0</v>
      </c>
      <c r="BW276" s="37">
        <v>0</v>
      </c>
      <c r="BX276" s="37">
        <v>0</v>
      </c>
      <c r="BY276" s="37">
        <v>0</v>
      </c>
      <c r="BZ276" s="37">
        <v>0</v>
      </c>
      <c r="CA276" s="37">
        <v>0</v>
      </c>
      <c r="CB276" s="37">
        <v>0</v>
      </c>
      <c r="CC276" s="90">
        <v>0</v>
      </c>
      <c r="CD276" s="37">
        <v>0</v>
      </c>
      <c r="CE276" s="37">
        <v>0</v>
      </c>
      <c r="CF276" s="37">
        <v>0</v>
      </c>
      <c r="CG276" s="37">
        <v>0</v>
      </c>
      <c r="CH276" s="37">
        <v>0</v>
      </c>
      <c r="CI276" s="37">
        <v>0</v>
      </c>
      <c r="CJ276" s="37">
        <v>0</v>
      </c>
      <c r="CK276" s="37">
        <v>0</v>
      </c>
      <c r="CL276" s="37">
        <v>0</v>
      </c>
      <c r="CM276" s="37">
        <v>0</v>
      </c>
      <c r="CN276" s="37">
        <v>0</v>
      </c>
      <c r="CO276" s="37">
        <v>0</v>
      </c>
      <c r="CP276" s="37">
        <v>0</v>
      </c>
      <c r="CQ276" s="37">
        <v>0</v>
      </c>
      <c r="CR276" s="37">
        <v>0</v>
      </c>
      <c r="CS276" s="37">
        <v>0</v>
      </c>
      <c r="CT276" s="37">
        <v>0</v>
      </c>
      <c r="CU276" s="37">
        <v>0</v>
      </c>
      <c r="CV276" s="37">
        <v>0</v>
      </c>
      <c r="CW276" s="75">
        <v>0</v>
      </c>
      <c r="CX276" s="93">
        <f>SUM(AA276:CW276)</f>
        <v>3</v>
      </c>
      <c r="CY276" s="93">
        <v>1</v>
      </c>
      <c r="CZ276" s="93">
        <v>0</v>
      </c>
      <c r="DA276" s="93">
        <v>0</v>
      </c>
      <c r="DB276" s="93">
        <v>0</v>
      </c>
      <c r="DC276" s="37" t="s">
        <v>1930</v>
      </c>
      <c r="DD276" s="37" t="s">
        <v>305</v>
      </c>
      <c r="DE276" s="93"/>
      <c r="DF276" s="93"/>
      <c r="DG276" s="37"/>
      <c r="DH276" s="93"/>
      <c r="DI276" s="37"/>
      <c r="DJ276" s="37"/>
      <c r="DK276" s="37"/>
      <c r="DL276" s="37">
        <v>0</v>
      </c>
      <c r="DM276" s="37"/>
      <c r="DN276" s="37">
        <v>1</v>
      </c>
      <c r="DO276" s="37">
        <v>1928</v>
      </c>
      <c r="DP276" s="37" t="s">
        <v>1931</v>
      </c>
      <c r="DQ276" s="102" t="s">
        <v>1928</v>
      </c>
      <c r="DR276" s="37" t="s">
        <v>460</v>
      </c>
      <c r="DS276" s="37" t="s">
        <v>1931</v>
      </c>
    </row>
    <row r="277" spans="1:139" s="38" customFormat="1" ht="15.75" customHeight="1" x14ac:dyDescent="0.3">
      <c r="A277" s="58" t="s">
        <v>9</v>
      </c>
      <c r="B277" s="25" t="s">
        <v>1927</v>
      </c>
      <c r="C277" s="48" t="s">
        <v>1932</v>
      </c>
      <c r="D277" s="25"/>
      <c r="E277" s="25"/>
      <c r="F277" s="25" t="s">
        <v>127</v>
      </c>
      <c r="G277" s="25"/>
      <c r="H277" s="25" t="s">
        <v>605</v>
      </c>
      <c r="I277" s="37" t="s">
        <v>56</v>
      </c>
      <c r="J277" s="25" t="s">
        <v>205</v>
      </c>
      <c r="K277" s="25"/>
      <c r="L277" s="25"/>
      <c r="M277" s="25"/>
      <c r="N277" s="25"/>
      <c r="O277" s="25"/>
      <c r="P277" s="25" t="s">
        <v>1933</v>
      </c>
      <c r="Q277" s="54" t="s">
        <v>606</v>
      </c>
      <c r="R277" s="59">
        <v>0</v>
      </c>
      <c r="S277" s="59">
        <v>0</v>
      </c>
      <c r="T277" s="59">
        <v>0</v>
      </c>
      <c r="U277" s="59">
        <v>0</v>
      </c>
      <c r="V277" s="59">
        <v>0</v>
      </c>
      <c r="W277" s="59"/>
      <c r="X277" s="59">
        <v>0</v>
      </c>
      <c r="Y277" s="59"/>
      <c r="Z277" s="59"/>
      <c r="AA277" s="116"/>
      <c r="AB277" s="61"/>
      <c r="AC277" s="61"/>
      <c r="AD277" s="61"/>
      <c r="AE277" s="61"/>
      <c r="AF277" s="61"/>
      <c r="AG277" s="61"/>
      <c r="AH277" s="61"/>
      <c r="AI277" s="61"/>
      <c r="AJ277" s="61"/>
      <c r="AK277" s="61"/>
      <c r="AL277" s="61"/>
      <c r="AM277" s="61"/>
      <c r="AN277" s="61"/>
      <c r="AO277" s="62"/>
      <c r="AP277" s="62"/>
      <c r="AQ277" s="62"/>
      <c r="AR277" s="62"/>
      <c r="AS277" s="62"/>
      <c r="AT277" s="62"/>
      <c r="AU277" s="62"/>
      <c r="AV277" s="62"/>
      <c r="AW277" s="62"/>
      <c r="AX277" s="62"/>
      <c r="AY277" s="62"/>
      <c r="AZ277" s="62"/>
      <c r="BA277" s="62"/>
      <c r="BB277" s="62"/>
      <c r="BC277" s="62"/>
      <c r="BD277" s="62"/>
      <c r="BE277" s="63"/>
      <c r="BF277" s="63"/>
      <c r="BG277" s="63"/>
      <c r="BH277" s="52"/>
      <c r="BI277" s="63"/>
      <c r="BJ277" s="52"/>
      <c r="BK277" s="63"/>
      <c r="BL277" s="52"/>
      <c r="BM277" s="63"/>
      <c r="BN277" s="63">
        <v>1</v>
      </c>
      <c r="BO277" s="63">
        <v>1</v>
      </c>
      <c r="BP277" s="63">
        <v>1</v>
      </c>
      <c r="BQ277" s="64"/>
      <c r="BR277" s="64"/>
      <c r="BS277" s="65"/>
      <c r="BT277" s="65"/>
      <c r="BU277" s="65"/>
      <c r="BV277" s="65"/>
      <c r="BW277" s="65"/>
      <c r="BX277" s="65"/>
      <c r="BY277" s="65"/>
      <c r="BZ277" s="65"/>
      <c r="CA277" s="65"/>
      <c r="CB277" s="65"/>
      <c r="CC277" s="66"/>
      <c r="CD277" s="67"/>
      <c r="CE277" s="67"/>
      <c r="CF277" s="67"/>
      <c r="CG277" s="67"/>
      <c r="CH277" s="67"/>
      <c r="CI277" s="67"/>
      <c r="CJ277" s="67"/>
      <c r="CK277" s="67"/>
      <c r="CL277" s="67"/>
      <c r="CM277" s="67"/>
      <c r="CN277" s="67"/>
      <c r="CO277" s="67"/>
      <c r="CP277" s="67"/>
      <c r="CQ277" s="67"/>
      <c r="CR277" s="67"/>
      <c r="CS277" s="67"/>
      <c r="CT277" s="67"/>
      <c r="CU277" s="67"/>
      <c r="CV277" s="67"/>
      <c r="CW277" s="68"/>
      <c r="CX277" s="25"/>
      <c r="CY277" s="25"/>
      <c r="CZ277" s="25"/>
      <c r="DA277" s="25"/>
      <c r="DB277" s="25"/>
      <c r="DC277" s="69" t="s">
        <v>1045</v>
      </c>
      <c r="DD277" s="69" t="s">
        <v>305</v>
      </c>
      <c r="DE277" s="25"/>
      <c r="DF277" s="25"/>
      <c r="DG277" s="70" t="s">
        <v>1661</v>
      </c>
      <c r="DH277" s="25" t="s">
        <v>747</v>
      </c>
      <c r="DI277" s="37"/>
      <c r="DJ277" s="37"/>
      <c r="DK277" s="37"/>
      <c r="DL277" s="37">
        <v>1</v>
      </c>
      <c r="DM277" s="37" t="s">
        <v>595</v>
      </c>
      <c r="DN277" s="37">
        <v>1</v>
      </c>
      <c r="DO277" s="37">
        <v>1925</v>
      </c>
      <c r="DP277" s="71" t="s">
        <v>1934</v>
      </c>
      <c r="DQ277" s="48" t="s">
        <v>1932</v>
      </c>
      <c r="DR277" s="37" t="s">
        <v>460</v>
      </c>
      <c r="DS277" s="71" t="s">
        <v>1934</v>
      </c>
      <c r="DT277" s="37"/>
      <c r="DU277" s="37"/>
      <c r="DV277" s="37"/>
      <c r="DW277" s="37"/>
      <c r="DX277" s="37"/>
      <c r="DY277" s="37"/>
      <c r="DZ277" s="37"/>
      <c r="EA277" s="37"/>
      <c r="EB277" s="37"/>
      <c r="EC277" s="37"/>
      <c r="ED277" s="37"/>
      <c r="EE277" s="37"/>
      <c r="EF277" s="37"/>
      <c r="EG277" s="37"/>
      <c r="EH277" s="37"/>
      <c r="EI277" s="37"/>
    </row>
    <row r="278" spans="1:139" s="38" customFormat="1" ht="15.75" customHeight="1" x14ac:dyDescent="0.3">
      <c r="A278" s="74" t="s">
        <v>9</v>
      </c>
      <c r="B278" s="74" t="s">
        <v>1927</v>
      </c>
      <c r="C278" s="102" t="s">
        <v>1935</v>
      </c>
      <c r="D278" s="37"/>
      <c r="E278" s="37"/>
      <c r="F278" s="37" t="s">
        <v>91</v>
      </c>
      <c r="G278" s="37"/>
      <c r="H278" s="37" t="s">
        <v>454</v>
      </c>
      <c r="I278" s="37" t="s">
        <v>56</v>
      </c>
      <c r="J278" s="37" t="s">
        <v>205</v>
      </c>
      <c r="K278" s="37" t="s">
        <v>269</v>
      </c>
      <c r="L278" s="93"/>
      <c r="M278" s="37" t="s">
        <v>272</v>
      </c>
      <c r="N278" s="93"/>
      <c r="O278" s="37" t="s">
        <v>299</v>
      </c>
      <c r="P278" s="93"/>
      <c r="Q278" s="75" t="s">
        <v>1936</v>
      </c>
      <c r="R278" s="93"/>
      <c r="S278" s="93"/>
      <c r="T278" s="93"/>
      <c r="U278" s="37">
        <v>0</v>
      </c>
      <c r="V278" s="37">
        <v>0</v>
      </c>
      <c r="W278" s="37">
        <v>0</v>
      </c>
      <c r="X278" s="37">
        <v>0</v>
      </c>
      <c r="Y278" s="37">
        <v>0</v>
      </c>
      <c r="Z278" s="37"/>
      <c r="AA278" s="37">
        <v>0</v>
      </c>
      <c r="AB278" s="37">
        <v>0</v>
      </c>
      <c r="AC278" s="37">
        <v>0</v>
      </c>
      <c r="AD278" s="37">
        <v>0</v>
      </c>
      <c r="AE278" s="37">
        <v>0</v>
      </c>
      <c r="AF278" s="37">
        <v>0</v>
      </c>
      <c r="AG278" s="37">
        <v>0</v>
      </c>
      <c r="AH278" s="37">
        <v>0</v>
      </c>
      <c r="AI278" s="37">
        <v>0</v>
      </c>
      <c r="AJ278" s="37">
        <v>0</v>
      </c>
      <c r="AK278" s="37">
        <v>0</v>
      </c>
      <c r="AL278" s="37">
        <v>0</v>
      </c>
      <c r="AM278" s="37">
        <v>0</v>
      </c>
      <c r="AN278" s="37">
        <v>0</v>
      </c>
      <c r="AO278" s="37">
        <v>0</v>
      </c>
      <c r="AP278" s="37">
        <v>0</v>
      </c>
      <c r="AQ278" s="37">
        <v>0</v>
      </c>
      <c r="AR278" s="37">
        <v>1</v>
      </c>
      <c r="AS278" s="37">
        <v>0</v>
      </c>
      <c r="AT278" s="37">
        <v>0</v>
      </c>
      <c r="AU278" s="37">
        <v>0</v>
      </c>
      <c r="AV278" s="37">
        <v>0</v>
      </c>
      <c r="AW278" s="37">
        <v>0</v>
      </c>
      <c r="AX278" s="37">
        <v>0</v>
      </c>
      <c r="AY278" s="37">
        <v>0</v>
      </c>
      <c r="AZ278" s="37">
        <v>0</v>
      </c>
      <c r="BA278" s="37">
        <v>0</v>
      </c>
      <c r="BB278" s="37">
        <v>0</v>
      </c>
      <c r="BC278" s="37">
        <v>0</v>
      </c>
      <c r="BD278" s="37">
        <v>0</v>
      </c>
      <c r="BE278" s="37">
        <v>0</v>
      </c>
      <c r="BF278" s="37">
        <v>0</v>
      </c>
      <c r="BG278" s="37">
        <v>0</v>
      </c>
      <c r="BH278" s="52">
        <v>0</v>
      </c>
      <c r="BI278" s="37">
        <v>0</v>
      </c>
      <c r="BJ278" s="52">
        <v>0</v>
      </c>
      <c r="BK278" s="37">
        <v>0</v>
      </c>
      <c r="BL278" s="52">
        <v>0</v>
      </c>
      <c r="BM278" s="37">
        <v>0</v>
      </c>
      <c r="BN278" s="37">
        <v>0</v>
      </c>
      <c r="BO278" s="37">
        <v>0</v>
      </c>
      <c r="BP278" s="37">
        <v>0</v>
      </c>
      <c r="BQ278" s="37">
        <v>0</v>
      </c>
      <c r="BR278" s="37">
        <v>0</v>
      </c>
      <c r="BS278" s="37">
        <v>0</v>
      </c>
      <c r="BT278" s="37">
        <v>0</v>
      </c>
      <c r="BU278" s="37">
        <v>0</v>
      </c>
      <c r="BV278" s="37">
        <v>0</v>
      </c>
      <c r="BW278" s="37">
        <v>0</v>
      </c>
      <c r="BX278" s="37">
        <v>0</v>
      </c>
      <c r="BY278" s="37">
        <v>0</v>
      </c>
      <c r="BZ278" s="37">
        <v>0</v>
      </c>
      <c r="CA278" s="37">
        <v>0</v>
      </c>
      <c r="CB278" s="37">
        <v>0</v>
      </c>
      <c r="CC278" s="37">
        <v>0</v>
      </c>
      <c r="CD278" s="37">
        <v>0</v>
      </c>
      <c r="CE278" s="37">
        <v>0</v>
      </c>
      <c r="CF278" s="37">
        <v>0</v>
      </c>
      <c r="CG278" s="37">
        <v>0</v>
      </c>
      <c r="CH278" s="37">
        <v>0</v>
      </c>
      <c r="CI278" s="37">
        <v>0</v>
      </c>
      <c r="CJ278" s="37">
        <v>0</v>
      </c>
      <c r="CK278" s="37">
        <v>0</v>
      </c>
      <c r="CL278" s="37">
        <v>0</v>
      </c>
      <c r="CM278" s="37">
        <v>0</v>
      </c>
      <c r="CN278" s="37">
        <v>0</v>
      </c>
      <c r="CO278" s="37">
        <v>0</v>
      </c>
      <c r="CP278" s="37">
        <v>0</v>
      </c>
      <c r="CQ278" s="37">
        <v>0</v>
      </c>
      <c r="CR278" s="37">
        <v>0</v>
      </c>
      <c r="CS278" s="37">
        <v>0</v>
      </c>
      <c r="CT278" s="37">
        <v>0</v>
      </c>
      <c r="CU278" s="37">
        <v>0</v>
      </c>
      <c r="CV278" s="37">
        <v>0</v>
      </c>
      <c r="CW278" s="37">
        <v>0</v>
      </c>
      <c r="CX278" s="93">
        <f>SUM(AA278:CW278)</f>
        <v>1</v>
      </c>
      <c r="CY278" s="93">
        <v>1</v>
      </c>
      <c r="CZ278" s="93">
        <v>0</v>
      </c>
      <c r="DA278" s="93">
        <v>0</v>
      </c>
      <c r="DB278" s="93">
        <v>0</v>
      </c>
      <c r="DC278" s="37" t="s">
        <v>1691</v>
      </c>
      <c r="DD278" s="37" t="s">
        <v>309</v>
      </c>
      <c r="DE278" s="93"/>
      <c r="DF278" s="93"/>
      <c r="DG278" s="93"/>
      <c r="DH278" s="93"/>
      <c r="DI278" s="93"/>
      <c r="DJ278" s="93"/>
      <c r="DK278" s="93"/>
      <c r="DL278" s="93">
        <v>0</v>
      </c>
      <c r="DM278" s="93"/>
      <c r="DN278" s="93">
        <v>1</v>
      </c>
      <c r="DO278" s="93">
        <v>1928</v>
      </c>
      <c r="DP278" s="37" t="s">
        <v>1937</v>
      </c>
      <c r="DQ278" s="102" t="s">
        <v>1935</v>
      </c>
      <c r="DR278" s="37" t="s">
        <v>460</v>
      </c>
      <c r="DS278" s="37" t="s">
        <v>1937</v>
      </c>
    </row>
    <row r="279" spans="1:139" s="38" customFormat="1" ht="15.75" customHeight="1" x14ac:dyDescent="0.3">
      <c r="A279" s="58" t="s">
        <v>9</v>
      </c>
      <c r="B279" s="25" t="s">
        <v>1927</v>
      </c>
      <c r="C279" s="48" t="s">
        <v>1938</v>
      </c>
      <c r="D279" s="25"/>
      <c r="E279" s="25"/>
      <c r="F279" s="25" t="s">
        <v>171</v>
      </c>
      <c r="G279" s="25"/>
      <c r="H279" s="25" t="s">
        <v>605</v>
      </c>
      <c r="I279" s="37" t="s">
        <v>56</v>
      </c>
      <c r="J279" s="25" t="s">
        <v>205</v>
      </c>
      <c r="K279" s="25"/>
      <c r="L279" s="25"/>
      <c r="M279" s="25"/>
      <c r="N279" s="25"/>
      <c r="O279" s="25"/>
      <c r="P279" s="25" t="s">
        <v>1939</v>
      </c>
      <c r="Q279" s="54" t="s">
        <v>606</v>
      </c>
      <c r="R279" s="59">
        <v>0</v>
      </c>
      <c r="S279" s="59">
        <v>0</v>
      </c>
      <c r="T279" s="59">
        <v>0</v>
      </c>
      <c r="U279" s="59">
        <v>0</v>
      </c>
      <c r="V279" s="59">
        <v>0</v>
      </c>
      <c r="W279" s="59"/>
      <c r="X279" s="59">
        <v>0</v>
      </c>
      <c r="Y279" s="59"/>
      <c r="Z279" s="59"/>
      <c r="AA279" s="116"/>
      <c r="AB279" s="61"/>
      <c r="AC279" s="61"/>
      <c r="AD279" s="61"/>
      <c r="AE279" s="61"/>
      <c r="AF279" s="61"/>
      <c r="AG279" s="61"/>
      <c r="AH279" s="61"/>
      <c r="AI279" s="61"/>
      <c r="AJ279" s="61"/>
      <c r="AK279" s="61"/>
      <c r="AL279" s="61"/>
      <c r="AM279" s="61"/>
      <c r="AN279" s="61"/>
      <c r="AO279" s="62"/>
      <c r="AP279" s="62"/>
      <c r="AQ279" s="62"/>
      <c r="AR279" s="62"/>
      <c r="AS279" s="62"/>
      <c r="AT279" s="62"/>
      <c r="AU279" s="62"/>
      <c r="AV279" s="62"/>
      <c r="AW279" s="62"/>
      <c r="AX279" s="62"/>
      <c r="AY279" s="62"/>
      <c r="AZ279" s="62"/>
      <c r="BA279" s="62"/>
      <c r="BB279" s="62"/>
      <c r="BC279" s="62"/>
      <c r="BD279" s="62"/>
      <c r="BE279" s="63"/>
      <c r="BF279" s="63"/>
      <c r="BG279" s="63"/>
      <c r="BH279" s="52"/>
      <c r="BI279" s="63"/>
      <c r="BJ279" s="52">
        <v>1</v>
      </c>
      <c r="BK279" s="63"/>
      <c r="BL279" s="52"/>
      <c r="BM279" s="63"/>
      <c r="BN279" s="63"/>
      <c r="BO279" s="63"/>
      <c r="BP279" s="63"/>
      <c r="BQ279" s="64"/>
      <c r="BR279" s="64"/>
      <c r="BS279" s="65"/>
      <c r="BT279" s="65"/>
      <c r="BU279" s="65"/>
      <c r="BV279" s="65"/>
      <c r="BW279" s="65"/>
      <c r="BX279" s="65"/>
      <c r="BY279" s="65"/>
      <c r="BZ279" s="65"/>
      <c r="CA279" s="65"/>
      <c r="CB279" s="65"/>
      <c r="CC279" s="66"/>
      <c r="CD279" s="67"/>
      <c r="CE279" s="67"/>
      <c r="CF279" s="67"/>
      <c r="CG279" s="67"/>
      <c r="CH279" s="67"/>
      <c r="CI279" s="67"/>
      <c r="CJ279" s="67"/>
      <c r="CK279" s="67"/>
      <c r="CL279" s="67"/>
      <c r="CM279" s="67"/>
      <c r="CN279" s="67"/>
      <c r="CO279" s="67"/>
      <c r="CP279" s="67"/>
      <c r="CQ279" s="67"/>
      <c r="CR279" s="67"/>
      <c r="CS279" s="67"/>
      <c r="CT279" s="67"/>
      <c r="CU279" s="67"/>
      <c r="CV279" s="67"/>
      <c r="CW279" s="68"/>
      <c r="CX279" s="25"/>
      <c r="CY279" s="25"/>
      <c r="CZ279" s="25"/>
      <c r="DA279" s="25"/>
      <c r="DB279" s="25"/>
      <c r="DC279" s="69" t="s">
        <v>617</v>
      </c>
      <c r="DD279" s="69" t="s">
        <v>305</v>
      </c>
      <c r="DE279" s="25"/>
      <c r="DF279" s="25"/>
      <c r="DG279" s="70"/>
      <c r="DH279" s="25"/>
      <c r="DI279" s="37"/>
      <c r="DJ279" s="37"/>
      <c r="DK279" s="37"/>
      <c r="DL279" s="37">
        <v>0</v>
      </c>
      <c r="DM279" s="37"/>
      <c r="DN279" s="37">
        <v>1</v>
      </c>
      <c r="DO279" s="37">
        <v>1924</v>
      </c>
      <c r="DP279" s="71" t="s">
        <v>1940</v>
      </c>
      <c r="DQ279" s="48" t="s">
        <v>1938</v>
      </c>
      <c r="DR279" s="37" t="s">
        <v>460</v>
      </c>
      <c r="DS279" s="71" t="s">
        <v>1940</v>
      </c>
      <c r="DT279" s="37"/>
      <c r="DU279" s="37"/>
      <c r="DV279" s="37"/>
      <c r="DW279" s="37"/>
      <c r="DX279" s="37"/>
      <c r="DY279" s="37"/>
      <c r="DZ279" s="37"/>
      <c r="EA279" s="37"/>
      <c r="EB279" s="37"/>
      <c r="EC279" s="37"/>
      <c r="ED279" s="37"/>
      <c r="EE279" s="37"/>
      <c r="EF279" s="37"/>
      <c r="EG279" s="37"/>
      <c r="EH279" s="37"/>
      <c r="EI279" s="37"/>
    </row>
    <row r="280" spans="1:139" s="38" customFormat="1" ht="15.75" customHeight="1" x14ac:dyDescent="0.3">
      <c r="A280" s="25" t="s">
        <v>9</v>
      </c>
      <c r="B280" s="25" t="s">
        <v>1927</v>
      </c>
      <c r="C280" s="102" t="s">
        <v>1941</v>
      </c>
      <c r="D280" s="25"/>
      <c r="E280" s="25"/>
      <c r="F280" s="25" t="s">
        <v>171</v>
      </c>
      <c r="G280" s="25"/>
      <c r="H280" s="25" t="s">
        <v>871</v>
      </c>
      <c r="I280" s="25" t="s">
        <v>56</v>
      </c>
      <c r="J280" s="25" t="s">
        <v>205</v>
      </c>
      <c r="K280" s="25"/>
      <c r="L280" s="25"/>
      <c r="M280" s="25" t="s">
        <v>272</v>
      </c>
      <c r="N280" s="25"/>
      <c r="O280" s="25" t="s">
        <v>299</v>
      </c>
      <c r="P280" s="25" t="s">
        <v>1942</v>
      </c>
      <c r="Q280" s="25" t="s">
        <v>871</v>
      </c>
      <c r="R280" s="59"/>
      <c r="S280" s="59"/>
      <c r="T280" s="59"/>
      <c r="U280" s="59"/>
      <c r="V280" s="59"/>
      <c r="W280" s="59"/>
      <c r="X280" s="59"/>
      <c r="Y280" s="59"/>
      <c r="Z280" s="59"/>
      <c r="AA280" s="60"/>
      <c r="AB280" s="61"/>
      <c r="AC280" s="61"/>
      <c r="AD280" s="61"/>
      <c r="AE280" s="61"/>
      <c r="AF280" s="61"/>
      <c r="AG280" s="61"/>
      <c r="AH280" s="61"/>
      <c r="AI280" s="61"/>
      <c r="AJ280" s="61"/>
      <c r="AK280" s="61"/>
      <c r="AL280" s="61"/>
      <c r="AM280" s="61"/>
      <c r="AN280" s="61"/>
      <c r="AO280" s="62"/>
      <c r="AP280" s="62"/>
      <c r="AQ280" s="62"/>
      <c r="AR280" s="62"/>
      <c r="AS280" s="62"/>
      <c r="AT280" s="62"/>
      <c r="AU280" s="62"/>
      <c r="AV280" s="62"/>
      <c r="AW280" s="62"/>
      <c r="AX280" s="62"/>
      <c r="AY280" s="62"/>
      <c r="AZ280" s="62"/>
      <c r="BA280" s="62"/>
      <c r="BB280" s="62"/>
      <c r="BC280" s="62"/>
      <c r="BD280" s="62"/>
      <c r="BE280" s="63"/>
      <c r="BF280" s="63"/>
      <c r="BG280" s="63"/>
      <c r="BH280" s="52"/>
      <c r="BI280" s="63"/>
      <c r="BJ280" s="52"/>
      <c r="BK280" s="63">
        <v>1</v>
      </c>
      <c r="BL280" s="52"/>
      <c r="BM280" s="63"/>
      <c r="BN280" s="63"/>
      <c r="BO280" s="63"/>
      <c r="BP280" s="63"/>
      <c r="BQ280" s="64"/>
      <c r="BR280" s="64"/>
      <c r="BS280" s="65"/>
      <c r="BT280" s="65"/>
      <c r="BU280" s="65"/>
      <c r="BV280" s="65"/>
      <c r="BW280" s="65"/>
      <c r="BX280" s="65"/>
      <c r="BY280" s="65"/>
      <c r="BZ280" s="65"/>
      <c r="CA280" s="65"/>
      <c r="CB280" s="65"/>
      <c r="CC280" s="67"/>
      <c r="CD280" s="67"/>
      <c r="CE280" s="67"/>
      <c r="CF280" s="67"/>
      <c r="CG280" s="67"/>
      <c r="CH280" s="67"/>
      <c r="CI280" s="67"/>
      <c r="CJ280" s="67"/>
      <c r="CK280" s="67"/>
      <c r="CL280" s="67"/>
      <c r="CM280" s="67"/>
      <c r="CN280" s="67"/>
      <c r="CO280" s="67"/>
      <c r="CP280" s="67"/>
      <c r="CQ280" s="67"/>
      <c r="CR280" s="67"/>
      <c r="CS280" s="67"/>
      <c r="CT280" s="67"/>
      <c r="CU280" s="67"/>
      <c r="CV280" s="67"/>
      <c r="CW280" s="67"/>
      <c r="CX280" s="25"/>
      <c r="CY280" s="25"/>
      <c r="CZ280" s="25"/>
      <c r="DA280" s="25"/>
      <c r="DB280" s="25"/>
      <c r="DC280" s="69" t="s">
        <v>873</v>
      </c>
      <c r="DD280" s="69" t="s">
        <v>305</v>
      </c>
      <c r="DE280" s="25"/>
      <c r="DF280" s="25"/>
      <c r="DG280" s="70"/>
      <c r="DH280" s="25"/>
      <c r="DI280" s="37"/>
      <c r="DJ280" s="37"/>
      <c r="DK280" s="37"/>
      <c r="DL280" s="37">
        <v>0</v>
      </c>
      <c r="DM280" s="37"/>
      <c r="DN280" s="37">
        <v>1</v>
      </c>
      <c r="DO280" s="37">
        <v>2000</v>
      </c>
      <c r="DP280" s="71" t="s">
        <v>1943</v>
      </c>
      <c r="DQ280" s="102" t="s">
        <v>1941</v>
      </c>
      <c r="DR280" s="37" t="s">
        <v>460</v>
      </c>
      <c r="DS280" s="71" t="s">
        <v>1943</v>
      </c>
      <c r="DT280" s="37"/>
      <c r="DU280" s="37"/>
      <c r="DV280" s="37"/>
      <c r="DW280" s="37"/>
      <c r="DX280" s="37"/>
      <c r="DY280" s="37"/>
      <c r="DZ280" s="37"/>
      <c r="EA280" s="37"/>
      <c r="EB280" s="37"/>
      <c r="EC280" s="37"/>
      <c r="ED280" s="37"/>
      <c r="EE280" s="37"/>
      <c r="EF280" s="37"/>
      <c r="EG280" s="37"/>
      <c r="EH280" s="37"/>
      <c r="EI280" s="37"/>
    </row>
    <row r="281" spans="1:139" s="38" customFormat="1" ht="17.25" customHeight="1" x14ac:dyDescent="0.3">
      <c r="A281" s="25" t="s">
        <v>9</v>
      </c>
      <c r="B281" s="58" t="s">
        <v>1927</v>
      </c>
      <c r="C281" s="48" t="s">
        <v>1944</v>
      </c>
      <c r="D281" s="25"/>
      <c r="E281" s="25"/>
      <c r="F281" s="25" t="s">
        <v>122</v>
      </c>
      <c r="G281" s="25"/>
      <c r="H281" s="25" t="s">
        <v>454</v>
      </c>
      <c r="I281" s="25" t="s">
        <v>56</v>
      </c>
      <c r="J281" s="25" t="s">
        <v>455</v>
      </c>
      <c r="K281" s="25" t="s">
        <v>269</v>
      </c>
      <c r="L281" s="25"/>
      <c r="M281" s="25" t="s">
        <v>272</v>
      </c>
      <c r="N281" s="25"/>
      <c r="O281" s="25" t="s">
        <v>300</v>
      </c>
      <c r="P281" s="25" t="s">
        <v>1945</v>
      </c>
      <c r="Q281" s="54" t="s">
        <v>591</v>
      </c>
      <c r="R281" s="59">
        <v>0</v>
      </c>
      <c r="S281" s="59">
        <v>0</v>
      </c>
      <c r="T281" s="59">
        <v>0</v>
      </c>
      <c r="U281" s="59">
        <v>0</v>
      </c>
      <c r="V281" s="59">
        <v>0</v>
      </c>
      <c r="W281" s="59">
        <v>0</v>
      </c>
      <c r="X281" s="59">
        <v>0</v>
      </c>
      <c r="Y281" s="59">
        <v>0</v>
      </c>
      <c r="Z281" s="59">
        <v>0</v>
      </c>
      <c r="AA281" s="116">
        <v>0</v>
      </c>
      <c r="AB281" s="61">
        <v>0</v>
      </c>
      <c r="AC281" s="61">
        <v>0</v>
      </c>
      <c r="AD281" s="61">
        <v>0</v>
      </c>
      <c r="AE281" s="61">
        <v>0</v>
      </c>
      <c r="AF281" s="61">
        <v>0</v>
      </c>
      <c r="AG281" s="61">
        <v>0</v>
      </c>
      <c r="AH281" s="61">
        <v>0</v>
      </c>
      <c r="AI281" s="61">
        <v>0</v>
      </c>
      <c r="AJ281" s="61">
        <v>0</v>
      </c>
      <c r="AK281" s="61">
        <v>0</v>
      </c>
      <c r="AL281" s="61">
        <v>0</v>
      </c>
      <c r="AM281" s="61">
        <v>0</v>
      </c>
      <c r="AN281" s="61">
        <v>0</v>
      </c>
      <c r="AO281" s="62">
        <v>0</v>
      </c>
      <c r="AP281" s="62">
        <v>0</v>
      </c>
      <c r="AQ281" s="62">
        <v>0</v>
      </c>
      <c r="AR281" s="62">
        <v>0</v>
      </c>
      <c r="AS281" s="62">
        <v>0</v>
      </c>
      <c r="AT281" s="62">
        <v>0</v>
      </c>
      <c r="AU281" s="62">
        <v>0</v>
      </c>
      <c r="AV281" s="62">
        <v>0</v>
      </c>
      <c r="AW281" s="62">
        <v>0</v>
      </c>
      <c r="AX281" s="62">
        <v>0</v>
      </c>
      <c r="AY281" s="62">
        <v>0</v>
      </c>
      <c r="AZ281" s="62">
        <v>0</v>
      </c>
      <c r="BA281" s="62">
        <v>0</v>
      </c>
      <c r="BB281" s="62">
        <v>0</v>
      </c>
      <c r="BC281" s="62">
        <v>0</v>
      </c>
      <c r="BD281" s="62">
        <v>0</v>
      </c>
      <c r="BE281" s="63">
        <v>0</v>
      </c>
      <c r="BF281" s="63">
        <v>0</v>
      </c>
      <c r="BG281" s="63">
        <v>0</v>
      </c>
      <c r="BH281" s="52">
        <v>0</v>
      </c>
      <c r="BI281" s="63">
        <v>0</v>
      </c>
      <c r="BJ281" s="52">
        <v>1</v>
      </c>
      <c r="BK281" s="63">
        <v>1</v>
      </c>
      <c r="BL281" s="52">
        <v>0</v>
      </c>
      <c r="BM281" s="63">
        <v>0</v>
      </c>
      <c r="BN281" s="117">
        <v>0</v>
      </c>
      <c r="BO281" s="63">
        <v>1</v>
      </c>
      <c r="BP281" s="63">
        <v>1</v>
      </c>
      <c r="BQ281" s="64">
        <v>0</v>
      </c>
      <c r="BR281" s="64">
        <v>0</v>
      </c>
      <c r="BS281" s="65">
        <v>0</v>
      </c>
      <c r="BT281" s="65">
        <v>0</v>
      </c>
      <c r="BU281" s="65">
        <v>0</v>
      </c>
      <c r="BV281" s="65">
        <v>0</v>
      </c>
      <c r="BW281" s="65">
        <v>0</v>
      </c>
      <c r="BX281" s="65">
        <v>0</v>
      </c>
      <c r="BY281" s="65">
        <v>0</v>
      </c>
      <c r="BZ281" s="65">
        <v>0</v>
      </c>
      <c r="CA281" s="65">
        <v>0</v>
      </c>
      <c r="CB281" s="65">
        <v>0</v>
      </c>
      <c r="CC281" s="66">
        <v>0</v>
      </c>
      <c r="CD281" s="67">
        <v>0</v>
      </c>
      <c r="CE281" s="67">
        <v>0</v>
      </c>
      <c r="CF281" s="67">
        <v>0</v>
      </c>
      <c r="CG281" s="67">
        <v>0</v>
      </c>
      <c r="CH281" s="67">
        <v>0</v>
      </c>
      <c r="CI281" s="67">
        <v>0</v>
      </c>
      <c r="CJ281" s="67">
        <v>0</v>
      </c>
      <c r="CK281" s="67">
        <v>0</v>
      </c>
      <c r="CL281" s="67">
        <v>0</v>
      </c>
      <c r="CM281" s="67">
        <v>0</v>
      </c>
      <c r="CN281" s="67">
        <v>0</v>
      </c>
      <c r="CO281" s="67">
        <v>0</v>
      </c>
      <c r="CP281" s="67">
        <v>0</v>
      </c>
      <c r="CQ281" s="67">
        <v>0</v>
      </c>
      <c r="CR281" s="67">
        <v>0</v>
      </c>
      <c r="CS281" s="67">
        <v>0</v>
      </c>
      <c r="CT281" s="67">
        <v>0</v>
      </c>
      <c r="CU281" s="67">
        <v>0</v>
      </c>
      <c r="CV281" s="67">
        <v>0</v>
      </c>
      <c r="CW281" s="68">
        <v>0</v>
      </c>
      <c r="CX281" s="25">
        <f>SUM(AA281:CW281)</f>
        <v>4</v>
      </c>
      <c r="CY281" s="25">
        <v>1</v>
      </c>
      <c r="CZ281" s="25">
        <v>0</v>
      </c>
      <c r="DA281" s="25">
        <v>0</v>
      </c>
      <c r="DB281" s="25">
        <v>0</v>
      </c>
      <c r="DC281" s="25" t="s">
        <v>1064</v>
      </c>
      <c r="DD281" s="25" t="s">
        <v>305</v>
      </c>
      <c r="DE281" s="25"/>
      <c r="DF281" s="25"/>
      <c r="DG281" s="70"/>
      <c r="DH281" s="25"/>
      <c r="DI281" s="37"/>
      <c r="DJ281" s="37"/>
      <c r="DK281" s="37"/>
      <c r="DL281" s="37">
        <v>0</v>
      </c>
      <c r="DM281" s="37"/>
      <c r="DN281" s="37">
        <v>1</v>
      </c>
      <c r="DO281" s="37">
        <v>1883</v>
      </c>
      <c r="DP281" s="38" t="s">
        <v>1946</v>
      </c>
      <c r="DQ281" s="48" t="s">
        <v>1944</v>
      </c>
      <c r="DR281" s="37" t="s">
        <v>460</v>
      </c>
      <c r="DS281" s="37" t="s">
        <v>1946</v>
      </c>
      <c r="DT281" s="37"/>
      <c r="DU281" s="37"/>
      <c r="DV281" s="37"/>
      <c r="DW281" s="37"/>
      <c r="DX281" s="37"/>
      <c r="DY281" s="37"/>
      <c r="DZ281" s="37"/>
      <c r="EA281" s="37"/>
      <c r="EB281" s="37"/>
      <c r="EC281" s="37"/>
      <c r="ED281" s="37"/>
      <c r="EE281" s="37"/>
      <c r="EF281" s="37"/>
      <c r="EG281" s="37"/>
      <c r="EH281" s="37"/>
      <c r="EI281" s="37"/>
    </row>
    <row r="282" spans="1:139" s="38" customFormat="1" ht="15.75" customHeight="1" x14ac:dyDescent="0.3">
      <c r="A282" s="74" t="s">
        <v>9</v>
      </c>
      <c r="B282" s="74" t="s">
        <v>1927</v>
      </c>
      <c r="C282" s="37" t="s">
        <v>1947</v>
      </c>
      <c r="D282" s="37"/>
      <c r="E282" s="37"/>
      <c r="F282" s="37" t="s">
        <v>91</v>
      </c>
      <c r="G282" s="37" t="s">
        <v>479</v>
      </c>
      <c r="H282" s="37" t="s">
        <v>1948</v>
      </c>
      <c r="I282" s="37" t="s">
        <v>1949</v>
      </c>
      <c r="J282" s="37" t="s">
        <v>1950</v>
      </c>
      <c r="K282" s="37" t="s">
        <v>269</v>
      </c>
      <c r="L282" s="37"/>
      <c r="M282" s="37" t="s">
        <v>272</v>
      </c>
      <c r="N282" s="37"/>
      <c r="O282" s="37" t="s">
        <v>299</v>
      </c>
      <c r="P282" s="37" t="s">
        <v>1951</v>
      </c>
      <c r="Q282" s="75"/>
      <c r="R282" s="37"/>
      <c r="S282" s="37"/>
      <c r="T282" s="37"/>
      <c r="U282" s="37"/>
      <c r="V282" s="37"/>
      <c r="W282" s="37"/>
      <c r="X282" s="37"/>
      <c r="Y282" s="37"/>
      <c r="Z282" s="37"/>
      <c r="AA282" s="75"/>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52"/>
      <c r="BI282" s="37"/>
      <c r="BJ282" s="52"/>
      <c r="BK282" s="37"/>
      <c r="BL282" s="52"/>
      <c r="BM282" s="37"/>
      <c r="BN282" s="37"/>
      <c r="BO282" s="37"/>
      <c r="BP282" s="37"/>
      <c r="BQ282" s="37"/>
      <c r="BR282" s="37"/>
      <c r="BS282" s="37"/>
      <c r="BT282" s="37"/>
      <c r="BU282" s="37"/>
      <c r="BV282" s="37"/>
      <c r="BW282" s="37"/>
      <c r="BX282" s="37"/>
      <c r="BY282" s="37"/>
      <c r="BZ282" s="37"/>
      <c r="CA282" s="37"/>
      <c r="CB282" s="37"/>
      <c r="CC282" s="90"/>
      <c r="CD282" s="37"/>
      <c r="CE282" s="37"/>
      <c r="CF282" s="37"/>
      <c r="CG282" s="37"/>
      <c r="CH282" s="37"/>
      <c r="CI282" s="37"/>
      <c r="CJ282" s="37"/>
      <c r="CK282" s="37"/>
      <c r="CL282" s="37"/>
      <c r="CM282" s="37"/>
      <c r="CN282" s="37"/>
      <c r="CO282" s="37"/>
      <c r="CP282" s="37"/>
      <c r="CQ282" s="37"/>
      <c r="CR282" s="37"/>
      <c r="CS282" s="37"/>
      <c r="CT282" s="37"/>
      <c r="CU282" s="37"/>
      <c r="CV282" s="37"/>
      <c r="CW282" s="75"/>
      <c r="CX282" s="37"/>
      <c r="CY282" s="37"/>
      <c r="CZ282" s="37"/>
      <c r="DA282" s="37"/>
      <c r="DB282" s="37"/>
      <c r="DC282" s="37" t="s">
        <v>1952</v>
      </c>
      <c r="DD282" s="37" t="s">
        <v>46</v>
      </c>
      <c r="DE282" s="37"/>
      <c r="DF282" s="37"/>
      <c r="DG282" s="37"/>
      <c r="DH282" s="37"/>
      <c r="DI282" s="37"/>
      <c r="DJ282" s="37"/>
      <c r="DK282" s="37"/>
      <c r="DL282" s="37">
        <v>0</v>
      </c>
      <c r="DM282" s="37"/>
      <c r="DN282" s="37">
        <v>1</v>
      </c>
      <c r="DO282" s="37">
        <v>1951</v>
      </c>
      <c r="DP282" s="37" t="s">
        <v>1953</v>
      </c>
      <c r="DQ282" s="37" t="s">
        <v>1947</v>
      </c>
      <c r="DR282" s="37" t="s">
        <v>580</v>
      </c>
      <c r="DS282" s="37" t="s">
        <v>1953</v>
      </c>
    </row>
    <row r="283" spans="1:139" s="38" customFormat="1" ht="15.75" customHeight="1" x14ac:dyDescent="0.3">
      <c r="A283" s="25" t="s">
        <v>9</v>
      </c>
      <c r="B283" s="58" t="s">
        <v>1927</v>
      </c>
      <c r="C283" s="102" t="s">
        <v>1954</v>
      </c>
      <c r="D283" s="25"/>
      <c r="E283" s="25"/>
      <c r="F283" s="25" t="s">
        <v>122</v>
      </c>
      <c r="G283" s="25"/>
      <c r="H283" s="25" t="s">
        <v>1017</v>
      </c>
      <c r="I283" s="25" t="s">
        <v>56</v>
      </c>
      <c r="J283" s="25"/>
      <c r="K283" s="25"/>
      <c r="L283" s="25"/>
      <c r="M283" s="25" t="s">
        <v>272</v>
      </c>
      <c r="N283" s="25"/>
      <c r="O283" s="25" t="s">
        <v>299</v>
      </c>
      <c r="P283" s="25" t="s">
        <v>1955</v>
      </c>
      <c r="Q283" s="54" t="s">
        <v>1956</v>
      </c>
      <c r="R283" s="118"/>
      <c r="S283" s="59">
        <v>0</v>
      </c>
      <c r="T283" s="59">
        <v>0</v>
      </c>
      <c r="U283" s="59">
        <v>0</v>
      </c>
      <c r="V283" s="59">
        <v>0</v>
      </c>
      <c r="W283" s="59">
        <v>0</v>
      </c>
      <c r="X283" s="59">
        <v>0</v>
      </c>
      <c r="Y283" s="59">
        <v>0</v>
      </c>
      <c r="Z283" s="59">
        <v>0</v>
      </c>
      <c r="AA283" s="116">
        <v>0</v>
      </c>
      <c r="AB283" s="61">
        <v>0</v>
      </c>
      <c r="AC283" s="61">
        <v>0</v>
      </c>
      <c r="AD283" s="61">
        <v>0</v>
      </c>
      <c r="AE283" s="61">
        <v>0</v>
      </c>
      <c r="AF283" s="61">
        <v>0</v>
      </c>
      <c r="AG283" s="61">
        <v>0</v>
      </c>
      <c r="AH283" s="61">
        <v>0</v>
      </c>
      <c r="AI283" s="61">
        <v>0</v>
      </c>
      <c r="AJ283" s="61">
        <v>0</v>
      </c>
      <c r="AK283" s="61">
        <v>0</v>
      </c>
      <c r="AL283" s="61">
        <v>0</v>
      </c>
      <c r="AM283" s="61">
        <v>0</v>
      </c>
      <c r="AN283" s="61">
        <v>0</v>
      </c>
      <c r="AO283" s="62">
        <v>0</v>
      </c>
      <c r="AP283" s="62">
        <v>0</v>
      </c>
      <c r="AQ283" s="62">
        <v>0</v>
      </c>
      <c r="AR283" s="62">
        <v>0</v>
      </c>
      <c r="AS283" s="62">
        <v>0</v>
      </c>
      <c r="AT283" s="62">
        <v>0</v>
      </c>
      <c r="AU283" s="62">
        <v>0</v>
      </c>
      <c r="AV283" s="62">
        <v>0</v>
      </c>
      <c r="AW283" s="62">
        <v>0</v>
      </c>
      <c r="AX283" s="62">
        <v>0</v>
      </c>
      <c r="AY283" s="62">
        <v>0</v>
      </c>
      <c r="AZ283" s="62">
        <v>0</v>
      </c>
      <c r="BA283" s="62">
        <v>0</v>
      </c>
      <c r="BB283" s="62">
        <v>0</v>
      </c>
      <c r="BC283" s="62">
        <v>0</v>
      </c>
      <c r="BD283" s="62">
        <v>0</v>
      </c>
      <c r="BE283" s="119">
        <v>0</v>
      </c>
      <c r="BF283" s="119">
        <v>0</v>
      </c>
      <c r="BG283" s="119">
        <v>0</v>
      </c>
      <c r="BH283" s="120">
        <v>0</v>
      </c>
      <c r="BI283" s="119">
        <v>0</v>
      </c>
      <c r="BJ283" s="120">
        <v>0</v>
      </c>
      <c r="BK283" s="119">
        <v>0</v>
      </c>
      <c r="BL283" s="120">
        <v>0</v>
      </c>
      <c r="BM283" s="119">
        <v>0</v>
      </c>
      <c r="BN283" s="119">
        <v>0</v>
      </c>
      <c r="BO283" s="119">
        <v>0</v>
      </c>
      <c r="BP283" s="119">
        <v>1</v>
      </c>
      <c r="BQ283" s="64">
        <v>0</v>
      </c>
      <c r="BR283" s="64">
        <v>0</v>
      </c>
      <c r="BS283" s="121">
        <v>0</v>
      </c>
      <c r="BT283" s="121">
        <v>0</v>
      </c>
      <c r="BU283" s="121">
        <v>0</v>
      </c>
      <c r="BV283" s="121">
        <v>0</v>
      </c>
      <c r="BW283" s="121">
        <v>0</v>
      </c>
      <c r="BX283" s="121">
        <v>0</v>
      </c>
      <c r="BY283" s="121">
        <v>0</v>
      </c>
      <c r="BZ283" s="121">
        <v>0</v>
      </c>
      <c r="CA283" s="121">
        <v>0</v>
      </c>
      <c r="CB283" s="121">
        <v>0</v>
      </c>
      <c r="CC283" s="66">
        <v>0</v>
      </c>
      <c r="CD283" s="67">
        <v>0</v>
      </c>
      <c r="CE283" s="67">
        <v>0</v>
      </c>
      <c r="CF283" s="67">
        <v>0</v>
      </c>
      <c r="CG283" s="67">
        <v>0</v>
      </c>
      <c r="CH283" s="67">
        <v>0</v>
      </c>
      <c r="CI283" s="67">
        <v>0</v>
      </c>
      <c r="CJ283" s="67">
        <v>0</v>
      </c>
      <c r="CK283" s="67">
        <v>0</v>
      </c>
      <c r="CL283" s="67">
        <v>0</v>
      </c>
      <c r="CM283" s="67">
        <v>0</v>
      </c>
      <c r="CN283" s="67">
        <v>0</v>
      </c>
      <c r="CO283" s="67">
        <v>0</v>
      </c>
      <c r="CP283" s="67">
        <v>0</v>
      </c>
      <c r="CQ283" s="67">
        <v>0</v>
      </c>
      <c r="CR283" s="67">
        <v>0</v>
      </c>
      <c r="CS283" s="67">
        <v>0</v>
      </c>
      <c r="CT283" s="67">
        <v>0</v>
      </c>
      <c r="CU283" s="67">
        <v>0</v>
      </c>
      <c r="CV283" s="67">
        <v>0</v>
      </c>
      <c r="CW283" s="68">
        <v>0</v>
      </c>
      <c r="CX283" s="25">
        <f t="shared" ref="CX283:CX291" si="9">SUM(AA283:CW283)</f>
        <v>1</v>
      </c>
      <c r="CY283" s="25">
        <v>1</v>
      </c>
      <c r="CZ283" s="25">
        <v>0</v>
      </c>
      <c r="DA283" s="25">
        <v>0</v>
      </c>
      <c r="DB283" s="25">
        <v>0</v>
      </c>
      <c r="DC283" s="25" t="s">
        <v>1040</v>
      </c>
      <c r="DD283" s="25" t="s">
        <v>305</v>
      </c>
      <c r="DE283" s="25"/>
      <c r="DF283" s="25"/>
      <c r="DG283" s="70"/>
      <c r="DH283" s="25" t="s">
        <v>1957</v>
      </c>
      <c r="DI283" s="122"/>
      <c r="DJ283" s="122"/>
      <c r="DK283" s="122"/>
      <c r="DL283" s="37">
        <v>0</v>
      </c>
      <c r="DM283" s="122"/>
      <c r="DN283" s="37">
        <v>1</v>
      </c>
      <c r="DO283" s="37">
        <v>2015</v>
      </c>
      <c r="DP283" s="71" t="s">
        <v>1958</v>
      </c>
      <c r="DQ283" s="102" t="s">
        <v>1954</v>
      </c>
      <c r="DR283" s="37" t="s">
        <v>460</v>
      </c>
      <c r="DS283" s="71" t="s">
        <v>1958</v>
      </c>
      <c r="DT283" s="37"/>
      <c r="DU283" s="37"/>
      <c r="DV283" s="37"/>
      <c r="DW283" s="37"/>
      <c r="DX283" s="37"/>
      <c r="DY283" s="37"/>
      <c r="DZ283" s="37"/>
      <c r="EA283" s="37"/>
      <c r="EB283" s="37"/>
      <c r="EC283" s="37"/>
      <c r="ED283" s="37"/>
      <c r="EE283" s="37"/>
      <c r="EF283" s="37"/>
      <c r="EG283" s="37"/>
      <c r="EH283" s="37"/>
      <c r="EI283" s="37"/>
    </row>
    <row r="284" spans="1:139" s="38" customFormat="1" ht="15.75" customHeight="1" x14ac:dyDescent="0.3">
      <c r="A284" s="25" t="s">
        <v>9</v>
      </c>
      <c r="B284" s="58" t="s">
        <v>1927</v>
      </c>
      <c r="C284" s="48" t="s">
        <v>1959</v>
      </c>
      <c r="D284" s="25"/>
      <c r="E284" s="25"/>
      <c r="F284" s="25" t="s">
        <v>91</v>
      </c>
      <c r="G284" s="25"/>
      <c r="H284" s="25" t="s">
        <v>454</v>
      </c>
      <c r="I284" s="25" t="s">
        <v>56</v>
      </c>
      <c r="J284" s="25" t="s">
        <v>173</v>
      </c>
      <c r="K284" s="25" t="s">
        <v>471</v>
      </c>
      <c r="L284" s="25"/>
      <c r="M284" s="25" t="s">
        <v>272</v>
      </c>
      <c r="N284" s="25"/>
      <c r="O284" s="25" t="s">
        <v>300</v>
      </c>
      <c r="P284" s="25" t="s">
        <v>1960</v>
      </c>
      <c r="Q284" s="54" t="s">
        <v>591</v>
      </c>
      <c r="R284" s="59">
        <v>0</v>
      </c>
      <c r="S284" s="59">
        <v>0</v>
      </c>
      <c r="T284" s="59">
        <v>0</v>
      </c>
      <c r="U284" s="59">
        <v>0</v>
      </c>
      <c r="V284" s="59">
        <v>0</v>
      </c>
      <c r="W284" s="59">
        <v>0</v>
      </c>
      <c r="X284" s="59">
        <v>0</v>
      </c>
      <c r="Y284" s="59">
        <v>0</v>
      </c>
      <c r="Z284" s="59"/>
      <c r="AA284" s="60">
        <v>0</v>
      </c>
      <c r="AB284" s="61">
        <v>0</v>
      </c>
      <c r="AC284" s="61">
        <v>0</v>
      </c>
      <c r="AD284" s="61">
        <v>0</v>
      </c>
      <c r="AE284" s="61">
        <v>0</v>
      </c>
      <c r="AF284" s="61">
        <v>0</v>
      </c>
      <c r="AG284" s="61">
        <v>0</v>
      </c>
      <c r="AH284" s="61">
        <v>0</v>
      </c>
      <c r="AI284" s="61">
        <v>0</v>
      </c>
      <c r="AJ284" s="61">
        <v>0</v>
      </c>
      <c r="AK284" s="61">
        <v>0</v>
      </c>
      <c r="AL284" s="61">
        <v>0</v>
      </c>
      <c r="AM284" s="61">
        <v>0</v>
      </c>
      <c r="AN284" s="61">
        <v>0</v>
      </c>
      <c r="AO284" s="62">
        <v>0</v>
      </c>
      <c r="AP284" s="62">
        <v>0</v>
      </c>
      <c r="AQ284" s="62">
        <v>0</v>
      </c>
      <c r="AR284" s="62">
        <v>0</v>
      </c>
      <c r="AS284" s="62">
        <v>0</v>
      </c>
      <c r="AT284" s="62">
        <v>0</v>
      </c>
      <c r="AU284" s="62">
        <v>0</v>
      </c>
      <c r="AV284" s="62">
        <v>0</v>
      </c>
      <c r="AW284" s="62">
        <v>0</v>
      </c>
      <c r="AX284" s="62">
        <v>0</v>
      </c>
      <c r="AY284" s="62">
        <v>0</v>
      </c>
      <c r="AZ284" s="62">
        <v>0</v>
      </c>
      <c r="BA284" s="62">
        <v>0</v>
      </c>
      <c r="BB284" s="62">
        <v>0</v>
      </c>
      <c r="BC284" s="62">
        <v>0</v>
      </c>
      <c r="BD284" s="62">
        <v>0</v>
      </c>
      <c r="BE284" s="63">
        <v>0</v>
      </c>
      <c r="BF284" s="63">
        <v>0</v>
      </c>
      <c r="BG284" s="63">
        <v>0</v>
      </c>
      <c r="BH284" s="52">
        <v>0</v>
      </c>
      <c r="BI284" s="63">
        <v>0</v>
      </c>
      <c r="BJ284" s="52">
        <v>1</v>
      </c>
      <c r="BK284" s="63">
        <v>1</v>
      </c>
      <c r="BL284" s="52">
        <v>0</v>
      </c>
      <c r="BM284" s="63">
        <v>0</v>
      </c>
      <c r="BN284" s="63">
        <v>1</v>
      </c>
      <c r="BO284" s="63">
        <v>0</v>
      </c>
      <c r="BP284" s="63">
        <v>1</v>
      </c>
      <c r="BQ284" s="64">
        <v>0</v>
      </c>
      <c r="BR284" s="64">
        <v>0</v>
      </c>
      <c r="BS284" s="65">
        <v>0</v>
      </c>
      <c r="BT284" s="65">
        <v>0</v>
      </c>
      <c r="BU284" s="65">
        <v>0</v>
      </c>
      <c r="BV284" s="65">
        <v>0</v>
      </c>
      <c r="BW284" s="65">
        <v>0</v>
      </c>
      <c r="BX284" s="65">
        <v>0</v>
      </c>
      <c r="BY284" s="65">
        <v>0</v>
      </c>
      <c r="BZ284" s="65">
        <v>0</v>
      </c>
      <c r="CA284" s="65">
        <v>0</v>
      </c>
      <c r="CB284" s="65">
        <v>0</v>
      </c>
      <c r="CC284" s="66">
        <v>0</v>
      </c>
      <c r="CD284" s="67">
        <v>0</v>
      </c>
      <c r="CE284" s="67">
        <v>0</v>
      </c>
      <c r="CF284" s="67">
        <v>0</v>
      </c>
      <c r="CG284" s="67">
        <v>0</v>
      </c>
      <c r="CH284" s="67">
        <v>0</v>
      </c>
      <c r="CI284" s="67">
        <v>0</v>
      </c>
      <c r="CJ284" s="67">
        <v>0</v>
      </c>
      <c r="CK284" s="67">
        <v>0</v>
      </c>
      <c r="CL284" s="67">
        <v>0</v>
      </c>
      <c r="CM284" s="67">
        <v>0</v>
      </c>
      <c r="CN284" s="67">
        <v>0</v>
      </c>
      <c r="CO284" s="67">
        <v>0</v>
      </c>
      <c r="CP284" s="67">
        <v>0</v>
      </c>
      <c r="CQ284" s="67">
        <v>0</v>
      </c>
      <c r="CR284" s="67">
        <v>0</v>
      </c>
      <c r="CS284" s="67">
        <v>0</v>
      </c>
      <c r="CT284" s="67">
        <v>0</v>
      </c>
      <c r="CU284" s="67">
        <v>0</v>
      </c>
      <c r="CV284" s="67">
        <v>0</v>
      </c>
      <c r="CW284" s="68">
        <v>0</v>
      </c>
      <c r="CX284" s="25">
        <f t="shared" si="9"/>
        <v>4</v>
      </c>
      <c r="CY284" s="25">
        <v>1</v>
      </c>
      <c r="CZ284" s="25">
        <v>0</v>
      </c>
      <c r="DA284" s="25">
        <v>0</v>
      </c>
      <c r="DB284" s="25">
        <v>0</v>
      </c>
      <c r="DC284" s="69" t="s">
        <v>1035</v>
      </c>
      <c r="DD284" s="69" t="s">
        <v>305</v>
      </c>
      <c r="DE284" s="25"/>
      <c r="DF284" s="25"/>
      <c r="DG284" s="70" t="s">
        <v>1306</v>
      </c>
      <c r="DH284" s="25"/>
      <c r="DI284" s="37"/>
      <c r="DJ284" s="37"/>
      <c r="DK284" s="37"/>
      <c r="DL284" s="37">
        <v>1</v>
      </c>
      <c r="DM284" s="37"/>
      <c r="DN284" s="37">
        <v>1</v>
      </c>
      <c r="DO284" s="37">
        <v>1882</v>
      </c>
      <c r="DP284" s="71" t="s">
        <v>1961</v>
      </c>
      <c r="DQ284" s="48" t="s">
        <v>1959</v>
      </c>
      <c r="DR284" s="37" t="s">
        <v>460</v>
      </c>
      <c r="DS284" s="71" t="s">
        <v>1961</v>
      </c>
      <c r="DT284" s="37"/>
      <c r="DU284" s="37"/>
      <c r="DV284" s="37"/>
      <c r="DW284" s="37"/>
      <c r="DX284" s="37"/>
      <c r="DY284" s="37"/>
      <c r="DZ284" s="37"/>
      <c r="EA284" s="37"/>
      <c r="EB284" s="37"/>
      <c r="EC284" s="37"/>
      <c r="ED284" s="37"/>
      <c r="EE284" s="37"/>
      <c r="EF284" s="37"/>
      <c r="EG284" s="37"/>
      <c r="EH284" s="37"/>
      <c r="EI284" s="37"/>
    </row>
    <row r="285" spans="1:139" s="38" customFormat="1" ht="15.75" customHeight="1" x14ac:dyDescent="0.3">
      <c r="A285" s="25" t="s">
        <v>9</v>
      </c>
      <c r="B285" s="25" t="s">
        <v>1927</v>
      </c>
      <c r="C285" s="48" t="s">
        <v>1962</v>
      </c>
      <c r="D285" s="25"/>
      <c r="E285" s="25"/>
      <c r="F285" s="25" t="s">
        <v>171</v>
      </c>
      <c r="G285" s="25"/>
      <c r="H285" s="25" t="s">
        <v>605</v>
      </c>
      <c r="I285" s="25" t="s">
        <v>56</v>
      </c>
      <c r="J285" s="25" t="s">
        <v>205</v>
      </c>
      <c r="K285" s="25"/>
      <c r="L285" s="25"/>
      <c r="M285" s="25"/>
      <c r="N285" s="25"/>
      <c r="O285" s="25"/>
      <c r="P285" s="25" t="s">
        <v>1963</v>
      </c>
      <c r="Q285" s="54" t="s">
        <v>606</v>
      </c>
      <c r="R285" s="59">
        <v>0</v>
      </c>
      <c r="S285" s="59">
        <v>0</v>
      </c>
      <c r="T285" s="59">
        <v>0</v>
      </c>
      <c r="U285" s="59">
        <v>0</v>
      </c>
      <c r="V285" s="59">
        <v>0</v>
      </c>
      <c r="W285" s="59">
        <v>0</v>
      </c>
      <c r="X285" s="59">
        <v>0</v>
      </c>
      <c r="Y285" s="59">
        <v>0</v>
      </c>
      <c r="Z285" s="59">
        <v>0</v>
      </c>
      <c r="AA285" s="60">
        <v>0</v>
      </c>
      <c r="AB285" s="61">
        <v>0</v>
      </c>
      <c r="AC285" s="61">
        <v>0</v>
      </c>
      <c r="AD285" s="61">
        <v>0</v>
      </c>
      <c r="AE285" s="61">
        <v>0</v>
      </c>
      <c r="AF285" s="61">
        <v>0</v>
      </c>
      <c r="AG285" s="61">
        <v>0</v>
      </c>
      <c r="AH285" s="61">
        <v>0</v>
      </c>
      <c r="AI285" s="61">
        <v>0</v>
      </c>
      <c r="AJ285" s="61">
        <v>0</v>
      </c>
      <c r="AK285" s="61">
        <v>0</v>
      </c>
      <c r="AL285" s="61">
        <v>0</v>
      </c>
      <c r="AM285" s="61">
        <v>0</v>
      </c>
      <c r="AN285" s="61">
        <v>0</v>
      </c>
      <c r="AO285" s="62">
        <v>0</v>
      </c>
      <c r="AP285" s="62">
        <v>0</v>
      </c>
      <c r="AQ285" s="62">
        <v>0</v>
      </c>
      <c r="AR285" s="62">
        <v>0</v>
      </c>
      <c r="AS285" s="62">
        <v>0</v>
      </c>
      <c r="AT285" s="62">
        <v>0</v>
      </c>
      <c r="AU285" s="62">
        <v>0</v>
      </c>
      <c r="AV285" s="62">
        <v>0</v>
      </c>
      <c r="AW285" s="62">
        <v>0</v>
      </c>
      <c r="AX285" s="62">
        <v>0</v>
      </c>
      <c r="AY285" s="62">
        <v>0</v>
      </c>
      <c r="AZ285" s="62">
        <v>0</v>
      </c>
      <c r="BA285" s="62">
        <v>0</v>
      </c>
      <c r="BB285" s="62">
        <v>0</v>
      </c>
      <c r="BC285" s="62">
        <v>0</v>
      </c>
      <c r="BD285" s="62">
        <v>0</v>
      </c>
      <c r="BE285" s="63">
        <v>0</v>
      </c>
      <c r="BF285" s="63">
        <v>0</v>
      </c>
      <c r="BG285" s="63">
        <v>0</v>
      </c>
      <c r="BH285" s="52">
        <v>0</v>
      </c>
      <c r="BI285" s="63">
        <v>0</v>
      </c>
      <c r="BJ285" s="52">
        <v>1</v>
      </c>
      <c r="BK285" s="63">
        <v>0</v>
      </c>
      <c r="BL285" s="52">
        <v>0</v>
      </c>
      <c r="BM285" s="63">
        <v>0</v>
      </c>
      <c r="BN285" s="63">
        <v>0</v>
      </c>
      <c r="BO285" s="63">
        <v>1</v>
      </c>
      <c r="BP285" s="63">
        <v>1</v>
      </c>
      <c r="BQ285" s="64">
        <v>0</v>
      </c>
      <c r="BR285" s="64">
        <v>0</v>
      </c>
      <c r="BS285" s="65">
        <v>0</v>
      </c>
      <c r="BT285" s="65">
        <v>0</v>
      </c>
      <c r="BU285" s="65">
        <v>0</v>
      </c>
      <c r="BV285" s="65">
        <v>0</v>
      </c>
      <c r="BW285" s="65">
        <v>0</v>
      </c>
      <c r="BX285" s="65">
        <v>0</v>
      </c>
      <c r="BY285" s="65">
        <v>0</v>
      </c>
      <c r="BZ285" s="65">
        <v>0</v>
      </c>
      <c r="CA285" s="65">
        <v>0</v>
      </c>
      <c r="CB285" s="65">
        <v>0</v>
      </c>
      <c r="CC285" s="66">
        <v>0</v>
      </c>
      <c r="CD285" s="67">
        <v>0</v>
      </c>
      <c r="CE285" s="67">
        <v>0</v>
      </c>
      <c r="CF285" s="67">
        <v>0</v>
      </c>
      <c r="CG285" s="67">
        <v>0</v>
      </c>
      <c r="CH285" s="67">
        <v>0</v>
      </c>
      <c r="CI285" s="67">
        <v>0</v>
      </c>
      <c r="CJ285" s="67">
        <v>0</v>
      </c>
      <c r="CK285" s="67">
        <v>0</v>
      </c>
      <c r="CL285" s="67">
        <v>0</v>
      </c>
      <c r="CM285" s="67">
        <v>0</v>
      </c>
      <c r="CN285" s="67">
        <v>0</v>
      </c>
      <c r="CO285" s="67">
        <v>0</v>
      </c>
      <c r="CP285" s="67">
        <v>0</v>
      </c>
      <c r="CQ285" s="67">
        <v>0</v>
      </c>
      <c r="CR285" s="67">
        <v>0</v>
      </c>
      <c r="CS285" s="67">
        <v>0</v>
      </c>
      <c r="CT285" s="67">
        <v>0</v>
      </c>
      <c r="CU285" s="67">
        <v>0</v>
      </c>
      <c r="CV285" s="67">
        <v>0</v>
      </c>
      <c r="CW285" s="68">
        <v>0</v>
      </c>
      <c r="CX285" s="25">
        <f t="shared" si="9"/>
        <v>3</v>
      </c>
      <c r="CY285" s="25">
        <v>1</v>
      </c>
      <c r="CZ285" s="25">
        <v>0</v>
      </c>
      <c r="DA285" s="25">
        <v>0</v>
      </c>
      <c r="DB285" s="25">
        <v>0</v>
      </c>
      <c r="DC285" s="37" t="s">
        <v>1595</v>
      </c>
      <c r="DD285" s="37" t="s">
        <v>305</v>
      </c>
      <c r="DE285" s="25"/>
      <c r="DF285" s="25"/>
      <c r="DG285" s="70"/>
      <c r="DH285" s="25"/>
      <c r="DI285" s="37"/>
      <c r="DJ285" s="37"/>
      <c r="DK285" s="37"/>
      <c r="DL285" s="37">
        <v>0</v>
      </c>
      <c r="DM285" s="37"/>
      <c r="DN285" s="37">
        <v>1</v>
      </c>
      <c r="DO285" s="37">
        <v>1924</v>
      </c>
      <c r="DP285" s="38" t="s">
        <v>1964</v>
      </c>
      <c r="DQ285" s="48" t="s">
        <v>1962</v>
      </c>
      <c r="DR285" s="37" t="s">
        <v>460</v>
      </c>
      <c r="DS285" s="37" t="s">
        <v>1964</v>
      </c>
      <c r="DT285" s="37"/>
      <c r="DU285" s="37"/>
      <c r="DV285" s="37"/>
      <c r="DW285" s="37"/>
      <c r="DX285" s="37"/>
      <c r="DY285" s="37"/>
      <c r="DZ285" s="37"/>
      <c r="EA285" s="37"/>
      <c r="EB285" s="37"/>
      <c r="EC285" s="37"/>
      <c r="ED285" s="37"/>
      <c r="EE285" s="37"/>
      <c r="EF285" s="37"/>
      <c r="EG285" s="37"/>
      <c r="EH285" s="37"/>
      <c r="EI285" s="37"/>
    </row>
    <row r="286" spans="1:139" s="38" customFormat="1" ht="15.75" customHeight="1" x14ac:dyDescent="0.3">
      <c r="A286" s="40" t="s">
        <v>9</v>
      </c>
      <c r="B286" s="39" t="s">
        <v>1927</v>
      </c>
      <c r="C286" s="41" t="s">
        <v>1965</v>
      </c>
      <c r="D286" s="40"/>
      <c r="E286" s="40"/>
      <c r="F286" s="40" t="s">
        <v>91</v>
      </c>
      <c r="G286" s="40" t="s">
        <v>1966</v>
      </c>
      <c r="H286" s="40" t="s">
        <v>454</v>
      </c>
      <c r="I286" s="40" t="s">
        <v>56</v>
      </c>
      <c r="J286" s="40" t="s">
        <v>173</v>
      </c>
      <c r="K286" s="40" t="s">
        <v>471</v>
      </c>
      <c r="L286" s="40"/>
      <c r="M286" s="40" t="s">
        <v>274</v>
      </c>
      <c r="N286" s="40"/>
      <c r="O286" s="40" t="s">
        <v>300</v>
      </c>
      <c r="P286" s="40"/>
      <c r="Q286" s="42" t="s">
        <v>1967</v>
      </c>
      <c r="R286" s="40">
        <v>0</v>
      </c>
      <c r="S286" s="40">
        <v>0</v>
      </c>
      <c r="T286" s="40">
        <v>0</v>
      </c>
      <c r="U286" s="40">
        <v>0</v>
      </c>
      <c r="V286" s="40">
        <v>0</v>
      </c>
      <c r="W286" s="40">
        <v>0</v>
      </c>
      <c r="X286" s="40">
        <v>0</v>
      </c>
      <c r="Y286" s="40">
        <v>0</v>
      </c>
      <c r="Z286" s="40"/>
      <c r="AA286" s="40">
        <v>0</v>
      </c>
      <c r="AB286" s="40">
        <v>0</v>
      </c>
      <c r="AC286" s="40">
        <v>0</v>
      </c>
      <c r="AD286" s="40">
        <v>0</v>
      </c>
      <c r="AE286" s="40">
        <v>0</v>
      </c>
      <c r="AF286" s="40">
        <v>0</v>
      </c>
      <c r="AG286" s="40">
        <v>0</v>
      </c>
      <c r="AH286" s="40">
        <v>0</v>
      </c>
      <c r="AI286" s="40">
        <v>0</v>
      </c>
      <c r="AJ286" s="40">
        <v>0</v>
      </c>
      <c r="AK286" s="40">
        <v>0</v>
      </c>
      <c r="AL286" s="40">
        <v>1</v>
      </c>
      <c r="AM286" s="40">
        <v>0</v>
      </c>
      <c r="AN286" s="40">
        <v>0</v>
      </c>
      <c r="AO286" s="40">
        <v>0</v>
      </c>
      <c r="AP286" s="40">
        <v>0</v>
      </c>
      <c r="AQ286" s="40">
        <v>0</v>
      </c>
      <c r="AR286" s="40">
        <v>0</v>
      </c>
      <c r="AS286" s="40">
        <v>0</v>
      </c>
      <c r="AT286" s="40">
        <v>0</v>
      </c>
      <c r="AU286" s="40">
        <v>0</v>
      </c>
      <c r="AV286" s="40">
        <v>0</v>
      </c>
      <c r="AW286" s="40">
        <v>0</v>
      </c>
      <c r="AX286" s="40">
        <v>0</v>
      </c>
      <c r="AY286" s="40">
        <v>0</v>
      </c>
      <c r="AZ286" s="40">
        <v>0</v>
      </c>
      <c r="BA286" s="40">
        <v>0</v>
      </c>
      <c r="BB286" s="40">
        <v>0</v>
      </c>
      <c r="BC286" s="40">
        <v>0</v>
      </c>
      <c r="BD286" s="40">
        <v>0</v>
      </c>
      <c r="BE286" s="40">
        <v>0</v>
      </c>
      <c r="BF286" s="40">
        <v>0</v>
      </c>
      <c r="BG286" s="40">
        <v>0</v>
      </c>
      <c r="BH286" s="43">
        <v>0</v>
      </c>
      <c r="BI286" s="40">
        <v>0</v>
      </c>
      <c r="BJ286" s="43">
        <v>0</v>
      </c>
      <c r="BK286" s="40">
        <v>0</v>
      </c>
      <c r="BL286" s="43">
        <v>0</v>
      </c>
      <c r="BM286" s="40">
        <v>0</v>
      </c>
      <c r="BN286" s="40">
        <v>0</v>
      </c>
      <c r="BO286" s="40">
        <v>0</v>
      </c>
      <c r="BP286" s="40">
        <v>0</v>
      </c>
      <c r="BQ286" s="40">
        <v>0</v>
      </c>
      <c r="BR286" s="40">
        <v>0</v>
      </c>
      <c r="BS286" s="40">
        <v>0</v>
      </c>
      <c r="BT286" s="40">
        <v>0</v>
      </c>
      <c r="BU286" s="40">
        <v>0</v>
      </c>
      <c r="BV286" s="40">
        <v>0</v>
      </c>
      <c r="BW286" s="40">
        <v>0</v>
      </c>
      <c r="BX286" s="40">
        <v>0</v>
      </c>
      <c r="BY286" s="40">
        <v>0</v>
      </c>
      <c r="BZ286" s="40">
        <v>0</v>
      </c>
      <c r="CA286" s="40">
        <v>0</v>
      </c>
      <c r="CB286" s="40">
        <v>0</v>
      </c>
      <c r="CC286" s="44">
        <v>0</v>
      </c>
      <c r="CD286" s="40">
        <v>0</v>
      </c>
      <c r="CE286" s="40">
        <v>0</v>
      </c>
      <c r="CF286" s="40">
        <v>0</v>
      </c>
      <c r="CG286" s="40">
        <v>0</v>
      </c>
      <c r="CH286" s="40">
        <v>0</v>
      </c>
      <c r="CI286" s="40">
        <v>0</v>
      </c>
      <c r="CJ286" s="40">
        <v>0</v>
      </c>
      <c r="CK286" s="40">
        <v>0</v>
      </c>
      <c r="CL286" s="40">
        <v>0</v>
      </c>
      <c r="CM286" s="40">
        <v>0</v>
      </c>
      <c r="CN286" s="40">
        <v>0</v>
      </c>
      <c r="CO286" s="40">
        <v>0</v>
      </c>
      <c r="CP286" s="40">
        <v>0</v>
      </c>
      <c r="CQ286" s="40">
        <v>0</v>
      </c>
      <c r="CR286" s="40">
        <v>0</v>
      </c>
      <c r="CS286" s="40">
        <v>0</v>
      </c>
      <c r="CT286" s="40">
        <v>0</v>
      </c>
      <c r="CU286" s="40">
        <v>0</v>
      </c>
      <c r="CV286" s="40">
        <v>0</v>
      </c>
      <c r="CW286" s="42">
        <v>0</v>
      </c>
      <c r="CX286" s="40">
        <f t="shared" si="9"/>
        <v>1</v>
      </c>
      <c r="CY286" s="40">
        <v>1</v>
      </c>
      <c r="CZ286" s="40">
        <v>0</v>
      </c>
      <c r="DA286" s="40">
        <v>0</v>
      </c>
      <c r="DB286" s="40">
        <v>0</v>
      </c>
      <c r="DC286" s="40" t="s">
        <v>1214</v>
      </c>
      <c r="DD286" s="40" t="s">
        <v>307</v>
      </c>
      <c r="DE286" s="40"/>
      <c r="DF286" s="40">
        <v>1</v>
      </c>
      <c r="DG286" s="40" t="s">
        <v>1968</v>
      </c>
      <c r="DH286" s="40"/>
      <c r="DI286" s="40"/>
      <c r="DJ286" s="40"/>
      <c r="DK286" s="40"/>
      <c r="DL286" s="40">
        <v>1</v>
      </c>
      <c r="DM286" s="40" t="s">
        <v>595</v>
      </c>
      <c r="DN286" s="40">
        <v>1</v>
      </c>
      <c r="DO286" s="40">
        <v>1807</v>
      </c>
      <c r="DP286" s="40" t="s">
        <v>1969</v>
      </c>
      <c r="DQ286" s="40" t="s">
        <v>1970</v>
      </c>
      <c r="DR286" s="40">
        <v>1838</v>
      </c>
      <c r="DS286" s="40" t="s">
        <v>1971</v>
      </c>
      <c r="DT286" s="37"/>
      <c r="DU286" s="37"/>
      <c r="DV286" s="37"/>
      <c r="DW286" s="37"/>
      <c r="DX286" s="37"/>
      <c r="DY286" s="37"/>
      <c r="DZ286" s="37"/>
      <c r="EA286" s="37"/>
      <c r="EB286" s="37"/>
      <c r="EC286" s="37"/>
      <c r="ED286" s="37"/>
      <c r="EE286" s="37"/>
      <c r="EF286" s="37"/>
      <c r="EG286" s="37"/>
      <c r="EH286" s="37"/>
      <c r="EI286" s="37"/>
    </row>
    <row r="287" spans="1:139" s="38" customFormat="1" ht="15.75" customHeight="1" x14ac:dyDescent="0.3">
      <c r="A287" s="40" t="s">
        <v>9</v>
      </c>
      <c r="B287" s="39" t="s">
        <v>1927</v>
      </c>
      <c r="C287" s="41" t="s">
        <v>1972</v>
      </c>
      <c r="D287" s="40"/>
      <c r="E287" s="40"/>
      <c r="F287" s="40" t="s">
        <v>91</v>
      </c>
      <c r="G287" s="40"/>
      <c r="H287" s="40" t="s">
        <v>454</v>
      </c>
      <c r="I287" s="40" t="s">
        <v>56</v>
      </c>
      <c r="J287" s="40" t="s">
        <v>173</v>
      </c>
      <c r="K287" s="40" t="s">
        <v>471</v>
      </c>
      <c r="L287" s="40"/>
      <c r="M287" s="40" t="s">
        <v>272</v>
      </c>
      <c r="N287" s="40"/>
      <c r="O287" s="40" t="s">
        <v>299</v>
      </c>
      <c r="P287" s="40"/>
      <c r="Q287" s="42" t="s">
        <v>1183</v>
      </c>
      <c r="R287" s="40"/>
      <c r="S287" s="40"/>
      <c r="T287" s="40">
        <v>0</v>
      </c>
      <c r="U287" s="40">
        <v>0</v>
      </c>
      <c r="V287" s="40">
        <v>0</v>
      </c>
      <c r="W287" s="40">
        <v>0</v>
      </c>
      <c r="X287" s="40">
        <v>0</v>
      </c>
      <c r="Y287" s="40">
        <v>0</v>
      </c>
      <c r="Z287" s="40"/>
      <c r="AA287" s="40">
        <v>0</v>
      </c>
      <c r="AB287" s="40">
        <v>0</v>
      </c>
      <c r="AC287" s="40">
        <v>0</v>
      </c>
      <c r="AD287" s="40">
        <v>0</v>
      </c>
      <c r="AE287" s="40">
        <v>0</v>
      </c>
      <c r="AF287" s="40">
        <v>0</v>
      </c>
      <c r="AG287" s="40">
        <v>0</v>
      </c>
      <c r="AH287" s="40">
        <v>0</v>
      </c>
      <c r="AI287" s="40">
        <v>0</v>
      </c>
      <c r="AJ287" s="40">
        <v>0</v>
      </c>
      <c r="AK287" s="40">
        <v>0</v>
      </c>
      <c r="AL287" s="40">
        <v>0</v>
      </c>
      <c r="AM287" s="40">
        <v>0</v>
      </c>
      <c r="AN287" s="40">
        <v>0</v>
      </c>
      <c r="AO287" s="40">
        <v>0</v>
      </c>
      <c r="AP287" s="40">
        <v>0</v>
      </c>
      <c r="AQ287" s="40">
        <v>0</v>
      </c>
      <c r="AR287" s="40">
        <v>1</v>
      </c>
      <c r="AS287" s="40">
        <v>0</v>
      </c>
      <c r="AT287" s="40">
        <v>0</v>
      </c>
      <c r="AU287" s="40">
        <v>0</v>
      </c>
      <c r="AV287" s="40">
        <v>0</v>
      </c>
      <c r="AW287" s="40">
        <v>0</v>
      </c>
      <c r="AX287" s="40">
        <v>0</v>
      </c>
      <c r="AY287" s="40">
        <v>0</v>
      </c>
      <c r="AZ287" s="40">
        <v>0</v>
      </c>
      <c r="BA287" s="40">
        <v>0</v>
      </c>
      <c r="BB287" s="40">
        <v>0</v>
      </c>
      <c r="BC287" s="40">
        <v>0</v>
      </c>
      <c r="BD287" s="40">
        <v>0</v>
      </c>
      <c r="BE287" s="40">
        <v>0</v>
      </c>
      <c r="BF287" s="40">
        <v>0</v>
      </c>
      <c r="BG287" s="40">
        <v>0</v>
      </c>
      <c r="BH287" s="43">
        <v>0</v>
      </c>
      <c r="BI287" s="40">
        <v>0</v>
      </c>
      <c r="BJ287" s="43">
        <v>0</v>
      </c>
      <c r="BK287" s="40">
        <v>0</v>
      </c>
      <c r="BL287" s="43">
        <v>0</v>
      </c>
      <c r="BM287" s="40">
        <v>0</v>
      </c>
      <c r="BN287" s="40">
        <v>0</v>
      </c>
      <c r="BO287" s="40">
        <v>0</v>
      </c>
      <c r="BP287" s="40">
        <v>0</v>
      </c>
      <c r="BQ287" s="40">
        <v>0</v>
      </c>
      <c r="BR287" s="40">
        <v>0</v>
      </c>
      <c r="BS287" s="40">
        <v>0</v>
      </c>
      <c r="BT287" s="40">
        <v>0</v>
      </c>
      <c r="BU287" s="40">
        <v>0</v>
      </c>
      <c r="BV287" s="40">
        <v>0</v>
      </c>
      <c r="BW287" s="40">
        <v>0</v>
      </c>
      <c r="BX287" s="40">
        <v>0</v>
      </c>
      <c r="BY287" s="40">
        <v>0</v>
      </c>
      <c r="BZ287" s="40">
        <v>0</v>
      </c>
      <c r="CA287" s="40">
        <v>0</v>
      </c>
      <c r="CB287" s="40">
        <v>0</v>
      </c>
      <c r="CC287" s="44">
        <v>0</v>
      </c>
      <c r="CD287" s="40">
        <v>0</v>
      </c>
      <c r="CE287" s="40">
        <v>0</v>
      </c>
      <c r="CF287" s="40">
        <v>0</v>
      </c>
      <c r="CG287" s="40">
        <v>0</v>
      </c>
      <c r="CH287" s="40">
        <v>0</v>
      </c>
      <c r="CI287" s="40">
        <v>0</v>
      </c>
      <c r="CJ287" s="40">
        <v>0</v>
      </c>
      <c r="CK287" s="40">
        <v>0</v>
      </c>
      <c r="CL287" s="40">
        <v>0</v>
      </c>
      <c r="CM287" s="40">
        <v>0</v>
      </c>
      <c r="CN287" s="40">
        <v>0</v>
      </c>
      <c r="CO287" s="40">
        <v>0</v>
      </c>
      <c r="CP287" s="40">
        <v>0</v>
      </c>
      <c r="CQ287" s="40">
        <v>0</v>
      </c>
      <c r="CR287" s="40">
        <v>0</v>
      </c>
      <c r="CS287" s="40">
        <v>0</v>
      </c>
      <c r="CT287" s="40">
        <v>0</v>
      </c>
      <c r="CU287" s="40">
        <v>0</v>
      </c>
      <c r="CV287" s="40">
        <v>0</v>
      </c>
      <c r="CW287" s="42">
        <v>0</v>
      </c>
      <c r="CX287" s="40">
        <f t="shared" si="9"/>
        <v>1</v>
      </c>
      <c r="CY287" s="40">
        <v>1</v>
      </c>
      <c r="CZ287" s="40">
        <v>0</v>
      </c>
      <c r="DA287" s="40">
        <v>0</v>
      </c>
      <c r="DB287" s="40">
        <v>0</v>
      </c>
      <c r="DC287" s="40" t="s">
        <v>1973</v>
      </c>
      <c r="DD287" s="40" t="s">
        <v>309</v>
      </c>
      <c r="DE287" s="40"/>
      <c r="DF287" s="40"/>
      <c r="DG287" s="40"/>
      <c r="DH287" s="40"/>
      <c r="DI287" s="40"/>
      <c r="DJ287" s="40"/>
      <c r="DK287" s="40"/>
      <c r="DL287" s="40">
        <v>0</v>
      </c>
      <c r="DM287" s="40"/>
      <c r="DN287" s="40">
        <v>1</v>
      </c>
      <c r="DO287" s="40">
        <v>1875</v>
      </c>
      <c r="DP287" s="40" t="s">
        <v>1974</v>
      </c>
      <c r="DQ287" s="41" t="s">
        <v>1972</v>
      </c>
      <c r="DR287" s="40" t="s">
        <v>460</v>
      </c>
      <c r="DS287" s="40" t="s">
        <v>1974</v>
      </c>
      <c r="DT287" s="37"/>
      <c r="DU287" s="37"/>
      <c r="DV287" s="37"/>
      <c r="DW287" s="37"/>
      <c r="DX287" s="37"/>
      <c r="DY287" s="37"/>
      <c r="DZ287" s="37"/>
      <c r="EA287" s="37"/>
      <c r="EB287" s="37"/>
      <c r="EC287" s="37"/>
      <c r="ED287" s="37"/>
      <c r="EE287" s="37"/>
      <c r="EF287" s="37"/>
      <c r="EG287" s="37"/>
      <c r="EH287" s="37"/>
      <c r="EI287" s="37"/>
    </row>
    <row r="288" spans="1:139" s="38" customFormat="1" ht="15.75" customHeight="1" x14ac:dyDescent="0.3">
      <c r="A288" s="40" t="s">
        <v>9</v>
      </c>
      <c r="B288" s="39" t="s">
        <v>1927</v>
      </c>
      <c r="C288" s="41" t="s">
        <v>1975</v>
      </c>
      <c r="D288" s="40"/>
      <c r="E288" s="40"/>
      <c r="F288" s="40" t="s">
        <v>91</v>
      </c>
      <c r="G288" s="40"/>
      <c r="H288" s="40" t="s">
        <v>454</v>
      </c>
      <c r="I288" s="40" t="s">
        <v>56</v>
      </c>
      <c r="J288" s="40" t="s">
        <v>173</v>
      </c>
      <c r="K288" s="40" t="s">
        <v>471</v>
      </c>
      <c r="L288" s="40"/>
      <c r="M288" s="40" t="s">
        <v>272</v>
      </c>
      <c r="N288" s="40"/>
      <c r="O288" s="40" t="s">
        <v>300</v>
      </c>
      <c r="P288" s="40" t="s">
        <v>1976</v>
      </c>
      <c r="Q288" s="42" t="s">
        <v>1977</v>
      </c>
      <c r="R288" s="40">
        <v>0</v>
      </c>
      <c r="S288" s="40">
        <v>0</v>
      </c>
      <c r="T288" s="40">
        <v>0</v>
      </c>
      <c r="U288" s="40">
        <v>0</v>
      </c>
      <c r="V288" s="40">
        <v>0</v>
      </c>
      <c r="W288" s="40">
        <v>0</v>
      </c>
      <c r="X288" s="40">
        <v>0</v>
      </c>
      <c r="Y288" s="40">
        <v>0</v>
      </c>
      <c r="Z288" s="40"/>
      <c r="AA288" s="40">
        <v>0</v>
      </c>
      <c r="AB288" s="40">
        <v>0</v>
      </c>
      <c r="AC288" s="40">
        <v>0</v>
      </c>
      <c r="AD288" s="40">
        <v>0</v>
      </c>
      <c r="AE288" s="40">
        <v>0</v>
      </c>
      <c r="AF288" s="40">
        <v>0</v>
      </c>
      <c r="AG288" s="40">
        <v>0</v>
      </c>
      <c r="AH288" s="40">
        <v>1</v>
      </c>
      <c r="AI288" s="40">
        <v>0</v>
      </c>
      <c r="AJ288" s="40">
        <v>1</v>
      </c>
      <c r="AK288" s="40">
        <v>0</v>
      </c>
      <c r="AL288" s="40">
        <v>0</v>
      </c>
      <c r="AM288" s="40">
        <v>0</v>
      </c>
      <c r="AN288" s="40">
        <v>1</v>
      </c>
      <c r="AO288" s="40">
        <v>0</v>
      </c>
      <c r="AP288" s="40">
        <v>0</v>
      </c>
      <c r="AQ288" s="40">
        <v>0</v>
      </c>
      <c r="AR288" s="40">
        <v>0</v>
      </c>
      <c r="AS288" s="40">
        <v>0</v>
      </c>
      <c r="AT288" s="40">
        <v>0</v>
      </c>
      <c r="AU288" s="40">
        <v>0</v>
      </c>
      <c r="AV288" s="40">
        <v>0</v>
      </c>
      <c r="AW288" s="40">
        <v>0</v>
      </c>
      <c r="AX288" s="40">
        <v>0</v>
      </c>
      <c r="AY288" s="40">
        <v>0</v>
      </c>
      <c r="AZ288" s="40">
        <v>0</v>
      </c>
      <c r="BA288" s="40">
        <v>0</v>
      </c>
      <c r="BB288" s="40">
        <v>1</v>
      </c>
      <c r="BC288" s="40">
        <v>0</v>
      </c>
      <c r="BD288" s="40">
        <v>0</v>
      </c>
      <c r="BE288" s="40">
        <v>0</v>
      </c>
      <c r="BF288" s="40">
        <v>0</v>
      </c>
      <c r="BG288" s="40">
        <v>0</v>
      </c>
      <c r="BH288" s="43">
        <v>0</v>
      </c>
      <c r="BI288" s="40">
        <v>0</v>
      </c>
      <c r="BJ288" s="43">
        <v>0</v>
      </c>
      <c r="BK288" s="40">
        <v>0</v>
      </c>
      <c r="BL288" s="43">
        <v>0</v>
      </c>
      <c r="BM288" s="40">
        <v>1</v>
      </c>
      <c r="BN288" s="40">
        <v>0</v>
      </c>
      <c r="BO288" s="40">
        <v>0</v>
      </c>
      <c r="BP288" s="40">
        <v>0</v>
      </c>
      <c r="BQ288" s="40">
        <v>0</v>
      </c>
      <c r="BR288" s="40">
        <v>0</v>
      </c>
      <c r="BS288" s="40">
        <v>0</v>
      </c>
      <c r="BT288" s="40">
        <v>0</v>
      </c>
      <c r="BU288" s="40">
        <v>0</v>
      </c>
      <c r="BV288" s="40">
        <v>0</v>
      </c>
      <c r="BW288" s="40">
        <v>0</v>
      </c>
      <c r="BX288" s="40">
        <v>0</v>
      </c>
      <c r="BY288" s="40">
        <v>0</v>
      </c>
      <c r="BZ288" s="40">
        <v>0</v>
      </c>
      <c r="CA288" s="40">
        <v>0</v>
      </c>
      <c r="CB288" s="40">
        <v>0</v>
      </c>
      <c r="CC288" s="44">
        <v>0</v>
      </c>
      <c r="CD288" s="40">
        <v>0</v>
      </c>
      <c r="CE288" s="40">
        <v>0</v>
      </c>
      <c r="CF288" s="40">
        <v>0</v>
      </c>
      <c r="CG288" s="40">
        <v>0</v>
      </c>
      <c r="CH288" s="40">
        <v>0</v>
      </c>
      <c r="CI288" s="40">
        <v>0</v>
      </c>
      <c r="CJ288" s="40">
        <v>0</v>
      </c>
      <c r="CK288" s="40">
        <v>0</v>
      </c>
      <c r="CL288" s="40">
        <v>0</v>
      </c>
      <c r="CM288" s="40">
        <v>0</v>
      </c>
      <c r="CN288" s="40">
        <v>0</v>
      </c>
      <c r="CO288" s="40">
        <v>0</v>
      </c>
      <c r="CP288" s="40">
        <v>0</v>
      </c>
      <c r="CQ288" s="40">
        <v>0</v>
      </c>
      <c r="CR288" s="40">
        <v>0</v>
      </c>
      <c r="CS288" s="40">
        <v>0</v>
      </c>
      <c r="CT288" s="40">
        <v>0</v>
      </c>
      <c r="CU288" s="40">
        <v>0</v>
      </c>
      <c r="CV288" s="40">
        <v>0</v>
      </c>
      <c r="CW288" s="42">
        <v>0</v>
      </c>
      <c r="CX288" s="40">
        <f t="shared" si="9"/>
        <v>5</v>
      </c>
      <c r="CY288" s="40">
        <v>1</v>
      </c>
      <c r="CZ288" s="40">
        <v>0</v>
      </c>
      <c r="DA288" s="40">
        <v>0</v>
      </c>
      <c r="DB288" s="40">
        <v>0</v>
      </c>
      <c r="DC288" s="40" t="s">
        <v>1978</v>
      </c>
      <c r="DD288" s="40" t="s">
        <v>309</v>
      </c>
      <c r="DE288" s="40" t="s">
        <v>726</v>
      </c>
      <c r="DF288" s="40">
        <v>1</v>
      </c>
      <c r="DG288" s="40"/>
      <c r="DH288" s="40"/>
      <c r="DI288" s="40"/>
      <c r="DJ288" s="40"/>
      <c r="DK288" s="40"/>
      <c r="DL288" s="40">
        <v>0</v>
      </c>
      <c r="DM288" s="40"/>
      <c r="DN288" s="40">
        <v>1</v>
      </c>
      <c r="DO288" s="40">
        <v>1838</v>
      </c>
      <c r="DP288" s="40" t="s">
        <v>1979</v>
      </c>
      <c r="DQ288" s="41" t="s">
        <v>1975</v>
      </c>
      <c r="DR288" s="40" t="s">
        <v>460</v>
      </c>
      <c r="DS288" s="40" t="s">
        <v>1979</v>
      </c>
      <c r="DT288" s="37"/>
      <c r="DU288" s="37"/>
      <c r="DV288" s="37"/>
      <c r="DW288" s="37"/>
      <c r="DX288" s="37"/>
      <c r="DY288" s="37"/>
      <c r="DZ288" s="37"/>
      <c r="EA288" s="37"/>
      <c r="EB288" s="37"/>
      <c r="EC288" s="37"/>
      <c r="ED288" s="37"/>
      <c r="EE288" s="37"/>
      <c r="EF288" s="37"/>
      <c r="EG288" s="37"/>
      <c r="EH288" s="37"/>
      <c r="EI288" s="37"/>
    </row>
    <row r="289" spans="1:196" s="38" customFormat="1" ht="15.75" customHeight="1" x14ac:dyDescent="0.3">
      <c r="A289" s="40" t="s">
        <v>9</v>
      </c>
      <c r="B289" s="39" t="s">
        <v>1927</v>
      </c>
      <c r="C289" s="41" t="s">
        <v>1980</v>
      </c>
      <c r="D289" s="40"/>
      <c r="E289" s="40"/>
      <c r="F289" s="40" t="s">
        <v>91</v>
      </c>
      <c r="G289" s="40"/>
      <c r="H289" s="40" t="s">
        <v>871</v>
      </c>
      <c r="I289" s="40" t="s">
        <v>56</v>
      </c>
      <c r="J289" s="40" t="s">
        <v>455</v>
      </c>
      <c r="K289" s="40" t="s">
        <v>269</v>
      </c>
      <c r="L289" s="40"/>
      <c r="M289" s="40" t="s">
        <v>272</v>
      </c>
      <c r="N289" s="40"/>
      <c r="O289" s="40" t="s">
        <v>299</v>
      </c>
      <c r="P289" s="40" t="s">
        <v>1981</v>
      </c>
      <c r="Q289" s="42" t="s">
        <v>871</v>
      </c>
      <c r="R289" s="40">
        <v>0</v>
      </c>
      <c r="S289" s="40">
        <v>0</v>
      </c>
      <c r="T289" s="40">
        <v>0</v>
      </c>
      <c r="U289" s="40">
        <v>0</v>
      </c>
      <c r="V289" s="40">
        <v>0</v>
      </c>
      <c r="W289" s="40">
        <v>0</v>
      </c>
      <c r="X289" s="40">
        <v>0</v>
      </c>
      <c r="Y289" s="40">
        <v>0</v>
      </c>
      <c r="Z289" s="40">
        <v>0</v>
      </c>
      <c r="AA289" s="40">
        <v>0</v>
      </c>
      <c r="AB289" s="40">
        <v>0</v>
      </c>
      <c r="AC289" s="40">
        <v>0</v>
      </c>
      <c r="AD289" s="40">
        <v>0</v>
      </c>
      <c r="AE289" s="40">
        <v>0</v>
      </c>
      <c r="AF289" s="40">
        <v>0</v>
      </c>
      <c r="AG289" s="40">
        <v>0</v>
      </c>
      <c r="AH289" s="40">
        <v>0</v>
      </c>
      <c r="AI289" s="40">
        <v>0</v>
      </c>
      <c r="AJ289" s="40">
        <v>0</v>
      </c>
      <c r="AK289" s="40">
        <v>0</v>
      </c>
      <c r="AL289" s="40">
        <v>0</v>
      </c>
      <c r="AM289" s="40">
        <v>0</v>
      </c>
      <c r="AN289" s="40">
        <v>0</v>
      </c>
      <c r="AO289" s="40">
        <v>0</v>
      </c>
      <c r="AP289" s="40">
        <v>0</v>
      </c>
      <c r="AQ289" s="40">
        <v>0</v>
      </c>
      <c r="AR289" s="40">
        <v>0</v>
      </c>
      <c r="AS289" s="40">
        <v>0</v>
      </c>
      <c r="AT289" s="40">
        <v>0</v>
      </c>
      <c r="AU289" s="40">
        <v>0</v>
      </c>
      <c r="AV289" s="40">
        <v>0</v>
      </c>
      <c r="AW289" s="40">
        <v>0</v>
      </c>
      <c r="AX289" s="40">
        <v>0</v>
      </c>
      <c r="AY289" s="40">
        <v>0</v>
      </c>
      <c r="AZ289" s="40">
        <v>0</v>
      </c>
      <c r="BA289" s="40">
        <v>0</v>
      </c>
      <c r="BB289" s="40">
        <v>0</v>
      </c>
      <c r="BC289" s="40">
        <v>0</v>
      </c>
      <c r="BD289" s="40">
        <v>0</v>
      </c>
      <c r="BE289" s="40">
        <v>0</v>
      </c>
      <c r="BF289" s="40">
        <v>0</v>
      </c>
      <c r="BG289" s="40">
        <v>0</v>
      </c>
      <c r="BH289" s="43">
        <v>0</v>
      </c>
      <c r="BI289" s="40">
        <v>0</v>
      </c>
      <c r="BJ289" s="43">
        <v>1</v>
      </c>
      <c r="BK289" s="40">
        <v>1</v>
      </c>
      <c r="BL289" s="43">
        <v>0</v>
      </c>
      <c r="BM289" s="40">
        <v>0</v>
      </c>
      <c r="BN289" s="40">
        <v>1</v>
      </c>
      <c r="BO289" s="40">
        <v>0</v>
      </c>
      <c r="BP289" s="40">
        <v>0</v>
      </c>
      <c r="BQ289" s="40">
        <v>0</v>
      </c>
      <c r="BR289" s="40">
        <v>0</v>
      </c>
      <c r="BS289" s="40">
        <v>0</v>
      </c>
      <c r="BT289" s="40">
        <v>0</v>
      </c>
      <c r="BU289" s="40">
        <v>0</v>
      </c>
      <c r="BV289" s="40">
        <v>0</v>
      </c>
      <c r="BW289" s="40">
        <v>0</v>
      </c>
      <c r="BX289" s="40">
        <v>0</v>
      </c>
      <c r="BY289" s="40">
        <v>0</v>
      </c>
      <c r="BZ289" s="40">
        <v>0</v>
      </c>
      <c r="CA289" s="40">
        <v>0</v>
      </c>
      <c r="CB289" s="40">
        <v>0</v>
      </c>
      <c r="CC289" s="44">
        <v>0</v>
      </c>
      <c r="CD289" s="40">
        <v>0</v>
      </c>
      <c r="CE289" s="40">
        <v>0</v>
      </c>
      <c r="CF289" s="40">
        <v>0</v>
      </c>
      <c r="CG289" s="40">
        <v>0</v>
      </c>
      <c r="CH289" s="40">
        <v>0</v>
      </c>
      <c r="CI289" s="40">
        <v>0</v>
      </c>
      <c r="CJ289" s="40">
        <v>0</v>
      </c>
      <c r="CK289" s="40">
        <v>0</v>
      </c>
      <c r="CL289" s="40">
        <v>0</v>
      </c>
      <c r="CM289" s="40">
        <v>0</v>
      </c>
      <c r="CN289" s="40">
        <v>0</v>
      </c>
      <c r="CO289" s="40">
        <v>0</v>
      </c>
      <c r="CP289" s="40">
        <v>0</v>
      </c>
      <c r="CQ289" s="40">
        <v>0</v>
      </c>
      <c r="CR289" s="40">
        <v>0</v>
      </c>
      <c r="CS289" s="40">
        <v>0</v>
      </c>
      <c r="CT289" s="40">
        <v>0</v>
      </c>
      <c r="CU289" s="40">
        <v>0</v>
      </c>
      <c r="CV289" s="40">
        <v>0</v>
      </c>
      <c r="CW289" s="42">
        <v>0</v>
      </c>
      <c r="CX289" s="40">
        <f t="shared" si="9"/>
        <v>3</v>
      </c>
      <c r="CY289" s="40">
        <v>1</v>
      </c>
      <c r="CZ289" s="40">
        <v>0</v>
      </c>
      <c r="DA289" s="40">
        <v>0</v>
      </c>
      <c r="DB289" s="40">
        <v>0</v>
      </c>
      <c r="DC289" s="40" t="s">
        <v>1982</v>
      </c>
      <c r="DD289" s="40" t="s">
        <v>305</v>
      </c>
      <c r="DE289" s="40"/>
      <c r="DF289" s="40"/>
      <c r="DG289" s="40"/>
      <c r="DH289" s="40"/>
      <c r="DI289" s="40"/>
      <c r="DJ289" s="40"/>
      <c r="DK289" s="40"/>
      <c r="DL289" s="40">
        <v>0</v>
      </c>
      <c r="DM289" s="40"/>
      <c r="DN289" s="40">
        <v>1</v>
      </c>
      <c r="DO289" s="40">
        <v>1879</v>
      </c>
      <c r="DP289" s="40" t="s">
        <v>1983</v>
      </c>
      <c r="DQ289" s="41" t="s">
        <v>1980</v>
      </c>
      <c r="DR289" s="40" t="s">
        <v>460</v>
      </c>
      <c r="DS289" s="40" t="s">
        <v>1983</v>
      </c>
      <c r="DT289" s="37"/>
      <c r="DU289" s="37"/>
      <c r="DV289" s="37"/>
      <c r="DW289" s="37"/>
      <c r="DX289" s="37"/>
      <c r="DY289" s="37"/>
      <c r="DZ289" s="37"/>
      <c r="EA289" s="37"/>
      <c r="EB289" s="37"/>
      <c r="EC289" s="37"/>
      <c r="ED289" s="37"/>
      <c r="EE289" s="37"/>
      <c r="EF289" s="37"/>
      <c r="EG289" s="37"/>
      <c r="EH289" s="37"/>
      <c r="EI289" s="37"/>
    </row>
    <row r="290" spans="1:196" s="38" customFormat="1" ht="15.75" customHeight="1" x14ac:dyDescent="0.3">
      <c r="A290" s="40" t="s">
        <v>9</v>
      </c>
      <c r="B290" s="40" t="s">
        <v>1927</v>
      </c>
      <c r="C290" s="41" t="s">
        <v>1984</v>
      </c>
      <c r="D290" s="40"/>
      <c r="E290" s="40"/>
      <c r="F290" s="40" t="s">
        <v>171</v>
      </c>
      <c r="G290" s="40"/>
      <c r="H290" s="40" t="s">
        <v>605</v>
      </c>
      <c r="I290" s="40" t="s">
        <v>56</v>
      </c>
      <c r="J290" s="40" t="s">
        <v>205</v>
      </c>
      <c r="K290" s="40"/>
      <c r="L290" s="40"/>
      <c r="M290" s="40"/>
      <c r="N290" s="40"/>
      <c r="O290" s="40"/>
      <c r="P290" s="40" t="s">
        <v>1985</v>
      </c>
      <c r="Q290" s="42" t="s">
        <v>1049</v>
      </c>
      <c r="R290" s="40">
        <v>0</v>
      </c>
      <c r="S290" s="40">
        <v>0</v>
      </c>
      <c r="T290" s="40">
        <v>0</v>
      </c>
      <c r="U290" s="40">
        <v>0</v>
      </c>
      <c r="V290" s="40">
        <v>0</v>
      </c>
      <c r="W290" s="40">
        <v>0</v>
      </c>
      <c r="X290" s="40">
        <v>0</v>
      </c>
      <c r="Y290" s="40">
        <v>0</v>
      </c>
      <c r="Z290" s="40">
        <v>0</v>
      </c>
      <c r="AA290" s="40">
        <v>0</v>
      </c>
      <c r="AB290" s="40">
        <v>0</v>
      </c>
      <c r="AC290" s="40">
        <v>0</v>
      </c>
      <c r="AD290" s="40">
        <v>0</v>
      </c>
      <c r="AE290" s="40">
        <v>0</v>
      </c>
      <c r="AF290" s="40">
        <v>0</v>
      </c>
      <c r="AG290" s="40">
        <v>0</v>
      </c>
      <c r="AH290" s="40">
        <v>0</v>
      </c>
      <c r="AI290" s="40">
        <v>0</v>
      </c>
      <c r="AJ290" s="40">
        <v>0</v>
      </c>
      <c r="AK290" s="40">
        <v>0</v>
      </c>
      <c r="AL290" s="40">
        <v>0</v>
      </c>
      <c r="AM290" s="40">
        <v>0</v>
      </c>
      <c r="AN290" s="40">
        <v>0</v>
      </c>
      <c r="AO290" s="40">
        <v>0</v>
      </c>
      <c r="AP290" s="40">
        <v>0</v>
      </c>
      <c r="AQ290" s="40">
        <v>0</v>
      </c>
      <c r="AR290" s="40">
        <v>0</v>
      </c>
      <c r="AS290" s="40">
        <v>0</v>
      </c>
      <c r="AT290" s="40">
        <v>0</v>
      </c>
      <c r="AU290" s="40">
        <v>0</v>
      </c>
      <c r="AV290" s="40">
        <v>0</v>
      </c>
      <c r="AW290" s="40">
        <v>0</v>
      </c>
      <c r="AX290" s="40">
        <v>0</v>
      </c>
      <c r="AY290" s="40">
        <v>0</v>
      </c>
      <c r="AZ290" s="40">
        <v>0</v>
      </c>
      <c r="BA290" s="40">
        <v>0</v>
      </c>
      <c r="BB290" s="40">
        <v>0</v>
      </c>
      <c r="BC290" s="40">
        <v>0</v>
      </c>
      <c r="BD290" s="40">
        <v>0</v>
      </c>
      <c r="BE290" s="40">
        <v>0</v>
      </c>
      <c r="BF290" s="40">
        <v>0</v>
      </c>
      <c r="BG290" s="40">
        <v>0</v>
      </c>
      <c r="BH290" s="43">
        <v>0</v>
      </c>
      <c r="BI290" s="40">
        <v>0</v>
      </c>
      <c r="BJ290" s="43">
        <v>0</v>
      </c>
      <c r="BK290" s="40">
        <v>1</v>
      </c>
      <c r="BL290" s="43">
        <v>0</v>
      </c>
      <c r="BM290" s="40">
        <v>0</v>
      </c>
      <c r="BN290" s="40">
        <v>1</v>
      </c>
      <c r="BO290" s="40">
        <v>0</v>
      </c>
      <c r="BP290" s="40">
        <v>1</v>
      </c>
      <c r="BQ290" s="40">
        <v>0</v>
      </c>
      <c r="BR290" s="40">
        <v>0</v>
      </c>
      <c r="BS290" s="40">
        <v>0</v>
      </c>
      <c r="BT290" s="40">
        <v>0</v>
      </c>
      <c r="BU290" s="40">
        <v>0</v>
      </c>
      <c r="BV290" s="40">
        <v>0</v>
      </c>
      <c r="BW290" s="40">
        <v>0</v>
      </c>
      <c r="BX290" s="40">
        <v>0</v>
      </c>
      <c r="BY290" s="40">
        <v>0</v>
      </c>
      <c r="BZ290" s="40">
        <v>0</v>
      </c>
      <c r="CA290" s="40">
        <v>0</v>
      </c>
      <c r="CB290" s="40">
        <v>0</v>
      </c>
      <c r="CC290" s="44">
        <v>0</v>
      </c>
      <c r="CD290" s="40">
        <v>0</v>
      </c>
      <c r="CE290" s="40">
        <v>0</v>
      </c>
      <c r="CF290" s="40">
        <v>0</v>
      </c>
      <c r="CG290" s="40">
        <v>0</v>
      </c>
      <c r="CH290" s="40">
        <v>0</v>
      </c>
      <c r="CI290" s="40">
        <v>0</v>
      </c>
      <c r="CJ290" s="40">
        <v>0</v>
      </c>
      <c r="CK290" s="40">
        <v>0</v>
      </c>
      <c r="CL290" s="40">
        <v>0</v>
      </c>
      <c r="CM290" s="40">
        <v>0</v>
      </c>
      <c r="CN290" s="40">
        <v>0</v>
      </c>
      <c r="CO290" s="40">
        <v>0</v>
      </c>
      <c r="CP290" s="40">
        <v>0</v>
      </c>
      <c r="CQ290" s="40">
        <v>0</v>
      </c>
      <c r="CR290" s="40">
        <v>0</v>
      </c>
      <c r="CS290" s="40">
        <v>0</v>
      </c>
      <c r="CT290" s="40">
        <v>0</v>
      </c>
      <c r="CU290" s="40">
        <v>0</v>
      </c>
      <c r="CV290" s="40">
        <v>0</v>
      </c>
      <c r="CW290" s="42">
        <v>0</v>
      </c>
      <c r="CX290" s="40">
        <f t="shared" si="9"/>
        <v>3</v>
      </c>
      <c r="CY290" s="40">
        <v>1</v>
      </c>
      <c r="CZ290" s="40">
        <v>0</v>
      </c>
      <c r="DA290" s="40">
        <v>0</v>
      </c>
      <c r="DB290" s="40">
        <v>0</v>
      </c>
      <c r="DC290" s="40" t="s">
        <v>1035</v>
      </c>
      <c r="DD290" s="40" t="s">
        <v>305</v>
      </c>
      <c r="DE290" s="40"/>
      <c r="DF290" s="40"/>
      <c r="DG290" s="40" t="s">
        <v>1986</v>
      </c>
      <c r="DH290" s="40" t="s">
        <v>1987</v>
      </c>
      <c r="DI290" s="40"/>
      <c r="DJ290" s="40"/>
      <c r="DK290" s="40"/>
      <c r="DL290" s="40">
        <v>1</v>
      </c>
      <c r="DM290" s="40" t="s">
        <v>595</v>
      </c>
      <c r="DN290" s="40">
        <v>1</v>
      </c>
      <c r="DO290" s="40">
        <v>1962</v>
      </c>
      <c r="DP290" s="40" t="s">
        <v>1988</v>
      </c>
      <c r="DQ290" s="41" t="s">
        <v>1984</v>
      </c>
      <c r="DR290" s="40" t="s">
        <v>460</v>
      </c>
      <c r="DS290" s="40" t="s">
        <v>1988</v>
      </c>
      <c r="DT290" s="37"/>
      <c r="DU290" s="37"/>
      <c r="DV290" s="37"/>
      <c r="DW290" s="37"/>
      <c r="DX290" s="37"/>
      <c r="DY290" s="37"/>
      <c r="DZ290" s="37"/>
      <c r="EA290" s="37"/>
      <c r="EB290" s="37"/>
      <c r="EC290" s="37"/>
      <c r="ED290" s="37"/>
      <c r="EE290" s="37"/>
      <c r="EF290" s="37"/>
      <c r="EG290" s="37"/>
      <c r="EH290" s="37"/>
      <c r="EI290" s="37"/>
    </row>
    <row r="291" spans="1:196" s="38" customFormat="1" ht="15.75" customHeight="1" x14ac:dyDescent="0.3">
      <c r="A291" s="40" t="s">
        <v>9</v>
      </c>
      <c r="B291" s="39" t="s">
        <v>1989</v>
      </c>
      <c r="C291" s="41" t="s">
        <v>1990</v>
      </c>
      <c r="D291" s="40"/>
      <c r="E291" s="40"/>
      <c r="F291" s="40" t="s">
        <v>91</v>
      </c>
      <c r="G291" s="40" t="s">
        <v>95</v>
      </c>
      <c r="H291" s="40" t="s">
        <v>454</v>
      </c>
      <c r="I291" s="40" t="s">
        <v>56</v>
      </c>
      <c r="J291" s="40" t="s">
        <v>173</v>
      </c>
      <c r="K291" s="40" t="s">
        <v>471</v>
      </c>
      <c r="L291" s="40"/>
      <c r="M291" s="40" t="s">
        <v>274</v>
      </c>
      <c r="N291" s="40"/>
      <c r="O291" s="40" t="s">
        <v>280</v>
      </c>
      <c r="P291" s="40" t="s">
        <v>1991</v>
      </c>
      <c r="Q291" s="40" t="s">
        <v>1992</v>
      </c>
      <c r="R291" s="40">
        <v>0</v>
      </c>
      <c r="S291" s="40">
        <v>0</v>
      </c>
      <c r="T291" s="40">
        <v>0</v>
      </c>
      <c r="U291" s="40">
        <v>0</v>
      </c>
      <c r="V291" s="40">
        <v>0</v>
      </c>
      <c r="W291" s="40">
        <v>0</v>
      </c>
      <c r="X291" s="40">
        <v>0</v>
      </c>
      <c r="Y291" s="40">
        <v>0</v>
      </c>
      <c r="Z291" s="40"/>
      <c r="AA291" s="40">
        <v>1</v>
      </c>
      <c r="AB291" s="40">
        <v>0</v>
      </c>
      <c r="AC291" s="40">
        <v>0</v>
      </c>
      <c r="AD291" s="40">
        <v>0</v>
      </c>
      <c r="AE291" s="40">
        <v>0</v>
      </c>
      <c r="AF291" s="40">
        <v>0</v>
      </c>
      <c r="AG291" s="40">
        <v>0</v>
      </c>
      <c r="AH291" s="40">
        <v>0</v>
      </c>
      <c r="AI291" s="40">
        <v>0</v>
      </c>
      <c r="AJ291" s="40">
        <v>0</v>
      </c>
      <c r="AK291" s="40">
        <v>0</v>
      </c>
      <c r="AL291" s="40">
        <v>0</v>
      </c>
      <c r="AM291" s="40">
        <v>0</v>
      </c>
      <c r="AN291" s="40">
        <v>0</v>
      </c>
      <c r="AO291" s="40">
        <v>0</v>
      </c>
      <c r="AP291" s="40">
        <v>0</v>
      </c>
      <c r="AQ291" s="40">
        <v>0</v>
      </c>
      <c r="AR291" s="40">
        <v>0</v>
      </c>
      <c r="AS291" s="40">
        <v>0</v>
      </c>
      <c r="AT291" s="40">
        <v>0</v>
      </c>
      <c r="AU291" s="40">
        <v>0</v>
      </c>
      <c r="AV291" s="40">
        <v>0</v>
      </c>
      <c r="AW291" s="40">
        <v>0</v>
      </c>
      <c r="AX291" s="40">
        <v>0</v>
      </c>
      <c r="AY291" s="40">
        <v>0</v>
      </c>
      <c r="AZ291" s="40">
        <v>0</v>
      </c>
      <c r="BA291" s="40">
        <v>0</v>
      </c>
      <c r="BB291" s="40">
        <v>0</v>
      </c>
      <c r="BC291" s="40">
        <v>0</v>
      </c>
      <c r="BD291" s="40">
        <v>0</v>
      </c>
      <c r="BE291" s="40">
        <v>0</v>
      </c>
      <c r="BF291" s="40">
        <v>0</v>
      </c>
      <c r="BG291" s="40">
        <v>0</v>
      </c>
      <c r="BH291" s="43">
        <v>0</v>
      </c>
      <c r="BI291" s="40">
        <v>0</v>
      </c>
      <c r="BJ291" s="43">
        <v>0</v>
      </c>
      <c r="BK291" s="40">
        <v>0</v>
      </c>
      <c r="BL291" s="43">
        <v>0</v>
      </c>
      <c r="BM291" s="40">
        <v>0</v>
      </c>
      <c r="BN291" s="40">
        <v>0</v>
      </c>
      <c r="BO291" s="40">
        <v>0</v>
      </c>
      <c r="BP291" s="40">
        <v>0</v>
      </c>
      <c r="BQ291" s="40">
        <v>0</v>
      </c>
      <c r="BR291" s="40">
        <v>0</v>
      </c>
      <c r="BS291" s="40">
        <v>0</v>
      </c>
      <c r="BT291" s="40">
        <v>0</v>
      </c>
      <c r="BU291" s="40">
        <v>0</v>
      </c>
      <c r="BV291" s="40">
        <v>0</v>
      </c>
      <c r="BW291" s="40">
        <v>0</v>
      </c>
      <c r="BX291" s="40">
        <v>0</v>
      </c>
      <c r="BY291" s="40">
        <v>0</v>
      </c>
      <c r="BZ291" s="40">
        <v>0</v>
      </c>
      <c r="CA291" s="40">
        <v>0</v>
      </c>
      <c r="CB291" s="40">
        <v>0</v>
      </c>
      <c r="CC291" s="40">
        <v>0</v>
      </c>
      <c r="CD291" s="40">
        <v>0</v>
      </c>
      <c r="CE291" s="40">
        <v>0</v>
      </c>
      <c r="CF291" s="40">
        <v>0</v>
      </c>
      <c r="CG291" s="40">
        <v>0</v>
      </c>
      <c r="CH291" s="40">
        <v>0</v>
      </c>
      <c r="CI291" s="40">
        <v>0</v>
      </c>
      <c r="CJ291" s="40">
        <v>0</v>
      </c>
      <c r="CK291" s="40">
        <v>0</v>
      </c>
      <c r="CL291" s="40">
        <v>0</v>
      </c>
      <c r="CM291" s="40">
        <v>0</v>
      </c>
      <c r="CN291" s="40">
        <v>0</v>
      </c>
      <c r="CO291" s="40">
        <v>0</v>
      </c>
      <c r="CP291" s="40">
        <v>0</v>
      </c>
      <c r="CQ291" s="40">
        <v>0</v>
      </c>
      <c r="CR291" s="40">
        <v>0</v>
      </c>
      <c r="CS291" s="40">
        <v>0</v>
      </c>
      <c r="CT291" s="40">
        <v>0</v>
      </c>
      <c r="CU291" s="40">
        <v>0</v>
      </c>
      <c r="CV291" s="40">
        <v>0</v>
      </c>
      <c r="CW291" s="40">
        <v>0</v>
      </c>
      <c r="CX291" s="40">
        <f t="shared" si="9"/>
        <v>1</v>
      </c>
      <c r="CY291" s="40">
        <v>1</v>
      </c>
      <c r="CZ291" s="40">
        <v>0</v>
      </c>
      <c r="DA291" s="40">
        <v>0</v>
      </c>
      <c r="DB291" s="40">
        <v>0</v>
      </c>
      <c r="DC291" s="40" t="s">
        <v>694</v>
      </c>
      <c r="DD291" s="40" t="s">
        <v>304</v>
      </c>
      <c r="DE291" s="40" t="s">
        <v>529</v>
      </c>
      <c r="DF291" s="40">
        <v>1</v>
      </c>
      <c r="DG291" s="40"/>
      <c r="DH291" s="40" t="s">
        <v>530</v>
      </c>
      <c r="DI291" s="40"/>
      <c r="DJ291" s="40"/>
      <c r="DK291" s="40"/>
      <c r="DL291" s="40">
        <v>0</v>
      </c>
      <c r="DM291" s="40"/>
      <c r="DN291" s="40">
        <v>1</v>
      </c>
      <c r="DO291" s="40">
        <v>1859</v>
      </c>
      <c r="DP291" s="40" t="s">
        <v>1993</v>
      </c>
      <c r="DQ291" s="41" t="s">
        <v>1990</v>
      </c>
      <c r="DR291" s="40" t="s">
        <v>460</v>
      </c>
      <c r="DS291" s="40" t="s">
        <v>1993</v>
      </c>
      <c r="DT291" s="37"/>
      <c r="DU291" s="37"/>
      <c r="DV291" s="37"/>
      <c r="DW291" s="37"/>
      <c r="DX291" s="37"/>
      <c r="DY291" s="37"/>
      <c r="DZ291" s="37"/>
      <c r="EA291" s="37"/>
      <c r="EB291" s="37"/>
      <c r="EC291" s="37"/>
      <c r="ED291" s="37"/>
      <c r="EE291" s="37"/>
      <c r="EF291" s="37"/>
      <c r="EG291" s="37"/>
      <c r="EH291" s="37"/>
      <c r="EI291" s="37"/>
    </row>
    <row r="292" spans="1:196" s="38" customFormat="1" ht="15.75" customHeight="1" x14ac:dyDescent="0.3">
      <c r="A292" s="25" t="s">
        <v>9</v>
      </c>
      <c r="B292" s="25" t="s">
        <v>1994</v>
      </c>
      <c r="C292" s="25" t="s">
        <v>1995</v>
      </c>
      <c r="D292" s="25"/>
      <c r="E292" s="25"/>
      <c r="F292" s="25" t="s">
        <v>122</v>
      </c>
      <c r="G292" s="25"/>
      <c r="H292" s="25" t="s">
        <v>716</v>
      </c>
      <c r="I292" s="25" t="s">
        <v>56</v>
      </c>
      <c r="J292" s="25"/>
      <c r="K292" s="25" t="s">
        <v>269</v>
      </c>
      <c r="L292" s="25"/>
      <c r="M292" s="25" t="s">
        <v>272</v>
      </c>
      <c r="N292" s="25"/>
      <c r="O292" s="25" t="s">
        <v>299</v>
      </c>
      <c r="P292" s="25"/>
      <c r="Q292" s="54"/>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c r="BD292" s="25"/>
      <c r="BE292" s="25"/>
      <c r="BF292" s="25"/>
      <c r="BG292" s="25"/>
      <c r="BH292" s="52"/>
      <c r="BI292" s="25"/>
      <c r="BJ292" s="52"/>
      <c r="BK292" s="25"/>
      <c r="BL292" s="52"/>
      <c r="BM292" s="25"/>
      <c r="BN292" s="25"/>
      <c r="BO292" s="25"/>
      <c r="BP292" s="25"/>
      <c r="BQ292" s="25"/>
      <c r="BR292" s="25"/>
      <c r="BS292" s="25"/>
      <c r="BT292" s="25"/>
      <c r="BU292" s="25"/>
      <c r="BV292" s="25"/>
      <c r="BW292" s="25"/>
      <c r="BX292" s="25"/>
      <c r="BY292" s="25"/>
      <c r="BZ292" s="25"/>
      <c r="CA292" s="25"/>
      <c r="CB292" s="25"/>
      <c r="CC292" s="53"/>
      <c r="CD292" s="25"/>
      <c r="CE292" s="25"/>
      <c r="CF292" s="25"/>
      <c r="CG292" s="25"/>
      <c r="CH292" s="25"/>
      <c r="CI292" s="25"/>
      <c r="CJ292" s="25"/>
      <c r="CK292" s="25"/>
      <c r="CL292" s="25"/>
      <c r="CM292" s="25"/>
      <c r="CN292" s="25"/>
      <c r="CO292" s="25"/>
      <c r="CP292" s="25"/>
      <c r="CQ292" s="25"/>
      <c r="CR292" s="25"/>
      <c r="CS292" s="25"/>
      <c r="CT292" s="25"/>
      <c r="CU292" s="25"/>
      <c r="CV292" s="25"/>
      <c r="CW292" s="54"/>
      <c r="CX292" s="25"/>
      <c r="CY292" s="25"/>
      <c r="CZ292" s="25"/>
      <c r="DA292" s="25"/>
      <c r="DB292" s="25"/>
      <c r="DC292" s="25" t="s">
        <v>600</v>
      </c>
      <c r="DD292" s="25" t="s">
        <v>309</v>
      </c>
      <c r="DE292" s="25"/>
      <c r="DF292" s="25"/>
      <c r="DG292" s="25"/>
      <c r="DH292" s="25" t="s">
        <v>1996</v>
      </c>
      <c r="DI292" s="25"/>
      <c r="DJ292" s="25"/>
      <c r="DK292" s="25">
        <v>0</v>
      </c>
      <c r="DL292" s="25">
        <v>0</v>
      </c>
      <c r="DM292" s="25" t="s">
        <v>549</v>
      </c>
      <c r="DN292" s="25">
        <v>1</v>
      </c>
      <c r="DO292" s="25">
        <v>2006</v>
      </c>
      <c r="DP292" s="38" t="s">
        <v>1997</v>
      </c>
      <c r="DQ292" s="40" t="s">
        <v>1998</v>
      </c>
      <c r="DR292" s="25"/>
      <c r="DS292" s="25" t="s">
        <v>1999</v>
      </c>
      <c r="DT292" s="37"/>
      <c r="DU292" s="37"/>
      <c r="DV292" s="37"/>
      <c r="DW292" s="37"/>
      <c r="DX292" s="37"/>
      <c r="DY292" s="37"/>
      <c r="DZ292" s="37"/>
      <c r="EA292" s="37"/>
      <c r="EB292" s="37"/>
      <c r="EC292" s="37"/>
      <c r="ED292" s="37"/>
      <c r="EE292" s="37"/>
      <c r="EF292" s="37"/>
      <c r="EG292" s="37"/>
      <c r="EH292" s="37"/>
      <c r="EI292" s="37"/>
    </row>
    <row r="293" spans="1:196" s="37" customFormat="1" ht="15.75" customHeight="1" x14ac:dyDescent="0.3">
      <c r="A293" s="40" t="s">
        <v>9</v>
      </c>
      <c r="B293" s="39" t="s">
        <v>1994</v>
      </c>
      <c r="C293" s="41" t="s">
        <v>2000</v>
      </c>
      <c r="D293" s="40"/>
      <c r="E293" s="40"/>
      <c r="F293" s="40" t="s">
        <v>122</v>
      </c>
      <c r="G293" s="40"/>
      <c r="H293" s="40" t="s">
        <v>871</v>
      </c>
      <c r="I293" s="40" t="s">
        <v>56</v>
      </c>
      <c r="J293" s="40" t="s">
        <v>455</v>
      </c>
      <c r="K293" s="40" t="s">
        <v>269</v>
      </c>
      <c r="L293" s="40"/>
      <c r="M293" s="40" t="s">
        <v>272</v>
      </c>
      <c r="N293" s="40" t="s">
        <v>299</v>
      </c>
      <c r="O293" s="40"/>
      <c r="P293" s="40" t="s">
        <v>2001</v>
      </c>
      <c r="Q293" s="42" t="s">
        <v>871</v>
      </c>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40"/>
      <c r="AX293" s="40"/>
      <c r="AY293" s="40"/>
      <c r="AZ293" s="40"/>
      <c r="BA293" s="40"/>
      <c r="BB293" s="40"/>
      <c r="BC293" s="40"/>
      <c r="BD293" s="40"/>
      <c r="BE293" s="40"/>
      <c r="BF293" s="40"/>
      <c r="BG293" s="40"/>
      <c r="BH293" s="43"/>
      <c r="BI293" s="40"/>
      <c r="BJ293" s="43">
        <v>1</v>
      </c>
      <c r="BK293" s="40">
        <v>1</v>
      </c>
      <c r="BL293" s="43"/>
      <c r="BM293" s="40"/>
      <c r="BN293" s="40"/>
      <c r="BO293" s="40"/>
      <c r="BP293" s="40"/>
      <c r="BQ293" s="40"/>
      <c r="BR293" s="40"/>
      <c r="BS293" s="40"/>
      <c r="BT293" s="40"/>
      <c r="BU293" s="40"/>
      <c r="BV293" s="40"/>
      <c r="BW293" s="40"/>
      <c r="BX293" s="40"/>
      <c r="BY293" s="40"/>
      <c r="BZ293" s="40"/>
      <c r="CA293" s="40"/>
      <c r="CB293" s="40"/>
      <c r="CC293" s="44"/>
      <c r="CD293" s="40"/>
      <c r="CE293" s="40"/>
      <c r="CF293" s="40"/>
      <c r="CG293" s="40"/>
      <c r="CH293" s="40"/>
      <c r="CI293" s="40"/>
      <c r="CJ293" s="40"/>
      <c r="CK293" s="40"/>
      <c r="CL293" s="40"/>
      <c r="CM293" s="40"/>
      <c r="CN293" s="40"/>
      <c r="CO293" s="40"/>
      <c r="CP293" s="40"/>
      <c r="CQ293" s="40"/>
      <c r="CR293" s="40"/>
      <c r="CS293" s="40"/>
      <c r="CT293" s="40"/>
      <c r="CU293" s="40"/>
      <c r="CV293" s="40"/>
      <c r="CW293" s="42"/>
      <c r="CX293" s="40"/>
      <c r="CY293" s="40"/>
      <c r="CZ293" s="40"/>
      <c r="DA293" s="40"/>
      <c r="DB293" s="40"/>
      <c r="DC293" s="40" t="s">
        <v>1726</v>
      </c>
      <c r="DD293" s="40" t="s">
        <v>305</v>
      </c>
      <c r="DE293" s="40"/>
      <c r="DF293" s="40"/>
      <c r="DG293" s="40"/>
      <c r="DH293" s="40"/>
      <c r="DI293" s="40"/>
      <c r="DJ293" s="40"/>
      <c r="DK293" s="40"/>
      <c r="DL293" s="40">
        <v>0</v>
      </c>
      <c r="DM293" s="40"/>
      <c r="DN293" s="40">
        <v>1</v>
      </c>
      <c r="DO293" s="40">
        <v>1934</v>
      </c>
      <c r="DP293" s="40" t="s">
        <v>2002</v>
      </c>
      <c r="DQ293" s="40" t="s">
        <v>2003</v>
      </c>
      <c r="DR293" s="40">
        <v>2005</v>
      </c>
      <c r="DS293" s="40" t="s">
        <v>2004</v>
      </c>
    </row>
    <row r="294" spans="1:196" s="38" customFormat="1" ht="15.75" customHeight="1" x14ac:dyDescent="0.3">
      <c r="A294" s="40" t="s">
        <v>9</v>
      </c>
      <c r="B294" s="39" t="s">
        <v>1994</v>
      </c>
      <c r="C294" s="41" t="s">
        <v>2005</v>
      </c>
      <c r="D294" s="40"/>
      <c r="E294" s="40"/>
      <c r="F294" s="40" t="s">
        <v>91</v>
      </c>
      <c r="G294" s="40"/>
      <c r="H294" s="40" t="s">
        <v>454</v>
      </c>
      <c r="I294" s="40" t="s">
        <v>56</v>
      </c>
      <c r="J294" s="40" t="s">
        <v>455</v>
      </c>
      <c r="K294" s="40" t="s">
        <v>58</v>
      </c>
      <c r="L294" s="40"/>
      <c r="M294" s="40" t="s">
        <v>272</v>
      </c>
      <c r="N294" s="40"/>
      <c r="O294" s="40" t="s">
        <v>300</v>
      </c>
      <c r="P294" s="40" t="s">
        <v>2006</v>
      </c>
      <c r="Q294" s="42" t="s">
        <v>591</v>
      </c>
      <c r="R294" s="40">
        <v>0</v>
      </c>
      <c r="S294" s="40">
        <v>0</v>
      </c>
      <c r="T294" s="40">
        <v>0</v>
      </c>
      <c r="U294" s="40">
        <v>0</v>
      </c>
      <c r="V294" s="40">
        <v>0</v>
      </c>
      <c r="W294" s="40">
        <v>0</v>
      </c>
      <c r="X294" s="40">
        <v>0</v>
      </c>
      <c r="Y294" s="40">
        <v>0</v>
      </c>
      <c r="Z294" s="40"/>
      <c r="AA294" s="40">
        <v>0</v>
      </c>
      <c r="AB294" s="40">
        <v>0</v>
      </c>
      <c r="AC294" s="40">
        <v>0</v>
      </c>
      <c r="AD294" s="40">
        <v>0</v>
      </c>
      <c r="AE294" s="40">
        <v>0</v>
      </c>
      <c r="AF294" s="40">
        <v>0</v>
      </c>
      <c r="AG294" s="40">
        <v>0</v>
      </c>
      <c r="AH294" s="40">
        <v>0</v>
      </c>
      <c r="AI294" s="40">
        <v>0</v>
      </c>
      <c r="AJ294" s="40">
        <v>0</v>
      </c>
      <c r="AK294" s="40">
        <v>0</v>
      </c>
      <c r="AL294" s="40">
        <v>0</v>
      </c>
      <c r="AM294" s="40">
        <v>0</v>
      </c>
      <c r="AN294" s="40">
        <v>0</v>
      </c>
      <c r="AO294" s="40">
        <v>0</v>
      </c>
      <c r="AP294" s="40">
        <v>0</v>
      </c>
      <c r="AQ294" s="40">
        <v>0</v>
      </c>
      <c r="AR294" s="40">
        <v>0</v>
      </c>
      <c r="AS294" s="40">
        <v>0</v>
      </c>
      <c r="AT294" s="40">
        <v>0</v>
      </c>
      <c r="AU294" s="40">
        <v>0</v>
      </c>
      <c r="AV294" s="40">
        <v>0</v>
      </c>
      <c r="AW294" s="40">
        <v>0</v>
      </c>
      <c r="AX294" s="40">
        <v>0</v>
      </c>
      <c r="AY294" s="40">
        <v>0</v>
      </c>
      <c r="AZ294" s="40">
        <v>0</v>
      </c>
      <c r="BA294" s="40">
        <v>0</v>
      </c>
      <c r="BB294" s="40">
        <v>0</v>
      </c>
      <c r="BC294" s="40">
        <v>0</v>
      </c>
      <c r="BD294" s="40">
        <v>0</v>
      </c>
      <c r="BE294" s="40">
        <v>0</v>
      </c>
      <c r="BF294" s="40">
        <v>0</v>
      </c>
      <c r="BG294" s="40">
        <v>0</v>
      </c>
      <c r="BH294" s="43">
        <v>0</v>
      </c>
      <c r="BI294" s="40">
        <v>0</v>
      </c>
      <c r="BJ294" s="43">
        <v>1</v>
      </c>
      <c r="BK294" s="40">
        <v>1</v>
      </c>
      <c r="BL294" s="43">
        <v>0</v>
      </c>
      <c r="BM294" s="40">
        <v>0</v>
      </c>
      <c r="BN294" s="40">
        <v>0</v>
      </c>
      <c r="BO294" s="40">
        <v>0</v>
      </c>
      <c r="BP294" s="40">
        <v>0</v>
      </c>
      <c r="BQ294" s="40">
        <v>0</v>
      </c>
      <c r="BR294" s="40">
        <v>0</v>
      </c>
      <c r="BS294" s="40">
        <v>0</v>
      </c>
      <c r="BT294" s="40">
        <v>0</v>
      </c>
      <c r="BU294" s="40">
        <v>0</v>
      </c>
      <c r="BV294" s="40">
        <v>0</v>
      </c>
      <c r="BW294" s="40">
        <v>0</v>
      </c>
      <c r="BX294" s="40">
        <v>0</v>
      </c>
      <c r="BY294" s="40">
        <v>0</v>
      </c>
      <c r="BZ294" s="40">
        <v>0</v>
      </c>
      <c r="CA294" s="40">
        <v>0</v>
      </c>
      <c r="CB294" s="40">
        <v>0</v>
      </c>
      <c r="CC294" s="44">
        <v>0</v>
      </c>
      <c r="CD294" s="40">
        <v>0</v>
      </c>
      <c r="CE294" s="40">
        <v>0</v>
      </c>
      <c r="CF294" s="40">
        <v>0</v>
      </c>
      <c r="CG294" s="40">
        <v>0</v>
      </c>
      <c r="CH294" s="40">
        <v>0</v>
      </c>
      <c r="CI294" s="40">
        <v>0</v>
      </c>
      <c r="CJ294" s="40">
        <v>0</v>
      </c>
      <c r="CK294" s="40">
        <v>0</v>
      </c>
      <c r="CL294" s="40">
        <v>0</v>
      </c>
      <c r="CM294" s="40">
        <v>0</v>
      </c>
      <c r="CN294" s="40">
        <v>0</v>
      </c>
      <c r="CO294" s="40">
        <v>0</v>
      </c>
      <c r="CP294" s="40">
        <v>0</v>
      </c>
      <c r="CQ294" s="40">
        <v>0</v>
      </c>
      <c r="CR294" s="40">
        <v>0</v>
      </c>
      <c r="CS294" s="40">
        <v>0</v>
      </c>
      <c r="CT294" s="40">
        <v>0</v>
      </c>
      <c r="CU294" s="40">
        <v>0</v>
      </c>
      <c r="CV294" s="40">
        <v>0</v>
      </c>
      <c r="CW294" s="42">
        <v>0</v>
      </c>
      <c r="CX294" s="40">
        <f t="shared" ref="CX294:CX302" si="10">SUM(AA294:CW294)</f>
        <v>2</v>
      </c>
      <c r="CY294" s="40">
        <v>1</v>
      </c>
      <c r="CZ294" s="40">
        <v>0</v>
      </c>
      <c r="DA294" s="40">
        <v>0</v>
      </c>
      <c r="DB294" s="40">
        <v>0</v>
      </c>
      <c r="DC294" s="40" t="s">
        <v>1206</v>
      </c>
      <c r="DD294" s="40" t="s">
        <v>305</v>
      </c>
      <c r="DE294" s="40"/>
      <c r="DF294" s="40"/>
      <c r="DG294" s="40"/>
      <c r="DH294" s="40"/>
      <c r="DI294" s="40"/>
      <c r="DJ294" s="40"/>
      <c r="DK294" s="40"/>
      <c r="DL294" s="40">
        <v>0</v>
      </c>
      <c r="DM294" s="40"/>
      <c r="DN294" s="40">
        <v>1</v>
      </c>
      <c r="DO294" s="40">
        <v>1845</v>
      </c>
      <c r="DP294" s="40" t="s">
        <v>2007</v>
      </c>
      <c r="DQ294" s="40" t="s">
        <v>2008</v>
      </c>
      <c r="DR294" s="40">
        <v>2005</v>
      </c>
      <c r="DS294" s="40" t="s">
        <v>2009</v>
      </c>
      <c r="DT294" s="37"/>
      <c r="DU294" s="37"/>
      <c r="DV294" s="37"/>
      <c r="DW294" s="37"/>
      <c r="DX294" s="37"/>
      <c r="DY294" s="37"/>
      <c r="DZ294" s="37"/>
      <c r="EA294" s="37"/>
      <c r="EB294" s="37"/>
      <c r="EC294" s="37"/>
      <c r="ED294" s="37"/>
      <c r="EE294" s="37"/>
      <c r="EF294" s="37"/>
      <c r="EG294" s="37"/>
      <c r="EH294" s="37"/>
      <c r="EI294" s="37"/>
    </row>
    <row r="295" spans="1:196" s="38" customFormat="1" ht="15.75" customHeight="1" x14ac:dyDescent="0.3">
      <c r="A295" s="39" t="s">
        <v>9</v>
      </c>
      <c r="B295" s="40" t="s">
        <v>2010</v>
      </c>
      <c r="C295" s="41" t="s">
        <v>2011</v>
      </c>
      <c r="D295" s="40"/>
      <c r="E295" s="40"/>
      <c r="F295" s="40" t="s">
        <v>91</v>
      </c>
      <c r="G295" s="40" t="s">
        <v>479</v>
      </c>
      <c r="H295" s="40" t="s">
        <v>454</v>
      </c>
      <c r="I295" s="40" t="s">
        <v>56</v>
      </c>
      <c r="J295" s="40" t="s">
        <v>173</v>
      </c>
      <c r="K295" s="40" t="s">
        <v>471</v>
      </c>
      <c r="L295" s="40"/>
      <c r="M295" s="40" t="s">
        <v>289</v>
      </c>
      <c r="N295" s="40"/>
      <c r="O295" s="40" t="s">
        <v>300</v>
      </c>
      <c r="P295" s="45" t="s">
        <v>2012</v>
      </c>
      <c r="Q295" s="42" t="s">
        <v>457</v>
      </c>
      <c r="R295" s="40">
        <v>0</v>
      </c>
      <c r="S295" s="40">
        <v>0</v>
      </c>
      <c r="T295" s="40">
        <v>0</v>
      </c>
      <c r="U295" s="40">
        <v>0</v>
      </c>
      <c r="V295" s="40">
        <v>0</v>
      </c>
      <c r="W295" s="40">
        <v>0</v>
      </c>
      <c r="X295" s="40">
        <v>0</v>
      </c>
      <c r="Y295" s="40">
        <v>0</v>
      </c>
      <c r="Z295" s="40"/>
      <c r="AA295" s="40">
        <v>0</v>
      </c>
      <c r="AB295" s="40">
        <v>0</v>
      </c>
      <c r="AC295" s="40">
        <v>0</v>
      </c>
      <c r="AD295" s="40">
        <v>0</v>
      </c>
      <c r="AE295" s="40">
        <v>0</v>
      </c>
      <c r="AF295" s="40">
        <v>0</v>
      </c>
      <c r="AG295" s="40">
        <v>0</v>
      </c>
      <c r="AH295" s="40">
        <v>0</v>
      </c>
      <c r="AI295" s="40">
        <v>0</v>
      </c>
      <c r="AJ295" s="40">
        <v>0</v>
      </c>
      <c r="AK295" s="40">
        <v>0</v>
      </c>
      <c r="AL295" s="40">
        <v>0</v>
      </c>
      <c r="AM295" s="40">
        <v>0</v>
      </c>
      <c r="AN295" s="40">
        <v>0</v>
      </c>
      <c r="AO295" s="40">
        <v>0</v>
      </c>
      <c r="AP295" s="40">
        <v>0</v>
      </c>
      <c r="AQ295" s="40">
        <v>0</v>
      </c>
      <c r="AR295" s="40">
        <v>0</v>
      </c>
      <c r="AS295" s="40">
        <v>0</v>
      </c>
      <c r="AT295" s="40">
        <v>0</v>
      </c>
      <c r="AU295" s="40">
        <v>0</v>
      </c>
      <c r="AV295" s="40">
        <v>0</v>
      </c>
      <c r="AW295" s="40">
        <v>0</v>
      </c>
      <c r="AX295" s="40">
        <v>0</v>
      </c>
      <c r="AY295" s="40">
        <v>0</v>
      </c>
      <c r="AZ295" s="40">
        <v>0</v>
      </c>
      <c r="BA295" s="40">
        <v>0</v>
      </c>
      <c r="BB295" s="40">
        <v>0</v>
      </c>
      <c r="BC295" s="40">
        <v>0</v>
      </c>
      <c r="BD295" s="40">
        <v>0</v>
      </c>
      <c r="BE295" s="40">
        <v>0</v>
      </c>
      <c r="BF295" s="40">
        <v>0</v>
      </c>
      <c r="BG295" s="40">
        <v>0</v>
      </c>
      <c r="BH295" s="43">
        <v>0</v>
      </c>
      <c r="BI295" s="40">
        <v>0</v>
      </c>
      <c r="BJ295" s="43">
        <v>0</v>
      </c>
      <c r="BK295" s="40">
        <v>0</v>
      </c>
      <c r="BL295" s="43">
        <v>0</v>
      </c>
      <c r="BM295" s="40">
        <v>0</v>
      </c>
      <c r="BN295" s="40">
        <v>0</v>
      </c>
      <c r="BO295" s="40">
        <v>0</v>
      </c>
      <c r="BP295" s="40">
        <v>0</v>
      </c>
      <c r="BQ295" s="40">
        <v>0</v>
      </c>
      <c r="BR295" s="40">
        <v>0</v>
      </c>
      <c r="BS295" s="40">
        <v>0</v>
      </c>
      <c r="BT295" s="40">
        <v>0</v>
      </c>
      <c r="BU295" s="40">
        <v>0</v>
      </c>
      <c r="BV295" s="40">
        <v>0</v>
      </c>
      <c r="BW295" s="40">
        <v>0</v>
      </c>
      <c r="BX295" s="40">
        <v>0</v>
      </c>
      <c r="BY295" s="40">
        <v>0</v>
      </c>
      <c r="BZ295" s="40">
        <v>0</v>
      </c>
      <c r="CA295" s="40">
        <v>0</v>
      </c>
      <c r="CB295" s="40">
        <v>0</v>
      </c>
      <c r="CC295" s="44">
        <v>0</v>
      </c>
      <c r="CD295" s="40">
        <v>0</v>
      </c>
      <c r="CE295" s="40">
        <v>0</v>
      </c>
      <c r="CF295" s="40">
        <v>0</v>
      </c>
      <c r="CG295" s="40">
        <v>0</v>
      </c>
      <c r="CH295" s="40">
        <v>0</v>
      </c>
      <c r="CI295" s="40">
        <v>1</v>
      </c>
      <c r="CJ295" s="40">
        <v>0</v>
      </c>
      <c r="CK295" s="40">
        <v>0</v>
      </c>
      <c r="CL295" s="40">
        <v>0</v>
      </c>
      <c r="CM295" s="40">
        <v>0</v>
      </c>
      <c r="CN295" s="40">
        <v>0</v>
      </c>
      <c r="CO295" s="40">
        <v>0</v>
      </c>
      <c r="CP295" s="40">
        <v>1</v>
      </c>
      <c r="CQ295" s="40">
        <v>0</v>
      </c>
      <c r="CR295" s="40">
        <v>0</v>
      </c>
      <c r="CS295" s="40">
        <v>0</v>
      </c>
      <c r="CT295" s="40">
        <v>0</v>
      </c>
      <c r="CU295" s="40">
        <v>0</v>
      </c>
      <c r="CV295" s="40">
        <v>0</v>
      </c>
      <c r="CW295" s="42">
        <v>0</v>
      </c>
      <c r="CX295" s="40">
        <f t="shared" si="10"/>
        <v>2</v>
      </c>
      <c r="CY295" s="40">
        <v>0</v>
      </c>
      <c r="CZ295" s="40">
        <v>1</v>
      </c>
      <c r="DA295" s="40">
        <v>0</v>
      </c>
      <c r="DB295" s="40">
        <v>0</v>
      </c>
      <c r="DC295" s="40" t="s">
        <v>458</v>
      </c>
      <c r="DD295" s="40" t="s">
        <v>306</v>
      </c>
      <c r="DE295" s="40" t="s">
        <v>474</v>
      </c>
      <c r="DF295" s="40">
        <v>1</v>
      </c>
      <c r="DG295" s="40"/>
      <c r="DH295" s="40"/>
      <c r="DI295" s="40"/>
      <c r="DJ295" s="40"/>
      <c r="DK295" s="40"/>
      <c r="DL295" s="40">
        <v>0</v>
      </c>
      <c r="DM295" s="40"/>
      <c r="DN295" s="40">
        <v>1</v>
      </c>
      <c r="DO295" s="40">
        <v>1929</v>
      </c>
      <c r="DP295" s="40" t="s">
        <v>2013</v>
      </c>
      <c r="DQ295" s="40" t="s">
        <v>2014</v>
      </c>
      <c r="DR295" s="40">
        <v>2003</v>
      </c>
      <c r="DS295" s="40" t="s">
        <v>2015</v>
      </c>
      <c r="DT295" s="37"/>
      <c r="DU295" s="37"/>
      <c r="DV295" s="37"/>
      <c r="DW295" s="37"/>
      <c r="DX295" s="37"/>
      <c r="DY295" s="37"/>
      <c r="DZ295" s="37"/>
      <c r="EA295" s="37"/>
      <c r="EB295" s="37"/>
      <c r="EC295" s="37"/>
      <c r="ED295" s="37"/>
      <c r="EE295" s="37"/>
      <c r="EF295" s="37"/>
      <c r="EG295" s="37"/>
      <c r="EH295" s="37"/>
      <c r="EI295" s="37"/>
    </row>
    <row r="296" spans="1:196" s="38" customFormat="1" ht="15.75" customHeight="1" x14ac:dyDescent="0.3">
      <c r="A296" s="39" t="s">
        <v>9</v>
      </c>
      <c r="B296" s="40" t="s">
        <v>2010</v>
      </c>
      <c r="C296" s="41" t="s">
        <v>2016</v>
      </c>
      <c r="D296" s="40"/>
      <c r="E296" s="40"/>
      <c r="F296" s="40" t="s">
        <v>122</v>
      </c>
      <c r="G296" s="40"/>
      <c r="H296" s="40" t="s">
        <v>454</v>
      </c>
      <c r="I296" s="40" t="s">
        <v>56</v>
      </c>
      <c r="J296" s="40" t="s">
        <v>173</v>
      </c>
      <c r="K296" s="40" t="s">
        <v>471</v>
      </c>
      <c r="L296" s="40"/>
      <c r="M296" s="40" t="s">
        <v>289</v>
      </c>
      <c r="N296" s="40"/>
      <c r="O296" s="40"/>
      <c r="P296" s="45" t="s">
        <v>2017</v>
      </c>
      <c r="Q296" s="42" t="s">
        <v>457</v>
      </c>
      <c r="R296" s="40">
        <v>0</v>
      </c>
      <c r="S296" s="40">
        <v>0</v>
      </c>
      <c r="T296" s="40">
        <v>0</v>
      </c>
      <c r="U296" s="40">
        <v>0</v>
      </c>
      <c r="V296" s="40">
        <v>0</v>
      </c>
      <c r="W296" s="40">
        <v>0</v>
      </c>
      <c r="X296" s="40">
        <v>0</v>
      </c>
      <c r="Y296" s="40">
        <v>0</v>
      </c>
      <c r="Z296" s="40"/>
      <c r="AA296" s="40">
        <v>0</v>
      </c>
      <c r="AB296" s="40">
        <v>0</v>
      </c>
      <c r="AC296" s="40">
        <v>0</v>
      </c>
      <c r="AD296" s="40">
        <v>0</v>
      </c>
      <c r="AE296" s="40">
        <v>0</v>
      </c>
      <c r="AF296" s="40">
        <v>0</v>
      </c>
      <c r="AG296" s="40">
        <v>0</v>
      </c>
      <c r="AH296" s="40">
        <v>0</v>
      </c>
      <c r="AI296" s="40">
        <v>0</v>
      </c>
      <c r="AJ296" s="40">
        <v>0</v>
      </c>
      <c r="AK296" s="40">
        <v>0</v>
      </c>
      <c r="AL296" s="40">
        <v>0</v>
      </c>
      <c r="AM296" s="40">
        <v>0</v>
      </c>
      <c r="AN296" s="40">
        <v>0</v>
      </c>
      <c r="AO296" s="40">
        <v>0</v>
      </c>
      <c r="AP296" s="40">
        <v>0</v>
      </c>
      <c r="AQ296" s="40">
        <v>0</v>
      </c>
      <c r="AR296" s="40">
        <v>0</v>
      </c>
      <c r="AS296" s="40">
        <v>0</v>
      </c>
      <c r="AT296" s="40">
        <v>0</v>
      </c>
      <c r="AU296" s="40">
        <v>0</v>
      </c>
      <c r="AV296" s="40">
        <v>0</v>
      </c>
      <c r="AW296" s="40">
        <v>0</v>
      </c>
      <c r="AX296" s="40">
        <v>0</v>
      </c>
      <c r="AY296" s="40">
        <v>0</v>
      </c>
      <c r="AZ296" s="40">
        <v>0</v>
      </c>
      <c r="BA296" s="40">
        <v>0</v>
      </c>
      <c r="BB296" s="40">
        <v>0</v>
      </c>
      <c r="BC296" s="40">
        <v>0</v>
      </c>
      <c r="BD296" s="40">
        <v>0</v>
      </c>
      <c r="BE296" s="40">
        <v>0</v>
      </c>
      <c r="BF296" s="40">
        <v>0</v>
      </c>
      <c r="BG296" s="40">
        <v>0</v>
      </c>
      <c r="BH296" s="43">
        <v>0</v>
      </c>
      <c r="BI296" s="40">
        <v>0</v>
      </c>
      <c r="BJ296" s="43">
        <v>0</v>
      </c>
      <c r="BK296" s="40">
        <v>0</v>
      </c>
      <c r="BL296" s="43">
        <v>0</v>
      </c>
      <c r="BM296" s="40">
        <v>0</v>
      </c>
      <c r="BN296" s="40">
        <v>0</v>
      </c>
      <c r="BO296" s="40">
        <v>0</v>
      </c>
      <c r="BP296" s="40">
        <v>0</v>
      </c>
      <c r="BQ296" s="40">
        <v>0</v>
      </c>
      <c r="BR296" s="40">
        <v>0</v>
      </c>
      <c r="BS296" s="40">
        <v>0</v>
      </c>
      <c r="BT296" s="40">
        <v>0</v>
      </c>
      <c r="BU296" s="40">
        <v>0</v>
      </c>
      <c r="BV296" s="40">
        <v>0</v>
      </c>
      <c r="BW296" s="40">
        <v>0</v>
      </c>
      <c r="BX296" s="40">
        <v>0</v>
      </c>
      <c r="BY296" s="40">
        <v>0</v>
      </c>
      <c r="BZ296" s="40">
        <v>0</v>
      </c>
      <c r="CA296" s="40">
        <v>0</v>
      </c>
      <c r="CB296" s="40">
        <v>0</v>
      </c>
      <c r="CC296" s="44">
        <v>0</v>
      </c>
      <c r="CD296" s="40">
        <v>0</v>
      </c>
      <c r="CE296" s="40">
        <v>0</v>
      </c>
      <c r="CF296" s="40">
        <v>0</v>
      </c>
      <c r="CG296" s="40">
        <v>0</v>
      </c>
      <c r="CH296" s="40">
        <v>0</v>
      </c>
      <c r="CI296" s="40">
        <v>1</v>
      </c>
      <c r="CJ296" s="40">
        <v>0</v>
      </c>
      <c r="CK296" s="40">
        <v>0</v>
      </c>
      <c r="CL296" s="40">
        <v>0</v>
      </c>
      <c r="CM296" s="40">
        <v>0</v>
      </c>
      <c r="CN296" s="40">
        <v>0</v>
      </c>
      <c r="CO296" s="40">
        <v>0</v>
      </c>
      <c r="CP296" s="40">
        <v>0</v>
      </c>
      <c r="CQ296" s="40">
        <v>0</v>
      </c>
      <c r="CR296" s="40">
        <v>0</v>
      </c>
      <c r="CS296" s="40">
        <v>0</v>
      </c>
      <c r="CT296" s="40">
        <v>0</v>
      </c>
      <c r="CU296" s="40">
        <v>0</v>
      </c>
      <c r="CV296" s="40">
        <v>0</v>
      </c>
      <c r="CW296" s="42">
        <v>0</v>
      </c>
      <c r="CX296" s="40">
        <f t="shared" si="10"/>
        <v>1</v>
      </c>
      <c r="CY296" s="40">
        <v>0</v>
      </c>
      <c r="CZ296" s="40">
        <v>1</v>
      </c>
      <c r="DA296" s="40">
        <v>0</v>
      </c>
      <c r="DB296" s="40">
        <v>0</v>
      </c>
      <c r="DC296" s="40" t="s">
        <v>2018</v>
      </c>
      <c r="DD296" s="40" t="s">
        <v>306</v>
      </c>
      <c r="DE296" s="40" t="s">
        <v>474</v>
      </c>
      <c r="DF296" s="40">
        <v>1</v>
      </c>
      <c r="DG296" s="40" t="s">
        <v>2019</v>
      </c>
      <c r="DH296" s="40" t="s">
        <v>2020</v>
      </c>
      <c r="DI296" s="40"/>
      <c r="DJ296" s="40"/>
      <c r="DK296" s="40"/>
      <c r="DL296" s="40">
        <v>1</v>
      </c>
      <c r="DM296" s="40" t="s">
        <v>595</v>
      </c>
      <c r="DN296" s="40">
        <v>1</v>
      </c>
      <c r="DO296" s="40">
        <v>1929</v>
      </c>
      <c r="DP296" s="40" t="s">
        <v>2021</v>
      </c>
      <c r="DQ296" s="41" t="s">
        <v>2016</v>
      </c>
      <c r="DR296" s="40" t="s">
        <v>460</v>
      </c>
      <c r="DS296" s="40" t="s">
        <v>2021</v>
      </c>
      <c r="DT296" s="37"/>
      <c r="DU296" s="37"/>
      <c r="DV296" s="37"/>
      <c r="DW296" s="37"/>
      <c r="DX296" s="37"/>
      <c r="DY296" s="37"/>
      <c r="DZ296" s="37"/>
      <c r="EA296" s="37"/>
      <c r="EB296" s="37"/>
      <c r="EC296" s="37"/>
      <c r="ED296" s="37"/>
      <c r="EE296" s="37"/>
      <c r="EF296" s="37"/>
      <c r="EG296" s="37"/>
      <c r="EH296" s="37"/>
      <c r="EI296" s="37"/>
    </row>
    <row r="297" spans="1:196" s="38" customFormat="1" ht="15.75" customHeight="1" x14ac:dyDescent="0.3">
      <c r="A297" s="39" t="s">
        <v>9</v>
      </c>
      <c r="B297" s="40" t="s">
        <v>2010</v>
      </c>
      <c r="C297" s="41" t="s">
        <v>2022</v>
      </c>
      <c r="D297" s="40"/>
      <c r="E297" s="40"/>
      <c r="F297" s="40" t="s">
        <v>91</v>
      </c>
      <c r="G297" s="40"/>
      <c r="H297" s="40" t="s">
        <v>454</v>
      </c>
      <c r="I297" s="40" t="s">
        <v>56</v>
      </c>
      <c r="J297" s="40" t="s">
        <v>173</v>
      </c>
      <c r="K297" s="40" t="s">
        <v>471</v>
      </c>
      <c r="L297" s="40"/>
      <c r="M297" s="40" t="s">
        <v>268</v>
      </c>
      <c r="N297" s="40"/>
      <c r="O297" s="40" t="s">
        <v>299</v>
      </c>
      <c r="P297" s="40" t="s">
        <v>2023</v>
      </c>
      <c r="Q297" s="40" t="s">
        <v>457</v>
      </c>
      <c r="R297" s="40">
        <v>0</v>
      </c>
      <c r="S297" s="40">
        <v>0</v>
      </c>
      <c r="T297" s="40">
        <v>0</v>
      </c>
      <c r="U297" s="40">
        <v>0</v>
      </c>
      <c r="V297" s="40">
        <v>0</v>
      </c>
      <c r="W297" s="40">
        <v>0</v>
      </c>
      <c r="X297" s="40">
        <v>0</v>
      </c>
      <c r="Y297" s="40">
        <v>0</v>
      </c>
      <c r="Z297" s="40"/>
      <c r="AA297" s="40">
        <v>0</v>
      </c>
      <c r="AB297" s="40">
        <v>0</v>
      </c>
      <c r="AC297" s="40">
        <v>0</v>
      </c>
      <c r="AD297" s="40">
        <v>0</v>
      </c>
      <c r="AE297" s="40">
        <v>0</v>
      </c>
      <c r="AF297" s="40">
        <v>0</v>
      </c>
      <c r="AG297" s="40">
        <v>0</v>
      </c>
      <c r="AH297" s="40">
        <v>0</v>
      </c>
      <c r="AI297" s="40">
        <v>0</v>
      </c>
      <c r="AJ297" s="40">
        <v>0</v>
      </c>
      <c r="AK297" s="40">
        <v>0</v>
      </c>
      <c r="AL297" s="40">
        <v>0</v>
      </c>
      <c r="AM297" s="40">
        <v>0</v>
      </c>
      <c r="AN297" s="40">
        <v>0</v>
      </c>
      <c r="AO297" s="40">
        <v>0</v>
      </c>
      <c r="AP297" s="40">
        <v>0</v>
      </c>
      <c r="AQ297" s="40">
        <v>0</v>
      </c>
      <c r="AR297" s="40">
        <v>0</v>
      </c>
      <c r="AS297" s="40">
        <v>0</v>
      </c>
      <c r="AT297" s="40">
        <v>0</v>
      </c>
      <c r="AU297" s="40">
        <v>0</v>
      </c>
      <c r="AV297" s="40">
        <v>0</v>
      </c>
      <c r="AW297" s="40">
        <v>0</v>
      </c>
      <c r="AX297" s="40">
        <v>0</v>
      </c>
      <c r="AY297" s="40">
        <v>0</v>
      </c>
      <c r="AZ297" s="40">
        <v>0</v>
      </c>
      <c r="BA297" s="40">
        <v>0</v>
      </c>
      <c r="BB297" s="40">
        <v>0</v>
      </c>
      <c r="BC297" s="40">
        <v>0</v>
      </c>
      <c r="BD297" s="40">
        <v>0</v>
      </c>
      <c r="BE297" s="40">
        <v>0</v>
      </c>
      <c r="BF297" s="40">
        <v>0</v>
      </c>
      <c r="BG297" s="40">
        <v>0</v>
      </c>
      <c r="BH297" s="43">
        <v>0</v>
      </c>
      <c r="BI297" s="40">
        <v>0</v>
      </c>
      <c r="BJ297" s="43">
        <v>0</v>
      </c>
      <c r="BK297" s="40">
        <v>0</v>
      </c>
      <c r="BL297" s="43">
        <v>0</v>
      </c>
      <c r="BM297" s="40">
        <v>0</v>
      </c>
      <c r="BN297" s="40">
        <v>0</v>
      </c>
      <c r="BO297" s="40">
        <v>0</v>
      </c>
      <c r="BP297" s="40">
        <v>0</v>
      </c>
      <c r="BQ297" s="40">
        <v>0</v>
      </c>
      <c r="BR297" s="40">
        <v>0</v>
      </c>
      <c r="BS297" s="40">
        <v>0</v>
      </c>
      <c r="BT297" s="40">
        <v>0</v>
      </c>
      <c r="BU297" s="40">
        <v>0</v>
      </c>
      <c r="BV297" s="40">
        <v>0</v>
      </c>
      <c r="BW297" s="40">
        <v>0</v>
      </c>
      <c r="BX297" s="40">
        <v>0</v>
      </c>
      <c r="BY297" s="40">
        <v>0</v>
      </c>
      <c r="BZ297" s="40">
        <v>0</v>
      </c>
      <c r="CA297" s="40">
        <v>0</v>
      </c>
      <c r="CB297" s="40">
        <v>0</v>
      </c>
      <c r="CC297" s="40">
        <v>0</v>
      </c>
      <c r="CD297" s="40">
        <v>0</v>
      </c>
      <c r="CE297" s="40">
        <v>0</v>
      </c>
      <c r="CF297" s="40">
        <v>0</v>
      </c>
      <c r="CG297" s="40">
        <v>0</v>
      </c>
      <c r="CH297" s="40">
        <v>0</v>
      </c>
      <c r="CI297" s="40">
        <v>0</v>
      </c>
      <c r="CJ297" s="40">
        <v>0</v>
      </c>
      <c r="CK297" s="40">
        <v>0</v>
      </c>
      <c r="CL297" s="40">
        <v>0</v>
      </c>
      <c r="CM297" s="40">
        <v>0</v>
      </c>
      <c r="CN297" s="40">
        <v>0</v>
      </c>
      <c r="CO297" s="40">
        <v>0</v>
      </c>
      <c r="CP297" s="40">
        <v>1</v>
      </c>
      <c r="CQ297" s="40">
        <v>0</v>
      </c>
      <c r="CR297" s="40">
        <v>0</v>
      </c>
      <c r="CS297" s="40">
        <v>0</v>
      </c>
      <c r="CT297" s="40">
        <v>0</v>
      </c>
      <c r="CU297" s="40">
        <v>0</v>
      </c>
      <c r="CV297" s="40">
        <v>0</v>
      </c>
      <c r="CW297" s="40">
        <v>0</v>
      </c>
      <c r="CX297" s="40">
        <f t="shared" si="10"/>
        <v>1</v>
      </c>
      <c r="CY297" s="40">
        <v>0</v>
      </c>
      <c r="CZ297" s="40">
        <v>1</v>
      </c>
      <c r="DA297" s="40">
        <v>0</v>
      </c>
      <c r="DB297" s="40">
        <v>0</v>
      </c>
      <c r="DC297" s="40" t="s">
        <v>458</v>
      </c>
      <c r="DD297" s="40" t="s">
        <v>306</v>
      </c>
      <c r="DE297" s="40"/>
      <c r="DF297" s="40"/>
      <c r="DG297" s="40"/>
      <c r="DH297" s="40"/>
      <c r="DI297" s="40"/>
      <c r="DJ297" s="40"/>
      <c r="DK297" s="40"/>
      <c r="DL297" s="40">
        <v>0</v>
      </c>
      <c r="DM297" s="40"/>
      <c r="DN297" s="40">
        <v>1</v>
      </c>
      <c r="DO297" s="40">
        <v>2003</v>
      </c>
      <c r="DP297" s="40" t="s">
        <v>2024</v>
      </c>
      <c r="DQ297" s="41" t="s">
        <v>2022</v>
      </c>
      <c r="DR297" s="40" t="s">
        <v>460</v>
      </c>
      <c r="DS297" s="40" t="s">
        <v>2024</v>
      </c>
      <c r="DT297" s="37"/>
      <c r="DU297" s="37"/>
      <c r="DV297" s="37"/>
      <c r="DW297" s="37"/>
      <c r="DX297" s="37"/>
      <c r="DY297" s="37"/>
      <c r="DZ297" s="37"/>
      <c r="EA297" s="37"/>
      <c r="EB297" s="37"/>
      <c r="EC297" s="37"/>
      <c r="ED297" s="37"/>
      <c r="EE297" s="37"/>
      <c r="EF297" s="37"/>
      <c r="EG297" s="37"/>
      <c r="EH297" s="37"/>
      <c r="EI297" s="37"/>
    </row>
    <row r="298" spans="1:196" s="40" customFormat="1" ht="15.75" customHeight="1" x14ac:dyDescent="0.3">
      <c r="A298" s="39" t="s">
        <v>9</v>
      </c>
      <c r="B298" s="40" t="s">
        <v>2010</v>
      </c>
      <c r="C298" s="41" t="s">
        <v>2025</v>
      </c>
      <c r="F298" s="40" t="s">
        <v>91</v>
      </c>
      <c r="H298" s="40" t="s">
        <v>454</v>
      </c>
      <c r="I298" s="40" t="s">
        <v>56</v>
      </c>
      <c r="J298" s="40" t="s">
        <v>218</v>
      </c>
      <c r="K298" s="40" t="s">
        <v>471</v>
      </c>
      <c r="M298" s="40" t="s">
        <v>268</v>
      </c>
      <c r="O298" s="40" t="s">
        <v>300</v>
      </c>
      <c r="P298" s="45" t="s">
        <v>2026</v>
      </c>
      <c r="Q298" s="42" t="s">
        <v>457</v>
      </c>
      <c r="R298" s="40">
        <v>0</v>
      </c>
      <c r="S298" s="40">
        <v>0</v>
      </c>
      <c r="T298" s="40">
        <v>0</v>
      </c>
      <c r="U298" s="40">
        <v>0</v>
      </c>
      <c r="V298" s="40">
        <v>0</v>
      </c>
      <c r="W298" s="40">
        <v>0</v>
      </c>
      <c r="X298" s="40">
        <v>0</v>
      </c>
      <c r="Y298" s="40">
        <v>0</v>
      </c>
      <c r="AA298" s="40">
        <v>0</v>
      </c>
      <c r="AB298" s="40">
        <v>0</v>
      </c>
      <c r="AC298" s="40">
        <v>0</v>
      </c>
      <c r="AD298" s="40">
        <v>0</v>
      </c>
      <c r="AE298" s="40">
        <v>0</v>
      </c>
      <c r="AF298" s="40">
        <v>0</v>
      </c>
      <c r="AG298" s="40">
        <v>0</v>
      </c>
      <c r="AH298" s="40">
        <v>0</v>
      </c>
      <c r="AI298" s="40">
        <v>0</v>
      </c>
      <c r="AJ298" s="40">
        <v>0</v>
      </c>
      <c r="AK298" s="40">
        <v>0</v>
      </c>
      <c r="AL298" s="40">
        <v>0</v>
      </c>
      <c r="AM298" s="40">
        <v>0</v>
      </c>
      <c r="AN298" s="40">
        <v>0</v>
      </c>
      <c r="AO298" s="40">
        <v>0</v>
      </c>
      <c r="AP298" s="40">
        <v>0</v>
      </c>
      <c r="AQ298" s="40">
        <v>0</v>
      </c>
      <c r="AR298" s="40">
        <v>0</v>
      </c>
      <c r="AS298" s="40">
        <v>0</v>
      </c>
      <c r="AT298" s="40">
        <v>0</v>
      </c>
      <c r="AU298" s="40">
        <v>0</v>
      </c>
      <c r="AV298" s="40">
        <v>0</v>
      </c>
      <c r="AW298" s="40">
        <v>0</v>
      </c>
      <c r="AX298" s="40">
        <v>0</v>
      </c>
      <c r="AY298" s="40">
        <v>0</v>
      </c>
      <c r="AZ298" s="40">
        <v>0</v>
      </c>
      <c r="BA298" s="40">
        <v>0</v>
      </c>
      <c r="BB298" s="40">
        <v>0</v>
      </c>
      <c r="BC298" s="40">
        <v>0</v>
      </c>
      <c r="BD298" s="40">
        <v>1</v>
      </c>
      <c r="BE298" s="40">
        <v>0</v>
      </c>
      <c r="BF298" s="40">
        <v>0</v>
      </c>
      <c r="BG298" s="40">
        <v>0</v>
      </c>
      <c r="BH298" s="43">
        <v>0</v>
      </c>
      <c r="BI298" s="40">
        <v>0</v>
      </c>
      <c r="BJ298" s="43">
        <v>0</v>
      </c>
      <c r="BK298" s="40">
        <v>0</v>
      </c>
      <c r="BL298" s="43">
        <v>0</v>
      </c>
      <c r="BM298" s="40">
        <v>0</v>
      </c>
      <c r="BN298" s="40">
        <v>0</v>
      </c>
      <c r="BO298" s="40">
        <v>0</v>
      </c>
      <c r="BP298" s="40">
        <v>0</v>
      </c>
      <c r="BQ298" s="40">
        <v>0</v>
      </c>
      <c r="BR298" s="40">
        <v>0</v>
      </c>
      <c r="BS298" s="40">
        <v>0</v>
      </c>
      <c r="BT298" s="40">
        <v>0</v>
      </c>
      <c r="BU298" s="40">
        <v>0</v>
      </c>
      <c r="BV298" s="40">
        <v>0</v>
      </c>
      <c r="BW298" s="40">
        <v>0</v>
      </c>
      <c r="BX298" s="40">
        <v>0</v>
      </c>
      <c r="BY298" s="40">
        <v>0</v>
      </c>
      <c r="BZ298" s="40">
        <v>0</v>
      </c>
      <c r="CA298" s="40">
        <v>0</v>
      </c>
      <c r="CB298" s="40">
        <v>0</v>
      </c>
      <c r="CC298" s="44">
        <v>0</v>
      </c>
      <c r="CD298" s="40">
        <v>0</v>
      </c>
      <c r="CE298" s="40">
        <v>0</v>
      </c>
      <c r="CF298" s="40">
        <v>0</v>
      </c>
      <c r="CG298" s="40">
        <v>0</v>
      </c>
      <c r="CH298" s="40">
        <v>0</v>
      </c>
      <c r="CI298" s="40">
        <v>1</v>
      </c>
      <c r="CJ298" s="40">
        <v>0</v>
      </c>
      <c r="CK298" s="40">
        <v>0</v>
      </c>
      <c r="CL298" s="40">
        <v>0</v>
      </c>
      <c r="CM298" s="40">
        <v>0</v>
      </c>
      <c r="CN298" s="40">
        <v>0</v>
      </c>
      <c r="CO298" s="40">
        <v>0</v>
      </c>
      <c r="CP298" s="40">
        <v>1</v>
      </c>
      <c r="CQ298" s="40">
        <v>0</v>
      </c>
      <c r="CR298" s="40">
        <v>0</v>
      </c>
      <c r="CS298" s="40">
        <v>0</v>
      </c>
      <c r="CT298" s="40">
        <v>0</v>
      </c>
      <c r="CU298" s="40">
        <v>0</v>
      </c>
      <c r="CV298" s="40">
        <v>0</v>
      </c>
      <c r="CW298" s="42">
        <v>0</v>
      </c>
      <c r="CX298" s="40">
        <f t="shared" si="10"/>
        <v>3</v>
      </c>
      <c r="CY298" s="40">
        <v>1</v>
      </c>
      <c r="CZ298" s="40">
        <v>1</v>
      </c>
      <c r="DA298" s="40">
        <v>0</v>
      </c>
      <c r="DB298" s="40">
        <v>0</v>
      </c>
      <c r="DC298" s="40" t="s">
        <v>2027</v>
      </c>
      <c r="DD298" s="40" t="s">
        <v>306</v>
      </c>
      <c r="DL298" s="40">
        <v>0</v>
      </c>
      <c r="DN298" s="40">
        <v>1</v>
      </c>
      <c r="DO298" s="40">
        <v>1932</v>
      </c>
      <c r="DP298" s="40" t="s">
        <v>2028</v>
      </c>
      <c r="DQ298" s="41" t="s">
        <v>2025</v>
      </c>
      <c r="DR298" s="40" t="s">
        <v>460</v>
      </c>
      <c r="DS298" s="40" t="s">
        <v>2028</v>
      </c>
      <c r="DT298" s="37"/>
      <c r="DU298" s="37"/>
      <c r="DV298" s="37"/>
      <c r="DW298" s="37"/>
      <c r="DX298" s="37"/>
      <c r="DY298" s="37"/>
      <c r="DZ298" s="37"/>
      <c r="EA298" s="37"/>
      <c r="EB298" s="37"/>
      <c r="EC298" s="37"/>
      <c r="ED298" s="37"/>
      <c r="EE298" s="37"/>
      <c r="EF298" s="37"/>
      <c r="EG298" s="37"/>
      <c r="EH298" s="37"/>
      <c r="EI298" s="37"/>
      <c r="EJ298" s="38"/>
      <c r="EK298" s="38"/>
      <c r="EL298" s="38"/>
      <c r="EM298" s="38"/>
      <c r="EN298" s="38"/>
      <c r="EO298" s="38"/>
      <c r="EP298" s="38"/>
      <c r="EQ298" s="38"/>
      <c r="ER298" s="38"/>
      <c r="ES298" s="38"/>
      <c r="ET298" s="38"/>
      <c r="EU298" s="38"/>
      <c r="EV298" s="38"/>
      <c r="EW298" s="38"/>
      <c r="EX298" s="38"/>
      <c r="EY298" s="38"/>
      <c r="EZ298" s="38"/>
      <c r="FA298" s="38"/>
      <c r="FB298" s="38"/>
      <c r="FC298" s="38"/>
      <c r="FD298" s="38"/>
      <c r="FE298" s="38"/>
      <c r="FF298" s="38"/>
      <c r="FG298" s="38"/>
      <c r="FH298" s="38"/>
      <c r="FI298" s="38"/>
      <c r="FJ298" s="38"/>
      <c r="FK298" s="38"/>
      <c r="FL298" s="38"/>
      <c r="FM298" s="38"/>
      <c r="FN298" s="38"/>
      <c r="FO298" s="38"/>
      <c r="FP298" s="38"/>
      <c r="FQ298" s="38"/>
      <c r="FR298" s="38"/>
      <c r="FS298" s="38"/>
      <c r="FT298" s="38"/>
      <c r="FU298" s="38"/>
      <c r="FV298" s="38"/>
      <c r="FW298" s="38"/>
      <c r="FX298" s="38"/>
      <c r="FY298" s="38"/>
      <c r="FZ298" s="38"/>
      <c r="GA298" s="38"/>
      <c r="GB298" s="38"/>
      <c r="GC298" s="38"/>
      <c r="GD298" s="38"/>
      <c r="GE298" s="38"/>
      <c r="GF298" s="38"/>
      <c r="GG298" s="38"/>
      <c r="GH298" s="38"/>
      <c r="GI298" s="38"/>
      <c r="GJ298" s="38"/>
      <c r="GK298" s="38"/>
      <c r="GL298" s="38"/>
      <c r="GM298" s="38"/>
      <c r="GN298" s="38"/>
    </row>
    <row r="299" spans="1:196" s="40" customFormat="1" ht="15.75" customHeight="1" x14ac:dyDescent="0.3">
      <c r="A299" s="39" t="s">
        <v>9</v>
      </c>
      <c r="B299" s="40" t="s">
        <v>2010</v>
      </c>
      <c r="C299" s="41" t="s">
        <v>2029</v>
      </c>
      <c r="F299" s="40" t="s">
        <v>122</v>
      </c>
      <c r="H299" s="40" t="s">
        <v>454</v>
      </c>
      <c r="I299" s="40" t="s">
        <v>56</v>
      </c>
      <c r="J299" s="40" t="s">
        <v>218</v>
      </c>
      <c r="K299" s="40" t="s">
        <v>471</v>
      </c>
      <c r="M299" s="40" t="s">
        <v>268</v>
      </c>
      <c r="O299" s="40" t="s">
        <v>299</v>
      </c>
      <c r="P299" s="40" t="s">
        <v>2030</v>
      </c>
      <c r="Q299" s="42" t="s">
        <v>457</v>
      </c>
      <c r="R299" s="40">
        <v>0</v>
      </c>
      <c r="S299" s="40">
        <v>0</v>
      </c>
      <c r="T299" s="40">
        <v>0</v>
      </c>
      <c r="U299" s="40">
        <v>0</v>
      </c>
      <c r="V299" s="40">
        <v>0</v>
      </c>
      <c r="W299" s="40">
        <v>0</v>
      </c>
      <c r="X299" s="40">
        <v>0</v>
      </c>
      <c r="Y299" s="40">
        <v>0</v>
      </c>
      <c r="AA299" s="40">
        <v>0</v>
      </c>
      <c r="AB299" s="40">
        <v>0</v>
      </c>
      <c r="AC299" s="40">
        <v>0</v>
      </c>
      <c r="AD299" s="40">
        <v>0</v>
      </c>
      <c r="AE299" s="40">
        <v>0</v>
      </c>
      <c r="AF299" s="40">
        <v>0</v>
      </c>
      <c r="AG299" s="40">
        <v>0</v>
      </c>
      <c r="AH299" s="40">
        <v>0</v>
      </c>
      <c r="AI299" s="40">
        <v>0</v>
      </c>
      <c r="AJ299" s="40">
        <v>0</v>
      </c>
      <c r="AK299" s="40">
        <v>0</v>
      </c>
      <c r="AL299" s="40">
        <v>0</v>
      </c>
      <c r="AM299" s="40">
        <v>0</v>
      </c>
      <c r="AN299" s="40">
        <v>0</v>
      </c>
      <c r="AO299" s="40">
        <v>0</v>
      </c>
      <c r="AP299" s="40">
        <v>0</v>
      </c>
      <c r="AQ299" s="40">
        <v>0</v>
      </c>
      <c r="AR299" s="40">
        <v>0</v>
      </c>
      <c r="AS299" s="40">
        <v>0</v>
      </c>
      <c r="AT299" s="40">
        <v>0</v>
      </c>
      <c r="AU299" s="40">
        <v>0</v>
      </c>
      <c r="AV299" s="40">
        <v>0</v>
      </c>
      <c r="AW299" s="40">
        <v>0</v>
      </c>
      <c r="AX299" s="40">
        <v>0</v>
      </c>
      <c r="AY299" s="40">
        <v>0</v>
      </c>
      <c r="AZ299" s="40">
        <v>0</v>
      </c>
      <c r="BA299" s="40">
        <v>0</v>
      </c>
      <c r="BB299" s="40">
        <v>0</v>
      </c>
      <c r="BC299" s="40">
        <v>0</v>
      </c>
      <c r="BD299" s="40">
        <v>0</v>
      </c>
      <c r="BE299" s="40">
        <v>0</v>
      </c>
      <c r="BF299" s="40">
        <v>0</v>
      </c>
      <c r="BG299" s="40">
        <v>0</v>
      </c>
      <c r="BH299" s="43">
        <v>0</v>
      </c>
      <c r="BI299" s="40">
        <v>0</v>
      </c>
      <c r="BJ299" s="43">
        <v>0</v>
      </c>
      <c r="BK299" s="40">
        <v>0</v>
      </c>
      <c r="BL299" s="43">
        <v>0</v>
      </c>
      <c r="BM299" s="40">
        <v>0</v>
      </c>
      <c r="BN299" s="40">
        <v>0</v>
      </c>
      <c r="BO299" s="40">
        <v>0</v>
      </c>
      <c r="BP299" s="40">
        <v>0</v>
      </c>
      <c r="BQ299" s="40">
        <v>0</v>
      </c>
      <c r="BR299" s="40">
        <v>0</v>
      </c>
      <c r="BS299" s="40">
        <v>0</v>
      </c>
      <c r="BT299" s="40">
        <v>0</v>
      </c>
      <c r="BU299" s="40">
        <v>0</v>
      </c>
      <c r="BV299" s="40">
        <v>0</v>
      </c>
      <c r="BW299" s="40">
        <v>0</v>
      </c>
      <c r="BX299" s="40">
        <v>0</v>
      </c>
      <c r="BY299" s="40">
        <v>0</v>
      </c>
      <c r="BZ299" s="40">
        <v>0</v>
      </c>
      <c r="CA299" s="40">
        <v>0</v>
      </c>
      <c r="CB299" s="40">
        <v>0</v>
      </c>
      <c r="CC299" s="44">
        <v>0</v>
      </c>
      <c r="CD299" s="40">
        <v>0</v>
      </c>
      <c r="CE299" s="40">
        <v>0</v>
      </c>
      <c r="CF299" s="40">
        <v>0</v>
      </c>
      <c r="CG299" s="40">
        <v>0</v>
      </c>
      <c r="CH299" s="40">
        <v>0</v>
      </c>
      <c r="CI299" s="40">
        <v>0</v>
      </c>
      <c r="CJ299" s="40">
        <v>0</v>
      </c>
      <c r="CK299" s="40">
        <v>0</v>
      </c>
      <c r="CL299" s="40">
        <v>0</v>
      </c>
      <c r="CM299" s="40">
        <v>0</v>
      </c>
      <c r="CN299" s="40">
        <v>0</v>
      </c>
      <c r="CO299" s="40">
        <v>0</v>
      </c>
      <c r="CP299" s="40">
        <v>1</v>
      </c>
      <c r="CQ299" s="40">
        <v>0</v>
      </c>
      <c r="CR299" s="40">
        <v>0</v>
      </c>
      <c r="CS299" s="40">
        <v>0</v>
      </c>
      <c r="CT299" s="40">
        <v>0</v>
      </c>
      <c r="CU299" s="40">
        <v>0</v>
      </c>
      <c r="CV299" s="40">
        <v>0</v>
      </c>
      <c r="CW299" s="42">
        <v>0</v>
      </c>
      <c r="CX299" s="40">
        <f t="shared" si="10"/>
        <v>1</v>
      </c>
      <c r="CY299" s="40">
        <v>0</v>
      </c>
      <c r="CZ299" s="40">
        <v>1</v>
      </c>
      <c r="DA299" s="40">
        <v>0</v>
      </c>
      <c r="DB299" s="40">
        <v>0</v>
      </c>
      <c r="DC299" s="40" t="s">
        <v>458</v>
      </c>
      <c r="DD299" s="40" t="s">
        <v>306</v>
      </c>
      <c r="DE299" s="40" t="s">
        <v>474</v>
      </c>
      <c r="DF299" s="40">
        <v>1</v>
      </c>
      <c r="DL299" s="40">
        <v>0</v>
      </c>
      <c r="DN299" s="40">
        <v>1</v>
      </c>
      <c r="DO299" s="40">
        <v>2003</v>
      </c>
      <c r="DP299" s="40" t="s">
        <v>2031</v>
      </c>
      <c r="DQ299" s="41" t="s">
        <v>2029</v>
      </c>
      <c r="DR299" s="40" t="s">
        <v>460</v>
      </c>
      <c r="DS299" s="40" t="s">
        <v>2031</v>
      </c>
      <c r="DT299" s="37"/>
      <c r="DU299" s="37"/>
      <c r="DV299" s="37"/>
      <c r="DW299" s="37"/>
      <c r="DX299" s="37"/>
      <c r="DY299" s="37"/>
      <c r="DZ299" s="37"/>
      <c r="EA299" s="37"/>
      <c r="EB299" s="37"/>
      <c r="EC299" s="37"/>
      <c r="ED299" s="37"/>
      <c r="EE299" s="37"/>
      <c r="EF299" s="37"/>
      <c r="EG299" s="37"/>
      <c r="EH299" s="37"/>
      <c r="EI299" s="37"/>
      <c r="EJ299" s="38"/>
      <c r="EK299" s="38"/>
      <c r="EL299" s="38"/>
      <c r="EM299" s="38"/>
      <c r="EN299" s="38"/>
      <c r="EO299" s="38"/>
      <c r="EP299" s="38"/>
      <c r="EQ299" s="38"/>
      <c r="ER299" s="38"/>
      <c r="ES299" s="38"/>
      <c r="ET299" s="38"/>
      <c r="EU299" s="38"/>
      <c r="EV299" s="38"/>
      <c r="EW299" s="38"/>
      <c r="EX299" s="38"/>
      <c r="EY299" s="38"/>
      <c r="EZ299" s="38"/>
      <c r="FA299" s="38"/>
      <c r="FB299" s="38"/>
      <c r="FC299" s="38"/>
      <c r="FD299" s="38"/>
      <c r="FE299" s="38"/>
      <c r="FF299" s="38"/>
      <c r="FG299" s="38"/>
      <c r="FH299" s="38"/>
      <c r="FI299" s="38"/>
      <c r="FJ299" s="38"/>
      <c r="FK299" s="38"/>
      <c r="FL299" s="38"/>
      <c r="FM299" s="38"/>
      <c r="FN299" s="38"/>
      <c r="FO299" s="38"/>
      <c r="FP299" s="38"/>
      <c r="FQ299" s="38"/>
      <c r="FR299" s="38"/>
      <c r="FS299" s="38"/>
      <c r="FT299" s="38"/>
      <c r="FU299" s="38"/>
      <c r="FV299" s="38"/>
      <c r="FW299" s="38"/>
      <c r="FX299" s="38"/>
      <c r="FY299" s="38"/>
      <c r="FZ299" s="38"/>
      <c r="GA299" s="38"/>
      <c r="GB299" s="38"/>
      <c r="GC299" s="38"/>
      <c r="GD299" s="38"/>
      <c r="GE299" s="38"/>
      <c r="GF299" s="38"/>
      <c r="GG299" s="38"/>
      <c r="GH299" s="38"/>
      <c r="GI299" s="38"/>
      <c r="GJ299" s="38"/>
      <c r="GK299" s="38"/>
      <c r="GL299" s="38"/>
      <c r="GM299" s="38"/>
      <c r="GN299" s="38"/>
    </row>
    <row r="300" spans="1:196" s="40" customFormat="1" ht="15.75" customHeight="1" x14ac:dyDescent="0.3">
      <c r="A300" s="40" t="s">
        <v>9</v>
      </c>
      <c r="B300" s="39" t="s">
        <v>2032</v>
      </c>
      <c r="C300" s="41" t="s">
        <v>2033</v>
      </c>
      <c r="F300" s="40" t="s">
        <v>91</v>
      </c>
      <c r="H300" s="40" t="s">
        <v>454</v>
      </c>
      <c r="I300" s="40" t="s">
        <v>13</v>
      </c>
      <c r="J300" s="40" t="s">
        <v>221</v>
      </c>
      <c r="K300" s="40" t="s">
        <v>269</v>
      </c>
      <c r="M300" s="40" t="s">
        <v>272</v>
      </c>
      <c r="O300" s="40" t="s">
        <v>300</v>
      </c>
      <c r="P300" s="40" t="s">
        <v>2034</v>
      </c>
      <c r="Q300" s="42" t="s">
        <v>591</v>
      </c>
      <c r="R300" s="40">
        <v>0</v>
      </c>
      <c r="S300" s="40">
        <v>0</v>
      </c>
      <c r="T300" s="40">
        <v>0</v>
      </c>
      <c r="U300" s="40">
        <v>0</v>
      </c>
      <c r="V300" s="40">
        <v>0</v>
      </c>
      <c r="W300" s="40">
        <v>0</v>
      </c>
      <c r="X300" s="40">
        <v>0</v>
      </c>
      <c r="Y300" s="40">
        <v>0</v>
      </c>
      <c r="AA300" s="40">
        <v>0</v>
      </c>
      <c r="AB300" s="40">
        <v>0</v>
      </c>
      <c r="AC300" s="40">
        <v>0</v>
      </c>
      <c r="AD300" s="40">
        <v>0</v>
      </c>
      <c r="AE300" s="40">
        <v>0</v>
      </c>
      <c r="AF300" s="40">
        <v>0</v>
      </c>
      <c r="AG300" s="40">
        <v>0</v>
      </c>
      <c r="AH300" s="40">
        <v>0</v>
      </c>
      <c r="AI300" s="40">
        <v>0</v>
      </c>
      <c r="AJ300" s="40">
        <v>0</v>
      </c>
      <c r="AK300" s="40">
        <v>0</v>
      </c>
      <c r="AL300" s="40">
        <v>0</v>
      </c>
      <c r="AM300" s="40">
        <v>0</v>
      </c>
      <c r="AN300" s="40">
        <v>0</v>
      </c>
      <c r="AO300" s="40">
        <v>0</v>
      </c>
      <c r="AP300" s="40">
        <v>0</v>
      </c>
      <c r="AQ300" s="40">
        <v>0</v>
      </c>
      <c r="AR300" s="40">
        <v>0</v>
      </c>
      <c r="AS300" s="40">
        <v>0</v>
      </c>
      <c r="AT300" s="40">
        <v>0</v>
      </c>
      <c r="AU300" s="40">
        <v>0</v>
      </c>
      <c r="AV300" s="40">
        <v>0</v>
      </c>
      <c r="AW300" s="40">
        <v>0</v>
      </c>
      <c r="AX300" s="40">
        <v>0</v>
      </c>
      <c r="AY300" s="40">
        <v>0</v>
      </c>
      <c r="AZ300" s="40">
        <v>0</v>
      </c>
      <c r="BA300" s="40">
        <v>0</v>
      </c>
      <c r="BB300" s="40">
        <v>0</v>
      </c>
      <c r="BC300" s="40">
        <v>0</v>
      </c>
      <c r="BD300" s="40">
        <v>0</v>
      </c>
      <c r="BE300" s="40">
        <v>0</v>
      </c>
      <c r="BF300" s="40">
        <v>0</v>
      </c>
      <c r="BG300" s="40">
        <v>0</v>
      </c>
      <c r="BH300" s="43">
        <v>0</v>
      </c>
      <c r="BI300" s="40">
        <v>0</v>
      </c>
      <c r="BJ300" s="43">
        <v>1</v>
      </c>
      <c r="BK300" s="40">
        <v>0</v>
      </c>
      <c r="BL300" s="43">
        <v>0</v>
      </c>
      <c r="BM300" s="40">
        <v>0</v>
      </c>
      <c r="BN300" s="40">
        <v>0</v>
      </c>
      <c r="BO300" s="40">
        <v>0</v>
      </c>
      <c r="BP300" s="40">
        <v>1</v>
      </c>
      <c r="BQ300" s="40">
        <v>0</v>
      </c>
      <c r="BR300" s="40">
        <v>0</v>
      </c>
      <c r="BS300" s="40">
        <v>0</v>
      </c>
      <c r="BT300" s="40">
        <v>0</v>
      </c>
      <c r="BU300" s="40">
        <v>0</v>
      </c>
      <c r="BV300" s="40">
        <v>0</v>
      </c>
      <c r="BW300" s="40">
        <v>0</v>
      </c>
      <c r="BX300" s="40">
        <v>0</v>
      </c>
      <c r="BY300" s="40">
        <v>0</v>
      </c>
      <c r="BZ300" s="40">
        <v>0</v>
      </c>
      <c r="CA300" s="40">
        <v>0</v>
      </c>
      <c r="CB300" s="40">
        <v>0</v>
      </c>
      <c r="CC300" s="44">
        <v>0</v>
      </c>
      <c r="CD300" s="40">
        <v>0</v>
      </c>
      <c r="CE300" s="40">
        <v>0</v>
      </c>
      <c r="CF300" s="40">
        <v>0</v>
      </c>
      <c r="CG300" s="40">
        <v>0</v>
      </c>
      <c r="CH300" s="40">
        <v>0</v>
      </c>
      <c r="CI300" s="40">
        <v>0</v>
      </c>
      <c r="CJ300" s="40">
        <v>0</v>
      </c>
      <c r="CK300" s="40">
        <v>0</v>
      </c>
      <c r="CL300" s="40">
        <v>0</v>
      </c>
      <c r="CM300" s="40">
        <v>0</v>
      </c>
      <c r="CN300" s="40">
        <v>0</v>
      </c>
      <c r="CO300" s="40">
        <v>0</v>
      </c>
      <c r="CP300" s="40">
        <v>0</v>
      </c>
      <c r="CQ300" s="40">
        <v>0</v>
      </c>
      <c r="CR300" s="40">
        <v>0</v>
      </c>
      <c r="CS300" s="40">
        <v>0</v>
      </c>
      <c r="CT300" s="40">
        <v>0</v>
      </c>
      <c r="CU300" s="40">
        <v>0</v>
      </c>
      <c r="CV300" s="40">
        <v>0</v>
      </c>
      <c r="CW300" s="42">
        <v>0</v>
      </c>
      <c r="CX300" s="40">
        <f t="shared" si="10"/>
        <v>2</v>
      </c>
      <c r="CY300" s="40">
        <v>1</v>
      </c>
      <c r="CZ300" s="40">
        <v>0</v>
      </c>
      <c r="DA300" s="40">
        <v>0</v>
      </c>
      <c r="DB300" s="40">
        <v>0</v>
      </c>
      <c r="DC300" s="40" t="s">
        <v>2035</v>
      </c>
      <c r="DD300" s="40" t="s">
        <v>305</v>
      </c>
      <c r="DG300" s="40" t="s">
        <v>1160</v>
      </c>
      <c r="DH300" s="40" t="s">
        <v>747</v>
      </c>
      <c r="DL300" s="40">
        <v>1</v>
      </c>
      <c r="DM300" s="40" t="s">
        <v>595</v>
      </c>
      <c r="DN300" s="40">
        <v>1</v>
      </c>
      <c r="DO300" s="40">
        <v>1933</v>
      </c>
      <c r="DP300" s="40" t="s">
        <v>2036</v>
      </c>
      <c r="DQ300" s="40" t="s">
        <v>2037</v>
      </c>
      <c r="DR300" s="40">
        <v>1964</v>
      </c>
      <c r="DS300" s="40" t="s">
        <v>2038</v>
      </c>
      <c r="DT300" s="37"/>
      <c r="DU300" s="37"/>
      <c r="DV300" s="37"/>
      <c r="DW300" s="37"/>
      <c r="DX300" s="37"/>
      <c r="DY300" s="37"/>
      <c r="DZ300" s="37"/>
      <c r="EA300" s="37"/>
      <c r="EB300" s="37"/>
      <c r="EC300" s="37"/>
      <c r="ED300" s="37"/>
      <c r="EE300" s="37"/>
      <c r="EF300" s="37"/>
      <c r="EG300" s="37"/>
      <c r="EH300" s="37"/>
      <c r="EI300" s="37"/>
      <c r="EJ300" s="38"/>
      <c r="EK300" s="38"/>
      <c r="EL300" s="38"/>
      <c r="EM300" s="38"/>
      <c r="EN300" s="38"/>
      <c r="EO300" s="38"/>
      <c r="EP300" s="38"/>
      <c r="EQ300" s="38"/>
      <c r="ER300" s="38"/>
      <c r="ES300" s="38"/>
      <c r="ET300" s="38"/>
      <c r="EU300" s="38"/>
      <c r="EV300" s="38"/>
      <c r="EW300" s="38"/>
      <c r="EX300" s="38"/>
      <c r="EY300" s="38"/>
      <c r="EZ300" s="38"/>
      <c r="FA300" s="38"/>
      <c r="FB300" s="38"/>
      <c r="FC300" s="38"/>
      <c r="FD300" s="38"/>
      <c r="FE300" s="38"/>
      <c r="FF300" s="38"/>
      <c r="FG300" s="38"/>
      <c r="FH300" s="38"/>
      <c r="FI300" s="38"/>
      <c r="FJ300" s="38"/>
      <c r="FK300" s="38"/>
      <c r="FL300" s="38"/>
      <c r="FM300" s="38"/>
      <c r="FN300" s="38"/>
      <c r="FO300" s="38"/>
      <c r="FP300" s="38"/>
      <c r="FQ300" s="38"/>
      <c r="FR300" s="38"/>
      <c r="FS300" s="38"/>
      <c r="FT300" s="38"/>
      <c r="FU300" s="38"/>
      <c r="FV300" s="38"/>
      <c r="FW300" s="38"/>
      <c r="FX300" s="38"/>
      <c r="FY300" s="38"/>
      <c r="FZ300" s="38"/>
      <c r="GA300" s="38"/>
      <c r="GB300" s="38"/>
      <c r="GC300" s="38"/>
      <c r="GD300" s="38"/>
      <c r="GE300" s="38"/>
      <c r="GF300" s="38"/>
      <c r="GG300" s="38"/>
      <c r="GH300" s="38"/>
      <c r="GI300" s="38"/>
      <c r="GJ300" s="38"/>
      <c r="GK300" s="38"/>
      <c r="GL300" s="38"/>
      <c r="GM300" s="38"/>
      <c r="GN300" s="38"/>
    </row>
    <row r="301" spans="1:196" s="40" customFormat="1" ht="15.75" customHeight="1" x14ac:dyDescent="0.3">
      <c r="A301" s="25" t="s">
        <v>9</v>
      </c>
      <c r="B301" s="58" t="s">
        <v>2039</v>
      </c>
      <c r="C301" s="41" t="s">
        <v>2040</v>
      </c>
      <c r="D301" s="25" t="s">
        <v>2041</v>
      </c>
      <c r="E301" s="25" t="s">
        <v>2042</v>
      </c>
      <c r="F301" s="25" t="s">
        <v>91</v>
      </c>
      <c r="G301" s="96" t="s">
        <v>2043</v>
      </c>
      <c r="H301" s="25" t="s">
        <v>454</v>
      </c>
      <c r="I301" s="25" t="s">
        <v>56</v>
      </c>
      <c r="J301" s="25" t="s">
        <v>205</v>
      </c>
      <c r="K301" s="25" t="s">
        <v>269</v>
      </c>
      <c r="L301" s="25"/>
      <c r="M301" s="25" t="s">
        <v>272</v>
      </c>
      <c r="N301" s="25"/>
      <c r="O301" s="25" t="s">
        <v>300</v>
      </c>
      <c r="P301" s="25" t="s">
        <v>2044</v>
      </c>
      <c r="Q301" s="54" t="s">
        <v>591</v>
      </c>
      <c r="R301" s="25">
        <v>0</v>
      </c>
      <c r="S301" s="25">
        <v>0</v>
      </c>
      <c r="T301" s="25">
        <v>0</v>
      </c>
      <c r="U301" s="25">
        <v>0</v>
      </c>
      <c r="V301" s="25">
        <v>0</v>
      </c>
      <c r="W301" s="25">
        <v>0</v>
      </c>
      <c r="X301" s="25">
        <v>0</v>
      </c>
      <c r="Y301" s="25">
        <v>0</v>
      </c>
      <c r="Z301" s="25"/>
      <c r="AA301" s="25">
        <v>0</v>
      </c>
      <c r="AB301" s="25">
        <v>0</v>
      </c>
      <c r="AC301" s="25">
        <v>0</v>
      </c>
      <c r="AD301" s="25">
        <v>0</v>
      </c>
      <c r="AE301" s="25">
        <v>0</v>
      </c>
      <c r="AF301" s="25">
        <v>0</v>
      </c>
      <c r="AG301" s="25">
        <v>0</v>
      </c>
      <c r="AH301" s="25">
        <v>0</v>
      </c>
      <c r="AI301" s="25">
        <v>0</v>
      </c>
      <c r="AJ301" s="25">
        <v>0</v>
      </c>
      <c r="AK301" s="25">
        <v>0</v>
      </c>
      <c r="AL301" s="25">
        <v>0</v>
      </c>
      <c r="AM301" s="25">
        <v>0</v>
      </c>
      <c r="AN301" s="25">
        <v>0</v>
      </c>
      <c r="AO301" s="25">
        <v>0</v>
      </c>
      <c r="AP301" s="25">
        <v>0</v>
      </c>
      <c r="AQ301" s="25">
        <v>0</v>
      </c>
      <c r="AR301" s="25">
        <v>0</v>
      </c>
      <c r="AS301" s="25">
        <v>0</v>
      </c>
      <c r="AT301" s="25">
        <v>0</v>
      </c>
      <c r="AU301" s="25">
        <v>0</v>
      </c>
      <c r="AV301" s="25">
        <v>0</v>
      </c>
      <c r="AW301" s="25">
        <v>0</v>
      </c>
      <c r="AX301" s="25">
        <v>0</v>
      </c>
      <c r="AY301" s="25">
        <v>0</v>
      </c>
      <c r="AZ301" s="25">
        <v>0</v>
      </c>
      <c r="BA301" s="25">
        <v>0</v>
      </c>
      <c r="BB301" s="25">
        <v>0</v>
      </c>
      <c r="BC301" s="25">
        <v>0</v>
      </c>
      <c r="BD301" s="25">
        <v>0</v>
      </c>
      <c r="BE301" s="25">
        <v>0</v>
      </c>
      <c r="BF301" s="25">
        <v>0</v>
      </c>
      <c r="BG301" s="25">
        <v>0</v>
      </c>
      <c r="BH301" s="52">
        <v>0</v>
      </c>
      <c r="BI301" s="25">
        <v>0</v>
      </c>
      <c r="BJ301" s="52">
        <v>1</v>
      </c>
      <c r="BK301" s="25">
        <v>1</v>
      </c>
      <c r="BL301" s="52">
        <v>0</v>
      </c>
      <c r="BM301" s="25">
        <v>0</v>
      </c>
      <c r="BN301" s="25">
        <v>0</v>
      </c>
      <c r="BO301" s="25">
        <v>0</v>
      </c>
      <c r="BP301" s="25">
        <v>1</v>
      </c>
      <c r="BQ301" s="25">
        <v>0</v>
      </c>
      <c r="BR301" s="25">
        <v>0</v>
      </c>
      <c r="BS301" s="25">
        <v>0</v>
      </c>
      <c r="BT301" s="25">
        <v>0</v>
      </c>
      <c r="BU301" s="25">
        <v>0</v>
      </c>
      <c r="BV301" s="25">
        <v>0</v>
      </c>
      <c r="BW301" s="25">
        <v>0</v>
      </c>
      <c r="BX301" s="25">
        <v>0</v>
      </c>
      <c r="BY301" s="25">
        <v>0</v>
      </c>
      <c r="BZ301" s="25">
        <v>0</v>
      </c>
      <c r="CA301" s="25">
        <v>0</v>
      </c>
      <c r="CB301" s="25">
        <v>0</v>
      </c>
      <c r="CC301" s="53">
        <v>0</v>
      </c>
      <c r="CD301" s="25">
        <v>0</v>
      </c>
      <c r="CE301" s="25">
        <v>0</v>
      </c>
      <c r="CF301" s="25">
        <v>0</v>
      </c>
      <c r="CG301" s="25">
        <v>0</v>
      </c>
      <c r="CH301" s="25">
        <v>0</v>
      </c>
      <c r="CI301" s="25">
        <v>0</v>
      </c>
      <c r="CJ301" s="25">
        <v>0</v>
      </c>
      <c r="CK301" s="25">
        <v>0</v>
      </c>
      <c r="CL301" s="25">
        <v>0</v>
      </c>
      <c r="CM301" s="25">
        <v>0</v>
      </c>
      <c r="CN301" s="25">
        <v>0</v>
      </c>
      <c r="CO301" s="25">
        <v>0</v>
      </c>
      <c r="CP301" s="25">
        <v>0</v>
      </c>
      <c r="CQ301" s="25">
        <v>0</v>
      </c>
      <c r="CR301" s="25">
        <v>0</v>
      </c>
      <c r="CS301" s="25">
        <v>0</v>
      </c>
      <c r="CT301" s="25">
        <v>0</v>
      </c>
      <c r="CU301" s="25">
        <v>0</v>
      </c>
      <c r="CV301" s="25">
        <v>0</v>
      </c>
      <c r="CW301" s="54">
        <v>0</v>
      </c>
      <c r="CX301" s="25">
        <f t="shared" si="10"/>
        <v>3</v>
      </c>
      <c r="CY301" s="25">
        <v>1</v>
      </c>
      <c r="CZ301" s="25">
        <v>0</v>
      </c>
      <c r="DA301" s="25">
        <v>0</v>
      </c>
      <c r="DB301" s="25">
        <v>0</v>
      </c>
      <c r="DC301" s="25" t="s">
        <v>1229</v>
      </c>
      <c r="DD301" s="25" t="s">
        <v>305</v>
      </c>
      <c r="DE301" s="25"/>
      <c r="DF301" s="25"/>
      <c r="DG301" s="25" t="s">
        <v>2045</v>
      </c>
      <c r="DH301" s="25"/>
      <c r="DI301" s="25"/>
      <c r="DJ301" s="25"/>
      <c r="DK301" s="25"/>
      <c r="DL301" s="25">
        <v>1</v>
      </c>
      <c r="DM301" s="25" t="s">
        <v>595</v>
      </c>
      <c r="DN301" s="25">
        <v>1</v>
      </c>
      <c r="DO301" s="25">
        <v>1912</v>
      </c>
      <c r="DP301" s="25" t="s">
        <v>2046</v>
      </c>
      <c r="DQ301" s="25" t="s">
        <v>2047</v>
      </c>
      <c r="DR301" s="25">
        <v>1954</v>
      </c>
      <c r="DS301" s="25" t="s">
        <v>2048</v>
      </c>
      <c r="DT301" s="37"/>
      <c r="DU301" s="37"/>
      <c r="DV301" s="37"/>
      <c r="DW301" s="37"/>
      <c r="DX301" s="37"/>
      <c r="DY301" s="37"/>
      <c r="DZ301" s="37"/>
      <c r="EA301" s="37"/>
      <c r="EB301" s="37"/>
      <c r="EC301" s="37"/>
      <c r="ED301" s="37"/>
      <c r="EE301" s="37"/>
      <c r="EF301" s="37"/>
      <c r="EG301" s="37"/>
      <c r="EH301" s="37"/>
      <c r="EI301" s="37"/>
      <c r="EJ301" s="38"/>
      <c r="EK301" s="38"/>
      <c r="EL301" s="38"/>
      <c r="EM301" s="38"/>
      <c r="EN301" s="38"/>
      <c r="EO301" s="38"/>
      <c r="EP301" s="38"/>
      <c r="EQ301" s="38"/>
      <c r="ER301" s="38"/>
      <c r="ES301" s="38"/>
      <c r="ET301" s="38"/>
      <c r="EU301" s="38"/>
      <c r="EV301" s="38"/>
      <c r="EW301" s="38"/>
      <c r="EX301" s="38"/>
      <c r="EY301" s="38"/>
      <c r="EZ301" s="38"/>
      <c r="FA301" s="38"/>
      <c r="FB301" s="38"/>
      <c r="FC301" s="38"/>
      <c r="FD301" s="38"/>
      <c r="FE301" s="38"/>
      <c r="FF301" s="38"/>
      <c r="FG301" s="38"/>
      <c r="FH301" s="38"/>
      <c r="FI301" s="38"/>
      <c r="FJ301" s="38"/>
      <c r="FK301" s="38"/>
      <c r="FL301" s="38"/>
      <c r="FM301" s="38"/>
      <c r="FN301" s="38"/>
      <c r="FO301" s="38"/>
      <c r="FP301" s="38"/>
      <c r="FQ301" s="38"/>
      <c r="FR301" s="38"/>
      <c r="FS301" s="38"/>
      <c r="FT301" s="38"/>
      <c r="FU301" s="38"/>
      <c r="FV301" s="38"/>
      <c r="FW301" s="38"/>
      <c r="FX301" s="38"/>
      <c r="FY301" s="38"/>
      <c r="FZ301" s="38"/>
      <c r="GA301" s="38"/>
      <c r="GB301" s="38"/>
      <c r="GC301" s="38"/>
      <c r="GD301" s="38"/>
      <c r="GE301" s="38"/>
      <c r="GF301" s="38"/>
      <c r="GG301" s="38"/>
      <c r="GH301" s="38"/>
      <c r="GI301" s="38"/>
      <c r="GJ301" s="38"/>
      <c r="GK301" s="38"/>
      <c r="GL301" s="38"/>
      <c r="GM301" s="38"/>
      <c r="GN301" s="38"/>
    </row>
    <row r="302" spans="1:196" s="40" customFormat="1" ht="17.25" customHeight="1" x14ac:dyDescent="0.3">
      <c r="A302" s="40" t="s">
        <v>9</v>
      </c>
      <c r="B302" s="39" t="s">
        <v>2049</v>
      </c>
      <c r="C302" s="83" t="s">
        <v>2050</v>
      </c>
      <c r="F302" s="40" t="s">
        <v>122</v>
      </c>
      <c r="H302" s="40" t="s">
        <v>454</v>
      </c>
      <c r="I302" s="40" t="s">
        <v>13</v>
      </c>
      <c r="J302" s="40" t="s">
        <v>221</v>
      </c>
      <c r="K302" s="40" t="s">
        <v>269</v>
      </c>
      <c r="M302" s="40" t="s">
        <v>272</v>
      </c>
      <c r="O302" s="40" t="s">
        <v>300</v>
      </c>
      <c r="P302" s="45" t="s">
        <v>2051</v>
      </c>
      <c r="Q302" s="40" t="s">
        <v>2052</v>
      </c>
      <c r="R302" s="40">
        <v>0</v>
      </c>
      <c r="S302" s="40">
        <v>0</v>
      </c>
      <c r="T302" s="40">
        <v>0</v>
      </c>
      <c r="U302" s="40">
        <v>0</v>
      </c>
      <c r="V302" s="40">
        <v>0</v>
      </c>
      <c r="W302" s="40">
        <v>0</v>
      </c>
      <c r="X302" s="40">
        <v>0</v>
      </c>
      <c r="Y302" s="40">
        <v>0</v>
      </c>
      <c r="AA302" s="40">
        <v>0</v>
      </c>
      <c r="AB302" s="40">
        <v>0</v>
      </c>
      <c r="AC302" s="40">
        <v>0</v>
      </c>
      <c r="AD302" s="40">
        <v>0</v>
      </c>
      <c r="AE302" s="40">
        <v>0</v>
      </c>
      <c r="AF302" s="40">
        <v>0</v>
      </c>
      <c r="AG302" s="40">
        <v>0</v>
      </c>
      <c r="AH302" s="40">
        <v>0</v>
      </c>
      <c r="AI302" s="40">
        <v>0</v>
      </c>
      <c r="AJ302" s="40">
        <v>0</v>
      </c>
      <c r="AK302" s="40">
        <v>0</v>
      </c>
      <c r="AL302" s="40">
        <v>0</v>
      </c>
      <c r="AM302" s="40">
        <v>0</v>
      </c>
      <c r="AN302" s="40">
        <v>0</v>
      </c>
      <c r="AO302" s="40">
        <v>0</v>
      </c>
      <c r="AP302" s="40">
        <v>0</v>
      </c>
      <c r="AQ302" s="40">
        <v>1</v>
      </c>
      <c r="AR302" s="40">
        <v>0</v>
      </c>
      <c r="AS302" s="40">
        <v>1</v>
      </c>
      <c r="AT302" s="40">
        <v>1</v>
      </c>
      <c r="AU302" s="40">
        <v>1</v>
      </c>
      <c r="AV302" s="40">
        <v>0</v>
      </c>
      <c r="AW302" s="40">
        <v>0</v>
      </c>
      <c r="AX302" s="40">
        <v>1</v>
      </c>
      <c r="AY302" s="40">
        <v>0</v>
      </c>
      <c r="AZ302" s="40">
        <v>1</v>
      </c>
      <c r="BA302" s="40">
        <v>0</v>
      </c>
      <c r="BB302" s="40">
        <v>0</v>
      </c>
      <c r="BC302" s="40">
        <v>1</v>
      </c>
      <c r="BD302" s="40">
        <v>1</v>
      </c>
      <c r="BE302" s="40">
        <v>0</v>
      </c>
      <c r="BF302" s="40">
        <v>0</v>
      </c>
      <c r="BG302" s="40">
        <v>0</v>
      </c>
      <c r="BH302" s="43">
        <v>0</v>
      </c>
      <c r="BI302" s="40">
        <v>0</v>
      </c>
      <c r="BJ302" s="43">
        <v>0</v>
      </c>
      <c r="BK302" s="40">
        <v>0</v>
      </c>
      <c r="BL302" s="43">
        <v>0</v>
      </c>
      <c r="BM302" s="40">
        <v>0</v>
      </c>
      <c r="BN302" s="40">
        <v>0</v>
      </c>
      <c r="BO302" s="40">
        <v>0</v>
      </c>
      <c r="BP302" s="40">
        <v>0</v>
      </c>
      <c r="BQ302" s="40">
        <v>0</v>
      </c>
      <c r="BR302" s="40">
        <v>0</v>
      </c>
      <c r="BS302" s="40">
        <v>1</v>
      </c>
      <c r="BT302" s="40">
        <v>1</v>
      </c>
      <c r="BU302" s="40">
        <v>1</v>
      </c>
      <c r="BV302" s="40">
        <v>1</v>
      </c>
      <c r="BW302" s="40">
        <v>1</v>
      </c>
      <c r="BX302" s="40">
        <v>0</v>
      </c>
      <c r="BY302" s="40">
        <v>0</v>
      </c>
      <c r="BZ302" s="40">
        <v>0</v>
      </c>
      <c r="CA302" s="40">
        <v>0</v>
      </c>
      <c r="CB302" s="40">
        <v>0</v>
      </c>
      <c r="CC302" s="40">
        <v>0</v>
      </c>
      <c r="CD302" s="40">
        <v>0</v>
      </c>
      <c r="CE302" s="40">
        <v>0</v>
      </c>
      <c r="CF302" s="40">
        <v>0</v>
      </c>
      <c r="CG302" s="40">
        <v>0</v>
      </c>
      <c r="CH302" s="40">
        <v>0</v>
      </c>
      <c r="CI302" s="40">
        <v>0</v>
      </c>
      <c r="CJ302" s="40">
        <v>0</v>
      </c>
      <c r="CK302" s="40">
        <v>0</v>
      </c>
      <c r="CL302" s="40">
        <v>0</v>
      </c>
      <c r="CM302" s="40">
        <v>0</v>
      </c>
      <c r="CN302" s="40">
        <v>0</v>
      </c>
      <c r="CO302" s="40">
        <v>0</v>
      </c>
      <c r="CP302" s="40">
        <v>0</v>
      </c>
      <c r="CQ302" s="40">
        <v>0</v>
      </c>
      <c r="CR302" s="40">
        <v>0</v>
      </c>
      <c r="CS302" s="40">
        <v>0</v>
      </c>
      <c r="CT302" s="40">
        <v>0</v>
      </c>
      <c r="CU302" s="40">
        <v>0</v>
      </c>
      <c r="CV302" s="40">
        <v>0</v>
      </c>
      <c r="CW302" s="40">
        <v>0</v>
      </c>
      <c r="CX302" s="40">
        <f t="shared" si="10"/>
        <v>13</v>
      </c>
      <c r="CY302" s="40">
        <v>1</v>
      </c>
      <c r="CZ302" s="40">
        <v>0</v>
      </c>
      <c r="DA302" s="40">
        <v>0</v>
      </c>
      <c r="DB302" s="40">
        <v>1</v>
      </c>
      <c r="DC302" s="40" t="s">
        <v>2053</v>
      </c>
      <c r="DD302" s="40" t="s">
        <v>308</v>
      </c>
      <c r="DG302" s="40" t="s">
        <v>624</v>
      </c>
      <c r="DH302" s="40" t="s">
        <v>2054</v>
      </c>
      <c r="DL302" s="40">
        <v>1</v>
      </c>
      <c r="DM302" s="40" t="s">
        <v>2055</v>
      </c>
      <c r="DN302" s="40">
        <v>1</v>
      </c>
      <c r="DO302" s="40">
        <v>1799</v>
      </c>
      <c r="DP302" s="40" t="s">
        <v>2056</v>
      </c>
      <c r="DQ302" s="40" t="s">
        <v>2057</v>
      </c>
      <c r="DR302" s="40">
        <v>1891</v>
      </c>
      <c r="DS302" s="40" t="s">
        <v>2058</v>
      </c>
      <c r="DT302" s="37"/>
      <c r="DU302" s="37"/>
      <c r="DV302" s="37"/>
      <c r="DW302" s="37"/>
      <c r="DX302" s="37"/>
      <c r="DY302" s="37"/>
      <c r="DZ302" s="37"/>
      <c r="EA302" s="37"/>
      <c r="EB302" s="37"/>
      <c r="EC302" s="37"/>
      <c r="ED302" s="37"/>
      <c r="EE302" s="37"/>
      <c r="EF302" s="37"/>
      <c r="EG302" s="37"/>
      <c r="EH302" s="37"/>
      <c r="EI302" s="37"/>
      <c r="EJ302" s="38"/>
      <c r="EK302" s="38"/>
      <c r="EL302" s="38"/>
      <c r="EM302" s="38"/>
      <c r="EN302" s="38"/>
      <c r="EO302" s="38"/>
      <c r="EP302" s="38"/>
      <c r="EQ302" s="38"/>
      <c r="ER302" s="38"/>
      <c r="ES302" s="38"/>
      <c r="ET302" s="38"/>
      <c r="EU302" s="38"/>
      <c r="EV302" s="38"/>
      <c r="EW302" s="38"/>
      <c r="EX302" s="38"/>
      <c r="EY302" s="38"/>
      <c r="EZ302" s="38"/>
      <c r="FA302" s="38"/>
      <c r="FB302" s="38"/>
      <c r="FC302" s="38"/>
      <c r="FD302" s="38"/>
      <c r="FE302" s="38"/>
      <c r="FF302" s="38"/>
      <c r="FG302" s="38"/>
      <c r="FH302" s="38"/>
      <c r="FI302" s="38"/>
      <c r="FJ302" s="38"/>
      <c r="FK302" s="38"/>
      <c r="FL302" s="38"/>
      <c r="FM302" s="38"/>
      <c r="FN302" s="38"/>
      <c r="FO302" s="38"/>
      <c r="FP302" s="38"/>
      <c r="FQ302" s="38"/>
      <c r="FR302" s="38"/>
      <c r="FS302" s="38"/>
      <c r="FT302" s="38"/>
      <c r="FU302" s="38"/>
      <c r="FV302" s="38"/>
      <c r="FW302" s="38"/>
      <c r="FX302" s="38"/>
      <c r="FY302" s="38"/>
      <c r="FZ302" s="38"/>
      <c r="GA302" s="38"/>
      <c r="GB302" s="38"/>
      <c r="GC302" s="38"/>
      <c r="GD302" s="38"/>
      <c r="GE302" s="38"/>
      <c r="GF302" s="38"/>
      <c r="GG302" s="38"/>
      <c r="GH302" s="38"/>
      <c r="GI302" s="38"/>
      <c r="GJ302" s="38"/>
      <c r="GK302" s="38"/>
      <c r="GL302" s="38"/>
      <c r="GM302" s="38"/>
      <c r="GN302" s="38"/>
    </row>
    <row r="303" spans="1:196" s="40" customFormat="1" ht="15.75" customHeight="1" x14ac:dyDescent="0.3">
      <c r="A303" s="40" t="s">
        <v>9</v>
      </c>
      <c r="B303" s="39" t="s">
        <v>2049</v>
      </c>
      <c r="C303" s="41" t="s">
        <v>2059</v>
      </c>
      <c r="F303" s="40" t="s">
        <v>122</v>
      </c>
      <c r="H303" s="40" t="s">
        <v>2060</v>
      </c>
      <c r="I303" s="40" t="s">
        <v>49</v>
      </c>
      <c r="J303" s="40" t="s">
        <v>205</v>
      </c>
      <c r="M303" s="40" t="s">
        <v>288</v>
      </c>
      <c r="O303" s="40" t="s">
        <v>299</v>
      </c>
      <c r="P303" s="40" t="s">
        <v>2061</v>
      </c>
      <c r="Q303" s="42" t="s">
        <v>2062</v>
      </c>
      <c r="BH303" s="43"/>
      <c r="BJ303" s="43"/>
      <c r="BL303" s="43"/>
      <c r="CC303" s="44"/>
      <c r="CP303" s="40">
        <v>1</v>
      </c>
      <c r="CW303" s="42"/>
      <c r="DC303" s="40" t="s">
        <v>458</v>
      </c>
      <c r="DD303" s="40" t="s">
        <v>306</v>
      </c>
      <c r="DG303" s="40" t="s">
        <v>2063</v>
      </c>
      <c r="DL303" s="40">
        <v>0</v>
      </c>
      <c r="DM303" s="40" t="s">
        <v>549</v>
      </c>
      <c r="DN303" s="40">
        <v>1</v>
      </c>
      <c r="DO303" s="40">
        <v>2021</v>
      </c>
      <c r="DP303" s="40" t="s">
        <v>2064</v>
      </c>
      <c r="DQ303" s="40" t="s">
        <v>2059</v>
      </c>
      <c r="DR303" s="40" t="s">
        <v>460</v>
      </c>
      <c r="DS303" s="40" t="s">
        <v>2064</v>
      </c>
      <c r="DT303" s="37"/>
      <c r="DU303" s="37"/>
      <c r="DV303" s="37"/>
      <c r="DW303" s="37"/>
      <c r="DX303" s="37"/>
      <c r="DY303" s="37"/>
      <c r="DZ303" s="37"/>
      <c r="EA303" s="37"/>
      <c r="EB303" s="37"/>
      <c r="EC303" s="37"/>
      <c r="ED303" s="37"/>
      <c r="EE303" s="37"/>
      <c r="EF303" s="37"/>
      <c r="EG303" s="37"/>
      <c r="EH303" s="37"/>
      <c r="EI303" s="37"/>
      <c r="EJ303" s="38"/>
      <c r="EK303" s="38"/>
      <c r="EL303" s="38"/>
      <c r="EM303" s="38"/>
      <c r="EN303" s="38"/>
      <c r="EO303" s="38"/>
      <c r="EP303" s="38"/>
      <c r="EQ303" s="38"/>
      <c r="ER303" s="38"/>
      <c r="ES303" s="38"/>
      <c r="ET303" s="38"/>
      <c r="EU303" s="38"/>
      <c r="EV303" s="38"/>
      <c r="EW303" s="38"/>
      <c r="EX303" s="38"/>
      <c r="EY303" s="38"/>
      <c r="EZ303" s="38"/>
      <c r="FA303" s="38"/>
      <c r="FB303" s="38"/>
      <c r="FC303" s="38"/>
      <c r="FD303" s="38"/>
      <c r="FE303" s="38"/>
      <c r="FF303" s="38"/>
      <c r="FG303" s="38"/>
      <c r="FH303" s="38"/>
      <c r="FI303" s="38"/>
      <c r="FJ303" s="38"/>
      <c r="FK303" s="38"/>
      <c r="FL303" s="38"/>
      <c r="FM303" s="38"/>
      <c r="FN303" s="38"/>
      <c r="FO303" s="38"/>
      <c r="FP303" s="38"/>
      <c r="FQ303" s="38"/>
      <c r="FR303" s="38"/>
      <c r="FS303" s="38"/>
      <c r="FT303" s="38"/>
      <c r="FU303" s="38"/>
      <c r="FV303" s="38"/>
      <c r="FW303" s="38"/>
      <c r="FX303" s="38"/>
      <c r="FY303" s="38"/>
      <c r="FZ303" s="38"/>
      <c r="GA303" s="38"/>
      <c r="GB303" s="38"/>
      <c r="GC303" s="38"/>
      <c r="GD303" s="38"/>
      <c r="GE303" s="38"/>
      <c r="GF303" s="38"/>
      <c r="GG303" s="38"/>
      <c r="GH303" s="38"/>
      <c r="GI303" s="38"/>
      <c r="GJ303" s="38"/>
      <c r="GK303" s="38"/>
      <c r="GL303" s="38"/>
      <c r="GM303" s="38"/>
      <c r="GN303" s="38"/>
    </row>
    <row r="304" spans="1:196" s="40" customFormat="1" ht="15.75" customHeight="1" x14ac:dyDescent="0.3">
      <c r="A304" s="40" t="s">
        <v>9</v>
      </c>
      <c r="B304" s="39" t="s">
        <v>2049</v>
      </c>
      <c r="C304" s="41" t="s">
        <v>2065</v>
      </c>
      <c r="F304" s="40" t="s">
        <v>91</v>
      </c>
      <c r="G304" s="40" t="s">
        <v>479</v>
      </c>
      <c r="H304" s="40" t="s">
        <v>454</v>
      </c>
      <c r="I304" s="40" t="s">
        <v>56</v>
      </c>
      <c r="J304" s="40" t="s">
        <v>455</v>
      </c>
      <c r="K304" s="40" t="s">
        <v>269</v>
      </c>
      <c r="M304" s="40" t="s">
        <v>274</v>
      </c>
      <c r="O304" s="40" t="s">
        <v>300</v>
      </c>
      <c r="P304" s="40" t="s">
        <v>2066</v>
      </c>
      <c r="Q304" s="42" t="s">
        <v>481</v>
      </c>
      <c r="R304" s="40">
        <v>0</v>
      </c>
      <c r="S304" s="40">
        <v>0</v>
      </c>
      <c r="T304" s="40">
        <v>0</v>
      </c>
      <c r="U304" s="40">
        <v>0</v>
      </c>
      <c r="V304" s="40">
        <v>0</v>
      </c>
      <c r="W304" s="40">
        <v>0</v>
      </c>
      <c r="X304" s="40">
        <v>0</v>
      </c>
      <c r="Y304" s="40">
        <v>0</v>
      </c>
      <c r="AA304" s="40">
        <v>0</v>
      </c>
      <c r="AB304" s="40">
        <v>0</v>
      </c>
      <c r="AC304" s="40">
        <v>0</v>
      </c>
      <c r="AD304" s="40">
        <v>0</v>
      </c>
      <c r="AE304" s="40">
        <v>0</v>
      </c>
      <c r="AF304" s="40">
        <v>0</v>
      </c>
      <c r="AG304" s="40">
        <v>0</v>
      </c>
      <c r="AH304" s="40">
        <v>0</v>
      </c>
      <c r="AI304" s="40">
        <v>0</v>
      </c>
      <c r="AJ304" s="40">
        <v>0</v>
      </c>
      <c r="AK304" s="40">
        <v>0</v>
      </c>
      <c r="AL304" s="40">
        <v>0</v>
      </c>
      <c r="AM304" s="40">
        <v>0</v>
      </c>
      <c r="AN304" s="40">
        <v>0</v>
      </c>
      <c r="AO304" s="40">
        <v>0</v>
      </c>
      <c r="AP304" s="40">
        <v>0</v>
      </c>
      <c r="AQ304" s="40">
        <v>0</v>
      </c>
      <c r="AR304" s="40">
        <v>0</v>
      </c>
      <c r="AS304" s="40">
        <v>0</v>
      </c>
      <c r="AT304" s="40">
        <v>0</v>
      </c>
      <c r="AU304" s="40">
        <v>0</v>
      </c>
      <c r="AV304" s="40">
        <v>0</v>
      </c>
      <c r="AW304" s="40">
        <v>1</v>
      </c>
      <c r="AX304" s="40">
        <v>0</v>
      </c>
      <c r="AY304" s="40">
        <v>0</v>
      </c>
      <c r="AZ304" s="40">
        <v>0</v>
      </c>
      <c r="BA304" s="40">
        <v>0</v>
      </c>
      <c r="BB304" s="40">
        <v>0</v>
      </c>
      <c r="BC304" s="40">
        <v>0</v>
      </c>
      <c r="BD304" s="40">
        <v>1</v>
      </c>
      <c r="BE304" s="40">
        <v>0</v>
      </c>
      <c r="BF304" s="40">
        <v>0</v>
      </c>
      <c r="BG304" s="40">
        <v>0</v>
      </c>
      <c r="BH304" s="43">
        <v>0</v>
      </c>
      <c r="BI304" s="40">
        <v>0</v>
      </c>
      <c r="BJ304" s="43">
        <v>0</v>
      </c>
      <c r="BK304" s="40">
        <v>0</v>
      </c>
      <c r="BL304" s="43">
        <v>0</v>
      </c>
      <c r="BM304" s="40">
        <v>0</v>
      </c>
      <c r="BN304" s="40">
        <v>0</v>
      </c>
      <c r="BO304" s="40">
        <v>0</v>
      </c>
      <c r="BP304" s="40">
        <v>0</v>
      </c>
      <c r="BQ304" s="40">
        <v>0</v>
      </c>
      <c r="BR304" s="40">
        <v>0</v>
      </c>
      <c r="BS304" s="40">
        <v>0</v>
      </c>
      <c r="BT304" s="40">
        <v>0</v>
      </c>
      <c r="BU304" s="40">
        <v>0</v>
      </c>
      <c r="BV304" s="40">
        <v>0</v>
      </c>
      <c r="BW304" s="40">
        <v>0</v>
      </c>
      <c r="BX304" s="40">
        <v>0</v>
      </c>
      <c r="BY304" s="40">
        <v>0</v>
      </c>
      <c r="BZ304" s="40">
        <v>0</v>
      </c>
      <c r="CA304" s="40">
        <v>0</v>
      </c>
      <c r="CB304" s="40">
        <v>0</v>
      </c>
      <c r="CC304" s="44">
        <v>0</v>
      </c>
      <c r="CD304" s="40">
        <v>0</v>
      </c>
      <c r="CE304" s="40">
        <v>0</v>
      </c>
      <c r="CF304" s="40">
        <v>0</v>
      </c>
      <c r="CG304" s="40">
        <v>0</v>
      </c>
      <c r="CH304" s="40">
        <v>0</v>
      </c>
      <c r="CI304" s="40">
        <v>0</v>
      </c>
      <c r="CJ304" s="40">
        <v>0</v>
      </c>
      <c r="CK304" s="40">
        <v>0</v>
      </c>
      <c r="CL304" s="40">
        <v>0</v>
      </c>
      <c r="CM304" s="40">
        <v>0</v>
      </c>
      <c r="CN304" s="40">
        <v>0</v>
      </c>
      <c r="CO304" s="40">
        <v>0</v>
      </c>
      <c r="CP304" s="40">
        <v>1</v>
      </c>
      <c r="CQ304" s="40">
        <v>0</v>
      </c>
      <c r="CR304" s="40">
        <v>0</v>
      </c>
      <c r="CS304" s="40">
        <v>0</v>
      </c>
      <c r="CT304" s="40">
        <v>0</v>
      </c>
      <c r="CU304" s="40">
        <v>0</v>
      </c>
      <c r="CV304" s="40">
        <v>0</v>
      </c>
      <c r="CW304" s="42">
        <v>0</v>
      </c>
      <c r="CX304" s="40">
        <f>SUM(AA304:CW304)</f>
        <v>3</v>
      </c>
      <c r="CY304" s="40">
        <v>1</v>
      </c>
      <c r="CZ304" s="40">
        <v>1</v>
      </c>
      <c r="DA304" s="40">
        <v>0</v>
      </c>
      <c r="DB304" s="40">
        <v>0</v>
      </c>
      <c r="DC304" s="40" t="s">
        <v>2067</v>
      </c>
      <c r="DD304" s="40" t="s">
        <v>306</v>
      </c>
      <c r="DL304" s="40">
        <v>0</v>
      </c>
      <c r="DN304" s="40">
        <v>1</v>
      </c>
      <c r="DO304" s="40">
        <v>1882</v>
      </c>
      <c r="DP304" s="40" t="s">
        <v>2068</v>
      </c>
      <c r="DQ304" s="40" t="s">
        <v>2069</v>
      </c>
      <c r="DR304" s="40">
        <v>1966</v>
      </c>
      <c r="DS304" s="40" t="s">
        <v>2070</v>
      </c>
      <c r="DT304" s="37"/>
      <c r="DU304" s="37"/>
      <c r="DV304" s="37"/>
      <c r="DW304" s="37"/>
      <c r="DX304" s="37"/>
      <c r="DY304" s="37"/>
      <c r="DZ304" s="37"/>
      <c r="EA304" s="37"/>
      <c r="EB304" s="37"/>
      <c r="EC304" s="37"/>
      <c r="ED304" s="37"/>
      <c r="EE304" s="37"/>
      <c r="EF304" s="37"/>
      <c r="EG304" s="37"/>
      <c r="EH304" s="37"/>
      <c r="EI304" s="37"/>
      <c r="EJ304" s="38"/>
      <c r="EK304" s="38"/>
      <c r="EL304" s="38"/>
      <c r="EM304" s="38"/>
      <c r="EN304" s="38"/>
      <c r="EO304" s="38"/>
      <c r="EP304" s="38"/>
      <c r="EQ304" s="38"/>
      <c r="ER304" s="38"/>
      <c r="ES304" s="38"/>
      <c r="ET304" s="38"/>
      <c r="EU304" s="38"/>
      <c r="EV304" s="38"/>
      <c r="EW304" s="38"/>
      <c r="EX304" s="38"/>
      <c r="EY304" s="38"/>
      <c r="EZ304" s="38"/>
      <c r="FA304" s="38"/>
      <c r="FB304" s="38"/>
      <c r="FC304" s="38"/>
      <c r="FD304" s="38"/>
      <c r="FE304" s="38"/>
      <c r="FF304" s="38"/>
      <c r="FG304" s="38"/>
      <c r="FH304" s="38"/>
      <c r="FI304" s="38"/>
      <c r="FJ304" s="38"/>
      <c r="FK304" s="38"/>
      <c r="FL304" s="38"/>
      <c r="FM304" s="38"/>
      <c r="FN304" s="38"/>
      <c r="FO304" s="38"/>
      <c r="FP304" s="38"/>
      <c r="FQ304" s="38"/>
      <c r="FR304" s="38"/>
      <c r="FS304" s="38"/>
      <c r="FT304" s="38"/>
      <c r="FU304" s="38"/>
      <c r="FV304" s="38"/>
      <c r="FW304" s="38"/>
      <c r="FX304" s="38"/>
      <c r="FY304" s="38"/>
      <c r="FZ304" s="38"/>
      <c r="GA304" s="38"/>
      <c r="GB304" s="38"/>
      <c r="GC304" s="38"/>
      <c r="GD304" s="38"/>
      <c r="GE304" s="38"/>
      <c r="GF304" s="38"/>
      <c r="GG304" s="38"/>
      <c r="GH304" s="38"/>
      <c r="GI304" s="38"/>
      <c r="GJ304" s="38"/>
      <c r="GK304" s="38"/>
      <c r="GL304" s="38"/>
      <c r="GM304" s="38"/>
      <c r="GN304" s="38"/>
    </row>
    <row r="305" spans="1:196" s="40" customFormat="1" ht="15.75" customHeight="1" x14ac:dyDescent="0.3">
      <c r="A305" s="39" t="s">
        <v>9</v>
      </c>
      <c r="B305" s="40" t="s">
        <v>2049</v>
      </c>
      <c r="C305" s="41" t="s">
        <v>2071</v>
      </c>
      <c r="F305" s="40" t="s">
        <v>122</v>
      </c>
      <c r="H305" s="40" t="s">
        <v>454</v>
      </c>
      <c r="I305" s="40" t="s">
        <v>13</v>
      </c>
      <c r="J305" s="40" t="s">
        <v>221</v>
      </c>
      <c r="K305" s="40" t="s">
        <v>269</v>
      </c>
      <c r="M305" s="40" t="s">
        <v>272</v>
      </c>
      <c r="O305" s="40" t="s">
        <v>299</v>
      </c>
      <c r="P305" s="40" t="s">
        <v>2072</v>
      </c>
      <c r="Q305" s="42" t="s">
        <v>457</v>
      </c>
      <c r="R305" s="40">
        <v>0</v>
      </c>
      <c r="S305" s="40">
        <v>0</v>
      </c>
      <c r="T305" s="40">
        <v>0</v>
      </c>
      <c r="U305" s="40">
        <v>0</v>
      </c>
      <c r="V305" s="40">
        <v>0</v>
      </c>
      <c r="W305" s="40">
        <v>0</v>
      </c>
      <c r="X305" s="40">
        <v>0</v>
      </c>
      <c r="Y305" s="40">
        <v>0</v>
      </c>
      <c r="AA305" s="40">
        <v>0</v>
      </c>
      <c r="AB305" s="40">
        <v>0</v>
      </c>
      <c r="AC305" s="40">
        <v>0</v>
      </c>
      <c r="AD305" s="40">
        <v>0</v>
      </c>
      <c r="AE305" s="40">
        <v>0</v>
      </c>
      <c r="AF305" s="40">
        <v>0</v>
      </c>
      <c r="AG305" s="40">
        <v>0</v>
      </c>
      <c r="AH305" s="40">
        <v>0</v>
      </c>
      <c r="AI305" s="40">
        <v>0</v>
      </c>
      <c r="AJ305" s="40">
        <v>0</v>
      </c>
      <c r="AK305" s="40">
        <v>0</v>
      </c>
      <c r="AL305" s="40">
        <v>0</v>
      </c>
      <c r="AM305" s="40">
        <v>0</v>
      </c>
      <c r="AN305" s="40">
        <v>0</v>
      </c>
      <c r="AO305" s="40">
        <v>0</v>
      </c>
      <c r="AP305" s="40">
        <v>0</v>
      </c>
      <c r="AQ305" s="40">
        <v>0</v>
      </c>
      <c r="AR305" s="40">
        <v>0</v>
      </c>
      <c r="AS305" s="40">
        <v>0</v>
      </c>
      <c r="AT305" s="40">
        <v>0</v>
      </c>
      <c r="AU305" s="40">
        <v>0</v>
      </c>
      <c r="AV305" s="40">
        <v>0</v>
      </c>
      <c r="AW305" s="40">
        <v>0</v>
      </c>
      <c r="AX305" s="40">
        <v>0</v>
      </c>
      <c r="AY305" s="40">
        <v>0</v>
      </c>
      <c r="AZ305" s="40">
        <v>0</v>
      </c>
      <c r="BA305" s="40">
        <v>0</v>
      </c>
      <c r="BB305" s="40">
        <v>0</v>
      </c>
      <c r="BC305" s="40">
        <v>0</v>
      </c>
      <c r="BD305" s="40">
        <v>0</v>
      </c>
      <c r="BE305" s="40">
        <v>0</v>
      </c>
      <c r="BF305" s="40">
        <v>0</v>
      </c>
      <c r="BG305" s="40">
        <v>0</v>
      </c>
      <c r="BH305" s="43">
        <v>0</v>
      </c>
      <c r="BI305" s="40">
        <v>0</v>
      </c>
      <c r="BJ305" s="43">
        <v>0</v>
      </c>
      <c r="BK305" s="40">
        <v>0</v>
      </c>
      <c r="BL305" s="43">
        <v>0</v>
      </c>
      <c r="BM305" s="40">
        <v>0</v>
      </c>
      <c r="BN305" s="40">
        <v>0</v>
      </c>
      <c r="BO305" s="40">
        <v>0</v>
      </c>
      <c r="BP305" s="40">
        <v>0</v>
      </c>
      <c r="BQ305" s="40">
        <v>0</v>
      </c>
      <c r="BR305" s="40">
        <v>0</v>
      </c>
      <c r="BS305" s="40">
        <v>0</v>
      </c>
      <c r="BT305" s="40">
        <v>0</v>
      </c>
      <c r="BU305" s="40">
        <v>0</v>
      </c>
      <c r="BV305" s="40">
        <v>0</v>
      </c>
      <c r="BW305" s="40">
        <v>0</v>
      </c>
      <c r="BX305" s="40">
        <v>0</v>
      </c>
      <c r="BY305" s="40">
        <v>0</v>
      </c>
      <c r="BZ305" s="40">
        <v>0</v>
      </c>
      <c r="CA305" s="40">
        <v>0</v>
      </c>
      <c r="CB305" s="40">
        <v>0</v>
      </c>
      <c r="CC305" s="44">
        <v>0</v>
      </c>
      <c r="CD305" s="40">
        <v>0</v>
      </c>
      <c r="CE305" s="40">
        <v>0</v>
      </c>
      <c r="CF305" s="40">
        <v>0</v>
      </c>
      <c r="CG305" s="40">
        <v>0</v>
      </c>
      <c r="CH305" s="40">
        <v>0</v>
      </c>
      <c r="CI305" s="40">
        <v>0</v>
      </c>
      <c r="CJ305" s="40">
        <v>0</v>
      </c>
      <c r="CK305" s="40">
        <v>0</v>
      </c>
      <c r="CL305" s="40">
        <v>0</v>
      </c>
      <c r="CM305" s="40">
        <v>0</v>
      </c>
      <c r="CN305" s="40">
        <v>0</v>
      </c>
      <c r="CO305" s="40">
        <v>0</v>
      </c>
      <c r="CP305" s="40">
        <v>1</v>
      </c>
      <c r="CQ305" s="40">
        <v>0</v>
      </c>
      <c r="CR305" s="40">
        <v>0</v>
      </c>
      <c r="CS305" s="40">
        <v>0</v>
      </c>
      <c r="CT305" s="40">
        <v>0</v>
      </c>
      <c r="CU305" s="40">
        <v>0</v>
      </c>
      <c r="CV305" s="40">
        <v>0</v>
      </c>
      <c r="CW305" s="42">
        <v>0</v>
      </c>
      <c r="CX305" s="40">
        <f>SUM(AA305:CW305)</f>
        <v>1</v>
      </c>
      <c r="CY305" s="40">
        <v>0</v>
      </c>
      <c r="CZ305" s="40">
        <v>1</v>
      </c>
      <c r="DA305" s="40">
        <v>0</v>
      </c>
      <c r="DB305" s="40">
        <v>0</v>
      </c>
      <c r="DC305" s="40" t="s">
        <v>458</v>
      </c>
      <c r="DD305" s="40" t="s">
        <v>306</v>
      </c>
      <c r="DE305" s="40" t="s">
        <v>474</v>
      </c>
      <c r="DF305" s="40">
        <v>1</v>
      </c>
      <c r="DL305" s="40">
        <v>0</v>
      </c>
      <c r="DN305" s="40">
        <v>1</v>
      </c>
      <c r="DO305" s="40">
        <v>1997</v>
      </c>
      <c r="DP305" s="40" t="s">
        <v>2073</v>
      </c>
      <c r="DQ305" s="41" t="s">
        <v>2071</v>
      </c>
      <c r="DR305" s="40" t="s">
        <v>460</v>
      </c>
      <c r="DS305" s="40" t="s">
        <v>2073</v>
      </c>
      <c r="DT305" s="37"/>
      <c r="DU305" s="37"/>
      <c r="DV305" s="37"/>
      <c r="DW305" s="37"/>
      <c r="DX305" s="37"/>
      <c r="DY305" s="37"/>
      <c r="DZ305" s="37"/>
      <c r="EA305" s="37"/>
      <c r="EB305" s="37"/>
      <c r="EC305" s="37"/>
      <c r="ED305" s="37"/>
      <c r="EE305" s="37"/>
      <c r="EF305" s="37"/>
      <c r="EG305" s="37"/>
      <c r="EH305" s="37"/>
      <c r="EI305" s="37"/>
      <c r="EJ305" s="38"/>
      <c r="EK305" s="38"/>
      <c r="EL305" s="38"/>
      <c r="EM305" s="38"/>
      <c r="EN305" s="38"/>
      <c r="EO305" s="38"/>
      <c r="EP305" s="38"/>
      <c r="EQ305" s="38"/>
      <c r="ER305" s="38"/>
      <c r="ES305" s="38"/>
      <c r="ET305" s="38"/>
      <c r="EU305" s="38"/>
      <c r="EV305" s="38"/>
      <c r="EW305" s="38"/>
      <c r="EX305" s="38"/>
      <c r="EY305" s="38"/>
      <c r="EZ305" s="38"/>
      <c r="FA305" s="38"/>
      <c r="FB305" s="38"/>
      <c r="FC305" s="38"/>
      <c r="FD305" s="38"/>
      <c r="FE305" s="38"/>
      <c r="FF305" s="38"/>
      <c r="FG305" s="38"/>
      <c r="FH305" s="38"/>
      <c r="FI305" s="38"/>
      <c r="FJ305" s="38"/>
      <c r="FK305" s="38"/>
      <c r="FL305" s="38"/>
      <c r="FM305" s="38"/>
      <c r="FN305" s="38"/>
      <c r="FO305" s="38"/>
      <c r="FP305" s="38"/>
      <c r="FQ305" s="38"/>
      <c r="FR305" s="38"/>
      <c r="FS305" s="38"/>
      <c r="FT305" s="38"/>
      <c r="FU305" s="38"/>
      <c r="FV305" s="38"/>
      <c r="FW305" s="38"/>
      <c r="FX305" s="38"/>
      <c r="FY305" s="38"/>
      <c r="FZ305" s="38"/>
      <c r="GA305" s="38"/>
      <c r="GB305" s="38"/>
      <c r="GC305" s="38"/>
      <c r="GD305" s="38"/>
      <c r="GE305" s="38"/>
      <c r="GF305" s="38"/>
      <c r="GG305" s="38"/>
      <c r="GH305" s="38"/>
      <c r="GI305" s="38"/>
      <c r="GJ305" s="38"/>
      <c r="GK305" s="38"/>
      <c r="GL305" s="38"/>
      <c r="GM305" s="38"/>
      <c r="GN305" s="38"/>
    </row>
    <row r="306" spans="1:196" s="40" customFormat="1" ht="15.75" customHeight="1" x14ac:dyDescent="0.3">
      <c r="A306" s="40" t="s">
        <v>9</v>
      </c>
      <c r="B306" s="39" t="s">
        <v>2049</v>
      </c>
      <c r="C306" s="41" t="s">
        <v>2074</v>
      </c>
      <c r="F306" s="40" t="s">
        <v>91</v>
      </c>
      <c r="H306" s="40" t="s">
        <v>454</v>
      </c>
      <c r="I306" s="40" t="s">
        <v>56</v>
      </c>
      <c r="J306" s="40" t="s">
        <v>455</v>
      </c>
      <c r="K306" s="40" t="s">
        <v>269</v>
      </c>
      <c r="M306" s="40" t="s">
        <v>272</v>
      </c>
      <c r="O306" s="40" t="s">
        <v>300</v>
      </c>
      <c r="P306" s="40" t="s">
        <v>2075</v>
      </c>
      <c r="Q306" s="42" t="s">
        <v>2076</v>
      </c>
      <c r="R306" s="40">
        <v>0</v>
      </c>
      <c r="S306" s="40">
        <v>0</v>
      </c>
      <c r="T306" s="40">
        <v>0</v>
      </c>
      <c r="U306" s="40">
        <v>0</v>
      </c>
      <c r="V306" s="40">
        <v>0</v>
      </c>
      <c r="W306" s="40">
        <v>0</v>
      </c>
      <c r="X306" s="40">
        <v>0</v>
      </c>
      <c r="Y306" s="40">
        <v>0</v>
      </c>
      <c r="AA306" s="40">
        <v>0</v>
      </c>
      <c r="AB306" s="40">
        <v>0</v>
      </c>
      <c r="AC306" s="40">
        <v>0</v>
      </c>
      <c r="AD306" s="40">
        <v>0</v>
      </c>
      <c r="AE306" s="40">
        <v>0</v>
      </c>
      <c r="AF306" s="40">
        <v>0</v>
      </c>
      <c r="AG306" s="40">
        <v>0</v>
      </c>
      <c r="AH306" s="40">
        <v>0</v>
      </c>
      <c r="AI306" s="40">
        <v>0</v>
      </c>
      <c r="AJ306" s="40">
        <v>0</v>
      </c>
      <c r="AK306" s="40">
        <v>0</v>
      </c>
      <c r="AL306" s="40">
        <v>0</v>
      </c>
      <c r="AM306" s="40">
        <v>0</v>
      </c>
      <c r="AN306" s="40">
        <v>0</v>
      </c>
      <c r="AO306" s="40">
        <v>0</v>
      </c>
      <c r="AP306" s="40">
        <v>0</v>
      </c>
      <c r="AQ306" s="40">
        <v>0</v>
      </c>
      <c r="AR306" s="40">
        <v>0</v>
      </c>
      <c r="AS306" s="40">
        <v>0</v>
      </c>
      <c r="AT306" s="40">
        <v>0</v>
      </c>
      <c r="AU306" s="40">
        <v>0</v>
      </c>
      <c r="AV306" s="40">
        <v>0</v>
      </c>
      <c r="AW306" s="40">
        <v>1</v>
      </c>
      <c r="AX306" s="40">
        <v>0</v>
      </c>
      <c r="AY306" s="40">
        <v>0</v>
      </c>
      <c r="AZ306" s="40">
        <v>1</v>
      </c>
      <c r="BA306" s="40">
        <v>0</v>
      </c>
      <c r="BB306" s="40">
        <v>0</v>
      </c>
      <c r="BC306" s="40">
        <v>0</v>
      </c>
      <c r="BD306" s="40">
        <v>1</v>
      </c>
      <c r="BE306" s="40">
        <v>0</v>
      </c>
      <c r="BF306" s="40">
        <v>0</v>
      </c>
      <c r="BG306" s="40">
        <v>0</v>
      </c>
      <c r="BH306" s="43">
        <v>0</v>
      </c>
      <c r="BI306" s="40">
        <v>0</v>
      </c>
      <c r="BJ306" s="43">
        <v>0</v>
      </c>
      <c r="BK306" s="40">
        <v>0</v>
      </c>
      <c r="BL306" s="43">
        <v>0</v>
      </c>
      <c r="BM306" s="40">
        <v>0</v>
      </c>
      <c r="BN306" s="40">
        <v>0</v>
      </c>
      <c r="BO306" s="40">
        <v>0</v>
      </c>
      <c r="BP306" s="40">
        <v>0</v>
      </c>
      <c r="BQ306" s="40">
        <v>0</v>
      </c>
      <c r="BR306" s="40">
        <v>0</v>
      </c>
      <c r="BS306" s="40">
        <v>0</v>
      </c>
      <c r="BT306" s="40">
        <v>1</v>
      </c>
      <c r="BU306" s="40">
        <v>0</v>
      </c>
      <c r="BV306" s="40">
        <v>0</v>
      </c>
      <c r="BW306" s="40">
        <v>0</v>
      </c>
      <c r="BX306" s="40">
        <v>0</v>
      </c>
      <c r="BY306" s="40">
        <v>0</v>
      </c>
      <c r="BZ306" s="40">
        <v>0</v>
      </c>
      <c r="CA306" s="40">
        <v>0</v>
      </c>
      <c r="CB306" s="40">
        <v>1</v>
      </c>
      <c r="CC306" s="44">
        <v>0</v>
      </c>
      <c r="CD306" s="40">
        <v>0</v>
      </c>
      <c r="CE306" s="40">
        <v>0</v>
      </c>
      <c r="CF306" s="40">
        <v>0</v>
      </c>
      <c r="CG306" s="40">
        <v>0</v>
      </c>
      <c r="CH306" s="40">
        <v>1</v>
      </c>
      <c r="CI306" s="40">
        <v>1</v>
      </c>
      <c r="CJ306" s="40">
        <v>1</v>
      </c>
      <c r="CK306" s="40">
        <v>0</v>
      </c>
      <c r="CL306" s="40">
        <v>0</v>
      </c>
      <c r="CM306" s="40">
        <v>0</v>
      </c>
      <c r="CN306" s="40">
        <v>0</v>
      </c>
      <c r="CO306" s="40">
        <v>0</v>
      </c>
      <c r="CP306" s="40">
        <v>0</v>
      </c>
      <c r="CQ306" s="40">
        <v>0</v>
      </c>
      <c r="CR306" s="40">
        <v>0</v>
      </c>
      <c r="CS306" s="40">
        <v>0</v>
      </c>
      <c r="CT306" s="40">
        <v>0</v>
      </c>
      <c r="CU306" s="40">
        <v>0</v>
      </c>
      <c r="CV306" s="40">
        <v>0</v>
      </c>
      <c r="CW306" s="42">
        <v>0</v>
      </c>
      <c r="CX306" s="40">
        <f>SUM(AA306:CW306)</f>
        <v>8</v>
      </c>
      <c r="CY306" s="40">
        <v>1</v>
      </c>
      <c r="CZ306" s="40">
        <v>1</v>
      </c>
      <c r="DA306" s="40">
        <v>0</v>
      </c>
      <c r="DB306" s="40">
        <v>1</v>
      </c>
      <c r="DC306" s="40" t="s">
        <v>2077</v>
      </c>
      <c r="DD306" s="40" t="s">
        <v>322</v>
      </c>
      <c r="DG306" s="40" t="s">
        <v>624</v>
      </c>
      <c r="DL306" s="40">
        <v>1</v>
      </c>
      <c r="DM306" s="40" t="s">
        <v>625</v>
      </c>
      <c r="DN306" s="40">
        <v>1</v>
      </c>
      <c r="DO306" s="40">
        <v>1839</v>
      </c>
      <c r="DP306" s="40" t="s">
        <v>2078</v>
      </c>
      <c r="DQ306" s="40" t="s">
        <v>2079</v>
      </c>
      <c r="DR306" s="40">
        <v>1891</v>
      </c>
      <c r="DS306" s="40" t="s">
        <v>2058</v>
      </c>
      <c r="DT306" s="37"/>
      <c r="DU306" s="37"/>
      <c r="DV306" s="37"/>
      <c r="DW306" s="37"/>
      <c r="DX306" s="37"/>
      <c r="DY306" s="37"/>
      <c r="DZ306" s="37"/>
      <c r="EA306" s="37"/>
      <c r="EB306" s="37"/>
      <c r="EC306" s="37"/>
      <c r="ED306" s="37"/>
      <c r="EE306" s="37"/>
      <c r="EF306" s="37"/>
      <c r="EG306" s="37"/>
      <c r="EH306" s="37"/>
      <c r="EI306" s="37"/>
      <c r="EJ306" s="38"/>
      <c r="EK306" s="38"/>
      <c r="EL306" s="38"/>
      <c r="EM306" s="38"/>
      <c r="EN306" s="38"/>
      <c r="EO306" s="38"/>
      <c r="EP306" s="38"/>
      <c r="EQ306" s="38"/>
      <c r="ER306" s="38"/>
      <c r="ES306" s="38"/>
      <c r="ET306" s="38"/>
      <c r="EU306" s="38"/>
      <c r="EV306" s="38"/>
      <c r="EW306" s="38"/>
      <c r="EX306" s="38"/>
      <c r="EY306" s="38"/>
      <c r="EZ306" s="38"/>
      <c r="FA306" s="38"/>
      <c r="FB306" s="38"/>
      <c r="FC306" s="38"/>
      <c r="FD306" s="38"/>
      <c r="FE306" s="38"/>
      <c r="FF306" s="38"/>
      <c r="FG306" s="38"/>
      <c r="FH306" s="38"/>
      <c r="FI306" s="38"/>
      <c r="FJ306" s="38"/>
      <c r="FK306" s="38"/>
      <c r="FL306" s="38"/>
      <c r="FM306" s="38"/>
      <c r="FN306" s="38"/>
      <c r="FO306" s="38"/>
      <c r="FP306" s="38"/>
      <c r="FQ306" s="38"/>
      <c r="FR306" s="38"/>
      <c r="FS306" s="38"/>
      <c r="FT306" s="38"/>
      <c r="FU306" s="38"/>
      <c r="FV306" s="38"/>
      <c r="FW306" s="38"/>
      <c r="FX306" s="38"/>
      <c r="FY306" s="38"/>
      <c r="FZ306" s="38"/>
      <c r="GA306" s="38"/>
      <c r="GB306" s="38"/>
      <c r="GC306" s="38"/>
      <c r="GD306" s="38"/>
      <c r="GE306" s="38"/>
      <c r="GF306" s="38"/>
      <c r="GG306" s="38"/>
      <c r="GH306" s="38"/>
      <c r="GI306" s="38"/>
      <c r="GJ306" s="38"/>
      <c r="GK306" s="38"/>
      <c r="GL306" s="38"/>
      <c r="GM306" s="38"/>
      <c r="GN306" s="38"/>
    </row>
    <row r="307" spans="1:196" s="40" customFormat="1" ht="15.75" customHeight="1" x14ac:dyDescent="0.3">
      <c r="A307" s="40" t="s">
        <v>9</v>
      </c>
      <c r="B307" s="39" t="s">
        <v>2049</v>
      </c>
      <c r="C307" s="41" t="s">
        <v>2080</v>
      </c>
      <c r="F307" s="40" t="s">
        <v>91</v>
      </c>
      <c r="H307" s="40" t="s">
        <v>454</v>
      </c>
      <c r="I307" s="40" t="s">
        <v>56</v>
      </c>
      <c r="J307" s="40" t="s">
        <v>173</v>
      </c>
      <c r="K307" s="40" t="s">
        <v>471</v>
      </c>
      <c r="M307" s="40" t="s">
        <v>272</v>
      </c>
      <c r="O307" s="40" t="s">
        <v>300</v>
      </c>
      <c r="P307" s="40" t="s">
        <v>2081</v>
      </c>
      <c r="Q307" s="42" t="s">
        <v>2082</v>
      </c>
      <c r="R307" s="40">
        <v>0</v>
      </c>
      <c r="S307" s="40">
        <v>0</v>
      </c>
      <c r="T307" s="40">
        <v>0</v>
      </c>
      <c r="U307" s="40">
        <v>0</v>
      </c>
      <c r="V307" s="40">
        <v>0</v>
      </c>
      <c r="W307" s="40">
        <v>0</v>
      </c>
      <c r="X307" s="40">
        <v>0</v>
      </c>
      <c r="Y307" s="40">
        <v>0</v>
      </c>
      <c r="AA307" s="40">
        <v>0</v>
      </c>
      <c r="AB307" s="40">
        <v>0</v>
      </c>
      <c r="AC307" s="40">
        <v>0</v>
      </c>
      <c r="AD307" s="40">
        <v>0</v>
      </c>
      <c r="AE307" s="40">
        <v>0</v>
      </c>
      <c r="AF307" s="40">
        <v>0</v>
      </c>
      <c r="AG307" s="40">
        <v>0</v>
      </c>
      <c r="AH307" s="40">
        <v>0</v>
      </c>
      <c r="AI307" s="40">
        <v>0</v>
      </c>
      <c r="AJ307" s="40">
        <v>0</v>
      </c>
      <c r="AK307" s="40">
        <v>0</v>
      </c>
      <c r="AL307" s="40">
        <v>1</v>
      </c>
      <c r="AM307" s="40">
        <v>0</v>
      </c>
      <c r="AN307" s="40">
        <v>0</v>
      </c>
      <c r="AO307" s="40">
        <v>0</v>
      </c>
      <c r="AP307" s="40">
        <v>0</v>
      </c>
      <c r="AQ307" s="40">
        <v>0</v>
      </c>
      <c r="AR307" s="40">
        <v>0</v>
      </c>
      <c r="AS307" s="40">
        <v>0</v>
      </c>
      <c r="AT307" s="40">
        <v>0</v>
      </c>
      <c r="AU307" s="40">
        <v>0</v>
      </c>
      <c r="AV307" s="40">
        <v>0</v>
      </c>
      <c r="AW307" s="40">
        <v>0</v>
      </c>
      <c r="AX307" s="40">
        <v>0</v>
      </c>
      <c r="AY307" s="40">
        <v>0</v>
      </c>
      <c r="AZ307" s="40">
        <v>0</v>
      </c>
      <c r="BA307" s="40">
        <v>0</v>
      </c>
      <c r="BB307" s="40">
        <v>0</v>
      </c>
      <c r="BC307" s="40">
        <v>0</v>
      </c>
      <c r="BD307" s="40">
        <v>0</v>
      </c>
      <c r="BE307" s="40">
        <v>0</v>
      </c>
      <c r="BF307" s="40">
        <v>0</v>
      </c>
      <c r="BG307" s="40">
        <v>0</v>
      </c>
      <c r="BH307" s="43">
        <v>0</v>
      </c>
      <c r="BI307" s="40">
        <v>0</v>
      </c>
      <c r="BJ307" s="43">
        <v>0</v>
      </c>
      <c r="BK307" s="40">
        <v>0</v>
      </c>
      <c r="BL307" s="43">
        <v>0</v>
      </c>
      <c r="BM307" s="40">
        <v>0</v>
      </c>
      <c r="BN307" s="40">
        <v>0</v>
      </c>
      <c r="BO307" s="40">
        <v>0</v>
      </c>
      <c r="BP307" s="40">
        <v>0</v>
      </c>
      <c r="BQ307" s="40">
        <v>0</v>
      </c>
      <c r="BR307" s="40">
        <v>0</v>
      </c>
      <c r="BS307" s="40">
        <v>1</v>
      </c>
      <c r="BT307" s="40">
        <v>0</v>
      </c>
      <c r="BU307" s="40">
        <v>0</v>
      </c>
      <c r="BV307" s="40">
        <v>1</v>
      </c>
      <c r="BW307" s="40">
        <v>0</v>
      </c>
      <c r="BX307" s="40">
        <v>0</v>
      </c>
      <c r="BY307" s="40">
        <v>0</v>
      </c>
      <c r="BZ307" s="40">
        <v>0</v>
      </c>
      <c r="CA307" s="40">
        <v>0</v>
      </c>
      <c r="CB307" s="40">
        <v>0</v>
      </c>
      <c r="CC307" s="44">
        <v>0</v>
      </c>
      <c r="CD307" s="40">
        <v>0</v>
      </c>
      <c r="CE307" s="40">
        <v>0</v>
      </c>
      <c r="CF307" s="40">
        <v>0</v>
      </c>
      <c r="CG307" s="40">
        <v>0</v>
      </c>
      <c r="CH307" s="40">
        <v>0</v>
      </c>
      <c r="CI307" s="40">
        <v>0</v>
      </c>
      <c r="CJ307" s="40">
        <v>0</v>
      </c>
      <c r="CK307" s="40">
        <v>0</v>
      </c>
      <c r="CL307" s="40">
        <v>0</v>
      </c>
      <c r="CM307" s="40">
        <v>0</v>
      </c>
      <c r="CN307" s="40">
        <v>0</v>
      </c>
      <c r="CO307" s="40">
        <v>0</v>
      </c>
      <c r="CP307" s="40">
        <v>0</v>
      </c>
      <c r="CQ307" s="40">
        <v>0</v>
      </c>
      <c r="CR307" s="40">
        <v>0</v>
      </c>
      <c r="CS307" s="40">
        <v>0</v>
      </c>
      <c r="CT307" s="40">
        <v>0</v>
      </c>
      <c r="CU307" s="40">
        <v>0</v>
      </c>
      <c r="CV307" s="40">
        <v>0</v>
      </c>
      <c r="CW307" s="42">
        <v>0</v>
      </c>
      <c r="CX307" s="40">
        <f>SUM(AA307:CW307)</f>
        <v>3</v>
      </c>
      <c r="CY307" s="40">
        <v>1</v>
      </c>
      <c r="CZ307" s="40">
        <v>0</v>
      </c>
      <c r="DA307" s="40">
        <v>0</v>
      </c>
      <c r="DB307" s="40">
        <v>1</v>
      </c>
      <c r="DC307" s="40" t="s">
        <v>2083</v>
      </c>
      <c r="DD307" s="40" t="s">
        <v>307</v>
      </c>
      <c r="DF307" s="40">
        <v>1</v>
      </c>
      <c r="DG307" s="40" t="s">
        <v>2084</v>
      </c>
      <c r="DL307" s="40">
        <v>1</v>
      </c>
      <c r="DM307" s="40" t="s">
        <v>595</v>
      </c>
      <c r="DN307" s="40">
        <v>1</v>
      </c>
      <c r="DO307" s="40">
        <v>1793</v>
      </c>
      <c r="DP307" s="40" t="s">
        <v>2085</v>
      </c>
      <c r="DQ307" s="40" t="s">
        <v>2086</v>
      </c>
      <c r="DR307" s="40">
        <v>1891</v>
      </c>
      <c r="DS307" s="40" t="s">
        <v>2058</v>
      </c>
      <c r="DT307" s="37"/>
      <c r="DU307" s="37"/>
      <c r="DV307" s="37"/>
      <c r="DW307" s="37"/>
      <c r="DX307" s="37"/>
      <c r="DY307" s="37"/>
      <c r="DZ307" s="37"/>
      <c r="EA307" s="37"/>
      <c r="EB307" s="37"/>
      <c r="EC307" s="37"/>
      <c r="ED307" s="37"/>
      <c r="EE307" s="37"/>
      <c r="EF307" s="37"/>
      <c r="EG307" s="37"/>
      <c r="EH307" s="37"/>
      <c r="EI307" s="37"/>
      <c r="EJ307" s="38"/>
      <c r="EK307" s="38"/>
      <c r="EL307" s="38"/>
      <c r="EM307" s="38"/>
      <c r="EN307" s="38"/>
      <c r="EO307" s="38"/>
      <c r="EP307" s="38"/>
      <c r="EQ307" s="38"/>
      <c r="ER307" s="38"/>
      <c r="ES307" s="38"/>
      <c r="ET307" s="38"/>
      <c r="EU307" s="38"/>
      <c r="EV307" s="38"/>
      <c r="EW307" s="38"/>
      <c r="EX307" s="38"/>
      <c r="EY307" s="38"/>
      <c r="EZ307" s="38"/>
      <c r="FA307" s="38"/>
      <c r="FB307" s="38"/>
      <c r="FC307" s="38"/>
      <c r="FD307" s="38"/>
      <c r="FE307" s="38"/>
      <c r="FF307" s="38"/>
      <c r="FG307" s="38"/>
      <c r="FH307" s="38"/>
      <c r="FI307" s="38"/>
      <c r="FJ307" s="38"/>
      <c r="FK307" s="38"/>
      <c r="FL307" s="38"/>
      <c r="FM307" s="38"/>
      <c r="FN307" s="38"/>
      <c r="FO307" s="38"/>
      <c r="FP307" s="38"/>
      <c r="FQ307" s="38"/>
      <c r="FR307" s="38"/>
      <c r="FS307" s="38"/>
      <c r="FT307" s="38"/>
      <c r="FU307" s="38"/>
      <c r="FV307" s="38"/>
      <c r="FW307" s="38"/>
      <c r="FX307" s="38"/>
      <c r="FY307" s="38"/>
      <c r="FZ307" s="38"/>
      <c r="GA307" s="38"/>
      <c r="GB307" s="38"/>
      <c r="GC307" s="38"/>
      <c r="GD307" s="38"/>
      <c r="GE307" s="38"/>
      <c r="GF307" s="38"/>
      <c r="GG307" s="38"/>
      <c r="GH307" s="38"/>
      <c r="GI307" s="38"/>
      <c r="GJ307" s="38"/>
      <c r="GK307" s="38"/>
      <c r="GL307" s="38"/>
      <c r="GM307" s="38"/>
      <c r="GN307" s="38"/>
    </row>
    <row r="308" spans="1:196" s="40" customFormat="1" ht="15.75" customHeight="1" x14ac:dyDescent="0.3">
      <c r="A308" s="40" t="s">
        <v>9</v>
      </c>
      <c r="B308" s="39" t="s">
        <v>2049</v>
      </c>
      <c r="C308" s="41" t="s">
        <v>2087</v>
      </c>
      <c r="D308" s="40" t="s">
        <v>2088</v>
      </c>
      <c r="F308" s="40" t="s">
        <v>122</v>
      </c>
      <c r="H308" s="40" t="s">
        <v>454</v>
      </c>
      <c r="I308" s="40" t="s">
        <v>56</v>
      </c>
      <c r="J308" s="40" t="s">
        <v>173</v>
      </c>
      <c r="K308" s="40" t="s">
        <v>471</v>
      </c>
      <c r="M308" s="40" t="s">
        <v>272</v>
      </c>
      <c r="O308" s="40" t="s">
        <v>300</v>
      </c>
      <c r="P308" s="45" t="s">
        <v>2089</v>
      </c>
      <c r="Q308" s="42" t="s">
        <v>2090</v>
      </c>
      <c r="R308" s="40">
        <v>0</v>
      </c>
      <c r="S308" s="40">
        <v>0</v>
      </c>
      <c r="T308" s="40">
        <v>0</v>
      </c>
      <c r="U308" s="40">
        <v>0</v>
      </c>
      <c r="V308" s="40">
        <v>0</v>
      </c>
      <c r="W308" s="40">
        <v>0</v>
      </c>
      <c r="X308" s="40">
        <v>0</v>
      </c>
      <c r="Y308" s="40">
        <v>0</v>
      </c>
      <c r="AA308" s="40">
        <v>0</v>
      </c>
      <c r="AB308" s="40">
        <v>0</v>
      </c>
      <c r="AC308" s="40">
        <v>0</v>
      </c>
      <c r="AD308" s="40">
        <v>0</v>
      </c>
      <c r="AE308" s="40">
        <v>0</v>
      </c>
      <c r="AF308" s="40">
        <v>0</v>
      </c>
      <c r="AG308" s="40">
        <v>0</v>
      </c>
      <c r="AH308" s="40">
        <v>0</v>
      </c>
      <c r="AI308" s="40">
        <v>0</v>
      </c>
      <c r="AJ308" s="40">
        <v>0</v>
      </c>
      <c r="AK308" s="40">
        <v>0</v>
      </c>
      <c r="AL308" s="40">
        <v>0</v>
      </c>
      <c r="AM308" s="40">
        <v>0</v>
      </c>
      <c r="AN308" s="40">
        <v>0</v>
      </c>
      <c r="AO308" s="40">
        <v>0</v>
      </c>
      <c r="AP308" s="40">
        <v>0</v>
      </c>
      <c r="AQ308" s="40">
        <v>0</v>
      </c>
      <c r="AR308" s="40">
        <v>0</v>
      </c>
      <c r="AS308" s="40">
        <v>0</v>
      </c>
      <c r="AT308" s="40">
        <v>0</v>
      </c>
      <c r="AU308" s="40">
        <v>0</v>
      </c>
      <c r="AV308" s="40">
        <v>0</v>
      </c>
      <c r="AW308" s="40">
        <v>0</v>
      </c>
      <c r="AX308" s="40">
        <v>0</v>
      </c>
      <c r="AY308" s="40">
        <v>0</v>
      </c>
      <c r="AZ308" s="40">
        <v>0</v>
      </c>
      <c r="BA308" s="40">
        <v>0</v>
      </c>
      <c r="BB308" s="40">
        <v>0</v>
      </c>
      <c r="BC308" s="40">
        <v>0</v>
      </c>
      <c r="BD308" s="40">
        <v>0</v>
      </c>
      <c r="BE308" s="40">
        <v>0</v>
      </c>
      <c r="BF308" s="40">
        <v>0</v>
      </c>
      <c r="BG308" s="40">
        <v>0</v>
      </c>
      <c r="BH308" s="43">
        <v>0</v>
      </c>
      <c r="BI308" s="40">
        <v>0</v>
      </c>
      <c r="BJ308" s="43">
        <v>0</v>
      </c>
      <c r="BK308" s="40">
        <v>0</v>
      </c>
      <c r="BL308" s="43">
        <v>0</v>
      </c>
      <c r="BM308" s="40">
        <v>0</v>
      </c>
      <c r="BN308" s="40">
        <v>0</v>
      </c>
      <c r="BO308" s="40">
        <v>0</v>
      </c>
      <c r="BP308" s="40">
        <v>0</v>
      </c>
      <c r="BQ308" s="40">
        <v>0</v>
      </c>
      <c r="BR308" s="40">
        <v>0</v>
      </c>
      <c r="BS308" s="40">
        <v>1</v>
      </c>
      <c r="BT308" s="40">
        <v>0</v>
      </c>
      <c r="BU308" s="40">
        <v>0</v>
      </c>
      <c r="BV308" s="40">
        <v>1</v>
      </c>
      <c r="BW308" s="40">
        <v>1</v>
      </c>
      <c r="BX308" s="40">
        <v>0</v>
      </c>
      <c r="BY308" s="40">
        <v>0</v>
      </c>
      <c r="BZ308" s="40">
        <v>0</v>
      </c>
      <c r="CA308" s="40">
        <v>0</v>
      </c>
      <c r="CB308" s="40">
        <v>0</v>
      </c>
      <c r="CC308" s="44">
        <v>0</v>
      </c>
      <c r="CD308" s="40">
        <v>0</v>
      </c>
      <c r="CE308" s="40">
        <v>0</v>
      </c>
      <c r="CF308" s="40">
        <v>0</v>
      </c>
      <c r="CG308" s="40">
        <v>0</v>
      </c>
      <c r="CH308" s="40">
        <v>0</v>
      </c>
      <c r="CI308" s="40">
        <v>0</v>
      </c>
      <c r="CJ308" s="40">
        <v>0</v>
      </c>
      <c r="CK308" s="40">
        <v>0</v>
      </c>
      <c r="CL308" s="40">
        <v>0</v>
      </c>
      <c r="CM308" s="40">
        <v>0</v>
      </c>
      <c r="CN308" s="40">
        <v>0</v>
      </c>
      <c r="CO308" s="40">
        <v>0</v>
      </c>
      <c r="CP308" s="40">
        <v>0</v>
      </c>
      <c r="CQ308" s="40">
        <v>0</v>
      </c>
      <c r="CR308" s="40">
        <v>0</v>
      </c>
      <c r="CS308" s="40">
        <v>0</v>
      </c>
      <c r="CT308" s="40">
        <v>0</v>
      </c>
      <c r="CU308" s="40">
        <v>0</v>
      </c>
      <c r="CV308" s="40">
        <v>0</v>
      </c>
      <c r="CW308" s="42">
        <v>0</v>
      </c>
      <c r="CX308" s="40">
        <f>SUM(AA308:CW308)</f>
        <v>3</v>
      </c>
      <c r="CY308" s="40">
        <v>1</v>
      </c>
      <c r="CZ308" s="40">
        <v>0</v>
      </c>
      <c r="DA308" s="40">
        <v>0</v>
      </c>
      <c r="DB308" s="40">
        <v>1</v>
      </c>
      <c r="DC308" s="40" t="s">
        <v>2091</v>
      </c>
      <c r="DD308" s="40" t="s">
        <v>307</v>
      </c>
      <c r="DL308" s="40">
        <v>0</v>
      </c>
      <c r="DN308" s="40">
        <v>1</v>
      </c>
      <c r="DO308" s="40">
        <v>1799</v>
      </c>
      <c r="DP308" s="40" t="s">
        <v>2092</v>
      </c>
      <c r="DQ308" s="40" t="s">
        <v>2093</v>
      </c>
      <c r="DR308" s="40">
        <v>1914</v>
      </c>
      <c r="DS308" s="40" t="s">
        <v>2094</v>
      </c>
      <c r="DT308" s="37"/>
      <c r="DU308" s="37"/>
      <c r="DV308" s="37"/>
      <c r="DW308" s="37"/>
      <c r="DX308" s="37"/>
      <c r="DY308" s="37"/>
      <c r="DZ308" s="37"/>
      <c r="EA308" s="37"/>
      <c r="EB308" s="37"/>
      <c r="EC308" s="37"/>
      <c r="ED308" s="37"/>
      <c r="EE308" s="37"/>
      <c r="EF308" s="37"/>
      <c r="EG308" s="37"/>
      <c r="EH308" s="37"/>
      <c r="EI308" s="37"/>
      <c r="EJ308" s="38"/>
      <c r="EK308" s="38"/>
      <c r="EL308" s="38"/>
      <c r="EM308" s="38"/>
      <c r="EN308" s="38"/>
      <c r="EO308" s="38"/>
      <c r="EP308" s="38"/>
      <c r="EQ308" s="38"/>
      <c r="ER308" s="38"/>
      <c r="ES308" s="38"/>
      <c r="ET308" s="38"/>
      <c r="EU308" s="38"/>
      <c r="EV308" s="38"/>
      <c r="EW308" s="38"/>
      <c r="EX308" s="38"/>
      <c r="EY308" s="38"/>
      <c r="EZ308" s="38"/>
      <c r="FA308" s="38"/>
      <c r="FB308" s="38"/>
      <c r="FC308" s="38"/>
      <c r="FD308" s="38"/>
      <c r="FE308" s="38"/>
      <c r="FF308" s="38"/>
      <c r="FG308" s="38"/>
      <c r="FH308" s="38"/>
      <c r="FI308" s="38"/>
      <c r="FJ308" s="38"/>
      <c r="FK308" s="38"/>
      <c r="FL308" s="38"/>
      <c r="FM308" s="38"/>
      <c r="FN308" s="38"/>
      <c r="FO308" s="38"/>
      <c r="FP308" s="38"/>
      <c r="FQ308" s="38"/>
      <c r="FR308" s="38"/>
      <c r="FS308" s="38"/>
      <c r="FT308" s="38"/>
      <c r="FU308" s="38"/>
      <c r="FV308" s="38"/>
      <c r="FW308" s="38"/>
      <c r="FX308" s="38"/>
      <c r="FY308" s="38"/>
      <c r="FZ308" s="38"/>
      <c r="GA308" s="38"/>
      <c r="GB308" s="38"/>
      <c r="GC308" s="38"/>
      <c r="GD308" s="38"/>
      <c r="GE308" s="38"/>
      <c r="GF308" s="38"/>
      <c r="GG308" s="38"/>
      <c r="GH308" s="38"/>
      <c r="GI308" s="38"/>
      <c r="GJ308" s="38"/>
      <c r="GK308" s="38"/>
      <c r="GL308" s="38"/>
      <c r="GM308" s="38"/>
      <c r="GN308" s="38"/>
    </row>
    <row r="309" spans="1:196" s="38" customFormat="1" ht="15.75" customHeight="1" x14ac:dyDescent="0.3">
      <c r="A309" s="40" t="s">
        <v>9</v>
      </c>
      <c r="B309" s="40" t="s">
        <v>2095</v>
      </c>
      <c r="C309" s="41" t="s">
        <v>2096</v>
      </c>
      <c r="D309" s="40"/>
      <c r="E309" s="40"/>
      <c r="F309" s="40" t="s">
        <v>171</v>
      </c>
      <c r="G309" s="40"/>
      <c r="H309" s="40" t="s">
        <v>605</v>
      </c>
      <c r="I309" s="40" t="s">
        <v>56</v>
      </c>
      <c r="J309" s="40" t="s">
        <v>205</v>
      </c>
      <c r="K309" s="40"/>
      <c r="L309" s="40"/>
      <c r="M309" s="40"/>
      <c r="N309" s="40"/>
      <c r="O309" s="40"/>
      <c r="P309" s="40" t="s">
        <v>2097</v>
      </c>
      <c r="Q309" s="42" t="s">
        <v>606</v>
      </c>
      <c r="R309" s="40">
        <v>0</v>
      </c>
      <c r="S309" s="40">
        <v>0</v>
      </c>
      <c r="T309" s="40">
        <v>0</v>
      </c>
      <c r="U309" s="40">
        <v>0</v>
      </c>
      <c r="V309" s="40">
        <v>0</v>
      </c>
      <c r="W309" s="40"/>
      <c r="X309" s="40">
        <v>0</v>
      </c>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40"/>
      <c r="AX309" s="40"/>
      <c r="AY309" s="40"/>
      <c r="AZ309" s="40"/>
      <c r="BA309" s="40"/>
      <c r="BB309" s="40"/>
      <c r="BC309" s="40"/>
      <c r="BD309" s="40"/>
      <c r="BE309" s="40">
        <v>1</v>
      </c>
      <c r="BF309" s="40"/>
      <c r="BG309" s="40"/>
      <c r="BH309" s="43"/>
      <c r="BI309" s="40"/>
      <c r="BJ309" s="43"/>
      <c r="BK309" s="40"/>
      <c r="BL309" s="43"/>
      <c r="BM309" s="40"/>
      <c r="BN309" s="40">
        <v>1</v>
      </c>
      <c r="BO309" s="40"/>
      <c r="BP309" s="40">
        <v>1</v>
      </c>
      <c r="BQ309" s="40"/>
      <c r="BR309" s="40"/>
      <c r="BS309" s="40"/>
      <c r="BT309" s="40"/>
      <c r="BU309" s="40"/>
      <c r="BV309" s="40"/>
      <c r="BW309" s="40"/>
      <c r="BX309" s="40"/>
      <c r="BY309" s="40"/>
      <c r="BZ309" s="40"/>
      <c r="CA309" s="40"/>
      <c r="CB309" s="40"/>
      <c r="CC309" s="44"/>
      <c r="CD309" s="40"/>
      <c r="CE309" s="40"/>
      <c r="CF309" s="40"/>
      <c r="CG309" s="40"/>
      <c r="CH309" s="40"/>
      <c r="CI309" s="40"/>
      <c r="CJ309" s="40"/>
      <c r="CK309" s="40"/>
      <c r="CL309" s="40"/>
      <c r="CM309" s="40"/>
      <c r="CN309" s="40"/>
      <c r="CO309" s="40"/>
      <c r="CP309" s="40"/>
      <c r="CQ309" s="40"/>
      <c r="CR309" s="40"/>
      <c r="CS309" s="40"/>
      <c r="CT309" s="40"/>
      <c r="CU309" s="40"/>
      <c r="CV309" s="40"/>
      <c r="CW309" s="42"/>
      <c r="CX309" s="40"/>
      <c r="CY309" s="40"/>
      <c r="CZ309" s="40"/>
      <c r="DA309" s="40"/>
      <c r="DB309" s="40"/>
      <c r="DC309" s="40" t="s">
        <v>2098</v>
      </c>
      <c r="DD309" s="40" t="s">
        <v>305</v>
      </c>
      <c r="DE309" s="40"/>
      <c r="DF309" s="40"/>
      <c r="DG309" s="40"/>
      <c r="DH309" s="40"/>
      <c r="DI309" s="40"/>
      <c r="DJ309" s="40"/>
      <c r="DK309" s="40"/>
      <c r="DL309" s="40">
        <v>0</v>
      </c>
      <c r="DM309" s="40"/>
      <c r="DN309" s="40">
        <v>1</v>
      </c>
      <c r="DO309" s="40">
        <v>1934</v>
      </c>
      <c r="DP309" s="40" t="s">
        <v>2099</v>
      </c>
      <c r="DQ309" s="40" t="s">
        <v>2100</v>
      </c>
      <c r="DR309" s="40">
        <v>1959</v>
      </c>
      <c r="DS309" s="40" t="s">
        <v>2101</v>
      </c>
      <c r="DT309" s="37"/>
      <c r="DU309" s="37"/>
      <c r="DV309" s="37"/>
      <c r="DW309" s="37"/>
      <c r="DX309" s="37"/>
      <c r="DY309" s="37"/>
      <c r="DZ309" s="37"/>
      <c r="EA309" s="37"/>
      <c r="EB309" s="37"/>
      <c r="EC309" s="37"/>
      <c r="ED309" s="37"/>
      <c r="EE309" s="37"/>
      <c r="EF309" s="37"/>
      <c r="EG309" s="37"/>
      <c r="EH309" s="37"/>
      <c r="EI309" s="37"/>
    </row>
    <row r="310" spans="1:196" s="38" customFormat="1" ht="15.75" customHeight="1" x14ac:dyDescent="0.3">
      <c r="A310" s="40" t="s">
        <v>9</v>
      </c>
      <c r="B310" s="39" t="s">
        <v>2102</v>
      </c>
      <c r="C310" s="41" t="s">
        <v>2103</v>
      </c>
      <c r="D310" s="40"/>
      <c r="E310" s="40"/>
      <c r="F310" s="40" t="s">
        <v>122</v>
      </c>
      <c r="G310" s="40"/>
      <c r="H310" s="546" t="s">
        <v>8574</v>
      </c>
      <c r="I310" s="40" t="s">
        <v>56</v>
      </c>
      <c r="J310" s="40" t="s">
        <v>218</v>
      </c>
      <c r="K310" s="40" t="s">
        <v>471</v>
      </c>
      <c r="L310" s="40"/>
      <c r="M310" s="40" t="s">
        <v>268</v>
      </c>
      <c r="N310" s="40" t="s">
        <v>299</v>
      </c>
      <c r="O310" s="40" t="s">
        <v>299</v>
      </c>
      <c r="P310" s="40"/>
      <c r="Q310" s="42"/>
      <c r="R310" s="40">
        <v>0</v>
      </c>
      <c r="S310" s="40">
        <v>0</v>
      </c>
      <c r="T310" s="40">
        <v>0</v>
      </c>
      <c r="U310" s="40">
        <v>0</v>
      </c>
      <c r="V310" s="40">
        <v>0</v>
      </c>
      <c r="W310" s="40">
        <v>0</v>
      </c>
      <c r="X310" s="40">
        <v>0</v>
      </c>
      <c r="Y310" s="40">
        <v>1</v>
      </c>
      <c r="Z310" s="40"/>
      <c r="AA310" s="40">
        <v>0</v>
      </c>
      <c r="AB310" s="40">
        <v>0</v>
      </c>
      <c r="AC310" s="40">
        <v>0</v>
      </c>
      <c r="AD310" s="40">
        <v>0</v>
      </c>
      <c r="AE310" s="40">
        <v>0</v>
      </c>
      <c r="AF310" s="40">
        <v>0</v>
      </c>
      <c r="AG310" s="40">
        <v>0</v>
      </c>
      <c r="AH310" s="40">
        <v>0</v>
      </c>
      <c r="AI310" s="40">
        <v>0</v>
      </c>
      <c r="AJ310" s="40">
        <v>0</v>
      </c>
      <c r="AK310" s="40">
        <v>0</v>
      </c>
      <c r="AL310" s="40">
        <v>0</v>
      </c>
      <c r="AM310" s="40">
        <v>0</v>
      </c>
      <c r="AN310" s="40">
        <v>0</v>
      </c>
      <c r="AO310" s="40">
        <v>0</v>
      </c>
      <c r="AP310" s="40">
        <v>0</v>
      </c>
      <c r="AQ310" s="40">
        <v>0</v>
      </c>
      <c r="AR310" s="40">
        <v>0</v>
      </c>
      <c r="AS310" s="40">
        <v>0</v>
      </c>
      <c r="AT310" s="40">
        <v>0</v>
      </c>
      <c r="AU310" s="40">
        <v>0</v>
      </c>
      <c r="AV310" s="40">
        <v>0</v>
      </c>
      <c r="AW310" s="40">
        <v>0</v>
      </c>
      <c r="AX310" s="40">
        <v>0</v>
      </c>
      <c r="AY310" s="40">
        <v>0</v>
      </c>
      <c r="AZ310" s="40">
        <v>0</v>
      </c>
      <c r="BA310" s="40">
        <v>0</v>
      </c>
      <c r="BB310" s="40">
        <v>0</v>
      </c>
      <c r="BC310" s="40">
        <v>0</v>
      </c>
      <c r="BD310" s="40">
        <v>0</v>
      </c>
      <c r="BE310" s="40">
        <v>0</v>
      </c>
      <c r="BF310" s="40">
        <v>0</v>
      </c>
      <c r="BG310" s="40">
        <v>0</v>
      </c>
      <c r="BH310" s="43">
        <v>0</v>
      </c>
      <c r="BI310" s="40">
        <v>0</v>
      </c>
      <c r="BJ310" s="43">
        <v>0</v>
      </c>
      <c r="BK310" s="40">
        <v>0</v>
      </c>
      <c r="BL310" s="43">
        <v>0</v>
      </c>
      <c r="BM310" s="40">
        <v>0</v>
      </c>
      <c r="BN310" s="40">
        <v>0</v>
      </c>
      <c r="BO310" s="40">
        <v>0</v>
      </c>
      <c r="BP310" s="40">
        <v>0</v>
      </c>
      <c r="BQ310" s="40">
        <v>0</v>
      </c>
      <c r="BR310" s="40">
        <v>0</v>
      </c>
      <c r="BS310" s="40">
        <v>0</v>
      </c>
      <c r="BT310" s="40">
        <v>0</v>
      </c>
      <c r="BU310" s="40">
        <v>0</v>
      </c>
      <c r="BV310" s="40">
        <v>0</v>
      </c>
      <c r="BW310" s="40">
        <v>0</v>
      </c>
      <c r="BX310" s="40">
        <v>0</v>
      </c>
      <c r="BY310" s="40">
        <v>0</v>
      </c>
      <c r="BZ310" s="40">
        <v>0</v>
      </c>
      <c r="CA310" s="40">
        <v>0</v>
      </c>
      <c r="CB310" s="40">
        <v>0</v>
      </c>
      <c r="CC310" s="44">
        <v>0</v>
      </c>
      <c r="CD310" s="40">
        <v>0</v>
      </c>
      <c r="CE310" s="40">
        <v>0</v>
      </c>
      <c r="CF310" s="40">
        <v>0</v>
      </c>
      <c r="CG310" s="40">
        <v>0</v>
      </c>
      <c r="CH310" s="40">
        <v>0</v>
      </c>
      <c r="CI310" s="40">
        <v>0</v>
      </c>
      <c r="CJ310" s="40">
        <v>0</v>
      </c>
      <c r="CK310" s="40">
        <v>0</v>
      </c>
      <c r="CL310" s="40">
        <v>0</v>
      </c>
      <c r="CM310" s="40">
        <v>0</v>
      </c>
      <c r="CN310" s="40">
        <v>0</v>
      </c>
      <c r="CO310" s="40">
        <v>0</v>
      </c>
      <c r="CP310" s="40">
        <v>0</v>
      </c>
      <c r="CQ310" s="40">
        <v>0</v>
      </c>
      <c r="CR310" s="40">
        <v>0</v>
      </c>
      <c r="CS310" s="40">
        <v>0</v>
      </c>
      <c r="CT310" s="40">
        <v>0</v>
      </c>
      <c r="CU310" s="40">
        <v>0</v>
      </c>
      <c r="CV310" s="40">
        <v>0</v>
      </c>
      <c r="CW310" s="42">
        <v>0</v>
      </c>
      <c r="CX310" s="40">
        <v>0</v>
      </c>
      <c r="CY310" s="40">
        <v>1</v>
      </c>
      <c r="CZ310" s="40">
        <v>0</v>
      </c>
      <c r="DA310" s="40">
        <v>0</v>
      </c>
      <c r="DB310" s="40">
        <v>0</v>
      </c>
      <c r="DC310" s="40" t="s">
        <v>2104</v>
      </c>
      <c r="DD310" s="40" t="s">
        <v>311</v>
      </c>
      <c r="DE310" s="40"/>
      <c r="DF310" s="40">
        <v>1</v>
      </c>
      <c r="DG310" s="40" t="s">
        <v>2105</v>
      </c>
      <c r="DH310" s="40"/>
      <c r="DI310" s="40"/>
      <c r="DJ310" s="40"/>
      <c r="DK310" s="40"/>
      <c r="DL310" s="40">
        <v>1</v>
      </c>
      <c r="DM310" s="40" t="s">
        <v>595</v>
      </c>
      <c r="DN310" s="40">
        <v>1</v>
      </c>
      <c r="DO310" s="40">
        <v>1977</v>
      </c>
      <c r="DP310" s="40" t="s">
        <v>2106</v>
      </c>
      <c r="DQ310" s="41" t="s">
        <v>2103</v>
      </c>
      <c r="DR310" s="40" t="s">
        <v>460</v>
      </c>
      <c r="DS310" s="40" t="s">
        <v>2106</v>
      </c>
    </row>
    <row r="311" spans="1:196" s="38" customFormat="1" ht="15.75" customHeight="1" x14ac:dyDescent="0.3">
      <c r="A311" s="40" t="s">
        <v>9</v>
      </c>
      <c r="B311" s="39" t="s">
        <v>2107</v>
      </c>
      <c r="C311" s="41" t="s">
        <v>2108</v>
      </c>
      <c r="D311" s="40"/>
      <c r="E311" s="40"/>
      <c r="F311" s="40" t="s">
        <v>122</v>
      </c>
      <c r="G311" s="40"/>
      <c r="H311" s="546" t="s">
        <v>8574</v>
      </c>
      <c r="I311" s="40" t="s">
        <v>56</v>
      </c>
      <c r="J311" s="40" t="s">
        <v>455</v>
      </c>
      <c r="K311" s="40" t="s">
        <v>471</v>
      </c>
      <c r="L311" s="40"/>
      <c r="M311" s="40" t="s">
        <v>274</v>
      </c>
      <c r="N311" s="40" t="s">
        <v>299</v>
      </c>
      <c r="O311" s="40" t="s">
        <v>299</v>
      </c>
      <c r="P311" s="40"/>
      <c r="Q311" s="42"/>
      <c r="R311" s="40">
        <v>0</v>
      </c>
      <c r="S311" s="40">
        <v>0</v>
      </c>
      <c r="T311" s="40">
        <v>0</v>
      </c>
      <c r="U311" s="40">
        <v>0</v>
      </c>
      <c r="V311" s="40">
        <v>0</v>
      </c>
      <c r="W311" s="40">
        <v>1</v>
      </c>
      <c r="X311" s="40">
        <v>0</v>
      </c>
      <c r="Y311" s="40">
        <v>1</v>
      </c>
      <c r="Z311" s="40"/>
      <c r="AA311" s="40">
        <v>0</v>
      </c>
      <c r="AB311" s="40">
        <v>0</v>
      </c>
      <c r="AC311" s="40">
        <v>0</v>
      </c>
      <c r="AD311" s="40">
        <v>0</v>
      </c>
      <c r="AE311" s="40">
        <v>0</v>
      </c>
      <c r="AF311" s="40">
        <v>0</v>
      </c>
      <c r="AG311" s="40">
        <v>0</v>
      </c>
      <c r="AH311" s="40">
        <v>0</v>
      </c>
      <c r="AI311" s="40">
        <v>0</v>
      </c>
      <c r="AJ311" s="40">
        <v>0</v>
      </c>
      <c r="AK311" s="40">
        <v>0</v>
      </c>
      <c r="AL311" s="40">
        <v>0</v>
      </c>
      <c r="AM311" s="40">
        <v>0</v>
      </c>
      <c r="AN311" s="40">
        <v>0</v>
      </c>
      <c r="AO311" s="40">
        <v>0</v>
      </c>
      <c r="AP311" s="40">
        <v>0</v>
      </c>
      <c r="AQ311" s="40">
        <v>0</v>
      </c>
      <c r="AR311" s="40">
        <v>0</v>
      </c>
      <c r="AS311" s="40">
        <v>0</v>
      </c>
      <c r="AT311" s="40">
        <v>0</v>
      </c>
      <c r="AU311" s="40">
        <v>0</v>
      </c>
      <c r="AV311" s="40">
        <v>0</v>
      </c>
      <c r="AW311" s="40">
        <v>0</v>
      </c>
      <c r="AX311" s="40">
        <v>0</v>
      </c>
      <c r="AY311" s="40">
        <v>0</v>
      </c>
      <c r="AZ311" s="40">
        <v>0</v>
      </c>
      <c r="BA311" s="40">
        <v>0</v>
      </c>
      <c r="BB311" s="40">
        <v>0</v>
      </c>
      <c r="BC311" s="40">
        <v>0</v>
      </c>
      <c r="BD311" s="40">
        <v>0</v>
      </c>
      <c r="BE311" s="40">
        <v>0</v>
      </c>
      <c r="BF311" s="40">
        <v>0</v>
      </c>
      <c r="BG311" s="40">
        <v>0</v>
      </c>
      <c r="BH311" s="43">
        <v>0</v>
      </c>
      <c r="BI311" s="40">
        <v>0</v>
      </c>
      <c r="BJ311" s="43">
        <v>0</v>
      </c>
      <c r="BK311" s="40">
        <v>0</v>
      </c>
      <c r="BL311" s="43">
        <v>0</v>
      </c>
      <c r="BM311" s="40">
        <v>0</v>
      </c>
      <c r="BN311" s="40">
        <v>0</v>
      </c>
      <c r="BO311" s="40">
        <v>0</v>
      </c>
      <c r="BP311" s="40">
        <v>0</v>
      </c>
      <c r="BQ311" s="40">
        <v>0</v>
      </c>
      <c r="BR311" s="40">
        <v>0</v>
      </c>
      <c r="BS311" s="40">
        <v>0</v>
      </c>
      <c r="BT311" s="40">
        <v>0</v>
      </c>
      <c r="BU311" s="40">
        <v>0</v>
      </c>
      <c r="BV311" s="40">
        <v>0</v>
      </c>
      <c r="BW311" s="40">
        <v>0</v>
      </c>
      <c r="BX311" s="40">
        <v>0</v>
      </c>
      <c r="BY311" s="40">
        <v>0</v>
      </c>
      <c r="BZ311" s="40">
        <v>0</v>
      </c>
      <c r="CA311" s="40">
        <v>0</v>
      </c>
      <c r="CB311" s="40">
        <v>0</v>
      </c>
      <c r="CC311" s="44">
        <v>0</v>
      </c>
      <c r="CD311" s="40">
        <v>0</v>
      </c>
      <c r="CE311" s="40">
        <v>0</v>
      </c>
      <c r="CF311" s="40">
        <v>0</v>
      </c>
      <c r="CG311" s="40">
        <v>0</v>
      </c>
      <c r="CH311" s="40">
        <v>0</v>
      </c>
      <c r="CI311" s="40">
        <v>0</v>
      </c>
      <c r="CJ311" s="40">
        <v>0</v>
      </c>
      <c r="CK311" s="40">
        <v>0</v>
      </c>
      <c r="CL311" s="40">
        <v>0</v>
      </c>
      <c r="CM311" s="40">
        <v>0</v>
      </c>
      <c r="CN311" s="40">
        <v>0</v>
      </c>
      <c r="CO311" s="40">
        <v>0</v>
      </c>
      <c r="CP311" s="40">
        <v>0</v>
      </c>
      <c r="CQ311" s="40">
        <v>0</v>
      </c>
      <c r="CR311" s="40">
        <v>0</v>
      </c>
      <c r="CS311" s="40">
        <v>0</v>
      </c>
      <c r="CT311" s="40">
        <v>0</v>
      </c>
      <c r="CU311" s="40">
        <v>0</v>
      </c>
      <c r="CV311" s="40">
        <v>0</v>
      </c>
      <c r="CW311" s="42">
        <v>0</v>
      </c>
      <c r="CX311" s="40">
        <v>0</v>
      </c>
      <c r="CY311" s="40">
        <v>1</v>
      </c>
      <c r="CZ311" s="40">
        <v>0</v>
      </c>
      <c r="DA311" s="40">
        <v>0</v>
      </c>
      <c r="DB311" s="40">
        <v>0</v>
      </c>
      <c r="DC311" s="40" t="s">
        <v>8588</v>
      </c>
      <c r="DD311" s="40" t="s">
        <v>311</v>
      </c>
      <c r="DE311" s="40" t="s">
        <v>2110</v>
      </c>
      <c r="DF311" s="40">
        <v>1</v>
      </c>
      <c r="DG311" s="40" t="s">
        <v>2111</v>
      </c>
      <c r="DH311" s="40"/>
      <c r="DI311" s="40"/>
      <c r="DJ311" s="40"/>
      <c r="DK311" s="40"/>
      <c r="DL311" s="40">
        <v>1</v>
      </c>
      <c r="DM311" s="40" t="s">
        <v>595</v>
      </c>
      <c r="DN311" s="40">
        <v>1</v>
      </c>
      <c r="DO311" s="40">
        <v>1853</v>
      </c>
      <c r="DP311" s="40" t="s">
        <v>2112</v>
      </c>
      <c r="DQ311" s="40" t="s">
        <v>2113</v>
      </c>
      <c r="DR311" s="40">
        <v>2012</v>
      </c>
      <c r="DS311" s="40" t="s">
        <v>2114</v>
      </c>
    </row>
    <row r="312" spans="1:196" s="38" customFormat="1" ht="15.75" customHeight="1" x14ac:dyDescent="0.3">
      <c r="A312" s="40" t="s">
        <v>9</v>
      </c>
      <c r="B312" s="39" t="s">
        <v>2107</v>
      </c>
      <c r="C312" s="41" t="s">
        <v>2115</v>
      </c>
      <c r="D312" s="40"/>
      <c r="E312" s="40"/>
      <c r="F312" s="40" t="s">
        <v>122</v>
      </c>
      <c r="G312" s="40"/>
      <c r="H312" s="546" t="s">
        <v>8574</v>
      </c>
      <c r="I312" s="40" t="s">
        <v>56</v>
      </c>
      <c r="J312" s="40" t="s">
        <v>455</v>
      </c>
      <c r="K312" s="40" t="s">
        <v>471</v>
      </c>
      <c r="L312" s="40"/>
      <c r="M312" s="40" t="s">
        <v>55</v>
      </c>
      <c r="N312" s="40" t="s">
        <v>299</v>
      </c>
      <c r="O312" s="40" t="s">
        <v>299</v>
      </c>
      <c r="P312" s="40"/>
      <c r="Q312" s="42"/>
      <c r="R312" s="40">
        <v>0</v>
      </c>
      <c r="S312" s="40">
        <v>0</v>
      </c>
      <c r="T312" s="40">
        <v>0</v>
      </c>
      <c r="U312" s="40">
        <v>0</v>
      </c>
      <c r="V312" s="40">
        <v>0</v>
      </c>
      <c r="W312" s="40">
        <v>0</v>
      </c>
      <c r="X312" s="40">
        <v>0</v>
      </c>
      <c r="Y312" s="40">
        <v>1</v>
      </c>
      <c r="Z312" s="40"/>
      <c r="AA312" s="40">
        <v>0</v>
      </c>
      <c r="AB312" s="40">
        <v>0</v>
      </c>
      <c r="AC312" s="40">
        <v>0</v>
      </c>
      <c r="AD312" s="40">
        <v>0</v>
      </c>
      <c r="AE312" s="40">
        <v>0</v>
      </c>
      <c r="AF312" s="40">
        <v>0</v>
      </c>
      <c r="AG312" s="40">
        <v>0</v>
      </c>
      <c r="AH312" s="40">
        <v>0</v>
      </c>
      <c r="AI312" s="40">
        <v>0</v>
      </c>
      <c r="AJ312" s="40">
        <v>0</v>
      </c>
      <c r="AK312" s="40">
        <v>0</v>
      </c>
      <c r="AL312" s="40">
        <v>0</v>
      </c>
      <c r="AM312" s="40">
        <v>0</v>
      </c>
      <c r="AN312" s="40">
        <v>0</v>
      </c>
      <c r="AO312" s="40">
        <v>0</v>
      </c>
      <c r="AP312" s="40">
        <v>0</v>
      </c>
      <c r="AQ312" s="40">
        <v>0</v>
      </c>
      <c r="AR312" s="40">
        <v>0</v>
      </c>
      <c r="AS312" s="40">
        <v>0</v>
      </c>
      <c r="AT312" s="40">
        <v>0</v>
      </c>
      <c r="AU312" s="40">
        <v>0</v>
      </c>
      <c r="AV312" s="40">
        <v>0</v>
      </c>
      <c r="AW312" s="40">
        <v>0</v>
      </c>
      <c r="AX312" s="40">
        <v>0</v>
      </c>
      <c r="AY312" s="40">
        <v>0</v>
      </c>
      <c r="AZ312" s="40">
        <v>0</v>
      </c>
      <c r="BA312" s="40">
        <v>0</v>
      </c>
      <c r="BB312" s="40">
        <v>0</v>
      </c>
      <c r="BC312" s="40">
        <v>0</v>
      </c>
      <c r="BD312" s="40">
        <v>0</v>
      </c>
      <c r="BE312" s="40">
        <v>0</v>
      </c>
      <c r="BF312" s="40">
        <v>0</v>
      </c>
      <c r="BG312" s="40">
        <v>0</v>
      </c>
      <c r="BH312" s="43">
        <v>0</v>
      </c>
      <c r="BI312" s="40">
        <v>0</v>
      </c>
      <c r="BJ312" s="43">
        <v>0</v>
      </c>
      <c r="BK312" s="40">
        <v>0</v>
      </c>
      <c r="BL312" s="43">
        <v>0</v>
      </c>
      <c r="BM312" s="40">
        <v>0</v>
      </c>
      <c r="BN312" s="40">
        <v>0</v>
      </c>
      <c r="BO312" s="40">
        <v>0</v>
      </c>
      <c r="BP312" s="40">
        <v>0</v>
      </c>
      <c r="BQ312" s="40">
        <v>0</v>
      </c>
      <c r="BR312" s="40">
        <v>0</v>
      </c>
      <c r="BS312" s="40">
        <v>0</v>
      </c>
      <c r="BT312" s="40">
        <v>0</v>
      </c>
      <c r="BU312" s="40">
        <v>0</v>
      </c>
      <c r="BV312" s="40">
        <v>0</v>
      </c>
      <c r="BW312" s="40">
        <v>0</v>
      </c>
      <c r="BX312" s="40">
        <v>0</v>
      </c>
      <c r="BY312" s="40">
        <v>0</v>
      </c>
      <c r="BZ312" s="40">
        <v>0</v>
      </c>
      <c r="CA312" s="40">
        <v>0</v>
      </c>
      <c r="CB312" s="40">
        <v>0</v>
      </c>
      <c r="CC312" s="44">
        <v>0</v>
      </c>
      <c r="CD312" s="40">
        <v>0</v>
      </c>
      <c r="CE312" s="40">
        <v>0</v>
      </c>
      <c r="CF312" s="40">
        <v>0</v>
      </c>
      <c r="CG312" s="40">
        <v>0</v>
      </c>
      <c r="CH312" s="40">
        <v>0</v>
      </c>
      <c r="CI312" s="40">
        <v>0</v>
      </c>
      <c r="CJ312" s="40">
        <v>0</v>
      </c>
      <c r="CK312" s="40">
        <v>0</v>
      </c>
      <c r="CL312" s="40">
        <v>0</v>
      </c>
      <c r="CM312" s="40">
        <v>0</v>
      </c>
      <c r="CN312" s="40">
        <v>0</v>
      </c>
      <c r="CO312" s="40">
        <v>0</v>
      </c>
      <c r="CP312" s="40">
        <v>0</v>
      </c>
      <c r="CQ312" s="40">
        <v>0</v>
      </c>
      <c r="CR312" s="40">
        <v>0</v>
      </c>
      <c r="CS312" s="40">
        <v>0</v>
      </c>
      <c r="CT312" s="40">
        <v>0</v>
      </c>
      <c r="CU312" s="40">
        <v>0</v>
      </c>
      <c r="CV312" s="40">
        <v>0</v>
      </c>
      <c r="CW312" s="42">
        <v>0</v>
      </c>
      <c r="CX312" s="40">
        <v>0</v>
      </c>
      <c r="CY312" s="40">
        <v>1</v>
      </c>
      <c r="CZ312" s="40">
        <v>0</v>
      </c>
      <c r="DA312" s="40">
        <v>0</v>
      </c>
      <c r="DB312" s="40">
        <v>0</v>
      </c>
      <c r="DC312" s="40" t="s">
        <v>2228</v>
      </c>
      <c r="DD312" s="40" t="s">
        <v>311</v>
      </c>
      <c r="DE312" s="40"/>
      <c r="DF312" s="40">
        <v>1</v>
      </c>
      <c r="DG312" s="40" t="s">
        <v>2111</v>
      </c>
      <c r="DH312" s="40"/>
      <c r="DI312" s="40"/>
      <c r="DJ312" s="40"/>
      <c r="DK312" s="40"/>
      <c r="DL312" s="40">
        <v>1</v>
      </c>
      <c r="DM312" s="40" t="s">
        <v>595</v>
      </c>
      <c r="DN312" s="40">
        <v>1</v>
      </c>
      <c r="DO312" s="40">
        <v>2003</v>
      </c>
      <c r="DP312" s="40" t="s">
        <v>2117</v>
      </c>
      <c r="DQ312" s="40" t="s">
        <v>2118</v>
      </c>
      <c r="DR312" s="40">
        <v>2012</v>
      </c>
      <c r="DS312" s="40" t="s">
        <v>2119</v>
      </c>
    </row>
    <row r="313" spans="1:196" s="38" customFormat="1" ht="15.75" customHeight="1" x14ac:dyDescent="0.3">
      <c r="A313" s="40" t="s">
        <v>9</v>
      </c>
      <c r="B313" s="39" t="s">
        <v>2120</v>
      </c>
      <c r="C313" s="41" t="s">
        <v>2121</v>
      </c>
      <c r="D313" s="40"/>
      <c r="E313" s="40"/>
      <c r="F313" s="40" t="s">
        <v>91</v>
      </c>
      <c r="G313" s="40"/>
      <c r="H313" s="40" t="s">
        <v>454</v>
      </c>
      <c r="I313" s="40" t="s">
        <v>13</v>
      </c>
      <c r="J313" s="40" t="s">
        <v>221</v>
      </c>
      <c r="K313" s="40" t="s">
        <v>269</v>
      </c>
      <c r="L313" s="40"/>
      <c r="M313" s="40" t="s">
        <v>272</v>
      </c>
      <c r="N313" s="40"/>
      <c r="O313" s="40" t="s">
        <v>300</v>
      </c>
      <c r="P313" s="40"/>
      <c r="Q313" s="42" t="s">
        <v>2122</v>
      </c>
      <c r="R313" s="40">
        <v>0</v>
      </c>
      <c r="S313" s="40">
        <v>0</v>
      </c>
      <c r="T313" s="40">
        <v>0</v>
      </c>
      <c r="U313" s="40">
        <v>0</v>
      </c>
      <c r="V313" s="40">
        <v>0</v>
      </c>
      <c r="W313" s="40">
        <v>0</v>
      </c>
      <c r="X313" s="40">
        <v>0</v>
      </c>
      <c r="Y313" s="40">
        <v>0</v>
      </c>
      <c r="Z313" s="40"/>
      <c r="AA313" s="40">
        <v>0</v>
      </c>
      <c r="AB313" s="40">
        <v>0</v>
      </c>
      <c r="AC313" s="40">
        <v>0</v>
      </c>
      <c r="AD313" s="40">
        <v>0</v>
      </c>
      <c r="AE313" s="40">
        <v>0</v>
      </c>
      <c r="AF313" s="40">
        <v>0</v>
      </c>
      <c r="AG313" s="40">
        <v>0</v>
      </c>
      <c r="AH313" s="40">
        <v>0</v>
      </c>
      <c r="AI313" s="40">
        <v>0</v>
      </c>
      <c r="AJ313" s="40">
        <v>0</v>
      </c>
      <c r="AK313" s="40">
        <v>0</v>
      </c>
      <c r="AL313" s="40">
        <v>1</v>
      </c>
      <c r="AM313" s="40">
        <v>0</v>
      </c>
      <c r="AN313" s="40">
        <v>0</v>
      </c>
      <c r="AO313" s="40">
        <v>0</v>
      </c>
      <c r="AP313" s="40">
        <v>0</v>
      </c>
      <c r="AQ313" s="40">
        <v>0</v>
      </c>
      <c r="AR313" s="40">
        <v>0</v>
      </c>
      <c r="AS313" s="40">
        <v>0</v>
      </c>
      <c r="AT313" s="40">
        <v>0</v>
      </c>
      <c r="AU313" s="40">
        <v>0</v>
      </c>
      <c r="AV313" s="40">
        <v>0</v>
      </c>
      <c r="AW313" s="40">
        <v>0</v>
      </c>
      <c r="AX313" s="40">
        <v>0</v>
      </c>
      <c r="AY313" s="40">
        <v>0</v>
      </c>
      <c r="AZ313" s="40">
        <v>0</v>
      </c>
      <c r="BA313" s="40">
        <v>0</v>
      </c>
      <c r="BB313" s="40">
        <v>0</v>
      </c>
      <c r="BC313" s="40">
        <v>0</v>
      </c>
      <c r="BD313" s="40">
        <v>0</v>
      </c>
      <c r="BE313" s="40">
        <v>0</v>
      </c>
      <c r="BF313" s="40">
        <v>0</v>
      </c>
      <c r="BG313" s="40">
        <v>0</v>
      </c>
      <c r="BH313" s="43">
        <v>0</v>
      </c>
      <c r="BI313" s="40">
        <v>0</v>
      </c>
      <c r="BJ313" s="43">
        <v>0</v>
      </c>
      <c r="BK313" s="40">
        <v>0</v>
      </c>
      <c r="BL313" s="43">
        <v>0</v>
      </c>
      <c r="BM313" s="40">
        <v>0</v>
      </c>
      <c r="BN313" s="40">
        <v>0</v>
      </c>
      <c r="BO313" s="40">
        <v>0</v>
      </c>
      <c r="BP313" s="40">
        <v>0</v>
      </c>
      <c r="BQ313" s="40">
        <v>0</v>
      </c>
      <c r="BR313" s="40">
        <v>0</v>
      </c>
      <c r="BS313" s="40">
        <v>0</v>
      </c>
      <c r="BT313" s="40">
        <v>0</v>
      </c>
      <c r="BU313" s="40">
        <v>0</v>
      </c>
      <c r="BV313" s="40">
        <v>0</v>
      </c>
      <c r="BW313" s="40">
        <v>0</v>
      </c>
      <c r="BX313" s="40">
        <v>0</v>
      </c>
      <c r="BY313" s="40">
        <v>0</v>
      </c>
      <c r="BZ313" s="40">
        <v>0</v>
      </c>
      <c r="CA313" s="40">
        <v>0</v>
      </c>
      <c r="CB313" s="40">
        <v>0</v>
      </c>
      <c r="CC313" s="44">
        <v>0</v>
      </c>
      <c r="CD313" s="40">
        <v>0</v>
      </c>
      <c r="CE313" s="40">
        <v>0</v>
      </c>
      <c r="CF313" s="40">
        <v>0</v>
      </c>
      <c r="CG313" s="40">
        <v>0</v>
      </c>
      <c r="CH313" s="40">
        <v>0</v>
      </c>
      <c r="CI313" s="40">
        <v>0</v>
      </c>
      <c r="CJ313" s="40">
        <v>0</v>
      </c>
      <c r="CK313" s="40">
        <v>0</v>
      </c>
      <c r="CL313" s="40">
        <v>0</v>
      </c>
      <c r="CM313" s="40">
        <v>0</v>
      </c>
      <c r="CN313" s="40">
        <v>0</v>
      </c>
      <c r="CO313" s="40">
        <v>0</v>
      </c>
      <c r="CP313" s="40">
        <v>0</v>
      </c>
      <c r="CQ313" s="40">
        <v>0</v>
      </c>
      <c r="CR313" s="40">
        <v>0</v>
      </c>
      <c r="CS313" s="40">
        <v>0</v>
      </c>
      <c r="CT313" s="40">
        <v>0</v>
      </c>
      <c r="CU313" s="40">
        <v>0</v>
      </c>
      <c r="CV313" s="40">
        <v>0</v>
      </c>
      <c r="CW313" s="42">
        <v>0</v>
      </c>
      <c r="CX313" s="40">
        <f>SUM(AA313:CW313)</f>
        <v>1</v>
      </c>
      <c r="CY313" s="40">
        <v>1</v>
      </c>
      <c r="CZ313" s="40">
        <v>0</v>
      </c>
      <c r="DA313" s="40">
        <v>0</v>
      </c>
      <c r="DB313" s="40">
        <v>0</v>
      </c>
      <c r="DC313" s="40" t="s">
        <v>1214</v>
      </c>
      <c r="DD313" s="40" t="s">
        <v>307</v>
      </c>
      <c r="DE313" s="40"/>
      <c r="DF313" s="40">
        <v>1</v>
      </c>
      <c r="DG313" s="40"/>
      <c r="DH313" s="40"/>
      <c r="DI313" s="40"/>
      <c r="DJ313" s="40"/>
      <c r="DK313" s="40"/>
      <c r="DL313" s="40">
        <v>0</v>
      </c>
      <c r="DM313" s="40"/>
      <c r="DN313" s="40">
        <v>1</v>
      </c>
      <c r="DO313" s="40">
        <v>1884</v>
      </c>
      <c r="DP313" s="40" t="s">
        <v>2123</v>
      </c>
      <c r="DQ313" s="40" t="s">
        <v>2124</v>
      </c>
      <c r="DR313" s="40">
        <v>2013</v>
      </c>
      <c r="DS313" s="40" t="s">
        <v>2125</v>
      </c>
    </row>
    <row r="314" spans="1:196" s="38" customFormat="1" ht="15.75" customHeight="1" x14ac:dyDescent="0.3">
      <c r="A314" s="40" t="s">
        <v>9</v>
      </c>
      <c r="B314" s="39" t="s">
        <v>2126</v>
      </c>
      <c r="C314" s="41" t="s">
        <v>2127</v>
      </c>
      <c r="D314" s="40"/>
      <c r="E314" s="40"/>
      <c r="F314" s="40" t="s">
        <v>122</v>
      </c>
      <c r="G314" s="40"/>
      <c r="H314" s="546" t="s">
        <v>8574</v>
      </c>
      <c r="I314" s="40" t="s">
        <v>56</v>
      </c>
      <c r="J314" s="40" t="s">
        <v>218</v>
      </c>
      <c r="K314" s="40" t="s">
        <v>471</v>
      </c>
      <c r="L314" s="40"/>
      <c r="M314" s="40" t="s">
        <v>268</v>
      </c>
      <c r="N314" s="40" t="s">
        <v>299</v>
      </c>
      <c r="O314" s="40" t="s">
        <v>299</v>
      </c>
      <c r="P314" s="40"/>
      <c r="Q314" s="42"/>
      <c r="R314" s="40">
        <v>0</v>
      </c>
      <c r="S314" s="40">
        <v>0</v>
      </c>
      <c r="T314" s="40">
        <v>0</v>
      </c>
      <c r="U314" s="40">
        <v>0</v>
      </c>
      <c r="V314" s="40">
        <v>0</v>
      </c>
      <c r="W314" s="40">
        <v>1</v>
      </c>
      <c r="X314" s="40">
        <v>0</v>
      </c>
      <c r="Y314" s="40">
        <v>0</v>
      </c>
      <c r="Z314" s="40"/>
      <c r="AA314" s="40">
        <v>0</v>
      </c>
      <c r="AB314" s="40">
        <v>0</v>
      </c>
      <c r="AC314" s="40">
        <v>0</v>
      </c>
      <c r="AD314" s="40">
        <v>0</v>
      </c>
      <c r="AE314" s="40">
        <v>0</v>
      </c>
      <c r="AF314" s="40">
        <v>0</v>
      </c>
      <c r="AG314" s="40">
        <v>0</v>
      </c>
      <c r="AH314" s="40">
        <v>0</v>
      </c>
      <c r="AI314" s="40">
        <v>0</v>
      </c>
      <c r="AJ314" s="40">
        <v>0</v>
      </c>
      <c r="AK314" s="40">
        <v>0</v>
      </c>
      <c r="AL314" s="40">
        <v>0</v>
      </c>
      <c r="AM314" s="40">
        <v>0</v>
      </c>
      <c r="AN314" s="40">
        <v>0</v>
      </c>
      <c r="AO314" s="40">
        <v>0</v>
      </c>
      <c r="AP314" s="40">
        <v>0</v>
      </c>
      <c r="AQ314" s="40">
        <v>0</v>
      </c>
      <c r="AR314" s="40">
        <v>0</v>
      </c>
      <c r="AS314" s="40">
        <v>0</v>
      </c>
      <c r="AT314" s="40">
        <v>0</v>
      </c>
      <c r="AU314" s="40">
        <v>0</v>
      </c>
      <c r="AV314" s="40">
        <v>0</v>
      </c>
      <c r="AW314" s="40">
        <v>0</v>
      </c>
      <c r="AX314" s="40">
        <v>0</v>
      </c>
      <c r="AY314" s="40">
        <v>0</v>
      </c>
      <c r="AZ314" s="40">
        <v>0</v>
      </c>
      <c r="BA314" s="40">
        <v>0</v>
      </c>
      <c r="BB314" s="40">
        <v>0</v>
      </c>
      <c r="BC314" s="40">
        <v>0</v>
      </c>
      <c r="BD314" s="40">
        <v>0</v>
      </c>
      <c r="BE314" s="40">
        <v>0</v>
      </c>
      <c r="BF314" s="40">
        <v>0</v>
      </c>
      <c r="BG314" s="40">
        <v>0</v>
      </c>
      <c r="BH314" s="43">
        <v>0</v>
      </c>
      <c r="BI314" s="40">
        <v>0</v>
      </c>
      <c r="BJ314" s="43">
        <v>0</v>
      </c>
      <c r="BK314" s="40">
        <v>0</v>
      </c>
      <c r="BL314" s="43">
        <v>0</v>
      </c>
      <c r="BM314" s="40">
        <v>0</v>
      </c>
      <c r="BN314" s="40">
        <v>0</v>
      </c>
      <c r="BO314" s="40">
        <v>0</v>
      </c>
      <c r="BP314" s="40">
        <v>0</v>
      </c>
      <c r="BQ314" s="40">
        <v>0</v>
      </c>
      <c r="BR314" s="40">
        <v>0</v>
      </c>
      <c r="BS314" s="40">
        <v>0</v>
      </c>
      <c r="BT314" s="40">
        <v>0</v>
      </c>
      <c r="BU314" s="40">
        <v>0</v>
      </c>
      <c r="BV314" s="40">
        <v>0</v>
      </c>
      <c r="BW314" s="40">
        <v>0</v>
      </c>
      <c r="BX314" s="40">
        <v>0</v>
      </c>
      <c r="BY314" s="40">
        <v>0</v>
      </c>
      <c r="BZ314" s="40">
        <v>0</v>
      </c>
      <c r="CA314" s="40">
        <v>0</v>
      </c>
      <c r="CB314" s="40">
        <v>0</v>
      </c>
      <c r="CC314" s="44">
        <v>0</v>
      </c>
      <c r="CD314" s="40">
        <v>0</v>
      </c>
      <c r="CE314" s="40">
        <v>0</v>
      </c>
      <c r="CF314" s="40">
        <v>0</v>
      </c>
      <c r="CG314" s="40">
        <v>0</v>
      </c>
      <c r="CH314" s="40">
        <v>0</v>
      </c>
      <c r="CI314" s="40">
        <v>0</v>
      </c>
      <c r="CJ314" s="40">
        <v>0</v>
      </c>
      <c r="CK314" s="40">
        <v>0</v>
      </c>
      <c r="CL314" s="40">
        <v>0</v>
      </c>
      <c r="CM314" s="40">
        <v>0</v>
      </c>
      <c r="CN314" s="40">
        <v>0</v>
      </c>
      <c r="CO314" s="40">
        <v>0</v>
      </c>
      <c r="CP314" s="40">
        <v>0</v>
      </c>
      <c r="CQ314" s="40">
        <v>0</v>
      </c>
      <c r="CR314" s="40">
        <v>0</v>
      </c>
      <c r="CS314" s="40">
        <v>0</v>
      </c>
      <c r="CT314" s="40">
        <v>0</v>
      </c>
      <c r="CU314" s="40">
        <v>0</v>
      </c>
      <c r="CV314" s="40">
        <v>0</v>
      </c>
      <c r="CW314" s="42">
        <v>0</v>
      </c>
      <c r="CX314" s="40">
        <v>0</v>
      </c>
      <c r="CY314" s="40">
        <v>1</v>
      </c>
      <c r="CZ314" s="40">
        <v>0</v>
      </c>
      <c r="DA314" s="40">
        <v>0</v>
      </c>
      <c r="DB314" s="40">
        <v>0</v>
      </c>
      <c r="DC314" s="40" t="s">
        <v>1771</v>
      </c>
      <c r="DD314" s="40" t="s">
        <v>311</v>
      </c>
      <c r="DE314" s="40" t="s">
        <v>2128</v>
      </c>
      <c r="DF314" s="40">
        <v>1</v>
      </c>
      <c r="DG314" s="40"/>
      <c r="DH314" s="40"/>
      <c r="DI314" s="40"/>
      <c r="DJ314" s="40"/>
      <c r="DK314" s="40"/>
      <c r="DL314" s="40">
        <v>0</v>
      </c>
      <c r="DM314" s="40"/>
      <c r="DN314" s="40">
        <v>1</v>
      </c>
      <c r="DO314" s="40">
        <v>1976</v>
      </c>
      <c r="DP314" s="40" t="s">
        <v>2129</v>
      </c>
      <c r="DQ314" s="41" t="s">
        <v>2127</v>
      </c>
      <c r="DR314" s="40" t="s">
        <v>460</v>
      </c>
      <c r="DS314" s="40" t="s">
        <v>2129</v>
      </c>
    </row>
    <row r="315" spans="1:196" s="38" customFormat="1" ht="15.75" customHeight="1" x14ac:dyDescent="0.3">
      <c r="A315" s="74" t="s">
        <v>9</v>
      </c>
      <c r="B315" s="37" t="s">
        <v>2130</v>
      </c>
      <c r="C315" s="37" t="s">
        <v>2131</v>
      </c>
      <c r="D315" s="37"/>
      <c r="E315" s="37"/>
      <c r="F315" s="37" t="s">
        <v>122</v>
      </c>
      <c r="G315" s="37"/>
      <c r="H315" s="546" t="s">
        <v>8574</v>
      </c>
      <c r="I315" s="37" t="s">
        <v>56</v>
      </c>
      <c r="J315" s="37" t="s">
        <v>2132</v>
      </c>
      <c r="K315" s="37" t="s">
        <v>471</v>
      </c>
      <c r="L315" s="37"/>
      <c r="M315" s="37" t="s">
        <v>272</v>
      </c>
      <c r="N315" s="37"/>
      <c r="O315" s="37" t="s">
        <v>299</v>
      </c>
      <c r="P315" s="37" t="s">
        <v>1443</v>
      </c>
      <c r="Q315" s="75" t="s">
        <v>1444</v>
      </c>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52"/>
      <c r="BI315" s="37"/>
      <c r="BJ315" s="52"/>
      <c r="BK315" s="37"/>
      <c r="BL315" s="52"/>
      <c r="BM315" s="37"/>
      <c r="BN315" s="37"/>
      <c r="BO315" s="37"/>
      <c r="BP315" s="37"/>
      <c r="BQ315" s="37"/>
      <c r="BR315" s="37"/>
      <c r="BS315" s="37"/>
      <c r="BT315" s="37"/>
      <c r="BU315" s="37"/>
      <c r="BV315" s="37"/>
      <c r="BW315" s="37"/>
      <c r="BX315" s="37"/>
      <c r="BY315" s="37"/>
      <c r="BZ315" s="37"/>
      <c r="CA315" s="37"/>
      <c r="CB315" s="37"/>
      <c r="CC315" s="90"/>
      <c r="CD315" s="37"/>
      <c r="CE315" s="37"/>
      <c r="CF315" s="37"/>
      <c r="CG315" s="37"/>
      <c r="CH315" s="37"/>
      <c r="CI315" s="37"/>
      <c r="CJ315" s="37"/>
      <c r="CK315" s="37"/>
      <c r="CL315" s="37"/>
      <c r="CM315" s="37"/>
      <c r="CN315" s="37"/>
      <c r="CO315" s="37"/>
      <c r="CP315" s="37"/>
      <c r="CQ315" s="37"/>
      <c r="CR315" s="37"/>
      <c r="CS315" s="37"/>
      <c r="CT315" s="37"/>
      <c r="CU315" s="37"/>
      <c r="CV315" s="37"/>
      <c r="CW315" s="75"/>
      <c r="CX315" s="37">
        <v>0</v>
      </c>
      <c r="CY315" s="37">
        <v>1</v>
      </c>
      <c r="CZ315" s="37">
        <v>0</v>
      </c>
      <c r="DA315" s="37">
        <v>0</v>
      </c>
      <c r="DB315" s="37">
        <v>0</v>
      </c>
      <c r="DC315" s="37" t="s">
        <v>2406</v>
      </c>
      <c r="DD315" s="37" t="s">
        <v>311</v>
      </c>
      <c r="DE315" s="37"/>
      <c r="DF315" s="37"/>
      <c r="DG315" s="37"/>
      <c r="DH315" s="37"/>
      <c r="DI315" s="37"/>
      <c r="DJ315" s="37"/>
      <c r="DK315" s="37"/>
      <c r="DL315" s="37"/>
      <c r="DM315" s="37"/>
      <c r="DN315" s="37">
        <v>1</v>
      </c>
      <c r="DO315" s="37">
        <v>1990</v>
      </c>
      <c r="DP315" s="37" t="s">
        <v>2134</v>
      </c>
      <c r="DQ315" s="37" t="s">
        <v>2135</v>
      </c>
      <c r="DR315" s="37">
        <v>2007</v>
      </c>
      <c r="DS315" s="37" t="s">
        <v>2136</v>
      </c>
    </row>
    <row r="316" spans="1:196" s="38" customFormat="1" ht="15.75" customHeight="1" x14ac:dyDescent="0.3">
      <c r="A316" s="39" t="s">
        <v>9</v>
      </c>
      <c r="B316" s="39" t="s">
        <v>2137</v>
      </c>
      <c r="C316" s="41" t="s">
        <v>2138</v>
      </c>
      <c r="D316" s="40"/>
      <c r="E316" s="40"/>
      <c r="F316" s="40" t="s">
        <v>91</v>
      </c>
      <c r="G316" s="40" t="s">
        <v>95</v>
      </c>
      <c r="H316" s="40" t="s">
        <v>454</v>
      </c>
      <c r="I316" s="40" t="s">
        <v>13</v>
      </c>
      <c r="J316" s="40" t="s">
        <v>221</v>
      </c>
      <c r="K316" s="40" t="s">
        <v>269</v>
      </c>
      <c r="L316" s="40"/>
      <c r="M316" s="40" t="s">
        <v>272</v>
      </c>
      <c r="N316" s="40"/>
      <c r="O316" s="40" t="s">
        <v>300</v>
      </c>
      <c r="P316" s="40" t="s">
        <v>2139</v>
      </c>
      <c r="Q316" s="42" t="s">
        <v>569</v>
      </c>
      <c r="R316" s="40">
        <v>0</v>
      </c>
      <c r="S316" s="40">
        <v>0</v>
      </c>
      <c r="T316" s="40">
        <v>0</v>
      </c>
      <c r="U316" s="40">
        <v>0</v>
      </c>
      <c r="V316" s="40">
        <v>0</v>
      </c>
      <c r="W316" s="40">
        <v>0</v>
      </c>
      <c r="X316" s="40">
        <v>0</v>
      </c>
      <c r="Y316" s="40">
        <v>0</v>
      </c>
      <c r="Z316" s="40"/>
      <c r="AA316" s="40">
        <v>1</v>
      </c>
      <c r="AB316" s="40">
        <v>0</v>
      </c>
      <c r="AC316" s="40">
        <v>0</v>
      </c>
      <c r="AD316" s="40">
        <v>0</v>
      </c>
      <c r="AE316" s="40">
        <v>0</v>
      </c>
      <c r="AF316" s="40">
        <v>0</v>
      </c>
      <c r="AG316" s="40">
        <v>0</v>
      </c>
      <c r="AH316" s="40">
        <v>0</v>
      </c>
      <c r="AI316" s="40">
        <v>0</v>
      </c>
      <c r="AJ316" s="40">
        <v>0</v>
      </c>
      <c r="AK316" s="40">
        <v>0</v>
      </c>
      <c r="AL316" s="40">
        <v>0</v>
      </c>
      <c r="AM316" s="40">
        <v>0</v>
      </c>
      <c r="AN316" s="40">
        <v>0</v>
      </c>
      <c r="AO316" s="40">
        <v>0</v>
      </c>
      <c r="AP316" s="40">
        <v>0</v>
      </c>
      <c r="AQ316" s="40">
        <v>0</v>
      </c>
      <c r="AR316" s="40">
        <v>0</v>
      </c>
      <c r="AS316" s="40">
        <v>0</v>
      </c>
      <c r="AT316" s="40">
        <v>0</v>
      </c>
      <c r="AU316" s="40">
        <v>0</v>
      </c>
      <c r="AV316" s="40">
        <v>0</v>
      </c>
      <c r="AW316" s="40">
        <v>0</v>
      </c>
      <c r="AX316" s="40">
        <v>0</v>
      </c>
      <c r="AY316" s="40">
        <v>0</v>
      </c>
      <c r="AZ316" s="40">
        <v>0</v>
      </c>
      <c r="BA316" s="40">
        <v>0</v>
      </c>
      <c r="BB316" s="40">
        <v>0</v>
      </c>
      <c r="BC316" s="40">
        <v>0</v>
      </c>
      <c r="BD316" s="40">
        <v>0</v>
      </c>
      <c r="BE316" s="40">
        <v>0</v>
      </c>
      <c r="BF316" s="40">
        <v>0</v>
      </c>
      <c r="BG316" s="40">
        <v>0</v>
      </c>
      <c r="BH316" s="43">
        <v>0</v>
      </c>
      <c r="BI316" s="40">
        <v>0</v>
      </c>
      <c r="BJ316" s="43">
        <v>0</v>
      </c>
      <c r="BK316" s="40">
        <v>0</v>
      </c>
      <c r="BL316" s="43">
        <v>0</v>
      </c>
      <c r="BM316" s="40">
        <v>0</v>
      </c>
      <c r="BN316" s="40">
        <v>0</v>
      </c>
      <c r="BO316" s="40">
        <v>0</v>
      </c>
      <c r="BP316" s="40">
        <v>0</v>
      </c>
      <c r="BQ316" s="40">
        <v>0</v>
      </c>
      <c r="BR316" s="40">
        <v>0</v>
      </c>
      <c r="BS316" s="40">
        <v>0</v>
      </c>
      <c r="BT316" s="40">
        <v>0</v>
      </c>
      <c r="BU316" s="40">
        <v>0</v>
      </c>
      <c r="BV316" s="40">
        <v>0</v>
      </c>
      <c r="BW316" s="40">
        <v>0</v>
      </c>
      <c r="BX316" s="40">
        <v>0</v>
      </c>
      <c r="BY316" s="40">
        <v>0</v>
      </c>
      <c r="BZ316" s="40">
        <v>0</v>
      </c>
      <c r="CA316" s="40">
        <v>0</v>
      </c>
      <c r="CB316" s="40">
        <v>0</v>
      </c>
      <c r="CC316" s="44">
        <v>0</v>
      </c>
      <c r="CD316" s="40">
        <v>0</v>
      </c>
      <c r="CE316" s="40">
        <v>0</v>
      </c>
      <c r="CF316" s="40">
        <v>0</v>
      </c>
      <c r="CG316" s="40">
        <v>0</v>
      </c>
      <c r="CH316" s="40">
        <v>0</v>
      </c>
      <c r="CI316" s="40">
        <v>0</v>
      </c>
      <c r="CJ316" s="40">
        <v>0</v>
      </c>
      <c r="CK316" s="40">
        <v>0</v>
      </c>
      <c r="CL316" s="40">
        <v>0</v>
      </c>
      <c r="CM316" s="40">
        <v>0</v>
      </c>
      <c r="CN316" s="40">
        <v>0</v>
      </c>
      <c r="CO316" s="40">
        <v>0</v>
      </c>
      <c r="CP316" s="40">
        <v>0</v>
      </c>
      <c r="CQ316" s="40">
        <v>0</v>
      </c>
      <c r="CR316" s="40">
        <v>0</v>
      </c>
      <c r="CS316" s="40">
        <v>0</v>
      </c>
      <c r="CT316" s="40">
        <v>0</v>
      </c>
      <c r="CU316" s="40">
        <v>0</v>
      </c>
      <c r="CV316" s="40">
        <v>0</v>
      </c>
      <c r="CW316" s="42">
        <v>0</v>
      </c>
      <c r="CX316" s="40">
        <f>SUM(AA316:CW316)</f>
        <v>1</v>
      </c>
      <c r="CY316" s="40">
        <v>0</v>
      </c>
      <c r="CZ316" s="40">
        <v>0</v>
      </c>
      <c r="DA316" s="40">
        <v>1</v>
      </c>
      <c r="DB316" s="40">
        <v>0</v>
      </c>
      <c r="DC316" s="40" t="s">
        <v>304</v>
      </c>
      <c r="DD316" s="40" t="s">
        <v>304</v>
      </c>
      <c r="DE316" s="40" t="s">
        <v>529</v>
      </c>
      <c r="DF316" s="40">
        <v>1</v>
      </c>
      <c r="DG316" s="40"/>
      <c r="DH316" s="40" t="s">
        <v>530</v>
      </c>
      <c r="DI316" s="40"/>
      <c r="DJ316" s="40"/>
      <c r="DK316" s="40"/>
      <c r="DL316" s="40">
        <v>0</v>
      </c>
      <c r="DM316" s="40"/>
      <c r="DN316" s="40">
        <v>1</v>
      </c>
      <c r="DO316" s="40">
        <v>1851</v>
      </c>
      <c r="DP316" s="40" t="s">
        <v>2140</v>
      </c>
      <c r="DQ316" s="40" t="s">
        <v>2141</v>
      </c>
      <c r="DR316" s="40">
        <v>1990</v>
      </c>
      <c r="DS316" s="40" t="s">
        <v>2142</v>
      </c>
      <c r="DT316" s="37"/>
      <c r="DU316" s="37"/>
      <c r="DV316" s="37"/>
      <c r="DW316" s="37"/>
      <c r="DX316" s="37"/>
      <c r="DY316" s="37"/>
      <c r="DZ316" s="37"/>
      <c r="EA316" s="37"/>
      <c r="EB316" s="37"/>
      <c r="EC316" s="37"/>
      <c r="ED316" s="37"/>
      <c r="EE316" s="37"/>
      <c r="EF316" s="37"/>
      <c r="EG316" s="37"/>
      <c r="EH316" s="37"/>
      <c r="EI316" s="37"/>
    </row>
    <row r="317" spans="1:196" s="38" customFormat="1" ht="15.75" customHeight="1" x14ac:dyDescent="0.3">
      <c r="A317" s="39" t="s">
        <v>9</v>
      </c>
      <c r="B317" s="39" t="s">
        <v>2143</v>
      </c>
      <c r="C317" s="41" t="s">
        <v>2144</v>
      </c>
      <c r="D317" s="40"/>
      <c r="E317" s="40"/>
      <c r="F317" s="40" t="s">
        <v>145</v>
      </c>
      <c r="G317" s="40"/>
      <c r="H317" s="40" t="s">
        <v>454</v>
      </c>
      <c r="I317" s="40" t="s">
        <v>56</v>
      </c>
      <c r="J317" s="40" t="s">
        <v>173</v>
      </c>
      <c r="K317" s="40" t="s">
        <v>471</v>
      </c>
      <c r="L317" s="40"/>
      <c r="M317" s="40" t="s">
        <v>274</v>
      </c>
      <c r="N317" s="40"/>
      <c r="O317" s="40" t="s">
        <v>300</v>
      </c>
      <c r="P317" s="40" t="s">
        <v>2145</v>
      </c>
      <c r="Q317" s="40" t="s">
        <v>923</v>
      </c>
      <c r="R317" s="40">
        <v>0</v>
      </c>
      <c r="S317" s="40">
        <v>0</v>
      </c>
      <c r="T317" s="40">
        <v>0</v>
      </c>
      <c r="U317" s="40">
        <v>0</v>
      </c>
      <c r="V317" s="40">
        <v>0</v>
      </c>
      <c r="W317" s="40">
        <v>0</v>
      </c>
      <c r="X317" s="40">
        <v>0</v>
      </c>
      <c r="Y317" s="40">
        <v>0</v>
      </c>
      <c r="Z317" s="40"/>
      <c r="AA317" s="40">
        <v>1</v>
      </c>
      <c r="AB317" s="40">
        <v>0</v>
      </c>
      <c r="AC317" s="40">
        <v>0</v>
      </c>
      <c r="AD317" s="40">
        <v>0</v>
      </c>
      <c r="AE317" s="40">
        <v>0</v>
      </c>
      <c r="AF317" s="40">
        <v>0</v>
      </c>
      <c r="AG317" s="40">
        <v>0</v>
      </c>
      <c r="AH317" s="40">
        <v>0</v>
      </c>
      <c r="AI317" s="40">
        <v>0</v>
      </c>
      <c r="AJ317" s="40">
        <v>0</v>
      </c>
      <c r="AK317" s="40">
        <v>0</v>
      </c>
      <c r="AL317" s="40">
        <v>0</v>
      </c>
      <c r="AM317" s="40">
        <v>0</v>
      </c>
      <c r="AN317" s="40">
        <v>0</v>
      </c>
      <c r="AO317" s="40">
        <v>0</v>
      </c>
      <c r="AP317" s="40">
        <v>0</v>
      </c>
      <c r="AQ317" s="40">
        <v>0</v>
      </c>
      <c r="AR317" s="40">
        <v>0</v>
      </c>
      <c r="AS317" s="40">
        <v>0</v>
      </c>
      <c r="AT317" s="40">
        <v>0</v>
      </c>
      <c r="AU317" s="40">
        <v>0</v>
      </c>
      <c r="AV317" s="40">
        <v>0</v>
      </c>
      <c r="AW317" s="40">
        <v>0</v>
      </c>
      <c r="AX317" s="40">
        <v>0</v>
      </c>
      <c r="AY317" s="40">
        <v>0</v>
      </c>
      <c r="AZ317" s="40">
        <v>0</v>
      </c>
      <c r="BA317" s="40">
        <v>0</v>
      </c>
      <c r="BB317" s="40">
        <v>0</v>
      </c>
      <c r="BC317" s="40">
        <v>0</v>
      </c>
      <c r="BD317" s="40">
        <v>0</v>
      </c>
      <c r="BE317" s="40">
        <v>0</v>
      </c>
      <c r="BF317" s="40">
        <v>0</v>
      </c>
      <c r="BG317" s="40">
        <v>0</v>
      </c>
      <c r="BH317" s="43">
        <v>0</v>
      </c>
      <c r="BI317" s="40">
        <v>0</v>
      </c>
      <c r="BJ317" s="43">
        <v>0</v>
      </c>
      <c r="BK317" s="40">
        <v>0</v>
      </c>
      <c r="BL317" s="43">
        <v>0</v>
      </c>
      <c r="BM317" s="40">
        <v>0</v>
      </c>
      <c r="BN317" s="40">
        <v>0</v>
      </c>
      <c r="BO317" s="40">
        <v>0</v>
      </c>
      <c r="BP317" s="40">
        <v>0</v>
      </c>
      <c r="BQ317" s="40">
        <v>0</v>
      </c>
      <c r="BR317" s="40">
        <v>0</v>
      </c>
      <c r="BS317" s="40">
        <v>0</v>
      </c>
      <c r="BT317" s="40">
        <v>0</v>
      </c>
      <c r="BU317" s="40">
        <v>0</v>
      </c>
      <c r="BV317" s="40">
        <v>0</v>
      </c>
      <c r="BW317" s="40">
        <v>0</v>
      </c>
      <c r="BX317" s="40">
        <v>0</v>
      </c>
      <c r="BY317" s="40">
        <v>0</v>
      </c>
      <c r="BZ317" s="40">
        <v>0</v>
      </c>
      <c r="CA317" s="40">
        <v>0</v>
      </c>
      <c r="CB317" s="40">
        <v>0</v>
      </c>
      <c r="CC317" s="44">
        <v>0</v>
      </c>
      <c r="CD317" s="40">
        <v>0</v>
      </c>
      <c r="CE317" s="40">
        <v>0</v>
      </c>
      <c r="CF317" s="40">
        <v>0</v>
      </c>
      <c r="CG317" s="40">
        <v>0</v>
      </c>
      <c r="CH317" s="40">
        <v>0</v>
      </c>
      <c r="CI317" s="40">
        <v>0</v>
      </c>
      <c r="CJ317" s="40">
        <v>0</v>
      </c>
      <c r="CK317" s="40">
        <v>0</v>
      </c>
      <c r="CL317" s="40">
        <v>0</v>
      </c>
      <c r="CM317" s="40">
        <v>0</v>
      </c>
      <c r="CN317" s="40">
        <v>0</v>
      </c>
      <c r="CO317" s="40">
        <v>0</v>
      </c>
      <c r="CP317" s="40">
        <v>0</v>
      </c>
      <c r="CQ317" s="40">
        <v>0</v>
      </c>
      <c r="CR317" s="40">
        <v>0</v>
      </c>
      <c r="CS317" s="40">
        <v>0</v>
      </c>
      <c r="CT317" s="40">
        <v>0</v>
      </c>
      <c r="CU317" s="40">
        <v>0</v>
      </c>
      <c r="CV317" s="40">
        <v>0</v>
      </c>
      <c r="CW317" s="42">
        <v>0</v>
      </c>
      <c r="CX317" s="40">
        <f>SUM(AA317:CW317)</f>
        <v>1</v>
      </c>
      <c r="CY317" s="40">
        <v>0</v>
      </c>
      <c r="CZ317" s="40">
        <v>0</v>
      </c>
      <c r="DA317" s="40">
        <v>1</v>
      </c>
      <c r="DB317" s="40">
        <v>0</v>
      </c>
      <c r="DC317" s="40" t="s">
        <v>2146</v>
      </c>
      <c r="DD317" s="40" t="s">
        <v>304</v>
      </c>
      <c r="DE317" s="40" t="s">
        <v>529</v>
      </c>
      <c r="DF317" s="40">
        <v>1</v>
      </c>
      <c r="DG317" s="40"/>
      <c r="DH317" s="40" t="s">
        <v>530</v>
      </c>
      <c r="DI317" s="40"/>
      <c r="DJ317" s="40"/>
      <c r="DK317" s="40"/>
      <c r="DL317" s="40">
        <v>0</v>
      </c>
      <c r="DM317" s="40"/>
      <c r="DN317" s="40">
        <v>1</v>
      </c>
      <c r="DO317" s="40">
        <v>1980</v>
      </c>
      <c r="DP317" s="40" t="s">
        <v>2147</v>
      </c>
      <c r="DQ317" s="41" t="s">
        <v>2144</v>
      </c>
      <c r="DR317" s="40" t="s">
        <v>460</v>
      </c>
      <c r="DS317" s="40" t="s">
        <v>2147</v>
      </c>
      <c r="DT317" s="37"/>
      <c r="DU317" s="37"/>
      <c r="DV317" s="37"/>
      <c r="DW317" s="37"/>
      <c r="DX317" s="37"/>
      <c r="DY317" s="37"/>
      <c r="DZ317" s="37"/>
      <c r="EA317" s="37"/>
      <c r="EB317" s="37"/>
      <c r="EC317" s="37"/>
      <c r="ED317" s="37"/>
      <c r="EE317" s="37"/>
      <c r="EF317" s="37"/>
      <c r="EG317" s="37"/>
      <c r="EH317" s="37"/>
      <c r="EI317" s="37"/>
    </row>
    <row r="318" spans="1:196" s="38" customFormat="1" ht="15.75" customHeight="1" x14ac:dyDescent="0.3">
      <c r="A318" s="39" t="s">
        <v>9</v>
      </c>
      <c r="B318" s="39" t="s">
        <v>2143</v>
      </c>
      <c r="C318" s="41" t="s">
        <v>2148</v>
      </c>
      <c r="D318" s="40"/>
      <c r="E318" s="40"/>
      <c r="F318" s="40" t="s">
        <v>145</v>
      </c>
      <c r="G318" s="40"/>
      <c r="H318" s="40" t="s">
        <v>454</v>
      </c>
      <c r="I318" s="40" t="s">
        <v>56</v>
      </c>
      <c r="J318" s="40" t="s">
        <v>455</v>
      </c>
      <c r="K318" s="40" t="s">
        <v>269</v>
      </c>
      <c r="L318" s="40"/>
      <c r="M318" s="40" t="s">
        <v>274</v>
      </c>
      <c r="N318" s="40"/>
      <c r="O318" s="40" t="s">
        <v>300</v>
      </c>
      <c r="P318" s="40"/>
      <c r="Q318" s="40" t="s">
        <v>2149</v>
      </c>
      <c r="R318" s="40">
        <v>0</v>
      </c>
      <c r="S318" s="40">
        <v>0</v>
      </c>
      <c r="T318" s="40">
        <v>0</v>
      </c>
      <c r="U318" s="40">
        <v>0</v>
      </c>
      <c r="V318" s="40">
        <v>0</v>
      </c>
      <c r="W318" s="40">
        <v>0</v>
      </c>
      <c r="X318" s="40">
        <v>0</v>
      </c>
      <c r="Y318" s="40">
        <v>0</v>
      </c>
      <c r="Z318" s="40"/>
      <c r="AA318" s="40">
        <v>1</v>
      </c>
      <c r="AB318" s="40">
        <v>0</v>
      </c>
      <c r="AC318" s="40">
        <v>0</v>
      </c>
      <c r="AD318" s="40">
        <v>0</v>
      </c>
      <c r="AE318" s="40">
        <v>0</v>
      </c>
      <c r="AF318" s="40">
        <v>0</v>
      </c>
      <c r="AG318" s="40">
        <v>0</v>
      </c>
      <c r="AH318" s="40">
        <v>0</v>
      </c>
      <c r="AI318" s="40">
        <v>0</v>
      </c>
      <c r="AJ318" s="40">
        <v>0</v>
      </c>
      <c r="AK318" s="40">
        <v>0</v>
      </c>
      <c r="AL318" s="40">
        <v>0</v>
      </c>
      <c r="AM318" s="40">
        <v>0</v>
      </c>
      <c r="AN318" s="40">
        <v>0</v>
      </c>
      <c r="AO318" s="40">
        <v>0</v>
      </c>
      <c r="AP318" s="40">
        <v>0</v>
      </c>
      <c r="AQ318" s="40">
        <v>0</v>
      </c>
      <c r="AR318" s="40">
        <v>0</v>
      </c>
      <c r="AS318" s="40">
        <v>0</v>
      </c>
      <c r="AT318" s="40">
        <v>0</v>
      </c>
      <c r="AU318" s="40">
        <v>0</v>
      </c>
      <c r="AV318" s="40">
        <v>0</v>
      </c>
      <c r="AW318" s="40">
        <v>0</v>
      </c>
      <c r="AX318" s="40">
        <v>0</v>
      </c>
      <c r="AY318" s="40">
        <v>0</v>
      </c>
      <c r="AZ318" s="40">
        <v>0</v>
      </c>
      <c r="BA318" s="40">
        <v>0</v>
      </c>
      <c r="BB318" s="40">
        <v>0</v>
      </c>
      <c r="BC318" s="40">
        <v>0</v>
      </c>
      <c r="BD318" s="40">
        <v>0</v>
      </c>
      <c r="BE318" s="40">
        <v>0</v>
      </c>
      <c r="BF318" s="40">
        <v>0</v>
      </c>
      <c r="BG318" s="40">
        <v>0</v>
      </c>
      <c r="BH318" s="43">
        <v>0</v>
      </c>
      <c r="BI318" s="40">
        <v>0</v>
      </c>
      <c r="BJ318" s="43">
        <v>0</v>
      </c>
      <c r="BK318" s="40">
        <v>0</v>
      </c>
      <c r="BL318" s="43">
        <v>0</v>
      </c>
      <c r="BM318" s="40">
        <v>0</v>
      </c>
      <c r="BN318" s="40">
        <v>0</v>
      </c>
      <c r="BO318" s="40">
        <v>0</v>
      </c>
      <c r="BP318" s="40">
        <v>0</v>
      </c>
      <c r="BQ318" s="40">
        <v>0</v>
      </c>
      <c r="BR318" s="40">
        <v>0</v>
      </c>
      <c r="BS318" s="40">
        <v>0</v>
      </c>
      <c r="BT318" s="40">
        <v>0</v>
      </c>
      <c r="BU318" s="40">
        <v>0</v>
      </c>
      <c r="BV318" s="40">
        <v>0</v>
      </c>
      <c r="BW318" s="40">
        <v>0</v>
      </c>
      <c r="BX318" s="40">
        <v>0</v>
      </c>
      <c r="BY318" s="40">
        <v>0</v>
      </c>
      <c r="BZ318" s="40">
        <v>0</v>
      </c>
      <c r="CA318" s="40">
        <v>0</v>
      </c>
      <c r="CB318" s="40">
        <v>0</v>
      </c>
      <c r="CC318" s="44">
        <v>0</v>
      </c>
      <c r="CD318" s="40">
        <v>0</v>
      </c>
      <c r="CE318" s="40">
        <v>0</v>
      </c>
      <c r="CF318" s="40">
        <v>0</v>
      </c>
      <c r="CG318" s="40">
        <v>0</v>
      </c>
      <c r="CH318" s="40">
        <v>0</v>
      </c>
      <c r="CI318" s="40">
        <v>0</v>
      </c>
      <c r="CJ318" s="40">
        <v>0</v>
      </c>
      <c r="CK318" s="40">
        <v>0</v>
      </c>
      <c r="CL318" s="40">
        <v>0</v>
      </c>
      <c r="CM318" s="40">
        <v>0</v>
      </c>
      <c r="CN318" s="40">
        <v>0</v>
      </c>
      <c r="CO318" s="40">
        <v>0</v>
      </c>
      <c r="CP318" s="40">
        <v>0</v>
      </c>
      <c r="CQ318" s="40">
        <v>0</v>
      </c>
      <c r="CR318" s="40">
        <v>0</v>
      </c>
      <c r="CS318" s="40">
        <v>0</v>
      </c>
      <c r="CT318" s="40">
        <v>0</v>
      </c>
      <c r="CU318" s="40">
        <v>0</v>
      </c>
      <c r="CV318" s="40">
        <v>0</v>
      </c>
      <c r="CW318" s="42">
        <v>0</v>
      </c>
      <c r="CX318" s="40">
        <f>SUM(AA318:CW318)</f>
        <v>1</v>
      </c>
      <c r="CY318" s="40">
        <v>0</v>
      </c>
      <c r="CZ318" s="40">
        <v>0</v>
      </c>
      <c r="DA318" s="40">
        <v>1</v>
      </c>
      <c r="DB318" s="40">
        <v>0</v>
      </c>
      <c r="DC318" s="40" t="s">
        <v>2150</v>
      </c>
      <c r="DD318" s="40" t="s">
        <v>304</v>
      </c>
      <c r="DE318" s="40" t="s">
        <v>529</v>
      </c>
      <c r="DF318" s="40">
        <v>1</v>
      </c>
      <c r="DG318" s="40"/>
      <c r="DH318" s="40" t="s">
        <v>2151</v>
      </c>
      <c r="DI318" s="40"/>
      <c r="DJ318" s="40"/>
      <c r="DK318" s="40"/>
      <c r="DL318" s="40">
        <v>0</v>
      </c>
      <c r="DM318" s="40"/>
      <c r="DN318" s="40">
        <v>1</v>
      </c>
      <c r="DO318" s="40">
        <v>1991</v>
      </c>
      <c r="DP318" s="40" t="s">
        <v>2152</v>
      </c>
      <c r="DQ318" s="41" t="s">
        <v>2148</v>
      </c>
      <c r="DR318" s="40" t="s">
        <v>460</v>
      </c>
      <c r="DS318" s="40" t="s">
        <v>2152</v>
      </c>
      <c r="DT318" s="37"/>
      <c r="DU318" s="37"/>
      <c r="DV318" s="37"/>
      <c r="DW318" s="37"/>
      <c r="DX318" s="37"/>
      <c r="DY318" s="37"/>
      <c r="DZ318" s="37"/>
      <c r="EA318" s="37"/>
      <c r="EB318" s="37"/>
      <c r="EC318" s="37"/>
      <c r="ED318" s="37"/>
      <c r="EE318" s="37"/>
      <c r="EF318" s="37"/>
      <c r="EG318" s="37"/>
      <c r="EH318" s="37"/>
      <c r="EI318" s="37"/>
    </row>
    <row r="319" spans="1:196" s="37" customFormat="1" ht="15.75" customHeight="1" x14ac:dyDescent="0.3">
      <c r="A319" s="74" t="s">
        <v>9</v>
      </c>
      <c r="B319" s="37" t="s">
        <v>2153</v>
      </c>
      <c r="C319" s="37" t="s">
        <v>2154</v>
      </c>
      <c r="F319" s="37" t="s">
        <v>122</v>
      </c>
      <c r="H319" s="546" t="s">
        <v>8574</v>
      </c>
      <c r="I319" s="37" t="s">
        <v>56</v>
      </c>
      <c r="J319" s="37" t="s">
        <v>173</v>
      </c>
      <c r="K319" s="37" t="s">
        <v>471</v>
      </c>
      <c r="M319" s="37" t="s">
        <v>279</v>
      </c>
      <c r="N319" s="37" t="s">
        <v>299</v>
      </c>
      <c r="O319" s="37" t="s">
        <v>299</v>
      </c>
      <c r="P319" s="37" t="s">
        <v>1443</v>
      </c>
      <c r="Q319" s="37" t="s">
        <v>1444</v>
      </c>
      <c r="W319" s="37">
        <v>1</v>
      </c>
      <c r="BH319" s="52"/>
      <c r="BJ319" s="52"/>
      <c r="BL319" s="52"/>
      <c r="DC319" s="37" t="s">
        <v>1378</v>
      </c>
      <c r="DD319" s="37" t="s">
        <v>311</v>
      </c>
      <c r="DN319" s="37">
        <v>1</v>
      </c>
      <c r="DO319" s="37">
        <v>2020</v>
      </c>
      <c r="DP319" s="37" t="s">
        <v>2155</v>
      </c>
      <c r="DQ319" s="37" t="s">
        <v>2154</v>
      </c>
      <c r="DR319" s="37" t="s">
        <v>580</v>
      </c>
      <c r="DS319" s="37" t="s">
        <v>2155</v>
      </c>
      <c r="DU319" s="123"/>
    </row>
    <row r="320" spans="1:196" s="38" customFormat="1" ht="15.75" customHeight="1" x14ac:dyDescent="0.3">
      <c r="A320" s="40" t="s">
        <v>9</v>
      </c>
      <c r="B320" s="40" t="s">
        <v>2156</v>
      </c>
      <c r="C320" s="41" t="s">
        <v>2157</v>
      </c>
      <c r="D320" s="40"/>
      <c r="E320" s="40"/>
      <c r="F320" s="40" t="s">
        <v>145</v>
      </c>
      <c r="G320" s="40"/>
      <c r="H320" s="40" t="s">
        <v>2158</v>
      </c>
      <c r="I320" s="40"/>
      <c r="J320" s="40" t="s">
        <v>205</v>
      </c>
      <c r="K320" s="40"/>
      <c r="L320" s="40"/>
      <c r="M320" s="40"/>
      <c r="N320" s="40"/>
      <c r="O320" s="40"/>
      <c r="P320" s="40" t="s">
        <v>2159</v>
      </c>
      <c r="Q320" s="40" t="s">
        <v>1049</v>
      </c>
      <c r="R320" s="40">
        <v>0</v>
      </c>
      <c r="S320" s="40">
        <v>0</v>
      </c>
      <c r="T320" s="40">
        <v>0</v>
      </c>
      <c r="U320" s="40">
        <v>0</v>
      </c>
      <c r="V320" s="40">
        <v>0</v>
      </c>
      <c r="W320" s="40"/>
      <c r="X320" s="40">
        <v>0</v>
      </c>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40"/>
      <c r="AX320" s="40"/>
      <c r="AY320" s="40"/>
      <c r="AZ320" s="40"/>
      <c r="BA320" s="40"/>
      <c r="BB320" s="40"/>
      <c r="BC320" s="40"/>
      <c r="BD320" s="40"/>
      <c r="BE320" s="40"/>
      <c r="BF320" s="40"/>
      <c r="BG320" s="40"/>
      <c r="BH320" s="43"/>
      <c r="BI320" s="40"/>
      <c r="BJ320" s="43"/>
      <c r="BK320" s="40"/>
      <c r="BL320" s="43"/>
      <c r="BM320" s="40"/>
      <c r="BN320" s="40">
        <v>1</v>
      </c>
      <c r="BO320" s="40"/>
      <c r="BP320" s="40"/>
      <c r="BQ320" s="40"/>
      <c r="BR320" s="40"/>
      <c r="BS320" s="40"/>
      <c r="BT320" s="40"/>
      <c r="BU320" s="40"/>
      <c r="BV320" s="40"/>
      <c r="BW320" s="40"/>
      <c r="BX320" s="40"/>
      <c r="BY320" s="40"/>
      <c r="BZ320" s="40"/>
      <c r="CA320" s="40"/>
      <c r="CB320" s="40"/>
      <c r="CC320" s="40"/>
      <c r="CD320" s="40"/>
      <c r="CE320" s="40"/>
      <c r="CF320" s="40"/>
      <c r="CG320" s="40"/>
      <c r="CH320" s="40"/>
      <c r="CI320" s="40"/>
      <c r="CJ320" s="40"/>
      <c r="CK320" s="40"/>
      <c r="CL320" s="40"/>
      <c r="CM320" s="40"/>
      <c r="CN320" s="40"/>
      <c r="CO320" s="40"/>
      <c r="CP320" s="40"/>
      <c r="CQ320" s="40"/>
      <c r="CR320" s="40"/>
      <c r="CS320" s="40"/>
      <c r="CT320" s="40"/>
      <c r="CU320" s="40"/>
      <c r="CV320" s="40"/>
      <c r="CW320" s="40"/>
      <c r="CX320" s="40"/>
      <c r="CY320" s="40"/>
      <c r="CZ320" s="40"/>
      <c r="DA320" s="40"/>
      <c r="DB320" s="40"/>
      <c r="DC320" s="40" t="s">
        <v>745</v>
      </c>
      <c r="DD320" s="40" t="s">
        <v>305</v>
      </c>
      <c r="DE320" s="40"/>
      <c r="DF320" s="40"/>
      <c r="DG320" s="40" t="s">
        <v>1661</v>
      </c>
      <c r="DH320" s="40" t="s">
        <v>2160</v>
      </c>
      <c r="DI320" s="40"/>
      <c r="DJ320" s="40"/>
      <c r="DK320" s="40"/>
      <c r="DL320" s="40">
        <v>1</v>
      </c>
      <c r="DM320" s="40" t="s">
        <v>595</v>
      </c>
      <c r="DN320" s="40">
        <v>1</v>
      </c>
      <c r="DO320" s="40">
        <v>1991</v>
      </c>
      <c r="DP320" s="40" t="s">
        <v>2161</v>
      </c>
      <c r="DQ320" s="41" t="s">
        <v>2157</v>
      </c>
      <c r="DR320" s="40" t="s">
        <v>460</v>
      </c>
      <c r="DS320" s="40" t="s">
        <v>2161</v>
      </c>
      <c r="DT320" s="37"/>
      <c r="DU320" s="37"/>
      <c r="DV320" s="37"/>
      <c r="DW320" s="37"/>
      <c r="DX320" s="37"/>
      <c r="DY320" s="37"/>
      <c r="DZ320" s="37"/>
      <c r="EA320" s="37"/>
      <c r="EB320" s="37"/>
      <c r="EC320" s="37"/>
      <c r="ED320" s="37"/>
      <c r="EE320" s="37"/>
      <c r="EF320" s="37"/>
      <c r="EG320" s="37"/>
      <c r="EH320" s="37"/>
      <c r="EI320" s="37"/>
    </row>
    <row r="321" spans="1:139" s="38" customFormat="1" ht="15.75" customHeight="1" thickBot="1" x14ac:dyDescent="0.35">
      <c r="A321" s="124" t="s">
        <v>9</v>
      </c>
      <c r="B321" s="125" t="s">
        <v>2162</v>
      </c>
      <c r="C321" s="126" t="s">
        <v>2163</v>
      </c>
      <c r="D321" s="124"/>
      <c r="E321" s="124"/>
      <c r="F321" s="124" t="s">
        <v>91</v>
      </c>
      <c r="G321" s="124"/>
      <c r="H321" s="124" t="s">
        <v>2164</v>
      </c>
      <c r="I321" s="124" t="s">
        <v>56</v>
      </c>
      <c r="J321" s="124" t="s">
        <v>173</v>
      </c>
      <c r="K321" s="124" t="s">
        <v>471</v>
      </c>
      <c r="L321" s="124"/>
      <c r="M321" s="124" t="s">
        <v>272</v>
      </c>
      <c r="N321" s="124"/>
      <c r="O321" s="124" t="s">
        <v>299</v>
      </c>
      <c r="P321" s="124" t="s">
        <v>2165</v>
      </c>
      <c r="Q321" s="124" t="s">
        <v>2166</v>
      </c>
      <c r="R321" s="124">
        <v>0</v>
      </c>
      <c r="S321" s="124">
        <v>0</v>
      </c>
      <c r="T321" s="124">
        <v>0</v>
      </c>
      <c r="U321" s="124">
        <v>0</v>
      </c>
      <c r="V321" s="124">
        <v>0</v>
      </c>
      <c r="W321" s="124">
        <v>0</v>
      </c>
      <c r="X321" s="124">
        <v>0</v>
      </c>
      <c r="Y321" s="124">
        <v>0</v>
      </c>
      <c r="Z321" s="124"/>
      <c r="AA321" s="124">
        <v>0</v>
      </c>
      <c r="AB321" s="124">
        <v>0</v>
      </c>
      <c r="AC321" s="124">
        <v>0</v>
      </c>
      <c r="AD321" s="124">
        <v>0</v>
      </c>
      <c r="AE321" s="124">
        <v>0</v>
      </c>
      <c r="AF321" s="124">
        <v>0</v>
      </c>
      <c r="AG321" s="124">
        <v>0</v>
      </c>
      <c r="AH321" s="124">
        <v>0</v>
      </c>
      <c r="AI321" s="124">
        <v>0</v>
      </c>
      <c r="AJ321" s="124">
        <v>0</v>
      </c>
      <c r="AK321" s="124">
        <v>0</v>
      </c>
      <c r="AL321" s="124">
        <v>0</v>
      </c>
      <c r="AM321" s="124">
        <v>0</v>
      </c>
      <c r="AN321" s="124">
        <v>0</v>
      </c>
      <c r="AO321" s="124">
        <v>0</v>
      </c>
      <c r="AP321" s="124">
        <v>0</v>
      </c>
      <c r="AQ321" s="124">
        <v>0</v>
      </c>
      <c r="AR321" s="124">
        <v>0</v>
      </c>
      <c r="AS321" s="124">
        <v>0</v>
      </c>
      <c r="AT321" s="124">
        <v>0</v>
      </c>
      <c r="AU321" s="124">
        <v>0</v>
      </c>
      <c r="AV321" s="124">
        <v>0</v>
      </c>
      <c r="AW321" s="124">
        <v>0</v>
      </c>
      <c r="AX321" s="124">
        <v>0</v>
      </c>
      <c r="AY321" s="124">
        <v>0</v>
      </c>
      <c r="AZ321" s="124">
        <v>0</v>
      </c>
      <c r="BA321" s="124">
        <v>0</v>
      </c>
      <c r="BB321" s="124">
        <v>0</v>
      </c>
      <c r="BC321" s="124">
        <v>0</v>
      </c>
      <c r="BD321" s="124">
        <v>0</v>
      </c>
      <c r="BE321" s="124">
        <v>0</v>
      </c>
      <c r="BF321" s="124">
        <v>0</v>
      </c>
      <c r="BG321" s="124">
        <v>0</v>
      </c>
      <c r="BH321" s="127">
        <v>0</v>
      </c>
      <c r="BI321" s="124">
        <v>0</v>
      </c>
      <c r="BJ321" s="127">
        <v>0</v>
      </c>
      <c r="BK321" s="124">
        <v>0</v>
      </c>
      <c r="BL321" s="127">
        <v>0</v>
      </c>
      <c r="BM321" s="124">
        <v>0</v>
      </c>
      <c r="BN321" s="124">
        <v>0</v>
      </c>
      <c r="BO321" s="124">
        <v>0</v>
      </c>
      <c r="BP321" s="124">
        <v>0</v>
      </c>
      <c r="BQ321" s="124">
        <v>0</v>
      </c>
      <c r="BR321" s="124">
        <v>0</v>
      </c>
      <c r="BS321" s="124">
        <v>0</v>
      </c>
      <c r="BT321" s="124">
        <v>0</v>
      </c>
      <c r="BU321" s="124">
        <v>0</v>
      </c>
      <c r="BV321" s="124">
        <v>0</v>
      </c>
      <c r="BW321" s="124">
        <v>0</v>
      </c>
      <c r="BX321" s="124">
        <v>0</v>
      </c>
      <c r="BY321" s="124">
        <v>0</v>
      </c>
      <c r="BZ321" s="124">
        <v>0</v>
      </c>
      <c r="CA321" s="124">
        <v>0</v>
      </c>
      <c r="CB321" s="124">
        <v>0</v>
      </c>
      <c r="CC321" s="124">
        <v>0</v>
      </c>
      <c r="CD321" s="124">
        <v>0</v>
      </c>
      <c r="CE321" s="124">
        <v>0</v>
      </c>
      <c r="CF321" s="124">
        <v>0</v>
      </c>
      <c r="CG321" s="124">
        <v>0</v>
      </c>
      <c r="CH321" s="124">
        <v>0</v>
      </c>
      <c r="CI321" s="124">
        <v>0</v>
      </c>
      <c r="CJ321" s="124">
        <v>0</v>
      </c>
      <c r="CK321" s="124">
        <v>0</v>
      </c>
      <c r="CL321" s="124">
        <v>0</v>
      </c>
      <c r="CM321" s="124">
        <v>0</v>
      </c>
      <c r="CN321" s="124">
        <v>0</v>
      </c>
      <c r="CO321" s="124">
        <v>0</v>
      </c>
      <c r="CP321" s="124">
        <v>1</v>
      </c>
      <c r="CQ321" s="124">
        <v>0</v>
      </c>
      <c r="CR321" s="124">
        <v>0</v>
      </c>
      <c r="CS321" s="124">
        <v>0</v>
      </c>
      <c r="CT321" s="124">
        <v>0</v>
      </c>
      <c r="CU321" s="124">
        <v>0</v>
      </c>
      <c r="CV321" s="124">
        <v>0</v>
      </c>
      <c r="CW321" s="124">
        <v>0</v>
      </c>
      <c r="CX321" s="124">
        <f>SUM(AA321:CW321)</f>
        <v>1</v>
      </c>
      <c r="CY321" s="124">
        <v>1</v>
      </c>
      <c r="CZ321" s="124">
        <v>0</v>
      </c>
      <c r="DA321" s="124">
        <v>0</v>
      </c>
      <c r="DB321" s="124">
        <v>0</v>
      </c>
      <c r="DC321" s="124" t="s">
        <v>458</v>
      </c>
      <c r="DD321" s="124" t="s">
        <v>306</v>
      </c>
      <c r="DE321" s="124" t="s">
        <v>474</v>
      </c>
      <c r="DF321" s="124">
        <v>1</v>
      </c>
      <c r="DG321" s="124"/>
      <c r="DH321" s="124"/>
      <c r="DI321" s="124"/>
      <c r="DJ321" s="124"/>
      <c r="DK321" s="124"/>
      <c r="DL321" s="124">
        <v>0</v>
      </c>
      <c r="DM321" s="124"/>
      <c r="DN321" s="124">
        <v>1</v>
      </c>
      <c r="DO321" s="124">
        <v>2001</v>
      </c>
      <c r="DP321" s="124" t="s">
        <v>2167</v>
      </c>
      <c r="DQ321" s="126" t="s">
        <v>2163</v>
      </c>
      <c r="DR321" s="124" t="s">
        <v>460</v>
      </c>
      <c r="DS321" s="124" t="s">
        <v>2167</v>
      </c>
      <c r="DT321" s="37"/>
      <c r="DU321" s="37"/>
      <c r="DV321" s="37"/>
      <c r="DW321" s="37"/>
      <c r="DX321" s="37"/>
      <c r="DY321" s="37"/>
      <c r="DZ321" s="37"/>
      <c r="EA321" s="37"/>
      <c r="EB321" s="37"/>
      <c r="EC321" s="37"/>
      <c r="ED321" s="37"/>
      <c r="EE321" s="37"/>
      <c r="EF321" s="37"/>
      <c r="EG321" s="37"/>
      <c r="EH321" s="37"/>
      <c r="EI321" s="37"/>
    </row>
    <row r="322" spans="1:139" s="37" customFormat="1" ht="15.75" customHeight="1" thickTop="1" thickBot="1" x14ac:dyDescent="0.35">
      <c r="A322" s="40" t="s">
        <v>9</v>
      </c>
      <c r="B322" s="39" t="s">
        <v>2168</v>
      </c>
      <c r="C322" s="41" t="s">
        <v>2169</v>
      </c>
      <c r="D322" s="40"/>
      <c r="E322" s="40"/>
      <c r="F322" s="40" t="s">
        <v>122</v>
      </c>
      <c r="G322" s="40"/>
      <c r="H322" s="40" t="s">
        <v>454</v>
      </c>
      <c r="I322" s="40" t="s">
        <v>56</v>
      </c>
      <c r="J322" s="40" t="s">
        <v>173</v>
      </c>
      <c r="K322" s="40" t="s">
        <v>471</v>
      </c>
      <c r="L322" s="40"/>
      <c r="M322" s="40" t="s">
        <v>272</v>
      </c>
      <c r="N322" s="40"/>
      <c r="O322" s="40" t="s">
        <v>299</v>
      </c>
      <c r="P322" s="40" t="s">
        <v>2170</v>
      </c>
      <c r="Q322" s="40" t="s">
        <v>2171</v>
      </c>
      <c r="R322" s="40">
        <v>0</v>
      </c>
      <c r="S322" s="40">
        <v>0</v>
      </c>
      <c r="T322" s="40">
        <v>0</v>
      </c>
      <c r="U322" s="40">
        <v>0</v>
      </c>
      <c r="V322" s="40">
        <v>0</v>
      </c>
      <c r="W322" s="40">
        <v>0</v>
      </c>
      <c r="X322" s="40">
        <v>0</v>
      </c>
      <c r="Y322" s="40">
        <v>0</v>
      </c>
      <c r="Z322" s="40"/>
      <c r="AA322" s="40">
        <v>0</v>
      </c>
      <c r="AB322" s="40">
        <v>0</v>
      </c>
      <c r="AC322" s="40">
        <v>0</v>
      </c>
      <c r="AD322" s="40">
        <v>0</v>
      </c>
      <c r="AE322" s="40">
        <v>0</v>
      </c>
      <c r="AF322" s="40">
        <v>0</v>
      </c>
      <c r="AG322" s="40">
        <v>0</v>
      </c>
      <c r="AH322" s="40">
        <v>0</v>
      </c>
      <c r="AI322" s="40">
        <v>0</v>
      </c>
      <c r="AJ322" s="40">
        <v>0</v>
      </c>
      <c r="AK322" s="40">
        <v>0</v>
      </c>
      <c r="AL322" s="40">
        <v>0</v>
      </c>
      <c r="AM322" s="40">
        <v>0</v>
      </c>
      <c r="AN322" s="40">
        <v>0</v>
      </c>
      <c r="AO322" s="40">
        <v>0</v>
      </c>
      <c r="AP322" s="40">
        <v>0</v>
      </c>
      <c r="AQ322" s="40">
        <v>0</v>
      </c>
      <c r="AR322" s="40">
        <v>0</v>
      </c>
      <c r="AS322" s="40">
        <v>0</v>
      </c>
      <c r="AT322" s="40">
        <v>0</v>
      </c>
      <c r="AU322" s="40">
        <v>0</v>
      </c>
      <c r="AV322" s="40">
        <v>0</v>
      </c>
      <c r="AW322" s="40">
        <v>0</v>
      </c>
      <c r="AX322" s="40">
        <v>0</v>
      </c>
      <c r="AY322" s="40">
        <v>0</v>
      </c>
      <c r="AZ322" s="40">
        <v>0</v>
      </c>
      <c r="BA322" s="40">
        <v>0</v>
      </c>
      <c r="BB322" s="40">
        <v>0</v>
      </c>
      <c r="BC322" s="40">
        <v>0</v>
      </c>
      <c r="BD322" s="40">
        <v>0</v>
      </c>
      <c r="BE322" s="40">
        <v>0</v>
      </c>
      <c r="BF322" s="40">
        <v>0</v>
      </c>
      <c r="BG322" s="40">
        <v>0</v>
      </c>
      <c r="BH322" s="43">
        <v>0</v>
      </c>
      <c r="BI322" s="40">
        <v>0</v>
      </c>
      <c r="BJ322" s="43">
        <v>0</v>
      </c>
      <c r="BK322" s="40">
        <v>0</v>
      </c>
      <c r="BL322" s="43">
        <v>0</v>
      </c>
      <c r="BM322" s="40">
        <v>0</v>
      </c>
      <c r="BN322" s="40">
        <v>0</v>
      </c>
      <c r="BO322" s="40">
        <v>0</v>
      </c>
      <c r="BP322" s="40">
        <v>0</v>
      </c>
      <c r="BQ322" s="40">
        <v>0</v>
      </c>
      <c r="BR322" s="40">
        <v>0</v>
      </c>
      <c r="BS322" s="40">
        <v>0</v>
      </c>
      <c r="BT322" s="40">
        <v>0</v>
      </c>
      <c r="BU322" s="40">
        <v>0</v>
      </c>
      <c r="BV322" s="40">
        <v>1</v>
      </c>
      <c r="BW322" s="40">
        <v>0</v>
      </c>
      <c r="BX322" s="40">
        <v>0</v>
      </c>
      <c r="BY322" s="40">
        <v>0</v>
      </c>
      <c r="BZ322" s="40">
        <v>0</v>
      </c>
      <c r="CA322" s="40">
        <v>0</v>
      </c>
      <c r="CB322" s="40">
        <v>0</v>
      </c>
      <c r="CC322" s="40">
        <v>0</v>
      </c>
      <c r="CD322" s="40">
        <v>0</v>
      </c>
      <c r="CE322" s="40">
        <v>0</v>
      </c>
      <c r="CF322" s="40">
        <v>0</v>
      </c>
      <c r="CG322" s="40">
        <v>0</v>
      </c>
      <c r="CH322" s="40">
        <v>0</v>
      </c>
      <c r="CI322" s="40">
        <v>0</v>
      </c>
      <c r="CJ322" s="40">
        <v>0</v>
      </c>
      <c r="CK322" s="40">
        <v>0</v>
      </c>
      <c r="CL322" s="40">
        <v>0</v>
      </c>
      <c r="CM322" s="40">
        <v>0</v>
      </c>
      <c r="CN322" s="40">
        <v>0</v>
      </c>
      <c r="CO322" s="40">
        <v>0</v>
      </c>
      <c r="CP322" s="40">
        <v>0</v>
      </c>
      <c r="CQ322" s="40">
        <v>0</v>
      </c>
      <c r="CR322" s="40">
        <v>0</v>
      </c>
      <c r="CS322" s="40">
        <v>0</v>
      </c>
      <c r="CT322" s="40">
        <v>0</v>
      </c>
      <c r="CU322" s="40">
        <v>0</v>
      </c>
      <c r="CV322" s="40">
        <v>0</v>
      </c>
      <c r="CW322" s="40">
        <v>0</v>
      </c>
      <c r="CX322" s="40">
        <f>SUM(AA322:CW322)</f>
        <v>1</v>
      </c>
      <c r="CY322" s="40">
        <v>1</v>
      </c>
      <c r="CZ322" s="40">
        <v>0</v>
      </c>
      <c r="DA322" s="40">
        <v>0</v>
      </c>
      <c r="DB322" s="40">
        <v>1</v>
      </c>
      <c r="DC322" s="40" t="s">
        <v>663</v>
      </c>
      <c r="DD322" s="40" t="s">
        <v>307</v>
      </c>
      <c r="DE322" s="40"/>
      <c r="DF322" s="40"/>
      <c r="DG322" s="40" t="s">
        <v>2172</v>
      </c>
      <c r="DH322" s="40" t="s">
        <v>539</v>
      </c>
      <c r="DI322" s="40"/>
      <c r="DJ322" s="40"/>
      <c r="DK322" s="40"/>
      <c r="DL322" s="40">
        <v>1</v>
      </c>
      <c r="DM322" s="40"/>
      <c r="DN322" s="40">
        <v>1</v>
      </c>
      <c r="DO322" s="40">
        <v>1929</v>
      </c>
      <c r="DP322" s="40" t="s">
        <v>2173</v>
      </c>
      <c r="DQ322" s="41" t="s">
        <v>2169</v>
      </c>
      <c r="DR322" s="40" t="s">
        <v>460</v>
      </c>
      <c r="DS322" s="40" t="s">
        <v>2173</v>
      </c>
    </row>
    <row r="323" spans="1:139" s="37" customFormat="1" ht="15.75" customHeight="1" thickTop="1" x14ac:dyDescent="0.3">
      <c r="A323" s="40" t="s">
        <v>9</v>
      </c>
      <c r="B323" s="39" t="s">
        <v>2174</v>
      </c>
      <c r="C323" s="41" t="s">
        <v>8589</v>
      </c>
      <c r="D323" s="40"/>
      <c r="E323" s="40"/>
      <c r="F323" s="40" t="s">
        <v>122</v>
      </c>
      <c r="G323" s="40"/>
      <c r="H323" s="546" t="s">
        <v>8574</v>
      </c>
      <c r="I323" s="40" t="s">
        <v>56</v>
      </c>
      <c r="J323" s="128" t="s">
        <v>173</v>
      </c>
      <c r="K323" s="128" t="s">
        <v>471</v>
      </c>
      <c r="L323" s="40"/>
      <c r="M323" s="40" t="s">
        <v>272</v>
      </c>
      <c r="N323" s="40" t="s">
        <v>299</v>
      </c>
      <c r="O323" s="40" t="s">
        <v>299</v>
      </c>
      <c r="P323" s="40"/>
      <c r="Q323" s="40"/>
      <c r="R323" s="40">
        <v>0</v>
      </c>
      <c r="S323" s="40">
        <v>0</v>
      </c>
      <c r="T323" s="40">
        <v>0</v>
      </c>
      <c r="U323" s="40">
        <v>0</v>
      </c>
      <c r="V323" s="40">
        <v>0</v>
      </c>
      <c r="W323" s="40">
        <v>1</v>
      </c>
      <c r="X323" s="40">
        <v>0</v>
      </c>
      <c r="Y323" s="40">
        <v>0</v>
      </c>
      <c r="Z323" s="40"/>
      <c r="AA323" s="40">
        <v>0</v>
      </c>
      <c r="AB323" s="40">
        <v>0</v>
      </c>
      <c r="AC323" s="40">
        <v>0</v>
      </c>
      <c r="AD323" s="40">
        <v>0</v>
      </c>
      <c r="AE323" s="40">
        <v>0</v>
      </c>
      <c r="AF323" s="40">
        <v>0</v>
      </c>
      <c r="AG323" s="40">
        <v>0</v>
      </c>
      <c r="AH323" s="40">
        <v>0</v>
      </c>
      <c r="AI323" s="40">
        <v>0</v>
      </c>
      <c r="AJ323" s="40">
        <v>0</v>
      </c>
      <c r="AK323" s="40">
        <v>0</v>
      </c>
      <c r="AL323" s="40">
        <v>0</v>
      </c>
      <c r="AM323" s="40">
        <v>0</v>
      </c>
      <c r="AN323" s="40">
        <v>0</v>
      </c>
      <c r="AO323" s="40">
        <v>0</v>
      </c>
      <c r="AP323" s="40">
        <v>0</v>
      </c>
      <c r="AQ323" s="40">
        <v>0</v>
      </c>
      <c r="AR323" s="40">
        <v>0</v>
      </c>
      <c r="AS323" s="40">
        <v>0</v>
      </c>
      <c r="AT323" s="40">
        <v>0</v>
      </c>
      <c r="AU323" s="40">
        <v>0</v>
      </c>
      <c r="AV323" s="40">
        <v>0</v>
      </c>
      <c r="AW323" s="40">
        <v>0</v>
      </c>
      <c r="AX323" s="40">
        <v>0</v>
      </c>
      <c r="AY323" s="40">
        <v>0</v>
      </c>
      <c r="AZ323" s="40">
        <v>0</v>
      </c>
      <c r="BA323" s="40">
        <v>0</v>
      </c>
      <c r="BB323" s="40">
        <v>0</v>
      </c>
      <c r="BC323" s="40">
        <v>0</v>
      </c>
      <c r="BD323" s="40">
        <v>0</v>
      </c>
      <c r="BE323" s="40">
        <v>0</v>
      </c>
      <c r="BF323" s="40">
        <v>0</v>
      </c>
      <c r="BG323" s="40">
        <v>0</v>
      </c>
      <c r="BH323" s="43">
        <v>0</v>
      </c>
      <c r="BI323" s="40">
        <v>0</v>
      </c>
      <c r="BJ323" s="43">
        <v>0</v>
      </c>
      <c r="BK323" s="40">
        <v>0</v>
      </c>
      <c r="BL323" s="43">
        <v>0</v>
      </c>
      <c r="BM323" s="40">
        <v>0</v>
      </c>
      <c r="BN323" s="40">
        <v>0</v>
      </c>
      <c r="BO323" s="40">
        <v>0</v>
      </c>
      <c r="BP323" s="40">
        <v>0</v>
      </c>
      <c r="BQ323" s="40">
        <v>0</v>
      </c>
      <c r="BR323" s="40">
        <v>0</v>
      </c>
      <c r="BS323" s="40">
        <v>0</v>
      </c>
      <c r="BT323" s="40">
        <v>0</v>
      </c>
      <c r="BU323" s="40">
        <v>0</v>
      </c>
      <c r="BV323" s="40">
        <v>0</v>
      </c>
      <c r="BW323" s="40">
        <v>0</v>
      </c>
      <c r="BX323" s="40">
        <v>0</v>
      </c>
      <c r="BY323" s="40">
        <v>0</v>
      </c>
      <c r="BZ323" s="40">
        <v>0</v>
      </c>
      <c r="CA323" s="40">
        <v>0</v>
      </c>
      <c r="CB323" s="40">
        <v>0</v>
      </c>
      <c r="CC323" s="40">
        <v>0</v>
      </c>
      <c r="CD323" s="40">
        <v>0</v>
      </c>
      <c r="CE323" s="40">
        <v>0</v>
      </c>
      <c r="CF323" s="40">
        <v>0</v>
      </c>
      <c r="CG323" s="40">
        <v>0</v>
      </c>
      <c r="CH323" s="40">
        <v>0</v>
      </c>
      <c r="CI323" s="40">
        <v>0</v>
      </c>
      <c r="CJ323" s="40">
        <v>0</v>
      </c>
      <c r="CK323" s="40">
        <v>0</v>
      </c>
      <c r="CL323" s="40">
        <v>0</v>
      </c>
      <c r="CM323" s="40">
        <v>0</v>
      </c>
      <c r="CN323" s="40">
        <v>0</v>
      </c>
      <c r="CO323" s="40">
        <v>0</v>
      </c>
      <c r="CP323" s="40">
        <v>0</v>
      </c>
      <c r="CQ323" s="40">
        <v>0</v>
      </c>
      <c r="CR323" s="40">
        <v>0</v>
      </c>
      <c r="CS323" s="40">
        <v>0</v>
      </c>
      <c r="CT323" s="40">
        <v>0</v>
      </c>
      <c r="CU323" s="40">
        <v>0</v>
      </c>
      <c r="CV323" s="40">
        <v>0</v>
      </c>
      <c r="CW323" s="40">
        <v>0</v>
      </c>
      <c r="CX323" s="40">
        <v>0</v>
      </c>
      <c r="CY323" s="40">
        <v>1</v>
      </c>
      <c r="CZ323" s="40">
        <v>0</v>
      </c>
      <c r="DA323" s="40">
        <v>0</v>
      </c>
      <c r="DB323" s="40">
        <v>0</v>
      </c>
      <c r="DC323" s="40" t="s">
        <v>8578</v>
      </c>
      <c r="DD323" s="40" t="s">
        <v>311</v>
      </c>
      <c r="DE323" s="40"/>
      <c r="DF323" s="40">
        <v>1</v>
      </c>
      <c r="DG323" s="40"/>
      <c r="DH323" s="40"/>
      <c r="DI323" s="40"/>
      <c r="DJ323" s="40"/>
      <c r="DK323" s="40"/>
      <c r="DL323" s="40">
        <v>0</v>
      </c>
      <c r="DM323" s="40"/>
      <c r="DN323" s="40">
        <v>1</v>
      </c>
      <c r="DO323" s="40">
        <v>1996</v>
      </c>
      <c r="DP323" s="40" t="s">
        <v>2176</v>
      </c>
      <c r="DQ323" s="40" t="s">
        <v>2175</v>
      </c>
      <c r="DR323" s="40">
        <v>2007</v>
      </c>
      <c r="DS323" s="40" t="s">
        <v>2177</v>
      </c>
    </row>
    <row r="324" spans="1:139" s="37" customFormat="1" ht="15.75" customHeight="1" thickBot="1" x14ac:dyDescent="0.35">
      <c r="A324" s="124" t="s">
        <v>9</v>
      </c>
      <c r="B324" s="125" t="s">
        <v>2178</v>
      </c>
      <c r="C324" s="126" t="s">
        <v>2179</v>
      </c>
      <c r="D324" s="124"/>
      <c r="E324" s="124"/>
      <c r="F324" s="124" t="s">
        <v>91</v>
      </c>
      <c r="G324" s="124"/>
      <c r="H324" s="124" t="s">
        <v>454</v>
      </c>
      <c r="I324" s="124" t="s">
        <v>56</v>
      </c>
      <c r="J324" s="124" t="s">
        <v>455</v>
      </c>
      <c r="K324" s="124" t="s">
        <v>269</v>
      </c>
      <c r="L324" s="124"/>
      <c r="M324" s="40" t="s">
        <v>272</v>
      </c>
      <c r="N324" s="124"/>
      <c r="O324" s="124" t="s">
        <v>300</v>
      </c>
      <c r="P324" s="124" t="s">
        <v>2180</v>
      </c>
      <c r="Q324" s="124" t="s">
        <v>591</v>
      </c>
      <c r="R324" s="124">
        <v>0</v>
      </c>
      <c r="S324" s="124">
        <v>0</v>
      </c>
      <c r="T324" s="124">
        <v>0</v>
      </c>
      <c r="U324" s="124">
        <v>0</v>
      </c>
      <c r="V324" s="124">
        <v>0</v>
      </c>
      <c r="W324" s="124">
        <v>0</v>
      </c>
      <c r="X324" s="124">
        <v>0</v>
      </c>
      <c r="Y324" s="124">
        <v>0</v>
      </c>
      <c r="Z324" s="124"/>
      <c r="AA324" s="124">
        <v>0</v>
      </c>
      <c r="AB324" s="124">
        <v>0</v>
      </c>
      <c r="AC324" s="124">
        <v>0</v>
      </c>
      <c r="AD324" s="124">
        <v>0</v>
      </c>
      <c r="AE324" s="124">
        <v>0</v>
      </c>
      <c r="AF324" s="124">
        <v>0</v>
      </c>
      <c r="AG324" s="124">
        <v>0</v>
      </c>
      <c r="AH324" s="124">
        <v>0</v>
      </c>
      <c r="AI324" s="124">
        <v>0</v>
      </c>
      <c r="AJ324" s="124">
        <v>0</v>
      </c>
      <c r="AK324" s="124">
        <v>0</v>
      </c>
      <c r="AL324" s="124">
        <v>0</v>
      </c>
      <c r="AM324" s="124">
        <v>0</v>
      </c>
      <c r="AN324" s="124">
        <v>0</v>
      </c>
      <c r="AO324" s="124">
        <v>0</v>
      </c>
      <c r="AP324" s="124">
        <v>0</v>
      </c>
      <c r="AQ324" s="124">
        <v>0</v>
      </c>
      <c r="AR324" s="124">
        <v>0</v>
      </c>
      <c r="AS324" s="124">
        <v>0</v>
      </c>
      <c r="AT324" s="124">
        <v>0</v>
      </c>
      <c r="AU324" s="124">
        <v>0</v>
      </c>
      <c r="AV324" s="124">
        <v>0</v>
      </c>
      <c r="AW324" s="124">
        <v>0</v>
      </c>
      <c r="AX324" s="124">
        <v>0</v>
      </c>
      <c r="AY324" s="124">
        <v>0</v>
      </c>
      <c r="AZ324" s="124">
        <v>0</v>
      </c>
      <c r="BA324" s="124">
        <v>0</v>
      </c>
      <c r="BB324" s="124">
        <v>0</v>
      </c>
      <c r="BC324" s="124">
        <v>0</v>
      </c>
      <c r="BD324" s="124">
        <v>0</v>
      </c>
      <c r="BE324" s="124">
        <v>0</v>
      </c>
      <c r="BF324" s="124">
        <v>0</v>
      </c>
      <c r="BG324" s="124">
        <v>0</v>
      </c>
      <c r="BH324" s="127">
        <v>1</v>
      </c>
      <c r="BI324" s="124">
        <v>0</v>
      </c>
      <c r="BJ324" s="127">
        <v>1</v>
      </c>
      <c r="BK324" s="124">
        <v>1</v>
      </c>
      <c r="BL324" s="127">
        <v>0</v>
      </c>
      <c r="BM324" s="124">
        <v>0</v>
      </c>
      <c r="BN324" s="124">
        <v>0</v>
      </c>
      <c r="BO324" s="124">
        <v>0</v>
      </c>
      <c r="BP324" s="124">
        <v>0</v>
      </c>
      <c r="BQ324" s="124">
        <v>0</v>
      </c>
      <c r="BR324" s="124">
        <v>0</v>
      </c>
      <c r="BS324" s="124">
        <v>0</v>
      </c>
      <c r="BT324" s="124">
        <v>0</v>
      </c>
      <c r="BU324" s="124">
        <v>0</v>
      </c>
      <c r="BV324" s="124">
        <v>0</v>
      </c>
      <c r="BW324" s="124">
        <v>0</v>
      </c>
      <c r="BX324" s="124">
        <v>0</v>
      </c>
      <c r="BY324" s="124">
        <v>0</v>
      </c>
      <c r="BZ324" s="124">
        <v>0</v>
      </c>
      <c r="CA324" s="124">
        <v>0</v>
      </c>
      <c r="CB324" s="124">
        <v>0</v>
      </c>
      <c r="CC324" s="124">
        <v>0</v>
      </c>
      <c r="CD324" s="124">
        <v>0</v>
      </c>
      <c r="CE324" s="124">
        <v>0</v>
      </c>
      <c r="CF324" s="124">
        <v>0</v>
      </c>
      <c r="CG324" s="124">
        <v>0</v>
      </c>
      <c r="CH324" s="124">
        <v>0</v>
      </c>
      <c r="CI324" s="124">
        <v>0</v>
      </c>
      <c r="CJ324" s="124">
        <v>0</v>
      </c>
      <c r="CK324" s="124">
        <v>0</v>
      </c>
      <c r="CL324" s="124">
        <v>0</v>
      </c>
      <c r="CM324" s="124">
        <v>0</v>
      </c>
      <c r="CN324" s="124">
        <v>0</v>
      </c>
      <c r="CO324" s="124">
        <v>0</v>
      </c>
      <c r="CP324" s="124">
        <v>0</v>
      </c>
      <c r="CQ324" s="124">
        <v>0</v>
      </c>
      <c r="CR324" s="124">
        <v>0</v>
      </c>
      <c r="CS324" s="124">
        <v>0</v>
      </c>
      <c r="CT324" s="124">
        <v>0</v>
      </c>
      <c r="CU324" s="124">
        <v>0</v>
      </c>
      <c r="CV324" s="124">
        <v>0</v>
      </c>
      <c r="CW324" s="124">
        <v>0</v>
      </c>
      <c r="CX324" s="124">
        <f>SUM(AA324:CW324)</f>
        <v>3</v>
      </c>
      <c r="CY324" s="124">
        <v>1</v>
      </c>
      <c r="CZ324" s="124">
        <v>0</v>
      </c>
      <c r="DA324" s="124">
        <v>0</v>
      </c>
      <c r="DB324" s="124">
        <v>0</v>
      </c>
      <c r="DC324" s="124" t="s">
        <v>1206</v>
      </c>
      <c r="DD324" s="124" t="s">
        <v>305</v>
      </c>
      <c r="DE324" s="124"/>
      <c r="DF324" s="124"/>
      <c r="DG324" s="40"/>
      <c r="DH324" s="124"/>
      <c r="DI324" s="40"/>
      <c r="DJ324" s="40"/>
      <c r="DK324" s="40"/>
      <c r="DL324" s="40">
        <v>0</v>
      </c>
      <c r="DM324" s="40"/>
      <c r="DN324" s="40">
        <v>1</v>
      </c>
      <c r="DO324" s="124">
        <v>1845</v>
      </c>
      <c r="DP324" s="124" t="s">
        <v>2181</v>
      </c>
      <c r="DQ324" s="126" t="s">
        <v>2179</v>
      </c>
      <c r="DR324" s="124" t="s">
        <v>460</v>
      </c>
      <c r="DS324" s="124" t="s">
        <v>2181</v>
      </c>
    </row>
    <row r="325" spans="1:139" s="37" customFormat="1" ht="15.75" customHeight="1" thickTop="1" x14ac:dyDescent="0.3">
      <c r="A325" s="40" t="s">
        <v>9</v>
      </c>
      <c r="B325" s="39" t="s">
        <v>2182</v>
      </c>
      <c r="C325" s="41" t="s">
        <v>2183</v>
      </c>
      <c r="D325" s="46"/>
      <c r="E325" s="46"/>
      <c r="F325" s="40" t="s">
        <v>91</v>
      </c>
      <c r="G325" s="40"/>
      <c r="H325" s="40" t="s">
        <v>2164</v>
      </c>
      <c r="I325" s="40" t="s">
        <v>56</v>
      </c>
      <c r="J325" s="40" t="s">
        <v>173</v>
      </c>
      <c r="K325" s="40" t="s">
        <v>471</v>
      </c>
      <c r="L325" s="40"/>
      <c r="M325" s="40" t="s">
        <v>272</v>
      </c>
      <c r="N325" s="40"/>
      <c r="O325" s="40" t="s">
        <v>299</v>
      </c>
      <c r="P325" s="40" t="s">
        <v>2184</v>
      </c>
      <c r="Q325" s="40" t="s">
        <v>2166</v>
      </c>
      <c r="R325" s="40">
        <v>0</v>
      </c>
      <c r="S325" s="40">
        <v>0</v>
      </c>
      <c r="T325" s="40">
        <v>0</v>
      </c>
      <c r="U325" s="40">
        <v>0</v>
      </c>
      <c r="V325" s="40">
        <v>0</v>
      </c>
      <c r="W325" s="40">
        <v>0</v>
      </c>
      <c r="X325" s="40">
        <v>0</v>
      </c>
      <c r="Y325" s="40">
        <v>0</v>
      </c>
      <c r="Z325" s="40"/>
      <c r="AA325" s="40">
        <v>0</v>
      </c>
      <c r="AB325" s="40">
        <v>0</v>
      </c>
      <c r="AC325" s="40">
        <v>0</v>
      </c>
      <c r="AD325" s="40">
        <v>0</v>
      </c>
      <c r="AE325" s="40">
        <v>0</v>
      </c>
      <c r="AF325" s="40">
        <v>0</v>
      </c>
      <c r="AG325" s="40">
        <v>0</v>
      </c>
      <c r="AH325" s="40">
        <v>0</v>
      </c>
      <c r="AI325" s="40">
        <v>0</v>
      </c>
      <c r="AJ325" s="40">
        <v>0</v>
      </c>
      <c r="AK325" s="40">
        <v>0</v>
      </c>
      <c r="AL325" s="40">
        <v>0</v>
      </c>
      <c r="AM325" s="40">
        <v>0</v>
      </c>
      <c r="AN325" s="40">
        <v>0</v>
      </c>
      <c r="AO325" s="40">
        <v>0</v>
      </c>
      <c r="AP325" s="40">
        <v>0</v>
      </c>
      <c r="AQ325" s="40">
        <v>0</v>
      </c>
      <c r="AR325" s="40">
        <v>0</v>
      </c>
      <c r="AS325" s="40">
        <v>0</v>
      </c>
      <c r="AT325" s="40">
        <v>0</v>
      </c>
      <c r="AU325" s="40">
        <v>0</v>
      </c>
      <c r="AV325" s="40">
        <v>0</v>
      </c>
      <c r="AW325" s="40">
        <v>0</v>
      </c>
      <c r="AX325" s="40">
        <v>0</v>
      </c>
      <c r="AY325" s="40">
        <v>0</v>
      </c>
      <c r="AZ325" s="40">
        <v>0</v>
      </c>
      <c r="BA325" s="40">
        <v>0</v>
      </c>
      <c r="BB325" s="40">
        <v>0</v>
      </c>
      <c r="BC325" s="40">
        <v>0</v>
      </c>
      <c r="BD325" s="40">
        <v>0</v>
      </c>
      <c r="BE325" s="40">
        <v>0</v>
      </c>
      <c r="BF325" s="40">
        <v>0</v>
      </c>
      <c r="BG325" s="40">
        <v>0</v>
      </c>
      <c r="BH325" s="43">
        <v>0</v>
      </c>
      <c r="BI325" s="40">
        <v>0</v>
      </c>
      <c r="BJ325" s="43">
        <v>0</v>
      </c>
      <c r="BK325" s="40">
        <v>0</v>
      </c>
      <c r="BL325" s="43">
        <v>0</v>
      </c>
      <c r="BM325" s="40">
        <v>0</v>
      </c>
      <c r="BN325" s="40">
        <v>0</v>
      </c>
      <c r="BO325" s="40">
        <v>0</v>
      </c>
      <c r="BP325" s="40">
        <v>0</v>
      </c>
      <c r="BQ325" s="40">
        <v>0</v>
      </c>
      <c r="BR325" s="40">
        <v>0</v>
      </c>
      <c r="BS325" s="40">
        <v>0</v>
      </c>
      <c r="BT325" s="40">
        <v>0</v>
      </c>
      <c r="BU325" s="40">
        <v>0</v>
      </c>
      <c r="BV325" s="40">
        <v>0</v>
      </c>
      <c r="BW325" s="40">
        <v>0</v>
      </c>
      <c r="BX325" s="40">
        <v>0</v>
      </c>
      <c r="BY325" s="40">
        <v>0</v>
      </c>
      <c r="BZ325" s="40">
        <v>0</v>
      </c>
      <c r="CA325" s="40">
        <v>0</v>
      </c>
      <c r="CB325" s="40">
        <v>0</v>
      </c>
      <c r="CC325" s="40">
        <v>0</v>
      </c>
      <c r="CD325" s="40">
        <v>0</v>
      </c>
      <c r="CE325" s="40">
        <v>0</v>
      </c>
      <c r="CF325" s="40">
        <v>0</v>
      </c>
      <c r="CG325" s="40">
        <v>0</v>
      </c>
      <c r="CH325" s="40">
        <v>0</v>
      </c>
      <c r="CI325" s="40">
        <v>0</v>
      </c>
      <c r="CJ325" s="40">
        <v>0</v>
      </c>
      <c r="CK325" s="40">
        <v>0</v>
      </c>
      <c r="CL325" s="40">
        <v>0</v>
      </c>
      <c r="CM325" s="40">
        <v>0</v>
      </c>
      <c r="CN325" s="40">
        <v>0</v>
      </c>
      <c r="CO325" s="40">
        <v>0</v>
      </c>
      <c r="CP325" s="40">
        <v>1</v>
      </c>
      <c r="CQ325" s="40">
        <v>0</v>
      </c>
      <c r="CR325" s="40">
        <v>0</v>
      </c>
      <c r="CS325" s="40">
        <v>0</v>
      </c>
      <c r="CT325" s="40">
        <v>0</v>
      </c>
      <c r="CU325" s="40">
        <v>0</v>
      </c>
      <c r="CV325" s="40">
        <v>0</v>
      </c>
      <c r="CW325" s="40">
        <v>0</v>
      </c>
      <c r="CX325" s="40">
        <f>SUM(AA325:CW325)</f>
        <v>1</v>
      </c>
      <c r="CY325" s="40">
        <v>1</v>
      </c>
      <c r="CZ325" s="40">
        <v>0</v>
      </c>
      <c r="DA325" s="40">
        <v>0</v>
      </c>
      <c r="DB325" s="40">
        <v>0</v>
      </c>
      <c r="DC325" s="40" t="s">
        <v>463</v>
      </c>
      <c r="DD325" s="40" t="s">
        <v>306</v>
      </c>
      <c r="DE325" s="40" t="s">
        <v>474</v>
      </c>
      <c r="DF325" s="40">
        <v>1</v>
      </c>
      <c r="DG325" s="40"/>
      <c r="DH325" s="40"/>
      <c r="DI325" s="40"/>
      <c r="DJ325" s="40"/>
      <c r="DK325" s="40"/>
      <c r="DL325" s="40">
        <v>0</v>
      </c>
      <c r="DM325" s="40"/>
      <c r="DN325" s="40">
        <v>1</v>
      </c>
      <c r="DO325" s="40">
        <v>1923</v>
      </c>
      <c r="DP325" s="40" t="s">
        <v>2185</v>
      </c>
      <c r="DQ325" s="40" t="s">
        <v>2186</v>
      </c>
      <c r="DR325" s="40">
        <v>2004</v>
      </c>
      <c r="DS325" s="40" t="s">
        <v>2187</v>
      </c>
    </row>
    <row r="326" spans="1:139" s="37" customFormat="1" ht="15.75" customHeight="1" thickBot="1" x14ac:dyDescent="0.35">
      <c r="A326" s="40" t="s">
        <v>9</v>
      </c>
      <c r="B326" s="39" t="s">
        <v>2182</v>
      </c>
      <c r="C326" s="41" t="s">
        <v>2188</v>
      </c>
      <c r="D326" s="46"/>
      <c r="E326" s="46"/>
      <c r="F326" s="40" t="s">
        <v>122</v>
      </c>
      <c r="G326" s="40"/>
      <c r="H326" s="40" t="s">
        <v>2164</v>
      </c>
      <c r="I326" s="40" t="s">
        <v>56</v>
      </c>
      <c r="J326" s="40" t="s">
        <v>217</v>
      </c>
      <c r="K326" s="40" t="s">
        <v>471</v>
      </c>
      <c r="L326" s="40"/>
      <c r="M326" s="40" t="s">
        <v>272</v>
      </c>
      <c r="N326" s="40"/>
      <c r="O326" s="40" t="s">
        <v>299</v>
      </c>
      <c r="P326" s="40"/>
      <c r="Q326" s="40" t="s">
        <v>2189</v>
      </c>
      <c r="R326" s="40">
        <v>0</v>
      </c>
      <c r="S326" s="40">
        <v>0</v>
      </c>
      <c r="T326" s="40">
        <v>0</v>
      </c>
      <c r="U326" s="40">
        <v>0</v>
      </c>
      <c r="V326" s="40">
        <v>0</v>
      </c>
      <c r="W326" s="40">
        <v>0</v>
      </c>
      <c r="X326" s="40">
        <v>0</v>
      </c>
      <c r="Y326" s="40">
        <v>0</v>
      </c>
      <c r="Z326" s="40"/>
      <c r="AA326" s="40">
        <v>0</v>
      </c>
      <c r="AB326" s="40">
        <v>0</v>
      </c>
      <c r="AC326" s="40">
        <v>0</v>
      </c>
      <c r="AD326" s="40">
        <v>0</v>
      </c>
      <c r="AE326" s="40">
        <v>0</v>
      </c>
      <c r="AF326" s="40">
        <v>0</v>
      </c>
      <c r="AG326" s="40">
        <v>0</v>
      </c>
      <c r="AH326" s="40">
        <v>0</v>
      </c>
      <c r="AI326" s="40">
        <v>0</v>
      </c>
      <c r="AJ326" s="40">
        <v>0</v>
      </c>
      <c r="AK326" s="40">
        <v>0</v>
      </c>
      <c r="AL326" s="40">
        <v>0</v>
      </c>
      <c r="AM326" s="40">
        <v>0</v>
      </c>
      <c r="AN326" s="40">
        <v>0</v>
      </c>
      <c r="AO326" s="40">
        <v>0</v>
      </c>
      <c r="AP326" s="40">
        <v>0</v>
      </c>
      <c r="AQ326" s="40">
        <v>0</v>
      </c>
      <c r="AR326" s="40">
        <v>0</v>
      </c>
      <c r="AS326" s="40">
        <v>0</v>
      </c>
      <c r="AT326" s="40">
        <v>0</v>
      </c>
      <c r="AU326" s="40">
        <v>0</v>
      </c>
      <c r="AV326" s="40">
        <v>0</v>
      </c>
      <c r="AW326" s="40">
        <v>0</v>
      </c>
      <c r="AX326" s="40">
        <v>0</v>
      </c>
      <c r="AY326" s="40">
        <v>0</v>
      </c>
      <c r="AZ326" s="40">
        <v>0</v>
      </c>
      <c r="BA326" s="40">
        <v>0</v>
      </c>
      <c r="BB326" s="40">
        <v>0</v>
      </c>
      <c r="BC326" s="40">
        <v>0</v>
      </c>
      <c r="BD326" s="40">
        <v>0</v>
      </c>
      <c r="BE326" s="40">
        <v>0</v>
      </c>
      <c r="BF326" s="40">
        <v>0</v>
      </c>
      <c r="BG326" s="40">
        <v>0</v>
      </c>
      <c r="BH326" s="43">
        <v>0</v>
      </c>
      <c r="BI326" s="40">
        <v>0</v>
      </c>
      <c r="BJ326" s="43">
        <v>0</v>
      </c>
      <c r="BK326" s="40">
        <v>0</v>
      </c>
      <c r="BL326" s="43">
        <v>0</v>
      </c>
      <c r="BM326" s="40">
        <v>0</v>
      </c>
      <c r="BN326" s="40">
        <v>0</v>
      </c>
      <c r="BO326" s="40">
        <v>0</v>
      </c>
      <c r="BP326" s="40">
        <v>0</v>
      </c>
      <c r="BQ326" s="40">
        <v>0</v>
      </c>
      <c r="BR326" s="40">
        <v>0</v>
      </c>
      <c r="BS326" s="40">
        <v>0</v>
      </c>
      <c r="BT326" s="40">
        <v>0</v>
      </c>
      <c r="BU326" s="40">
        <v>0</v>
      </c>
      <c r="BV326" s="40">
        <v>0</v>
      </c>
      <c r="BW326" s="40">
        <v>0</v>
      </c>
      <c r="BX326" s="40">
        <v>0</v>
      </c>
      <c r="BY326" s="40">
        <v>0</v>
      </c>
      <c r="BZ326" s="40">
        <v>0</v>
      </c>
      <c r="CA326" s="40">
        <v>0</v>
      </c>
      <c r="CB326" s="40">
        <v>0</v>
      </c>
      <c r="CC326" s="40">
        <v>0</v>
      </c>
      <c r="CD326" s="40">
        <v>0</v>
      </c>
      <c r="CE326" s="40">
        <v>0</v>
      </c>
      <c r="CF326" s="40">
        <v>0</v>
      </c>
      <c r="CG326" s="40">
        <v>0</v>
      </c>
      <c r="CH326" s="40">
        <v>0</v>
      </c>
      <c r="CI326" s="40">
        <v>0</v>
      </c>
      <c r="CJ326" s="40">
        <v>0</v>
      </c>
      <c r="CK326" s="40">
        <v>0</v>
      </c>
      <c r="CL326" s="40">
        <v>0</v>
      </c>
      <c r="CM326" s="40">
        <v>0</v>
      </c>
      <c r="CN326" s="40">
        <v>0</v>
      </c>
      <c r="CO326" s="40">
        <v>0</v>
      </c>
      <c r="CP326" s="40">
        <v>1</v>
      </c>
      <c r="CQ326" s="40">
        <v>0</v>
      </c>
      <c r="CR326" s="40">
        <v>0</v>
      </c>
      <c r="CS326" s="40">
        <v>0</v>
      </c>
      <c r="CT326" s="40">
        <v>0</v>
      </c>
      <c r="CU326" s="40">
        <v>0</v>
      </c>
      <c r="CV326" s="40">
        <v>0</v>
      </c>
      <c r="CW326" s="40">
        <v>0</v>
      </c>
      <c r="CX326" s="40">
        <f>SUM(AA326:CW326)</f>
        <v>1</v>
      </c>
      <c r="CY326" s="40">
        <v>1</v>
      </c>
      <c r="CZ326" s="40">
        <v>0</v>
      </c>
      <c r="DA326" s="40">
        <v>0</v>
      </c>
      <c r="DB326" s="40">
        <v>0</v>
      </c>
      <c r="DC326" s="40" t="s">
        <v>458</v>
      </c>
      <c r="DD326" s="40" t="s">
        <v>306</v>
      </c>
      <c r="DE326" s="40" t="s">
        <v>474</v>
      </c>
      <c r="DF326" s="40">
        <v>1</v>
      </c>
      <c r="DG326" s="40"/>
      <c r="DH326" s="40"/>
      <c r="DI326" s="40"/>
      <c r="DJ326" s="40"/>
      <c r="DK326" s="40"/>
      <c r="DL326" s="40">
        <v>0</v>
      </c>
      <c r="DM326" s="40"/>
      <c r="DN326" s="40">
        <v>1</v>
      </c>
      <c r="DO326" s="40">
        <v>2004</v>
      </c>
      <c r="DP326" s="40" t="s">
        <v>2190</v>
      </c>
      <c r="DQ326" s="41" t="s">
        <v>2188</v>
      </c>
      <c r="DR326" s="40" t="s">
        <v>460</v>
      </c>
      <c r="DS326" s="40" t="s">
        <v>2190</v>
      </c>
    </row>
    <row r="327" spans="1:139" s="37" customFormat="1" ht="15.75" customHeight="1" thickTop="1" thickBot="1" x14ac:dyDescent="0.35">
      <c r="A327" s="124" t="s">
        <v>9</v>
      </c>
      <c r="B327" s="125" t="s">
        <v>2191</v>
      </c>
      <c r="C327" s="126" t="s">
        <v>2192</v>
      </c>
      <c r="D327" s="129"/>
      <c r="E327" s="129"/>
      <c r="F327" s="124" t="s">
        <v>122</v>
      </c>
      <c r="G327" s="124"/>
      <c r="H327" s="546" t="s">
        <v>8574</v>
      </c>
      <c r="I327" s="40" t="s">
        <v>56</v>
      </c>
      <c r="J327" s="128" t="s">
        <v>173</v>
      </c>
      <c r="K327" s="124" t="s">
        <v>269</v>
      </c>
      <c r="L327" s="124"/>
      <c r="M327" s="124"/>
      <c r="N327" s="124"/>
      <c r="O327" s="124" t="s">
        <v>299</v>
      </c>
      <c r="P327" s="124"/>
      <c r="Q327" s="124"/>
      <c r="R327" s="124"/>
      <c r="S327" s="124"/>
      <c r="T327" s="124"/>
      <c r="U327" s="124"/>
      <c r="V327" s="124"/>
      <c r="W327" s="124"/>
      <c r="X327" s="124"/>
      <c r="Y327" s="124">
        <v>1</v>
      </c>
      <c r="Z327" s="124"/>
      <c r="AA327" s="124"/>
      <c r="AB327" s="124"/>
      <c r="AC327" s="124"/>
      <c r="AD327" s="124"/>
      <c r="AE327" s="124"/>
      <c r="AF327" s="124"/>
      <c r="AG327" s="124"/>
      <c r="AH327" s="124"/>
      <c r="AI327" s="124"/>
      <c r="AJ327" s="124"/>
      <c r="AK327" s="124"/>
      <c r="AL327" s="124"/>
      <c r="AM327" s="124"/>
      <c r="AN327" s="124"/>
      <c r="AO327" s="124"/>
      <c r="AP327" s="124"/>
      <c r="AQ327" s="124"/>
      <c r="AR327" s="124"/>
      <c r="AS327" s="124"/>
      <c r="AT327" s="124"/>
      <c r="AU327" s="124"/>
      <c r="AV327" s="124"/>
      <c r="AW327" s="124"/>
      <c r="AX327" s="124"/>
      <c r="AY327" s="124"/>
      <c r="AZ327" s="124"/>
      <c r="BA327" s="124"/>
      <c r="BB327" s="124"/>
      <c r="BC327" s="124"/>
      <c r="BD327" s="124"/>
      <c r="BE327" s="124"/>
      <c r="BF327" s="124"/>
      <c r="BG327" s="124"/>
      <c r="BH327" s="127"/>
      <c r="BI327" s="124"/>
      <c r="BJ327" s="127"/>
      <c r="BK327" s="124"/>
      <c r="BL327" s="127"/>
      <c r="BM327" s="124"/>
      <c r="BN327" s="124"/>
      <c r="BO327" s="124"/>
      <c r="BP327" s="124"/>
      <c r="BQ327" s="124"/>
      <c r="BR327" s="124"/>
      <c r="BS327" s="124"/>
      <c r="BT327" s="124"/>
      <c r="BU327" s="124"/>
      <c r="BV327" s="124"/>
      <c r="BW327" s="124"/>
      <c r="BX327" s="124"/>
      <c r="BY327" s="124"/>
      <c r="BZ327" s="124"/>
      <c r="CA327" s="124"/>
      <c r="CB327" s="124"/>
      <c r="CC327" s="124"/>
      <c r="CD327" s="124"/>
      <c r="CE327" s="124"/>
      <c r="CF327" s="124"/>
      <c r="CG327" s="124"/>
      <c r="CH327" s="124"/>
      <c r="CI327" s="124"/>
      <c r="CJ327" s="124"/>
      <c r="CK327" s="124"/>
      <c r="CL327" s="124"/>
      <c r="CM327" s="124"/>
      <c r="CN327" s="124"/>
      <c r="CO327" s="124"/>
      <c r="CP327" s="124"/>
      <c r="CQ327" s="124"/>
      <c r="CR327" s="124"/>
      <c r="CS327" s="124"/>
      <c r="CT327" s="124"/>
      <c r="CU327" s="124"/>
      <c r="CV327" s="124"/>
      <c r="CW327" s="124"/>
      <c r="CX327" s="124">
        <v>0</v>
      </c>
      <c r="CY327" s="124">
        <v>1</v>
      </c>
      <c r="CZ327" s="124">
        <v>0</v>
      </c>
      <c r="DA327" s="124">
        <v>0</v>
      </c>
      <c r="DB327" s="124">
        <v>0</v>
      </c>
      <c r="DC327" s="124" t="s">
        <v>4393</v>
      </c>
      <c r="DD327" s="124" t="s">
        <v>311</v>
      </c>
      <c r="DE327" s="124"/>
      <c r="DF327" s="124"/>
      <c r="DG327" s="124"/>
      <c r="DH327" s="124"/>
      <c r="DI327" s="124"/>
      <c r="DJ327" s="124"/>
      <c r="DK327" s="124"/>
      <c r="DL327" s="124"/>
      <c r="DM327" s="124"/>
      <c r="DN327" s="124">
        <v>1</v>
      </c>
      <c r="DO327" s="124">
        <v>1883</v>
      </c>
      <c r="DP327" s="124" t="s">
        <v>2193</v>
      </c>
      <c r="DQ327" s="126"/>
      <c r="DR327" s="124"/>
      <c r="DS327" s="124" t="s">
        <v>2193</v>
      </c>
    </row>
    <row r="328" spans="1:139" s="37" customFormat="1" ht="15.75" customHeight="1" thickTop="1" x14ac:dyDescent="0.3">
      <c r="A328" s="40" t="s">
        <v>9</v>
      </c>
      <c r="B328" s="39" t="s">
        <v>2194</v>
      </c>
      <c r="C328" s="41" t="s">
        <v>2195</v>
      </c>
      <c r="D328" s="40"/>
      <c r="E328" s="40"/>
      <c r="F328" s="40" t="s">
        <v>122</v>
      </c>
      <c r="G328" s="40"/>
      <c r="H328" s="40" t="s">
        <v>454</v>
      </c>
      <c r="I328" s="40" t="s">
        <v>56</v>
      </c>
      <c r="J328" s="40" t="s">
        <v>455</v>
      </c>
      <c r="K328" s="40" t="s">
        <v>471</v>
      </c>
      <c r="L328" s="40"/>
      <c r="M328" s="40" t="s">
        <v>272</v>
      </c>
      <c r="N328" s="40"/>
      <c r="O328" s="40" t="s">
        <v>299</v>
      </c>
      <c r="P328" s="40" t="s">
        <v>2196</v>
      </c>
      <c r="Q328" s="40" t="s">
        <v>2197</v>
      </c>
      <c r="R328" s="40">
        <v>0</v>
      </c>
      <c r="S328" s="40">
        <v>0</v>
      </c>
      <c r="T328" s="40">
        <v>0</v>
      </c>
      <c r="U328" s="40">
        <v>0</v>
      </c>
      <c r="V328" s="40">
        <v>0</v>
      </c>
      <c r="W328" s="40">
        <v>0</v>
      </c>
      <c r="X328" s="40">
        <v>0</v>
      </c>
      <c r="Y328" s="40">
        <v>0</v>
      </c>
      <c r="Z328" s="40"/>
      <c r="AA328" s="40">
        <v>0</v>
      </c>
      <c r="AB328" s="40">
        <v>0</v>
      </c>
      <c r="AC328" s="40">
        <v>0</v>
      </c>
      <c r="AD328" s="40">
        <v>0</v>
      </c>
      <c r="AE328" s="40">
        <v>0</v>
      </c>
      <c r="AF328" s="40">
        <v>0</v>
      </c>
      <c r="AG328" s="40">
        <v>0</v>
      </c>
      <c r="AH328" s="40">
        <v>0</v>
      </c>
      <c r="AI328" s="40">
        <v>0</v>
      </c>
      <c r="AJ328" s="40">
        <v>0</v>
      </c>
      <c r="AK328" s="40">
        <v>0</v>
      </c>
      <c r="AL328" s="40">
        <v>0</v>
      </c>
      <c r="AM328" s="40">
        <v>0</v>
      </c>
      <c r="AN328" s="40">
        <v>0</v>
      </c>
      <c r="AO328" s="40">
        <v>0</v>
      </c>
      <c r="AP328" s="40">
        <v>0</v>
      </c>
      <c r="AQ328" s="40">
        <v>0</v>
      </c>
      <c r="AR328" s="40">
        <v>0</v>
      </c>
      <c r="AS328" s="40">
        <v>0</v>
      </c>
      <c r="AT328" s="40">
        <v>0</v>
      </c>
      <c r="AU328" s="40">
        <v>0</v>
      </c>
      <c r="AV328" s="40">
        <v>0</v>
      </c>
      <c r="AW328" s="40">
        <v>0</v>
      </c>
      <c r="AX328" s="40">
        <v>0</v>
      </c>
      <c r="AY328" s="40">
        <v>0</v>
      </c>
      <c r="AZ328" s="40">
        <v>0</v>
      </c>
      <c r="BA328" s="40">
        <v>0</v>
      </c>
      <c r="BB328" s="40">
        <v>1</v>
      </c>
      <c r="BC328" s="40">
        <v>0</v>
      </c>
      <c r="BD328" s="40">
        <v>0</v>
      </c>
      <c r="BE328" s="40">
        <v>0</v>
      </c>
      <c r="BF328" s="40">
        <v>0</v>
      </c>
      <c r="BG328" s="40">
        <v>0</v>
      </c>
      <c r="BH328" s="43">
        <v>0</v>
      </c>
      <c r="BI328" s="40">
        <v>0</v>
      </c>
      <c r="BJ328" s="43">
        <v>0</v>
      </c>
      <c r="BK328" s="40">
        <v>0</v>
      </c>
      <c r="BL328" s="43">
        <v>0</v>
      </c>
      <c r="BM328" s="40">
        <v>0</v>
      </c>
      <c r="BN328" s="40">
        <v>0</v>
      </c>
      <c r="BO328" s="40">
        <v>0</v>
      </c>
      <c r="BP328" s="40">
        <v>0</v>
      </c>
      <c r="BQ328" s="40">
        <v>0</v>
      </c>
      <c r="BR328" s="40">
        <v>0</v>
      </c>
      <c r="BS328" s="40">
        <v>0</v>
      </c>
      <c r="BT328" s="40">
        <v>0</v>
      </c>
      <c r="BU328" s="40">
        <v>0</v>
      </c>
      <c r="BV328" s="40">
        <v>0</v>
      </c>
      <c r="BW328" s="40">
        <v>0</v>
      </c>
      <c r="BX328" s="40">
        <v>0</v>
      </c>
      <c r="BY328" s="40">
        <v>0</v>
      </c>
      <c r="BZ328" s="40">
        <v>0</v>
      </c>
      <c r="CA328" s="40">
        <v>0</v>
      </c>
      <c r="CB328" s="40">
        <v>0</v>
      </c>
      <c r="CC328" s="40">
        <v>0</v>
      </c>
      <c r="CD328" s="40">
        <v>0</v>
      </c>
      <c r="CE328" s="40">
        <v>0</v>
      </c>
      <c r="CF328" s="40">
        <v>0</v>
      </c>
      <c r="CG328" s="40">
        <v>0</v>
      </c>
      <c r="CH328" s="40">
        <v>0</v>
      </c>
      <c r="CI328" s="40">
        <v>0</v>
      </c>
      <c r="CJ328" s="40">
        <v>0</v>
      </c>
      <c r="CK328" s="40">
        <v>0</v>
      </c>
      <c r="CL328" s="40">
        <v>0</v>
      </c>
      <c r="CM328" s="40">
        <v>0</v>
      </c>
      <c r="CN328" s="40">
        <v>0</v>
      </c>
      <c r="CO328" s="40">
        <v>0</v>
      </c>
      <c r="CP328" s="40">
        <v>0</v>
      </c>
      <c r="CQ328" s="40">
        <v>0</v>
      </c>
      <c r="CR328" s="40">
        <v>0</v>
      </c>
      <c r="CS328" s="40">
        <v>0</v>
      </c>
      <c r="CT328" s="40">
        <v>0</v>
      </c>
      <c r="CU328" s="40">
        <v>0</v>
      </c>
      <c r="CV328" s="40">
        <v>0</v>
      </c>
      <c r="CW328" s="40">
        <v>0</v>
      </c>
      <c r="CX328" s="40">
        <f>SUM(AA328:CW328)</f>
        <v>1</v>
      </c>
      <c r="CY328" s="40">
        <v>1</v>
      </c>
      <c r="CZ328" s="40">
        <v>0</v>
      </c>
      <c r="DA328" s="40">
        <v>0</v>
      </c>
      <c r="DB328" s="40">
        <v>0</v>
      </c>
      <c r="DC328" s="40" t="s">
        <v>1420</v>
      </c>
      <c r="DD328" s="40" t="s">
        <v>309</v>
      </c>
      <c r="DE328" s="40" t="s">
        <v>726</v>
      </c>
      <c r="DF328" s="40">
        <v>1</v>
      </c>
      <c r="DG328" s="40"/>
      <c r="DH328" s="40"/>
      <c r="DI328" s="40"/>
      <c r="DJ328" s="40"/>
      <c r="DK328" s="40"/>
      <c r="DL328" s="40">
        <v>0</v>
      </c>
      <c r="DM328" s="40"/>
      <c r="DN328" s="40">
        <v>1</v>
      </c>
      <c r="DO328" s="40">
        <v>2008</v>
      </c>
      <c r="DP328" s="40" t="s">
        <v>2198</v>
      </c>
      <c r="DQ328" s="41" t="s">
        <v>2195</v>
      </c>
      <c r="DR328" s="40" t="s">
        <v>460</v>
      </c>
      <c r="DS328" s="40" t="s">
        <v>2198</v>
      </c>
    </row>
    <row r="329" spans="1:139" s="37" customFormat="1" ht="15.75" customHeight="1" x14ac:dyDescent="0.3">
      <c r="A329" s="40" t="s">
        <v>9</v>
      </c>
      <c r="B329" s="39" t="s">
        <v>2194</v>
      </c>
      <c r="C329" s="41" t="s">
        <v>2199</v>
      </c>
      <c r="D329" s="40"/>
      <c r="E329" s="40"/>
      <c r="F329" s="40" t="s">
        <v>122</v>
      </c>
      <c r="G329" s="40"/>
      <c r="H329" s="40" t="s">
        <v>454</v>
      </c>
      <c r="I329" s="40" t="s">
        <v>56</v>
      </c>
      <c r="J329" s="40" t="s">
        <v>455</v>
      </c>
      <c r="K329" s="40" t="s">
        <v>471</v>
      </c>
      <c r="L329" s="40"/>
      <c r="M329" s="40" t="s">
        <v>272</v>
      </c>
      <c r="N329" s="40"/>
      <c r="O329" s="40" t="s">
        <v>299</v>
      </c>
      <c r="P329" s="40" t="s">
        <v>2196</v>
      </c>
      <c r="Q329" s="40" t="s">
        <v>2197</v>
      </c>
      <c r="R329" s="40">
        <v>0</v>
      </c>
      <c r="S329" s="40">
        <v>0</v>
      </c>
      <c r="T329" s="40">
        <v>0</v>
      </c>
      <c r="U329" s="40">
        <v>0</v>
      </c>
      <c r="V329" s="40">
        <v>0</v>
      </c>
      <c r="W329" s="40">
        <v>0</v>
      </c>
      <c r="X329" s="40">
        <v>0</v>
      </c>
      <c r="Y329" s="40">
        <v>0</v>
      </c>
      <c r="Z329" s="40"/>
      <c r="AA329" s="40">
        <v>0</v>
      </c>
      <c r="AB329" s="40">
        <v>0</v>
      </c>
      <c r="AC329" s="40">
        <v>0</v>
      </c>
      <c r="AD329" s="40">
        <v>0</v>
      </c>
      <c r="AE329" s="40">
        <v>0</v>
      </c>
      <c r="AF329" s="40">
        <v>0</v>
      </c>
      <c r="AG329" s="40">
        <v>0</v>
      </c>
      <c r="AH329" s="40">
        <v>0</v>
      </c>
      <c r="AI329" s="40">
        <v>0</v>
      </c>
      <c r="AJ329" s="40">
        <v>0</v>
      </c>
      <c r="AK329" s="40">
        <v>0</v>
      </c>
      <c r="AL329" s="40">
        <v>0</v>
      </c>
      <c r="AM329" s="40">
        <v>0</v>
      </c>
      <c r="AN329" s="40">
        <v>0</v>
      </c>
      <c r="AO329" s="40">
        <v>0</v>
      </c>
      <c r="AP329" s="40">
        <v>0</v>
      </c>
      <c r="AQ329" s="40">
        <v>0</v>
      </c>
      <c r="AR329" s="40">
        <v>0</v>
      </c>
      <c r="AS329" s="40">
        <v>0</v>
      </c>
      <c r="AT329" s="40">
        <v>0</v>
      </c>
      <c r="AU329" s="40">
        <v>0</v>
      </c>
      <c r="AV329" s="40">
        <v>0</v>
      </c>
      <c r="AW329" s="40">
        <v>0</v>
      </c>
      <c r="AX329" s="40">
        <v>0</v>
      </c>
      <c r="AY329" s="40">
        <v>0</v>
      </c>
      <c r="AZ329" s="40">
        <v>0</v>
      </c>
      <c r="BA329" s="40">
        <v>0</v>
      </c>
      <c r="BB329" s="40">
        <v>1</v>
      </c>
      <c r="BC329" s="40">
        <v>0</v>
      </c>
      <c r="BD329" s="40">
        <v>0</v>
      </c>
      <c r="BE329" s="40">
        <v>0</v>
      </c>
      <c r="BF329" s="40">
        <v>0</v>
      </c>
      <c r="BG329" s="40">
        <v>0</v>
      </c>
      <c r="BH329" s="43">
        <v>0</v>
      </c>
      <c r="BI329" s="40">
        <v>0</v>
      </c>
      <c r="BJ329" s="43">
        <v>0</v>
      </c>
      <c r="BK329" s="40">
        <v>0</v>
      </c>
      <c r="BL329" s="43">
        <v>0</v>
      </c>
      <c r="BM329" s="40">
        <v>0</v>
      </c>
      <c r="BN329" s="40">
        <v>0</v>
      </c>
      <c r="BO329" s="40">
        <v>0</v>
      </c>
      <c r="BP329" s="40">
        <v>0</v>
      </c>
      <c r="BQ329" s="40">
        <v>0</v>
      </c>
      <c r="BR329" s="40">
        <v>0</v>
      </c>
      <c r="BS329" s="40">
        <v>0</v>
      </c>
      <c r="BT329" s="40">
        <v>0</v>
      </c>
      <c r="BU329" s="40">
        <v>0</v>
      </c>
      <c r="BV329" s="40">
        <v>0</v>
      </c>
      <c r="BW329" s="40">
        <v>0</v>
      </c>
      <c r="BX329" s="40">
        <v>0</v>
      </c>
      <c r="BY329" s="40">
        <v>0</v>
      </c>
      <c r="BZ329" s="40">
        <v>0</v>
      </c>
      <c r="CA329" s="40">
        <v>0</v>
      </c>
      <c r="CB329" s="40">
        <v>0</v>
      </c>
      <c r="CC329" s="40">
        <v>0</v>
      </c>
      <c r="CD329" s="40">
        <v>0</v>
      </c>
      <c r="CE329" s="40">
        <v>0</v>
      </c>
      <c r="CF329" s="40">
        <v>0</v>
      </c>
      <c r="CG329" s="40">
        <v>0</v>
      </c>
      <c r="CH329" s="40">
        <v>0</v>
      </c>
      <c r="CI329" s="40">
        <v>0</v>
      </c>
      <c r="CJ329" s="40">
        <v>0</v>
      </c>
      <c r="CK329" s="40">
        <v>0</v>
      </c>
      <c r="CL329" s="40">
        <v>0</v>
      </c>
      <c r="CM329" s="40">
        <v>0</v>
      </c>
      <c r="CN329" s="40">
        <v>0</v>
      </c>
      <c r="CO329" s="40">
        <v>0</v>
      </c>
      <c r="CP329" s="40">
        <v>0</v>
      </c>
      <c r="CQ329" s="40">
        <v>0</v>
      </c>
      <c r="CR329" s="40">
        <v>0</v>
      </c>
      <c r="CS329" s="40">
        <v>0</v>
      </c>
      <c r="CT329" s="40">
        <v>0</v>
      </c>
      <c r="CU329" s="40">
        <v>0</v>
      </c>
      <c r="CV329" s="40">
        <v>0</v>
      </c>
      <c r="CW329" s="40">
        <v>0</v>
      </c>
      <c r="CX329" s="40">
        <f>SUM(AA329:CW329)</f>
        <v>1</v>
      </c>
      <c r="CY329" s="40">
        <v>1</v>
      </c>
      <c r="CZ329" s="40">
        <v>0</v>
      </c>
      <c r="DA329" s="40">
        <v>0</v>
      </c>
      <c r="DB329" s="40">
        <v>0</v>
      </c>
      <c r="DC329" s="40" t="s">
        <v>1420</v>
      </c>
      <c r="DD329" s="40" t="s">
        <v>309</v>
      </c>
      <c r="DE329" s="40" t="s">
        <v>726</v>
      </c>
      <c r="DF329" s="40">
        <v>1</v>
      </c>
      <c r="DG329" s="40"/>
      <c r="DH329" s="40"/>
      <c r="DI329" s="40"/>
      <c r="DJ329" s="40"/>
      <c r="DK329" s="40"/>
      <c r="DL329" s="40">
        <v>0</v>
      </c>
      <c r="DM329" s="40"/>
      <c r="DN329" s="40">
        <v>1</v>
      </c>
      <c r="DO329" s="40">
        <v>2008</v>
      </c>
      <c r="DP329" s="40" t="s">
        <v>2200</v>
      </c>
      <c r="DQ329" s="41" t="s">
        <v>2199</v>
      </c>
      <c r="DR329" s="40" t="s">
        <v>460</v>
      </c>
      <c r="DS329" s="40" t="s">
        <v>2200</v>
      </c>
    </row>
    <row r="330" spans="1:139" s="37" customFormat="1" ht="15.75" customHeight="1" x14ac:dyDescent="0.3">
      <c r="A330" s="25" t="s">
        <v>9</v>
      </c>
      <c r="B330" s="25" t="s">
        <v>2194</v>
      </c>
      <c r="C330" s="25" t="s">
        <v>2201</v>
      </c>
      <c r="D330" s="25"/>
      <c r="E330" s="25"/>
      <c r="F330" s="25" t="s">
        <v>122</v>
      </c>
      <c r="G330" s="25"/>
      <c r="H330" s="25" t="s">
        <v>716</v>
      </c>
      <c r="I330" s="25" t="s">
        <v>56</v>
      </c>
      <c r="J330" s="37" t="s">
        <v>455</v>
      </c>
      <c r="K330" s="25" t="s">
        <v>269</v>
      </c>
      <c r="L330" s="25"/>
      <c r="M330" s="25" t="s">
        <v>272</v>
      </c>
      <c r="N330" s="25"/>
      <c r="O330" s="25" t="s">
        <v>299</v>
      </c>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25"/>
      <c r="AU330" s="25"/>
      <c r="AV330" s="25"/>
      <c r="AW330" s="25"/>
      <c r="AX330" s="25"/>
      <c r="AY330" s="25"/>
      <c r="AZ330" s="25"/>
      <c r="BA330" s="25"/>
      <c r="BB330" s="25"/>
      <c r="BC330" s="25"/>
      <c r="BD330" s="25"/>
      <c r="BE330" s="25"/>
      <c r="BF330" s="25"/>
      <c r="BG330" s="25"/>
      <c r="BH330" s="52"/>
      <c r="BI330" s="25"/>
      <c r="BJ330" s="52"/>
      <c r="BK330" s="25"/>
      <c r="BL330" s="52"/>
      <c r="BM330" s="25"/>
      <c r="BN330" s="25"/>
      <c r="BO330" s="25"/>
      <c r="BP330" s="25"/>
      <c r="BQ330" s="25"/>
      <c r="BR330" s="25"/>
      <c r="BS330" s="25"/>
      <c r="BT330" s="25"/>
      <c r="BU330" s="25"/>
      <c r="BV330" s="25"/>
      <c r="BW330" s="25"/>
      <c r="BX330" s="25"/>
      <c r="BY330" s="25"/>
      <c r="BZ330" s="25"/>
      <c r="CA330" s="25"/>
      <c r="CB330" s="25"/>
      <c r="CC330" s="25"/>
      <c r="CD330" s="25"/>
      <c r="CE330" s="25"/>
      <c r="CF330" s="25"/>
      <c r="CG330" s="25"/>
      <c r="CH330" s="25"/>
      <c r="CI330" s="25"/>
      <c r="CJ330" s="25"/>
      <c r="CK330" s="25"/>
      <c r="CL330" s="25"/>
      <c r="CM330" s="25"/>
      <c r="CN330" s="25"/>
      <c r="CO330" s="25"/>
      <c r="CP330" s="25"/>
      <c r="CQ330" s="25"/>
      <c r="CR330" s="25"/>
      <c r="CS330" s="25"/>
      <c r="CT330" s="25"/>
      <c r="CU330" s="25"/>
      <c r="CV330" s="25"/>
      <c r="CW330" s="25"/>
      <c r="CX330" s="25"/>
      <c r="CY330" s="25"/>
      <c r="CZ330" s="25"/>
      <c r="DA330" s="25"/>
      <c r="DB330" s="25"/>
      <c r="DC330" s="25" t="s">
        <v>2202</v>
      </c>
      <c r="DD330" s="25" t="s">
        <v>309</v>
      </c>
      <c r="DE330" s="25"/>
      <c r="DF330" s="25"/>
      <c r="DG330" s="25" t="s">
        <v>546</v>
      </c>
      <c r="DH330" s="25" t="s">
        <v>2203</v>
      </c>
      <c r="DI330" s="25" t="s">
        <v>546</v>
      </c>
      <c r="DJ330" s="25" t="s">
        <v>546</v>
      </c>
      <c r="DK330" s="25">
        <v>0</v>
      </c>
      <c r="DL330" s="25">
        <v>1</v>
      </c>
      <c r="DM330" s="25"/>
      <c r="DN330" s="25">
        <v>1</v>
      </c>
      <c r="DO330" s="25">
        <v>1875</v>
      </c>
      <c r="DP330" s="40" t="s">
        <v>2204</v>
      </c>
      <c r="DQ330" s="25"/>
      <c r="DR330" s="25"/>
      <c r="DS330" s="40" t="s">
        <v>2204</v>
      </c>
      <c r="DT330" s="93"/>
      <c r="DU330" s="93"/>
      <c r="DV330" s="93"/>
      <c r="DW330" s="93"/>
      <c r="DX330" s="93"/>
      <c r="DY330" s="93"/>
      <c r="DZ330" s="93"/>
      <c r="EA330" s="93"/>
      <c r="EB330" s="93"/>
      <c r="EC330" s="93"/>
      <c r="ED330" s="93"/>
      <c r="EE330" s="93"/>
      <c r="EF330" s="93"/>
      <c r="EG330" s="93"/>
      <c r="EH330" s="93"/>
      <c r="EI330" s="93"/>
    </row>
    <row r="331" spans="1:139" s="37" customFormat="1" ht="17.25" customHeight="1" x14ac:dyDescent="0.3">
      <c r="A331" s="40" t="s">
        <v>9</v>
      </c>
      <c r="B331" s="39" t="s">
        <v>2194</v>
      </c>
      <c r="C331" s="41" t="s">
        <v>2205</v>
      </c>
      <c r="D331" s="40"/>
      <c r="E331" s="40"/>
      <c r="F331" s="40" t="s">
        <v>122</v>
      </c>
      <c r="G331" s="40"/>
      <c r="H331" s="40" t="s">
        <v>454</v>
      </c>
      <c r="I331" s="40" t="s">
        <v>56</v>
      </c>
      <c r="J331" s="40" t="s">
        <v>455</v>
      </c>
      <c r="K331" s="40" t="s">
        <v>471</v>
      </c>
      <c r="L331" s="40"/>
      <c r="M331" s="40" t="s">
        <v>272</v>
      </c>
      <c r="N331" s="40"/>
      <c r="O331" s="40" t="s">
        <v>299</v>
      </c>
      <c r="P331" s="40" t="s">
        <v>2206</v>
      </c>
      <c r="Q331" s="40" t="s">
        <v>2207</v>
      </c>
      <c r="R331" s="40">
        <v>0</v>
      </c>
      <c r="S331" s="40">
        <v>0</v>
      </c>
      <c r="T331" s="40">
        <v>0</v>
      </c>
      <c r="U331" s="40">
        <v>0</v>
      </c>
      <c r="V331" s="40">
        <v>0</v>
      </c>
      <c r="W331" s="40">
        <v>0</v>
      </c>
      <c r="X331" s="40">
        <v>0</v>
      </c>
      <c r="Y331" s="40">
        <v>0</v>
      </c>
      <c r="Z331" s="40"/>
      <c r="AA331" s="40">
        <v>0</v>
      </c>
      <c r="AB331" s="40">
        <v>0</v>
      </c>
      <c r="AC331" s="40">
        <v>0</v>
      </c>
      <c r="AD331" s="40">
        <v>0</v>
      </c>
      <c r="AE331" s="40">
        <v>0</v>
      </c>
      <c r="AF331" s="40">
        <v>0</v>
      </c>
      <c r="AG331" s="40">
        <v>0</v>
      </c>
      <c r="AH331" s="40">
        <v>0</v>
      </c>
      <c r="AI331" s="40">
        <v>0</v>
      </c>
      <c r="AJ331" s="40">
        <v>0</v>
      </c>
      <c r="AK331" s="40">
        <v>0</v>
      </c>
      <c r="AL331" s="40">
        <v>0</v>
      </c>
      <c r="AM331" s="40">
        <v>0</v>
      </c>
      <c r="AN331" s="40">
        <v>0</v>
      </c>
      <c r="AO331" s="40">
        <v>0</v>
      </c>
      <c r="AP331" s="40">
        <v>0</v>
      </c>
      <c r="AQ331" s="40">
        <v>0</v>
      </c>
      <c r="AR331" s="40">
        <v>0</v>
      </c>
      <c r="AS331" s="40">
        <v>0</v>
      </c>
      <c r="AT331" s="40">
        <v>0</v>
      </c>
      <c r="AU331" s="40">
        <v>0</v>
      </c>
      <c r="AV331" s="40">
        <v>0</v>
      </c>
      <c r="AW331" s="40">
        <v>0</v>
      </c>
      <c r="AX331" s="40">
        <v>0</v>
      </c>
      <c r="AY331" s="40">
        <v>0</v>
      </c>
      <c r="AZ331" s="40">
        <v>0</v>
      </c>
      <c r="BA331" s="40">
        <v>0</v>
      </c>
      <c r="BB331" s="40">
        <v>1</v>
      </c>
      <c r="BC331" s="40">
        <v>0</v>
      </c>
      <c r="BD331" s="40">
        <v>0</v>
      </c>
      <c r="BE331" s="40">
        <v>0</v>
      </c>
      <c r="BF331" s="40">
        <v>0</v>
      </c>
      <c r="BG331" s="40">
        <v>0</v>
      </c>
      <c r="BH331" s="43">
        <v>0</v>
      </c>
      <c r="BI331" s="40">
        <v>0</v>
      </c>
      <c r="BJ331" s="43">
        <v>0</v>
      </c>
      <c r="BK331" s="40">
        <v>0</v>
      </c>
      <c r="BL331" s="43">
        <v>0</v>
      </c>
      <c r="BM331" s="40">
        <v>0</v>
      </c>
      <c r="BN331" s="40">
        <v>0</v>
      </c>
      <c r="BO331" s="40">
        <v>0</v>
      </c>
      <c r="BP331" s="40">
        <v>0</v>
      </c>
      <c r="BQ331" s="40">
        <v>0</v>
      </c>
      <c r="BR331" s="40">
        <v>0</v>
      </c>
      <c r="BS331" s="40">
        <v>0</v>
      </c>
      <c r="BT331" s="40">
        <v>0</v>
      </c>
      <c r="BU331" s="40">
        <v>0</v>
      </c>
      <c r="BV331" s="40">
        <v>0</v>
      </c>
      <c r="BW331" s="40">
        <v>0</v>
      </c>
      <c r="BX331" s="40">
        <v>0</v>
      </c>
      <c r="BY331" s="40">
        <v>0</v>
      </c>
      <c r="BZ331" s="40">
        <v>0</v>
      </c>
      <c r="CA331" s="40">
        <v>0</v>
      </c>
      <c r="CB331" s="40">
        <v>0</v>
      </c>
      <c r="CC331" s="40">
        <v>0</v>
      </c>
      <c r="CD331" s="40">
        <v>0</v>
      </c>
      <c r="CE331" s="40">
        <v>0</v>
      </c>
      <c r="CF331" s="40">
        <v>0</v>
      </c>
      <c r="CG331" s="40">
        <v>0</v>
      </c>
      <c r="CH331" s="40">
        <v>0</v>
      </c>
      <c r="CI331" s="40">
        <v>0</v>
      </c>
      <c r="CJ331" s="40">
        <v>0</v>
      </c>
      <c r="CK331" s="40">
        <v>0</v>
      </c>
      <c r="CL331" s="40">
        <v>0</v>
      </c>
      <c r="CM331" s="40">
        <v>0</v>
      </c>
      <c r="CN331" s="40">
        <v>0</v>
      </c>
      <c r="CO331" s="40">
        <v>0</v>
      </c>
      <c r="CP331" s="40">
        <v>0</v>
      </c>
      <c r="CQ331" s="40">
        <v>0</v>
      </c>
      <c r="CR331" s="40">
        <v>0</v>
      </c>
      <c r="CS331" s="40">
        <v>0</v>
      </c>
      <c r="CT331" s="40">
        <v>0</v>
      </c>
      <c r="CU331" s="40">
        <v>0</v>
      </c>
      <c r="CV331" s="40">
        <v>0</v>
      </c>
      <c r="CW331" s="40">
        <v>0</v>
      </c>
      <c r="CX331" s="40">
        <f>SUM(AA331:CW331)</f>
        <v>1</v>
      </c>
      <c r="CY331" s="40">
        <v>1</v>
      </c>
      <c r="CZ331" s="40">
        <v>0</v>
      </c>
      <c r="DA331" s="40">
        <v>0</v>
      </c>
      <c r="DB331" s="40">
        <v>0</v>
      </c>
      <c r="DC331" s="40" t="s">
        <v>1420</v>
      </c>
      <c r="DD331" s="40" t="s">
        <v>309</v>
      </c>
      <c r="DE331" s="40" t="s">
        <v>726</v>
      </c>
      <c r="DF331" s="40">
        <v>1</v>
      </c>
      <c r="DG331" s="40"/>
      <c r="DH331" s="40"/>
      <c r="DI331" s="40"/>
      <c r="DJ331" s="40"/>
      <c r="DK331" s="40"/>
      <c r="DL331" s="40">
        <v>0</v>
      </c>
      <c r="DM331" s="40"/>
      <c r="DN331" s="40">
        <v>1</v>
      </c>
      <c r="DO331" s="40">
        <v>2003</v>
      </c>
      <c r="DP331" s="40" t="s">
        <v>2208</v>
      </c>
      <c r="DQ331" s="40" t="s">
        <v>2209</v>
      </c>
      <c r="DR331" s="40">
        <v>2003</v>
      </c>
      <c r="DS331" s="40" t="s">
        <v>2210</v>
      </c>
    </row>
    <row r="332" spans="1:139" s="37" customFormat="1" ht="15.75" customHeight="1" x14ac:dyDescent="0.3">
      <c r="A332" s="40" t="s">
        <v>9</v>
      </c>
      <c r="B332" s="40" t="s">
        <v>2211</v>
      </c>
      <c r="C332" s="41" t="s">
        <v>2212</v>
      </c>
      <c r="D332" s="40"/>
      <c r="E332" s="40"/>
      <c r="F332" s="40" t="s">
        <v>122</v>
      </c>
      <c r="G332" s="40"/>
      <c r="H332" s="40" t="s">
        <v>454</v>
      </c>
      <c r="I332" s="40" t="s">
        <v>56</v>
      </c>
      <c r="J332" s="40" t="s">
        <v>217</v>
      </c>
      <c r="K332" s="40" t="s">
        <v>471</v>
      </c>
      <c r="L332" s="40"/>
      <c r="M332" s="40" t="s">
        <v>272</v>
      </c>
      <c r="N332" s="40"/>
      <c r="O332" s="40" t="s">
        <v>292</v>
      </c>
      <c r="P332" s="45" t="s">
        <v>2213</v>
      </c>
      <c r="Q332" s="40" t="s">
        <v>2214</v>
      </c>
      <c r="R332" s="40">
        <v>0</v>
      </c>
      <c r="S332" s="40">
        <v>0</v>
      </c>
      <c r="T332" s="40">
        <v>0</v>
      </c>
      <c r="U332" s="40">
        <v>0</v>
      </c>
      <c r="V332" s="40">
        <v>0</v>
      </c>
      <c r="W332" s="40">
        <v>0</v>
      </c>
      <c r="X332" s="40">
        <v>0</v>
      </c>
      <c r="Y332" s="40">
        <v>0</v>
      </c>
      <c r="Z332" s="40"/>
      <c r="AA332" s="40">
        <v>0</v>
      </c>
      <c r="AB332" s="40">
        <v>0</v>
      </c>
      <c r="AC332" s="40">
        <v>0</v>
      </c>
      <c r="AD332" s="40">
        <v>0</v>
      </c>
      <c r="AE332" s="40">
        <v>0</v>
      </c>
      <c r="AF332" s="40">
        <v>0</v>
      </c>
      <c r="AG332" s="40">
        <v>0</v>
      </c>
      <c r="AH332" s="40">
        <v>0</v>
      </c>
      <c r="AI332" s="40">
        <v>0</v>
      </c>
      <c r="AJ332" s="40">
        <v>0</v>
      </c>
      <c r="AK332" s="40">
        <v>0</v>
      </c>
      <c r="AL332" s="40">
        <v>0</v>
      </c>
      <c r="AM332" s="40">
        <v>0</v>
      </c>
      <c r="AN332" s="40">
        <v>0</v>
      </c>
      <c r="AO332" s="40">
        <v>0</v>
      </c>
      <c r="AP332" s="40">
        <v>0</v>
      </c>
      <c r="AQ332" s="40">
        <v>0</v>
      </c>
      <c r="AR332" s="40">
        <v>0</v>
      </c>
      <c r="AS332" s="40">
        <v>0</v>
      </c>
      <c r="AT332" s="40">
        <v>0</v>
      </c>
      <c r="AU332" s="40">
        <v>0</v>
      </c>
      <c r="AV332" s="40">
        <v>0</v>
      </c>
      <c r="AW332" s="40">
        <v>0</v>
      </c>
      <c r="AX332" s="40">
        <v>0</v>
      </c>
      <c r="AY332" s="40">
        <v>0</v>
      </c>
      <c r="AZ332" s="40">
        <v>0</v>
      </c>
      <c r="BA332" s="40">
        <v>0</v>
      </c>
      <c r="BB332" s="40">
        <v>0</v>
      </c>
      <c r="BC332" s="40">
        <v>0</v>
      </c>
      <c r="BD332" s="40">
        <v>0</v>
      </c>
      <c r="BE332" s="40">
        <v>0</v>
      </c>
      <c r="BF332" s="40">
        <v>0</v>
      </c>
      <c r="BG332" s="40">
        <v>0</v>
      </c>
      <c r="BH332" s="43">
        <v>0</v>
      </c>
      <c r="BI332" s="40">
        <v>0</v>
      </c>
      <c r="BJ332" s="43">
        <v>0</v>
      </c>
      <c r="BK332" s="40">
        <v>0</v>
      </c>
      <c r="BL332" s="43">
        <v>0</v>
      </c>
      <c r="BM332" s="40">
        <v>0</v>
      </c>
      <c r="BN332" s="40">
        <v>0</v>
      </c>
      <c r="BO332" s="40">
        <v>0</v>
      </c>
      <c r="BP332" s="40">
        <v>0</v>
      </c>
      <c r="BQ332" s="40">
        <v>0</v>
      </c>
      <c r="BR332" s="40">
        <v>0</v>
      </c>
      <c r="BS332" s="40">
        <v>0</v>
      </c>
      <c r="BT332" s="40">
        <v>0</v>
      </c>
      <c r="BU332" s="40">
        <v>0</v>
      </c>
      <c r="BV332" s="40">
        <v>0</v>
      </c>
      <c r="BW332" s="40">
        <v>0</v>
      </c>
      <c r="BX332" s="40">
        <v>0</v>
      </c>
      <c r="BY332" s="40">
        <v>0</v>
      </c>
      <c r="BZ332" s="40">
        <v>0</v>
      </c>
      <c r="CA332" s="40">
        <v>0</v>
      </c>
      <c r="CB332" s="40">
        <v>0</v>
      </c>
      <c r="CC332" s="40">
        <v>0</v>
      </c>
      <c r="CD332" s="40">
        <v>0</v>
      </c>
      <c r="CE332" s="40">
        <v>0</v>
      </c>
      <c r="CF332" s="40">
        <v>0</v>
      </c>
      <c r="CG332" s="40">
        <v>0</v>
      </c>
      <c r="CH332" s="40">
        <v>0</v>
      </c>
      <c r="CI332" s="40">
        <v>1</v>
      </c>
      <c r="CJ332" s="40">
        <v>0</v>
      </c>
      <c r="CK332" s="40">
        <v>0</v>
      </c>
      <c r="CL332" s="40">
        <v>0</v>
      </c>
      <c r="CM332" s="40">
        <v>0</v>
      </c>
      <c r="CN332" s="40">
        <v>0</v>
      </c>
      <c r="CO332" s="40">
        <v>0</v>
      </c>
      <c r="CP332" s="40">
        <v>0</v>
      </c>
      <c r="CQ332" s="40">
        <v>0</v>
      </c>
      <c r="CR332" s="40">
        <v>0</v>
      </c>
      <c r="CS332" s="40">
        <v>0</v>
      </c>
      <c r="CT332" s="40">
        <v>0</v>
      </c>
      <c r="CU332" s="40">
        <v>0</v>
      </c>
      <c r="CV332" s="40">
        <v>0</v>
      </c>
      <c r="CW332" s="40">
        <v>0</v>
      </c>
      <c r="CX332" s="40">
        <f>SUM(AA332:CW332)</f>
        <v>1</v>
      </c>
      <c r="CY332" s="40">
        <v>0</v>
      </c>
      <c r="CZ332" s="40">
        <v>1</v>
      </c>
      <c r="DA332" s="40">
        <v>0</v>
      </c>
      <c r="DB332" s="40">
        <v>0</v>
      </c>
      <c r="DC332" s="40" t="s">
        <v>2215</v>
      </c>
      <c r="DD332" s="40" t="s">
        <v>306</v>
      </c>
      <c r="DE332" s="40" t="s">
        <v>474</v>
      </c>
      <c r="DF332" s="40">
        <v>1</v>
      </c>
      <c r="DG332" s="40" t="s">
        <v>2019</v>
      </c>
      <c r="DH332" s="40" t="s">
        <v>2216</v>
      </c>
      <c r="DI332" s="40"/>
      <c r="DJ332" s="40"/>
      <c r="DK332" s="40"/>
      <c r="DL332" s="40">
        <v>1</v>
      </c>
      <c r="DM332" s="40" t="s">
        <v>595</v>
      </c>
      <c r="DN332" s="40">
        <v>1</v>
      </c>
      <c r="DO332" s="40">
        <v>1982</v>
      </c>
      <c r="DP332" s="40" t="s">
        <v>2217</v>
      </c>
      <c r="DQ332" s="41" t="s">
        <v>2212</v>
      </c>
      <c r="DR332" s="40" t="s">
        <v>460</v>
      </c>
      <c r="DS332" s="40" t="s">
        <v>2217</v>
      </c>
    </row>
    <row r="333" spans="1:139" s="37" customFormat="1" ht="15.75" customHeight="1" x14ac:dyDescent="0.3">
      <c r="A333" s="40" t="s">
        <v>9</v>
      </c>
      <c r="B333" s="40" t="s">
        <v>2211</v>
      </c>
      <c r="C333" s="41" t="s">
        <v>2218</v>
      </c>
      <c r="D333" s="40"/>
      <c r="E333" s="40"/>
      <c r="F333" s="40" t="s">
        <v>122</v>
      </c>
      <c r="G333" s="40"/>
      <c r="H333" s="40" t="s">
        <v>454</v>
      </c>
      <c r="I333" s="40" t="s">
        <v>56</v>
      </c>
      <c r="J333" s="40" t="s">
        <v>173</v>
      </c>
      <c r="K333" s="40" t="s">
        <v>471</v>
      </c>
      <c r="L333" s="40"/>
      <c r="M333" s="40" t="s">
        <v>274</v>
      </c>
      <c r="N333" s="40"/>
      <c r="O333" s="40" t="s">
        <v>299</v>
      </c>
      <c r="P333" s="40" t="s">
        <v>2219</v>
      </c>
      <c r="Q333" s="40" t="s">
        <v>2220</v>
      </c>
      <c r="R333" s="40">
        <v>0</v>
      </c>
      <c r="S333" s="40">
        <v>0</v>
      </c>
      <c r="T333" s="40">
        <v>0</v>
      </c>
      <c r="U333" s="40">
        <v>0</v>
      </c>
      <c r="V333" s="40">
        <v>0</v>
      </c>
      <c r="W333" s="40">
        <v>0</v>
      </c>
      <c r="X333" s="40">
        <v>0</v>
      </c>
      <c r="Y333" s="40">
        <v>0</v>
      </c>
      <c r="Z333" s="40"/>
      <c r="AA333" s="40">
        <v>0</v>
      </c>
      <c r="AB333" s="40">
        <v>0</v>
      </c>
      <c r="AC333" s="40">
        <v>0</v>
      </c>
      <c r="AD333" s="40">
        <v>0</v>
      </c>
      <c r="AE333" s="40">
        <v>0</v>
      </c>
      <c r="AF333" s="40">
        <v>0</v>
      </c>
      <c r="AG333" s="40">
        <v>0</v>
      </c>
      <c r="AH333" s="40">
        <v>0</v>
      </c>
      <c r="AI333" s="40">
        <v>0</v>
      </c>
      <c r="AJ333" s="40">
        <v>0</v>
      </c>
      <c r="AK333" s="40">
        <v>0</v>
      </c>
      <c r="AL333" s="40">
        <v>0</v>
      </c>
      <c r="AM333" s="40">
        <v>0</v>
      </c>
      <c r="AN333" s="40">
        <v>0</v>
      </c>
      <c r="AO333" s="40">
        <v>0</v>
      </c>
      <c r="AP333" s="40">
        <v>0</v>
      </c>
      <c r="AQ333" s="40">
        <v>0</v>
      </c>
      <c r="AR333" s="40">
        <v>0</v>
      </c>
      <c r="AS333" s="40">
        <v>0</v>
      </c>
      <c r="AT333" s="40">
        <v>0</v>
      </c>
      <c r="AU333" s="40">
        <v>0</v>
      </c>
      <c r="AV333" s="40">
        <v>0</v>
      </c>
      <c r="AW333" s="40">
        <v>0</v>
      </c>
      <c r="AX333" s="40">
        <v>0</v>
      </c>
      <c r="AY333" s="40">
        <v>0</v>
      </c>
      <c r="AZ333" s="40">
        <v>0</v>
      </c>
      <c r="BA333" s="40">
        <v>0</v>
      </c>
      <c r="BB333" s="40">
        <v>0</v>
      </c>
      <c r="BC333" s="40">
        <v>0</v>
      </c>
      <c r="BD333" s="40">
        <v>0</v>
      </c>
      <c r="BE333" s="40">
        <v>0</v>
      </c>
      <c r="BF333" s="40">
        <v>0</v>
      </c>
      <c r="BG333" s="40">
        <v>0</v>
      </c>
      <c r="BH333" s="43">
        <v>0</v>
      </c>
      <c r="BI333" s="40">
        <v>0</v>
      </c>
      <c r="BJ333" s="43">
        <v>0</v>
      </c>
      <c r="BK333" s="40">
        <v>0</v>
      </c>
      <c r="BL333" s="43">
        <v>0</v>
      </c>
      <c r="BM333" s="40">
        <v>0</v>
      </c>
      <c r="BN333" s="40">
        <v>0</v>
      </c>
      <c r="BO333" s="40">
        <v>0</v>
      </c>
      <c r="BP333" s="40">
        <v>0</v>
      </c>
      <c r="BQ333" s="40">
        <v>0</v>
      </c>
      <c r="BR333" s="40">
        <v>0</v>
      </c>
      <c r="BS333" s="40">
        <v>0</v>
      </c>
      <c r="BT333" s="40">
        <v>0</v>
      </c>
      <c r="BU333" s="40">
        <v>0</v>
      </c>
      <c r="BV333" s="40">
        <v>0</v>
      </c>
      <c r="BW333" s="40">
        <v>0</v>
      </c>
      <c r="BX333" s="40">
        <v>0</v>
      </c>
      <c r="BY333" s="40">
        <v>0</v>
      </c>
      <c r="BZ333" s="40">
        <v>0</v>
      </c>
      <c r="CA333" s="40">
        <v>0</v>
      </c>
      <c r="CB333" s="40">
        <v>0</v>
      </c>
      <c r="CC333" s="40">
        <v>0</v>
      </c>
      <c r="CD333" s="40">
        <v>0</v>
      </c>
      <c r="CE333" s="40">
        <v>0</v>
      </c>
      <c r="CF333" s="40">
        <v>0</v>
      </c>
      <c r="CG333" s="40">
        <v>0</v>
      </c>
      <c r="CH333" s="40">
        <v>0</v>
      </c>
      <c r="CI333" s="40">
        <v>0</v>
      </c>
      <c r="CJ333" s="40">
        <v>0</v>
      </c>
      <c r="CK333" s="40">
        <v>0</v>
      </c>
      <c r="CL333" s="40">
        <v>0</v>
      </c>
      <c r="CM333" s="40">
        <v>0</v>
      </c>
      <c r="CN333" s="40">
        <v>0</v>
      </c>
      <c r="CO333" s="40">
        <v>0</v>
      </c>
      <c r="CP333" s="40">
        <v>1</v>
      </c>
      <c r="CQ333" s="40">
        <v>0</v>
      </c>
      <c r="CR333" s="40">
        <v>0</v>
      </c>
      <c r="CS333" s="40">
        <v>0</v>
      </c>
      <c r="CT333" s="40">
        <v>0</v>
      </c>
      <c r="CU333" s="40">
        <v>0</v>
      </c>
      <c r="CV333" s="40">
        <v>0</v>
      </c>
      <c r="CW333" s="40">
        <v>0</v>
      </c>
      <c r="CX333" s="40">
        <f>SUM(AA333:CW333)</f>
        <v>1</v>
      </c>
      <c r="CY333" s="40">
        <v>0</v>
      </c>
      <c r="CZ333" s="40">
        <v>1</v>
      </c>
      <c r="DA333" s="40">
        <v>0</v>
      </c>
      <c r="DB333" s="40">
        <v>0</v>
      </c>
      <c r="DC333" s="40" t="s">
        <v>458</v>
      </c>
      <c r="DD333" s="40" t="s">
        <v>306</v>
      </c>
      <c r="DE333" s="40" t="s">
        <v>474</v>
      </c>
      <c r="DF333" s="40">
        <v>1</v>
      </c>
      <c r="DG333" s="40"/>
      <c r="DH333" s="40"/>
      <c r="DI333" s="40"/>
      <c r="DJ333" s="40"/>
      <c r="DK333" s="40"/>
      <c r="DL333" s="40">
        <v>0</v>
      </c>
      <c r="DM333" s="40"/>
      <c r="DN333" s="40">
        <v>1</v>
      </c>
      <c r="DO333" s="40">
        <v>2002</v>
      </c>
      <c r="DP333" s="40" t="s">
        <v>2221</v>
      </c>
      <c r="DQ333" s="41" t="s">
        <v>2218</v>
      </c>
      <c r="DR333" s="40" t="s">
        <v>460</v>
      </c>
      <c r="DS333" s="40" t="s">
        <v>2221</v>
      </c>
    </row>
    <row r="334" spans="1:139" s="37" customFormat="1" ht="15.75" customHeight="1" x14ac:dyDescent="0.3">
      <c r="A334" s="40" t="s">
        <v>9</v>
      </c>
      <c r="B334" s="39" t="s">
        <v>2222</v>
      </c>
      <c r="C334" s="41" t="s">
        <v>2223</v>
      </c>
      <c r="D334" s="40"/>
      <c r="E334" s="40"/>
      <c r="F334" s="40" t="s">
        <v>145</v>
      </c>
      <c r="G334" s="40"/>
      <c r="H334" s="546" t="s">
        <v>8574</v>
      </c>
      <c r="I334" s="40" t="s">
        <v>56</v>
      </c>
      <c r="J334" s="40" t="s">
        <v>173</v>
      </c>
      <c r="K334" s="40" t="s">
        <v>471</v>
      </c>
      <c r="L334" s="40"/>
      <c r="M334" s="40" t="s">
        <v>268</v>
      </c>
      <c r="N334" s="40" t="s">
        <v>300</v>
      </c>
      <c r="O334" s="40" t="s">
        <v>300</v>
      </c>
      <c r="P334" s="40"/>
      <c r="Q334" s="40"/>
      <c r="R334" s="40">
        <v>0</v>
      </c>
      <c r="S334" s="40">
        <v>0</v>
      </c>
      <c r="T334" s="40">
        <v>0</v>
      </c>
      <c r="U334" s="40">
        <v>0</v>
      </c>
      <c r="V334" s="40">
        <v>0</v>
      </c>
      <c r="W334" s="40">
        <v>1</v>
      </c>
      <c r="X334" s="40">
        <v>0</v>
      </c>
      <c r="Y334" s="40">
        <v>1</v>
      </c>
      <c r="Z334" s="40"/>
      <c r="AA334" s="40">
        <v>0</v>
      </c>
      <c r="AB334" s="40">
        <v>0</v>
      </c>
      <c r="AC334" s="40">
        <v>0</v>
      </c>
      <c r="AD334" s="40">
        <v>0</v>
      </c>
      <c r="AE334" s="40">
        <v>0</v>
      </c>
      <c r="AF334" s="40">
        <v>0</v>
      </c>
      <c r="AG334" s="40">
        <v>0</v>
      </c>
      <c r="AH334" s="40">
        <v>0</v>
      </c>
      <c r="AI334" s="40">
        <v>0</v>
      </c>
      <c r="AJ334" s="40">
        <v>0</v>
      </c>
      <c r="AK334" s="40">
        <v>0</v>
      </c>
      <c r="AL334" s="40">
        <v>0</v>
      </c>
      <c r="AM334" s="40">
        <v>0</v>
      </c>
      <c r="AN334" s="40">
        <v>0</v>
      </c>
      <c r="AO334" s="40">
        <v>0</v>
      </c>
      <c r="AP334" s="40">
        <v>0</v>
      </c>
      <c r="AQ334" s="40">
        <v>0</v>
      </c>
      <c r="AR334" s="40">
        <v>0</v>
      </c>
      <c r="AS334" s="40">
        <v>0</v>
      </c>
      <c r="AT334" s="40">
        <v>0</v>
      </c>
      <c r="AU334" s="40">
        <v>0</v>
      </c>
      <c r="AV334" s="40">
        <v>0</v>
      </c>
      <c r="AW334" s="40">
        <v>0</v>
      </c>
      <c r="AX334" s="40">
        <v>0</v>
      </c>
      <c r="AY334" s="40">
        <v>0</v>
      </c>
      <c r="AZ334" s="40">
        <v>0</v>
      </c>
      <c r="BA334" s="40">
        <v>0</v>
      </c>
      <c r="BB334" s="40">
        <v>0</v>
      </c>
      <c r="BC334" s="40">
        <v>0</v>
      </c>
      <c r="BD334" s="40">
        <v>0</v>
      </c>
      <c r="BE334" s="40">
        <v>0</v>
      </c>
      <c r="BF334" s="40">
        <v>0</v>
      </c>
      <c r="BG334" s="40">
        <v>0</v>
      </c>
      <c r="BH334" s="43">
        <v>0</v>
      </c>
      <c r="BI334" s="40">
        <v>0</v>
      </c>
      <c r="BJ334" s="43">
        <v>0</v>
      </c>
      <c r="BK334" s="40">
        <v>0</v>
      </c>
      <c r="BL334" s="43">
        <v>0</v>
      </c>
      <c r="BM334" s="40">
        <v>0</v>
      </c>
      <c r="BN334" s="40">
        <v>0</v>
      </c>
      <c r="BO334" s="40">
        <v>0</v>
      </c>
      <c r="BP334" s="40">
        <v>0</v>
      </c>
      <c r="BQ334" s="40">
        <v>0</v>
      </c>
      <c r="BR334" s="40">
        <v>0</v>
      </c>
      <c r="BS334" s="40">
        <v>0</v>
      </c>
      <c r="BT334" s="40">
        <v>0</v>
      </c>
      <c r="BU334" s="40">
        <v>0</v>
      </c>
      <c r="BV334" s="40">
        <v>0</v>
      </c>
      <c r="BW334" s="40">
        <v>0</v>
      </c>
      <c r="BX334" s="40">
        <v>0</v>
      </c>
      <c r="BY334" s="40">
        <v>0</v>
      </c>
      <c r="BZ334" s="40">
        <v>0</v>
      </c>
      <c r="CA334" s="40">
        <v>0</v>
      </c>
      <c r="CB334" s="40">
        <v>0</v>
      </c>
      <c r="CC334" s="40">
        <v>0</v>
      </c>
      <c r="CD334" s="40">
        <v>0</v>
      </c>
      <c r="CE334" s="40">
        <v>0</v>
      </c>
      <c r="CF334" s="40">
        <v>0</v>
      </c>
      <c r="CG334" s="40">
        <v>0</v>
      </c>
      <c r="CH334" s="40">
        <v>0</v>
      </c>
      <c r="CI334" s="40">
        <v>0</v>
      </c>
      <c r="CJ334" s="40">
        <v>0</v>
      </c>
      <c r="CK334" s="40">
        <v>0</v>
      </c>
      <c r="CL334" s="40">
        <v>0</v>
      </c>
      <c r="CM334" s="40">
        <v>0</v>
      </c>
      <c r="CN334" s="40">
        <v>0</v>
      </c>
      <c r="CO334" s="40">
        <v>0</v>
      </c>
      <c r="CP334" s="40">
        <v>0</v>
      </c>
      <c r="CQ334" s="40">
        <v>0</v>
      </c>
      <c r="CR334" s="40">
        <v>0</v>
      </c>
      <c r="CS334" s="40">
        <v>0</v>
      </c>
      <c r="CT334" s="40">
        <v>0</v>
      </c>
      <c r="CU334" s="40">
        <v>0</v>
      </c>
      <c r="CV334" s="40">
        <v>0</v>
      </c>
      <c r="CW334" s="40">
        <v>0</v>
      </c>
      <c r="CX334" s="40">
        <v>0</v>
      </c>
      <c r="CY334" s="40">
        <v>1</v>
      </c>
      <c r="CZ334" s="40">
        <v>0</v>
      </c>
      <c r="DA334" s="40">
        <v>0</v>
      </c>
      <c r="DB334" s="40">
        <v>0</v>
      </c>
      <c r="DC334" s="40" t="s">
        <v>8590</v>
      </c>
      <c r="DD334" s="40" t="s">
        <v>311</v>
      </c>
      <c r="DE334" s="40"/>
      <c r="DF334" s="40">
        <v>1</v>
      </c>
      <c r="DG334" s="40" t="s">
        <v>2225</v>
      </c>
      <c r="DH334" s="40"/>
      <c r="DI334" s="40"/>
      <c r="DJ334" s="40"/>
      <c r="DK334" s="40"/>
      <c r="DL334" s="40">
        <v>1</v>
      </c>
      <c r="DM334" s="40" t="s">
        <v>595</v>
      </c>
      <c r="DN334" s="40">
        <v>1</v>
      </c>
      <c r="DO334" s="40">
        <v>1923</v>
      </c>
      <c r="DP334" s="40" t="s">
        <v>2226</v>
      </c>
      <c r="DQ334" s="41" t="s">
        <v>2223</v>
      </c>
      <c r="DR334" s="40" t="s">
        <v>460</v>
      </c>
      <c r="DS334" s="40" t="s">
        <v>2226</v>
      </c>
    </row>
    <row r="335" spans="1:139" s="37" customFormat="1" ht="15.75" customHeight="1" x14ac:dyDescent="0.3">
      <c r="A335" s="40" t="s">
        <v>9</v>
      </c>
      <c r="B335" s="39" t="s">
        <v>2222</v>
      </c>
      <c r="C335" s="41" t="s">
        <v>2227</v>
      </c>
      <c r="D335" s="40"/>
      <c r="E335" s="40"/>
      <c r="F335" s="40" t="s">
        <v>145</v>
      </c>
      <c r="G335" s="40"/>
      <c r="H335" s="546" t="s">
        <v>8574</v>
      </c>
      <c r="I335" s="40" t="s">
        <v>56</v>
      </c>
      <c r="J335" s="40" t="s">
        <v>173</v>
      </c>
      <c r="K335" s="40" t="s">
        <v>471</v>
      </c>
      <c r="L335" s="40"/>
      <c r="M335" s="40" t="s">
        <v>268</v>
      </c>
      <c r="N335" s="40" t="s">
        <v>300</v>
      </c>
      <c r="O335" s="40" t="s">
        <v>299</v>
      </c>
      <c r="P335" s="40"/>
      <c r="Q335" s="40"/>
      <c r="R335" s="40">
        <v>0</v>
      </c>
      <c r="S335" s="40">
        <v>0</v>
      </c>
      <c r="T335" s="40">
        <v>0</v>
      </c>
      <c r="U335" s="40">
        <v>0</v>
      </c>
      <c r="V335" s="40">
        <v>0</v>
      </c>
      <c r="W335" s="40">
        <v>0</v>
      </c>
      <c r="X335" s="40">
        <v>0</v>
      </c>
      <c r="Y335" s="40">
        <v>1</v>
      </c>
      <c r="Z335" s="40"/>
      <c r="AA335" s="40">
        <v>0</v>
      </c>
      <c r="AB335" s="40">
        <v>0</v>
      </c>
      <c r="AC335" s="40">
        <v>0</v>
      </c>
      <c r="AD335" s="40">
        <v>0</v>
      </c>
      <c r="AE335" s="40">
        <v>0</v>
      </c>
      <c r="AF335" s="40">
        <v>0</v>
      </c>
      <c r="AG335" s="40">
        <v>0</v>
      </c>
      <c r="AH335" s="40">
        <v>0</v>
      </c>
      <c r="AI335" s="40">
        <v>0</v>
      </c>
      <c r="AJ335" s="40">
        <v>0</v>
      </c>
      <c r="AK335" s="40">
        <v>0</v>
      </c>
      <c r="AL335" s="40">
        <v>0</v>
      </c>
      <c r="AM335" s="40">
        <v>0</v>
      </c>
      <c r="AN335" s="40">
        <v>0</v>
      </c>
      <c r="AO335" s="40">
        <v>0</v>
      </c>
      <c r="AP335" s="40">
        <v>0</v>
      </c>
      <c r="AQ335" s="40">
        <v>0</v>
      </c>
      <c r="AR335" s="40">
        <v>0</v>
      </c>
      <c r="AS335" s="40">
        <v>0</v>
      </c>
      <c r="AT335" s="40">
        <v>0</v>
      </c>
      <c r="AU335" s="40">
        <v>0</v>
      </c>
      <c r="AV335" s="40">
        <v>0</v>
      </c>
      <c r="AW335" s="40">
        <v>0</v>
      </c>
      <c r="AX335" s="40">
        <v>0</v>
      </c>
      <c r="AY335" s="40">
        <v>0</v>
      </c>
      <c r="AZ335" s="40">
        <v>0</v>
      </c>
      <c r="BA335" s="40">
        <v>0</v>
      </c>
      <c r="BB335" s="40">
        <v>0</v>
      </c>
      <c r="BC335" s="40">
        <v>0</v>
      </c>
      <c r="BD335" s="40">
        <v>0</v>
      </c>
      <c r="BE335" s="40">
        <v>0</v>
      </c>
      <c r="BF335" s="40">
        <v>0</v>
      </c>
      <c r="BG335" s="40">
        <v>0</v>
      </c>
      <c r="BH335" s="43">
        <v>0</v>
      </c>
      <c r="BI335" s="40">
        <v>0</v>
      </c>
      <c r="BJ335" s="43">
        <v>0</v>
      </c>
      <c r="BK335" s="40">
        <v>0</v>
      </c>
      <c r="BL335" s="43">
        <v>0</v>
      </c>
      <c r="BM335" s="40">
        <v>0</v>
      </c>
      <c r="BN335" s="40">
        <v>0</v>
      </c>
      <c r="BO335" s="40">
        <v>0</v>
      </c>
      <c r="BP335" s="40">
        <v>0</v>
      </c>
      <c r="BQ335" s="40">
        <v>0</v>
      </c>
      <c r="BR335" s="40">
        <v>0</v>
      </c>
      <c r="BS335" s="40">
        <v>0</v>
      </c>
      <c r="BT335" s="40">
        <v>0</v>
      </c>
      <c r="BU335" s="40">
        <v>0</v>
      </c>
      <c r="BV335" s="40">
        <v>0</v>
      </c>
      <c r="BW335" s="40">
        <v>0</v>
      </c>
      <c r="BX335" s="40">
        <v>0</v>
      </c>
      <c r="BY335" s="40">
        <v>0</v>
      </c>
      <c r="BZ335" s="40">
        <v>0</v>
      </c>
      <c r="CA335" s="40">
        <v>0</v>
      </c>
      <c r="CB335" s="40">
        <v>0</v>
      </c>
      <c r="CC335" s="40">
        <v>0</v>
      </c>
      <c r="CD335" s="40">
        <v>0</v>
      </c>
      <c r="CE335" s="40">
        <v>0</v>
      </c>
      <c r="CF335" s="40">
        <v>0</v>
      </c>
      <c r="CG335" s="40">
        <v>0</v>
      </c>
      <c r="CH335" s="40">
        <v>0</v>
      </c>
      <c r="CI335" s="40">
        <v>0</v>
      </c>
      <c r="CJ335" s="40">
        <v>0</v>
      </c>
      <c r="CK335" s="40">
        <v>0</v>
      </c>
      <c r="CL335" s="40">
        <v>0</v>
      </c>
      <c r="CM335" s="40">
        <v>0</v>
      </c>
      <c r="CN335" s="40">
        <v>0</v>
      </c>
      <c r="CO335" s="40">
        <v>0</v>
      </c>
      <c r="CP335" s="40">
        <v>0</v>
      </c>
      <c r="CQ335" s="40">
        <v>0</v>
      </c>
      <c r="CR335" s="40">
        <v>0</v>
      </c>
      <c r="CS335" s="40">
        <v>0</v>
      </c>
      <c r="CT335" s="40">
        <v>0</v>
      </c>
      <c r="CU335" s="40">
        <v>0</v>
      </c>
      <c r="CV335" s="40">
        <v>0</v>
      </c>
      <c r="CW335" s="40">
        <v>0</v>
      </c>
      <c r="CX335" s="40">
        <v>0</v>
      </c>
      <c r="CY335" s="40">
        <v>1</v>
      </c>
      <c r="CZ335" s="40">
        <v>0</v>
      </c>
      <c r="DA335" s="40">
        <v>0</v>
      </c>
      <c r="DB335" s="40">
        <v>0</v>
      </c>
      <c r="DC335" s="40" t="s">
        <v>2228</v>
      </c>
      <c r="DD335" s="40" t="s">
        <v>311</v>
      </c>
      <c r="DE335" s="40"/>
      <c r="DF335" s="40">
        <v>1</v>
      </c>
      <c r="DG335" s="40"/>
      <c r="DH335" s="40"/>
      <c r="DI335" s="40"/>
      <c r="DJ335" s="40"/>
      <c r="DK335" s="40"/>
      <c r="DL335" s="40">
        <v>0</v>
      </c>
      <c r="DM335" s="40"/>
      <c r="DN335" s="40">
        <v>1</v>
      </c>
      <c r="DO335" s="40">
        <v>1976</v>
      </c>
      <c r="DP335" s="40" t="s">
        <v>2229</v>
      </c>
      <c r="DQ335" s="41" t="s">
        <v>2227</v>
      </c>
      <c r="DR335" s="40" t="s">
        <v>460</v>
      </c>
      <c r="DS335" s="40" t="s">
        <v>2229</v>
      </c>
    </row>
    <row r="336" spans="1:139" s="134" customFormat="1" ht="15.75" customHeight="1" x14ac:dyDescent="0.3">
      <c r="A336" s="130" t="s">
        <v>9</v>
      </c>
      <c r="B336" s="131" t="s">
        <v>2230</v>
      </c>
      <c r="C336" s="132" t="s">
        <v>2231</v>
      </c>
      <c r="D336" s="133" t="s">
        <v>2232</v>
      </c>
      <c r="E336" s="130"/>
      <c r="F336" s="130" t="s">
        <v>91</v>
      </c>
      <c r="G336" s="130"/>
      <c r="H336" s="130" t="s">
        <v>454</v>
      </c>
      <c r="I336" s="130" t="s">
        <v>56</v>
      </c>
      <c r="J336" s="130" t="s">
        <v>455</v>
      </c>
      <c r="K336" s="130" t="s">
        <v>269</v>
      </c>
      <c r="L336" s="130"/>
      <c r="M336" s="130" t="s">
        <v>272</v>
      </c>
      <c r="N336" s="130"/>
      <c r="O336" s="130" t="s">
        <v>300</v>
      </c>
      <c r="P336" s="130"/>
      <c r="Q336" s="130" t="s">
        <v>768</v>
      </c>
      <c r="R336" s="130">
        <v>0</v>
      </c>
      <c r="S336" s="130">
        <v>0</v>
      </c>
      <c r="T336" s="130">
        <v>0</v>
      </c>
      <c r="U336" s="130">
        <v>0</v>
      </c>
      <c r="V336" s="130">
        <v>0</v>
      </c>
      <c r="W336" s="130">
        <v>0</v>
      </c>
      <c r="X336" s="130">
        <v>0</v>
      </c>
      <c r="Y336" s="130">
        <v>0</v>
      </c>
      <c r="Z336" s="130"/>
      <c r="AA336" s="130">
        <v>0</v>
      </c>
      <c r="AB336" s="130">
        <v>0</v>
      </c>
      <c r="AC336" s="130">
        <v>0</v>
      </c>
      <c r="AD336" s="130">
        <v>0</v>
      </c>
      <c r="AE336" s="130">
        <v>0</v>
      </c>
      <c r="AF336" s="130">
        <v>0</v>
      </c>
      <c r="AG336" s="130">
        <v>0</v>
      </c>
      <c r="AH336" s="130">
        <v>0</v>
      </c>
      <c r="AI336" s="130">
        <v>0</v>
      </c>
      <c r="AJ336" s="130">
        <v>0</v>
      </c>
      <c r="AK336" s="130">
        <v>0</v>
      </c>
      <c r="AL336" s="130">
        <v>0</v>
      </c>
      <c r="AM336" s="130">
        <v>0</v>
      </c>
      <c r="AN336" s="130">
        <v>0</v>
      </c>
      <c r="AO336" s="130">
        <v>0</v>
      </c>
      <c r="AP336" s="130">
        <v>0</v>
      </c>
      <c r="AQ336" s="130">
        <v>1</v>
      </c>
      <c r="AR336" s="130">
        <v>1</v>
      </c>
      <c r="AS336" s="130">
        <v>0</v>
      </c>
      <c r="AT336" s="130">
        <v>0</v>
      </c>
      <c r="AU336" s="130">
        <v>0</v>
      </c>
      <c r="AV336" s="130">
        <v>1</v>
      </c>
      <c r="AW336" s="130">
        <v>0</v>
      </c>
      <c r="AX336" s="130">
        <v>1</v>
      </c>
      <c r="AY336" s="130">
        <v>0</v>
      </c>
      <c r="AZ336" s="130">
        <v>0</v>
      </c>
      <c r="BA336" s="130">
        <v>1</v>
      </c>
      <c r="BB336" s="130">
        <v>0</v>
      </c>
      <c r="BC336" s="130">
        <v>0</v>
      </c>
      <c r="BD336" s="130">
        <v>0</v>
      </c>
      <c r="BE336" s="130">
        <v>0</v>
      </c>
      <c r="BF336" s="130">
        <v>0</v>
      </c>
      <c r="BG336" s="130">
        <v>0</v>
      </c>
      <c r="BH336" s="130">
        <v>0</v>
      </c>
      <c r="BI336" s="130">
        <v>0</v>
      </c>
      <c r="BJ336" s="130">
        <v>0</v>
      </c>
      <c r="BK336" s="130">
        <v>0</v>
      </c>
      <c r="BL336" s="130">
        <v>0</v>
      </c>
      <c r="BM336" s="130">
        <v>0</v>
      </c>
      <c r="BN336" s="130">
        <v>0</v>
      </c>
      <c r="BO336" s="130">
        <v>0</v>
      </c>
      <c r="BP336" s="130">
        <v>0</v>
      </c>
      <c r="BQ336" s="130">
        <v>0</v>
      </c>
      <c r="BR336" s="130">
        <v>0</v>
      </c>
      <c r="BS336" s="130">
        <v>0</v>
      </c>
      <c r="BT336" s="130">
        <v>0</v>
      </c>
      <c r="BU336" s="130">
        <v>0</v>
      </c>
      <c r="BV336" s="130">
        <v>0</v>
      </c>
      <c r="BW336" s="130">
        <v>0</v>
      </c>
      <c r="BX336" s="130">
        <v>0</v>
      </c>
      <c r="BY336" s="130">
        <v>0</v>
      </c>
      <c r="BZ336" s="130">
        <v>0</v>
      </c>
      <c r="CA336" s="130">
        <v>0</v>
      </c>
      <c r="CB336" s="130">
        <v>0</v>
      </c>
      <c r="CC336" s="130">
        <v>0</v>
      </c>
      <c r="CD336" s="130">
        <v>0</v>
      </c>
      <c r="CE336" s="130">
        <v>0</v>
      </c>
      <c r="CF336" s="130">
        <v>0</v>
      </c>
      <c r="CG336" s="130">
        <v>0</v>
      </c>
      <c r="CH336" s="130">
        <v>0</v>
      </c>
      <c r="CI336" s="130">
        <v>0</v>
      </c>
      <c r="CJ336" s="130">
        <v>0</v>
      </c>
      <c r="CK336" s="130">
        <v>0</v>
      </c>
      <c r="CL336" s="130">
        <v>0</v>
      </c>
      <c r="CM336" s="130">
        <v>0</v>
      </c>
      <c r="CN336" s="130">
        <v>0</v>
      </c>
      <c r="CO336" s="130">
        <v>0</v>
      </c>
      <c r="CP336" s="130">
        <v>0</v>
      </c>
      <c r="CQ336" s="130">
        <v>0</v>
      </c>
      <c r="CR336" s="130">
        <v>0</v>
      </c>
      <c r="CS336" s="130">
        <v>0</v>
      </c>
      <c r="CT336" s="130">
        <v>0</v>
      </c>
      <c r="CU336" s="130">
        <v>0</v>
      </c>
      <c r="CV336" s="130">
        <v>0</v>
      </c>
      <c r="CW336" s="130">
        <v>0</v>
      </c>
      <c r="CX336" s="130">
        <f t="shared" ref="CX336:CX343" si="11">SUM(AA336:CW336)</f>
        <v>5</v>
      </c>
      <c r="CY336" s="130">
        <v>1</v>
      </c>
      <c r="CZ336" s="130">
        <v>0</v>
      </c>
      <c r="DA336" s="130">
        <v>0</v>
      </c>
      <c r="DB336" s="130">
        <v>0</v>
      </c>
      <c r="DC336" s="130" t="s">
        <v>2233</v>
      </c>
      <c r="DD336" s="130" t="s">
        <v>309</v>
      </c>
      <c r="DE336" s="130"/>
      <c r="DF336" s="130"/>
      <c r="DG336" s="130"/>
      <c r="DH336" s="130"/>
      <c r="DI336" s="130"/>
      <c r="DJ336" s="130"/>
      <c r="DK336" s="130"/>
      <c r="DL336" s="130">
        <v>0</v>
      </c>
      <c r="DM336" s="130"/>
      <c r="DN336" s="130">
        <v>1</v>
      </c>
      <c r="DO336" s="130">
        <v>1838</v>
      </c>
      <c r="DP336" s="130" t="s">
        <v>2234</v>
      </c>
      <c r="DQ336" s="132" t="s">
        <v>2235</v>
      </c>
      <c r="DR336" s="130" t="s">
        <v>460</v>
      </c>
      <c r="DS336" s="130" t="s">
        <v>2234</v>
      </c>
      <c r="DT336" s="130"/>
      <c r="DU336" s="130"/>
      <c r="DV336" s="130"/>
      <c r="DW336" s="130"/>
      <c r="DX336" s="130"/>
      <c r="DY336" s="130"/>
      <c r="DZ336" s="130"/>
      <c r="EA336" s="130"/>
      <c r="EB336" s="130"/>
      <c r="EC336" s="130"/>
      <c r="ED336" s="130"/>
      <c r="EE336" s="130"/>
      <c r="EF336" s="130"/>
      <c r="EG336" s="130"/>
      <c r="EH336" s="130"/>
      <c r="EI336" s="130"/>
    </row>
    <row r="337" spans="1:139" s="37" customFormat="1" ht="15.75" customHeight="1" x14ac:dyDescent="0.3">
      <c r="A337" s="40" t="s">
        <v>9</v>
      </c>
      <c r="B337" s="40" t="s">
        <v>2236</v>
      </c>
      <c r="C337" s="41" t="s">
        <v>2237</v>
      </c>
      <c r="D337" s="40"/>
      <c r="E337" s="40"/>
      <c r="F337" s="40" t="s">
        <v>91</v>
      </c>
      <c r="G337" s="40" t="s">
        <v>479</v>
      </c>
      <c r="H337" s="40" t="s">
        <v>454</v>
      </c>
      <c r="I337" s="40" t="s">
        <v>56</v>
      </c>
      <c r="J337" s="40" t="s">
        <v>217</v>
      </c>
      <c r="K337" s="40" t="s">
        <v>471</v>
      </c>
      <c r="L337" s="40"/>
      <c r="M337" s="40" t="s">
        <v>272</v>
      </c>
      <c r="N337" s="40"/>
      <c r="O337" s="40" t="s">
        <v>299</v>
      </c>
      <c r="P337" s="40" t="s">
        <v>2238</v>
      </c>
      <c r="Q337" s="40" t="s">
        <v>457</v>
      </c>
      <c r="R337" s="40">
        <v>0</v>
      </c>
      <c r="S337" s="40">
        <v>0</v>
      </c>
      <c r="T337" s="40">
        <v>0</v>
      </c>
      <c r="U337" s="40">
        <v>0</v>
      </c>
      <c r="V337" s="40">
        <v>0</v>
      </c>
      <c r="W337" s="40">
        <v>0</v>
      </c>
      <c r="X337" s="40">
        <v>0</v>
      </c>
      <c r="Y337" s="40">
        <v>0</v>
      </c>
      <c r="Z337" s="40"/>
      <c r="AA337" s="40">
        <v>0</v>
      </c>
      <c r="AB337" s="40">
        <v>0</v>
      </c>
      <c r="AC337" s="40">
        <v>0</v>
      </c>
      <c r="AD337" s="40">
        <v>0</v>
      </c>
      <c r="AE337" s="40">
        <v>0</v>
      </c>
      <c r="AF337" s="40">
        <v>0</v>
      </c>
      <c r="AG337" s="40">
        <v>0</v>
      </c>
      <c r="AH337" s="40">
        <v>0</v>
      </c>
      <c r="AI337" s="40">
        <v>0</v>
      </c>
      <c r="AJ337" s="40">
        <v>0</v>
      </c>
      <c r="AK337" s="40">
        <v>0</v>
      </c>
      <c r="AL337" s="40">
        <v>0</v>
      </c>
      <c r="AM337" s="40">
        <v>0</v>
      </c>
      <c r="AN337" s="40">
        <v>0</v>
      </c>
      <c r="AO337" s="40">
        <v>0</v>
      </c>
      <c r="AP337" s="40">
        <v>0</v>
      </c>
      <c r="AQ337" s="40">
        <v>0</v>
      </c>
      <c r="AR337" s="40">
        <v>0</v>
      </c>
      <c r="AS337" s="40">
        <v>0</v>
      </c>
      <c r="AT337" s="40">
        <v>0</v>
      </c>
      <c r="AU337" s="40">
        <v>0</v>
      </c>
      <c r="AV337" s="40">
        <v>0</v>
      </c>
      <c r="AW337" s="40">
        <v>0</v>
      </c>
      <c r="AX337" s="40">
        <v>0</v>
      </c>
      <c r="AY337" s="40">
        <v>0</v>
      </c>
      <c r="AZ337" s="40">
        <v>0</v>
      </c>
      <c r="BA337" s="40">
        <v>0</v>
      </c>
      <c r="BB337" s="40">
        <v>0</v>
      </c>
      <c r="BC337" s="40">
        <v>0</v>
      </c>
      <c r="BD337" s="40">
        <v>0</v>
      </c>
      <c r="BE337" s="40">
        <v>0</v>
      </c>
      <c r="BF337" s="40">
        <v>0</v>
      </c>
      <c r="BG337" s="40">
        <v>0</v>
      </c>
      <c r="BH337" s="43">
        <v>0</v>
      </c>
      <c r="BI337" s="40">
        <v>0</v>
      </c>
      <c r="BJ337" s="43">
        <v>0</v>
      </c>
      <c r="BK337" s="40">
        <v>0</v>
      </c>
      <c r="BL337" s="43">
        <v>0</v>
      </c>
      <c r="BM337" s="40">
        <v>0</v>
      </c>
      <c r="BN337" s="40">
        <v>0</v>
      </c>
      <c r="BO337" s="40">
        <v>0</v>
      </c>
      <c r="BP337" s="40">
        <v>0</v>
      </c>
      <c r="BQ337" s="40">
        <v>0</v>
      </c>
      <c r="BR337" s="40">
        <v>0</v>
      </c>
      <c r="BS337" s="40">
        <v>0</v>
      </c>
      <c r="BT337" s="40">
        <v>0</v>
      </c>
      <c r="BU337" s="40">
        <v>0</v>
      </c>
      <c r="BV337" s="40">
        <v>0</v>
      </c>
      <c r="BW337" s="40">
        <v>0</v>
      </c>
      <c r="BX337" s="40">
        <v>0</v>
      </c>
      <c r="BY337" s="40">
        <v>0</v>
      </c>
      <c r="BZ337" s="40">
        <v>0</v>
      </c>
      <c r="CA337" s="40">
        <v>0</v>
      </c>
      <c r="CB337" s="40">
        <v>0</v>
      </c>
      <c r="CC337" s="40">
        <v>0</v>
      </c>
      <c r="CD337" s="40">
        <v>0</v>
      </c>
      <c r="CE337" s="40">
        <v>0</v>
      </c>
      <c r="CF337" s="40">
        <v>0</v>
      </c>
      <c r="CG337" s="40">
        <v>0</v>
      </c>
      <c r="CH337" s="40">
        <v>0</v>
      </c>
      <c r="CI337" s="40">
        <v>0</v>
      </c>
      <c r="CJ337" s="40">
        <v>0</v>
      </c>
      <c r="CK337" s="40">
        <v>0</v>
      </c>
      <c r="CL337" s="40">
        <v>0</v>
      </c>
      <c r="CM337" s="40">
        <v>0</v>
      </c>
      <c r="CN337" s="40">
        <v>0</v>
      </c>
      <c r="CO337" s="40">
        <v>0</v>
      </c>
      <c r="CP337" s="40">
        <v>1</v>
      </c>
      <c r="CQ337" s="40">
        <v>0</v>
      </c>
      <c r="CR337" s="40">
        <v>0</v>
      </c>
      <c r="CS337" s="40">
        <v>0</v>
      </c>
      <c r="CT337" s="40">
        <v>0</v>
      </c>
      <c r="CU337" s="40">
        <v>0</v>
      </c>
      <c r="CV337" s="40">
        <v>0</v>
      </c>
      <c r="CW337" s="40">
        <v>0</v>
      </c>
      <c r="CX337" s="40">
        <f t="shared" si="11"/>
        <v>1</v>
      </c>
      <c r="CY337" s="40">
        <v>0</v>
      </c>
      <c r="CZ337" s="40">
        <v>1</v>
      </c>
      <c r="DA337" s="40">
        <v>0</v>
      </c>
      <c r="DB337" s="40">
        <v>0</v>
      </c>
      <c r="DC337" s="40" t="s">
        <v>458</v>
      </c>
      <c r="DD337" s="40" t="s">
        <v>306</v>
      </c>
      <c r="DE337" s="40"/>
      <c r="DF337" s="40"/>
      <c r="DG337" s="40"/>
      <c r="DH337" s="40"/>
      <c r="DI337" s="40"/>
      <c r="DJ337" s="40"/>
      <c r="DK337" s="40"/>
      <c r="DL337" s="40">
        <v>0</v>
      </c>
      <c r="DM337" s="40"/>
      <c r="DN337" s="40">
        <v>1</v>
      </c>
      <c r="DO337" s="40">
        <v>1981</v>
      </c>
      <c r="DP337" s="40" t="s">
        <v>2239</v>
      </c>
      <c r="DQ337" s="41" t="s">
        <v>2237</v>
      </c>
      <c r="DR337" s="40" t="s">
        <v>460</v>
      </c>
      <c r="DS337" s="40" t="s">
        <v>2239</v>
      </c>
    </row>
    <row r="338" spans="1:139" s="37" customFormat="1" ht="15.75" customHeight="1" x14ac:dyDescent="0.3">
      <c r="A338" s="40" t="s">
        <v>9</v>
      </c>
      <c r="B338" s="40" t="s">
        <v>2236</v>
      </c>
      <c r="C338" s="41" t="s">
        <v>2240</v>
      </c>
      <c r="D338" s="40"/>
      <c r="E338" s="40"/>
      <c r="F338" s="40" t="s">
        <v>91</v>
      </c>
      <c r="G338" s="40"/>
      <c r="H338" s="40" t="s">
        <v>454</v>
      </c>
      <c r="I338" s="40" t="s">
        <v>56</v>
      </c>
      <c r="J338" s="40" t="s">
        <v>217</v>
      </c>
      <c r="K338" s="40" t="s">
        <v>471</v>
      </c>
      <c r="L338" s="40"/>
      <c r="M338" s="40" t="s">
        <v>272</v>
      </c>
      <c r="N338" s="40"/>
      <c r="O338" s="40" t="s">
        <v>299</v>
      </c>
      <c r="P338" s="40" t="s">
        <v>2241</v>
      </c>
      <c r="Q338" s="40" t="s">
        <v>457</v>
      </c>
      <c r="R338" s="40">
        <v>0</v>
      </c>
      <c r="S338" s="40">
        <v>0</v>
      </c>
      <c r="T338" s="40">
        <v>0</v>
      </c>
      <c r="U338" s="40">
        <v>0</v>
      </c>
      <c r="V338" s="40">
        <v>0</v>
      </c>
      <c r="W338" s="40">
        <v>0</v>
      </c>
      <c r="X338" s="40">
        <v>0</v>
      </c>
      <c r="Y338" s="40">
        <v>0</v>
      </c>
      <c r="Z338" s="40"/>
      <c r="AA338" s="40">
        <v>0</v>
      </c>
      <c r="AB338" s="40">
        <v>0</v>
      </c>
      <c r="AC338" s="40">
        <v>0</v>
      </c>
      <c r="AD338" s="40">
        <v>0</v>
      </c>
      <c r="AE338" s="40">
        <v>0</v>
      </c>
      <c r="AF338" s="40">
        <v>0</v>
      </c>
      <c r="AG338" s="40">
        <v>0</v>
      </c>
      <c r="AH338" s="40">
        <v>0</v>
      </c>
      <c r="AI338" s="40">
        <v>0</v>
      </c>
      <c r="AJ338" s="40">
        <v>0</v>
      </c>
      <c r="AK338" s="40">
        <v>0</v>
      </c>
      <c r="AL338" s="40">
        <v>0</v>
      </c>
      <c r="AM338" s="40">
        <v>0</v>
      </c>
      <c r="AN338" s="40">
        <v>0</v>
      </c>
      <c r="AO338" s="40">
        <v>0</v>
      </c>
      <c r="AP338" s="40">
        <v>0</v>
      </c>
      <c r="AQ338" s="40">
        <v>0</v>
      </c>
      <c r="AR338" s="40">
        <v>0</v>
      </c>
      <c r="AS338" s="40">
        <v>0</v>
      </c>
      <c r="AT338" s="40">
        <v>0</v>
      </c>
      <c r="AU338" s="40">
        <v>0</v>
      </c>
      <c r="AV338" s="40">
        <v>0</v>
      </c>
      <c r="AW338" s="40">
        <v>0</v>
      </c>
      <c r="AX338" s="40">
        <v>0</v>
      </c>
      <c r="AY338" s="40">
        <v>0</v>
      </c>
      <c r="AZ338" s="40">
        <v>0</v>
      </c>
      <c r="BA338" s="40">
        <v>0</v>
      </c>
      <c r="BB338" s="40">
        <v>0</v>
      </c>
      <c r="BC338" s="40">
        <v>0</v>
      </c>
      <c r="BD338" s="40">
        <v>0</v>
      </c>
      <c r="BE338" s="40">
        <v>0</v>
      </c>
      <c r="BF338" s="40">
        <v>0</v>
      </c>
      <c r="BG338" s="40">
        <v>0</v>
      </c>
      <c r="BH338" s="43">
        <v>0</v>
      </c>
      <c r="BI338" s="40">
        <v>0</v>
      </c>
      <c r="BJ338" s="43">
        <v>0</v>
      </c>
      <c r="BK338" s="40">
        <v>0</v>
      </c>
      <c r="BL338" s="43">
        <v>0</v>
      </c>
      <c r="BM338" s="40">
        <v>0</v>
      </c>
      <c r="BN338" s="40">
        <v>0</v>
      </c>
      <c r="BO338" s="40">
        <v>0</v>
      </c>
      <c r="BP338" s="40">
        <v>0</v>
      </c>
      <c r="BQ338" s="40">
        <v>0</v>
      </c>
      <c r="BR338" s="40">
        <v>0</v>
      </c>
      <c r="BS338" s="40">
        <v>0</v>
      </c>
      <c r="BT338" s="40">
        <v>0</v>
      </c>
      <c r="BU338" s="40">
        <v>0</v>
      </c>
      <c r="BV338" s="40">
        <v>0</v>
      </c>
      <c r="BW338" s="40">
        <v>0</v>
      </c>
      <c r="BX338" s="40">
        <v>0</v>
      </c>
      <c r="BY338" s="40">
        <v>0</v>
      </c>
      <c r="BZ338" s="40">
        <v>0</v>
      </c>
      <c r="CA338" s="40">
        <v>0</v>
      </c>
      <c r="CB338" s="40">
        <v>0</v>
      </c>
      <c r="CC338" s="40">
        <v>0</v>
      </c>
      <c r="CD338" s="40">
        <v>0</v>
      </c>
      <c r="CE338" s="40">
        <v>0</v>
      </c>
      <c r="CF338" s="40">
        <v>0</v>
      </c>
      <c r="CG338" s="40">
        <v>0</v>
      </c>
      <c r="CH338" s="40">
        <v>0</v>
      </c>
      <c r="CI338" s="40">
        <v>0</v>
      </c>
      <c r="CJ338" s="40">
        <v>0</v>
      </c>
      <c r="CK338" s="40">
        <v>0</v>
      </c>
      <c r="CL338" s="40">
        <v>0</v>
      </c>
      <c r="CM338" s="40">
        <v>0</v>
      </c>
      <c r="CN338" s="40">
        <v>0</v>
      </c>
      <c r="CO338" s="40">
        <v>0</v>
      </c>
      <c r="CP338" s="40">
        <v>1</v>
      </c>
      <c r="CQ338" s="40">
        <v>0</v>
      </c>
      <c r="CR338" s="40">
        <v>0</v>
      </c>
      <c r="CS338" s="40">
        <v>0</v>
      </c>
      <c r="CT338" s="40">
        <v>0</v>
      </c>
      <c r="CU338" s="40">
        <v>0</v>
      </c>
      <c r="CV338" s="40">
        <v>0</v>
      </c>
      <c r="CW338" s="40">
        <v>0</v>
      </c>
      <c r="CX338" s="40">
        <f t="shared" si="11"/>
        <v>1</v>
      </c>
      <c r="CY338" s="40">
        <v>0</v>
      </c>
      <c r="CZ338" s="40">
        <v>1</v>
      </c>
      <c r="DA338" s="40">
        <v>0</v>
      </c>
      <c r="DB338" s="40">
        <v>0</v>
      </c>
      <c r="DC338" s="40" t="s">
        <v>458</v>
      </c>
      <c r="DD338" s="40" t="s">
        <v>306</v>
      </c>
      <c r="DE338" s="40"/>
      <c r="DF338" s="40"/>
      <c r="DG338" s="40"/>
      <c r="DH338" s="40"/>
      <c r="DI338" s="40"/>
      <c r="DJ338" s="40"/>
      <c r="DK338" s="40"/>
      <c r="DL338" s="40">
        <v>0</v>
      </c>
      <c r="DM338" s="40"/>
      <c r="DN338" s="40">
        <v>1</v>
      </c>
      <c r="DO338" s="40">
        <v>1895</v>
      </c>
      <c r="DP338" s="40" t="s">
        <v>2242</v>
      </c>
      <c r="DQ338" s="41" t="s">
        <v>2240</v>
      </c>
      <c r="DR338" s="40" t="s">
        <v>460</v>
      </c>
      <c r="DS338" s="40" t="s">
        <v>2242</v>
      </c>
    </row>
    <row r="339" spans="1:139" s="37" customFormat="1" ht="15.75" customHeight="1" x14ac:dyDescent="0.3">
      <c r="A339" s="40" t="s">
        <v>9</v>
      </c>
      <c r="B339" s="40" t="s">
        <v>2236</v>
      </c>
      <c r="C339" s="41" t="s">
        <v>2243</v>
      </c>
      <c r="D339" s="40"/>
      <c r="E339" s="40"/>
      <c r="F339" s="40" t="s">
        <v>91</v>
      </c>
      <c r="G339" s="40" t="s">
        <v>479</v>
      </c>
      <c r="H339" s="40" t="s">
        <v>454</v>
      </c>
      <c r="I339" s="40" t="s">
        <v>56</v>
      </c>
      <c r="J339" s="40" t="s">
        <v>217</v>
      </c>
      <c r="K339" s="40" t="s">
        <v>471</v>
      </c>
      <c r="L339" s="40"/>
      <c r="M339" s="40" t="s">
        <v>272</v>
      </c>
      <c r="N339" s="40"/>
      <c r="O339" s="40" t="s">
        <v>292</v>
      </c>
      <c r="P339" s="40" t="s">
        <v>2244</v>
      </c>
      <c r="Q339" s="40" t="s">
        <v>457</v>
      </c>
      <c r="R339" s="40">
        <v>0</v>
      </c>
      <c r="S339" s="40">
        <v>0</v>
      </c>
      <c r="T339" s="40">
        <v>0</v>
      </c>
      <c r="U339" s="40">
        <v>0</v>
      </c>
      <c r="V339" s="40">
        <v>0</v>
      </c>
      <c r="W339" s="40">
        <v>0</v>
      </c>
      <c r="X339" s="40">
        <v>0</v>
      </c>
      <c r="Y339" s="40">
        <v>0</v>
      </c>
      <c r="Z339" s="40"/>
      <c r="AA339" s="40">
        <v>0</v>
      </c>
      <c r="AB339" s="40">
        <v>0</v>
      </c>
      <c r="AC339" s="40">
        <v>0</v>
      </c>
      <c r="AD339" s="40">
        <v>0</v>
      </c>
      <c r="AE339" s="40">
        <v>0</v>
      </c>
      <c r="AF339" s="40">
        <v>0</v>
      </c>
      <c r="AG339" s="40">
        <v>0</v>
      </c>
      <c r="AH339" s="40">
        <v>0</v>
      </c>
      <c r="AI339" s="40">
        <v>0</v>
      </c>
      <c r="AJ339" s="40">
        <v>0</v>
      </c>
      <c r="AK339" s="40">
        <v>0</v>
      </c>
      <c r="AL339" s="40">
        <v>0</v>
      </c>
      <c r="AM339" s="40">
        <v>0</v>
      </c>
      <c r="AN339" s="40">
        <v>0</v>
      </c>
      <c r="AO339" s="40">
        <v>0</v>
      </c>
      <c r="AP339" s="40">
        <v>0</v>
      </c>
      <c r="AQ339" s="40">
        <v>0</v>
      </c>
      <c r="AR339" s="40">
        <v>0</v>
      </c>
      <c r="AS339" s="40">
        <v>0</v>
      </c>
      <c r="AT339" s="40">
        <v>0</v>
      </c>
      <c r="AU339" s="40">
        <v>0</v>
      </c>
      <c r="AV339" s="40">
        <v>0</v>
      </c>
      <c r="AW339" s="40">
        <v>0</v>
      </c>
      <c r="AX339" s="40">
        <v>0</v>
      </c>
      <c r="AY339" s="40">
        <v>0</v>
      </c>
      <c r="AZ339" s="40">
        <v>0</v>
      </c>
      <c r="BA339" s="40">
        <v>0</v>
      </c>
      <c r="BB339" s="40">
        <v>0</v>
      </c>
      <c r="BC339" s="40">
        <v>0</v>
      </c>
      <c r="BD339" s="40">
        <v>0</v>
      </c>
      <c r="BE339" s="40">
        <v>0</v>
      </c>
      <c r="BF339" s="40">
        <v>0</v>
      </c>
      <c r="BG339" s="40">
        <v>0</v>
      </c>
      <c r="BH339" s="43">
        <v>0</v>
      </c>
      <c r="BI339" s="40">
        <v>0</v>
      </c>
      <c r="BJ339" s="43">
        <v>0</v>
      </c>
      <c r="BK339" s="40">
        <v>0</v>
      </c>
      <c r="BL339" s="43">
        <v>0</v>
      </c>
      <c r="BM339" s="40">
        <v>0</v>
      </c>
      <c r="BN339" s="40">
        <v>0</v>
      </c>
      <c r="BO339" s="40">
        <v>0</v>
      </c>
      <c r="BP339" s="40">
        <v>0</v>
      </c>
      <c r="BQ339" s="40">
        <v>0</v>
      </c>
      <c r="BR339" s="40">
        <v>0</v>
      </c>
      <c r="BS339" s="40">
        <v>0</v>
      </c>
      <c r="BT339" s="40">
        <v>0</v>
      </c>
      <c r="BU339" s="40">
        <v>0</v>
      </c>
      <c r="BV339" s="40">
        <v>0</v>
      </c>
      <c r="BW339" s="40">
        <v>0</v>
      </c>
      <c r="BX339" s="40">
        <v>0</v>
      </c>
      <c r="BY339" s="40">
        <v>0</v>
      </c>
      <c r="BZ339" s="40">
        <v>0</v>
      </c>
      <c r="CA339" s="40">
        <v>0</v>
      </c>
      <c r="CB339" s="40">
        <v>0</v>
      </c>
      <c r="CC339" s="40">
        <v>0</v>
      </c>
      <c r="CD339" s="40">
        <v>0</v>
      </c>
      <c r="CE339" s="40">
        <v>0</v>
      </c>
      <c r="CF339" s="40">
        <v>0</v>
      </c>
      <c r="CG339" s="40">
        <v>0</v>
      </c>
      <c r="CH339" s="40">
        <v>0</v>
      </c>
      <c r="CI339" s="40">
        <v>0</v>
      </c>
      <c r="CJ339" s="40">
        <v>0</v>
      </c>
      <c r="CK339" s="40">
        <v>0</v>
      </c>
      <c r="CL339" s="40">
        <v>0</v>
      </c>
      <c r="CM339" s="40">
        <v>0</v>
      </c>
      <c r="CN339" s="40">
        <v>0</v>
      </c>
      <c r="CO339" s="40">
        <v>0</v>
      </c>
      <c r="CP339" s="40">
        <v>1</v>
      </c>
      <c r="CQ339" s="40">
        <v>0</v>
      </c>
      <c r="CR339" s="40">
        <v>0</v>
      </c>
      <c r="CS339" s="40">
        <v>0</v>
      </c>
      <c r="CT339" s="40">
        <v>0</v>
      </c>
      <c r="CU339" s="40">
        <v>0</v>
      </c>
      <c r="CV339" s="40">
        <v>0</v>
      </c>
      <c r="CW339" s="40">
        <v>0</v>
      </c>
      <c r="CX339" s="40">
        <f t="shared" si="11"/>
        <v>1</v>
      </c>
      <c r="CY339" s="40">
        <v>0</v>
      </c>
      <c r="CZ339" s="40">
        <v>1</v>
      </c>
      <c r="DA339" s="40">
        <v>0</v>
      </c>
      <c r="DB339" s="40">
        <v>0</v>
      </c>
      <c r="DC339" s="40" t="s">
        <v>2245</v>
      </c>
      <c r="DD339" s="40" t="s">
        <v>306</v>
      </c>
      <c r="DE339" s="40"/>
      <c r="DF339" s="40"/>
      <c r="DG339" s="40"/>
      <c r="DH339" s="40"/>
      <c r="DI339" s="40"/>
      <c r="DJ339" s="40"/>
      <c r="DK339" s="40"/>
      <c r="DL339" s="40">
        <v>0</v>
      </c>
      <c r="DM339" s="40"/>
      <c r="DN339" s="40">
        <v>1</v>
      </c>
      <c r="DO339" s="40">
        <v>1981</v>
      </c>
      <c r="DP339" s="40" t="s">
        <v>2246</v>
      </c>
      <c r="DQ339" s="41" t="s">
        <v>2243</v>
      </c>
      <c r="DR339" s="40" t="s">
        <v>460</v>
      </c>
      <c r="DS339" s="40" t="s">
        <v>2246</v>
      </c>
    </row>
    <row r="340" spans="1:139" s="37" customFormat="1" ht="15.75" customHeight="1" x14ac:dyDescent="0.3">
      <c r="A340" s="40" t="s">
        <v>9</v>
      </c>
      <c r="B340" s="40" t="s">
        <v>2236</v>
      </c>
      <c r="C340" s="40" t="s">
        <v>2247</v>
      </c>
      <c r="D340" s="135" t="s">
        <v>2248</v>
      </c>
      <c r="E340" s="46"/>
      <c r="F340" s="40" t="s">
        <v>91</v>
      </c>
      <c r="G340" s="40" t="s">
        <v>1171</v>
      </c>
      <c r="H340" s="40" t="s">
        <v>454</v>
      </c>
      <c r="I340" s="40" t="s">
        <v>56</v>
      </c>
      <c r="J340" s="40"/>
      <c r="K340" s="40" t="s">
        <v>471</v>
      </c>
      <c r="L340" s="40"/>
      <c r="M340" s="40" t="s">
        <v>272</v>
      </c>
      <c r="N340" s="40"/>
      <c r="O340" s="40" t="s">
        <v>292</v>
      </c>
      <c r="P340" s="40" t="s">
        <v>2249</v>
      </c>
      <c r="Q340" s="40" t="s">
        <v>2250</v>
      </c>
      <c r="R340" s="40">
        <v>0</v>
      </c>
      <c r="S340" s="40">
        <v>0</v>
      </c>
      <c r="T340" s="40">
        <v>0</v>
      </c>
      <c r="U340" s="40">
        <v>0</v>
      </c>
      <c r="V340" s="40">
        <v>0</v>
      </c>
      <c r="W340" s="40">
        <v>0</v>
      </c>
      <c r="X340" s="40">
        <v>0</v>
      </c>
      <c r="Y340" s="40">
        <v>0</v>
      </c>
      <c r="Z340" s="40"/>
      <c r="AA340" s="40">
        <v>0</v>
      </c>
      <c r="AB340" s="40">
        <v>0</v>
      </c>
      <c r="AC340" s="40">
        <v>0</v>
      </c>
      <c r="AD340" s="40">
        <v>0</v>
      </c>
      <c r="AE340" s="40">
        <v>0</v>
      </c>
      <c r="AF340" s="40">
        <v>0</v>
      </c>
      <c r="AG340" s="40">
        <v>0</v>
      </c>
      <c r="AH340" s="40">
        <v>0</v>
      </c>
      <c r="AI340" s="40">
        <v>0</v>
      </c>
      <c r="AJ340" s="40">
        <v>0</v>
      </c>
      <c r="AK340" s="40">
        <v>0</v>
      </c>
      <c r="AL340" s="40">
        <v>0</v>
      </c>
      <c r="AM340" s="40">
        <v>0</v>
      </c>
      <c r="AN340" s="40">
        <v>0</v>
      </c>
      <c r="AO340" s="40">
        <v>0</v>
      </c>
      <c r="AP340" s="40">
        <v>0</v>
      </c>
      <c r="AQ340" s="40">
        <v>0</v>
      </c>
      <c r="AR340" s="40">
        <v>1</v>
      </c>
      <c r="AS340" s="40">
        <v>0</v>
      </c>
      <c r="AT340" s="40">
        <v>0</v>
      </c>
      <c r="AU340" s="40">
        <v>0</v>
      </c>
      <c r="AV340" s="40">
        <v>0</v>
      </c>
      <c r="AW340" s="40">
        <v>0</v>
      </c>
      <c r="AX340" s="40">
        <v>0</v>
      </c>
      <c r="AY340" s="40">
        <v>0</v>
      </c>
      <c r="AZ340" s="40">
        <v>0</v>
      </c>
      <c r="BA340" s="40">
        <v>0</v>
      </c>
      <c r="BB340" s="40">
        <v>0</v>
      </c>
      <c r="BC340" s="40">
        <v>0</v>
      </c>
      <c r="BD340" s="40">
        <v>0</v>
      </c>
      <c r="BE340" s="40">
        <v>0</v>
      </c>
      <c r="BF340" s="40">
        <v>0</v>
      </c>
      <c r="BG340" s="40">
        <v>0</v>
      </c>
      <c r="BH340" s="43">
        <v>0</v>
      </c>
      <c r="BI340" s="40">
        <v>0</v>
      </c>
      <c r="BJ340" s="43">
        <v>0</v>
      </c>
      <c r="BK340" s="40">
        <v>0</v>
      </c>
      <c r="BL340" s="43">
        <v>0</v>
      </c>
      <c r="BM340" s="40">
        <v>0</v>
      </c>
      <c r="BN340" s="40">
        <v>0</v>
      </c>
      <c r="BO340" s="40">
        <v>0</v>
      </c>
      <c r="BP340" s="40">
        <v>0</v>
      </c>
      <c r="BQ340" s="40">
        <v>0</v>
      </c>
      <c r="BR340" s="40">
        <v>0</v>
      </c>
      <c r="BS340" s="40">
        <v>0</v>
      </c>
      <c r="BT340" s="40">
        <v>0</v>
      </c>
      <c r="BU340" s="40">
        <v>0</v>
      </c>
      <c r="BV340" s="40">
        <v>0</v>
      </c>
      <c r="BW340" s="40">
        <v>0</v>
      </c>
      <c r="BX340" s="40">
        <v>0</v>
      </c>
      <c r="BY340" s="40">
        <v>0</v>
      </c>
      <c r="BZ340" s="40">
        <v>0</v>
      </c>
      <c r="CA340" s="40">
        <v>0</v>
      </c>
      <c r="CB340" s="40">
        <v>0</v>
      </c>
      <c r="CC340" s="40">
        <v>0</v>
      </c>
      <c r="CD340" s="40">
        <v>0</v>
      </c>
      <c r="CE340" s="40">
        <v>0</v>
      </c>
      <c r="CF340" s="40">
        <v>0</v>
      </c>
      <c r="CG340" s="40">
        <v>0</v>
      </c>
      <c r="CH340" s="40">
        <v>0</v>
      </c>
      <c r="CI340" s="40">
        <v>0</v>
      </c>
      <c r="CJ340" s="40">
        <v>0</v>
      </c>
      <c r="CK340" s="40">
        <v>0</v>
      </c>
      <c r="CL340" s="40">
        <v>0</v>
      </c>
      <c r="CM340" s="40">
        <v>0</v>
      </c>
      <c r="CN340" s="40">
        <v>0</v>
      </c>
      <c r="CO340" s="40">
        <v>0</v>
      </c>
      <c r="CP340" s="40">
        <v>0</v>
      </c>
      <c r="CQ340" s="40">
        <v>0</v>
      </c>
      <c r="CR340" s="40">
        <v>0</v>
      </c>
      <c r="CS340" s="40">
        <v>0</v>
      </c>
      <c r="CT340" s="40">
        <v>0</v>
      </c>
      <c r="CU340" s="40">
        <v>0</v>
      </c>
      <c r="CV340" s="40">
        <v>0</v>
      </c>
      <c r="CW340" s="40">
        <v>0</v>
      </c>
      <c r="CX340" s="40">
        <f t="shared" si="11"/>
        <v>1</v>
      </c>
      <c r="CY340" s="40">
        <v>1</v>
      </c>
      <c r="CZ340" s="40">
        <v>0</v>
      </c>
      <c r="DA340" s="40">
        <v>0</v>
      </c>
      <c r="DB340" s="40">
        <v>0</v>
      </c>
      <c r="DC340" s="40" t="s">
        <v>600</v>
      </c>
      <c r="DD340" s="40" t="s">
        <v>309</v>
      </c>
      <c r="DE340" s="40"/>
      <c r="DF340" s="40"/>
      <c r="DG340" s="40"/>
      <c r="DH340" s="40"/>
      <c r="DI340" s="40"/>
      <c r="DJ340" s="40"/>
      <c r="DK340" s="40"/>
      <c r="DL340" s="40">
        <v>0</v>
      </c>
      <c r="DM340" s="40"/>
      <c r="DN340" s="40">
        <v>1</v>
      </c>
      <c r="DO340" s="40">
        <v>1846</v>
      </c>
      <c r="DP340" s="40" t="s">
        <v>2251</v>
      </c>
      <c r="DQ340" s="40" t="s">
        <v>2252</v>
      </c>
      <c r="DR340" s="40">
        <v>1991</v>
      </c>
      <c r="DS340" s="40" t="s">
        <v>2253</v>
      </c>
      <c r="DT340" s="93"/>
      <c r="DU340" s="93"/>
      <c r="DV340" s="93"/>
      <c r="DW340" s="93"/>
      <c r="DX340" s="93"/>
      <c r="DY340" s="93"/>
      <c r="DZ340" s="93"/>
      <c r="EA340" s="93"/>
      <c r="EB340" s="93"/>
      <c r="EC340" s="93"/>
      <c r="ED340" s="93"/>
      <c r="EE340" s="93"/>
      <c r="EF340" s="93"/>
      <c r="EG340" s="93"/>
      <c r="EH340" s="93"/>
      <c r="EI340" s="93"/>
    </row>
    <row r="341" spans="1:139" s="37" customFormat="1" ht="15.75" customHeight="1" x14ac:dyDescent="0.3">
      <c r="A341" s="40" t="s">
        <v>9</v>
      </c>
      <c r="B341" s="39" t="s">
        <v>2236</v>
      </c>
      <c r="C341" s="41" t="s">
        <v>2254</v>
      </c>
      <c r="D341" s="40"/>
      <c r="E341" s="40"/>
      <c r="F341" s="40" t="s">
        <v>91</v>
      </c>
      <c r="G341" s="40"/>
      <c r="H341" s="40" t="s">
        <v>454</v>
      </c>
      <c r="I341" s="40" t="s">
        <v>56</v>
      </c>
      <c r="J341" s="40" t="s">
        <v>217</v>
      </c>
      <c r="K341" s="40" t="s">
        <v>471</v>
      </c>
      <c r="L341" s="40"/>
      <c r="M341" s="40" t="s">
        <v>272</v>
      </c>
      <c r="N341" s="40"/>
      <c r="O341" s="40" t="s">
        <v>300</v>
      </c>
      <c r="P341" s="45" t="s">
        <v>2255</v>
      </c>
      <c r="Q341" s="40" t="s">
        <v>481</v>
      </c>
      <c r="R341" s="40">
        <v>0</v>
      </c>
      <c r="S341" s="40">
        <v>0</v>
      </c>
      <c r="T341" s="40">
        <v>0</v>
      </c>
      <c r="U341" s="40">
        <v>0</v>
      </c>
      <c r="V341" s="40">
        <v>0</v>
      </c>
      <c r="W341" s="40">
        <v>0</v>
      </c>
      <c r="X341" s="40">
        <v>0</v>
      </c>
      <c r="Y341" s="40">
        <v>0</v>
      </c>
      <c r="Z341" s="40"/>
      <c r="AA341" s="40">
        <v>0</v>
      </c>
      <c r="AB341" s="40">
        <v>0</v>
      </c>
      <c r="AC341" s="40">
        <v>0</v>
      </c>
      <c r="AD341" s="40">
        <v>0</v>
      </c>
      <c r="AE341" s="40">
        <v>0</v>
      </c>
      <c r="AF341" s="40">
        <v>0</v>
      </c>
      <c r="AG341" s="40">
        <v>0</v>
      </c>
      <c r="AH341" s="40">
        <v>0</v>
      </c>
      <c r="AI341" s="40">
        <v>0</v>
      </c>
      <c r="AJ341" s="40">
        <v>0</v>
      </c>
      <c r="AK341" s="40">
        <v>0</v>
      </c>
      <c r="AL341" s="40">
        <v>0</v>
      </c>
      <c r="AM341" s="40">
        <v>0</v>
      </c>
      <c r="AN341" s="40">
        <v>0</v>
      </c>
      <c r="AO341" s="40">
        <v>0</v>
      </c>
      <c r="AP341" s="40">
        <v>0</v>
      </c>
      <c r="AQ341" s="40">
        <v>0</v>
      </c>
      <c r="AR341" s="40">
        <v>0</v>
      </c>
      <c r="AS341" s="40">
        <v>0</v>
      </c>
      <c r="AT341" s="40">
        <v>0</v>
      </c>
      <c r="AU341" s="40">
        <v>0</v>
      </c>
      <c r="AV341" s="40">
        <v>0</v>
      </c>
      <c r="AW341" s="40">
        <v>0</v>
      </c>
      <c r="AX341" s="40">
        <v>0</v>
      </c>
      <c r="AY341" s="40">
        <v>0</v>
      </c>
      <c r="AZ341" s="40">
        <v>1</v>
      </c>
      <c r="BA341" s="40">
        <v>0</v>
      </c>
      <c r="BB341" s="40">
        <v>0</v>
      </c>
      <c r="BC341" s="40">
        <v>0</v>
      </c>
      <c r="BD341" s="40">
        <v>1</v>
      </c>
      <c r="BE341" s="40">
        <v>0</v>
      </c>
      <c r="BF341" s="40">
        <v>0</v>
      </c>
      <c r="BG341" s="40">
        <v>0</v>
      </c>
      <c r="BH341" s="43">
        <v>0</v>
      </c>
      <c r="BI341" s="40">
        <v>0</v>
      </c>
      <c r="BJ341" s="43">
        <v>0</v>
      </c>
      <c r="BK341" s="40">
        <v>0</v>
      </c>
      <c r="BL341" s="43">
        <v>0</v>
      </c>
      <c r="BM341" s="40">
        <v>0</v>
      </c>
      <c r="BN341" s="40">
        <v>0</v>
      </c>
      <c r="BO341" s="40">
        <v>0</v>
      </c>
      <c r="BP341" s="40">
        <v>0</v>
      </c>
      <c r="BQ341" s="40">
        <v>0</v>
      </c>
      <c r="BR341" s="40">
        <v>0</v>
      </c>
      <c r="BS341" s="40">
        <v>0</v>
      </c>
      <c r="BT341" s="40">
        <v>0</v>
      </c>
      <c r="BU341" s="40">
        <v>0</v>
      </c>
      <c r="BV341" s="40">
        <v>0</v>
      </c>
      <c r="BW341" s="40">
        <v>0</v>
      </c>
      <c r="BX341" s="40">
        <v>0</v>
      </c>
      <c r="BY341" s="40">
        <v>0</v>
      </c>
      <c r="BZ341" s="40">
        <v>0</v>
      </c>
      <c r="CA341" s="40">
        <v>0</v>
      </c>
      <c r="CB341" s="40">
        <v>0</v>
      </c>
      <c r="CC341" s="40">
        <v>0</v>
      </c>
      <c r="CD341" s="40">
        <v>0</v>
      </c>
      <c r="CE341" s="40">
        <v>0</v>
      </c>
      <c r="CF341" s="40">
        <v>0</v>
      </c>
      <c r="CG341" s="40">
        <v>1</v>
      </c>
      <c r="CH341" s="40">
        <v>0</v>
      </c>
      <c r="CI341" s="40">
        <v>1</v>
      </c>
      <c r="CJ341" s="40">
        <v>0</v>
      </c>
      <c r="CK341" s="40">
        <v>0</v>
      </c>
      <c r="CL341" s="40">
        <v>0</v>
      </c>
      <c r="CM341" s="40">
        <v>0</v>
      </c>
      <c r="CN341" s="40">
        <v>0</v>
      </c>
      <c r="CO341" s="40">
        <v>0</v>
      </c>
      <c r="CP341" s="40">
        <v>1</v>
      </c>
      <c r="CQ341" s="40">
        <v>0</v>
      </c>
      <c r="CR341" s="40">
        <v>0</v>
      </c>
      <c r="CS341" s="40">
        <v>0</v>
      </c>
      <c r="CT341" s="40">
        <v>0</v>
      </c>
      <c r="CU341" s="40">
        <v>0</v>
      </c>
      <c r="CV341" s="40">
        <v>0</v>
      </c>
      <c r="CW341" s="40">
        <v>0</v>
      </c>
      <c r="CX341" s="40">
        <f t="shared" si="11"/>
        <v>5</v>
      </c>
      <c r="CY341" s="40">
        <v>1</v>
      </c>
      <c r="CZ341" s="40">
        <v>1</v>
      </c>
      <c r="DA341" s="40">
        <v>0</v>
      </c>
      <c r="DB341" s="40">
        <v>0</v>
      </c>
      <c r="DC341" s="40" t="s">
        <v>2256</v>
      </c>
      <c r="DD341" s="40" t="s">
        <v>322</v>
      </c>
      <c r="DE341" s="40"/>
      <c r="DF341" s="40"/>
      <c r="DG341" s="40"/>
      <c r="DH341" s="40"/>
      <c r="DI341" s="40"/>
      <c r="DJ341" s="40"/>
      <c r="DK341" s="40"/>
      <c r="DL341" s="40">
        <v>0</v>
      </c>
      <c r="DM341" s="40"/>
      <c r="DN341" s="40">
        <v>1</v>
      </c>
      <c r="DO341" s="40">
        <v>1906</v>
      </c>
      <c r="DP341" s="40" t="s">
        <v>2257</v>
      </c>
      <c r="DQ341" s="41" t="s">
        <v>2254</v>
      </c>
      <c r="DR341" s="40" t="s">
        <v>460</v>
      </c>
      <c r="DS341" s="40" t="s">
        <v>2257</v>
      </c>
    </row>
    <row r="342" spans="1:139" s="37" customFormat="1" ht="15" customHeight="1" x14ac:dyDescent="0.3">
      <c r="A342" s="40" t="s">
        <v>9</v>
      </c>
      <c r="B342" s="39" t="s">
        <v>2258</v>
      </c>
      <c r="C342" s="41" t="s">
        <v>2259</v>
      </c>
      <c r="D342" s="40"/>
      <c r="E342" s="40"/>
      <c r="F342" s="40" t="s">
        <v>91</v>
      </c>
      <c r="G342" s="40" t="s">
        <v>479</v>
      </c>
      <c r="H342" s="40" t="s">
        <v>454</v>
      </c>
      <c r="I342" s="40" t="s">
        <v>56</v>
      </c>
      <c r="J342" s="40" t="s">
        <v>217</v>
      </c>
      <c r="K342" s="40" t="s">
        <v>471</v>
      </c>
      <c r="L342" s="40"/>
      <c r="M342" s="40" t="s">
        <v>272</v>
      </c>
      <c r="N342" s="40"/>
      <c r="O342" s="40" t="s">
        <v>300</v>
      </c>
      <c r="P342" s="39" t="s">
        <v>2260</v>
      </c>
      <c r="Q342" s="40" t="s">
        <v>2261</v>
      </c>
      <c r="R342" s="40">
        <v>0</v>
      </c>
      <c r="S342" s="40">
        <v>0</v>
      </c>
      <c r="T342" s="40">
        <v>0</v>
      </c>
      <c r="U342" s="40">
        <v>0</v>
      </c>
      <c r="V342" s="40">
        <v>0</v>
      </c>
      <c r="W342" s="40">
        <v>0</v>
      </c>
      <c r="X342" s="40">
        <v>0</v>
      </c>
      <c r="Y342" s="40">
        <v>0</v>
      </c>
      <c r="Z342" s="40"/>
      <c r="AA342" s="40">
        <v>0</v>
      </c>
      <c r="AB342" s="40">
        <v>0</v>
      </c>
      <c r="AC342" s="40">
        <v>0</v>
      </c>
      <c r="AD342" s="40">
        <v>0</v>
      </c>
      <c r="AE342" s="40">
        <v>0</v>
      </c>
      <c r="AF342" s="40">
        <v>0</v>
      </c>
      <c r="AG342" s="40">
        <v>0</v>
      </c>
      <c r="AH342" s="40">
        <v>0</v>
      </c>
      <c r="AI342" s="40">
        <v>0</v>
      </c>
      <c r="AJ342" s="40">
        <v>0</v>
      </c>
      <c r="AK342" s="40">
        <v>0</v>
      </c>
      <c r="AL342" s="40">
        <v>0</v>
      </c>
      <c r="AM342" s="40">
        <v>0</v>
      </c>
      <c r="AN342" s="40">
        <v>0</v>
      </c>
      <c r="AO342" s="40">
        <v>0</v>
      </c>
      <c r="AP342" s="40">
        <v>0</v>
      </c>
      <c r="AQ342" s="40">
        <v>1</v>
      </c>
      <c r="AR342" s="40">
        <v>1</v>
      </c>
      <c r="AS342" s="40">
        <v>0</v>
      </c>
      <c r="AT342" s="40">
        <v>1</v>
      </c>
      <c r="AU342" s="40">
        <v>1</v>
      </c>
      <c r="AV342" s="40">
        <v>0</v>
      </c>
      <c r="AW342" s="40">
        <v>1</v>
      </c>
      <c r="AX342" s="40">
        <v>0</v>
      </c>
      <c r="AY342" s="40">
        <v>0</v>
      </c>
      <c r="AZ342" s="40">
        <v>1</v>
      </c>
      <c r="BA342" s="40">
        <v>0</v>
      </c>
      <c r="BB342" s="40">
        <v>0</v>
      </c>
      <c r="BC342" s="40">
        <v>0</v>
      </c>
      <c r="BD342" s="40">
        <v>0</v>
      </c>
      <c r="BE342" s="40">
        <v>0</v>
      </c>
      <c r="BF342" s="40">
        <v>0</v>
      </c>
      <c r="BG342" s="40">
        <v>0</v>
      </c>
      <c r="BH342" s="43">
        <v>0</v>
      </c>
      <c r="BI342" s="40">
        <v>0</v>
      </c>
      <c r="BJ342" s="43">
        <v>0</v>
      </c>
      <c r="BK342" s="40">
        <v>0</v>
      </c>
      <c r="BL342" s="43">
        <v>0</v>
      </c>
      <c r="BM342" s="40">
        <v>0</v>
      </c>
      <c r="BN342" s="40">
        <v>0</v>
      </c>
      <c r="BO342" s="40">
        <v>0</v>
      </c>
      <c r="BP342" s="40">
        <v>0</v>
      </c>
      <c r="BQ342" s="40">
        <v>0</v>
      </c>
      <c r="BR342" s="40">
        <v>0</v>
      </c>
      <c r="BS342" s="40">
        <v>0</v>
      </c>
      <c r="BT342" s="40">
        <v>0</v>
      </c>
      <c r="BU342" s="40">
        <v>0</v>
      </c>
      <c r="BV342" s="40">
        <v>0</v>
      </c>
      <c r="BW342" s="40">
        <v>0</v>
      </c>
      <c r="BX342" s="40">
        <v>0</v>
      </c>
      <c r="BY342" s="40">
        <v>0</v>
      </c>
      <c r="BZ342" s="40">
        <v>0</v>
      </c>
      <c r="CA342" s="40">
        <v>0</v>
      </c>
      <c r="CB342" s="40">
        <v>0</v>
      </c>
      <c r="CC342" s="40">
        <v>0</v>
      </c>
      <c r="CD342" s="40">
        <v>0</v>
      </c>
      <c r="CE342" s="40">
        <v>0</v>
      </c>
      <c r="CF342" s="40">
        <v>0</v>
      </c>
      <c r="CG342" s="40">
        <v>0</v>
      </c>
      <c r="CH342" s="40">
        <v>0</v>
      </c>
      <c r="CI342" s="40">
        <v>0</v>
      </c>
      <c r="CJ342" s="40">
        <v>0</v>
      </c>
      <c r="CK342" s="40">
        <v>0</v>
      </c>
      <c r="CL342" s="40">
        <v>0</v>
      </c>
      <c r="CM342" s="40">
        <v>0</v>
      </c>
      <c r="CN342" s="40">
        <v>0</v>
      </c>
      <c r="CO342" s="40">
        <v>0</v>
      </c>
      <c r="CP342" s="40">
        <v>0</v>
      </c>
      <c r="CQ342" s="40">
        <v>0</v>
      </c>
      <c r="CR342" s="40">
        <v>0</v>
      </c>
      <c r="CS342" s="40">
        <v>0</v>
      </c>
      <c r="CT342" s="40">
        <v>0</v>
      </c>
      <c r="CU342" s="40">
        <v>0</v>
      </c>
      <c r="CV342" s="40">
        <v>0</v>
      </c>
      <c r="CW342" s="40">
        <v>0</v>
      </c>
      <c r="CX342" s="40">
        <f t="shared" si="11"/>
        <v>6</v>
      </c>
      <c r="CY342" s="40">
        <v>1</v>
      </c>
      <c r="CZ342" s="40">
        <v>0</v>
      </c>
      <c r="DA342" s="40">
        <v>0</v>
      </c>
      <c r="DB342" s="40">
        <v>0</v>
      </c>
      <c r="DC342" s="40" t="s">
        <v>2262</v>
      </c>
      <c r="DD342" s="40" t="s">
        <v>309</v>
      </c>
      <c r="DE342" s="40"/>
      <c r="DF342" s="40"/>
      <c r="DG342" s="40"/>
      <c r="DH342" s="40"/>
      <c r="DI342" s="40"/>
      <c r="DJ342" s="40"/>
      <c r="DK342" s="40"/>
      <c r="DL342" s="40">
        <v>0</v>
      </c>
      <c r="DM342" s="40"/>
      <c r="DN342" s="40">
        <v>1</v>
      </c>
      <c r="DO342" s="40">
        <v>1881</v>
      </c>
      <c r="DP342" s="40" t="s">
        <v>2263</v>
      </c>
      <c r="DQ342" s="41" t="s">
        <v>2259</v>
      </c>
      <c r="DR342" s="40" t="s">
        <v>460</v>
      </c>
      <c r="DS342" s="40" t="s">
        <v>2263</v>
      </c>
    </row>
    <row r="343" spans="1:139" s="37" customFormat="1" ht="15.75" customHeight="1" x14ac:dyDescent="0.3">
      <c r="A343" s="40" t="s">
        <v>9</v>
      </c>
      <c r="B343" s="39" t="s">
        <v>2258</v>
      </c>
      <c r="C343" s="41" t="s">
        <v>2264</v>
      </c>
      <c r="D343" s="40"/>
      <c r="E343" s="40"/>
      <c r="F343" s="40" t="s">
        <v>91</v>
      </c>
      <c r="G343" s="40" t="s">
        <v>95</v>
      </c>
      <c r="H343" s="40" t="s">
        <v>454</v>
      </c>
      <c r="I343" s="40" t="s">
        <v>56</v>
      </c>
      <c r="J343" s="40" t="s">
        <v>173</v>
      </c>
      <c r="K343" s="40" t="s">
        <v>471</v>
      </c>
      <c r="L343" s="40"/>
      <c r="M343" s="40" t="s">
        <v>272</v>
      </c>
      <c r="N343" s="40"/>
      <c r="O343" s="40" t="s">
        <v>300</v>
      </c>
      <c r="P343" s="45" t="s">
        <v>2265</v>
      </c>
      <c r="Q343" s="40" t="s">
        <v>2266</v>
      </c>
      <c r="R343" s="40">
        <v>0</v>
      </c>
      <c r="S343" s="40">
        <v>0</v>
      </c>
      <c r="T343" s="40">
        <v>0</v>
      </c>
      <c r="U343" s="40">
        <v>0</v>
      </c>
      <c r="V343" s="40">
        <v>0</v>
      </c>
      <c r="W343" s="40">
        <v>0</v>
      </c>
      <c r="X343" s="40">
        <v>0</v>
      </c>
      <c r="Y343" s="40">
        <v>0</v>
      </c>
      <c r="Z343" s="40"/>
      <c r="AA343" s="40">
        <v>0</v>
      </c>
      <c r="AB343" s="40">
        <v>0</v>
      </c>
      <c r="AC343" s="40">
        <v>0</v>
      </c>
      <c r="AD343" s="40">
        <v>0</v>
      </c>
      <c r="AE343" s="40">
        <v>0</v>
      </c>
      <c r="AF343" s="40">
        <v>0</v>
      </c>
      <c r="AG343" s="40">
        <v>0</v>
      </c>
      <c r="AH343" s="40">
        <v>0</v>
      </c>
      <c r="AI343" s="40">
        <v>0</v>
      </c>
      <c r="AJ343" s="40">
        <v>0</v>
      </c>
      <c r="AK343" s="40">
        <v>0</v>
      </c>
      <c r="AL343" s="40">
        <v>0</v>
      </c>
      <c r="AM343" s="40">
        <v>0</v>
      </c>
      <c r="AN343" s="40">
        <v>0</v>
      </c>
      <c r="AO343" s="40">
        <v>0</v>
      </c>
      <c r="AP343" s="40">
        <v>0</v>
      </c>
      <c r="AQ343" s="40">
        <v>0</v>
      </c>
      <c r="AR343" s="40">
        <v>0</v>
      </c>
      <c r="AS343" s="40">
        <v>0</v>
      </c>
      <c r="AT343" s="40">
        <v>0</v>
      </c>
      <c r="AU343" s="40">
        <v>0</v>
      </c>
      <c r="AV343" s="40">
        <v>0</v>
      </c>
      <c r="AW343" s="40">
        <v>0</v>
      </c>
      <c r="AX343" s="40">
        <v>0</v>
      </c>
      <c r="AY343" s="40">
        <v>0</v>
      </c>
      <c r="AZ343" s="40">
        <v>0</v>
      </c>
      <c r="BA343" s="40">
        <v>0</v>
      </c>
      <c r="BB343" s="40">
        <v>0</v>
      </c>
      <c r="BC343" s="40">
        <v>0</v>
      </c>
      <c r="BD343" s="40">
        <v>0</v>
      </c>
      <c r="BE343" s="40">
        <v>0</v>
      </c>
      <c r="BF343" s="40">
        <v>0</v>
      </c>
      <c r="BG343" s="40">
        <v>0</v>
      </c>
      <c r="BH343" s="43">
        <v>0</v>
      </c>
      <c r="BI343" s="40">
        <v>0</v>
      </c>
      <c r="BJ343" s="43">
        <v>0</v>
      </c>
      <c r="BK343" s="40">
        <v>0</v>
      </c>
      <c r="BL343" s="43">
        <v>0</v>
      </c>
      <c r="BM343" s="40">
        <v>0</v>
      </c>
      <c r="BN343" s="40">
        <v>0</v>
      </c>
      <c r="BO343" s="40">
        <v>0</v>
      </c>
      <c r="BP343" s="40">
        <v>0</v>
      </c>
      <c r="BQ343" s="40">
        <v>0</v>
      </c>
      <c r="BR343" s="40">
        <v>0</v>
      </c>
      <c r="BS343" s="40">
        <v>1</v>
      </c>
      <c r="BT343" s="40">
        <v>0</v>
      </c>
      <c r="BU343" s="40">
        <v>1</v>
      </c>
      <c r="BV343" s="40">
        <v>0</v>
      </c>
      <c r="BW343" s="40">
        <v>1</v>
      </c>
      <c r="BX343" s="40">
        <v>0</v>
      </c>
      <c r="BY343" s="40">
        <v>0</v>
      </c>
      <c r="BZ343" s="40">
        <v>0</v>
      </c>
      <c r="CA343" s="40">
        <v>0</v>
      </c>
      <c r="CB343" s="40">
        <v>0</v>
      </c>
      <c r="CC343" s="40">
        <v>0</v>
      </c>
      <c r="CD343" s="40">
        <v>0</v>
      </c>
      <c r="CE343" s="40">
        <v>0</v>
      </c>
      <c r="CF343" s="40">
        <v>0</v>
      </c>
      <c r="CG343" s="40">
        <v>0</v>
      </c>
      <c r="CH343" s="40">
        <v>0</v>
      </c>
      <c r="CI343" s="40">
        <v>0</v>
      </c>
      <c r="CJ343" s="40">
        <v>0</v>
      </c>
      <c r="CK343" s="40">
        <v>0</v>
      </c>
      <c r="CL343" s="40">
        <v>0</v>
      </c>
      <c r="CM343" s="40">
        <v>0</v>
      </c>
      <c r="CN343" s="40">
        <v>0</v>
      </c>
      <c r="CO343" s="40">
        <v>0</v>
      </c>
      <c r="CP343" s="40">
        <v>0</v>
      </c>
      <c r="CQ343" s="40">
        <v>0</v>
      </c>
      <c r="CR343" s="40">
        <v>0</v>
      </c>
      <c r="CS343" s="40">
        <v>0</v>
      </c>
      <c r="CT343" s="40">
        <v>0</v>
      </c>
      <c r="CU343" s="40">
        <v>0</v>
      </c>
      <c r="CV343" s="40">
        <v>0</v>
      </c>
      <c r="CW343" s="40">
        <v>0</v>
      </c>
      <c r="CX343" s="40">
        <f t="shared" si="11"/>
        <v>3</v>
      </c>
      <c r="CY343" s="40">
        <v>1</v>
      </c>
      <c r="CZ343" s="40">
        <v>0</v>
      </c>
      <c r="DA343" s="40">
        <v>0</v>
      </c>
      <c r="DB343" s="40">
        <v>1</v>
      </c>
      <c r="DC343" s="40" t="s">
        <v>2267</v>
      </c>
      <c r="DD343" s="40" t="s">
        <v>307</v>
      </c>
      <c r="DE343" s="40"/>
      <c r="DF343" s="40"/>
      <c r="DG343" s="40"/>
      <c r="DH343" s="40"/>
      <c r="DI343" s="40"/>
      <c r="DJ343" s="40"/>
      <c r="DK343" s="40"/>
      <c r="DL343" s="40">
        <v>0</v>
      </c>
      <c r="DM343" s="40"/>
      <c r="DN343" s="40">
        <v>1</v>
      </c>
      <c r="DO343" s="40">
        <v>1799</v>
      </c>
      <c r="DP343" s="40" t="s">
        <v>2268</v>
      </c>
      <c r="DQ343" s="41" t="s">
        <v>2264</v>
      </c>
      <c r="DR343" s="40" t="s">
        <v>460</v>
      </c>
      <c r="DS343" s="40" t="s">
        <v>2268</v>
      </c>
    </row>
    <row r="344" spans="1:139" s="37" customFormat="1" ht="15.75" customHeight="1" x14ac:dyDescent="0.3">
      <c r="A344" s="40" t="s">
        <v>9</v>
      </c>
      <c r="B344" s="40" t="s">
        <v>2269</v>
      </c>
      <c r="C344" s="41" t="s">
        <v>2270</v>
      </c>
      <c r="D344" s="40"/>
      <c r="E344" s="40"/>
      <c r="F344" s="40" t="s">
        <v>171</v>
      </c>
      <c r="G344" s="40"/>
      <c r="H344" s="40" t="s">
        <v>605</v>
      </c>
      <c r="I344" s="40" t="s">
        <v>56</v>
      </c>
      <c r="J344" s="40" t="s">
        <v>205</v>
      </c>
      <c r="K344" s="40"/>
      <c r="L344" s="40"/>
      <c r="M344" s="40"/>
      <c r="N344" s="40"/>
      <c r="O344" s="40"/>
      <c r="P344" s="40" t="s">
        <v>2271</v>
      </c>
      <c r="Q344" s="40" t="s">
        <v>606</v>
      </c>
      <c r="R344" s="40">
        <v>0</v>
      </c>
      <c r="S344" s="40">
        <v>0</v>
      </c>
      <c r="T344" s="40">
        <v>0</v>
      </c>
      <c r="U344" s="40">
        <v>0</v>
      </c>
      <c r="V344" s="40">
        <v>0</v>
      </c>
      <c r="W344" s="40"/>
      <c r="X344" s="40">
        <v>0</v>
      </c>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40"/>
      <c r="AX344" s="40"/>
      <c r="AY344" s="40"/>
      <c r="AZ344" s="40"/>
      <c r="BA344" s="40"/>
      <c r="BB344" s="40"/>
      <c r="BC344" s="40"/>
      <c r="BD344" s="40"/>
      <c r="BE344" s="40"/>
      <c r="BF344" s="40"/>
      <c r="BG344" s="40"/>
      <c r="BH344" s="43"/>
      <c r="BI344" s="40"/>
      <c r="BJ344" s="43">
        <v>1</v>
      </c>
      <c r="BK344" s="40"/>
      <c r="BL344" s="43"/>
      <c r="BM344" s="40"/>
      <c r="BN344" s="40"/>
      <c r="BO344" s="40"/>
      <c r="BP344" s="40"/>
      <c r="BQ344" s="40"/>
      <c r="BR344" s="40"/>
      <c r="BS344" s="40"/>
      <c r="BT344" s="40"/>
      <c r="BU344" s="40"/>
      <c r="BV344" s="40"/>
      <c r="BW344" s="40"/>
      <c r="BX344" s="40"/>
      <c r="BY344" s="40"/>
      <c r="BZ344" s="40"/>
      <c r="CA344" s="40"/>
      <c r="CB344" s="40"/>
      <c r="CC344" s="40"/>
      <c r="CD344" s="40"/>
      <c r="CE344" s="40"/>
      <c r="CF344" s="40"/>
      <c r="CG344" s="40"/>
      <c r="CH344" s="40"/>
      <c r="CI344" s="40"/>
      <c r="CJ344" s="40"/>
      <c r="CK344" s="40"/>
      <c r="CL344" s="40"/>
      <c r="CM344" s="40"/>
      <c r="CN344" s="40"/>
      <c r="CO344" s="40"/>
      <c r="CP344" s="40"/>
      <c r="CQ344" s="40"/>
      <c r="CR344" s="40"/>
      <c r="CS344" s="40"/>
      <c r="CT344" s="40"/>
      <c r="CU344" s="40"/>
      <c r="CV344" s="40"/>
      <c r="CW344" s="40"/>
      <c r="CX344" s="40"/>
      <c r="CY344" s="40"/>
      <c r="CZ344" s="40"/>
      <c r="DA344" s="40"/>
      <c r="DB344" s="40"/>
      <c r="DC344" s="40" t="s">
        <v>2272</v>
      </c>
      <c r="DD344" s="40" t="s">
        <v>305</v>
      </c>
      <c r="DE344" s="40"/>
      <c r="DF344" s="40"/>
      <c r="DG344" s="40"/>
      <c r="DH344" s="40"/>
      <c r="DI344" s="40"/>
      <c r="DJ344" s="40"/>
      <c r="DK344" s="40"/>
      <c r="DL344" s="40">
        <v>0</v>
      </c>
      <c r="DM344" s="40"/>
      <c r="DN344" s="40">
        <v>1</v>
      </c>
      <c r="DO344" s="40">
        <v>1867</v>
      </c>
      <c r="DP344" s="40" t="s">
        <v>2273</v>
      </c>
      <c r="DQ344" s="40" t="s">
        <v>2274</v>
      </c>
      <c r="DR344" s="40">
        <v>2012</v>
      </c>
      <c r="DS344" s="40" t="s">
        <v>2275</v>
      </c>
      <c r="DT344" s="38"/>
      <c r="DU344" s="38"/>
      <c r="DV344" s="38"/>
      <c r="DW344" s="38"/>
      <c r="DX344" s="38"/>
      <c r="DY344" s="38"/>
      <c r="DZ344" s="38"/>
      <c r="EA344" s="38"/>
      <c r="EB344" s="38"/>
      <c r="EC344" s="38"/>
      <c r="ED344" s="38"/>
      <c r="EE344" s="38"/>
      <c r="EF344" s="38"/>
      <c r="EG344" s="38"/>
      <c r="EH344" s="38"/>
      <c r="EI344" s="38"/>
    </row>
    <row r="345" spans="1:139" s="37" customFormat="1" ht="15.75" customHeight="1" x14ac:dyDescent="0.3">
      <c r="A345" s="40" t="s">
        <v>9</v>
      </c>
      <c r="B345" s="40" t="s">
        <v>2269</v>
      </c>
      <c r="C345" s="41" t="s">
        <v>2276</v>
      </c>
      <c r="D345" s="40"/>
      <c r="E345" s="40"/>
      <c r="F345" s="40" t="s">
        <v>122</v>
      </c>
      <c r="G345" s="40"/>
      <c r="H345" s="40" t="s">
        <v>871</v>
      </c>
      <c r="I345" s="40" t="s">
        <v>56</v>
      </c>
      <c r="J345" s="40" t="s">
        <v>173</v>
      </c>
      <c r="K345" s="40" t="s">
        <v>471</v>
      </c>
      <c r="L345" s="40"/>
      <c r="M345" s="40" t="s">
        <v>255</v>
      </c>
      <c r="N345" s="40"/>
      <c r="O345" s="40" t="s">
        <v>299</v>
      </c>
      <c r="P345" s="40" t="s">
        <v>2001</v>
      </c>
      <c r="Q345" s="40" t="s">
        <v>871</v>
      </c>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40"/>
      <c r="AX345" s="40"/>
      <c r="AY345" s="40"/>
      <c r="AZ345" s="40"/>
      <c r="BA345" s="40"/>
      <c r="BB345" s="40"/>
      <c r="BC345" s="40"/>
      <c r="BD345" s="40"/>
      <c r="BE345" s="40"/>
      <c r="BF345" s="40"/>
      <c r="BG345" s="40"/>
      <c r="BH345" s="43"/>
      <c r="BI345" s="40"/>
      <c r="BJ345" s="43"/>
      <c r="BK345" s="40">
        <v>1</v>
      </c>
      <c r="BL345" s="43"/>
      <c r="BM345" s="40"/>
      <c r="BN345" s="40"/>
      <c r="BO345" s="40"/>
      <c r="BP345" s="40"/>
      <c r="BQ345" s="40"/>
      <c r="BR345" s="40"/>
      <c r="BS345" s="40"/>
      <c r="BT345" s="40"/>
      <c r="BU345" s="40"/>
      <c r="BV345" s="40"/>
      <c r="BW345" s="40"/>
      <c r="BX345" s="40"/>
      <c r="BY345" s="40"/>
      <c r="BZ345" s="40"/>
      <c r="CA345" s="40"/>
      <c r="CB345" s="40"/>
      <c r="CC345" s="40"/>
      <c r="CD345" s="40"/>
      <c r="CE345" s="40"/>
      <c r="CF345" s="40"/>
      <c r="CG345" s="40"/>
      <c r="CH345" s="40"/>
      <c r="CI345" s="40"/>
      <c r="CJ345" s="40"/>
      <c r="CK345" s="40"/>
      <c r="CL345" s="40"/>
      <c r="CM345" s="40"/>
      <c r="CN345" s="40"/>
      <c r="CO345" s="40"/>
      <c r="CP345" s="40"/>
      <c r="CQ345" s="40"/>
      <c r="CR345" s="40"/>
      <c r="CS345" s="40"/>
      <c r="CT345" s="40"/>
      <c r="CU345" s="40"/>
      <c r="CV345" s="40"/>
      <c r="CW345" s="40"/>
      <c r="CX345" s="40"/>
      <c r="CY345" s="40"/>
      <c r="CZ345" s="40"/>
      <c r="DA345" s="40"/>
      <c r="DB345" s="40"/>
      <c r="DC345" s="40" t="s">
        <v>873</v>
      </c>
      <c r="DD345" s="40" t="s">
        <v>305</v>
      </c>
      <c r="DE345" s="40"/>
      <c r="DF345" s="40"/>
      <c r="DG345" s="40"/>
      <c r="DH345" s="40" t="s">
        <v>2277</v>
      </c>
      <c r="DI345" s="40"/>
      <c r="DJ345" s="40"/>
      <c r="DK345" s="40"/>
      <c r="DL345" s="40">
        <v>0</v>
      </c>
      <c r="DM345" s="40"/>
      <c r="DN345" s="40">
        <v>1</v>
      </c>
      <c r="DO345" s="40">
        <v>1999</v>
      </c>
      <c r="DP345" s="40" t="s">
        <v>2278</v>
      </c>
      <c r="DQ345" s="40" t="s">
        <v>2279</v>
      </c>
      <c r="DR345" s="40">
        <v>2011</v>
      </c>
      <c r="DS345" s="40" t="s">
        <v>2280</v>
      </c>
      <c r="DT345" s="38"/>
      <c r="DU345" s="38"/>
      <c r="DV345" s="38"/>
      <c r="DW345" s="38"/>
      <c r="DX345" s="38"/>
      <c r="DY345" s="38"/>
      <c r="DZ345" s="38"/>
      <c r="EA345" s="38"/>
      <c r="EB345" s="38"/>
      <c r="EC345" s="38"/>
      <c r="ED345" s="38"/>
      <c r="EE345" s="38"/>
      <c r="EF345" s="38"/>
      <c r="EG345" s="38"/>
      <c r="EH345" s="38"/>
      <c r="EI345" s="38"/>
    </row>
    <row r="346" spans="1:139" s="37" customFormat="1" ht="15.75" customHeight="1" x14ac:dyDescent="0.3">
      <c r="A346" s="40" t="s">
        <v>9</v>
      </c>
      <c r="B346" s="39" t="s">
        <v>2281</v>
      </c>
      <c r="C346" s="41" t="s">
        <v>2282</v>
      </c>
      <c r="D346" s="40"/>
      <c r="E346" s="40"/>
      <c r="F346" s="40" t="s">
        <v>122</v>
      </c>
      <c r="G346" s="40"/>
      <c r="H346" s="546" t="s">
        <v>8574</v>
      </c>
      <c r="I346" s="40" t="s">
        <v>56</v>
      </c>
      <c r="J346" s="40" t="s">
        <v>173</v>
      </c>
      <c r="K346" s="40" t="s">
        <v>471</v>
      </c>
      <c r="L346" s="40"/>
      <c r="M346" s="40" t="s">
        <v>274</v>
      </c>
      <c r="N346" s="40" t="s">
        <v>299</v>
      </c>
      <c r="O346" s="40" t="s">
        <v>299</v>
      </c>
      <c r="P346" s="40"/>
      <c r="Q346" s="40"/>
      <c r="R346" s="40">
        <v>0</v>
      </c>
      <c r="S346" s="40">
        <v>0</v>
      </c>
      <c r="T346" s="40">
        <v>0</v>
      </c>
      <c r="U346" s="40">
        <v>0</v>
      </c>
      <c r="V346" s="40">
        <v>0</v>
      </c>
      <c r="W346" s="40">
        <v>1</v>
      </c>
      <c r="X346" s="40">
        <v>0</v>
      </c>
      <c r="Y346" s="40">
        <v>0</v>
      </c>
      <c r="Z346" s="40"/>
      <c r="AA346" s="40">
        <v>0</v>
      </c>
      <c r="AB346" s="40">
        <v>0</v>
      </c>
      <c r="AC346" s="40">
        <v>0</v>
      </c>
      <c r="AD346" s="40">
        <v>0</v>
      </c>
      <c r="AE346" s="40">
        <v>0</v>
      </c>
      <c r="AF346" s="40">
        <v>0</v>
      </c>
      <c r="AG346" s="40">
        <v>0</v>
      </c>
      <c r="AH346" s="40">
        <v>0</v>
      </c>
      <c r="AI346" s="40">
        <v>0</v>
      </c>
      <c r="AJ346" s="40">
        <v>0</v>
      </c>
      <c r="AK346" s="40">
        <v>0</v>
      </c>
      <c r="AL346" s="40">
        <v>0</v>
      </c>
      <c r="AM346" s="40">
        <v>0</v>
      </c>
      <c r="AN346" s="40">
        <v>0</v>
      </c>
      <c r="AO346" s="40">
        <v>0</v>
      </c>
      <c r="AP346" s="40">
        <v>0</v>
      </c>
      <c r="AQ346" s="40">
        <v>0</v>
      </c>
      <c r="AR346" s="40">
        <v>0</v>
      </c>
      <c r="AS346" s="40">
        <v>0</v>
      </c>
      <c r="AT346" s="40">
        <v>0</v>
      </c>
      <c r="AU346" s="40">
        <v>0</v>
      </c>
      <c r="AV346" s="40">
        <v>0</v>
      </c>
      <c r="AW346" s="40">
        <v>0</v>
      </c>
      <c r="AX346" s="40">
        <v>0</v>
      </c>
      <c r="AY346" s="40">
        <v>0</v>
      </c>
      <c r="AZ346" s="40">
        <v>0</v>
      </c>
      <c r="BA346" s="40">
        <v>0</v>
      </c>
      <c r="BB346" s="40">
        <v>0</v>
      </c>
      <c r="BC346" s="40">
        <v>0</v>
      </c>
      <c r="BD346" s="40">
        <v>0</v>
      </c>
      <c r="BE346" s="40">
        <v>0</v>
      </c>
      <c r="BF346" s="40">
        <v>0</v>
      </c>
      <c r="BG346" s="40">
        <v>0</v>
      </c>
      <c r="BH346" s="43">
        <v>0</v>
      </c>
      <c r="BI346" s="40">
        <v>0</v>
      </c>
      <c r="BJ346" s="43">
        <v>0</v>
      </c>
      <c r="BK346" s="40">
        <v>0</v>
      </c>
      <c r="BL346" s="43">
        <v>0</v>
      </c>
      <c r="BM346" s="40">
        <v>0</v>
      </c>
      <c r="BN346" s="40">
        <v>0</v>
      </c>
      <c r="BO346" s="40">
        <v>0</v>
      </c>
      <c r="BP346" s="40">
        <v>0</v>
      </c>
      <c r="BQ346" s="40">
        <v>0</v>
      </c>
      <c r="BR346" s="40">
        <v>0</v>
      </c>
      <c r="BS346" s="40">
        <v>0</v>
      </c>
      <c r="BT346" s="40">
        <v>0</v>
      </c>
      <c r="BU346" s="40">
        <v>0</v>
      </c>
      <c r="BV346" s="40">
        <v>0</v>
      </c>
      <c r="BW346" s="40">
        <v>0</v>
      </c>
      <c r="BX346" s="40">
        <v>0</v>
      </c>
      <c r="BY346" s="40">
        <v>0</v>
      </c>
      <c r="BZ346" s="40">
        <v>0</v>
      </c>
      <c r="CA346" s="40">
        <v>0</v>
      </c>
      <c r="CB346" s="40">
        <v>0</v>
      </c>
      <c r="CC346" s="40">
        <v>0</v>
      </c>
      <c r="CD346" s="40">
        <v>0</v>
      </c>
      <c r="CE346" s="40">
        <v>0</v>
      </c>
      <c r="CF346" s="40">
        <v>0</v>
      </c>
      <c r="CG346" s="40">
        <v>0</v>
      </c>
      <c r="CH346" s="40">
        <v>0</v>
      </c>
      <c r="CI346" s="40">
        <v>0</v>
      </c>
      <c r="CJ346" s="40">
        <v>0</v>
      </c>
      <c r="CK346" s="40">
        <v>0</v>
      </c>
      <c r="CL346" s="40">
        <v>0</v>
      </c>
      <c r="CM346" s="40">
        <v>0</v>
      </c>
      <c r="CN346" s="40">
        <v>0</v>
      </c>
      <c r="CO346" s="40">
        <v>0</v>
      </c>
      <c r="CP346" s="40">
        <v>0</v>
      </c>
      <c r="CQ346" s="40">
        <v>0</v>
      </c>
      <c r="CR346" s="40">
        <v>0</v>
      </c>
      <c r="CS346" s="40">
        <v>0</v>
      </c>
      <c r="CT346" s="40">
        <v>0</v>
      </c>
      <c r="CU346" s="40">
        <v>0</v>
      </c>
      <c r="CV346" s="40">
        <v>0</v>
      </c>
      <c r="CW346" s="40">
        <v>0</v>
      </c>
      <c r="CX346" s="40">
        <v>0</v>
      </c>
      <c r="CY346" s="40">
        <v>1</v>
      </c>
      <c r="CZ346" s="40">
        <v>0</v>
      </c>
      <c r="DA346" s="40">
        <v>0</v>
      </c>
      <c r="DB346" s="40">
        <v>0</v>
      </c>
      <c r="DC346" s="40" t="s">
        <v>1415</v>
      </c>
      <c r="DD346" s="40" t="s">
        <v>311</v>
      </c>
      <c r="DE346" s="40" t="s">
        <v>2283</v>
      </c>
      <c r="DF346" s="40">
        <v>1</v>
      </c>
      <c r="DG346" s="40"/>
      <c r="DH346" s="40"/>
      <c r="DI346" s="40"/>
      <c r="DJ346" s="40"/>
      <c r="DK346" s="40"/>
      <c r="DL346" s="40">
        <v>0</v>
      </c>
      <c r="DM346" s="40"/>
      <c r="DN346" s="40">
        <v>1</v>
      </c>
      <c r="DO346" s="40">
        <v>1974</v>
      </c>
      <c r="DP346" s="40" t="s">
        <v>2284</v>
      </c>
      <c r="DQ346" s="40" t="s">
        <v>2285</v>
      </c>
      <c r="DR346" s="40">
        <v>2018</v>
      </c>
      <c r="DS346" s="40" t="s">
        <v>2286</v>
      </c>
      <c r="DT346" s="38"/>
      <c r="DU346" s="38"/>
      <c r="DV346" s="38"/>
      <c r="DW346" s="38"/>
      <c r="DX346" s="38"/>
      <c r="DY346" s="38"/>
      <c r="DZ346" s="38"/>
      <c r="EA346" s="38"/>
      <c r="EB346" s="38"/>
      <c r="EC346" s="38"/>
      <c r="ED346" s="38"/>
      <c r="EE346" s="38"/>
      <c r="EF346" s="38"/>
      <c r="EG346" s="38"/>
      <c r="EH346" s="38"/>
      <c r="EI346" s="38"/>
    </row>
    <row r="347" spans="1:139" s="37" customFormat="1" ht="15.75" customHeight="1" x14ac:dyDescent="0.3">
      <c r="A347" s="40" t="s">
        <v>9</v>
      </c>
      <c r="B347" s="39" t="s">
        <v>2287</v>
      </c>
      <c r="C347" s="41" t="s">
        <v>2288</v>
      </c>
      <c r="D347" s="40"/>
      <c r="E347" s="40"/>
      <c r="F347" s="40" t="s">
        <v>122</v>
      </c>
      <c r="G347" s="40"/>
      <c r="H347" s="40" t="s">
        <v>454</v>
      </c>
      <c r="I347" s="40" t="s">
        <v>56</v>
      </c>
      <c r="J347" s="40" t="s">
        <v>173</v>
      </c>
      <c r="K347" s="40" t="s">
        <v>471</v>
      </c>
      <c r="L347" s="40"/>
      <c r="M347" s="40" t="s">
        <v>274</v>
      </c>
      <c r="N347" s="40"/>
      <c r="O347" s="40" t="s">
        <v>299</v>
      </c>
      <c r="P347" s="40"/>
      <c r="Q347" s="40" t="s">
        <v>2289</v>
      </c>
      <c r="R347" s="40">
        <v>0</v>
      </c>
      <c r="S347" s="40">
        <v>0</v>
      </c>
      <c r="T347" s="40">
        <v>0</v>
      </c>
      <c r="U347" s="40">
        <v>0</v>
      </c>
      <c r="V347" s="40">
        <v>0</v>
      </c>
      <c r="W347" s="40">
        <v>0</v>
      </c>
      <c r="X347" s="40">
        <v>0</v>
      </c>
      <c r="Y347" s="40">
        <v>0</v>
      </c>
      <c r="Z347" s="40"/>
      <c r="AA347" s="40">
        <v>0</v>
      </c>
      <c r="AB347" s="40">
        <v>0</v>
      </c>
      <c r="AC347" s="40">
        <v>0</v>
      </c>
      <c r="AD347" s="40">
        <v>0</v>
      </c>
      <c r="AE347" s="40">
        <v>0</v>
      </c>
      <c r="AF347" s="40">
        <v>0</v>
      </c>
      <c r="AG347" s="40">
        <v>0</v>
      </c>
      <c r="AH347" s="40">
        <v>0</v>
      </c>
      <c r="AI347" s="40">
        <v>0</v>
      </c>
      <c r="AJ347" s="40">
        <v>0</v>
      </c>
      <c r="AK347" s="40">
        <v>0</v>
      </c>
      <c r="AL347" s="40">
        <v>1</v>
      </c>
      <c r="AM347" s="40">
        <v>0</v>
      </c>
      <c r="AN347" s="40">
        <v>0</v>
      </c>
      <c r="AO347" s="40">
        <v>0</v>
      </c>
      <c r="AP347" s="40">
        <v>0</v>
      </c>
      <c r="AQ347" s="40">
        <v>0</v>
      </c>
      <c r="AR347" s="40">
        <v>0</v>
      </c>
      <c r="AS347" s="40">
        <v>0</v>
      </c>
      <c r="AT347" s="40">
        <v>0</v>
      </c>
      <c r="AU347" s="40">
        <v>0</v>
      </c>
      <c r="AV347" s="40">
        <v>0</v>
      </c>
      <c r="AW347" s="40">
        <v>0</v>
      </c>
      <c r="AX347" s="40">
        <v>0</v>
      </c>
      <c r="AY347" s="40">
        <v>0</v>
      </c>
      <c r="AZ347" s="40">
        <v>0</v>
      </c>
      <c r="BA347" s="40">
        <v>0</v>
      </c>
      <c r="BB347" s="40">
        <v>0</v>
      </c>
      <c r="BC347" s="40">
        <v>0</v>
      </c>
      <c r="BD347" s="40">
        <v>0</v>
      </c>
      <c r="BE347" s="40">
        <v>0</v>
      </c>
      <c r="BF347" s="40">
        <v>0</v>
      </c>
      <c r="BG347" s="40">
        <v>0</v>
      </c>
      <c r="BH347" s="43">
        <v>0</v>
      </c>
      <c r="BI347" s="40">
        <v>0</v>
      </c>
      <c r="BJ347" s="43">
        <v>0</v>
      </c>
      <c r="BK347" s="40">
        <v>0</v>
      </c>
      <c r="BL347" s="43">
        <v>0</v>
      </c>
      <c r="BM347" s="40">
        <v>0</v>
      </c>
      <c r="BN347" s="40">
        <v>0</v>
      </c>
      <c r="BO347" s="40">
        <v>0</v>
      </c>
      <c r="BP347" s="40">
        <v>0</v>
      </c>
      <c r="BQ347" s="40">
        <v>0</v>
      </c>
      <c r="BR347" s="40">
        <v>0</v>
      </c>
      <c r="BS347" s="40">
        <v>0</v>
      </c>
      <c r="BT347" s="40">
        <v>0</v>
      </c>
      <c r="BU347" s="40">
        <v>0</v>
      </c>
      <c r="BV347" s="40">
        <v>0</v>
      </c>
      <c r="BW347" s="40">
        <v>0</v>
      </c>
      <c r="BX347" s="40">
        <v>0</v>
      </c>
      <c r="BY347" s="40">
        <v>0</v>
      </c>
      <c r="BZ347" s="40">
        <v>0</v>
      </c>
      <c r="CA347" s="40">
        <v>0</v>
      </c>
      <c r="CB347" s="40">
        <v>0</v>
      </c>
      <c r="CC347" s="40">
        <v>0</v>
      </c>
      <c r="CD347" s="40">
        <v>0</v>
      </c>
      <c r="CE347" s="40">
        <v>0</v>
      </c>
      <c r="CF347" s="40">
        <v>0</v>
      </c>
      <c r="CG347" s="40">
        <v>0</v>
      </c>
      <c r="CH347" s="40">
        <v>0</v>
      </c>
      <c r="CI347" s="40">
        <v>0</v>
      </c>
      <c r="CJ347" s="40">
        <v>0</v>
      </c>
      <c r="CK347" s="40">
        <v>0</v>
      </c>
      <c r="CL347" s="40">
        <v>0</v>
      </c>
      <c r="CM347" s="40">
        <v>0</v>
      </c>
      <c r="CN347" s="40">
        <v>0</v>
      </c>
      <c r="CO347" s="40">
        <v>0</v>
      </c>
      <c r="CP347" s="40">
        <v>0</v>
      </c>
      <c r="CQ347" s="40">
        <v>0</v>
      </c>
      <c r="CR347" s="40">
        <v>0</v>
      </c>
      <c r="CS347" s="40">
        <v>0</v>
      </c>
      <c r="CT347" s="40">
        <v>0</v>
      </c>
      <c r="CU347" s="40">
        <v>0</v>
      </c>
      <c r="CV347" s="40">
        <v>0</v>
      </c>
      <c r="CW347" s="40">
        <v>0</v>
      </c>
      <c r="CX347" s="40">
        <f>SUM(AA347:CW347)</f>
        <v>1</v>
      </c>
      <c r="CY347" s="40">
        <v>1</v>
      </c>
      <c r="CZ347" s="40">
        <v>0</v>
      </c>
      <c r="DA347" s="40">
        <v>0</v>
      </c>
      <c r="DB347" s="40">
        <v>0</v>
      </c>
      <c r="DC347" s="40" t="s">
        <v>1094</v>
      </c>
      <c r="DD347" s="40" t="s">
        <v>307</v>
      </c>
      <c r="DE347" s="40"/>
      <c r="DF347" s="40">
        <v>1</v>
      </c>
      <c r="DG347" s="40" t="s">
        <v>2290</v>
      </c>
      <c r="DH347" s="40"/>
      <c r="DI347" s="40"/>
      <c r="DJ347" s="40"/>
      <c r="DK347" s="40"/>
      <c r="DL347" s="40">
        <v>1</v>
      </c>
      <c r="DM347" s="40" t="s">
        <v>595</v>
      </c>
      <c r="DN347" s="40">
        <v>1</v>
      </c>
      <c r="DO347" s="40">
        <v>1816</v>
      </c>
      <c r="DP347" s="40" t="s">
        <v>2291</v>
      </c>
      <c r="DQ347" s="41" t="s">
        <v>2288</v>
      </c>
      <c r="DR347" s="40" t="s">
        <v>460</v>
      </c>
      <c r="DS347" s="40" t="s">
        <v>2291</v>
      </c>
      <c r="DT347" s="38"/>
      <c r="DU347" s="38"/>
      <c r="DV347" s="38"/>
      <c r="DW347" s="38"/>
      <c r="DX347" s="38"/>
      <c r="DY347" s="38"/>
      <c r="DZ347" s="38"/>
      <c r="EA347" s="38"/>
      <c r="EB347" s="38"/>
      <c r="EC347" s="38"/>
      <c r="ED347" s="38"/>
      <c r="EE347" s="38"/>
      <c r="EF347" s="38"/>
      <c r="EG347" s="38"/>
      <c r="EH347" s="38"/>
      <c r="EI347" s="38"/>
    </row>
    <row r="348" spans="1:139" s="37" customFormat="1" ht="15.75" customHeight="1" x14ac:dyDescent="0.3">
      <c r="A348" s="40" t="s">
        <v>9</v>
      </c>
      <c r="B348" s="39" t="s">
        <v>2292</v>
      </c>
      <c r="C348" s="41" t="s">
        <v>2293</v>
      </c>
      <c r="D348" s="40"/>
      <c r="E348" s="40"/>
      <c r="F348" s="40" t="s">
        <v>122</v>
      </c>
      <c r="G348" s="40"/>
      <c r="H348" s="546" t="s">
        <v>8574</v>
      </c>
      <c r="I348" s="40" t="s">
        <v>56</v>
      </c>
      <c r="J348" s="40" t="s">
        <v>221</v>
      </c>
      <c r="K348" s="40" t="s">
        <v>269</v>
      </c>
      <c r="L348" s="40" t="s">
        <v>226</v>
      </c>
      <c r="M348" s="40" t="s">
        <v>268</v>
      </c>
      <c r="N348" s="40" t="s">
        <v>300</v>
      </c>
      <c r="O348" s="40" t="s">
        <v>300</v>
      </c>
      <c r="P348" s="40"/>
      <c r="Q348" s="40"/>
      <c r="R348" s="40">
        <v>0</v>
      </c>
      <c r="S348" s="40">
        <v>0</v>
      </c>
      <c r="T348" s="40">
        <v>0</v>
      </c>
      <c r="U348" s="40">
        <v>0</v>
      </c>
      <c r="V348" s="40">
        <v>0</v>
      </c>
      <c r="W348" s="40">
        <v>1</v>
      </c>
      <c r="X348" s="40">
        <v>0</v>
      </c>
      <c r="Y348" s="40">
        <v>1</v>
      </c>
      <c r="Z348" s="40"/>
      <c r="AA348" s="40">
        <v>0</v>
      </c>
      <c r="AB348" s="40">
        <v>0</v>
      </c>
      <c r="AC348" s="40">
        <v>0</v>
      </c>
      <c r="AD348" s="40">
        <v>0</v>
      </c>
      <c r="AE348" s="40">
        <v>0</v>
      </c>
      <c r="AF348" s="40">
        <v>0</v>
      </c>
      <c r="AG348" s="40">
        <v>0</v>
      </c>
      <c r="AH348" s="40">
        <v>0</v>
      </c>
      <c r="AI348" s="40">
        <v>0</v>
      </c>
      <c r="AJ348" s="40">
        <v>0</v>
      </c>
      <c r="AK348" s="40">
        <v>0</v>
      </c>
      <c r="AL348" s="40">
        <v>0</v>
      </c>
      <c r="AM348" s="40">
        <v>0</v>
      </c>
      <c r="AN348" s="40">
        <v>0</v>
      </c>
      <c r="AO348" s="40">
        <v>0</v>
      </c>
      <c r="AP348" s="40">
        <v>0</v>
      </c>
      <c r="AQ348" s="40">
        <v>0</v>
      </c>
      <c r="AR348" s="40">
        <v>0</v>
      </c>
      <c r="AS348" s="40">
        <v>0</v>
      </c>
      <c r="AT348" s="40">
        <v>0</v>
      </c>
      <c r="AU348" s="40">
        <v>0</v>
      </c>
      <c r="AV348" s="40">
        <v>0</v>
      </c>
      <c r="AW348" s="40">
        <v>0</v>
      </c>
      <c r="AX348" s="40">
        <v>0</v>
      </c>
      <c r="AY348" s="40">
        <v>0</v>
      </c>
      <c r="AZ348" s="40">
        <v>0</v>
      </c>
      <c r="BA348" s="40">
        <v>0</v>
      </c>
      <c r="BB348" s="40">
        <v>0</v>
      </c>
      <c r="BC348" s="40">
        <v>0</v>
      </c>
      <c r="BD348" s="40">
        <v>0</v>
      </c>
      <c r="BE348" s="40">
        <v>0</v>
      </c>
      <c r="BF348" s="40">
        <v>0</v>
      </c>
      <c r="BG348" s="40">
        <v>0</v>
      </c>
      <c r="BH348" s="43">
        <v>0</v>
      </c>
      <c r="BI348" s="40">
        <v>0</v>
      </c>
      <c r="BJ348" s="43">
        <v>0</v>
      </c>
      <c r="BK348" s="40">
        <v>0</v>
      </c>
      <c r="BL348" s="43">
        <v>0</v>
      </c>
      <c r="BM348" s="40">
        <v>0</v>
      </c>
      <c r="BN348" s="40">
        <v>0</v>
      </c>
      <c r="BO348" s="40">
        <v>0</v>
      </c>
      <c r="BP348" s="40">
        <v>0</v>
      </c>
      <c r="BQ348" s="40">
        <v>0</v>
      </c>
      <c r="BR348" s="40">
        <v>0</v>
      </c>
      <c r="BS348" s="40">
        <v>0</v>
      </c>
      <c r="BT348" s="40">
        <v>0</v>
      </c>
      <c r="BU348" s="40">
        <v>0</v>
      </c>
      <c r="BV348" s="40">
        <v>0</v>
      </c>
      <c r="BW348" s="40">
        <v>0</v>
      </c>
      <c r="BX348" s="40">
        <v>0</v>
      </c>
      <c r="BY348" s="40">
        <v>0</v>
      </c>
      <c r="BZ348" s="40">
        <v>0</v>
      </c>
      <c r="CA348" s="40">
        <v>0</v>
      </c>
      <c r="CB348" s="40">
        <v>0</v>
      </c>
      <c r="CC348" s="44">
        <v>0</v>
      </c>
      <c r="CD348" s="40">
        <v>0</v>
      </c>
      <c r="CE348" s="40">
        <v>0</v>
      </c>
      <c r="CF348" s="40">
        <v>0</v>
      </c>
      <c r="CG348" s="40">
        <v>0</v>
      </c>
      <c r="CH348" s="40">
        <v>0</v>
      </c>
      <c r="CI348" s="40">
        <v>0</v>
      </c>
      <c r="CJ348" s="40">
        <v>0</v>
      </c>
      <c r="CK348" s="40">
        <v>0</v>
      </c>
      <c r="CL348" s="40">
        <v>0</v>
      </c>
      <c r="CM348" s="40">
        <v>0</v>
      </c>
      <c r="CN348" s="40">
        <v>0</v>
      </c>
      <c r="CO348" s="40">
        <v>0</v>
      </c>
      <c r="CP348" s="40">
        <v>0</v>
      </c>
      <c r="CQ348" s="40">
        <v>0</v>
      </c>
      <c r="CR348" s="40">
        <v>0</v>
      </c>
      <c r="CS348" s="40">
        <v>0</v>
      </c>
      <c r="CT348" s="40">
        <v>0</v>
      </c>
      <c r="CU348" s="40">
        <v>0</v>
      </c>
      <c r="CV348" s="40">
        <v>0</v>
      </c>
      <c r="CW348" s="42">
        <v>0</v>
      </c>
      <c r="CX348" s="40">
        <v>0</v>
      </c>
      <c r="CY348" s="40">
        <v>1</v>
      </c>
      <c r="CZ348" s="40">
        <v>0</v>
      </c>
      <c r="DA348" s="40">
        <v>0</v>
      </c>
      <c r="DB348" s="40">
        <v>0</v>
      </c>
      <c r="DC348" s="45" t="s">
        <v>8591</v>
      </c>
      <c r="DD348" s="40" t="s">
        <v>311</v>
      </c>
      <c r="DE348" s="40"/>
      <c r="DF348" s="40">
        <v>1</v>
      </c>
      <c r="DG348" s="40" t="s">
        <v>2295</v>
      </c>
      <c r="DH348" s="40"/>
      <c r="DI348" s="40"/>
      <c r="DJ348" s="40"/>
      <c r="DK348" s="40"/>
      <c r="DL348" s="40">
        <v>1</v>
      </c>
      <c r="DM348" s="40"/>
      <c r="DN348" s="40">
        <v>1</v>
      </c>
      <c r="DO348" s="40">
        <v>1852</v>
      </c>
      <c r="DP348" s="40" t="s">
        <v>2296</v>
      </c>
      <c r="DQ348" s="41" t="s">
        <v>2293</v>
      </c>
      <c r="DR348" s="40" t="s">
        <v>460</v>
      </c>
      <c r="DS348" s="40" t="s">
        <v>2296</v>
      </c>
      <c r="DT348" s="38"/>
      <c r="DU348" s="38"/>
      <c r="DV348" s="38"/>
      <c r="DW348" s="38"/>
      <c r="DX348" s="38"/>
      <c r="DY348" s="38"/>
      <c r="DZ348" s="38"/>
      <c r="EA348" s="38"/>
      <c r="EB348" s="38"/>
      <c r="EC348" s="38"/>
      <c r="ED348" s="38"/>
      <c r="EE348" s="38"/>
      <c r="EF348" s="38"/>
      <c r="EG348" s="38"/>
      <c r="EH348" s="38"/>
      <c r="EI348" s="38"/>
    </row>
    <row r="349" spans="1:139" s="37" customFormat="1" ht="15.75" customHeight="1" x14ac:dyDescent="0.3">
      <c r="A349" s="40" t="s">
        <v>9</v>
      </c>
      <c r="B349" s="39" t="s">
        <v>2292</v>
      </c>
      <c r="C349" s="41" t="s">
        <v>2297</v>
      </c>
      <c r="D349" s="40"/>
      <c r="E349" s="40"/>
      <c r="F349" s="40" t="s">
        <v>122</v>
      </c>
      <c r="G349" s="40"/>
      <c r="H349" s="546" t="s">
        <v>8574</v>
      </c>
      <c r="I349" s="40" t="s">
        <v>56</v>
      </c>
      <c r="J349" s="40" t="s">
        <v>173</v>
      </c>
      <c r="K349" s="40" t="s">
        <v>471</v>
      </c>
      <c r="L349" s="40" t="s">
        <v>226</v>
      </c>
      <c r="M349" s="40" t="s">
        <v>268</v>
      </c>
      <c r="N349" s="40" t="s">
        <v>299</v>
      </c>
      <c r="O349" s="40" t="s">
        <v>299</v>
      </c>
      <c r="P349" s="40"/>
      <c r="Q349" s="40"/>
      <c r="R349" s="40">
        <v>0</v>
      </c>
      <c r="S349" s="40">
        <v>0</v>
      </c>
      <c r="T349" s="40">
        <v>0</v>
      </c>
      <c r="U349" s="40">
        <v>0</v>
      </c>
      <c r="V349" s="40">
        <v>0</v>
      </c>
      <c r="W349" s="40">
        <v>1</v>
      </c>
      <c r="X349" s="40">
        <v>0</v>
      </c>
      <c r="Y349" s="40">
        <v>0</v>
      </c>
      <c r="Z349" s="40"/>
      <c r="AA349" s="40">
        <v>0</v>
      </c>
      <c r="AB349" s="40">
        <v>0</v>
      </c>
      <c r="AC349" s="40">
        <v>0</v>
      </c>
      <c r="AD349" s="40">
        <v>0</v>
      </c>
      <c r="AE349" s="40">
        <v>0</v>
      </c>
      <c r="AF349" s="40">
        <v>0</v>
      </c>
      <c r="AG349" s="40">
        <v>0</v>
      </c>
      <c r="AH349" s="40">
        <v>0</v>
      </c>
      <c r="AI349" s="40">
        <v>0</v>
      </c>
      <c r="AJ349" s="40">
        <v>0</v>
      </c>
      <c r="AK349" s="40">
        <v>0</v>
      </c>
      <c r="AL349" s="40">
        <v>0</v>
      </c>
      <c r="AM349" s="40">
        <v>0</v>
      </c>
      <c r="AN349" s="40">
        <v>0</v>
      </c>
      <c r="AO349" s="40">
        <v>0</v>
      </c>
      <c r="AP349" s="40">
        <v>0</v>
      </c>
      <c r="AQ349" s="40">
        <v>0</v>
      </c>
      <c r="AR349" s="40">
        <v>0</v>
      </c>
      <c r="AS349" s="40">
        <v>0</v>
      </c>
      <c r="AT349" s="40">
        <v>0</v>
      </c>
      <c r="AU349" s="40">
        <v>0</v>
      </c>
      <c r="AV349" s="40">
        <v>0</v>
      </c>
      <c r="AW349" s="40">
        <v>0</v>
      </c>
      <c r="AX349" s="40">
        <v>0</v>
      </c>
      <c r="AY349" s="40">
        <v>0</v>
      </c>
      <c r="AZ349" s="40">
        <v>0</v>
      </c>
      <c r="BA349" s="40">
        <v>0</v>
      </c>
      <c r="BB349" s="40">
        <v>0</v>
      </c>
      <c r="BC349" s="40">
        <v>0</v>
      </c>
      <c r="BD349" s="40">
        <v>0</v>
      </c>
      <c r="BE349" s="40">
        <v>0</v>
      </c>
      <c r="BF349" s="40">
        <v>0</v>
      </c>
      <c r="BG349" s="40">
        <v>0</v>
      </c>
      <c r="BH349" s="43">
        <v>0</v>
      </c>
      <c r="BI349" s="40">
        <v>0</v>
      </c>
      <c r="BJ349" s="43">
        <v>0</v>
      </c>
      <c r="BK349" s="40">
        <v>0</v>
      </c>
      <c r="BL349" s="43">
        <v>0</v>
      </c>
      <c r="BM349" s="40">
        <v>0</v>
      </c>
      <c r="BN349" s="40">
        <v>0</v>
      </c>
      <c r="BO349" s="40">
        <v>0</v>
      </c>
      <c r="BP349" s="40">
        <v>0</v>
      </c>
      <c r="BQ349" s="40">
        <v>0</v>
      </c>
      <c r="BR349" s="40">
        <v>0</v>
      </c>
      <c r="BS349" s="40">
        <v>0</v>
      </c>
      <c r="BT349" s="40">
        <v>0</v>
      </c>
      <c r="BU349" s="40">
        <v>0</v>
      </c>
      <c r="BV349" s="40">
        <v>0</v>
      </c>
      <c r="BW349" s="40">
        <v>0</v>
      </c>
      <c r="BX349" s="40">
        <v>0</v>
      </c>
      <c r="BY349" s="40">
        <v>0</v>
      </c>
      <c r="BZ349" s="40">
        <v>0</v>
      </c>
      <c r="CA349" s="40">
        <v>0</v>
      </c>
      <c r="CB349" s="40">
        <v>0</v>
      </c>
      <c r="CC349" s="40">
        <v>0</v>
      </c>
      <c r="CD349" s="40">
        <v>0</v>
      </c>
      <c r="CE349" s="40">
        <v>0</v>
      </c>
      <c r="CF349" s="40">
        <v>0</v>
      </c>
      <c r="CG349" s="40">
        <v>0</v>
      </c>
      <c r="CH349" s="40">
        <v>0</v>
      </c>
      <c r="CI349" s="40">
        <v>0</v>
      </c>
      <c r="CJ349" s="40">
        <v>0</v>
      </c>
      <c r="CK349" s="40">
        <v>0</v>
      </c>
      <c r="CL349" s="40">
        <v>0</v>
      </c>
      <c r="CM349" s="40">
        <v>0</v>
      </c>
      <c r="CN349" s="40">
        <v>0</v>
      </c>
      <c r="CO349" s="40">
        <v>0</v>
      </c>
      <c r="CP349" s="40">
        <v>0</v>
      </c>
      <c r="CQ349" s="40">
        <v>0</v>
      </c>
      <c r="CR349" s="40">
        <v>0</v>
      </c>
      <c r="CS349" s="40">
        <v>0</v>
      </c>
      <c r="CT349" s="40">
        <v>0</v>
      </c>
      <c r="CU349" s="40">
        <v>0</v>
      </c>
      <c r="CV349" s="40">
        <v>0</v>
      </c>
      <c r="CW349" s="42">
        <v>0</v>
      </c>
      <c r="CX349" s="40">
        <v>0</v>
      </c>
      <c r="CY349" s="40">
        <v>1</v>
      </c>
      <c r="CZ349" s="40">
        <v>0</v>
      </c>
      <c r="DA349" s="40">
        <v>0</v>
      </c>
      <c r="DB349" s="40">
        <v>0</v>
      </c>
      <c r="DC349" s="40" t="s">
        <v>1827</v>
      </c>
      <c r="DD349" s="40" t="s">
        <v>311</v>
      </c>
      <c r="DE349" s="40"/>
      <c r="DF349" s="40">
        <v>1</v>
      </c>
      <c r="DG349" s="40"/>
      <c r="DH349" s="40"/>
      <c r="DI349" s="40"/>
      <c r="DJ349" s="40"/>
      <c r="DK349" s="40"/>
      <c r="DL349" s="40">
        <v>0</v>
      </c>
      <c r="DM349" s="40"/>
      <c r="DN349" s="40">
        <v>1</v>
      </c>
      <c r="DO349" s="40">
        <v>1976</v>
      </c>
      <c r="DP349" s="40" t="s">
        <v>2299</v>
      </c>
      <c r="DQ349" s="41" t="s">
        <v>2297</v>
      </c>
      <c r="DR349" s="40" t="s">
        <v>460</v>
      </c>
      <c r="DS349" s="40" t="s">
        <v>2299</v>
      </c>
      <c r="DT349" s="38"/>
      <c r="DU349" s="38"/>
      <c r="DV349" s="38"/>
      <c r="DW349" s="38"/>
      <c r="DX349" s="38"/>
      <c r="DY349" s="38"/>
      <c r="DZ349" s="38"/>
      <c r="EA349" s="38"/>
      <c r="EB349" s="38"/>
      <c r="EC349" s="38"/>
      <c r="ED349" s="38"/>
      <c r="EE349" s="38"/>
      <c r="EF349" s="38"/>
      <c r="EG349" s="38"/>
      <c r="EH349" s="38"/>
      <c r="EI349" s="38"/>
    </row>
    <row r="350" spans="1:139" s="37" customFormat="1" ht="15.75" customHeight="1" x14ac:dyDescent="0.3">
      <c r="A350" s="40" t="s">
        <v>9</v>
      </c>
      <c r="B350" s="39" t="s">
        <v>2292</v>
      </c>
      <c r="C350" s="41" t="s">
        <v>2300</v>
      </c>
      <c r="D350" s="40"/>
      <c r="E350" s="40"/>
      <c r="F350" s="40" t="s">
        <v>122</v>
      </c>
      <c r="G350" s="40"/>
      <c r="H350" s="546" t="s">
        <v>8574</v>
      </c>
      <c r="I350" s="40" t="s">
        <v>56</v>
      </c>
      <c r="J350" s="40" t="s">
        <v>173</v>
      </c>
      <c r="K350" s="40" t="s">
        <v>471</v>
      </c>
      <c r="L350" s="40" t="s">
        <v>226</v>
      </c>
      <c r="M350" s="40" t="s">
        <v>268</v>
      </c>
      <c r="N350" s="40" t="s">
        <v>300</v>
      </c>
      <c r="O350" s="40" t="s">
        <v>300</v>
      </c>
      <c r="P350" s="40"/>
      <c r="Q350" s="40"/>
      <c r="R350" s="40">
        <v>0</v>
      </c>
      <c r="S350" s="40">
        <v>0</v>
      </c>
      <c r="T350" s="40">
        <v>0</v>
      </c>
      <c r="U350" s="40">
        <v>0</v>
      </c>
      <c r="V350" s="40">
        <v>0</v>
      </c>
      <c r="W350" s="40">
        <v>1</v>
      </c>
      <c r="X350" s="40">
        <v>0</v>
      </c>
      <c r="Y350" s="40">
        <v>0</v>
      </c>
      <c r="Z350" s="40"/>
      <c r="AA350" s="40">
        <v>0</v>
      </c>
      <c r="AB350" s="40">
        <v>0</v>
      </c>
      <c r="AC350" s="40">
        <v>0</v>
      </c>
      <c r="AD350" s="40">
        <v>0</v>
      </c>
      <c r="AE350" s="40">
        <v>0</v>
      </c>
      <c r="AF350" s="40">
        <v>0</v>
      </c>
      <c r="AG350" s="40">
        <v>0</v>
      </c>
      <c r="AH350" s="40">
        <v>0</v>
      </c>
      <c r="AI350" s="40">
        <v>0</v>
      </c>
      <c r="AJ350" s="40">
        <v>0</v>
      </c>
      <c r="AK350" s="40">
        <v>0</v>
      </c>
      <c r="AL350" s="40">
        <v>0</v>
      </c>
      <c r="AM350" s="40">
        <v>0</v>
      </c>
      <c r="AN350" s="40">
        <v>0</v>
      </c>
      <c r="AO350" s="40">
        <v>0</v>
      </c>
      <c r="AP350" s="40">
        <v>0</v>
      </c>
      <c r="AQ350" s="40">
        <v>0</v>
      </c>
      <c r="AR350" s="40">
        <v>0</v>
      </c>
      <c r="AS350" s="40">
        <v>0</v>
      </c>
      <c r="AT350" s="40">
        <v>0</v>
      </c>
      <c r="AU350" s="40">
        <v>0</v>
      </c>
      <c r="AV350" s="40">
        <v>0</v>
      </c>
      <c r="AW350" s="40">
        <v>0</v>
      </c>
      <c r="AX350" s="40">
        <v>0</v>
      </c>
      <c r="AY350" s="40">
        <v>0</v>
      </c>
      <c r="AZ350" s="40">
        <v>0</v>
      </c>
      <c r="BA350" s="40">
        <v>0</v>
      </c>
      <c r="BB350" s="40">
        <v>0</v>
      </c>
      <c r="BC350" s="40">
        <v>0</v>
      </c>
      <c r="BD350" s="40">
        <v>0</v>
      </c>
      <c r="BE350" s="40">
        <v>0</v>
      </c>
      <c r="BF350" s="40">
        <v>0</v>
      </c>
      <c r="BG350" s="40">
        <v>0</v>
      </c>
      <c r="BH350" s="43">
        <v>0</v>
      </c>
      <c r="BI350" s="40">
        <v>0</v>
      </c>
      <c r="BJ350" s="43">
        <v>0</v>
      </c>
      <c r="BK350" s="40">
        <v>0</v>
      </c>
      <c r="BL350" s="43">
        <v>0</v>
      </c>
      <c r="BM350" s="40">
        <v>0</v>
      </c>
      <c r="BN350" s="40">
        <v>0</v>
      </c>
      <c r="BO350" s="40">
        <v>0</v>
      </c>
      <c r="BP350" s="40">
        <v>0</v>
      </c>
      <c r="BQ350" s="40">
        <v>0</v>
      </c>
      <c r="BR350" s="40">
        <v>0</v>
      </c>
      <c r="BS350" s="40">
        <v>0</v>
      </c>
      <c r="BT350" s="40">
        <v>0</v>
      </c>
      <c r="BU350" s="40">
        <v>0</v>
      </c>
      <c r="BV350" s="40">
        <v>0</v>
      </c>
      <c r="BW350" s="40">
        <v>0</v>
      </c>
      <c r="BX350" s="40">
        <v>0</v>
      </c>
      <c r="BY350" s="40">
        <v>0</v>
      </c>
      <c r="BZ350" s="40">
        <v>0</v>
      </c>
      <c r="CA350" s="40">
        <v>0</v>
      </c>
      <c r="CB350" s="40">
        <v>0</v>
      </c>
      <c r="CC350" s="40">
        <v>0</v>
      </c>
      <c r="CD350" s="40">
        <v>0</v>
      </c>
      <c r="CE350" s="40">
        <v>0</v>
      </c>
      <c r="CF350" s="40">
        <v>0</v>
      </c>
      <c r="CG350" s="40">
        <v>0</v>
      </c>
      <c r="CH350" s="40">
        <v>0</v>
      </c>
      <c r="CI350" s="40">
        <v>0</v>
      </c>
      <c r="CJ350" s="40">
        <v>0</v>
      </c>
      <c r="CK350" s="40">
        <v>0</v>
      </c>
      <c r="CL350" s="40">
        <v>0</v>
      </c>
      <c r="CM350" s="40">
        <v>0</v>
      </c>
      <c r="CN350" s="40">
        <v>0</v>
      </c>
      <c r="CO350" s="40">
        <v>0</v>
      </c>
      <c r="CP350" s="40">
        <v>0</v>
      </c>
      <c r="CQ350" s="40">
        <v>0</v>
      </c>
      <c r="CR350" s="40">
        <v>0</v>
      </c>
      <c r="CS350" s="40">
        <v>0</v>
      </c>
      <c r="CT350" s="40">
        <v>0</v>
      </c>
      <c r="CU350" s="40">
        <v>0</v>
      </c>
      <c r="CV350" s="40">
        <v>0</v>
      </c>
      <c r="CW350" s="42">
        <v>0</v>
      </c>
      <c r="CX350" s="40">
        <v>0</v>
      </c>
      <c r="CY350" s="40">
        <v>1</v>
      </c>
      <c r="CZ350" s="40">
        <v>0</v>
      </c>
      <c r="DA350" s="40">
        <v>0</v>
      </c>
      <c r="DB350" s="40">
        <v>0</v>
      </c>
      <c r="DC350" s="40" t="s">
        <v>8592</v>
      </c>
      <c r="DD350" s="40" t="s">
        <v>311</v>
      </c>
      <c r="DE350" s="40"/>
      <c r="DF350" s="40">
        <v>1</v>
      </c>
      <c r="DG350" s="40"/>
      <c r="DH350" s="40"/>
      <c r="DI350" s="40"/>
      <c r="DJ350" s="40"/>
      <c r="DK350" s="40"/>
      <c r="DL350" s="40">
        <v>0</v>
      </c>
      <c r="DM350" s="40"/>
      <c r="DN350" s="40">
        <v>1</v>
      </c>
      <c r="DO350" s="40">
        <v>1882</v>
      </c>
      <c r="DP350" s="40" t="s">
        <v>2302</v>
      </c>
      <c r="DQ350" s="41" t="s">
        <v>2300</v>
      </c>
      <c r="DR350" s="40" t="s">
        <v>460</v>
      </c>
      <c r="DS350" s="40" t="s">
        <v>2302</v>
      </c>
      <c r="DT350" s="38"/>
      <c r="DU350" s="38"/>
      <c r="DV350" s="38"/>
      <c r="DW350" s="38"/>
      <c r="DX350" s="38"/>
      <c r="DY350" s="38"/>
      <c r="DZ350" s="38"/>
      <c r="EA350" s="38"/>
      <c r="EB350" s="38"/>
      <c r="EC350" s="38"/>
      <c r="ED350" s="38"/>
      <c r="EE350" s="38"/>
      <c r="EF350" s="38"/>
      <c r="EG350" s="38"/>
      <c r="EH350" s="38"/>
      <c r="EI350" s="38"/>
    </row>
    <row r="351" spans="1:139" s="37" customFormat="1" ht="15.75" customHeight="1" x14ac:dyDescent="0.3">
      <c r="A351" s="40" t="s">
        <v>9</v>
      </c>
      <c r="B351" s="39" t="s">
        <v>2292</v>
      </c>
      <c r="C351" s="40" t="s">
        <v>2303</v>
      </c>
      <c r="D351" s="40"/>
      <c r="E351" s="40"/>
      <c r="F351" s="40" t="s">
        <v>122</v>
      </c>
      <c r="G351" s="40"/>
      <c r="H351" s="546" t="s">
        <v>8574</v>
      </c>
      <c r="I351" s="40" t="s">
        <v>56</v>
      </c>
      <c r="J351" s="40" t="s">
        <v>173</v>
      </c>
      <c r="K351" s="40" t="s">
        <v>471</v>
      </c>
      <c r="L351" s="40" t="s">
        <v>226</v>
      </c>
      <c r="M351" s="40" t="s">
        <v>268</v>
      </c>
      <c r="N351" s="40" t="s">
        <v>300</v>
      </c>
      <c r="O351" s="40" t="s">
        <v>300</v>
      </c>
      <c r="P351" s="40"/>
      <c r="Q351" s="40"/>
      <c r="R351" s="40">
        <v>0</v>
      </c>
      <c r="S351" s="40">
        <v>0</v>
      </c>
      <c r="T351" s="40">
        <v>0</v>
      </c>
      <c r="U351" s="40">
        <v>0</v>
      </c>
      <c r="V351" s="40">
        <v>0</v>
      </c>
      <c r="W351" s="40">
        <v>1</v>
      </c>
      <c r="X351" s="40">
        <v>0</v>
      </c>
      <c r="Y351" s="40">
        <v>1</v>
      </c>
      <c r="Z351" s="40"/>
      <c r="AA351" s="40">
        <v>0</v>
      </c>
      <c r="AB351" s="40">
        <v>0</v>
      </c>
      <c r="AC351" s="40">
        <v>0</v>
      </c>
      <c r="AD351" s="40">
        <v>0</v>
      </c>
      <c r="AE351" s="40">
        <v>0</v>
      </c>
      <c r="AF351" s="40">
        <v>0</v>
      </c>
      <c r="AG351" s="40">
        <v>0</v>
      </c>
      <c r="AH351" s="40">
        <v>0</v>
      </c>
      <c r="AI351" s="40">
        <v>0</v>
      </c>
      <c r="AJ351" s="40">
        <v>0</v>
      </c>
      <c r="AK351" s="40">
        <v>0</v>
      </c>
      <c r="AL351" s="40">
        <v>0</v>
      </c>
      <c r="AM351" s="40">
        <v>0</v>
      </c>
      <c r="AN351" s="40">
        <v>0</v>
      </c>
      <c r="AO351" s="40">
        <v>0</v>
      </c>
      <c r="AP351" s="40">
        <v>0</v>
      </c>
      <c r="AQ351" s="40">
        <v>0</v>
      </c>
      <c r="AR351" s="40">
        <v>0</v>
      </c>
      <c r="AS351" s="40">
        <v>0</v>
      </c>
      <c r="AT351" s="40">
        <v>0</v>
      </c>
      <c r="AU351" s="40">
        <v>0</v>
      </c>
      <c r="AV351" s="40">
        <v>0</v>
      </c>
      <c r="AW351" s="40">
        <v>0</v>
      </c>
      <c r="AX351" s="40">
        <v>0</v>
      </c>
      <c r="AY351" s="40">
        <v>0</v>
      </c>
      <c r="AZ351" s="40">
        <v>0</v>
      </c>
      <c r="BA351" s="40">
        <v>0</v>
      </c>
      <c r="BB351" s="40">
        <v>0</v>
      </c>
      <c r="BC351" s="40">
        <v>0</v>
      </c>
      <c r="BD351" s="40">
        <v>0</v>
      </c>
      <c r="BE351" s="40">
        <v>0</v>
      </c>
      <c r="BF351" s="40">
        <v>0</v>
      </c>
      <c r="BG351" s="40">
        <v>0</v>
      </c>
      <c r="BH351" s="43">
        <v>0</v>
      </c>
      <c r="BI351" s="40">
        <v>0</v>
      </c>
      <c r="BJ351" s="43">
        <v>0</v>
      </c>
      <c r="BK351" s="40">
        <v>0</v>
      </c>
      <c r="BL351" s="43">
        <v>0</v>
      </c>
      <c r="BM351" s="40">
        <v>0</v>
      </c>
      <c r="BN351" s="40">
        <v>0</v>
      </c>
      <c r="BO351" s="40">
        <v>0</v>
      </c>
      <c r="BP351" s="40">
        <v>0</v>
      </c>
      <c r="BQ351" s="40">
        <v>0</v>
      </c>
      <c r="BR351" s="40">
        <v>0</v>
      </c>
      <c r="BS351" s="40">
        <v>0</v>
      </c>
      <c r="BT351" s="40">
        <v>0</v>
      </c>
      <c r="BU351" s="40">
        <v>0</v>
      </c>
      <c r="BV351" s="40">
        <v>0</v>
      </c>
      <c r="BW351" s="40">
        <v>0</v>
      </c>
      <c r="BX351" s="40">
        <v>0</v>
      </c>
      <c r="BY351" s="40">
        <v>0</v>
      </c>
      <c r="BZ351" s="40">
        <v>0</v>
      </c>
      <c r="CA351" s="40">
        <v>0</v>
      </c>
      <c r="CB351" s="40">
        <v>0</v>
      </c>
      <c r="CC351" s="40">
        <v>0</v>
      </c>
      <c r="CD351" s="40">
        <v>0</v>
      </c>
      <c r="CE351" s="40">
        <v>0</v>
      </c>
      <c r="CF351" s="40">
        <v>0</v>
      </c>
      <c r="CG351" s="40">
        <v>0</v>
      </c>
      <c r="CH351" s="40">
        <v>0</v>
      </c>
      <c r="CI351" s="40">
        <v>0</v>
      </c>
      <c r="CJ351" s="40">
        <v>0</v>
      </c>
      <c r="CK351" s="40">
        <v>0</v>
      </c>
      <c r="CL351" s="40">
        <v>0</v>
      </c>
      <c r="CM351" s="40">
        <v>0</v>
      </c>
      <c r="CN351" s="40">
        <v>0</v>
      </c>
      <c r="CO351" s="40">
        <v>0</v>
      </c>
      <c r="CP351" s="40">
        <v>0</v>
      </c>
      <c r="CQ351" s="40">
        <v>0</v>
      </c>
      <c r="CR351" s="40">
        <v>0</v>
      </c>
      <c r="CS351" s="40">
        <v>0</v>
      </c>
      <c r="CT351" s="40">
        <v>0</v>
      </c>
      <c r="CU351" s="40">
        <v>0</v>
      </c>
      <c r="CV351" s="40">
        <v>0</v>
      </c>
      <c r="CW351" s="42">
        <v>0</v>
      </c>
      <c r="CX351" s="40">
        <v>0</v>
      </c>
      <c r="CY351" s="40">
        <v>1</v>
      </c>
      <c r="CZ351" s="40">
        <v>0</v>
      </c>
      <c r="DA351" s="40">
        <v>0</v>
      </c>
      <c r="DB351" s="40">
        <v>0</v>
      </c>
      <c r="DC351" s="40" t="s">
        <v>8593</v>
      </c>
      <c r="DD351" s="40" t="s">
        <v>311</v>
      </c>
      <c r="DE351" s="40"/>
      <c r="DF351" s="40">
        <v>1</v>
      </c>
      <c r="DG351" s="40"/>
      <c r="DH351" s="40"/>
      <c r="DI351" s="40"/>
      <c r="DJ351" s="40"/>
      <c r="DK351" s="40"/>
      <c r="DL351" s="40">
        <v>0</v>
      </c>
      <c r="DM351" s="40"/>
      <c r="DN351" s="40">
        <v>1</v>
      </c>
      <c r="DO351" s="40">
        <v>1915</v>
      </c>
      <c r="DP351" s="40" t="s">
        <v>2305</v>
      </c>
      <c r="DQ351" s="40" t="s">
        <v>2303</v>
      </c>
      <c r="DR351" s="40" t="s">
        <v>460</v>
      </c>
      <c r="DS351" s="40" t="s">
        <v>2305</v>
      </c>
      <c r="DT351" s="38"/>
      <c r="DU351" s="38"/>
      <c r="DV351" s="38"/>
      <c r="DW351" s="38"/>
      <c r="DX351" s="38"/>
      <c r="DY351" s="38"/>
      <c r="DZ351" s="38"/>
      <c r="EA351" s="38"/>
      <c r="EB351" s="38"/>
      <c r="EC351" s="38"/>
      <c r="ED351" s="38"/>
      <c r="EE351" s="38"/>
      <c r="EF351" s="38"/>
      <c r="EG351" s="38"/>
      <c r="EH351" s="38"/>
      <c r="EI351" s="38"/>
    </row>
    <row r="352" spans="1:139" s="37" customFormat="1" ht="15.75" customHeight="1" x14ac:dyDescent="0.3">
      <c r="A352" s="40" t="s">
        <v>9</v>
      </c>
      <c r="B352" s="40" t="s">
        <v>2306</v>
      </c>
      <c r="C352" s="41" t="s">
        <v>2307</v>
      </c>
      <c r="D352" s="40"/>
      <c r="E352" s="40"/>
      <c r="F352" s="40" t="s">
        <v>171</v>
      </c>
      <c r="G352" s="40"/>
      <c r="H352" s="40" t="s">
        <v>605</v>
      </c>
      <c r="I352" s="40" t="s">
        <v>56</v>
      </c>
      <c r="J352" s="40" t="s">
        <v>205</v>
      </c>
      <c r="K352" s="40"/>
      <c r="L352" s="40"/>
      <c r="M352" s="40"/>
      <c r="N352" s="40"/>
      <c r="O352" s="40"/>
      <c r="P352" s="40" t="s">
        <v>2308</v>
      </c>
      <c r="Q352" s="40" t="s">
        <v>606</v>
      </c>
      <c r="R352" s="40">
        <v>0</v>
      </c>
      <c r="S352" s="40">
        <v>0</v>
      </c>
      <c r="T352" s="40">
        <v>0</v>
      </c>
      <c r="U352" s="40">
        <v>0</v>
      </c>
      <c r="V352" s="40">
        <v>0</v>
      </c>
      <c r="W352" s="40"/>
      <c r="X352" s="40">
        <v>0</v>
      </c>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40"/>
      <c r="AX352" s="40"/>
      <c r="AY352" s="40"/>
      <c r="AZ352" s="40"/>
      <c r="BA352" s="40"/>
      <c r="BB352" s="40"/>
      <c r="BC352" s="40"/>
      <c r="BD352" s="40"/>
      <c r="BE352" s="40"/>
      <c r="BF352" s="40"/>
      <c r="BG352" s="40"/>
      <c r="BH352" s="43"/>
      <c r="BI352" s="40"/>
      <c r="BJ352" s="43"/>
      <c r="BK352" s="40"/>
      <c r="BL352" s="43"/>
      <c r="BM352" s="40"/>
      <c r="BN352" s="40">
        <v>1</v>
      </c>
      <c r="BO352" s="40">
        <v>1</v>
      </c>
      <c r="BP352" s="40"/>
      <c r="BQ352" s="40"/>
      <c r="BR352" s="40"/>
      <c r="BS352" s="40"/>
      <c r="BT352" s="40"/>
      <c r="BU352" s="40"/>
      <c r="BV352" s="40"/>
      <c r="BW352" s="40"/>
      <c r="BX352" s="40"/>
      <c r="BY352" s="40"/>
      <c r="BZ352" s="40"/>
      <c r="CA352" s="40"/>
      <c r="CB352" s="40"/>
      <c r="CC352" s="40"/>
      <c r="CD352" s="40"/>
      <c r="CE352" s="40"/>
      <c r="CF352" s="40"/>
      <c r="CG352" s="40"/>
      <c r="CH352" s="40"/>
      <c r="CI352" s="40"/>
      <c r="CJ352" s="40"/>
      <c r="CK352" s="40"/>
      <c r="CL352" s="40"/>
      <c r="CM352" s="40"/>
      <c r="CN352" s="40"/>
      <c r="CO352" s="40"/>
      <c r="CP352" s="40"/>
      <c r="CQ352" s="40"/>
      <c r="CR352" s="40"/>
      <c r="CS352" s="40"/>
      <c r="CT352" s="40"/>
      <c r="CU352" s="40"/>
      <c r="CV352" s="40"/>
      <c r="CW352" s="42"/>
      <c r="CX352" s="40"/>
      <c r="CY352" s="40"/>
      <c r="CZ352" s="40"/>
      <c r="DA352" s="40"/>
      <c r="DB352" s="40"/>
      <c r="DC352" s="40" t="s">
        <v>2309</v>
      </c>
      <c r="DD352" s="40" t="s">
        <v>305</v>
      </c>
      <c r="DE352" s="40"/>
      <c r="DF352" s="40"/>
      <c r="DG352" s="40"/>
      <c r="DH352" s="40"/>
      <c r="DI352" s="40"/>
      <c r="DJ352" s="40"/>
      <c r="DK352" s="40"/>
      <c r="DL352" s="40">
        <v>0</v>
      </c>
      <c r="DM352" s="40"/>
      <c r="DN352" s="40">
        <v>1</v>
      </c>
      <c r="DO352" s="40">
        <v>1946</v>
      </c>
      <c r="DP352" s="40" t="s">
        <v>2310</v>
      </c>
      <c r="DQ352" s="40" t="s">
        <v>2311</v>
      </c>
      <c r="DR352" s="40">
        <v>1987</v>
      </c>
      <c r="DS352" s="40" t="s">
        <v>2312</v>
      </c>
      <c r="DT352" s="38"/>
      <c r="DU352" s="38"/>
      <c r="DV352" s="38"/>
      <c r="DW352" s="38"/>
      <c r="DX352" s="38"/>
      <c r="DY352" s="38"/>
      <c r="DZ352" s="38"/>
      <c r="EA352" s="38"/>
      <c r="EB352" s="38"/>
      <c r="EC352" s="38"/>
      <c r="ED352" s="38"/>
      <c r="EE352" s="38"/>
      <c r="EF352" s="38"/>
      <c r="EG352" s="38"/>
      <c r="EH352" s="38"/>
      <c r="EI352" s="38"/>
    </row>
    <row r="353" spans="1:139" s="120" customFormat="1" ht="15.75" customHeight="1" x14ac:dyDescent="0.3">
      <c r="A353" s="120" t="s">
        <v>9</v>
      </c>
      <c r="B353" s="136" t="s">
        <v>2313</v>
      </c>
      <c r="C353" s="137" t="s">
        <v>2314</v>
      </c>
      <c r="F353" s="120" t="s">
        <v>91</v>
      </c>
      <c r="H353" s="120" t="s">
        <v>677</v>
      </c>
      <c r="I353" s="120" t="s">
        <v>56</v>
      </c>
      <c r="J353" s="120" t="s">
        <v>455</v>
      </c>
      <c r="K353" s="120" t="s">
        <v>269</v>
      </c>
      <c r="M353" s="120" t="s">
        <v>272</v>
      </c>
      <c r="O353" s="120" t="s">
        <v>299</v>
      </c>
      <c r="Q353" s="120" t="s">
        <v>2315</v>
      </c>
      <c r="T353" s="120">
        <v>0</v>
      </c>
      <c r="U353" s="120">
        <v>0</v>
      </c>
      <c r="V353" s="120">
        <v>0</v>
      </c>
      <c r="W353" s="120">
        <v>0</v>
      </c>
      <c r="X353" s="120">
        <v>0</v>
      </c>
      <c r="Y353" s="120">
        <v>0</v>
      </c>
      <c r="AA353" s="120">
        <v>0</v>
      </c>
      <c r="AB353" s="120">
        <v>0</v>
      </c>
      <c r="AC353" s="120">
        <v>0</v>
      </c>
      <c r="AD353" s="120">
        <v>0</v>
      </c>
      <c r="AE353" s="120">
        <v>0</v>
      </c>
      <c r="AF353" s="120">
        <v>0</v>
      </c>
      <c r="AG353" s="120">
        <v>0</v>
      </c>
      <c r="AH353" s="120">
        <v>0</v>
      </c>
      <c r="AI353" s="120">
        <v>0</v>
      </c>
      <c r="AJ353" s="120">
        <v>0</v>
      </c>
      <c r="AK353" s="120">
        <v>0</v>
      </c>
      <c r="AL353" s="120">
        <v>0</v>
      </c>
      <c r="AM353" s="120">
        <v>0</v>
      </c>
      <c r="AN353" s="120">
        <v>0</v>
      </c>
      <c r="AO353" s="120">
        <v>0</v>
      </c>
      <c r="AP353" s="120">
        <v>0</v>
      </c>
      <c r="AQ353" s="120">
        <v>0</v>
      </c>
      <c r="AR353" s="120">
        <v>1</v>
      </c>
      <c r="AS353" s="120">
        <v>0</v>
      </c>
      <c r="AT353" s="120">
        <v>0</v>
      </c>
      <c r="AU353" s="120">
        <v>0</v>
      </c>
      <c r="AV353" s="120">
        <v>0</v>
      </c>
      <c r="AW353" s="120">
        <v>0</v>
      </c>
      <c r="AX353" s="120">
        <v>0</v>
      </c>
      <c r="AY353" s="120">
        <v>0</v>
      </c>
      <c r="AZ353" s="120">
        <v>0</v>
      </c>
      <c r="BA353" s="120">
        <v>0</v>
      </c>
      <c r="BB353" s="120">
        <v>0</v>
      </c>
      <c r="BC353" s="120">
        <v>0</v>
      </c>
      <c r="BD353" s="120">
        <v>0</v>
      </c>
      <c r="BE353" s="120">
        <v>0</v>
      </c>
      <c r="BF353" s="120">
        <v>0</v>
      </c>
      <c r="BG353" s="120">
        <v>0</v>
      </c>
      <c r="BH353" s="120">
        <v>0</v>
      </c>
      <c r="BI353" s="120">
        <v>0</v>
      </c>
      <c r="BJ353" s="120">
        <v>0</v>
      </c>
      <c r="BK353" s="120">
        <v>0</v>
      </c>
      <c r="BL353" s="120">
        <v>0</v>
      </c>
      <c r="BM353" s="120">
        <v>0</v>
      </c>
      <c r="BN353" s="120">
        <v>0</v>
      </c>
      <c r="BO353" s="120">
        <v>0</v>
      </c>
      <c r="BP353" s="120">
        <v>0</v>
      </c>
      <c r="BQ353" s="120">
        <v>0</v>
      </c>
      <c r="BR353" s="120">
        <v>0</v>
      </c>
      <c r="BS353" s="120">
        <v>0</v>
      </c>
      <c r="BT353" s="120">
        <v>0</v>
      </c>
      <c r="BU353" s="120">
        <v>0</v>
      </c>
      <c r="BV353" s="120">
        <v>0</v>
      </c>
      <c r="BW353" s="120">
        <v>0</v>
      </c>
      <c r="BX353" s="120">
        <v>0</v>
      </c>
      <c r="BY353" s="120">
        <v>0</v>
      </c>
      <c r="BZ353" s="120">
        <v>0</v>
      </c>
      <c r="CA353" s="120">
        <v>0</v>
      </c>
      <c r="CB353" s="120">
        <v>0</v>
      </c>
      <c r="CC353" s="120">
        <v>0</v>
      </c>
      <c r="CD353" s="120">
        <v>0</v>
      </c>
      <c r="CE353" s="120">
        <v>0</v>
      </c>
      <c r="CF353" s="120">
        <v>0</v>
      </c>
      <c r="CG353" s="120">
        <v>0</v>
      </c>
      <c r="CH353" s="120">
        <v>0</v>
      </c>
      <c r="CI353" s="120">
        <v>0</v>
      </c>
      <c r="CJ353" s="120">
        <v>0</v>
      </c>
      <c r="CK353" s="120">
        <v>0</v>
      </c>
      <c r="CL353" s="120">
        <v>0</v>
      </c>
      <c r="CM353" s="120">
        <v>0</v>
      </c>
      <c r="CN353" s="120">
        <v>0</v>
      </c>
      <c r="CO353" s="120">
        <v>0</v>
      </c>
      <c r="CP353" s="120">
        <v>0</v>
      </c>
      <c r="CQ353" s="138">
        <v>0</v>
      </c>
      <c r="CR353" s="120">
        <v>0</v>
      </c>
      <c r="CS353" s="120">
        <v>0</v>
      </c>
      <c r="CT353" s="120">
        <v>0</v>
      </c>
      <c r="CU353" s="120">
        <v>0</v>
      </c>
      <c r="CV353" s="120">
        <v>0</v>
      </c>
      <c r="CW353" s="120">
        <v>0</v>
      </c>
      <c r="CX353" s="120">
        <f>SUM(AA353:CW353)</f>
        <v>1</v>
      </c>
      <c r="CY353" s="120">
        <v>1</v>
      </c>
      <c r="CZ353" s="120">
        <v>0</v>
      </c>
      <c r="DA353" s="120">
        <v>0</v>
      </c>
      <c r="DB353" s="120">
        <v>0</v>
      </c>
      <c r="DC353" s="120" t="s">
        <v>600</v>
      </c>
      <c r="DD353" s="120" t="s">
        <v>309</v>
      </c>
      <c r="DL353" s="120">
        <v>0</v>
      </c>
      <c r="DN353" s="120">
        <v>1</v>
      </c>
      <c r="DO353" s="120">
        <v>1875</v>
      </c>
      <c r="DP353" s="120" t="s">
        <v>2316</v>
      </c>
      <c r="DQ353" s="120" t="s">
        <v>2317</v>
      </c>
      <c r="DR353" s="120">
        <v>1986</v>
      </c>
      <c r="DS353" s="120" t="s">
        <v>2318</v>
      </c>
    </row>
    <row r="354" spans="1:139" s="37" customFormat="1" ht="15.75" customHeight="1" x14ac:dyDescent="0.3">
      <c r="A354" s="37" t="s">
        <v>9</v>
      </c>
      <c r="B354" s="74" t="s">
        <v>2319</v>
      </c>
      <c r="C354" s="102" t="s">
        <v>2320</v>
      </c>
      <c r="F354" s="37" t="s">
        <v>122</v>
      </c>
      <c r="H354" s="546" t="s">
        <v>8574</v>
      </c>
      <c r="I354" s="37" t="s">
        <v>56</v>
      </c>
      <c r="J354" s="37" t="s">
        <v>455</v>
      </c>
      <c r="K354" s="37" t="s">
        <v>471</v>
      </c>
      <c r="M354" s="37" t="s">
        <v>274</v>
      </c>
      <c r="N354" s="37" t="s">
        <v>299</v>
      </c>
      <c r="O354" s="37" t="s">
        <v>299</v>
      </c>
      <c r="R354" s="37">
        <v>0</v>
      </c>
      <c r="S354" s="37">
        <v>0</v>
      </c>
      <c r="T354" s="37">
        <v>0</v>
      </c>
      <c r="U354" s="37">
        <v>0</v>
      </c>
      <c r="V354" s="37">
        <v>0</v>
      </c>
      <c r="W354" s="37">
        <v>1</v>
      </c>
      <c r="X354" s="37">
        <v>0</v>
      </c>
      <c r="Y354" s="37">
        <v>0</v>
      </c>
      <c r="AA354" s="37">
        <v>0</v>
      </c>
      <c r="AB354" s="37">
        <v>0</v>
      </c>
      <c r="AC354" s="37">
        <v>0</v>
      </c>
      <c r="AD354" s="37">
        <v>0</v>
      </c>
      <c r="AE354" s="37">
        <v>0</v>
      </c>
      <c r="AF354" s="37">
        <v>0</v>
      </c>
      <c r="AG354" s="37">
        <v>0</v>
      </c>
      <c r="AH354" s="37">
        <v>0</v>
      </c>
      <c r="AI354" s="37">
        <v>0</v>
      </c>
      <c r="AJ354" s="37">
        <v>0</v>
      </c>
      <c r="AK354" s="37">
        <v>0</v>
      </c>
      <c r="AL354" s="37">
        <v>0</v>
      </c>
      <c r="AM354" s="37">
        <v>0</v>
      </c>
      <c r="AN354" s="37">
        <v>0</v>
      </c>
      <c r="AO354" s="37">
        <v>0</v>
      </c>
      <c r="AP354" s="37">
        <v>0</v>
      </c>
      <c r="AQ354" s="37">
        <v>0</v>
      </c>
      <c r="AR354" s="37">
        <v>0</v>
      </c>
      <c r="AS354" s="37">
        <v>0</v>
      </c>
      <c r="AT354" s="37">
        <v>0</v>
      </c>
      <c r="AU354" s="37">
        <v>0</v>
      </c>
      <c r="AV354" s="37">
        <v>0</v>
      </c>
      <c r="AW354" s="37">
        <v>0</v>
      </c>
      <c r="AX354" s="37">
        <v>0</v>
      </c>
      <c r="AY354" s="37">
        <v>0</v>
      </c>
      <c r="AZ354" s="37">
        <v>0</v>
      </c>
      <c r="BA354" s="37">
        <v>0</v>
      </c>
      <c r="BB354" s="37">
        <v>0</v>
      </c>
      <c r="BC354" s="37">
        <v>0</v>
      </c>
      <c r="BD354" s="37">
        <v>0</v>
      </c>
      <c r="BE354" s="37">
        <v>0</v>
      </c>
      <c r="BF354" s="37">
        <v>0</v>
      </c>
      <c r="BG354" s="37">
        <v>0</v>
      </c>
      <c r="BH354" s="52">
        <v>0</v>
      </c>
      <c r="BI354" s="37">
        <v>0</v>
      </c>
      <c r="BJ354" s="52">
        <v>0</v>
      </c>
      <c r="BK354" s="37">
        <v>0</v>
      </c>
      <c r="BL354" s="52">
        <v>0</v>
      </c>
      <c r="BM354" s="37">
        <v>0</v>
      </c>
      <c r="BN354" s="37">
        <v>0</v>
      </c>
      <c r="BO354" s="37">
        <v>0</v>
      </c>
      <c r="BP354" s="37">
        <v>0</v>
      </c>
      <c r="BQ354" s="37">
        <v>0</v>
      </c>
      <c r="BR354" s="37">
        <v>0</v>
      </c>
      <c r="BS354" s="37">
        <v>0</v>
      </c>
      <c r="BT354" s="37">
        <v>0</v>
      </c>
      <c r="BU354" s="37">
        <v>0</v>
      </c>
      <c r="BV354" s="37">
        <v>0</v>
      </c>
      <c r="BW354" s="37">
        <v>0</v>
      </c>
      <c r="BX354" s="37">
        <v>0</v>
      </c>
      <c r="BY354" s="37">
        <v>0</v>
      </c>
      <c r="BZ354" s="37">
        <v>0</v>
      </c>
      <c r="CA354" s="37">
        <v>0</v>
      </c>
      <c r="CB354" s="37">
        <v>0</v>
      </c>
      <c r="CC354" s="37">
        <v>0</v>
      </c>
      <c r="CD354" s="37">
        <v>0</v>
      </c>
      <c r="CE354" s="37">
        <v>0</v>
      </c>
      <c r="CF354" s="37">
        <v>0</v>
      </c>
      <c r="CG354" s="37">
        <v>0</v>
      </c>
      <c r="CH354" s="37">
        <v>0</v>
      </c>
      <c r="CI354" s="37">
        <v>0</v>
      </c>
      <c r="CJ354" s="37">
        <v>0</v>
      </c>
      <c r="CK354" s="37">
        <v>0</v>
      </c>
      <c r="CL354" s="37">
        <v>0</v>
      </c>
      <c r="CM354" s="37">
        <v>0</v>
      </c>
      <c r="CN354" s="37">
        <v>0</v>
      </c>
      <c r="CO354" s="37">
        <v>0</v>
      </c>
      <c r="CP354" s="37">
        <v>0</v>
      </c>
      <c r="CQ354" s="75">
        <v>0</v>
      </c>
      <c r="CR354" s="37">
        <v>0</v>
      </c>
      <c r="CS354" s="37">
        <v>0</v>
      </c>
      <c r="CT354" s="37">
        <v>0</v>
      </c>
      <c r="CU354" s="37">
        <v>0</v>
      </c>
      <c r="CV354" s="37">
        <v>0</v>
      </c>
      <c r="CW354" s="37">
        <v>0</v>
      </c>
      <c r="CX354" s="37">
        <v>0</v>
      </c>
      <c r="CY354" s="37">
        <v>1</v>
      </c>
      <c r="CZ354" s="37">
        <v>0</v>
      </c>
      <c r="DA354" s="37">
        <v>0</v>
      </c>
      <c r="DB354" s="37">
        <v>0</v>
      </c>
      <c r="DC354" s="37" t="s">
        <v>1771</v>
      </c>
      <c r="DD354" s="37" t="s">
        <v>311</v>
      </c>
      <c r="DF354" s="37">
        <v>1</v>
      </c>
      <c r="DL354" s="37">
        <v>0</v>
      </c>
      <c r="DN354" s="37">
        <v>1</v>
      </c>
      <c r="DO354" s="37">
        <v>1994</v>
      </c>
      <c r="DP354" s="139" t="s">
        <v>2321</v>
      </c>
      <c r="DQ354" s="102" t="s">
        <v>2320</v>
      </c>
      <c r="DR354" s="37" t="s">
        <v>460</v>
      </c>
      <c r="DS354" s="139" t="s">
        <v>2321</v>
      </c>
      <c r="DT354" s="38"/>
      <c r="DU354" s="38"/>
      <c r="DV354" s="38"/>
      <c r="DW354" s="38"/>
      <c r="DX354" s="38"/>
      <c r="DY354" s="38"/>
      <c r="DZ354" s="38"/>
      <c r="EA354" s="38"/>
      <c r="EB354" s="38"/>
      <c r="EC354" s="38"/>
      <c r="ED354" s="38"/>
      <c r="EE354" s="38"/>
      <c r="EF354" s="38"/>
      <c r="EG354" s="38"/>
      <c r="EH354" s="38"/>
      <c r="EI354" s="38"/>
    </row>
    <row r="355" spans="1:139" s="37" customFormat="1" ht="15.75" customHeight="1" x14ac:dyDescent="0.3">
      <c r="A355" s="37" t="s">
        <v>9</v>
      </c>
      <c r="B355" s="37" t="s">
        <v>2319</v>
      </c>
      <c r="C355" s="102" t="s">
        <v>2322</v>
      </c>
      <c r="F355" s="37" t="s">
        <v>91</v>
      </c>
      <c r="H355" s="37" t="s">
        <v>454</v>
      </c>
      <c r="I355" s="37" t="s">
        <v>56</v>
      </c>
      <c r="J355" s="37" t="s">
        <v>173</v>
      </c>
      <c r="K355" s="37" t="s">
        <v>269</v>
      </c>
      <c r="L355" s="37" t="s">
        <v>247</v>
      </c>
      <c r="M355" s="37" t="s">
        <v>268</v>
      </c>
      <c r="O355" s="37" t="s">
        <v>300</v>
      </c>
      <c r="P355" s="37" t="s">
        <v>536</v>
      </c>
      <c r="Q355" s="75" t="s">
        <v>457</v>
      </c>
      <c r="R355" s="37">
        <v>0</v>
      </c>
      <c r="S355" s="37">
        <v>0</v>
      </c>
      <c r="T355" s="37">
        <v>0</v>
      </c>
      <c r="U355" s="37">
        <v>0</v>
      </c>
      <c r="V355" s="37">
        <v>0</v>
      </c>
      <c r="W355" s="37">
        <v>0</v>
      </c>
      <c r="X355" s="37">
        <v>0</v>
      </c>
      <c r="Y355" s="37">
        <v>0</v>
      </c>
      <c r="AA355" s="37">
        <v>0</v>
      </c>
      <c r="AB355" s="37">
        <v>0</v>
      </c>
      <c r="AC355" s="37">
        <v>0</v>
      </c>
      <c r="AD355" s="37">
        <v>0</v>
      </c>
      <c r="AE355" s="37">
        <v>0</v>
      </c>
      <c r="AF355" s="37">
        <v>0</v>
      </c>
      <c r="AG355" s="37">
        <v>0</v>
      </c>
      <c r="AH355" s="37">
        <v>0</v>
      </c>
      <c r="AI355" s="37">
        <v>0</v>
      </c>
      <c r="AJ355" s="37">
        <v>0</v>
      </c>
      <c r="AK355" s="37">
        <v>0</v>
      </c>
      <c r="AL355" s="37">
        <v>0</v>
      </c>
      <c r="AM355" s="37">
        <v>0</v>
      </c>
      <c r="AN355" s="37">
        <v>0</v>
      </c>
      <c r="AO355" s="37">
        <v>0</v>
      </c>
      <c r="AP355" s="37">
        <v>0</v>
      </c>
      <c r="AQ355" s="37">
        <v>0</v>
      </c>
      <c r="AR355" s="37">
        <v>0</v>
      </c>
      <c r="AS355" s="37">
        <v>0</v>
      </c>
      <c r="AT355" s="37">
        <v>0</v>
      </c>
      <c r="AU355" s="37">
        <v>0</v>
      </c>
      <c r="AV355" s="37">
        <v>0</v>
      </c>
      <c r="AW355" s="37">
        <v>0</v>
      </c>
      <c r="AX355" s="37">
        <v>0</v>
      </c>
      <c r="AY355" s="37">
        <v>0</v>
      </c>
      <c r="AZ355" s="37">
        <v>0</v>
      </c>
      <c r="BA355" s="37">
        <v>0</v>
      </c>
      <c r="BB355" s="37">
        <v>0</v>
      </c>
      <c r="BC355" s="37">
        <v>0</v>
      </c>
      <c r="BD355" s="37">
        <v>0</v>
      </c>
      <c r="BE355" s="37">
        <v>0</v>
      </c>
      <c r="BF355" s="37">
        <v>0</v>
      </c>
      <c r="BG355" s="37">
        <v>0</v>
      </c>
      <c r="BH355" s="52">
        <v>0</v>
      </c>
      <c r="BI355" s="37">
        <v>0</v>
      </c>
      <c r="BJ355" s="52">
        <v>0</v>
      </c>
      <c r="BK355" s="37">
        <v>0</v>
      </c>
      <c r="BL355" s="52">
        <v>0</v>
      </c>
      <c r="BM355" s="37">
        <v>0</v>
      </c>
      <c r="BN355" s="37">
        <v>0</v>
      </c>
      <c r="BO355" s="37">
        <v>0</v>
      </c>
      <c r="BP355" s="37">
        <v>0</v>
      </c>
      <c r="BQ355" s="37">
        <v>0</v>
      </c>
      <c r="BR355" s="37">
        <v>0</v>
      </c>
      <c r="BS355" s="37">
        <v>0</v>
      </c>
      <c r="BT355" s="37">
        <v>0</v>
      </c>
      <c r="BU355" s="37">
        <v>0</v>
      </c>
      <c r="BV355" s="37">
        <v>0</v>
      </c>
      <c r="BW355" s="37">
        <v>0</v>
      </c>
      <c r="BX355" s="37">
        <v>0</v>
      </c>
      <c r="BY355" s="37">
        <v>0</v>
      </c>
      <c r="BZ355" s="37">
        <v>0</v>
      </c>
      <c r="CA355" s="37">
        <v>0</v>
      </c>
      <c r="CB355" s="37">
        <v>0</v>
      </c>
      <c r="CC355" s="37">
        <v>0</v>
      </c>
      <c r="CD355" s="37">
        <v>0</v>
      </c>
      <c r="CE355" s="37">
        <v>0</v>
      </c>
      <c r="CF355" s="37">
        <v>0</v>
      </c>
      <c r="CG355" s="37">
        <v>0</v>
      </c>
      <c r="CH355" s="37">
        <v>0</v>
      </c>
      <c r="CI355" s="37">
        <v>0</v>
      </c>
      <c r="CJ355" s="37">
        <v>0</v>
      </c>
      <c r="CK355" s="37">
        <v>0</v>
      </c>
      <c r="CL355" s="37">
        <v>0</v>
      </c>
      <c r="CM355" s="37">
        <v>1</v>
      </c>
      <c r="CN355" s="37">
        <v>0</v>
      </c>
      <c r="CO355" s="37">
        <v>0</v>
      </c>
      <c r="CP355" s="37">
        <v>0</v>
      </c>
      <c r="CQ355" s="37">
        <v>0</v>
      </c>
      <c r="CR355" s="37">
        <v>0</v>
      </c>
      <c r="CS355" s="37">
        <v>0</v>
      </c>
      <c r="CT355" s="37">
        <v>0</v>
      </c>
      <c r="CU355" s="37">
        <v>0</v>
      </c>
      <c r="CV355" s="37">
        <v>0</v>
      </c>
      <c r="CW355" s="75">
        <v>0</v>
      </c>
      <c r="CX355" s="37">
        <v>1</v>
      </c>
      <c r="CY355" s="37">
        <v>0</v>
      </c>
      <c r="CZ355" s="37">
        <v>1</v>
      </c>
      <c r="DA355" s="37">
        <v>0</v>
      </c>
      <c r="DB355" s="37">
        <v>0</v>
      </c>
      <c r="DC355" s="37" t="s">
        <v>537</v>
      </c>
      <c r="DD355" s="37" t="s">
        <v>313</v>
      </c>
      <c r="DE355" s="37" t="s">
        <v>538</v>
      </c>
      <c r="DF355" s="37">
        <v>1</v>
      </c>
      <c r="DL355" s="37">
        <v>0</v>
      </c>
      <c r="DN355" s="37">
        <v>1</v>
      </c>
      <c r="DO355" s="37">
        <v>1888</v>
      </c>
      <c r="DP355" s="78" t="s">
        <v>2323</v>
      </c>
      <c r="DQ355" s="102" t="s">
        <v>2322</v>
      </c>
      <c r="DR355" s="37" t="s">
        <v>460</v>
      </c>
      <c r="DS355" s="78" t="s">
        <v>2323</v>
      </c>
      <c r="DT355" s="38"/>
      <c r="DU355" s="38"/>
      <c r="DV355" s="38"/>
      <c r="DW355" s="38"/>
      <c r="DX355" s="38"/>
      <c r="DY355" s="38"/>
      <c r="DZ355" s="38"/>
      <c r="EA355" s="38"/>
      <c r="EB355" s="38"/>
      <c r="EC355" s="38"/>
      <c r="ED355" s="38"/>
      <c r="EE355" s="38"/>
      <c r="EF355" s="38"/>
      <c r="EG355" s="38"/>
      <c r="EH355" s="38"/>
      <c r="EI355" s="38"/>
    </row>
    <row r="356" spans="1:139" s="37" customFormat="1" ht="15.75" customHeight="1" x14ac:dyDescent="0.3">
      <c r="A356" s="37" t="s">
        <v>9</v>
      </c>
      <c r="B356" s="74" t="s">
        <v>2319</v>
      </c>
      <c r="C356" s="102" t="s">
        <v>2324</v>
      </c>
      <c r="D356" s="37" t="s">
        <v>2325</v>
      </c>
      <c r="F356" s="37" t="s">
        <v>122</v>
      </c>
      <c r="H356" s="37" t="s">
        <v>454</v>
      </c>
      <c r="I356" s="37" t="s">
        <v>13</v>
      </c>
      <c r="J356" s="37" t="s">
        <v>221</v>
      </c>
      <c r="K356" s="37" t="s">
        <v>269</v>
      </c>
      <c r="M356" s="37" t="s">
        <v>272</v>
      </c>
      <c r="O356" s="37" t="s">
        <v>299</v>
      </c>
      <c r="Q356" s="75" t="s">
        <v>2326</v>
      </c>
      <c r="R356" s="37">
        <v>0</v>
      </c>
      <c r="S356" s="37">
        <v>0</v>
      </c>
      <c r="T356" s="37">
        <v>0</v>
      </c>
      <c r="U356" s="37">
        <v>0</v>
      </c>
      <c r="V356" s="37">
        <v>0</v>
      </c>
      <c r="W356" s="37">
        <v>0</v>
      </c>
      <c r="X356" s="37">
        <v>0</v>
      </c>
      <c r="Y356" s="37">
        <v>0</v>
      </c>
      <c r="AA356" s="37">
        <v>1</v>
      </c>
      <c r="AB356" s="37">
        <v>0</v>
      </c>
      <c r="AC356" s="37">
        <v>0</v>
      </c>
      <c r="AD356" s="37">
        <v>0</v>
      </c>
      <c r="AE356" s="37">
        <v>0</v>
      </c>
      <c r="AF356" s="37">
        <v>0</v>
      </c>
      <c r="AG356" s="37">
        <v>0</v>
      </c>
      <c r="AH356" s="37">
        <v>0</v>
      </c>
      <c r="AI356" s="37">
        <v>0</v>
      </c>
      <c r="AJ356" s="37">
        <v>0</v>
      </c>
      <c r="AK356" s="37">
        <v>0</v>
      </c>
      <c r="AL356" s="37">
        <v>0</v>
      </c>
      <c r="AM356" s="37">
        <v>0</v>
      </c>
      <c r="AN356" s="37">
        <v>0</v>
      </c>
      <c r="AO356" s="37">
        <v>0</v>
      </c>
      <c r="AP356" s="37">
        <v>0</v>
      </c>
      <c r="AQ356" s="37">
        <v>0</v>
      </c>
      <c r="AR356" s="37">
        <v>0</v>
      </c>
      <c r="AS356" s="37">
        <v>0</v>
      </c>
      <c r="AT356" s="37">
        <v>0</v>
      </c>
      <c r="AU356" s="37">
        <v>0</v>
      </c>
      <c r="AV356" s="37">
        <v>0</v>
      </c>
      <c r="AW356" s="37">
        <v>0</v>
      </c>
      <c r="AX356" s="37">
        <v>0</v>
      </c>
      <c r="AY356" s="37">
        <v>0</v>
      </c>
      <c r="AZ356" s="37">
        <v>0</v>
      </c>
      <c r="BA356" s="37">
        <v>0</v>
      </c>
      <c r="BB356" s="37">
        <v>0</v>
      </c>
      <c r="BC356" s="37">
        <v>0</v>
      </c>
      <c r="BD356" s="37">
        <v>0</v>
      </c>
      <c r="BE356" s="37">
        <v>0</v>
      </c>
      <c r="BF356" s="37">
        <v>0</v>
      </c>
      <c r="BG356" s="37">
        <v>0</v>
      </c>
      <c r="BH356" s="52">
        <v>0</v>
      </c>
      <c r="BI356" s="37">
        <v>0</v>
      </c>
      <c r="BJ356" s="52">
        <v>0</v>
      </c>
      <c r="BK356" s="37">
        <v>0</v>
      </c>
      <c r="BL356" s="52">
        <v>0</v>
      </c>
      <c r="BM356" s="37">
        <v>0</v>
      </c>
      <c r="BN356" s="37">
        <v>0</v>
      </c>
      <c r="BO356" s="37">
        <v>0</v>
      </c>
      <c r="BP356" s="37">
        <v>0</v>
      </c>
      <c r="BQ356" s="37">
        <v>0</v>
      </c>
      <c r="BR356" s="37">
        <v>0</v>
      </c>
      <c r="BS356" s="37">
        <v>0</v>
      </c>
      <c r="BT356" s="37">
        <v>0</v>
      </c>
      <c r="BU356" s="37">
        <v>0</v>
      </c>
      <c r="BV356" s="37">
        <v>0</v>
      </c>
      <c r="BW356" s="37">
        <v>0</v>
      </c>
      <c r="BX356" s="37">
        <v>0</v>
      </c>
      <c r="BY356" s="37">
        <v>0</v>
      </c>
      <c r="BZ356" s="37">
        <v>0</v>
      </c>
      <c r="CA356" s="37">
        <v>0</v>
      </c>
      <c r="CB356" s="37">
        <v>0</v>
      </c>
      <c r="CC356" s="37">
        <v>0</v>
      </c>
      <c r="CD356" s="37">
        <v>0</v>
      </c>
      <c r="CE356" s="37">
        <v>0</v>
      </c>
      <c r="CF356" s="37">
        <v>0</v>
      </c>
      <c r="CG356" s="37">
        <v>0</v>
      </c>
      <c r="CH356" s="37">
        <v>0</v>
      </c>
      <c r="CI356" s="37">
        <v>0</v>
      </c>
      <c r="CJ356" s="37">
        <v>0</v>
      </c>
      <c r="CK356" s="37">
        <v>0</v>
      </c>
      <c r="CL356" s="37">
        <v>0</v>
      </c>
      <c r="CM356" s="37">
        <v>0</v>
      </c>
      <c r="CN356" s="37">
        <v>0</v>
      </c>
      <c r="CO356" s="37">
        <v>0</v>
      </c>
      <c r="CP356" s="37">
        <v>0</v>
      </c>
      <c r="CQ356" s="37">
        <v>0</v>
      </c>
      <c r="CR356" s="37">
        <v>0</v>
      </c>
      <c r="CS356" s="37">
        <v>0</v>
      </c>
      <c r="CT356" s="37">
        <v>0</v>
      </c>
      <c r="CU356" s="37">
        <v>0</v>
      </c>
      <c r="CV356" s="37">
        <v>0</v>
      </c>
      <c r="CW356" s="75">
        <v>0</v>
      </c>
      <c r="CX356" s="37">
        <f>SUM(AA356:CW356)</f>
        <v>1</v>
      </c>
      <c r="CY356" s="37">
        <v>0</v>
      </c>
      <c r="CZ356" s="37">
        <v>0</v>
      </c>
      <c r="DA356" s="37">
        <v>1</v>
      </c>
      <c r="DB356" s="37">
        <v>0</v>
      </c>
      <c r="DC356" s="37" t="s">
        <v>2327</v>
      </c>
      <c r="DD356" s="37" t="s">
        <v>304</v>
      </c>
      <c r="DE356" s="37" t="s">
        <v>529</v>
      </c>
      <c r="DF356" s="37">
        <v>1</v>
      </c>
      <c r="DH356" s="37" t="s">
        <v>530</v>
      </c>
      <c r="DL356" s="37">
        <v>0</v>
      </c>
      <c r="DN356" s="37">
        <v>1</v>
      </c>
      <c r="DO356" s="37">
        <v>1993</v>
      </c>
      <c r="DP356" s="71" t="s">
        <v>2328</v>
      </c>
      <c r="DQ356" s="102" t="s">
        <v>2329</v>
      </c>
      <c r="DR356" s="37">
        <v>2004</v>
      </c>
      <c r="DS356" s="37" t="s">
        <v>2330</v>
      </c>
      <c r="DT356" s="38"/>
      <c r="DU356" s="38"/>
      <c r="DV356" s="38"/>
      <c r="DW356" s="38"/>
      <c r="DX356" s="38"/>
      <c r="DY356" s="38"/>
      <c r="DZ356" s="38"/>
      <c r="EA356" s="38"/>
      <c r="EB356" s="38"/>
      <c r="EC356" s="38"/>
      <c r="ED356" s="38"/>
      <c r="EE356" s="38"/>
      <c r="EF356" s="38"/>
      <c r="EG356" s="38"/>
      <c r="EH356" s="38"/>
      <c r="EI356" s="38"/>
    </row>
    <row r="357" spans="1:139" s="37" customFormat="1" ht="15.75" customHeight="1" x14ac:dyDescent="0.3">
      <c r="A357" s="38" t="s">
        <v>9</v>
      </c>
      <c r="B357" s="47" t="s">
        <v>2319</v>
      </c>
      <c r="C357" s="48" t="s">
        <v>2331</v>
      </c>
      <c r="D357" s="38"/>
      <c r="E357" s="38"/>
      <c r="F357" s="38" t="s">
        <v>122</v>
      </c>
      <c r="G357" s="38"/>
      <c r="H357" s="546" t="s">
        <v>8574</v>
      </c>
      <c r="I357" s="38" t="s">
        <v>13</v>
      </c>
      <c r="J357" s="38" t="s">
        <v>221</v>
      </c>
      <c r="K357" s="38" t="s">
        <v>269</v>
      </c>
      <c r="L357" s="38"/>
      <c r="M357" s="38" t="s">
        <v>274</v>
      </c>
      <c r="N357" s="38" t="s">
        <v>299</v>
      </c>
      <c r="O357" s="38" t="s">
        <v>299</v>
      </c>
      <c r="P357" s="38"/>
      <c r="Q357" s="50"/>
      <c r="R357" s="38">
        <v>0</v>
      </c>
      <c r="S357" s="38">
        <v>0</v>
      </c>
      <c r="T357" s="38">
        <v>0</v>
      </c>
      <c r="U357" s="38">
        <v>0</v>
      </c>
      <c r="V357" s="38">
        <v>0</v>
      </c>
      <c r="W357" s="38">
        <v>1</v>
      </c>
      <c r="X357" s="38">
        <v>0</v>
      </c>
      <c r="Y357" s="38">
        <v>0</v>
      </c>
      <c r="Z357" s="38"/>
      <c r="AA357" s="38">
        <v>0</v>
      </c>
      <c r="AB357" s="38">
        <v>0</v>
      </c>
      <c r="AC357" s="38">
        <v>0</v>
      </c>
      <c r="AD357" s="38">
        <v>0</v>
      </c>
      <c r="AE357" s="38">
        <v>0</v>
      </c>
      <c r="AF357" s="38">
        <v>0</v>
      </c>
      <c r="AG357" s="38">
        <v>0</v>
      </c>
      <c r="AH357" s="38">
        <v>0</v>
      </c>
      <c r="AI357" s="38">
        <v>0</v>
      </c>
      <c r="AJ357" s="38">
        <v>0</v>
      </c>
      <c r="AK357" s="38">
        <v>0</v>
      </c>
      <c r="AL357" s="38">
        <v>0</v>
      </c>
      <c r="AM357" s="38">
        <v>0</v>
      </c>
      <c r="AN357" s="38">
        <v>0</v>
      </c>
      <c r="AO357" s="38">
        <v>0</v>
      </c>
      <c r="AP357" s="38">
        <v>0</v>
      </c>
      <c r="AQ357" s="38">
        <v>0</v>
      </c>
      <c r="AR357" s="38">
        <v>0</v>
      </c>
      <c r="AS357" s="38">
        <v>0</v>
      </c>
      <c r="AT357" s="38">
        <v>0</v>
      </c>
      <c r="AU357" s="38">
        <v>0</v>
      </c>
      <c r="AV357" s="38">
        <v>0</v>
      </c>
      <c r="AW357" s="38">
        <v>0</v>
      </c>
      <c r="AX357" s="38">
        <v>0</v>
      </c>
      <c r="AY357" s="38">
        <v>0</v>
      </c>
      <c r="AZ357" s="38">
        <v>0</v>
      </c>
      <c r="BA357" s="38">
        <v>0</v>
      </c>
      <c r="BB357" s="38">
        <v>0</v>
      </c>
      <c r="BC357" s="38">
        <v>0</v>
      </c>
      <c r="BD357" s="38">
        <v>0</v>
      </c>
      <c r="BE357" s="38">
        <v>0</v>
      </c>
      <c r="BF357" s="38">
        <v>0</v>
      </c>
      <c r="BG357" s="38">
        <v>0</v>
      </c>
      <c r="BH357" s="43">
        <v>0</v>
      </c>
      <c r="BI357" s="38">
        <v>0</v>
      </c>
      <c r="BJ357" s="43">
        <v>0</v>
      </c>
      <c r="BK357" s="38">
        <v>0</v>
      </c>
      <c r="BL357" s="43">
        <v>0</v>
      </c>
      <c r="BM357" s="38">
        <v>0</v>
      </c>
      <c r="BN357" s="38">
        <v>0</v>
      </c>
      <c r="BO357" s="38">
        <v>0</v>
      </c>
      <c r="BP357" s="38">
        <v>0</v>
      </c>
      <c r="BQ357" s="38">
        <v>0</v>
      </c>
      <c r="BR357" s="38">
        <v>0</v>
      </c>
      <c r="BS357" s="38">
        <v>0</v>
      </c>
      <c r="BT357" s="38">
        <v>0</v>
      </c>
      <c r="BU357" s="38">
        <v>0</v>
      </c>
      <c r="BV357" s="38">
        <v>0</v>
      </c>
      <c r="BW357" s="38">
        <v>0</v>
      </c>
      <c r="BX357" s="38">
        <v>0</v>
      </c>
      <c r="BY357" s="38">
        <v>0</v>
      </c>
      <c r="BZ357" s="38">
        <v>0</v>
      </c>
      <c r="CA357" s="38">
        <v>0</v>
      </c>
      <c r="CB357" s="38">
        <v>0</v>
      </c>
      <c r="CC357" s="38">
        <v>0</v>
      </c>
      <c r="CD357" s="38">
        <v>0</v>
      </c>
      <c r="CE357" s="38">
        <v>0</v>
      </c>
      <c r="CF357" s="38">
        <v>0</v>
      </c>
      <c r="CG357" s="38">
        <v>0</v>
      </c>
      <c r="CH357" s="38">
        <v>0</v>
      </c>
      <c r="CI357" s="38">
        <v>0</v>
      </c>
      <c r="CJ357" s="38">
        <v>0</v>
      </c>
      <c r="CK357" s="38">
        <v>0</v>
      </c>
      <c r="CL357" s="38">
        <v>0</v>
      </c>
      <c r="CM357" s="38">
        <v>0</v>
      </c>
      <c r="CN357" s="38">
        <v>0</v>
      </c>
      <c r="CO357" s="38">
        <v>0</v>
      </c>
      <c r="CP357" s="38">
        <v>0</v>
      </c>
      <c r="CQ357" s="38">
        <v>0</v>
      </c>
      <c r="CR357" s="38">
        <v>0</v>
      </c>
      <c r="CS357" s="38">
        <v>0</v>
      </c>
      <c r="CT357" s="38">
        <v>0</v>
      </c>
      <c r="CU357" s="38">
        <v>0</v>
      </c>
      <c r="CV357" s="38">
        <v>0</v>
      </c>
      <c r="CW357" s="50">
        <v>0</v>
      </c>
      <c r="CX357" s="38">
        <v>0</v>
      </c>
      <c r="CY357" s="38">
        <v>1</v>
      </c>
      <c r="CZ357" s="38">
        <v>0</v>
      </c>
      <c r="DA357" s="38">
        <v>0</v>
      </c>
      <c r="DB357" s="38">
        <v>0</v>
      </c>
      <c r="DC357" s="38" t="s">
        <v>8578</v>
      </c>
      <c r="DD357" s="38" t="s">
        <v>311</v>
      </c>
      <c r="DE357" s="38" t="s">
        <v>2332</v>
      </c>
      <c r="DF357" s="38">
        <v>1</v>
      </c>
      <c r="DG357" s="38"/>
      <c r="DH357" s="38"/>
      <c r="DI357" s="38"/>
      <c r="DJ357" s="38"/>
      <c r="DK357" s="38"/>
      <c r="DL357" s="38">
        <v>0</v>
      </c>
      <c r="DM357" s="38"/>
      <c r="DN357" s="38">
        <v>1</v>
      </c>
      <c r="DO357" s="38">
        <v>1994</v>
      </c>
      <c r="DP357" s="38" t="s">
        <v>2333</v>
      </c>
      <c r="DQ357" s="48" t="s">
        <v>2331</v>
      </c>
      <c r="DR357" s="38" t="s">
        <v>460</v>
      </c>
      <c r="DS357" s="38" t="s">
        <v>2333</v>
      </c>
      <c r="DT357" s="38"/>
      <c r="DU357" s="38"/>
      <c r="DV357" s="38"/>
      <c r="DW357" s="38"/>
      <c r="DX357" s="38"/>
      <c r="DY357" s="38"/>
      <c r="DZ357" s="38"/>
      <c r="EA357" s="38"/>
      <c r="EB357" s="38"/>
      <c r="EC357" s="38"/>
      <c r="ED357" s="38"/>
      <c r="EE357" s="38"/>
      <c r="EF357" s="38"/>
      <c r="EG357" s="38"/>
      <c r="EH357" s="38"/>
      <c r="EI357" s="38"/>
    </row>
    <row r="358" spans="1:139" s="37" customFormat="1" ht="15.75" customHeight="1" x14ac:dyDescent="0.3">
      <c r="A358" s="38" t="s">
        <v>9</v>
      </c>
      <c r="B358" s="47" t="s">
        <v>2319</v>
      </c>
      <c r="C358" s="48" t="s">
        <v>2334</v>
      </c>
      <c r="D358" s="38"/>
      <c r="E358" s="38"/>
      <c r="F358" s="38" t="s">
        <v>122</v>
      </c>
      <c r="G358" s="38"/>
      <c r="H358" s="546" t="s">
        <v>8574</v>
      </c>
      <c r="I358" s="38" t="s">
        <v>56</v>
      </c>
      <c r="J358" s="38" t="s">
        <v>173</v>
      </c>
      <c r="K358" s="38" t="s">
        <v>471</v>
      </c>
      <c r="L358" s="38"/>
      <c r="M358" s="38" t="s">
        <v>274</v>
      </c>
      <c r="N358" s="38" t="s">
        <v>299</v>
      </c>
      <c r="O358" s="38" t="s">
        <v>299</v>
      </c>
      <c r="P358" s="38"/>
      <c r="Q358" s="50"/>
      <c r="R358" s="38">
        <v>0</v>
      </c>
      <c r="S358" s="38">
        <v>0</v>
      </c>
      <c r="T358" s="38">
        <v>0</v>
      </c>
      <c r="U358" s="38">
        <v>0</v>
      </c>
      <c r="V358" s="38">
        <v>0</v>
      </c>
      <c r="W358" s="38">
        <v>0</v>
      </c>
      <c r="X358" s="38">
        <v>0</v>
      </c>
      <c r="Y358" s="38">
        <v>1</v>
      </c>
      <c r="Z358" s="38"/>
      <c r="AA358" s="38">
        <v>0</v>
      </c>
      <c r="AB358" s="38">
        <v>0</v>
      </c>
      <c r="AC358" s="38">
        <v>0</v>
      </c>
      <c r="AD358" s="38">
        <v>0</v>
      </c>
      <c r="AE358" s="38">
        <v>0</v>
      </c>
      <c r="AF358" s="38">
        <v>0</v>
      </c>
      <c r="AG358" s="38">
        <v>0</v>
      </c>
      <c r="AH358" s="38">
        <v>0</v>
      </c>
      <c r="AI358" s="38">
        <v>0</v>
      </c>
      <c r="AJ358" s="38">
        <v>0</v>
      </c>
      <c r="AK358" s="38">
        <v>0</v>
      </c>
      <c r="AL358" s="38">
        <v>0</v>
      </c>
      <c r="AM358" s="38">
        <v>0</v>
      </c>
      <c r="AN358" s="38">
        <v>0</v>
      </c>
      <c r="AO358" s="38">
        <v>0</v>
      </c>
      <c r="AP358" s="38">
        <v>0</v>
      </c>
      <c r="AQ358" s="38">
        <v>0</v>
      </c>
      <c r="AR358" s="38">
        <v>0</v>
      </c>
      <c r="AS358" s="38">
        <v>0</v>
      </c>
      <c r="AT358" s="38">
        <v>0</v>
      </c>
      <c r="AU358" s="38">
        <v>0</v>
      </c>
      <c r="AV358" s="38">
        <v>0</v>
      </c>
      <c r="AW358" s="38">
        <v>0</v>
      </c>
      <c r="AX358" s="38">
        <v>0</v>
      </c>
      <c r="AY358" s="38">
        <v>0</v>
      </c>
      <c r="AZ358" s="38">
        <v>0</v>
      </c>
      <c r="BA358" s="38">
        <v>0</v>
      </c>
      <c r="BB358" s="38">
        <v>0</v>
      </c>
      <c r="BC358" s="38">
        <v>0</v>
      </c>
      <c r="BD358" s="38">
        <v>0</v>
      </c>
      <c r="BE358" s="38">
        <v>0</v>
      </c>
      <c r="BF358" s="38">
        <v>0</v>
      </c>
      <c r="BG358" s="38">
        <v>0</v>
      </c>
      <c r="BH358" s="43">
        <v>0</v>
      </c>
      <c r="BI358" s="38">
        <v>0</v>
      </c>
      <c r="BJ358" s="43">
        <v>0</v>
      </c>
      <c r="BK358" s="38">
        <v>0</v>
      </c>
      <c r="BL358" s="43">
        <v>0</v>
      </c>
      <c r="BM358" s="38">
        <v>0</v>
      </c>
      <c r="BN358" s="38">
        <v>0</v>
      </c>
      <c r="BO358" s="38">
        <v>0</v>
      </c>
      <c r="BP358" s="38">
        <v>0</v>
      </c>
      <c r="BQ358" s="38">
        <v>0</v>
      </c>
      <c r="BR358" s="38">
        <v>0</v>
      </c>
      <c r="BS358" s="38">
        <v>0</v>
      </c>
      <c r="BT358" s="38">
        <v>0</v>
      </c>
      <c r="BU358" s="38">
        <v>0</v>
      </c>
      <c r="BV358" s="38">
        <v>0</v>
      </c>
      <c r="BW358" s="38">
        <v>0</v>
      </c>
      <c r="BX358" s="38">
        <v>0</v>
      </c>
      <c r="BY358" s="38">
        <v>0</v>
      </c>
      <c r="BZ358" s="38">
        <v>0</v>
      </c>
      <c r="CA358" s="38">
        <v>0</v>
      </c>
      <c r="CB358" s="38">
        <v>0</v>
      </c>
      <c r="CC358" s="38">
        <v>0</v>
      </c>
      <c r="CD358" s="38">
        <v>0</v>
      </c>
      <c r="CE358" s="38">
        <v>0</v>
      </c>
      <c r="CF358" s="38">
        <v>0</v>
      </c>
      <c r="CG358" s="38">
        <v>0</v>
      </c>
      <c r="CH358" s="38">
        <v>0</v>
      </c>
      <c r="CI358" s="38">
        <v>0</v>
      </c>
      <c r="CJ358" s="38">
        <v>0</v>
      </c>
      <c r="CK358" s="38">
        <v>0</v>
      </c>
      <c r="CL358" s="38">
        <v>0</v>
      </c>
      <c r="CM358" s="38">
        <v>0</v>
      </c>
      <c r="CN358" s="38">
        <v>0</v>
      </c>
      <c r="CO358" s="38">
        <v>0</v>
      </c>
      <c r="CP358" s="38">
        <v>0</v>
      </c>
      <c r="CQ358" s="38">
        <v>0</v>
      </c>
      <c r="CR358" s="38">
        <v>0</v>
      </c>
      <c r="CS358" s="38">
        <v>0</v>
      </c>
      <c r="CT358" s="38">
        <v>0</v>
      </c>
      <c r="CU358" s="38">
        <v>0</v>
      </c>
      <c r="CV358" s="38">
        <v>0</v>
      </c>
      <c r="CW358" s="50">
        <v>0</v>
      </c>
      <c r="CX358" s="38">
        <v>0</v>
      </c>
      <c r="CY358" s="38">
        <v>1</v>
      </c>
      <c r="CZ358" s="38">
        <v>0</v>
      </c>
      <c r="DA358" s="38">
        <v>0</v>
      </c>
      <c r="DB358" s="38">
        <v>0</v>
      </c>
      <c r="DC358" s="38" t="s">
        <v>2104</v>
      </c>
      <c r="DD358" s="38" t="s">
        <v>311</v>
      </c>
      <c r="DE358" s="38"/>
      <c r="DF358" s="38">
        <v>1</v>
      </c>
      <c r="DG358" s="38" t="s">
        <v>2335</v>
      </c>
      <c r="DH358" s="38"/>
      <c r="DI358" s="38"/>
      <c r="DJ358" s="38"/>
      <c r="DK358" s="38"/>
      <c r="DL358" s="38">
        <v>1</v>
      </c>
      <c r="DM358" s="38" t="s">
        <v>595</v>
      </c>
      <c r="DN358" s="38">
        <v>1</v>
      </c>
      <c r="DO358" s="38">
        <v>1964</v>
      </c>
      <c r="DP358" s="38" t="s">
        <v>2336</v>
      </c>
      <c r="DQ358" s="48" t="s">
        <v>2334</v>
      </c>
      <c r="DR358" s="38" t="s">
        <v>460</v>
      </c>
      <c r="DS358" s="38" t="s">
        <v>2336</v>
      </c>
      <c r="DT358" s="38"/>
      <c r="DU358" s="38"/>
      <c r="DV358" s="38"/>
      <c r="DW358" s="38"/>
      <c r="DX358" s="38"/>
      <c r="DY358" s="38"/>
      <c r="DZ358" s="38"/>
      <c r="EA358" s="38"/>
      <c r="EB358" s="38"/>
      <c r="EC358" s="38"/>
      <c r="ED358" s="38"/>
      <c r="EE358" s="38"/>
      <c r="EF358" s="38"/>
      <c r="EG358" s="38"/>
      <c r="EH358" s="38"/>
      <c r="EI358" s="38"/>
    </row>
    <row r="359" spans="1:139" s="37" customFormat="1" ht="15.75" customHeight="1" x14ac:dyDescent="0.3">
      <c r="A359" s="38" t="s">
        <v>9</v>
      </c>
      <c r="B359" s="47" t="s">
        <v>2337</v>
      </c>
      <c r="C359" s="48" t="s">
        <v>2338</v>
      </c>
      <c r="D359" s="38"/>
      <c r="E359" s="38"/>
      <c r="F359" s="38" t="s">
        <v>122</v>
      </c>
      <c r="G359" s="38"/>
      <c r="H359" s="546" t="s">
        <v>8574</v>
      </c>
      <c r="I359" s="38" t="s">
        <v>56</v>
      </c>
      <c r="J359" s="38" t="s">
        <v>173</v>
      </c>
      <c r="K359" s="38" t="s">
        <v>471</v>
      </c>
      <c r="L359" s="38"/>
      <c r="M359" s="38" t="s">
        <v>274</v>
      </c>
      <c r="N359" s="38" t="s">
        <v>299</v>
      </c>
      <c r="O359" s="38" t="s">
        <v>299</v>
      </c>
      <c r="P359" s="38"/>
      <c r="Q359" s="50"/>
      <c r="R359" s="38">
        <v>0</v>
      </c>
      <c r="S359" s="38">
        <v>0</v>
      </c>
      <c r="T359" s="38">
        <v>0</v>
      </c>
      <c r="U359" s="38">
        <v>0</v>
      </c>
      <c r="V359" s="38">
        <v>0</v>
      </c>
      <c r="W359" s="38">
        <v>1</v>
      </c>
      <c r="X359" s="38">
        <v>0</v>
      </c>
      <c r="Y359" s="38">
        <v>0</v>
      </c>
      <c r="Z359" s="38"/>
      <c r="AA359" s="38">
        <v>0</v>
      </c>
      <c r="AB359" s="38">
        <v>0</v>
      </c>
      <c r="AC359" s="38">
        <v>0</v>
      </c>
      <c r="AD359" s="38">
        <v>0</v>
      </c>
      <c r="AE359" s="38">
        <v>0</v>
      </c>
      <c r="AF359" s="38">
        <v>0</v>
      </c>
      <c r="AG359" s="38">
        <v>0</v>
      </c>
      <c r="AH359" s="38">
        <v>0</v>
      </c>
      <c r="AI359" s="38">
        <v>0</v>
      </c>
      <c r="AJ359" s="38">
        <v>0</v>
      </c>
      <c r="AK359" s="38">
        <v>0</v>
      </c>
      <c r="AL359" s="38">
        <v>0</v>
      </c>
      <c r="AM359" s="38">
        <v>0</v>
      </c>
      <c r="AN359" s="38">
        <v>0</v>
      </c>
      <c r="AO359" s="38">
        <v>0</v>
      </c>
      <c r="AP359" s="38">
        <v>0</v>
      </c>
      <c r="AQ359" s="38">
        <v>0</v>
      </c>
      <c r="AR359" s="38">
        <v>0</v>
      </c>
      <c r="AS359" s="38">
        <v>0</v>
      </c>
      <c r="AT359" s="38">
        <v>0</v>
      </c>
      <c r="AU359" s="38">
        <v>0</v>
      </c>
      <c r="AV359" s="38">
        <v>0</v>
      </c>
      <c r="AW359" s="38">
        <v>0</v>
      </c>
      <c r="AX359" s="38">
        <v>0</v>
      </c>
      <c r="AY359" s="38">
        <v>0</v>
      </c>
      <c r="AZ359" s="38">
        <v>0</v>
      </c>
      <c r="BA359" s="38">
        <v>0</v>
      </c>
      <c r="BB359" s="38">
        <v>0</v>
      </c>
      <c r="BC359" s="38">
        <v>0</v>
      </c>
      <c r="BD359" s="38">
        <v>0</v>
      </c>
      <c r="BE359" s="38">
        <v>0</v>
      </c>
      <c r="BF359" s="38">
        <v>0</v>
      </c>
      <c r="BG359" s="38">
        <v>0</v>
      </c>
      <c r="BH359" s="43">
        <v>0</v>
      </c>
      <c r="BI359" s="38">
        <v>0</v>
      </c>
      <c r="BJ359" s="43">
        <v>0</v>
      </c>
      <c r="BK359" s="38">
        <v>0</v>
      </c>
      <c r="BL359" s="43">
        <v>0</v>
      </c>
      <c r="BM359" s="38">
        <v>0</v>
      </c>
      <c r="BN359" s="38">
        <v>0</v>
      </c>
      <c r="BO359" s="38">
        <v>0</v>
      </c>
      <c r="BP359" s="38">
        <v>0</v>
      </c>
      <c r="BQ359" s="38">
        <v>0</v>
      </c>
      <c r="BR359" s="38">
        <v>0</v>
      </c>
      <c r="BS359" s="38">
        <v>0</v>
      </c>
      <c r="BT359" s="38">
        <v>0</v>
      </c>
      <c r="BU359" s="38">
        <v>0</v>
      </c>
      <c r="BV359" s="38">
        <v>0</v>
      </c>
      <c r="BW359" s="38">
        <v>0</v>
      </c>
      <c r="BX359" s="38">
        <v>0</v>
      </c>
      <c r="BY359" s="38">
        <v>0</v>
      </c>
      <c r="BZ359" s="38">
        <v>0</v>
      </c>
      <c r="CA359" s="38">
        <v>0</v>
      </c>
      <c r="CB359" s="38">
        <v>0</v>
      </c>
      <c r="CC359" s="38">
        <v>0</v>
      </c>
      <c r="CD359" s="38">
        <v>0</v>
      </c>
      <c r="CE359" s="38">
        <v>0</v>
      </c>
      <c r="CF359" s="38">
        <v>0</v>
      </c>
      <c r="CG359" s="38">
        <v>0</v>
      </c>
      <c r="CH359" s="38">
        <v>0</v>
      </c>
      <c r="CI359" s="38">
        <v>0</v>
      </c>
      <c r="CJ359" s="38">
        <v>0</v>
      </c>
      <c r="CK359" s="38">
        <v>0</v>
      </c>
      <c r="CL359" s="38">
        <v>0</v>
      </c>
      <c r="CM359" s="38">
        <v>0</v>
      </c>
      <c r="CN359" s="38">
        <v>0</v>
      </c>
      <c r="CO359" s="38">
        <v>0</v>
      </c>
      <c r="CP359" s="38">
        <v>0</v>
      </c>
      <c r="CQ359" s="38">
        <v>0</v>
      </c>
      <c r="CR359" s="38">
        <v>0</v>
      </c>
      <c r="CS359" s="38">
        <v>0</v>
      </c>
      <c r="CT359" s="38">
        <v>0</v>
      </c>
      <c r="CU359" s="38">
        <v>0</v>
      </c>
      <c r="CV359" s="38">
        <v>0</v>
      </c>
      <c r="CW359" s="50">
        <v>0</v>
      </c>
      <c r="CX359" s="38">
        <v>0</v>
      </c>
      <c r="CY359" s="38">
        <v>1</v>
      </c>
      <c r="CZ359" s="38">
        <v>0</v>
      </c>
      <c r="DA359" s="38">
        <v>0</v>
      </c>
      <c r="DB359" s="38">
        <v>0</v>
      </c>
      <c r="DC359" s="38" t="s">
        <v>1415</v>
      </c>
      <c r="DD359" s="38" t="s">
        <v>311</v>
      </c>
      <c r="DE359" s="38"/>
      <c r="DF359" s="38">
        <v>1</v>
      </c>
      <c r="DG359" s="38"/>
      <c r="DH359" s="38"/>
      <c r="DI359" s="38"/>
      <c r="DJ359" s="38"/>
      <c r="DK359" s="38"/>
      <c r="DL359" s="38">
        <v>0</v>
      </c>
      <c r="DM359" s="38"/>
      <c r="DN359" s="38">
        <v>1</v>
      </c>
      <c r="DO359" s="38">
        <v>1989</v>
      </c>
      <c r="DP359" s="38" t="s">
        <v>2339</v>
      </c>
      <c r="DQ359" s="48" t="s">
        <v>2338</v>
      </c>
      <c r="DR359" s="38" t="s">
        <v>460</v>
      </c>
      <c r="DS359" s="38" t="s">
        <v>2339</v>
      </c>
      <c r="DT359" s="38"/>
      <c r="DU359" s="38"/>
      <c r="DV359" s="38"/>
      <c r="DW359" s="38"/>
      <c r="DX359" s="38"/>
      <c r="DY359" s="38"/>
      <c r="DZ359" s="38"/>
      <c r="EA359" s="38"/>
      <c r="EB359" s="38"/>
      <c r="EC359" s="38"/>
      <c r="ED359" s="38"/>
      <c r="EE359" s="38"/>
      <c r="EF359" s="38"/>
      <c r="EG359" s="38"/>
      <c r="EH359" s="38"/>
      <c r="EI359" s="38"/>
    </row>
    <row r="360" spans="1:139" s="37" customFormat="1" ht="15.75" customHeight="1" x14ac:dyDescent="0.3">
      <c r="A360" s="38" t="s">
        <v>9</v>
      </c>
      <c r="B360" s="47" t="s">
        <v>2337</v>
      </c>
      <c r="C360" s="48" t="s">
        <v>2340</v>
      </c>
      <c r="D360" s="38"/>
      <c r="E360" s="38"/>
      <c r="F360" s="38" t="s">
        <v>145</v>
      </c>
      <c r="G360" s="38"/>
      <c r="H360" s="546" t="s">
        <v>8574</v>
      </c>
      <c r="I360" s="38" t="s">
        <v>56</v>
      </c>
      <c r="J360" s="38" t="s">
        <v>455</v>
      </c>
      <c r="K360" s="38" t="s">
        <v>471</v>
      </c>
      <c r="L360" s="38"/>
      <c r="M360" s="38" t="s">
        <v>272</v>
      </c>
      <c r="N360" s="38" t="s">
        <v>299</v>
      </c>
      <c r="O360" s="38" t="s">
        <v>299</v>
      </c>
      <c r="P360" s="38"/>
      <c r="Q360" s="50"/>
      <c r="R360" s="38">
        <v>0</v>
      </c>
      <c r="S360" s="38">
        <v>0</v>
      </c>
      <c r="T360" s="38">
        <v>0</v>
      </c>
      <c r="U360" s="38">
        <v>0</v>
      </c>
      <c r="V360" s="38">
        <v>0</v>
      </c>
      <c r="W360" s="38">
        <v>1</v>
      </c>
      <c r="X360" s="38">
        <v>0</v>
      </c>
      <c r="Y360" s="38">
        <v>0</v>
      </c>
      <c r="Z360" s="38"/>
      <c r="AA360" s="38">
        <v>0</v>
      </c>
      <c r="AB360" s="38">
        <v>0</v>
      </c>
      <c r="AC360" s="38">
        <v>0</v>
      </c>
      <c r="AD360" s="38">
        <v>0</v>
      </c>
      <c r="AE360" s="38">
        <v>0</v>
      </c>
      <c r="AF360" s="38">
        <v>0</v>
      </c>
      <c r="AG360" s="38">
        <v>0</v>
      </c>
      <c r="AH360" s="38">
        <v>0</v>
      </c>
      <c r="AI360" s="38">
        <v>0</v>
      </c>
      <c r="AJ360" s="38">
        <v>0</v>
      </c>
      <c r="AK360" s="38">
        <v>0</v>
      </c>
      <c r="AL360" s="38">
        <v>0</v>
      </c>
      <c r="AM360" s="38">
        <v>0</v>
      </c>
      <c r="AN360" s="38">
        <v>0</v>
      </c>
      <c r="AO360" s="38">
        <v>0</v>
      </c>
      <c r="AP360" s="38">
        <v>0</v>
      </c>
      <c r="AQ360" s="38">
        <v>0</v>
      </c>
      <c r="AR360" s="38">
        <v>0</v>
      </c>
      <c r="AS360" s="38">
        <v>0</v>
      </c>
      <c r="AT360" s="38">
        <v>0</v>
      </c>
      <c r="AU360" s="38">
        <v>0</v>
      </c>
      <c r="AV360" s="38">
        <v>0</v>
      </c>
      <c r="AW360" s="38">
        <v>0</v>
      </c>
      <c r="AX360" s="38">
        <v>0</v>
      </c>
      <c r="AY360" s="38">
        <v>0</v>
      </c>
      <c r="AZ360" s="38">
        <v>0</v>
      </c>
      <c r="BA360" s="38">
        <v>0</v>
      </c>
      <c r="BB360" s="38">
        <v>0</v>
      </c>
      <c r="BC360" s="38">
        <v>0</v>
      </c>
      <c r="BD360" s="38">
        <v>0</v>
      </c>
      <c r="BE360" s="38">
        <v>0</v>
      </c>
      <c r="BF360" s="38">
        <v>0</v>
      </c>
      <c r="BG360" s="38">
        <v>0</v>
      </c>
      <c r="BH360" s="43">
        <v>0</v>
      </c>
      <c r="BI360" s="38">
        <v>0</v>
      </c>
      <c r="BJ360" s="43">
        <v>0</v>
      </c>
      <c r="BK360" s="38">
        <v>0</v>
      </c>
      <c r="BL360" s="43">
        <v>0</v>
      </c>
      <c r="BM360" s="38">
        <v>0</v>
      </c>
      <c r="BN360" s="38">
        <v>0</v>
      </c>
      <c r="BO360" s="38">
        <v>0</v>
      </c>
      <c r="BP360" s="38">
        <v>0</v>
      </c>
      <c r="BQ360" s="38">
        <v>0</v>
      </c>
      <c r="BR360" s="38">
        <v>0</v>
      </c>
      <c r="BS360" s="38">
        <v>0</v>
      </c>
      <c r="BT360" s="38">
        <v>0</v>
      </c>
      <c r="BU360" s="38">
        <v>0</v>
      </c>
      <c r="BV360" s="38">
        <v>0</v>
      </c>
      <c r="BW360" s="38">
        <v>0</v>
      </c>
      <c r="BX360" s="38">
        <v>0</v>
      </c>
      <c r="BY360" s="38">
        <v>0</v>
      </c>
      <c r="BZ360" s="38">
        <v>0</v>
      </c>
      <c r="CA360" s="38">
        <v>0</v>
      </c>
      <c r="CB360" s="38">
        <v>0</v>
      </c>
      <c r="CC360" s="49">
        <v>0</v>
      </c>
      <c r="CD360" s="38">
        <v>0</v>
      </c>
      <c r="CE360" s="38">
        <v>0</v>
      </c>
      <c r="CF360" s="38">
        <v>0</v>
      </c>
      <c r="CG360" s="38">
        <v>0</v>
      </c>
      <c r="CH360" s="38">
        <v>0</v>
      </c>
      <c r="CI360" s="38">
        <v>0</v>
      </c>
      <c r="CJ360" s="38">
        <v>0</v>
      </c>
      <c r="CK360" s="38">
        <v>0</v>
      </c>
      <c r="CL360" s="38">
        <v>0</v>
      </c>
      <c r="CM360" s="38">
        <v>0</v>
      </c>
      <c r="CN360" s="38">
        <v>0</v>
      </c>
      <c r="CO360" s="38">
        <v>0</v>
      </c>
      <c r="CP360" s="38">
        <v>0</v>
      </c>
      <c r="CQ360" s="38">
        <v>0</v>
      </c>
      <c r="CR360" s="38">
        <v>0</v>
      </c>
      <c r="CS360" s="38">
        <v>0</v>
      </c>
      <c r="CT360" s="38">
        <v>0</v>
      </c>
      <c r="CU360" s="38">
        <v>0</v>
      </c>
      <c r="CV360" s="38">
        <v>0</v>
      </c>
      <c r="CW360" s="50">
        <v>0</v>
      </c>
      <c r="CX360" s="38">
        <v>0</v>
      </c>
      <c r="CY360" s="38">
        <v>1</v>
      </c>
      <c r="CZ360" s="38">
        <v>0</v>
      </c>
      <c r="DA360" s="38">
        <v>0</v>
      </c>
      <c r="DB360" s="38">
        <v>0</v>
      </c>
      <c r="DC360" s="38" t="s">
        <v>1771</v>
      </c>
      <c r="DD360" s="38" t="s">
        <v>311</v>
      </c>
      <c r="DE360" s="38"/>
      <c r="DF360" s="38">
        <v>1</v>
      </c>
      <c r="DG360" s="38"/>
      <c r="DH360" s="38"/>
      <c r="DI360" s="38"/>
      <c r="DJ360" s="38"/>
      <c r="DK360" s="38"/>
      <c r="DL360" s="38">
        <v>0</v>
      </c>
      <c r="DM360" s="38"/>
      <c r="DN360" s="38">
        <v>1</v>
      </c>
      <c r="DO360" s="38">
        <v>1989</v>
      </c>
      <c r="DP360" s="38" t="s">
        <v>2341</v>
      </c>
      <c r="DQ360" s="48" t="s">
        <v>2340</v>
      </c>
      <c r="DR360" s="38" t="s">
        <v>460</v>
      </c>
      <c r="DS360" s="38" t="s">
        <v>2341</v>
      </c>
      <c r="DT360" s="38"/>
      <c r="DU360" s="38"/>
      <c r="DV360" s="38"/>
      <c r="DW360" s="38"/>
      <c r="DX360" s="38"/>
      <c r="DY360" s="38"/>
      <c r="DZ360" s="38"/>
      <c r="EA360" s="38"/>
      <c r="EB360" s="38"/>
      <c r="EC360" s="38"/>
      <c r="ED360" s="38"/>
      <c r="EE360" s="38"/>
      <c r="EF360" s="38"/>
      <c r="EG360" s="38"/>
      <c r="EH360" s="38"/>
      <c r="EI360" s="38"/>
    </row>
    <row r="361" spans="1:139" s="37" customFormat="1" ht="15.75" customHeight="1" x14ac:dyDescent="0.3">
      <c r="A361" s="38" t="s">
        <v>9</v>
      </c>
      <c r="B361" s="47" t="s">
        <v>2342</v>
      </c>
      <c r="C361" s="48" t="s">
        <v>2343</v>
      </c>
      <c r="D361" s="38"/>
      <c r="E361" s="38"/>
      <c r="F361" s="38" t="s">
        <v>91</v>
      </c>
      <c r="G361" s="38" t="s">
        <v>575</v>
      </c>
      <c r="H361" s="38" t="s">
        <v>454</v>
      </c>
      <c r="I361" s="38" t="s">
        <v>56</v>
      </c>
      <c r="J361" s="38" t="s">
        <v>455</v>
      </c>
      <c r="K361" s="38" t="s">
        <v>269</v>
      </c>
      <c r="L361" s="38"/>
      <c r="M361" s="38" t="s">
        <v>272</v>
      </c>
      <c r="N361" s="38"/>
      <c r="O361" s="38" t="s">
        <v>300</v>
      </c>
      <c r="P361" s="38"/>
      <c r="Q361" s="38" t="s">
        <v>2344</v>
      </c>
      <c r="R361" s="38">
        <v>0</v>
      </c>
      <c r="S361" s="38">
        <v>0</v>
      </c>
      <c r="T361" s="38">
        <v>0</v>
      </c>
      <c r="U361" s="38">
        <v>0</v>
      </c>
      <c r="V361" s="38">
        <v>0</v>
      </c>
      <c r="W361" s="38">
        <v>0</v>
      </c>
      <c r="X361" s="38">
        <v>0</v>
      </c>
      <c r="Y361" s="38">
        <v>0</v>
      </c>
      <c r="Z361" s="38"/>
      <c r="AA361" s="38">
        <v>0</v>
      </c>
      <c r="AB361" s="38">
        <v>0</v>
      </c>
      <c r="AC361" s="38">
        <v>0</v>
      </c>
      <c r="AD361" s="38">
        <v>0</v>
      </c>
      <c r="AE361" s="38">
        <v>0</v>
      </c>
      <c r="AF361" s="38">
        <v>0</v>
      </c>
      <c r="AG361" s="38">
        <v>0</v>
      </c>
      <c r="AH361" s="38">
        <v>0</v>
      </c>
      <c r="AI361" s="38">
        <v>0</v>
      </c>
      <c r="AJ361" s="38">
        <v>0</v>
      </c>
      <c r="AK361" s="38">
        <v>0</v>
      </c>
      <c r="AL361" s="38">
        <v>1</v>
      </c>
      <c r="AM361" s="38">
        <v>0</v>
      </c>
      <c r="AN361" s="38">
        <v>0</v>
      </c>
      <c r="AO361" s="38">
        <v>0</v>
      </c>
      <c r="AP361" s="38">
        <v>0</v>
      </c>
      <c r="AQ361" s="38">
        <v>0</v>
      </c>
      <c r="AR361" s="38">
        <v>0</v>
      </c>
      <c r="AS361" s="38">
        <v>0</v>
      </c>
      <c r="AT361" s="38">
        <v>0</v>
      </c>
      <c r="AU361" s="38">
        <v>0</v>
      </c>
      <c r="AV361" s="38">
        <v>0</v>
      </c>
      <c r="AW361" s="38">
        <v>0</v>
      </c>
      <c r="AX361" s="38">
        <v>0</v>
      </c>
      <c r="AY361" s="38">
        <v>0</v>
      </c>
      <c r="AZ361" s="38">
        <v>0</v>
      </c>
      <c r="BA361" s="38">
        <v>0</v>
      </c>
      <c r="BB361" s="38">
        <v>0</v>
      </c>
      <c r="BC361" s="38">
        <v>0</v>
      </c>
      <c r="BD361" s="38">
        <v>0</v>
      </c>
      <c r="BE361" s="38">
        <v>0</v>
      </c>
      <c r="BF361" s="38">
        <v>0</v>
      </c>
      <c r="BG361" s="38">
        <v>0</v>
      </c>
      <c r="BH361" s="43">
        <v>0</v>
      </c>
      <c r="BI361" s="38">
        <v>0</v>
      </c>
      <c r="BJ361" s="43">
        <v>0</v>
      </c>
      <c r="BK361" s="38">
        <v>0</v>
      </c>
      <c r="BL361" s="43">
        <v>0</v>
      </c>
      <c r="BM361" s="38">
        <v>0</v>
      </c>
      <c r="BN361" s="38">
        <v>0</v>
      </c>
      <c r="BO361" s="38">
        <v>0</v>
      </c>
      <c r="BP361" s="38">
        <v>0</v>
      </c>
      <c r="BQ361" s="38">
        <v>0</v>
      </c>
      <c r="BR361" s="38">
        <v>0</v>
      </c>
      <c r="BS361" s="38">
        <v>0</v>
      </c>
      <c r="BT361" s="38">
        <v>0</v>
      </c>
      <c r="BU361" s="38">
        <v>0</v>
      </c>
      <c r="BV361" s="38">
        <v>0</v>
      </c>
      <c r="BW361" s="38">
        <v>0</v>
      </c>
      <c r="BX361" s="38">
        <v>0</v>
      </c>
      <c r="BY361" s="38">
        <v>0</v>
      </c>
      <c r="BZ361" s="38">
        <v>0</v>
      </c>
      <c r="CA361" s="38">
        <v>0</v>
      </c>
      <c r="CB361" s="38">
        <v>0</v>
      </c>
      <c r="CC361" s="38">
        <v>0</v>
      </c>
      <c r="CD361" s="38">
        <v>0</v>
      </c>
      <c r="CE361" s="38">
        <v>0</v>
      </c>
      <c r="CF361" s="38">
        <v>0</v>
      </c>
      <c r="CG361" s="38">
        <v>0</v>
      </c>
      <c r="CH361" s="38">
        <v>0</v>
      </c>
      <c r="CI361" s="38">
        <v>0</v>
      </c>
      <c r="CJ361" s="38">
        <v>0</v>
      </c>
      <c r="CK361" s="38">
        <v>0</v>
      </c>
      <c r="CL361" s="38">
        <v>0</v>
      </c>
      <c r="CM361" s="38">
        <v>0</v>
      </c>
      <c r="CN361" s="38">
        <v>0</v>
      </c>
      <c r="CO361" s="38">
        <v>0</v>
      </c>
      <c r="CP361" s="38">
        <v>0</v>
      </c>
      <c r="CQ361" s="38">
        <v>0</v>
      </c>
      <c r="CR361" s="38">
        <v>0</v>
      </c>
      <c r="CS361" s="38">
        <v>0</v>
      </c>
      <c r="CT361" s="38">
        <v>0</v>
      </c>
      <c r="CU361" s="38">
        <v>0</v>
      </c>
      <c r="CV361" s="38">
        <v>0</v>
      </c>
      <c r="CW361" s="38">
        <v>0</v>
      </c>
      <c r="CX361" s="38">
        <f>SUM(AA361:CW361)</f>
        <v>1</v>
      </c>
      <c r="CY361" s="38">
        <v>1</v>
      </c>
      <c r="CZ361" s="38">
        <v>0</v>
      </c>
      <c r="DA361" s="38">
        <v>0</v>
      </c>
      <c r="DB361" s="38">
        <v>0</v>
      </c>
      <c r="DC361" s="38" t="s">
        <v>1214</v>
      </c>
      <c r="DD361" s="38" t="s">
        <v>307</v>
      </c>
      <c r="DE361" s="38"/>
      <c r="DF361" s="38">
        <v>1</v>
      </c>
      <c r="DG361" s="38" t="s">
        <v>2345</v>
      </c>
      <c r="DH361" s="38"/>
      <c r="DI361" s="38"/>
      <c r="DJ361" s="38"/>
      <c r="DK361" s="38"/>
      <c r="DL361" s="38">
        <v>1</v>
      </c>
      <c r="DM361" s="38" t="s">
        <v>595</v>
      </c>
      <c r="DN361" s="38">
        <v>1</v>
      </c>
      <c r="DO361" s="38">
        <v>1803</v>
      </c>
      <c r="DP361" s="38" t="s">
        <v>2346</v>
      </c>
      <c r="DQ361" s="48" t="s">
        <v>2343</v>
      </c>
      <c r="DR361" s="38" t="s">
        <v>460</v>
      </c>
      <c r="DS361" s="38" t="s">
        <v>2346</v>
      </c>
      <c r="DT361" s="38"/>
      <c r="DU361" s="38"/>
      <c r="DV361" s="38"/>
      <c r="DW361" s="38"/>
      <c r="DX361" s="38"/>
      <c r="DY361" s="38"/>
      <c r="DZ361" s="38"/>
      <c r="EA361" s="38"/>
      <c r="EB361" s="38"/>
      <c r="EC361" s="38"/>
      <c r="ED361" s="38"/>
      <c r="EE361" s="38"/>
      <c r="EF361" s="38"/>
      <c r="EG361" s="38"/>
      <c r="EH361" s="38"/>
      <c r="EI361" s="38"/>
    </row>
    <row r="362" spans="1:139" s="37" customFormat="1" ht="15.75" customHeight="1" x14ac:dyDescent="0.3">
      <c r="A362" s="38" t="s">
        <v>9</v>
      </c>
      <c r="B362" s="47" t="s">
        <v>2347</v>
      </c>
      <c r="C362" s="48" t="s">
        <v>2348</v>
      </c>
      <c r="D362" s="38"/>
      <c r="E362" s="38"/>
      <c r="F362" s="38" t="s">
        <v>145</v>
      </c>
      <c r="G362" s="38"/>
      <c r="H362" s="546" t="s">
        <v>8574</v>
      </c>
      <c r="I362" s="38" t="s">
        <v>56</v>
      </c>
      <c r="J362" s="38" t="s">
        <v>173</v>
      </c>
      <c r="K362" s="38" t="s">
        <v>471</v>
      </c>
      <c r="L362" s="38"/>
      <c r="M362" s="38" t="s">
        <v>268</v>
      </c>
      <c r="N362" s="38" t="s">
        <v>299</v>
      </c>
      <c r="O362" s="38" t="s">
        <v>299</v>
      </c>
      <c r="P362" s="38"/>
      <c r="Q362" s="38"/>
      <c r="R362" s="38">
        <v>0</v>
      </c>
      <c r="S362" s="38">
        <v>0</v>
      </c>
      <c r="T362" s="38">
        <v>0</v>
      </c>
      <c r="U362" s="38">
        <v>0</v>
      </c>
      <c r="V362" s="38">
        <v>0</v>
      </c>
      <c r="W362" s="38">
        <v>1</v>
      </c>
      <c r="X362" s="38">
        <v>0</v>
      </c>
      <c r="Y362" s="38">
        <v>0</v>
      </c>
      <c r="Z362" s="38"/>
      <c r="AA362" s="38">
        <v>0</v>
      </c>
      <c r="AB362" s="38">
        <v>0</v>
      </c>
      <c r="AC362" s="38">
        <v>0</v>
      </c>
      <c r="AD362" s="38">
        <v>0</v>
      </c>
      <c r="AE362" s="38">
        <v>0</v>
      </c>
      <c r="AF362" s="38">
        <v>0</v>
      </c>
      <c r="AG362" s="38">
        <v>0</v>
      </c>
      <c r="AH362" s="38">
        <v>0</v>
      </c>
      <c r="AI362" s="38">
        <v>0</v>
      </c>
      <c r="AJ362" s="38">
        <v>0</v>
      </c>
      <c r="AK362" s="38">
        <v>0</v>
      </c>
      <c r="AL362" s="38">
        <v>0</v>
      </c>
      <c r="AM362" s="38">
        <v>0</v>
      </c>
      <c r="AN362" s="38">
        <v>0</v>
      </c>
      <c r="AO362" s="38">
        <v>0</v>
      </c>
      <c r="AP362" s="38">
        <v>0</v>
      </c>
      <c r="AQ362" s="38">
        <v>0</v>
      </c>
      <c r="AR362" s="38">
        <v>0</v>
      </c>
      <c r="AS362" s="38">
        <v>0</v>
      </c>
      <c r="AT362" s="38">
        <v>0</v>
      </c>
      <c r="AU362" s="38">
        <v>0</v>
      </c>
      <c r="AV362" s="38">
        <v>0</v>
      </c>
      <c r="AW362" s="38">
        <v>0</v>
      </c>
      <c r="AX362" s="38">
        <v>0</v>
      </c>
      <c r="AY362" s="38">
        <v>0</v>
      </c>
      <c r="AZ362" s="38">
        <v>0</v>
      </c>
      <c r="BA362" s="38">
        <v>0</v>
      </c>
      <c r="BB362" s="38">
        <v>0</v>
      </c>
      <c r="BC362" s="38">
        <v>0</v>
      </c>
      <c r="BD362" s="38">
        <v>0</v>
      </c>
      <c r="BE362" s="38">
        <v>0</v>
      </c>
      <c r="BF362" s="38">
        <v>0</v>
      </c>
      <c r="BG362" s="38">
        <v>0</v>
      </c>
      <c r="BH362" s="43">
        <v>0</v>
      </c>
      <c r="BI362" s="38">
        <v>0</v>
      </c>
      <c r="BJ362" s="43">
        <v>0</v>
      </c>
      <c r="BK362" s="38">
        <v>0</v>
      </c>
      <c r="BL362" s="43">
        <v>0</v>
      </c>
      <c r="BM362" s="38">
        <v>0</v>
      </c>
      <c r="BN362" s="38">
        <v>0</v>
      </c>
      <c r="BO362" s="38">
        <v>0</v>
      </c>
      <c r="BP362" s="38">
        <v>0</v>
      </c>
      <c r="BQ362" s="38">
        <v>0</v>
      </c>
      <c r="BR362" s="38">
        <v>0</v>
      </c>
      <c r="BS362" s="38">
        <v>0</v>
      </c>
      <c r="BT362" s="38">
        <v>0</v>
      </c>
      <c r="BU362" s="38">
        <v>0</v>
      </c>
      <c r="BV362" s="38">
        <v>0</v>
      </c>
      <c r="BW362" s="38">
        <v>0</v>
      </c>
      <c r="BX362" s="38">
        <v>0</v>
      </c>
      <c r="BY362" s="38">
        <v>0</v>
      </c>
      <c r="BZ362" s="38">
        <v>0</v>
      </c>
      <c r="CA362" s="38">
        <v>0</v>
      </c>
      <c r="CB362" s="38">
        <v>0</v>
      </c>
      <c r="CC362" s="38">
        <v>0</v>
      </c>
      <c r="CD362" s="38">
        <v>0</v>
      </c>
      <c r="CE362" s="38">
        <v>0</v>
      </c>
      <c r="CF362" s="38">
        <v>0</v>
      </c>
      <c r="CG362" s="38">
        <v>0</v>
      </c>
      <c r="CH362" s="38">
        <v>0</v>
      </c>
      <c r="CI362" s="38">
        <v>0</v>
      </c>
      <c r="CJ362" s="38">
        <v>0</v>
      </c>
      <c r="CK362" s="38">
        <v>0</v>
      </c>
      <c r="CL362" s="38">
        <v>0</v>
      </c>
      <c r="CM362" s="38">
        <v>0</v>
      </c>
      <c r="CN362" s="38">
        <v>0</v>
      </c>
      <c r="CO362" s="38">
        <v>0</v>
      </c>
      <c r="CP362" s="38">
        <v>0</v>
      </c>
      <c r="CQ362" s="38">
        <v>0</v>
      </c>
      <c r="CR362" s="38">
        <v>0</v>
      </c>
      <c r="CS362" s="38">
        <v>0</v>
      </c>
      <c r="CT362" s="38">
        <v>0</v>
      </c>
      <c r="CU362" s="38">
        <v>0</v>
      </c>
      <c r="CV362" s="38">
        <v>0</v>
      </c>
      <c r="CW362" s="38">
        <v>0</v>
      </c>
      <c r="CX362" s="38">
        <v>0</v>
      </c>
      <c r="CY362" s="38">
        <v>1</v>
      </c>
      <c r="CZ362" s="38">
        <v>0</v>
      </c>
      <c r="DA362" s="38">
        <v>0</v>
      </c>
      <c r="DB362" s="38">
        <v>0</v>
      </c>
      <c r="DC362" s="38" t="s">
        <v>1415</v>
      </c>
      <c r="DD362" s="38" t="s">
        <v>311</v>
      </c>
      <c r="DE362" s="38" t="s">
        <v>2128</v>
      </c>
      <c r="DF362" s="38">
        <v>1</v>
      </c>
      <c r="DG362" s="38"/>
      <c r="DH362" s="38"/>
      <c r="DI362" s="38"/>
      <c r="DJ362" s="38"/>
      <c r="DK362" s="38"/>
      <c r="DL362" s="38">
        <v>0</v>
      </c>
      <c r="DM362" s="38"/>
      <c r="DN362" s="38">
        <v>1</v>
      </c>
      <c r="DO362" s="38">
        <v>1972</v>
      </c>
      <c r="DP362" s="38" t="s">
        <v>2349</v>
      </c>
      <c r="DQ362" s="48" t="s">
        <v>2348</v>
      </c>
      <c r="DR362" s="38" t="s">
        <v>460</v>
      </c>
      <c r="DS362" s="38" t="s">
        <v>2349</v>
      </c>
      <c r="DT362" s="38"/>
      <c r="DU362" s="38"/>
      <c r="DV362" s="38"/>
      <c r="DW362" s="38"/>
      <c r="DX362" s="38"/>
      <c r="DY362" s="38"/>
      <c r="DZ362" s="38"/>
      <c r="EA362" s="38"/>
      <c r="EB362" s="38"/>
      <c r="EC362" s="38"/>
      <c r="ED362" s="38"/>
      <c r="EE362" s="38"/>
      <c r="EF362" s="38"/>
      <c r="EG362" s="38"/>
      <c r="EH362" s="38"/>
      <c r="EI362" s="38"/>
    </row>
    <row r="363" spans="1:139" s="37" customFormat="1" ht="15.75" customHeight="1" x14ac:dyDescent="0.3">
      <c r="A363" s="38" t="s">
        <v>9</v>
      </c>
      <c r="B363" s="47" t="s">
        <v>2350</v>
      </c>
      <c r="C363" s="48" t="s">
        <v>2351</v>
      </c>
      <c r="D363" s="38"/>
      <c r="E363" s="38"/>
      <c r="F363" s="38" t="s">
        <v>91</v>
      </c>
      <c r="G363" s="38"/>
      <c r="H363" s="38" t="s">
        <v>454</v>
      </c>
      <c r="I363" s="38" t="s">
        <v>56</v>
      </c>
      <c r="J363" s="38" t="s">
        <v>173</v>
      </c>
      <c r="K363" s="38" t="s">
        <v>471</v>
      </c>
      <c r="L363" s="38"/>
      <c r="M363" s="38" t="s">
        <v>272</v>
      </c>
      <c r="N363" s="38"/>
      <c r="O363" s="38" t="s">
        <v>300</v>
      </c>
      <c r="P363" s="38" t="s">
        <v>2352</v>
      </c>
      <c r="Q363" s="38" t="s">
        <v>591</v>
      </c>
      <c r="R363" s="38">
        <v>0</v>
      </c>
      <c r="S363" s="38">
        <v>0</v>
      </c>
      <c r="T363" s="38">
        <v>0</v>
      </c>
      <c r="U363" s="38">
        <v>0</v>
      </c>
      <c r="V363" s="38">
        <v>0</v>
      </c>
      <c r="W363" s="38">
        <v>0</v>
      </c>
      <c r="X363" s="38">
        <v>0</v>
      </c>
      <c r="Y363" s="38">
        <v>0</v>
      </c>
      <c r="Z363" s="38"/>
      <c r="AA363" s="38">
        <v>0</v>
      </c>
      <c r="AB363" s="38">
        <v>0</v>
      </c>
      <c r="AC363" s="38">
        <v>0</v>
      </c>
      <c r="AD363" s="38">
        <v>0</v>
      </c>
      <c r="AE363" s="38">
        <v>0</v>
      </c>
      <c r="AF363" s="38">
        <v>0</v>
      </c>
      <c r="AG363" s="38">
        <v>0</v>
      </c>
      <c r="AH363" s="38">
        <v>0</v>
      </c>
      <c r="AI363" s="38">
        <v>0</v>
      </c>
      <c r="AJ363" s="38">
        <v>0</v>
      </c>
      <c r="AK363" s="38">
        <v>0</v>
      </c>
      <c r="AL363" s="38">
        <v>0</v>
      </c>
      <c r="AM363" s="38">
        <v>0</v>
      </c>
      <c r="AN363" s="38">
        <v>0</v>
      </c>
      <c r="AO363" s="38">
        <v>0</v>
      </c>
      <c r="AP363" s="38">
        <v>0</v>
      </c>
      <c r="AQ363" s="38">
        <v>0</v>
      </c>
      <c r="AR363" s="38">
        <v>0</v>
      </c>
      <c r="AS363" s="38">
        <v>0</v>
      </c>
      <c r="AT363" s="38">
        <v>0</v>
      </c>
      <c r="AU363" s="38">
        <v>0</v>
      </c>
      <c r="AV363" s="38">
        <v>0</v>
      </c>
      <c r="AW363" s="38">
        <v>0</v>
      </c>
      <c r="AX363" s="38">
        <v>0</v>
      </c>
      <c r="AY363" s="38">
        <v>0</v>
      </c>
      <c r="AZ363" s="38">
        <v>0</v>
      </c>
      <c r="BA363" s="38">
        <v>0</v>
      </c>
      <c r="BB363" s="38">
        <v>0</v>
      </c>
      <c r="BC363" s="38">
        <v>0</v>
      </c>
      <c r="BD363" s="38">
        <v>0</v>
      </c>
      <c r="BE363" s="38">
        <v>0</v>
      </c>
      <c r="BF363" s="38">
        <v>0</v>
      </c>
      <c r="BG363" s="38">
        <v>0</v>
      </c>
      <c r="BH363" s="43">
        <v>0</v>
      </c>
      <c r="BI363" s="38">
        <v>0</v>
      </c>
      <c r="BJ363" s="43">
        <v>0</v>
      </c>
      <c r="BK363" s="38">
        <v>1</v>
      </c>
      <c r="BL363" s="43">
        <v>0</v>
      </c>
      <c r="BM363" s="38">
        <v>0</v>
      </c>
      <c r="BN363" s="38">
        <v>0</v>
      </c>
      <c r="BO363" s="38">
        <v>1</v>
      </c>
      <c r="BP363" s="38">
        <v>1</v>
      </c>
      <c r="BQ363" s="38">
        <v>0</v>
      </c>
      <c r="BR363" s="38">
        <v>0</v>
      </c>
      <c r="BS363" s="38">
        <v>0</v>
      </c>
      <c r="BT363" s="38">
        <v>0</v>
      </c>
      <c r="BU363" s="38">
        <v>0</v>
      </c>
      <c r="BV363" s="38">
        <v>0</v>
      </c>
      <c r="BW363" s="38">
        <v>0</v>
      </c>
      <c r="BX363" s="38">
        <v>0</v>
      </c>
      <c r="BY363" s="38">
        <v>0</v>
      </c>
      <c r="BZ363" s="38">
        <v>0</v>
      </c>
      <c r="CA363" s="38">
        <v>0</v>
      </c>
      <c r="CB363" s="38">
        <v>0</v>
      </c>
      <c r="CC363" s="38">
        <v>0</v>
      </c>
      <c r="CD363" s="38">
        <v>0</v>
      </c>
      <c r="CE363" s="38">
        <v>0</v>
      </c>
      <c r="CF363" s="38">
        <v>0</v>
      </c>
      <c r="CG363" s="38">
        <v>0</v>
      </c>
      <c r="CH363" s="38">
        <v>0</v>
      </c>
      <c r="CI363" s="38">
        <v>0</v>
      </c>
      <c r="CJ363" s="38">
        <v>0</v>
      </c>
      <c r="CK363" s="38">
        <v>0</v>
      </c>
      <c r="CL363" s="38">
        <v>0</v>
      </c>
      <c r="CM363" s="38">
        <v>0</v>
      </c>
      <c r="CN363" s="38">
        <v>0</v>
      </c>
      <c r="CO363" s="38">
        <v>0</v>
      </c>
      <c r="CP363" s="38">
        <v>0</v>
      </c>
      <c r="CQ363" s="38">
        <v>0</v>
      </c>
      <c r="CR363" s="38">
        <v>0</v>
      </c>
      <c r="CS363" s="38">
        <v>0</v>
      </c>
      <c r="CT363" s="38">
        <v>0</v>
      </c>
      <c r="CU363" s="38">
        <v>0</v>
      </c>
      <c r="CV363" s="38">
        <v>0</v>
      </c>
      <c r="CW363" s="38">
        <v>0</v>
      </c>
      <c r="CX363" s="38">
        <f>SUM(AA363:CW363)</f>
        <v>3</v>
      </c>
      <c r="CY363" s="38">
        <v>1</v>
      </c>
      <c r="CZ363" s="38">
        <v>0</v>
      </c>
      <c r="DA363" s="38">
        <v>0</v>
      </c>
      <c r="DB363" s="38">
        <v>0</v>
      </c>
      <c r="DC363" s="38" t="s">
        <v>1064</v>
      </c>
      <c r="DD363" s="38" t="s">
        <v>305</v>
      </c>
      <c r="DE363" s="38"/>
      <c r="DF363" s="38"/>
      <c r="DG363" s="38"/>
      <c r="DH363" s="38"/>
      <c r="DI363" s="38"/>
      <c r="DJ363" s="38"/>
      <c r="DK363" s="38"/>
      <c r="DL363" s="38">
        <v>0</v>
      </c>
      <c r="DM363" s="38"/>
      <c r="DN363" s="38">
        <v>1</v>
      </c>
      <c r="DO363" s="38">
        <v>1937</v>
      </c>
      <c r="DP363" s="38" t="s">
        <v>2353</v>
      </c>
      <c r="DQ363" s="38" t="s">
        <v>2354</v>
      </c>
      <c r="DR363" s="38">
        <v>1962</v>
      </c>
      <c r="DS363" s="38" t="s">
        <v>2355</v>
      </c>
      <c r="DT363" s="38"/>
      <c r="DU363" s="38"/>
      <c r="DV363" s="38"/>
      <c r="DW363" s="38"/>
      <c r="DX363" s="38"/>
      <c r="DY363" s="38"/>
      <c r="DZ363" s="38"/>
      <c r="EA363" s="38"/>
      <c r="EB363" s="38"/>
      <c r="EC363" s="38"/>
      <c r="ED363" s="38"/>
      <c r="EE363" s="38"/>
      <c r="EF363" s="38"/>
      <c r="EG363" s="38"/>
      <c r="EH363" s="38"/>
      <c r="EI363" s="38"/>
    </row>
    <row r="364" spans="1:139" s="37" customFormat="1" ht="15.75" customHeight="1" x14ac:dyDescent="0.3">
      <c r="A364" s="38" t="s">
        <v>9</v>
      </c>
      <c r="B364" s="47" t="s">
        <v>2356</v>
      </c>
      <c r="C364" s="48" t="s">
        <v>2357</v>
      </c>
      <c r="D364" s="38"/>
      <c r="E364" s="38"/>
      <c r="F364" s="38" t="s">
        <v>91</v>
      </c>
      <c r="G364" s="38" t="s">
        <v>95</v>
      </c>
      <c r="H364" s="38" t="s">
        <v>454</v>
      </c>
      <c r="I364" s="38" t="s">
        <v>56</v>
      </c>
      <c r="J364" s="38" t="s">
        <v>455</v>
      </c>
      <c r="K364" s="38" t="s">
        <v>471</v>
      </c>
      <c r="L364" s="38"/>
      <c r="M364" s="38" t="s">
        <v>272</v>
      </c>
      <c r="N364" s="38"/>
      <c r="O364" s="38" t="s">
        <v>300</v>
      </c>
      <c r="P364" s="38" t="s">
        <v>2358</v>
      </c>
      <c r="Q364" s="38" t="s">
        <v>591</v>
      </c>
      <c r="R364" s="38">
        <v>0</v>
      </c>
      <c r="S364" s="38">
        <v>0</v>
      </c>
      <c r="T364" s="38">
        <v>0</v>
      </c>
      <c r="U364" s="38">
        <v>0</v>
      </c>
      <c r="V364" s="38">
        <v>0</v>
      </c>
      <c r="W364" s="38">
        <v>0</v>
      </c>
      <c r="X364" s="38">
        <v>0</v>
      </c>
      <c r="Y364" s="38">
        <v>0</v>
      </c>
      <c r="Z364" s="38"/>
      <c r="AA364" s="38">
        <v>0</v>
      </c>
      <c r="AB364" s="38">
        <v>0</v>
      </c>
      <c r="AC364" s="38">
        <v>0</v>
      </c>
      <c r="AD364" s="38">
        <v>0</v>
      </c>
      <c r="AE364" s="38">
        <v>0</v>
      </c>
      <c r="AF364" s="38">
        <v>0</v>
      </c>
      <c r="AG364" s="38">
        <v>0</v>
      </c>
      <c r="AH364" s="38">
        <v>0</v>
      </c>
      <c r="AI364" s="38">
        <v>0</v>
      </c>
      <c r="AJ364" s="38">
        <v>0</v>
      </c>
      <c r="AK364" s="38">
        <v>0</v>
      </c>
      <c r="AL364" s="38">
        <v>0</v>
      </c>
      <c r="AM364" s="38">
        <v>0</v>
      </c>
      <c r="AN364" s="38">
        <v>0</v>
      </c>
      <c r="AO364" s="38">
        <v>0</v>
      </c>
      <c r="AP364" s="38">
        <v>0</v>
      </c>
      <c r="AQ364" s="38">
        <v>0</v>
      </c>
      <c r="AR364" s="38">
        <v>0</v>
      </c>
      <c r="AS364" s="38">
        <v>0</v>
      </c>
      <c r="AT364" s="38">
        <v>0</v>
      </c>
      <c r="AU364" s="38">
        <v>0</v>
      </c>
      <c r="AV364" s="38">
        <v>0</v>
      </c>
      <c r="AW364" s="38">
        <v>0</v>
      </c>
      <c r="AX364" s="38">
        <v>0</v>
      </c>
      <c r="AY364" s="38">
        <v>0</v>
      </c>
      <c r="AZ364" s="38">
        <v>0</v>
      </c>
      <c r="BA364" s="38">
        <v>0</v>
      </c>
      <c r="BB364" s="38">
        <v>0</v>
      </c>
      <c r="BC364" s="38">
        <v>0</v>
      </c>
      <c r="BD364" s="38">
        <v>0</v>
      </c>
      <c r="BE364" s="38">
        <v>0</v>
      </c>
      <c r="BF364" s="38">
        <v>0</v>
      </c>
      <c r="BG364" s="38">
        <v>0</v>
      </c>
      <c r="BH364" s="43">
        <v>0</v>
      </c>
      <c r="BI364" s="38">
        <v>0</v>
      </c>
      <c r="BJ364" s="43">
        <v>0</v>
      </c>
      <c r="BK364" s="38">
        <v>1</v>
      </c>
      <c r="BL364" s="43">
        <v>0</v>
      </c>
      <c r="BM364" s="38">
        <v>0</v>
      </c>
      <c r="BN364" s="38">
        <v>1</v>
      </c>
      <c r="BO364" s="38">
        <v>0</v>
      </c>
      <c r="BP364" s="38">
        <v>1</v>
      </c>
      <c r="BQ364" s="38">
        <v>0</v>
      </c>
      <c r="BR364" s="38">
        <v>0</v>
      </c>
      <c r="BS364" s="38">
        <v>0</v>
      </c>
      <c r="BT364" s="38">
        <v>0</v>
      </c>
      <c r="BU364" s="38">
        <v>0</v>
      </c>
      <c r="BV364" s="38">
        <v>0</v>
      </c>
      <c r="BW364" s="38">
        <v>0</v>
      </c>
      <c r="BX364" s="38">
        <v>0</v>
      </c>
      <c r="BY364" s="38">
        <v>0</v>
      </c>
      <c r="BZ364" s="38">
        <v>0</v>
      </c>
      <c r="CA364" s="38">
        <v>0</v>
      </c>
      <c r="CB364" s="38">
        <v>0</v>
      </c>
      <c r="CC364" s="38">
        <v>0</v>
      </c>
      <c r="CD364" s="38">
        <v>0</v>
      </c>
      <c r="CE364" s="38">
        <v>0</v>
      </c>
      <c r="CF364" s="38">
        <v>0</v>
      </c>
      <c r="CG364" s="38">
        <v>0</v>
      </c>
      <c r="CH364" s="38">
        <v>0</v>
      </c>
      <c r="CI364" s="38">
        <v>0</v>
      </c>
      <c r="CJ364" s="38">
        <v>0</v>
      </c>
      <c r="CK364" s="38">
        <v>0</v>
      </c>
      <c r="CL364" s="38">
        <v>0</v>
      </c>
      <c r="CM364" s="38">
        <v>0</v>
      </c>
      <c r="CN364" s="38">
        <v>0</v>
      </c>
      <c r="CO364" s="38">
        <v>0</v>
      </c>
      <c r="CP364" s="38">
        <v>0</v>
      </c>
      <c r="CQ364" s="38">
        <v>0</v>
      </c>
      <c r="CR364" s="38">
        <v>0</v>
      </c>
      <c r="CS364" s="38">
        <v>0</v>
      </c>
      <c r="CT364" s="38">
        <v>0</v>
      </c>
      <c r="CU364" s="38">
        <v>0</v>
      </c>
      <c r="CV364" s="38">
        <v>0</v>
      </c>
      <c r="CW364" s="38">
        <v>0</v>
      </c>
      <c r="CX364" s="38">
        <f>SUM(AA364:CW364)</f>
        <v>3</v>
      </c>
      <c r="CY364" s="38">
        <v>1</v>
      </c>
      <c r="CZ364" s="38">
        <v>0</v>
      </c>
      <c r="DA364" s="38">
        <v>0</v>
      </c>
      <c r="DB364" s="38">
        <v>0</v>
      </c>
      <c r="DC364" s="38" t="s">
        <v>1064</v>
      </c>
      <c r="DD364" s="38" t="s">
        <v>305</v>
      </c>
      <c r="DE364" s="38"/>
      <c r="DF364" s="38"/>
      <c r="DG364" s="38"/>
      <c r="DH364" s="38"/>
      <c r="DI364" s="38"/>
      <c r="DJ364" s="38"/>
      <c r="DK364" s="38"/>
      <c r="DL364" s="38">
        <v>0</v>
      </c>
      <c r="DM364" s="38"/>
      <c r="DN364" s="38">
        <v>1</v>
      </c>
      <c r="DO364" s="38">
        <v>1923</v>
      </c>
      <c r="DP364" s="38" t="s">
        <v>2359</v>
      </c>
      <c r="DQ364" s="38" t="s">
        <v>2360</v>
      </c>
      <c r="DR364" s="38">
        <v>1937</v>
      </c>
      <c r="DS364" s="38" t="s">
        <v>2361</v>
      </c>
      <c r="DT364" s="38"/>
      <c r="DU364" s="38"/>
      <c r="DV364" s="38"/>
      <c r="DW364" s="38"/>
      <c r="DX364" s="38"/>
      <c r="DY364" s="38"/>
      <c r="DZ364" s="38"/>
      <c r="EA364" s="38"/>
      <c r="EB364" s="38"/>
      <c r="EC364" s="38"/>
      <c r="ED364" s="38"/>
      <c r="EE364" s="38"/>
      <c r="EF364" s="38"/>
      <c r="EG364" s="38"/>
      <c r="EH364" s="38"/>
      <c r="EI364" s="38"/>
    </row>
    <row r="365" spans="1:139" s="37" customFormat="1" ht="15.75" customHeight="1" x14ac:dyDescent="0.3">
      <c r="A365" s="25" t="s">
        <v>9</v>
      </c>
      <c r="B365" s="25" t="s">
        <v>2356</v>
      </c>
      <c r="C365" s="25" t="s">
        <v>2362</v>
      </c>
      <c r="D365" s="25"/>
      <c r="E365" s="25"/>
      <c r="F365" s="25" t="s">
        <v>122</v>
      </c>
      <c r="G365" s="25"/>
      <c r="H365" s="25" t="s">
        <v>716</v>
      </c>
      <c r="I365" s="25" t="s">
        <v>56</v>
      </c>
      <c r="J365" s="25" t="s">
        <v>455</v>
      </c>
      <c r="K365" s="25" t="s">
        <v>269</v>
      </c>
      <c r="L365" s="25"/>
      <c r="M365" s="25" t="s">
        <v>272</v>
      </c>
      <c r="N365" s="25"/>
      <c r="O365" s="25" t="s">
        <v>299</v>
      </c>
      <c r="P365" s="25"/>
      <c r="Q365" s="54"/>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25"/>
      <c r="AU365" s="25"/>
      <c r="AV365" s="25"/>
      <c r="AW365" s="25"/>
      <c r="AX365" s="25"/>
      <c r="AY365" s="25"/>
      <c r="AZ365" s="25"/>
      <c r="BA365" s="25"/>
      <c r="BB365" s="25"/>
      <c r="BC365" s="25"/>
      <c r="BD365" s="25"/>
      <c r="BE365" s="25"/>
      <c r="BF365" s="25"/>
      <c r="BG365" s="25"/>
      <c r="BH365" s="52"/>
      <c r="BI365" s="25"/>
      <c r="BJ365" s="52"/>
      <c r="BK365" s="25"/>
      <c r="BL365" s="52"/>
      <c r="BM365" s="25"/>
      <c r="BN365" s="25"/>
      <c r="BO365" s="25"/>
      <c r="BP365" s="25"/>
      <c r="BQ365" s="25"/>
      <c r="BR365" s="25"/>
      <c r="BS365" s="25"/>
      <c r="BT365" s="25"/>
      <c r="BU365" s="25"/>
      <c r="BV365" s="25"/>
      <c r="BW365" s="25"/>
      <c r="BX365" s="25"/>
      <c r="BY365" s="25"/>
      <c r="BZ365" s="25"/>
      <c r="CA365" s="25"/>
      <c r="CB365" s="25"/>
      <c r="CC365" s="53"/>
      <c r="CD365" s="25"/>
      <c r="CE365" s="25"/>
      <c r="CF365" s="25"/>
      <c r="CG365" s="25"/>
      <c r="CH365" s="25"/>
      <c r="CI365" s="25"/>
      <c r="CJ365" s="25"/>
      <c r="CK365" s="25"/>
      <c r="CL365" s="25"/>
      <c r="CM365" s="25"/>
      <c r="CN365" s="25"/>
      <c r="CO365" s="25"/>
      <c r="CP365" s="25"/>
      <c r="CQ365" s="25"/>
      <c r="CR365" s="25"/>
      <c r="CS365" s="25"/>
      <c r="CT365" s="25"/>
      <c r="CU365" s="25"/>
      <c r="CV365" s="25"/>
      <c r="CW365" s="54"/>
      <c r="CX365" s="25"/>
      <c r="CY365" s="25"/>
      <c r="CZ365" s="25"/>
      <c r="DA365" s="25"/>
      <c r="DB365" s="25"/>
      <c r="DC365" s="25" t="s">
        <v>600</v>
      </c>
      <c r="DD365" s="25" t="s">
        <v>309</v>
      </c>
      <c r="DE365" s="25"/>
      <c r="DF365" s="25"/>
      <c r="DG365" s="25"/>
      <c r="DH365" s="25"/>
      <c r="DI365" s="25"/>
      <c r="DJ365" s="25"/>
      <c r="DK365" s="25"/>
      <c r="DL365" s="25"/>
      <c r="DM365" s="25"/>
      <c r="DN365" s="25">
        <v>1</v>
      </c>
      <c r="DO365" s="25">
        <v>1986</v>
      </c>
      <c r="DP365" s="40" t="s">
        <v>2363</v>
      </c>
      <c r="DQ365" s="25"/>
      <c r="DR365" s="25"/>
      <c r="DS365" s="40" t="s">
        <v>2363</v>
      </c>
      <c r="DT365" s="38"/>
      <c r="DU365" s="38"/>
      <c r="DV365" s="38"/>
      <c r="DW365" s="38"/>
      <c r="DX365" s="38"/>
      <c r="DY365" s="38"/>
      <c r="DZ365" s="38"/>
      <c r="EA365" s="38"/>
      <c r="EB365" s="38"/>
      <c r="EC365" s="38"/>
      <c r="ED365" s="38"/>
      <c r="EE365" s="38"/>
      <c r="EF365" s="38"/>
      <c r="EG365" s="38"/>
      <c r="EH365" s="38"/>
      <c r="EI365" s="38"/>
    </row>
    <row r="366" spans="1:139" s="37" customFormat="1" ht="15.75" customHeight="1" x14ac:dyDescent="0.3">
      <c r="A366" s="74" t="s">
        <v>9</v>
      </c>
      <c r="B366" s="74" t="s">
        <v>2364</v>
      </c>
      <c r="C366" s="37" t="s">
        <v>2365</v>
      </c>
      <c r="F366" s="37" t="s">
        <v>122</v>
      </c>
      <c r="H366" s="546" t="s">
        <v>8574</v>
      </c>
      <c r="I366" s="37" t="s">
        <v>56</v>
      </c>
      <c r="J366" s="37" t="s">
        <v>173</v>
      </c>
      <c r="K366" s="37" t="s">
        <v>471</v>
      </c>
      <c r="M366" s="37" t="s">
        <v>2366</v>
      </c>
      <c r="O366" s="37" t="s">
        <v>299</v>
      </c>
      <c r="P366" s="37" t="s">
        <v>2367</v>
      </c>
      <c r="Q366" s="75"/>
      <c r="BH366" s="52"/>
      <c r="BJ366" s="52"/>
      <c r="BL366" s="52"/>
      <c r="CC366" s="90"/>
      <c r="CW366" s="75"/>
      <c r="CX366" s="37">
        <v>0</v>
      </c>
      <c r="CY366" s="37">
        <v>1</v>
      </c>
      <c r="CZ366" s="37">
        <v>0</v>
      </c>
      <c r="DA366" s="37">
        <v>0</v>
      </c>
      <c r="DB366" s="37">
        <v>0</v>
      </c>
      <c r="DC366" s="37" t="s">
        <v>2368</v>
      </c>
      <c r="DD366" s="37" t="s">
        <v>311</v>
      </c>
      <c r="DG366" s="37" t="s">
        <v>2369</v>
      </c>
      <c r="DH366" s="37" t="s">
        <v>2370</v>
      </c>
      <c r="DI366" s="37" t="s">
        <v>1474</v>
      </c>
      <c r="DJ366" s="37" t="s">
        <v>1474</v>
      </c>
      <c r="DL366" s="37">
        <v>1</v>
      </c>
      <c r="DM366" s="37" t="s">
        <v>595</v>
      </c>
      <c r="DN366" s="37">
        <v>1</v>
      </c>
      <c r="DO366" s="37">
        <v>1997</v>
      </c>
      <c r="DP366" s="37" t="s">
        <v>2371</v>
      </c>
      <c r="DQ366" s="37" t="s">
        <v>2365</v>
      </c>
      <c r="DR366" s="37" t="s">
        <v>580</v>
      </c>
      <c r="DS366" s="37" t="s">
        <v>2372</v>
      </c>
      <c r="DT366" s="38"/>
      <c r="DU366" s="38"/>
      <c r="DV366" s="38"/>
      <c r="DW366" s="38"/>
      <c r="DX366" s="38"/>
      <c r="DY366" s="38"/>
      <c r="DZ366" s="38"/>
      <c r="EA366" s="38"/>
      <c r="EB366" s="38"/>
      <c r="EC366" s="38"/>
      <c r="ED366" s="38"/>
      <c r="EE366" s="38"/>
      <c r="EF366" s="38"/>
      <c r="EG366" s="38"/>
      <c r="EH366" s="38"/>
      <c r="EI366" s="38"/>
    </row>
    <row r="367" spans="1:139" s="37" customFormat="1" ht="15.75" customHeight="1" x14ac:dyDescent="0.3">
      <c r="A367" s="38" t="s">
        <v>9</v>
      </c>
      <c r="B367" s="47" t="s">
        <v>2373</v>
      </c>
      <c r="C367" s="48" t="s">
        <v>2374</v>
      </c>
      <c r="D367" s="38"/>
      <c r="E367" s="38"/>
      <c r="F367" s="38" t="s">
        <v>122</v>
      </c>
      <c r="G367" s="38"/>
      <c r="H367" s="546" t="s">
        <v>8574</v>
      </c>
      <c r="I367" s="38" t="s">
        <v>56</v>
      </c>
      <c r="J367" s="38" t="s">
        <v>173</v>
      </c>
      <c r="K367" s="38" t="s">
        <v>471</v>
      </c>
      <c r="L367" s="38"/>
      <c r="M367" s="38" t="s">
        <v>268</v>
      </c>
      <c r="N367" s="38" t="s">
        <v>299</v>
      </c>
      <c r="O367" s="38" t="s">
        <v>299</v>
      </c>
      <c r="P367" s="38"/>
      <c r="Q367" s="38"/>
      <c r="R367" s="38">
        <v>0</v>
      </c>
      <c r="S367" s="38">
        <v>0</v>
      </c>
      <c r="T367" s="38">
        <v>0</v>
      </c>
      <c r="U367" s="38">
        <v>0</v>
      </c>
      <c r="V367" s="38">
        <v>0</v>
      </c>
      <c r="W367" s="38">
        <v>1</v>
      </c>
      <c r="X367" s="38">
        <v>0</v>
      </c>
      <c r="Y367" s="38">
        <v>0</v>
      </c>
      <c r="Z367" s="38"/>
      <c r="AA367" s="38">
        <v>0</v>
      </c>
      <c r="AB367" s="38">
        <v>0</v>
      </c>
      <c r="AC367" s="38">
        <v>0</v>
      </c>
      <c r="AD367" s="38">
        <v>0</v>
      </c>
      <c r="AE367" s="38">
        <v>0</v>
      </c>
      <c r="AF367" s="38">
        <v>0</v>
      </c>
      <c r="AG367" s="38">
        <v>0</v>
      </c>
      <c r="AH367" s="38">
        <v>0</v>
      </c>
      <c r="AI367" s="38">
        <v>0</v>
      </c>
      <c r="AJ367" s="38">
        <v>0</v>
      </c>
      <c r="AK367" s="38">
        <v>0</v>
      </c>
      <c r="AL367" s="38">
        <v>0</v>
      </c>
      <c r="AM367" s="38">
        <v>0</v>
      </c>
      <c r="AN367" s="38">
        <v>0</v>
      </c>
      <c r="AO367" s="38">
        <v>0</v>
      </c>
      <c r="AP367" s="38">
        <v>0</v>
      </c>
      <c r="AQ367" s="38">
        <v>0</v>
      </c>
      <c r="AR367" s="38">
        <v>0</v>
      </c>
      <c r="AS367" s="38">
        <v>0</v>
      </c>
      <c r="AT367" s="38">
        <v>0</v>
      </c>
      <c r="AU367" s="38">
        <v>0</v>
      </c>
      <c r="AV367" s="38">
        <v>0</v>
      </c>
      <c r="AW367" s="38">
        <v>0</v>
      </c>
      <c r="AX367" s="38">
        <v>0</v>
      </c>
      <c r="AY367" s="38">
        <v>0</v>
      </c>
      <c r="AZ367" s="38">
        <v>0</v>
      </c>
      <c r="BA367" s="38">
        <v>0</v>
      </c>
      <c r="BB367" s="38">
        <v>0</v>
      </c>
      <c r="BC367" s="38">
        <v>0</v>
      </c>
      <c r="BD367" s="38">
        <v>0</v>
      </c>
      <c r="BE367" s="38">
        <v>0</v>
      </c>
      <c r="BF367" s="38">
        <v>0</v>
      </c>
      <c r="BG367" s="38">
        <v>0</v>
      </c>
      <c r="BH367" s="43">
        <v>0</v>
      </c>
      <c r="BI367" s="38">
        <v>0</v>
      </c>
      <c r="BJ367" s="43">
        <v>0</v>
      </c>
      <c r="BK367" s="38">
        <v>0</v>
      </c>
      <c r="BL367" s="43">
        <v>0</v>
      </c>
      <c r="BM367" s="38">
        <v>0</v>
      </c>
      <c r="BN367" s="38">
        <v>0</v>
      </c>
      <c r="BO367" s="38">
        <v>0</v>
      </c>
      <c r="BP367" s="38">
        <v>0</v>
      </c>
      <c r="BQ367" s="38">
        <v>0</v>
      </c>
      <c r="BR367" s="38">
        <v>0</v>
      </c>
      <c r="BS367" s="38">
        <v>0</v>
      </c>
      <c r="BT367" s="38">
        <v>0</v>
      </c>
      <c r="BU367" s="38">
        <v>0</v>
      </c>
      <c r="BV367" s="38">
        <v>0</v>
      </c>
      <c r="BW367" s="38">
        <v>0</v>
      </c>
      <c r="BX367" s="38">
        <v>0</v>
      </c>
      <c r="BY367" s="38">
        <v>0</v>
      </c>
      <c r="BZ367" s="38">
        <v>0</v>
      </c>
      <c r="CA367" s="38">
        <v>0</v>
      </c>
      <c r="CB367" s="38">
        <v>0</v>
      </c>
      <c r="CC367" s="38">
        <v>0</v>
      </c>
      <c r="CD367" s="38">
        <v>0</v>
      </c>
      <c r="CE367" s="38">
        <v>0</v>
      </c>
      <c r="CF367" s="38">
        <v>0</v>
      </c>
      <c r="CG367" s="38">
        <v>0</v>
      </c>
      <c r="CH367" s="38">
        <v>0</v>
      </c>
      <c r="CI367" s="38">
        <v>0</v>
      </c>
      <c r="CJ367" s="38">
        <v>0</v>
      </c>
      <c r="CK367" s="38">
        <v>0</v>
      </c>
      <c r="CL367" s="38">
        <v>0</v>
      </c>
      <c r="CM367" s="38">
        <v>0</v>
      </c>
      <c r="CN367" s="38">
        <v>0</v>
      </c>
      <c r="CO367" s="38">
        <v>0</v>
      </c>
      <c r="CP367" s="38">
        <v>0</v>
      </c>
      <c r="CQ367" s="38">
        <v>0</v>
      </c>
      <c r="CR367" s="38">
        <v>0</v>
      </c>
      <c r="CS367" s="38">
        <v>0</v>
      </c>
      <c r="CT367" s="38">
        <v>0</v>
      </c>
      <c r="CU367" s="38">
        <v>0</v>
      </c>
      <c r="CV367" s="38">
        <v>0</v>
      </c>
      <c r="CW367" s="38">
        <v>0</v>
      </c>
      <c r="CX367" s="38">
        <v>0</v>
      </c>
      <c r="CY367" s="38">
        <v>1</v>
      </c>
      <c r="CZ367" s="38">
        <v>0</v>
      </c>
      <c r="DA367" s="38">
        <v>0</v>
      </c>
      <c r="DB367" s="38">
        <v>0</v>
      </c>
      <c r="DC367" s="38" t="s">
        <v>1771</v>
      </c>
      <c r="DD367" s="38" t="s">
        <v>311</v>
      </c>
      <c r="DE367" s="38"/>
      <c r="DF367" s="38">
        <v>1</v>
      </c>
      <c r="DG367" s="38" t="s">
        <v>2375</v>
      </c>
      <c r="DH367" s="38"/>
      <c r="DI367" s="38"/>
      <c r="DJ367" s="38"/>
      <c r="DK367" s="38"/>
      <c r="DL367" s="38">
        <v>1</v>
      </c>
      <c r="DM367" s="38"/>
      <c r="DN367" s="38">
        <v>1</v>
      </c>
      <c r="DO367" s="38">
        <v>1941</v>
      </c>
      <c r="DP367" s="38" t="s">
        <v>2376</v>
      </c>
      <c r="DQ367" s="38" t="s">
        <v>2377</v>
      </c>
      <c r="DR367" s="38">
        <v>1990</v>
      </c>
      <c r="DS367" s="38" t="s">
        <v>2378</v>
      </c>
      <c r="DT367" s="38"/>
      <c r="DU367" s="38"/>
      <c r="DV367" s="38"/>
      <c r="DW367" s="38"/>
      <c r="DX367" s="38"/>
      <c r="DY367" s="38"/>
      <c r="DZ367" s="38"/>
      <c r="EA367" s="38"/>
      <c r="EB367" s="38"/>
      <c r="EC367" s="38"/>
      <c r="ED367" s="38"/>
      <c r="EE367" s="38"/>
      <c r="EF367" s="38"/>
      <c r="EG367" s="38"/>
      <c r="EH367" s="38"/>
      <c r="EI367" s="38"/>
    </row>
    <row r="368" spans="1:139" s="37" customFormat="1" ht="15.75" customHeight="1" x14ac:dyDescent="0.3">
      <c r="A368" s="38" t="s">
        <v>9</v>
      </c>
      <c r="B368" s="47" t="s">
        <v>2373</v>
      </c>
      <c r="C368" s="48" t="s">
        <v>2379</v>
      </c>
      <c r="D368" s="38"/>
      <c r="E368" s="38"/>
      <c r="F368" s="38" t="s">
        <v>122</v>
      </c>
      <c r="G368" s="38"/>
      <c r="H368" s="546" t="s">
        <v>8574</v>
      </c>
      <c r="I368" s="38" t="s">
        <v>56</v>
      </c>
      <c r="J368" s="38" t="s">
        <v>173</v>
      </c>
      <c r="K368" s="38" t="s">
        <v>471</v>
      </c>
      <c r="L368" s="38"/>
      <c r="M368" s="38" t="s">
        <v>268</v>
      </c>
      <c r="N368" s="38" t="s">
        <v>299</v>
      </c>
      <c r="O368" s="38" t="s">
        <v>299</v>
      </c>
      <c r="P368" s="38"/>
      <c r="Q368" s="38"/>
      <c r="R368" s="38">
        <v>0</v>
      </c>
      <c r="S368" s="38">
        <v>0</v>
      </c>
      <c r="T368" s="38">
        <v>0</v>
      </c>
      <c r="U368" s="38">
        <v>0</v>
      </c>
      <c r="V368" s="38">
        <v>0</v>
      </c>
      <c r="W368" s="38">
        <v>1</v>
      </c>
      <c r="X368" s="38">
        <v>0</v>
      </c>
      <c r="Y368" s="38">
        <v>0</v>
      </c>
      <c r="Z368" s="38"/>
      <c r="AA368" s="38">
        <v>0</v>
      </c>
      <c r="AB368" s="38">
        <v>0</v>
      </c>
      <c r="AC368" s="38">
        <v>0</v>
      </c>
      <c r="AD368" s="38">
        <v>0</v>
      </c>
      <c r="AE368" s="38">
        <v>0</v>
      </c>
      <c r="AF368" s="38">
        <v>0</v>
      </c>
      <c r="AG368" s="38">
        <v>0</v>
      </c>
      <c r="AH368" s="38">
        <v>0</v>
      </c>
      <c r="AI368" s="38">
        <v>0</v>
      </c>
      <c r="AJ368" s="38">
        <v>0</v>
      </c>
      <c r="AK368" s="38">
        <v>0</v>
      </c>
      <c r="AL368" s="38">
        <v>0</v>
      </c>
      <c r="AM368" s="38">
        <v>0</v>
      </c>
      <c r="AN368" s="38">
        <v>0</v>
      </c>
      <c r="AO368" s="38">
        <v>0</v>
      </c>
      <c r="AP368" s="38">
        <v>0</v>
      </c>
      <c r="AQ368" s="38">
        <v>0</v>
      </c>
      <c r="AR368" s="38">
        <v>0</v>
      </c>
      <c r="AS368" s="38">
        <v>0</v>
      </c>
      <c r="AT368" s="38">
        <v>0</v>
      </c>
      <c r="AU368" s="38">
        <v>0</v>
      </c>
      <c r="AV368" s="38">
        <v>0</v>
      </c>
      <c r="AW368" s="38">
        <v>0</v>
      </c>
      <c r="AX368" s="38">
        <v>0</v>
      </c>
      <c r="AY368" s="38">
        <v>0</v>
      </c>
      <c r="AZ368" s="38">
        <v>0</v>
      </c>
      <c r="BA368" s="38">
        <v>0</v>
      </c>
      <c r="BB368" s="38">
        <v>0</v>
      </c>
      <c r="BC368" s="38">
        <v>0</v>
      </c>
      <c r="BD368" s="38">
        <v>0</v>
      </c>
      <c r="BE368" s="38">
        <v>0</v>
      </c>
      <c r="BF368" s="38">
        <v>0</v>
      </c>
      <c r="BG368" s="38">
        <v>0</v>
      </c>
      <c r="BH368" s="43">
        <v>0</v>
      </c>
      <c r="BI368" s="38">
        <v>0</v>
      </c>
      <c r="BJ368" s="43">
        <v>0</v>
      </c>
      <c r="BK368" s="38">
        <v>0</v>
      </c>
      <c r="BL368" s="43">
        <v>0</v>
      </c>
      <c r="BM368" s="38">
        <v>0</v>
      </c>
      <c r="BN368" s="38">
        <v>0</v>
      </c>
      <c r="BO368" s="38">
        <v>0</v>
      </c>
      <c r="BP368" s="38">
        <v>0</v>
      </c>
      <c r="BQ368" s="38">
        <v>0</v>
      </c>
      <c r="BR368" s="38">
        <v>0</v>
      </c>
      <c r="BS368" s="38">
        <v>0</v>
      </c>
      <c r="BT368" s="38">
        <v>0</v>
      </c>
      <c r="BU368" s="38">
        <v>0</v>
      </c>
      <c r="BV368" s="38">
        <v>0</v>
      </c>
      <c r="BW368" s="38">
        <v>0</v>
      </c>
      <c r="BX368" s="38">
        <v>0</v>
      </c>
      <c r="BY368" s="38">
        <v>0</v>
      </c>
      <c r="BZ368" s="38">
        <v>0</v>
      </c>
      <c r="CA368" s="38">
        <v>0</v>
      </c>
      <c r="CB368" s="38">
        <v>0</v>
      </c>
      <c r="CC368" s="38">
        <v>0</v>
      </c>
      <c r="CD368" s="38">
        <v>0</v>
      </c>
      <c r="CE368" s="38">
        <v>0</v>
      </c>
      <c r="CF368" s="38">
        <v>0</v>
      </c>
      <c r="CG368" s="38">
        <v>0</v>
      </c>
      <c r="CH368" s="38">
        <v>0</v>
      </c>
      <c r="CI368" s="38">
        <v>0</v>
      </c>
      <c r="CJ368" s="38">
        <v>0</v>
      </c>
      <c r="CK368" s="38">
        <v>0</v>
      </c>
      <c r="CL368" s="38">
        <v>0</v>
      </c>
      <c r="CM368" s="38">
        <v>0</v>
      </c>
      <c r="CN368" s="38">
        <v>0</v>
      </c>
      <c r="CO368" s="38">
        <v>0</v>
      </c>
      <c r="CP368" s="38">
        <v>0</v>
      </c>
      <c r="CQ368" s="38">
        <v>0</v>
      </c>
      <c r="CR368" s="38">
        <v>0</v>
      </c>
      <c r="CS368" s="38">
        <v>0</v>
      </c>
      <c r="CT368" s="38">
        <v>0</v>
      </c>
      <c r="CU368" s="38">
        <v>0</v>
      </c>
      <c r="CV368" s="38">
        <v>0</v>
      </c>
      <c r="CW368" s="38">
        <v>0</v>
      </c>
      <c r="CX368" s="38">
        <v>0</v>
      </c>
      <c r="CY368" s="38">
        <v>1</v>
      </c>
      <c r="CZ368" s="38">
        <v>0</v>
      </c>
      <c r="DA368" s="38">
        <v>0</v>
      </c>
      <c r="DB368" s="38">
        <v>0</v>
      </c>
      <c r="DC368" s="38" t="s">
        <v>914</v>
      </c>
      <c r="DD368" s="38" t="s">
        <v>311</v>
      </c>
      <c r="DE368" s="38"/>
      <c r="DF368" s="38">
        <v>1</v>
      </c>
      <c r="DG368" s="38"/>
      <c r="DH368" s="38"/>
      <c r="DI368" s="38"/>
      <c r="DJ368" s="38"/>
      <c r="DK368" s="38"/>
      <c r="DL368" s="38">
        <v>0</v>
      </c>
      <c r="DM368" s="38"/>
      <c r="DN368" s="38">
        <v>1</v>
      </c>
      <c r="DO368" s="38">
        <v>1935</v>
      </c>
      <c r="DP368" s="38" t="s">
        <v>2381</v>
      </c>
      <c r="DQ368" s="48" t="s">
        <v>2379</v>
      </c>
      <c r="DR368" s="38" t="s">
        <v>460</v>
      </c>
      <c r="DS368" s="38" t="s">
        <v>2381</v>
      </c>
      <c r="DT368" s="38"/>
      <c r="DU368" s="38"/>
      <c r="DV368" s="38"/>
      <c r="DW368" s="38"/>
      <c r="DX368" s="38"/>
      <c r="DY368" s="38"/>
      <c r="DZ368" s="38"/>
      <c r="EA368" s="38"/>
      <c r="EB368" s="38"/>
      <c r="EC368" s="38"/>
      <c r="ED368" s="38"/>
      <c r="EE368" s="38"/>
      <c r="EF368" s="38"/>
      <c r="EG368" s="38"/>
      <c r="EH368" s="38"/>
      <c r="EI368" s="38"/>
    </row>
    <row r="369" spans="1:139" s="37" customFormat="1" ht="15.75" customHeight="1" x14ac:dyDescent="0.3">
      <c r="A369" s="38" t="s">
        <v>9</v>
      </c>
      <c r="B369" s="47" t="s">
        <v>2382</v>
      </c>
      <c r="C369" s="48" t="s">
        <v>2383</v>
      </c>
      <c r="D369" s="38"/>
      <c r="E369" s="38"/>
      <c r="F369" s="38" t="s">
        <v>122</v>
      </c>
      <c r="G369" s="38"/>
      <c r="H369" s="546" t="s">
        <v>8574</v>
      </c>
      <c r="I369" s="38" t="s">
        <v>56</v>
      </c>
      <c r="J369" s="38" t="s">
        <v>173</v>
      </c>
      <c r="K369" s="38" t="s">
        <v>471</v>
      </c>
      <c r="L369" s="38"/>
      <c r="M369" s="38" t="s">
        <v>268</v>
      </c>
      <c r="N369" s="38" t="s">
        <v>299</v>
      </c>
      <c r="O369" s="38" t="s">
        <v>299</v>
      </c>
      <c r="P369" s="38"/>
      <c r="Q369" s="38"/>
      <c r="R369" s="38">
        <v>0</v>
      </c>
      <c r="S369" s="38">
        <v>0</v>
      </c>
      <c r="T369" s="38">
        <v>0</v>
      </c>
      <c r="U369" s="38">
        <v>0</v>
      </c>
      <c r="V369" s="38">
        <v>0</v>
      </c>
      <c r="W369" s="38">
        <v>1</v>
      </c>
      <c r="X369" s="38">
        <v>0</v>
      </c>
      <c r="Y369" s="38">
        <v>0</v>
      </c>
      <c r="Z369" s="38"/>
      <c r="AA369" s="38">
        <v>0</v>
      </c>
      <c r="AB369" s="38">
        <v>0</v>
      </c>
      <c r="AC369" s="38">
        <v>0</v>
      </c>
      <c r="AD369" s="38">
        <v>0</v>
      </c>
      <c r="AE369" s="38">
        <v>0</v>
      </c>
      <c r="AF369" s="38">
        <v>0</v>
      </c>
      <c r="AG369" s="38">
        <v>0</v>
      </c>
      <c r="AH369" s="38">
        <v>0</v>
      </c>
      <c r="AI369" s="38">
        <v>0</v>
      </c>
      <c r="AJ369" s="38">
        <v>0</v>
      </c>
      <c r="AK369" s="38">
        <v>0</v>
      </c>
      <c r="AL369" s="38">
        <v>0</v>
      </c>
      <c r="AM369" s="38">
        <v>0</v>
      </c>
      <c r="AN369" s="38">
        <v>0</v>
      </c>
      <c r="AO369" s="38">
        <v>0</v>
      </c>
      <c r="AP369" s="38">
        <v>0</v>
      </c>
      <c r="AQ369" s="38">
        <v>0</v>
      </c>
      <c r="AR369" s="38">
        <v>0</v>
      </c>
      <c r="AS369" s="38">
        <v>0</v>
      </c>
      <c r="AT369" s="38">
        <v>0</v>
      </c>
      <c r="AU369" s="38">
        <v>0</v>
      </c>
      <c r="AV369" s="38">
        <v>0</v>
      </c>
      <c r="AW369" s="38">
        <v>0</v>
      </c>
      <c r="AX369" s="38">
        <v>0</v>
      </c>
      <c r="AY369" s="38">
        <v>0</v>
      </c>
      <c r="AZ369" s="38">
        <v>0</v>
      </c>
      <c r="BA369" s="38">
        <v>0</v>
      </c>
      <c r="BB369" s="38">
        <v>0</v>
      </c>
      <c r="BC369" s="38">
        <v>0</v>
      </c>
      <c r="BD369" s="38">
        <v>0</v>
      </c>
      <c r="BE369" s="38">
        <v>0</v>
      </c>
      <c r="BF369" s="38">
        <v>0</v>
      </c>
      <c r="BG369" s="38">
        <v>0</v>
      </c>
      <c r="BH369" s="43">
        <v>0</v>
      </c>
      <c r="BI369" s="38">
        <v>0</v>
      </c>
      <c r="BJ369" s="43">
        <v>0</v>
      </c>
      <c r="BK369" s="38">
        <v>0</v>
      </c>
      <c r="BL369" s="43">
        <v>0</v>
      </c>
      <c r="BM369" s="38">
        <v>0</v>
      </c>
      <c r="BN369" s="38">
        <v>0</v>
      </c>
      <c r="BO369" s="38">
        <v>0</v>
      </c>
      <c r="BP369" s="38">
        <v>0</v>
      </c>
      <c r="BQ369" s="38">
        <v>0</v>
      </c>
      <c r="BR369" s="38">
        <v>0</v>
      </c>
      <c r="BS369" s="38">
        <v>0</v>
      </c>
      <c r="BT369" s="38">
        <v>0</v>
      </c>
      <c r="BU369" s="38">
        <v>0</v>
      </c>
      <c r="BV369" s="38">
        <v>0</v>
      </c>
      <c r="BW369" s="38">
        <v>0</v>
      </c>
      <c r="BX369" s="38">
        <v>0</v>
      </c>
      <c r="BY369" s="38">
        <v>0</v>
      </c>
      <c r="BZ369" s="38">
        <v>0</v>
      </c>
      <c r="CA369" s="38">
        <v>0</v>
      </c>
      <c r="CB369" s="38">
        <v>0</v>
      </c>
      <c r="CC369" s="38">
        <v>0</v>
      </c>
      <c r="CD369" s="38">
        <v>0</v>
      </c>
      <c r="CE369" s="38">
        <v>0</v>
      </c>
      <c r="CF369" s="38">
        <v>0</v>
      </c>
      <c r="CG369" s="38">
        <v>0</v>
      </c>
      <c r="CH369" s="38">
        <v>0</v>
      </c>
      <c r="CI369" s="38">
        <v>0</v>
      </c>
      <c r="CJ369" s="38">
        <v>0</v>
      </c>
      <c r="CK369" s="38">
        <v>0</v>
      </c>
      <c r="CL369" s="38">
        <v>0</v>
      </c>
      <c r="CM369" s="38">
        <v>0</v>
      </c>
      <c r="CN369" s="38">
        <v>0</v>
      </c>
      <c r="CO369" s="38">
        <v>0</v>
      </c>
      <c r="CP369" s="38">
        <v>0</v>
      </c>
      <c r="CQ369" s="38">
        <v>0</v>
      </c>
      <c r="CR369" s="38">
        <v>0</v>
      </c>
      <c r="CS369" s="38">
        <v>0</v>
      </c>
      <c r="CT369" s="38">
        <v>0</v>
      </c>
      <c r="CU369" s="38">
        <v>0</v>
      </c>
      <c r="CV369" s="38">
        <v>0</v>
      </c>
      <c r="CW369" s="38">
        <v>0</v>
      </c>
      <c r="CX369" s="38">
        <v>0</v>
      </c>
      <c r="CY369" s="38">
        <v>1</v>
      </c>
      <c r="CZ369" s="38">
        <v>0</v>
      </c>
      <c r="DA369" s="38">
        <v>0</v>
      </c>
      <c r="DB369" s="38">
        <v>0</v>
      </c>
      <c r="DC369" s="38" t="s">
        <v>1771</v>
      </c>
      <c r="DD369" s="38" t="s">
        <v>311</v>
      </c>
      <c r="DE369" s="38"/>
      <c r="DF369" s="38">
        <v>1</v>
      </c>
      <c r="DG369" s="38"/>
      <c r="DH369" s="38"/>
      <c r="DI369" s="38"/>
      <c r="DJ369" s="38"/>
      <c r="DK369" s="38"/>
      <c r="DL369" s="38">
        <v>0</v>
      </c>
      <c r="DM369" s="38"/>
      <c r="DN369" s="38">
        <v>1</v>
      </c>
      <c r="DO369" s="38">
        <v>1972</v>
      </c>
      <c r="DP369" s="38" t="s">
        <v>2384</v>
      </c>
      <c r="DQ369" s="38" t="s">
        <v>2385</v>
      </c>
      <c r="DR369" s="38">
        <v>1986</v>
      </c>
      <c r="DS369" s="38" t="s">
        <v>2386</v>
      </c>
      <c r="DT369" s="38"/>
      <c r="DU369" s="38"/>
      <c r="DV369" s="38"/>
      <c r="DW369" s="38"/>
      <c r="DX369" s="38"/>
      <c r="DY369" s="38"/>
      <c r="DZ369" s="38"/>
      <c r="EA369" s="38"/>
      <c r="EB369" s="38"/>
      <c r="EC369" s="38"/>
      <c r="ED369" s="38"/>
      <c r="EE369" s="38"/>
      <c r="EF369" s="38"/>
      <c r="EG369" s="38"/>
      <c r="EH369" s="38"/>
      <c r="EI369" s="38"/>
    </row>
    <row r="370" spans="1:139" s="37" customFormat="1" ht="15.75" customHeight="1" x14ac:dyDescent="0.3">
      <c r="A370" s="38" t="s">
        <v>9</v>
      </c>
      <c r="B370" s="47" t="s">
        <v>2387</v>
      </c>
      <c r="C370" s="48" t="s">
        <v>2388</v>
      </c>
      <c r="D370" s="38"/>
      <c r="E370" s="38"/>
      <c r="F370" s="38" t="s">
        <v>122</v>
      </c>
      <c r="G370" s="38"/>
      <c r="H370" s="546" t="s">
        <v>8574</v>
      </c>
      <c r="I370" s="38" t="s">
        <v>56</v>
      </c>
      <c r="J370" s="38" t="s">
        <v>173</v>
      </c>
      <c r="K370" s="38" t="s">
        <v>471</v>
      </c>
      <c r="L370" s="38"/>
      <c r="M370" s="38" t="s">
        <v>274</v>
      </c>
      <c r="N370" s="38" t="s">
        <v>299</v>
      </c>
      <c r="O370" s="38" t="s">
        <v>299</v>
      </c>
      <c r="P370" s="38"/>
      <c r="Q370" s="38"/>
      <c r="R370" s="38">
        <v>0</v>
      </c>
      <c r="S370" s="38">
        <v>0</v>
      </c>
      <c r="T370" s="38">
        <v>0</v>
      </c>
      <c r="U370" s="38">
        <v>0</v>
      </c>
      <c r="V370" s="38">
        <v>0</v>
      </c>
      <c r="W370" s="38">
        <v>0</v>
      </c>
      <c r="X370" s="38">
        <v>0</v>
      </c>
      <c r="Y370" s="38">
        <v>1</v>
      </c>
      <c r="Z370" s="38"/>
      <c r="AA370" s="38">
        <v>0</v>
      </c>
      <c r="AB370" s="38">
        <v>0</v>
      </c>
      <c r="AC370" s="38">
        <v>0</v>
      </c>
      <c r="AD370" s="38">
        <v>0</v>
      </c>
      <c r="AE370" s="38">
        <v>0</v>
      </c>
      <c r="AF370" s="38">
        <v>0</v>
      </c>
      <c r="AG370" s="38">
        <v>0</v>
      </c>
      <c r="AH370" s="38">
        <v>0</v>
      </c>
      <c r="AI370" s="38">
        <v>0</v>
      </c>
      <c r="AJ370" s="38">
        <v>0</v>
      </c>
      <c r="AK370" s="38">
        <v>0</v>
      </c>
      <c r="AL370" s="38">
        <v>0</v>
      </c>
      <c r="AM370" s="38">
        <v>0</v>
      </c>
      <c r="AN370" s="38">
        <v>0</v>
      </c>
      <c r="AO370" s="38">
        <v>0</v>
      </c>
      <c r="AP370" s="38">
        <v>0</v>
      </c>
      <c r="AQ370" s="38">
        <v>0</v>
      </c>
      <c r="AR370" s="38">
        <v>0</v>
      </c>
      <c r="AS370" s="38">
        <v>0</v>
      </c>
      <c r="AT370" s="38">
        <v>0</v>
      </c>
      <c r="AU370" s="38">
        <v>0</v>
      </c>
      <c r="AV370" s="38">
        <v>0</v>
      </c>
      <c r="AW370" s="38">
        <v>0</v>
      </c>
      <c r="AX370" s="38">
        <v>0</v>
      </c>
      <c r="AY370" s="38">
        <v>0</v>
      </c>
      <c r="AZ370" s="38">
        <v>0</v>
      </c>
      <c r="BA370" s="38">
        <v>0</v>
      </c>
      <c r="BB370" s="38">
        <v>0</v>
      </c>
      <c r="BC370" s="38">
        <v>0</v>
      </c>
      <c r="BD370" s="38">
        <v>0</v>
      </c>
      <c r="BE370" s="38">
        <v>0</v>
      </c>
      <c r="BF370" s="38">
        <v>0</v>
      </c>
      <c r="BG370" s="38">
        <v>0</v>
      </c>
      <c r="BH370" s="43">
        <v>0</v>
      </c>
      <c r="BI370" s="38">
        <v>0</v>
      </c>
      <c r="BJ370" s="43">
        <v>0</v>
      </c>
      <c r="BK370" s="38">
        <v>0</v>
      </c>
      <c r="BL370" s="43">
        <v>0</v>
      </c>
      <c r="BM370" s="38">
        <v>0</v>
      </c>
      <c r="BN370" s="38">
        <v>0</v>
      </c>
      <c r="BO370" s="38">
        <v>0</v>
      </c>
      <c r="BP370" s="38">
        <v>0</v>
      </c>
      <c r="BQ370" s="38">
        <v>0</v>
      </c>
      <c r="BR370" s="38">
        <v>0</v>
      </c>
      <c r="BS370" s="38">
        <v>0</v>
      </c>
      <c r="BT370" s="38">
        <v>0</v>
      </c>
      <c r="BU370" s="38">
        <v>0</v>
      </c>
      <c r="BV370" s="38">
        <v>0</v>
      </c>
      <c r="BW370" s="38">
        <v>0</v>
      </c>
      <c r="BX370" s="38">
        <v>0</v>
      </c>
      <c r="BY370" s="38">
        <v>0</v>
      </c>
      <c r="BZ370" s="38">
        <v>0</v>
      </c>
      <c r="CA370" s="38">
        <v>0</v>
      </c>
      <c r="CB370" s="38">
        <v>0</v>
      </c>
      <c r="CC370" s="38">
        <v>0</v>
      </c>
      <c r="CD370" s="38">
        <v>0</v>
      </c>
      <c r="CE370" s="38">
        <v>0</v>
      </c>
      <c r="CF370" s="38">
        <v>0</v>
      </c>
      <c r="CG370" s="38">
        <v>0</v>
      </c>
      <c r="CH370" s="38">
        <v>0</v>
      </c>
      <c r="CI370" s="38">
        <v>0</v>
      </c>
      <c r="CJ370" s="38">
        <v>0</v>
      </c>
      <c r="CK370" s="38">
        <v>0</v>
      </c>
      <c r="CL370" s="38">
        <v>0</v>
      </c>
      <c r="CM370" s="38">
        <v>0</v>
      </c>
      <c r="CN370" s="38">
        <v>0</v>
      </c>
      <c r="CO370" s="38">
        <v>0</v>
      </c>
      <c r="CP370" s="38">
        <v>0</v>
      </c>
      <c r="CQ370" s="38">
        <v>0</v>
      </c>
      <c r="CR370" s="38">
        <v>0</v>
      </c>
      <c r="CS370" s="38">
        <v>0</v>
      </c>
      <c r="CT370" s="38">
        <v>0</v>
      </c>
      <c r="CU370" s="38">
        <v>0</v>
      </c>
      <c r="CV370" s="38">
        <v>0</v>
      </c>
      <c r="CW370" s="38">
        <v>0</v>
      </c>
      <c r="CX370" s="38">
        <v>0</v>
      </c>
      <c r="CY370" s="38">
        <v>1</v>
      </c>
      <c r="CZ370" s="38">
        <v>0</v>
      </c>
      <c r="DA370" s="38">
        <v>0</v>
      </c>
      <c r="DB370" s="38">
        <v>0</v>
      </c>
      <c r="DC370" s="38" t="s">
        <v>2389</v>
      </c>
      <c r="DD370" s="38" t="s">
        <v>311</v>
      </c>
      <c r="DE370" s="38"/>
      <c r="DF370" s="38">
        <v>1</v>
      </c>
      <c r="DG370" s="38" t="s">
        <v>2390</v>
      </c>
      <c r="DH370" s="38"/>
      <c r="DI370" s="38"/>
      <c r="DJ370" s="38"/>
      <c r="DK370" s="38"/>
      <c r="DL370" s="38">
        <v>1</v>
      </c>
      <c r="DM370" s="38" t="s">
        <v>595</v>
      </c>
      <c r="DN370" s="38">
        <v>1</v>
      </c>
      <c r="DO370" s="38">
        <v>1994</v>
      </c>
      <c r="DP370" s="38" t="s">
        <v>2391</v>
      </c>
      <c r="DQ370" s="48" t="s">
        <v>2388</v>
      </c>
      <c r="DR370" s="38" t="s">
        <v>460</v>
      </c>
      <c r="DS370" s="38" t="s">
        <v>2391</v>
      </c>
      <c r="DT370" s="38"/>
      <c r="DU370" s="38"/>
      <c r="DV370" s="38"/>
      <c r="DW370" s="38"/>
      <c r="DX370" s="38"/>
      <c r="DY370" s="38"/>
      <c r="DZ370" s="38"/>
      <c r="EA370" s="38"/>
      <c r="EB370" s="38"/>
      <c r="EC370" s="38"/>
      <c r="ED370" s="38"/>
      <c r="EE370" s="38"/>
      <c r="EF370" s="38"/>
      <c r="EG370" s="38"/>
      <c r="EH370" s="38"/>
      <c r="EI370" s="38"/>
    </row>
    <row r="371" spans="1:139" s="37" customFormat="1" ht="15.75" customHeight="1" x14ac:dyDescent="0.3">
      <c r="A371" s="38" t="s">
        <v>9</v>
      </c>
      <c r="B371" s="47" t="s">
        <v>2392</v>
      </c>
      <c r="C371" s="48" t="s">
        <v>2393</v>
      </c>
      <c r="D371" s="38" t="s">
        <v>2394</v>
      </c>
      <c r="E371" s="38"/>
      <c r="F371" s="38" t="s">
        <v>91</v>
      </c>
      <c r="G371" s="38" t="s">
        <v>575</v>
      </c>
      <c r="H371" s="38" t="s">
        <v>454</v>
      </c>
      <c r="I371" s="38" t="s">
        <v>13</v>
      </c>
      <c r="J371" s="38" t="s">
        <v>221</v>
      </c>
      <c r="K371" s="38" t="s">
        <v>269</v>
      </c>
      <c r="L371" s="38"/>
      <c r="M371" s="38" t="s">
        <v>274</v>
      </c>
      <c r="N371" s="38"/>
      <c r="O371" s="38" t="s">
        <v>299</v>
      </c>
      <c r="P371" s="38" t="s">
        <v>2395</v>
      </c>
      <c r="Q371" s="38" t="s">
        <v>569</v>
      </c>
      <c r="R371" s="38">
        <v>0</v>
      </c>
      <c r="S371" s="38">
        <v>0</v>
      </c>
      <c r="T371" s="38">
        <v>0</v>
      </c>
      <c r="U371" s="38">
        <v>0</v>
      </c>
      <c r="V371" s="38">
        <v>0</v>
      </c>
      <c r="W371" s="38">
        <v>0</v>
      </c>
      <c r="X371" s="38">
        <v>0</v>
      </c>
      <c r="Y371" s="38">
        <v>0</v>
      </c>
      <c r="Z371" s="38"/>
      <c r="AA371" s="38">
        <v>1</v>
      </c>
      <c r="AB371" s="38">
        <v>0</v>
      </c>
      <c r="AC371" s="38">
        <v>0</v>
      </c>
      <c r="AD371" s="38">
        <v>0</v>
      </c>
      <c r="AE371" s="38">
        <v>0</v>
      </c>
      <c r="AF371" s="38">
        <v>0</v>
      </c>
      <c r="AG371" s="38">
        <v>0</v>
      </c>
      <c r="AH371" s="38">
        <v>0</v>
      </c>
      <c r="AI371" s="38">
        <v>0</v>
      </c>
      <c r="AJ371" s="38">
        <v>0</v>
      </c>
      <c r="AK371" s="38">
        <v>0</v>
      </c>
      <c r="AL371" s="38">
        <v>0</v>
      </c>
      <c r="AM371" s="38">
        <v>0</v>
      </c>
      <c r="AN371" s="38">
        <v>0</v>
      </c>
      <c r="AO371" s="38">
        <v>0</v>
      </c>
      <c r="AP371" s="38">
        <v>0</v>
      </c>
      <c r="AQ371" s="38">
        <v>0</v>
      </c>
      <c r="AR371" s="38">
        <v>0</v>
      </c>
      <c r="AS371" s="38">
        <v>0</v>
      </c>
      <c r="AT371" s="38">
        <v>0</v>
      </c>
      <c r="AU371" s="38">
        <v>0</v>
      </c>
      <c r="AV371" s="38">
        <v>0</v>
      </c>
      <c r="AW371" s="38">
        <v>0</v>
      </c>
      <c r="AX371" s="38">
        <v>0</v>
      </c>
      <c r="AY371" s="38">
        <v>0</v>
      </c>
      <c r="AZ371" s="38">
        <v>0</v>
      </c>
      <c r="BA371" s="38">
        <v>0</v>
      </c>
      <c r="BB371" s="38">
        <v>0</v>
      </c>
      <c r="BC371" s="38">
        <v>0</v>
      </c>
      <c r="BD371" s="38">
        <v>0</v>
      </c>
      <c r="BE371" s="38">
        <v>0</v>
      </c>
      <c r="BF371" s="38">
        <v>0</v>
      </c>
      <c r="BG371" s="38">
        <v>0</v>
      </c>
      <c r="BH371" s="43">
        <v>0</v>
      </c>
      <c r="BI371" s="38">
        <v>0</v>
      </c>
      <c r="BJ371" s="43">
        <v>0</v>
      </c>
      <c r="BK371" s="38">
        <v>0</v>
      </c>
      <c r="BL371" s="43">
        <v>0</v>
      </c>
      <c r="BM371" s="38">
        <v>0</v>
      </c>
      <c r="BN371" s="38">
        <v>0</v>
      </c>
      <c r="BO371" s="38">
        <v>0</v>
      </c>
      <c r="BP371" s="38">
        <v>0</v>
      </c>
      <c r="BQ371" s="38">
        <v>0</v>
      </c>
      <c r="BR371" s="38">
        <v>0</v>
      </c>
      <c r="BS371" s="38">
        <v>0</v>
      </c>
      <c r="BT371" s="38">
        <v>0</v>
      </c>
      <c r="BU371" s="38">
        <v>0</v>
      </c>
      <c r="BV371" s="38">
        <v>0</v>
      </c>
      <c r="BW371" s="38">
        <v>0</v>
      </c>
      <c r="BX371" s="38">
        <v>0</v>
      </c>
      <c r="BY371" s="38">
        <v>0</v>
      </c>
      <c r="BZ371" s="38">
        <v>0</v>
      </c>
      <c r="CA371" s="38">
        <v>0</v>
      </c>
      <c r="CB371" s="38">
        <v>0</v>
      </c>
      <c r="CC371" s="38">
        <v>0</v>
      </c>
      <c r="CD371" s="38">
        <v>0</v>
      </c>
      <c r="CE371" s="38">
        <v>0</v>
      </c>
      <c r="CF371" s="38">
        <v>0</v>
      </c>
      <c r="CG371" s="38">
        <v>0</v>
      </c>
      <c r="CH371" s="38">
        <v>0</v>
      </c>
      <c r="CI371" s="38">
        <v>0</v>
      </c>
      <c r="CJ371" s="38">
        <v>0</v>
      </c>
      <c r="CK371" s="38">
        <v>0</v>
      </c>
      <c r="CL371" s="38">
        <v>0</v>
      </c>
      <c r="CM371" s="38">
        <v>0</v>
      </c>
      <c r="CN371" s="38">
        <v>0</v>
      </c>
      <c r="CO371" s="38">
        <v>0</v>
      </c>
      <c r="CP371" s="38">
        <v>0</v>
      </c>
      <c r="CQ371" s="38">
        <v>0</v>
      </c>
      <c r="CR371" s="38">
        <v>0</v>
      </c>
      <c r="CS371" s="38">
        <v>0</v>
      </c>
      <c r="CT371" s="38">
        <v>0</v>
      </c>
      <c r="CU371" s="38">
        <v>0</v>
      </c>
      <c r="CV371" s="38">
        <v>0</v>
      </c>
      <c r="CW371" s="38">
        <v>0</v>
      </c>
      <c r="CX371" s="38">
        <f>SUM(AA371:CW371)</f>
        <v>1</v>
      </c>
      <c r="CY371" s="38">
        <v>0</v>
      </c>
      <c r="CZ371" s="38">
        <v>0</v>
      </c>
      <c r="DA371" s="38">
        <v>1</v>
      </c>
      <c r="DB371" s="38">
        <v>0</v>
      </c>
      <c r="DC371" s="38" t="s">
        <v>924</v>
      </c>
      <c r="DD371" s="38" t="s">
        <v>304</v>
      </c>
      <c r="DE371" s="38" t="s">
        <v>529</v>
      </c>
      <c r="DF371" s="38">
        <v>1</v>
      </c>
      <c r="DG371" s="38"/>
      <c r="DH371" s="38" t="s">
        <v>530</v>
      </c>
      <c r="DI371" s="38"/>
      <c r="DJ371" s="38"/>
      <c r="DK371" s="38"/>
      <c r="DL371" s="38">
        <v>0</v>
      </c>
      <c r="DM371" s="38"/>
      <c r="DN371" s="38">
        <v>1</v>
      </c>
      <c r="DO371" s="38">
        <v>1905</v>
      </c>
      <c r="DP371" s="38" t="s">
        <v>2396</v>
      </c>
      <c r="DQ371" s="38" t="s">
        <v>2397</v>
      </c>
      <c r="DR371" s="38">
        <v>1990</v>
      </c>
      <c r="DS371" s="38" t="s">
        <v>2398</v>
      </c>
      <c r="DT371" s="38"/>
      <c r="DU371" s="38"/>
      <c r="DV371" s="38"/>
      <c r="DW371" s="38"/>
      <c r="DX371" s="38"/>
      <c r="DY371" s="38"/>
      <c r="DZ371" s="38"/>
      <c r="EA371" s="38"/>
      <c r="EB371" s="38"/>
      <c r="EC371" s="38"/>
      <c r="ED371" s="38"/>
      <c r="EE371" s="38"/>
      <c r="EF371" s="38"/>
      <c r="EG371" s="38"/>
      <c r="EH371" s="38"/>
      <c r="EI371" s="38"/>
    </row>
    <row r="372" spans="1:139" s="37" customFormat="1" ht="15.75" customHeight="1" x14ac:dyDescent="0.3">
      <c r="A372" s="38" t="s">
        <v>9</v>
      </c>
      <c r="B372" s="47" t="s">
        <v>2392</v>
      </c>
      <c r="C372" s="48" t="s">
        <v>2399</v>
      </c>
      <c r="D372" s="38"/>
      <c r="E372" s="38"/>
      <c r="F372" s="38" t="s">
        <v>91</v>
      </c>
      <c r="G372" s="38"/>
      <c r="H372" s="38" t="s">
        <v>454</v>
      </c>
      <c r="I372" s="38" t="s">
        <v>13</v>
      </c>
      <c r="J372" s="38" t="s">
        <v>221</v>
      </c>
      <c r="K372" s="38" t="s">
        <v>269</v>
      </c>
      <c r="L372" s="38"/>
      <c r="M372" s="38" t="s">
        <v>272</v>
      </c>
      <c r="N372" s="38"/>
      <c r="O372" s="38" t="s">
        <v>300</v>
      </c>
      <c r="P372" s="84" t="s">
        <v>2400</v>
      </c>
      <c r="Q372" s="38" t="s">
        <v>2401</v>
      </c>
      <c r="R372" s="38">
        <v>0</v>
      </c>
      <c r="S372" s="38">
        <v>0</v>
      </c>
      <c r="T372" s="38">
        <v>0</v>
      </c>
      <c r="U372" s="38">
        <v>0</v>
      </c>
      <c r="V372" s="38">
        <v>0</v>
      </c>
      <c r="W372" s="38">
        <v>0</v>
      </c>
      <c r="X372" s="38">
        <v>0</v>
      </c>
      <c r="Y372" s="38">
        <v>0</v>
      </c>
      <c r="Z372" s="38"/>
      <c r="AA372" s="38">
        <v>1</v>
      </c>
      <c r="AB372" s="38">
        <v>0</v>
      </c>
      <c r="AC372" s="38">
        <v>0</v>
      </c>
      <c r="AD372" s="38">
        <v>0</v>
      </c>
      <c r="AE372" s="38">
        <v>0</v>
      </c>
      <c r="AF372" s="38">
        <v>0</v>
      </c>
      <c r="AG372" s="38">
        <v>0</v>
      </c>
      <c r="AH372" s="38">
        <v>0</v>
      </c>
      <c r="AI372" s="38">
        <v>0</v>
      </c>
      <c r="AJ372" s="38">
        <v>0</v>
      </c>
      <c r="AK372" s="38">
        <v>0</v>
      </c>
      <c r="AL372" s="38">
        <v>0</v>
      </c>
      <c r="AM372" s="38">
        <v>0</v>
      </c>
      <c r="AN372" s="38">
        <v>0</v>
      </c>
      <c r="AO372" s="38">
        <v>0</v>
      </c>
      <c r="AP372" s="38">
        <v>0</v>
      </c>
      <c r="AQ372" s="38">
        <v>0</v>
      </c>
      <c r="AR372" s="38">
        <v>0</v>
      </c>
      <c r="AS372" s="38">
        <v>0</v>
      </c>
      <c r="AT372" s="38">
        <v>0</v>
      </c>
      <c r="AU372" s="38">
        <v>0</v>
      </c>
      <c r="AV372" s="38">
        <v>0</v>
      </c>
      <c r="AW372" s="38">
        <v>0</v>
      </c>
      <c r="AX372" s="38">
        <v>0</v>
      </c>
      <c r="AY372" s="38">
        <v>0</v>
      </c>
      <c r="AZ372" s="38">
        <v>0</v>
      </c>
      <c r="BA372" s="38">
        <v>0</v>
      </c>
      <c r="BB372" s="38">
        <v>0</v>
      </c>
      <c r="BC372" s="38">
        <v>0</v>
      </c>
      <c r="BD372" s="38">
        <v>0</v>
      </c>
      <c r="BE372" s="38">
        <v>0</v>
      </c>
      <c r="BF372" s="38">
        <v>0</v>
      </c>
      <c r="BG372" s="38">
        <v>0</v>
      </c>
      <c r="BH372" s="43">
        <v>0</v>
      </c>
      <c r="BI372" s="38">
        <v>0</v>
      </c>
      <c r="BJ372" s="43">
        <v>0</v>
      </c>
      <c r="BK372" s="38">
        <v>0</v>
      </c>
      <c r="BL372" s="43">
        <v>0</v>
      </c>
      <c r="BM372" s="38">
        <v>0</v>
      </c>
      <c r="BN372" s="38">
        <v>0</v>
      </c>
      <c r="BO372" s="38">
        <v>0</v>
      </c>
      <c r="BP372" s="38">
        <v>0</v>
      </c>
      <c r="BQ372" s="38">
        <v>0</v>
      </c>
      <c r="BR372" s="38">
        <v>0</v>
      </c>
      <c r="BS372" s="38">
        <v>0</v>
      </c>
      <c r="BT372" s="38">
        <v>0</v>
      </c>
      <c r="BU372" s="38">
        <v>0</v>
      </c>
      <c r="BV372" s="38">
        <v>0</v>
      </c>
      <c r="BW372" s="38">
        <v>0</v>
      </c>
      <c r="BX372" s="38">
        <v>0</v>
      </c>
      <c r="BY372" s="38">
        <v>0</v>
      </c>
      <c r="BZ372" s="38">
        <v>0</v>
      </c>
      <c r="CA372" s="38">
        <v>0</v>
      </c>
      <c r="CB372" s="38">
        <v>0</v>
      </c>
      <c r="CC372" s="38">
        <v>0</v>
      </c>
      <c r="CD372" s="38">
        <v>0</v>
      </c>
      <c r="CE372" s="38">
        <v>0</v>
      </c>
      <c r="CF372" s="38">
        <v>0</v>
      </c>
      <c r="CG372" s="38">
        <v>0</v>
      </c>
      <c r="CH372" s="38">
        <v>0</v>
      </c>
      <c r="CI372" s="38">
        <v>0</v>
      </c>
      <c r="CJ372" s="38">
        <v>0</v>
      </c>
      <c r="CK372" s="38">
        <v>0</v>
      </c>
      <c r="CL372" s="38">
        <v>0</v>
      </c>
      <c r="CM372" s="38">
        <v>0</v>
      </c>
      <c r="CN372" s="38">
        <v>0</v>
      </c>
      <c r="CO372" s="38">
        <v>0</v>
      </c>
      <c r="CP372" s="38">
        <v>0</v>
      </c>
      <c r="CQ372" s="38">
        <v>0</v>
      </c>
      <c r="CR372" s="38">
        <v>0</v>
      </c>
      <c r="CS372" s="38">
        <v>0</v>
      </c>
      <c r="CT372" s="38">
        <v>0</v>
      </c>
      <c r="CU372" s="38">
        <v>0</v>
      </c>
      <c r="CV372" s="38">
        <v>0</v>
      </c>
      <c r="CW372" s="38">
        <v>0</v>
      </c>
      <c r="CX372" s="38">
        <f>SUM(AA372:CW372)</f>
        <v>1</v>
      </c>
      <c r="CY372" s="38">
        <v>0</v>
      </c>
      <c r="CZ372" s="38">
        <v>0</v>
      </c>
      <c r="DA372" s="38">
        <v>1</v>
      </c>
      <c r="DB372" s="38">
        <v>0</v>
      </c>
      <c r="DC372" s="38" t="s">
        <v>694</v>
      </c>
      <c r="DD372" s="38" t="s">
        <v>304</v>
      </c>
      <c r="DE372" s="38" t="s">
        <v>529</v>
      </c>
      <c r="DF372" s="38">
        <v>1</v>
      </c>
      <c r="DG372" s="38"/>
      <c r="DH372" s="38" t="s">
        <v>530</v>
      </c>
      <c r="DI372" s="38"/>
      <c r="DJ372" s="38"/>
      <c r="DK372" s="38"/>
      <c r="DL372" s="38">
        <v>0</v>
      </c>
      <c r="DM372" s="38"/>
      <c r="DN372" s="38">
        <v>1</v>
      </c>
      <c r="DO372" s="38">
        <v>1853</v>
      </c>
      <c r="DP372" s="38" t="s">
        <v>2402</v>
      </c>
      <c r="DQ372" s="48" t="s">
        <v>2399</v>
      </c>
      <c r="DR372" s="38" t="s">
        <v>460</v>
      </c>
      <c r="DS372" s="38" t="s">
        <v>2402</v>
      </c>
      <c r="DT372" s="38"/>
      <c r="DU372" s="38"/>
      <c r="DV372" s="38"/>
      <c r="DW372" s="38"/>
      <c r="DX372" s="38"/>
      <c r="DY372" s="38"/>
      <c r="DZ372" s="38"/>
      <c r="EA372" s="38"/>
      <c r="EB372" s="38"/>
      <c r="EC372" s="38"/>
      <c r="ED372" s="38"/>
      <c r="EE372" s="38"/>
      <c r="EF372" s="38"/>
      <c r="EG372" s="38"/>
      <c r="EH372" s="38"/>
      <c r="EI372" s="38"/>
    </row>
    <row r="373" spans="1:139" s="37" customFormat="1" ht="15.75" customHeight="1" x14ac:dyDescent="0.3">
      <c r="A373" s="38" t="s">
        <v>9</v>
      </c>
      <c r="B373" s="47" t="s">
        <v>2403</v>
      </c>
      <c r="C373" s="48" t="s">
        <v>2404</v>
      </c>
      <c r="D373" s="38"/>
      <c r="E373" s="38"/>
      <c r="F373" s="38" t="s">
        <v>122</v>
      </c>
      <c r="G373" s="38"/>
      <c r="H373" s="546" t="s">
        <v>8574</v>
      </c>
      <c r="I373" s="38" t="s">
        <v>56</v>
      </c>
      <c r="J373" s="38" t="s">
        <v>455</v>
      </c>
      <c r="K373" s="38" t="s">
        <v>471</v>
      </c>
      <c r="L373" s="38"/>
      <c r="M373" s="38" t="s">
        <v>268</v>
      </c>
      <c r="N373" s="38" t="s">
        <v>2405</v>
      </c>
      <c r="O373" s="38" t="s">
        <v>299</v>
      </c>
      <c r="P373" s="38"/>
      <c r="Q373" s="50"/>
      <c r="R373" s="38">
        <v>0</v>
      </c>
      <c r="S373" s="38">
        <v>0</v>
      </c>
      <c r="T373" s="38">
        <v>0</v>
      </c>
      <c r="U373" s="38">
        <v>0</v>
      </c>
      <c r="V373" s="38">
        <v>0</v>
      </c>
      <c r="W373" s="38">
        <v>1</v>
      </c>
      <c r="X373" s="38">
        <v>0</v>
      </c>
      <c r="Y373" s="38">
        <v>0</v>
      </c>
      <c r="Z373" s="38"/>
      <c r="AA373" s="38">
        <v>0</v>
      </c>
      <c r="AB373" s="38">
        <v>0</v>
      </c>
      <c r="AC373" s="38">
        <v>0</v>
      </c>
      <c r="AD373" s="38">
        <v>0</v>
      </c>
      <c r="AE373" s="38">
        <v>0</v>
      </c>
      <c r="AF373" s="38">
        <v>0</v>
      </c>
      <c r="AG373" s="38">
        <v>0</v>
      </c>
      <c r="AH373" s="38">
        <v>0</v>
      </c>
      <c r="AI373" s="38">
        <v>0</v>
      </c>
      <c r="AJ373" s="38">
        <v>0</v>
      </c>
      <c r="AK373" s="38">
        <v>0</v>
      </c>
      <c r="AL373" s="38">
        <v>0</v>
      </c>
      <c r="AM373" s="38">
        <v>0</v>
      </c>
      <c r="AN373" s="38">
        <v>0</v>
      </c>
      <c r="AO373" s="38">
        <v>0</v>
      </c>
      <c r="AP373" s="38">
        <v>0</v>
      </c>
      <c r="AQ373" s="38">
        <v>0</v>
      </c>
      <c r="AR373" s="38">
        <v>0</v>
      </c>
      <c r="AS373" s="38">
        <v>0</v>
      </c>
      <c r="AT373" s="38">
        <v>0</v>
      </c>
      <c r="AU373" s="38">
        <v>0</v>
      </c>
      <c r="AV373" s="38">
        <v>0</v>
      </c>
      <c r="AW373" s="38">
        <v>0</v>
      </c>
      <c r="AX373" s="38">
        <v>0</v>
      </c>
      <c r="AY373" s="38">
        <v>0</v>
      </c>
      <c r="AZ373" s="38">
        <v>0</v>
      </c>
      <c r="BA373" s="38">
        <v>0</v>
      </c>
      <c r="BB373" s="38">
        <v>0</v>
      </c>
      <c r="BC373" s="38">
        <v>0</v>
      </c>
      <c r="BD373" s="38">
        <v>0</v>
      </c>
      <c r="BE373" s="38">
        <v>0</v>
      </c>
      <c r="BF373" s="38">
        <v>0</v>
      </c>
      <c r="BG373" s="38">
        <v>0</v>
      </c>
      <c r="BH373" s="43">
        <v>0</v>
      </c>
      <c r="BI373" s="38">
        <v>0</v>
      </c>
      <c r="BJ373" s="43">
        <v>0</v>
      </c>
      <c r="BK373" s="38">
        <v>0</v>
      </c>
      <c r="BL373" s="43">
        <v>0</v>
      </c>
      <c r="BM373" s="38">
        <v>0</v>
      </c>
      <c r="BN373" s="38">
        <v>0</v>
      </c>
      <c r="BO373" s="38">
        <v>0</v>
      </c>
      <c r="BP373" s="38">
        <v>0</v>
      </c>
      <c r="BQ373" s="38">
        <v>0</v>
      </c>
      <c r="BR373" s="38">
        <v>0</v>
      </c>
      <c r="BS373" s="38">
        <v>0</v>
      </c>
      <c r="BT373" s="38">
        <v>0</v>
      </c>
      <c r="BU373" s="38">
        <v>0</v>
      </c>
      <c r="BV373" s="38">
        <v>0</v>
      </c>
      <c r="BW373" s="38">
        <v>0</v>
      </c>
      <c r="BX373" s="38">
        <v>0</v>
      </c>
      <c r="BY373" s="38">
        <v>0</v>
      </c>
      <c r="BZ373" s="38">
        <v>0</v>
      </c>
      <c r="CA373" s="38">
        <v>0</v>
      </c>
      <c r="CB373" s="38">
        <v>0</v>
      </c>
      <c r="CC373" s="49">
        <v>0</v>
      </c>
      <c r="CD373" s="38">
        <v>0</v>
      </c>
      <c r="CE373" s="38">
        <v>0</v>
      </c>
      <c r="CF373" s="38">
        <v>0</v>
      </c>
      <c r="CG373" s="38">
        <v>0</v>
      </c>
      <c r="CH373" s="38">
        <v>0</v>
      </c>
      <c r="CI373" s="38">
        <v>0</v>
      </c>
      <c r="CJ373" s="38">
        <v>0</v>
      </c>
      <c r="CK373" s="38">
        <v>0</v>
      </c>
      <c r="CL373" s="38">
        <v>0</v>
      </c>
      <c r="CM373" s="38">
        <v>0</v>
      </c>
      <c r="CN373" s="38">
        <v>0</v>
      </c>
      <c r="CO373" s="38">
        <v>0</v>
      </c>
      <c r="CP373" s="38">
        <v>0</v>
      </c>
      <c r="CQ373" s="38">
        <v>0</v>
      </c>
      <c r="CR373" s="38">
        <v>0</v>
      </c>
      <c r="CS373" s="38">
        <v>0</v>
      </c>
      <c r="CT373" s="38">
        <v>0</v>
      </c>
      <c r="CU373" s="38">
        <v>0</v>
      </c>
      <c r="CV373" s="38">
        <v>0</v>
      </c>
      <c r="CW373" s="50">
        <v>0</v>
      </c>
      <c r="CX373" s="38">
        <v>0</v>
      </c>
      <c r="CY373" s="38">
        <v>1</v>
      </c>
      <c r="CZ373" s="38">
        <v>0</v>
      </c>
      <c r="DA373" s="38">
        <v>0</v>
      </c>
      <c r="DB373" s="38">
        <v>0</v>
      </c>
      <c r="DC373" s="38" t="s">
        <v>2406</v>
      </c>
      <c r="DD373" s="38" t="s">
        <v>311</v>
      </c>
      <c r="DE373" s="38"/>
      <c r="DF373" s="38">
        <v>1</v>
      </c>
      <c r="DG373" s="38"/>
      <c r="DH373" s="38"/>
      <c r="DI373" s="38"/>
      <c r="DJ373" s="38"/>
      <c r="DK373" s="38"/>
      <c r="DL373" s="38">
        <v>0</v>
      </c>
      <c r="DM373" s="38"/>
      <c r="DN373" s="38">
        <v>1</v>
      </c>
      <c r="DO373" s="38">
        <v>1880</v>
      </c>
      <c r="DP373" s="38" t="s">
        <v>2407</v>
      </c>
      <c r="DQ373" s="48" t="s">
        <v>2404</v>
      </c>
      <c r="DR373" s="38" t="s">
        <v>460</v>
      </c>
      <c r="DS373" s="38" t="s">
        <v>2407</v>
      </c>
      <c r="DT373" s="38"/>
      <c r="DU373" s="38"/>
      <c r="DV373" s="38"/>
      <c r="DW373" s="38"/>
      <c r="DX373" s="38"/>
      <c r="DY373" s="38"/>
      <c r="DZ373" s="38"/>
      <c r="EA373" s="38"/>
      <c r="EB373" s="38"/>
      <c r="EC373" s="38"/>
      <c r="ED373" s="38"/>
      <c r="EE373" s="38"/>
      <c r="EF373" s="38"/>
      <c r="EG373" s="38"/>
      <c r="EH373" s="38"/>
      <c r="EI373" s="38"/>
    </row>
    <row r="374" spans="1:139" s="37" customFormat="1" ht="15.75" customHeight="1" x14ac:dyDescent="0.3">
      <c r="A374" s="38" t="s">
        <v>9</v>
      </c>
      <c r="B374" s="47" t="s">
        <v>2403</v>
      </c>
      <c r="C374" s="48" t="s">
        <v>2408</v>
      </c>
      <c r="D374" s="38"/>
      <c r="E374" s="38"/>
      <c r="F374" s="38" t="s">
        <v>122</v>
      </c>
      <c r="G374" s="38"/>
      <c r="H374" s="546" t="s">
        <v>8574</v>
      </c>
      <c r="I374" s="38" t="s">
        <v>56</v>
      </c>
      <c r="J374" s="38" t="s">
        <v>455</v>
      </c>
      <c r="K374" s="38" t="s">
        <v>471</v>
      </c>
      <c r="L374" s="38"/>
      <c r="M374" s="38" t="s">
        <v>274</v>
      </c>
      <c r="N374" s="38" t="s">
        <v>299</v>
      </c>
      <c r="O374" s="38" t="s">
        <v>299</v>
      </c>
      <c r="P374" s="38"/>
      <c r="Q374" s="50"/>
      <c r="R374" s="38">
        <v>0</v>
      </c>
      <c r="S374" s="38">
        <v>0</v>
      </c>
      <c r="T374" s="38">
        <v>0</v>
      </c>
      <c r="U374" s="38">
        <v>0</v>
      </c>
      <c r="V374" s="38">
        <v>0</v>
      </c>
      <c r="W374" s="38">
        <v>1</v>
      </c>
      <c r="X374" s="38">
        <v>0</v>
      </c>
      <c r="Y374" s="38">
        <v>0</v>
      </c>
      <c r="Z374" s="38"/>
      <c r="AA374" s="38">
        <v>0</v>
      </c>
      <c r="AB374" s="38">
        <v>0</v>
      </c>
      <c r="AC374" s="38">
        <v>0</v>
      </c>
      <c r="AD374" s="38">
        <v>0</v>
      </c>
      <c r="AE374" s="38">
        <v>0</v>
      </c>
      <c r="AF374" s="38">
        <v>0</v>
      </c>
      <c r="AG374" s="38">
        <v>0</v>
      </c>
      <c r="AH374" s="38">
        <v>0</v>
      </c>
      <c r="AI374" s="38">
        <v>0</v>
      </c>
      <c r="AJ374" s="38">
        <v>0</v>
      </c>
      <c r="AK374" s="38">
        <v>0</v>
      </c>
      <c r="AL374" s="38">
        <v>0</v>
      </c>
      <c r="AM374" s="38">
        <v>0</v>
      </c>
      <c r="AN374" s="38">
        <v>0</v>
      </c>
      <c r="AO374" s="38">
        <v>0</v>
      </c>
      <c r="AP374" s="38">
        <v>0</v>
      </c>
      <c r="AQ374" s="38">
        <v>0</v>
      </c>
      <c r="AR374" s="38">
        <v>0</v>
      </c>
      <c r="AS374" s="38">
        <v>0</v>
      </c>
      <c r="AT374" s="38">
        <v>0</v>
      </c>
      <c r="AU374" s="38">
        <v>0</v>
      </c>
      <c r="AV374" s="38">
        <v>0</v>
      </c>
      <c r="AW374" s="38">
        <v>0</v>
      </c>
      <c r="AX374" s="38">
        <v>0</v>
      </c>
      <c r="AY374" s="38">
        <v>0</v>
      </c>
      <c r="AZ374" s="38">
        <v>0</v>
      </c>
      <c r="BA374" s="38">
        <v>0</v>
      </c>
      <c r="BB374" s="38">
        <v>0</v>
      </c>
      <c r="BC374" s="38">
        <v>0</v>
      </c>
      <c r="BD374" s="38">
        <v>0</v>
      </c>
      <c r="BE374" s="38">
        <v>0</v>
      </c>
      <c r="BF374" s="38">
        <v>0</v>
      </c>
      <c r="BG374" s="38">
        <v>0</v>
      </c>
      <c r="BH374" s="43">
        <v>0</v>
      </c>
      <c r="BI374" s="38">
        <v>0</v>
      </c>
      <c r="BJ374" s="43">
        <v>0</v>
      </c>
      <c r="BK374" s="38">
        <v>0</v>
      </c>
      <c r="BL374" s="43">
        <v>0</v>
      </c>
      <c r="BM374" s="38">
        <v>0</v>
      </c>
      <c r="BN374" s="38">
        <v>0</v>
      </c>
      <c r="BO374" s="38">
        <v>0</v>
      </c>
      <c r="BP374" s="38">
        <v>0</v>
      </c>
      <c r="BQ374" s="38">
        <v>0</v>
      </c>
      <c r="BR374" s="38">
        <v>0</v>
      </c>
      <c r="BS374" s="38">
        <v>0</v>
      </c>
      <c r="BT374" s="38">
        <v>0</v>
      </c>
      <c r="BU374" s="38">
        <v>0</v>
      </c>
      <c r="BV374" s="38">
        <v>0</v>
      </c>
      <c r="BW374" s="38">
        <v>0</v>
      </c>
      <c r="BX374" s="38">
        <v>0</v>
      </c>
      <c r="BY374" s="38">
        <v>0</v>
      </c>
      <c r="BZ374" s="38">
        <v>0</v>
      </c>
      <c r="CA374" s="38">
        <v>0</v>
      </c>
      <c r="CB374" s="38">
        <v>0</v>
      </c>
      <c r="CC374" s="49">
        <v>0</v>
      </c>
      <c r="CD374" s="38">
        <v>0</v>
      </c>
      <c r="CE374" s="38">
        <v>0</v>
      </c>
      <c r="CF374" s="38">
        <v>0</v>
      </c>
      <c r="CG374" s="38">
        <v>0</v>
      </c>
      <c r="CH374" s="38">
        <v>0</v>
      </c>
      <c r="CI374" s="38">
        <v>0</v>
      </c>
      <c r="CJ374" s="38">
        <v>0</v>
      </c>
      <c r="CK374" s="38">
        <v>0</v>
      </c>
      <c r="CL374" s="38">
        <v>0</v>
      </c>
      <c r="CM374" s="38">
        <v>0</v>
      </c>
      <c r="CN374" s="38">
        <v>0</v>
      </c>
      <c r="CO374" s="38">
        <v>0</v>
      </c>
      <c r="CP374" s="38">
        <v>0</v>
      </c>
      <c r="CQ374" s="38">
        <v>0</v>
      </c>
      <c r="CR374" s="38">
        <v>0</v>
      </c>
      <c r="CS374" s="38">
        <v>0</v>
      </c>
      <c r="CT374" s="38">
        <v>0</v>
      </c>
      <c r="CU374" s="38">
        <v>0</v>
      </c>
      <c r="CV374" s="38">
        <v>0</v>
      </c>
      <c r="CW374" s="50">
        <v>0</v>
      </c>
      <c r="CX374" s="38">
        <v>0</v>
      </c>
      <c r="CY374" s="38">
        <v>1</v>
      </c>
      <c r="CZ374" s="38">
        <v>0</v>
      </c>
      <c r="DA374" s="38">
        <v>0</v>
      </c>
      <c r="DB374" s="38">
        <v>0</v>
      </c>
      <c r="DC374" s="38" t="s">
        <v>1415</v>
      </c>
      <c r="DD374" s="38" t="s">
        <v>311</v>
      </c>
      <c r="DE374" s="38"/>
      <c r="DF374" s="38">
        <v>1</v>
      </c>
      <c r="DG374" s="38"/>
      <c r="DH374" s="38"/>
      <c r="DI374" s="38"/>
      <c r="DJ374" s="38"/>
      <c r="DK374" s="38"/>
      <c r="DL374" s="38">
        <v>0</v>
      </c>
      <c r="DM374" s="38"/>
      <c r="DN374" s="38">
        <v>1</v>
      </c>
      <c r="DO374" s="38">
        <v>1992</v>
      </c>
      <c r="DP374" s="38" t="s">
        <v>2410</v>
      </c>
      <c r="DQ374" s="48" t="s">
        <v>2408</v>
      </c>
      <c r="DR374" s="38" t="s">
        <v>460</v>
      </c>
      <c r="DS374" s="38" t="s">
        <v>2410</v>
      </c>
      <c r="DT374" s="38"/>
      <c r="DU374" s="38"/>
      <c r="DV374" s="38"/>
      <c r="DW374" s="38"/>
      <c r="DX374" s="38"/>
      <c r="DY374" s="38"/>
      <c r="DZ374" s="38"/>
      <c r="EA374" s="38"/>
      <c r="EB374" s="38"/>
      <c r="EC374" s="38"/>
      <c r="ED374" s="38"/>
      <c r="EE374" s="38"/>
      <c r="EF374" s="38"/>
      <c r="EG374" s="38"/>
      <c r="EH374" s="38"/>
      <c r="EI374" s="38"/>
    </row>
    <row r="375" spans="1:139" s="37" customFormat="1" ht="15.75" customHeight="1" x14ac:dyDescent="0.3">
      <c r="A375" s="38" t="s">
        <v>9</v>
      </c>
      <c r="B375" s="47" t="s">
        <v>2411</v>
      </c>
      <c r="C375" s="48" t="s">
        <v>2412</v>
      </c>
      <c r="D375" s="38"/>
      <c r="E375" s="38"/>
      <c r="F375" s="38" t="s">
        <v>122</v>
      </c>
      <c r="G375" s="38"/>
      <c r="H375" s="546" t="s">
        <v>8574</v>
      </c>
      <c r="I375" s="38" t="s">
        <v>56</v>
      </c>
      <c r="J375" s="38" t="s">
        <v>173</v>
      </c>
      <c r="K375" s="38" t="s">
        <v>471</v>
      </c>
      <c r="L375" s="38"/>
      <c r="M375" s="38" t="s">
        <v>274</v>
      </c>
      <c r="N375" s="38" t="s">
        <v>300</v>
      </c>
      <c r="O375" s="38" t="s">
        <v>300</v>
      </c>
      <c r="P375" s="38"/>
      <c r="Q375" s="50"/>
      <c r="R375" s="38">
        <v>0</v>
      </c>
      <c r="S375" s="38">
        <v>0</v>
      </c>
      <c r="T375" s="38">
        <v>0</v>
      </c>
      <c r="U375" s="38">
        <v>0</v>
      </c>
      <c r="V375" s="38">
        <v>0</v>
      </c>
      <c r="W375" s="38">
        <v>1</v>
      </c>
      <c r="X375" s="38">
        <v>0</v>
      </c>
      <c r="Y375" s="38">
        <v>0</v>
      </c>
      <c r="Z375" s="38"/>
      <c r="AA375" s="38">
        <v>0</v>
      </c>
      <c r="AB375" s="38">
        <v>0</v>
      </c>
      <c r="AC375" s="38">
        <v>0</v>
      </c>
      <c r="AD375" s="38">
        <v>0</v>
      </c>
      <c r="AE375" s="38">
        <v>0</v>
      </c>
      <c r="AF375" s="38">
        <v>0</v>
      </c>
      <c r="AG375" s="38">
        <v>0</v>
      </c>
      <c r="AH375" s="38">
        <v>0</v>
      </c>
      <c r="AI375" s="38">
        <v>0</v>
      </c>
      <c r="AJ375" s="38">
        <v>0</v>
      </c>
      <c r="AK375" s="38">
        <v>0</v>
      </c>
      <c r="AL375" s="38">
        <v>0</v>
      </c>
      <c r="AM375" s="38">
        <v>0</v>
      </c>
      <c r="AN375" s="38">
        <v>0</v>
      </c>
      <c r="AO375" s="38">
        <v>0</v>
      </c>
      <c r="AP375" s="38">
        <v>0</v>
      </c>
      <c r="AQ375" s="38">
        <v>0</v>
      </c>
      <c r="AR375" s="38">
        <v>0</v>
      </c>
      <c r="AS375" s="38">
        <v>0</v>
      </c>
      <c r="AT375" s="38">
        <v>0</v>
      </c>
      <c r="AU375" s="38">
        <v>0</v>
      </c>
      <c r="AV375" s="38">
        <v>0</v>
      </c>
      <c r="AW375" s="38">
        <v>0</v>
      </c>
      <c r="AX375" s="38">
        <v>0</v>
      </c>
      <c r="AY375" s="38">
        <v>0</v>
      </c>
      <c r="AZ375" s="38">
        <v>0</v>
      </c>
      <c r="BA375" s="38">
        <v>0</v>
      </c>
      <c r="BB375" s="38">
        <v>0</v>
      </c>
      <c r="BC375" s="38">
        <v>0</v>
      </c>
      <c r="BD375" s="38">
        <v>0</v>
      </c>
      <c r="BE375" s="38">
        <v>0</v>
      </c>
      <c r="BF375" s="38">
        <v>0</v>
      </c>
      <c r="BG375" s="38">
        <v>0</v>
      </c>
      <c r="BH375" s="43">
        <v>0</v>
      </c>
      <c r="BI375" s="38">
        <v>0</v>
      </c>
      <c r="BJ375" s="43">
        <v>0</v>
      </c>
      <c r="BK375" s="38">
        <v>0</v>
      </c>
      <c r="BL375" s="43">
        <v>0</v>
      </c>
      <c r="BM375" s="38">
        <v>0</v>
      </c>
      <c r="BN375" s="38">
        <v>0</v>
      </c>
      <c r="BO375" s="38">
        <v>0</v>
      </c>
      <c r="BP375" s="38">
        <v>0</v>
      </c>
      <c r="BQ375" s="38">
        <v>0</v>
      </c>
      <c r="BR375" s="38">
        <v>0</v>
      </c>
      <c r="BS375" s="38">
        <v>0</v>
      </c>
      <c r="BT375" s="38">
        <v>0</v>
      </c>
      <c r="BU375" s="38">
        <v>0</v>
      </c>
      <c r="BV375" s="38">
        <v>0</v>
      </c>
      <c r="BW375" s="38">
        <v>0</v>
      </c>
      <c r="BX375" s="38">
        <v>0</v>
      </c>
      <c r="BY375" s="38">
        <v>0</v>
      </c>
      <c r="BZ375" s="38">
        <v>0</v>
      </c>
      <c r="CA375" s="38">
        <v>0</v>
      </c>
      <c r="CB375" s="38">
        <v>0</v>
      </c>
      <c r="CC375" s="49">
        <v>0</v>
      </c>
      <c r="CD375" s="38">
        <v>0</v>
      </c>
      <c r="CE375" s="38">
        <v>0</v>
      </c>
      <c r="CF375" s="38">
        <v>0</v>
      </c>
      <c r="CG375" s="38">
        <v>0</v>
      </c>
      <c r="CH375" s="38">
        <v>0</v>
      </c>
      <c r="CI375" s="38">
        <v>0</v>
      </c>
      <c r="CJ375" s="38">
        <v>0</v>
      </c>
      <c r="CK375" s="38">
        <v>0</v>
      </c>
      <c r="CL375" s="38">
        <v>0</v>
      </c>
      <c r="CM375" s="38">
        <v>0</v>
      </c>
      <c r="CN375" s="38">
        <v>0</v>
      </c>
      <c r="CO375" s="38">
        <v>0</v>
      </c>
      <c r="CP375" s="38">
        <v>0</v>
      </c>
      <c r="CQ375" s="38">
        <v>0</v>
      </c>
      <c r="CR375" s="38">
        <v>0</v>
      </c>
      <c r="CS375" s="38">
        <v>0</v>
      </c>
      <c r="CT375" s="38">
        <v>0</v>
      </c>
      <c r="CU375" s="38">
        <v>0</v>
      </c>
      <c r="CV375" s="38">
        <v>0</v>
      </c>
      <c r="CW375" s="50">
        <v>0</v>
      </c>
      <c r="CX375" s="38">
        <v>0</v>
      </c>
      <c r="CY375" s="38">
        <v>1</v>
      </c>
      <c r="CZ375" s="38">
        <v>0</v>
      </c>
      <c r="DA375" s="38">
        <v>0</v>
      </c>
      <c r="DB375" s="38">
        <v>0</v>
      </c>
      <c r="DC375" s="38" t="s">
        <v>1002</v>
      </c>
      <c r="DD375" s="38" t="s">
        <v>311</v>
      </c>
      <c r="DE375" s="38"/>
      <c r="DF375" s="38">
        <v>1</v>
      </c>
      <c r="DG375" s="38"/>
      <c r="DH375" s="38"/>
      <c r="DI375" s="38"/>
      <c r="DJ375" s="38"/>
      <c r="DK375" s="38"/>
      <c r="DL375" s="38">
        <v>0</v>
      </c>
      <c r="DM375" s="38"/>
      <c r="DN375" s="38">
        <v>1</v>
      </c>
      <c r="DO375" s="38">
        <v>1990</v>
      </c>
      <c r="DP375" s="38" t="s">
        <v>2413</v>
      </c>
      <c r="DQ375" s="48" t="s">
        <v>2412</v>
      </c>
      <c r="DR375" s="38" t="s">
        <v>460</v>
      </c>
      <c r="DS375" s="38" t="s">
        <v>2413</v>
      </c>
      <c r="DT375" s="38"/>
      <c r="DU375" s="38"/>
      <c r="DV375" s="38"/>
      <c r="DW375" s="38"/>
      <c r="DX375" s="38"/>
      <c r="DY375" s="38"/>
      <c r="DZ375" s="38"/>
      <c r="EA375" s="38"/>
      <c r="EB375" s="38"/>
      <c r="EC375" s="38"/>
      <c r="ED375" s="38"/>
      <c r="EE375" s="38"/>
      <c r="EF375" s="38"/>
      <c r="EG375" s="38"/>
      <c r="EH375" s="38"/>
      <c r="EI375" s="38"/>
    </row>
    <row r="376" spans="1:139" s="37" customFormat="1" ht="15.75" customHeight="1" x14ac:dyDescent="0.3">
      <c r="A376" s="38" t="s">
        <v>9</v>
      </c>
      <c r="B376" s="47" t="s">
        <v>2414</v>
      </c>
      <c r="C376" s="48" t="s">
        <v>2415</v>
      </c>
      <c r="D376" s="38"/>
      <c r="E376" s="38"/>
      <c r="F376" s="38" t="s">
        <v>122</v>
      </c>
      <c r="G376" s="38"/>
      <c r="H376" s="546" t="s">
        <v>8574</v>
      </c>
      <c r="I376" s="38" t="s">
        <v>56</v>
      </c>
      <c r="J376" s="38" t="s">
        <v>455</v>
      </c>
      <c r="K376" s="38" t="s">
        <v>471</v>
      </c>
      <c r="L376" s="38"/>
      <c r="M376" s="38" t="s">
        <v>274</v>
      </c>
      <c r="N376" s="38" t="s">
        <v>299</v>
      </c>
      <c r="O376" s="38" t="s">
        <v>299</v>
      </c>
      <c r="P376" s="38"/>
      <c r="Q376" s="50"/>
      <c r="R376" s="38">
        <v>0</v>
      </c>
      <c r="S376" s="38">
        <v>0</v>
      </c>
      <c r="T376" s="38">
        <v>0</v>
      </c>
      <c r="U376" s="38">
        <v>0</v>
      </c>
      <c r="V376" s="38">
        <v>0</v>
      </c>
      <c r="W376" s="38">
        <v>1</v>
      </c>
      <c r="X376" s="38">
        <v>0</v>
      </c>
      <c r="Y376" s="38">
        <v>0</v>
      </c>
      <c r="Z376" s="38"/>
      <c r="AA376" s="38">
        <v>0</v>
      </c>
      <c r="AB376" s="38">
        <v>0</v>
      </c>
      <c r="AC376" s="38">
        <v>0</v>
      </c>
      <c r="AD376" s="38">
        <v>0</v>
      </c>
      <c r="AE376" s="38">
        <v>0</v>
      </c>
      <c r="AF376" s="38">
        <v>0</v>
      </c>
      <c r="AG376" s="38">
        <v>0</v>
      </c>
      <c r="AH376" s="38">
        <v>0</v>
      </c>
      <c r="AI376" s="38">
        <v>0</v>
      </c>
      <c r="AJ376" s="38">
        <v>0</v>
      </c>
      <c r="AK376" s="38">
        <v>0</v>
      </c>
      <c r="AL376" s="38">
        <v>0</v>
      </c>
      <c r="AM376" s="38">
        <v>0</v>
      </c>
      <c r="AN376" s="38">
        <v>0</v>
      </c>
      <c r="AO376" s="38">
        <v>0</v>
      </c>
      <c r="AP376" s="38">
        <v>0</v>
      </c>
      <c r="AQ376" s="38">
        <v>0</v>
      </c>
      <c r="AR376" s="38">
        <v>0</v>
      </c>
      <c r="AS376" s="38">
        <v>0</v>
      </c>
      <c r="AT376" s="38">
        <v>0</v>
      </c>
      <c r="AU376" s="38">
        <v>0</v>
      </c>
      <c r="AV376" s="38">
        <v>0</v>
      </c>
      <c r="AW376" s="38">
        <v>0</v>
      </c>
      <c r="AX376" s="38">
        <v>0</v>
      </c>
      <c r="AY376" s="38">
        <v>0</v>
      </c>
      <c r="AZ376" s="38">
        <v>0</v>
      </c>
      <c r="BA376" s="38">
        <v>0</v>
      </c>
      <c r="BB376" s="38">
        <v>0</v>
      </c>
      <c r="BC376" s="38">
        <v>0</v>
      </c>
      <c r="BD376" s="38">
        <v>0</v>
      </c>
      <c r="BE376" s="38">
        <v>0</v>
      </c>
      <c r="BF376" s="38">
        <v>0</v>
      </c>
      <c r="BG376" s="38">
        <v>0</v>
      </c>
      <c r="BH376" s="43">
        <v>0</v>
      </c>
      <c r="BI376" s="38">
        <v>0</v>
      </c>
      <c r="BJ376" s="43">
        <v>0</v>
      </c>
      <c r="BK376" s="38">
        <v>0</v>
      </c>
      <c r="BL376" s="43">
        <v>0</v>
      </c>
      <c r="BM376" s="38">
        <v>0</v>
      </c>
      <c r="BN376" s="38">
        <v>0</v>
      </c>
      <c r="BO376" s="38">
        <v>0</v>
      </c>
      <c r="BP376" s="38">
        <v>0</v>
      </c>
      <c r="BQ376" s="38">
        <v>0</v>
      </c>
      <c r="BR376" s="38">
        <v>0</v>
      </c>
      <c r="BS376" s="38">
        <v>0</v>
      </c>
      <c r="BT376" s="38">
        <v>0</v>
      </c>
      <c r="BU376" s="38">
        <v>0</v>
      </c>
      <c r="BV376" s="38">
        <v>0</v>
      </c>
      <c r="BW376" s="38">
        <v>0</v>
      </c>
      <c r="BX376" s="38">
        <v>0</v>
      </c>
      <c r="BY376" s="38">
        <v>0</v>
      </c>
      <c r="BZ376" s="38">
        <v>0</v>
      </c>
      <c r="CA376" s="38">
        <v>0</v>
      </c>
      <c r="CB376" s="38">
        <v>0</v>
      </c>
      <c r="CC376" s="49">
        <v>0</v>
      </c>
      <c r="CD376" s="38">
        <v>0</v>
      </c>
      <c r="CE376" s="38">
        <v>0</v>
      </c>
      <c r="CF376" s="38">
        <v>0</v>
      </c>
      <c r="CG376" s="38">
        <v>0</v>
      </c>
      <c r="CH376" s="38">
        <v>0</v>
      </c>
      <c r="CI376" s="38">
        <v>0</v>
      </c>
      <c r="CJ376" s="38">
        <v>0</v>
      </c>
      <c r="CK376" s="38">
        <v>0</v>
      </c>
      <c r="CL376" s="38">
        <v>0</v>
      </c>
      <c r="CM376" s="38">
        <v>0</v>
      </c>
      <c r="CN376" s="38">
        <v>0</v>
      </c>
      <c r="CO376" s="38">
        <v>0</v>
      </c>
      <c r="CP376" s="38">
        <v>0</v>
      </c>
      <c r="CQ376" s="38">
        <v>0</v>
      </c>
      <c r="CR376" s="38">
        <v>0</v>
      </c>
      <c r="CS376" s="38">
        <v>0</v>
      </c>
      <c r="CT376" s="38">
        <v>0</v>
      </c>
      <c r="CU376" s="38">
        <v>0</v>
      </c>
      <c r="CV376" s="38">
        <v>0</v>
      </c>
      <c r="CW376" s="50">
        <v>0</v>
      </c>
      <c r="CX376" s="38">
        <v>0</v>
      </c>
      <c r="CY376" s="38">
        <v>1</v>
      </c>
      <c r="CZ376" s="38">
        <v>0</v>
      </c>
      <c r="DA376" s="38">
        <v>0</v>
      </c>
      <c r="DB376" s="38">
        <v>0</v>
      </c>
      <c r="DC376" s="38" t="s">
        <v>1415</v>
      </c>
      <c r="DD376" s="38" t="s">
        <v>311</v>
      </c>
      <c r="DE376" s="38"/>
      <c r="DF376" s="38">
        <v>1</v>
      </c>
      <c r="DG376" s="38"/>
      <c r="DH376" s="38"/>
      <c r="DI376" s="38"/>
      <c r="DJ376" s="38"/>
      <c r="DK376" s="38"/>
      <c r="DL376" s="38">
        <v>0</v>
      </c>
      <c r="DM376" s="38"/>
      <c r="DN376" s="38">
        <v>1</v>
      </c>
      <c r="DO376" s="38">
        <v>1993</v>
      </c>
      <c r="DP376" s="38" t="s">
        <v>2416</v>
      </c>
      <c r="DQ376" s="48" t="s">
        <v>2415</v>
      </c>
      <c r="DR376" s="38" t="s">
        <v>460</v>
      </c>
      <c r="DS376" s="38" t="s">
        <v>2416</v>
      </c>
      <c r="DT376" s="38"/>
      <c r="DU376" s="38"/>
      <c r="DV376" s="38"/>
      <c r="DW376" s="38"/>
      <c r="DX376" s="38"/>
      <c r="DY376" s="38"/>
      <c r="DZ376" s="38"/>
      <c r="EA376" s="38"/>
      <c r="EB376" s="38"/>
      <c r="EC376" s="38"/>
      <c r="ED376" s="38"/>
      <c r="EE376" s="38"/>
      <c r="EF376" s="38"/>
      <c r="EG376" s="38"/>
      <c r="EH376" s="38"/>
      <c r="EI376" s="38"/>
    </row>
    <row r="377" spans="1:139" s="37" customFormat="1" ht="15.75" customHeight="1" x14ac:dyDescent="0.3">
      <c r="A377" s="38" t="s">
        <v>9</v>
      </c>
      <c r="B377" s="47" t="s">
        <v>2414</v>
      </c>
      <c r="C377" s="48" t="s">
        <v>2417</v>
      </c>
      <c r="D377" s="38"/>
      <c r="E377" s="38"/>
      <c r="F377" s="38" t="s">
        <v>122</v>
      </c>
      <c r="G377" s="38"/>
      <c r="H377" s="546" t="s">
        <v>8574</v>
      </c>
      <c r="I377" s="38" t="s">
        <v>56</v>
      </c>
      <c r="J377" s="38" t="s">
        <v>455</v>
      </c>
      <c r="K377" s="38" t="s">
        <v>471</v>
      </c>
      <c r="L377" s="38"/>
      <c r="M377" s="38" t="s">
        <v>274</v>
      </c>
      <c r="N377" s="38" t="s">
        <v>300</v>
      </c>
      <c r="O377" s="38" t="s">
        <v>299</v>
      </c>
      <c r="P377" s="38"/>
      <c r="Q377" s="50"/>
      <c r="R377" s="38">
        <v>0</v>
      </c>
      <c r="S377" s="38">
        <v>0</v>
      </c>
      <c r="T377" s="38">
        <v>0</v>
      </c>
      <c r="U377" s="38">
        <v>0</v>
      </c>
      <c r="V377" s="38">
        <v>0</v>
      </c>
      <c r="W377" s="38">
        <v>1</v>
      </c>
      <c r="X377" s="38">
        <v>0</v>
      </c>
      <c r="Y377" s="38">
        <v>0</v>
      </c>
      <c r="Z377" s="38"/>
      <c r="AA377" s="38">
        <v>0</v>
      </c>
      <c r="AB377" s="38">
        <v>0</v>
      </c>
      <c r="AC377" s="38">
        <v>0</v>
      </c>
      <c r="AD377" s="38">
        <v>0</v>
      </c>
      <c r="AE377" s="38">
        <v>0</v>
      </c>
      <c r="AF377" s="38">
        <v>0</v>
      </c>
      <c r="AG377" s="38">
        <v>0</v>
      </c>
      <c r="AH377" s="38">
        <v>0</v>
      </c>
      <c r="AI377" s="38">
        <v>0</v>
      </c>
      <c r="AJ377" s="38">
        <v>0</v>
      </c>
      <c r="AK377" s="38">
        <v>0</v>
      </c>
      <c r="AL377" s="38">
        <v>0</v>
      </c>
      <c r="AM377" s="38">
        <v>0</v>
      </c>
      <c r="AN377" s="38">
        <v>0</v>
      </c>
      <c r="AO377" s="38">
        <v>0</v>
      </c>
      <c r="AP377" s="38">
        <v>0</v>
      </c>
      <c r="AQ377" s="38">
        <v>0</v>
      </c>
      <c r="AR377" s="38">
        <v>0</v>
      </c>
      <c r="AS377" s="38">
        <v>0</v>
      </c>
      <c r="AT377" s="38">
        <v>0</v>
      </c>
      <c r="AU377" s="38">
        <v>0</v>
      </c>
      <c r="AV377" s="38">
        <v>0</v>
      </c>
      <c r="AW377" s="38">
        <v>0</v>
      </c>
      <c r="AX377" s="38">
        <v>0</v>
      </c>
      <c r="AY377" s="38">
        <v>0</v>
      </c>
      <c r="AZ377" s="38">
        <v>0</v>
      </c>
      <c r="BA377" s="38">
        <v>0</v>
      </c>
      <c r="BB377" s="38">
        <v>0</v>
      </c>
      <c r="BC377" s="38">
        <v>0</v>
      </c>
      <c r="BD377" s="38">
        <v>0</v>
      </c>
      <c r="BE377" s="38">
        <v>0</v>
      </c>
      <c r="BF377" s="38">
        <v>0</v>
      </c>
      <c r="BG377" s="38">
        <v>0</v>
      </c>
      <c r="BH377" s="43">
        <v>0</v>
      </c>
      <c r="BI377" s="38">
        <v>0</v>
      </c>
      <c r="BJ377" s="43">
        <v>0</v>
      </c>
      <c r="BK377" s="38">
        <v>0</v>
      </c>
      <c r="BL377" s="43">
        <v>0</v>
      </c>
      <c r="BM377" s="38">
        <v>0</v>
      </c>
      <c r="BN377" s="38">
        <v>0</v>
      </c>
      <c r="BO377" s="38">
        <v>0</v>
      </c>
      <c r="BP377" s="38">
        <v>0</v>
      </c>
      <c r="BQ377" s="38">
        <v>0</v>
      </c>
      <c r="BR377" s="38">
        <v>0</v>
      </c>
      <c r="BS377" s="38">
        <v>0</v>
      </c>
      <c r="BT377" s="38">
        <v>0</v>
      </c>
      <c r="BU377" s="38">
        <v>0</v>
      </c>
      <c r="BV377" s="38">
        <v>0</v>
      </c>
      <c r="BW377" s="38">
        <v>0</v>
      </c>
      <c r="BX377" s="38">
        <v>0</v>
      </c>
      <c r="BY377" s="38">
        <v>0</v>
      </c>
      <c r="BZ377" s="38">
        <v>0</v>
      </c>
      <c r="CA377" s="38">
        <v>0</v>
      </c>
      <c r="CB377" s="38">
        <v>0</v>
      </c>
      <c r="CC377" s="49">
        <v>0</v>
      </c>
      <c r="CD377" s="38">
        <v>0</v>
      </c>
      <c r="CE377" s="38">
        <v>0</v>
      </c>
      <c r="CF377" s="38">
        <v>0</v>
      </c>
      <c r="CG377" s="38">
        <v>0</v>
      </c>
      <c r="CH377" s="38">
        <v>0</v>
      </c>
      <c r="CI377" s="38">
        <v>0</v>
      </c>
      <c r="CJ377" s="38">
        <v>0</v>
      </c>
      <c r="CK377" s="38">
        <v>0</v>
      </c>
      <c r="CL377" s="38">
        <v>0</v>
      </c>
      <c r="CM377" s="38">
        <v>0</v>
      </c>
      <c r="CN377" s="38">
        <v>0</v>
      </c>
      <c r="CO377" s="38">
        <v>0</v>
      </c>
      <c r="CP377" s="38">
        <v>0</v>
      </c>
      <c r="CQ377" s="38">
        <v>0</v>
      </c>
      <c r="CR377" s="38">
        <v>0</v>
      </c>
      <c r="CS377" s="38">
        <v>0</v>
      </c>
      <c r="CT377" s="38">
        <v>0</v>
      </c>
      <c r="CU377" s="38">
        <v>0</v>
      </c>
      <c r="CV377" s="38">
        <v>0</v>
      </c>
      <c r="CW377" s="50">
        <v>0</v>
      </c>
      <c r="CX377" s="38">
        <v>0</v>
      </c>
      <c r="CY377" s="38">
        <v>1</v>
      </c>
      <c r="CZ377" s="38">
        <v>0</v>
      </c>
      <c r="DA377" s="38">
        <v>0</v>
      </c>
      <c r="DB377" s="38">
        <v>0</v>
      </c>
      <c r="DC377" s="38" t="s">
        <v>1415</v>
      </c>
      <c r="DD377" s="38" t="s">
        <v>311</v>
      </c>
      <c r="DE377" s="38"/>
      <c r="DF377" s="38">
        <v>1</v>
      </c>
      <c r="DG377" s="38"/>
      <c r="DH377" s="38"/>
      <c r="DI377" s="38"/>
      <c r="DJ377" s="38"/>
      <c r="DK377" s="38"/>
      <c r="DL377" s="38">
        <v>0</v>
      </c>
      <c r="DM377" s="38"/>
      <c r="DN377" s="38">
        <v>1</v>
      </c>
      <c r="DO377" s="38">
        <v>1985</v>
      </c>
      <c r="DP377" s="38" t="s">
        <v>2418</v>
      </c>
      <c r="DQ377" s="48" t="s">
        <v>2417</v>
      </c>
      <c r="DR377" s="38" t="s">
        <v>460</v>
      </c>
      <c r="DS377" s="38" t="s">
        <v>2418</v>
      </c>
      <c r="DT377" s="38"/>
      <c r="DU377" s="38"/>
      <c r="DV377" s="38"/>
      <c r="DW377" s="38"/>
      <c r="DX377" s="38"/>
      <c r="DY377" s="38"/>
      <c r="DZ377" s="38"/>
      <c r="EA377" s="38"/>
      <c r="EB377" s="38"/>
      <c r="EC377" s="38"/>
      <c r="ED377" s="38"/>
      <c r="EE377" s="38"/>
      <c r="EF377" s="38"/>
      <c r="EG377" s="38"/>
      <c r="EH377" s="38"/>
      <c r="EI377" s="38"/>
    </row>
    <row r="378" spans="1:139" s="37" customFormat="1" ht="15.75" customHeight="1" x14ac:dyDescent="0.3">
      <c r="A378" s="38" t="s">
        <v>9</v>
      </c>
      <c r="B378" s="47" t="s">
        <v>2414</v>
      </c>
      <c r="C378" s="48" t="s">
        <v>2419</v>
      </c>
      <c r="D378" s="38"/>
      <c r="E378" s="38"/>
      <c r="F378" s="38" t="s">
        <v>122</v>
      </c>
      <c r="G378" s="38"/>
      <c r="H378" s="546" t="s">
        <v>8574</v>
      </c>
      <c r="I378" s="38" t="s">
        <v>56</v>
      </c>
      <c r="J378" s="38" t="s">
        <v>455</v>
      </c>
      <c r="K378" s="38" t="s">
        <v>471</v>
      </c>
      <c r="L378" s="38"/>
      <c r="M378" s="38" t="s">
        <v>274</v>
      </c>
      <c r="N378" s="38" t="s">
        <v>300</v>
      </c>
      <c r="O378" s="38" t="s">
        <v>299</v>
      </c>
      <c r="P378" s="38"/>
      <c r="Q378" s="50"/>
      <c r="R378" s="38">
        <v>0</v>
      </c>
      <c r="S378" s="38">
        <v>0</v>
      </c>
      <c r="T378" s="38">
        <v>0</v>
      </c>
      <c r="U378" s="38">
        <v>0</v>
      </c>
      <c r="V378" s="38">
        <v>0</v>
      </c>
      <c r="W378" s="38">
        <v>1</v>
      </c>
      <c r="X378" s="38">
        <v>0</v>
      </c>
      <c r="Y378" s="38">
        <v>0</v>
      </c>
      <c r="Z378" s="38"/>
      <c r="AA378" s="38">
        <v>0</v>
      </c>
      <c r="AB378" s="38">
        <v>0</v>
      </c>
      <c r="AC378" s="38">
        <v>0</v>
      </c>
      <c r="AD378" s="38">
        <v>0</v>
      </c>
      <c r="AE378" s="38">
        <v>0</v>
      </c>
      <c r="AF378" s="38">
        <v>0</v>
      </c>
      <c r="AG378" s="38">
        <v>0</v>
      </c>
      <c r="AH378" s="38">
        <v>0</v>
      </c>
      <c r="AI378" s="38">
        <v>0</v>
      </c>
      <c r="AJ378" s="38">
        <v>0</v>
      </c>
      <c r="AK378" s="38">
        <v>0</v>
      </c>
      <c r="AL378" s="38">
        <v>0</v>
      </c>
      <c r="AM378" s="38">
        <v>0</v>
      </c>
      <c r="AN378" s="38">
        <v>0</v>
      </c>
      <c r="AO378" s="38">
        <v>0</v>
      </c>
      <c r="AP378" s="38">
        <v>0</v>
      </c>
      <c r="AQ378" s="38">
        <v>0</v>
      </c>
      <c r="AR378" s="38">
        <v>0</v>
      </c>
      <c r="AS378" s="38">
        <v>0</v>
      </c>
      <c r="AT378" s="38">
        <v>0</v>
      </c>
      <c r="AU378" s="38">
        <v>0</v>
      </c>
      <c r="AV378" s="38">
        <v>0</v>
      </c>
      <c r="AW378" s="38">
        <v>0</v>
      </c>
      <c r="AX378" s="38">
        <v>0</v>
      </c>
      <c r="AY378" s="38">
        <v>0</v>
      </c>
      <c r="AZ378" s="38">
        <v>0</v>
      </c>
      <c r="BA378" s="38">
        <v>0</v>
      </c>
      <c r="BB378" s="38">
        <v>0</v>
      </c>
      <c r="BC378" s="38">
        <v>0</v>
      </c>
      <c r="BD378" s="38">
        <v>0</v>
      </c>
      <c r="BE378" s="38">
        <v>0</v>
      </c>
      <c r="BF378" s="38">
        <v>0</v>
      </c>
      <c r="BG378" s="38">
        <v>0</v>
      </c>
      <c r="BH378" s="43">
        <v>0</v>
      </c>
      <c r="BI378" s="38">
        <v>0</v>
      </c>
      <c r="BJ378" s="43">
        <v>0</v>
      </c>
      <c r="BK378" s="38">
        <v>0</v>
      </c>
      <c r="BL378" s="43">
        <v>0</v>
      </c>
      <c r="BM378" s="38">
        <v>0</v>
      </c>
      <c r="BN378" s="38">
        <v>0</v>
      </c>
      <c r="BO378" s="38">
        <v>0</v>
      </c>
      <c r="BP378" s="38">
        <v>0</v>
      </c>
      <c r="BQ378" s="38">
        <v>0</v>
      </c>
      <c r="BR378" s="38">
        <v>0</v>
      </c>
      <c r="BS378" s="38">
        <v>0</v>
      </c>
      <c r="BT378" s="38">
        <v>0</v>
      </c>
      <c r="BU378" s="38">
        <v>0</v>
      </c>
      <c r="BV378" s="38">
        <v>0</v>
      </c>
      <c r="BW378" s="38">
        <v>0</v>
      </c>
      <c r="BX378" s="38">
        <v>0</v>
      </c>
      <c r="BY378" s="38">
        <v>0</v>
      </c>
      <c r="BZ378" s="38">
        <v>0</v>
      </c>
      <c r="CA378" s="38">
        <v>0</v>
      </c>
      <c r="CB378" s="38">
        <v>0</v>
      </c>
      <c r="CC378" s="49">
        <v>0</v>
      </c>
      <c r="CD378" s="38">
        <v>0</v>
      </c>
      <c r="CE378" s="38">
        <v>0</v>
      </c>
      <c r="CF378" s="38">
        <v>0</v>
      </c>
      <c r="CG378" s="38">
        <v>0</v>
      </c>
      <c r="CH378" s="38">
        <v>0</v>
      </c>
      <c r="CI378" s="38">
        <v>0</v>
      </c>
      <c r="CJ378" s="38">
        <v>0</v>
      </c>
      <c r="CK378" s="38">
        <v>0</v>
      </c>
      <c r="CL378" s="38">
        <v>0</v>
      </c>
      <c r="CM378" s="38">
        <v>0</v>
      </c>
      <c r="CN378" s="38">
        <v>0</v>
      </c>
      <c r="CO378" s="38">
        <v>0</v>
      </c>
      <c r="CP378" s="38">
        <v>0</v>
      </c>
      <c r="CQ378" s="38">
        <v>0</v>
      </c>
      <c r="CR378" s="38">
        <v>0</v>
      </c>
      <c r="CS378" s="38">
        <v>0</v>
      </c>
      <c r="CT378" s="38">
        <v>0</v>
      </c>
      <c r="CU378" s="38">
        <v>0</v>
      </c>
      <c r="CV378" s="38">
        <v>0</v>
      </c>
      <c r="CW378" s="50">
        <v>0</v>
      </c>
      <c r="CX378" s="38">
        <v>0</v>
      </c>
      <c r="CY378" s="38">
        <v>1</v>
      </c>
      <c r="CZ378" s="38">
        <v>0</v>
      </c>
      <c r="DA378" s="38">
        <v>0</v>
      </c>
      <c r="DB378" s="38">
        <v>0</v>
      </c>
      <c r="DC378" s="38" t="s">
        <v>2406</v>
      </c>
      <c r="DD378" s="38" t="s">
        <v>311</v>
      </c>
      <c r="DE378" s="38"/>
      <c r="DF378" s="38">
        <v>1</v>
      </c>
      <c r="DG378" s="38"/>
      <c r="DH378" s="38"/>
      <c r="DI378" s="38"/>
      <c r="DJ378" s="38"/>
      <c r="DK378" s="38"/>
      <c r="DL378" s="38">
        <v>0</v>
      </c>
      <c r="DM378" s="38"/>
      <c r="DN378" s="38">
        <v>1</v>
      </c>
      <c r="DO378" s="38">
        <v>1892</v>
      </c>
      <c r="DP378" s="38" t="s">
        <v>2421</v>
      </c>
      <c r="DQ378" s="48" t="s">
        <v>2419</v>
      </c>
      <c r="DR378" s="38" t="s">
        <v>460</v>
      </c>
      <c r="DS378" s="38" t="s">
        <v>2421</v>
      </c>
      <c r="DT378" s="38"/>
      <c r="DU378" s="38"/>
      <c r="DV378" s="38"/>
      <c r="DW378" s="38"/>
      <c r="DX378" s="38"/>
      <c r="DY378" s="38"/>
      <c r="DZ378" s="38"/>
      <c r="EA378" s="38"/>
      <c r="EB378" s="38"/>
      <c r="EC378" s="38"/>
      <c r="ED378" s="38"/>
      <c r="EE378" s="38"/>
      <c r="EF378" s="38"/>
      <c r="EG378" s="38"/>
      <c r="EH378" s="38"/>
      <c r="EI378" s="38"/>
    </row>
    <row r="379" spans="1:139" s="37" customFormat="1" ht="15.75" customHeight="1" x14ac:dyDescent="0.3">
      <c r="A379" s="38" t="s">
        <v>9</v>
      </c>
      <c r="B379" s="47" t="s">
        <v>2414</v>
      </c>
      <c r="C379" s="48" t="s">
        <v>2422</v>
      </c>
      <c r="D379" s="38"/>
      <c r="E379" s="38"/>
      <c r="F379" s="38" t="s">
        <v>122</v>
      </c>
      <c r="G379" s="38"/>
      <c r="H379" s="546" t="s">
        <v>8574</v>
      </c>
      <c r="I379" s="38" t="s">
        <v>56</v>
      </c>
      <c r="J379" s="38" t="s">
        <v>455</v>
      </c>
      <c r="K379" s="38" t="s">
        <v>471</v>
      </c>
      <c r="L379" s="38"/>
      <c r="M379" s="38" t="s">
        <v>274</v>
      </c>
      <c r="N379" s="38" t="s">
        <v>300</v>
      </c>
      <c r="O379" s="38" t="s">
        <v>299</v>
      </c>
      <c r="P379" s="38"/>
      <c r="Q379" s="50"/>
      <c r="R379" s="38">
        <v>0</v>
      </c>
      <c r="S379" s="38">
        <v>0</v>
      </c>
      <c r="T379" s="38">
        <v>0</v>
      </c>
      <c r="U379" s="38">
        <v>0</v>
      </c>
      <c r="V379" s="38">
        <v>0</v>
      </c>
      <c r="W379" s="38">
        <v>1</v>
      </c>
      <c r="X379" s="38">
        <v>0</v>
      </c>
      <c r="Y379" s="38">
        <v>0</v>
      </c>
      <c r="Z379" s="38"/>
      <c r="AA379" s="38">
        <v>0</v>
      </c>
      <c r="AB379" s="38">
        <v>0</v>
      </c>
      <c r="AC379" s="38">
        <v>0</v>
      </c>
      <c r="AD379" s="38">
        <v>0</v>
      </c>
      <c r="AE379" s="38">
        <v>0</v>
      </c>
      <c r="AF379" s="38">
        <v>0</v>
      </c>
      <c r="AG379" s="38">
        <v>0</v>
      </c>
      <c r="AH379" s="38">
        <v>0</v>
      </c>
      <c r="AI379" s="38">
        <v>0</v>
      </c>
      <c r="AJ379" s="38">
        <v>0</v>
      </c>
      <c r="AK379" s="38">
        <v>0</v>
      </c>
      <c r="AL379" s="38">
        <v>0</v>
      </c>
      <c r="AM379" s="38">
        <v>0</v>
      </c>
      <c r="AN379" s="38">
        <v>0</v>
      </c>
      <c r="AO379" s="38">
        <v>0</v>
      </c>
      <c r="AP379" s="38">
        <v>0</v>
      </c>
      <c r="AQ379" s="38">
        <v>0</v>
      </c>
      <c r="AR379" s="38">
        <v>0</v>
      </c>
      <c r="AS379" s="38">
        <v>0</v>
      </c>
      <c r="AT379" s="38">
        <v>0</v>
      </c>
      <c r="AU379" s="38">
        <v>0</v>
      </c>
      <c r="AV379" s="38">
        <v>0</v>
      </c>
      <c r="AW379" s="38">
        <v>0</v>
      </c>
      <c r="AX379" s="38">
        <v>0</v>
      </c>
      <c r="AY379" s="38">
        <v>0</v>
      </c>
      <c r="AZ379" s="38">
        <v>0</v>
      </c>
      <c r="BA379" s="38">
        <v>0</v>
      </c>
      <c r="BB379" s="38">
        <v>0</v>
      </c>
      <c r="BC379" s="38">
        <v>0</v>
      </c>
      <c r="BD379" s="38">
        <v>0</v>
      </c>
      <c r="BE379" s="38">
        <v>0</v>
      </c>
      <c r="BF379" s="38">
        <v>0</v>
      </c>
      <c r="BG379" s="38">
        <v>0</v>
      </c>
      <c r="BH379" s="43">
        <v>0</v>
      </c>
      <c r="BI379" s="38">
        <v>0</v>
      </c>
      <c r="BJ379" s="43">
        <v>0</v>
      </c>
      <c r="BK379" s="38">
        <v>0</v>
      </c>
      <c r="BL379" s="43">
        <v>0</v>
      </c>
      <c r="BM379" s="38">
        <v>0</v>
      </c>
      <c r="BN379" s="38">
        <v>0</v>
      </c>
      <c r="BO379" s="38">
        <v>0</v>
      </c>
      <c r="BP379" s="38">
        <v>0</v>
      </c>
      <c r="BQ379" s="38">
        <v>0</v>
      </c>
      <c r="BR379" s="38">
        <v>0</v>
      </c>
      <c r="BS379" s="38">
        <v>0</v>
      </c>
      <c r="BT379" s="38">
        <v>0</v>
      </c>
      <c r="BU379" s="38">
        <v>0</v>
      </c>
      <c r="BV379" s="38">
        <v>0</v>
      </c>
      <c r="BW379" s="38">
        <v>0</v>
      </c>
      <c r="BX379" s="38">
        <v>0</v>
      </c>
      <c r="BY379" s="38">
        <v>0</v>
      </c>
      <c r="BZ379" s="38">
        <v>0</v>
      </c>
      <c r="CA379" s="38">
        <v>0</v>
      </c>
      <c r="CB379" s="38">
        <v>0</v>
      </c>
      <c r="CC379" s="49">
        <v>0</v>
      </c>
      <c r="CD379" s="38">
        <v>0</v>
      </c>
      <c r="CE379" s="38">
        <v>0</v>
      </c>
      <c r="CF379" s="38">
        <v>0</v>
      </c>
      <c r="CG379" s="38">
        <v>0</v>
      </c>
      <c r="CH379" s="38">
        <v>0</v>
      </c>
      <c r="CI379" s="38">
        <v>0</v>
      </c>
      <c r="CJ379" s="38">
        <v>0</v>
      </c>
      <c r="CK379" s="38">
        <v>0</v>
      </c>
      <c r="CL379" s="38">
        <v>0</v>
      </c>
      <c r="CM379" s="38">
        <v>0</v>
      </c>
      <c r="CN379" s="38">
        <v>0</v>
      </c>
      <c r="CO379" s="38">
        <v>0</v>
      </c>
      <c r="CP379" s="38">
        <v>0</v>
      </c>
      <c r="CQ379" s="38">
        <v>0</v>
      </c>
      <c r="CR379" s="38">
        <v>0</v>
      </c>
      <c r="CS379" s="38">
        <v>0</v>
      </c>
      <c r="CT379" s="38">
        <v>0</v>
      </c>
      <c r="CU379" s="38">
        <v>0</v>
      </c>
      <c r="CV379" s="38">
        <v>0</v>
      </c>
      <c r="CW379" s="50">
        <v>0</v>
      </c>
      <c r="CX379" s="38">
        <v>0</v>
      </c>
      <c r="CY379" s="38">
        <v>1</v>
      </c>
      <c r="CZ379" s="38">
        <v>0</v>
      </c>
      <c r="DA379" s="38">
        <v>0</v>
      </c>
      <c r="DB379" s="38">
        <v>0</v>
      </c>
      <c r="DC379" s="38" t="s">
        <v>1415</v>
      </c>
      <c r="DD379" s="38" t="s">
        <v>311</v>
      </c>
      <c r="DE379" s="38"/>
      <c r="DF379" s="38">
        <v>1</v>
      </c>
      <c r="DG379" s="38"/>
      <c r="DH379" s="38"/>
      <c r="DI379" s="38"/>
      <c r="DJ379" s="38"/>
      <c r="DK379" s="38"/>
      <c r="DL379" s="38">
        <v>0</v>
      </c>
      <c r="DM379" s="38"/>
      <c r="DN379" s="38">
        <v>1</v>
      </c>
      <c r="DO379" s="38">
        <v>2007</v>
      </c>
      <c r="DP379" s="38" t="s">
        <v>2423</v>
      </c>
      <c r="DQ379" s="48" t="s">
        <v>2422</v>
      </c>
      <c r="DR379" s="38" t="s">
        <v>460</v>
      </c>
      <c r="DS379" s="38" t="s">
        <v>2423</v>
      </c>
      <c r="DT379" s="38"/>
      <c r="DU379" s="38"/>
      <c r="DV379" s="38"/>
      <c r="DW379" s="38"/>
      <c r="DX379" s="38"/>
      <c r="DY379" s="38"/>
      <c r="DZ379" s="38"/>
      <c r="EA379" s="38"/>
      <c r="EB379" s="38"/>
      <c r="EC379" s="38"/>
      <c r="ED379" s="38"/>
      <c r="EE379" s="38"/>
      <c r="EF379" s="38"/>
      <c r="EG379" s="38"/>
      <c r="EH379" s="38"/>
      <c r="EI379" s="38"/>
    </row>
    <row r="380" spans="1:139" s="37" customFormat="1" ht="15.75" customHeight="1" x14ac:dyDescent="0.3">
      <c r="A380" s="38" t="s">
        <v>9</v>
      </c>
      <c r="B380" s="47" t="s">
        <v>2414</v>
      </c>
      <c r="C380" s="48" t="s">
        <v>2424</v>
      </c>
      <c r="D380" s="38"/>
      <c r="E380" s="38"/>
      <c r="F380" s="38" t="s">
        <v>122</v>
      </c>
      <c r="G380" s="38"/>
      <c r="H380" s="546" t="s">
        <v>8574</v>
      </c>
      <c r="I380" s="38" t="s">
        <v>56</v>
      </c>
      <c r="J380" s="38" t="s">
        <v>455</v>
      </c>
      <c r="K380" s="38" t="s">
        <v>471</v>
      </c>
      <c r="L380" s="38"/>
      <c r="M380" s="38" t="s">
        <v>274</v>
      </c>
      <c r="N380" s="38" t="s">
        <v>300</v>
      </c>
      <c r="O380" s="38" t="s">
        <v>299</v>
      </c>
      <c r="P380" s="38"/>
      <c r="Q380" s="50"/>
      <c r="R380" s="38">
        <v>0</v>
      </c>
      <c r="S380" s="38">
        <v>0</v>
      </c>
      <c r="T380" s="38">
        <v>0</v>
      </c>
      <c r="U380" s="38">
        <v>0</v>
      </c>
      <c r="V380" s="38">
        <v>0</v>
      </c>
      <c r="W380" s="38">
        <v>1</v>
      </c>
      <c r="X380" s="38">
        <v>0</v>
      </c>
      <c r="Y380" s="38">
        <v>0</v>
      </c>
      <c r="Z380" s="38"/>
      <c r="AA380" s="38">
        <v>0</v>
      </c>
      <c r="AB380" s="38">
        <v>0</v>
      </c>
      <c r="AC380" s="38">
        <v>0</v>
      </c>
      <c r="AD380" s="38">
        <v>0</v>
      </c>
      <c r="AE380" s="38">
        <v>0</v>
      </c>
      <c r="AF380" s="38">
        <v>0</v>
      </c>
      <c r="AG380" s="38">
        <v>0</v>
      </c>
      <c r="AH380" s="38">
        <v>0</v>
      </c>
      <c r="AI380" s="38">
        <v>0</v>
      </c>
      <c r="AJ380" s="38">
        <v>0</v>
      </c>
      <c r="AK380" s="38">
        <v>0</v>
      </c>
      <c r="AL380" s="38">
        <v>0</v>
      </c>
      <c r="AM380" s="38">
        <v>0</v>
      </c>
      <c r="AN380" s="38">
        <v>0</v>
      </c>
      <c r="AO380" s="38">
        <v>0</v>
      </c>
      <c r="AP380" s="38">
        <v>0</v>
      </c>
      <c r="AQ380" s="38">
        <v>0</v>
      </c>
      <c r="AR380" s="38">
        <v>0</v>
      </c>
      <c r="AS380" s="38">
        <v>0</v>
      </c>
      <c r="AT380" s="38">
        <v>0</v>
      </c>
      <c r="AU380" s="38">
        <v>0</v>
      </c>
      <c r="AV380" s="38">
        <v>0</v>
      </c>
      <c r="AW380" s="38">
        <v>0</v>
      </c>
      <c r="AX380" s="38">
        <v>0</v>
      </c>
      <c r="AY380" s="38">
        <v>0</v>
      </c>
      <c r="AZ380" s="38">
        <v>0</v>
      </c>
      <c r="BA380" s="38">
        <v>0</v>
      </c>
      <c r="BB380" s="38">
        <v>0</v>
      </c>
      <c r="BC380" s="38">
        <v>0</v>
      </c>
      <c r="BD380" s="38">
        <v>0</v>
      </c>
      <c r="BE380" s="38">
        <v>0</v>
      </c>
      <c r="BF380" s="38">
        <v>0</v>
      </c>
      <c r="BG380" s="38">
        <v>0</v>
      </c>
      <c r="BH380" s="43">
        <v>0</v>
      </c>
      <c r="BI380" s="38">
        <v>0</v>
      </c>
      <c r="BJ380" s="43">
        <v>0</v>
      </c>
      <c r="BK380" s="38">
        <v>0</v>
      </c>
      <c r="BL380" s="43">
        <v>0</v>
      </c>
      <c r="BM380" s="38">
        <v>0</v>
      </c>
      <c r="BN380" s="38">
        <v>0</v>
      </c>
      <c r="BO380" s="38">
        <v>0</v>
      </c>
      <c r="BP380" s="38">
        <v>0</v>
      </c>
      <c r="BQ380" s="38">
        <v>0</v>
      </c>
      <c r="BR380" s="38">
        <v>0</v>
      </c>
      <c r="BS380" s="38">
        <v>0</v>
      </c>
      <c r="BT380" s="38">
        <v>0</v>
      </c>
      <c r="BU380" s="38">
        <v>0</v>
      </c>
      <c r="BV380" s="38">
        <v>0</v>
      </c>
      <c r="BW380" s="38">
        <v>0</v>
      </c>
      <c r="BX380" s="38">
        <v>0</v>
      </c>
      <c r="BY380" s="38">
        <v>0</v>
      </c>
      <c r="BZ380" s="38">
        <v>0</v>
      </c>
      <c r="CA380" s="38">
        <v>0</v>
      </c>
      <c r="CB380" s="38">
        <v>0</v>
      </c>
      <c r="CC380" s="49">
        <v>0</v>
      </c>
      <c r="CD380" s="38">
        <v>0</v>
      </c>
      <c r="CE380" s="38">
        <v>0</v>
      </c>
      <c r="CF380" s="38">
        <v>0</v>
      </c>
      <c r="CG380" s="38">
        <v>0</v>
      </c>
      <c r="CH380" s="38">
        <v>0</v>
      </c>
      <c r="CI380" s="38">
        <v>0</v>
      </c>
      <c r="CJ380" s="38">
        <v>0</v>
      </c>
      <c r="CK380" s="38">
        <v>0</v>
      </c>
      <c r="CL380" s="38">
        <v>0</v>
      </c>
      <c r="CM380" s="38">
        <v>0</v>
      </c>
      <c r="CN380" s="38">
        <v>0</v>
      </c>
      <c r="CO380" s="38">
        <v>0</v>
      </c>
      <c r="CP380" s="38">
        <v>0</v>
      </c>
      <c r="CQ380" s="38">
        <v>0</v>
      </c>
      <c r="CR380" s="38">
        <v>0</v>
      </c>
      <c r="CS380" s="38">
        <v>0</v>
      </c>
      <c r="CT380" s="38">
        <v>0</v>
      </c>
      <c r="CU380" s="38">
        <v>0</v>
      </c>
      <c r="CV380" s="38">
        <v>0</v>
      </c>
      <c r="CW380" s="50">
        <v>0</v>
      </c>
      <c r="CX380" s="38">
        <v>0</v>
      </c>
      <c r="CY380" s="38">
        <v>1</v>
      </c>
      <c r="CZ380" s="38">
        <v>0</v>
      </c>
      <c r="DA380" s="38">
        <v>0</v>
      </c>
      <c r="DB380" s="38">
        <v>0</v>
      </c>
      <c r="DC380" s="38" t="s">
        <v>1415</v>
      </c>
      <c r="DD380" s="38" t="s">
        <v>311</v>
      </c>
      <c r="DE380" s="38"/>
      <c r="DF380" s="38">
        <v>1</v>
      </c>
      <c r="DG380" s="38"/>
      <c r="DH380" s="38"/>
      <c r="DI380" s="38"/>
      <c r="DJ380" s="38"/>
      <c r="DK380" s="38"/>
      <c r="DL380" s="38">
        <v>0</v>
      </c>
      <c r="DM380" s="38"/>
      <c r="DN380" s="38">
        <v>1</v>
      </c>
      <c r="DO380" s="38">
        <v>1992</v>
      </c>
      <c r="DP380" s="38" t="s">
        <v>2425</v>
      </c>
      <c r="DQ380" s="48" t="s">
        <v>2424</v>
      </c>
      <c r="DR380" s="38" t="s">
        <v>460</v>
      </c>
      <c r="DS380" s="38" t="s">
        <v>2425</v>
      </c>
      <c r="DT380" s="38"/>
      <c r="DU380" s="38"/>
      <c r="DV380" s="38"/>
      <c r="DW380" s="38"/>
      <c r="DX380" s="38"/>
      <c r="DY380" s="38"/>
      <c r="DZ380" s="38"/>
      <c r="EA380" s="38"/>
      <c r="EB380" s="38"/>
      <c r="EC380" s="38"/>
      <c r="ED380" s="38"/>
      <c r="EE380" s="38"/>
      <c r="EF380" s="38"/>
      <c r="EG380" s="38"/>
      <c r="EH380" s="38"/>
      <c r="EI380" s="38"/>
    </row>
    <row r="381" spans="1:139" s="37" customFormat="1" ht="15.75" customHeight="1" x14ac:dyDescent="0.3">
      <c r="A381" s="38" t="s">
        <v>9</v>
      </c>
      <c r="B381" s="47" t="s">
        <v>2426</v>
      </c>
      <c r="C381" s="48" t="s">
        <v>2427</v>
      </c>
      <c r="D381" s="38"/>
      <c r="E381" s="38"/>
      <c r="F381" s="38" t="s">
        <v>122</v>
      </c>
      <c r="G381" s="38"/>
      <c r="H381" s="546" t="s">
        <v>8574</v>
      </c>
      <c r="I381" s="38" t="s">
        <v>56</v>
      </c>
      <c r="J381" s="38" t="s">
        <v>455</v>
      </c>
      <c r="K381" s="38" t="s">
        <v>471</v>
      </c>
      <c r="L381" s="38"/>
      <c r="M381" s="38" t="s">
        <v>274</v>
      </c>
      <c r="N381" s="38" t="s">
        <v>300</v>
      </c>
      <c r="O381" s="38" t="s">
        <v>300</v>
      </c>
      <c r="P381" s="38"/>
      <c r="Q381" s="50"/>
      <c r="R381" s="38">
        <v>0</v>
      </c>
      <c r="S381" s="38">
        <v>0</v>
      </c>
      <c r="T381" s="38">
        <v>0</v>
      </c>
      <c r="U381" s="38">
        <v>0</v>
      </c>
      <c r="V381" s="38">
        <v>0</v>
      </c>
      <c r="W381" s="38">
        <v>1</v>
      </c>
      <c r="X381" s="38">
        <v>0</v>
      </c>
      <c r="Y381" s="38">
        <v>0</v>
      </c>
      <c r="Z381" s="38"/>
      <c r="AA381" s="38">
        <v>0</v>
      </c>
      <c r="AB381" s="38">
        <v>0</v>
      </c>
      <c r="AC381" s="38">
        <v>0</v>
      </c>
      <c r="AD381" s="38">
        <v>0</v>
      </c>
      <c r="AE381" s="38">
        <v>0</v>
      </c>
      <c r="AF381" s="38">
        <v>0</v>
      </c>
      <c r="AG381" s="38">
        <v>0</v>
      </c>
      <c r="AH381" s="38">
        <v>0</v>
      </c>
      <c r="AI381" s="38">
        <v>0</v>
      </c>
      <c r="AJ381" s="38">
        <v>0</v>
      </c>
      <c r="AK381" s="38">
        <v>0</v>
      </c>
      <c r="AL381" s="38">
        <v>0</v>
      </c>
      <c r="AM381" s="38">
        <v>0</v>
      </c>
      <c r="AN381" s="38">
        <v>0</v>
      </c>
      <c r="AO381" s="38">
        <v>0</v>
      </c>
      <c r="AP381" s="38">
        <v>0</v>
      </c>
      <c r="AQ381" s="38">
        <v>0</v>
      </c>
      <c r="AR381" s="38">
        <v>0</v>
      </c>
      <c r="AS381" s="38">
        <v>0</v>
      </c>
      <c r="AT381" s="38">
        <v>0</v>
      </c>
      <c r="AU381" s="38">
        <v>0</v>
      </c>
      <c r="AV381" s="38">
        <v>0</v>
      </c>
      <c r="AW381" s="38">
        <v>0</v>
      </c>
      <c r="AX381" s="38">
        <v>0</v>
      </c>
      <c r="AY381" s="38">
        <v>0</v>
      </c>
      <c r="AZ381" s="38">
        <v>0</v>
      </c>
      <c r="BA381" s="38">
        <v>0</v>
      </c>
      <c r="BB381" s="38">
        <v>0</v>
      </c>
      <c r="BC381" s="38">
        <v>0</v>
      </c>
      <c r="BD381" s="38">
        <v>0</v>
      </c>
      <c r="BE381" s="38">
        <v>0</v>
      </c>
      <c r="BF381" s="38">
        <v>0</v>
      </c>
      <c r="BG381" s="38">
        <v>0</v>
      </c>
      <c r="BH381" s="43">
        <v>0</v>
      </c>
      <c r="BI381" s="38">
        <v>0</v>
      </c>
      <c r="BJ381" s="43">
        <v>0</v>
      </c>
      <c r="BK381" s="38">
        <v>0</v>
      </c>
      <c r="BL381" s="43">
        <v>0</v>
      </c>
      <c r="BM381" s="38">
        <v>0</v>
      </c>
      <c r="BN381" s="38">
        <v>0</v>
      </c>
      <c r="BO381" s="38">
        <v>0</v>
      </c>
      <c r="BP381" s="38">
        <v>0</v>
      </c>
      <c r="BQ381" s="38">
        <v>0</v>
      </c>
      <c r="BR381" s="38">
        <v>0</v>
      </c>
      <c r="BS381" s="38">
        <v>0</v>
      </c>
      <c r="BT381" s="38">
        <v>0</v>
      </c>
      <c r="BU381" s="38">
        <v>0</v>
      </c>
      <c r="BV381" s="38">
        <v>0</v>
      </c>
      <c r="BW381" s="38">
        <v>0</v>
      </c>
      <c r="BX381" s="38">
        <v>0</v>
      </c>
      <c r="BY381" s="38">
        <v>0</v>
      </c>
      <c r="BZ381" s="38">
        <v>0</v>
      </c>
      <c r="CA381" s="38">
        <v>0</v>
      </c>
      <c r="CB381" s="38">
        <v>0</v>
      </c>
      <c r="CC381" s="49">
        <v>0</v>
      </c>
      <c r="CD381" s="38">
        <v>0</v>
      </c>
      <c r="CE381" s="38">
        <v>0</v>
      </c>
      <c r="CF381" s="38">
        <v>0</v>
      </c>
      <c r="CG381" s="38">
        <v>0</v>
      </c>
      <c r="CH381" s="38">
        <v>0</v>
      </c>
      <c r="CI381" s="38">
        <v>0</v>
      </c>
      <c r="CJ381" s="38">
        <v>0</v>
      </c>
      <c r="CK381" s="38">
        <v>0</v>
      </c>
      <c r="CL381" s="38">
        <v>0</v>
      </c>
      <c r="CM381" s="38">
        <v>0</v>
      </c>
      <c r="CN381" s="38">
        <v>0</v>
      </c>
      <c r="CO381" s="38">
        <v>0</v>
      </c>
      <c r="CP381" s="38">
        <v>0</v>
      </c>
      <c r="CQ381" s="38">
        <v>0</v>
      </c>
      <c r="CR381" s="38">
        <v>0</v>
      </c>
      <c r="CS381" s="38">
        <v>0</v>
      </c>
      <c r="CT381" s="38">
        <v>0</v>
      </c>
      <c r="CU381" s="38">
        <v>0</v>
      </c>
      <c r="CV381" s="38">
        <v>0</v>
      </c>
      <c r="CW381" s="50">
        <v>0</v>
      </c>
      <c r="CX381" s="38">
        <v>0</v>
      </c>
      <c r="CY381" s="38">
        <v>1</v>
      </c>
      <c r="CZ381" s="38">
        <v>0</v>
      </c>
      <c r="DA381" s="38">
        <v>0</v>
      </c>
      <c r="DB381" s="38">
        <v>0</v>
      </c>
      <c r="DC381" s="38" t="s">
        <v>1002</v>
      </c>
      <c r="DD381" s="38" t="s">
        <v>311</v>
      </c>
      <c r="DE381" s="38"/>
      <c r="DF381" s="38">
        <v>1</v>
      </c>
      <c r="DG381" s="38" t="s">
        <v>2428</v>
      </c>
      <c r="DH381" s="38"/>
      <c r="DI381" s="38"/>
      <c r="DJ381" s="38"/>
      <c r="DK381" s="38"/>
      <c r="DL381" s="38">
        <v>1</v>
      </c>
      <c r="DM381" s="38"/>
      <c r="DN381" s="38">
        <v>1</v>
      </c>
      <c r="DO381" s="38">
        <v>2015</v>
      </c>
      <c r="DP381" s="38" t="s">
        <v>2429</v>
      </c>
      <c r="DQ381" s="48" t="s">
        <v>2427</v>
      </c>
      <c r="DR381" s="38" t="s">
        <v>460</v>
      </c>
      <c r="DS381" s="38" t="s">
        <v>2429</v>
      </c>
      <c r="DT381" s="38"/>
      <c r="DU381" s="38"/>
      <c r="DV381" s="38"/>
      <c r="DW381" s="38"/>
      <c r="DX381" s="38"/>
      <c r="DY381" s="38"/>
      <c r="DZ381" s="38"/>
      <c r="EA381" s="38"/>
      <c r="EB381" s="38"/>
      <c r="EC381" s="38"/>
      <c r="ED381" s="38"/>
      <c r="EE381" s="38"/>
      <c r="EF381" s="38"/>
      <c r="EG381" s="38"/>
      <c r="EH381" s="38"/>
      <c r="EI381" s="38"/>
    </row>
    <row r="382" spans="1:139" s="37" customFormat="1" ht="15.75" customHeight="1" x14ac:dyDescent="0.3">
      <c r="A382" s="38" t="s">
        <v>9</v>
      </c>
      <c r="B382" s="47" t="s">
        <v>2430</v>
      </c>
      <c r="C382" s="48" t="s">
        <v>2431</v>
      </c>
      <c r="D382" s="38"/>
      <c r="E382" s="38"/>
      <c r="F382" s="38" t="s">
        <v>122</v>
      </c>
      <c r="G382" s="38"/>
      <c r="H382" s="546" t="s">
        <v>8574</v>
      </c>
      <c r="I382" s="38" t="s">
        <v>56</v>
      </c>
      <c r="J382" s="38" t="s">
        <v>173</v>
      </c>
      <c r="K382" s="38" t="s">
        <v>471</v>
      </c>
      <c r="L382" s="38"/>
      <c r="M382" s="38" t="s">
        <v>55</v>
      </c>
      <c r="N382" s="38" t="s">
        <v>299</v>
      </c>
      <c r="O382" s="38" t="s">
        <v>299</v>
      </c>
      <c r="P382" s="38"/>
      <c r="Q382" s="50"/>
      <c r="R382" s="38">
        <v>0</v>
      </c>
      <c r="S382" s="38">
        <v>0</v>
      </c>
      <c r="T382" s="38">
        <v>0</v>
      </c>
      <c r="U382" s="38">
        <v>0</v>
      </c>
      <c r="V382" s="38">
        <v>0</v>
      </c>
      <c r="W382" s="38">
        <v>1</v>
      </c>
      <c r="X382" s="38">
        <v>0</v>
      </c>
      <c r="Y382" s="38">
        <v>0</v>
      </c>
      <c r="Z382" s="38"/>
      <c r="AA382" s="38">
        <v>0</v>
      </c>
      <c r="AB382" s="38">
        <v>0</v>
      </c>
      <c r="AC382" s="38">
        <v>0</v>
      </c>
      <c r="AD382" s="38">
        <v>0</v>
      </c>
      <c r="AE382" s="38">
        <v>0</v>
      </c>
      <c r="AF382" s="38">
        <v>0</v>
      </c>
      <c r="AG382" s="38">
        <v>0</v>
      </c>
      <c r="AH382" s="38">
        <v>0</v>
      </c>
      <c r="AI382" s="38">
        <v>0</v>
      </c>
      <c r="AJ382" s="38">
        <v>0</v>
      </c>
      <c r="AK382" s="38">
        <v>0</v>
      </c>
      <c r="AL382" s="38">
        <v>0</v>
      </c>
      <c r="AM382" s="38">
        <v>0</v>
      </c>
      <c r="AN382" s="38">
        <v>0</v>
      </c>
      <c r="AO382" s="38">
        <v>0</v>
      </c>
      <c r="AP382" s="38">
        <v>0</v>
      </c>
      <c r="AQ382" s="38">
        <v>0</v>
      </c>
      <c r="AR382" s="38">
        <v>0</v>
      </c>
      <c r="AS382" s="38">
        <v>0</v>
      </c>
      <c r="AT382" s="38">
        <v>0</v>
      </c>
      <c r="AU382" s="38">
        <v>0</v>
      </c>
      <c r="AV382" s="38">
        <v>0</v>
      </c>
      <c r="AW382" s="38">
        <v>0</v>
      </c>
      <c r="AX382" s="38">
        <v>0</v>
      </c>
      <c r="AY382" s="38">
        <v>0</v>
      </c>
      <c r="AZ382" s="38">
        <v>0</v>
      </c>
      <c r="BA382" s="38">
        <v>0</v>
      </c>
      <c r="BB382" s="38">
        <v>0</v>
      </c>
      <c r="BC382" s="38">
        <v>0</v>
      </c>
      <c r="BD382" s="38">
        <v>0</v>
      </c>
      <c r="BE382" s="38">
        <v>0</v>
      </c>
      <c r="BF382" s="38">
        <v>0</v>
      </c>
      <c r="BG382" s="38">
        <v>0</v>
      </c>
      <c r="BH382" s="43">
        <v>0</v>
      </c>
      <c r="BI382" s="38">
        <v>0</v>
      </c>
      <c r="BJ382" s="43">
        <v>0</v>
      </c>
      <c r="BK382" s="38">
        <v>0</v>
      </c>
      <c r="BL382" s="43">
        <v>0</v>
      </c>
      <c r="BM382" s="38">
        <v>0</v>
      </c>
      <c r="BN382" s="38">
        <v>0</v>
      </c>
      <c r="BO382" s="38">
        <v>0</v>
      </c>
      <c r="BP382" s="38">
        <v>0</v>
      </c>
      <c r="BQ382" s="38">
        <v>0</v>
      </c>
      <c r="BR382" s="38">
        <v>0</v>
      </c>
      <c r="BS382" s="38">
        <v>0</v>
      </c>
      <c r="BT382" s="38">
        <v>0</v>
      </c>
      <c r="BU382" s="38">
        <v>0</v>
      </c>
      <c r="BV382" s="38">
        <v>0</v>
      </c>
      <c r="BW382" s="38">
        <v>0</v>
      </c>
      <c r="BX382" s="38">
        <v>0</v>
      </c>
      <c r="BY382" s="38">
        <v>0</v>
      </c>
      <c r="BZ382" s="38">
        <v>0</v>
      </c>
      <c r="CA382" s="38">
        <v>0</v>
      </c>
      <c r="CB382" s="38">
        <v>0</v>
      </c>
      <c r="CC382" s="49">
        <v>0</v>
      </c>
      <c r="CD382" s="38">
        <v>0</v>
      </c>
      <c r="CE382" s="38">
        <v>0</v>
      </c>
      <c r="CF382" s="38">
        <v>0</v>
      </c>
      <c r="CG382" s="38">
        <v>0</v>
      </c>
      <c r="CH382" s="38">
        <v>0</v>
      </c>
      <c r="CI382" s="38">
        <v>0</v>
      </c>
      <c r="CJ382" s="38">
        <v>0</v>
      </c>
      <c r="CK382" s="38">
        <v>0</v>
      </c>
      <c r="CL382" s="38">
        <v>0</v>
      </c>
      <c r="CM382" s="38">
        <v>0</v>
      </c>
      <c r="CN382" s="38">
        <v>0</v>
      </c>
      <c r="CO382" s="38">
        <v>0</v>
      </c>
      <c r="CP382" s="38">
        <v>0</v>
      </c>
      <c r="CQ382" s="38">
        <v>0</v>
      </c>
      <c r="CR382" s="38">
        <v>0</v>
      </c>
      <c r="CS382" s="38">
        <v>0</v>
      </c>
      <c r="CT382" s="38">
        <v>0</v>
      </c>
      <c r="CU382" s="38">
        <v>0</v>
      </c>
      <c r="CV382" s="38">
        <v>0</v>
      </c>
      <c r="CW382" s="50">
        <v>0</v>
      </c>
      <c r="CX382" s="38">
        <v>0</v>
      </c>
      <c r="CY382" s="38">
        <v>1</v>
      </c>
      <c r="CZ382" s="38">
        <v>0</v>
      </c>
      <c r="DA382" s="38">
        <v>0</v>
      </c>
      <c r="DB382" s="38">
        <v>0</v>
      </c>
      <c r="DC382" s="38" t="s">
        <v>1415</v>
      </c>
      <c r="DD382" s="38" t="s">
        <v>311</v>
      </c>
      <c r="DE382" s="38"/>
      <c r="DF382" s="38">
        <v>1</v>
      </c>
      <c r="DG382" s="38"/>
      <c r="DH382" s="38"/>
      <c r="DI382" s="38"/>
      <c r="DJ382" s="38"/>
      <c r="DK382" s="38"/>
      <c r="DL382" s="38">
        <v>0</v>
      </c>
      <c r="DM382" s="38"/>
      <c r="DN382" s="38">
        <v>1</v>
      </c>
      <c r="DO382" s="38">
        <v>1973</v>
      </c>
      <c r="DP382" s="38" t="s">
        <v>2433</v>
      </c>
      <c r="DQ382" s="38" t="s">
        <v>2434</v>
      </c>
      <c r="DR382" s="38">
        <v>2003</v>
      </c>
      <c r="DS382" s="38" t="s">
        <v>2435</v>
      </c>
      <c r="DT382" s="38"/>
      <c r="DU382" s="38"/>
      <c r="DV382" s="38"/>
      <c r="DW382" s="38"/>
      <c r="DX382" s="38"/>
      <c r="DY382" s="38"/>
      <c r="DZ382" s="38"/>
      <c r="EA382" s="38"/>
      <c r="EB382" s="38"/>
      <c r="EC382" s="38"/>
      <c r="ED382" s="38"/>
      <c r="EE382" s="38"/>
      <c r="EF382" s="38"/>
      <c r="EG382" s="38"/>
      <c r="EH382" s="38"/>
      <c r="EI382" s="38"/>
    </row>
    <row r="383" spans="1:139" s="37" customFormat="1" ht="15.75" customHeight="1" x14ac:dyDescent="0.3">
      <c r="A383" s="38" t="s">
        <v>9</v>
      </c>
      <c r="B383" s="47" t="s">
        <v>2430</v>
      </c>
      <c r="C383" s="48" t="s">
        <v>2436</v>
      </c>
      <c r="D383" s="38"/>
      <c r="E383" s="38"/>
      <c r="F383" s="38" t="s">
        <v>122</v>
      </c>
      <c r="G383" s="38"/>
      <c r="H383" s="546" t="s">
        <v>8574</v>
      </c>
      <c r="I383" s="38" t="s">
        <v>56</v>
      </c>
      <c r="J383" s="38" t="s">
        <v>173</v>
      </c>
      <c r="K383" s="38" t="s">
        <v>471</v>
      </c>
      <c r="L383" s="38"/>
      <c r="M383" s="38" t="s">
        <v>272</v>
      </c>
      <c r="N383" s="38" t="s">
        <v>300</v>
      </c>
      <c r="O383" s="38" t="s">
        <v>300</v>
      </c>
      <c r="P383" s="38"/>
      <c r="Q383" s="38"/>
      <c r="R383" s="38">
        <v>0</v>
      </c>
      <c r="S383" s="38">
        <v>0</v>
      </c>
      <c r="T383" s="38">
        <v>0</v>
      </c>
      <c r="U383" s="38">
        <v>0</v>
      </c>
      <c r="V383" s="38">
        <v>0</v>
      </c>
      <c r="W383" s="38">
        <v>1</v>
      </c>
      <c r="X383" s="38">
        <v>0</v>
      </c>
      <c r="Y383" s="38">
        <v>0</v>
      </c>
      <c r="Z383" s="38"/>
      <c r="AA383" s="38">
        <v>0</v>
      </c>
      <c r="AB383" s="38">
        <v>0</v>
      </c>
      <c r="AC383" s="38">
        <v>0</v>
      </c>
      <c r="AD383" s="38">
        <v>0</v>
      </c>
      <c r="AE383" s="38">
        <v>0</v>
      </c>
      <c r="AF383" s="38">
        <v>0</v>
      </c>
      <c r="AG383" s="38">
        <v>0</v>
      </c>
      <c r="AH383" s="38">
        <v>0</v>
      </c>
      <c r="AI383" s="38">
        <v>0</v>
      </c>
      <c r="AJ383" s="38">
        <v>0</v>
      </c>
      <c r="AK383" s="38">
        <v>0</v>
      </c>
      <c r="AL383" s="38">
        <v>0</v>
      </c>
      <c r="AM383" s="38">
        <v>0</v>
      </c>
      <c r="AN383" s="38">
        <v>0</v>
      </c>
      <c r="AO383" s="38">
        <v>0</v>
      </c>
      <c r="AP383" s="38">
        <v>0</v>
      </c>
      <c r="AQ383" s="38">
        <v>0</v>
      </c>
      <c r="AR383" s="38">
        <v>0</v>
      </c>
      <c r="AS383" s="38">
        <v>0</v>
      </c>
      <c r="AT383" s="38">
        <v>0</v>
      </c>
      <c r="AU383" s="38">
        <v>0</v>
      </c>
      <c r="AV383" s="38">
        <v>0</v>
      </c>
      <c r="AW383" s="38">
        <v>0</v>
      </c>
      <c r="AX383" s="38">
        <v>0</v>
      </c>
      <c r="AY383" s="38">
        <v>0</v>
      </c>
      <c r="AZ383" s="38">
        <v>0</v>
      </c>
      <c r="BA383" s="38">
        <v>0</v>
      </c>
      <c r="BB383" s="38">
        <v>0</v>
      </c>
      <c r="BC383" s="38">
        <v>0</v>
      </c>
      <c r="BD383" s="38">
        <v>0</v>
      </c>
      <c r="BE383" s="38">
        <v>0</v>
      </c>
      <c r="BF383" s="38">
        <v>0</v>
      </c>
      <c r="BG383" s="38">
        <v>0</v>
      </c>
      <c r="BH383" s="43">
        <v>0</v>
      </c>
      <c r="BI383" s="38">
        <v>0</v>
      </c>
      <c r="BJ383" s="43">
        <v>0</v>
      </c>
      <c r="BK383" s="38">
        <v>0</v>
      </c>
      <c r="BL383" s="43">
        <v>0</v>
      </c>
      <c r="BM383" s="38">
        <v>0</v>
      </c>
      <c r="BN383" s="38">
        <v>0</v>
      </c>
      <c r="BO383" s="38">
        <v>0</v>
      </c>
      <c r="BP383" s="38">
        <v>0</v>
      </c>
      <c r="BQ383" s="38">
        <v>0</v>
      </c>
      <c r="BR383" s="38">
        <v>0</v>
      </c>
      <c r="BS383" s="38">
        <v>0</v>
      </c>
      <c r="BT383" s="38">
        <v>0</v>
      </c>
      <c r="BU383" s="38">
        <v>0</v>
      </c>
      <c r="BV383" s="38">
        <v>0</v>
      </c>
      <c r="BW383" s="38">
        <v>0</v>
      </c>
      <c r="BX383" s="38">
        <v>0</v>
      </c>
      <c r="BY383" s="38">
        <v>0</v>
      </c>
      <c r="BZ383" s="38">
        <v>0</v>
      </c>
      <c r="CA383" s="38">
        <v>0</v>
      </c>
      <c r="CB383" s="38">
        <v>0</v>
      </c>
      <c r="CC383" s="49">
        <v>0</v>
      </c>
      <c r="CD383" s="38">
        <v>0</v>
      </c>
      <c r="CE383" s="38">
        <v>0</v>
      </c>
      <c r="CF383" s="38">
        <v>0</v>
      </c>
      <c r="CG383" s="38">
        <v>0</v>
      </c>
      <c r="CH383" s="38">
        <v>0</v>
      </c>
      <c r="CI383" s="38">
        <v>0</v>
      </c>
      <c r="CJ383" s="38">
        <v>0</v>
      </c>
      <c r="CK383" s="38">
        <v>0</v>
      </c>
      <c r="CL383" s="38">
        <v>0</v>
      </c>
      <c r="CM383" s="38">
        <v>0</v>
      </c>
      <c r="CN383" s="38">
        <v>0</v>
      </c>
      <c r="CO383" s="38">
        <v>0</v>
      </c>
      <c r="CP383" s="38">
        <v>0</v>
      </c>
      <c r="CQ383" s="38">
        <v>0</v>
      </c>
      <c r="CR383" s="38">
        <v>0</v>
      </c>
      <c r="CS383" s="38">
        <v>0</v>
      </c>
      <c r="CT383" s="38">
        <v>0</v>
      </c>
      <c r="CU383" s="38">
        <v>0</v>
      </c>
      <c r="CV383" s="38">
        <v>0</v>
      </c>
      <c r="CW383" s="50">
        <v>0</v>
      </c>
      <c r="CX383" s="38">
        <v>0</v>
      </c>
      <c r="CY383" s="38">
        <v>1</v>
      </c>
      <c r="CZ383" s="38">
        <v>0</v>
      </c>
      <c r="DA383" s="38">
        <v>0</v>
      </c>
      <c r="DB383" s="38">
        <v>0</v>
      </c>
      <c r="DC383" s="38" t="s">
        <v>8594</v>
      </c>
      <c r="DD383" s="38" t="s">
        <v>311</v>
      </c>
      <c r="DE383" s="38"/>
      <c r="DF383" s="38">
        <v>1</v>
      </c>
      <c r="DG383" s="38"/>
      <c r="DH383" s="38"/>
      <c r="DI383" s="38"/>
      <c r="DJ383" s="38"/>
      <c r="DK383" s="38"/>
      <c r="DL383" s="38">
        <v>0</v>
      </c>
      <c r="DM383" s="38"/>
      <c r="DN383" s="38">
        <v>1</v>
      </c>
      <c r="DO383" s="38">
        <v>1973</v>
      </c>
      <c r="DP383" s="38" t="s">
        <v>2438</v>
      </c>
      <c r="DQ383" s="38" t="s">
        <v>2439</v>
      </c>
      <c r="DR383" s="38">
        <v>2003</v>
      </c>
      <c r="DS383" s="38" t="s">
        <v>2440</v>
      </c>
      <c r="DT383" s="38"/>
      <c r="DU383" s="38"/>
      <c r="DV383" s="38"/>
      <c r="DW383" s="38"/>
      <c r="DX383" s="38"/>
      <c r="DY383" s="38"/>
      <c r="DZ383" s="38"/>
      <c r="EA383" s="38"/>
      <c r="EB383" s="38"/>
      <c r="EC383" s="38"/>
      <c r="ED383" s="38"/>
      <c r="EE383" s="38"/>
      <c r="EF383" s="38"/>
      <c r="EG383" s="38"/>
      <c r="EH383" s="38"/>
      <c r="EI383" s="38"/>
    </row>
    <row r="384" spans="1:139" s="37" customFormat="1" ht="15.75" customHeight="1" x14ac:dyDescent="0.3">
      <c r="A384" s="38" t="s">
        <v>9</v>
      </c>
      <c r="B384" s="47" t="s">
        <v>2430</v>
      </c>
      <c r="C384" s="48" t="s">
        <v>2441</v>
      </c>
      <c r="D384" s="38"/>
      <c r="E384" s="38"/>
      <c r="F384" s="38" t="s">
        <v>145</v>
      </c>
      <c r="G384" s="38"/>
      <c r="H384" s="546" t="s">
        <v>8574</v>
      </c>
      <c r="I384" s="38" t="s">
        <v>56</v>
      </c>
      <c r="J384" s="38" t="s">
        <v>173</v>
      </c>
      <c r="K384" s="38" t="s">
        <v>471</v>
      </c>
      <c r="L384" s="38"/>
      <c r="M384" s="38" t="s">
        <v>268</v>
      </c>
      <c r="N384" s="38" t="s">
        <v>300</v>
      </c>
      <c r="O384" s="38" t="s">
        <v>299</v>
      </c>
      <c r="P384" s="38"/>
      <c r="Q384" s="50"/>
      <c r="R384" s="38">
        <v>0</v>
      </c>
      <c r="S384" s="38">
        <v>0</v>
      </c>
      <c r="T384" s="38">
        <v>0</v>
      </c>
      <c r="U384" s="38">
        <v>0</v>
      </c>
      <c r="V384" s="38">
        <v>0</v>
      </c>
      <c r="W384" s="38">
        <v>1</v>
      </c>
      <c r="X384" s="38">
        <v>0</v>
      </c>
      <c r="Y384" s="38">
        <v>0</v>
      </c>
      <c r="Z384" s="38"/>
      <c r="AA384" s="38">
        <v>0</v>
      </c>
      <c r="AB384" s="38">
        <v>0</v>
      </c>
      <c r="AC384" s="38">
        <v>0</v>
      </c>
      <c r="AD384" s="38">
        <v>0</v>
      </c>
      <c r="AE384" s="38">
        <v>0</v>
      </c>
      <c r="AF384" s="38">
        <v>0</v>
      </c>
      <c r="AG384" s="38">
        <v>0</v>
      </c>
      <c r="AH384" s="38">
        <v>0</v>
      </c>
      <c r="AI384" s="38">
        <v>0</v>
      </c>
      <c r="AJ384" s="38">
        <v>0</v>
      </c>
      <c r="AK384" s="38">
        <v>0</v>
      </c>
      <c r="AL384" s="38">
        <v>0</v>
      </c>
      <c r="AM384" s="38">
        <v>0</v>
      </c>
      <c r="AN384" s="38">
        <v>0</v>
      </c>
      <c r="AO384" s="38">
        <v>0</v>
      </c>
      <c r="AP384" s="38">
        <v>0</v>
      </c>
      <c r="AQ384" s="38">
        <v>0</v>
      </c>
      <c r="AR384" s="38">
        <v>0</v>
      </c>
      <c r="AS384" s="38">
        <v>0</v>
      </c>
      <c r="AT384" s="38">
        <v>0</v>
      </c>
      <c r="AU384" s="38">
        <v>0</v>
      </c>
      <c r="AV384" s="38">
        <v>0</v>
      </c>
      <c r="AW384" s="38">
        <v>0</v>
      </c>
      <c r="AX384" s="38">
        <v>0</v>
      </c>
      <c r="AY384" s="38">
        <v>0</v>
      </c>
      <c r="AZ384" s="38">
        <v>0</v>
      </c>
      <c r="BA384" s="38">
        <v>0</v>
      </c>
      <c r="BB384" s="38">
        <v>0</v>
      </c>
      <c r="BC384" s="38">
        <v>0</v>
      </c>
      <c r="BD384" s="38">
        <v>0</v>
      </c>
      <c r="BE384" s="38">
        <v>0</v>
      </c>
      <c r="BF384" s="38">
        <v>0</v>
      </c>
      <c r="BG384" s="38">
        <v>0</v>
      </c>
      <c r="BH384" s="43">
        <v>0</v>
      </c>
      <c r="BI384" s="38">
        <v>0</v>
      </c>
      <c r="BJ384" s="43">
        <v>0</v>
      </c>
      <c r="BK384" s="38">
        <v>0</v>
      </c>
      <c r="BL384" s="43">
        <v>0</v>
      </c>
      <c r="BM384" s="38">
        <v>0</v>
      </c>
      <c r="BN384" s="38">
        <v>0</v>
      </c>
      <c r="BO384" s="38">
        <v>0</v>
      </c>
      <c r="BP384" s="38">
        <v>0</v>
      </c>
      <c r="BQ384" s="38">
        <v>0</v>
      </c>
      <c r="BR384" s="38">
        <v>0</v>
      </c>
      <c r="BS384" s="38">
        <v>0</v>
      </c>
      <c r="BT384" s="38">
        <v>0</v>
      </c>
      <c r="BU384" s="38">
        <v>0</v>
      </c>
      <c r="BV384" s="38">
        <v>0</v>
      </c>
      <c r="BW384" s="38">
        <v>0</v>
      </c>
      <c r="BX384" s="38">
        <v>0</v>
      </c>
      <c r="BY384" s="38">
        <v>0</v>
      </c>
      <c r="BZ384" s="38">
        <v>0</v>
      </c>
      <c r="CA384" s="38">
        <v>0</v>
      </c>
      <c r="CB384" s="38">
        <v>0</v>
      </c>
      <c r="CC384" s="49">
        <v>0</v>
      </c>
      <c r="CD384" s="38">
        <v>0</v>
      </c>
      <c r="CE384" s="38">
        <v>0</v>
      </c>
      <c r="CF384" s="38">
        <v>0</v>
      </c>
      <c r="CG384" s="38">
        <v>0</v>
      </c>
      <c r="CH384" s="38">
        <v>0</v>
      </c>
      <c r="CI384" s="38">
        <v>0</v>
      </c>
      <c r="CJ384" s="38">
        <v>0</v>
      </c>
      <c r="CK384" s="38">
        <v>0</v>
      </c>
      <c r="CL384" s="38">
        <v>0</v>
      </c>
      <c r="CM384" s="38">
        <v>0</v>
      </c>
      <c r="CN384" s="38">
        <v>0</v>
      </c>
      <c r="CO384" s="38">
        <v>0</v>
      </c>
      <c r="CP384" s="38">
        <v>0</v>
      </c>
      <c r="CQ384" s="38">
        <v>0</v>
      </c>
      <c r="CR384" s="38">
        <v>0</v>
      </c>
      <c r="CS384" s="38">
        <v>0</v>
      </c>
      <c r="CT384" s="38">
        <v>0</v>
      </c>
      <c r="CU384" s="38">
        <v>0</v>
      </c>
      <c r="CV384" s="38">
        <v>0</v>
      </c>
      <c r="CW384" s="50">
        <v>0</v>
      </c>
      <c r="CX384" s="38">
        <v>0</v>
      </c>
      <c r="CY384" s="38">
        <v>1</v>
      </c>
      <c r="CZ384" s="38">
        <v>0</v>
      </c>
      <c r="DA384" s="38">
        <v>0</v>
      </c>
      <c r="DB384" s="38">
        <v>0</v>
      </c>
      <c r="DC384" s="38" t="s">
        <v>704</v>
      </c>
      <c r="DD384" s="38" t="s">
        <v>311</v>
      </c>
      <c r="DE384" s="38"/>
      <c r="DF384" s="38">
        <v>1</v>
      </c>
      <c r="DG384" s="38"/>
      <c r="DH384" s="38"/>
      <c r="DI384" s="38"/>
      <c r="DJ384" s="38"/>
      <c r="DK384" s="38"/>
      <c r="DL384" s="38">
        <v>0</v>
      </c>
      <c r="DM384" s="38"/>
      <c r="DN384" s="38">
        <v>1</v>
      </c>
      <c r="DO384" s="38">
        <v>1941</v>
      </c>
      <c r="DP384" s="38" t="s">
        <v>2442</v>
      </c>
      <c r="DQ384" s="38" t="s">
        <v>2443</v>
      </c>
      <c r="DR384" s="38">
        <v>2003</v>
      </c>
      <c r="DS384" s="38" t="s">
        <v>2440</v>
      </c>
      <c r="DT384" s="38"/>
      <c r="DU384" s="38"/>
      <c r="DV384" s="38"/>
      <c r="DW384" s="38"/>
      <c r="DX384" s="38"/>
      <c r="DY384" s="38"/>
      <c r="DZ384" s="38"/>
      <c r="EA384" s="38"/>
      <c r="EB384" s="38"/>
      <c r="EC384" s="38"/>
      <c r="ED384" s="38"/>
      <c r="EE384" s="38"/>
      <c r="EF384" s="38"/>
      <c r="EG384" s="38"/>
      <c r="EH384" s="38"/>
      <c r="EI384" s="38"/>
    </row>
    <row r="385" spans="1:139" s="37" customFormat="1" ht="15.75" customHeight="1" x14ac:dyDescent="0.3">
      <c r="A385" s="38" t="s">
        <v>9</v>
      </c>
      <c r="B385" s="47" t="s">
        <v>2430</v>
      </c>
      <c r="C385" s="48" t="s">
        <v>2444</v>
      </c>
      <c r="D385" s="38"/>
      <c r="E385" s="38"/>
      <c r="F385" s="38" t="s">
        <v>122</v>
      </c>
      <c r="G385" s="38"/>
      <c r="H385" s="546" t="s">
        <v>8574</v>
      </c>
      <c r="I385" s="38" t="s">
        <v>56</v>
      </c>
      <c r="J385" s="38" t="s">
        <v>173</v>
      </c>
      <c r="K385" s="38" t="s">
        <v>471</v>
      </c>
      <c r="L385" s="38"/>
      <c r="M385" s="38" t="s">
        <v>268</v>
      </c>
      <c r="N385" s="38" t="s">
        <v>299</v>
      </c>
      <c r="O385" s="38" t="s">
        <v>299</v>
      </c>
      <c r="P385" s="38"/>
      <c r="Q385" s="50"/>
      <c r="R385" s="38">
        <v>0</v>
      </c>
      <c r="S385" s="38">
        <v>0</v>
      </c>
      <c r="T385" s="38">
        <v>0</v>
      </c>
      <c r="U385" s="38">
        <v>0</v>
      </c>
      <c r="V385" s="38">
        <v>0</v>
      </c>
      <c r="W385" s="38">
        <v>1</v>
      </c>
      <c r="X385" s="38">
        <v>0</v>
      </c>
      <c r="Y385" s="38">
        <v>0</v>
      </c>
      <c r="Z385" s="38"/>
      <c r="AA385" s="38">
        <v>0</v>
      </c>
      <c r="AB385" s="38">
        <v>0</v>
      </c>
      <c r="AC385" s="38">
        <v>0</v>
      </c>
      <c r="AD385" s="38">
        <v>0</v>
      </c>
      <c r="AE385" s="38">
        <v>0</v>
      </c>
      <c r="AF385" s="38">
        <v>0</v>
      </c>
      <c r="AG385" s="38">
        <v>0</v>
      </c>
      <c r="AH385" s="38">
        <v>0</v>
      </c>
      <c r="AI385" s="38">
        <v>0</v>
      </c>
      <c r="AJ385" s="38">
        <v>0</v>
      </c>
      <c r="AK385" s="38">
        <v>0</v>
      </c>
      <c r="AL385" s="38">
        <v>0</v>
      </c>
      <c r="AM385" s="38">
        <v>0</v>
      </c>
      <c r="AN385" s="38">
        <v>0</v>
      </c>
      <c r="AO385" s="38">
        <v>0</v>
      </c>
      <c r="AP385" s="38">
        <v>0</v>
      </c>
      <c r="AQ385" s="38">
        <v>0</v>
      </c>
      <c r="AR385" s="38">
        <v>0</v>
      </c>
      <c r="AS385" s="38">
        <v>0</v>
      </c>
      <c r="AT385" s="38">
        <v>0</v>
      </c>
      <c r="AU385" s="38">
        <v>0</v>
      </c>
      <c r="AV385" s="38">
        <v>0</v>
      </c>
      <c r="AW385" s="38">
        <v>0</v>
      </c>
      <c r="AX385" s="38">
        <v>0</v>
      </c>
      <c r="AY385" s="38">
        <v>0</v>
      </c>
      <c r="AZ385" s="38">
        <v>0</v>
      </c>
      <c r="BA385" s="38">
        <v>0</v>
      </c>
      <c r="BB385" s="38">
        <v>0</v>
      </c>
      <c r="BC385" s="38">
        <v>0</v>
      </c>
      <c r="BD385" s="38">
        <v>0</v>
      </c>
      <c r="BE385" s="38">
        <v>0</v>
      </c>
      <c r="BF385" s="38">
        <v>0</v>
      </c>
      <c r="BG385" s="38">
        <v>0</v>
      </c>
      <c r="BH385" s="43">
        <v>0</v>
      </c>
      <c r="BI385" s="38">
        <v>0</v>
      </c>
      <c r="BJ385" s="43">
        <v>0</v>
      </c>
      <c r="BK385" s="38">
        <v>0</v>
      </c>
      <c r="BL385" s="43">
        <v>0</v>
      </c>
      <c r="BM385" s="38">
        <v>0</v>
      </c>
      <c r="BN385" s="38">
        <v>0</v>
      </c>
      <c r="BO385" s="38">
        <v>0</v>
      </c>
      <c r="BP385" s="38">
        <v>0</v>
      </c>
      <c r="BQ385" s="38">
        <v>0</v>
      </c>
      <c r="BR385" s="38">
        <v>0</v>
      </c>
      <c r="BS385" s="38">
        <v>0</v>
      </c>
      <c r="BT385" s="38">
        <v>0</v>
      </c>
      <c r="BU385" s="38">
        <v>0</v>
      </c>
      <c r="BV385" s="38">
        <v>0</v>
      </c>
      <c r="BW385" s="38">
        <v>0</v>
      </c>
      <c r="BX385" s="38">
        <v>0</v>
      </c>
      <c r="BY385" s="38">
        <v>0</v>
      </c>
      <c r="BZ385" s="38">
        <v>0</v>
      </c>
      <c r="CA385" s="38">
        <v>0</v>
      </c>
      <c r="CB385" s="38">
        <v>0</v>
      </c>
      <c r="CC385" s="49">
        <v>0</v>
      </c>
      <c r="CD385" s="38">
        <v>0</v>
      </c>
      <c r="CE385" s="38">
        <v>0</v>
      </c>
      <c r="CF385" s="38">
        <v>0</v>
      </c>
      <c r="CG385" s="38">
        <v>0</v>
      </c>
      <c r="CH385" s="38">
        <v>0</v>
      </c>
      <c r="CI385" s="38">
        <v>0</v>
      </c>
      <c r="CJ385" s="38">
        <v>0</v>
      </c>
      <c r="CK385" s="38">
        <v>0</v>
      </c>
      <c r="CL385" s="38">
        <v>0</v>
      </c>
      <c r="CM385" s="38">
        <v>0</v>
      </c>
      <c r="CN385" s="38">
        <v>0</v>
      </c>
      <c r="CO385" s="38">
        <v>0</v>
      </c>
      <c r="CP385" s="38">
        <v>0</v>
      </c>
      <c r="CQ385" s="38">
        <v>0</v>
      </c>
      <c r="CR385" s="38">
        <v>0</v>
      </c>
      <c r="CS385" s="38">
        <v>0</v>
      </c>
      <c r="CT385" s="38">
        <v>0</v>
      </c>
      <c r="CU385" s="38">
        <v>0</v>
      </c>
      <c r="CV385" s="38">
        <v>0</v>
      </c>
      <c r="CW385" s="50">
        <v>0</v>
      </c>
      <c r="CX385" s="38">
        <v>0</v>
      </c>
      <c r="CY385" s="38">
        <v>1</v>
      </c>
      <c r="CZ385" s="38">
        <v>0</v>
      </c>
      <c r="DA385" s="38">
        <v>0</v>
      </c>
      <c r="DB385" s="38">
        <v>0</v>
      </c>
      <c r="DC385" s="38" t="s">
        <v>1415</v>
      </c>
      <c r="DD385" s="38" t="s">
        <v>311</v>
      </c>
      <c r="DE385" s="38"/>
      <c r="DF385" s="38">
        <v>1</v>
      </c>
      <c r="DG385" s="38"/>
      <c r="DH385" s="38"/>
      <c r="DI385" s="38"/>
      <c r="DJ385" s="38"/>
      <c r="DK385" s="38"/>
      <c r="DL385" s="38">
        <v>0</v>
      </c>
      <c r="DM385" s="38"/>
      <c r="DN385" s="38">
        <v>1</v>
      </c>
      <c r="DO385" s="38">
        <v>2010</v>
      </c>
      <c r="DP385" s="38" t="s">
        <v>2445</v>
      </c>
      <c r="DQ385" s="48" t="s">
        <v>2444</v>
      </c>
      <c r="DR385" s="38" t="s">
        <v>460</v>
      </c>
      <c r="DS385" s="38" t="s">
        <v>2445</v>
      </c>
      <c r="DT385" s="38"/>
      <c r="DU385" s="38"/>
      <c r="DV385" s="38"/>
      <c r="DW385" s="38"/>
      <c r="DX385" s="38"/>
      <c r="DY385" s="38"/>
      <c r="DZ385" s="38"/>
      <c r="EA385" s="38"/>
      <c r="EB385" s="38"/>
      <c r="EC385" s="38"/>
      <c r="ED385" s="38"/>
      <c r="EE385" s="38"/>
      <c r="EF385" s="38"/>
      <c r="EG385" s="38"/>
      <c r="EH385" s="38"/>
      <c r="EI385" s="38"/>
    </row>
    <row r="386" spans="1:139" s="37" customFormat="1" ht="15.75" customHeight="1" x14ac:dyDescent="0.3">
      <c r="A386" s="38" t="s">
        <v>9</v>
      </c>
      <c r="B386" s="47" t="s">
        <v>2430</v>
      </c>
      <c r="C386" s="48" t="s">
        <v>2446</v>
      </c>
      <c r="D386" s="38"/>
      <c r="E386" s="38"/>
      <c r="F386" s="38" t="s">
        <v>122</v>
      </c>
      <c r="G386" s="38"/>
      <c r="H386" s="546" t="s">
        <v>8574</v>
      </c>
      <c r="I386" s="38" t="s">
        <v>56</v>
      </c>
      <c r="J386" s="38" t="s">
        <v>173</v>
      </c>
      <c r="K386" s="38" t="s">
        <v>471</v>
      </c>
      <c r="L386" s="38"/>
      <c r="M386" s="38" t="s">
        <v>268</v>
      </c>
      <c r="N386" s="38" t="s">
        <v>300</v>
      </c>
      <c r="O386" s="38" t="s">
        <v>299</v>
      </c>
      <c r="P386" s="38"/>
      <c r="Q386" s="50"/>
      <c r="R386" s="38">
        <v>0</v>
      </c>
      <c r="S386" s="38">
        <v>1</v>
      </c>
      <c r="T386" s="38">
        <v>0</v>
      </c>
      <c r="U386" s="38">
        <v>0</v>
      </c>
      <c r="V386" s="38">
        <v>0</v>
      </c>
      <c r="W386" s="38" t="s">
        <v>1771</v>
      </c>
      <c r="X386" s="38" t="s">
        <v>311</v>
      </c>
      <c r="Y386" s="38"/>
      <c r="Z386" s="38">
        <v>1</v>
      </c>
      <c r="AA386" s="38"/>
      <c r="AB386" s="38"/>
      <c r="AC386" s="38"/>
      <c r="AD386" s="38"/>
      <c r="AE386" s="38"/>
      <c r="AF386" s="38">
        <v>0</v>
      </c>
      <c r="AG386" s="38"/>
      <c r="AH386" s="38">
        <v>1</v>
      </c>
      <c r="AI386" s="38">
        <v>1973</v>
      </c>
      <c r="AJ386" s="38" t="s">
        <v>2447</v>
      </c>
      <c r="AK386" s="38" t="s">
        <v>2448</v>
      </c>
      <c r="AL386" s="38">
        <v>2003</v>
      </c>
      <c r="AM386" s="38" t="s">
        <v>2449</v>
      </c>
      <c r="AN386" s="38"/>
      <c r="AO386" s="38"/>
      <c r="AP386" s="38"/>
      <c r="AQ386" s="38"/>
      <c r="AR386" s="38"/>
      <c r="AS386" s="38"/>
      <c r="AT386" s="38"/>
      <c r="AU386" s="38"/>
      <c r="AV386" s="38"/>
      <c r="AW386" s="38"/>
      <c r="AX386" s="38"/>
      <c r="AY386" s="38"/>
      <c r="AZ386" s="38"/>
      <c r="BA386" s="38"/>
      <c r="BB386" s="38"/>
      <c r="BC386" s="38"/>
    </row>
    <row r="387" spans="1:139" s="37" customFormat="1" ht="15.75" customHeight="1" x14ac:dyDescent="0.3">
      <c r="A387" s="38" t="s">
        <v>9</v>
      </c>
      <c r="B387" s="47" t="s">
        <v>2430</v>
      </c>
      <c r="C387" s="48" t="s">
        <v>2450</v>
      </c>
      <c r="D387" s="38"/>
      <c r="E387" s="38"/>
      <c r="F387" s="38" t="s">
        <v>122</v>
      </c>
      <c r="G387" s="38"/>
      <c r="H387" s="546" t="s">
        <v>8574</v>
      </c>
      <c r="I387" s="38" t="s">
        <v>56</v>
      </c>
      <c r="J387" s="38" t="s">
        <v>55</v>
      </c>
      <c r="K387" s="38" t="s">
        <v>471</v>
      </c>
      <c r="L387" s="38"/>
      <c r="M387" s="38" t="s">
        <v>55</v>
      </c>
      <c r="N387" s="38" t="s">
        <v>299</v>
      </c>
      <c r="O387" s="38" t="s">
        <v>299</v>
      </c>
      <c r="P387" s="38"/>
      <c r="Q387" s="50"/>
      <c r="R387" s="38">
        <v>0</v>
      </c>
      <c r="S387" s="38">
        <v>0</v>
      </c>
      <c r="T387" s="38">
        <v>0</v>
      </c>
      <c r="U387" s="38">
        <v>0</v>
      </c>
      <c r="V387" s="38">
        <v>0</v>
      </c>
      <c r="W387" s="38">
        <v>1</v>
      </c>
      <c r="X387" s="38">
        <v>0</v>
      </c>
      <c r="Y387" s="38">
        <v>0</v>
      </c>
      <c r="Z387" s="38"/>
      <c r="AA387" s="38">
        <v>0</v>
      </c>
      <c r="AB387" s="38">
        <v>0</v>
      </c>
      <c r="AC387" s="38">
        <v>0</v>
      </c>
      <c r="AD387" s="38">
        <v>0</v>
      </c>
      <c r="AE387" s="38">
        <v>0</v>
      </c>
      <c r="AF387" s="38">
        <v>0</v>
      </c>
      <c r="AG387" s="38">
        <v>0</v>
      </c>
      <c r="AH387" s="38">
        <v>0</v>
      </c>
      <c r="AI387" s="38">
        <v>0</v>
      </c>
      <c r="AJ387" s="38">
        <v>0</v>
      </c>
      <c r="AK387" s="38">
        <v>0</v>
      </c>
      <c r="AL387" s="38">
        <v>0</v>
      </c>
      <c r="AM387" s="38">
        <v>0</v>
      </c>
      <c r="AN387" s="38">
        <v>0</v>
      </c>
      <c r="AO387" s="38">
        <v>0</v>
      </c>
      <c r="AP387" s="38">
        <v>0</v>
      </c>
      <c r="AQ387" s="38">
        <v>0</v>
      </c>
      <c r="AR387" s="38">
        <v>0</v>
      </c>
      <c r="AS387" s="38">
        <v>0</v>
      </c>
      <c r="AT387" s="38">
        <v>0</v>
      </c>
      <c r="AU387" s="38">
        <v>0</v>
      </c>
      <c r="AV387" s="38">
        <v>0</v>
      </c>
      <c r="AW387" s="38">
        <v>0</v>
      </c>
      <c r="AX387" s="38">
        <v>0</v>
      </c>
      <c r="AY387" s="38">
        <v>0</v>
      </c>
      <c r="AZ387" s="38">
        <v>0</v>
      </c>
      <c r="BA387" s="38">
        <v>0</v>
      </c>
      <c r="BB387" s="38">
        <v>0</v>
      </c>
      <c r="BC387" s="38">
        <v>0</v>
      </c>
      <c r="BD387" s="38">
        <v>0</v>
      </c>
      <c r="BE387" s="38">
        <v>0</v>
      </c>
      <c r="BF387" s="38">
        <v>0</v>
      </c>
      <c r="BG387" s="38">
        <v>0</v>
      </c>
      <c r="BH387" s="43">
        <v>0</v>
      </c>
      <c r="BI387" s="38">
        <v>0</v>
      </c>
      <c r="BJ387" s="43">
        <v>0</v>
      </c>
      <c r="BK387" s="38">
        <v>0</v>
      </c>
      <c r="BL387" s="43">
        <v>0</v>
      </c>
      <c r="BM387" s="38">
        <v>0</v>
      </c>
      <c r="BN387" s="38">
        <v>0</v>
      </c>
      <c r="BO387" s="38">
        <v>0</v>
      </c>
      <c r="BP387" s="38">
        <v>0</v>
      </c>
      <c r="BQ387" s="38">
        <v>0</v>
      </c>
      <c r="BR387" s="38">
        <v>0</v>
      </c>
      <c r="BS387" s="38">
        <v>0</v>
      </c>
      <c r="BT387" s="38">
        <v>0</v>
      </c>
      <c r="BU387" s="38">
        <v>0</v>
      </c>
      <c r="BV387" s="38">
        <v>0</v>
      </c>
      <c r="BW387" s="49">
        <v>0</v>
      </c>
      <c r="BX387" s="38">
        <v>0</v>
      </c>
      <c r="BY387" s="38">
        <v>0</v>
      </c>
      <c r="BZ387" s="38">
        <v>0</v>
      </c>
      <c r="CA387" s="38">
        <v>0</v>
      </c>
      <c r="CB387" s="38">
        <v>0</v>
      </c>
      <c r="CC387" s="38">
        <v>0</v>
      </c>
      <c r="CD387" s="38">
        <v>0</v>
      </c>
      <c r="CE387" s="38">
        <v>0</v>
      </c>
      <c r="CF387" s="38">
        <v>0</v>
      </c>
      <c r="CG387" s="38">
        <v>0</v>
      </c>
      <c r="CH387" s="38">
        <v>0</v>
      </c>
      <c r="CI387" s="38">
        <v>0</v>
      </c>
      <c r="CJ387" s="38">
        <v>0</v>
      </c>
      <c r="CK387" s="38">
        <v>0</v>
      </c>
      <c r="CL387" s="38">
        <v>0</v>
      </c>
      <c r="CM387" s="38">
        <v>0</v>
      </c>
      <c r="CN387" s="38">
        <v>0</v>
      </c>
      <c r="CO387" s="38">
        <v>0</v>
      </c>
      <c r="CP387" s="38">
        <v>0</v>
      </c>
      <c r="CQ387" s="50">
        <v>0</v>
      </c>
      <c r="CR387" s="38">
        <v>0</v>
      </c>
      <c r="CS387" s="38">
        <v>0</v>
      </c>
      <c r="CT387" s="38">
        <v>0</v>
      </c>
      <c r="CU387" s="38">
        <v>0</v>
      </c>
      <c r="CV387" s="38">
        <v>0</v>
      </c>
      <c r="CW387" s="38">
        <v>0</v>
      </c>
      <c r="CX387" s="38">
        <v>0</v>
      </c>
      <c r="CY387" s="38">
        <v>1</v>
      </c>
      <c r="CZ387" s="38">
        <v>0</v>
      </c>
      <c r="DA387" s="38">
        <v>0</v>
      </c>
      <c r="DB387" s="38">
        <v>0</v>
      </c>
      <c r="DC387" s="38" t="s">
        <v>1415</v>
      </c>
      <c r="DD387" s="38" t="s">
        <v>311</v>
      </c>
      <c r="DE387" s="38"/>
      <c r="DF387" s="38">
        <v>1</v>
      </c>
      <c r="DG387" s="38"/>
      <c r="DH387" s="38"/>
      <c r="DI387" s="38"/>
      <c r="DJ387" s="38"/>
      <c r="DK387" s="38"/>
      <c r="DL387" s="38">
        <v>0</v>
      </c>
      <c r="DM387" s="38"/>
      <c r="DN387" s="38">
        <v>1</v>
      </c>
      <c r="DO387" s="38">
        <v>1961</v>
      </c>
      <c r="DP387" s="38" t="s">
        <v>2451</v>
      </c>
      <c r="DQ387" s="38" t="s">
        <v>2452</v>
      </c>
      <c r="DR387" s="38">
        <v>2003</v>
      </c>
      <c r="DS387" s="38" t="s">
        <v>2449</v>
      </c>
      <c r="DT387" s="38"/>
      <c r="DU387" s="38"/>
      <c r="DV387" s="38"/>
      <c r="DW387" s="38"/>
      <c r="DX387" s="38"/>
      <c r="DY387" s="38"/>
      <c r="DZ387" s="38"/>
      <c r="EA387" s="38"/>
      <c r="EB387" s="38"/>
      <c r="EC387" s="38"/>
      <c r="ED387" s="38"/>
      <c r="EE387" s="38"/>
      <c r="EF387" s="38"/>
      <c r="EG387" s="38"/>
      <c r="EH387" s="38"/>
      <c r="EI387" s="38"/>
    </row>
    <row r="388" spans="1:139" s="546" customFormat="1" ht="15.75" customHeight="1" x14ac:dyDescent="0.3">
      <c r="A388" s="546" t="s">
        <v>9</v>
      </c>
      <c r="B388" s="549" t="s">
        <v>8251</v>
      </c>
      <c r="C388" s="550" t="s">
        <v>1844</v>
      </c>
      <c r="F388" s="546" t="s">
        <v>122</v>
      </c>
      <c r="G388" s="551"/>
      <c r="H388" s="546" t="s">
        <v>8574</v>
      </c>
      <c r="I388" s="546" t="s">
        <v>56</v>
      </c>
      <c r="J388" s="546" t="s">
        <v>173</v>
      </c>
      <c r="K388" s="546" t="s">
        <v>471</v>
      </c>
      <c r="L388" s="551"/>
      <c r="M388" s="546" t="s">
        <v>274</v>
      </c>
      <c r="N388" s="546" t="s">
        <v>299</v>
      </c>
      <c r="O388" s="546" t="s">
        <v>299</v>
      </c>
      <c r="P388" s="551"/>
      <c r="Q388" s="552"/>
      <c r="R388" s="40">
        <v>0</v>
      </c>
      <c r="S388" s="40">
        <v>0</v>
      </c>
      <c r="T388" s="40">
        <v>0</v>
      </c>
      <c r="U388" s="40">
        <v>0</v>
      </c>
      <c r="V388" s="40">
        <v>0</v>
      </c>
      <c r="W388" s="40">
        <v>1</v>
      </c>
      <c r="X388" s="40">
        <v>0</v>
      </c>
      <c r="Y388" s="40">
        <v>0</v>
      </c>
      <c r="Z388" s="40"/>
      <c r="AA388" s="42">
        <v>0</v>
      </c>
      <c r="AB388" s="40">
        <v>0</v>
      </c>
      <c r="AC388" s="40">
        <v>0</v>
      </c>
      <c r="AD388" s="40">
        <v>0</v>
      </c>
      <c r="AE388" s="40">
        <v>0</v>
      </c>
      <c r="AF388" s="40">
        <v>0</v>
      </c>
      <c r="AG388" s="40">
        <v>0</v>
      </c>
      <c r="AH388" s="40">
        <v>0</v>
      </c>
      <c r="AI388" s="40">
        <v>0</v>
      </c>
      <c r="AJ388" s="40">
        <v>0</v>
      </c>
      <c r="AK388" s="40">
        <v>0</v>
      </c>
      <c r="AL388" s="40">
        <v>0</v>
      </c>
      <c r="AM388" s="40">
        <v>0</v>
      </c>
      <c r="AN388" s="40">
        <v>0</v>
      </c>
      <c r="AO388" s="40">
        <v>0</v>
      </c>
      <c r="AP388" s="40">
        <v>0</v>
      </c>
      <c r="AQ388" s="40">
        <v>0</v>
      </c>
      <c r="AR388" s="40">
        <v>0</v>
      </c>
      <c r="AS388" s="40">
        <v>0</v>
      </c>
      <c r="AT388" s="40">
        <v>0</v>
      </c>
      <c r="AU388" s="40">
        <v>0</v>
      </c>
      <c r="AV388" s="40">
        <v>0</v>
      </c>
      <c r="AW388" s="40">
        <v>0</v>
      </c>
      <c r="AX388" s="40">
        <v>0</v>
      </c>
      <c r="AY388" s="40">
        <v>0</v>
      </c>
      <c r="AZ388" s="40">
        <v>0</v>
      </c>
      <c r="BA388" s="40">
        <v>0</v>
      </c>
      <c r="BB388" s="40">
        <v>0</v>
      </c>
      <c r="BC388" s="40">
        <v>0</v>
      </c>
      <c r="BD388" s="40">
        <v>0</v>
      </c>
      <c r="BE388" s="40">
        <v>0</v>
      </c>
      <c r="BF388" s="40">
        <v>0</v>
      </c>
      <c r="BG388" s="40">
        <v>0</v>
      </c>
      <c r="BH388" s="43">
        <v>0</v>
      </c>
      <c r="BI388" s="40">
        <v>0</v>
      </c>
      <c r="BJ388" s="43">
        <v>0</v>
      </c>
      <c r="BK388" s="40">
        <v>0</v>
      </c>
      <c r="BL388" s="43">
        <v>0</v>
      </c>
      <c r="BM388" s="40">
        <v>0</v>
      </c>
      <c r="BN388" s="40">
        <v>0</v>
      </c>
      <c r="BO388" s="40">
        <v>0</v>
      </c>
      <c r="BP388" s="40">
        <v>0</v>
      </c>
      <c r="BQ388" s="40">
        <v>0</v>
      </c>
      <c r="BR388" s="40">
        <v>0</v>
      </c>
      <c r="BS388" s="40">
        <v>0</v>
      </c>
      <c r="BT388" s="40">
        <v>0</v>
      </c>
      <c r="BU388" s="40">
        <v>0</v>
      </c>
      <c r="BV388" s="40">
        <v>0</v>
      </c>
      <c r="BW388" s="40">
        <v>0</v>
      </c>
      <c r="BX388" s="40">
        <v>0</v>
      </c>
      <c r="BY388" s="40">
        <v>0</v>
      </c>
      <c r="BZ388" s="40">
        <v>0</v>
      </c>
      <c r="CA388" s="40">
        <v>0</v>
      </c>
      <c r="CB388" s="40">
        <v>0</v>
      </c>
      <c r="CC388" s="44">
        <v>0</v>
      </c>
      <c r="CD388" s="40">
        <v>0</v>
      </c>
      <c r="CE388" s="40">
        <v>0</v>
      </c>
      <c r="CF388" s="40">
        <v>0</v>
      </c>
      <c r="CG388" s="40">
        <v>0</v>
      </c>
      <c r="CH388" s="40">
        <v>0</v>
      </c>
      <c r="CI388" s="40">
        <v>0</v>
      </c>
      <c r="CJ388" s="40">
        <v>0</v>
      </c>
      <c r="CK388" s="40">
        <v>0</v>
      </c>
      <c r="CL388" s="40">
        <v>0</v>
      </c>
      <c r="CM388" s="40">
        <v>0</v>
      </c>
      <c r="CN388" s="40">
        <v>0</v>
      </c>
      <c r="CO388" s="40">
        <v>0</v>
      </c>
      <c r="CP388" s="40">
        <v>0</v>
      </c>
      <c r="CQ388" s="40">
        <v>0</v>
      </c>
      <c r="CR388" s="40">
        <v>0</v>
      </c>
      <c r="CS388" s="40">
        <v>0</v>
      </c>
      <c r="CT388" s="40">
        <v>0</v>
      </c>
      <c r="CU388" s="40">
        <v>0</v>
      </c>
      <c r="CV388" s="40">
        <v>0</v>
      </c>
      <c r="CW388" s="42">
        <v>0</v>
      </c>
      <c r="CX388" s="551">
        <v>0</v>
      </c>
      <c r="CY388" s="551">
        <v>1</v>
      </c>
      <c r="CZ388" s="551">
        <v>0</v>
      </c>
      <c r="DA388" s="551">
        <v>0</v>
      </c>
      <c r="DB388" s="551">
        <v>0</v>
      </c>
      <c r="DC388" s="546" t="s">
        <v>1771</v>
      </c>
      <c r="DD388" s="546" t="s">
        <v>311</v>
      </c>
      <c r="DE388" s="546" t="s">
        <v>1842</v>
      </c>
      <c r="DF388" s="551">
        <v>1</v>
      </c>
      <c r="DH388" s="551"/>
      <c r="DL388" s="546">
        <v>0</v>
      </c>
      <c r="DN388" s="546">
        <v>1</v>
      </c>
      <c r="DO388" s="546">
        <v>1992</v>
      </c>
      <c r="DP388" s="546" t="s">
        <v>1843</v>
      </c>
      <c r="DQ388" s="546" t="s">
        <v>1844</v>
      </c>
      <c r="DR388" s="546">
        <v>2004</v>
      </c>
      <c r="DS388" s="546" t="s">
        <v>1845</v>
      </c>
      <c r="DT388" s="544"/>
      <c r="DU388" s="544"/>
      <c r="DV388" s="544"/>
      <c r="DW388" s="544"/>
      <c r="DX388" s="544"/>
      <c r="DY388" s="544"/>
      <c r="DZ388" s="544"/>
      <c r="EA388" s="544"/>
      <c r="EB388" s="544"/>
      <c r="EC388" s="544"/>
      <c r="ED388" s="544"/>
      <c r="EE388" s="544"/>
      <c r="EF388" s="544"/>
      <c r="EG388" s="544"/>
      <c r="EH388" s="544"/>
      <c r="EI388" s="544"/>
    </row>
    <row r="389" spans="1:139" s="37" customFormat="1" ht="15.75" customHeight="1" x14ac:dyDescent="0.3">
      <c r="A389" s="25" t="s">
        <v>9</v>
      </c>
      <c r="B389" s="25" t="s">
        <v>2453</v>
      </c>
      <c r="C389" s="40" t="s">
        <v>2454</v>
      </c>
      <c r="D389" s="25" t="s">
        <v>2455</v>
      </c>
      <c r="E389" s="25"/>
      <c r="F389" s="25" t="s">
        <v>91</v>
      </c>
      <c r="G389" s="25"/>
      <c r="H389" s="25" t="s">
        <v>2456</v>
      </c>
      <c r="I389" s="25" t="s">
        <v>56</v>
      </c>
      <c r="J389" s="25" t="s">
        <v>455</v>
      </c>
      <c r="K389" s="25" t="s">
        <v>269</v>
      </c>
      <c r="L389" s="25"/>
      <c r="M389" s="25" t="s">
        <v>272</v>
      </c>
      <c r="N389" s="25"/>
      <c r="O389" s="25" t="s">
        <v>300</v>
      </c>
      <c r="P389" s="25" t="s">
        <v>2457</v>
      </c>
      <c r="Q389" s="54"/>
      <c r="R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25"/>
      <c r="AU389" s="25"/>
      <c r="AV389" s="25"/>
      <c r="AW389" s="25"/>
      <c r="AX389" s="25"/>
      <c r="AY389" s="25"/>
      <c r="AZ389" s="25"/>
      <c r="BA389" s="25"/>
      <c r="BB389" s="25"/>
      <c r="BC389" s="25"/>
      <c r="BD389" s="25"/>
      <c r="BE389" s="25"/>
      <c r="BF389" s="25"/>
      <c r="BG389" s="25"/>
      <c r="BH389" s="52"/>
      <c r="BI389" s="25"/>
      <c r="BJ389" s="52"/>
      <c r="BK389" s="25"/>
      <c r="BL389" s="52"/>
      <c r="BM389" s="25"/>
      <c r="BN389" s="25"/>
      <c r="BO389" s="25"/>
      <c r="BP389" s="25"/>
      <c r="BQ389" s="25"/>
      <c r="BR389" s="25"/>
      <c r="BS389" s="25"/>
      <c r="BT389" s="25"/>
      <c r="BU389" s="25"/>
      <c r="BV389" s="25"/>
      <c r="BW389" s="53"/>
      <c r="BX389" s="25"/>
      <c r="BY389" s="25"/>
      <c r="BZ389" s="25"/>
      <c r="CA389" s="25"/>
      <c r="CB389" s="25"/>
      <c r="CC389" s="25"/>
      <c r="CD389" s="25"/>
      <c r="CE389" s="25"/>
      <c r="CF389" s="25"/>
      <c r="CG389" s="25"/>
      <c r="CH389" s="25"/>
      <c r="CI389" s="25"/>
      <c r="CJ389" s="25"/>
      <c r="CK389" s="25"/>
      <c r="CL389" s="25"/>
      <c r="CM389" s="25"/>
      <c r="CN389" s="25"/>
      <c r="CO389" s="25"/>
      <c r="CP389" s="25"/>
      <c r="CQ389" s="54"/>
      <c r="CR389" s="25"/>
      <c r="CS389" s="25"/>
      <c r="CT389" s="25"/>
      <c r="CU389" s="25"/>
      <c r="CV389" s="25"/>
      <c r="CW389" s="25"/>
      <c r="CX389" s="25"/>
      <c r="CY389" s="25"/>
      <c r="CZ389" s="25"/>
      <c r="DA389" s="25"/>
      <c r="DB389" s="25"/>
      <c r="DC389" s="25" t="s">
        <v>2458</v>
      </c>
      <c r="DD389" s="25" t="s">
        <v>309</v>
      </c>
      <c r="DE389" s="25"/>
      <c r="DF389" s="25"/>
      <c r="DG389" s="25"/>
      <c r="DH389" s="25"/>
      <c r="DI389" s="25"/>
      <c r="DJ389" s="25"/>
      <c r="DK389" s="25"/>
      <c r="DL389" s="25"/>
      <c r="DM389" s="25"/>
      <c r="DN389" s="25">
        <v>1</v>
      </c>
      <c r="DO389" s="25">
        <v>1875</v>
      </c>
      <c r="DP389" s="25" t="s">
        <v>2459</v>
      </c>
      <c r="DQ389" s="25" t="s">
        <v>2460</v>
      </c>
      <c r="DR389" s="25">
        <v>1993</v>
      </c>
      <c r="DS389" s="25" t="s">
        <v>2461</v>
      </c>
      <c r="DT389" s="38"/>
      <c r="DU389" s="38"/>
      <c r="DV389" s="38"/>
      <c r="DW389" s="38"/>
      <c r="DX389" s="38"/>
      <c r="DY389" s="38"/>
      <c r="DZ389" s="38"/>
      <c r="EA389" s="38"/>
      <c r="EB389" s="38"/>
      <c r="EC389" s="38"/>
      <c r="ED389" s="38"/>
      <c r="EE389" s="38"/>
      <c r="EF389" s="38"/>
      <c r="EG389" s="38"/>
      <c r="EH389" s="38"/>
      <c r="EI389" s="38"/>
    </row>
    <row r="390" spans="1:139" s="37" customFormat="1" ht="15.75" customHeight="1" x14ac:dyDescent="0.3">
      <c r="A390" s="38" t="s">
        <v>162</v>
      </c>
      <c r="B390" s="47" t="s">
        <v>2462</v>
      </c>
      <c r="C390" s="48" t="s">
        <v>2463</v>
      </c>
      <c r="D390" s="38"/>
      <c r="E390" s="38"/>
      <c r="F390" s="38" t="s">
        <v>122</v>
      </c>
      <c r="G390" s="38"/>
      <c r="H390" s="38" t="s">
        <v>646</v>
      </c>
      <c r="I390" s="38" t="s">
        <v>56</v>
      </c>
      <c r="J390" s="38" t="s">
        <v>218</v>
      </c>
      <c r="K390" s="38" t="s">
        <v>471</v>
      </c>
      <c r="L390" s="38"/>
      <c r="M390" s="38" t="s">
        <v>272</v>
      </c>
      <c r="N390" s="38"/>
      <c r="O390" s="38" t="s">
        <v>300</v>
      </c>
      <c r="P390" s="38"/>
      <c r="Q390" s="82" t="s">
        <v>2464</v>
      </c>
      <c r="R390" s="38">
        <v>1</v>
      </c>
      <c r="S390" s="38">
        <v>1</v>
      </c>
      <c r="T390" s="38">
        <v>0</v>
      </c>
      <c r="U390" s="38">
        <v>0</v>
      </c>
      <c r="V390" s="38">
        <v>0</v>
      </c>
      <c r="W390" s="38">
        <v>0</v>
      </c>
      <c r="X390" s="38">
        <v>0</v>
      </c>
      <c r="Y390" s="38">
        <v>0</v>
      </c>
      <c r="Z390" s="38"/>
      <c r="AA390" s="38">
        <v>0</v>
      </c>
      <c r="AB390" s="38">
        <v>0</v>
      </c>
      <c r="AC390" s="38">
        <v>0</v>
      </c>
      <c r="AD390" s="38">
        <v>0</v>
      </c>
      <c r="AE390" s="38">
        <v>0</v>
      </c>
      <c r="AF390" s="38">
        <v>0</v>
      </c>
      <c r="AG390" s="38">
        <v>0</v>
      </c>
      <c r="AH390" s="38">
        <v>0</v>
      </c>
      <c r="AI390" s="38">
        <v>0</v>
      </c>
      <c r="AJ390" s="38">
        <v>0</v>
      </c>
      <c r="AK390" s="38">
        <v>0</v>
      </c>
      <c r="AL390" s="38">
        <v>0</v>
      </c>
      <c r="AM390" s="38">
        <v>0</v>
      </c>
      <c r="AN390" s="38">
        <v>0</v>
      </c>
      <c r="AO390" s="38">
        <v>0</v>
      </c>
      <c r="AP390" s="38">
        <v>0</v>
      </c>
      <c r="AQ390" s="38">
        <v>0</v>
      </c>
      <c r="AR390" s="38">
        <v>0</v>
      </c>
      <c r="AS390" s="38">
        <v>0</v>
      </c>
      <c r="AT390" s="38">
        <v>0</v>
      </c>
      <c r="AU390" s="38">
        <v>0</v>
      </c>
      <c r="AV390" s="38">
        <v>0</v>
      </c>
      <c r="AW390" s="38">
        <v>0</v>
      </c>
      <c r="AX390" s="38">
        <v>0</v>
      </c>
      <c r="AY390" s="38">
        <v>0</v>
      </c>
      <c r="AZ390" s="38">
        <v>0</v>
      </c>
      <c r="BA390" s="38">
        <v>0</v>
      </c>
      <c r="BB390" s="38">
        <v>0</v>
      </c>
      <c r="BC390" s="38">
        <v>0</v>
      </c>
      <c r="BD390" s="38">
        <v>0</v>
      </c>
      <c r="BE390" s="38">
        <v>0</v>
      </c>
      <c r="BF390" s="38">
        <v>0</v>
      </c>
      <c r="BG390" s="38">
        <v>0</v>
      </c>
      <c r="BH390" s="43">
        <v>0</v>
      </c>
      <c r="BI390" s="38">
        <v>0</v>
      </c>
      <c r="BJ390" s="43">
        <v>0</v>
      </c>
      <c r="BK390" s="38">
        <v>0</v>
      </c>
      <c r="BL390" s="43">
        <v>0</v>
      </c>
      <c r="BM390" s="38">
        <v>0</v>
      </c>
      <c r="BN390" s="38">
        <v>0</v>
      </c>
      <c r="BO390" s="38">
        <v>0</v>
      </c>
      <c r="BP390" s="38">
        <v>0</v>
      </c>
      <c r="BQ390" s="38">
        <v>0</v>
      </c>
      <c r="BR390" s="38">
        <v>0</v>
      </c>
      <c r="BS390" s="38">
        <v>0</v>
      </c>
      <c r="BT390" s="38">
        <v>0</v>
      </c>
      <c r="BU390" s="38">
        <v>0</v>
      </c>
      <c r="BV390" s="38">
        <v>0</v>
      </c>
      <c r="BW390" s="38">
        <v>0</v>
      </c>
      <c r="BX390" s="38">
        <v>0</v>
      </c>
      <c r="BY390" s="38">
        <v>0</v>
      </c>
      <c r="BZ390" s="38">
        <v>0</v>
      </c>
      <c r="CA390" s="38">
        <v>0</v>
      </c>
      <c r="CB390" s="38">
        <v>0</v>
      </c>
      <c r="CC390" s="49">
        <v>0</v>
      </c>
      <c r="CD390" s="38">
        <v>0</v>
      </c>
      <c r="CE390" s="38">
        <v>0</v>
      </c>
      <c r="CF390" s="38">
        <v>0</v>
      </c>
      <c r="CG390" s="38">
        <v>0</v>
      </c>
      <c r="CH390" s="38">
        <v>0</v>
      </c>
      <c r="CI390" s="38">
        <v>0</v>
      </c>
      <c r="CJ390" s="38">
        <v>0</v>
      </c>
      <c r="CK390" s="38">
        <v>0</v>
      </c>
      <c r="CL390" s="38">
        <v>0</v>
      </c>
      <c r="CM390" s="38">
        <v>0</v>
      </c>
      <c r="CN390" s="38">
        <v>0</v>
      </c>
      <c r="CO390" s="38">
        <v>0</v>
      </c>
      <c r="CP390" s="38">
        <v>0</v>
      </c>
      <c r="CQ390" s="38">
        <v>0</v>
      </c>
      <c r="CR390" s="38">
        <v>0</v>
      </c>
      <c r="CS390" s="38">
        <v>0</v>
      </c>
      <c r="CT390" s="38">
        <v>0</v>
      </c>
      <c r="CU390" s="38">
        <v>0</v>
      </c>
      <c r="CV390" s="38">
        <v>0</v>
      </c>
      <c r="CW390" s="50">
        <v>0</v>
      </c>
      <c r="CX390" s="38">
        <v>0</v>
      </c>
      <c r="CY390" s="38">
        <v>0</v>
      </c>
      <c r="CZ390" s="38">
        <v>0</v>
      </c>
      <c r="DA390" s="38">
        <v>0</v>
      </c>
      <c r="DB390" s="38">
        <v>0</v>
      </c>
      <c r="DC390" s="38" t="s">
        <v>2465</v>
      </c>
      <c r="DD390" s="38" t="s">
        <v>315</v>
      </c>
      <c r="DE390" s="38"/>
      <c r="DF390" s="38">
        <v>0</v>
      </c>
      <c r="DG390" s="38" t="s">
        <v>1483</v>
      </c>
      <c r="DH390" s="38" t="s">
        <v>2466</v>
      </c>
      <c r="DI390" s="38">
        <v>1</v>
      </c>
      <c r="DJ390" s="38" t="s">
        <v>595</v>
      </c>
      <c r="DK390" s="38"/>
      <c r="DL390" s="38">
        <v>0</v>
      </c>
      <c r="DM390" s="38"/>
      <c r="DN390" s="38">
        <v>1</v>
      </c>
      <c r="DO390" s="38">
        <v>1913</v>
      </c>
      <c r="DP390" s="38" t="s">
        <v>2467</v>
      </c>
      <c r="DQ390" s="48" t="s">
        <v>2463</v>
      </c>
      <c r="DR390" s="38" t="s">
        <v>460</v>
      </c>
      <c r="DS390" s="38" t="s">
        <v>2467</v>
      </c>
      <c r="DT390" s="38"/>
      <c r="DU390" s="38"/>
      <c r="DV390" s="38"/>
      <c r="DW390" s="38"/>
      <c r="DX390" s="38"/>
      <c r="DY390" s="38"/>
      <c r="DZ390" s="38"/>
      <c r="EA390" s="38"/>
      <c r="EB390" s="38"/>
      <c r="EC390" s="38"/>
      <c r="ED390" s="38"/>
      <c r="EE390" s="38"/>
      <c r="EF390" s="38"/>
      <c r="EG390" s="38"/>
      <c r="EH390" s="38"/>
      <c r="EI390" s="38"/>
    </row>
    <row r="391" spans="1:139" s="37" customFormat="1" ht="15.75" customHeight="1" x14ac:dyDescent="0.3">
      <c r="A391" s="38" t="s">
        <v>29</v>
      </c>
      <c r="B391" s="47" t="s">
        <v>2468</v>
      </c>
      <c r="C391" s="48" t="s">
        <v>2469</v>
      </c>
      <c r="D391" s="38"/>
      <c r="E391" s="38"/>
      <c r="F391" s="38" t="s">
        <v>122</v>
      </c>
      <c r="G391" s="38"/>
      <c r="H391" s="546" t="s">
        <v>8574</v>
      </c>
      <c r="I391" s="38" t="s">
        <v>56</v>
      </c>
      <c r="J391" s="38" t="s">
        <v>173</v>
      </c>
      <c r="K391" s="38" t="s">
        <v>471</v>
      </c>
      <c r="L391" s="38"/>
      <c r="M391" s="38" t="s">
        <v>274</v>
      </c>
      <c r="N391" s="38" t="s">
        <v>299</v>
      </c>
      <c r="O391" s="38" t="s">
        <v>299</v>
      </c>
      <c r="P391" s="38"/>
      <c r="Q391" s="50"/>
      <c r="R391" s="38">
        <v>0</v>
      </c>
      <c r="S391" s="38">
        <v>0</v>
      </c>
      <c r="T391" s="38">
        <v>0</v>
      </c>
      <c r="U391" s="38">
        <v>0</v>
      </c>
      <c r="V391" s="38">
        <v>0</v>
      </c>
      <c r="W391" s="38">
        <v>1</v>
      </c>
      <c r="X391" s="38">
        <v>0</v>
      </c>
      <c r="Y391" s="38">
        <v>0</v>
      </c>
      <c r="Z391" s="38"/>
      <c r="AA391" s="38">
        <v>0</v>
      </c>
      <c r="AB391" s="38">
        <v>0</v>
      </c>
      <c r="AC391" s="38">
        <v>0</v>
      </c>
      <c r="AD391" s="38">
        <v>0</v>
      </c>
      <c r="AE391" s="38">
        <v>0</v>
      </c>
      <c r="AF391" s="38">
        <v>0</v>
      </c>
      <c r="AG391" s="38">
        <v>0</v>
      </c>
      <c r="AH391" s="38">
        <v>0</v>
      </c>
      <c r="AI391" s="38">
        <v>0</v>
      </c>
      <c r="AJ391" s="38">
        <v>0</v>
      </c>
      <c r="AK391" s="38">
        <v>0</v>
      </c>
      <c r="AL391" s="38">
        <v>0</v>
      </c>
      <c r="AM391" s="38">
        <v>0</v>
      </c>
      <c r="AN391" s="38">
        <v>0</v>
      </c>
      <c r="AO391" s="38">
        <v>0</v>
      </c>
      <c r="AP391" s="38">
        <v>0</v>
      </c>
      <c r="AQ391" s="38">
        <v>0</v>
      </c>
      <c r="AR391" s="38">
        <v>0</v>
      </c>
      <c r="AS391" s="38">
        <v>0</v>
      </c>
      <c r="AT391" s="38">
        <v>0</v>
      </c>
      <c r="AU391" s="38">
        <v>0</v>
      </c>
      <c r="AV391" s="38">
        <v>0</v>
      </c>
      <c r="AW391" s="38">
        <v>0</v>
      </c>
      <c r="AX391" s="38">
        <v>0</v>
      </c>
      <c r="AY391" s="38">
        <v>0</v>
      </c>
      <c r="AZ391" s="38">
        <v>0</v>
      </c>
      <c r="BA391" s="38">
        <v>0</v>
      </c>
      <c r="BB391" s="38">
        <v>0</v>
      </c>
      <c r="BC391" s="38">
        <v>0</v>
      </c>
      <c r="BD391" s="38">
        <v>0</v>
      </c>
      <c r="BE391" s="38">
        <v>0</v>
      </c>
      <c r="BF391" s="38">
        <v>0</v>
      </c>
      <c r="BG391" s="38">
        <v>0</v>
      </c>
      <c r="BH391" s="43">
        <v>0</v>
      </c>
      <c r="BI391" s="38">
        <v>0</v>
      </c>
      <c r="BJ391" s="43">
        <v>0</v>
      </c>
      <c r="BK391" s="38">
        <v>0</v>
      </c>
      <c r="BL391" s="43">
        <v>0</v>
      </c>
      <c r="BM391" s="38">
        <v>0</v>
      </c>
      <c r="BN391" s="38">
        <v>0</v>
      </c>
      <c r="BO391" s="38">
        <v>0</v>
      </c>
      <c r="BP391" s="38">
        <v>0</v>
      </c>
      <c r="BQ391" s="38">
        <v>0</v>
      </c>
      <c r="BR391" s="38">
        <v>0</v>
      </c>
      <c r="BS391" s="38">
        <v>0</v>
      </c>
      <c r="BT391" s="38">
        <v>0</v>
      </c>
      <c r="BU391" s="38">
        <v>0</v>
      </c>
      <c r="BV391" s="38">
        <v>0</v>
      </c>
      <c r="BW391" s="49">
        <v>0</v>
      </c>
      <c r="BX391" s="38">
        <v>0</v>
      </c>
      <c r="BY391" s="38">
        <v>0</v>
      </c>
      <c r="BZ391" s="38">
        <v>0</v>
      </c>
      <c r="CA391" s="38">
        <v>0</v>
      </c>
      <c r="CB391" s="38">
        <v>0</v>
      </c>
      <c r="CC391" s="38">
        <v>0</v>
      </c>
      <c r="CD391" s="38">
        <v>0</v>
      </c>
      <c r="CE391" s="38">
        <v>0</v>
      </c>
      <c r="CF391" s="38">
        <v>0</v>
      </c>
      <c r="CG391" s="38">
        <v>0</v>
      </c>
      <c r="CH391" s="38">
        <v>0</v>
      </c>
      <c r="CI391" s="38">
        <v>0</v>
      </c>
      <c r="CJ391" s="38">
        <v>0</v>
      </c>
      <c r="CK391" s="38">
        <v>0</v>
      </c>
      <c r="CL391" s="38">
        <v>0</v>
      </c>
      <c r="CM391" s="38">
        <v>0</v>
      </c>
      <c r="CN391" s="38">
        <v>0</v>
      </c>
      <c r="CO391" s="38">
        <v>0</v>
      </c>
      <c r="CP391" s="38">
        <v>0</v>
      </c>
      <c r="CQ391" s="50">
        <v>0</v>
      </c>
      <c r="CR391" s="38">
        <v>0</v>
      </c>
      <c r="CS391" s="38">
        <v>0</v>
      </c>
      <c r="CT391" s="38">
        <v>0</v>
      </c>
      <c r="CU391" s="38">
        <v>0</v>
      </c>
      <c r="CV391" s="38">
        <v>0</v>
      </c>
      <c r="CW391" s="38">
        <v>0</v>
      </c>
      <c r="CX391" s="38">
        <v>0</v>
      </c>
      <c r="CY391" s="38">
        <v>1</v>
      </c>
      <c r="CZ391" s="38">
        <v>0</v>
      </c>
      <c r="DA391" s="38">
        <v>0</v>
      </c>
      <c r="DB391" s="38">
        <v>0</v>
      </c>
      <c r="DC391" s="38" t="s">
        <v>8578</v>
      </c>
      <c r="DD391" s="38" t="s">
        <v>311</v>
      </c>
      <c r="DE391" s="38"/>
      <c r="DF391" s="38">
        <v>1</v>
      </c>
      <c r="DG391" s="38"/>
      <c r="DH391" s="38"/>
      <c r="DI391" s="38"/>
      <c r="DJ391" s="38"/>
      <c r="DK391" s="38"/>
      <c r="DL391" s="38">
        <v>0</v>
      </c>
      <c r="DM391" s="38"/>
      <c r="DN391" s="38">
        <v>1</v>
      </c>
      <c r="DO391" s="38">
        <v>1983</v>
      </c>
      <c r="DP391" s="38" t="s">
        <v>2470</v>
      </c>
      <c r="DQ391" s="48" t="s">
        <v>2469</v>
      </c>
      <c r="DR391" s="38" t="s">
        <v>460</v>
      </c>
      <c r="DS391" s="38" t="s">
        <v>2470</v>
      </c>
      <c r="DT391" s="38"/>
      <c r="DU391" s="38"/>
      <c r="DV391" s="38"/>
      <c r="DW391" s="38"/>
      <c r="DX391" s="38"/>
      <c r="DY391" s="38"/>
      <c r="DZ391" s="38"/>
      <c r="EA391" s="38"/>
      <c r="EB391" s="38"/>
      <c r="EC391" s="38"/>
      <c r="ED391" s="38"/>
      <c r="EE391" s="38"/>
      <c r="EF391" s="38"/>
      <c r="EG391" s="38"/>
      <c r="EH391" s="38"/>
      <c r="EI391" s="38"/>
    </row>
    <row r="392" spans="1:139" s="37" customFormat="1" ht="15.75" customHeight="1" x14ac:dyDescent="0.3">
      <c r="A392" s="86" t="s">
        <v>29</v>
      </c>
      <c r="B392" s="86" t="s">
        <v>2471</v>
      </c>
      <c r="C392" s="86" t="s">
        <v>2472</v>
      </c>
      <c r="D392" s="86" t="s">
        <v>2473</v>
      </c>
      <c r="E392" s="86"/>
      <c r="F392" s="86" t="s">
        <v>91</v>
      </c>
      <c r="G392" s="86" t="s">
        <v>1402</v>
      </c>
      <c r="H392" s="86" t="s">
        <v>716</v>
      </c>
      <c r="I392" s="86" t="s">
        <v>13</v>
      </c>
      <c r="J392" s="86" t="s">
        <v>222</v>
      </c>
      <c r="K392" s="86" t="s">
        <v>269</v>
      </c>
      <c r="L392" s="86" t="s">
        <v>226</v>
      </c>
      <c r="M392" s="86" t="s">
        <v>272</v>
      </c>
      <c r="N392" s="86"/>
      <c r="O392" s="86" t="s">
        <v>300</v>
      </c>
      <c r="P392" s="86"/>
      <c r="Q392" s="87"/>
      <c r="R392" s="86"/>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c r="AP392" s="86"/>
      <c r="AQ392" s="86"/>
      <c r="AR392" s="86"/>
      <c r="AS392" s="86"/>
      <c r="AT392" s="86"/>
      <c r="AU392" s="86"/>
      <c r="AV392" s="86"/>
      <c r="AW392" s="86"/>
      <c r="AX392" s="86"/>
      <c r="AY392" s="86"/>
      <c r="AZ392" s="86"/>
      <c r="BA392" s="86"/>
      <c r="BB392" s="86"/>
      <c r="BC392" s="86"/>
      <c r="BD392" s="86"/>
      <c r="BE392" s="86"/>
      <c r="BF392" s="86"/>
      <c r="BG392" s="86"/>
      <c r="BH392" s="43"/>
      <c r="BI392" s="86"/>
      <c r="BJ392" s="43"/>
      <c r="BK392" s="86"/>
      <c r="BL392" s="43"/>
      <c r="BM392" s="86"/>
      <c r="BN392" s="86"/>
      <c r="BO392" s="86"/>
      <c r="BP392" s="86"/>
      <c r="BQ392" s="86"/>
      <c r="BR392" s="86"/>
      <c r="BS392" s="86"/>
      <c r="BT392" s="86"/>
      <c r="BU392" s="86"/>
      <c r="BV392" s="86"/>
      <c r="BW392" s="86"/>
      <c r="BX392" s="86"/>
      <c r="BY392" s="86"/>
      <c r="BZ392" s="86"/>
      <c r="CA392" s="86"/>
      <c r="CB392" s="86"/>
      <c r="CC392" s="88"/>
      <c r="CD392" s="86"/>
      <c r="CE392" s="86"/>
      <c r="CF392" s="86"/>
      <c r="CG392" s="86"/>
      <c r="CH392" s="86"/>
      <c r="CI392" s="86"/>
      <c r="CJ392" s="86"/>
      <c r="CK392" s="86"/>
      <c r="CL392" s="86"/>
      <c r="CM392" s="86"/>
      <c r="CN392" s="86"/>
      <c r="CO392" s="86"/>
      <c r="CP392" s="86"/>
      <c r="CQ392" s="86"/>
      <c r="CR392" s="86"/>
      <c r="CS392" s="86"/>
      <c r="CT392" s="86"/>
      <c r="CU392" s="86"/>
      <c r="CV392" s="86"/>
      <c r="CW392" s="87"/>
      <c r="CX392" s="86"/>
      <c r="CY392" s="86"/>
      <c r="CZ392" s="86"/>
      <c r="DA392" s="86"/>
      <c r="DB392" s="86"/>
      <c r="DC392" s="86" t="s">
        <v>2474</v>
      </c>
      <c r="DD392" s="86" t="s">
        <v>309</v>
      </c>
      <c r="DE392" s="86"/>
      <c r="DF392" s="86"/>
      <c r="DG392" s="86"/>
      <c r="DH392" s="86"/>
      <c r="DI392" s="86"/>
      <c r="DJ392" s="86"/>
      <c r="DK392" s="86"/>
      <c r="DL392" s="86"/>
      <c r="DM392" s="86"/>
      <c r="DN392" s="86"/>
      <c r="DO392" s="86"/>
      <c r="DP392" s="86"/>
      <c r="DQ392" s="86"/>
      <c r="DR392" s="86"/>
      <c r="DS392" s="86"/>
      <c r="DT392" s="38"/>
      <c r="DU392" s="38"/>
      <c r="DV392" s="38"/>
      <c r="DW392" s="38"/>
      <c r="DX392" s="38"/>
      <c r="DY392" s="38"/>
      <c r="DZ392" s="38"/>
      <c r="EA392" s="38"/>
      <c r="EB392" s="38"/>
      <c r="EC392" s="38"/>
      <c r="ED392" s="38"/>
      <c r="EE392" s="38"/>
      <c r="EF392" s="38"/>
      <c r="EG392" s="38"/>
      <c r="EH392" s="38"/>
      <c r="EI392" s="38"/>
    </row>
    <row r="393" spans="1:139" s="37" customFormat="1" ht="15.75" customHeight="1" x14ac:dyDescent="0.3">
      <c r="A393" s="38" t="s">
        <v>29</v>
      </c>
      <c r="B393" s="38" t="s">
        <v>2471</v>
      </c>
      <c r="C393" s="48" t="s">
        <v>2475</v>
      </c>
      <c r="D393" s="38"/>
      <c r="E393" s="38"/>
      <c r="F393" s="38" t="s">
        <v>171</v>
      </c>
      <c r="G393" s="38"/>
      <c r="H393" s="38" t="s">
        <v>605</v>
      </c>
      <c r="I393" s="38" t="s">
        <v>13</v>
      </c>
      <c r="J393" s="38" t="s">
        <v>222</v>
      </c>
      <c r="K393" s="38"/>
      <c r="L393" s="38"/>
      <c r="M393" s="38"/>
      <c r="N393" s="38"/>
      <c r="O393" s="38"/>
      <c r="P393" s="38" t="s">
        <v>2476</v>
      </c>
      <c r="Q393" s="50" t="s">
        <v>1049</v>
      </c>
      <c r="R393" s="38">
        <v>0</v>
      </c>
      <c r="S393" s="38">
        <v>0</v>
      </c>
      <c r="T393" s="38">
        <v>0</v>
      </c>
      <c r="U393" s="38">
        <v>0</v>
      </c>
      <c r="V393" s="38">
        <v>0</v>
      </c>
      <c r="W393" s="38"/>
      <c r="X393" s="38">
        <v>0</v>
      </c>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c r="BC393" s="38"/>
      <c r="BD393" s="38"/>
      <c r="BE393" s="38">
        <v>1</v>
      </c>
      <c r="BF393" s="38"/>
      <c r="BG393" s="38"/>
      <c r="BH393" s="43"/>
      <c r="BI393" s="38"/>
      <c r="BJ393" s="43">
        <v>1</v>
      </c>
      <c r="BK393" s="38"/>
      <c r="BL393" s="43"/>
      <c r="BM393" s="38"/>
      <c r="BN393" s="38">
        <v>1</v>
      </c>
      <c r="BO393" s="38">
        <v>1</v>
      </c>
      <c r="BP393" s="38">
        <v>1</v>
      </c>
      <c r="BQ393" s="38"/>
      <c r="BR393" s="38"/>
      <c r="BS393" s="38"/>
      <c r="BT393" s="38"/>
      <c r="BU393" s="38"/>
      <c r="BV393" s="38"/>
      <c r="BW393" s="38"/>
      <c r="BX393" s="38"/>
      <c r="BY393" s="38"/>
      <c r="BZ393" s="38"/>
      <c r="CA393" s="38"/>
      <c r="CB393" s="38"/>
      <c r="CC393" s="49"/>
      <c r="CD393" s="38"/>
      <c r="CE393" s="38"/>
      <c r="CF393" s="38"/>
      <c r="CG393" s="38"/>
      <c r="CH393" s="38"/>
      <c r="CI393" s="38"/>
      <c r="CJ393" s="38"/>
      <c r="CK393" s="38"/>
      <c r="CL393" s="38"/>
      <c r="CM393" s="38"/>
      <c r="CN393" s="38"/>
      <c r="CO393" s="38"/>
      <c r="CP393" s="38"/>
      <c r="CQ393" s="38"/>
      <c r="CR393" s="38"/>
      <c r="CS393" s="38"/>
      <c r="CT393" s="38"/>
      <c r="CU393" s="38"/>
      <c r="CV393" s="38"/>
      <c r="CW393" s="50"/>
      <c r="CX393" s="38"/>
      <c r="CY393" s="38"/>
      <c r="CZ393" s="38"/>
      <c r="DA393" s="38"/>
      <c r="DB393" s="38"/>
      <c r="DC393" s="38" t="s">
        <v>2477</v>
      </c>
      <c r="DD393" s="38" t="s">
        <v>305</v>
      </c>
      <c r="DE393" s="38"/>
      <c r="DF393" s="38"/>
      <c r="DG393" s="38" t="s">
        <v>762</v>
      </c>
      <c r="DH393" s="38"/>
      <c r="DI393" s="38"/>
      <c r="DJ393" s="38"/>
      <c r="DK393" s="38"/>
      <c r="DL393" s="38">
        <v>1</v>
      </c>
      <c r="DM393" s="38"/>
      <c r="DN393" s="38">
        <v>1</v>
      </c>
      <c r="DO393" s="38">
        <v>1953</v>
      </c>
      <c r="DP393" s="38" t="s">
        <v>2478</v>
      </c>
      <c r="DQ393" s="48" t="s">
        <v>2475</v>
      </c>
      <c r="DR393" s="38" t="s">
        <v>460</v>
      </c>
      <c r="DS393" s="38" t="s">
        <v>2478</v>
      </c>
      <c r="DT393" s="38"/>
      <c r="DU393" s="38"/>
      <c r="DV393" s="38"/>
      <c r="DW393" s="38"/>
      <c r="DX393" s="38"/>
      <c r="DY393" s="38"/>
      <c r="DZ393" s="38"/>
      <c r="EA393" s="38"/>
      <c r="EB393" s="38"/>
      <c r="EC393" s="38"/>
      <c r="ED393" s="38"/>
      <c r="EE393" s="38"/>
      <c r="EF393" s="38"/>
      <c r="EG393" s="38"/>
      <c r="EH393" s="38"/>
      <c r="EI393" s="38"/>
    </row>
    <row r="394" spans="1:139" s="37" customFormat="1" ht="15.75" customHeight="1" x14ac:dyDescent="0.3">
      <c r="A394" s="38" t="s">
        <v>29</v>
      </c>
      <c r="B394" s="47" t="s">
        <v>2479</v>
      </c>
      <c r="C394" s="48" t="s">
        <v>2480</v>
      </c>
      <c r="D394" s="38"/>
      <c r="E394" s="38"/>
      <c r="F394" s="38" t="s">
        <v>91</v>
      </c>
      <c r="G394" s="38" t="s">
        <v>479</v>
      </c>
      <c r="H394" s="38" t="s">
        <v>454</v>
      </c>
      <c r="I394" s="38" t="s">
        <v>56</v>
      </c>
      <c r="J394" s="38" t="s">
        <v>173</v>
      </c>
      <c r="K394" s="38" t="s">
        <v>471</v>
      </c>
      <c r="L394" s="38"/>
      <c r="M394" s="38" t="s">
        <v>272</v>
      </c>
      <c r="N394" s="38"/>
      <c r="O394" s="38" t="s">
        <v>300</v>
      </c>
      <c r="P394" s="38" t="s">
        <v>2481</v>
      </c>
      <c r="Q394" s="50" t="s">
        <v>481</v>
      </c>
      <c r="R394" s="38">
        <v>0</v>
      </c>
      <c r="S394" s="38">
        <v>0</v>
      </c>
      <c r="T394" s="38">
        <v>0</v>
      </c>
      <c r="U394" s="38">
        <v>0</v>
      </c>
      <c r="V394" s="38">
        <v>0</v>
      </c>
      <c r="W394" s="38">
        <v>0</v>
      </c>
      <c r="X394" s="38">
        <v>0</v>
      </c>
      <c r="Y394" s="38">
        <v>0</v>
      </c>
      <c r="Z394" s="38"/>
      <c r="AA394" s="38">
        <v>0</v>
      </c>
      <c r="AB394" s="38">
        <v>0</v>
      </c>
      <c r="AC394" s="38">
        <v>0</v>
      </c>
      <c r="AD394" s="38">
        <v>0</v>
      </c>
      <c r="AE394" s="38">
        <v>0</v>
      </c>
      <c r="AF394" s="38">
        <v>0</v>
      </c>
      <c r="AG394" s="38">
        <v>0</v>
      </c>
      <c r="AH394" s="38">
        <v>0</v>
      </c>
      <c r="AI394" s="38">
        <v>0</v>
      </c>
      <c r="AJ394" s="38">
        <v>0</v>
      </c>
      <c r="AK394" s="38">
        <v>0</v>
      </c>
      <c r="AL394" s="38">
        <v>0</v>
      </c>
      <c r="AM394" s="38">
        <v>0</v>
      </c>
      <c r="AN394" s="38">
        <v>0</v>
      </c>
      <c r="AO394" s="38">
        <v>0</v>
      </c>
      <c r="AP394" s="38">
        <v>0</v>
      </c>
      <c r="AQ394" s="38">
        <v>0</v>
      </c>
      <c r="AR394" s="38">
        <v>0</v>
      </c>
      <c r="AS394" s="38">
        <v>0</v>
      </c>
      <c r="AT394" s="38">
        <v>0</v>
      </c>
      <c r="AU394" s="38">
        <v>0</v>
      </c>
      <c r="AV394" s="38">
        <v>0</v>
      </c>
      <c r="AW394" s="38">
        <v>0</v>
      </c>
      <c r="AX394" s="38">
        <v>0</v>
      </c>
      <c r="AY394" s="38">
        <v>0</v>
      </c>
      <c r="AZ394" s="38">
        <v>0</v>
      </c>
      <c r="BA394" s="38">
        <v>0</v>
      </c>
      <c r="BB394" s="38">
        <v>0</v>
      </c>
      <c r="BC394" s="38">
        <v>0</v>
      </c>
      <c r="BD394" s="38">
        <v>1</v>
      </c>
      <c r="BE394" s="38">
        <v>0</v>
      </c>
      <c r="BF394" s="38">
        <v>0</v>
      </c>
      <c r="BG394" s="38">
        <v>0</v>
      </c>
      <c r="BH394" s="43">
        <v>0</v>
      </c>
      <c r="BI394" s="38">
        <v>0</v>
      </c>
      <c r="BJ394" s="43">
        <v>0</v>
      </c>
      <c r="BK394" s="38">
        <v>0</v>
      </c>
      <c r="BL394" s="43">
        <v>0</v>
      </c>
      <c r="BM394" s="38">
        <v>0</v>
      </c>
      <c r="BN394" s="38">
        <v>0</v>
      </c>
      <c r="BO394" s="38">
        <v>0</v>
      </c>
      <c r="BP394" s="38">
        <v>0</v>
      </c>
      <c r="BQ394" s="38">
        <v>0</v>
      </c>
      <c r="BR394" s="38">
        <v>0</v>
      </c>
      <c r="BS394" s="38">
        <v>0</v>
      </c>
      <c r="BT394" s="38">
        <v>0</v>
      </c>
      <c r="BU394" s="38">
        <v>0</v>
      </c>
      <c r="BV394" s="38">
        <v>0</v>
      </c>
      <c r="BW394" s="38">
        <v>0</v>
      </c>
      <c r="BX394" s="38">
        <v>0</v>
      </c>
      <c r="BY394" s="38">
        <v>0</v>
      </c>
      <c r="BZ394" s="38">
        <v>0</v>
      </c>
      <c r="CA394" s="38">
        <v>0</v>
      </c>
      <c r="CB394" s="38">
        <v>0</v>
      </c>
      <c r="CC394" s="49">
        <v>0</v>
      </c>
      <c r="CD394" s="38">
        <v>0</v>
      </c>
      <c r="CE394" s="38">
        <v>0</v>
      </c>
      <c r="CF394" s="38">
        <v>0</v>
      </c>
      <c r="CG394" s="38">
        <v>0</v>
      </c>
      <c r="CH394" s="38">
        <v>0</v>
      </c>
      <c r="CI394" s="38">
        <v>0</v>
      </c>
      <c r="CJ394" s="38">
        <v>0</v>
      </c>
      <c r="CK394" s="38">
        <v>0</v>
      </c>
      <c r="CL394" s="38">
        <v>0</v>
      </c>
      <c r="CM394" s="38">
        <v>0</v>
      </c>
      <c r="CN394" s="38">
        <v>0</v>
      </c>
      <c r="CO394" s="38">
        <v>0</v>
      </c>
      <c r="CP394" s="38">
        <v>1</v>
      </c>
      <c r="CQ394" s="38">
        <v>0</v>
      </c>
      <c r="CR394" s="38">
        <v>0</v>
      </c>
      <c r="CS394" s="38">
        <v>0</v>
      </c>
      <c r="CT394" s="38">
        <v>0</v>
      </c>
      <c r="CU394" s="38">
        <v>0</v>
      </c>
      <c r="CV394" s="38">
        <v>0</v>
      </c>
      <c r="CW394" s="50">
        <v>0</v>
      </c>
      <c r="CX394" s="38">
        <f t="shared" ref="CX394:CX402" si="12">SUM(AA394:CW394)</f>
        <v>2</v>
      </c>
      <c r="CY394" s="38">
        <v>1</v>
      </c>
      <c r="CZ394" s="38">
        <v>1</v>
      </c>
      <c r="DA394" s="38">
        <v>0</v>
      </c>
      <c r="DB394" s="38">
        <v>0</v>
      </c>
      <c r="DC394" s="38" t="s">
        <v>2482</v>
      </c>
      <c r="DD394" s="38" t="s">
        <v>306</v>
      </c>
      <c r="DE394" s="38"/>
      <c r="DF394" s="38"/>
      <c r="DG394" s="38"/>
      <c r="DH394" s="38"/>
      <c r="DI394" s="38"/>
      <c r="DJ394" s="38"/>
      <c r="DK394" s="38"/>
      <c r="DL394" s="38">
        <v>0</v>
      </c>
      <c r="DM394" s="38"/>
      <c r="DN394" s="38">
        <v>1</v>
      </c>
      <c r="DO394" s="38">
        <v>1877</v>
      </c>
      <c r="DP394" s="38" t="s">
        <v>2483</v>
      </c>
      <c r="DQ394" s="38" t="s">
        <v>2484</v>
      </c>
      <c r="DR394" s="38">
        <v>1982</v>
      </c>
      <c r="DS394" s="38" t="s">
        <v>2485</v>
      </c>
      <c r="DT394" s="38"/>
      <c r="DU394" s="38"/>
      <c r="DV394" s="38"/>
      <c r="DW394" s="38"/>
      <c r="DX394" s="38"/>
      <c r="DY394" s="38"/>
      <c r="DZ394" s="38"/>
      <c r="EA394" s="38"/>
      <c r="EB394" s="38"/>
      <c r="EC394" s="38"/>
      <c r="ED394" s="38"/>
      <c r="EE394" s="38"/>
      <c r="EF394" s="38"/>
      <c r="EG394" s="38"/>
      <c r="EH394" s="38"/>
      <c r="EI394" s="38"/>
    </row>
    <row r="395" spans="1:139" s="37" customFormat="1" ht="15.75" customHeight="1" x14ac:dyDescent="0.3">
      <c r="A395" s="47" t="s">
        <v>29</v>
      </c>
      <c r="B395" s="38" t="s">
        <v>2479</v>
      </c>
      <c r="C395" s="48" t="s">
        <v>2486</v>
      </c>
      <c r="D395" s="38"/>
      <c r="E395" s="38"/>
      <c r="F395" s="38" t="s">
        <v>122</v>
      </c>
      <c r="G395" s="38"/>
      <c r="H395" s="38" t="s">
        <v>454</v>
      </c>
      <c r="I395" s="38" t="s">
        <v>56</v>
      </c>
      <c r="J395" s="38" t="s">
        <v>173</v>
      </c>
      <c r="K395" s="38" t="s">
        <v>471</v>
      </c>
      <c r="L395" s="38"/>
      <c r="M395" s="38" t="s">
        <v>272</v>
      </c>
      <c r="N395" s="38"/>
      <c r="O395" s="38" t="s">
        <v>299</v>
      </c>
      <c r="P395" s="38" t="s">
        <v>2487</v>
      </c>
      <c r="Q395" s="50" t="s">
        <v>457</v>
      </c>
      <c r="R395" s="38">
        <v>0</v>
      </c>
      <c r="S395" s="38">
        <v>0</v>
      </c>
      <c r="T395" s="38">
        <v>0</v>
      </c>
      <c r="U395" s="38">
        <v>0</v>
      </c>
      <c r="V395" s="38">
        <v>0</v>
      </c>
      <c r="W395" s="38">
        <v>0</v>
      </c>
      <c r="X395" s="38">
        <v>0</v>
      </c>
      <c r="Y395" s="38">
        <v>0</v>
      </c>
      <c r="Z395" s="38"/>
      <c r="AA395" s="38">
        <v>0</v>
      </c>
      <c r="AB395" s="38">
        <v>0</v>
      </c>
      <c r="AC395" s="38">
        <v>0</v>
      </c>
      <c r="AD395" s="38">
        <v>0</v>
      </c>
      <c r="AE395" s="38">
        <v>0</v>
      </c>
      <c r="AF395" s="38">
        <v>0</v>
      </c>
      <c r="AG395" s="38">
        <v>0</v>
      </c>
      <c r="AH395" s="38">
        <v>0</v>
      </c>
      <c r="AI395" s="38">
        <v>0</v>
      </c>
      <c r="AJ395" s="38">
        <v>0</v>
      </c>
      <c r="AK395" s="38">
        <v>0</v>
      </c>
      <c r="AL395" s="38">
        <v>0</v>
      </c>
      <c r="AM395" s="38">
        <v>0</v>
      </c>
      <c r="AN395" s="38">
        <v>0</v>
      </c>
      <c r="AO395" s="38">
        <v>0</v>
      </c>
      <c r="AP395" s="38">
        <v>0</v>
      </c>
      <c r="AQ395" s="38">
        <v>0</v>
      </c>
      <c r="AR395" s="38">
        <v>0</v>
      </c>
      <c r="AS395" s="38">
        <v>0</v>
      </c>
      <c r="AT395" s="38">
        <v>0</v>
      </c>
      <c r="AU395" s="38">
        <v>0</v>
      </c>
      <c r="AV395" s="38">
        <v>0</v>
      </c>
      <c r="AW395" s="38">
        <v>0</v>
      </c>
      <c r="AX395" s="38">
        <v>0</v>
      </c>
      <c r="AY395" s="38">
        <v>0</v>
      </c>
      <c r="AZ395" s="38">
        <v>0</v>
      </c>
      <c r="BA395" s="38">
        <v>0</v>
      </c>
      <c r="BB395" s="38">
        <v>0</v>
      </c>
      <c r="BC395" s="38">
        <v>0</v>
      </c>
      <c r="BD395" s="38">
        <v>0</v>
      </c>
      <c r="BE395" s="38">
        <v>0</v>
      </c>
      <c r="BF395" s="38">
        <v>0</v>
      </c>
      <c r="BG395" s="38">
        <v>0</v>
      </c>
      <c r="BH395" s="43">
        <v>0</v>
      </c>
      <c r="BI395" s="38">
        <v>0</v>
      </c>
      <c r="BJ395" s="43">
        <v>0</v>
      </c>
      <c r="BK395" s="38">
        <v>0</v>
      </c>
      <c r="BL395" s="43">
        <v>0</v>
      </c>
      <c r="BM395" s="38">
        <v>0</v>
      </c>
      <c r="BN395" s="38">
        <v>0</v>
      </c>
      <c r="BO395" s="38">
        <v>0</v>
      </c>
      <c r="BP395" s="38">
        <v>0</v>
      </c>
      <c r="BQ395" s="38">
        <v>0</v>
      </c>
      <c r="BR395" s="38">
        <v>0</v>
      </c>
      <c r="BS395" s="38">
        <v>0</v>
      </c>
      <c r="BT395" s="38">
        <v>0</v>
      </c>
      <c r="BU395" s="38">
        <v>0</v>
      </c>
      <c r="BV395" s="38">
        <v>0</v>
      </c>
      <c r="BW395" s="38">
        <v>0</v>
      </c>
      <c r="BX395" s="38">
        <v>0</v>
      </c>
      <c r="BY395" s="38">
        <v>0</v>
      </c>
      <c r="BZ395" s="38">
        <v>0</v>
      </c>
      <c r="CA395" s="38">
        <v>0</v>
      </c>
      <c r="CB395" s="38">
        <v>0</v>
      </c>
      <c r="CC395" s="49">
        <v>0</v>
      </c>
      <c r="CD395" s="38">
        <v>0</v>
      </c>
      <c r="CE395" s="38">
        <v>0</v>
      </c>
      <c r="CF395" s="38">
        <v>0</v>
      </c>
      <c r="CG395" s="38">
        <v>0</v>
      </c>
      <c r="CH395" s="38">
        <v>0</v>
      </c>
      <c r="CI395" s="38">
        <v>0</v>
      </c>
      <c r="CJ395" s="38">
        <v>0</v>
      </c>
      <c r="CK395" s="38">
        <v>0</v>
      </c>
      <c r="CL395" s="38">
        <v>0</v>
      </c>
      <c r="CM395" s="38">
        <v>0</v>
      </c>
      <c r="CN395" s="38">
        <v>0</v>
      </c>
      <c r="CO395" s="38">
        <v>0</v>
      </c>
      <c r="CP395" s="38">
        <v>1</v>
      </c>
      <c r="CQ395" s="38">
        <v>0</v>
      </c>
      <c r="CR395" s="38">
        <v>0</v>
      </c>
      <c r="CS395" s="38">
        <v>0</v>
      </c>
      <c r="CT395" s="38">
        <v>0</v>
      </c>
      <c r="CU395" s="38">
        <v>0</v>
      </c>
      <c r="CV395" s="38">
        <v>0</v>
      </c>
      <c r="CW395" s="50">
        <v>0</v>
      </c>
      <c r="CX395" s="38">
        <f t="shared" si="12"/>
        <v>1</v>
      </c>
      <c r="CY395" s="38">
        <v>0</v>
      </c>
      <c r="CZ395" s="38">
        <v>1</v>
      </c>
      <c r="DA395" s="38">
        <v>0</v>
      </c>
      <c r="DB395" s="38">
        <v>0</v>
      </c>
      <c r="DC395" s="38" t="s">
        <v>458</v>
      </c>
      <c r="DD395" s="38" t="s">
        <v>306</v>
      </c>
      <c r="DE395" s="38"/>
      <c r="DF395" s="38"/>
      <c r="DG395" s="38"/>
      <c r="DH395" s="38"/>
      <c r="DI395" s="38"/>
      <c r="DJ395" s="38"/>
      <c r="DK395" s="38"/>
      <c r="DL395" s="38">
        <v>0</v>
      </c>
      <c r="DM395" s="38"/>
      <c r="DN395" s="38">
        <v>1</v>
      </c>
      <c r="DO395" s="38">
        <v>1982</v>
      </c>
      <c r="DP395" s="38" t="s">
        <v>2488</v>
      </c>
      <c r="DQ395" s="38" t="s">
        <v>2486</v>
      </c>
      <c r="DR395" s="38" t="s">
        <v>460</v>
      </c>
      <c r="DS395" s="38" t="s">
        <v>2488</v>
      </c>
      <c r="DT395" s="38"/>
      <c r="DU395" s="38"/>
      <c r="DV395" s="38"/>
      <c r="DW395" s="38"/>
      <c r="DX395" s="38"/>
      <c r="DY395" s="38"/>
      <c r="DZ395" s="38"/>
      <c r="EA395" s="38"/>
      <c r="EB395" s="38"/>
      <c r="EC395" s="38"/>
      <c r="ED395" s="38"/>
      <c r="EE395" s="38"/>
      <c r="EF395" s="38"/>
      <c r="EG395" s="38"/>
      <c r="EH395" s="38"/>
      <c r="EI395" s="38"/>
    </row>
    <row r="396" spans="1:139" s="37" customFormat="1" ht="15.75" customHeight="1" x14ac:dyDescent="0.3">
      <c r="A396" s="38" t="s">
        <v>29</v>
      </c>
      <c r="B396" s="47" t="s">
        <v>2489</v>
      </c>
      <c r="C396" s="48" t="s">
        <v>2490</v>
      </c>
      <c r="D396" s="38"/>
      <c r="E396" s="38"/>
      <c r="F396" s="38" t="s">
        <v>91</v>
      </c>
      <c r="G396" s="38"/>
      <c r="H396" s="38" t="s">
        <v>454</v>
      </c>
      <c r="I396" s="38" t="s">
        <v>56</v>
      </c>
      <c r="J396" s="38" t="s">
        <v>173</v>
      </c>
      <c r="K396" s="38" t="s">
        <v>471</v>
      </c>
      <c r="L396" s="38"/>
      <c r="M396" s="38" t="s">
        <v>272</v>
      </c>
      <c r="N396" s="38"/>
      <c r="O396" s="38" t="s">
        <v>300</v>
      </c>
      <c r="P396" s="81" t="s">
        <v>2491</v>
      </c>
      <c r="Q396" s="38" t="s">
        <v>2492</v>
      </c>
      <c r="R396" s="38">
        <v>0</v>
      </c>
      <c r="S396" s="38">
        <v>0</v>
      </c>
      <c r="T396" s="38">
        <v>0</v>
      </c>
      <c r="U396" s="38">
        <v>0</v>
      </c>
      <c r="V396" s="38">
        <v>0</v>
      </c>
      <c r="W396" s="38">
        <v>0</v>
      </c>
      <c r="X396" s="38">
        <v>0</v>
      </c>
      <c r="Y396" s="38">
        <v>0</v>
      </c>
      <c r="Z396" s="38"/>
      <c r="AA396" s="38">
        <v>0</v>
      </c>
      <c r="AB396" s="38">
        <v>0</v>
      </c>
      <c r="AC396" s="38">
        <v>0</v>
      </c>
      <c r="AD396" s="38">
        <v>0</v>
      </c>
      <c r="AE396" s="38">
        <v>0</v>
      </c>
      <c r="AF396" s="38">
        <v>0</v>
      </c>
      <c r="AG396" s="38">
        <v>0</v>
      </c>
      <c r="AH396" s="38">
        <v>0</v>
      </c>
      <c r="AI396" s="38">
        <v>0</v>
      </c>
      <c r="AJ396" s="38">
        <v>0</v>
      </c>
      <c r="AK396" s="38">
        <v>0</v>
      </c>
      <c r="AL396" s="38">
        <v>0</v>
      </c>
      <c r="AM396" s="38">
        <v>0</v>
      </c>
      <c r="AN396" s="38">
        <v>0</v>
      </c>
      <c r="AO396" s="38">
        <v>0</v>
      </c>
      <c r="AP396" s="38">
        <v>0</v>
      </c>
      <c r="AQ396" s="38">
        <v>0</v>
      </c>
      <c r="AR396" s="38">
        <v>0</v>
      </c>
      <c r="AS396" s="38">
        <v>1</v>
      </c>
      <c r="AT396" s="38">
        <v>1</v>
      </c>
      <c r="AU396" s="38">
        <v>0</v>
      </c>
      <c r="AV396" s="38">
        <v>0</v>
      </c>
      <c r="AW396" s="38">
        <v>0</v>
      </c>
      <c r="AX396" s="38">
        <v>1</v>
      </c>
      <c r="AY396" s="38">
        <v>0</v>
      </c>
      <c r="AZ396" s="38">
        <v>1</v>
      </c>
      <c r="BA396" s="38">
        <v>1</v>
      </c>
      <c r="BB396" s="38">
        <v>0</v>
      </c>
      <c r="BC396" s="38">
        <v>0</v>
      </c>
      <c r="BD396" s="38">
        <v>1</v>
      </c>
      <c r="BE396" s="38">
        <v>0</v>
      </c>
      <c r="BF396" s="38">
        <v>0</v>
      </c>
      <c r="BG396" s="38">
        <v>0</v>
      </c>
      <c r="BH396" s="43">
        <v>0</v>
      </c>
      <c r="BI396" s="38">
        <v>0</v>
      </c>
      <c r="BJ396" s="43">
        <v>0</v>
      </c>
      <c r="BK396" s="38">
        <v>0</v>
      </c>
      <c r="BL396" s="43">
        <v>0</v>
      </c>
      <c r="BM396" s="38">
        <v>0</v>
      </c>
      <c r="BN396" s="38">
        <v>0</v>
      </c>
      <c r="BO396" s="38">
        <v>0</v>
      </c>
      <c r="BP396" s="38">
        <v>0</v>
      </c>
      <c r="BQ396" s="38">
        <v>0</v>
      </c>
      <c r="BR396" s="38">
        <v>0</v>
      </c>
      <c r="BS396" s="38">
        <v>1</v>
      </c>
      <c r="BT396" s="38">
        <v>1</v>
      </c>
      <c r="BU396" s="38">
        <v>1</v>
      </c>
      <c r="BV396" s="38">
        <v>1</v>
      </c>
      <c r="BW396" s="38">
        <v>1</v>
      </c>
      <c r="BX396" s="38">
        <v>0</v>
      </c>
      <c r="BY396" s="38">
        <v>0</v>
      </c>
      <c r="BZ396" s="38">
        <v>0</v>
      </c>
      <c r="CA396" s="38">
        <v>0</v>
      </c>
      <c r="CB396" s="38">
        <v>0</v>
      </c>
      <c r="CC396" s="38">
        <v>0</v>
      </c>
      <c r="CD396" s="38">
        <v>0</v>
      </c>
      <c r="CE396" s="38">
        <v>0</v>
      </c>
      <c r="CF396" s="38">
        <v>0</v>
      </c>
      <c r="CG396" s="38">
        <v>0</v>
      </c>
      <c r="CH396" s="38">
        <v>0</v>
      </c>
      <c r="CI396" s="38">
        <v>0</v>
      </c>
      <c r="CJ396" s="38">
        <v>0</v>
      </c>
      <c r="CK396" s="38">
        <v>0</v>
      </c>
      <c r="CL396" s="38">
        <v>0</v>
      </c>
      <c r="CM396" s="38">
        <v>0</v>
      </c>
      <c r="CN396" s="38">
        <v>0</v>
      </c>
      <c r="CO396" s="38">
        <v>0</v>
      </c>
      <c r="CP396" s="38">
        <v>0</v>
      </c>
      <c r="CQ396" s="38">
        <v>0</v>
      </c>
      <c r="CR396" s="38">
        <v>0</v>
      </c>
      <c r="CS396" s="38">
        <v>0</v>
      </c>
      <c r="CT396" s="38">
        <v>0</v>
      </c>
      <c r="CU396" s="38">
        <v>0</v>
      </c>
      <c r="CV396" s="38">
        <v>0</v>
      </c>
      <c r="CW396" s="38">
        <v>0</v>
      </c>
      <c r="CX396" s="38">
        <f t="shared" si="12"/>
        <v>11</v>
      </c>
      <c r="CY396" s="38">
        <v>1</v>
      </c>
      <c r="CZ396" s="38">
        <v>0</v>
      </c>
      <c r="DA396" s="38">
        <v>0</v>
      </c>
      <c r="DB396" s="38">
        <v>1</v>
      </c>
      <c r="DC396" s="38" t="s">
        <v>2493</v>
      </c>
      <c r="DD396" s="38" t="s">
        <v>308</v>
      </c>
      <c r="DE396" s="38" t="s">
        <v>623</v>
      </c>
      <c r="DF396" s="38">
        <v>1</v>
      </c>
      <c r="DG396" s="38"/>
      <c r="DH396" s="38"/>
      <c r="DI396" s="38"/>
      <c r="DJ396" s="38"/>
      <c r="DK396" s="38"/>
      <c r="DL396" s="38">
        <v>0</v>
      </c>
      <c r="DM396" s="38"/>
      <c r="DN396" s="38">
        <v>1</v>
      </c>
      <c r="DO396" s="38">
        <v>1798</v>
      </c>
      <c r="DP396" s="38" t="s">
        <v>2494</v>
      </c>
      <c r="DQ396" s="38" t="s">
        <v>2490</v>
      </c>
      <c r="DR396" s="38" t="s">
        <v>460</v>
      </c>
      <c r="DS396" s="38" t="s">
        <v>2494</v>
      </c>
      <c r="DT396" s="38"/>
      <c r="DU396" s="38"/>
      <c r="DV396" s="38"/>
      <c r="DW396" s="38"/>
      <c r="DX396" s="38"/>
      <c r="DY396" s="38"/>
      <c r="DZ396" s="38"/>
      <c r="EA396" s="38"/>
      <c r="EB396" s="38"/>
      <c r="EC396" s="38"/>
      <c r="ED396" s="38"/>
      <c r="EE396" s="38"/>
      <c r="EF396" s="38"/>
      <c r="EG396" s="38"/>
      <c r="EH396" s="38"/>
      <c r="EI396" s="38"/>
    </row>
    <row r="397" spans="1:139" s="37" customFormat="1" ht="17.25" customHeight="1" x14ac:dyDescent="0.3">
      <c r="A397" s="38" t="s">
        <v>29</v>
      </c>
      <c r="B397" s="47" t="s">
        <v>2489</v>
      </c>
      <c r="C397" s="48" t="s">
        <v>2495</v>
      </c>
      <c r="D397" s="38"/>
      <c r="E397" s="38"/>
      <c r="F397" s="38" t="s">
        <v>91</v>
      </c>
      <c r="G397" s="38" t="s">
        <v>479</v>
      </c>
      <c r="H397" s="38" t="s">
        <v>454</v>
      </c>
      <c r="I397" s="38" t="s">
        <v>56</v>
      </c>
      <c r="J397" s="38" t="s">
        <v>173</v>
      </c>
      <c r="K397" s="38" t="s">
        <v>471</v>
      </c>
      <c r="L397" s="38"/>
      <c r="M397" s="38" t="s">
        <v>272</v>
      </c>
      <c r="N397" s="38"/>
      <c r="O397" s="38" t="s">
        <v>300</v>
      </c>
      <c r="P397" s="38" t="s">
        <v>2496</v>
      </c>
      <c r="Q397" s="50" t="s">
        <v>481</v>
      </c>
      <c r="R397" s="38">
        <v>0</v>
      </c>
      <c r="S397" s="38">
        <v>0</v>
      </c>
      <c r="T397" s="38">
        <v>0</v>
      </c>
      <c r="U397" s="38">
        <v>0</v>
      </c>
      <c r="V397" s="38">
        <v>0</v>
      </c>
      <c r="W397" s="38">
        <v>0</v>
      </c>
      <c r="X397" s="38">
        <v>0</v>
      </c>
      <c r="Y397" s="38">
        <v>0</v>
      </c>
      <c r="Z397" s="38"/>
      <c r="AA397" s="38">
        <v>0</v>
      </c>
      <c r="AB397" s="38">
        <v>0</v>
      </c>
      <c r="AC397" s="38">
        <v>0</v>
      </c>
      <c r="AD397" s="38">
        <v>0</v>
      </c>
      <c r="AE397" s="38">
        <v>0</v>
      </c>
      <c r="AF397" s="38">
        <v>0</v>
      </c>
      <c r="AG397" s="38">
        <v>0</v>
      </c>
      <c r="AH397" s="38">
        <v>0</v>
      </c>
      <c r="AI397" s="38">
        <v>0</v>
      </c>
      <c r="AJ397" s="38">
        <v>0</v>
      </c>
      <c r="AK397" s="38">
        <v>0</v>
      </c>
      <c r="AL397" s="38">
        <v>0</v>
      </c>
      <c r="AM397" s="38">
        <v>0</v>
      </c>
      <c r="AN397" s="38">
        <v>0</v>
      </c>
      <c r="AO397" s="38">
        <v>0</v>
      </c>
      <c r="AP397" s="38">
        <v>0</v>
      </c>
      <c r="AQ397" s="38">
        <v>0</v>
      </c>
      <c r="AR397" s="38">
        <v>0</v>
      </c>
      <c r="AS397" s="38">
        <v>0</v>
      </c>
      <c r="AT397" s="38">
        <v>0</v>
      </c>
      <c r="AU397" s="38">
        <v>0</v>
      </c>
      <c r="AV397" s="38">
        <v>0</v>
      </c>
      <c r="AW397" s="38">
        <v>1</v>
      </c>
      <c r="AX397" s="38">
        <v>0</v>
      </c>
      <c r="AY397" s="38">
        <v>0</v>
      </c>
      <c r="AZ397" s="38">
        <v>0</v>
      </c>
      <c r="BA397" s="38">
        <v>0</v>
      </c>
      <c r="BB397" s="38">
        <v>0</v>
      </c>
      <c r="BC397" s="38">
        <v>0</v>
      </c>
      <c r="BD397" s="38">
        <v>1</v>
      </c>
      <c r="BE397" s="38">
        <v>0</v>
      </c>
      <c r="BF397" s="38">
        <v>0</v>
      </c>
      <c r="BG397" s="38">
        <v>0</v>
      </c>
      <c r="BH397" s="43">
        <v>0</v>
      </c>
      <c r="BI397" s="38">
        <v>0</v>
      </c>
      <c r="BJ397" s="43">
        <v>0</v>
      </c>
      <c r="BK397" s="38">
        <v>0</v>
      </c>
      <c r="BL397" s="43">
        <v>0</v>
      </c>
      <c r="BM397" s="38">
        <v>0</v>
      </c>
      <c r="BN397" s="38">
        <v>0</v>
      </c>
      <c r="BO397" s="38">
        <v>0</v>
      </c>
      <c r="BP397" s="38">
        <v>0</v>
      </c>
      <c r="BQ397" s="38">
        <v>0</v>
      </c>
      <c r="BR397" s="38">
        <v>0</v>
      </c>
      <c r="BS397" s="38">
        <v>0</v>
      </c>
      <c r="BT397" s="38">
        <v>0</v>
      </c>
      <c r="BU397" s="38">
        <v>0</v>
      </c>
      <c r="BV397" s="38">
        <v>0</v>
      </c>
      <c r="BW397" s="38">
        <v>0</v>
      </c>
      <c r="BX397" s="38">
        <v>0</v>
      </c>
      <c r="BY397" s="38">
        <v>0</v>
      </c>
      <c r="BZ397" s="38">
        <v>0</v>
      </c>
      <c r="CA397" s="38">
        <v>0</v>
      </c>
      <c r="CB397" s="38">
        <v>0</v>
      </c>
      <c r="CC397" s="49">
        <v>0</v>
      </c>
      <c r="CD397" s="38">
        <v>0</v>
      </c>
      <c r="CE397" s="38">
        <v>0</v>
      </c>
      <c r="CF397" s="38">
        <v>0</v>
      </c>
      <c r="CG397" s="38">
        <v>1</v>
      </c>
      <c r="CH397" s="38">
        <v>0</v>
      </c>
      <c r="CI397" s="38">
        <v>1</v>
      </c>
      <c r="CJ397" s="38">
        <v>0</v>
      </c>
      <c r="CK397" s="38">
        <v>0</v>
      </c>
      <c r="CL397" s="38">
        <v>0</v>
      </c>
      <c r="CM397" s="38">
        <v>0</v>
      </c>
      <c r="CN397" s="38">
        <v>0</v>
      </c>
      <c r="CO397" s="38">
        <v>0</v>
      </c>
      <c r="CP397" s="38">
        <v>1</v>
      </c>
      <c r="CQ397" s="38">
        <v>0</v>
      </c>
      <c r="CR397" s="38">
        <v>0</v>
      </c>
      <c r="CS397" s="38">
        <v>0</v>
      </c>
      <c r="CT397" s="38">
        <v>0</v>
      </c>
      <c r="CU397" s="38">
        <v>0</v>
      </c>
      <c r="CV397" s="38">
        <v>0</v>
      </c>
      <c r="CW397" s="50">
        <v>0</v>
      </c>
      <c r="CX397" s="38">
        <f t="shared" si="12"/>
        <v>5</v>
      </c>
      <c r="CY397" s="38">
        <v>1</v>
      </c>
      <c r="CZ397" s="38">
        <v>1</v>
      </c>
      <c r="DA397" s="38">
        <v>0</v>
      </c>
      <c r="DB397" s="38">
        <v>0</v>
      </c>
      <c r="DC397" s="38" t="s">
        <v>2497</v>
      </c>
      <c r="DD397" s="38" t="s">
        <v>306</v>
      </c>
      <c r="DE397" s="38"/>
      <c r="DF397" s="38"/>
      <c r="DG397" s="38"/>
      <c r="DH397" s="38"/>
      <c r="DI397" s="38"/>
      <c r="DJ397" s="38"/>
      <c r="DK397" s="38"/>
      <c r="DL397" s="38">
        <v>0</v>
      </c>
      <c r="DM397" s="38"/>
      <c r="DN397" s="38">
        <v>1</v>
      </c>
      <c r="DO397" s="38">
        <v>1879</v>
      </c>
      <c r="DP397" s="38" t="s">
        <v>2498</v>
      </c>
      <c r="DQ397" s="38" t="s">
        <v>2495</v>
      </c>
      <c r="DR397" s="38" t="s">
        <v>460</v>
      </c>
      <c r="DS397" s="38" t="s">
        <v>2498</v>
      </c>
      <c r="DT397" s="38"/>
      <c r="DU397" s="38"/>
      <c r="DV397" s="38"/>
      <c r="DW397" s="38"/>
      <c r="DX397" s="38"/>
      <c r="DY397" s="38"/>
      <c r="DZ397" s="38"/>
      <c r="EA397" s="38"/>
      <c r="EB397" s="38"/>
      <c r="EC397" s="38"/>
      <c r="ED397" s="38"/>
      <c r="EE397" s="38"/>
      <c r="EF397" s="38"/>
      <c r="EG397" s="38"/>
      <c r="EH397" s="38"/>
      <c r="EI397" s="38"/>
    </row>
    <row r="398" spans="1:139" s="37" customFormat="1" ht="15.75" customHeight="1" x14ac:dyDescent="0.3">
      <c r="A398" s="38" t="s">
        <v>29</v>
      </c>
      <c r="B398" s="47" t="s">
        <v>2499</v>
      </c>
      <c r="C398" s="48" t="s">
        <v>2500</v>
      </c>
      <c r="D398" s="38"/>
      <c r="E398" s="38"/>
      <c r="F398" s="38" t="s">
        <v>122</v>
      </c>
      <c r="G398" s="38"/>
      <c r="H398" s="38" t="s">
        <v>454</v>
      </c>
      <c r="I398" s="38" t="s">
        <v>56</v>
      </c>
      <c r="J398" s="38" t="s">
        <v>173</v>
      </c>
      <c r="K398" s="38" t="s">
        <v>471</v>
      </c>
      <c r="L398" s="38"/>
      <c r="M398" s="38" t="s">
        <v>257</v>
      </c>
      <c r="N398" s="38"/>
      <c r="O398" s="38" t="s">
        <v>300</v>
      </c>
      <c r="P398" s="81" t="s">
        <v>2501</v>
      </c>
      <c r="Q398" s="38" t="s">
        <v>2502</v>
      </c>
      <c r="R398" s="38">
        <v>0</v>
      </c>
      <c r="S398" s="38">
        <v>0</v>
      </c>
      <c r="T398" s="38">
        <v>0</v>
      </c>
      <c r="U398" s="38">
        <v>0</v>
      </c>
      <c r="V398" s="38">
        <v>0</v>
      </c>
      <c r="W398" s="38">
        <v>0</v>
      </c>
      <c r="X398" s="38">
        <v>0</v>
      </c>
      <c r="Y398" s="38">
        <v>0</v>
      </c>
      <c r="Z398" s="38"/>
      <c r="AA398" s="38">
        <v>0</v>
      </c>
      <c r="AB398" s="38">
        <v>0</v>
      </c>
      <c r="AC398" s="38">
        <v>0</v>
      </c>
      <c r="AD398" s="38">
        <v>0</v>
      </c>
      <c r="AE398" s="38">
        <v>0</v>
      </c>
      <c r="AF398" s="38">
        <v>0</v>
      </c>
      <c r="AG398" s="38">
        <v>0</v>
      </c>
      <c r="AH398" s="38">
        <v>0</v>
      </c>
      <c r="AI398" s="38">
        <v>0</v>
      </c>
      <c r="AJ398" s="38">
        <v>0</v>
      </c>
      <c r="AK398" s="38">
        <v>0</v>
      </c>
      <c r="AL398" s="38">
        <v>0</v>
      </c>
      <c r="AM398" s="38">
        <v>0</v>
      </c>
      <c r="AN398" s="38">
        <v>0</v>
      </c>
      <c r="AO398" s="38">
        <v>0</v>
      </c>
      <c r="AP398" s="38">
        <v>0</v>
      </c>
      <c r="AQ398" s="38">
        <v>0</v>
      </c>
      <c r="AR398" s="38">
        <v>0</v>
      </c>
      <c r="AS398" s="38">
        <v>0</v>
      </c>
      <c r="AT398" s="38">
        <v>0</v>
      </c>
      <c r="AU398" s="38">
        <v>0</v>
      </c>
      <c r="AV398" s="38">
        <v>0</v>
      </c>
      <c r="AW398" s="38">
        <v>0</v>
      </c>
      <c r="AX398" s="38">
        <v>0</v>
      </c>
      <c r="AY398" s="38">
        <v>0</v>
      </c>
      <c r="AZ398" s="38">
        <v>0</v>
      </c>
      <c r="BA398" s="38">
        <v>0</v>
      </c>
      <c r="BB398" s="38">
        <v>0</v>
      </c>
      <c r="BC398" s="38">
        <v>0</v>
      </c>
      <c r="BD398" s="38">
        <v>0</v>
      </c>
      <c r="BE398" s="38">
        <v>0</v>
      </c>
      <c r="BF398" s="38">
        <v>0</v>
      </c>
      <c r="BG398" s="38">
        <v>0</v>
      </c>
      <c r="BH398" s="43">
        <v>0</v>
      </c>
      <c r="BI398" s="38">
        <v>0</v>
      </c>
      <c r="BJ398" s="43">
        <v>0</v>
      </c>
      <c r="BK398" s="38">
        <v>0</v>
      </c>
      <c r="BL398" s="43">
        <v>0</v>
      </c>
      <c r="BM398" s="38">
        <v>0</v>
      </c>
      <c r="BN398" s="38">
        <v>0</v>
      </c>
      <c r="BO398" s="38">
        <v>0</v>
      </c>
      <c r="BP398" s="38">
        <v>0</v>
      </c>
      <c r="BQ398" s="38">
        <v>0</v>
      </c>
      <c r="BR398" s="38">
        <v>0</v>
      </c>
      <c r="BS398" s="38">
        <v>1</v>
      </c>
      <c r="BT398" s="38">
        <v>0</v>
      </c>
      <c r="BU398" s="38">
        <v>0</v>
      </c>
      <c r="BV398" s="38">
        <v>1</v>
      </c>
      <c r="BW398" s="38">
        <v>1</v>
      </c>
      <c r="BX398" s="38">
        <v>0</v>
      </c>
      <c r="BY398" s="38">
        <v>0</v>
      </c>
      <c r="BZ398" s="38">
        <v>0</v>
      </c>
      <c r="CA398" s="38">
        <v>0</v>
      </c>
      <c r="CB398" s="38">
        <v>0</v>
      </c>
      <c r="CC398" s="49">
        <v>0</v>
      </c>
      <c r="CD398" s="38">
        <v>0</v>
      </c>
      <c r="CE398" s="38">
        <v>0</v>
      </c>
      <c r="CF398" s="38">
        <v>0</v>
      </c>
      <c r="CG398" s="38">
        <v>0</v>
      </c>
      <c r="CH398" s="38">
        <v>0</v>
      </c>
      <c r="CI398" s="38">
        <v>0</v>
      </c>
      <c r="CJ398" s="38">
        <v>0</v>
      </c>
      <c r="CK398" s="38">
        <v>0</v>
      </c>
      <c r="CL398" s="38">
        <v>0</v>
      </c>
      <c r="CM398" s="38">
        <v>0</v>
      </c>
      <c r="CN398" s="38">
        <v>0</v>
      </c>
      <c r="CO398" s="38">
        <v>0</v>
      </c>
      <c r="CP398" s="38">
        <v>0</v>
      </c>
      <c r="CQ398" s="38">
        <v>0</v>
      </c>
      <c r="CR398" s="38">
        <v>0</v>
      </c>
      <c r="CS398" s="38">
        <v>0</v>
      </c>
      <c r="CT398" s="38">
        <v>0</v>
      </c>
      <c r="CU398" s="38">
        <v>0</v>
      </c>
      <c r="CV398" s="38">
        <v>0</v>
      </c>
      <c r="CW398" s="50">
        <v>0</v>
      </c>
      <c r="CX398" s="38">
        <f t="shared" si="12"/>
        <v>3</v>
      </c>
      <c r="CY398" s="38">
        <v>1</v>
      </c>
      <c r="CZ398" s="38">
        <v>0</v>
      </c>
      <c r="DA398" s="38">
        <v>0</v>
      </c>
      <c r="DB398" s="38">
        <v>1</v>
      </c>
      <c r="DC398" s="38" t="s">
        <v>902</v>
      </c>
      <c r="DD398" s="38" t="s">
        <v>307</v>
      </c>
      <c r="DE398" s="38"/>
      <c r="DF398" s="38"/>
      <c r="DG398" s="38"/>
      <c r="DH398" s="38"/>
      <c r="DI398" s="38"/>
      <c r="DJ398" s="38"/>
      <c r="DK398" s="38"/>
      <c r="DL398" s="38">
        <v>0</v>
      </c>
      <c r="DM398" s="38"/>
      <c r="DN398" s="38">
        <v>1</v>
      </c>
      <c r="DO398" s="38">
        <v>1896</v>
      </c>
      <c r="DP398" s="38" t="s">
        <v>2503</v>
      </c>
      <c r="DQ398" s="38" t="s">
        <v>2500</v>
      </c>
      <c r="DR398" s="38" t="s">
        <v>460</v>
      </c>
      <c r="DS398" s="38" t="s">
        <v>2503</v>
      </c>
      <c r="DT398" s="38"/>
      <c r="DU398" s="38"/>
      <c r="DV398" s="38"/>
      <c r="DW398" s="38"/>
      <c r="DX398" s="38"/>
      <c r="DY398" s="38"/>
      <c r="DZ398" s="38"/>
      <c r="EA398" s="38"/>
      <c r="EB398" s="38"/>
      <c r="EC398" s="38"/>
      <c r="ED398" s="38"/>
      <c r="EE398" s="38"/>
      <c r="EF398" s="38"/>
      <c r="EG398" s="38"/>
      <c r="EH398" s="38"/>
      <c r="EI398" s="38"/>
    </row>
    <row r="399" spans="1:139" s="37" customFormat="1" ht="15.75" customHeight="1" x14ac:dyDescent="0.3">
      <c r="A399" s="47" t="s">
        <v>29</v>
      </c>
      <c r="B399" s="47" t="s">
        <v>2504</v>
      </c>
      <c r="C399" s="48" t="s">
        <v>2505</v>
      </c>
      <c r="D399" s="38"/>
      <c r="E399" s="38"/>
      <c r="F399" s="38" t="s">
        <v>122</v>
      </c>
      <c r="G399" s="38"/>
      <c r="H399" s="38" t="s">
        <v>454</v>
      </c>
      <c r="I399" s="38" t="s">
        <v>13</v>
      </c>
      <c r="J399" s="38" t="s">
        <v>221</v>
      </c>
      <c r="K399" s="38" t="s">
        <v>269</v>
      </c>
      <c r="L399" s="38"/>
      <c r="M399" s="38" t="s">
        <v>272</v>
      </c>
      <c r="N399" s="38"/>
      <c r="O399" s="38" t="s">
        <v>299</v>
      </c>
      <c r="P399" s="38" t="s">
        <v>2506</v>
      </c>
      <c r="Q399" s="38" t="s">
        <v>2507</v>
      </c>
      <c r="R399" s="38">
        <v>0</v>
      </c>
      <c r="S399" s="38">
        <v>0</v>
      </c>
      <c r="T399" s="38">
        <v>0</v>
      </c>
      <c r="U399" s="38">
        <v>0</v>
      </c>
      <c r="V399" s="38">
        <v>0</v>
      </c>
      <c r="W399" s="38">
        <v>0</v>
      </c>
      <c r="X399" s="38">
        <v>0</v>
      </c>
      <c r="Y399" s="38">
        <v>0</v>
      </c>
      <c r="Z399" s="38"/>
      <c r="AA399" s="38">
        <v>1</v>
      </c>
      <c r="AB399" s="38">
        <v>0</v>
      </c>
      <c r="AC399" s="38">
        <v>0</v>
      </c>
      <c r="AD399" s="38">
        <v>0</v>
      </c>
      <c r="AE399" s="38">
        <v>0</v>
      </c>
      <c r="AF399" s="38">
        <v>0</v>
      </c>
      <c r="AG399" s="38">
        <v>0</v>
      </c>
      <c r="AH399" s="38">
        <v>0</v>
      </c>
      <c r="AI399" s="38">
        <v>0</v>
      </c>
      <c r="AJ399" s="38">
        <v>0</v>
      </c>
      <c r="AK399" s="38">
        <v>0</v>
      </c>
      <c r="AL399" s="38">
        <v>0</v>
      </c>
      <c r="AM399" s="38">
        <v>0</v>
      </c>
      <c r="AN399" s="38">
        <v>0</v>
      </c>
      <c r="AO399" s="38">
        <v>0</v>
      </c>
      <c r="AP399" s="38">
        <v>0</v>
      </c>
      <c r="AQ399" s="38">
        <v>0</v>
      </c>
      <c r="AR399" s="38">
        <v>0</v>
      </c>
      <c r="AS399" s="38">
        <v>0</v>
      </c>
      <c r="AT399" s="38">
        <v>0</v>
      </c>
      <c r="AU399" s="38">
        <v>0</v>
      </c>
      <c r="AV399" s="38">
        <v>0</v>
      </c>
      <c r="AW399" s="38">
        <v>0</v>
      </c>
      <c r="AX399" s="38">
        <v>0</v>
      </c>
      <c r="AY399" s="38">
        <v>0</v>
      </c>
      <c r="AZ399" s="38">
        <v>0</v>
      </c>
      <c r="BA399" s="38">
        <v>0</v>
      </c>
      <c r="BB399" s="38">
        <v>0</v>
      </c>
      <c r="BC399" s="38">
        <v>0</v>
      </c>
      <c r="BD399" s="38">
        <v>0</v>
      </c>
      <c r="BE399" s="38">
        <v>0</v>
      </c>
      <c r="BF399" s="38">
        <v>0</v>
      </c>
      <c r="BG399" s="38">
        <v>0</v>
      </c>
      <c r="BH399" s="43">
        <v>0</v>
      </c>
      <c r="BI399" s="38">
        <v>0</v>
      </c>
      <c r="BJ399" s="43">
        <v>0</v>
      </c>
      <c r="BK399" s="38">
        <v>0</v>
      </c>
      <c r="BL399" s="43">
        <v>0</v>
      </c>
      <c r="BM399" s="38">
        <v>0</v>
      </c>
      <c r="BN399" s="38">
        <v>0</v>
      </c>
      <c r="BO399" s="38">
        <v>0</v>
      </c>
      <c r="BP399" s="38">
        <v>0</v>
      </c>
      <c r="BQ399" s="38">
        <v>0</v>
      </c>
      <c r="BR399" s="38">
        <v>0</v>
      </c>
      <c r="BS399" s="38">
        <v>0</v>
      </c>
      <c r="BT399" s="38">
        <v>0</v>
      </c>
      <c r="BU399" s="38">
        <v>0</v>
      </c>
      <c r="BV399" s="38">
        <v>0</v>
      </c>
      <c r="BW399" s="38">
        <v>0</v>
      </c>
      <c r="BX399" s="38">
        <v>0</v>
      </c>
      <c r="BY399" s="38">
        <v>0</v>
      </c>
      <c r="BZ399" s="38">
        <v>0</v>
      </c>
      <c r="CA399" s="38">
        <v>0</v>
      </c>
      <c r="CB399" s="38">
        <v>0</v>
      </c>
      <c r="CC399" s="49">
        <v>0</v>
      </c>
      <c r="CD399" s="38">
        <v>0</v>
      </c>
      <c r="CE399" s="38">
        <v>0</v>
      </c>
      <c r="CF399" s="38">
        <v>0</v>
      </c>
      <c r="CG399" s="38">
        <v>0</v>
      </c>
      <c r="CH399" s="38">
        <v>0</v>
      </c>
      <c r="CI399" s="38">
        <v>0</v>
      </c>
      <c r="CJ399" s="38">
        <v>0</v>
      </c>
      <c r="CK399" s="38">
        <v>0</v>
      </c>
      <c r="CL399" s="38">
        <v>0</v>
      </c>
      <c r="CM399" s="38">
        <v>0</v>
      </c>
      <c r="CN399" s="38">
        <v>0</v>
      </c>
      <c r="CO399" s="38">
        <v>0</v>
      </c>
      <c r="CP399" s="38">
        <v>0</v>
      </c>
      <c r="CQ399" s="38">
        <v>0</v>
      </c>
      <c r="CR399" s="38">
        <v>0</v>
      </c>
      <c r="CS399" s="38">
        <v>0</v>
      </c>
      <c r="CT399" s="38">
        <v>0</v>
      </c>
      <c r="CU399" s="38">
        <v>0</v>
      </c>
      <c r="CV399" s="38">
        <v>0</v>
      </c>
      <c r="CW399" s="50">
        <v>0</v>
      </c>
      <c r="CX399" s="38">
        <f t="shared" si="12"/>
        <v>1</v>
      </c>
      <c r="CY399" s="38">
        <v>0</v>
      </c>
      <c r="CZ399" s="38">
        <v>0</v>
      </c>
      <c r="DA399" s="38">
        <v>1</v>
      </c>
      <c r="DB399" s="38">
        <v>0</v>
      </c>
      <c r="DC399" s="38" t="s">
        <v>2508</v>
      </c>
      <c r="DD399" s="38" t="s">
        <v>304</v>
      </c>
      <c r="DE399" s="38" t="s">
        <v>529</v>
      </c>
      <c r="DF399" s="38">
        <v>1</v>
      </c>
      <c r="DG399" s="38"/>
      <c r="DH399" s="38" t="s">
        <v>530</v>
      </c>
      <c r="DI399" s="38"/>
      <c r="DJ399" s="38"/>
      <c r="DK399" s="38"/>
      <c r="DL399" s="38">
        <v>0</v>
      </c>
      <c r="DM399" s="38"/>
      <c r="DN399" s="38">
        <v>1</v>
      </c>
      <c r="DO399" s="38">
        <v>1965</v>
      </c>
      <c r="DP399" s="38" t="s">
        <v>2509</v>
      </c>
      <c r="DQ399" s="38" t="s">
        <v>2505</v>
      </c>
      <c r="DR399" s="38" t="s">
        <v>460</v>
      </c>
      <c r="DS399" s="38" t="s">
        <v>2509</v>
      </c>
      <c r="DT399" s="38"/>
      <c r="DU399" s="38"/>
      <c r="DV399" s="38"/>
      <c r="DW399" s="38"/>
      <c r="DX399" s="38"/>
      <c r="DY399" s="38"/>
      <c r="DZ399" s="38"/>
      <c r="EA399" s="38"/>
      <c r="EB399" s="38"/>
      <c r="EC399" s="38"/>
      <c r="ED399" s="38"/>
      <c r="EE399" s="38"/>
      <c r="EF399" s="38"/>
      <c r="EG399" s="38"/>
      <c r="EH399" s="38"/>
      <c r="EI399" s="38"/>
    </row>
    <row r="400" spans="1:139" s="37" customFormat="1" ht="15.75" customHeight="1" x14ac:dyDescent="0.3">
      <c r="A400" s="38" t="s">
        <v>29</v>
      </c>
      <c r="B400" s="47" t="s">
        <v>2510</v>
      </c>
      <c r="C400" s="48" t="s">
        <v>2511</v>
      </c>
      <c r="D400" s="48" t="s">
        <v>2512</v>
      </c>
      <c r="E400" s="48"/>
      <c r="F400" s="38" t="s">
        <v>91</v>
      </c>
      <c r="G400" s="38" t="s">
        <v>95</v>
      </c>
      <c r="H400" s="38" t="s">
        <v>454</v>
      </c>
      <c r="I400" s="38" t="s">
        <v>56</v>
      </c>
      <c r="J400" s="38" t="s">
        <v>173</v>
      </c>
      <c r="K400" s="38" t="s">
        <v>471</v>
      </c>
      <c r="L400" s="38" t="s">
        <v>251</v>
      </c>
      <c r="M400" s="38" t="s">
        <v>272</v>
      </c>
      <c r="N400" s="38"/>
      <c r="O400" s="38" t="s">
        <v>300</v>
      </c>
      <c r="P400" s="81" t="s">
        <v>2513</v>
      </c>
      <c r="Q400" s="38" t="s">
        <v>481</v>
      </c>
      <c r="R400" s="38">
        <v>0</v>
      </c>
      <c r="S400" s="38">
        <v>0</v>
      </c>
      <c r="T400" s="38">
        <v>0</v>
      </c>
      <c r="U400" s="38">
        <v>0</v>
      </c>
      <c r="V400" s="38">
        <v>0</v>
      </c>
      <c r="W400" s="38">
        <v>0</v>
      </c>
      <c r="X400" s="38">
        <v>0</v>
      </c>
      <c r="Y400" s="38">
        <v>0</v>
      </c>
      <c r="Z400" s="38"/>
      <c r="AA400" s="38">
        <v>0</v>
      </c>
      <c r="AB400" s="38">
        <v>0</v>
      </c>
      <c r="AC400" s="38">
        <v>0</v>
      </c>
      <c r="AD400" s="38">
        <v>0</v>
      </c>
      <c r="AE400" s="38">
        <v>0</v>
      </c>
      <c r="AF400" s="38">
        <v>0</v>
      </c>
      <c r="AG400" s="38">
        <v>0</v>
      </c>
      <c r="AH400" s="38">
        <v>0</v>
      </c>
      <c r="AI400" s="38">
        <v>0</v>
      </c>
      <c r="AJ400" s="38">
        <v>0</v>
      </c>
      <c r="AK400" s="38">
        <v>0</v>
      </c>
      <c r="AL400" s="38">
        <v>0</v>
      </c>
      <c r="AM400" s="38">
        <v>0</v>
      </c>
      <c r="AN400" s="38">
        <v>0</v>
      </c>
      <c r="AO400" s="38">
        <v>0</v>
      </c>
      <c r="AP400" s="38">
        <v>0</v>
      </c>
      <c r="AQ400" s="38">
        <v>0</v>
      </c>
      <c r="AR400" s="38">
        <v>0</v>
      </c>
      <c r="AS400" s="38">
        <v>0</v>
      </c>
      <c r="AT400" s="38">
        <v>0</v>
      </c>
      <c r="AU400" s="38">
        <v>0</v>
      </c>
      <c r="AV400" s="38">
        <v>0</v>
      </c>
      <c r="AW400" s="38">
        <v>0</v>
      </c>
      <c r="AX400" s="38">
        <v>0</v>
      </c>
      <c r="AY400" s="38">
        <v>0</v>
      </c>
      <c r="AZ400" s="38">
        <v>0</v>
      </c>
      <c r="BA400" s="38">
        <v>0</v>
      </c>
      <c r="BB400" s="38">
        <v>0</v>
      </c>
      <c r="BC400" s="38">
        <v>0</v>
      </c>
      <c r="BD400" s="38">
        <v>1</v>
      </c>
      <c r="BE400" s="38">
        <v>0</v>
      </c>
      <c r="BF400" s="38">
        <v>0</v>
      </c>
      <c r="BG400" s="38">
        <v>0</v>
      </c>
      <c r="BH400" s="43">
        <v>0</v>
      </c>
      <c r="BI400" s="38">
        <v>0</v>
      </c>
      <c r="BJ400" s="43">
        <v>0</v>
      </c>
      <c r="BK400" s="38">
        <v>0</v>
      </c>
      <c r="BL400" s="43">
        <v>0</v>
      </c>
      <c r="BM400" s="38">
        <v>0</v>
      </c>
      <c r="BN400" s="38">
        <v>0</v>
      </c>
      <c r="BO400" s="38">
        <v>0</v>
      </c>
      <c r="BP400" s="38">
        <v>0</v>
      </c>
      <c r="BQ400" s="38">
        <v>0</v>
      </c>
      <c r="BR400" s="38">
        <v>0</v>
      </c>
      <c r="BS400" s="38">
        <v>0</v>
      </c>
      <c r="BT400" s="38">
        <v>0</v>
      </c>
      <c r="BU400" s="38">
        <v>0</v>
      </c>
      <c r="BV400" s="38">
        <v>0</v>
      </c>
      <c r="BW400" s="38">
        <v>0</v>
      </c>
      <c r="BX400" s="38">
        <v>0</v>
      </c>
      <c r="BY400" s="38">
        <v>0</v>
      </c>
      <c r="BZ400" s="38">
        <v>0</v>
      </c>
      <c r="CA400" s="38">
        <v>0</v>
      </c>
      <c r="CB400" s="38">
        <v>0</v>
      </c>
      <c r="CC400" s="49">
        <v>0</v>
      </c>
      <c r="CD400" s="38">
        <v>0</v>
      </c>
      <c r="CE400" s="38">
        <v>0</v>
      </c>
      <c r="CF400" s="38">
        <v>0</v>
      </c>
      <c r="CG400" s="38">
        <v>0</v>
      </c>
      <c r="CH400" s="38">
        <v>0</v>
      </c>
      <c r="CI400" s="38">
        <v>1</v>
      </c>
      <c r="CJ400" s="38">
        <v>0</v>
      </c>
      <c r="CK400" s="38">
        <v>0</v>
      </c>
      <c r="CL400" s="38">
        <v>0</v>
      </c>
      <c r="CM400" s="38">
        <v>0</v>
      </c>
      <c r="CN400" s="38">
        <v>0</v>
      </c>
      <c r="CO400" s="38">
        <v>0</v>
      </c>
      <c r="CP400" s="38">
        <v>1</v>
      </c>
      <c r="CQ400" s="38">
        <v>0</v>
      </c>
      <c r="CR400" s="38">
        <v>0</v>
      </c>
      <c r="CS400" s="38">
        <v>0</v>
      </c>
      <c r="CT400" s="38">
        <v>0</v>
      </c>
      <c r="CU400" s="38">
        <v>0</v>
      </c>
      <c r="CV400" s="38">
        <v>0</v>
      </c>
      <c r="CW400" s="50">
        <v>0</v>
      </c>
      <c r="CX400" s="38">
        <f t="shared" si="12"/>
        <v>3</v>
      </c>
      <c r="CY400" s="38">
        <v>1</v>
      </c>
      <c r="CZ400" s="38">
        <v>1</v>
      </c>
      <c r="DA400" s="38">
        <v>0</v>
      </c>
      <c r="DB400" s="38">
        <v>0</v>
      </c>
      <c r="DC400" s="38" t="s">
        <v>2482</v>
      </c>
      <c r="DD400" s="38" t="s">
        <v>306</v>
      </c>
      <c r="DE400" s="38" t="s">
        <v>2514</v>
      </c>
      <c r="DF400" s="38">
        <v>1</v>
      </c>
      <c r="DG400" s="38"/>
      <c r="DH400" s="38"/>
      <c r="DI400" s="38"/>
      <c r="DJ400" s="38"/>
      <c r="DK400" s="38"/>
      <c r="DL400" s="38">
        <v>0</v>
      </c>
      <c r="DM400" s="38"/>
      <c r="DN400" s="38">
        <v>1</v>
      </c>
      <c r="DO400" s="38">
        <v>2005</v>
      </c>
      <c r="DP400" s="38" t="s">
        <v>2515</v>
      </c>
      <c r="DQ400" s="38" t="s">
        <v>2516</v>
      </c>
      <c r="DR400" s="38">
        <v>2020</v>
      </c>
      <c r="DS400" s="38" t="s">
        <v>2517</v>
      </c>
      <c r="DT400" s="38"/>
      <c r="DU400" s="38"/>
      <c r="DV400" s="38"/>
      <c r="DW400" s="38"/>
      <c r="DX400" s="38"/>
      <c r="DY400" s="38"/>
      <c r="DZ400" s="38"/>
      <c r="EA400" s="38"/>
      <c r="EB400" s="38"/>
      <c r="EC400" s="38"/>
      <c r="ED400" s="38"/>
      <c r="EE400" s="38"/>
      <c r="EF400" s="38"/>
      <c r="EG400" s="38"/>
      <c r="EH400" s="38"/>
      <c r="EI400" s="38"/>
    </row>
    <row r="401" spans="1:139" s="38" customFormat="1" ht="15.75" customHeight="1" x14ac:dyDescent="0.3">
      <c r="A401" s="38" t="s">
        <v>29</v>
      </c>
      <c r="B401" s="47" t="s">
        <v>2518</v>
      </c>
      <c r="C401" s="48" t="s">
        <v>2519</v>
      </c>
      <c r="F401" s="38" t="s">
        <v>91</v>
      </c>
      <c r="G401" s="38" t="s">
        <v>95</v>
      </c>
      <c r="H401" s="38" t="s">
        <v>454</v>
      </c>
      <c r="I401" s="38" t="s">
        <v>56</v>
      </c>
      <c r="J401" s="38" t="s">
        <v>455</v>
      </c>
      <c r="K401" s="38" t="s">
        <v>471</v>
      </c>
      <c r="L401" s="38" t="s">
        <v>233</v>
      </c>
      <c r="M401" s="38" t="s">
        <v>272</v>
      </c>
      <c r="O401" s="38" t="s">
        <v>300</v>
      </c>
      <c r="P401" s="38" t="s">
        <v>759</v>
      </c>
      <c r="Q401" s="38" t="s">
        <v>760</v>
      </c>
      <c r="R401" s="38">
        <v>0</v>
      </c>
      <c r="S401" s="38">
        <v>0</v>
      </c>
      <c r="T401" s="38">
        <v>0</v>
      </c>
      <c r="U401" s="38">
        <v>0</v>
      </c>
      <c r="V401" s="38">
        <v>0</v>
      </c>
      <c r="W401" s="38">
        <v>0</v>
      </c>
      <c r="X401" s="38">
        <v>0</v>
      </c>
      <c r="Y401" s="38">
        <v>0</v>
      </c>
      <c r="AA401" s="38">
        <v>0</v>
      </c>
      <c r="AB401" s="38">
        <v>0</v>
      </c>
      <c r="AC401" s="38">
        <v>0</v>
      </c>
      <c r="AD401" s="38">
        <v>0</v>
      </c>
      <c r="AE401" s="38">
        <v>0</v>
      </c>
      <c r="AF401" s="38">
        <v>0</v>
      </c>
      <c r="AG401" s="38">
        <v>0</v>
      </c>
      <c r="AH401" s="38">
        <v>0</v>
      </c>
      <c r="AI401" s="38">
        <v>0</v>
      </c>
      <c r="AJ401" s="38">
        <v>0</v>
      </c>
      <c r="AK401" s="38">
        <v>0</v>
      </c>
      <c r="AL401" s="38">
        <v>0</v>
      </c>
      <c r="AM401" s="38">
        <v>0</v>
      </c>
      <c r="AN401" s="38">
        <v>0</v>
      </c>
      <c r="AO401" s="38">
        <v>0</v>
      </c>
      <c r="AP401" s="38">
        <v>0</v>
      </c>
      <c r="AQ401" s="38">
        <v>1</v>
      </c>
      <c r="AR401" s="38">
        <v>1</v>
      </c>
      <c r="AS401" s="38">
        <v>0</v>
      </c>
      <c r="AT401" s="38">
        <v>0</v>
      </c>
      <c r="AU401" s="38">
        <v>0</v>
      </c>
      <c r="AV401" s="38">
        <v>0</v>
      </c>
      <c r="AW401" s="38">
        <v>0</v>
      </c>
      <c r="AX401" s="38">
        <v>0</v>
      </c>
      <c r="AY401" s="38">
        <v>0</v>
      </c>
      <c r="AZ401" s="38">
        <v>0</v>
      </c>
      <c r="BA401" s="38">
        <v>0</v>
      </c>
      <c r="BB401" s="38">
        <v>0</v>
      </c>
      <c r="BC401" s="38">
        <v>0</v>
      </c>
      <c r="BD401" s="38">
        <v>0</v>
      </c>
      <c r="BE401" s="38">
        <v>0</v>
      </c>
      <c r="BF401" s="38">
        <v>0</v>
      </c>
      <c r="BG401" s="38">
        <v>0</v>
      </c>
      <c r="BH401" s="43">
        <v>0</v>
      </c>
      <c r="BI401" s="38">
        <v>0</v>
      </c>
      <c r="BJ401" s="43">
        <v>0</v>
      </c>
      <c r="BK401" s="38">
        <v>0</v>
      </c>
      <c r="BL401" s="43">
        <v>0</v>
      </c>
      <c r="BM401" s="38">
        <v>0</v>
      </c>
      <c r="BN401" s="38">
        <v>0</v>
      </c>
      <c r="BO401" s="38">
        <v>0</v>
      </c>
      <c r="BP401" s="38">
        <v>0</v>
      </c>
      <c r="BQ401" s="38">
        <v>1</v>
      </c>
      <c r="BR401" s="38">
        <v>0</v>
      </c>
      <c r="BS401" s="38">
        <v>0</v>
      </c>
      <c r="BT401" s="38">
        <v>0</v>
      </c>
      <c r="BU401" s="38">
        <v>0</v>
      </c>
      <c r="BV401" s="38">
        <v>0</v>
      </c>
      <c r="BW401" s="38">
        <v>0</v>
      </c>
      <c r="BX401" s="38">
        <v>0</v>
      </c>
      <c r="BY401" s="38">
        <v>0</v>
      </c>
      <c r="BZ401" s="38">
        <v>0</v>
      </c>
      <c r="CA401" s="38">
        <v>0</v>
      </c>
      <c r="CB401" s="38">
        <v>0</v>
      </c>
      <c r="CC401" s="49">
        <v>0</v>
      </c>
      <c r="CD401" s="38">
        <v>0</v>
      </c>
      <c r="CE401" s="38">
        <v>0</v>
      </c>
      <c r="CF401" s="38">
        <v>0</v>
      </c>
      <c r="CG401" s="38">
        <v>0</v>
      </c>
      <c r="CH401" s="38">
        <v>0</v>
      </c>
      <c r="CI401" s="38">
        <v>0</v>
      </c>
      <c r="CJ401" s="38">
        <v>0</v>
      </c>
      <c r="CK401" s="38">
        <v>0</v>
      </c>
      <c r="CL401" s="38">
        <v>0</v>
      </c>
      <c r="CM401" s="38">
        <v>0</v>
      </c>
      <c r="CN401" s="38">
        <v>0</v>
      </c>
      <c r="CO401" s="38">
        <v>0</v>
      </c>
      <c r="CP401" s="38">
        <v>0</v>
      </c>
      <c r="CQ401" s="38">
        <v>0</v>
      </c>
      <c r="CR401" s="38">
        <v>0</v>
      </c>
      <c r="CS401" s="38">
        <v>0</v>
      </c>
      <c r="CT401" s="38">
        <v>0</v>
      </c>
      <c r="CU401" s="38">
        <v>0</v>
      </c>
      <c r="CV401" s="38">
        <v>0</v>
      </c>
      <c r="CW401" s="50">
        <v>0</v>
      </c>
      <c r="CX401" s="38">
        <f t="shared" si="12"/>
        <v>3</v>
      </c>
      <c r="CY401" s="38">
        <v>1</v>
      </c>
      <c r="CZ401" s="38">
        <v>0</v>
      </c>
      <c r="DA401" s="38">
        <v>0</v>
      </c>
      <c r="DB401" s="38">
        <v>0</v>
      </c>
      <c r="DC401" s="38" t="s">
        <v>2520</v>
      </c>
      <c r="DD401" s="38" t="s">
        <v>309</v>
      </c>
      <c r="DL401" s="38">
        <v>0</v>
      </c>
      <c r="DN401" s="38">
        <v>1</v>
      </c>
      <c r="DO401" s="38">
        <v>1845</v>
      </c>
      <c r="DP401" s="38" t="s">
        <v>2521</v>
      </c>
      <c r="DQ401" s="38" t="s">
        <v>2519</v>
      </c>
      <c r="DR401" s="38" t="s">
        <v>460</v>
      </c>
      <c r="DS401" s="38" t="s">
        <v>2521</v>
      </c>
    </row>
    <row r="402" spans="1:139" s="38" customFormat="1" ht="15.75" customHeight="1" x14ac:dyDescent="0.3">
      <c r="A402" s="38" t="s">
        <v>29</v>
      </c>
      <c r="B402" s="47" t="s">
        <v>2518</v>
      </c>
      <c r="C402" s="48" t="s">
        <v>2522</v>
      </c>
      <c r="F402" s="38" t="s">
        <v>122</v>
      </c>
      <c r="H402" s="38" t="s">
        <v>454</v>
      </c>
      <c r="I402" s="38" t="s">
        <v>13</v>
      </c>
      <c r="J402" s="38" t="s">
        <v>221</v>
      </c>
      <c r="K402" s="38" t="s">
        <v>269</v>
      </c>
      <c r="L402" s="38" t="s">
        <v>238</v>
      </c>
      <c r="M402" s="38" t="s">
        <v>272</v>
      </c>
      <c r="P402" s="38" t="s">
        <v>2523</v>
      </c>
      <c r="Q402" s="50" t="s">
        <v>591</v>
      </c>
      <c r="R402" s="38">
        <v>0</v>
      </c>
      <c r="S402" s="38">
        <v>0</v>
      </c>
      <c r="T402" s="38">
        <v>0</v>
      </c>
      <c r="U402" s="38">
        <v>0</v>
      </c>
      <c r="V402" s="38">
        <v>0</v>
      </c>
      <c r="W402" s="38">
        <v>0</v>
      </c>
      <c r="X402" s="38">
        <v>0</v>
      </c>
      <c r="Y402" s="38">
        <v>0</v>
      </c>
      <c r="AA402" s="38">
        <v>0</v>
      </c>
      <c r="AB402" s="38">
        <v>0</v>
      </c>
      <c r="AC402" s="38">
        <v>0</v>
      </c>
      <c r="AD402" s="38">
        <v>0</v>
      </c>
      <c r="AE402" s="38">
        <v>0</v>
      </c>
      <c r="AF402" s="38">
        <v>0</v>
      </c>
      <c r="AG402" s="38">
        <v>0</v>
      </c>
      <c r="AH402" s="38">
        <v>0</v>
      </c>
      <c r="AI402" s="38">
        <v>0</v>
      </c>
      <c r="AJ402" s="38">
        <v>0</v>
      </c>
      <c r="AK402" s="38">
        <v>0</v>
      </c>
      <c r="AL402" s="38">
        <v>0</v>
      </c>
      <c r="AM402" s="38">
        <v>0</v>
      </c>
      <c r="AN402" s="38">
        <v>0</v>
      </c>
      <c r="AO402" s="38">
        <v>0</v>
      </c>
      <c r="AP402" s="38">
        <v>0</v>
      </c>
      <c r="AQ402" s="38">
        <v>0</v>
      </c>
      <c r="AR402" s="38">
        <v>0</v>
      </c>
      <c r="AS402" s="38">
        <v>0</v>
      </c>
      <c r="AT402" s="38">
        <v>0</v>
      </c>
      <c r="AU402" s="38">
        <v>0</v>
      </c>
      <c r="AV402" s="38">
        <v>0</v>
      </c>
      <c r="AW402" s="38">
        <v>0</v>
      </c>
      <c r="AX402" s="38">
        <v>0</v>
      </c>
      <c r="AY402" s="38">
        <v>0</v>
      </c>
      <c r="AZ402" s="38">
        <v>0</v>
      </c>
      <c r="BA402" s="38">
        <v>0</v>
      </c>
      <c r="BB402" s="38">
        <v>0</v>
      </c>
      <c r="BC402" s="38">
        <v>0</v>
      </c>
      <c r="BD402" s="38">
        <v>0</v>
      </c>
      <c r="BE402" s="38">
        <v>0</v>
      </c>
      <c r="BF402" s="38">
        <v>0</v>
      </c>
      <c r="BG402" s="38">
        <v>0</v>
      </c>
      <c r="BH402" s="43">
        <v>0</v>
      </c>
      <c r="BI402" s="38">
        <v>0</v>
      </c>
      <c r="BJ402" s="43">
        <v>0</v>
      </c>
      <c r="BK402" s="38">
        <v>0</v>
      </c>
      <c r="BL402" s="43">
        <v>0</v>
      </c>
      <c r="BM402" s="38">
        <v>0</v>
      </c>
      <c r="BN402" s="38">
        <v>1</v>
      </c>
      <c r="BO402" s="38">
        <v>0</v>
      </c>
      <c r="BP402" s="38">
        <v>1</v>
      </c>
      <c r="BQ402" s="38">
        <v>0</v>
      </c>
      <c r="BR402" s="38">
        <v>0</v>
      </c>
      <c r="BS402" s="38">
        <v>0</v>
      </c>
      <c r="BT402" s="38">
        <v>0</v>
      </c>
      <c r="BU402" s="38">
        <v>0</v>
      </c>
      <c r="BV402" s="38">
        <v>0</v>
      </c>
      <c r="BW402" s="38">
        <v>0</v>
      </c>
      <c r="BX402" s="38">
        <v>0</v>
      </c>
      <c r="BY402" s="38">
        <v>0</v>
      </c>
      <c r="BZ402" s="38">
        <v>0</v>
      </c>
      <c r="CA402" s="38">
        <v>0</v>
      </c>
      <c r="CB402" s="38">
        <v>0</v>
      </c>
      <c r="CC402" s="49">
        <v>0</v>
      </c>
      <c r="CD402" s="38">
        <v>0</v>
      </c>
      <c r="CE402" s="38">
        <v>0</v>
      </c>
      <c r="CF402" s="38">
        <v>0</v>
      </c>
      <c r="CG402" s="38">
        <v>0</v>
      </c>
      <c r="CH402" s="38">
        <v>0</v>
      </c>
      <c r="CI402" s="38">
        <v>0</v>
      </c>
      <c r="CJ402" s="38">
        <v>0</v>
      </c>
      <c r="CK402" s="38">
        <v>0</v>
      </c>
      <c r="CL402" s="38">
        <v>0</v>
      </c>
      <c r="CM402" s="38">
        <v>0</v>
      </c>
      <c r="CN402" s="38">
        <v>0</v>
      </c>
      <c r="CO402" s="38">
        <v>0</v>
      </c>
      <c r="CP402" s="38">
        <v>0</v>
      </c>
      <c r="CQ402" s="38">
        <v>0</v>
      </c>
      <c r="CR402" s="38">
        <v>0</v>
      </c>
      <c r="CS402" s="38">
        <v>0</v>
      </c>
      <c r="CT402" s="38">
        <v>0</v>
      </c>
      <c r="CU402" s="38">
        <v>0</v>
      </c>
      <c r="CV402" s="38">
        <v>0</v>
      </c>
      <c r="CW402" s="50">
        <v>0</v>
      </c>
      <c r="CX402" s="38">
        <f t="shared" si="12"/>
        <v>2</v>
      </c>
      <c r="CY402" s="38">
        <v>1</v>
      </c>
      <c r="CZ402" s="38">
        <v>0</v>
      </c>
      <c r="DA402" s="38">
        <v>0</v>
      </c>
      <c r="DB402" s="38">
        <v>0</v>
      </c>
      <c r="DC402" s="38" t="s">
        <v>2524</v>
      </c>
      <c r="DD402" s="38" t="s">
        <v>46</v>
      </c>
      <c r="DL402" s="38">
        <v>0</v>
      </c>
      <c r="DN402" s="38">
        <v>1</v>
      </c>
      <c r="DO402" s="38">
        <v>1931</v>
      </c>
      <c r="DP402" s="38" t="s">
        <v>2525</v>
      </c>
      <c r="DQ402" s="38" t="s">
        <v>2522</v>
      </c>
      <c r="DR402" s="38" t="s">
        <v>460</v>
      </c>
      <c r="DS402" s="38" t="s">
        <v>2525</v>
      </c>
    </row>
    <row r="403" spans="1:139" s="38" customFormat="1" ht="15.75" customHeight="1" x14ac:dyDescent="0.3">
      <c r="A403" s="38" t="s">
        <v>29</v>
      </c>
      <c r="B403" s="140" t="s">
        <v>2518</v>
      </c>
      <c r="C403" s="141" t="s">
        <v>2526</v>
      </c>
      <c r="F403" s="38" t="s">
        <v>91</v>
      </c>
      <c r="H403" s="38" t="s">
        <v>1017</v>
      </c>
      <c r="I403" s="38" t="s">
        <v>13</v>
      </c>
      <c r="J403" s="38" t="s">
        <v>221</v>
      </c>
      <c r="K403" s="38" t="s">
        <v>269</v>
      </c>
      <c r="M403" s="38" t="s">
        <v>272</v>
      </c>
      <c r="O403" s="38" t="s">
        <v>299</v>
      </c>
      <c r="P403" s="38" t="s">
        <v>2527</v>
      </c>
      <c r="Q403" s="50" t="s">
        <v>2528</v>
      </c>
      <c r="BE403" s="38">
        <v>1</v>
      </c>
      <c r="BH403" s="43"/>
      <c r="BJ403" s="43"/>
      <c r="BL403" s="43"/>
      <c r="BP403" s="38">
        <v>1</v>
      </c>
      <c r="CC403" s="49"/>
      <c r="CW403" s="50"/>
      <c r="DC403" s="38" t="s">
        <v>2529</v>
      </c>
      <c r="DD403" s="38" t="s">
        <v>321</v>
      </c>
      <c r="DG403" s="38" t="s">
        <v>2530</v>
      </c>
      <c r="DH403" s="38" t="s">
        <v>2531</v>
      </c>
      <c r="DL403" s="38">
        <v>1</v>
      </c>
      <c r="DM403" s="38" t="s">
        <v>625</v>
      </c>
      <c r="DN403" s="38">
        <v>1</v>
      </c>
      <c r="DO403" s="38">
        <v>1915</v>
      </c>
      <c r="DP403" s="38" t="s">
        <v>2532</v>
      </c>
      <c r="DQ403" s="142" t="s">
        <v>2526</v>
      </c>
      <c r="DR403" s="38" t="s">
        <v>460</v>
      </c>
      <c r="DS403" s="38" t="s">
        <v>2532</v>
      </c>
    </row>
    <row r="404" spans="1:139" s="38" customFormat="1" ht="15.75" customHeight="1" x14ac:dyDescent="0.3">
      <c r="A404" s="38" t="s">
        <v>29</v>
      </c>
      <c r="B404" s="47" t="s">
        <v>2518</v>
      </c>
      <c r="C404" s="48" t="s">
        <v>2533</v>
      </c>
      <c r="F404" s="38" t="s">
        <v>91</v>
      </c>
      <c r="G404" s="38" t="s">
        <v>479</v>
      </c>
      <c r="H404" s="38" t="s">
        <v>454</v>
      </c>
      <c r="I404" s="38" t="s">
        <v>13</v>
      </c>
      <c r="J404" s="38" t="s">
        <v>221</v>
      </c>
      <c r="K404" s="38" t="s">
        <v>269</v>
      </c>
      <c r="L404" s="38" t="s">
        <v>233</v>
      </c>
      <c r="M404" s="38" t="s">
        <v>272</v>
      </c>
      <c r="O404" s="38" t="s">
        <v>33</v>
      </c>
      <c r="P404" s="38" t="s">
        <v>2534</v>
      </c>
      <c r="Q404" s="50" t="s">
        <v>2535</v>
      </c>
      <c r="R404" s="38">
        <v>0</v>
      </c>
      <c r="S404" s="38">
        <v>0</v>
      </c>
      <c r="T404" s="38">
        <v>0</v>
      </c>
      <c r="U404" s="38">
        <v>0</v>
      </c>
      <c r="V404" s="38">
        <v>0</v>
      </c>
      <c r="W404" s="38">
        <v>0</v>
      </c>
      <c r="X404" s="38">
        <v>0</v>
      </c>
      <c r="Y404" s="38">
        <v>0</v>
      </c>
      <c r="AA404" s="38">
        <v>0</v>
      </c>
      <c r="AB404" s="38">
        <v>0</v>
      </c>
      <c r="AC404" s="38">
        <v>0</v>
      </c>
      <c r="AD404" s="38">
        <v>0</v>
      </c>
      <c r="AE404" s="38">
        <v>0</v>
      </c>
      <c r="AF404" s="38">
        <v>0</v>
      </c>
      <c r="AG404" s="38">
        <v>0</v>
      </c>
      <c r="AH404" s="38">
        <v>0</v>
      </c>
      <c r="AI404" s="38">
        <v>0</v>
      </c>
      <c r="AJ404" s="38">
        <v>0</v>
      </c>
      <c r="AK404" s="38">
        <v>0</v>
      </c>
      <c r="AL404" s="38">
        <v>0</v>
      </c>
      <c r="AM404" s="38">
        <v>0</v>
      </c>
      <c r="AN404" s="38">
        <v>0</v>
      </c>
      <c r="AO404" s="38">
        <v>0</v>
      </c>
      <c r="AP404" s="38">
        <v>0</v>
      </c>
      <c r="AQ404" s="38">
        <v>1</v>
      </c>
      <c r="AR404" s="38">
        <v>1</v>
      </c>
      <c r="AS404" s="38">
        <v>0</v>
      </c>
      <c r="AT404" s="38">
        <v>0</v>
      </c>
      <c r="AU404" s="38">
        <v>0</v>
      </c>
      <c r="AV404" s="38">
        <v>0</v>
      </c>
      <c r="AW404" s="38">
        <v>0</v>
      </c>
      <c r="AX404" s="38">
        <v>0</v>
      </c>
      <c r="AY404" s="38">
        <v>0</v>
      </c>
      <c r="AZ404" s="38">
        <v>0</v>
      </c>
      <c r="BA404" s="38">
        <v>0</v>
      </c>
      <c r="BB404" s="38">
        <v>0</v>
      </c>
      <c r="BC404" s="38">
        <v>0</v>
      </c>
      <c r="BD404" s="38">
        <v>0</v>
      </c>
      <c r="BE404" s="38">
        <v>0</v>
      </c>
      <c r="BF404" s="38">
        <v>0</v>
      </c>
      <c r="BG404" s="38">
        <v>0</v>
      </c>
      <c r="BH404" s="43">
        <v>0</v>
      </c>
      <c r="BI404" s="38">
        <v>0</v>
      </c>
      <c r="BJ404" s="43">
        <v>0</v>
      </c>
      <c r="BK404" s="38">
        <v>0</v>
      </c>
      <c r="BL404" s="43">
        <v>0</v>
      </c>
      <c r="BM404" s="38">
        <v>0</v>
      </c>
      <c r="BN404" s="38">
        <v>0</v>
      </c>
      <c r="BO404" s="38">
        <v>0</v>
      </c>
      <c r="BP404" s="38">
        <v>0</v>
      </c>
      <c r="BQ404" s="38">
        <v>0</v>
      </c>
      <c r="BR404" s="38">
        <v>0</v>
      </c>
      <c r="BS404" s="38">
        <v>0</v>
      </c>
      <c r="BT404" s="38">
        <v>0</v>
      </c>
      <c r="BU404" s="38">
        <v>0</v>
      </c>
      <c r="BV404" s="38">
        <v>0</v>
      </c>
      <c r="BW404" s="38">
        <v>0</v>
      </c>
      <c r="BX404" s="38">
        <v>0</v>
      </c>
      <c r="BY404" s="38">
        <v>0</v>
      </c>
      <c r="BZ404" s="38">
        <v>0</v>
      </c>
      <c r="CA404" s="38">
        <v>0</v>
      </c>
      <c r="CB404" s="38">
        <v>0</v>
      </c>
      <c r="CC404" s="49">
        <v>0</v>
      </c>
      <c r="CD404" s="38">
        <v>0</v>
      </c>
      <c r="CE404" s="38">
        <v>0</v>
      </c>
      <c r="CF404" s="38">
        <v>0</v>
      </c>
      <c r="CG404" s="38">
        <v>0</v>
      </c>
      <c r="CH404" s="38">
        <v>0</v>
      </c>
      <c r="CI404" s="38">
        <v>0</v>
      </c>
      <c r="CJ404" s="38">
        <v>0</v>
      </c>
      <c r="CK404" s="38">
        <v>0</v>
      </c>
      <c r="CL404" s="38">
        <v>0</v>
      </c>
      <c r="CM404" s="38">
        <v>0</v>
      </c>
      <c r="CN404" s="38">
        <v>0</v>
      </c>
      <c r="CO404" s="38">
        <v>0</v>
      </c>
      <c r="CP404" s="38">
        <v>0</v>
      </c>
      <c r="CQ404" s="38">
        <v>0</v>
      </c>
      <c r="CR404" s="38">
        <v>0</v>
      </c>
      <c r="CS404" s="38">
        <v>0</v>
      </c>
      <c r="CT404" s="38">
        <v>0</v>
      </c>
      <c r="CU404" s="38">
        <v>0</v>
      </c>
      <c r="CV404" s="38">
        <v>0</v>
      </c>
      <c r="CW404" s="50">
        <v>0</v>
      </c>
      <c r="CX404" s="38">
        <f t="shared" ref="CX404:CX411" si="13">SUM(AA404:CW404)</f>
        <v>2</v>
      </c>
      <c r="CY404" s="38">
        <v>1</v>
      </c>
      <c r="CZ404" s="38">
        <v>0</v>
      </c>
      <c r="DA404" s="38">
        <v>0</v>
      </c>
      <c r="DB404" s="38">
        <v>0</v>
      </c>
      <c r="DC404" s="38" t="s">
        <v>600</v>
      </c>
      <c r="DD404" s="38" t="s">
        <v>309</v>
      </c>
      <c r="DL404" s="38">
        <v>0</v>
      </c>
      <c r="DN404" s="38">
        <v>1</v>
      </c>
      <c r="DO404" s="38">
        <v>1856</v>
      </c>
      <c r="DP404" s="38" t="s">
        <v>2536</v>
      </c>
      <c r="DQ404" s="38" t="s">
        <v>2533</v>
      </c>
      <c r="DR404" s="38" t="s">
        <v>460</v>
      </c>
      <c r="DS404" s="38" t="s">
        <v>2536</v>
      </c>
    </row>
    <row r="405" spans="1:139" s="38" customFormat="1" ht="15.75" customHeight="1" x14ac:dyDescent="0.3">
      <c r="A405" s="38" t="s">
        <v>29</v>
      </c>
      <c r="B405" s="47" t="s">
        <v>2518</v>
      </c>
      <c r="C405" s="48" t="s">
        <v>2537</v>
      </c>
      <c r="F405" s="38" t="s">
        <v>122</v>
      </c>
      <c r="H405" s="38" t="s">
        <v>454</v>
      </c>
      <c r="I405" s="38" t="s">
        <v>56</v>
      </c>
      <c r="J405" s="38" t="s">
        <v>207</v>
      </c>
      <c r="K405" s="38" t="s">
        <v>471</v>
      </c>
      <c r="L405" s="38" t="s">
        <v>233</v>
      </c>
      <c r="M405" s="38" t="s">
        <v>33</v>
      </c>
      <c r="O405" s="38" t="s">
        <v>299</v>
      </c>
      <c r="Q405" s="38" t="s">
        <v>2538</v>
      </c>
      <c r="R405" s="38">
        <v>0</v>
      </c>
      <c r="S405" s="38">
        <v>0</v>
      </c>
      <c r="T405" s="38">
        <v>0</v>
      </c>
      <c r="U405" s="38">
        <v>0</v>
      </c>
      <c r="V405" s="38">
        <v>0</v>
      </c>
      <c r="W405" s="38">
        <v>0</v>
      </c>
      <c r="X405" s="38">
        <v>0</v>
      </c>
      <c r="Y405" s="38">
        <v>0</v>
      </c>
      <c r="AA405" s="38">
        <v>0</v>
      </c>
      <c r="AB405" s="38">
        <v>0</v>
      </c>
      <c r="AC405" s="38">
        <v>0</v>
      </c>
      <c r="AD405" s="38">
        <v>0</v>
      </c>
      <c r="AE405" s="38">
        <v>0</v>
      </c>
      <c r="AF405" s="38">
        <v>0</v>
      </c>
      <c r="AG405" s="38">
        <v>0</v>
      </c>
      <c r="AH405" s="38">
        <v>0</v>
      </c>
      <c r="AI405" s="38">
        <v>0</v>
      </c>
      <c r="AJ405" s="38">
        <v>0</v>
      </c>
      <c r="AK405" s="38">
        <v>0</v>
      </c>
      <c r="AL405" s="38">
        <v>0</v>
      </c>
      <c r="AM405" s="38">
        <v>0</v>
      </c>
      <c r="AN405" s="38">
        <v>0</v>
      </c>
      <c r="AO405" s="38">
        <v>0</v>
      </c>
      <c r="AP405" s="38">
        <v>0</v>
      </c>
      <c r="AQ405" s="38">
        <v>0</v>
      </c>
      <c r="AR405" s="38">
        <v>1</v>
      </c>
      <c r="AS405" s="38">
        <v>0</v>
      </c>
      <c r="AT405" s="38">
        <v>0</v>
      </c>
      <c r="AU405" s="38">
        <v>0</v>
      </c>
      <c r="AV405" s="38">
        <v>0</v>
      </c>
      <c r="AW405" s="38">
        <v>0</v>
      </c>
      <c r="AX405" s="38">
        <v>0</v>
      </c>
      <c r="AY405" s="38">
        <v>0</v>
      </c>
      <c r="AZ405" s="38">
        <v>0</v>
      </c>
      <c r="BA405" s="38">
        <v>0</v>
      </c>
      <c r="BB405" s="38">
        <v>0</v>
      </c>
      <c r="BC405" s="38">
        <v>0</v>
      </c>
      <c r="BD405" s="38">
        <v>0</v>
      </c>
      <c r="BE405" s="38">
        <v>0</v>
      </c>
      <c r="BF405" s="38">
        <v>0</v>
      </c>
      <c r="BG405" s="38">
        <v>0</v>
      </c>
      <c r="BH405" s="43">
        <v>0</v>
      </c>
      <c r="BI405" s="38">
        <v>0</v>
      </c>
      <c r="BJ405" s="43">
        <v>0</v>
      </c>
      <c r="BK405" s="38">
        <v>0</v>
      </c>
      <c r="BL405" s="43">
        <v>0</v>
      </c>
      <c r="BM405" s="38">
        <v>0</v>
      </c>
      <c r="BN405" s="38">
        <v>0</v>
      </c>
      <c r="BO405" s="38">
        <v>0</v>
      </c>
      <c r="BP405" s="38">
        <v>0</v>
      </c>
      <c r="BQ405" s="38">
        <v>0</v>
      </c>
      <c r="BR405" s="38">
        <v>0</v>
      </c>
      <c r="BS405" s="38">
        <v>0</v>
      </c>
      <c r="BT405" s="38">
        <v>0</v>
      </c>
      <c r="BU405" s="38">
        <v>0</v>
      </c>
      <c r="BV405" s="38">
        <v>0</v>
      </c>
      <c r="BW405" s="38">
        <v>0</v>
      </c>
      <c r="BX405" s="38">
        <v>0</v>
      </c>
      <c r="BY405" s="38">
        <v>0</v>
      </c>
      <c r="BZ405" s="38">
        <v>0</v>
      </c>
      <c r="CA405" s="38">
        <v>0</v>
      </c>
      <c r="CB405" s="38">
        <v>0</v>
      </c>
      <c r="CC405" s="49">
        <v>0</v>
      </c>
      <c r="CD405" s="38">
        <v>0</v>
      </c>
      <c r="CE405" s="38">
        <v>0</v>
      </c>
      <c r="CF405" s="38">
        <v>0</v>
      </c>
      <c r="CG405" s="38">
        <v>0</v>
      </c>
      <c r="CH405" s="38">
        <v>0</v>
      </c>
      <c r="CI405" s="38">
        <v>0</v>
      </c>
      <c r="CJ405" s="38">
        <v>0</v>
      </c>
      <c r="CK405" s="38">
        <v>0</v>
      </c>
      <c r="CL405" s="38">
        <v>0</v>
      </c>
      <c r="CM405" s="38">
        <v>0</v>
      </c>
      <c r="CN405" s="38">
        <v>0</v>
      </c>
      <c r="CO405" s="38">
        <v>0</v>
      </c>
      <c r="CP405" s="38">
        <v>0</v>
      </c>
      <c r="CQ405" s="38">
        <v>0</v>
      </c>
      <c r="CR405" s="38">
        <v>0</v>
      </c>
      <c r="CS405" s="38">
        <v>0</v>
      </c>
      <c r="CT405" s="38">
        <v>0</v>
      </c>
      <c r="CU405" s="38">
        <v>0</v>
      </c>
      <c r="CV405" s="38">
        <v>0</v>
      </c>
      <c r="CW405" s="50">
        <v>0</v>
      </c>
      <c r="CX405" s="38">
        <f t="shared" si="13"/>
        <v>1</v>
      </c>
      <c r="CY405" s="38">
        <v>1</v>
      </c>
      <c r="CZ405" s="38">
        <v>0</v>
      </c>
      <c r="DA405" s="38">
        <v>0</v>
      </c>
      <c r="DB405" s="38">
        <v>0</v>
      </c>
      <c r="DC405" s="38" t="s">
        <v>600</v>
      </c>
      <c r="DD405" s="38" t="s">
        <v>309</v>
      </c>
      <c r="DL405" s="38">
        <v>0</v>
      </c>
      <c r="DN405" s="38">
        <v>1</v>
      </c>
      <c r="DO405" s="38">
        <v>1875</v>
      </c>
      <c r="DP405" s="38" t="s">
        <v>2539</v>
      </c>
      <c r="DQ405" s="38" t="s">
        <v>2537</v>
      </c>
      <c r="DR405" s="38" t="s">
        <v>460</v>
      </c>
      <c r="DS405" s="38" t="s">
        <v>2539</v>
      </c>
    </row>
    <row r="406" spans="1:139" s="38" customFormat="1" ht="15.75" customHeight="1" x14ac:dyDescent="0.3">
      <c r="A406" s="38" t="s">
        <v>29</v>
      </c>
      <c r="B406" s="47" t="s">
        <v>2518</v>
      </c>
      <c r="C406" s="48" t="s">
        <v>2540</v>
      </c>
      <c r="F406" s="38" t="s">
        <v>91</v>
      </c>
      <c r="H406" s="38" t="s">
        <v>454</v>
      </c>
      <c r="I406" s="38" t="s">
        <v>56</v>
      </c>
      <c r="J406" s="38" t="s">
        <v>207</v>
      </c>
      <c r="K406" s="38" t="s">
        <v>471</v>
      </c>
      <c r="L406" s="38" t="s">
        <v>233</v>
      </c>
      <c r="M406" s="38" t="s">
        <v>272</v>
      </c>
      <c r="O406" s="38" t="s">
        <v>300</v>
      </c>
      <c r="P406" s="81" t="s">
        <v>2541</v>
      </c>
      <c r="Q406" s="38" t="s">
        <v>2542</v>
      </c>
      <c r="R406" s="38">
        <v>0</v>
      </c>
      <c r="S406" s="38">
        <v>0</v>
      </c>
      <c r="T406" s="38">
        <v>0</v>
      </c>
      <c r="U406" s="38">
        <v>0</v>
      </c>
      <c r="V406" s="38">
        <v>0</v>
      </c>
      <c r="W406" s="38">
        <v>0</v>
      </c>
      <c r="X406" s="38">
        <v>0</v>
      </c>
      <c r="Y406" s="38">
        <v>0</v>
      </c>
      <c r="AA406" s="38">
        <v>0</v>
      </c>
      <c r="AB406" s="38">
        <v>0</v>
      </c>
      <c r="AC406" s="38">
        <v>0</v>
      </c>
      <c r="AD406" s="38">
        <v>0</v>
      </c>
      <c r="AE406" s="38">
        <v>0</v>
      </c>
      <c r="AF406" s="38">
        <v>0</v>
      </c>
      <c r="AG406" s="38">
        <v>0</v>
      </c>
      <c r="AH406" s="38">
        <v>0</v>
      </c>
      <c r="AI406" s="38">
        <v>0</v>
      </c>
      <c r="AJ406" s="38">
        <v>0</v>
      </c>
      <c r="AK406" s="38">
        <v>0</v>
      </c>
      <c r="AL406" s="38">
        <v>0</v>
      </c>
      <c r="AM406" s="38">
        <v>0</v>
      </c>
      <c r="AN406" s="38">
        <v>0</v>
      </c>
      <c r="AO406" s="38">
        <v>0</v>
      </c>
      <c r="AP406" s="38">
        <v>0</v>
      </c>
      <c r="AQ406" s="38">
        <v>0</v>
      </c>
      <c r="AR406" s="38">
        <v>1</v>
      </c>
      <c r="AS406" s="38">
        <v>1</v>
      </c>
      <c r="AT406" s="38">
        <v>1</v>
      </c>
      <c r="AU406" s="38">
        <v>0</v>
      </c>
      <c r="AV406" s="38">
        <v>0</v>
      </c>
      <c r="AW406" s="38">
        <v>0</v>
      </c>
      <c r="AX406" s="38">
        <v>1</v>
      </c>
      <c r="AY406" s="38">
        <v>0</v>
      </c>
      <c r="AZ406" s="38">
        <v>1</v>
      </c>
      <c r="BA406" s="38">
        <v>0</v>
      </c>
      <c r="BB406" s="38">
        <v>0</v>
      </c>
      <c r="BC406" s="38">
        <v>0</v>
      </c>
      <c r="BD406" s="38">
        <v>0</v>
      </c>
      <c r="BE406" s="38">
        <v>0</v>
      </c>
      <c r="BF406" s="38">
        <v>0</v>
      </c>
      <c r="BG406" s="38">
        <v>0</v>
      </c>
      <c r="BH406" s="43">
        <v>0</v>
      </c>
      <c r="BI406" s="38">
        <v>0</v>
      </c>
      <c r="BJ406" s="43">
        <v>0</v>
      </c>
      <c r="BK406" s="38">
        <v>0</v>
      </c>
      <c r="BL406" s="43">
        <v>0</v>
      </c>
      <c r="BM406" s="38">
        <v>0</v>
      </c>
      <c r="BN406" s="38">
        <v>0</v>
      </c>
      <c r="BO406" s="38">
        <v>0</v>
      </c>
      <c r="BP406" s="38">
        <v>0</v>
      </c>
      <c r="BQ406" s="38">
        <v>0</v>
      </c>
      <c r="BR406" s="38">
        <v>0</v>
      </c>
      <c r="BS406" s="38">
        <v>1</v>
      </c>
      <c r="BT406" s="38">
        <v>1</v>
      </c>
      <c r="BU406" s="38">
        <v>0</v>
      </c>
      <c r="BV406" s="38">
        <v>0</v>
      </c>
      <c r="BW406" s="38">
        <v>1</v>
      </c>
      <c r="BX406" s="38">
        <v>0</v>
      </c>
      <c r="BY406" s="38">
        <v>0</v>
      </c>
      <c r="BZ406" s="38">
        <v>0</v>
      </c>
      <c r="CA406" s="38">
        <v>0</v>
      </c>
      <c r="CB406" s="38">
        <v>0</v>
      </c>
      <c r="CC406" s="49">
        <v>0</v>
      </c>
      <c r="CD406" s="38">
        <v>0</v>
      </c>
      <c r="CE406" s="38">
        <v>0</v>
      </c>
      <c r="CF406" s="38">
        <v>0</v>
      </c>
      <c r="CG406" s="38">
        <v>0</v>
      </c>
      <c r="CH406" s="38">
        <v>0</v>
      </c>
      <c r="CI406" s="38">
        <v>0</v>
      </c>
      <c r="CJ406" s="38">
        <v>0</v>
      </c>
      <c r="CK406" s="38">
        <v>0</v>
      </c>
      <c r="CL406" s="38">
        <v>0</v>
      </c>
      <c r="CM406" s="38">
        <v>0</v>
      </c>
      <c r="CN406" s="38">
        <v>0</v>
      </c>
      <c r="CO406" s="38">
        <v>0</v>
      </c>
      <c r="CP406" s="38">
        <v>0</v>
      </c>
      <c r="CQ406" s="38">
        <v>0</v>
      </c>
      <c r="CR406" s="38">
        <v>0</v>
      </c>
      <c r="CS406" s="38">
        <v>0</v>
      </c>
      <c r="CT406" s="38">
        <v>0</v>
      </c>
      <c r="CU406" s="38">
        <v>0</v>
      </c>
      <c r="CV406" s="38">
        <v>0</v>
      </c>
      <c r="CW406" s="50">
        <v>0</v>
      </c>
      <c r="CX406" s="38">
        <f t="shared" si="13"/>
        <v>8</v>
      </c>
      <c r="CY406" s="38">
        <v>1</v>
      </c>
      <c r="CZ406" s="38">
        <v>0</v>
      </c>
      <c r="DA406" s="38">
        <v>0</v>
      </c>
      <c r="DB406" s="38">
        <v>1</v>
      </c>
      <c r="DC406" s="38" t="s">
        <v>2543</v>
      </c>
      <c r="DD406" s="38" t="s">
        <v>309</v>
      </c>
      <c r="DL406" s="38">
        <v>0</v>
      </c>
      <c r="DN406" s="38">
        <v>1</v>
      </c>
      <c r="DO406" s="38">
        <v>1775</v>
      </c>
      <c r="DP406" s="38" t="s">
        <v>2544</v>
      </c>
      <c r="DQ406" s="38" t="s">
        <v>2545</v>
      </c>
      <c r="DR406" s="38">
        <v>1922</v>
      </c>
      <c r="DS406" s="38" t="s">
        <v>2546</v>
      </c>
    </row>
    <row r="407" spans="1:139" s="38" customFormat="1" ht="15.75" customHeight="1" x14ac:dyDescent="0.3">
      <c r="A407" s="25" t="s">
        <v>29</v>
      </c>
      <c r="B407" s="58" t="s">
        <v>2518</v>
      </c>
      <c r="C407" s="48" t="s">
        <v>2547</v>
      </c>
      <c r="D407" s="25"/>
      <c r="E407" s="25"/>
      <c r="F407" s="25" t="s">
        <v>122</v>
      </c>
      <c r="G407" s="25"/>
      <c r="H407" s="25" t="s">
        <v>454</v>
      </c>
      <c r="I407" s="37" t="s">
        <v>19</v>
      </c>
      <c r="J407" s="37" t="s">
        <v>221</v>
      </c>
      <c r="K407" s="37" t="s">
        <v>269</v>
      </c>
      <c r="L407" s="37" t="s">
        <v>233</v>
      </c>
      <c r="M407" s="37" t="s">
        <v>272</v>
      </c>
      <c r="N407" s="37"/>
      <c r="O407" s="37" t="s">
        <v>296</v>
      </c>
      <c r="P407" s="25"/>
      <c r="Q407" s="25" t="s">
        <v>768</v>
      </c>
      <c r="R407" s="59">
        <v>0</v>
      </c>
      <c r="S407" s="59">
        <v>0</v>
      </c>
      <c r="T407" s="59">
        <v>0</v>
      </c>
      <c r="U407" s="59">
        <v>0</v>
      </c>
      <c r="V407" s="59">
        <v>0</v>
      </c>
      <c r="W407" s="59">
        <v>0</v>
      </c>
      <c r="X407" s="59">
        <v>0</v>
      </c>
      <c r="Y407" s="59">
        <v>0</v>
      </c>
      <c r="Z407" s="59"/>
      <c r="AA407" s="60">
        <v>0</v>
      </c>
      <c r="AB407" s="61">
        <v>0</v>
      </c>
      <c r="AC407" s="61">
        <v>0</v>
      </c>
      <c r="AD407" s="61">
        <v>0</v>
      </c>
      <c r="AE407" s="61">
        <v>0</v>
      </c>
      <c r="AF407" s="61">
        <v>0</v>
      </c>
      <c r="AG407" s="61">
        <v>0</v>
      </c>
      <c r="AH407" s="61">
        <v>0</v>
      </c>
      <c r="AI407" s="61">
        <v>0</v>
      </c>
      <c r="AJ407" s="61">
        <v>0</v>
      </c>
      <c r="AK407" s="61">
        <v>0</v>
      </c>
      <c r="AL407" s="61">
        <v>0</v>
      </c>
      <c r="AM407" s="61">
        <v>0</v>
      </c>
      <c r="AN407" s="61">
        <v>0</v>
      </c>
      <c r="AO407" s="62">
        <v>0</v>
      </c>
      <c r="AP407" s="62">
        <v>0</v>
      </c>
      <c r="AQ407" s="62">
        <v>0</v>
      </c>
      <c r="AR407" s="62">
        <v>1</v>
      </c>
      <c r="AS407" s="62">
        <v>0</v>
      </c>
      <c r="AT407" s="62">
        <v>0</v>
      </c>
      <c r="AU407" s="62">
        <v>0</v>
      </c>
      <c r="AV407" s="62">
        <v>0</v>
      </c>
      <c r="AW407" s="62">
        <v>0</v>
      </c>
      <c r="AX407" s="62">
        <v>0</v>
      </c>
      <c r="AY407" s="62">
        <v>0</v>
      </c>
      <c r="AZ407" s="62">
        <v>0</v>
      </c>
      <c r="BA407" s="62">
        <v>0</v>
      </c>
      <c r="BB407" s="62">
        <v>0</v>
      </c>
      <c r="BC407" s="62">
        <v>0</v>
      </c>
      <c r="BD407" s="62">
        <v>0</v>
      </c>
      <c r="BE407" s="63">
        <v>0</v>
      </c>
      <c r="BF407" s="63">
        <v>0</v>
      </c>
      <c r="BG407" s="63">
        <v>0</v>
      </c>
      <c r="BH407" s="52">
        <v>0</v>
      </c>
      <c r="BI407" s="63">
        <v>0</v>
      </c>
      <c r="BJ407" s="52">
        <v>0</v>
      </c>
      <c r="BK407" s="63">
        <v>0</v>
      </c>
      <c r="BL407" s="52">
        <v>0</v>
      </c>
      <c r="BM407" s="63">
        <v>0</v>
      </c>
      <c r="BN407" s="63">
        <v>0</v>
      </c>
      <c r="BO407" s="63">
        <v>0</v>
      </c>
      <c r="BP407" s="63">
        <v>0</v>
      </c>
      <c r="BQ407" s="64">
        <v>0</v>
      </c>
      <c r="BR407" s="64">
        <v>0</v>
      </c>
      <c r="BS407" s="65">
        <v>0</v>
      </c>
      <c r="BT407" s="65">
        <v>0</v>
      </c>
      <c r="BU407" s="65">
        <v>0</v>
      </c>
      <c r="BV407" s="65">
        <v>0</v>
      </c>
      <c r="BW407" s="65">
        <v>0</v>
      </c>
      <c r="BX407" s="65">
        <v>0</v>
      </c>
      <c r="BY407" s="65">
        <v>0</v>
      </c>
      <c r="BZ407" s="65">
        <v>0</v>
      </c>
      <c r="CA407" s="65">
        <v>0</v>
      </c>
      <c r="CB407" s="65">
        <v>0</v>
      </c>
      <c r="CC407" s="66">
        <v>0</v>
      </c>
      <c r="CD407" s="67">
        <v>0</v>
      </c>
      <c r="CE407" s="67">
        <v>0</v>
      </c>
      <c r="CF407" s="67">
        <v>0</v>
      </c>
      <c r="CG407" s="67">
        <v>0</v>
      </c>
      <c r="CH407" s="67">
        <v>0</v>
      </c>
      <c r="CI407" s="67">
        <v>0</v>
      </c>
      <c r="CJ407" s="67">
        <v>0</v>
      </c>
      <c r="CK407" s="67">
        <v>0</v>
      </c>
      <c r="CL407" s="67">
        <v>0</v>
      </c>
      <c r="CM407" s="67">
        <v>0</v>
      </c>
      <c r="CN407" s="67">
        <v>0</v>
      </c>
      <c r="CO407" s="67">
        <v>0</v>
      </c>
      <c r="CP407" s="67">
        <v>0</v>
      </c>
      <c r="CQ407" s="67">
        <v>0</v>
      </c>
      <c r="CR407" s="67">
        <v>0</v>
      </c>
      <c r="CS407" s="67">
        <v>0</v>
      </c>
      <c r="CT407" s="67">
        <v>0</v>
      </c>
      <c r="CU407" s="67">
        <v>0</v>
      </c>
      <c r="CV407" s="67">
        <v>0</v>
      </c>
      <c r="CW407" s="68">
        <v>0</v>
      </c>
      <c r="CX407" s="25">
        <f t="shared" si="13"/>
        <v>1</v>
      </c>
      <c r="CY407" s="25">
        <v>1</v>
      </c>
      <c r="CZ407" s="25">
        <v>0</v>
      </c>
      <c r="DA407" s="25">
        <v>0</v>
      </c>
      <c r="DB407" s="25">
        <v>0</v>
      </c>
      <c r="DC407" s="69" t="s">
        <v>600</v>
      </c>
      <c r="DD407" s="38" t="s">
        <v>309</v>
      </c>
      <c r="DE407" s="25"/>
      <c r="DF407" s="25"/>
      <c r="DG407" s="70"/>
      <c r="DH407" s="25"/>
      <c r="DI407" s="37"/>
      <c r="DJ407" s="37"/>
      <c r="DK407" s="37"/>
      <c r="DL407" s="37">
        <v>0</v>
      </c>
      <c r="DM407" s="37"/>
      <c r="DN407" s="37">
        <v>1</v>
      </c>
      <c r="DO407" s="37">
        <v>1991</v>
      </c>
      <c r="DP407" s="78" t="s">
        <v>2548</v>
      </c>
      <c r="DQ407" s="37" t="s">
        <v>2547</v>
      </c>
      <c r="DR407" s="37" t="s">
        <v>460</v>
      </c>
      <c r="DS407" s="78" t="s">
        <v>2548</v>
      </c>
    </row>
    <row r="408" spans="1:139" s="38" customFormat="1" ht="15.75" customHeight="1" x14ac:dyDescent="0.3">
      <c r="A408" s="38" t="s">
        <v>29</v>
      </c>
      <c r="B408" s="47" t="s">
        <v>2518</v>
      </c>
      <c r="C408" s="48" t="s">
        <v>2549</v>
      </c>
      <c r="E408" s="38" t="s">
        <v>91</v>
      </c>
      <c r="F408" s="38" t="s">
        <v>91</v>
      </c>
      <c r="H408" s="38" t="s">
        <v>677</v>
      </c>
      <c r="I408" s="38" t="s">
        <v>106</v>
      </c>
      <c r="J408" s="38" t="s">
        <v>221</v>
      </c>
      <c r="K408" s="38" t="s">
        <v>269</v>
      </c>
      <c r="L408" s="38" t="s">
        <v>232</v>
      </c>
      <c r="M408" s="38" t="s">
        <v>272</v>
      </c>
      <c r="O408" s="38" t="s">
        <v>299</v>
      </c>
      <c r="Q408" s="38" t="s">
        <v>768</v>
      </c>
      <c r="R408" s="38">
        <v>0</v>
      </c>
      <c r="S408" s="38">
        <v>0</v>
      </c>
      <c r="T408" s="38">
        <v>0</v>
      </c>
      <c r="U408" s="38">
        <v>0</v>
      </c>
      <c r="V408" s="38">
        <v>0</v>
      </c>
      <c r="W408" s="38">
        <v>0</v>
      </c>
      <c r="X408" s="38">
        <v>0</v>
      </c>
      <c r="Y408" s="38">
        <v>0</v>
      </c>
      <c r="AA408" s="38">
        <v>0</v>
      </c>
      <c r="AB408" s="38">
        <v>0</v>
      </c>
      <c r="AC408" s="38">
        <v>0</v>
      </c>
      <c r="AD408" s="38">
        <v>0</v>
      </c>
      <c r="AE408" s="38">
        <v>0</v>
      </c>
      <c r="AF408" s="38">
        <v>0</v>
      </c>
      <c r="AG408" s="38">
        <v>0</v>
      </c>
      <c r="AH408" s="38">
        <v>0</v>
      </c>
      <c r="AI408" s="38">
        <v>0</v>
      </c>
      <c r="AJ408" s="38">
        <v>0</v>
      </c>
      <c r="AK408" s="38">
        <v>0</v>
      </c>
      <c r="AL408" s="38">
        <v>0</v>
      </c>
      <c r="AM408" s="38">
        <v>0</v>
      </c>
      <c r="AN408" s="38">
        <v>0</v>
      </c>
      <c r="AO408" s="38">
        <v>0</v>
      </c>
      <c r="AP408" s="38">
        <v>0</v>
      </c>
      <c r="AQ408" s="38">
        <v>0</v>
      </c>
      <c r="AR408" s="38">
        <v>1</v>
      </c>
      <c r="AS408" s="38">
        <v>0</v>
      </c>
      <c r="AT408" s="38">
        <v>0</v>
      </c>
      <c r="AU408" s="38">
        <v>0</v>
      </c>
      <c r="AV408" s="38">
        <v>0</v>
      </c>
      <c r="AW408" s="38">
        <v>0</v>
      </c>
      <c r="AX408" s="38">
        <v>0</v>
      </c>
      <c r="AY408" s="38">
        <v>0</v>
      </c>
      <c r="AZ408" s="38">
        <v>0</v>
      </c>
      <c r="BA408" s="38">
        <v>0</v>
      </c>
      <c r="BB408" s="38">
        <v>0</v>
      </c>
      <c r="BC408" s="38">
        <v>0</v>
      </c>
      <c r="BD408" s="38">
        <v>0</v>
      </c>
      <c r="BE408" s="38">
        <v>0</v>
      </c>
      <c r="BF408" s="38">
        <v>0</v>
      </c>
      <c r="BG408" s="38">
        <v>0</v>
      </c>
      <c r="BH408" s="43">
        <v>0</v>
      </c>
      <c r="BI408" s="38">
        <v>0</v>
      </c>
      <c r="BJ408" s="43">
        <v>0</v>
      </c>
      <c r="BK408" s="38">
        <v>0</v>
      </c>
      <c r="BL408" s="43">
        <v>0</v>
      </c>
      <c r="BM408" s="38">
        <v>0</v>
      </c>
      <c r="BN408" s="38">
        <v>0</v>
      </c>
      <c r="BO408" s="38">
        <v>0</v>
      </c>
      <c r="BP408" s="38">
        <v>0</v>
      </c>
      <c r="BQ408" s="38">
        <v>0</v>
      </c>
      <c r="BR408" s="38">
        <v>0</v>
      </c>
      <c r="BS408" s="38">
        <v>0</v>
      </c>
      <c r="BT408" s="38">
        <v>0</v>
      </c>
      <c r="BU408" s="38">
        <v>0</v>
      </c>
      <c r="BV408" s="38">
        <v>0</v>
      </c>
      <c r="BW408" s="38">
        <v>0</v>
      </c>
      <c r="BX408" s="38">
        <v>0</v>
      </c>
      <c r="BY408" s="38">
        <v>0</v>
      </c>
      <c r="BZ408" s="38">
        <v>0</v>
      </c>
      <c r="CA408" s="38">
        <v>0</v>
      </c>
      <c r="CB408" s="38">
        <v>0</v>
      </c>
      <c r="CC408" s="49">
        <v>0</v>
      </c>
      <c r="CD408" s="38">
        <v>0</v>
      </c>
      <c r="CE408" s="38">
        <v>0</v>
      </c>
      <c r="CF408" s="38">
        <v>0</v>
      </c>
      <c r="CG408" s="38">
        <v>0</v>
      </c>
      <c r="CH408" s="38">
        <v>0</v>
      </c>
      <c r="CI408" s="38">
        <v>0</v>
      </c>
      <c r="CJ408" s="38">
        <v>0</v>
      </c>
      <c r="CK408" s="38">
        <v>0</v>
      </c>
      <c r="CL408" s="38">
        <v>0</v>
      </c>
      <c r="CM408" s="38">
        <v>0</v>
      </c>
      <c r="CN408" s="38">
        <v>0</v>
      </c>
      <c r="CO408" s="38">
        <v>0</v>
      </c>
      <c r="CP408" s="38">
        <v>0</v>
      </c>
      <c r="CQ408" s="38">
        <v>0</v>
      </c>
      <c r="CR408" s="38">
        <v>0</v>
      </c>
      <c r="CS408" s="38">
        <v>0</v>
      </c>
      <c r="CT408" s="38">
        <v>0</v>
      </c>
      <c r="CU408" s="38">
        <v>0</v>
      </c>
      <c r="CV408" s="38">
        <v>0</v>
      </c>
      <c r="CW408" s="50">
        <v>0</v>
      </c>
      <c r="CX408" s="38">
        <f t="shared" si="13"/>
        <v>1</v>
      </c>
      <c r="CY408" s="38">
        <v>1</v>
      </c>
      <c r="CZ408" s="38">
        <v>0</v>
      </c>
      <c r="DA408" s="38">
        <v>0</v>
      </c>
      <c r="DB408" s="38">
        <v>0</v>
      </c>
      <c r="DC408" s="38" t="s">
        <v>600</v>
      </c>
      <c r="DD408" s="38" t="s">
        <v>309</v>
      </c>
      <c r="DL408" s="38">
        <v>0</v>
      </c>
      <c r="DN408" s="38">
        <v>1</v>
      </c>
      <c r="DO408" s="38">
        <v>2016</v>
      </c>
      <c r="DP408" s="38" t="s">
        <v>2550</v>
      </c>
      <c r="DQ408" s="38" t="s">
        <v>2549</v>
      </c>
      <c r="DR408" s="38" t="s">
        <v>460</v>
      </c>
      <c r="DS408" s="38" t="s">
        <v>2550</v>
      </c>
    </row>
    <row r="409" spans="1:139" s="38" customFormat="1" ht="15.75" customHeight="1" x14ac:dyDescent="0.3">
      <c r="A409" s="38" t="s">
        <v>29</v>
      </c>
      <c r="B409" s="47" t="s">
        <v>2518</v>
      </c>
      <c r="C409" s="48" t="s">
        <v>2551</v>
      </c>
      <c r="F409" s="38" t="s">
        <v>91</v>
      </c>
      <c r="G409" s="38" t="s">
        <v>479</v>
      </c>
      <c r="H409" s="38" t="s">
        <v>454</v>
      </c>
      <c r="I409" s="38" t="s">
        <v>16</v>
      </c>
      <c r="J409" s="38" t="s">
        <v>221</v>
      </c>
      <c r="K409" s="38" t="s">
        <v>471</v>
      </c>
      <c r="L409" s="38" t="s">
        <v>233</v>
      </c>
      <c r="M409" s="38" t="s">
        <v>272</v>
      </c>
      <c r="O409" s="38" t="s">
        <v>300</v>
      </c>
      <c r="P409" s="81" t="s">
        <v>2552</v>
      </c>
      <c r="Q409" s="38" t="s">
        <v>2553</v>
      </c>
      <c r="R409" s="38">
        <v>0</v>
      </c>
      <c r="S409" s="38">
        <v>0</v>
      </c>
      <c r="T409" s="38">
        <v>0</v>
      </c>
      <c r="U409" s="38">
        <v>0</v>
      </c>
      <c r="V409" s="38">
        <v>0</v>
      </c>
      <c r="W409" s="38">
        <v>0</v>
      </c>
      <c r="X409" s="38">
        <v>0</v>
      </c>
      <c r="Y409" s="38">
        <v>0</v>
      </c>
      <c r="AA409" s="38">
        <v>0</v>
      </c>
      <c r="AB409" s="38">
        <v>0</v>
      </c>
      <c r="AC409" s="38">
        <v>0</v>
      </c>
      <c r="AD409" s="38">
        <v>0</v>
      </c>
      <c r="AE409" s="38">
        <v>0</v>
      </c>
      <c r="AF409" s="38">
        <v>0</v>
      </c>
      <c r="AG409" s="38">
        <v>0</v>
      </c>
      <c r="AH409" s="38">
        <v>0</v>
      </c>
      <c r="AI409" s="38">
        <v>0</v>
      </c>
      <c r="AJ409" s="38">
        <v>0</v>
      </c>
      <c r="AK409" s="38">
        <v>0</v>
      </c>
      <c r="AL409" s="38">
        <v>0</v>
      </c>
      <c r="AM409" s="38">
        <v>0</v>
      </c>
      <c r="AN409" s="38">
        <v>0</v>
      </c>
      <c r="AO409" s="38">
        <v>0</v>
      </c>
      <c r="AP409" s="38">
        <v>0</v>
      </c>
      <c r="AQ409" s="38">
        <v>1</v>
      </c>
      <c r="AR409" s="38">
        <v>1</v>
      </c>
      <c r="AS409" s="38">
        <v>0</v>
      </c>
      <c r="AT409" s="38">
        <v>0</v>
      </c>
      <c r="AU409" s="38">
        <v>0</v>
      </c>
      <c r="AV409" s="38">
        <v>0</v>
      </c>
      <c r="AW409" s="38">
        <v>0</v>
      </c>
      <c r="AX409" s="38">
        <v>0</v>
      </c>
      <c r="AY409" s="38">
        <v>0</v>
      </c>
      <c r="AZ409" s="38">
        <v>0</v>
      </c>
      <c r="BA409" s="38">
        <v>0</v>
      </c>
      <c r="BB409" s="38">
        <v>0</v>
      </c>
      <c r="BC409" s="38">
        <v>0</v>
      </c>
      <c r="BD409" s="38">
        <v>0</v>
      </c>
      <c r="BE409" s="38">
        <v>0</v>
      </c>
      <c r="BF409" s="38">
        <v>0</v>
      </c>
      <c r="BG409" s="38">
        <v>0</v>
      </c>
      <c r="BH409" s="43">
        <v>0</v>
      </c>
      <c r="BI409" s="38">
        <v>0</v>
      </c>
      <c r="BJ409" s="43">
        <v>0</v>
      </c>
      <c r="BK409" s="38">
        <v>0</v>
      </c>
      <c r="BL409" s="43">
        <v>0</v>
      </c>
      <c r="BM409" s="38">
        <v>0</v>
      </c>
      <c r="BN409" s="38">
        <v>0</v>
      </c>
      <c r="BO409" s="38">
        <v>0</v>
      </c>
      <c r="BP409" s="38">
        <v>0</v>
      </c>
      <c r="BQ409" s="38">
        <v>0</v>
      </c>
      <c r="BR409" s="38">
        <v>0</v>
      </c>
      <c r="BS409" s="38">
        <v>0</v>
      </c>
      <c r="BT409" s="38">
        <v>0</v>
      </c>
      <c r="BU409" s="38">
        <v>0</v>
      </c>
      <c r="BV409" s="38">
        <v>0</v>
      </c>
      <c r="BW409" s="38">
        <v>0</v>
      </c>
      <c r="BX409" s="38">
        <v>0</v>
      </c>
      <c r="BY409" s="38">
        <v>0</v>
      </c>
      <c r="BZ409" s="38">
        <v>0</v>
      </c>
      <c r="CA409" s="38">
        <v>0</v>
      </c>
      <c r="CB409" s="38">
        <v>0</v>
      </c>
      <c r="CC409" s="49">
        <v>0</v>
      </c>
      <c r="CD409" s="38">
        <v>0</v>
      </c>
      <c r="CE409" s="38">
        <v>0</v>
      </c>
      <c r="CF409" s="38">
        <v>0</v>
      </c>
      <c r="CG409" s="38">
        <v>0</v>
      </c>
      <c r="CH409" s="38">
        <v>0</v>
      </c>
      <c r="CI409" s="38">
        <v>0</v>
      </c>
      <c r="CJ409" s="38">
        <v>0</v>
      </c>
      <c r="CK409" s="38">
        <v>0</v>
      </c>
      <c r="CL409" s="38">
        <v>0</v>
      </c>
      <c r="CM409" s="38">
        <v>0</v>
      </c>
      <c r="CN409" s="38">
        <v>0</v>
      </c>
      <c r="CO409" s="38">
        <v>0</v>
      </c>
      <c r="CP409" s="38">
        <v>0</v>
      </c>
      <c r="CQ409" s="38">
        <v>0</v>
      </c>
      <c r="CR409" s="38">
        <v>0</v>
      </c>
      <c r="CS409" s="38">
        <v>0</v>
      </c>
      <c r="CT409" s="38">
        <v>0</v>
      </c>
      <c r="CU409" s="38">
        <v>0</v>
      </c>
      <c r="CV409" s="38">
        <v>0</v>
      </c>
      <c r="CW409" s="50">
        <v>0</v>
      </c>
      <c r="CX409" s="38">
        <f t="shared" si="13"/>
        <v>2</v>
      </c>
      <c r="CY409" s="38">
        <v>1</v>
      </c>
      <c r="CZ409" s="38">
        <v>0</v>
      </c>
      <c r="DA409" s="38">
        <v>0</v>
      </c>
      <c r="DB409" s="38">
        <v>0</v>
      </c>
      <c r="DC409" s="38" t="s">
        <v>717</v>
      </c>
      <c r="DD409" s="38" t="s">
        <v>309</v>
      </c>
      <c r="DL409" s="38">
        <v>0</v>
      </c>
      <c r="DN409" s="38">
        <v>1</v>
      </c>
      <c r="DO409" s="38">
        <v>1856</v>
      </c>
      <c r="DP409" s="38" t="s">
        <v>2554</v>
      </c>
      <c r="DQ409" s="38" t="s">
        <v>2551</v>
      </c>
      <c r="DR409" s="38" t="s">
        <v>460</v>
      </c>
      <c r="DS409" s="38" t="s">
        <v>2554</v>
      </c>
    </row>
    <row r="410" spans="1:139" s="38" customFormat="1" ht="15.75" customHeight="1" x14ac:dyDescent="0.3">
      <c r="A410" s="38" t="s">
        <v>29</v>
      </c>
      <c r="B410" s="47" t="s">
        <v>2518</v>
      </c>
      <c r="C410" s="48" t="s">
        <v>2555</v>
      </c>
      <c r="F410" s="38" t="s">
        <v>91</v>
      </c>
      <c r="H410" s="38" t="s">
        <v>454</v>
      </c>
      <c r="I410" s="38" t="s">
        <v>56</v>
      </c>
      <c r="J410" s="38" t="s">
        <v>173</v>
      </c>
      <c r="K410" s="38" t="s">
        <v>471</v>
      </c>
      <c r="L410" s="38" t="s">
        <v>233</v>
      </c>
      <c r="M410" s="38" t="s">
        <v>272</v>
      </c>
      <c r="O410" s="38" t="s">
        <v>300</v>
      </c>
      <c r="P410" s="38" t="s">
        <v>2556</v>
      </c>
      <c r="Q410" s="38" t="s">
        <v>481</v>
      </c>
      <c r="R410" s="38">
        <v>0</v>
      </c>
      <c r="S410" s="38">
        <v>0</v>
      </c>
      <c r="T410" s="38">
        <v>0</v>
      </c>
      <c r="U410" s="38">
        <v>0</v>
      </c>
      <c r="V410" s="38">
        <v>0</v>
      </c>
      <c r="W410" s="38">
        <v>0</v>
      </c>
      <c r="X410" s="38">
        <v>0</v>
      </c>
      <c r="Y410" s="38">
        <v>0</v>
      </c>
      <c r="AA410" s="38">
        <v>0</v>
      </c>
      <c r="AB410" s="38">
        <v>0</v>
      </c>
      <c r="AC410" s="38">
        <v>0</v>
      </c>
      <c r="AD410" s="38">
        <v>0</v>
      </c>
      <c r="AE410" s="38">
        <v>0</v>
      </c>
      <c r="AF410" s="38">
        <v>0</v>
      </c>
      <c r="AG410" s="38">
        <v>0</v>
      </c>
      <c r="AH410" s="38">
        <v>0</v>
      </c>
      <c r="AI410" s="38">
        <v>0</v>
      </c>
      <c r="AJ410" s="38">
        <v>0</v>
      </c>
      <c r="AK410" s="38">
        <v>0</v>
      </c>
      <c r="AL410" s="38">
        <v>0</v>
      </c>
      <c r="AM410" s="38">
        <v>0</v>
      </c>
      <c r="AN410" s="38">
        <v>0</v>
      </c>
      <c r="AO410" s="38">
        <v>0</v>
      </c>
      <c r="AP410" s="38">
        <v>0</v>
      </c>
      <c r="AQ410" s="38">
        <v>0</v>
      </c>
      <c r="AR410" s="38">
        <v>0</v>
      </c>
      <c r="AS410" s="38">
        <v>0</v>
      </c>
      <c r="AT410" s="38">
        <v>0</v>
      </c>
      <c r="AU410" s="38">
        <v>0</v>
      </c>
      <c r="AV410" s="38">
        <v>0</v>
      </c>
      <c r="AW410" s="38">
        <v>1</v>
      </c>
      <c r="AX410" s="38">
        <v>0</v>
      </c>
      <c r="AY410" s="38">
        <v>0</v>
      </c>
      <c r="AZ410" s="38">
        <v>0</v>
      </c>
      <c r="BA410" s="38">
        <v>0</v>
      </c>
      <c r="BB410" s="38">
        <v>0</v>
      </c>
      <c r="BC410" s="38">
        <v>0</v>
      </c>
      <c r="BD410" s="38">
        <v>1</v>
      </c>
      <c r="BE410" s="38">
        <v>0</v>
      </c>
      <c r="BF410" s="38">
        <v>0</v>
      </c>
      <c r="BG410" s="38">
        <v>0</v>
      </c>
      <c r="BH410" s="43">
        <v>0</v>
      </c>
      <c r="BI410" s="38">
        <v>0</v>
      </c>
      <c r="BJ410" s="43">
        <v>0</v>
      </c>
      <c r="BK410" s="38">
        <v>0</v>
      </c>
      <c r="BL410" s="43">
        <v>0</v>
      </c>
      <c r="BM410" s="38">
        <v>0</v>
      </c>
      <c r="BN410" s="38">
        <v>0</v>
      </c>
      <c r="BO410" s="38">
        <v>0</v>
      </c>
      <c r="BP410" s="38">
        <v>0</v>
      </c>
      <c r="BQ410" s="38">
        <v>1</v>
      </c>
      <c r="BR410" s="38">
        <v>0</v>
      </c>
      <c r="BS410" s="38">
        <v>0</v>
      </c>
      <c r="BT410" s="38">
        <v>0</v>
      </c>
      <c r="BU410" s="38">
        <v>0</v>
      </c>
      <c r="BV410" s="38">
        <v>0</v>
      </c>
      <c r="BW410" s="38">
        <v>0</v>
      </c>
      <c r="BX410" s="38">
        <v>0</v>
      </c>
      <c r="BY410" s="38">
        <v>0</v>
      </c>
      <c r="BZ410" s="38">
        <v>0</v>
      </c>
      <c r="CA410" s="38">
        <v>0</v>
      </c>
      <c r="CB410" s="38">
        <v>0</v>
      </c>
      <c r="CC410" s="49">
        <v>0</v>
      </c>
      <c r="CD410" s="38">
        <v>0</v>
      </c>
      <c r="CE410" s="38">
        <v>0</v>
      </c>
      <c r="CF410" s="38">
        <v>0</v>
      </c>
      <c r="CG410" s="38">
        <v>0</v>
      </c>
      <c r="CH410" s="38">
        <v>0</v>
      </c>
      <c r="CI410" s="38">
        <v>0</v>
      </c>
      <c r="CJ410" s="38">
        <v>0</v>
      </c>
      <c r="CK410" s="38">
        <v>0</v>
      </c>
      <c r="CL410" s="38">
        <v>0</v>
      </c>
      <c r="CM410" s="38">
        <v>0</v>
      </c>
      <c r="CN410" s="38">
        <v>0</v>
      </c>
      <c r="CO410" s="38">
        <v>0</v>
      </c>
      <c r="CP410" s="38">
        <v>0</v>
      </c>
      <c r="CQ410" s="38">
        <v>0</v>
      </c>
      <c r="CR410" s="38">
        <v>0</v>
      </c>
      <c r="CS410" s="38">
        <v>0</v>
      </c>
      <c r="CT410" s="38">
        <v>0</v>
      </c>
      <c r="CU410" s="38">
        <v>0</v>
      </c>
      <c r="CV410" s="38">
        <v>0</v>
      </c>
      <c r="CW410" s="50">
        <v>0</v>
      </c>
      <c r="CX410" s="38">
        <f t="shared" si="13"/>
        <v>3</v>
      </c>
      <c r="CY410" s="38">
        <v>1</v>
      </c>
      <c r="CZ410" s="38">
        <v>0</v>
      </c>
      <c r="DA410" s="38">
        <v>0</v>
      </c>
      <c r="DB410" s="38">
        <v>0</v>
      </c>
      <c r="DC410" s="38" t="s">
        <v>2557</v>
      </c>
      <c r="DD410" s="38" t="s">
        <v>306</v>
      </c>
      <c r="DL410" s="38">
        <v>0</v>
      </c>
      <c r="DN410" s="38">
        <v>1</v>
      </c>
      <c r="DO410" s="38">
        <v>1875</v>
      </c>
      <c r="DP410" s="38" t="s">
        <v>2558</v>
      </c>
      <c r="DQ410" s="38" t="s">
        <v>2555</v>
      </c>
      <c r="DR410" s="38" t="s">
        <v>460</v>
      </c>
      <c r="DS410" s="38" t="s">
        <v>2558</v>
      </c>
    </row>
    <row r="411" spans="1:139" s="38" customFormat="1" ht="15.75" customHeight="1" x14ac:dyDescent="0.3">
      <c r="A411" s="40" t="s">
        <v>29</v>
      </c>
      <c r="B411" s="39" t="s">
        <v>2518</v>
      </c>
      <c r="C411" s="41" t="s">
        <v>2559</v>
      </c>
      <c r="D411" s="40"/>
      <c r="E411" s="40"/>
      <c r="F411" s="40" t="s">
        <v>91</v>
      </c>
      <c r="G411" s="40"/>
      <c r="H411" s="40" t="s">
        <v>454</v>
      </c>
      <c r="I411" s="40" t="s">
        <v>56</v>
      </c>
      <c r="J411" s="40" t="s">
        <v>213</v>
      </c>
      <c r="K411" s="40" t="s">
        <v>471</v>
      </c>
      <c r="L411" s="40" t="s">
        <v>233</v>
      </c>
      <c r="M411" s="40" t="s">
        <v>272</v>
      </c>
      <c r="N411" s="40"/>
      <c r="O411" s="40" t="s">
        <v>296</v>
      </c>
      <c r="P411" s="40"/>
      <c r="Q411" s="40" t="s">
        <v>768</v>
      </c>
      <c r="R411" s="40">
        <v>0</v>
      </c>
      <c r="S411" s="40">
        <v>0</v>
      </c>
      <c r="T411" s="40">
        <v>0</v>
      </c>
      <c r="U411" s="40">
        <v>0</v>
      </c>
      <c r="V411" s="40">
        <v>0</v>
      </c>
      <c r="W411" s="40">
        <v>0</v>
      </c>
      <c r="X411" s="40">
        <v>0</v>
      </c>
      <c r="Y411" s="40">
        <v>0</v>
      </c>
      <c r="Z411" s="40"/>
      <c r="AA411" s="40">
        <v>0</v>
      </c>
      <c r="AB411" s="40">
        <v>0</v>
      </c>
      <c r="AC411" s="40">
        <v>0</v>
      </c>
      <c r="AD411" s="40">
        <v>0</v>
      </c>
      <c r="AE411" s="40">
        <v>0</v>
      </c>
      <c r="AF411" s="40">
        <v>0</v>
      </c>
      <c r="AG411" s="40">
        <v>0</v>
      </c>
      <c r="AH411" s="40">
        <v>0</v>
      </c>
      <c r="AI411" s="40">
        <v>0</v>
      </c>
      <c r="AJ411" s="40">
        <v>0</v>
      </c>
      <c r="AK411" s="40">
        <v>0</v>
      </c>
      <c r="AL411" s="40">
        <v>0</v>
      </c>
      <c r="AM411" s="40">
        <v>0</v>
      </c>
      <c r="AN411" s="40">
        <v>0</v>
      </c>
      <c r="AO411" s="40">
        <v>0</v>
      </c>
      <c r="AP411" s="40">
        <v>0</v>
      </c>
      <c r="AQ411" s="40">
        <v>0</v>
      </c>
      <c r="AR411" s="40">
        <v>1</v>
      </c>
      <c r="AS411" s="40">
        <v>0</v>
      </c>
      <c r="AT411" s="40">
        <v>0</v>
      </c>
      <c r="AU411" s="40">
        <v>0</v>
      </c>
      <c r="AV411" s="40">
        <v>0</v>
      </c>
      <c r="AW411" s="40">
        <v>0</v>
      </c>
      <c r="AX411" s="40">
        <v>0</v>
      </c>
      <c r="AY411" s="40">
        <v>0</v>
      </c>
      <c r="AZ411" s="40">
        <v>0</v>
      </c>
      <c r="BA411" s="40">
        <v>0</v>
      </c>
      <c r="BB411" s="40">
        <v>0</v>
      </c>
      <c r="BC411" s="40">
        <v>0</v>
      </c>
      <c r="BD411" s="40">
        <v>0</v>
      </c>
      <c r="BE411" s="40">
        <v>0</v>
      </c>
      <c r="BF411" s="40">
        <v>0</v>
      </c>
      <c r="BG411" s="40">
        <v>0</v>
      </c>
      <c r="BH411" s="43">
        <v>0</v>
      </c>
      <c r="BI411" s="40">
        <v>0</v>
      </c>
      <c r="BJ411" s="43">
        <v>0</v>
      </c>
      <c r="BK411" s="40">
        <v>0</v>
      </c>
      <c r="BL411" s="43">
        <v>0</v>
      </c>
      <c r="BM411" s="40">
        <v>0</v>
      </c>
      <c r="BN411" s="40">
        <v>0</v>
      </c>
      <c r="BO411" s="40">
        <v>0</v>
      </c>
      <c r="BP411" s="40">
        <v>0</v>
      </c>
      <c r="BQ411" s="40">
        <v>0</v>
      </c>
      <c r="BR411" s="40">
        <v>0</v>
      </c>
      <c r="BS411" s="40">
        <v>0</v>
      </c>
      <c r="BT411" s="40">
        <v>0</v>
      </c>
      <c r="BU411" s="40">
        <v>0</v>
      </c>
      <c r="BV411" s="40">
        <v>0</v>
      </c>
      <c r="BW411" s="40">
        <v>0</v>
      </c>
      <c r="BX411" s="40">
        <v>0</v>
      </c>
      <c r="BY411" s="40">
        <v>0</v>
      </c>
      <c r="BZ411" s="40">
        <v>0</v>
      </c>
      <c r="CA411" s="40">
        <v>0</v>
      </c>
      <c r="CB411" s="40">
        <v>0</v>
      </c>
      <c r="CC411" s="44">
        <v>0</v>
      </c>
      <c r="CD411" s="40">
        <v>0</v>
      </c>
      <c r="CE411" s="40">
        <v>0</v>
      </c>
      <c r="CF411" s="40">
        <v>0</v>
      </c>
      <c r="CG411" s="40">
        <v>0</v>
      </c>
      <c r="CH411" s="40">
        <v>0</v>
      </c>
      <c r="CI411" s="40">
        <v>0</v>
      </c>
      <c r="CJ411" s="40">
        <v>0</v>
      </c>
      <c r="CK411" s="40">
        <v>0</v>
      </c>
      <c r="CL411" s="40">
        <v>0</v>
      </c>
      <c r="CM411" s="40">
        <v>0</v>
      </c>
      <c r="CN411" s="40">
        <v>0</v>
      </c>
      <c r="CO411" s="40">
        <v>0</v>
      </c>
      <c r="CP411" s="40">
        <v>0</v>
      </c>
      <c r="CQ411" s="40">
        <v>0</v>
      </c>
      <c r="CR411" s="40">
        <v>0</v>
      </c>
      <c r="CS411" s="40">
        <v>0</v>
      </c>
      <c r="CT411" s="40">
        <v>0</v>
      </c>
      <c r="CU411" s="40">
        <v>0</v>
      </c>
      <c r="CV411" s="40">
        <v>0</v>
      </c>
      <c r="CW411" s="42">
        <v>0</v>
      </c>
      <c r="CX411" s="40">
        <f t="shared" si="13"/>
        <v>1</v>
      </c>
      <c r="CY411" s="40">
        <v>1</v>
      </c>
      <c r="CZ411" s="40">
        <v>0</v>
      </c>
      <c r="DA411" s="40">
        <v>0</v>
      </c>
      <c r="DB411" s="40">
        <v>0</v>
      </c>
      <c r="DC411" s="40" t="s">
        <v>600</v>
      </c>
      <c r="DD411" s="38" t="s">
        <v>309</v>
      </c>
      <c r="DE411" s="40"/>
      <c r="DF411" s="40"/>
      <c r="DG411" s="40"/>
      <c r="DH411" s="40"/>
      <c r="DI411" s="40"/>
      <c r="DJ411" s="40"/>
      <c r="DK411" s="40"/>
      <c r="DL411" s="40">
        <v>0</v>
      </c>
      <c r="DM411" s="40"/>
      <c r="DN411" s="40">
        <v>1</v>
      </c>
      <c r="DO411" s="40">
        <v>2007</v>
      </c>
      <c r="DP411" s="40" t="s">
        <v>2560</v>
      </c>
      <c r="DQ411" s="40" t="s">
        <v>2559</v>
      </c>
      <c r="DR411" s="40" t="s">
        <v>460</v>
      </c>
      <c r="DS411" s="40" t="s">
        <v>2560</v>
      </c>
    </row>
    <row r="412" spans="1:139" s="38" customFormat="1" ht="15.75" customHeight="1" x14ac:dyDescent="0.3">
      <c r="A412" s="38" t="s">
        <v>29</v>
      </c>
      <c r="B412" s="47" t="s">
        <v>2561</v>
      </c>
      <c r="C412" s="48" t="s">
        <v>2562</v>
      </c>
      <c r="D412" s="48" t="s">
        <v>2563</v>
      </c>
      <c r="E412" s="48"/>
      <c r="F412" s="38" t="s">
        <v>122</v>
      </c>
      <c r="H412" s="546" t="s">
        <v>8574</v>
      </c>
      <c r="I412" s="38" t="s">
        <v>56</v>
      </c>
      <c r="J412" s="38" t="s">
        <v>455</v>
      </c>
      <c r="K412" s="38" t="s">
        <v>471</v>
      </c>
      <c r="M412" s="38" t="s">
        <v>272</v>
      </c>
      <c r="N412" s="38" t="s">
        <v>300</v>
      </c>
      <c r="O412" s="38" t="s">
        <v>300</v>
      </c>
      <c r="Q412" s="50"/>
      <c r="R412" s="38">
        <v>0</v>
      </c>
      <c r="S412" s="38">
        <v>0</v>
      </c>
      <c r="T412" s="38">
        <v>0</v>
      </c>
      <c r="U412" s="38">
        <v>0</v>
      </c>
      <c r="V412" s="38">
        <v>0</v>
      </c>
      <c r="W412" s="38">
        <v>1</v>
      </c>
      <c r="X412" s="38">
        <v>0</v>
      </c>
      <c r="Y412" s="38">
        <v>0</v>
      </c>
      <c r="AA412" s="38">
        <v>0</v>
      </c>
      <c r="AB412" s="38">
        <v>0</v>
      </c>
      <c r="AC412" s="38">
        <v>0</v>
      </c>
      <c r="AD412" s="38">
        <v>0</v>
      </c>
      <c r="AE412" s="38">
        <v>0</v>
      </c>
      <c r="AF412" s="38">
        <v>0</v>
      </c>
      <c r="AG412" s="38">
        <v>0</v>
      </c>
      <c r="AH412" s="38">
        <v>0</v>
      </c>
      <c r="AI412" s="38">
        <v>0</v>
      </c>
      <c r="AJ412" s="38">
        <v>0</v>
      </c>
      <c r="AK412" s="38">
        <v>0</v>
      </c>
      <c r="AL412" s="38">
        <v>0</v>
      </c>
      <c r="AM412" s="38">
        <v>0</v>
      </c>
      <c r="AN412" s="38">
        <v>0</v>
      </c>
      <c r="AO412" s="38">
        <v>0</v>
      </c>
      <c r="AP412" s="38">
        <v>0</v>
      </c>
      <c r="AQ412" s="38">
        <v>0</v>
      </c>
      <c r="AR412" s="38">
        <v>0</v>
      </c>
      <c r="AS412" s="38">
        <v>0</v>
      </c>
      <c r="AT412" s="38">
        <v>0</v>
      </c>
      <c r="AU412" s="38">
        <v>0</v>
      </c>
      <c r="AV412" s="38">
        <v>0</v>
      </c>
      <c r="AW412" s="38">
        <v>0</v>
      </c>
      <c r="AX412" s="38">
        <v>0</v>
      </c>
      <c r="AY412" s="38">
        <v>0</v>
      </c>
      <c r="AZ412" s="38">
        <v>0</v>
      </c>
      <c r="BA412" s="38">
        <v>0</v>
      </c>
      <c r="BB412" s="38">
        <v>0</v>
      </c>
      <c r="BC412" s="38">
        <v>0</v>
      </c>
      <c r="BD412" s="38">
        <v>0</v>
      </c>
      <c r="BE412" s="38">
        <v>0</v>
      </c>
      <c r="BF412" s="38">
        <v>0</v>
      </c>
      <c r="BG412" s="38">
        <v>0</v>
      </c>
      <c r="BH412" s="43">
        <v>0</v>
      </c>
      <c r="BI412" s="38">
        <v>0</v>
      </c>
      <c r="BJ412" s="43">
        <v>0</v>
      </c>
      <c r="BK412" s="38">
        <v>0</v>
      </c>
      <c r="BL412" s="43">
        <v>0</v>
      </c>
      <c r="BM412" s="38">
        <v>0</v>
      </c>
      <c r="BN412" s="38">
        <v>0</v>
      </c>
      <c r="BO412" s="38">
        <v>0</v>
      </c>
      <c r="BP412" s="38">
        <v>0</v>
      </c>
      <c r="BQ412" s="38">
        <v>0</v>
      </c>
      <c r="BR412" s="38">
        <v>0</v>
      </c>
      <c r="BS412" s="38">
        <v>0</v>
      </c>
      <c r="BT412" s="38">
        <v>0</v>
      </c>
      <c r="BU412" s="38">
        <v>0</v>
      </c>
      <c r="BV412" s="38">
        <v>0</v>
      </c>
      <c r="BW412" s="38">
        <v>0</v>
      </c>
      <c r="BX412" s="38">
        <v>0</v>
      </c>
      <c r="BY412" s="38">
        <v>0</v>
      </c>
      <c r="BZ412" s="38">
        <v>0</v>
      </c>
      <c r="CA412" s="38">
        <v>0</v>
      </c>
      <c r="CB412" s="38">
        <v>0</v>
      </c>
      <c r="CC412" s="49">
        <v>0</v>
      </c>
      <c r="CD412" s="38">
        <v>0</v>
      </c>
      <c r="CE412" s="38">
        <v>0</v>
      </c>
      <c r="CF412" s="38">
        <v>0</v>
      </c>
      <c r="CG412" s="38">
        <v>0</v>
      </c>
      <c r="CH412" s="38">
        <v>0</v>
      </c>
      <c r="CI412" s="38">
        <v>0</v>
      </c>
      <c r="CJ412" s="38">
        <v>0</v>
      </c>
      <c r="CK412" s="38">
        <v>0</v>
      </c>
      <c r="CL412" s="38">
        <v>0</v>
      </c>
      <c r="CM412" s="38">
        <v>0</v>
      </c>
      <c r="CN412" s="38">
        <v>0</v>
      </c>
      <c r="CO412" s="38">
        <v>0</v>
      </c>
      <c r="CP412" s="38">
        <v>0</v>
      </c>
      <c r="CQ412" s="38">
        <v>0</v>
      </c>
      <c r="CR412" s="38">
        <v>0</v>
      </c>
      <c r="CS412" s="38">
        <v>0</v>
      </c>
      <c r="CT412" s="38">
        <v>0</v>
      </c>
      <c r="CU412" s="38">
        <v>0</v>
      </c>
      <c r="CV412" s="38">
        <v>0</v>
      </c>
      <c r="CW412" s="50">
        <v>0</v>
      </c>
      <c r="CX412" s="38">
        <v>0</v>
      </c>
      <c r="CY412" s="38">
        <v>1</v>
      </c>
      <c r="CZ412" s="38">
        <v>0</v>
      </c>
      <c r="DA412" s="38">
        <v>0</v>
      </c>
      <c r="DB412" s="38">
        <v>0</v>
      </c>
      <c r="DC412" s="38" t="s">
        <v>1415</v>
      </c>
      <c r="DD412" s="38" t="s">
        <v>311</v>
      </c>
      <c r="DF412" s="38">
        <v>1</v>
      </c>
      <c r="DL412" s="38">
        <v>0</v>
      </c>
      <c r="DN412" s="38">
        <v>1</v>
      </c>
      <c r="DO412" s="38">
        <v>2008</v>
      </c>
      <c r="DP412" s="38" t="s">
        <v>2564</v>
      </c>
      <c r="DQ412" s="48" t="s">
        <v>2565</v>
      </c>
      <c r="DR412" s="38">
        <v>2019</v>
      </c>
      <c r="DS412" s="38" t="s">
        <v>2566</v>
      </c>
    </row>
    <row r="413" spans="1:139" s="38" customFormat="1" ht="15.75" customHeight="1" x14ac:dyDescent="0.3">
      <c r="A413" s="38" t="s">
        <v>29</v>
      </c>
      <c r="B413" s="47" t="s">
        <v>2561</v>
      </c>
      <c r="C413" s="48" t="s">
        <v>2567</v>
      </c>
      <c r="D413" s="48" t="s">
        <v>2568</v>
      </c>
      <c r="E413" s="48"/>
      <c r="F413" s="38" t="s">
        <v>122</v>
      </c>
      <c r="H413" s="546" t="s">
        <v>8574</v>
      </c>
      <c r="I413" s="38" t="s">
        <v>56</v>
      </c>
      <c r="J413" s="38" t="s">
        <v>455</v>
      </c>
      <c r="K413" s="38" t="s">
        <v>471</v>
      </c>
      <c r="M413" s="38" t="s">
        <v>272</v>
      </c>
      <c r="N413" s="38" t="s">
        <v>2569</v>
      </c>
      <c r="O413" s="38" t="s">
        <v>299</v>
      </c>
      <c r="R413" s="38">
        <v>0</v>
      </c>
      <c r="S413" s="38">
        <v>0</v>
      </c>
      <c r="T413" s="38">
        <v>0</v>
      </c>
      <c r="U413" s="38">
        <v>0</v>
      </c>
      <c r="V413" s="38">
        <v>0</v>
      </c>
      <c r="W413" s="38">
        <v>1</v>
      </c>
      <c r="X413" s="38">
        <v>0</v>
      </c>
      <c r="Y413" s="38">
        <v>0</v>
      </c>
      <c r="AA413" s="38">
        <v>0</v>
      </c>
      <c r="AB413" s="38">
        <v>0</v>
      </c>
      <c r="AC413" s="38">
        <v>0</v>
      </c>
      <c r="AD413" s="38">
        <v>0</v>
      </c>
      <c r="AE413" s="38">
        <v>0</v>
      </c>
      <c r="AF413" s="38">
        <v>0</v>
      </c>
      <c r="AG413" s="38">
        <v>0</v>
      </c>
      <c r="AH413" s="38">
        <v>0</v>
      </c>
      <c r="AI413" s="38">
        <v>0</v>
      </c>
      <c r="AJ413" s="38">
        <v>0</v>
      </c>
      <c r="AK413" s="38">
        <v>0</v>
      </c>
      <c r="AL413" s="38">
        <v>0</v>
      </c>
      <c r="AM413" s="38">
        <v>0</v>
      </c>
      <c r="AN413" s="38">
        <v>0</v>
      </c>
      <c r="AO413" s="38">
        <v>0</v>
      </c>
      <c r="AP413" s="38">
        <v>0</v>
      </c>
      <c r="AQ413" s="38">
        <v>0</v>
      </c>
      <c r="AR413" s="38">
        <v>0</v>
      </c>
      <c r="AS413" s="38">
        <v>0</v>
      </c>
      <c r="AT413" s="38">
        <v>0</v>
      </c>
      <c r="AU413" s="38">
        <v>0</v>
      </c>
      <c r="AV413" s="38">
        <v>0</v>
      </c>
      <c r="AW413" s="38">
        <v>0</v>
      </c>
      <c r="AX413" s="38">
        <v>0</v>
      </c>
      <c r="AY413" s="38">
        <v>0</v>
      </c>
      <c r="AZ413" s="38">
        <v>0</v>
      </c>
      <c r="BA413" s="38">
        <v>0</v>
      </c>
      <c r="BB413" s="38">
        <v>0</v>
      </c>
      <c r="BC413" s="38">
        <v>0</v>
      </c>
      <c r="BD413" s="38">
        <v>0</v>
      </c>
      <c r="BE413" s="38">
        <v>0</v>
      </c>
      <c r="BF413" s="38">
        <v>0</v>
      </c>
      <c r="BG413" s="38">
        <v>0</v>
      </c>
      <c r="BH413" s="43">
        <v>0</v>
      </c>
      <c r="BI413" s="38">
        <v>0</v>
      </c>
      <c r="BJ413" s="43">
        <v>0</v>
      </c>
      <c r="BK413" s="38">
        <v>0</v>
      </c>
      <c r="BL413" s="43">
        <v>0</v>
      </c>
      <c r="BM413" s="38">
        <v>0</v>
      </c>
      <c r="BN413" s="38">
        <v>0</v>
      </c>
      <c r="BO413" s="38">
        <v>0</v>
      </c>
      <c r="BP413" s="38">
        <v>0</v>
      </c>
      <c r="BQ413" s="38">
        <v>0</v>
      </c>
      <c r="BR413" s="38">
        <v>0</v>
      </c>
      <c r="BS413" s="38">
        <v>0</v>
      </c>
      <c r="BT413" s="38">
        <v>0</v>
      </c>
      <c r="BU413" s="38">
        <v>0</v>
      </c>
      <c r="BV413" s="38">
        <v>0</v>
      </c>
      <c r="BW413" s="38">
        <v>0</v>
      </c>
      <c r="BX413" s="38">
        <v>0</v>
      </c>
      <c r="BY413" s="38">
        <v>0</v>
      </c>
      <c r="BZ413" s="38">
        <v>0</v>
      </c>
      <c r="CA413" s="38">
        <v>0</v>
      </c>
      <c r="CB413" s="38">
        <v>0</v>
      </c>
      <c r="CC413" s="49">
        <v>0</v>
      </c>
      <c r="CD413" s="38">
        <v>0</v>
      </c>
      <c r="CE413" s="38">
        <v>0</v>
      </c>
      <c r="CF413" s="38">
        <v>0</v>
      </c>
      <c r="CG413" s="38">
        <v>0</v>
      </c>
      <c r="CH413" s="38">
        <v>0</v>
      </c>
      <c r="CI413" s="38">
        <v>0</v>
      </c>
      <c r="CJ413" s="38">
        <v>0</v>
      </c>
      <c r="CK413" s="38">
        <v>0</v>
      </c>
      <c r="CL413" s="38">
        <v>0</v>
      </c>
      <c r="CM413" s="38">
        <v>0</v>
      </c>
      <c r="CN413" s="38">
        <v>0</v>
      </c>
      <c r="CO413" s="38">
        <v>0</v>
      </c>
      <c r="CP413" s="38">
        <v>0</v>
      </c>
      <c r="CQ413" s="38">
        <v>0</v>
      </c>
      <c r="CR413" s="38">
        <v>0</v>
      </c>
      <c r="CS413" s="38">
        <v>0</v>
      </c>
      <c r="CT413" s="38">
        <v>0</v>
      </c>
      <c r="CU413" s="38">
        <v>0</v>
      </c>
      <c r="CV413" s="38">
        <v>0</v>
      </c>
      <c r="CW413" s="50">
        <v>0</v>
      </c>
      <c r="CX413" s="38">
        <v>0</v>
      </c>
      <c r="CY413" s="38">
        <v>1</v>
      </c>
      <c r="CZ413" s="38">
        <v>0</v>
      </c>
      <c r="DA413" s="38">
        <v>0</v>
      </c>
      <c r="DB413" s="38">
        <v>0</v>
      </c>
      <c r="DC413" s="38" t="s">
        <v>1415</v>
      </c>
      <c r="DD413" s="38" t="s">
        <v>311</v>
      </c>
      <c r="DF413" s="38">
        <v>1</v>
      </c>
      <c r="DL413" s="38">
        <v>0</v>
      </c>
      <c r="DN413" s="38">
        <v>1</v>
      </c>
      <c r="DO413" s="38">
        <v>1959</v>
      </c>
      <c r="DP413" s="38" t="s">
        <v>2570</v>
      </c>
      <c r="DQ413" s="48" t="s">
        <v>2571</v>
      </c>
      <c r="DR413" s="38">
        <v>2019</v>
      </c>
      <c r="DS413" s="38" t="s">
        <v>2572</v>
      </c>
    </row>
    <row r="414" spans="1:139" s="38" customFormat="1" ht="15.75" customHeight="1" x14ac:dyDescent="0.3">
      <c r="A414" s="38" t="s">
        <v>29</v>
      </c>
      <c r="B414" s="47" t="s">
        <v>2561</v>
      </c>
      <c r="C414" s="48" t="s">
        <v>2573</v>
      </c>
      <c r="D414" s="48"/>
      <c r="E414" s="48"/>
      <c r="F414" s="38" t="s">
        <v>122</v>
      </c>
      <c r="H414" s="546" t="s">
        <v>8574</v>
      </c>
      <c r="I414" s="38" t="s">
        <v>56</v>
      </c>
      <c r="J414" s="38" t="s">
        <v>455</v>
      </c>
      <c r="K414" s="38" t="s">
        <v>471</v>
      </c>
      <c r="M414" s="38" t="s">
        <v>272</v>
      </c>
      <c r="O414" s="38" t="s">
        <v>299</v>
      </c>
      <c r="W414" s="38">
        <v>1</v>
      </c>
      <c r="BH414" s="43"/>
      <c r="BJ414" s="43"/>
      <c r="BL414" s="43"/>
      <c r="CC414" s="49"/>
      <c r="CW414" s="50"/>
      <c r="DC414" s="38" t="s">
        <v>1771</v>
      </c>
      <c r="DD414" s="38" t="s">
        <v>311</v>
      </c>
      <c r="DN414" s="38">
        <v>1</v>
      </c>
      <c r="DO414" s="38">
        <v>2021</v>
      </c>
      <c r="DP414" s="38" t="s">
        <v>2575</v>
      </c>
      <c r="DQ414" s="48"/>
      <c r="DS414" s="38" t="s">
        <v>2575</v>
      </c>
    </row>
    <row r="415" spans="1:139" s="38" customFormat="1" ht="15.75" customHeight="1" x14ac:dyDescent="0.3">
      <c r="A415" s="40" t="s">
        <v>29</v>
      </c>
      <c r="B415" s="39" t="s">
        <v>2576</v>
      </c>
      <c r="C415" s="41" t="s">
        <v>2577</v>
      </c>
      <c r="D415" s="40"/>
      <c r="E415" s="40"/>
      <c r="F415" s="40" t="s">
        <v>91</v>
      </c>
      <c r="G415" s="40"/>
      <c r="H415" s="40" t="s">
        <v>454</v>
      </c>
      <c r="I415" s="40" t="s">
        <v>13</v>
      </c>
      <c r="J415" s="40" t="s">
        <v>221</v>
      </c>
      <c r="K415" s="40" t="s">
        <v>269</v>
      </c>
      <c r="L415" s="40"/>
      <c r="M415" s="40" t="s">
        <v>272</v>
      </c>
      <c r="N415" s="40"/>
      <c r="O415" s="40" t="s">
        <v>300</v>
      </c>
      <c r="P415" s="40" t="s">
        <v>2578</v>
      </c>
      <c r="Q415" s="42" t="s">
        <v>2579</v>
      </c>
      <c r="R415" s="40">
        <v>0</v>
      </c>
      <c r="S415" s="40">
        <v>0</v>
      </c>
      <c r="T415" s="40">
        <v>0</v>
      </c>
      <c r="U415" s="40">
        <v>0</v>
      </c>
      <c r="V415" s="40">
        <v>0</v>
      </c>
      <c r="W415" s="40">
        <v>0</v>
      </c>
      <c r="X415" s="40">
        <v>0</v>
      </c>
      <c r="Y415" s="40">
        <v>0</v>
      </c>
      <c r="Z415" s="40"/>
      <c r="AA415" s="40">
        <v>0</v>
      </c>
      <c r="AB415" s="40">
        <v>0</v>
      </c>
      <c r="AC415" s="40">
        <v>0</v>
      </c>
      <c r="AD415" s="40">
        <v>0</v>
      </c>
      <c r="AE415" s="40">
        <v>0</v>
      </c>
      <c r="AF415" s="40">
        <v>0</v>
      </c>
      <c r="AG415" s="40">
        <v>0</v>
      </c>
      <c r="AH415" s="40">
        <v>0</v>
      </c>
      <c r="AI415" s="40">
        <v>0</v>
      </c>
      <c r="AJ415" s="40">
        <v>0</v>
      </c>
      <c r="AK415" s="40">
        <v>0</v>
      </c>
      <c r="AL415" s="40">
        <v>0</v>
      </c>
      <c r="AM415" s="40">
        <v>0</v>
      </c>
      <c r="AN415" s="40">
        <v>0</v>
      </c>
      <c r="AO415" s="40">
        <v>0</v>
      </c>
      <c r="AP415" s="40">
        <v>0</v>
      </c>
      <c r="AQ415" s="40">
        <v>0</v>
      </c>
      <c r="AR415" s="40">
        <v>1</v>
      </c>
      <c r="AS415" s="40">
        <v>0</v>
      </c>
      <c r="AT415" s="40">
        <v>0</v>
      </c>
      <c r="AU415" s="40">
        <v>0</v>
      </c>
      <c r="AV415" s="40">
        <v>0</v>
      </c>
      <c r="AW415" s="40">
        <v>0</v>
      </c>
      <c r="AX415" s="40">
        <v>0</v>
      </c>
      <c r="AY415" s="40">
        <v>0</v>
      </c>
      <c r="AZ415" s="40">
        <v>0</v>
      </c>
      <c r="BA415" s="40">
        <v>0</v>
      </c>
      <c r="BB415" s="40">
        <v>0</v>
      </c>
      <c r="BC415" s="40">
        <v>0</v>
      </c>
      <c r="BD415" s="40">
        <v>0</v>
      </c>
      <c r="BE415" s="40">
        <v>1</v>
      </c>
      <c r="BF415" s="40">
        <v>0</v>
      </c>
      <c r="BG415" s="40">
        <v>0</v>
      </c>
      <c r="BH415" s="43">
        <v>0</v>
      </c>
      <c r="BI415" s="40">
        <v>0</v>
      </c>
      <c r="BJ415" s="43">
        <v>0</v>
      </c>
      <c r="BK415" s="40">
        <v>1</v>
      </c>
      <c r="BL415" s="43">
        <v>0</v>
      </c>
      <c r="BM415" s="40">
        <v>0</v>
      </c>
      <c r="BN415" s="40">
        <v>1</v>
      </c>
      <c r="BO415" s="40">
        <v>1</v>
      </c>
      <c r="BP415" s="40">
        <v>1</v>
      </c>
      <c r="BQ415" s="40">
        <v>0</v>
      </c>
      <c r="BR415" s="40">
        <v>0</v>
      </c>
      <c r="BS415" s="40">
        <v>0</v>
      </c>
      <c r="BT415" s="40">
        <v>0</v>
      </c>
      <c r="BU415" s="40">
        <v>0</v>
      </c>
      <c r="BV415" s="40">
        <v>0</v>
      </c>
      <c r="BW415" s="40">
        <v>0</v>
      </c>
      <c r="BX415" s="40">
        <v>0</v>
      </c>
      <c r="BY415" s="40">
        <v>0</v>
      </c>
      <c r="BZ415" s="40">
        <v>0</v>
      </c>
      <c r="CA415" s="40">
        <v>0</v>
      </c>
      <c r="CB415" s="40">
        <v>0</v>
      </c>
      <c r="CC415" s="44">
        <v>0</v>
      </c>
      <c r="CD415" s="40">
        <v>0</v>
      </c>
      <c r="CE415" s="40">
        <v>0</v>
      </c>
      <c r="CF415" s="40">
        <v>0</v>
      </c>
      <c r="CG415" s="40">
        <v>0</v>
      </c>
      <c r="CH415" s="40">
        <v>0</v>
      </c>
      <c r="CI415" s="40">
        <v>0</v>
      </c>
      <c r="CJ415" s="40">
        <v>0</v>
      </c>
      <c r="CK415" s="40">
        <v>0</v>
      </c>
      <c r="CL415" s="40">
        <v>0</v>
      </c>
      <c r="CM415" s="40">
        <v>0</v>
      </c>
      <c r="CN415" s="40">
        <v>0</v>
      </c>
      <c r="CO415" s="40">
        <v>0</v>
      </c>
      <c r="CP415" s="40">
        <v>0</v>
      </c>
      <c r="CQ415" s="40">
        <v>0</v>
      </c>
      <c r="CR415" s="40">
        <v>0</v>
      </c>
      <c r="CS415" s="40">
        <v>0</v>
      </c>
      <c r="CT415" s="40">
        <v>0</v>
      </c>
      <c r="CU415" s="40">
        <v>0</v>
      </c>
      <c r="CV415" s="40">
        <v>0</v>
      </c>
      <c r="CW415" s="42">
        <v>0</v>
      </c>
      <c r="CX415" s="40">
        <f t="shared" ref="CX415:CX420" si="14">SUM(AA415:CW415)</f>
        <v>6</v>
      </c>
      <c r="CY415" s="40">
        <v>1</v>
      </c>
      <c r="CZ415" s="40">
        <v>0</v>
      </c>
      <c r="DA415" s="40">
        <v>0</v>
      </c>
      <c r="DB415" s="40">
        <v>0</v>
      </c>
      <c r="DC415" s="40" t="s">
        <v>2580</v>
      </c>
      <c r="DD415" s="40" t="s">
        <v>321</v>
      </c>
      <c r="DE415" s="40"/>
      <c r="DF415" s="40"/>
      <c r="DG415" s="40" t="s">
        <v>2581</v>
      </c>
      <c r="DH415" s="40" t="s">
        <v>2582</v>
      </c>
      <c r="DI415" s="40"/>
      <c r="DJ415" s="40"/>
      <c r="DK415" s="40"/>
      <c r="DL415" s="40">
        <v>1</v>
      </c>
      <c r="DM415" s="40" t="s">
        <v>595</v>
      </c>
      <c r="DN415" s="40">
        <v>1</v>
      </c>
      <c r="DO415" s="40">
        <v>1916</v>
      </c>
      <c r="DP415" s="40" t="s">
        <v>2583</v>
      </c>
      <c r="DQ415" s="40" t="s">
        <v>2584</v>
      </c>
      <c r="DR415" s="40">
        <v>1989</v>
      </c>
      <c r="DS415" s="38" t="s">
        <v>2585</v>
      </c>
    </row>
    <row r="416" spans="1:139" s="38" customFormat="1" ht="15.75" customHeight="1" x14ac:dyDescent="0.3">
      <c r="A416" s="40" t="s">
        <v>29</v>
      </c>
      <c r="B416" s="39" t="s">
        <v>2586</v>
      </c>
      <c r="C416" s="41" t="s">
        <v>2587</v>
      </c>
      <c r="D416" s="40" t="s">
        <v>2588</v>
      </c>
      <c r="E416" s="40"/>
      <c r="F416" s="40" t="s">
        <v>122</v>
      </c>
      <c r="G416" s="40"/>
      <c r="H416" s="40" t="s">
        <v>454</v>
      </c>
      <c r="I416" s="40" t="s">
        <v>56</v>
      </c>
      <c r="J416" s="40" t="s">
        <v>2589</v>
      </c>
      <c r="K416" s="40" t="s">
        <v>269</v>
      </c>
      <c r="L416" s="40" t="s">
        <v>41</v>
      </c>
      <c r="M416" s="40" t="s">
        <v>41</v>
      </c>
      <c r="N416" s="40"/>
      <c r="O416" s="40" t="s">
        <v>299</v>
      </c>
      <c r="P416" s="40" t="s">
        <v>2590</v>
      </c>
      <c r="Q416" s="42" t="s">
        <v>2591</v>
      </c>
      <c r="R416" s="40">
        <v>0</v>
      </c>
      <c r="S416" s="40">
        <v>0</v>
      </c>
      <c r="T416" s="40">
        <v>0</v>
      </c>
      <c r="U416" s="40">
        <v>0</v>
      </c>
      <c r="V416" s="40">
        <v>0</v>
      </c>
      <c r="W416" s="40">
        <v>0</v>
      </c>
      <c r="X416" s="40">
        <v>0</v>
      </c>
      <c r="Y416" s="40">
        <v>0</v>
      </c>
      <c r="Z416" s="40"/>
      <c r="AA416" s="40">
        <v>0</v>
      </c>
      <c r="AB416" s="40">
        <v>0</v>
      </c>
      <c r="AC416" s="40">
        <v>0</v>
      </c>
      <c r="AD416" s="40">
        <v>0</v>
      </c>
      <c r="AE416" s="40">
        <v>0</v>
      </c>
      <c r="AF416" s="40">
        <v>0</v>
      </c>
      <c r="AG416" s="40">
        <v>0</v>
      </c>
      <c r="AH416" s="40">
        <v>0</v>
      </c>
      <c r="AI416" s="40">
        <v>0</v>
      </c>
      <c r="AJ416" s="40">
        <v>0</v>
      </c>
      <c r="AK416" s="40">
        <v>0</v>
      </c>
      <c r="AL416" s="40">
        <v>0</v>
      </c>
      <c r="AM416" s="40">
        <v>0</v>
      </c>
      <c r="AN416" s="40">
        <v>0</v>
      </c>
      <c r="AO416" s="40">
        <v>0</v>
      </c>
      <c r="AP416" s="40">
        <v>0</v>
      </c>
      <c r="AQ416" s="40">
        <v>1</v>
      </c>
      <c r="AR416" s="40">
        <v>1</v>
      </c>
      <c r="AS416" s="40">
        <v>0</v>
      </c>
      <c r="AT416" s="40">
        <v>0</v>
      </c>
      <c r="AU416" s="40">
        <v>0</v>
      </c>
      <c r="AV416" s="40">
        <v>0</v>
      </c>
      <c r="AW416" s="40">
        <v>0</v>
      </c>
      <c r="AX416" s="40">
        <v>0</v>
      </c>
      <c r="AY416" s="40">
        <v>0</v>
      </c>
      <c r="AZ416" s="40">
        <v>0</v>
      </c>
      <c r="BA416" s="40">
        <v>0</v>
      </c>
      <c r="BB416" s="40">
        <v>0</v>
      </c>
      <c r="BC416" s="40">
        <v>0</v>
      </c>
      <c r="BD416" s="40">
        <v>0</v>
      </c>
      <c r="BE416" s="40">
        <v>0</v>
      </c>
      <c r="BF416" s="40">
        <v>0</v>
      </c>
      <c r="BG416" s="40">
        <v>0</v>
      </c>
      <c r="BH416" s="43">
        <v>0</v>
      </c>
      <c r="BI416" s="40">
        <v>0</v>
      </c>
      <c r="BJ416" s="43">
        <v>0</v>
      </c>
      <c r="BK416" s="40">
        <v>0</v>
      </c>
      <c r="BL416" s="43">
        <v>0</v>
      </c>
      <c r="BM416" s="40">
        <v>0</v>
      </c>
      <c r="BN416" s="40">
        <v>0</v>
      </c>
      <c r="BO416" s="40">
        <v>0</v>
      </c>
      <c r="BP416" s="40">
        <v>0</v>
      </c>
      <c r="BQ416" s="40">
        <v>0</v>
      </c>
      <c r="BR416" s="40">
        <v>0</v>
      </c>
      <c r="BS416" s="40">
        <v>0</v>
      </c>
      <c r="BT416" s="40">
        <v>0</v>
      </c>
      <c r="BU416" s="40">
        <v>0</v>
      </c>
      <c r="BV416" s="40">
        <v>0</v>
      </c>
      <c r="BW416" s="40">
        <v>0</v>
      </c>
      <c r="BX416" s="40">
        <v>0</v>
      </c>
      <c r="BY416" s="40">
        <v>0</v>
      </c>
      <c r="BZ416" s="40">
        <v>0</v>
      </c>
      <c r="CA416" s="40">
        <v>0</v>
      </c>
      <c r="CB416" s="40">
        <v>0</v>
      </c>
      <c r="CC416" s="44">
        <v>0</v>
      </c>
      <c r="CD416" s="40">
        <v>0</v>
      </c>
      <c r="CE416" s="40">
        <v>0</v>
      </c>
      <c r="CF416" s="40">
        <v>0</v>
      </c>
      <c r="CG416" s="40">
        <v>0</v>
      </c>
      <c r="CH416" s="40">
        <v>0</v>
      </c>
      <c r="CI416" s="40">
        <v>0</v>
      </c>
      <c r="CJ416" s="40">
        <v>0</v>
      </c>
      <c r="CK416" s="40">
        <v>0</v>
      </c>
      <c r="CL416" s="40">
        <v>0</v>
      </c>
      <c r="CM416" s="40">
        <v>0</v>
      </c>
      <c r="CN416" s="40">
        <v>0</v>
      </c>
      <c r="CO416" s="40">
        <v>0</v>
      </c>
      <c r="CP416" s="40">
        <v>0</v>
      </c>
      <c r="CQ416" s="40">
        <v>0</v>
      </c>
      <c r="CR416" s="40">
        <v>0</v>
      </c>
      <c r="CS416" s="40">
        <v>0</v>
      </c>
      <c r="CT416" s="40">
        <v>0</v>
      </c>
      <c r="CU416" s="40">
        <v>0</v>
      </c>
      <c r="CV416" s="40">
        <v>0</v>
      </c>
      <c r="CW416" s="42">
        <v>0</v>
      </c>
      <c r="CX416" s="40">
        <f t="shared" si="14"/>
        <v>2</v>
      </c>
      <c r="CY416" s="40">
        <v>1</v>
      </c>
      <c r="CZ416" s="40">
        <v>0</v>
      </c>
      <c r="DA416" s="40">
        <v>0</v>
      </c>
      <c r="DB416" s="40">
        <v>0</v>
      </c>
      <c r="DC416" s="40" t="s">
        <v>600</v>
      </c>
      <c r="DD416" s="40" t="s">
        <v>309</v>
      </c>
      <c r="DE416" s="40"/>
      <c r="DF416" s="40"/>
      <c r="DG416" s="40"/>
      <c r="DH416" s="40"/>
      <c r="DI416" s="40"/>
      <c r="DJ416" s="40"/>
      <c r="DK416" s="40"/>
      <c r="DL416" s="40">
        <v>0</v>
      </c>
      <c r="DM416" s="40"/>
      <c r="DN416" s="40">
        <v>1</v>
      </c>
      <c r="DO416" s="40">
        <v>1926</v>
      </c>
      <c r="DP416" s="40" t="s">
        <v>2592</v>
      </c>
      <c r="DQ416" s="40" t="s">
        <v>2593</v>
      </c>
      <c r="DR416" s="40">
        <v>1931</v>
      </c>
      <c r="DS416" s="38" t="s">
        <v>2594</v>
      </c>
      <c r="DT416" s="37"/>
      <c r="DU416" s="37"/>
      <c r="DV416" s="37"/>
      <c r="DW416" s="37"/>
      <c r="DX416" s="37"/>
      <c r="DY416" s="37"/>
      <c r="DZ416" s="37"/>
      <c r="EA416" s="37"/>
      <c r="EB416" s="37"/>
      <c r="EC416" s="37"/>
      <c r="ED416" s="37"/>
      <c r="EE416" s="37"/>
      <c r="EF416" s="37"/>
      <c r="EG416" s="37"/>
      <c r="EH416" s="37"/>
      <c r="EI416" s="37"/>
    </row>
    <row r="417" spans="1:139" s="38" customFormat="1" ht="15.75" customHeight="1" x14ac:dyDescent="0.3">
      <c r="A417" s="40" t="s">
        <v>29</v>
      </c>
      <c r="B417" s="39" t="s">
        <v>2586</v>
      </c>
      <c r="C417" s="41" t="s">
        <v>2595</v>
      </c>
      <c r="D417" s="40"/>
      <c r="E417" s="40"/>
      <c r="F417" s="40" t="s">
        <v>122</v>
      </c>
      <c r="G417" s="40"/>
      <c r="H417" s="40" t="s">
        <v>454</v>
      </c>
      <c r="I417" s="40" t="s">
        <v>56</v>
      </c>
      <c r="J417" s="40" t="s">
        <v>156</v>
      </c>
      <c r="K417" s="40" t="s">
        <v>471</v>
      </c>
      <c r="L417" s="40"/>
      <c r="M417" s="40" t="s">
        <v>272</v>
      </c>
      <c r="N417" s="40"/>
      <c r="O417" s="40" t="s">
        <v>292</v>
      </c>
      <c r="P417" s="40" t="s">
        <v>2596</v>
      </c>
      <c r="Q417" s="40" t="s">
        <v>2597</v>
      </c>
      <c r="R417" s="40">
        <v>0</v>
      </c>
      <c r="S417" s="40">
        <v>0</v>
      </c>
      <c r="T417" s="40">
        <v>0</v>
      </c>
      <c r="U417" s="40">
        <v>0</v>
      </c>
      <c r="V417" s="40">
        <v>0</v>
      </c>
      <c r="W417" s="40">
        <v>0</v>
      </c>
      <c r="X417" s="40">
        <v>0</v>
      </c>
      <c r="Y417" s="40">
        <v>0</v>
      </c>
      <c r="Z417" s="40"/>
      <c r="AA417" s="40">
        <v>0</v>
      </c>
      <c r="AB417" s="40">
        <v>0</v>
      </c>
      <c r="AC417" s="40">
        <v>0</v>
      </c>
      <c r="AD417" s="40">
        <v>0</v>
      </c>
      <c r="AE417" s="40">
        <v>0</v>
      </c>
      <c r="AF417" s="40">
        <v>0</v>
      </c>
      <c r="AG417" s="40">
        <v>0</v>
      </c>
      <c r="AH417" s="40">
        <v>0</v>
      </c>
      <c r="AI417" s="40">
        <v>0</v>
      </c>
      <c r="AJ417" s="40">
        <v>0</v>
      </c>
      <c r="AK417" s="40">
        <v>0</v>
      </c>
      <c r="AL417" s="40">
        <v>0</v>
      </c>
      <c r="AM417" s="40">
        <v>0</v>
      </c>
      <c r="AN417" s="40">
        <v>0</v>
      </c>
      <c r="AO417" s="40">
        <v>0</v>
      </c>
      <c r="AP417" s="40">
        <v>0</v>
      </c>
      <c r="AQ417" s="40">
        <v>0</v>
      </c>
      <c r="AR417" s="40">
        <v>0</v>
      </c>
      <c r="AS417" s="40">
        <v>0</v>
      </c>
      <c r="AT417" s="40">
        <v>0</v>
      </c>
      <c r="AU417" s="40">
        <v>0</v>
      </c>
      <c r="AV417" s="40">
        <v>0</v>
      </c>
      <c r="AW417" s="40">
        <v>0</v>
      </c>
      <c r="AX417" s="40">
        <v>0</v>
      </c>
      <c r="AY417" s="40">
        <v>0</v>
      </c>
      <c r="AZ417" s="40">
        <v>0</v>
      </c>
      <c r="BA417" s="40">
        <v>0</v>
      </c>
      <c r="BB417" s="40">
        <v>0</v>
      </c>
      <c r="BC417" s="40">
        <v>0</v>
      </c>
      <c r="BD417" s="40">
        <v>0</v>
      </c>
      <c r="BE417" s="40">
        <v>1</v>
      </c>
      <c r="BF417" s="40">
        <v>0</v>
      </c>
      <c r="BG417" s="40">
        <v>0</v>
      </c>
      <c r="BH417" s="43">
        <v>0</v>
      </c>
      <c r="BI417" s="40">
        <v>0</v>
      </c>
      <c r="BJ417" s="43">
        <v>0</v>
      </c>
      <c r="BK417" s="40">
        <v>0</v>
      </c>
      <c r="BL417" s="43">
        <v>0</v>
      </c>
      <c r="BM417" s="40">
        <v>0</v>
      </c>
      <c r="BN417" s="40">
        <v>0</v>
      </c>
      <c r="BO417" s="40">
        <v>0</v>
      </c>
      <c r="BP417" s="40">
        <v>0</v>
      </c>
      <c r="BQ417" s="40">
        <v>0</v>
      </c>
      <c r="BR417" s="40">
        <v>0</v>
      </c>
      <c r="BS417" s="40">
        <v>0</v>
      </c>
      <c r="BT417" s="40">
        <v>0</v>
      </c>
      <c r="BU417" s="40">
        <v>0</v>
      </c>
      <c r="BV417" s="40">
        <v>0</v>
      </c>
      <c r="BW417" s="40">
        <v>0</v>
      </c>
      <c r="BX417" s="40">
        <v>0</v>
      </c>
      <c r="BY417" s="40">
        <v>0</v>
      </c>
      <c r="BZ417" s="40">
        <v>0</v>
      </c>
      <c r="CA417" s="40">
        <v>0</v>
      </c>
      <c r="CB417" s="40">
        <v>0</v>
      </c>
      <c r="CC417" s="44">
        <v>0</v>
      </c>
      <c r="CD417" s="40">
        <v>0</v>
      </c>
      <c r="CE417" s="40">
        <v>0</v>
      </c>
      <c r="CF417" s="40">
        <v>0</v>
      </c>
      <c r="CG417" s="40">
        <v>0</v>
      </c>
      <c r="CH417" s="40">
        <v>0</v>
      </c>
      <c r="CI417" s="40">
        <v>0</v>
      </c>
      <c r="CJ417" s="40">
        <v>0</v>
      </c>
      <c r="CK417" s="40">
        <v>0</v>
      </c>
      <c r="CL417" s="40">
        <v>0</v>
      </c>
      <c r="CM417" s="40">
        <v>0</v>
      </c>
      <c r="CN417" s="40">
        <v>0</v>
      </c>
      <c r="CO417" s="40">
        <v>0</v>
      </c>
      <c r="CP417" s="40">
        <v>0</v>
      </c>
      <c r="CQ417" s="40">
        <v>0</v>
      </c>
      <c r="CR417" s="40">
        <v>0</v>
      </c>
      <c r="CS417" s="40">
        <v>0</v>
      </c>
      <c r="CT417" s="40">
        <v>0</v>
      </c>
      <c r="CU417" s="40">
        <v>0</v>
      </c>
      <c r="CV417" s="40">
        <v>0</v>
      </c>
      <c r="CW417" s="42">
        <v>0</v>
      </c>
      <c r="CX417" s="40">
        <f t="shared" si="14"/>
        <v>1</v>
      </c>
      <c r="CY417" s="40">
        <v>1</v>
      </c>
      <c r="CZ417" s="40">
        <v>0</v>
      </c>
      <c r="DA417" s="40">
        <v>0</v>
      </c>
      <c r="DB417" s="40">
        <v>0</v>
      </c>
      <c r="DC417" s="40" t="s">
        <v>2598</v>
      </c>
      <c r="DD417" s="40" t="s">
        <v>305</v>
      </c>
      <c r="DE417" s="40"/>
      <c r="DF417" s="40"/>
      <c r="DG417" s="40"/>
      <c r="DH417" s="40"/>
      <c r="DI417" s="40"/>
      <c r="DJ417" s="40"/>
      <c r="DK417" s="40"/>
      <c r="DL417" s="40">
        <v>0</v>
      </c>
      <c r="DM417" s="40"/>
      <c r="DN417" s="40">
        <v>1</v>
      </c>
      <c r="DO417" s="40">
        <v>1967</v>
      </c>
      <c r="DP417" s="40" t="s">
        <v>2599</v>
      </c>
      <c r="DQ417" s="41" t="s">
        <v>2595</v>
      </c>
      <c r="DR417" s="40" t="s">
        <v>460</v>
      </c>
      <c r="DS417" s="40" t="s">
        <v>2599</v>
      </c>
    </row>
    <row r="418" spans="1:139" s="38" customFormat="1" ht="15.75" customHeight="1" x14ac:dyDescent="0.3">
      <c r="A418" s="40" t="s">
        <v>29</v>
      </c>
      <c r="B418" s="39" t="s">
        <v>2600</v>
      </c>
      <c r="C418" s="41" t="s">
        <v>2601</v>
      </c>
      <c r="D418" s="40"/>
      <c r="E418" s="40"/>
      <c r="F418" s="40" t="s">
        <v>122</v>
      </c>
      <c r="G418" s="40"/>
      <c r="H418" s="40" t="s">
        <v>677</v>
      </c>
      <c r="I418" s="40" t="s">
        <v>56</v>
      </c>
      <c r="J418" s="40" t="s">
        <v>205</v>
      </c>
      <c r="K418" s="40" t="s">
        <v>269</v>
      </c>
      <c r="L418" s="40"/>
      <c r="M418" s="40" t="s">
        <v>272</v>
      </c>
      <c r="N418" s="40"/>
      <c r="O418" s="40" t="s">
        <v>299</v>
      </c>
      <c r="P418" s="40" t="s">
        <v>635</v>
      </c>
      <c r="Q418" s="42" t="s">
        <v>2602</v>
      </c>
      <c r="R418" s="40">
        <v>0</v>
      </c>
      <c r="S418" s="40">
        <v>0</v>
      </c>
      <c r="T418" s="40">
        <v>0</v>
      </c>
      <c r="U418" s="40">
        <v>0</v>
      </c>
      <c r="V418" s="40">
        <v>0</v>
      </c>
      <c r="W418" s="40">
        <v>0</v>
      </c>
      <c r="X418" s="40">
        <v>0</v>
      </c>
      <c r="Y418" s="40">
        <v>0</v>
      </c>
      <c r="Z418" s="40"/>
      <c r="AA418" s="40">
        <v>0</v>
      </c>
      <c r="AB418" s="40">
        <v>0</v>
      </c>
      <c r="AC418" s="40">
        <v>0</v>
      </c>
      <c r="AD418" s="40">
        <v>0</v>
      </c>
      <c r="AE418" s="40">
        <v>0</v>
      </c>
      <c r="AF418" s="40">
        <v>0</v>
      </c>
      <c r="AG418" s="40">
        <v>0</v>
      </c>
      <c r="AH418" s="40">
        <v>0</v>
      </c>
      <c r="AI418" s="40">
        <v>0</v>
      </c>
      <c r="AJ418" s="40">
        <v>0</v>
      </c>
      <c r="AK418" s="40">
        <v>0</v>
      </c>
      <c r="AL418" s="40">
        <v>0</v>
      </c>
      <c r="AM418" s="40">
        <v>0</v>
      </c>
      <c r="AN418" s="40">
        <v>0</v>
      </c>
      <c r="AO418" s="40">
        <v>0</v>
      </c>
      <c r="AP418" s="40">
        <v>0</v>
      </c>
      <c r="AQ418" s="40">
        <v>0</v>
      </c>
      <c r="AR418" s="40">
        <v>1</v>
      </c>
      <c r="AS418" s="40">
        <v>0</v>
      </c>
      <c r="AT418" s="40">
        <v>0</v>
      </c>
      <c r="AU418" s="40">
        <v>0</v>
      </c>
      <c r="AV418" s="40">
        <v>0</v>
      </c>
      <c r="AW418" s="40">
        <v>0</v>
      </c>
      <c r="AX418" s="40">
        <v>0</v>
      </c>
      <c r="AY418" s="40">
        <v>0</v>
      </c>
      <c r="AZ418" s="40">
        <v>0</v>
      </c>
      <c r="BA418" s="40">
        <v>0</v>
      </c>
      <c r="BB418" s="40">
        <v>0</v>
      </c>
      <c r="BC418" s="40">
        <v>0</v>
      </c>
      <c r="BD418" s="40">
        <v>0</v>
      </c>
      <c r="BE418" s="40">
        <v>0</v>
      </c>
      <c r="BF418" s="40">
        <v>0</v>
      </c>
      <c r="BG418" s="40">
        <v>0</v>
      </c>
      <c r="BH418" s="43">
        <v>0</v>
      </c>
      <c r="BI418" s="40">
        <v>0</v>
      </c>
      <c r="BJ418" s="43">
        <v>0</v>
      </c>
      <c r="BK418" s="40">
        <v>0</v>
      </c>
      <c r="BL418" s="43">
        <v>0</v>
      </c>
      <c r="BM418" s="40">
        <v>0</v>
      </c>
      <c r="BN418" s="40">
        <v>0</v>
      </c>
      <c r="BO418" s="40">
        <v>0</v>
      </c>
      <c r="BP418" s="40">
        <v>0</v>
      </c>
      <c r="BQ418" s="40">
        <v>0</v>
      </c>
      <c r="BR418" s="40">
        <v>0</v>
      </c>
      <c r="BS418" s="40">
        <v>0</v>
      </c>
      <c r="BT418" s="40">
        <v>0</v>
      </c>
      <c r="BU418" s="40">
        <v>0</v>
      </c>
      <c r="BV418" s="40">
        <v>0</v>
      </c>
      <c r="BW418" s="40">
        <v>0</v>
      </c>
      <c r="BX418" s="40">
        <v>0</v>
      </c>
      <c r="BY418" s="40">
        <v>0</v>
      </c>
      <c r="BZ418" s="40">
        <v>0</v>
      </c>
      <c r="CA418" s="40">
        <v>0</v>
      </c>
      <c r="CB418" s="40">
        <v>0</v>
      </c>
      <c r="CC418" s="44">
        <v>0</v>
      </c>
      <c r="CD418" s="40">
        <v>0</v>
      </c>
      <c r="CE418" s="40">
        <v>0</v>
      </c>
      <c r="CF418" s="40">
        <v>0</v>
      </c>
      <c r="CG418" s="40">
        <v>0</v>
      </c>
      <c r="CH418" s="40">
        <v>0</v>
      </c>
      <c r="CI418" s="40">
        <v>0</v>
      </c>
      <c r="CJ418" s="40">
        <v>0</v>
      </c>
      <c r="CK418" s="40">
        <v>0</v>
      </c>
      <c r="CL418" s="40">
        <v>0</v>
      </c>
      <c r="CM418" s="40">
        <v>0</v>
      </c>
      <c r="CN418" s="40">
        <v>0</v>
      </c>
      <c r="CO418" s="40">
        <v>0</v>
      </c>
      <c r="CP418" s="40">
        <v>0</v>
      </c>
      <c r="CQ418" s="40">
        <v>0</v>
      </c>
      <c r="CR418" s="40">
        <v>0</v>
      </c>
      <c r="CS418" s="40">
        <v>0</v>
      </c>
      <c r="CT418" s="40">
        <v>0</v>
      </c>
      <c r="CU418" s="40">
        <v>0</v>
      </c>
      <c r="CV418" s="40">
        <v>0</v>
      </c>
      <c r="CW418" s="42">
        <v>0</v>
      </c>
      <c r="CX418" s="40">
        <f t="shared" si="14"/>
        <v>1</v>
      </c>
      <c r="CY418" s="40">
        <v>1</v>
      </c>
      <c r="CZ418" s="40">
        <v>0</v>
      </c>
      <c r="DA418" s="40">
        <v>0</v>
      </c>
      <c r="DB418" s="40">
        <v>0</v>
      </c>
      <c r="DC418" s="40" t="s">
        <v>600</v>
      </c>
      <c r="DD418" s="40" t="s">
        <v>309</v>
      </c>
      <c r="DE418" s="40"/>
      <c r="DF418" s="40"/>
      <c r="DG418" s="40"/>
      <c r="DH418" s="40"/>
      <c r="DI418" s="40"/>
      <c r="DJ418" s="40"/>
      <c r="DK418" s="40"/>
      <c r="DL418" s="40">
        <v>0</v>
      </c>
      <c r="DM418" s="40"/>
      <c r="DN418" s="40">
        <v>1</v>
      </c>
      <c r="DO418" s="40">
        <v>1950</v>
      </c>
      <c r="DP418" s="40" t="s">
        <v>2603</v>
      </c>
      <c r="DQ418" s="41" t="s">
        <v>2601</v>
      </c>
      <c r="DR418" s="40" t="s">
        <v>460</v>
      </c>
      <c r="DS418" s="40" t="s">
        <v>2603</v>
      </c>
    </row>
    <row r="419" spans="1:139" s="37" customFormat="1" ht="15.75" customHeight="1" x14ac:dyDescent="0.3">
      <c r="A419" s="39" t="s">
        <v>29</v>
      </c>
      <c r="B419" s="40" t="s">
        <v>2604</v>
      </c>
      <c r="C419" s="41" t="s">
        <v>2605</v>
      </c>
      <c r="D419" s="40"/>
      <c r="E419" s="40"/>
      <c r="F419" s="40" t="s">
        <v>91</v>
      </c>
      <c r="G419" s="40" t="s">
        <v>479</v>
      </c>
      <c r="H419" s="40" t="s">
        <v>454</v>
      </c>
      <c r="I419" s="40" t="s">
        <v>56</v>
      </c>
      <c r="J419" s="40" t="s">
        <v>173</v>
      </c>
      <c r="K419" s="40" t="s">
        <v>471</v>
      </c>
      <c r="L419" s="40"/>
      <c r="M419" s="40" t="s">
        <v>272</v>
      </c>
      <c r="N419" s="40"/>
      <c r="O419" s="40" t="s">
        <v>294</v>
      </c>
      <c r="P419" s="40" t="s">
        <v>2606</v>
      </c>
      <c r="Q419" s="40" t="s">
        <v>457</v>
      </c>
      <c r="R419" s="40">
        <v>0</v>
      </c>
      <c r="S419" s="40">
        <v>0</v>
      </c>
      <c r="T419" s="40">
        <v>0</v>
      </c>
      <c r="U419" s="40">
        <v>0</v>
      </c>
      <c r="V419" s="40">
        <v>0</v>
      </c>
      <c r="W419" s="40">
        <v>0</v>
      </c>
      <c r="X419" s="40">
        <v>0</v>
      </c>
      <c r="Y419" s="40">
        <v>0</v>
      </c>
      <c r="Z419" s="40"/>
      <c r="AA419" s="40">
        <v>0</v>
      </c>
      <c r="AB419" s="40">
        <v>0</v>
      </c>
      <c r="AC419" s="40">
        <v>0</v>
      </c>
      <c r="AD419" s="40">
        <v>0</v>
      </c>
      <c r="AE419" s="40">
        <v>0</v>
      </c>
      <c r="AF419" s="40">
        <v>0</v>
      </c>
      <c r="AG419" s="40">
        <v>0</v>
      </c>
      <c r="AH419" s="40">
        <v>0</v>
      </c>
      <c r="AI419" s="40">
        <v>0</v>
      </c>
      <c r="AJ419" s="40">
        <v>0</v>
      </c>
      <c r="AK419" s="40">
        <v>0</v>
      </c>
      <c r="AL419" s="40">
        <v>0</v>
      </c>
      <c r="AM419" s="40">
        <v>0</v>
      </c>
      <c r="AN419" s="40">
        <v>0</v>
      </c>
      <c r="AO419" s="40">
        <v>0</v>
      </c>
      <c r="AP419" s="40">
        <v>0</v>
      </c>
      <c r="AQ419" s="40">
        <v>0</v>
      </c>
      <c r="AR419" s="40">
        <v>0</v>
      </c>
      <c r="AS419" s="40">
        <v>0</v>
      </c>
      <c r="AT419" s="40">
        <v>0</v>
      </c>
      <c r="AU419" s="40">
        <v>0</v>
      </c>
      <c r="AV419" s="40">
        <v>0</v>
      </c>
      <c r="AW419" s="40">
        <v>0</v>
      </c>
      <c r="AX419" s="40">
        <v>0</v>
      </c>
      <c r="AY419" s="40">
        <v>0</v>
      </c>
      <c r="AZ419" s="40">
        <v>0</v>
      </c>
      <c r="BA419" s="40">
        <v>0</v>
      </c>
      <c r="BB419" s="40">
        <v>0</v>
      </c>
      <c r="BC419" s="40">
        <v>0</v>
      </c>
      <c r="BD419" s="40">
        <v>0</v>
      </c>
      <c r="BE419" s="40">
        <v>0</v>
      </c>
      <c r="BF419" s="40">
        <v>0</v>
      </c>
      <c r="BG419" s="40">
        <v>0</v>
      </c>
      <c r="BH419" s="43">
        <v>0</v>
      </c>
      <c r="BI419" s="40">
        <v>0</v>
      </c>
      <c r="BJ419" s="43">
        <v>0</v>
      </c>
      <c r="BK419" s="40">
        <v>0</v>
      </c>
      <c r="BL419" s="43">
        <v>0</v>
      </c>
      <c r="BM419" s="40">
        <v>0</v>
      </c>
      <c r="BN419" s="40">
        <v>0</v>
      </c>
      <c r="BO419" s="40">
        <v>0</v>
      </c>
      <c r="BP419" s="40">
        <v>0</v>
      </c>
      <c r="BQ419" s="40">
        <v>0</v>
      </c>
      <c r="BR419" s="40">
        <v>0</v>
      </c>
      <c r="BS419" s="40">
        <v>0</v>
      </c>
      <c r="BT419" s="40">
        <v>1</v>
      </c>
      <c r="BU419" s="40">
        <v>0</v>
      </c>
      <c r="BV419" s="40">
        <v>0</v>
      </c>
      <c r="BW419" s="40">
        <v>0</v>
      </c>
      <c r="BX419" s="40">
        <v>0</v>
      </c>
      <c r="BY419" s="40">
        <v>0</v>
      </c>
      <c r="BZ419" s="40">
        <v>0</v>
      </c>
      <c r="CA419" s="40">
        <v>0</v>
      </c>
      <c r="CB419" s="40">
        <v>0</v>
      </c>
      <c r="CC419" s="40">
        <v>0</v>
      </c>
      <c r="CD419" s="40">
        <v>0</v>
      </c>
      <c r="CE419" s="40">
        <v>0</v>
      </c>
      <c r="CF419" s="40">
        <v>0</v>
      </c>
      <c r="CG419" s="40">
        <v>0</v>
      </c>
      <c r="CH419" s="40">
        <v>0</v>
      </c>
      <c r="CI419" s="40">
        <v>0</v>
      </c>
      <c r="CJ419" s="40">
        <v>0</v>
      </c>
      <c r="CK419" s="40">
        <v>0</v>
      </c>
      <c r="CL419" s="40">
        <v>0</v>
      </c>
      <c r="CM419" s="40">
        <v>0</v>
      </c>
      <c r="CN419" s="40">
        <v>0</v>
      </c>
      <c r="CO419" s="40">
        <v>0</v>
      </c>
      <c r="CP419" s="40">
        <v>1</v>
      </c>
      <c r="CQ419" s="40">
        <v>0</v>
      </c>
      <c r="CR419" s="40">
        <v>0</v>
      </c>
      <c r="CS419" s="40">
        <v>0</v>
      </c>
      <c r="CT419" s="40">
        <v>0</v>
      </c>
      <c r="CU419" s="40">
        <v>0</v>
      </c>
      <c r="CV419" s="40">
        <v>0</v>
      </c>
      <c r="CW419" s="40">
        <v>0</v>
      </c>
      <c r="CX419" s="40">
        <f t="shared" si="14"/>
        <v>2</v>
      </c>
      <c r="CY419" s="40">
        <v>1</v>
      </c>
      <c r="CZ419" s="40">
        <v>1</v>
      </c>
      <c r="DA419" s="40">
        <v>0</v>
      </c>
      <c r="DB419" s="40">
        <v>1</v>
      </c>
      <c r="DC419" s="40" t="s">
        <v>2607</v>
      </c>
      <c r="DD419" s="40" t="s">
        <v>306</v>
      </c>
      <c r="DE419" s="40"/>
      <c r="DF419" s="40"/>
      <c r="DG419" s="40"/>
      <c r="DH419" s="40"/>
      <c r="DI419" s="40"/>
      <c r="DJ419" s="40"/>
      <c r="DK419" s="40"/>
      <c r="DL419" s="40">
        <v>0</v>
      </c>
      <c r="DM419" s="40"/>
      <c r="DN419" s="40">
        <v>1</v>
      </c>
      <c r="DO419" s="40">
        <v>1988</v>
      </c>
      <c r="DP419" s="40" t="s">
        <v>2608</v>
      </c>
      <c r="DQ419" s="41" t="s">
        <v>2605</v>
      </c>
      <c r="DR419" s="40" t="s">
        <v>460</v>
      </c>
      <c r="DS419" s="40" t="s">
        <v>2608</v>
      </c>
      <c r="DT419" s="38"/>
      <c r="DU419" s="38"/>
      <c r="DV419" s="38"/>
      <c r="DW419" s="38"/>
      <c r="DX419" s="38"/>
      <c r="DY419" s="38"/>
      <c r="DZ419" s="38"/>
      <c r="EA419" s="38"/>
      <c r="EB419" s="38"/>
      <c r="EC419" s="38"/>
      <c r="ED419" s="38"/>
      <c r="EE419" s="38"/>
      <c r="EF419" s="38"/>
      <c r="EG419" s="38"/>
      <c r="EH419" s="38"/>
      <c r="EI419" s="38"/>
    </row>
    <row r="420" spans="1:139" s="37" customFormat="1" ht="15.75" customHeight="1" x14ac:dyDescent="0.3">
      <c r="A420" s="40" t="s">
        <v>29</v>
      </c>
      <c r="B420" s="39" t="s">
        <v>2609</v>
      </c>
      <c r="C420" s="41" t="s">
        <v>2610</v>
      </c>
      <c r="D420" s="40"/>
      <c r="E420" s="40"/>
      <c r="F420" s="40" t="s">
        <v>91</v>
      </c>
      <c r="G420" s="40"/>
      <c r="H420" s="40" t="s">
        <v>454</v>
      </c>
      <c r="I420" s="40" t="s">
        <v>56</v>
      </c>
      <c r="J420" s="40" t="s">
        <v>173</v>
      </c>
      <c r="K420" s="40" t="s">
        <v>471</v>
      </c>
      <c r="L420" s="40"/>
      <c r="M420" s="40" t="s">
        <v>272</v>
      </c>
      <c r="N420" s="40"/>
      <c r="O420" s="40" t="s">
        <v>297</v>
      </c>
      <c r="P420" s="40"/>
      <c r="Q420" s="42" t="s">
        <v>768</v>
      </c>
      <c r="R420" s="40">
        <v>0</v>
      </c>
      <c r="S420" s="40">
        <v>0</v>
      </c>
      <c r="T420" s="40">
        <v>0</v>
      </c>
      <c r="U420" s="40">
        <v>0</v>
      </c>
      <c r="V420" s="40">
        <v>0</v>
      </c>
      <c r="W420" s="40">
        <v>0</v>
      </c>
      <c r="X420" s="40">
        <v>0</v>
      </c>
      <c r="Y420" s="40">
        <v>0</v>
      </c>
      <c r="Z420" s="40"/>
      <c r="AA420" s="40">
        <v>0</v>
      </c>
      <c r="AB420" s="40">
        <v>0</v>
      </c>
      <c r="AC420" s="40">
        <v>0</v>
      </c>
      <c r="AD420" s="40">
        <v>0</v>
      </c>
      <c r="AE420" s="40">
        <v>0</v>
      </c>
      <c r="AF420" s="40">
        <v>0</v>
      </c>
      <c r="AG420" s="40">
        <v>0</v>
      </c>
      <c r="AH420" s="40">
        <v>0</v>
      </c>
      <c r="AI420" s="40">
        <v>0</v>
      </c>
      <c r="AJ420" s="40">
        <v>0</v>
      </c>
      <c r="AK420" s="40">
        <v>0</v>
      </c>
      <c r="AL420" s="40">
        <v>0</v>
      </c>
      <c r="AM420" s="40">
        <v>0</v>
      </c>
      <c r="AN420" s="40">
        <v>0</v>
      </c>
      <c r="AO420" s="40">
        <v>0</v>
      </c>
      <c r="AP420" s="40">
        <v>0</v>
      </c>
      <c r="AQ420" s="40">
        <v>0</v>
      </c>
      <c r="AR420" s="40">
        <v>1</v>
      </c>
      <c r="AS420" s="40">
        <v>0</v>
      </c>
      <c r="AT420" s="40">
        <v>0</v>
      </c>
      <c r="AU420" s="40">
        <v>0</v>
      </c>
      <c r="AV420" s="40">
        <v>0</v>
      </c>
      <c r="AW420" s="40">
        <v>0</v>
      </c>
      <c r="AX420" s="40">
        <v>0</v>
      </c>
      <c r="AY420" s="40">
        <v>0</v>
      </c>
      <c r="AZ420" s="40">
        <v>0</v>
      </c>
      <c r="BA420" s="40">
        <v>0</v>
      </c>
      <c r="BB420" s="40">
        <v>0</v>
      </c>
      <c r="BC420" s="40">
        <v>0</v>
      </c>
      <c r="BD420" s="40">
        <v>0</v>
      </c>
      <c r="BE420" s="40">
        <v>0</v>
      </c>
      <c r="BF420" s="40">
        <v>0</v>
      </c>
      <c r="BG420" s="40">
        <v>0</v>
      </c>
      <c r="BH420" s="43">
        <v>0</v>
      </c>
      <c r="BI420" s="40">
        <v>0</v>
      </c>
      <c r="BJ420" s="43">
        <v>0</v>
      </c>
      <c r="BK420" s="40">
        <v>0</v>
      </c>
      <c r="BL420" s="43">
        <v>0</v>
      </c>
      <c r="BM420" s="40">
        <v>0</v>
      </c>
      <c r="BN420" s="40">
        <v>0</v>
      </c>
      <c r="BO420" s="40">
        <v>0</v>
      </c>
      <c r="BP420" s="40">
        <v>0</v>
      </c>
      <c r="BQ420" s="40">
        <v>0</v>
      </c>
      <c r="BR420" s="40">
        <v>0</v>
      </c>
      <c r="BS420" s="40">
        <v>0</v>
      </c>
      <c r="BT420" s="40">
        <v>0</v>
      </c>
      <c r="BU420" s="40">
        <v>0</v>
      </c>
      <c r="BV420" s="40">
        <v>0</v>
      </c>
      <c r="BW420" s="40">
        <v>0</v>
      </c>
      <c r="BX420" s="40">
        <v>0</v>
      </c>
      <c r="BY420" s="40">
        <v>0</v>
      </c>
      <c r="BZ420" s="40">
        <v>0</v>
      </c>
      <c r="CA420" s="40">
        <v>0</v>
      </c>
      <c r="CB420" s="40">
        <v>0</v>
      </c>
      <c r="CC420" s="44">
        <v>0</v>
      </c>
      <c r="CD420" s="40">
        <v>0</v>
      </c>
      <c r="CE420" s="40">
        <v>0</v>
      </c>
      <c r="CF420" s="40">
        <v>0</v>
      </c>
      <c r="CG420" s="40">
        <v>0</v>
      </c>
      <c r="CH420" s="40">
        <v>0</v>
      </c>
      <c r="CI420" s="40">
        <v>0</v>
      </c>
      <c r="CJ420" s="40">
        <v>0</v>
      </c>
      <c r="CK420" s="40">
        <v>0</v>
      </c>
      <c r="CL420" s="40">
        <v>0</v>
      </c>
      <c r="CM420" s="40">
        <v>0</v>
      </c>
      <c r="CN420" s="40">
        <v>0</v>
      </c>
      <c r="CO420" s="40">
        <v>0</v>
      </c>
      <c r="CP420" s="40">
        <v>0</v>
      </c>
      <c r="CQ420" s="40">
        <v>0</v>
      </c>
      <c r="CR420" s="40">
        <v>0</v>
      </c>
      <c r="CS420" s="40">
        <v>0</v>
      </c>
      <c r="CT420" s="40">
        <v>0</v>
      </c>
      <c r="CU420" s="40">
        <v>0</v>
      </c>
      <c r="CV420" s="40">
        <v>0</v>
      </c>
      <c r="CW420" s="42">
        <v>0</v>
      </c>
      <c r="CX420" s="40">
        <f t="shared" si="14"/>
        <v>1</v>
      </c>
      <c r="CY420" s="40">
        <v>1</v>
      </c>
      <c r="CZ420" s="40">
        <v>0</v>
      </c>
      <c r="DA420" s="40">
        <v>0</v>
      </c>
      <c r="DB420" s="40">
        <v>0</v>
      </c>
      <c r="DC420" s="40" t="s">
        <v>600</v>
      </c>
      <c r="DD420" s="40" t="s">
        <v>309</v>
      </c>
      <c r="DE420" s="40"/>
      <c r="DF420" s="40"/>
      <c r="DG420" s="40"/>
      <c r="DH420" s="40"/>
      <c r="DI420" s="40"/>
      <c r="DJ420" s="40"/>
      <c r="DK420" s="40"/>
      <c r="DL420" s="40">
        <v>0</v>
      </c>
      <c r="DM420" s="40"/>
      <c r="DN420" s="40">
        <v>1</v>
      </c>
      <c r="DO420" s="40">
        <v>1846</v>
      </c>
      <c r="DP420" s="40" t="s">
        <v>2611</v>
      </c>
      <c r="DQ420" s="41" t="s">
        <v>2610</v>
      </c>
      <c r="DR420" s="40" t="s">
        <v>460</v>
      </c>
      <c r="DS420" s="40" t="s">
        <v>2611</v>
      </c>
      <c r="DT420" s="38"/>
      <c r="DU420" s="38"/>
      <c r="DV420" s="38"/>
      <c r="DW420" s="38"/>
      <c r="DX420" s="38"/>
      <c r="DY420" s="38"/>
      <c r="DZ420" s="38"/>
      <c r="EA420" s="38"/>
      <c r="EB420" s="38"/>
      <c r="EC420" s="38"/>
      <c r="ED420" s="38"/>
      <c r="EE420" s="38"/>
      <c r="EF420" s="38"/>
      <c r="EG420" s="38"/>
      <c r="EH420" s="38"/>
      <c r="EI420" s="38"/>
    </row>
    <row r="421" spans="1:139" s="37" customFormat="1" ht="15.75" customHeight="1" x14ac:dyDescent="0.3">
      <c r="A421" s="40" t="s">
        <v>29</v>
      </c>
      <c r="B421" s="40" t="s">
        <v>2609</v>
      </c>
      <c r="C421" s="41" t="s">
        <v>2612</v>
      </c>
      <c r="D421" s="40"/>
      <c r="E421" s="40"/>
      <c r="F421" s="40" t="s">
        <v>127</v>
      </c>
      <c r="G421" s="40"/>
      <c r="H421" s="40" t="s">
        <v>605</v>
      </c>
      <c r="I421" s="40"/>
      <c r="J421" s="40" t="s">
        <v>205</v>
      </c>
      <c r="K421" s="40"/>
      <c r="L421" s="40"/>
      <c r="M421" s="40"/>
      <c r="N421" s="40"/>
      <c r="O421" s="40"/>
      <c r="P421" s="40" t="s">
        <v>2613</v>
      </c>
      <c r="Q421" s="40" t="s">
        <v>1049</v>
      </c>
      <c r="R421" s="40">
        <v>0</v>
      </c>
      <c r="S421" s="40">
        <v>0</v>
      </c>
      <c r="T421" s="40">
        <v>0</v>
      </c>
      <c r="U421" s="40">
        <v>0</v>
      </c>
      <c r="V421" s="40">
        <v>0</v>
      </c>
      <c r="W421" s="40"/>
      <c r="X421" s="40">
        <v>0</v>
      </c>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40"/>
      <c r="AX421" s="40"/>
      <c r="AY421" s="40"/>
      <c r="AZ421" s="40"/>
      <c r="BA421" s="40"/>
      <c r="BB421" s="40"/>
      <c r="BC421" s="40"/>
      <c r="BD421" s="40"/>
      <c r="BE421" s="40"/>
      <c r="BF421" s="40"/>
      <c r="BG421" s="40"/>
      <c r="BH421" s="43"/>
      <c r="BI421" s="40"/>
      <c r="BJ421" s="43"/>
      <c r="BK421" s="40"/>
      <c r="BL421" s="43"/>
      <c r="BM421" s="40"/>
      <c r="BN421" s="40">
        <v>1</v>
      </c>
      <c r="BO421" s="40"/>
      <c r="BP421" s="40">
        <v>1</v>
      </c>
      <c r="BQ421" s="40"/>
      <c r="BR421" s="40"/>
      <c r="BS421" s="40"/>
      <c r="BT421" s="40"/>
      <c r="BU421" s="40"/>
      <c r="BV421" s="40"/>
      <c r="BW421" s="40"/>
      <c r="BX421" s="40"/>
      <c r="BY421" s="40"/>
      <c r="BZ421" s="40"/>
      <c r="CA421" s="40"/>
      <c r="CB421" s="40"/>
      <c r="CC421" s="40"/>
      <c r="CD421" s="40"/>
      <c r="CE421" s="40"/>
      <c r="CF421" s="40"/>
      <c r="CG421" s="40"/>
      <c r="CH421" s="40"/>
      <c r="CI421" s="40"/>
      <c r="CJ421" s="40"/>
      <c r="CK421" s="40"/>
      <c r="CL421" s="40"/>
      <c r="CM421" s="40"/>
      <c r="CN421" s="40"/>
      <c r="CO421" s="40"/>
      <c r="CP421" s="40"/>
      <c r="CQ421" s="40"/>
      <c r="CR421" s="40"/>
      <c r="CS421" s="40"/>
      <c r="CT421" s="40"/>
      <c r="CU421" s="40"/>
      <c r="CV421" s="40"/>
      <c r="CW421" s="40"/>
      <c r="CX421" s="40"/>
      <c r="CY421" s="40"/>
      <c r="CZ421" s="40"/>
      <c r="DA421" s="40"/>
      <c r="DB421" s="40"/>
      <c r="DC421" s="40" t="s">
        <v>1020</v>
      </c>
      <c r="DD421" s="40" t="s">
        <v>305</v>
      </c>
      <c r="DE421" s="40"/>
      <c r="DF421" s="40"/>
      <c r="DG421" s="40" t="s">
        <v>1202</v>
      </c>
      <c r="DH421" s="40"/>
      <c r="DI421" s="40"/>
      <c r="DJ421" s="40"/>
      <c r="DK421" s="40"/>
      <c r="DL421" s="40">
        <v>1</v>
      </c>
      <c r="DM421" s="40"/>
      <c r="DN421" s="40">
        <v>1</v>
      </c>
      <c r="DO421" s="40">
        <v>1916</v>
      </c>
      <c r="DP421" s="40" t="s">
        <v>2614</v>
      </c>
      <c r="DQ421" s="41" t="s">
        <v>2612</v>
      </c>
      <c r="DR421" s="40" t="s">
        <v>460</v>
      </c>
      <c r="DS421" s="40" t="s">
        <v>2614</v>
      </c>
      <c r="DT421" s="38"/>
      <c r="DU421" s="38"/>
      <c r="DV421" s="38"/>
      <c r="DW421" s="38"/>
      <c r="DX421" s="38"/>
      <c r="DY421" s="38"/>
      <c r="DZ421" s="38"/>
      <c r="EA421" s="38"/>
      <c r="EB421" s="38"/>
      <c r="EC421" s="38"/>
      <c r="ED421" s="38"/>
      <c r="EE421" s="38"/>
      <c r="EF421" s="38"/>
      <c r="EG421" s="38"/>
      <c r="EH421" s="38"/>
      <c r="EI421" s="38"/>
    </row>
    <row r="422" spans="1:139" s="37" customFormat="1" ht="15.75" customHeight="1" x14ac:dyDescent="0.3">
      <c r="A422" s="40" t="s">
        <v>29</v>
      </c>
      <c r="B422" s="39" t="s">
        <v>2609</v>
      </c>
      <c r="C422" s="41" t="s">
        <v>2615</v>
      </c>
      <c r="D422" s="40"/>
      <c r="E422" s="40"/>
      <c r="F422" s="40" t="s">
        <v>91</v>
      </c>
      <c r="G422" s="40"/>
      <c r="H422" s="40" t="s">
        <v>454</v>
      </c>
      <c r="I422" s="40" t="s">
        <v>56</v>
      </c>
      <c r="J422" s="40" t="s">
        <v>173</v>
      </c>
      <c r="K422" s="40" t="s">
        <v>471</v>
      </c>
      <c r="L422" s="40"/>
      <c r="M422" s="40" t="s">
        <v>272</v>
      </c>
      <c r="N422" s="40"/>
      <c r="O422" s="40" t="s">
        <v>300</v>
      </c>
      <c r="P422" s="40" t="s">
        <v>2616</v>
      </c>
      <c r="Q422" s="40" t="s">
        <v>2617</v>
      </c>
      <c r="R422" s="40">
        <v>0</v>
      </c>
      <c r="S422" s="40">
        <v>0</v>
      </c>
      <c r="T422" s="40">
        <v>0</v>
      </c>
      <c r="U422" s="40">
        <v>0</v>
      </c>
      <c r="V422" s="40">
        <v>0</v>
      </c>
      <c r="W422" s="40">
        <v>0</v>
      </c>
      <c r="X422" s="40">
        <v>0</v>
      </c>
      <c r="Y422" s="40">
        <v>0</v>
      </c>
      <c r="Z422" s="40"/>
      <c r="AA422" s="40">
        <v>0</v>
      </c>
      <c r="AB422" s="40">
        <v>0</v>
      </c>
      <c r="AC422" s="40">
        <v>0</v>
      </c>
      <c r="AD422" s="40">
        <v>0</v>
      </c>
      <c r="AE422" s="40">
        <v>0</v>
      </c>
      <c r="AF422" s="40">
        <v>0</v>
      </c>
      <c r="AG422" s="40">
        <v>0</v>
      </c>
      <c r="AH422" s="40">
        <v>0</v>
      </c>
      <c r="AI422" s="40">
        <v>0</v>
      </c>
      <c r="AJ422" s="40">
        <v>0</v>
      </c>
      <c r="AK422" s="40">
        <v>0</v>
      </c>
      <c r="AL422" s="40">
        <v>0</v>
      </c>
      <c r="AM422" s="40">
        <v>0</v>
      </c>
      <c r="AN422" s="40">
        <v>0</v>
      </c>
      <c r="AO422" s="40">
        <v>0</v>
      </c>
      <c r="AP422" s="40">
        <v>0</v>
      </c>
      <c r="AQ422" s="40">
        <v>0</v>
      </c>
      <c r="AR422" s="40">
        <v>0</v>
      </c>
      <c r="AS422" s="40">
        <v>0</v>
      </c>
      <c r="AT422" s="40">
        <v>0</v>
      </c>
      <c r="AU422" s="40">
        <v>0</v>
      </c>
      <c r="AV422" s="40">
        <v>0</v>
      </c>
      <c r="AW422" s="40">
        <v>0</v>
      </c>
      <c r="AX422" s="40">
        <v>0</v>
      </c>
      <c r="AY422" s="40">
        <v>0</v>
      </c>
      <c r="AZ422" s="40">
        <v>0</v>
      </c>
      <c r="BA422" s="40">
        <v>0</v>
      </c>
      <c r="BB422" s="40">
        <v>1</v>
      </c>
      <c r="BC422" s="40">
        <v>0</v>
      </c>
      <c r="BD422" s="40">
        <v>0</v>
      </c>
      <c r="BE422" s="40">
        <v>0</v>
      </c>
      <c r="BF422" s="40">
        <v>0</v>
      </c>
      <c r="BG422" s="40">
        <v>0</v>
      </c>
      <c r="BH422" s="43">
        <v>0</v>
      </c>
      <c r="BI422" s="40">
        <v>0</v>
      </c>
      <c r="BJ422" s="43">
        <v>0</v>
      </c>
      <c r="BK422" s="40">
        <v>0</v>
      </c>
      <c r="BL422" s="43">
        <v>0</v>
      </c>
      <c r="BM422" s="40">
        <v>0</v>
      </c>
      <c r="BN422" s="40">
        <v>0</v>
      </c>
      <c r="BO422" s="40">
        <v>0</v>
      </c>
      <c r="BP422" s="40">
        <v>0</v>
      </c>
      <c r="BQ422" s="40">
        <v>0</v>
      </c>
      <c r="BR422" s="40">
        <v>0</v>
      </c>
      <c r="BS422" s="40">
        <v>0</v>
      </c>
      <c r="BT422" s="40">
        <v>0</v>
      </c>
      <c r="BU422" s="40">
        <v>0</v>
      </c>
      <c r="BV422" s="40">
        <v>0</v>
      </c>
      <c r="BW422" s="40">
        <v>0</v>
      </c>
      <c r="BX422" s="40">
        <v>0</v>
      </c>
      <c r="BY422" s="40">
        <v>0</v>
      </c>
      <c r="BZ422" s="40">
        <v>0</v>
      </c>
      <c r="CA422" s="40">
        <v>0</v>
      </c>
      <c r="CB422" s="40">
        <v>0</v>
      </c>
      <c r="CC422" s="40">
        <v>0</v>
      </c>
      <c r="CD422" s="40">
        <v>0</v>
      </c>
      <c r="CE422" s="40">
        <v>0</v>
      </c>
      <c r="CF422" s="40">
        <v>0</v>
      </c>
      <c r="CG422" s="40">
        <v>0</v>
      </c>
      <c r="CH422" s="40">
        <v>0</v>
      </c>
      <c r="CI422" s="40">
        <v>0</v>
      </c>
      <c r="CJ422" s="40">
        <v>0</v>
      </c>
      <c r="CK422" s="40">
        <v>0</v>
      </c>
      <c r="CL422" s="40">
        <v>0</v>
      </c>
      <c r="CM422" s="40">
        <v>0</v>
      </c>
      <c r="CN422" s="40">
        <v>0</v>
      </c>
      <c r="CO422" s="40">
        <v>0</v>
      </c>
      <c r="CP422" s="40">
        <v>0</v>
      </c>
      <c r="CQ422" s="40">
        <v>0</v>
      </c>
      <c r="CR422" s="40">
        <v>0</v>
      </c>
      <c r="CS422" s="40">
        <v>0</v>
      </c>
      <c r="CT422" s="40">
        <v>0</v>
      </c>
      <c r="CU422" s="40">
        <v>0</v>
      </c>
      <c r="CV422" s="40">
        <v>0</v>
      </c>
      <c r="CW422" s="40">
        <v>0</v>
      </c>
      <c r="CX422" s="40">
        <f>SUM(AA422:CW422)</f>
        <v>1</v>
      </c>
      <c r="CY422" s="40">
        <v>1</v>
      </c>
      <c r="CZ422" s="40">
        <v>0</v>
      </c>
      <c r="DA422" s="40">
        <v>0</v>
      </c>
      <c r="DB422" s="40">
        <v>0</v>
      </c>
      <c r="DC422" s="40" t="s">
        <v>1420</v>
      </c>
      <c r="DD422" s="40" t="s">
        <v>309</v>
      </c>
      <c r="DE422" s="40" t="s">
        <v>726</v>
      </c>
      <c r="DF422" s="40">
        <v>1</v>
      </c>
      <c r="DG422" s="40"/>
      <c r="DH422" s="40"/>
      <c r="DI422" s="40"/>
      <c r="DJ422" s="40"/>
      <c r="DK422" s="40"/>
      <c r="DL422" s="40">
        <v>0</v>
      </c>
      <c r="DM422" s="40"/>
      <c r="DN422" s="40">
        <v>1</v>
      </c>
      <c r="DO422" s="40">
        <v>1910</v>
      </c>
      <c r="DP422" s="40" t="s">
        <v>2618</v>
      </c>
      <c r="DQ422" s="41" t="s">
        <v>2615</v>
      </c>
      <c r="DR422" s="40" t="s">
        <v>460</v>
      </c>
      <c r="DS422" s="40" t="s">
        <v>2618</v>
      </c>
      <c r="DT422" s="38"/>
      <c r="DU422" s="38"/>
      <c r="DV422" s="38"/>
      <c r="DW422" s="38"/>
      <c r="DX422" s="38"/>
      <c r="DY422" s="38"/>
      <c r="DZ422" s="38"/>
      <c r="EA422" s="38"/>
      <c r="EB422" s="38"/>
      <c r="EC422" s="38"/>
      <c r="ED422" s="38"/>
      <c r="EE422" s="38"/>
      <c r="EF422" s="38"/>
      <c r="EG422" s="38"/>
      <c r="EH422" s="38"/>
      <c r="EI422" s="38"/>
    </row>
    <row r="423" spans="1:139" s="37" customFormat="1" ht="15.75" customHeight="1" x14ac:dyDescent="0.3">
      <c r="A423" s="40" t="s">
        <v>29</v>
      </c>
      <c r="B423" s="39" t="s">
        <v>2609</v>
      </c>
      <c r="C423" s="41" t="s">
        <v>2619</v>
      </c>
      <c r="D423" s="40"/>
      <c r="E423" s="40"/>
      <c r="F423" s="40" t="s">
        <v>91</v>
      </c>
      <c r="G423" s="40"/>
      <c r="H423" s="40" t="s">
        <v>1017</v>
      </c>
      <c r="I423" s="40" t="s">
        <v>56</v>
      </c>
      <c r="J423" s="40"/>
      <c r="K423" s="40" t="s">
        <v>269</v>
      </c>
      <c r="L423" s="40"/>
      <c r="M423" s="40" t="s">
        <v>272</v>
      </c>
      <c r="N423" s="40"/>
      <c r="O423" s="40" t="s">
        <v>300</v>
      </c>
      <c r="P423" s="40" t="s">
        <v>2620</v>
      </c>
      <c r="Q423" s="42" t="s">
        <v>2621</v>
      </c>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40"/>
      <c r="AX423" s="40"/>
      <c r="AY423" s="40"/>
      <c r="AZ423" s="40"/>
      <c r="BA423" s="40"/>
      <c r="BB423" s="40"/>
      <c r="BC423" s="40"/>
      <c r="BD423" s="40"/>
      <c r="BE423" s="40"/>
      <c r="BF423" s="40"/>
      <c r="BG423" s="40"/>
      <c r="BH423" s="43"/>
      <c r="BI423" s="40"/>
      <c r="BJ423" s="43">
        <v>1</v>
      </c>
      <c r="BK423" s="40"/>
      <c r="BL423" s="43"/>
      <c r="BM423" s="40"/>
      <c r="BN423" s="40"/>
      <c r="BO423" s="40">
        <v>1</v>
      </c>
      <c r="BP423" s="40">
        <v>1</v>
      </c>
      <c r="BQ423" s="40"/>
      <c r="BR423" s="40"/>
      <c r="BS423" s="40"/>
      <c r="BT423" s="40"/>
      <c r="BU423" s="40"/>
      <c r="BV423" s="40"/>
      <c r="BW423" s="40"/>
      <c r="BX423" s="40"/>
      <c r="BY423" s="40"/>
      <c r="BZ423" s="40"/>
      <c r="CA423" s="40"/>
      <c r="CB423" s="40"/>
      <c r="CC423" s="44"/>
      <c r="CD423" s="40"/>
      <c r="CE423" s="40"/>
      <c r="CF423" s="40"/>
      <c r="CG423" s="40"/>
      <c r="CH423" s="40"/>
      <c r="CI423" s="40"/>
      <c r="CJ423" s="40"/>
      <c r="CK423" s="40"/>
      <c r="CL423" s="40"/>
      <c r="CM423" s="40"/>
      <c r="CN423" s="40"/>
      <c r="CO423" s="40"/>
      <c r="CP423" s="40"/>
      <c r="CQ423" s="40"/>
      <c r="CR423" s="40"/>
      <c r="CS423" s="40"/>
      <c r="CT423" s="40"/>
      <c r="CU423" s="40"/>
      <c r="CV423" s="40"/>
      <c r="CW423" s="42"/>
      <c r="CX423" s="40"/>
      <c r="CY423" s="40"/>
      <c r="CZ423" s="40"/>
      <c r="DA423" s="40"/>
      <c r="DB423" s="40"/>
      <c r="DC423" s="40" t="s">
        <v>2622</v>
      </c>
      <c r="DD423" s="40" t="s">
        <v>305</v>
      </c>
      <c r="DE423" s="40"/>
      <c r="DF423" s="40"/>
      <c r="DG423" s="40"/>
      <c r="DH423" s="40"/>
      <c r="DI423" s="40"/>
      <c r="DJ423" s="40"/>
      <c r="DK423" s="40"/>
      <c r="DL423" s="40">
        <v>0</v>
      </c>
      <c r="DM423" s="40"/>
      <c r="DN423" s="40">
        <v>1</v>
      </c>
      <c r="DO423" s="40">
        <v>1831</v>
      </c>
      <c r="DP423" s="40" t="s">
        <v>2623</v>
      </c>
      <c r="DQ423" s="41" t="s">
        <v>2619</v>
      </c>
      <c r="DR423" s="40" t="s">
        <v>460</v>
      </c>
      <c r="DS423" s="40" t="s">
        <v>2623</v>
      </c>
      <c r="DT423" s="38"/>
      <c r="DU423" s="38"/>
      <c r="DV423" s="38"/>
      <c r="DW423" s="38"/>
      <c r="DX423" s="38"/>
      <c r="DY423" s="38"/>
      <c r="DZ423" s="38"/>
      <c r="EA423" s="38"/>
      <c r="EB423" s="38"/>
      <c r="EC423" s="38"/>
      <c r="ED423" s="38"/>
      <c r="EE423" s="38"/>
      <c r="EF423" s="38"/>
      <c r="EG423" s="38"/>
      <c r="EH423" s="38"/>
      <c r="EI423" s="38"/>
    </row>
    <row r="424" spans="1:139" s="37" customFormat="1" ht="15.75" customHeight="1" x14ac:dyDescent="0.3">
      <c r="A424" s="40" t="s">
        <v>29</v>
      </c>
      <c r="B424" s="39" t="s">
        <v>2624</v>
      </c>
      <c r="C424" s="41" t="s">
        <v>2625</v>
      </c>
      <c r="D424" s="40"/>
      <c r="E424" s="40"/>
      <c r="F424" s="40" t="s">
        <v>122</v>
      </c>
      <c r="G424" s="40"/>
      <c r="H424" s="546" t="s">
        <v>8574</v>
      </c>
      <c r="I424" s="40" t="s">
        <v>56</v>
      </c>
      <c r="J424" s="40" t="s">
        <v>455</v>
      </c>
      <c r="K424" s="40" t="s">
        <v>471</v>
      </c>
      <c r="L424" s="40"/>
      <c r="M424" s="40" t="s">
        <v>274</v>
      </c>
      <c r="N424" s="40" t="s">
        <v>299</v>
      </c>
      <c r="O424" s="40" t="s">
        <v>299</v>
      </c>
      <c r="P424" s="40"/>
      <c r="Q424" s="42"/>
      <c r="R424" s="40">
        <v>0</v>
      </c>
      <c r="S424" s="40">
        <v>0</v>
      </c>
      <c r="T424" s="40">
        <v>0</v>
      </c>
      <c r="U424" s="40">
        <v>0</v>
      </c>
      <c r="V424" s="40">
        <v>0</v>
      </c>
      <c r="W424" s="40">
        <v>0</v>
      </c>
      <c r="X424" s="40">
        <v>0</v>
      </c>
      <c r="Y424" s="40">
        <v>1</v>
      </c>
      <c r="Z424" s="40"/>
      <c r="AA424" s="40">
        <v>0</v>
      </c>
      <c r="AB424" s="40">
        <v>0</v>
      </c>
      <c r="AC424" s="40">
        <v>0</v>
      </c>
      <c r="AD424" s="40">
        <v>0</v>
      </c>
      <c r="AE424" s="40">
        <v>0</v>
      </c>
      <c r="AF424" s="40">
        <v>0</v>
      </c>
      <c r="AG424" s="40">
        <v>0</v>
      </c>
      <c r="AH424" s="40">
        <v>0</v>
      </c>
      <c r="AI424" s="40">
        <v>0</v>
      </c>
      <c r="AJ424" s="40">
        <v>0</v>
      </c>
      <c r="AK424" s="40">
        <v>0</v>
      </c>
      <c r="AL424" s="40">
        <v>0</v>
      </c>
      <c r="AM424" s="40">
        <v>0</v>
      </c>
      <c r="AN424" s="40">
        <v>0</v>
      </c>
      <c r="AO424" s="40">
        <v>0</v>
      </c>
      <c r="AP424" s="40">
        <v>0</v>
      </c>
      <c r="AQ424" s="40">
        <v>0</v>
      </c>
      <c r="AR424" s="40">
        <v>0</v>
      </c>
      <c r="AS424" s="40">
        <v>0</v>
      </c>
      <c r="AT424" s="40">
        <v>0</v>
      </c>
      <c r="AU424" s="40">
        <v>0</v>
      </c>
      <c r="AV424" s="40">
        <v>0</v>
      </c>
      <c r="AW424" s="40">
        <v>0</v>
      </c>
      <c r="AX424" s="40">
        <v>0</v>
      </c>
      <c r="AY424" s="40">
        <v>0</v>
      </c>
      <c r="AZ424" s="40">
        <v>0</v>
      </c>
      <c r="BA424" s="40">
        <v>0</v>
      </c>
      <c r="BB424" s="40">
        <v>0</v>
      </c>
      <c r="BC424" s="40">
        <v>0</v>
      </c>
      <c r="BD424" s="40">
        <v>0</v>
      </c>
      <c r="BE424" s="40">
        <v>0</v>
      </c>
      <c r="BF424" s="40">
        <v>0</v>
      </c>
      <c r="BG424" s="40">
        <v>0</v>
      </c>
      <c r="BH424" s="43">
        <v>0</v>
      </c>
      <c r="BI424" s="40">
        <v>0</v>
      </c>
      <c r="BJ424" s="43">
        <v>0</v>
      </c>
      <c r="BK424" s="40">
        <v>0</v>
      </c>
      <c r="BL424" s="43">
        <v>0</v>
      </c>
      <c r="BM424" s="40">
        <v>0</v>
      </c>
      <c r="BN424" s="40">
        <v>0</v>
      </c>
      <c r="BO424" s="40">
        <v>0</v>
      </c>
      <c r="BP424" s="40">
        <v>0</v>
      </c>
      <c r="BQ424" s="40">
        <v>0</v>
      </c>
      <c r="BR424" s="40">
        <v>0</v>
      </c>
      <c r="BS424" s="40">
        <v>0</v>
      </c>
      <c r="BT424" s="40">
        <v>0</v>
      </c>
      <c r="BU424" s="40">
        <v>0</v>
      </c>
      <c r="BV424" s="40">
        <v>0</v>
      </c>
      <c r="BW424" s="40">
        <v>0</v>
      </c>
      <c r="BX424" s="40">
        <v>0</v>
      </c>
      <c r="BY424" s="40">
        <v>0</v>
      </c>
      <c r="BZ424" s="40">
        <v>0</v>
      </c>
      <c r="CA424" s="40">
        <v>0</v>
      </c>
      <c r="CB424" s="40">
        <v>0</v>
      </c>
      <c r="CC424" s="44">
        <v>0</v>
      </c>
      <c r="CD424" s="40">
        <v>0</v>
      </c>
      <c r="CE424" s="40">
        <v>0</v>
      </c>
      <c r="CF424" s="40">
        <v>0</v>
      </c>
      <c r="CG424" s="40">
        <v>0</v>
      </c>
      <c r="CH424" s="40">
        <v>0</v>
      </c>
      <c r="CI424" s="40">
        <v>0</v>
      </c>
      <c r="CJ424" s="40">
        <v>0</v>
      </c>
      <c r="CK424" s="40">
        <v>0</v>
      </c>
      <c r="CL424" s="40">
        <v>0</v>
      </c>
      <c r="CM424" s="40">
        <v>0</v>
      </c>
      <c r="CN424" s="40">
        <v>0</v>
      </c>
      <c r="CO424" s="40">
        <v>0</v>
      </c>
      <c r="CP424" s="40">
        <v>0</v>
      </c>
      <c r="CQ424" s="40">
        <v>0</v>
      </c>
      <c r="CR424" s="40">
        <v>0</v>
      </c>
      <c r="CS424" s="40">
        <v>0</v>
      </c>
      <c r="CT424" s="40">
        <v>0</v>
      </c>
      <c r="CU424" s="40">
        <v>0</v>
      </c>
      <c r="CV424" s="40">
        <v>0</v>
      </c>
      <c r="CW424" s="42">
        <v>0</v>
      </c>
      <c r="CX424" s="40">
        <v>0</v>
      </c>
      <c r="CY424" s="40">
        <v>1</v>
      </c>
      <c r="CZ424" s="40">
        <v>0</v>
      </c>
      <c r="DA424" s="40">
        <v>0</v>
      </c>
      <c r="DB424" s="40">
        <v>0</v>
      </c>
      <c r="DC424" s="40" t="s">
        <v>2228</v>
      </c>
      <c r="DD424" s="40" t="s">
        <v>311</v>
      </c>
      <c r="DE424" s="40"/>
      <c r="DF424" s="40">
        <v>1</v>
      </c>
      <c r="DG424" s="40" t="s">
        <v>2626</v>
      </c>
      <c r="DH424" s="40"/>
      <c r="DI424" s="40"/>
      <c r="DJ424" s="40"/>
      <c r="DK424" s="40"/>
      <c r="DL424" s="40">
        <v>1</v>
      </c>
      <c r="DM424" s="40" t="s">
        <v>595</v>
      </c>
      <c r="DN424" s="40">
        <v>1</v>
      </c>
      <c r="DO424" s="40">
        <v>1939</v>
      </c>
      <c r="DP424" s="40" t="s">
        <v>2627</v>
      </c>
      <c r="DQ424" s="40"/>
      <c r="DR424" s="40">
        <v>2012</v>
      </c>
      <c r="DS424" s="40" t="s">
        <v>2628</v>
      </c>
      <c r="DT424" s="38"/>
      <c r="DU424" s="38"/>
      <c r="DV424" s="38"/>
      <c r="DW424" s="38"/>
      <c r="DX424" s="38"/>
      <c r="DY424" s="38"/>
      <c r="DZ424" s="38"/>
      <c r="EA424" s="38"/>
      <c r="EB424" s="38"/>
      <c r="EC424" s="38"/>
      <c r="ED424" s="38"/>
      <c r="EE424" s="38"/>
      <c r="EF424" s="38"/>
      <c r="EG424" s="38"/>
      <c r="EH424" s="38"/>
      <c r="EI424" s="38"/>
    </row>
    <row r="425" spans="1:139" s="37" customFormat="1" ht="15.75" customHeight="1" x14ac:dyDescent="0.3">
      <c r="A425" s="40" t="s">
        <v>29</v>
      </c>
      <c r="B425" s="39" t="s">
        <v>2624</v>
      </c>
      <c r="C425" s="41" t="s">
        <v>2629</v>
      </c>
      <c r="D425" s="40"/>
      <c r="E425" s="40"/>
      <c r="F425" s="40" t="s">
        <v>122</v>
      </c>
      <c r="G425" s="40"/>
      <c r="H425" s="546" t="s">
        <v>8574</v>
      </c>
      <c r="I425" s="40" t="s">
        <v>56</v>
      </c>
      <c r="J425" s="40" t="s">
        <v>455</v>
      </c>
      <c r="K425" s="40" t="s">
        <v>471</v>
      </c>
      <c r="L425" s="40"/>
      <c r="M425" s="40"/>
      <c r="N425" s="40"/>
      <c r="O425" s="40" t="s">
        <v>299</v>
      </c>
      <c r="P425" s="40"/>
      <c r="Q425" s="40"/>
      <c r="R425" s="40"/>
      <c r="S425" s="40"/>
      <c r="T425" s="40"/>
      <c r="U425" s="40"/>
      <c r="V425" s="40"/>
      <c r="W425" s="40"/>
      <c r="X425" s="40"/>
      <c r="Y425" s="40">
        <v>1</v>
      </c>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40"/>
      <c r="AX425" s="40"/>
      <c r="AY425" s="40"/>
      <c r="AZ425" s="40"/>
      <c r="BA425" s="40"/>
      <c r="BB425" s="40"/>
      <c r="BC425" s="40"/>
      <c r="BD425" s="40"/>
      <c r="BE425" s="40"/>
      <c r="BF425" s="40"/>
      <c r="BG425" s="40"/>
      <c r="BH425" s="43"/>
      <c r="BI425" s="40"/>
      <c r="BJ425" s="43"/>
      <c r="BK425" s="40"/>
      <c r="BL425" s="43"/>
      <c r="BM425" s="40"/>
      <c r="BN425" s="40"/>
      <c r="BO425" s="40"/>
      <c r="BP425" s="40"/>
      <c r="BQ425" s="40"/>
      <c r="BR425" s="40"/>
      <c r="BS425" s="40"/>
      <c r="BT425" s="40"/>
      <c r="BU425" s="40"/>
      <c r="BV425" s="40"/>
      <c r="BW425" s="40"/>
      <c r="BX425" s="40"/>
      <c r="BY425" s="40"/>
      <c r="BZ425" s="40"/>
      <c r="CA425" s="40"/>
      <c r="CB425" s="40"/>
      <c r="CC425" s="44"/>
      <c r="CD425" s="40"/>
      <c r="CE425" s="40"/>
      <c r="CF425" s="40"/>
      <c r="CG425" s="40"/>
      <c r="CH425" s="40"/>
      <c r="CI425" s="40"/>
      <c r="CJ425" s="40"/>
      <c r="CK425" s="40"/>
      <c r="CL425" s="40"/>
      <c r="CM425" s="40"/>
      <c r="CN425" s="40"/>
      <c r="CO425" s="40"/>
      <c r="CP425" s="40"/>
      <c r="CQ425" s="40"/>
      <c r="CR425" s="40"/>
      <c r="CS425" s="40"/>
      <c r="CT425" s="40"/>
      <c r="CU425" s="40"/>
      <c r="CV425" s="40"/>
      <c r="CW425" s="42"/>
      <c r="CX425" s="40"/>
      <c r="CY425" s="40"/>
      <c r="CZ425" s="40"/>
      <c r="DA425" s="40"/>
      <c r="DB425" s="40"/>
      <c r="DC425" s="40" t="s">
        <v>4807</v>
      </c>
      <c r="DD425" s="40" t="s">
        <v>311</v>
      </c>
      <c r="DE425" s="40"/>
      <c r="DF425" s="40"/>
      <c r="DG425" s="40" t="s">
        <v>595</v>
      </c>
      <c r="DH425" s="40" t="s">
        <v>2631</v>
      </c>
      <c r="DI425" s="40" t="s">
        <v>595</v>
      </c>
      <c r="DJ425" s="40" t="s">
        <v>595</v>
      </c>
      <c r="DK425" s="40">
        <v>0</v>
      </c>
      <c r="DL425" s="40">
        <v>1</v>
      </c>
      <c r="DM425" s="40" t="s">
        <v>595</v>
      </c>
      <c r="DN425" s="40">
        <v>1</v>
      </c>
      <c r="DO425" s="40">
        <v>2010</v>
      </c>
      <c r="DP425" s="40" t="s">
        <v>2632</v>
      </c>
      <c r="DQ425" s="40"/>
      <c r="DR425" s="40"/>
      <c r="DS425" s="40" t="s">
        <v>2632</v>
      </c>
      <c r="DT425" s="38"/>
      <c r="DU425" s="38"/>
      <c r="DV425" s="38"/>
      <c r="DW425" s="38"/>
      <c r="DX425" s="38"/>
      <c r="DY425" s="38"/>
      <c r="DZ425" s="38"/>
      <c r="EA425" s="38"/>
      <c r="EB425" s="38"/>
      <c r="EC425" s="38"/>
      <c r="ED425" s="38"/>
      <c r="EE425" s="38"/>
      <c r="EF425" s="38"/>
      <c r="EG425" s="38"/>
      <c r="EH425" s="38"/>
      <c r="EI425" s="38"/>
    </row>
    <row r="426" spans="1:139" s="37" customFormat="1" ht="15.75" customHeight="1" x14ac:dyDescent="0.3">
      <c r="A426" s="38" t="s">
        <v>29</v>
      </c>
      <c r="B426" s="38" t="s">
        <v>2633</v>
      </c>
      <c r="C426" s="38" t="s">
        <v>2634</v>
      </c>
      <c r="D426" s="38"/>
      <c r="E426" s="38"/>
      <c r="F426" s="38" t="s">
        <v>122</v>
      </c>
      <c r="G426" s="38"/>
      <c r="H426" s="38" t="s">
        <v>2635</v>
      </c>
      <c r="I426" s="38" t="s">
        <v>30</v>
      </c>
      <c r="J426" s="38" t="s">
        <v>455</v>
      </c>
      <c r="K426" s="38" t="s">
        <v>269</v>
      </c>
      <c r="L426" s="38"/>
      <c r="M426" s="38" t="s">
        <v>272</v>
      </c>
      <c r="N426" s="38"/>
      <c r="O426" s="38" t="s">
        <v>299</v>
      </c>
      <c r="P426" s="38"/>
      <c r="Q426" s="50" t="s">
        <v>2636</v>
      </c>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c r="BC426" s="38"/>
      <c r="BD426" s="38"/>
      <c r="BE426" s="38"/>
      <c r="BF426" s="38"/>
      <c r="BG426" s="38"/>
      <c r="BH426" s="43"/>
      <c r="BI426" s="38"/>
      <c r="BJ426" s="43"/>
      <c r="BK426" s="38"/>
      <c r="BL426" s="43"/>
      <c r="BM426" s="38"/>
      <c r="BN426" s="38"/>
      <c r="BO426" s="38"/>
      <c r="BP426" s="38"/>
      <c r="BQ426" s="38"/>
      <c r="BR426" s="38"/>
      <c r="BS426" s="38"/>
      <c r="BT426" s="38"/>
      <c r="BU426" s="38"/>
      <c r="BV426" s="38"/>
      <c r="BW426" s="38"/>
      <c r="BX426" s="38"/>
      <c r="BY426" s="38"/>
      <c r="BZ426" s="38"/>
      <c r="CA426" s="38"/>
      <c r="CB426" s="38"/>
      <c r="CC426" s="49"/>
      <c r="CD426" s="38"/>
      <c r="CE426" s="38"/>
      <c r="CF426" s="38"/>
      <c r="CG426" s="38"/>
      <c r="CH426" s="38"/>
      <c r="CI426" s="38"/>
      <c r="CJ426" s="38"/>
      <c r="CK426" s="38"/>
      <c r="CL426" s="38"/>
      <c r="CM426" s="38"/>
      <c r="CN426" s="38"/>
      <c r="CO426" s="38"/>
      <c r="CP426" s="38"/>
      <c r="CQ426" s="38"/>
      <c r="CR426" s="38"/>
      <c r="CS426" s="38"/>
      <c r="CT426" s="38"/>
      <c r="CU426" s="38"/>
      <c r="CV426" s="38"/>
      <c r="CW426" s="50"/>
      <c r="CX426" s="38"/>
      <c r="CY426" s="38"/>
      <c r="CZ426" s="38"/>
      <c r="DA426" s="38"/>
      <c r="DB426" s="38"/>
      <c r="DC426" s="38" t="s">
        <v>1420</v>
      </c>
      <c r="DD426" s="38" t="s">
        <v>309</v>
      </c>
      <c r="DE426" s="38" t="s">
        <v>726</v>
      </c>
      <c r="DF426" s="38">
        <v>1</v>
      </c>
      <c r="DG426" s="38" t="s">
        <v>2637</v>
      </c>
      <c r="DH426" s="38" t="s">
        <v>2638</v>
      </c>
      <c r="DI426" s="38">
        <v>1</v>
      </c>
      <c r="DJ426" s="38" t="s">
        <v>2637</v>
      </c>
      <c r="DK426" s="38">
        <v>0</v>
      </c>
      <c r="DL426" s="38">
        <v>1</v>
      </c>
      <c r="DM426" s="38" t="s">
        <v>625</v>
      </c>
      <c r="DN426" s="38">
        <v>1</v>
      </c>
      <c r="DO426" s="38">
        <v>1931</v>
      </c>
      <c r="DP426" s="38" t="s">
        <v>2639</v>
      </c>
      <c r="DQ426" s="38" t="s">
        <v>2640</v>
      </c>
      <c r="DR426" s="38">
        <v>1977</v>
      </c>
      <c r="DS426" s="38" t="s">
        <v>2641</v>
      </c>
      <c r="DT426" s="38"/>
      <c r="DU426" s="38"/>
      <c r="DV426" s="38"/>
      <c r="DW426" s="38"/>
      <c r="DX426" s="38"/>
      <c r="DY426" s="38"/>
      <c r="DZ426" s="38"/>
      <c r="EA426" s="38"/>
      <c r="EB426" s="38"/>
      <c r="EC426" s="38"/>
      <c r="ED426" s="38"/>
      <c r="EE426" s="38"/>
      <c r="EF426" s="38"/>
      <c r="EG426" s="38"/>
      <c r="EH426" s="38"/>
      <c r="EI426" s="38"/>
    </row>
    <row r="427" spans="1:139" s="37" customFormat="1" ht="15.75" customHeight="1" x14ac:dyDescent="0.3">
      <c r="A427" s="38" t="s">
        <v>29</v>
      </c>
      <c r="B427" s="38" t="s">
        <v>2642</v>
      </c>
      <c r="C427" s="48" t="s">
        <v>2643</v>
      </c>
      <c r="D427" s="38"/>
      <c r="E427" s="38"/>
      <c r="F427" s="38" t="s">
        <v>171</v>
      </c>
      <c r="G427" s="38"/>
      <c r="H427" s="38" t="s">
        <v>605</v>
      </c>
      <c r="I427" s="40" t="s">
        <v>56</v>
      </c>
      <c r="J427" s="38" t="s">
        <v>205</v>
      </c>
      <c r="K427" s="38"/>
      <c r="L427" s="38"/>
      <c r="M427" s="38"/>
      <c r="N427" s="38"/>
      <c r="O427" s="38"/>
      <c r="P427" s="38" t="s">
        <v>2644</v>
      </c>
      <c r="Q427" s="50" t="s">
        <v>606</v>
      </c>
      <c r="R427" s="38">
        <v>0</v>
      </c>
      <c r="S427" s="38">
        <v>0</v>
      </c>
      <c r="T427" s="38">
        <v>0</v>
      </c>
      <c r="U427" s="38">
        <v>0</v>
      </c>
      <c r="V427" s="38">
        <v>0</v>
      </c>
      <c r="W427" s="38"/>
      <c r="X427" s="38">
        <v>0</v>
      </c>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c r="BC427" s="38"/>
      <c r="BD427" s="38"/>
      <c r="BE427" s="38">
        <v>1</v>
      </c>
      <c r="BF427" s="38"/>
      <c r="BG427" s="38"/>
      <c r="BH427" s="43"/>
      <c r="BI427" s="38"/>
      <c r="BJ427" s="43"/>
      <c r="BK427" s="38"/>
      <c r="BL427" s="43"/>
      <c r="BM427" s="38"/>
      <c r="BN427" s="38">
        <v>1</v>
      </c>
      <c r="BO427" s="38"/>
      <c r="BP427" s="38">
        <v>1</v>
      </c>
      <c r="BQ427" s="38"/>
      <c r="BR427" s="38"/>
      <c r="BS427" s="38"/>
      <c r="BT427" s="38"/>
      <c r="BU427" s="38"/>
      <c r="BV427" s="38"/>
      <c r="BW427" s="38"/>
      <c r="BX427" s="38"/>
      <c r="BY427" s="38"/>
      <c r="BZ427" s="38"/>
      <c r="CA427" s="38"/>
      <c r="CB427" s="38"/>
      <c r="CC427" s="49"/>
      <c r="CD427" s="38"/>
      <c r="CE427" s="38"/>
      <c r="CF427" s="38"/>
      <c r="CG427" s="38"/>
      <c r="CH427" s="38"/>
      <c r="CI427" s="38"/>
      <c r="CJ427" s="38"/>
      <c r="CK427" s="38"/>
      <c r="CL427" s="38"/>
      <c r="CM427" s="38"/>
      <c r="CN427" s="38"/>
      <c r="CO427" s="38"/>
      <c r="CP427" s="38"/>
      <c r="CQ427" s="38"/>
      <c r="CR427" s="38"/>
      <c r="CS427" s="38"/>
      <c r="CT427" s="38"/>
      <c r="CU427" s="38"/>
      <c r="CV427" s="38"/>
      <c r="CW427" s="50"/>
      <c r="CX427" s="38"/>
      <c r="CY427" s="38"/>
      <c r="CZ427" s="38"/>
      <c r="DA427" s="38"/>
      <c r="DB427" s="38"/>
      <c r="DC427" s="38" t="s">
        <v>617</v>
      </c>
      <c r="DD427" s="38" t="s">
        <v>305</v>
      </c>
      <c r="DE427" s="38"/>
      <c r="DF427" s="38"/>
      <c r="DG427" s="38"/>
      <c r="DH427" s="38"/>
      <c r="DI427" s="38"/>
      <c r="DJ427" s="38"/>
      <c r="DK427" s="38"/>
      <c r="DL427" s="38">
        <v>0</v>
      </c>
      <c r="DM427" s="38"/>
      <c r="DN427" s="38">
        <v>1</v>
      </c>
      <c r="DO427" s="38">
        <v>1868</v>
      </c>
      <c r="DP427" s="38" t="s">
        <v>2645</v>
      </c>
      <c r="DQ427" s="48" t="s">
        <v>2643</v>
      </c>
      <c r="DR427" s="38" t="s">
        <v>460</v>
      </c>
      <c r="DS427" s="38" t="s">
        <v>2645</v>
      </c>
      <c r="DT427" s="38"/>
      <c r="DU427" s="38"/>
      <c r="DV427" s="38"/>
      <c r="DW427" s="38"/>
      <c r="DX427" s="38"/>
      <c r="DY427" s="38"/>
      <c r="DZ427" s="38"/>
      <c r="EA427" s="38"/>
      <c r="EB427" s="38"/>
      <c r="EC427" s="38"/>
      <c r="ED427" s="38"/>
      <c r="EE427" s="38"/>
      <c r="EF427" s="38"/>
      <c r="EG427" s="38"/>
      <c r="EH427" s="38"/>
      <c r="EI427" s="38"/>
    </row>
    <row r="428" spans="1:139" s="37" customFormat="1" ht="15.75" customHeight="1" x14ac:dyDescent="0.3">
      <c r="A428" s="38" t="s">
        <v>29</v>
      </c>
      <c r="B428" s="47" t="s">
        <v>2646</v>
      </c>
      <c r="C428" s="48" t="s">
        <v>2647</v>
      </c>
      <c r="D428" s="38"/>
      <c r="E428" s="38"/>
      <c r="F428" s="38" t="s">
        <v>91</v>
      </c>
      <c r="G428" s="38"/>
      <c r="H428" s="38" t="s">
        <v>454</v>
      </c>
      <c r="I428" s="38" t="s">
        <v>13</v>
      </c>
      <c r="J428" s="38" t="s">
        <v>163</v>
      </c>
      <c r="K428" s="38" t="s">
        <v>269</v>
      </c>
      <c r="L428" s="38"/>
      <c r="M428" s="38" t="s">
        <v>272</v>
      </c>
      <c r="N428" s="38"/>
      <c r="O428" s="38" t="s">
        <v>300</v>
      </c>
      <c r="P428" s="38"/>
      <c r="Q428" s="50" t="s">
        <v>768</v>
      </c>
      <c r="R428" s="38">
        <v>0</v>
      </c>
      <c r="S428" s="38">
        <v>0</v>
      </c>
      <c r="T428" s="38">
        <v>0</v>
      </c>
      <c r="U428" s="38">
        <v>0</v>
      </c>
      <c r="V428" s="38">
        <v>0</v>
      </c>
      <c r="W428" s="38">
        <v>0</v>
      </c>
      <c r="X428" s="38">
        <v>0</v>
      </c>
      <c r="Y428" s="38">
        <v>0</v>
      </c>
      <c r="Z428" s="38"/>
      <c r="AA428" s="38">
        <v>0</v>
      </c>
      <c r="AB428" s="38">
        <v>0</v>
      </c>
      <c r="AC428" s="38">
        <v>0</v>
      </c>
      <c r="AD428" s="38">
        <v>0</v>
      </c>
      <c r="AE428" s="38">
        <v>0</v>
      </c>
      <c r="AF428" s="38">
        <v>0</v>
      </c>
      <c r="AG428" s="38">
        <v>0</v>
      </c>
      <c r="AH428" s="38">
        <v>0</v>
      </c>
      <c r="AI428" s="38">
        <v>0</v>
      </c>
      <c r="AJ428" s="38">
        <v>0</v>
      </c>
      <c r="AK428" s="38">
        <v>0</v>
      </c>
      <c r="AL428" s="38">
        <v>0</v>
      </c>
      <c r="AM428" s="38">
        <v>0</v>
      </c>
      <c r="AN428" s="38">
        <v>0</v>
      </c>
      <c r="AO428" s="38">
        <v>0</v>
      </c>
      <c r="AP428" s="38">
        <v>0</v>
      </c>
      <c r="AQ428" s="38">
        <v>0</v>
      </c>
      <c r="AR428" s="38">
        <v>1</v>
      </c>
      <c r="AS428" s="38">
        <v>0</v>
      </c>
      <c r="AT428" s="38">
        <v>0</v>
      </c>
      <c r="AU428" s="38">
        <v>0</v>
      </c>
      <c r="AV428" s="38">
        <v>0</v>
      </c>
      <c r="AW428" s="38">
        <v>0</v>
      </c>
      <c r="AX428" s="38">
        <v>0</v>
      </c>
      <c r="AY428" s="38">
        <v>0</v>
      </c>
      <c r="AZ428" s="38">
        <v>0</v>
      </c>
      <c r="BA428" s="38">
        <v>0</v>
      </c>
      <c r="BB428" s="38">
        <v>0</v>
      </c>
      <c r="BC428" s="38">
        <v>0</v>
      </c>
      <c r="BD428" s="38">
        <v>0</v>
      </c>
      <c r="BE428" s="38">
        <v>0</v>
      </c>
      <c r="BF428" s="38">
        <v>0</v>
      </c>
      <c r="BG428" s="38">
        <v>0</v>
      </c>
      <c r="BH428" s="43">
        <v>0</v>
      </c>
      <c r="BI428" s="38">
        <v>0</v>
      </c>
      <c r="BJ428" s="43">
        <v>1</v>
      </c>
      <c r="BK428" s="38">
        <v>0</v>
      </c>
      <c r="BL428" s="43">
        <v>0</v>
      </c>
      <c r="BM428" s="38">
        <v>0</v>
      </c>
      <c r="BN428" s="38">
        <v>0</v>
      </c>
      <c r="BO428" s="38">
        <v>1</v>
      </c>
      <c r="BP428" s="38">
        <v>1</v>
      </c>
      <c r="BQ428" s="38">
        <v>0</v>
      </c>
      <c r="BR428" s="38">
        <v>0</v>
      </c>
      <c r="BS428" s="38">
        <v>0</v>
      </c>
      <c r="BT428" s="38">
        <v>0</v>
      </c>
      <c r="BU428" s="38">
        <v>0</v>
      </c>
      <c r="BV428" s="38">
        <v>0</v>
      </c>
      <c r="BW428" s="38">
        <v>0</v>
      </c>
      <c r="BX428" s="38">
        <v>0</v>
      </c>
      <c r="BY428" s="38">
        <v>0</v>
      </c>
      <c r="BZ428" s="38">
        <v>0</v>
      </c>
      <c r="CA428" s="38">
        <v>0</v>
      </c>
      <c r="CB428" s="38">
        <v>0</v>
      </c>
      <c r="CC428" s="49">
        <v>0</v>
      </c>
      <c r="CD428" s="38">
        <v>0</v>
      </c>
      <c r="CE428" s="38">
        <v>0</v>
      </c>
      <c r="CF428" s="38">
        <v>0</v>
      </c>
      <c r="CG428" s="38">
        <v>0</v>
      </c>
      <c r="CH428" s="38">
        <v>0</v>
      </c>
      <c r="CI428" s="38">
        <v>0</v>
      </c>
      <c r="CJ428" s="38">
        <v>0</v>
      </c>
      <c r="CK428" s="38">
        <v>0</v>
      </c>
      <c r="CL428" s="38">
        <v>0</v>
      </c>
      <c r="CM428" s="38">
        <v>0</v>
      </c>
      <c r="CN428" s="38">
        <v>0</v>
      </c>
      <c r="CO428" s="38">
        <v>0</v>
      </c>
      <c r="CP428" s="38">
        <v>0</v>
      </c>
      <c r="CQ428" s="38">
        <v>0</v>
      </c>
      <c r="CR428" s="38">
        <v>0</v>
      </c>
      <c r="CS428" s="38">
        <v>0</v>
      </c>
      <c r="CT428" s="38">
        <v>0</v>
      </c>
      <c r="CU428" s="38">
        <v>0</v>
      </c>
      <c r="CV428" s="38">
        <v>0</v>
      </c>
      <c r="CW428" s="50">
        <v>0</v>
      </c>
      <c r="CX428" s="38">
        <f>SUM(AA428:CW428)</f>
        <v>4</v>
      </c>
      <c r="CY428" s="38">
        <v>1</v>
      </c>
      <c r="CZ428" s="38">
        <v>0</v>
      </c>
      <c r="DA428" s="38">
        <v>0</v>
      </c>
      <c r="DB428" s="38">
        <v>0</v>
      </c>
      <c r="DC428" s="38" t="s">
        <v>2648</v>
      </c>
      <c r="DD428" s="38" t="s">
        <v>321</v>
      </c>
      <c r="DE428" s="38"/>
      <c r="DF428" s="38"/>
      <c r="DG428" s="38"/>
      <c r="DH428" s="38"/>
      <c r="DI428" s="38"/>
      <c r="DJ428" s="38"/>
      <c r="DK428" s="38"/>
      <c r="DL428" s="38">
        <v>0</v>
      </c>
      <c r="DM428" s="38"/>
      <c r="DN428" s="38">
        <v>1</v>
      </c>
      <c r="DO428" s="38">
        <v>1831</v>
      </c>
      <c r="DP428" s="38" t="s">
        <v>2649</v>
      </c>
      <c r="DQ428" s="38" t="s">
        <v>2650</v>
      </c>
      <c r="DR428" s="38">
        <v>1846</v>
      </c>
      <c r="DS428" s="38" t="s">
        <v>2651</v>
      </c>
      <c r="DT428" s="38"/>
      <c r="DU428" s="38"/>
      <c r="DV428" s="38"/>
      <c r="DW428" s="38"/>
      <c r="DX428" s="38"/>
      <c r="DY428" s="38"/>
      <c r="DZ428" s="38"/>
      <c r="EA428" s="38"/>
      <c r="EB428" s="38"/>
      <c r="EC428" s="38"/>
      <c r="ED428" s="38"/>
      <c r="EE428" s="38"/>
      <c r="EF428" s="38"/>
      <c r="EG428" s="38"/>
      <c r="EH428" s="38"/>
      <c r="EI428" s="38"/>
    </row>
    <row r="429" spans="1:139" s="37" customFormat="1" ht="15.75" customHeight="1" x14ac:dyDescent="0.3">
      <c r="A429" s="38" t="s">
        <v>29</v>
      </c>
      <c r="B429" s="47" t="s">
        <v>2652</v>
      </c>
      <c r="C429" s="48" t="s">
        <v>2653</v>
      </c>
      <c r="D429" s="38"/>
      <c r="E429" s="38"/>
      <c r="F429" s="38" t="s">
        <v>91</v>
      </c>
      <c r="G429" s="38" t="s">
        <v>479</v>
      </c>
      <c r="H429" s="38" t="s">
        <v>454</v>
      </c>
      <c r="I429" s="38" t="s">
        <v>56</v>
      </c>
      <c r="J429" s="38" t="s">
        <v>173</v>
      </c>
      <c r="K429" s="38" t="s">
        <v>471</v>
      </c>
      <c r="L429" s="38"/>
      <c r="M429" s="38" t="s">
        <v>272</v>
      </c>
      <c r="N429" s="38"/>
      <c r="O429" s="38" t="s">
        <v>300</v>
      </c>
      <c r="P429" s="81" t="s">
        <v>2654</v>
      </c>
      <c r="Q429" s="50" t="s">
        <v>481</v>
      </c>
      <c r="R429" s="38">
        <v>0</v>
      </c>
      <c r="S429" s="38">
        <v>0</v>
      </c>
      <c r="T429" s="38">
        <v>0</v>
      </c>
      <c r="U429" s="38">
        <v>0</v>
      </c>
      <c r="V429" s="38">
        <v>0</v>
      </c>
      <c r="W429" s="38">
        <v>0</v>
      </c>
      <c r="X429" s="38">
        <v>0</v>
      </c>
      <c r="Y429" s="38">
        <v>0</v>
      </c>
      <c r="Z429" s="38"/>
      <c r="AA429" s="38">
        <v>0</v>
      </c>
      <c r="AB429" s="38">
        <v>0</v>
      </c>
      <c r="AC429" s="38">
        <v>0</v>
      </c>
      <c r="AD429" s="38">
        <v>0</v>
      </c>
      <c r="AE429" s="38">
        <v>0</v>
      </c>
      <c r="AF429" s="38">
        <v>0</v>
      </c>
      <c r="AG429" s="38">
        <v>0</v>
      </c>
      <c r="AH429" s="38">
        <v>0</v>
      </c>
      <c r="AI429" s="38">
        <v>0</v>
      </c>
      <c r="AJ429" s="38">
        <v>0</v>
      </c>
      <c r="AK429" s="38">
        <v>0</v>
      </c>
      <c r="AL429" s="38">
        <v>0</v>
      </c>
      <c r="AM429" s="38">
        <v>0</v>
      </c>
      <c r="AN429" s="38">
        <v>0</v>
      </c>
      <c r="AO429" s="38">
        <v>0</v>
      </c>
      <c r="AP429" s="38">
        <v>0</v>
      </c>
      <c r="AQ429" s="38">
        <v>0</v>
      </c>
      <c r="AR429" s="38">
        <v>0</v>
      </c>
      <c r="AS429" s="38">
        <v>0</v>
      </c>
      <c r="AT429" s="38">
        <v>0</v>
      </c>
      <c r="AU429" s="38">
        <v>0</v>
      </c>
      <c r="AV429" s="38">
        <v>0</v>
      </c>
      <c r="AW429" s="38">
        <v>1</v>
      </c>
      <c r="AX429" s="38">
        <v>0</v>
      </c>
      <c r="AY429" s="38">
        <v>0</v>
      </c>
      <c r="AZ429" s="38">
        <v>0</v>
      </c>
      <c r="BA429" s="38">
        <v>0</v>
      </c>
      <c r="BB429" s="38">
        <v>0</v>
      </c>
      <c r="BC429" s="38">
        <v>0</v>
      </c>
      <c r="BD429" s="38">
        <v>1</v>
      </c>
      <c r="BE429" s="38">
        <v>0</v>
      </c>
      <c r="BF429" s="38">
        <v>0</v>
      </c>
      <c r="BG429" s="38">
        <v>0</v>
      </c>
      <c r="BH429" s="43">
        <v>0</v>
      </c>
      <c r="BI429" s="38">
        <v>0</v>
      </c>
      <c r="BJ429" s="43">
        <v>0</v>
      </c>
      <c r="BK429" s="38">
        <v>0</v>
      </c>
      <c r="BL429" s="43">
        <v>0</v>
      </c>
      <c r="BM429" s="38">
        <v>0</v>
      </c>
      <c r="BN429" s="38">
        <v>0</v>
      </c>
      <c r="BO429" s="38">
        <v>0</v>
      </c>
      <c r="BP429" s="38">
        <v>0</v>
      </c>
      <c r="BQ429" s="38">
        <v>0</v>
      </c>
      <c r="BR429" s="38">
        <v>0</v>
      </c>
      <c r="BS429" s="38">
        <v>0</v>
      </c>
      <c r="BT429" s="38">
        <v>0</v>
      </c>
      <c r="BU429" s="38">
        <v>0</v>
      </c>
      <c r="BV429" s="38">
        <v>0</v>
      </c>
      <c r="BW429" s="38">
        <v>0</v>
      </c>
      <c r="BX429" s="38">
        <v>0</v>
      </c>
      <c r="BY429" s="38">
        <v>0</v>
      </c>
      <c r="BZ429" s="38">
        <v>0</v>
      </c>
      <c r="CA429" s="38">
        <v>0</v>
      </c>
      <c r="CB429" s="38">
        <v>0</v>
      </c>
      <c r="CC429" s="49">
        <v>0</v>
      </c>
      <c r="CD429" s="38">
        <v>0</v>
      </c>
      <c r="CE429" s="38">
        <v>0</v>
      </c>
      <c r="CF429" s="38">
        <v>0</v>
      </c>
      <c r="CG429" s="38">
        <v>0</v>
      </c>
      <c r="CH429" s="38">
        <v>0</v>
      </c>
      <c r="CI429" s="38">
        <v>1</v>
      </c>
      <c r="CJ429" s="38">
        <v>0</v>
      </c>
      <c r="CK429" s="38">
        <v>0</v>
      </c>
      <c r="CL429" s="38">
        <v>0</v>
      </c>
      <c r="CM429" s="38">
        <v>0</v>
      </c>
      <c r="CN429" s="38">
        <v>0</v>
      </c>
      <c r="CO429" s="38">
        <v>0</v>
      </c>
      <c r="CP429" s="38">
        <v>1</v>
      </c>
      <c r="CQ429" s="38">
        <v>0</v>
      </c>
      <c r="CR429" s="38">
        <v>0</v>
      </c>
      <c r="CS429" s="38">
        <v>0</v>
      </c>
      <c r="CT429" s="38">
        <v>0</v>
      </c>
      <c r="CU429" s="38">
        <v>0</v>
      </c>
      <c r="CV429" s="38">
        <v>0</v>
      </c>
      <c r="CW429" s="50">
        <v>0</v>
      </c>
      <c r="CX429" s="38">
        <f>SUM(AA429:CW429)</f>
        <v>4</v>
      </c>
      <c r="CY429" s="38">
        <v>1</v>
      </c>
      <c r="CZ429" s="38">
        <v>1</v>
      </c>
      <c r="DA429" s="38">
        <v>0</v>
      </c>
      <c r="DB429" s="38">
        <v>0</v>
      </c>
      <c r="DC429" s="38" t="s">
        <v>2655</v>
      </c>
      <c r="DD429" s="38" t="s">
        <v>306</v>
      </c>
      <c r="DE429" s="38"/>
      <c r="DF429" s="38"/>
      <c r="DG429" s="38"/>
      <c r="DH429" s="38"/>
      <c r="DI429" s="38"/>
      <c r="DJ429" s="38"/>
      <c r="DK429" s="38"/>
      <c r="DL429" s="38">
        <v>0</v>
      </c>
      <c r="DM429" s="38"/>
      <c r="DN429" s="38">
        <v>1</v>
      </c>
      <c r="DO429" s="38">
        <v>1894</v>
      </c>
      <c r="DP429" s="38" t="s">
        <v>2656</v>
      </c>
      <c r="DQ429" s="48" t="s">
        <v>2653</v>
      </c>
      <c r="DR429" s="38" t="s">
        <v>460</v>
      </c>
      <c r="DS429" s="38" t="s">
        <v>2656</v>
      </c>
      <c r="DT429" s="38"/>
      <c r="DU429" s="38"/>
      <c r="DV429" s="38"/>
      <c r="DW429" s="38"/>
      <c r="DX429" s="38"/>
      <c r="DY429" s="38"/>
      <c r="DZ429" s="38"/>
      <c r="EA429" s="38"/>
      <c r="EB429" s="38"/>
      <c r="EC429" s="38"/>
      <c r="ED429" s="38"/>
      <c r="EE429" s="38"/>
      <c r="EF429" s="38"/>
      <c r="EG429" s="38"/>
      <c r="EH429" s="38"/>
      <c r="EI429" s="38"/>
    </row>
    <row r="430" spans="1:139" s="37" customFormat="1" ht="15.75" customHeight="1" x14ac:dyDescent="0.3">
      <c r="A430" s="47" t="s">
        <v>29</v>
      </c>
      <c r="B430" s="38" t="s">
        <v>2657</v>
      </c>
      <c r="C430" s="48" t="s">
        <v>2658</v>
      </c>
      <c r="D430" s="38"/>
      <c r="E430" s="38"/>
      <c r="F430" s="38" t="s">
        <v>91</v>
      </c>
      <c r="G430" s="38" t="s">
        <v>479</v>
      </c>
      <c r="H430" s="38" t="s">
        <v>454</v>
      </c>
      <c r="I430" s="38" t="s">
        <v>56</v>
      </c>
      <c r="J430" s="38" t="s">
        <v>173</v>
      </c>
      <c r="K430" s="38" t="s">
        <v>471</v>
      </c>
      <c r="L430" s="38"/>
      <c r="M430" s="38" t="s">
        <v>272</v>
      </c>
      <c r="N430" s="38"/>
      <c r="O430" s="38" t="s">
        <v>299</v>
      </c>
      <c r="P430" s="38" t="s">
        <v>2659</v>
      </c>
      <c r="Q430" s="50" t="s">
        <v>457</v>
      </c>
      <c r="R430" s="38">
        <v>0</v>
      </c>
      <c r="S430" s="38">
        <v>0</v>
      </c>
      <c r="T430" s="38">
        <v>0</v>
      </c>
      <c r="U430" s="38">
        <v>0</v>
      </c>
      <c r="V430" s="38">
        <v>0</v>
      </c>
      <c r="W430" s="38">
        <v>0</v>
      </c>
      <c r="X430" s="38">
        <v>0</v>
      </c>
      <c r="Y430" s="38">
        <v>0</v>
      </c>
      <c r="Z430" s="38"/>
      <c r="AA430" s="38">
        <v>0</v>
      </c>
      <c r="AB430" s="38">
        <v>0</v>
      </c>
      <c r="AC430" s="38">
        <v>0</v>
      </c>
      <c r="AD430" s="38">
        <v>0</v>
      </c>
      <c r="AE430" s="38">
        <v>0</v>
      </c>
      <c r="AF430" s="38">
        <v>0</v>
      </c>
      <c r="AG430" s="38">
        <v>0</v>
      </c>
      <c r="AH430" s="38">
        <v>0</v>
      </c>
      <c r="AI430" s="38">
        <v>0</v>
      </c>
      <c r="AJ430" s="38">
        <v>0</v>
      </c>
      <c r="AK430" s="38">
        <v>0</v>
      </c>
      <c r="AL430" s="38">
        <v>0</v>
      </c>
      <c r="AM430" s="38">
        <v>0</v>
      </c>
      <c r="AN430" s="38">
        <v>0</v>
      </c>
      <c r="AO430" s="38">
        <v>0</v>
      </c>
      <c r="AP430" s="38">
        <v>0</v>
      </c>
      <c r="AQ430" s="38">
        <v>0</v>
      </c>
      <c r="AR430" s="38">
        <v>0</v>
      </c>
      <c r="AS430" s="38">
        <v>0</v>
      </c>
      <c r="AT430" s="38">
        <v>0</v>
      </c>
      <c r="AU430" s="38">
        <v>0</v>
      </c>
      <c r="AV430" s="38">
        <v>0</v>
      </c>
      <c r="AW430" s="38">
        <v>0</v>
      </c>
      <c r="AX430" s="38">
        <v>0</v>
      </c>
      <c r="AY430" s="38">
        <v>0</v>
      </c>
      <c r="AZ430" s="38">
        <v>0</v>
      </c>
      <c r="BA430" s="38">
        <v>0</v>
      </c>
      <c r="BB430" s="38">
        <v>0</v>
      </c>
      <c r="BC430" s="38">
        <v>0</v>
      </c>
      <c r="BD430" s="38">
        <v>0</v>
      </c>
      <c r="BE430" s="38">
        <v>0</v>
      </c>
      <c r="BF430" s="38">
        <v>0</v>
      </c>
      <c r="BG430" s="38">
        <v>0</v>
      </c>
      <c r="BH430" s="43">
        <v>0</v>
      </c>
      <c r="BI430" s="38">
        <v>0</v>
      </c>
      <c r="BJ430" s="43">
        <v>0</v>
      </c>
      <c r="BK430" s="38">
        <v>0</v>
      </c>
      <c r="BL430" s="43">
        <v>0</v>
      </c>
      <c r="BM430" s="38">
        <v>0</v>
      </c>
      <c r="BN430" s="38">
        <v>0</v>
      </c>
      <c r="BO430" s="38">
        <v>0</v>
      </c>
      <c r="BP430" s="38">
        <v>0</v>
      </c>
      <c r="BQ430" s="38">
        <v>0</v>
      </c>
      <c r="BR430" s="38">
        <v>0</v>
      </c>
      <c r="BS430" s="38">
        <v>0</v>
      </c>
      <c r="BT430" s="38">
        <v>0</v>
      </c>
      <c r="BU430" s="38">
        <v>0</v>
      </c>
      <c r="BV430" s="38">
        <v>0</v>
      </c>
      <c r="BW430" s="38">
        <v>0</v>
      </c>
      <c r="BX430" s="38">
        <v>0</v>
      </c>
      <c r="BY430" s="38">
        <v>0</v>
      </c>
      <c r="BZ430" s="38">
        <v>0</v>
      </c>
      <c r="CA430" s="38">
        <v>0</v>
      </c>
      <c r="CB430" s="38">
        <v>0</v>
      </c>
      <c r="CC430" s="49">
        <v>0</v>
      </c>
      <c r="CD430" s="38">
        <v>0</v>
      </c>
      <c r="CE430" s="38">
        <v>0</v>
      </c>
      <c r="CF430" s="38">
        <v>0</v>
      </c>
      <c r="CG430" s="38">
        <v>0</v>
      </c>
      <c r="CH430" s="38">
        <v>0</v>
      </c>
      <c r="CI430" s="38">
        <v>0</v>
      </c>
      <c r="CJ430" s="38">
        <v>0</v>
      </c>
      <c r="CK430" s="38">
        <v>0</v>
      </c>
      <c r="CL430" s="38">
        <v>0</v>
      </c>
      <c r="CM430" s="38">
        <v>0</v>
      </c>
      <c r="CN430" s="38">
        <v>0</v>
      </c>
      <c r="CO430" s="38">
        <v>0</v>
      </c>
      <c r="CP430" s="38">
        <v>1</v>
      </c>
      <c r="CQ430" s="38">
        <v>0</v>
      </c>
      <c r="CR430" s="38">
        <v>0</v>
      </c>
      <c r="CS430" s="38">
        <v>0</v>
      </c>
      <c r="CT430" s="38">
        <v>0</v>
      </c>
      <c r="CU430" s="38">
        <v>0</v>
      </c>
      <c r="CV430" s="38">
        <v>0</v>
      </c>
      <c r="CW430" s="50">
        <v>0</v>
      </c>
      <c r="CX430" s="38">
        <f>SUM(AA430:CW430)</f>
        <v>1</v>
      </c>
      <c r="CY430" s="38">
        <v>0</v>
      </c>
      <c r="CZ430" s="38">
        <v>1</v>
      </c>
      <c r="DA430" s="38">
        <v>0</v>
      </c>
      <c r="DB430" s="38">
        <v>0</v>
      </c>
      <c r="DC430" s="38" t="s">
        <v>458</v>
      </c>
      <c r="DD430" s="38" t="s">
        <v>306</v>
      </c>
      <c r="DE430" s="38"/>
      <c r="DF430" s="38"/>
      <c r="DG430" s="38"/>
      <c r="DH430" s="38"/>
      <c r="DI430" s="38"/>
      <c r="DJ430" s="38"/>
      <c r="DK430" s="38"/>
      <c r="DL430" s="38">
        <v>0</v>
      </c>
      <c r="DM430" s="38"/>
      <c r="DN430" s="38">
        <v>1</v>
      </c>
      <c r="DO430" s="38">
        <v>1999</v>
      </c>
      <c r="DP430" s="38" t="s">
        <v>2660</v>
      </c>
      <c r="DQ430" s="48" t="s">
        <v>2658</v>
      </c>
      <c r="DR430" s="38" t="s">
        <v>460</v>
      </c>
      <c r="DS430" s="38" t="s">
        <v>2660</v>
      </c>
      <c r="DT430" s="38"/>
      <c r="DU430" s="38"/>
      <c r="DV430" s="38"/>
      <c r="DW430" s="38"/>
      <c r="DX430" s="38"/>
      <c r="DY430" s="38"/>
      <c r="DZ430" s="38"/>
      <c r="EA430" s="38"/>
      <c r="EB430" s="38"/>
      <c r="EC430" s="38"/>
      <c r="ED430" s="38"/>
      <c r="EE430" s="38"/>
      <c r="EF430" s="38"/>
      <c r="EG430" s="38"/>
      <c r="EH430" s="38"/>
      <c r="EI430" s="38"/>
    </row>
    <row r="431" spans="1:139" s="37" customFormat="1" ht="15.75" customHeight="1" x14ac:dyDescent="0.3">
      <c r="A431" s="38" t="s">
        <v>18</v>
      </c>
      <c r="B431" s="47" t="s">
        <v>2661</v>
      </c>
      <c r="C431" s="48" t="s">
        <v>2662</v>
      </c>
      <c r="D431" s="38"/>
      <c r="E431" s="38"/>
      <c r="F431" s="38" t="s">
        <v>91</v>
      </c>
      <c r="G431" s="38" t="s">
        <v>1171</v>
      </c>
      <c r="H431" s="38" t="s">
        <v>454</v>
      </c>
      <c r="I431" s="38" t="s">
        <v>56</v>
      </c>
      <c r="J431" s="38" t="s">
        <v>173</v>
      </c>
      <c r="K431" s="38" t="s">
        <v>471</v>
      </c>
      <c r="L431" s="38"/>
      <c r="M431" s="38" t="s">
        <v>272</v>
      </c>
      <c r="N431" s="38"/>
      <c r="O431" s="38" t="s">
        <v>299</v>
      </c>
      <c r="P431" s="38" t="s">
        <v>2663</v>
      </c>
      <c r="Q431" s="38" t="s">
        <v>2664</v>
      </c>
      <c r="R431" s="38">
        <v>0</v>
      </c>
      <c r="S431" s="38">
        <v>0</v>
      </c>
      <c r="T431" s="38">
        <v>0</v>
      </c>
      <c r="U431" s="38">
        <v>0</v>
      </c>
      <c r="V431" s="38">
        <v>0</v>
      </c>
      <c r="W431" s="38">
        <v>0</v>
      </c>
      <c r="X431" s="38">
        <v>0</v>
      </c>
      <c r="Y431" s="38">
        <v>0</v>
      </c>
      <c r="Z431" s="38"/>
      <c r="AA431" s="38">
        <v>0</v>
      </c>
      <c r="AB431" s="38">
        <v>0</v>
      </c>
      <c r="AC431" s="38">
        <v>0</v>
      </c>
      <c r="AD431" s="38">
        <v>0</v>
      </c>
      <c r="AE431" s="38">
        <v>0</v>
      </c>
      <c r="AF431" s="38">
        <v>0</v>
      </c>
      <c r="AG431" s="38">
        <v>0</v>
      </c>
      <c r="AH431" s="38">
        <v>0</v>
      </c>
      <c r="AI431" s="38">
        <v>0</v>
      </c>
      <c r="AJ431" s="38">
        <v>0</v>
      </c>
      <c r="AK431" s="38">
        <v>0</v>
      </c>
      <c r="AL431" s="38">
        <v>0</v>
      </c>
      <c r="AM431" s="38">
        <v>0</v>
      </c>
      <c r="AN431" s="38">
        <v>0</v>
      </c>
      <c r="AO431" s="38">
        <v>0</v>
      </c>
      <c r="AP431" s="38">
        <v>0</v>
      </c>
      <c r="AQ431" s="38">
        <v>0</v>
      </c>
      <c r="AR431" s="38">
        <v>0</v>
      </c>
      <c r="AS431" s="38">
        <v>0</v>
      </c>
      <c r="AT431" s="38">
        <v>0</v>
      </c>
      <c r="AU431" s="38">
        <v>0</v>
      </c>
      <c r="AV431" s="38">
        <v>0</v>
      </c>
      <c r="AW431" s="38">
        <v>0</v>
      </c>
      <c r="AX431" s="38">
        <v>0</v>
      </c>
      <c r="AY431" s="38">
        <v>0</v>
      </c>
      <c r="AZ431" s="38">
        <v>0</v>
      </c>
      <c r="BA431" s="38">
        <v>0</v>
      </c>
      <c r="BB431" s="38">
        <v>1</v>
      </c>
      <c r="BC431" s="38">
        <v>0</v>
      </c>
      <c r="BD431" s="38">
        <v>0</v>
      </c>
      <c r="BE431" s="38">
        <v>0</v>
      </c>
      <c r="BF431" s="38">
        <v>0</v>
      </c>
      <c r="BG431" s="38">
        <v>0</v>
      </c>
      <c r="BH431" s="43">
        <v>0</v>
      </c>
      <c r="BI431" s="38">
        <v>0</v>
      </c>
      <c r="BJ431" s="43">
        <v>0</v>
      </c>
      <c r="BK431" s="38">
        <v>0</v>
      </c>
      <c r="BL431" s="43">
        <v>0</v>
      </c>
      <c r="BM431" s="38">
        <v>0</v>
      </c>
      <c r="BN431" s="38">
        <v>0</v>
      </c>
      <c r="BO431" s="38">
        <v>0</v>
      </c>
      <c r="BP431" s="38">
        <v>0</v>
      </c>
      <c r="BQ431" s="38">
        <v>0</v>
      </c>
      <c r="BR431" s="38">
        <v>0</v>
      </c>
      <c r="BS431" s="38">
        <v>0</v>
      </c>
      <c r="BT431" s="38">
        <v>0</v>
      </c>
      <c r="BU431" s="38">
        <v>0</v>
      </c>
      <c r="BV431" s="38">
        <v>0</v>
      </c>
      <c r="BW431" s="38">
        <v>0</v>
      </c>
      <c r="BX431" s="38">
        <v>0</v>
      </c>
      <c r="BY431" s="38">
        <v>0</v>
      </c>
      <c r="BZ431" s="38">
        <v>0</v>
      </c>
      <c r="CA431" s="38">
        <v>0</v>
      </c>
      <c r="CB431" s="38">
        <v>0</v>
      </c>
      <c r="CC431" s="49">
        <v>0</v>
      </c>
      <c r="CD431" s="38">
        <v>0</v>
      </c>
      <c r="CE431" s="38">
        <v>0</v>
      </c>
      <c r="CF431" s="38">
        <v>0</v>
      </c>
      <c r="CG431" s="38">
        <v>0</v>
      </c>
      <c r="CH431" s="38">
        <v>0</v>
      </c>
      <c r="CI431" s="38">
        <v>0</v>
      </c>
      <c r="CJ431" s="38">
        <v>0</v>
      </c>
      <c r="CK431" s="38">
        <v>0</v>
      </c>
      <c r="CL431" s="38">
        <v>0</v>
      </c>
      <c r="CM431" s="38">
        <v>0</v>
      </c>
      <c r="CN431" s="38">
        <v>0</v>
      </c>
      <c r="CO431" s="38">
        <v>0</v>
      </c>
      <c r="CP431" s="38">
        <v>0</v>
      </c>
      <c r="CQ431" s="38">
        <v>0</v>
      </c>
      <c r="CR431" s="38">
        <v>0</v>
      </c>
      <c r="CS431" s="38">
        <v>0</v>
      </c>
      <c r="CT431" s="38">
        <v>0</v>
      </c>
      <c r="CU431" s="38">
        <v>0</v>
      </c>
      <c r="CV431" s="38">
        <v>0</v>
      </c>
      <c r="CW431" s="50">
        <v>0</v>
      </c>
      <c r="CX431" s="38">
        <f>SUM(AA431:CW431)</f>
        <v>1</v>
      </c>
      <c r="CY431" s="38">
        <v>1</v>
      </c>
      <c r="CZ431" s="38">
        <v>0</v>
      </c>
      <c r="DA431" s="38">
        <v>0</v>
      </c>
      <c r="DB431" s="38">
        <v>0</v>
      </c>
      <c r="DC431" s="38" t="s">
        <v>1420</v>
      </c>
      <c r="DD431" s="38" t="s">
        <v>309</v>
      </c>
      <c r="DE431" s="38" t="s">
        <v>726</v>
      </c>
      <c r="DF431" s="38">
        <v>1</v>
      </c>
      <c r="DG431" s="38"/>
      <c r="DH431" s="38"/>
      <c r="DI431" s="38"/>
      <c r="DJ431" s="38"/>
      <c r="DK431" s="38"/>
      <c r="DL431" s="38">
        <v>0</v>
      </c>
      <c r="DM431" s="38"/>
      <c r="DN431" s="38">
        <v>1</v>
      </c>
      <c r="DO431" s="38">
        <v>1995</v>
      </c>
      <c r="DP431" s="38" t="s">
        <v>2665</v>
      </c>
      <c r="DQ431" s="48" t="s">
        <v>2662</v>
      </c>
      <c r="DR431" s="38" t="s">
        <v>460</v>
      </c>
      <c r="DS431" s="38" t="s">
        <v>2665</v>
      </c>
      <c r="DT431" s="38"/>
      <c r="DU431" s="38"/>
      <c r="DV431" s="38"/>
      <c r="DW431" s="38"/>
      <c r="DX431" s="38"/>
      <c r="DY431" s="38"/>
      <c r="DZ431" s="38"/>
      <c r="EA431" s="38"/>
      <c r="EB431" s="38"/>
      <c r="EC431" s="38"/>
      <c r="ED431" s="38"/>
      <c r="EE431" s="38"/>
      <c r="EF431" s="38"/>
      <c r="EG431" s="38"/>
      <c r="EH431" s="38"/>
      <c r="EI431" s="38"/>
    </row>
    <row r="432" spans="1:139" s="37" customFormat="1" ht="15.75" customHeight="1" x14ac:dyDescent="0.3">
      <c r="A432" s="38" t="s">
        <v>18</v>
      </c>
      <c r="B432" s="38" t="s">
        <v>2661</v>
      </c>
      <c r="C432" s="38" t="s">
        <v>2666</v>
      </c>
      <c r="D432" s="38"/>
      <c r="E432" s="38"/>
      <c r="F432" s="38" t="s">
        <v>122</v>
      </c>
      <c r="G432" s="38"/>
      <c r="H432" s="38" t="s">
        <v>2667</v>
      </c>
      <c r="I432" s="38" t="s">
        <v>56</v>
      </c>
      <c r="J432" s="38" t="s">
        <v>455</v>
      </c>
      <c r="K432" s="38" t="s">
        <v>269</v>
      </c>
      <c r="L432" s="38"/>
      <c r="M432" s="38" t="s">
        <v>2668</v>
      </c>
      <c r="N432" s="38"/>
      <c r="O432" s="38" t="s">
        <v>299</v>
      </c>
      <c r="P432" s="38" t="s">
        <v>2663</v>
      </c>
      <c r="Q432" s="50" t="s">
        <v>2669</v>
      </c>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c r="BC432" s="38"/>
      <c r="BD432" s="38"/>
      <c r="BE432" s="38"/>
      <c r="BF432" s="38"/>
      <c r="BG432" s="38"/>
      <c r="BH432" s="43"/>
      <c r="BI432" s="38"/>
      <c r="BJ432" s="43"/>
      <c r="BK432" s="38"/>
      <c r="BL432" s="43"/>
      <c r="BM432" s="38"/>
      <c r="BN432" s="38"/>
      <c r="BO432" s="38"/>
      <c r="BP432" s="38"/>
      <c r="BQ432" s="38"/>
      <c r="BR432" s="38"/>
      <c r="BS432" s="38"/>
      <c r="BT432" s="38"/>
      <c r="BU432" s="38"/>
      <c r="BV432" s="38"/>
      <c r="BW432" s="38"/>
      <c r="BX432" s="38"/>
      <c r="BY432" s="38"/>
      <c r="BZ432" s="38"/>
      <c r="CA432" s="38"/>
      <c r="CB432" s="38"/>
      <c r="CC432" s="49"/>
      <c r="CD432" s="38"/>
      <c r="CE432" s="38"/>
      <c r="CF432" s="38"/>
      <c r="CG432" s="38"/>
      <c r="CH432" s="38"/>
      <c r="CI432" s="38"/>
      <c r="CJ432" s="38"/>
      <c r="CK432" s="38"/>
      <c r="CL432" s="38"/>
      <c r="CM432" s="38"/>
      <c r="CN432" s="38"/>
      <c r="CO432" s="38"/>
      <c r="CP432" s="38"/>
      <c r="CQ432" s="38"/>
      <c r="CR432" s="38"/>
      <c r="CS432" s="38"/>
      <c r="CT432" s="38"/>
      <c r="CU432" s="38"/>
      <c r="CV432" s="38"/>
      <c r="CW432" s="50"/>
      <c r="CX432" s="38"/>
      <c r="CY432" s="38"/>
      <c r="CZ432" s="38"/>
      <c r="DA432" s="38"/>
      <c r="DB432" s="38"/>
      <c r="DC432" s="38" t="s">
        <v>1420</v>
      </c>
      <c r="DD432" s="38" t="s">
        <v>309</v>
      </c>
      <c r="DE432" s="38" t="s">
        <v>726</v>
      </c>
      <c r="DF432" s="38">
        <v>1</v>
      </c>
      <c r="DG432" s="38" t="s">
        <v>1474</v>
      </c>
      <c r="DH432" s="143" t="s">
        <v>2670</v>
      </c>
      <c r="DI432" s="38">
        <v>1</v>
      </c>
      <c r="DJ432" s="38" t="s">
        <v>1474</v>
      </c>
      <c r="DK432" s="38">
        <v>0</v>
      </c>
      <c r="DL432" s="38">
        <v>1</v>
      </c>
      <c r="DM432" s="38" t="s">
        <v>1474</v>
      </c>
      <c r="DN432" s="38">
        <v>1</v>
      </c>
      <c r="DO432" s="38">
        <v>2022</v>
      </c>
      <c r="DP432" s="38" t="s">
        <v>2671</v>
      </c>
      <c r="DQ432" s="38" t="s">
        <v>2666</v>
      </c>
      <c r="DR432" s="38" t="s">
        <v>580</v>
      </c>
      <c r="DS432" s="38" t="s">
        <v>2671</v>
      </c>
      <c r="DT432" s="38"/>
      <c r="DU432" s="38"/>
      <c r="DV432" s="38"/>
      <c r="DW432" s="38"/>
      <c r="DX432" s="38"/>
      <c r="DY432" s="38"/>
      <c r="DZ432" s="38"/>
      <c r="EA432" s="38"/>
      <c r="EB432" s="38"/>
      <c r="EC432" s="38"/>
      <c r="ED432" s="38"/>
      <c r="EE432" s="38"/>
      <c r="EF432" s="38"/>
      <c r="EG432" s="38"/>
      <c r="EH432" s="38"/>
      <c r="EI432" s="38"/>
    </row>
    <row r="433" spans="1:139" s="37" customFormat="1" ht="15.75" customHeight="1" x14ac:dyDescent="0.3">
      <c r="A433" s="38" t="s">
        <v>18</v>
      </c>
      <c r="B433" s="47" t="s">
        <v>2661</v>
      </c>
      <c r="C433" s="48" t="s">
        <v>2672</v>
      </c>
      <c r="D433" s="38"/>
      <c r="E433" s="38"/>
      <c r="F433" s="38" t="s">
        <v>91</v>
      </c>
      <c r="G433" s="38"/>
      <c r="H433" s="38" t="s">
        <v>454</v>
      </c>
      <c r="I433" s="38" t="s">
        <v>56</v>
      </c>
      <c r="J433" s="38" t="s">
        <v>173</v>
      </c>
      <c r="K433" s="38" t="s">
        <v>471</v>
      </c>
      <c r="L433" s="38"/>
      <c r="M433" s="38" t="s">
        <v>272</v>
      </c>
      <c r="N433" s="38"/>
      <c r="O433" s="38" t="s">
        <v>299</v>
      </c>
      <c r="P433" s="38"/>
      <c r="Q433" s="38" t="s">
        <v>1059</v>
      </c>
      <c r="R433" s="38">
        <v>0</v>
      </c>
      <c r="S433" s="38">
        <v>0</v>
      </c>
      <c r="T433" s="38">
        <v>0</v>
      </c>
      <c r="U433" s="38">
        <v>0</v>
      </c>
      <c r="V433" s="38">
        <v>0</v>
      </c>
      <c r="W433" s="38">
        <v>0</v>
      </c>
      <c r="X433" s="38">
        <v>0</v>
      </c>
      <c r="Y433" s="38">
        <v>0</v>
      </c>
      <c r="Z433" s="38"/>
      <c r="AA433" s="38">
        <v>0</v>
      </c>
      <c r="AB433" s="38">
        <v>0</v>
      </c>
      <c r="AC433" s="38">
        <v>0</v>
      </c>
      <c r="AD433" s="38">
        <v>0</v>
      </c>
      <c r="AE433" s="38">
        <v>0</v>
      </c>
      <c r="AF433" s="38">
        <v>0</v>
      </c>
      <c r="AG433" s="38">
        <v>0</v>
      </c>
      <c r="AH433" s="38">
        <v>0</v>
      </c>
      <c r="AI433" s="38">
        <v>0</v>
      </c>
      <c r="AJ433" s="38">
        <v>0</v>
      </c>
      <c r="AK433" s="38">
        <v>0</v>
      </c>
      <c r="AL433" s="38">
        <v>0</v>
      </c>
      <c r="AM433" s="38">
        <v>0</v>
      </c>
      <c r="AN433" s="38">
        <v>0</v>
      </c>
      <c r="AO433" s="38">
        <v>0</v>
      </c>
      <c r="AP433" s="38">
        <v>0</v>
      </c>
      <c r="AQ433" s="38">
        <v>0</v>
      </c>
      <c r="AR433" s="38">
        <v>0</v>
      </c>
      <c r="AS433" s="38">
        <v>0</v>
      </c>
      <c r="AT433" s="38">
        <v>0</v>
      </c>
      <c r="AU433" s="38">
        <v>0</v>
      </c>
      <c r="AV433" s="38">
        <v>0</v>
      </c>
      <c r="AW433" s="38">
        <v>0</v>
      </c>
      <c r="AX433" s="38">
        <v>0</v>
      </c>
      <c r="AY433" s="38">
        <v>0</v>
      </c>
      <c r="AZ433" s="38">
        <v>0</v>
      </c>
      <c r="BA433" s="38">
        <v>0</v>
      </c>
      <c r="BB433" s="47">
        <v>1</v>
      </c>
      <c r="BC433" s="38">
        <v>0</v>
      </c>
      <c r="BD433" s="38">
        <v>0</v>
      </c>
      <c r="BE433" s="38">
        <v>0</v>
      </c>
      <c r="BF433" s="38">
        <v>0</v>
      </c>
      <c r="BG433" s="38">
        <v>0</v>
      </c>
      <c r="BH433" s="43">
        <v>0</v>
      </c>
      <c r="BI433" s="38">
        <v>0</v>
      </c>
      <c r="BJ433" s="43">
        <v>0</v>
      </c>
      <c r="BK433" s="38">
        <v>0</v>
      </c>
      <c r="BL433" s="43">
        <v>0</v>
      </c>
      <c r="BM433" s="38">
        <v>0</v>
      </c>
      <c r="BN433" s="38">
        <v>0</v>
      </c>
      <c r="BO433" s="38">
        <v>0</v>
      </c>
      <c r="BP433" s="38">
        <v>0</v>
      </c>
      <c r="BQ433" s="38">
        <v>0</v>
      </c>
      <c r="BR433" s="38">
        <v>0</v>
      </c>
      <c r="BS433" s="38">
        <v>0</v>
      </c>
      <c r="BT433" s="38">
        <v>0</v>
      </c>
      <c r="BU433" s="38">
        <v>0</v>
      </c>
      <c r="BV433" s="38">
        <v>0</v>
      </c>
      <c r="BW433" s="38">
        <v>0</v>
      </c>
      <c r="BX433" s="38">
        <v>0</v>
      </c>
      <c r="BY433" s="38">
        <v>0</v>
      </c>
      <c r="BZ433" s="38">
        <v>0</v>
      </c>
      <c r="CA433" s="38">
        <v>0</v>
      </c>
      <c r="CB433" s="38">
        <v>0</v>
      </c>
      <c r="CC433" s="49">
        <v>0</v>
      </c>
      <c r="CD433" s="38">
        <v>0</v>
      </c>
      <c r="CE433" s="38">
        <v>0</v>
      </c>
      <c r="CF433" s="38">
        <v>0</v>
      </c>
      <c r="CG433" s="38">
        <v>0</v>
      </c>
      <c r="CH433" s="38">
        <v>0</v>
      </c>
      <c r="CI433" s="38">
        <v>0</v>
      </c>
      <c r="CJ433" s="38">
        <v>0</v>
      </c>
      <c r="CK433" s="38">
        <v>0</v>
      </c>
      <c r="CL433" s="38">
        <v>0</v>
      </c>
      <c r="CM433" s="38">
        <v>0</v>
      </c>
      <c r="CN433" s="38">
        <v>0</v>
      </c>
      <c r="CO433" s="38">
        <v>0</v>
      </c>
      <c r="CP433" s="38">
        <v>0</v>
      </c>
      <c r="CQ433" s="38">
        <v>0</v>
      </c>
      <c r="CR433" s="38">
        <v>0</v>
      </c>
      <c r="CS433" s="38">
        <v>0</v>
      </c>
      <c r="CT433" s="38">
        <v>0</v>
      </c>
      <c r="CU433" s="38">
        <v>0</v>
      </c>
      <c r="CV433" s="38">
        <v>0</v>
      </c>
      <c r="CW433" s="50">
        <v>0</v>
      </c>
      <c r="CX433" s="38">
        <f t="shared" ref="CX433:CX444" si="15">SUM(AA433:CW433)</f>
        <v>1</v>
      </c>
      <c r="CY433" s="38">
        <v>1</v>
      </c>
      <c r="CZ433" s="38">
        <v>0</v>
      </c>
      <c r="DA433" s="38">
        <v>0</v>
      </c>
      <c r="DB433" s="38">
        <v>0</v>
      </c>
      <c r="DC433" s="38" t="s">
        <v>1420</v>
      </c>
      <c r="DD433" s="38" t="s">
        <v>309</v>
      </c>
      <c r="DE433" s="38" t="s">
        <v>726</v>
      </c>
      <c r="DF433" s="38">
        <v>1</v>
      </c>
      <c r="DG433" s="38"/>
      <c r="DH433" s="38"/>
      <c r="DI433" s="38"/>
      <c r="DJ433" s="38"/>
      <c r="DK433" s="38"/>
      <c r="DL433" s="38">
        <v>0</v>
      </c>
      <c r="DM433" s="38"/>
      <c r="DN433" s="38">
        <v>1</v>
      </c>
      <c r="DO433" s="38">
        <v>1991</v>
      </c>
      <c r="DP433" s="38" t="s">
        <v>2673</v>
      </c>
      <c r="DQ433" s="48" t="s">
        <v>2672</v>
      </c>
      <c r="DR433" s="38" t="s">
        <v>460</v>
      </c>
      <c r="DS433" s="38" t="s">
        <v>2673</v>
      </c>
      <c r="DT433" s="38"/>
      <c r="DU433" s="38"/>
      <c r="DV433" s="38"/>
      <c r="DW433" s="38"/>
      <c r="DX433" s="38"/>
      <c r="DY433" s="38"/>
      <c r="DZ433" s="38"/>
      <c r="EA433" s="38"/>
      <c r="EB433" s="38"/>
      <c r="EC433" s="38"/>
      <c r="ED433" s="38"/>
      <c r="EE433" s="38"/>
      <c r="EF433" s="38"/>
      <c r="EG433" s="38"/>
      <c r="EH433" s="38"/>
      <c r="EI433" s="38"/>
    </row>
    <row r="434" spans="1:139" s="37" customFormat="1" ht="15.75" customHeight="1" x14ac:dyDescent="0.3">
      <c r="A434" s="38" t="s">
        <v>18</v>
      </c>
      <c r="B434" s="47" t="s">
        <v>2674</v>
      </c>
      <c r="C434" s="48" t="s">
        <v>2675</v>
      </c>
      <c r="D434" s="38"/>
      <c r="E434" s="38"/>
      <c r="F434" s="38" t="s">
        <v>122</v>
      </c>
      <c r="G434" s="38"/>
      <c r="H434" s="38" t="s">
        <v>454</v>
      </c>
      <c r="I434" s="38" t="s">
        <v>56</v>
      </c>
      <c r="J434" s="38" t="s">
        <v>173</v>
      </c>
      <c r="K434" s="38" t="s">
        <v>471</v>
      </c>
      <c r="L434" s="38"/>
      <c r="M434" s="38" t="s">
        <v>272</v>
      </c>
      <c r="N434" s="38"/>
      <c r="O434" s="38" t="s">
        <v>299</v>
      </c>
      <c r="P434" s="38"/>
      <c r="Q434" s="50" t="s">
        <v>1059</v>
      </c>
      <c r="R434" s="38">
        <v>0</v>
      </c>
      <c r="S434" s="38">
        <v>0</v>
      </c>
      <c r="T434" s="38">
        <v>0</v>
      </c>
      <c r="U434" s="38">
        <v>0</v>
      </c>
      <c r="V434" s="38">
        <v>0</v>
      </c>
      <c r="W434" s="38">
        <v>0</v>
      </c>
      <c r="X434" s="38">
        <v>0</v>
      </c>
      <c r="Y434" s="38">
        <v>0</v>
      </c>
      <c r="Z434" s="38"/>
      <c r="AA434" s="38">
        <v>0</v>
      </c>
      <c r="AB434" s="38">
        <v>0</v>
      </c>
      <c r="AC434" s="38">
        <v>0</v>
      </c>
      <c r="AD434" s="38">
        <v>0</v>
      </c>
      <c r="AE434" s="38">
        <v>0</v>
      </c>
      <c r="AF434" s="38">
        <v>0</v>
      </c>
      <c r="AG434" s="38">
        <v>0</v>
      </c>
      <c r="AH434" s="38">
        <v>0</v>
      </c>
      <c r="AI434" s="38">
        <v>0</v>
      </c>
      <c r="AJ434" s="38">
        <v>0</v>
      </c>
      <c r="AK434" s="38">
        <v>0</v>
      </c>
      <c r="AL434" s="38">
        <v>0</v>
      </c>
      <c r="AM434" s="38">
        <v>0</v>
      </c>
      <c r="AN434" s="38">
        <v>0</v>
      </c>
      <c r="AO434" s="38">
        <v>0</v>
      </c>
      <c r="AP434" s="38">
        <v>0</v>
      </c>
      <c r="AQ434" s="38">
        <v>0</v>
      </c>
      <c r="AR434" s="38">
        <v>0</v>
      </c>
      <c r="AS434" s="38">
        <v>0</v>
      </c>
      <c r="AT434" s="38">
        <v>0</v>
      </c>
      <c r="AU434" s="38">
        <v>0</v>
      </c>
      <c r="AV434" s="38">
        <v>0</v>
      </c>
      <c r="AW434" s="38">
        <v>0</v>
      </c>
      <c r="AX434" s="38">
        <v>0</v>
      </c>
      <c r="AY434" s="38">
        <v>0</v>
      </c>
      <c r="AZ434" s="38">
        <v>0</v>
      </c>
      <c r="BA434" s="38">
        <v>0</v>
      </c>
      <c r="BB434" s="47">
        <v>1</v>
      </c>
      <c r="BC434" s="38">
        <v>0</v>
      </c>
      <c r="BD434" s="38">
        <v>0</v>
      </c>
      <c r="BE434" s="38">
        <v>0</v>
      </c>
      <c r="BF434" s="38">
        <v>0</v>
      </c>
      <c r="BG434" s="38">
        <v>0</v>
      </c>
      <c r="BH434" s="43">
        <v>0</v>
      </c>
      <c r="BI434" s="38">
        <v>0</v>
      </c>
      <c r="BJ434" s="43">
        <v>0</v>
      </c>
      <c r="BK434" s="38">
        <v>0</v>
      </c>
      <c r="BL434" s="43">
        <v>0</v>
      </c>
      <c r="BM434" s="38">
        <v>0</v>
      </c>
      <c r="BN434" s="38">
        <v>0</v>
      </c>
      <c r="BO434" s="38">
        <v>0</v>
      </c>
      <c r="BP434" s="38">
        <v>0</v>
      </c>
      <c r="BQ434" s="38">
        <v>0</v>
      </c>
      <c r="BR434" s="38">
        <v>0</v>
      </c>
      <c r="BS434" s="38">
        <v>0</v>
      </c>
      <c r="BT434" s="38">
        <v>0</v>
      </c>
      <c r="BU434" s="38">
        <v>0</v>
      </c>
      <c r="BV434" s="38">
        <v>0</v>
      </c>
      <c r="BW434" s="38">
        <v>0</v>
      </c>
      <c r="BX434" s="38">
        <v>0</v>
      </c>
      <c r="BY434" s="38">
        <v>0</v>
      </c>
      <c r="BZ434" s="38">
        <v>0</v>
      </c>
      <c r="CA434" s="38">
        <v>0</v>
      </c>
      <c r="CB434" s="38">
        <v>0</v>
      </c>
      <c r="CC434" s="49">
        <v>0</v>
      </c>
      <c r="CD434" s="38">
        <v>0</v>
      </c>
      <c r="CE434" s="38">
        <v>0</v>
      </c>
      <c r="CF434" s="38">
        <v>0</v>
      </c>
      <c r="CG434" s="38">
        <v>0</v>
      </c>
      <c r="CH434" s="38">
        <v>0</v>
      </c>
      <c r="CI434" s="38">
        <v>0</v>
      </c>
      <c r="CJ434" s="38">
        <v>0</v>
      </c>
      <c r="CK434" s="38">
        <v>0</v>
      </c>
      <c r="CL434" s="38">
        <v>0</v>
      </c>
      <c r="CM434" s="38">
        <v>0</v>
      </c>
      <c r="CN434" s="38">
        <v>0</v>
      </c>
      <c r="CO434" s="38">
        <v>0</v>
      </c>
      <c r="CP434" s="38">
        <v>0</v>
      </c>
      <c r="CQ434" s="38">
        <v>0</v>
      </c>
      <c r="CR434" s="38">
        <v>0</v>
      </c>
      <c r="CS434" s="38">
        <v>0</v>
      </c>
      <c r="CT434" s="38">
        <v>0</v>
      </c>
      <c r="CU434" s="38">
        <v>0</v>
      </c>
      <c r="CV434" s="38">
        <v>0</v>
      </c>
      <c r="CW434" s="50">
        <v>0</v>
      </c>
      <c r="CX434" s="38">
        <f t="shared" si="15"/>
        <v>1</v>
      </c>
      <c r="CY434" s="38">
        <v>1</v>
      </c>
      <c r="CZ434" s="38">
        <v>0</v>
      </c>
      <c r="DA434" s="38">
        <v>0</v>
      </c>
      <c r="DB434" s="38">
        <v>0</v>
      </c>
      <c r="DC434" s="38" t="s">
        <v>2202</v>
      </c>
      <c r="DD434" s="38" t="s">
        <v>309</v>
      </c>
      <c r="DE434" s="38" t="s">
        <v>726</v>
      </c>
      <c r="DF434" s="38">
        <v>1</v>
      </c>
      <c r="DG434" s="38"/>
      <c r="DH434" s="38"/>
      <c r="DI434" s="38"/>
      <c r="DJ434" s="38"/>
      <c r="DK434" s="38"/>
      <c r="DL434" s="38">
        <v>0</v>
      </c>
      <c r="DM434" s="38"/>
      <c r="DN434" s="38">
        <v>1</v>
      </c>
      <c r="DO434" s="38">
        <v>1964</v>
      </c>
      <c r="DP434" s="38" t="s">
        <v>2676</v>
      </c>
      <c r="DQ434" s="48" t="s">
        <v>2675</v>
      </c>
      <c r="DR434" s="38" t="s">
        <v>460</v>
      </c>
      <c r="DS434" s="38" t="s">
        <v>2676</v>
      </c>
      <c r="DT434" s="38"/>
      <c r="DU434" s="38"/>
      <c r="DV434" s="38"/>
      <c r="DW434" s="38"/>
      <c r="DX434" s="38"/>
      <c r="DY434" s="38"/>
      <c r="DZ434" s="38"/>
      <c r="EA434" s="38"/>
      <c r="EB434" s="38"/>
      <c r="EC434" s="38"/>
      <c r="ED434" s="38"/>
      <c r="EE434" s="38"/>
      <c r="EF434" s="38"/>
      <c r="EG434" s="38"/>
      <c r="EH434" s="38"/>
      <c r="EI434" s="38"/>
    </row>
    <row r="435" spans="1:139" s="37" customFormat="1" ht="15.75" customHeight="1" x14ac:dyDescent="0.3">
      <c r="A435" s="38" t="s">
        <v>18</v>
      </c>
      <c r="B435" s="47" t="s">
        <v>2677</v>
      </c>
      <c r="C435" s="48" t="s">
        <v>2678</v>
      </c>
      <c r="D435" s="38"/>
      <c r="E435" s="38"/>
      <c r="F435" s="38" t="s">
        <v>122</v>
      </c>
      <c r="G435" s="38"/>
      <c r="H435" s="38" t="s">
        <v>454</v>
      </c>
      <c r="I435" s="38" t="s">
        <v>56</v>
      </c>
      <c r="J435" s="38" t="s">
        <v>455</v>
      </c>
      <c r="K435" s="38" t="s">
        <v>269</v>
      </c>
      <c r="L435" s="38"/>
      <c r="M435" s="38" t="s">
        <v>272</v>
      </c>
      <c r="N435" s="38"/>
      <c r="O435" s="38" t="s">
        <v>299</v>
      </c>
      <c r="P435" s="38" t="s">
        <v>2001</v>
      </c>
      <c r="Q435" s="50" t="s">
        <v>1516</v>
      </c>
      <c r="R435" s="38">
        <v>0</v>
      </c>
      <c r="S435" s="38">
        <v>0</v>
      </c>
      <c r="T435" s="38">
        <v>0</v>
      </c>
      <c r="U435" s="38">
        <v>0</v>
      </c>
      <c r="V435" s="38">
        <v>0</v>
      </c>
      <c r="W435" s="38">
        <v>0</v>
      </c>
      <c r="X435" s="38">
        <v>0</v>
      </c>
      <c r="Y435" s="38">
        <v>0</v>
      </c>
      <c r="Z435" s="38"/>
      <c r="AA435" s="38">
        <v>0</v>
      </c>
      <c r="AB435" s="38">
        <v>0</v>
      </c>
      <c r="AC435" s="38">
        <v>0</v>
      </c>
      <c r="AD435" s="38">
        <v>0</v>
      </c>
      <c r="AE435" s="38">
        <v>0</v>
      </c>
      <c r="AF435" s="38">
        <v>0</v>
      </c>
      <c r="AG435" s="38">
        <v>0</v>
      </c>
      <c r="AH435" s="38">
        <v>0</v>
      </c>
      <c r="AI435" s="38">
        <v>0</v>
      </c>
      <c r="AJ435" s="38">
        <v>0</v>
      </c>
      <c r="AK435" s="38">
        <v>0</v>
      </c>
      <c r="AL435" s="38">
        <v>0</v>
      </c>
      <c r="AM435" s="38">
        <v>0</v>
      </c>
      <c r="AN435" s="38">
        <v>0</v>
      </c>
      <c r="AO435" s="38">
        <v>0</v>
      </c>
      <c r="AP435" s="38">
        <v>0</v>
      </c>
      <c r="AQ435" s="38">
        <v>0</v>
      </c>
      <c r="AR435" s="38">
        <v>0</v>
      </c>
      <c r="AS435" s="38">
        <v>0</v>
      </c>
      <c r="AT435" s="38">
        <v>0</v>
      </c>
      <c r="AU435" s="38">
        <v>0</v>
      </c>
      <c r="AV435" s="38">
        <v>0</v>
      </c>
      <c r="AW435" s="38">
        <v>0</v>
      </c>
      <c r="AX435" s="38">
        <v>0</v>
      </c>
      <c r="AY435" s="38">
        <v>0</v>
      </c>
      <c r="AZ435" s="38">
        <v>0</v>
      </c>
      <c r="BA435" s="38">
        <v>0</v>
      </c>
      <c r="BB435" s="38">
        <v>1</v>
      </c>
      <c r="BC435" s="38">
        <v>0</v>
      </c>
      <c r="BD435" s="38">
        <v>0</v>
      </c>
      <c r="BE435" s="38">
        <v>0</v>
      </c>
      <c r="BF435" s="38">
        <v>0</v>
      </c>
      <c r="BG435" s="38">
        <v>0</v>
      </c>
      <c r="BH435" s="43">
        <v>0</v>
      </c>
      <c r="BI435" s="38">
        <v>0</v>
      </c>
      <c r="BJ435" s="43">
        <v>0</v>
      </c>
      <c r="BK435" s="38">
        <v>0</v>
      </c>
      <c r="BL435" s="43">
        <v>0</v>
      </c>
      <c r="BM435" s="38">
        <v>0</v>
      </c>
      <c r="BN435" s="38">
        <v>0</v>
      </c>
      <c r="BO435" s="38">
        <v>0</v>
      </c>
      <c r="BP435" s="38">
        <v>0</v>
      </c>
      <c r="BQ435" s="38">
        <v>0</v>
      </c>
      <c r="BR435" s="38">
        <v>0</v>
      </c>
      <c r="BS435" s="38">
        <v>0</v>
      </c>
      <c r="BT435" s="38">
        <v>0</v>
      </c>
      <c r="BU435" s="38">
        <v>0</v>
      </c>
      <c r="BV435" s="38">
        <v>0</v>
      </c>
      <c r="BW435" s="38">
        <v>0</v>
      </c>
      <c r="BX435" s="38">
        <v>0</v>
      </c>
      <c r="BY435" s="38">
        <v>0</v>
      </c>
      <c r="BZ435" s="38">
        <v>0</v>
      </c>
      <c r="CA435" s="38">
        <v>0</v>
      </c>
      <c r="CB435" s="38">
        <v>0</v>
      </c>
      <c r="CC435" s="49">
        <v>0</v>
      </c>
      <c r="CD435" s="38">
        <v>0</v>
      </c>
      <c r="CE435" s="38">
        <v>0</v>
      </c>
      <c r="CF435" s="38">
        <v>0</v>
      </c>
      <c r="CG435" s="38">
        <v>0</v>
      </c>
      <c r="CH435" s="38">
        <v>0</v>
      </c>
      <c r="CI435" s="38">
        <v>0</v>
      </c>
      <c r="CJ435" s="38">
        <v>0</v>
      </c>
      <c r="CK435" s="38">
        <v>0</v>
      </c>
      <c r="CL435" s="38">
        <v>0</v>
      </c>
      <c r="CM435" s="38">
        <v>0</v>
      </c>
      <c r="CN435" s="38">
        <v>0</v>
      </c>
      <c r="CO435" s="38">
        <v>0</v>
      </c>
      <c r="CP435" s="38">
        <v>0</v>
      </c>
      <c r="CQ435" s="38">
        <v>0</v>
      </c>
      <c r="CR435" s="38">
        <v>0</v>
      </c>
      <c r="CS435" s="38">
        <v>0</v>
      </c>
      <c r="CT435" s="38">
        <v>0</v>
      </c>
      <c r="CU435" s="38">
        <v>0</v>
      </c>
      <c r="CV435" s="38">
        <v>0</v>
      </c>
      <c r="CW435" s="50">
        <v>0</v>
      </c>
      <c r="CX435" s="38">
        <f t="shared" si="15"/>
        <v>1</v>
      </c>
      <c r="CY435" s="38">
        <v>1</v>
      </c>
      <c r="CZ435" s="38">
        <v>0</v>
      </c>
      <c r="DA435" s="38">
        <v>0</v>
      </c>
      <c r="DB435" s="38">
        <v>0</v>
      </c>
      <c r="DC435" s="38" t="s">
        <v>1420</v>
      </c>
      <c r="DD435" s="38" t="s">
        <v>309</v>
      </c>
      <c r="DE435" s="38" t="s">
        <v>726</v>
      </c>
      <c r="DF435" s="38">
        <v>1</v>
      </c>
      <c r="DG435" s="38"/>
      <c r="DH435" s="38"/>
      <c r="DI435" s="38"/>
      <c r="DJ435" s="38"/>
      <c r="DK435" s="38"/>
      <c r="DL435" s="38">
        <v>0</v>
      </c>
      <c r="DM435" s="38"/>
      <c r="DN435" s="38">
        <v>1</v>
      </c>
      <c r="DO435" s="38">
        <v>2012</v>
      </c>
      <c r="DP435" s="38" t="s">
        <v>2679</v>
      </c>
      <c r="DQ435" s="48" t="s">
        <v>2678</v>
      </c>
      <c r="DR435" s="38" t="s">
        <v>460</v>
      </c>
      <c r="DS435" s="38" t="s">
        <v>2679</v>
      </c>
      <c r="DT435" s="38"/>
      <c r="DU435" s="38"/>
      <c r="DV435" s="38"/>
      <c r="DW435" s="38"/>
      <c r="DX435" s="38"/>
      <c r="DY435" s="38"/>
      <c r="DZ435" s="38"/>
      <c r="EA435" s="38"/>
      <c r="EB435" s="38"/>
      <c r="EC435" s="38"/>
      <c r="ED435" s="38"/>
      <c r="EE435" s="38"/>
      <c r="EF435" s="38"/>
      <c r="EG435" s="38"/>
      <c r="EH435" s="38"/>
      <c r="EI435" s="38"/>
    </row>
    <row r="436" spans="1:139" s="37" customFormat="1" ht="15.75" customHeight="1" x14ac:dyDescent="0.3">
      <c r="A436" s="38" t="s">
        <v>18</v>
      </c>
      <c r="B436" s="47" t="s">
        <v>2677</v>
      </c>
      <c r="C436" s="48" t="s">
        <v>2680</v>
      </c>
      <c r="D436" s="38"/>
      <c r="E436" s="38"/>
      <c r="F436" s="38" t="s">
        <v>122</v>
      </c>
      <c r="G436" s="38"/>
      <c r="H436" s="38" t="s">
        <v>454</v>
      </c>
      <c r="I436" s="38" t="s">
        <v>56</v>
      </c>
      <c r="J436" s="38" t="s">
        <v>455</v>
      </c>
      <c r="K436" s="38" t="s">
        <v>471</v>
      </c>
      <c r="L436" s="38"/>
      <c r="M436" s="38" t="s">
        <v>274</v>
      </c>
      <c r="N436" s="38"/>
      <c r="O436" s="38" t="s">
        <v>299</v>
      </c>
      <c r="P436" s="38"/>
      <c r="Q436" s="50" t="s">
        <v>2681</v>
      </c>
      <c r="R436" s="38">
        <v>0</v>
      </c>
      <c r="S436" s="38">
        <v>0</v>
      </c>
      <c r="T436" s="38">
        <v>0</v>
      </c>
      <c r="U436" s="38">
        <v>0</v>
      </c>
      <c r="V436" s="38">
        <v>0</v>
      </c>
      <c r="W436" s="38">
        <v>0</v>
      </c>
      <c r="X436" s="38">
        <v>0</v>
      </c>
      <c r="Y436" s="38">
        <v>0</v>
      </c>
      <c r="Z436" s="38"/>
      <c r="AA436" s="38">
        <v>0</v>
      </c>
      <c r="AB436" s="38">
        <v>0</v>
      </c>
      <c r="AC436" s="38">
        <v>0</v>
      </c>
      <c r="AD436" s="38">
        <v>0</v>
      </c>
      <c r="AE436" s="38">
        <v>0</v>
      </c>
      <c r="AF436" s="38">
        <v>0</v>
      </c>
      <c r="AG436" s="38">
        <v>0</v>
      </c>
      <c r="AH436" s="38">
        <v>0</v>
      </c>
      <c r="AI436" s="38">
        <v>0</v>
      </c>
      <c r="AJ436" s="38">
        <v>0</v>
      </c>
      <c r="AK436" s="38">
        <v>0</v>
      </c>
      <c r="AL436" s="38">
        <v>1</v>
      </c>
      <c r="AM436" s="38">
        <v>0</v>
      </c>
      <c r="AN436" s="38">
        <v>0</v>
      </c>
      <c r="AO436" s="38">
        <v>0</v>
      </c>
      <c r="AP436" s="38">
        <v>0</v>
      </c>
      <c r="AQ436" s="38">
        <v>0</v>
      </c>
      <c r="AR436" s="38">
        <v>0</v>
      </c>
      <c r="AS436" s="38">
        <v>0</v>
      </c>
      <c r="AT436" s="38">
        <v>0</v>
      </c>
      <c r="AU436" s="38">
        <v>0</v>
      </c>
      <c r="AV436" s="38">
        <v>0</v>
      </c>
      <c r="AW436" s="38">
        <v>0</v>
      </c>
      <c r="AX436" s="38">
        <v>0</v>
      </c>
      <c r="AY436" s="38">
        <v>0</v>
      </c>
      <c r="AZ436" s="38">
        <v>0</v>
      </c>
      <c r="BA436" s="38">
        <v>0</v>
      </c>
      <c r="BB436" s="38">
        <v>0</v>
      </c>
      <c r="BC436" s="38">
        <v>0</v>
      </c>
      <c r="BD436" s="38">
        <v>0</v>
      </c>
      <c r="BE436" s="38">
        <v>0</v>
      </c>
      <c r="BF436" s="38">
        <v>0</v>
      </c>
      <c r="BG436" s="38">
        <v>0</v>
      </c>
      <c r="BH436" s="43">
        <v>0</v>
      </c>
      <c r="BI436" s="38">
        <v>0</v>
      </c>
      <c r="BJ436" s="43">
        <v>0</v>
      </c>
      <c r="BK436" s="38">
        <v>0</v>
      </c>
      <c r="BL436" s="43">
        <v>0</v>
      </c>
      <c r="BM436" s="38">
        <v>0</v>
      </c>
      <c r="BN436" s="38">
        <v>0</v>
      </c>
      <c r="BO436" s="38">
        <v>0</v>
      </c>
      <c r="BP436" s="38">
        <v>0</v>
      </c>
      <c r="BQ436" s="38">
        <v>0</v>
      </c>
      <c r="BR436" s="38">
        <v>0</v>
      </c>
      <c r="BS436" s="38">
        <v>0</v>
      </c>
      <c r="BT436" s="38">
        <v>0</v>
      </c>
      <c r="BU436" s="38">
        <v>0</v>
      </c>
      <c r="BV436" s="38">
        <v>0</v>
      </c>
      <c r="BW436" s="38">
        <v>0</v>
      </c>
      <c r="BX436" s="38">
        <v>0</v>
      </c>
      <c r="BY436" s="38">
        <v>0</v>
      </c>
      <c r="BZ436" s="38">
        <v>0</v>
      </c>
      <c r="CA436" s="38">
        <v>0</v>
      </c>
      <c r="CB436" s="38">
        <v>0</v>
      </c>
      <c r="CC436" s="49">
        <v>0</v>
      </c>
      <c r="CD436" s="38">
        <v>0</v>
      </c>
      <c r="CE436" s="38">
        <v>0</v>
      </c>
      <c r="CF436" s="38">
        <v>0</v>
      </c>
      <c r="CG436" s="38">
        <v>0</v>
      </c>
      <c r="CH436" s="38">
        <v>0</v>
      </c>
      <c r="CI436" s="38">
        <v>0</v>
      </c>
      <c r="CJ436" s="38">
        <v>0</v>
      </c>
      <c r="CK436" s="38">
        <v>0</v>
      </c>
      <c r="CL436" s="38">
        <v>0</v>
      </c>
      <c r="CM436" s="38">
        <v>0</v>
      </c>
      <c r="CN436" s="38">
        <v>0</v>
      </c>
      <c r="CO436" s="38">
        <v>0</v>
      </c>
      <c r="CP436" s="38">
        <v>0</v>
      </c>
      <c r="CQ436" s="38">
        <v>0</v>
      </c>
      <c r="CR436" s="38">
        <v>0</v>
      </c>
      <c r="CS436" s="38">
        <v>0</v>
      </c>
      <c r="CT436" s="38">
        <v>0</v>
      </c>
      <c r="CU436" s="38">
        <v>0</v>
      </c>
      <c r="CV436" s="38">
        <v>0</v>
      </c>
      <c r="CW436" s="50">
        <v>0</v>
      </c>
      <c r="CX436" s="38">
        <f t="shared" si="15"/>
        <v>1</v>
      </c>
      <c r="CY436" s="38">
        <v>1</v>
      </c>
      <c r="CZ436" s="38">
        <v>0</v>
      </c>
      <c r="DA436" s="38">
        <v>0</v>
      </c>
      <c r="DB436" s="38">
        <v>0</v>
      </c>
      <c r="DC436" s="38" t="s">
        <v>1214</v>
      </c>
      <c r="DD436" s="38" t="s">
        <v>307</v>
      </c>
      <c r="DE436" s="38"/>
      <c r="DF436" s="38">
        <v>1</v>
      </c>
      <c r="DG436" s="38" t="s">
        <v>2682</v>
      </c>
      <c r="DH436" s="38"/>
      <c r="DI436" s="38"/>
      <c r="DJ436" s="38"/>
      <c r="DK436" s="38"/>
      <c r="DL436" s="38">
        <v>0</v>
      </c>
      <c r="DM436" s="38" t="s">
        <v>55</v>
      </c>
      <c r="DN436" s="38">
        <v>1</v>
      </c>
      <c r="DO436" s="38">
        <v>1992</v>
      </c>
      <c r="DP436" s="38" t="s">
        <v>2683</v>
      </c>
      <c r="DQ436" s="48" t="s">
        <v>2680</v>
      </c>
      <c r="DR436" s="38" t="s">
        <v>460</v>
      </c>
      <c r="DS436" s="38" t="s">
        <v>2683</v>
      </c>
    </row>
    <row r="437" spans="1:139" s="37" customFormat="1" ht="15.75" customHeight="1" x14ac:dyDescent="0.3">
      <c r="A437" s="47" t="s">
        <v>18</v>
      </c>
      <c r="B437" s="38" t="s">
        <v>2677</v>
      </c>
      <c r="C437" s="48" t="s">
        <v>2684</v>
      </c>
      <c r="D437" s="38"/>
      <c r="E437" s="38"/>
      <c r="F437" s="38" t="s">
        <v>91</v>
      </c>
      <c r="G437" s="38" t="s">
        <v>479</v>
      </c>
      <c r="H437" s="38" t="s">
        <v>454</v>
      </c>
      <c r="I437" s="38" t="s">
        <v>56</v>
      </c>
      <c r="J437" s="38" t="s">
        <v>173</v>
      </c>
      <c r="K437" s="38" t="s">
        <v>471</v>
      </c>
      <c r="L437" s="38"/>
      <c r="M437" s="38" t="s">
        <v>272</v>
      </c>
      <c r="N437" s="38"/>
      <c r="O437" s="38" t="s">
        <v>299</v>
      </c>
      <c r="P437" s="38" t="s">
        <v>2685</v>
      </c>
      <c r="Q437" s="50" t="s">
        <v>457</v>
      </c>
      <c r="R437" s="38">
        <v>0</v>
      </c>
      <c r="S437" s="38">
        <v>0</v>
      </c>
      <c r="T437" s="38">
        <v>0</v>
      </c>
      <c r="U437" s="38">
        <v>0</v>
      </c>
      <c r="V437" s="38">
        <v>0</v>
      </c>
      <c r="W437" s="38">
        <v>0</v>
      </c>
      <c r="X437" s="38">
        <v>0</v>
      </c>
      <c r="Y437" s="38">
        <v>0</v>
      </c>
      <c r="Z437" s="38"/>
      <c r="AA437" s="38">
        <v>0</v>
      </c>
      <c r="AB437" s="38">
        <v>0</v>
      </c>
      <c r="AC437" s="38">
        <v>0</v>
      </c>
      <c r="AD437" s="38">
        <v>0</v>
      </c>
      <c r="AE437" s="38">
        <v>0</v>
      </c>
      <c r="AF437" s="38">
        <v>0</v>
      </c>
      <c r="AG437" s="38">
        <v>0</v>
      </c>
      <c r="AH437" s="38">
        <v>0</v>
      </c>
      <c r="AI437" s="38">
        <v>0</v>
      </c>
      <c r="AJ437" s="38">
        <v>0</v>
      </c>
      <c r="AK437" s="38">
        <v>0</v>
      </c>
      <c r="AL437" s="38">
        <v>0</v>
      </c>
      <c r="AM437" s="38">
        <v>0</v>
      </c>
      <c r="AN437" s="38">
        <v>0</v>
      </c>
      <c r="AO437" s="38">
        <v>0</v>
      </c>
      <c r="AP437" s="38">
        <v>0</v>
      </c>
      <c r="AQ437" s="38">
        <v>0</v>
      </c>
      <c r="AR437" s="38">
        <v>0</v>
      </c>
      <c r="AS437" s="38">
        <v>0</v>
      </c>
      <c r="AT437" s="38">
        <v>0</v>
      </c>
      <c r="AU437" s="38">
        <v>0</v>
      </c>
      <c r="AV437" s="38">
        <v>0</v>
      </c>
      <c r="AW437" s="38">
        <v>0</v>
      </c>
      <c r="AX437" s="38">
        <v>0</v>
      </c>
      <c r="AY437" s="38">
        <v>0</v>
      </c>
      <c r="AZ437" s="38">
        <v>0</v>
      </c>
      <c r="BA437" s="38">
        <v>0</v>
      </c>
      <c r="BB437" s="38">
        <v>0</v>
      </c>
      <c r="BC437" s="38">
        <v>0</v>
      </c>
      <c r="BD437" s="38">
        <v>0</v>
      </c>
      <c r="BE437" s="38">
        <v>0</v>
      </c>
      <c r="BF437" s="38">
        <v>0</v>
      </c>
      <c r="BG437" s="38">
        <v>0</v>
      </c>
      <c r="BH437" s="43">
        <v>0</v>
      </c>
      <c r="BI437" s="38">
        <v>0</v>
      </c>
      <c r="BJ437" s="43">
        <v>0</v>
      </c>
      <c r="BK437" s="38">
        <v>0</v>
      </c>
      <c r="BL437" s="43">
        <v>0</v>
      </c>
      <c r="BM437" s="38">
        <v>0</v>
      </c>
      <c r="BN437" s="38">
        <v>0</v>
      </c>
      <c r="BO437" s="38">
        <v>0</v>
      </c>
      <c r="BP437" s="38">
        <v>0</v>
      </c>
      <c r="BQ437" s="38">
        <v>0</v>
      </c>
      <c r="BR437" s="38">
        <v>0</v>
      </c>
      <c r="BS437" s="38">
        <v>0</v>
      </c>
      <c r="BT437" s="38">
        <v>0</v>
      </c>
      <c r="BU437" s="38">
        <v>0</v>
      </c>
      <c r="BV437" s="38">
        <v>0</v>
      </c>
      <c r="BW437" s="38">
        <v>0</v>
      </c>
      <c r="BX437" s="38">
        <v>0</v>
      </c>
      <c r="BY437" s="38">
        <v>0</v>
      </c>
      <c r="BZ437" s="38">
        <v>0</v>
      </c>
      <c r="CA437" s="38">
        <v>0</v>
      </c>
      <c r="CB437" s="38">
        <v>0</v>
      </c>
      <c r="CC437" s="49">
        <v>0</v>
      </c>
      <c r="CD437" s="38">
        <v>0</v>
      </c>
      <c r="CE437" s="38">
        <v>0</v>
      </c>
      <c r="CF437" s="38">
        <v>0</v>
      </c>
      <c r="CG437" s="38">
        <v>0</v>
      </c>
      <c r="CH437" s="38">
        <v>0</v>
      </c>
      <c r="CI437" s="38">
        <v>0</v>
      </c>
      <c r="CJ437" s="38">
        <v>0</v>
      </c>
      <c r="CK437" s="38">
        <v>0</v>
      </c>
      <c r="CL437" s="38">
        <v>0</v>
      </c>
      <c r="CM437" s="38">
        <v>0</v>
      </c>
      <c r="CN437" s="38">
        <v>0</v>
      </c>
      <c r="CO437" s="38">
        <v>0</v>
      </c>
      <c r="CP437" s="38">
        <v>1</v>
      </c>
      <c r="CQ437" s="38">
        <v>0</v>
      </c>
      <c r="CR437" s="38">
        <v>0</v>
      </c>
      <c r="CS437" s="38">
        <v>0</v>
      </c>
      <c r="CT437" s="38">
        <v>0</v>
      </c>
      <c r="CU437" s="38">
        <v>0</v>
      </c>
      <c r="CV437" s="38">
        <v>0</v>
      </c>
      <c r="CW437" s="50">
        <v>0</v>
      </c>
      <c r="CX437" s="38">
        <f t="shared" si="15"/>
        <v>1</v>
      </c>
      <c r="CY437" s="38">
        <v>0</v>
      </c>
      <c r="CZ437" s="38">
        <v>1</v>
      </c>
      <c r="DA437" s="38">
        <v>0</v>
      </c>
      <c r="DB437" s="38">
        <v>0</v>
      </c>
      <c r="DC437" s="38" t="s">
        <v>458</v>
      </c>
      <c r="DD437" s="38" t="s">
        <v>306</v>
      </c>
      <c r="DE437" s="38"/>
      <c r="DF437" s="38"/>
      <c r="DG437" s="38"/>
      <c r="DH437" s="38"/>
      <c r="DI437" s="38"/>
      <c r="DJ437" s="38"/>
      <c r="DK437" s="38"/>
      <c r="DL437" s="38">
        <v>0</v>
      </c>
      <c r="DM437" s="38"/>
      <c r="DN437" s="38">
        <v>1</v>
      </c>
      <c r="DO437" s="38">
        <v>1977</v>
      </c>
      <c r="DP437" s="38" t="s">
        <v>2686</v>
      </c>
      <c r="DQ437" s="48" t="s">
        <v>2684</v>
      </c>
      <c r="DR437" s="38" t="s">
        <v>460</v>
      </c>
      <c r="DS437" s="38" t="s">
        <v>2686</v>
      </c>
    </row>
    <row r="438" spans="1:139" s="37" customFormat="1" ht="15.75" customHeight="1" x14ac:dyDescent="0.3">
      <c r="A438" s="37" t="s">
        <v>18</v>
      </c>
      <c r="B438" s="74" t="s">
        <v>2677</v>
      </c>
      <c r="C438" s="102" t="s">
        <v>2687</v>
      </c>
      <c r="D438" s="37" t="s">
        <v>2688</v>
      </c>
      <c r="F438" s="37" t="s">
        <v>122</v>
      </c>
      <c r="H438" s="37" t="s">
        <v>454</v>
      </c>
      <c r="I438" s="37" t="s">
        <v>56</v>
      </c>
      <c r="J438" s="37" t="s">
        <v>455</v>
      </c>
      <c r="K438" s="37" t="s">
        <v>471</v>
      </c>
      <c r="M438" s="37" t="s">
        <v>272</v>
      </c>
      <c r="O438" s="37" t="s">
        <v>299</v>
      </c>
      <c r="P438" s="37" t="s">
        <v>1603</v>
      </c>
      <c r="Q438" s="75" t="s">
        <v>1604</v>
      </c>
      <c r="R438" s="37">
        <v>0</v>
      </c>
      <c r="S438" s="37">
        <v>0</v>
      </c>
      <c r="T438" s="37">
        <v>0</v>
      </c>
      <c r="U438" s="37">
        <v>0</v>
      </c>
      <c r="V438" s="37">
        <v>0</v>
      </c>
      <c r="W438" s="37">
        <v>0</v>
      </c>
      <c r="X438" s="37">
        <v>0</v>
      </c>
      <c r="Y438" s="37">
        <v>0</v>
      </c>
      <c r="AA438" s="37">
        <v>0</v>
      </c>
      <c r="AB438" s="37">
        <v>0</v>
      </c>
      <c r="AC438" s="37">
        <v>0</v>
      </c>
      <c r="AD438" s="37">
        <v>0</v>
      </c>
      <c r="AE438" s="37">
        <v>0</v>
      </c>
      <c r="AF438" s="37">
        <v>0</v>
      </c>
      <c r="AG438" s="37">
        <v>1</v>
      </c>
      <c r="AH438" s="37">
        <v>0</v>
      </c>
      <c r="AI438" s="37">
        <v>0</v>
      </c>
      <c r="AJ438" s="37">
        <v>0</v>
      </c>
      <c r="AK438" s="37">
        <v>0</v>
      </c>
      <c r="AL438" s="37">
        <v>0</v>
      </c>
      <c r="AM438" s="37">
        <v>0</v>
      </c>
      <c r="AN438" s="37">
        <v>0</v>
      </c>
      <c r="AO438" s="37">
        <v>0</v>
      </c>
      <c r="AP438" s="37">
        <v>0</v>
      </c>
      <c r="AQ438" s="37">
        <v>0</v>
      </c>
      <c r="AR438" s="37">
        <v>0</v>
      </c>
      <c r="AS438" s="37">
        <v>0</v>
      </c>
      <c r="AT438" s="37">
        <v>0</v>
      </c>
      <c r="AU438" s="37">
        <v>0</v>
      </c>
      <c r="AV438" s="37">
        <v>0</v>
      </c>
      <c r="AW438" s="37">
        <v>0</v>
      </c>
      <c r="AX438" s="37">
        <v>0</v>
      </c>
      <c r="AY438" s="37">
        <v>0</v>
      </c>
      <c r="AZ438" s="37">
        <v>0</v>
      </c>
      <c r="BA438" s="37">
        <v>0</v>
      </c>
      <c r="BB438" s="37">
        <v>0</v>
      </c>
      <c r="BC438" s="37">
        <v>0</v>
      </c>
      <c r="BD438" s="37">
        <v>0</v>
      </c>
      <c r="BE438" s="37">
        <v>0</v>
      </c>
      <c r="BF438" s="37">
        <v>0</v>
      </c>
      <c r="BG438" s="37">
        <v>0</v>
      </c>
      <c r="BH438" s="52">
        <v>0</v>
      </c>
      <c r="BI438" s="37">
        <v>0</v>
      </c>
      <c r="BJ438" s="52">
        <v>0</v>
      </c>
      <c r="BK438" s="37">
        <v>0</v>
      </c>
      <c r="BL438" s="52">
        <v>0</v>
      </c>
      <c r="BM438" s="37">
        <v>0</v>
      </c>
      <c r="BN438" s="37">
        <v>0</v>
      </c>
      <c r="BO438" s="37">
        <v>0</v>
      </c>
      <c r="BP438" s="37">
        <v>0</v>
      </c>
      <c r="BQ438" s="37">
        <v>0</v>
      </c>
      <c r="BR438" s="37">
        <v>0</v>
      </c>
      <c r="BS438" s="37">
        <v>0</v>
      </c>
      <c r="BT438" s="37">
        <v>0</v>
      </c>
      <c r="BU438" s="37">
        <v>0</v>
      </c>
      <c r="BV438" s="37">
        <v>0</v>
      </c>
      <c r="BW438" s="37">
        <v>0</v>
      </c>
      <c r="BX438" s="37">
        <v>0</v>
      </c>
      <c r="BY438" s="37">
        <v>0</v>
      </c>
      <c r="BZ438" s="37">
        <v>0</v>
      </c>
      <c r="CA438" s="37">
        <v>0</v>
      </c>
      <c r="CB438" s="37">
        <v>0</v>
      </c>
      <c r="CC438" s="90">
        <v>0</v>
      </c>
      <c r="CD438" s="37">
        <v>0</v>
      </c>
      <c r="CE438" s="37">
        <v>0</v>
      </c>
      <c r="CF438" s="37">
        <v>0</v>
      </c>
      <c r="CG438" s="37">
        <v>0</v>
      </c>
      <c r="CH438" s="37">
        <v>0</v>
      </c>
      <c r="CI438" s="37">
        <v>0</v>
      </c>
      <c r="CJ438" s="37">
        <v>0</v>
      </c>
      <c r="CK438" s="37">
        <v>0</v>
      </c>
      <c r="CL438" s="37">
        <v>0</v>
      </c>
      <c r="CM438" s="37">
        <v>0</v>
      </c>
      <c r="CN438" s="37">
        <v>0</v>
      </c>
      <c r="CO438" s="37">
        <v>0</v>
      </c>
      <c r="CP438" s="37">
        <v>0</v>
      </c>
      <c r="CQ438" s="37">
        <v>0</v>
      </c>
      <c r="CR438" s="37">
        <v>0</v>
      </c>
      <c r="CS438" s="37">
        <v>0</v>
      </c>
      <c r="CT438" s="37">
        <v>0</v>
      </c>
      <c r="CU438" s="37">
        <v>0</v>
      </c>
      <c r="CV438" s="37">
        <v>0</v>
      </c>
      <c r="CW438" s="75">
        <v>0</v>
      </c>
      <c r="CX438" s="37">
        <f t="shared" si="15"/>
        <v>1</v>
      </c>
      <c r="CY438" s="37">
        <v>1</v>
      </c>
      <c r="CZ438" s="37">
        <v>0</v>
      </c>
      <c r="DA438" s="37">
        <v>0</v>
      </c>
      <c r="DB438" s="37">
        <v>0</v>
      </c>
      <c r="DC438" s="37" t="s">
        <v>2689</v>
      </c>
      <c r="DD438" s="37" t="s">
        <v>307</v>
      </c>
      <c r="DF438" s="37">
        <v>1</v>
      </c>
      <c r="DG438" s="37" t="s">
        <v>2690</v>
      </c>
      <c r="DH438" s="37" t="s">
        <v>2691</v>
      </c>
      <c r="DI438" s="37">
        <v>1</v>
      </c>
      <c r="DJ438" s="37" t="s">
        <v>2692</v>
      </c>
      <c r="DL438" s="37">
        <v>1</v>
      </c>
      <c r="DM438" s="37" t="s">
        <v>595</v>
      </c>
      <c r="DN438" s="37">
        <v>1</v>
      </c>
      <c r="DO438" s="37">
        <v>1888</v>
      </c>
      <c r="DP438" s="37" t="s">
        <v>2693</v>
      </c>
      <c r="DQ438" s="37" t="s">
        <v>2694</v>
      </c>
      <c r="DR438" s="37">
        <v>1997</v>
      </c>
      <c r="DS438" s="37" t="s">
        <v>2695</v>
      </c>
    </row>
    <row r="439" spans="1:139" s="37" customFormat="1" ht="15.75" customHeight="1" x14ac:dyDescent="0.3">
      <c r="A439" s="38" t="s">
        <v>18</v>
      </c>
      <c r="B439" s="47" t="s">
        <v>2696</v>
      </c>
      <c r="C439" s="48" t="s">
        <v>2697</v>
      </c>
      <c r="D439" s="38"/>
      <c r="E439" s="38"/>
      <c r="F439" s="38" t="s">
        <v>91</v>
      </c>
      <c r="G439" s="38"/>
      <c r="H439" s="38" t="s">
        <v>454</v>
      </c>
      <c r="I439" s="38" t="s">
        <v>13</v>
      </c>
      <c r="J439" s="38" t="s">
        <v>221</v>
      </c>
      <c r="K439" s="38" t="s">
        <v>269</v>
      </c>
      <c r="L439" s="38"/>
      <c r="M439" s="38" t="s">
        <v>272</v>
      </c>
      <c r="N439" s="38"/>
      <c r="O439" s="38" t="s">
        <v>300</v>
      </c>
      <c r="P439" s="38" t="s">
        <v>2698</v>
      </c>
      <c r="Q439" s="50" t="s">
        <v>2699</v>
      </c>
      <c r="R439" s="38">
        <v>0</v>
      </c>
      <c r="S439" s="38">
        <v>0</v>
      </c>
      <c r="T439" s="38">
        <v>0</v>
      </c>
      <c r="U439" s="38">
        <v>0</v>
      </c>
      <c r="V439" s="38">
        <v>0</v>
      </c>
      <c r="W439" s="38">
        <v>0</v>
      </c>
      <c r="X439" s="38">
        <v>0</v>
      </c>
      <c r="Y439" s="38">
        <v>0</v>
      </c>
      <c r="Z439" s="38"/>
      <c r="AA439" s="38">
        <v>0</v>
      </c>
      <c r="AB439" s="38">
        <v>0</v>
      </c>
      <c r="AC439" s="38">
        <v>0</v>
      </c>
      <c r="AD439" s="38">
        <v>0</v>
      </c>
      <c r="AE439" s="38">
        <v>0</v>
      </c>
      <c r="AF439" s="38">
        <v>0</v>
      </c>
      <c r="AG439" s="38">
        <v>0</v>
      </c>
      <c r="AH439" s="38">
        <v>0</v>
      </c>
      <c r="AI439" s="38">
        <v>0</v>
      </c>
      <c r="AJ439" s="38">
        <v>0</v>
      </c>
      <c r="AK439" s="38">
        <v>0</v>
      </c>
      <c r="AL439" s="38">
        <v>0</v>
      </c>
      <c r="AM439" s="38">
        <v>0</v>
      </c>
      <c r="AN439" s="38">
        <v>0</v>
      </c>
      <c r="AO439" s="38">
        <v>0</v>
      </c>
      <c r="AP439" s="38">
        <v>0</v>
      </c>
      <c r="AQ439" s="38">
        <v>1</v>
      </c>
      <c r="AR439" s="38">
        <v>1</v>
      </c>
      <c r="AS439" s="38">
        <v>1</v>
      </c>
      <c r="AT439" s="38">
        <v>1</v>
      </c>
      <c r="AU439" s="38">
        <v>0</v>
      </c>
      <c r="AV439" s="38">
        <v>0</v>
      </c>
      <c r="AW439" s="38">
        <v>0</v>
      </c>
      <c r="AX439" s="38">
        <v>1</v>
      </c>
      <c r="AY439" s="38">
        <v>0</v>
      </c>
      <c r="AZ439" s="38">
        <v>1</v>
      </c>
      <c r="BA439" s="38">
        <v>1</v>
      </c>
      <c r="BB439" s="38">
        <v>1</v>
      </c>
      <c r="BC439" s="38">
        <v>0</v>
      </c>
      <c r="BD439" s="38">
        <v>0</v>
      </c>
      <c r="BE439" s="38">
        <v>0</v>
      </c>
      <c r="BF439" s="38">
        <v>0</v>
      </c>
      <c r="BG439" s="38">
        <v>0</v>
      </c>
      <c r="BH439" s="43">
        <v>0</v>
      </c>
      <c r="BI439" s="38">
        <v>0</v>
      </c>
      <c r="BJ439" s="43">
        <v>0</v>
      </c>
      <c r="BK439" s="38">
        <v>0</v>
      </c>
      <c r="BL439" s="43">
        <v>0</v>
      </c>
      <c r="BM439" s="38">
        <v>0</v>
      </c>
      <c r="BN439" s="38">
        <v>0</v>
      </c>
      <c r="BO439" s="38">
        <v>0</v>
      </c>
      <c r="BP439" s="38">
        <v>0</v>
      </c>
      <c r="BQ439" s="38">
        <v>0</v>
      </c>
      <c r="BR439" s="38">
        <v>0</v>
      </c>
      <c r="BS439" s="38">
        <v>0</v>
      </c>
      <c r="BT439" s="38">
        <v>0</v>
      </c>
      <c r="BU439" s="38">
        <v>0</v>
      </c>
      <c r="BV439" s="38">
        <v>0</v>
      </c>
      <c r="BW439" s="38">
        <v>0</v>
      </c>
      <c r="BX439" s="38">
        <v>0</v>
      </c>
      <c r="BY439" s="38">
        <v>0</v>
      </c>
      <c r="BZ439" s="38">
        <v>0</v>
      </c>
      <c r="CA439" s="38">
        <v>0</v>
      </c>
      <c r="CB439" s="38">
        <v>0</v>
      </c>
      <c r="CC439" s="49">
        <v>0</v>
      </c>
      <c r="CD439" s="38">
        <v>0</v>
      </c>
      <c r="CE439" s="38">
        <v>0</v>
      </c>
      <c r="CF439" s="38">
        <v>0</v>
      </c>
      <c r="CG439" s="38">
        <v>0</v>
      </c>
      <c r="CH439" s="38">
        <v>0</v>
      </c>
      <c r="CI439" s="38">
        <v>0</v>
      </c>
      <c r="CJ439" s="38">
        <v>0</v>
      </c>
      <c r="CK439" s="38">
        <v>0</v>
      </c>
      <c r="CL439" s="38">
        <v>0</v>
      </c>
      <c r="CM439" s="38">
        <v>0</v>
      </c>
      <c r="CN439" s="38">
        <v>0</v>
      </c>
      <c r="CO439" s="38">
        <v>0</v>
      </c>
      <c r="CP439" s="38">
        <v>0</v>
      </c>
      <c r="CQ439" s="38">
        <v>0</v>
      </c>
      <c r="CR439" s="38">
        <v>0</v>
      </c>
      <c r="CS439" s="38">
        <v>0</v>
      </c>
      <c r="CT439" s="38">
        <v>0</v>
      </c>
      <c r="CU439" s="38">
        <v>0</v>
      </c>
      <c r="CV439" s="38">
        <v>0</v>
      </c>
      <c r="CW439" s="50">
        <v>0</v>
      </c>
      <c r="CX439" s="38">
        <f t="shared" si="15"/>
        <v>8</v>
      </c>
      <c r="CY439" s="38">
        <v>1</v>
      </c>
      <c r="CZ439" s="38">
        <v>0</v>
      </c>
      <c r="DA439" s="38">
        <v>0</v>
      </c>
      <c r="DB439" s="38">
        <v>0</v>
      </c>
      <c r="DC439" s="38" t="s">
        <v>2700</v>
      </c>
      <c r="DD439" s="38" t="s">
        <v>309</v>
      </c>
      <c r="DE439" s="38" t="s">
        <v>726</v>
      </c>
      <c r="DF439" s="38">
        <v>1</v>
      </c>
      <c r="DG439" s="38" t="s">
        <v>2701</v>
      </c>
      <c r="DH439" s="38" t="s">
        <v>2702</v>
      </c>
      <c r="DI439" s="38"/>
      <c r="DJ439" s="38"/>
      <c r="DK439" s="38">
        <v>1</v>
      </c>
      <c r="DL439" s="38">
        <v>1</v>
      </c>
      <c r="DM439" s="38" t="s">
        <v>595</v>
      </c>
      <c r="DN439" s="38">
        <v>1</v>
      </c>
      <c r="DO439" s="38">
        <v>1794</v>
      </c>
      <c r="DP439" s="38" t="s">
        <v>2703</v>
      </c>
      <c r="DQ439" s="38" t="s">
        <v>2704</v>
      </c>
      <c r="DR439" s="38">
        <v>1937</v>
      </c>
      <c r="DS439" s="38" t="s">
        <v>2705</v>
      </c>
    </row>
    <row r="440" spans="1:139" s="37" customFormat="1" ht="15.75" customHeight="1" x14ac:dyDescent="0.3">
      <c r="A440" s="47" t="s">
        <v>18</v>
      </c>
      <c r="B440" s="38" t="s">
        <v>2706</v>
      </c>
      <c r="C440" s="48" t="s">
        <v>2707</v>
      </c>
      <c r="D440" s="38"/>
      <c r="E440" s="38"/>
      <c r="F440" s="38" t="s">
        <v>91</v>
      </c>
      <c r="G440" s="38" t="s">
        <v>479</v>
      </c>
      <c r="H440" s="38" t="s">
        <v>454</v>
      </c>
      <c r="I440" s="38" t="s">
        <v>56</v>
      </c>
      <c r="J440" s="38" t="s">
        <v>173</v>
      </c>
      <c r="K440" s="38" t="s">
        <v>471</v>
      </c>
      <c r="L440" s="38"/>
      <c r="M440" s="38" t="s">
        <v>272</v>
      </c>
      <c r="N440" s="38"/>
      <c r="O440" s="38" t="s">
        <v>300</v>
      </c>
      <c r="P440" s="81" t="s">
        <v>2708</v>
      </c>
      <c r="Q440" s="50" t="s">
        <v>457</v>
      </c>
      <c r="R440" s="38">
        <v>0</v>
      </c>
      <c r="S440" s="38">
        <v>0</v>
      </c>
      <c r="T440" s="38">
        <v>0</v>
      </c>
      <c r="U440" s="38">
        <v>0</v>
      </c>
      <c r="V440" s="38">
        <v>0</v>
      </c>
      <c r="W440" s="38">
        <v>0</v>
      </c>
      <c r="X440" s="38">
        <v>0</v>
      </c>
      <c r="Y440" s="38">
        <v>0</v>
      </c>
      <c r="Z440" s="38"/>
      <c r="AA440" s="38">
        <v>0</v>
      </c>
      <c r="AB440" s="38">
        <v>0</v>
      </c>
      <c r="AC440" s="38">
        <v>0</v>
      </c>
      <c r="AD440" s="38">
        <v>0</v>
      </c>
      <c r="AE440" s="38">
        <v>0</v>
      </c>
      <c r="AF440" s="38">
        <v>0</v>
      </c>
      <c r="AG440" s="38">
        <v>0</v>
      </c>
      <c r="AH440" s="38">
        <v>0</v>
      </c>
      <c r="AI440" s="38">
        <v>0</v>
      </c>
      <c r="AJ440" s="38">
        <v>0</v>
      </c>
      <c r="AK440" s="38">
        <v>0</v>
      </c>
      <c r="AL440" s="38">
        <v>0</v>
      </c>
      <c r="AM440" s="38">
        <v>0</v>
      </c>
      <c r="AN440" s="38">
        <v>0</v>
      </c>
      <c r="AO440" s="38">
        <v>0</v>
      </c>
      <c r="AP440" s="38">
        <v>0</v>
      </c>
      <c r="AQ440" s="38">
        <v>0</v>
      </c>
      <c r="AR440" s="38">
        <v>0</v>
      </c>
      <c r="AS440" s="38">
        <v>0</v>
      </c>
      <c r="AT440" s="38">
        <v>0</v>
      </c>
      <c r="AU440" s="38">
        <v>0</v>
      </c>
      <c r="AV440" s="38">
        <v>0</v>
      </c>
      <c r="AW440" s="38">
        <v>0</v>
      </c>
      <c r="AX440" s="38">
        <v>0</v>
      </c>
      <c r="AY440" s="38">
        <v>0</v>
      </c>
      <c r="AZ440" s="38">
        <v>0</v>
      </c>
      <c r="BA440" s="38">
        <v>0</v>
      </c>
      <c r="BB440" s="38">
        <v>0</v>
      </c>
      <c r="BC440" s="38">
        <v>0</v>
      </c>
      <c r="BD440" s="38">
        <v>0</v>
      </c>
      <c r="BE440" s="38">
        <v>0</v>
      </c>
      <c r="BF440" s="38">
        <v>0</v>
      </c>
      <c r="BG440" s="38">
        <v>0</v>
      </c>
      <c r="BH440" s="43">
        <v>0</v>
      </c>
      <c r="BI440" s="38">
        <v>0</v>
      </c>
      <c r="BJ440" s="43">
        <v>0</v>
      </c>
      <c r="BK440" s="38">
        <v>0</v>
      </c>
      <c r="BL440" s="43">
        <v>0</v>
      </c>
      <c r="BM440" s="38">
        <v>0</v>
      </c>
      <c r="BN440" s="38">
        <v>0</v>
      </c>
      <c r="BO440" s="38">
        <v>0</v>
      </c>
      <c r="BP440" s="38">
        <v>0</v>
      </c>
      <c r="BQ440" s="38">
        <v>0</v>
      </c>
      <c r="BR440" s="38">
        <v>0</v>
      </c>
      <c r="BS440" s="38">
        <v>0</v>
      </c>
      <c r="BT440" s="38">
        <v>0</v>
      </c>
      <c r="BU440" s="38">
        <v>0</v>
      </c>
      <c r="BV440" s="38">
        <v>0</v>
      </c>
      <c r="BW440" s="38">
        <v>0</v>
      </c>
      <c r="BX440" s="38">
        <v>0</v>
      </c>
      <c r="BY440" s="38">
        <v>0</v>
      </c>
      <c r="BZ440" s="38">
        <v>0</v>
      </c>
      <c r="CA440" s="38">
        <v>0</v>
      </c>
      <c r="CB440" s="38">
        <v>0</v>
      </c>
      <c r="CC440" s="49">
        <v>0</v>
      </c>
      <c r="CD440" s="38">
        <v>0</v>
      </c>
      <c r="CE440" s="38">
        <v>0</v>
      </c>
      <c r="CF440" s="38">
        <v>0</v>
      </c>
      <c r="CG440" s="38">
        <v>0</v>
      </c>
      <c r="CH440" s="38">
        <v>0</v>
      </c>
      <c r="CI440" s="38">
        <v>1</v>
      </c>
      <c r="CJ440" s="38">
        <v>1</v>
      </c>
      <c r="CK440" s="38">
        <v>0</v>
      </c>
      <c r="CL440" s="38">
        <v>0</v>
      </c>
      <c r="CM440" s="38">
        <v>0</v>
      </c>
      <c r="CN440" s="38">
        <v>0</v>
      </c>
      <c r="CO440" s="38">
        <v>0</v>
      </c>
      <c r="CP440" s="38">
        <v>1</v>
      </c>
      <c r="CQ440" s="38">
        <v>0</v>
      </c>
      <c r="CR440" s="38">
        <v>0</v>
      </c>
      <c r="CS440" s="38">
        <v>0</v>
      </c>
      <c r="CT440" s="38">
        <v>0</v>
      </c>
      <c r="CU440" s="38">
        <v>0</v>
      </c>
      <c r="CV440" s="38">
        <v>0</v>
      </c>
      <c r="CW440" s="50">
        <v>0</v>
      </c>
      <c r="CX440" s="38">
        <f t="shared" si="15"/>
        <v>3</v>
      </c>
      <c r="CY440" s="38">
        <v>0</v>
      </c>
      <c r="CZ440" s="38">
        <v>1</v>
      </c>
      <c r="DA440" s="38">
        <v>0</v>
      </c>
      <c r="DB440" s="38">
        <v>0</v>
      </c>
      <c r="DC440" s="38" t="s">
        <v>2027</v>
      </c>
      <c r="DD440" s="38" t="s">
        <v>306</v>
      </c>
      <c r="DE440" s="38"/>
      <c r="DF440" s="38"/>
      <c r="DG440" s="38"/>
      <c r="DH440" s="38"/>
      <c r="DI440" s="38"/>
      <c r="DJ440" s="38"/>
      <c r="DK440" s="38"/>
      <c r="DL440" s="38">
        <v>0</v>
      </c>
      <c r="DM440" s="38"/>
      <c r="DN440" s="38">
        <v>1</v>
      </c>
      <c r="DO440" s="38">
        <v>1979</v>
      </c>
      <c r="DP440" s="38" t="s">
        <v>2709</v>
      </c>
      <c r="DQ440" s="48" t="s">
        <v>2707</v>
      </c>
      <c r="DR440" s="38" t="s">
        <v>460</v>
      </c>
      <c r="DS440" s="38" t="s">
        <v>2709</v>
      </c>
    </row>
    <row r="441" spans="1:139" s="37" customFormat="1" ht="15.75" customHeight="1" x14ac:dyDescent="0.3">
      <c r="A441" s="74" t="s">
        <v>18</v>
      </c>
      <c r="B441" s="37" t="s">
        <v>2706</v>
      </c>
      <c r="C441" s="102" t="s">
        <v>2710</v>
      </c>
      <c r="F441" s="37" t="s">
        <v>122</v>
      </c>
      <c r="H441" s="37" t="s">
        <v>454</v>
      </c>
      <c r="I441" s="37" t="s">
        <v>56</v>
      </c>
      <c r="J441" s="37" t="s">
        <v>173</v>
      </c>
      <c r="K441" s="37" t="s">
        <v>471</v>
      </c>
      <c r="M441" s="37" t="s">
        <v>272</v>
      </c>
      <c r="O441" s="37" t="s">
        <v>299</v>
      </c>
      <c r="P441" s="37" t="s">
        <v>2711</v>
      </c>
      <c r="Q441" s="75" t="s">
        <v>457</v>
      </c>
      <c r="R441" s="37">
        <v>0</v>
      </c>
      <c r="S441" s="37">
        <v>0</v>
      </c>
      <c r="T441" s="37">
        <v>0</v>
      </c>
      <c r="U441" s="37">
        <v>0</v>
      </c>
      <c r="V441" s="37">
        <v>0</v>
      </c>
      <c r="W441" s="37">
        <v>0</v>
      </c>
      <c r="X441" s="37">
        <v>0</v>
      </c>
      <c r="Y441" s="37">
        <v>0</v>
      </c>
      <c r="AA441" s="37">
        <v>0</v>
      </c>
      <c r="AB441" s="37">
        <v>0</v>
      </c>
      <c r="AC441" s="37">
        <v>0</v>
      </c>
      <c r="AD441" s="37">
        <v>0</v>
      </c>
      <c r="AE441" s="37">
        <v>0</v>
      </c>
      <c r="AF441" s="37">
        <v>0</v>
      </c>
      <c r="AG441" s="37">
        <v>0</v>
      </c>
      <c r="AH441" s="37">
        <v>0</v>
      </c>
      <c r="AI441" s="37">
        <v>0</v>
      </c>
      <c r="AJ441" s="37">
        <v>0</v>
      </c>
      <c r="AK441" s="37">
        <v>0</v>
      </c>
      <c r="AL441" s="37">
        <v>0</v>
      </c>
      <c r="AM441" s="37">
        <v>0</v>
      </c>
      <c r="AN441" s="37">
        <v>0</v>
      </c>
      <c r="AO441" s="37">
        <v>0</v>
      </c>
      <c r="AP441" s="37">
        <v>0</v>
      </c>
      <c r="AQ441" s="37">
        <v>0</v>
      </c>
      <c r="AR441" s="37">
        <v>0</v>
      </c>
      <c r="AS441" s="37">
        <v>0</v>
      </c>
      <c r="AT441" s="37">
        <v>0</v>
      </c>
      <c r="AU441" s="37">
        <v>0</v>
      </c>
      <c r="AV441" s="37">
        <v>0</v>
      </c>
      <c r="AW441" s="37">
        <v>0</v>
      </c>
      <c r="AX441" s="37">
        <v>0</v>
      </c>
      <c r="AY441" s="37">
        <v>0</v>
      </c>
      <c r="AZ441" s="37">
        <v>0</v>
      </c>
      <c r="BA441" s="37">
        <v>0</v>
      </c>
      <c r="BB441" s="37">
        <v>0</v>
      </c>
      <c r="BC441" s="37">
        <v>0</v>
      </c>
      <c r="BD441" s="37">
        <v>0</v>
      </c>
      <c r="BE441" s="37">
        <v>0</v>
      </c>
      <c r="BF441" s="37">
        <v>0</v>
      </c>
      <c r="BG441" s="37">
        <v>0</v>
      </c>
      <c r="BH441" s="52">
        <v>0</v>
      </c>
      <c r="BI441" s="37">
        <v>0</v>
      </c>
      <c r="BJ441" s="52">
        <v>0</v>
      </c>
      <c r="BK441" s="37">
        <v>0</v>
      </c>
      <c r="BL441" s="52">
        <v>0</v>
      </c>
      <c r="BM441" s="37">
        <v>0</v>
      </c>
      <c r="BN441" s="37">
        <v>0</v>
      </c>
      <c r="BO441" s="37">
        <v>0</v>
      </c>
      <c r="BP441" s="37">
        <v>0</v>
      </c>
      <c r="BQ441" s="37">
        <v>0</v>
      </c>
      <c r="BR441" s="37">
        <v>0</v>
      </c>
      <c r="BS441" s="37">
        <v>0</v>
      </c>
      <c r="BT441" s="37">
        <v>0</v>
      </c>
      <c r="BU441" s="37">
        <v>0</v>
      </c>
      <c r="BV441" s="37">
        <v>0</v>
      </c>
      <c r="BW441" s="37">
        <v>0</v>
      </c>
      <c r="BX441" s="37">
        <v>0</v>
      </c>
      <c r="BY441" s="37">
        <v>0</v>
      </c>
      <c r="BZ441" s="37">
        <v>0</v>
      </c>
      <c r="CA441" s="37">
        <v>0</v>
      </c>
      <c r="CB441" s="37">
        <v>0</v>
      </c>
      <c r="CC441" s="90">
        <v>0</v>
      </c>
      <c r="CD441" s="37">
        <v>0</v>
      </c>
      <c r="CE441" s="37">
        <v>0</v>
      </c>
      <c r="CF441" s="37">
        <v>0</v>
      </c>
      <c r="CG441" s="37">
        <v>0</v>
      </c>
      <c r="CH441" s="37">
        <v>0</v>
      </c>
      <c r="CI441" s="37">
        <v>0</v>
      </c>
      <c r="CJ441" s="37">
        <v>0</v>
      </c>
      <c r="CK441" s="37">
        <v>0</v>
      </c>
      <c r="CL441" s="37">
        <v>0</v>
      </c>
      <c r="CM441" s="37">
        <v>0</v>
      </c>
      <c r="CN441" s="37">
        <v>0</v>
      </c>
      <c r="CO441" s="37">
        <v>0</v>
      </c>
      <c r="CP441" s="37">
        <v>1</v>
      </c>
      <c r="CQ441" s="37">
        <v>0</v>
      </c>
      <c r="CR441" s="37">
        <v>0</v>
      </c>
      <c r="CS441" s="37">
        <v>0</v>
      </c>
      <c r="CT441" s="37">
        <v>0</v>
      </c>
      <c r="CU441" s="37">
        <v>0</v>
      </c>
      <c r="CV441" s="37">
        <v>0</v>
      </c>
      <c r="CW441" s="75">
        <v>0</v>
      </c>
      <c r="CX441" s="37">
        <f t="shared" si="15"/>
        <v>1</v>
      </c>
      <c r="CY441" s="37">
        <v>0</v>
      </c>
      <c r="CZ441" s="37">
        <v>1</v>
      </c>
      <c r="DA441" s="37">
        <v>0</v>
      </c>
      <c r="DB441" s="37">
        <v>0</v>
      </c>
      <c r="DC441" s="37" t="s">
        <v>458</v>
      </c>
      <c r="DD441" s="37" t="s">
        <v>306</v>
      </c>
      <c r="DL441" s="37">
        <v>0</v>
      </c>
      <c r="DN441" s="37">
        <v>1</v>
      </c>
      <c r="DO441" s="37">
        <v>1929</v>
      </c>
      <c r="DP441" s="37" t="s">
        <v>2712</v>
      </c>
      <c r="DQ441" s="102" t="s">
        <v>2710</v>
      </c>
      <c r="DR441" s="37" t="s">
        <v>460</v>
      </c>
      <c r="DS441" s="37" t="s">
        <v>2712</v>
      </c>
    </row>
    <row r="442" spans="1:139" s="37" customFormat="1" ht="15.75" customHeight="1" x14ac:dyDescent="0.3">
      <c r="A442" s="37" t="s">
        <v>18</v>
      </c>
      <c r="B442" s="74" t="s">
        <v>2713</v>
      </c>
      <c r="C442" s="102" t="s">
        <v>2714</v>
      </c>
      <c r="F442" s="37" t="s">
        <v>91</v>
      </c>
      <c r="H442" s="37" t="s">
        <v>454</v>
      </c>
      <c r="I442" s="37" t="s">
        <v>56</v>
      </c>
      <c r="J442" s="37" t="s">
        <v>173</v>
      </c>
      <c r="K442" s="37" t="s">
        <v>471</v>
      </c>
      <c r="M442" s="37" t="s">
        <v>274</v>
      </c>
      <c r="O442" s="37" t="s">
        <v>300</v>
      </c>
      <c r="P442" s="89" t="s">
        <v>2715</v>
      </c>
      <c r="Q442" s="75" t="s">
        <v>2716</v>
      </c>
      <c r="R442" s="37">
        <v>0</v>
      </c>
      <c r="S442" s="37">
        <v>0</v>
      </c>
      <c r="T442" s="37">
        <v>0</v>
      </c>
      <c r="U442" s="37">
        <v>0</v>
      </c>
      <c r="V442" s="37">
        <v>0</v>
      </c>
      <c r="W442" s="37">
        <v>0</v>
      </c>
      <c r="X442" s="37">
        <v>0</v>
      </c>
      <c r="Y442" s="37">
        <v>0</v>
      </c>
      <c r="AA442" s="37">
        <v>0</v>
      </c>
      <c r="AB442" s="37">
        <v>0</v>
      </c>
      <c r="AC442" s="37">
        <v>0</v>
      </c>
      <c r="AD442" s="37">
        <v>0</v>
      </c>
      <c r="AE442" s="37">
        <v>0</v>
      </c>
      <c r="AF442" s="37">
        <v>0</v>
      </c>
      <c r="AG442" s="37">
        <v>0</v>
      </c>
      <c r="AH442" s="37">
        <v>0</v>
      </c>
      <c r="AI442" s="37">
        <v>0</v>
      </c>
      <c r="AJ442" s="37">
        <v>0</v>
      </c>
      <c r="AK442" s="37">
        <v>0</v>
      </c>
      <c r="AL442" s="37">
        <v>0</v>
      </c>
      <c r="AM442" s="37">
        <v>0</v>
      </c>
      <c r="AN442" s="37">
        <v>0</v>
      </c>
      <c r="AO442" s="37">
        <v>0</v>
      </c>
      <c r="AP442" s="37">
        <v>0</v>
      </c>
      <c r="AQ442" s="37">
        <v>1</v>
      </c>
      <c r="AR442" s="37">
        <v>1</v>
      </c>
      <c r="AS442" s="37">
        <v>1</v>
      </c>
      <c r="AT442" s="37">
        <v>1</v>
      </c>
      <c r="AU442" s="37">
        <v>1</v>
      </c>
      <c r="AV442" s="37">
        <v>0</v>
      </c>
      <c r="AW442" s="37">
        <v>1</v>
      </c>
      <c r="AX442" s="37">
        <v>1</v>
      </c>
      <c r="AY442" s="37">
        <v>0</v>
      </c>
      <c r="AZ442" s="37">
        <v>1</v>
      </c>
      <c r="BA442" s="37">
        <v>1</v>
      </c>
      <c r="BB442" s="37">
        <v>0</v>
      </c>
      <c r="BC442" s="37">
        <v>0</v>
      </c>
      <c r="BD442" s="37">
        <v>1</v>
      </c>
      <c r="BE442" s="37">
        <v>1</v>
      </c>
      <c r="BF442" s="37">
        <v>0</v>
      </c>
      <c r="BG442" s="37">
        <v>0</v>
      </c>
      <c r="BH442" s="52">
        <v>0</v>
      </c>
      <c r="BI442" s="37">
        <v>0</v>
      </c>
      <c r="BJ442" s="52">
        <v>0</v>
      </c>
      <c r="BK442" s="37">
        <v>0</v>
      </c>
      <c r="BL442" s="52">
        <v>0</v>
      </c>
      <c r="BM442" s="37">
        <v>0</v>
      </c>
      <c r="BN442" s="37">
        <v>0</v>
      </c>
      <c r="BO442" s="37">
        <v>0</v>
      </c>
      <c r="BP442" s="37">
        <v>0</v>
      </c>
      <c r="BQ442" s="37">
        <v>1</v>
      </c>
      <c r="BR442" s="37">
        <v>0</v>
      </c>
      <c r="BS442" s="37">
        <v>1</v>
      </c>
      <c r="BT442" s="37">
        <v>1</v>
      </c>
      <c r="BU442" s="37">
        <v>1</v>
      </c>
      <c r="BV442" s="37">
        <v>1</v>
      </c>
      <c r="BW442" s="37">
        <v>1</v>
      </c>
      <c r="BX442" s="37">
        <v>0</v>
      </c>
      <c r="BY442" s="37">
        <v>0</v>
      </c>
      <c r="BZ442" s="37">
        <v>0</v>
      </c>
      <c r="CA442" s="37">
        <v>0</v>
      </c>
      <c r="CB442" s="37">
        <v>0</v>
      </c>
      <c r="CC442" s="90">
        <v>0</v>
      </c>
      <c r="CD442" s="37">
        <v>0</v>
      </c>
      <c r="CE442" s="37">
        <v>0</v>
      </c>
      <c r="CF442" s="37">
        <v>0</v>
      </c>
      <c r="CG442" s="37">
        <v>1</v>
      </c>
      <c r="CH442" s="37">
        <v>0</v>
      </c>
      <c r="CI442" s="37">
        <v>0</v>
      </c>
      <c r="CJ442" s="37">
        <v>0</v>
      </c>
      <c r="CK442" s="37">
        <v>0</v>
      </c>
      <c r="CL442" s="37">
        <v>0</v>
      </c>
      <c r="CM442" s="37">
        <v>0</v>
      </c>
      <c r="CN442" s="37">
        <v>0</v>
      </c>
      <c r="CO442" s="37">
        <v>0</v>
      </c>
      <c r="CP442" s="37">
        <v>1</v>
      </c>
      <c r="CQ442" s="37">
        <v>0</v>
      </c>
      <c r="CR442" s="37">
        <v>0</v>
      </c>
      <c r="CS442" s="37">
        <v>0</v>
      </c>
      <c r="CT442" s="37">
        <v>0</v>
      </c>
      <c r="CU442" s="37">
        <v>0</v>
      </c>
      <c r="CV442" s="37">
        <v>0</v>
      </c>
      <c r="CW442" s="75">
        <v>0</v>
      </c>
      <c r="CX442" s="37">
        <f t="shared" si="15"/>
        <v>19</v>
      </c>
      <c r="CY442" s="37">
        <v>1</v>
      </c>
      <c r="CZ442" s="37">
        <v>1</v>
      </c>
      <c r="DA442" s="37">
        <v>0</v>
      </c>
      <c r="DB442" s="37">
        <v>1</v>
      </c>
      <c r="DC442" s="37" t="s">
        <v>2717</v>
      </c>
      <c r="DD442" s="37" t="s">
        <v>307</v>
      </c>
      <c r="DG442" s="37" t="s">
        <v>2718</v>
      </c>
      <c r="DH442" s="37" t="s">
        <v>2719</v>
      </c>
      <c r="DL442" s="37">
        <v>1</v>
      </c>
      <c r="DN442" s="37">
        <v>1</v>
      </c>
      <c r="DO442" s="37">
        <v>1810</v>
      </c>
      <c r="DP442" s="37" t="s">
        <v>2720</v>
      </c>
      <c r="DQ442" s="37" t="s">
        <v>2721</v>
      </c>
      <c r="DR442" s="37">
        <v>1933</v>
      </c>
      <c r="DS442" s="37" t="s">
        <v>2722</v>
      </c>
    </row>
    <row r="443" spans="1:139" s="37" customFormat="1" ht="15.75" customHeight="1" x14ac:dyDescent="0.3">
      <c r="A443" s="37" t="s">
        <v>18</v>
      </c>
      <c r="B443" s="74" t="s">
        <v>2713</v>
      </c>
      <c r="C443" s="102" t="s">
        <v>2723</v>
      </c>
      <c r="F443" s="37" t="s">
        <v>91</v>
      </c>
      <c r="G443" s="37" t="s">
        <v>479</v>
      </c>
      <c r="H443" s="37" t="s">
        <v>454</v>
      </c>
      <c r="I443" s="37" t="s">
        <v>56</v>
      </c>
      <c r="J443" s="37" t="s">
        <v>173</v>
      </c>
      <c r="K443" s="37" t="s">
        <v>471</v>
      </c>
      <c r="M443" s="37" t="s">
        <v>272</v>
      </c>
      <c r="O443" s="37" t="s">
        <v>300</v>
      </c>
      <c r="P443" s="89" t="s">
        <v>2724</v>
      </c>
      <c r="Q443" s="75" t="s">
        <v>2725</v>
      </c>
      <c r="R443" s="37">
        <v>0</v>
      </c>
      <c r="S443" s="37">
        <v>0</v>
      </c>
      <c r="T443" s="37">
        <v>0</v>
      </c>
      <c r="U443" s="37">
        <v>0</v>
      </c>
      <c r="V443" s="37">
        <v>0</v>
      </c>
      <c r="W443" s="37">
        <v>0</v>
      </c>
      <c r="X443" s="37">
        <v>0</v>
      </c>
      <c r="Y443" s="37">
        <v>0</v>
      </c>
      <c r="AA443" s="37">
        <v>0</v>
      </c>
      <c r="AB443" s="37">
        <v>0</v>
      </c>
      <c r="AC443" s="37">
        <v>0</v>
      </c>
      <c r="AD443" s="37">
        <v>0</v>
      </c>
      <c r="AE443" s="37">
        <v>0</v>
      </c>
      <c r="AF443" s="37">
        <v>0</v>
      </c>
      <c r="AG443" s="37">
        <v>1</v>
      </c>
      <c r="AH443" s="37">
        <v>0</v>
      </c>
      <c r="AI443" s="37">
        <v>0</v>
      </c>
      <c r="AJ443" s="37">
        <v>0</v>
      </c>
      <c r="AK443" s="37">
        <v>0</v>
      </c>
      <c r="AL443" s="37">
        <v>0</v>
      </c>
      <c r="AM443" s="37">
        <v>0</v>
      </c>
      <c r="AN443" s="37">
        <v>0</v>
      </c>
      <c r="AO443" s="37">
        <v>0</v>
      </c>
      <c r="AP443" s="37">
        <v>0</v>
      </c>
      <c r="AQ443" s="37">
        <v>0</v>
      </c>
      <c r="AR443" s="37">
        <v>0</v>
      </c>
      <c r="AS443" s="37">
        <v>0</v>
      </c>
      <c r="AT443" s="37">
        <v>0</v>
      </c>
      <c r="AU443" s="37">
        <v>0</v>
      </c>
      <c r="AV443" s="37">
        <v>0</v>
      </c>
      <c r="AW443" s="37">
        <v>0</v>
      </c>
      <c r="AX443" s="37">
        <v>0</v>
      </c>
      <c r="AY443" s="37">
        <v>0</v>
      </c>
      <c r="AZ443" s="37">
        <v>0</v>
      </c>
      <c r="BA443" s="37">
        <v>0</v>
      </c>
      <c r="BB443" s="37">
        <v>0</v>
      </c>
      <c r="BC443" s="37">
        <v>0</v>
      </c>
      <c r="BD443" s="37">
        <v>0</v>
      </c>
      <c r="BE443" s="37">
        <v>0</v>
      </c>
      <c r="BF443" s="37">
        <v>0</v>
      </c>
      <c r="BG443" s="37">
        <v>0</v>
      </c>
      <c r="BH443" s="52">
        <v>0</v>
      </c>
      <c r="BI443" s="37">
        <v>0</v>
      </c>
      <c r="BJ443" s="52">
        <v>0</v>
      </c>
      <c r="BK443" s="37">
        <v>0</v>
      </c>
      <c r="BL443" s="52">
        <v>0</v>
      </c>
      <c r="BM443" s="37">
        <v>0</v>
      </c>
      <c r="BN443" s="37">
        <v>0</v>
      </c>
      <c r="BO443" s="37">
        <v>0</v>
      </c>
      <c r="BP443" s="37">
        <v>0</v>
      </c>
      <c r="BQ443" s="37">
        <v>0</v>
      </c>
      <c r="BR443" s="37">
        <v>0</v>
      </c>
      <c r="BS443" s="37">
        <v>1</v>
      </c>
      <c r="BT443" s="37">
        <v>1</v>
      </c>
      <c r="BU443" s="37">
        <v>0</v>
      </c>
      <c r="BV443" s="37">
        <v>1</v>
      </c>
      <c r="BW443" s="37">
        <v>1</v>
      </c>
      <c r="BX443" s="37">
        <v>0</v>
      </c>
      <c r="BY443" s="37">
        <v>0</v>
      </c>
      <c r="BZ443" s="37">
        <v>0</v>
      </c>
      <c r="CA443" s="37">
        <v>0</v>
      </c>
      <c r="CB443" s="37">
        <v>0</v>
      </c>
      <c r="CC443" s="90">
        <v>0</v>
      </c>
      <c r="CD443" s="37">
        <v>0</v>
      </c>
      <c r="CE443" s="37">
        <v>0</v>
      </c>
      <c r="CF443" s="37">
        <v>0</v>
      </c>
      <c r="CG443" s="37">
        <v>0</v>
      </c>
      <c r="CH443" s="37">
        <v>0</v>
      </c>
      <c r="CI443" s="37">
        <v>0</v>
      </c>
      <c r="CJ443" s="37">
        <v>0</v>
      </c>
      <c r="CK443" s="37">
        <v>0</v>
      </c>
      <c r="CL443" s="37">
        <v>0</v>
      </c>
      <c r="CM443" s="37">
        <v>0</v>
      </c>
      <c r="CN443" s="37">
        <v>0</v>
      </c>
      <c r="CO443" s="37">
        <v>0</v>
      </c>
      <c r="CP443" s="37">
        <v>1</v>
      </c>
      <c r="CQ443" s="37">
        <v>0</v>
      </c>
      <c r="CR443" s="37">
        <v>0</v>
      </c>
      <c r="CS443" s="37">
        <v>0</v>
      </c>
      <c r="CT443" s="37">
        <v>0</v>
      </c>
      <c r="CU443" s="37">
        <v>0</v>
      </c>
      <c r="CV443" s="37">
        <v>0</v>
      </c>
      <c r="CW443" s="75">
        <v>0</v>
      </c>
      <c r="CX443" s="37">
        <f t="shared" si="15"/>
        <v>6</v>
      </c>
      <c r="CY443" s="37">
        <v>1</v>
      </c>
      <c r="CZ443" s="37">
        <v>0</v>
      </c>
      <c r="DA443" s="37">
        <v>0</v>
      </c>
      <c r="DB443" s="37">
        <v>1</v>
      </c>
      <c r="DC443" s="37" t="s">
        <v>2726</v>
      </c>
      <c r="DD443" s="37" t="s">
        <v>312</v>
      </c>
      <c r="DE443" s="37" t="s">
        <v>623</v>
      </c>
      <c r="DF443" s="37">
        <v>1</v>
      </c>
      <c r="DG443" s="37" t="s">
        <v>2727</v>
      </c>
      <c r="DH443" s="37" t="s">
        <v>2728</v>
      </c>
      <c r="DL443" s="37">
        <v>1</v>
      </c>
      <c r="DM443" s="37" t="s">
        <v>625</v>
      </c>
      <c r="DN443" s="37">
        <v>1</v>
      </c>
      <c r="DO443" s="37">
        <v>1775</v>
      </c>
      <c r="DP443" s="37" t="s">
        <v>2729</v>
      </c>
      <c r="DQ443" s="37" t="s">
        <v>2730</v>
      </c>
      <c r="DR443" s="37">
        <v>1867</v>
      </c>
      <c r="DS443" s="37" t="s">
        <v>2731</v>
      </c>
    </row>
    <row r="444" spans="1:139" s="37" customFormat="1" ht="15.75" customHeight="1" x14ac:dyDescent="0.3">
      <c r="A444" s="37" t="s">
        <v>18</v>
      </c>
      <c r="B444" s="74" t="s">
        <v>2732</v>
      </c>
      <c r="C444" s="102" t="s">
        <v>2733</v>
      </c>
      <c r="F444" s="37" t="s">
        <v>122</v>
      </c>
      <c r="H444" s="37" t="s">
        <v>454</v>
      </c>
      <c r="I444" s="37" t="s">
        <v>13</v>
      </c>
      <c r="J444" s="37" t="s">
        <v>221</v>
      </c>
      <c r="K444" s="37" t="s">
        <v>269</v>
      </c>
      <c r="M444" s="37" t="s">
        <v>262</v>
      </c>
      <c r="O444" s="37" t="s">
        <v>300</v>
      </c>
      <c r="P444" s="37" t="s">
        <v>2734</v>
      </c>
      <c r="Q444" s="75" t="s">
        <v>2735</v>
      </c>
      <c r="R444" s="37">
        <v>0</v>
      </c>
      <c r="S444" s="37">
        <v>0</v>
      </c>
      <c r="T444" s="37">
        <v>0</v>
      </c>
      <c r="U444" s="37">
        <v>0</v>
      </c>
      <c r="V444" s="37">
        <v>0</v>
      </c>
      <c r="W444" s="37">
        <v>0</v>
      </c>
      <c r="X444" s="37">
        <v>0</v>
      </c>
      <c r="Y444" s="37">
        <v>0</v>
      </c>
      <c r="AA444" s="37">
        <v>0</v>
      </c>
      <c r="AB444" s="37">
        <v>0</v>
      </c>
      <c r="AC444" s="37">
        <v>0</v>
      </c>
      <c r="AD444" s="37">
        <v>0</v>
      </c>
      <c r="AE444" s="37">
        <v>0</v>
      </c>
      <c r="AF444" s="37">
        <v>0</v>
      </c>
      <c r="AG444" s="37">
        <v>0</v>
      </c>
      <c r="AH444" s="37">
        <v>0</v>
      </c>
      <c r="AI444" s="37">
        <v>0</v>
      </c>
      <c r="AJ444" s="37">
        <v>0</v>
      </c>
      <c r="AK444" s="37">
        <v>0</v>
      </c>
      <c r="AL444" s="37">
        <v>0</v>
      </c>
      <c r="AM444" s="37">
        <v>0</v>
      </c>
      <c r="AN444" s="37">
        <v>0</v>
      </c>
      <c r="AO444" s="37">
        <v>0</v>
      </c>
      <c r="AP444" s="37">
        <v>0</v>
      </c>
      <c r="AQ444" s="37">
        <v>1</v>
      </c>
      <c r="AR444" s="37">
        <v>0</v>
      </c>
      <c r="AS444" s="37">
        <v>1</v>
      </c>
      <c r="AT444" s="37">
        <v>1</v>
      </c>
      <c r="AU444" s="37">
        <v>0</v>
      </c>
      <c r="AV444" s="37">
        <v>0</v>
      </c>
      <c r="AW444" s="37">
        <v>0</v>
      </c>
      <c r="AX444" s="37">
        <v>1</v>
      </c>
      <c r="AY444" s="37">
        <v>0</v>
      </c>
      <c r="AZ444" s="37">
        <v>1</v>
      </c>
      <c r="BA444" s="37">
        <v>0</v>
      </c>
      <c r="BB444" s="37">
        <v>0</v>
      </c>
      <c r="BC444" s="37">
        <v>0</v>
      </c>
      <c r="BD444" s="37">
        <v>0</v>
      </c>
      <c r="BE444" s="37">
        <v>0</v>
      </c>
      <c r="BF444" s="37">
        <v>0</v>
      </c>
      <c r="BG444" s="37">
        <v>0</v>
      </c>
      <c r="BH444" s="52">
        <v>0</v>
      </c>
      <c r="BI444" s="37">
        <v>0</v>
      </c>
      <c r="BJ444" s="52">
        <v>0</v>
      </c>
      <c r="BK444" s="37">
        <v>0</v>
      </c>
      <c r="BL444" s="52">
        <v>0</v>
      </c>
      <c r="BM444" s="37">
        <v>0</v>
      </c>
      <c r="BN444" s="37">
        <v>0</v>
      </c>
      <c r="BO444" s="37">
        <v>0</v>
      </c>
      <c r="BP444" s="37">
        <v>0</v>
      </c>
      <c r="BQ444" s="37">
        <v>0</v>
      </c>
      <c r="BR444" s="37">
        <v>0</v>
      </c>
      <c r="BS444" s="37">
        <v>0</v>
      </c>
      <c r="BT444" s="37">
        <v>1</v>
      </c>
      <c r="BU444" s="37">
        <v>0</v>
      </c>
      <c r="BV444" s="37">
        <v>0</v>
      </c>
      <c r="BW444" s="37">
        <v>0</v>
      </c>
      <c r="BX444" s="37">
        <v>0</v>
      </c>
      <c r="BY444" s="37">
        <v>0</v>
      </c>
      <c r="BZ444" s="37">
        <v>0</v>
      </c>
      <c r="CA444" s="37">
        <v>0</v>
      </c>
      <c r="CB444" s="37">
        <v>0</v>
      </c>
      <c r="CC444" s="90">
        <v>0</v>
      </c>
      <c r="CD444" s="37">
        <v>0</v>
      </c>
      <c r="CE444" s="37">
        <v>0</v>
      </c>
      <c r="CF444" s="37">
        <v>0</v>
      </c>
      <c r="CG444" s="37">
        <v>0</v>
      </c>
      <c r="CH444" s="37">
        <v>0</v>
      </c>
      <c r="CI444" s="37">
        <v>0</v>
      </c>
      <c r="CJ444" s="37">
        <v>0</v>
      </c>
      <c r="CK444" s="37">
        <v>0</v>
      </c>
      <c r="CL444" s="37">
        <v>0</v>
      </c>
      <c r="CM444" s="37">
        <v>0</v>
      </c>
      <c r="CN444" s="37">
        <v>0</v>
      </c>
      <c r="CO444" s="37">
        <v>0</v>
      </c>
      <c r="CP444" s="37">
        <v>0</v>
      </c>
      <c r="CQ444" s="37">
        <v>0</v>
      </c>
      <c r="CR444" s="37">
        <v>0</v>
      </c>
      <c r="CS444" s="37">
        <v>0</v>
      </c>
      <c r="CT444" s="37">
        <v>0</v>
      </c>
      <c r="CU444" s="37">
        <v>0</v>
      </c>
      <c r="CV444" s="37">
        <v>0</v>
      </c>
      <c r="CW444" s="75">
        <v>0</v>
      </c>
      <c r="CX444" s="37">
        <f t="shared" si="15"/>
        <v>6</v>
      </c>
      <c r="CY444" s="37">
        <v>1</v>
      </c>
      <c r="CZ444" s="37">
        <v>0</v>
      </c>
      <c r="DA444" s="37">
        <v>0</v>
      </c>
      <c r="DB444" s="37">
        <v>1</v>
      </c>
      <c r="DC444" s="37" t="s">
        <v>2736</v>
      </c>
      <c r="DD444" s="37" t="s">
        <v>309</v>
      </c>
      <c r="DE444" s="37" t="s">
        <v>623</v>
      </c>
      <c r="DF444" s="37">
        <v>1</v>
      </c>
      <c r="DG444" s="37" t="s">
        <v>624</v>
      </c>
      <c r="DL444" s="37">
        <v>1</v>
      </c>
      <c r="DM444" s="37" t="s">
        <v>625</v>
      </c>
      <c r="DN444" s="37">
        <v>1</v>
      </c>
      <c r="DO444" s="37">
        <v>1775</v>
      </c>
      <c r="DP444" s="37" t="s">
        <v>2737</v>
      </c>
      <c r="DQ444" s="37" t="s">
        <v>2738</v>
      </c>
      <c r="DR444" s="37">
        <v>1813</v>
      </c>
      <c r="DS444" s="37" t="s">
        <v>2739</v>
      </c>
    </row>
    <row r="445" spans="1:139" s="37" customFormat="1" ht="15.75" customHeight="1" x14ac:dyDescent="0.3">
      <c r="A445" s="37" t="s">
        <v>18</v>
      </c>
      <c r="B445" s="37" t="s">
        <v>2740</v>
      </c>
      <c r="C445" s="102" t="s">
        <v>2741</v>
      </c>
      <c r="F445" s="37" t="s">
        <v>171</v>
      </c>
      <c r="H445" s="37" t="s">
        <v>605</v>
      </c>
      <c r="I445" s="37" t="s">
        <v>13</v>
      </c>
      <c r="J445" s="37" t="s">
        <v>166</v>
      </c>
      <c r="P445" s="37" t="s">
        <v>2742</v>
      </c>
      <c r="Q445" s="75" t="s">
        <v>2743</v>
      </c>
      <c r="R445" s="37">
        <v>0</v>
      </c>
      <c r="S445" s="37">
        <v>0</v>
      </c>
      <c r="T445" s="37">
        <v>0</v>
      </c>
      <c r="U445" s="37">
        <v>0</v>
      </c>
      <c r="V445" s="37">
        <v>0</v>
      </c>
      <c r="X445" s="37">
        <v>0</v>
      </c>
      <c r="BH445" s="52"/>
      <c r="BJ445" s="52">
        <v>1</v>
      </c>
      <c r="BK445" s="37">
        <v>1</v>
      </c>
      <c r="BL445" s="52"/>
      <c r="BN445" s="37">
        <v>1</v>
      </c>
      <c r="BO445" s="37">
        <v>1</v>
      </c>
      <c r="BP445" s="37">
        <v>1</v>
      </c>
      <c r="CC445" s="90"/>
      <c r="CW445" s="75"/>
      <c r="DC445" s="37" t="s">
        <v>1501</v>
      </c>
      <c r="DD445" s="37" t="s">
        <v>305</v>
      </c>
      <c r="DG445" s="37" t="s">
        <v>1160</v>
      </c>
      <c r="DH445" s="37" t="s">
        <v>1051</v>
      </c>
      <c r="DL445" s="37">
        <v>1</v>
      </c>
      <c r="DM445" s="37" t="s">
        <v>595</v>
      </c>
      <c r="DN445" s="37">
        <v>1</v>
      </c>
      <c r="DO445" s="37">
        <v>1941</v>
      </c>
      <c r="DP445" s="37" t="s">
        <v>2744</v>
      </c>
      <c r="DQ445" s="102" t="s">
        <v>2741</v>
      </c>
      <c r="DR445" s="37" t="s">
        <v>460</v>
      </c>
      <c r="DS445" s="37" t="s">
        <v>2744</v>
      </c>
    </row>
    <row r="446" spans="1:139" s="37" customFormat="1" ht="15.75" customHeight="1" x14ac:dyDescent="0.3">
      <c r="A446" s="37" t="s">
        <v>18</v>
      </c>
      <c r="B446" s="74" t="s">
        <v>2740</v>
      </c>
      <c r="C446" s="102" t="s">
        <v>2745</v>
      </c>
      <c r="F446" s="37" t="s">
        <v>122</v>
      </c>
      <c r="H446" s="37" t="s">
        <v>454</v>
      </c>
      <c r="I446" s="37" t="s">
        <v>56</v>
      </c>
      <c r="J446" s="37" t="s">
        <v>455</v>
      </c>
      <c r="K446" s="37" t="s">
        <v>269</v>
      </c>
      <c r="M446" s="37" t="s">
        <v>272</v>
      </c>
      <c r="O446" s="37" t="s">
        <v>299</v>
      </c>
      <c r="P446" s="37" t="s">
        <v>1603</v>
      </c>
      <c r="Q446" s="75" t="s">
        <v>1604</v>
      </c>
      <c r="R446" s="37">
        <v>0</v>
      </c>
      <c r="S446" s="37">
        <v>0</v>
      </c>
      <c r="T446" s="37">
        <v>0</v>
      </c>
      <c r="U446" s="37">
        <v>0</v>
      </c>
      <c r="V446" s="37">
        <v>0</v>
      </c>
      <c r="W446" s="37">
        <v>0</v>
      </c>
      <c r="X446" s="37">
        <v>0</v>
      </c>
      <c r="Y446" s="37">
        <v>0</v>
      </c>
      <c r="AA446" s="37">
        <v>0</v>
      </c>
      <c r="AB446" s="37">
        <v>0</v>
      </c>
      <c r="AC446" s="37">
        <v>0</v>
      </c>
      <c r="AD446" s="37">
        <v>0</v>
      </c>
      <c r="AE446" s="37">
        <v>0</v>
      </c>
      <c r="AF446" s="37">
        <v>0</v>
      </c>
      <c r="AG446" s="37">
        <v>1</v>
      </c>
      <c r="AH446" s="37">
        <v>0</v>
      </c>
      <c r="AI446" s="37">
        <v>0</v>
      </c>
      <c r="AJ446" s="37">
        <v>0</v>
      </c>
      <c r="AK446" s="37">
        <v>0</v>
      </c>
      <c r="AL446" s="37">
        <v>0</v>
      </c>
      <c r="AM446" s="37">
        <v>0</v>
      </c>
      <c r="AN446" s="37">
        <v>0</v>
      </c>
      <c r="AO446" s="37">
        <v>0</v>
      </c>
      <c r="AP446" s="37">
        <v>0</v>
      </c>
      <c r="AQ446" s="37">
        <v>0</v>
      </c>
      <c r="AR446" s="37">
        <v>0</v>
      </c>
      <c r="AS446" s="37">
        <v>0</v>
      </c>
      <c r="AT446" s="37">
        <v>0</v>
      </c>
      <c r="AU446" s="37">
        <v>0</v>
      </c>
      <c r="AV446" s="37">
        <v>0</v>
      </c>
      <c r="AW446" s="37">
        <v>0</v>
      </c>
      <c r="AX446" s="37">
        <v>0</v>
      </c>
      <c r="AY446" s="37">
        <v>0</v>
      </c>
      <c r="AZ446" s="37">
        <v>0</v>
      </c>
      <c r="BA446" s="37">
        <v>0</v>
      </c>
      <c r="BB446" s="37">
        <v>0</v>
      </c>
      <c r="BC446" s="37">
        <v>0</v>
      </c>
      <c r="BD446" s="37">
        <v>0</v>
      </c>
      <c r="BE446" s="37">
        <v>0</v>
      </c>
      <c r="BF446" s="37">
        <v>0</v>
      </c>
      <c r="BG446" s="37">
        <v>0</v>
      </c>
      <c r="BH446" s="52">
        <v>0</v>
      </c>
      <c r="BI446" s="37">
        <v>0</v>
      </c>
      <c r="BJ446" s="52">
        <v>0</v>
      </c>
      <c r="BK446" s="37">
        <v>0</v>
      </c>
      <c r="BL446" s="52">
        <v>0</v>
      </c>
      <c r="BM446" s="37">
        <v>0</v>
      </c>
      <c r="BN446" s="37">
        <v>0</v>
      </c>
      <c r="BO446" s="37">
        <v>0</v>
      </c>
      <c r="BP446" s="37">
        <v>0</v>
      </c>
      <c r="BQ446" s="37">
        <v>0</v>
      </c>
      <c r="BR446" s="37">
        <v>0</v>
      </c>
      <c r="BS446" s="37">
        <v>0</v>
      </c>
      <c r="BT446" s="37">
        <v>0</v>
      </c>
      <c r="BU446" s="37">
        <v>0</v>
      </c>
      <c r="BV446" s="37">
        <v>0</v>
      </c>
      <c r="BW446" s="37">
        <v>0</v>
      </c>
      <c r="BX446" s="37">
        <v>0</v>
      </c>
      <c r="BY446" s="37">
        <v>0</v>
      </c>
      <c r="BZ446" s="37">
        <v>0</v>
      </c>
      <c r="CA446" s="37">
        <v>0</v>
      </c>
      <c r="CB446" s="37">
        <v>0</v>
      </c>
      <c r="CC446" s="90">
        <v>0</v>
      </c>
      <c r="CD446" s="37">
        <v>0</v>
      </c>
      <c r="CE446" s="37">
        <v>0</v>
      </c>
      <c r="CF446" s="37">
        <v>0</v>
      </c>
      <c r="CG446" s="37">
        <v>0</v>
      </c>
      <c r="CH446" s="37">
        <v>0</v>
      </c>
      <c r="CI446" s="37">
        <v>0</v>
      </c>
      <c r="CJ446" s="37">
        <v>0</v>
      </c>
      <c r="CK446" s="37">
        <v>0</v>
      </c>
      <c r="CL446" s="37">
        <v>0</v>
      </c>
      <c r="CM446" s="37">
        <v>0</v>
      </c>
      <c r="CN446" s="37">
        <v>0</v>
      </c>
      <c r="CO446" s="37">
        <v>0</v>
      </c>
      <c r="CP446" s="37">
        <v>0</v>
      </c>
      <c r="CQ446" s="37">
        <v>0</v>
      </c>
      <c r="CR446" s="37">
        <v>0</v>
      </c>
      <c r="CS446" s="37">
        <v>0</v>
      </c>
      <c r="CT446" s="37">
        <v>0</v>
      </c>
      <c r="CU446" s="37">
        <v>0</v>
      </c>
      <c r="CV446" s="37">
        <v>0</v>
      </c>
      <c r="CW446" s="75">
        <v>0</v>
      </c>
      <c r="CX446" s="37">
        <f>SUM(AA446:CW446)</f>
        <v>1</v>
      </c>
      <c r="CY446" s="37">
        <v>1</v>
      </c>
      <c r="CZ446" s="37">
        <v>0</v>
      </c>
      <c r="DA446" s="37">
        <v>0</v>
      </c>
      <c r="DB446" s="37">
        <v>0</v>
      </c>
      <c r="DC446" s="37" t="s">
        <v>2746</v>
      </c>
      <c r="DD446" s="37" t="s">
        <v>307</v>
      </c>
      <c r="DF446" s="37">
        <v>1</v>
      </c>
      <c r="DL446" s="37">
        <v>0</v>
      </c>
      <c r="DN446" s="37">
        <v>1</v>
      </c>
      <c r="DO446" s="37">
        <v>1974</v>
      </c>
      <c r="DP446" s="37" t="s">
        <v>2747</v>
      </c>
      <c r="DQ446" s="102" t="s">
        <v>2745</v>
      </c>
      <c r="DR446" s="37" t="s">
        <v>460</v>
      </c>
      <c r="DS446" s="37" t="s">
        <v>2747</v>
      </c>
    </row>
    <row r="447" spans="1:139" s="37" customFormat="1" ht="15.75" customHeight="1" x14ac:dyDescent="0.3">
      <c r="A447" s="37" t="s">
        <v>18</v>
      </c>
      <c r="B447" s="37" t="s">
        <v>2748</v>
      </c>
      <c r="C447" s="102" t="s">
        <v>2749</v>
      </c>
      <c r="F447" s="37" t="s">
        <v>122</v>
      </c>
      <c r="H447" s="37" t="s">
        <v>454</v>
      </c>
      <c r="I447" s="37" t="s">
        <v>56</v>
      </c>
      <c r="J447" s="37" t="s">
        <v>173</v>
      </c>
      <c r="K447" s="37" t="s">
        <v>471</v>
      </c>
      <c r="M447" s="37" t="s">
        <v>272</v>
      </c>
      <c r="O447" s="37" t="s">
        <v>299</v>
      </c>
      <c r="P447" s="37" t="s">
        <v>2750</v>
      </c>
      <c r="Q447" s="37" t="s">
        <v>2751</v>
      </c>
      <c r="R447" s="37">
        <v>0</v>
      </c>
      <c r="S447" s="37">
        <v>0</v>
      </c>
      <c r="T447" s="37">
        <v>0</v>
      </c>
      <c r="U447" s="37">
        <v>0</v>
      </c>
      <c r="V447" s="37">
        <v>0</v>
      </c>
      <c r="W447" s="37">
        <v>0</v>
      </c>
      <c r="X447" s="37">
        <v>0</v>
      </c>
      <c r="Y447" s="37">
        <v>0</v>
      </c>
      <c r="AA447" s="37">
        <v>0</v>
      </c>
      <c r="AB447" s="37">
        <v>0</v>
      </c>
      <c r="AC447" s="37">
        <v>0</v>
      </c>
      <c r="AD447" s="37">
        <v>0</v>
      </c>
      <c r="AE447" s="37">
        <v>0</v>
      </c>
      <c r="AF447" s="37">
        <v>0</v>
      </c>
      <c r="AG447" s="37">
        <v>0</v>
      </c>
      <c r="AH447" s="37">
        <v>0</v>
      </c>
      <c r="AI447" s="37">
        <v>0</v>
      </c>
      <c r="AJ447" s="37">
        <v>0</v>
      </c>
      <c r="AK447" s="37">
        <v>0</v>
      </c>
      <c r="AL447" s="37">
        <v>0</v>
      </c>
      <c r="AM447" s="37">
        <v>0</v>
      </c>
      <c r="AN447" s="37">
        <v>0</v>
      </c>
      <c r="AO447" s="37">
        <v>0</v>
      </c>
      <c r="AP447" s="37">
        <v>0</v>
      </c>
      <c r="AQ447" s="37">
        <v>0</v>
      </c>
      <c r="AR447" s="37">
        <v>0</v>
      </c>
      <c r="AS447" s="37">
        <v>0</v>
      </c>
      <c r="AT447" s="37">
        <v>0</v>
      </c>
      <c r="AU447" s="37">
        <v>0</v>
      </c>
      <c r="AV447" s="37">
        <v>0</v>
      </c>
      <c r="AW447" s="37">
        <v>0</v>
      </c>
      <c r="AX447" s="37">
        <v>0</v>
      </c>
      <c r="AY447" s="37">
        <v>0</v>
      </c>
      <c r="AZ447" s="37">
        <v>0</v>
      </c>
      <c r="BA447" s="37">
        <v>0</v>
      </c>
      <c r="BB447" s="37">
        <v>0</v>
      </c>
      <c r="BC447" s="37">
        <v>0</v>
      </c>
      <c r="BD447" s="37">
        <v>0</v>
      </c>
      <c r="BE447" s="37">
        <v>0</v>
      </c>
      <c r="BF447" s="37">
        <v>0</v>
      </c>
      <c r="BG447" s="37">
        <v>0</v>
      </c>
      <c r="BH447" s="52">
        <v>0</v>
      </c>
      <c r="BI447" s="37">
        <v>0</v>
      </c>
      <c r="BJ447" s="52">
        <v>0</v>
      </c>
      <c r="BK447" s="37">
        <v>0</v>
      </c>
      <c r="BL447" s="52">
        <v>0</v>
      </c>
      <c r="BM447" s="37">
        <v>0</v>
      </c>
      <c r="BN447" s="37">
        <v>0</v>
      </c>
      <c r="BO447" s="37">
        <v>0</v>
      </c>
      <c r="BP447" s="37">
        <v>0</v>
      </c>
      <c r="BQ447" s="37">
        <v>0</v>
      </c>
      <c r="BR447" s="37">
        <v>0</v>
      </c>
      <c r="BS447" s="37">
        <v>0</v>
      </c>
      <c r="BT447" s="37">
        <v>0</v>
      </c>
      <c r="BU447" s="37">
        <v>0</v>
      </c>
      <c r="BV447" s="37">
        <v>0</v>
      </c>
      <c r="BW447" s="37">
        <v>0</v>
      </c>
      <c r="BX447" s="37">
        <v>0</v>
      </c>
      <c r="BY447" s="37">
        <v>0</v>
      </c>
      <c r="BZ447" s="37">
        <v>0</v>
      </c>
      <c r="CA447" s="37">
        <v>0</v>
      </c>
      <c r="CB447" s="37">
        <v>0</v>
      </c>
      <c r="CC447" s="37">
        <v>0</v>
      </c>
      <c r="CD447" s="37">
        <v>0</v>
      </c>
      <c r="CE447" s="37">
        <v>0</v>
      </c>
      <c r="CF447" s="37">
        <v>0</v>
      </c>
      <c r="CG447" s="37">
        <v>0</v>
      </c>
      <c r="CH447" s="37">
        <v>0</v>
      </c>
      <c r="CI447" s="37">
        <v>0</v>
      </c>
      <c r="CJ447" s="37">
        <v>0</v>
      </c>
      <c r="CK447" s="37">
        <v>0</v>
      </c>
      <c r="CL447" s="37">
        <v>0</v>
      </c>
      <c r="CM447" s="37">
        <v>0</v>
      </c>
      <c r="CN447" s="37">
        <v>0</v>
      </c>
      <c r="CO447" s="37">
        <v>0</v>
      </c>
      <c r="CP447" s="37">
        <v>1</v>
      </c>
      <c r="CQ447" s="37">
        <v>0</v>
      </c>
      <c r="CR447" s="37">
        <v>0</v>
      </c>
      <c r="CS447" s="37">
        <v>0</v>
      </c>
      <c r="CT447" s="37">
        <v>0</v>
      </c>
      <c r="CU447" s="37">
        <v>0</v>
      </c>
      <c r="CV447" s="37">
        <v>0</v>
      </c>
      <c r="CW447" s="37">
        <v>0</v>
      </c>
      <c r="CX447" s="37">
        <f>SUM(AA447:CW447)</f>
        <v>1</v>
      </c>
      <c r="CY447" s="37">
        <v>0</v>
      </c>
      <c r="CZ447" s="37">
        <v>1</v>
      </c>
      <c r="DA447" s="37">
        <v>0</v>
      </c>
      <c r="DB447" s="37">
        <v>0</v>
      </c>
      <c r="DC447" s="37" t="s">
        <v>458</v>
      </c>
      <c r="DD447" s="37" t="s">
        <v>306</v>
      </c>
      <c r="DE447" s="37" t="s">
        <v>2514</v>
      </c>
      <c r="DF447" s="37">
        <v>1</v>
      </c>
      <c r="DL447" s="37">
        <v>0</v>
      </c>
      <c r="DN447" s="37">
        <v>1</v>
      </c>
      <c r="DO447" s="37">
        <v>1986</v>
      </c>
      <c r="DP447" s="37" t="s">
        <v>2752</v>
      </c>
      <c r="DQ447" s="102" t="s">
        <v>2749</v>
      </c>
      <c r="DR447" s="37" t="s">
        <v>460</v>
      </c>
      <c r="DS447" s="37" t="s">
        <v>2752</v>
      </c>
    </row>
    <row r="448" spans="1:139" s="37" customFormat="1" ht="15.75" customHeight="1" x14ac:dyDescent="0.3">
      <c r="A448" s="37" t="s">
        <v>18</v>
      </c>
      <c r="B448" s="74" t="s">
        <v>2753</v>
      </c>
      <c r="C448" s="102" t="s">
        <v>2754</v>
      </c>
      <c r="F448" s="37" t="s">
        <v>91</v>
      </c>
      <c r="H448" s="37" t="s">
        <v>454</v>
      </c>
      <c r="I448" s="37" t="s">
        <v>13</v>
      </c>
      <c r="J448" s="37" t="s">
        <v>221</v>
      </c>
      <c r="K448" s="37" t="s">
        <v>269</v>
      </c>
      <c r="M448" s="37" t="s">
        <v>272</v>
      </c>
      <c r="O448" s="37" t="s">
        <v>299</v>
      </c>
      <c r="Q448" s="37" t="s">
        <v>2755</v>
      </c>
      <c r="R448" s="37">
        <v>0</v>
      </c>
      <c r="S448" s="37">
        <v>0</v>
      </c>
      <c r="T448" s="37">
        <v>0</v>
      </c>
      <c r="U448" s="37">
        <v>0</v>
      </c>
      <c r="V448" s="37">
        <v>0</v>
      </c>
      <c r="W448" s="37">
        <v>0</v>
      </c>
      <c r="X448" s="37">
        <v>0</v>
      </c>
      <c r="Y448" s="37">
        <v>0</v>
      </c>
      <c r="AA448" s="37">
        <v>0</v>
      </c>
      <c r="AB448" s="37">
        <v>0</v>
      </c>
      <c r="AC448" s="37">
        <v>0</v>
      </c>
      <c r="AD448" s="37">
        <v>0</v>
      </c>
      <c r="AE448" s="37">
        <v>0</v>
      </c>
      <c r="AF448" s="37">
        <v>0</v>
      </c>
      <c r="AG448" s="37">
        <v>0</v>
      </c>
      <c r="AH448" s="37">
        <v>0</v>
      </c>
      <c r="AI448" s="37">
        <v>0</v>
      </c>
      <c r="AJ448" s="37">
        <v>0</v>
      </c>
      <c r="AK448" s="37">
        <v>0</v>
      </c>
      <c r="AL448" s="37">
        <v>1</v>
      </c>
      <c r="AM448" s="37">
        <v>0</v>
      </c>
      <c r="AN448" s="37">
        <v>0</v>
      </c>
      <c r="AO448" s="37">
        <v>0</v>
      </c>
      <c r="AP448" s="37">
        <v>0</v>
      </c>
      <c r="AQ448" s="37">
        <v>0</v>
      </c>
      <c r="AR448" s="37">
        <v>0</v>
      </c>
      <c r="AS448" s="37">
        <v>0</v>
      </c>
      <c r="AT448" s="37">
        <v>0</v>
      </c>
      <c r="AU448" s="37">
        <v>0</v>
      </c>
      <c r="AV448" s="37">
        <v>0</v>
      </c>
      <c r="AW448" s="37">
        <v>0</v>
      </c>
      <c r="AX448" s="37">
        <v>0</v>
      </c>
      <c r="AY448" s="37">
        <v>0</v>
      </c>
      <c r="AZ448" s="37">
        <v>0</v>
      </c>
      <c r="BA448" s="37">
        <v>0</v>
      </c>
      <c r="BB448" s="37">
        <v>0</v>
      </c>
      <c r="BC448" s="37">
        <v>0</v>
      </c>
      <c r="BD448" s="37">
        <v>0</v>
      </c>
      <c r="BE448" s="37">
        <v>0</v>
      </c>
      <c r="BF448" s="37">
        <v>0</v>
      </c>
      <c r="BG448" s="37">
        <v>0</v>
      </c>
      <c r="BH448" s="52">
        <v>0</v>
      </c>
      <c r="BI448" s="37">
        <v>0</v>
      </c>
      <c r="BJ448" s="52">
        <v>0</v>
      </c>
      <c r="BK448" s="37">
        <v>0</v>
      </c>
      <c r="BL448" s="52">
        <v>0</v>
      </c>
      <c r="BM448" s="37">
        <v>0</v>
      </c>
      <c r="BN448" s="37">
        <v>0</v>
      </c>
      <c r="BO448" s="37">
        <v>0</v>
      </c>
      <c r="BP448" s="37">
        <v>0</v>
      </c>
      <c r="BQ448" s="37">
        <v>0</v>
      </c>
      <c r="BR448" s="37">
        <v>0</v>
      </c>
      <c r="BS448" s="37">
        <v>0</v>
      </c>
      <c r="BT448" s="37">
        <v>0</v>
      </c>
      <c r="BU448" s="37">
        <v>0</v>
      </c>
      <c r="BV448" s="37">
        <v>0</v>
      </c>
      <c r="BW448" s="37">
        <v>0</v>
      </c>
      <c r="BX448" s="37">
        <v>0</v>
      </c>
      <c r="BY448" s="37">
        <v>0</v>
      </c>
      <c r="BZ448" s="37">
        <v>0</v>
      </c>
      <c r="CA448" s="37">
        <v>0</v>
      </c>
      <c r="CB448" s="37">
        <v>0</v>
      </c>
      <c r="CC448" s="90">
        <v>0</v>
      </c>
      <c r="CD448" s="37">
        <v>0</v>
      </c>
      <c r="CE448" s="37">
        <v>0</v>
      </c>
      <c r="CF448" s="37">
        <v>0</v>
      </c>
      <c r="CG448" s="37">
        <v>0</v>
      </c>
      <c r="CH448" s="37">
        <v>0</v>
      </c>
      <c r="CI448" s="37">
        <v>0</v>
      </c>
      <c r="CJ448" s="37">
        <v>0</v>
      </c>
      <c r="CK448" s="37">
        <v>0</v>
      </c>
      <c r="CL448" s="37">
        <v>0</v>
      </c>
      <c r="CM448" s="37">
        <v>0</v>
      </c>
      <c r="CN448" s="37">
        <v>0</v>
      </c>
      <c r="CO448" s="37">
        <v>0</v>
      </c>
      <c r="CP448" s="37">
        <v>0</v>
      </c>
      <c r="CQ448" s="37">
        <v>0</v>
      </c>
      <c r="CR448" s="37">
        <v>0</v>
      </c>
      <c r="CS448" s="37">
        <v>0</v>
      </c>
      <c r="CT448" s="37">
        <v>0</v>
      </c>
      <c r="CU448" s="37">
        <v>0</v>
      </c>
      <c r="CV448" s="37">
        <v>0</v>
      </c>
      <c r="CW448" s="75">
        <v>0</v>
      </c>
      <c r="CX448" s="37">
        <f>SUM(AA448:CW448)</f>
        <v>1</v>
      </c>
      <c r="CY448" s="37">
        <v>1</v>
      </c>
      <c r="CZ448" s="37">
        <v>0</v>
      </c>
      <c r="DA448" s="37">
        <v>0</v>
      </c>
      <c r="DB448" s="37">
        <v>0</v>
      </c>
      <c r="DC448" s="37" t="s">
        <v>1214</v>
      </c>
      <c r="DD448" s="37" t="s">
        <v>307</v>
      </c>
      <c r="DF448" s="37">
        <v>1</v>
      </c>
      <c r="DG448" s="37" t="s">
        <v>2756</v>
      </c>
      <c r="DL448" s="37">
        <v>1</v>
      </c>
      <c r="DM448" s="37" t="s">
        <v>595</v>
      </c>
      <c r="DN448" s="37">
        <v>1</v>
      </c>
      <c r="DO448" s="37">
        <v>1851</v>
      </c>
      <c r="DP448" s="37" t="s">
        <v>2757</v>
      </c>
      <c r="DQ448" s="102" t="s">
        <v>2754</v>
      </c>
      <c r="DR448" s="37" t="s">
        <v>460</v>
      </c>
      <c r="DS448" s="37" t="s">
        <v>2757</v>
      </c>
    </row>
    <row r="449" spans="1:196" s="37" customFormat="1" ht="15.75" customHeight="1" x14ac:dyDescent="0.3">
      <c r="A449" s="37" t="s">
        <v>18</v>
      </c>
      <c r="B449" s="74" t="s">
        <v>2758</v>
      </c>
      <c r="C449" s="102" t="s">
        <v>2759</v>
      </c>
      <c r="F449" s="37" t="s">
        <v>122</v>
      </c>
      <c r="H449" s="37" t="s">
        <v>454</v>
      </c>
      <c r="I449" s="37" t="s">
        <v>56</v>
      </c>
      <c r="J449" s="37" t="s">
        <v>173</v>
      </c>
      <c r="K449" s="37" t="s">
        <v>471</v>
      </c>
      <c r="M449" s="37" t="s">
        <v>272</v>
      </c>
      <c r="O449" s="37" t="s">
        <v>300</v>
      </c>
      <c r="P449" s="89" t="s">
        <v>2760</v>
      </c>
      <c r="Q449" s="75" t="s">
        <v>2502</v>
      </c>
      <c r="R449" s="37">
        <v>0</v>
      </c>
      <c r="S449" s="37">
        <v>0</v>
      </c>
      <c r="T449" s="37">
        <v>0</v>
      </c>
      <c r="U449" s="37">
        <v>0</v>
      </c>
      <c r="V449" s="37">
        <v>0</v>
      </c>
      <c r="W449" s="37">
        <v>0</v>
      </c>
      <c r="X449" s="37">
        <v>0</v>
      </c>
      <c r="Y449" s="37">
        <v>0</v>
      </c>
      <c r="AA449" s="37">
        <v>0</v>
      </c>
      <c r="AB449" s="37">
        <v>0</v>
      </c>
      <c r="AC449" s="37">
        <v>0</v>
      </c>
      <c r="AD449" s="37">
        <v>0</v>
      </c>
      <c r="AE449" s="37">
        <v>0</v>
      </c>
      <c r="AF449" s="37">
        <v>0</v>
      </c>
      <c r="AG449" s="37">
        <v>0</v>
      </c>
      <c r="AH449" s="37">
        <v>0</v>
      </c>
      <c r="AI449" s="37">
        <v>0</v>
      </c>
      <c r="AJ449" s="37">
        <v>0</v>
      </c>
      <c r="AK449" s="37">
        <v>0</v>
      </c>
      <c r="AL449" s="37">
        <v>0</v>
      </c>
      <c r="AM449" s="37">
        <v>0</v>
      </c>
      <c r="AN449" s="37">
        <v>0</v>
      </c>
      <c r="AO449" s="37">
        <v>0</v>
      </c>
      <c r="AP449" s="37">
        <v>0</v>
      </c>
      <c r="AQ449" s="37">
        <v>0</v>
      </c>
      <c r="AR449" s="37">
        <v>0</v>
      </c>
      <c r="AS449" s="37">
        <v>0</v>
      </c>
      <c r="AT449" s="37">
        <v>0</v>
      </c>
      <c r="AU449" s="37">
        <v>0</v>
      </c>
      <c r="AV449" s="37">
        <v>0</v>
      </c>
      <c r="AW449" s="37">
        <v>0</v>
      </c>
      <c r="AX449" s="37">
        <v>0</v>
      </c>
      <c r="AY449" s="37">
        <v>0</v>
      </c>
      <c r="AZ449" s="37">
        <v>0</v>
      </c>
      <c r="BA449" s="37">
        <v>0</v>
      </c>
      <c r="BB449" s="37">
        <v>0</v>
      </c>
      <c r="BC449" s="37">
        <v>0</v>
      </c>
      <c r="BD449" s="37">
        <v>0</v>
      </c>
      <c r="BE449" s="37">
        <v>0</v>
      </c>
      <c r="BF449" s="37">
        <v>0</v>
      </c>
      <c r="BG449" s="37">
        <v>0</v>
      </c>
      <c r="BH449" s="52">
        <v>0</v>
      </c>
      <c r="BI449" s="37">
        <v>0</v>
      </c>
      <c r="BJ449" s="52">
        <v>0</v>
      </c>
      <c r="BK449" s="37">
        <v>0</v>
      </c>
      <c r="BL449" s="52">
        <v>0</v>
      </c>
      <c r="BM449" s="37">
        <v>0</v>
      </c>
      <c r="BN449" s="37">
        <v>0</v>
      </c>
      <c r="BO449" s="37">
        <v>0</v>
      </c>
      <c r="BP449" s="37">
        <v>0</v>
      </c>
      <c r="BQ449" s="37">
        <v>0</v>
      </c>
      <c r="BR449" s="37">
        <v>0</v>
      </c>
      <c r="BS449" s="37">
        <v>1</v>
      </c>
      <c r="BT449" s="37">
        <v>0</v>
      </c>
      <c r="BU449" s="37">
        <v>1</v>
      </c>
      <c r="BV449" s="37">
        <v>1</v>
      </c>
      <c r="BW449" s="37">
        <v>1</v>
      </c>
      <c r="BX449" s="37">
        <v>0</v>
      </c>
      <c r="BY449" s="37">
        <v>0</v>
      </c>
      <c r="BZ449" s="37">
        <v>0</v>
      </c>
      <c r="CA449" s="37">
        <v>0</v>
      </c>
      <c r="CB449" s="37">
        <v>0</v>
      </c>
      <c r="CC449" s="90">
        <v>0</v>
      </c>
      <c r="CD449" s="37">
        <v>0</v>
      </c>
      <c r="CE449" s="37">
        <v>0</v>
      </c>
      <c r="CF449" s="37">
        <v>0</v>
      </c>
      <c r="CG449" s="37">
        <v>0</v>
      </c>
      <c r="CH449" s="37">
        <v>0</v>
      </c>
      <c r="CI449" s="37">
        <v>0</v>
      </c>
      <c r="CJ449" s="37">
        <v>0</v>
      </c>
      <c r="CK449" s="37">
        <v>0</v>
      </c>
      <c r="CL449" s="37">
        <v>0</v>
      </c>
      <c r="CM449" s="37">
        <v>0</v>
      </c>
      <c r="CN449" s="37">
        <v>0</v>
      </c>
      <c r="CO449" s="37">
        <v>0</v>
      </c>
      <c r="CP449" s="37">
        <v>0</v>
      </c>
      <c r="CQ449" s="37">
        <v>0</v>
      </c>
      <c r="CR449" s="37">
        <v>0</v>
      </c>
      <c r="CS449" s="37">
        <v>0</v>
      </c>
      <c r="CT449" s="37">
        <v>0</v>
      </c>
      <c r="CU449" s="37">
        <v>0</v>
      </c>
      <c r="CV449" s="37">
        <v>0</v>
      </c>
      <c r="CW449" s="75">
        <v>0</v>
      </c>
      <c r="CX449" s="37">
        <f>SUM(AA449:CW449)</f>
        <v>4</v>
      </c>
      <c r="CY449" s="37">
        <v>1</v>
      </c>
      <c r="CZ449" s="37">
        <v>0</v>
      </c>
      <c r="DA449" s="37">
        <v>0</v>
      </c>
      <c r="DB449" s="37">
        <v>1</v>
      </c>
      <c r="DC449" s="37" t="s">
        <v>2267</v>
      </c>
      <c r="DD449" s="37" t="s">
        <v>307</v>
      </c>
      <c r="DG449" s="37" t="s">
        <v>2761</v>
      </c>
      <c r="DH449" s="37" t="s">
        <v>2762</v>
      </c>
      <c r="DL449" s="37">
        <v>1</v>
      </c>
      <c r="DM449" s="37" t="s">
        <v>595</v>
      </c>
      <c r="DN449" s="37">
        <v>1</v>
      </c>
      <c r="DO449" s="37">
        <v>1855</v>
      </c>
      <c r="DP449" s="37" t="s">
        <v>2763</v>
      </c>
      <c r="DQ449" s="37" t="s">
        <v>2764</v>
      </c>
      <c r="DR449" s="37">
        <v>1856</v>
      </c>
      <c r="DS449" s="37" t="s">
        <v>2765</v>
      </c>
    </row>
    <row r="450" spans="1:196" s="37" customFormat="1" ht="15.75" customHeight="1" x14ac:dyDescent="0.3">
      <c r="A450" s="37" t="s">
        <v>18</v>
      </c>
      <c r="B450" s="74" t="s">
        <v>2758</v>
      </c>
      <c r="C450" s="102" t="s">
        <v>2766</v>
      </c>
      <c r="F450" s="37" t="s">
        <v>122</v>
      </c>
      <c r="H450" s="37" t="s">
        <v>454</v>
      </c>
      <c r="I450" s="37" t="s">
        <v>56</v>
      </c>
      <c r="J450" s="37" t="s">
        <v>173</v>
      </c>
      <c r="K450" s="37" t="s">
        <v>471</v>
      </c>
      <c r="M450" s="37" t="s">
        <v>268</v>
      </c>
      <c r="O450" s="37" t="s">
        <v>299</v>
      </c>
      <c r="P450" s="37" t="s">
        <v>2767</v>
      </c>
      <c r="Q450" s="75" t="s">
        <v>2768</v>
      </c>
      <c r="R450" s="37">
        <v>0</v>
      </c>
      <c r="S450" s="37">
        <v>0</v>
      </c>
      <c r="T450" s="37">
        <v>0</v>
      </c>
      <c r="U450" s="37">
        <v>0</v>
      </c>
      <c r="V450" s="37">
        <v>0</v>
      </c>
      <c r="W450" s="37">
        <v>0</v>
      </c>
      <c r="X450" s="37">
        <v>0</v>
      </c>
      <c r="Y450" s="37">
        <v>0</v>
      </c>
      <c r="AA450" s="37">
        <v>0</v>
      </c>
      <c r="AB450" s="37">
        <v>0</v>
      </c>
      <c r="AC450" s="37">
        <v>0</v>
      </c>
      <c r="AD450" s="37">
        <v>0</v>
      </c>
      <c r="AE450" s="37">
        <v>0</v>
      </c>
      <c r="AF450" s="37">
        <v>0</v>
      </c>
      <c r="AG450" s="37">
        <v>0</v>
      </c>
      <c r="AH450" s="37">
        <v>0</v>
      </c>
      <c r="AI450" s="37">
        <v>0</v>
      </c>
      <c r="AJ450" s="37">
        <v>0</v>
      </c>
      <c r="AK450" s="37">
        <v>0</v>
      </c>
      <c r="AL450" s="37">
        <v>0</v>
      </c>
      <c r="AM450" s="37">
        <v>0</v>
      </c>
      <c r="AN450" s="37">
        <v>0</v>
      </c>
      <c r="AO450" s="37">
        <v>0</v>
      </c>
      <c r="AP450" s="37">
        <v>0</v>
      </c>
      <c r="AQ450" s="37">
        <v>0</v>
      </c>
      <c r="AR450" s="37">
        <v>0</v>
      </c>
      <c r="AS450" s="37">
        <v>0</v>
      </c>
      <c r="AT450" s="37">
        <v>0</v>
      </c>
      <c r="AU450" s="37">
        <v>0</v>
      </c>
      <c r="AV450" s="37">
        <v>0</v>
      </c>
      <c r="AW450" s="37">
        <v>0</v>
      </c>
      <c r="AX450" s="37">
        <v>0</v>
      </c>
      <c r="AY450" s="37">
        <v>0</v>
      </c>
      <c r="AZ450" s="37">
        <v>0</v>
      </c>
      <c r="BA450" s="37">
        <v>0</v>
      </c>
      <c r="BB450" s="37">
        <v>0</v>
      </c>
      <c r="BC450" s="37">
        <v>0</v>
      </c>
      <c r="BD450" s="37">
        <v>0</v>
      </c>
      <c r="BE450" s="37">
        <v>0</v>
      </c>
      <c r="BF450" s="37">
        <v>0</v>
      </c>
      <c r="BG450" s="37">
        <v>0</v>
      </c>
      <c r="BH450" s="52">
        <v>0</v>
      </c>
      <c r="BI450" s="37">
        <v>0</v>
      </c>
      <c r="BJ450" s="52">
        <v>0</v>
      </c>
      <c r="BK450" s="37">
        <v>0</v>
      </c>
      <c r="BL450" s="52">
        <v>0</v>
      </c>
      <c r="BM450" s="37">
        <v>0</v>
      </c>
      <c r="BN450" s="37">
        <v>0</v>
      </c>
      <c r="BO450" s="37">
        <v>0</v>
      </c>
      <c r="BP450" s="37">
        <v>0</v>
      </c>
      <c r="BQ450" s="37">
        <v>0</v>
      </c>
      <c r="BR450" s="37">
        <v>0</v>
      </c>
      <c r="BS450" s="37">
        <v>0</v>
      </c>
      <c r="BT450" s="37">
        <v>0</v>
      </c>
      <c r="BU450" s="37">
        <v>0</v>
      </c>
      <c r="BV450" s="37">
        <v>1</v>
      </c>
      <c r="BW450" s="37">
        <v>0</v>
      </c>
      <c r="BX450" s="37">
        <v>0</v>
      </c>
      <c r="BY450" s="37">
        <v>0</v>
      </c>
      <c r="BZ450" s="37">
        <v>0</v>
      </c>
      <c r="CA450" s="37">
        <v>0</v>
      </c>
      <c r="CB450" s="37">
        <v>0</v>
      </c>
      <c r="CC450" s="90">
        <v>0</v>
      </c>
      <c r="CD450" s="37">
        <v>0</v>
      </c>
      <c r="CE450" s="37">
        <v>0</v>
      </c>
      <c r="CF450" s="37">
        <v>0</v>
      </c>
      <c r="CG450" s="37">
        <v>0</v>
      </c>
      <c r="CH450" s="37">
        <v>0</v>
      </c>
      <c r="CI450" s="37">
        <v>0</v>
      </c>
      <c r="CJ450" s="37">
        <v>0</v>
      </c>
      <c r="CK450" s="37">
        <v>0</v>
      </c>
      <c r="CL450" s="37">
        <v>0</v>
      </c>
      <c r="CM450" s="37">
        <v>0</v>
      </c>
      <c r="CN450" s="37">
        <v>0</v>
      </c>
      <c r="CO450" s="37">
        <v>0</v>
      </c>
      <c r="CP450" s="37">
        <v>0</v>
      </c>
      <c r="CQ450" s="37">
        <v>0</v>
      </c>
      <c r="CR450" s="37">
        <v>0</v>
      </c>
      <c r="CS450" s="37">
        <v>0</v>
      </c>
      <c r="CT450" s="37">
        <v>0</v>
      </c>
      <c r="CU450" s="37">
        <v>0</v>
      </c>
      <c r="CV450" s="37">
        <v>0</v>
      </c>
      <c r="CW450" s="75">
        <v>0</v>
      </c>
      <c r="CX450" s="37">
        <f>SUM(AA450:CW450)</f>
        <v>1</v>
      </c>
      <c r="CY450" s="37">
        <v>1</v>
      </c>
      <c r="CZ450" s="37">
        <v>0</v>
      </c>
      <c r="DA450" s="37">
        <v>0</v>
      </c>
      <c r="DB450" s="37">
        <v>1</v>
      </c>
      <c r="DC450" s="37" t="s">
        <v>663</v>
      </c>
      <c r="DD450" s="37" t="s">
        <v>307</v>
      </c>
      <c r="DL450" s="37">
        <v>0</v>
      </c>
      <c r="DN450" s="37">
        <v>1</v>
      </c>
      <c r="DO450" s="37">
        <v>1946</v>
      </c>
      <c r="DP450" s="37" t="s">
        <v>2769</v>
      </c>
      <c r="DQ450" s="37" t="s">
        <v>2770</v>
      </c>
      <c r="DR450" s="37">
        <v>1998</v>
      </c>
      <c r="DS450" s="37" t="s">
        <v>2771</v>
      </c>
    </row>
    <row r="451" spans="1:196" s="38" customFormat="1" ht="15.75" customHeight="1" x14ac:dyDescent="0.3">
      <c r="A451" s="74" t="s">
        <v>18</v>
      </c>
      <c r="B451" s="74" t="s">
        <v>2772</v>
      </c>
      <c r="C451" s="37" t="s">
        <v>2773</v>
      </c>
      <c r="D451" s="37"/>
      <c r="E451" s="37"/>
      <c r="F451" s="37" t="s">
        <v>91</v>
      </c>
      <c r="G451" s="37" t="s">
        <v>2774</v>
      </c>
      <c r="H451" s="37" t="s">
        <v>1347</v>
      </c>
      <c r="I451" s="37" t="s">
        <v>56</v>
      </c>
      <c r="J451" s="37" t="s">
        <v>173</v>
      </c>
      <c r="K451" s="37" t="s">
        <v>471</v>
      </c>
      <c r="L451" s="37"/>
      <c r="M451" s="37" t="s">
        <v>2775</v>
      </c>
      <c r="N451" s="37"/>
      <c r="O451" s="37" t="s">
        <v>299</v>
      </c>
      <c r="P451" s="37" t="s">
        <v>2776</v>
      </c>
      <c r="Q451" s="75"/>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52"/>
      <c r="BI451" s="37"/>
      <c r="BJ451" s="52"/>
      <c r="BK451" s="37"/>
      <c r="BL451" s="52"/>
      <c r="BM451" s="37"/>
      <c r="BN451" s="37"/>
      <c r="BO451" s="37"/>
      <c r="BP451" s="37"/>
      <c r="BQ451" s="37"/>
      <c r="BR451" s="37"/>
      <c r="BS451" s="37"/>
      <c r="BT451" s="37"/>
      <c r="BU451" s="37"/>
      <c r="BV451" s="37"/>
      <c r="BW451" s="37"/>
      <c r="BX451" s="37"/>
      <c r="BY451" s="37"/>
      <c r="BZ451" s="37"/>
      <c r="CA451" s="37"/>
      <c r="CB451" s="37"/>
      <c r="CC451" s="90"/>
      <c r="CD451" s="37"/>
      <c r="CE451" s="37"/>
      <c r="CF451" s="37"/>
      <c r="CG451" s="37"/>
      <c r="CH451" s="37"/>
      <c r="CI451" s="37"/>
      <c r="CJ451" s="37"/>
      <c r="CK451" s="37"/>
      <c r="CL451" s="37"/>
      <c r="CM451" s="37"/>
      <c r="CN451" s="37"/>
      <c r="CO451" s="37"/>
      <c r="CP451" s="37"/>
      <c r="CQ451" s="37"/>
      <c r="CR451" s="37"/>
      <c r="CS451" s="37"/>
      <c r="CT451" s="37"/>
      <c r="CU451" s="37"/>
      <c r="CV451" s="37"/>
      <c r="CW451" s="75"/>
      <c r="CX451" s="37"/>
      <c r="CY451" s="37"/>
      <c r="CZ451" s="37"/>
      <c r="DA451" s="37"/>
      <c r="DB451" s="37"/>
      <c r="DC451" s="37" t="s">
        <v>1349</v>
      </c>
      <c r="DD451" s="37" t="s">
        <v>311</v>
      </c>
      <c r="DE451" s="37"/>
      <c r="DF451" s="37"/>
      <c r="DG451" s="37" t="s">
        <v>2369</v>
      </c>
      <c r="DH451" s="37" t="s">
        <v>2777</v>
      </c>
      <c r="DI451" s="37" t="s">
        <v>1474</v>
      </c>
      <c r="DJ451" s="37" t="s">
        <v>1474</v>
      </c>
      <c r="DK451" s="37"/>
      <c r="DL451" s="37">
        <v>1</v>
      </c>
      <c r="DM451" s="37" t="s">
        <v>595</v>
      </c>
      <c r="DN451" s="37">
        <v>1</v>
      </c>
      <c r="DO451" s="37">
        <v>1977</v>
      </c>
      <c r="DP451" s="37" t="s">
        <v>2778</v>
      </c>
      <c r="DQ451" s="37" t="s">
        <v>2779</v>
      </c>
      <c r="DR451" s="37">
        <v>2005</v>
      </c>
      <c r="DS451" s="37" t="s">
        <v>2780</v>
      </c>
      <c r="DT451" s="37"/>
      <c r="DU451" s="37"/>
      <c r="DV451" s="37"/>
      <c r="DW451" s="37"/>
      <c r="DX451" s="37"/>
      <c r="DY451" s="37"/>
      <c r="DZ451" s="37"/>
      <c r="EA451" s="37"/>
      <c r="EB451" s="37"/>
      <c r="EC451" s="37"/>
      <c r="ED451" s="37"/>
      <c r="EE451" s="37"/>
      <c r="EF451" s="37"/>
      <c r="EG451" s="37"/>
      <c r="EH451" s="37"/>
      <c r="EI451" s="37"/>
    </row>
    <row r="452" spans="1:196" s="38" customFormat="1" ht="15.75" customHeight="1" x14ac:dyDescent="0.3">
      <c r="A452" s="37" t="s">
        <v>18</v>
      </c>
      <c r="B452" s="37" t="s">
        <v>2781</v>
      </c>
      <c r="C452" s="102" t="s">
        <v>2782</v>
      </c>
      <c r="D452" s="37"/>
      <c r="E452" s="37"/>
      <c r="F452" s="37" t="s">
        <v>171</v>
      </c>
      <c r="G452" s="37"/>
      <c r="H452" s="37" t="s">
        <v>605</v>
      </c>
      <c r="I452" s="37" t="s">
        <v>13</v>
      </c>
      <c r="J452" s="37" t="s">
        <v>222</v>
      </c>
      <c r="K452" s="37"/>
      <c r="L452" s="37"/>
      <c r="M452" s="37"/>
      <c r="N452" s="37"/>
      <c r="O452" s="37"/>
      <c r="P452" s="37" t="s">
        <v>2783</v>
      </c>
      <c r="Q452" s="75" t="s">
        <v>606</v>
      </c>
      <c r="R452" s="37">
        <v>0</v>
      </c>
      <c r="S452" s="37">
        <v>0</v>
      </c>
      <c r="T452" s="37">
        <v>0</v>
      </c>
      <c r="U452" s="37">
        <v>0</v>
      </c>
      <c r="V452" s="37">
        <v>0</v>
      </c>
      <c r="W452" s="37"/>
      <c r="X452" s="37">
        <v>0</v>
      </c>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52"/>
      <c r="BI452" s="37"/>
      <c r="BJ452" s="52">
        <v>1</v>
      </c>
      <c r="BK452" s="37"/>
      <c r="BL452" s="52"/>
      <c r="BM452" s="37"/>
      <c r="BN452" s="37"/>
      <c r="BO452" s="37"/>
      <c r="BP452" s="37"/>
      <c r="BQ452" s="37"/>
      <c r="BR452" s="37"/>
      <c r="BS452" s="37"/>
      <c r="BT452" s="37"/>
      <c r="BU452" s="37"/>
      <c r="BV452" s="37"/>
      <c r="BW452" s="37"/>
      <c r="BX452" s="37"/>
      <c r="BY452" s="37"/>
      <c r="BZ452" s="37"/>
      <c r="CA452" s="37"/>
      <c r="CB452" s="37"/>
      <c r="CC452" s="90"/>
      <c r="CD452" s="37"/>
      <c r="CE452" s="37"/>
      <c r="CF452" s="37"/>
      <c r="CG452" s="37"/>
      <c r="CH452" s="37"/>
      <c r="CI452" s="37"/>
      <c r="CJ452" s="37"/>
      <c r="CK452" s="37"/>
      <c r="CL452" s="37"/>
      <c r="CM452" s="37"/>
      <c r="CN452" s="37"/>
      <c r="CO452" s="37"/>
      <c r="CP452" s="37"/>
      <c r="CQ452" s="37"/>
      <c r="CR452" s="37"/>
      <c r="CS452" s="37"/>
      <c r="CT452" s="37"/>
      <c r="CU452" s="37"/>
      <c r="CV452" s="37"/>
      <c r="CW452" s="75"/>
      <c r="CX452" s="37"/>
      <c r="CY452" s="37"/>
      <c r="CZ452" s="37"/>
      <c r="DA452" s="37"/>
      <c r="DB452" s="37"/>
      <c r="DC452" s="37" t="s">
        <v>1501</v>
      </c>
      <c r="DD452" s="37" t="s">
        <v>305</v>
      </c>
      <c r="DE452" s="37"/>
      <c r="DF452" s="37"/>
      <c r="DG452" s="37"/>
      <c r="DH452" s="37"/>
      <c r="DI452" s="37"/>
      <c r="DJ452" s="37"/>
      <c r="DK452" s="37"/>
      <c r="DL452" s="37">
        <v>0</v>
      </c>
      <c r="DM452" s="37"/>
      <c r="DN452" s="37">
        <v>1</v>
      </c>
      <c r="DO452" s="37">
        <v>1867</v>
      </c>
      <c r="DP452" s="37" t="s">
        <v>2784</v>
      </c>
      <c r="DQ452" s="37" t="s">
        <v>2785</v>
      </c>
      <c r="DR452" s="37">
        <v>2016</v>
      </c>
      <c r="DS452" s="37" t="s">
        <v>2786</v>
      </c>
      <c r="DT452" s="37"/>
      <c r="DU452" s="37"/>
      <c r="DV452" s="37"/>
      <c r="DW452" s="37"/>
      <c r="DX452" s="37"/>
      <c r="DY452" s="37"/>
      <c r="DZ452" s="37"/>
      <c r="EA452" s="37"/>
      <c r="EB452" s="37"/>
      <c r="EC452" s="37"/>
      <c r="ED452" s="37"/>
      <c r="EE452" s="37"/>
      <c r="EF452" s="37"/>
      <c r="EG452" s="37"/>
      <c r="EH452" s="37"/>
      <c r="EI452" s="37"/>
    </row>
    <row r="453" spans="1:196" s="38" customFormat="1" ht="15.75" customHeight="1" x14ac:dyDescent="0.3">
      <c r="A453" s="37" t="s">
        <v>18</v>
      </c>
      <c r="B453" s="74" t="s">
        <v>2781</v>
      </c>
      <c r="C453" s="102" t="s">
        <v>2787</v>
      </c>
      <c r="D453" s="37"/>
      <c r="E453" s="37"/>
      <c r="F453" s="37" t="s">
        <v>91</v>
      </c>
      <c r="G453" s="37"/>
      <c r="H453" s="37" t="s">
        <v>454</v>
      </c>
      <c r="I453" s="37" t="s">
        <v>13</v>
      </c>
      <c r="J453" s="37" t="s">
        <v>221</v>
      </c>
      <c r="K453" s="37" t="s">
        <v>269</v>
      </c>
      <c r="L453" s="37"/>
      <c r="M453" s="37" t="s">
        <v>272</v>
      </c>
      <c r="N453" s="37"/>
      <c r="O453" s="37" t="s">
        <v>299</v>
      </c>
      <c r="P453" s="37"/>
      <c r="Q453" s="37" t="s">
        <v>768</v>
      </c>
      <c r="R453" s="37">
        <v>0</v>
      </c>
      <c r="S453" s="37">
        <v>0</v>
      </c>
      <c r="T453" s="37">
        <v>0</v>
      </c>
      <c r="U453" s="37">
        <v>0</v>
      </c>
      <c r="V453" s="37">
        <v>0</v>
      </c>
      <c r="W453" s="37">
        <v>0</v>
      </c>
      <c r="X453" s="37">
        <v>0</v>
      </c>
      <c r="Y453" s="37">
        <v>0</v>
      </c>
      <c r="Z453" s="37"/>
      <c r="AA453" s="37">
        <v>0</v>
      </c>
      <c r="AB453" s="37">
        <v>0</v>
      </c>
      <c r="AC453" s="37">
        <v>0</v>
      </c>
      <c r="AD453" s="37">
        <v>0</v>
      </c>
      <c r="AE453" s="37">
        <v>0</v>
      </c>
      <c r="AF453" s="37">
        <v>0</v>
      </c>
      <c r="AG453" s="37">
        <v>0</v>
      </c>
      <c r="AH453" s="37">
        <v>0</v>
      </c>
      <c r="AI453" s="37">
        <v>0</v>
      </c>
      <c r="AJ453" s="37">
        <v>0</v>
      </c>
      <c r="AK453" s="37">
        <v>0</v>
      </c>
      <c r="AL453" s="37">
        <v>0</v>
      </c>
      <c r="AM453" s="37">
        <v>0</v>
      </c>
      <c r="AN453" s="37">
        <v>0</v>
      </c>
      <c r="AO453" s="37">
        <v>0</v>
      </c>
      <c r="AP453" s="37">
        <v>0</v>
      </c>
      <c r="AQ453" s="37">
        <v>0</v>
      </c>
      <c r="AR453" s="37">
        <v>1</v>
      </c>
      <c r="AS453" s="37">
        <v>0</v>
      </c>
      <c r="AT453" s="37">
        <v>0</v>
      </c>
      <c r="AU453" s="37">
        <v>0</v>
      </c>
      <c r="AV453" s="37">
        <v>0</v>
      </c>
      <c r="AW453" s="37">
        <v>0</v>
      </c>
      <c r="AX453" s="37">
        <v>0</v>
      </c>
      <c r="AY453" s="37">
        <v>0</v>
      </c>
      <c r="AZ453" s="37">
        <v>0</v>
      </c>
      <c r="BA453" s="37">
        <v>0</v>
      </c>
      <c r="BB453" s="37">
        <v>0</v>
      </c>
      <c r="BC453" s="37">
        <v>0</v>
      </c>
      <c r="BD453" s="37">
        <v>0</v>
      </c>
      <c r="BE453" s="37">
        <v>0</v>
      </c>
      <c r="BF453" s="37">
        <v>0</v>
      </c>
      <c r="BG453" s="37">
        <v>0</v>
      </c>
      <c r="BH453" s="52">
        <v>0</v>
      </c>
      <c r="BI453" s="37">
        <v>0</v>
      </c>
      <c r="BJ453" s="52">
        <v>0</v>
      </c>
      <c r="BK453" s="37">
        <v>0</v>
      </c>
      <c r="BL453" s="52">
        <v>0</v>
      </c>
      <c r="BM453" s="37">
        <v>0</v>
      </c>
      <c r="BN453" s="37">
        <v>0</v>
      </c>
      <c r="BO453" s="37">
        <v>0</v>
      </c>
      <c r="BP453" s="37">
        <v>0</v>
      </c>
      <c r="BQ453" s="37">
        <v>0</v>
      </c>
      <c r="BR453" s="37">
        <v>0</v>
      </c>
      <c r="BS453" s="37">
        <v>0</v>
      </c>
      <c r="BT453" s="37">
        <v>0</v>
      </c>
      <c r="BU453" s="37">
        <v>0</v>
      </c>
      <c r="BV453" s="37">
        <v>0</v>
      </c>
      <c r="BW453" s="37">
        <v>0</v>
      </c>
      <c r="BX453" s="37">
        <v>0</v>
      </c>
      <c r="BY453" s="37">
        <v>0</v>
      </c>
      <c r="BZ453" s="37">
        <v>0</v>
      </c>
      <c r="CA453" s="37">
        <v>0</v>
      </c>
      <c r="CB453" s="37">
        <v>0</v>
      </c>
      <c r="CC453" s="37">
        <v>0</v>
      </c>
      <c r="CD453" s="37">
        <v>0</v>
      </c>
      <c r="CE453" s="37">
        <v>0</v>
      </c>
      <c r="CF453" s="37">
        <v>0</v>
      </c>
      <c r="CG453" s="37">
        <v>0</v>
      </c>
      <c r="CH453" s="37">
        <v>0</v>
      </c>
      <c r="CI453" s="37">
        <v>0</v>
      </c>
      <c r="CJ453" s="37">
        <v>0</v>
      </c>
      <c r="CK453" s="37">
        <v>0</v>
      </c>
      <c r="CL453" s="37">
        <v>0</v>
      </c>
      <c r="CM453" s="37">
        <v>0</v>
      </c>
      <c r="CN453" s="37">
        <v>0</v>
      </c>
      <c r="CO453" s="37">
        <v>0</v>
      </c>
      <c r="CP453" s="37">
        <v>0</v>
      </c>
      <c r="CQ453" s="37">
        <v>0</v>
      </c>
      <c r="CR453" s="37">
        <v>0</v>
      </c>
      <c r="CS453" s="37">
        <v>0</v>
      </c>
      <c r="CT453" s="37">
        <v>0</v>
      </c>
      <c r="CU453" s="37">
        <v>0</v>
      </c>
      <c r="CV453" s="37">
        <v>0</v>
      </c>
      <c r="CW453" s="37">
        <v>0</v>
      </c>
      <c r="CX453" s="37">
        <f>SUM(AA453:CW453)</f>
        <v>1</v>
      </c>
      <c r="CY453" s="37">
        <v>1</v>
      </c>
      <c r="CZ453" s="37">
        <v>0</v>
      </c>
      <c r="DA453" s="37">
        <v>0</v>
      </c>
      <c r="DB453" s="37">
        <v>0</v>
      </c>
      <c r="DC453" s="37" t="s">
        <v>600</v>
      </c>
      <c r="DD453" s="37" t="s">
        <v>309</v>
      </c>
      <c r="DE453" s="37"/>
      <c r="DF453" s="37"/>
      <c r="DG453" s="37"/>
      <c r="DH453" s="37"/>
      <c r="DI453" s="37"/>
      <c r="DJ453" s="37"/>
      <c r="DK453" s="37"/>
      <c r="DL453" s="37">
        <v>0</v>
      </c>
      <c r="DM453" s="37"/>
      <c r="DN453" s="37">
        <v>1</v>
      </c>
      <c r="DO453" s="37">
        <v>1846</v>
      </c>
      <c r="DP453" s="37" t="s">
        <v>2788</v>
      </c>
      <c r="DQ453" s="102" t="s">
        <v>2787</v>
      </c>
      <c r="DR453" s="37" t="s">
        <v>460</v>
      </c>
      <c r="DS453" s="37" t="s">
        <v>2788</v>
      </c>
      <c r="DT453" s="37"/>
      <c r="DU453" s="37"/>
      <c r="DV453" s="37"/>
      <c r="DW453" s="37"/>
      <c r="DX453" s="37"/>
      <c r="DY453" s="37"/>
      <c r="DZ453" s="37"/>
      <c r="EA453" s="37"/>
      <c r="EB453" s="37"/>
      <c r="EC453" s="37"/>
      <c r="ED453" s="37"/>
      <c r="EE453" s="37"/>
      <c r="EF453" s="37"/>
      <c r="EG453" s="37"/>
      <c r="EH453" s="37"/>
      <c r="EI453" s="37"/>
    </row>
    <row r="454" spans="1:196" s="38" customFormat="1" ht="15.75" customHeight="1" x14ac:dyDescent="0.3">
      <c r="A454" s="37" t="s">
        <v>18</v>
      </c>
      <c r="B454" s="74" t="s">
        <v>2781</v>
      </c>
      <c r="C454" s="102" t="s">
        <v>2789</v>
      </c>
      <c r="D454" s="37"/>
      <c r="E454" s="37"/>
      <c r="F454" s="37" t="s">
        <v>122</v>
      </c>
      <c r="G454" s="37"/>
      <c r="H454" s="37" t="s">
        <v>454</v>
      </c>
      <c r="I454" s="37" t="s">
        <v>56</v>
      </c>
      <c r="J454" s="37" t="s">
        <v>455</v>
      </c>
      <c r="K454" s="37" t="s">
        <v>269</v>
      </c>
      <c r="L454" s="37"/>
      <c r="M454" s="37" t="s">
        <v>272</v>
      </c>
      <c r="N454" s="37"/>
      <c r="O454" s="37" t="s">
        <v>300</v>
      </c>
      <c r="P454" s="37" t="s">
        <v>2790</v>
      </c>
      <c r="Q454" s="75" t="s">
        <v>2791</v>
      </c>
      <c r="R454" s="37">
        <v>0</v>
      </c>
      <c r="S454" s="37">
        <v>0</v>
      </c>
      <c r="T454" s="37">
        <v>0</v>
      </c>
      <c r="U454" s="37">
        <v>0</v>
      </c>
      <c r="V454" s="37">
        <v>0</v>
      </c>
      <c r="W454" s="37">
        <v>0</v>
      </c>
      <c r="X454" s="37">
        <v>0</v>
      </c>
      <c r="Y454" s="37">
        <v>0</v>
      </c>
      <c r="Z454" s="37"/>
      <c r="AA454" s="37">
        <v>0</v>
      </c>
      <c r="AB454" s="37">
        <v>0</v>
      </c>
      <c r="AC454" s="37">
        <v>0</v>
      </c>
      <c r="AD454" s="37">
        <v>0</v>
      </c>
      <c r="AE454" s="37">
        <v>0</v>
      </c>
      <c r="AF454" s="37">
        <v>0</v>
      </c>
      <c r="AG454" s="37">
        <v>0</v>
      </c>
      <c r="AH454" s="37">
        <v>0</v>
      </c>
      <c r="AI454" s="37">
        <v>0</v>
      </c>
      <c r="AJ454" s="37">
        <v>0</v>
      </c>
      <c r="AK454" s="37">
        <v>0</v>
      </c>
      <c r="AL454" s="37">
        <v>0</v>
      </c>
      <c r="AM454" s="37">
        <v>0</v>
      </c>
      <c r="AN454" s="37">
        <v>0</v>
      </c>
      <c r="AO454" s="37">
        <v>0</v>
      </c>
      <c r="AP454" s="37">
        <v>0</v>
      </c>
      <c r="AQ454" s="37">
        <v>0</v>
      </c>
      <c r="AR454" s="37">
        <v>0</v>
      </c>
      <c r="AS454" s="37">
        <v>0</v>
      </c>
      <c r="AT454" s="37">
        <v>0</v>
      </c>
      <c r="AU454" s="37">
        <v>0</v>
      </c>
      <c r="AV454" s="37">
        <v>0</v>
      </c>
      <c r="AW454" s="37">
        <v>0</v>
      </c>
      <c r="AX454" s="37">
        <v>0</v>
      </c>
      <c r="AY454" s="37">
        <v>0</v>
      </c>
      <c r="AZ454" s="37">
        <v>0</v>
      </c>
      <c r="BA454" s="37">
        <v>0</v>
      </c>
      <c r="BB454" s="37">
        <v>1</v>
      </c>
      <c r="BC454" s="37">
        <v>0</v>
      </c>
      <c r="BD454" s="37">
        <v>0</v>
      </c>
      <c r="BE454" s="37">
        <v>0</v>
      </c>
      <c r="BF454" s="37">
        <v>0</v>
      </c>
      <c r="BG454" s="37">
        <v>0</v>
      </c>
      <c r="BH454" s="52">
        <v>0</v>
      </c>
      <c r="BI454" s="37">
        <v>0</v>
      </c>
      <c r="BJ454" s="52">
        <v>0</v>
      </c>
      <c r="BK454" s="37">
        <v>0</v>
      </c>
      <c r="BL454" s="52">
        <v>0</v>
      </c>
      <c r="BM454" s="37">
        <v>0</v>
      </c>
      <c r="BN454" s="37">
        <v>0</v>
      </c>
      <c r="BO454" s="37">
        <v>0</v>
      </c>
      <c r="BP454" s="37">
        <v>0</v>
      </c>
      <c r="BQ454" s="37">
        <v>0</v>
      </c>
      <c r="BR454" s="37">
        <v>0</v>
      </c>
      <c r="BS454" s="37">
        <v>0</v>
      </c>
      <c r="BT454" s="37">
        <v>0</v>
      </c>
      <c r="BU454" s="37">
        <v>0</v>
      </c>
      <c r="BV454" s="37">
        <v>0</v>
      </c>
      <c r="BW454" s="37">
        <v>0</v>
      </c>
      <c r="BX454" s="37">
        <v>0</v>
      </c>
      <c r="BY454" s="37">
        <v>0</v>
      </c>
      <c r="BZ454" s="37">
        <v>0</v>
      </c>
      <c r="CA454" s="37">
        <v>0</v>
      </c>
      <c r="CB454" s="37">
        <v>0</v>
      </c>
      <c r="CC454" s="90">
        <v>0</v>
      </c>
      <c r="CD454" s="37">
        <v>0</v>
      </c>
      <c r="CE454" s="37">
        <v>0</v>
      </c>
      <c r="CF454" s="37">
        <v>0</v>
      </c>
      <c r="CG454" s="37">
        <v>0</v>
      </c>
      <c r="CH454" s="37">
        <v>0</v>
      </c>
      <c r="CI454" s="37">
        <v>0</v>
      </c>
      <c r="CJ454" s="37">
        <v>0</v>
      </c>
      <c r="CK454" s="37">
        <v>0</v>
      </c>
      <c r="CL454" s="37">
        <v>0</v>
      </c>
      <c r="CM454" s="37">
        <v>0</v>
      </c>
      <c r="CN454" s="37">
        <v>0</v>
      </c>
      <c r="CO454" s="37">
        <v>0</v>
      </c>
      <c r="CP454" s="37">
        <v>0</v>
      </c>
      <c r="CQ454" s="37">
        <v>0</v>
      </c>
      <c r="CR454" s="37">
        <v>0</v>
      </c>
      <c r="CS454" s="37">
        <v>0</v>
      </c>
      <c r="CT454" s="37">
        <v>0</v>
      </c>
      <c r="CU454" s="37">
        <v>0</v>
      </c>
      <c r="CV454" s="37">
        <v>0</v>
      </c>
      <c r="CW454" s="75">
        <v>0</v>
      </c>
      <c r="CX454" s="37">
        <f>SUM(AA454:CW454)</f>
        <v>1</v>
      </c>
      <c r="CY454" s="37">
        <v>1</v>
      </c>
      <c r="CZ454" s="37">
        <v>0</v>
      </c>
      <c r="DA454" s="37">
        <v>0</v>
      </c>
      <c r="DB454" s="37">
        <v>0</v>
      </c>
      <c r="DC454" s="37" t="s">
        <v>1420</v>
      </c>
      <c r="DD454" s="37" t="s">
        <v>309</v>
      </c>
      <c r="DE454" s="37" t="s">
        <v>726</v>
      </c>
      <c r="DF454" s="37">
        <v>1</v>
      </c>
      <c r="DG454" s="37"/>
      <c r="DH454" s="37"/>
      <c r="DI454" s="37"/>
      <c r="DJ454" s="37"/>
      <c r="DK454" s="37"/>
      <c r="DL454" s="37">
        <v>0</v>
      </c>
      <c r="DM454" s="37"/>
      <c r="DN454" s="37">
        <v>1</v>
      </c>
      <c r="DO454" s="37">
        <v>1964</v>
      </c>
      <c r="DP454" s="37" t="s">
        <v>2792</v>
      </c>
      <c r="DQ454" s="102" t="s">
        <v>2789</v>
      </c>
      <c r="DR454" s="37" t="s">
        <v>460</v>
      </c>
      <c r="DS454" s="37" t="s">
        <v>2792</v>
      </c>
      <c r="DT454" s="37"/>
      <c r="DU454" s="144"/>
      <c r="DV454" s="37"/>
      <c r="DW454" s="37"/>
      <c r="DX454" s="37"/>
      <c r="DY454" s="37"/>
      <c r="DZ454" s="37"/>
      <c r="EA454" s="37"/>
      <c r="EB454" s="37"/>
      <c r="EC454" s="37"/>
      <c r="ED454" s="37"/>
      <c r="EE454" s="37"/>
      <c r="EF454" s="37"/>
      <c r="EG454" s="37"/>
      <c r="EH454" s="37"/>
      <c r="EI454" s="37"/>
    </row>
    <row r="455" spans="1:196" s="38" customFormat="1" ht="15.75" customHeight="1" x14ac:dyDescent="0.3">
      <c r="A455" s="37" t="s">
        <v>18</v>
      </c>
      <c r="B455" s="74" t="s">
        <v>2793</v>
      </c>
      <c r="C455" s="102" t="s">
        <v>2794</v>
      </c>
      <c r="D455" s="37"/>
      <c r="E455" s="37"/>
      <c r="F455" s="37" t="s">
        <v>122</v>
      </c>
      <c r="G455" s="37"/>
      <c r="H455" s="37" t="s">
        <v>454</v>
      </c>
      <c r="I455" s="37" t="s">
        <v>13</v>
      </c>
      <c r="J455" s="37" t="s">
        <v>221</v>
      </c>
      <c r="K455" s="37" t="s">
        <v>269</v>
      </c>
      <c r="L455" s="37"/>
      <c r="M455" s="37" t="s">
        <v>272</v>
      </c>
      <c r="N455" s="37"/>
      <c r="O455" s="37" t="s">
        <v>299</v>
      </c>
      <c r="P455" s="37"/>
      <c r="Q455" s="75" t="s">
        <v>2795</v>
      </c>
      <c r="R455" s="37">
        <v>0</v>
      </c>
      <c r="S455" s="37">
        <v>0</v>
      </c>
      <c r="T455" s="37">
        <v>0</v>
      </c>
      <c r="U455" s="37">
        <v>0</v>
      </c>
      <c r="V455" s="37">
        <v>0</v>
      </c>
      <c r="W455" s="37">
        <v>0</v>
      </c>
      <c r="X455" s="37">
        <v>0</v>
      </c>
      <c r="Y455" s="37">
        <v>0</v>
      </c>
      <c r="Z455" s="37"/>
      <c r="AA455" s="37">
        <v>0</v>
      </c>
      <c r="AB455" s="37">
        <v>0</v>
      </c>
      <c r="AC455" s="37">
        <v>0</v>
      </c>
      <c r="AD455" s="37">
        <v>0</v>
      </c>
      <c r="AE455" s="37">
        <v>0</v>
      </c>
      <c r="AF455" s="37">
        <v>0</v>
      </c>
      <c r="AG455" s="37">
        <v>0</v>
      </c>
      <c r="AH455" s="37">
        <v>0</v>
      </c>
      <c r="AI455" s="37">
        <v>0</v>
      </c>
      <c r="AJ455" s="37">
        <v>0</v>
      </c>
      <c r="AK455" s="37">
        <v>0</v>
      </c>
      <c r="AL455" s="37">
        <v>1</v>
      </c>
      <c r="AM455" s="37">
        <v>0</v>
      </c>
      <c r="AN455" s="37">
        <v>0</v>
      </c>
      <c r="AO455" s="37">
        <v>0</v>
      </c>
      <c r="AP455" s="37">
        <v>0</v>
      </c>
      <c r="AQ455" s="37">
        <v>0</v>
      </c>
      <c r="AR455" s="37">
        <v>0</v>
      </c>
      <c r="AS455" s="37">
        <v>0</v>
      </c>
      <c r="AT455" s="37">
        <v>0</v>
      </c>
      <c r="AU455" s="37">
        <v>0</v>
      </c>
      <c r="AV455" s="37">
        <v>0</v>
      </c>
      <c r="AW455" s="37">
        <v>0</v>
      </c>
      <c r="AX455" s="37">
        <v>0</v>
      </c>
      <c r="AY455" s="37">
        <v>0</v>
      </c>
      <c r="AZ455" s="37">
        <v>0</v>
      </c>
      <c r="BA455" s="37">
        <v>0</v>
      </c>
      <c r="BB455" s="37">
        <v>0</v>
      </c>
      <c r="BC455" s="37">
        <v>0</v>
      </c>
      <c r="BD455" s="37">
        <v>0</v>
      </c>
      <c r="BE455" s="37">
        <v>0</v>
      </c>
      <c r="BF455" s="37">
        <v>0</v>
      </c>
      <c r="BG455" s="37">
        <v>0</v>
      </c>
      <c r="BH455" s="52">
        <v>0</v>
      </c>
      <c r="BI455" s="37">
        <v>0</v>
      </c>
      <c r="BJ455" s="52">
        <v>0</v>
      </c>
      <c r="BK455" s="37">
        <v>0</v>
      </c>
      <c r="BL455" s="52">
        <v>0</v>
      </c>
      <c r="BM455" s="37">
        <v>0</v>
      </c>
      <c r="BN455" s="37">
        <v>0</v>
      </c>
      <c r="BO455" s="37">
        <v>0</v>
      </c>
      <c r="BP455" s="37">
        <v>0</v>
      </c>
      <c r="BQ455" s="37">
        <v>0</v>
      </c>
      <c r="BR455" s="37">
        <v>0</v>
      </c>
      <c r="BS455" s="37">
        <v>0</v>
      </c>
      <c r="BT455" s="37">
        <v>0</v>
      </c>
      <c r="BU455" s="37">
        <v>0</v>
      </c>
      <c r="BV455" s="37">
        <v>0</v>
      </c>
      <c r="BW455" s="37">
        <v>0</v>
      </c>
      <c r="BX455" s="37">
        <v>0</v>
      </c>
      <c r="BY455" s="37">
        <v>0</v>
      </c>
      <c r="BZ455" s="37">
        <v>0</v>
      </c>
      <c r="CA455" s="37">
        <v>0</v>
      </c>
      <c r="CB455" s="37">
        <v>0</v>
      </c>
      <c r="CC455" s="90">
        <v>0</v>
      </c>
      <c r="CD455" s="37">
        <v>0</v>
      </c>
      <c r="CE455" s="37">
        <v>0</v>
      </c>
      <c r="CF455" s="37">
        <v>0</v>
      </c>
      <c r="CG455" s="37">
        <v>0</v>
      </c>
      <c r="CH455" s="37">
        <v>0</v>
      </c>
      <c r="CI455" s="37">
        <v>0</v>
      </c>
      <c r="CJ455" s="37">
        <v>0</v>
      </c>
      <c r="CK455" s="37">
        <v>0</v>
      </c>
      <c r="CL455" s="37">
        <v>0</v>
      </c>
      <c r="CM455" s="37">
        <v>0</v>
      </c>
      <c r="CN455" s="37">
        <v>0</v>
      </c>
      <c r="CO455" s="37">
        <v>0</v>
      </c>
      <c r="CP455" s="37">
        <v>0</v>
      </c>
      <c r="CQ455" s="37">
        <v>0</v>
      </c>
      <c r="CR455" s="37">
        <v>0</v>
      </c>
      <c r="CS455" s="37">
        <v>0</v>
      </c>
      <c r="CT455" s="37">
        <v>0</v>
      </c>
      <c r="CU455" s="37">
        <v>0</v>
      </c>
      <c r="CV455" s="37">
        <v>0</v>
      </c>
      <c r="CW455" s="75">
        <v>0</v>
      </c>
      <c r="CX455" s="37">
        <f>SUM(AA455:CW455)</f>
        <v>1</v>
      </c>
      <c r="CY455" s="37">
        <v>1</v>
      </c>
      <c r="CZ455" s="37">
        <v>0</v>
      </c>
      <c r="DA455" s="37">
        <v>0</v>
      </c>
      <c r="DB455" s="37">
        <v>0</v>
      </c>
      <c r="DC455" s="37" t="s">
        <v>1214</v>
      </c>
      <c r="DD455" s="37" t="s">
        <v>307</v>
      </c>
      <c r="DE455" s="37"/>
      <c r="DF455" s="37">
        <v>1</v>
      </c>
      <c r="DG455" s="37" t="s">
        <v>2796</v>
      </c>
      <c r="DH455" s="37" t="s">
        <v>539</v>
      </c>
      <c r="DI455" s="37">
        <v>1</v>
      </c>
      <c r="DJ455" s="37" t="s">
        <v>484</v>
      </c>
      <c r="DK455" s="37"/>
      <c r="DL455" s="37">
        <v>1</v>
      </c>
      <c r="DM455" s="37" t="s">
        <v>595</v>
      </c>
      <c r="DN455" s="37">
        <v>1</v>
      </c>
      <c r="DO455" s="37">
        <v>1755</v>
      </c>
      <c r="DP455" s="37" t="s">
        <v>2797</v>
      </c>
      <c r="DQ455" s="102" t="s">
        <v>2794</v>
      </c>
      <c r="DR455" s="37" t="s">
        <v>460</v>
      </c>
      <c r="DS455" s="37" t="s">
        <v>2797</v>
      </c>
      <c r="DT455" s="37"/>
      <c r="DU455" s="37"/>
      <c r="DV455" s="37"/>
      <c r="DW455" s="37"/>
      <c r="DX455" s="37"/>
      <c r="DY455" s="37"/>
      <c r="DZ455" s="37"/>
      <c r="EA455" s="37"/>
      <c r="EB455" s="37"/>
      <c r="EC455" s="37"/>
      <c r="ED455" s="37"/>
      <c r="EE455" s="37"/>
      <c r="EF455" s="37"/>
      <c r="EG455" s="37"/>
      <c r="EH455" s="37"/>
      <c r="EI455" s="37"/>
    </row>
    <row r="456" spans="1:196" s="38" customFormat="1" ht="15.75" customHeight="1" x14ac:dyDescent="0.3">
      <c r="A456" s="37" t="s">
        <v>18</v>
      </c>
      <c r="B456" s="74" t="s">
        <v>2793</v>
      </c>
      <c r="C456" s="102" t="s">
        <v>2798</v>
      </c>
      <c r="D456" s="37" t="s">
        <v>2799</v>
      </c>
      <c r="E456" s="37"/>
      <c r="F456" s="37" t="s">
        <v>122</v>
      </c>
      <c r="G456" s="37"/>
      <c r="H456" s="546" t="s">
        <v>8574</v>
      </c>
      <c r="I456" s="37" t="s">
        <v>56</v>
      </c>
      <c r="J456" s="37" t="s">
        <v>173</v>
      </c>
      <c r="K456" s="37" t="s">
        <v>471</v>
      </c>
      <c r="L456" s="37"/>
      <c r="M456" s="37" t="s">
        <v>274</v>
      </c>
      <c r="N456" s="37" t="s">
        <v>299</v>
      </c>
      <c r="O456" s="37" t="s">
        <v>299</v>
      </c>
      <c r="P456" s="37"/>
      <c r="Q456" s="37"/>
      <c r="R456" s="37">
        <v>0</v>
      </c>
      <c r="S456" s="37">
        <v>0</v>
      </c>
      <c r="T456" s="37">
        <v>0</v>
      </c>
      <c r="U456" s="37">
        <v>0</v>
      </c>
      <c r="V456" s="37">
        <v>0</v>
      </c>
      <c r="W456" s="37">
        <v>0</v>
      </c>
      <c r="X456" s="37">
        <v>0</v>
      </c>
      <c r="Y456" s="37">
        <v>1</v>
      </c>
      <c r="Z456" s="37"/>
      <c r="AA456" s="37">
        <v>0</v>
      </c>
      <c r="AB456" s="37">
        <v>0</v>
      </c>
      <c r="AC456" s="37">
        <v>0</v>
      </c>
      <c r="AD456" s="37">
        <v>0</v>
      </c>
      <c r="AE456" s="37">
        <v>0</v>
      </c>
      <c r="AF456" s="37">
        <v>0</v>
      </c>
      <c r="AG456" s="37">
        <v>0</v>
      </c>
      <c r="AH456" s="37">
        <v>0</v>
      </c>
      <c r="AI456" s="37">
        <v>0</v>
      </c>
      <c r="AJ456" s="37">
        <v>0</v>
      </c>
      <c r="AK456" s="37">
        <v>0</v>
      </c>
      <c r="AL456" s="37">
        <v>0</v>
      </c>
      <c r="AM456" s="37">
        <v>0</v>
      </c>
      <c r="AN456" s="37">
        <v>0</v>
      </c>
      <c r="AO456" s="37">
        <v>0</v>
      </c>
      <c r="AP456" s="37">
        <v>0</v>
      </c>
      <c r="AQ456" s="37">
        <v>0</v>
      </c>
      <c r="AR456" s="37">
        <v>0</v>
      </c>
      <c r="AS456" s="37">
        <v>0</v>
      </c>
      <c r="AT456" s="37">
        <v>0</v>
      </c>
      <c r="AU456" s="37">
        <v>0</v>
      </c>
      <c r="AV456" s="37">
        <v>0</v>
      </c>
      <c r="AW456" s="37">
        <v>0</v>
      </c>
      <c r="AX456" s="37">
        <v>0</v>
      </c>
      <c r="AY456" s="37">
        <v>0</v>
      </c>
      <c r="AZ456" s="37">
        <v>0</v>
      </c>
      <c r="BA456" s="37">
        <v>0</v>
      </c>
      <c r="BB456" s="37">
        <v>0</v>
      </c>
      <c r="BC456" s="37">
        <v>0</v>
      </c>
      <c r="BD456" s="37">
        <v>0</v>
      </c>
      <c r="BE456" s="37">
        <v>0</v>
      </c>
      <c r="BF456" s="37">
        <v>0</v>
      </c>
      <c r="BG456" s="37">
        <v>0</v>
      </c>
      <c r="BH456" s="52">
        <v>0</v>
      </c>
      <c r="BI456" s="37">
        <v>0</v>
      </c>
      <c r="BJ456" s="52">
        <v>0</v>
      </c>
      <c r="BK456" s="37">
        <v>0</v>
      </c>
      <c r="BL456" s="52">
        <v>0</v>
      </c>
      <c r="BM456" s="37">
        <v>0</v>
      </c>
      <c r="BN456" s="37">
        <v>0</v>
      </c>
      <c r="BO456" s="37">
        <v>0</v>
      </c>
      <c r="BP456" s="37">
        <v>0</v>
      </c>
      <c r="BQ456" s="37">
        <v>0</v>
      </c>
      <c r="BR456" s="37">
        <v>0</v>
      </c>
      <c r="BS456" s="37">
        <v>0</v>
      </c>
      <c r="BT456" s="37">
        <v>0</v>
      </c>
      <c r="BU456" s="37">
        <v>0</v>
      </c>
      <c r="BV456" s="37">
        <v>0</v>
      </c>
      <c r="BW456" s="37">
        <v>0</v>
      </c>
      <c r="BX456" s="37">
        <v>0</v>
      </c>
      <c r="BY456" s="37">
        <v>0</v>
      </c>
      <c r="BZ456" s="37">
        <v>0</v>
      </c>
      <c r="CA456" s="37">
        <v>0</v>
      </c>
      <c r="CB456" s="37">
        <v>0</v>
      </c>
      <c r="CC456" s="90">
        <v>0</v>
      </c>
      <c r="CD456" s="37">
        <v>0</v>
      </c>
      <c r="CE456" s="37">
        <v>0</v>
      </c>
      <c r="CF456" s="37">
        <v>0</v>
      </c>
      <c r="CG456" s="37">
        <v>0</v>
      </c>
      <c r="CH456" s="37">
        <v>0</v>
      </c>
      <c r="CI456" s="37">
        <v>0</v>
      </c>
      <c r="CJ456" s="37">
        <v>0</v>
      </c>
      <c r="CK456" s="37">
        <v>0</v>
      </c>
      <c r="CL456" s="37">
        <v>0</v>
      </c>
      <c r="CM456" s="37">
        <v>0</v>
      </c>
      <c r="CN456" s="37">
        <v>0</v>
      </c>
      <c r="CO456" s="37">
        <v>0</v>
      </c>
      <c r="CP456" s="37">
        <v>0</v>
      </c>
      <c r="CQ456" s="37">
        <v>0</v>
      </c>
      <c r="CR456" s="37">
        <v>0</v>
      </c>
      <c r="CS456" s="37">
        <v>0</v>
      </c>
      <c r="CT456" s="37">
        <v>0</v>
      </c>
      <c r="CU456" s="37">
        <v>0</v>
      </c>
      <c r="CV456" s="37">
        <v>0</v>
      </c>
      <c r="CW456" s="75">
        <v>0</v>
      </c>
      <c r="CX456" s="37">
        <v>0</v>
      </c>
      <c r="CY456" s="37">
        <v>1</v>
      </c>
      <c r="CZ456" s="37">
        <v>0</v>
      </c>
      <c r="DA456" s="37">
        <v>0</v>
      </c>
      <c r="DB456" s="37">
        <v>0</v>
      </c>
      <c r="DC456" s="37" t="s">
        <v>8595</v>
      </c>
      <c r="DD456" s="37" t="s">
        <v>311</v>
      </c>
      <c r="DE456" s="37"/>
      <c r="DF456" s="37">
        <v>1</v>
      </c>
      <c r="DG456" s="37" t="s">
        <v>2428</v>
      </c>
      <c r="DH456" s="37"/>
      <c r="DI456" s="37"/>
      <c r="DJ456" s="37"/>
      <c r="DK456" s="37"/>
      <c r="DL456" s="37">
        <v>1</v>
      </c>
      <c r="DM456" s="37"/>
      <c r="DN456" s="37">
        <v>1</v>
      </c>
      <c r="DO456" s="37">
        <v>2007</v>
      </c>
      <c r="DP456" s="37" t="s">
        <v>2800</v>
      </c>
      <c r="DQ456" s="102" t="s">
        <v>2798</v>
      </c>
      <c r="DR456" s="37" t="s">
        <v>460</v>
      </c>
      <c r="DS456" s="37" t="s">
        <v>2800</v>
      </c>
    </row>
    <row r="457" spans="1:196" s="38" customFormat="1" ht="15.75" customHeight="1" x14ac:dyDescent="0.3">
      <c r="A457" s="37" t="s">
        <v>18</v>
      </c>
      <c r="B457" s="74" t="s">
        <v>2793</v>
      </c>
      <c r="C457" s="102" t="s">
        <v>2801</v>
      </c>
      <c r="D457" s="37"/>
      <c r="E457" s="37"/>
      <c r="F457" s="37" t="s">
        <v>91</v>
      </c>
      <c r="G457" s="37"/>
      <c r="H457" s="37" t="s">
        <v>1017</v>
      </c>
      <c r="I457" s="37" t="s">
        <v>56</v>
      </c>
      <c r="J457" s="37"/>
      <c r="K457" s="37"/>
      <c r="L457" s="37"/>
      <c r="M457" s="37" t="s">
        <v>272</v>
      </c>
      <c r="N457" s="37"/>
      <c r="O457" s="37" t="s">
        <v>299</v>
      </c>
      <c r="P457" s="37" t="s">
        <v>2802</v>
      </c>
      <c r="Q457" s="75" t="s">
        <v>1496</v>
      </c>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52"/>
      <c r="BI457" s="37"/>
      <c r="BJ457" s="52"/>
      <c r="BK457" s="37"/>
      <c r="BL457" s="52"/>
      <c r="BM457" s="37"/>
      <c r="BN457" s="37"/>
      <c r="BO457" s="37"/>
      <c r="BP457" s="37">
        <v>1</v>
      </c>
      <c r="BQ457" s="37"/>
      <c r="BR457" s="37"/>
      <c r="BS457" s="37"/>
      <c r="BT457" s="37"/>
      <c r="BU457" s="37"/>
      <c r="BV457" s="37"/>
      <c r="BW457" s="37"/>
      <c r="BX457" s="37"/>
      <c r="BY457" s="37"/>
      <c r="BZ457" s="37"/>
      <c r="CA457" s="37"/>
      <c r="CB457" s="37"/>
      <c r="CC457" s="90"/>
      <c r="CD457" s="37"/>
      <c r="CE457" s="37"/>
      <c r="CF457" s="37"/>
      <c r="CG457" s="37"/>
      <c r="CH457" s="37"/>
      <c r="CI457" s="37"/>
      <c r="CJ457" s="37"/>
      <c r="CK457" s="37"/>
      <c r="CL457" s="37"/>
      <c r="CM457" s="37"/>
      <c r="CN457" s="37"/>
      <c r="CO457" s="37"/>
      <c r="CP457" s="37"/>
      <c r="CQ457" s="37"/>
      <c r="CR457" s="37"/>
      <c r="CS457" s="37"/>
      <c r="CT457" s="37"/>
      <c r="CU457" s="37"/>
      <c r="CV457" s="37"/>
      <c r="CW457" s="75"/>
      <c r="CX457" s="37"/>
      <c r="CY457" s="37"/>
      <c r="CZ457" s="37"/>
      <c r="DA457" s="37"/>
      <c r="DB457" s="37"/>
      <c r="DC457" s="37" t="s">
        <v>1040</v>
      </c>
      <c r="DD457" s="37" t="s">
        <v>305</v>
      </c>
      <c r="DE457" s="37"/>
      <c r="DF457" s="37"/>
      <c r="DG457" s="37" t="s">
        <v>2803</v>
      </c>
      <c r="DH457" s="37"/>
      <c r="DI457" s="37"/>
      <c r="DJ457" s="37"/>
      <c r="DK457" s="37"/>
      <c r="DL457" s="37">
        <v>1</v>
      </c>
      <c r="DM457" s="37" t="s">
        <v>625</v>
      </c>
      <c r="DN457" s="37">
        <v>1</v>
      </c>
      <c r="DO457" s="37">
        <v>1941</v>
      </c>
      <c r="DP457" s="37" t="s">
        <v>2804</v>
      </c>
      <c r="DQ457" s="102" t="s">
        <v>2801</v>
      </c>
      <c r="DR457" s="37" t="s">
        <v>460</v>
      </c>
      <c r="DS457" s="37" t="s">
        <v>2804</v>
      </c>
    </row>
    <row r="458" spans="1:196" s="38" customFormat="1" ht="15.75" customHeight="1" x14ac:dyDescent="0.3">
      <c r="A458" s="37" t="s">
        <v>18</v>
      </c>
      <c r="B458" s="74" t="s">
        <v>2793</v>
      </c>
      <c r="C458" s="102" t="s">
        <v>2805</v>
      </c>
      <c r="D458" s="37"/>
      <c r="E458" s="37"/>
      <c r="F458" s="37" t="s">
        <v>122</v>
      </c>
      <c r="G458" s="37"/>
      <c r="H458" s="37" t="s">
        <v>454</v>
      </c>
      <c r="I458" s="37" t="s">
        <v>56</v>
      </c>
      <c r="J458" s="37" t="s">
        <v>173</v>
      </c>
      <c r="K458" s="37" t="s">
        <v>471</v>
      </c>
      <c r="L458" s="37"/>
      <c r="M458" s="37" t="s">
        <v>272</v>
      </c>
      <c r="N458" s="37"/>
      <c r="O458" s="37" t="s">
        <v>300</v>
      </c>
      <c r="P458" s="89" t="s">
        <v>2806</v>
      </c>
      <c r="Q458" s="75" t="s">
        <v>2807</v>
      </c>
      <c r="R458" s="37">
        <v>0</v>
      </c>
      <c r="S458" s="37">
        <v>0</v>
      </c>
      <c r="T458" s="37">
        <v>0</v>
      </c>
      <c r="U458" s="37">
        <v>0</v>
      </c>
      <c r="V458" s="37">
        <v>0</v>
      </c>
      <c r="W458" s="37">
        <v>0</v>
      </c>
      <c r="X458" s="37">
        <v>0</v>
      </c>
      <c r="Y458" s="37">
        <v>0</v>
      </c>
      <c r="Z458" s="37"/>
      <c r="AA458" s="37">
        <v>0</v>
      </c>
      <c r="AB458" s="37">
        <v>0</v>
      </c>
      <c r="AC458" s="37">
        <v>0</v>
      </c>
      <c r="AD458" s="37">
        <v>0</v>
      </c>
      <c r="AE458" s="37">
        <v>0</v>
      </c>
      <c r="AF458" s="37">
        <v>0</v>
      </c>
      <c r="AG458" s="37">
        <v>0</v>
      </c>
      <c r="AH458" s="37">
        <v>0</v>
      </c>
      <c r="AI458" s="37">
        <v>0</v>
      </c>
      <c r="AJ458" s="37">
        <v>0</v>
      </c>
      <c r="AK458" s="37">
        <v>0</v>
      </c>
      <c r="AL458" s="37">
        <v>1</v>
      </c>
      <c r="AM458" s="37">
        <v>0</v>
      </c>
      <c r="AN458" s="37">
        <v>0</v>
      </c>
      <c r="AO458" s="37">
        <v>0</v>
      </c>
      <c r="AP458" s="37">
        <v>0</v>
      </c>
      <c r="AQ458" s="37">
        <v>0</v>
      </c>
      <c r="AR458" s="37">
        <v>0</v>
      </c>
      <c r="AS458" s="37">
        <v>0</v>
      </c>
      <c r="AT458" s="37">
        <v>0</v>
      </c>
      <c r="AU458" s="37">
        <v>0</v>
      </c>
      <c r="AV458" s="37">
        <v>0</v>
      </c>
      <c r="AW458" s="37">
        <v>0</v>
      </c>
      <c r="AX458" s="37">
        <v>0</v>
      </c>
      <c r="AY458" s="37">
        <v>0</v>
      </c>
      <c r="AZ458" s="37">
        <v>0</v>
      </c>
      <c r="BA458" s="37">
        <v>0</v>
      </c>
      <c r="BB458" s="37">
        <v>0</v>
      </c>
      <c r="BC458" s="37">
        <v>0</v>
      </c>
      <c r="BD458" s="37">
        <v>0</v>
      </c>
      <c r="BE458" s="37">
        <v>0</v>
      </c>
      <c r="BF458" s="37">
        <v>0</v>
      </c>
      <c r="BG458" s="37">
        <v>0</v>
      </c>
      <c r="BH458" s="52">
        <v>0</v>
      </c>
      <c r="BI458" s="37">
        <v>0</v>
      </c>
      <c r="BJ458" s="52">
        <v>0</v>
      </c>
      <c r="BK458" s="37">
        <v>0</v>
      </c>
      <c r="BL458" s="52">
        <v>0</v>
      </c>
      <c r="BM458" s="37">
        <v>0</v>
      </c>
      <c r="BN458" s="37">
        <v>0</v>
      </c>
      <c r="BO458" s="37">
        <v>0</v>
      </c>
      <c r="BP458" s="37">
        <v>0</v>
      </c>
      <c r="BQ458" s="37">
        <v>0</v>
      </c>
      <c r="BR458" s="37">
        <v>0</v>
      </c>
      <c r="BS458" s="37">
        <v>1</v>
      </c>
      <c r="BT458" s="37">
        <v>0</v>
      </c>
      <c r="BU458" s="37">
        <v>0</v>
      </c>
      <c r="BV458" s="37">
        <v>1</v>
      </c>
      <c r="BW458" s="37">
        <v>0</v>
      </c>
      <c r="BX458" s="37">
        <v>0</v>
      </c>
      <c r="BY458" s="37">
        <v>0</v>
      </c>
      <c r="BZ458" s="37">
        <v>0</v>
      </c>
      <c r="CA458" s="37">
        <v>0</v>
      </c>
      <c r="CB458" s="37">
        <v>0</v>
      </c>
      <c r="CC458" s="90">
        <v>0</v>
      </c>
      <c r="CD458" s="37">
        <v>0</v>
      </c>
      <c r="CE458" s="37">
        <v>0</v>
      </c>
      <c r="CF458" s="37">
        <v>0</v>
      </c>
      <c r="CG458" s="37">
        <v>0</v>
      </c>
      <c r="CH458" s="37">
        <v>0</v>
      </c>
      <c r="CI458" s="37">
        <v>0</v>
      </c>
      <c r="CJ458" s="37">
        <v>0</v>
      </c>
      <c r="CK458" s="37">
        <v>0</v>
      </c>
      <c r="CL458" s="37">
        <v>0</v>
      </c>
      <c r="CM458" s="37">
        <v>0</v>
      </c>
      <c r="CN458" s="37">
        <v>0</v>
      </c>
      <c r="CO458" s="37">
        <v>0</v>
      </c>
      <c r="CP458" s="37">
        <v>0</v>
      </c>
      <c r="CQ458" s="37">
        <v>0</v>
      </c>
      <c r="CR458" s="37">
        <v>0</v>
      </c>
      <c r="CS458" s="37">
        <v>0</v>
      </c>
      <c r="CT458" s="37">
        <v>0</v>
      </c>
      <c r="CU458" s="37">
        <v>0</v>
      </c>
      <c r="CV458" s="37">
        <v>0</v>
      </c>
      <c r="CW458" s="75">
        <v>0</v>
      </c>
      <c r="CX458" s="37">
        <f>SUM(AA458:CW458)</f>
        <v>3</v>
      </c>
      <c r="CY458" s="37">
        <v>1</v>
      </c>
      <c r="CZ458" s="37">
        <v>0</v>
      </c>
      <c r="DA458" s="37">
        <v>0</v>
      </c>
      <c r="DB458" s="37">
        <v>1</v>
      </c>
      <c r="DC458" s="37" t="s">
        <v>2083</v>
      </c>
      <c r="DD458" s="37" t="s">
        <v>307</v>
      </c>
      <c r="DE458" s="37"/>
      <c r="DF458" s="37">
        <v>1</v>
      </c>
      <c r="DG458" s="37" t="s">
        <v>2808</v>
      </c>
      <c r="DH458" s="37"/>
      <c r="DI458" s="37"/>
      <c r="DJ458" s="37"/>
      <c r="DK458" s="37"/>
      <c r="DL458" s="37">
        <v>1</v>
      </c>
      <c r="DM458" s="37" t="s">
        <v>2809</v>
      </c>
      <c r="DN458" s="37">
        <v>1</v>
      </c>
      <c r="DO458" s="37">
        <v>1753</v>
      </c>
      <c r="DP458" s="37" t="s">
        <v>2810</v>
      </c>
      <c r="DQ458" s="102" t="s">
        <v>2805</v>
      </c>
      <c r="DR458" s="37" t="s">
        <v>460</v>
      </c>
      <c r="DS458" s="37" t="s">
        <v>2810</v>
      </c>
    </row>
    <row r="459" spans="1:196" s="38" customFormat="1" ht="15.75" customHeight="1" x14ac:dyDescent="0.3">
      <c r="A459" s="86" t="s">
        <v>18</v>
      </c>
      <c r="B459" s="86" t="s">
        <v>2811</v>
      </c>
      <c r="C459" s="86" t="s">
        <v>2812</v>
      </c>
      <c r="D459" s="86"/>
      <c r="E459" s="86"/>
      <c r="F459" s="86" t="s">
        <v>91</v>
      </c>
      <c r="G459" s="86"/>
      <c r="H459" s="86" t="s">
        <v>716</v>
      </c>
      <c r="I459" s="86" t="s">
        <v>13</v>
      </c>
      <c r="J459" s="86" t="s">
        <v>222</v>
      </c>
      <c r="K459" s="86" t="s">
        <v>269</v>
      </c>
      <c r="L459" s="86"/>
      <c r="M459" s="86"/>
      <c r="N459" s="86"/>
      <c r="O459" s="86" t="s">
        <v>300</v>
      </c>
      <c r="P459" s="86"/>
      <c r="Q459" s="87"/>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c r="AP459" s="86"/>
      <c r="AQ459" s="86"/>
      <c r="AR459" s="86"/>
      <c r="AS459" s="86"/>
      <c r="AT459" s="86"/>
      <c r="AU459" s="86"/>
      <c r="AV459" s="86"/>
      <c r="AW459" s="86"/>
      <c r="AX459" s="86"/>
      <c r="AY459" s="86"/>
      <c r="AZ459" s="86"/>
      <c r="BA459" s="86"/>
      <c r="BB459" s="86"/>
      <c r="BC459" s="86"/>
      <c r="BD459" s="86"/>
      <c r="BE459" s="86"/>
      <c r="BF459" s="86"/>
      <c r="BG459" s="86"/>
      <c r="BH459" s="43"/>
      <c r="BI459" s="86"/>
      <c r="BJ459" s="43"/>
      <c r="BK459" s="86"/>
      <c r="BL459" s="43"/>
      <c r="BM459" s="86"/>
      <c r="BN459" s="86"/>
      <c r="BO459" s="86"/>
      <c r="BP459" s="86"/>
      <c r="BQ459" s="86"/>
      <c r="BR459" s="86"/>
      <c r="BS459" s="86"/>
      <c r="BT459" s="86"/>
      <c r="BU459" s="86"/>
      <c r="BV459" s="86"/>
      <c r="BW459" s="86"/>
      <c r="BX459" s="86"/>
      <c r="BY459" s="86"/>
      <c r="BZ459" s="86"/>
      <c r="CA459" s="86"/>
      <c r="CB459" s="86"/>
      <c r="CC459" s="88"/>
      <c r="CD459" s="86"/>
      <c r="CE459" s="86"/>
      <c r="CF459" s="86"/>
      <c r="CG459" s="86"/>
      <c r="CH459" s="86"/>
      <c r="CI459" s="86"/>
      <c r="CJ459" s="86"/>
      <c r="CK459" s="86"/>
      <c r="CL459" s="86"/>
      <c r="CM459" s="86"/>
      <c r="CN459" s="86"/>
      <c r="CO459" s="86"/>
      <c r="CP459" s="86"/>
      <c r="CQ459" s="86"/>
      <c r="CR459" s="86"/>
      <c r="CS459" s="86"/>
      <c r="CT459" s="86"/>
      <c r="CU459" s="86"/>
      <c r="CV459" s="86"/>
      <c r="CW459" s="87"/>
      <c r="CX459" s="86"/>
      <c r="CY459" s="86"/>
      <c r="CZ459" s="86"/>
      <c r="DA459" s="86"/>
      <c r="DB459" s="86"/>
      <c r="DC459" s="86" t="s">
        <v>600</v>
      </c>
      <c r="DD459" s="37" t="s">
        <v>309</v>
      </c>
      <c r="DE459" s="86"/>
      <c r="DF459" s="86"/>
      <c r="DG459" s="86"/>
      <c r="DH459" s="86"/>
      <c r="DI459" s="86"/>
      <c r="DJ459" s="86"/>
      <c r="DK459" s="86"/>
      <c r="DL459" s="86"/>
      <c r="DM459" s="86"/>
      <c r="DN459" s="86"/>
      <c r="DO459" s="86"/>
      <c r="DP459" s="86"/>
      <c r="DQ459" s="86"/>
      <c r="DR459" s="86"/>
      <c r="DS459" s="86"/>
    </row>
    <row r="460" spans="1:196" s="38" customFormat="1" ht="15.75" customHeight="1" x14ac:dyDescent="0.3">
      <c r="A460" s="37" t="s">
        <v>18</v>
      </c>
      <c r="B460" s="74" t="s">
        <v>2811</v>
      </c>
      <c r="C460" s="102" t="s">
        <v>2813</v>
      </c>
      <c r="D460" s="37"/>
      <c r="E460" s="37"/>
      <c r="F460" s="37" t="s">
        <v>91</v>
      </c>
      <c r="G460" s="37"/>
      <c r="H460" s="37" t="s">
        <v>677</v>
      </c>
      <c r="I460" s="37" t="s">
        <v>56</v>
      </c>
      <c r="J460" s="37" t="s">
        <v>205</v>
      </c>
      <c r="K460" s="37" t="s">
        <v>471</v>
      </c>
      <c r="L460" s="37"/>
      <c r="M460" s="37" t="s">
        <v>272</v>
      </c>
      <c r="N460" s="37"/>
      <c r="O460" s="37" t="s">
        <v>300</v>
      </c>
      <c r="P460" s="37"/>
      <c r="Q460" s="75" t="s">
        <v>768</v>
      </c>
      <c r="R460" s="37">
        <v>0</v>
      </c>
      <c r="S460" s="37">
        <v>0</v>
      </c>
      <c r="T460" s="37">
        <v>0</v>
      </c>
      <c r="U460" s="37">
        <v>0</v>
      </c>
      <c r="V460" s="37">
        <v>0</v>
      </c>
      <c r="W460" s="37">
        <v>0</v>
      </c>
      <c r="X460" s="37">
        <v>0</v>
      </c>
      <c r="Y460" s="37">
        <v>0</v>
      </c>
      <c r="Z460" s="37"/>
      <c r="AA460" s="37">
        <v>0</v>
      </c>
      <c r="AB460" s="37">
        <v>0</v>
      </c>
      <c r="AC460" s="37">
        <v>0</v>
      </c>
      <c r="AD460" s="37">
        <v>0</v>
      </c>
      <c r="AE460" s="37">
        <v>0</v>
      </c>
      <c r="AF460" s="37">
        <v>0</v>
      </c>
      <c r="AG460" s="37">
        <v>0</v>
      </c>
      <c r="AH460" s="37">
        <v>0</v>
      </c>
      <c r="AI460" s="37">
        <v>0</v>
      </c>
      <c r="AJ460" s="37">
        <v>0</v>
      </c>
      <c r="AK460" s="37">
        <v>0</v>
      </c>
      <c r="AL460" s="37">
        <v>0</v>
      </c>
      <c r="AM460" s="37">
        <v>0</v>
      </c>
      <c r="AN460" s="37">
        <v>0</v>
      </c>
      <c r="AO460" s="37">
        <v>0</v>
      </c>
      <c r="AP460" s="37">
        <v>0</v>
      </c>
      <c r="AQ460" s="37">
        <v>0</v>
      </c>
      <c r="AR460" s="37">
        <v>1</v>
      </c>
      <c r="AS460" s="37">
        <v>0</v>
      </c>
      <c r="AT460" s="37">
        <v>0</v>
      </c>
      <c r="AU460" s="37">
        <v>0</v>
      </c>
      <c r="AV460" s="37">
        <v>0</v>
      </c>
      <c r="AW460" s="37">
        <v>0</v>
      </c>
      <c r="AX460" s="37">
        <v>0</v>
      </c>
      <c r="AY460" s="37">
        <v>0</v>
      </c>
      <c r="AZ460" s="37">
        <v>0</v>
      </c>
      <c r="BA460" s="37">
        <v>0</v>
      </c>
      <c r="BB460" s="37">
        <v>0</v>
      </c>
      <c r="BC460" s="37">
        <v>0</v>
      </c>
      <c r="BD460" s="37">
        <v>0</v>
      </c>
      <c r="BE460" s="37">
        <v>0</v>
      </c>
      <c r="BF460" s="37">
        <v>0</v>
      </c>
      <c r="BG460" s="37">
        <v>0</v>
      </c>
      <c r="BH460" s="52">
        <v>0</v>
      </c>
      <c r="BI460" s="37">
        <v>0</v>
      </c>
      <c r="BJ460" s="52">
        <v>0</v>
      </c>
      <c r="BK460" s="37">
        <v>0</v>
      </c>
      <c r="BL460" s="52">
        <v>0</v>
      </c>
      <c r="BM460" s="37">
        <v>0</v>
      </c>
      <c r="BN460" s="37">
        <v>0</v>
      </c>
      <c r="BO460" s="37">
        <v>0</v>
      </c>
      <c r="BP460" s="37">
        <v>0</v>
      </c>
      <c r="BQ460" s="37">
        <v>0</v>
      </c>
      <c r="BR460" s="37">
        <v>0</v>
      </c>
      <c r="BS460" s="37">
        <v>0</v>
      </c>
      <c r="BT460" s="37">
        <v>0</v>
      </c>
      <c r="BU460" s="37">
        <v>0</v>
      </c>
      <c r="BV460" s="37">
        <v>0</v>
      </c>
      <c r="BW460" s="37">
        <v>0</v>
      </c>
      <c r="BX460" s="37">
        <v>0</v>
      </c>
      <c r="BY460" s="37">
        <v>0</v>
      </c>
      <c r="BZ460" s="37">
        <v>0</v>
      </c>
      <c r="CA460" s="37">
        <v>0</v>
      </c>
      <c r="CB460" s="37">
        <v>0</v>
      </c>
      <c r="CC460" s="90">
        <v>0</v>
      </c>
      <c r="CD460" s="37">
        <v>0</v>
      </c>
      <c r="CE460" s="37">
        <v>0</v>
      </c>
      <c r="CF460" s="37">
        <v>0</v>
      </c>
      <c r="CG460" s="37">
        <v>0</v>
      </c>
      <c r="CH460" s="37">
        <v>0</v>
      </c>
      <c r="CI460" s="37">
        <v>0</v>
      </c>
      <c r="CJ460" s="37">
        <v>0</v>
      </c>
      <c r="CK460" s="37">
        <v>0</v>
      </c>
      <c r="CL460" s="37">
        <v>0</v>
      </c>
      <c r="CM460" s="37">
        <v>0</v>
      </c>
      <c r="CN460" s="37">
        <v>0</v>
      </c>
      <c r="CO460" s="37">
        <v>0</v>
      </c>
      <c r="CP460" s="37">
        <v>0</v>
      </c>
      <c r="CQ460" s="37">
        <v>0</v>
      </c>
      <c r="CR460" s="37">
        <v>0</v>
      </c>
      <c r="CS460" s="37">
        <v>0</v>
      </c>
      <c r="CT460" s="37">
        <v>0</v>
      </c>
      <c r="CU460" s="37">
        <v>0</v>
      </c>
      <c r="CV460" s="37">
        <v>0</v>
      </c>
      <c r="CW460" s="75">
        <v>0</v>
      </c>
      <c r="CX460" s="37">
        <f t="shared" ref="CX460:CX467" si="16">SUM(AA460:CW460)</f>
        <v>1</v>
      </c>
      <c r="CY460" s="37">
        <v>1</v>
      </c>
      <c r="CZ460" s="37">
        <v>0</v>
      </c>
      <c r="DA460" s="37">
        <v>0</v>
      </c>
      <c r="DB460" s="37">
        <v>0</v>
      </c>
      <c r="DC460" s="37" t="s">
        <v>2814</v>
      </c>
      <c r="DD460" s="37" t="s">
        <v>321</v>
      </c>
      <c r="DE460" s="37"/>
      <c r="DF460" s="37"/>
      <c r="DG460" s="37"/>
      <c r="DH460" s="37"/>
      <c r="DI460" s="37"/>
      <c r="DJ460" s="37"/>
      <c r="DK460" s="37"/>
      <c r="DL460" s="37">
        <v>0</v>
      </c>
      <c r="DM460" s="37"/>
      <c r="DN460" s="37">
        <v>1</v>
      </c>
      <c r="DO460" s="37">
        <v>1867</v>
      </c>
      <c r="DP460" s="37" t="s">
        <v>2815</v>
      </c>
      <c r="DQ460" s="102" t="s">
        <v>2813</v>
      </c>
      <c r="DR460" s="37" t="s">
        <v>460</v>
      </c>
      <c r="DS460" s="37" t="s">
        <v>2815</v>
      </c>
      <c r="DT460" s="37"/>
      <c r="DU460" s="37"/>
      <c r="DV460" s="37"/>
      <c r="DW460" s="37"/>
      <c r="DX460" s="37"/>
      <c r="DY460" s="37"/>
      <c r="DZ460" s="37"/>
      <c r="EA460" s="37"/>
      <c r="EB460" s="37"/>
      <c r="EC460" s="37"/>
      <c r="ED460" s="37"/>
      <c r="EE460" s="37"/>
      <c r="EF460" s="37"/>
      <c r="EG460" s="37"/>
      <c r="EH460" s="37"/>
      <c r="EI460" s="37"/>
    </row>
    <row r="461" spans="1:196" s="38" customFormat="1" ht="15.75" customHeight="1" x14ac:dyDescent="0.3">
      <c r="A461" s="37" t="s">
        <v>18</v>
      </c>
      <c r="B461" s="74" t="s">
        <v>2811</v>
      </c>
      <c r="C461" s="102" t="s">
        <v>2816</v>
      </c>
      <c r="D461" s="37"/>
      <c r="E461" s="37"/>
      <c r="F461" s="37" t="s">
        <v>91</v>
      </c>
      <c r="G461" s="37"/>
      <c r="H461" s="37" t="s">
        <v>454</v>
      </c>
      <c r="I461" s="37" t="s">
        <v>56</v>
      </c>
      <c r="J461" s="37" t="s">
        <v>205</v>
      </c>
      <c r="K461" s="37" t="s">
        <v>471</v>
      </c>
      <c r="L461" s="37" t="s">
        <v>226</v>
      </c>
      <c r="M461" s="37" t="s">
        <v>272</v>
      </c>
      <c r="N461" s="37"/>
      <c r="O461" s="37" t="s">
        <v>300</v>
      </c>
      <c r="P461" s="37"/>
      <c r="Q461" s="75" t="s">
        <v>768</v>
      </c>
      <c r="R461" s="37">
        <v>0</v>
      </c>
      <c r="S461" s="37">
        <v>0</v>
      </c>
      <c r="T461" s="37">
        <v>0</v>
      </c>
      <c r="U461" s="37">
        <v>0</v>
      </c>
      <c r="V461" s="37">
        <v>0</v>
      </c>
      <c r="W461" s="37">
        <v>0</v>
      </c>
      <c r="X461" s="37">
        <v>0</v>
      </c>
      <c r="Y461" s="37">
        <v>0</v>
      </c>
      <c r="Z461" s="37"/>
      <c r="AA461" s="37">
        <v>0</v>
      </c>
      <c r="AB461" s="37">
        <v>0</v>
      </c>
      <c r="AC461" s="37">
        <v>0</v>
      </c>
      <c r="AD461" s="37">
        <v>0</v>
      </c>
      <c r="AE461" s="37">
        <v>0</v>
      </c>
      <c r="AF461" s="37">
        <v>0</v>
      </c>
      <c r="AG461" s="37">
        <v>0</v>
      </c>
      <c r="AH461" s="37">
        <v>0</v>
      </c>
      <c r="AI461" s="37">
        <v>0</v>
      </c>
      <c r="AJ461" s="37">
        <v>0</v>
      </c>
      <c r="AK461" s="37">
        <v>0</v>
      </c>
      <c r="AL461" s="37">
        <v>0</v>
      </c>
      <c r="AM461" s="37">
        <v>0</v>
      </c>
      <c r="AN461" s="37">
        <v>0</v>
      </c>
      <c r="AO461" s="37">
        <v>0</v>
      </c>
      <c r="AP461" s="37">
        <v>0</v>
      </c>
      <c r="AQ461" s="37">
        <v>0</v>
      </c>
      <c r="AR461" s="37">
        <v>1</v>
      </c>
      <c r="AS461" s="37">
        <v>0</v>
      </c>
      <c r="AT461" s="37">
        <v>0</v>
      </c>
      <c r="AU461" s="37">
        <v>0</v>
      </c>
      <c r="AV461" s="37">
        <v>0</v>
      </c>
      <c r="AW461" s="37">
        <v>0</v>
      </c>
      <c r="AX461" s="37">
        <v>0</v>
      </c>
      <c r="AY461" s="37">
        <v>0</v>
      </c>
      <c r="AZ461" s="37">
        <v>0</v>
      </c>
      <c r="BA461" s="37">
        <v>0</v>
      </c>
      <c r="BB461" s="37">
        <v>0</v>
      </c>
      <c r="BC461" s="37">
        <v>0</v>
      </c>
      <c r="BD461" s="37">
        <v>0</v>
      </c>
      <c r="BE461" s="37">
        <v>0</v>
      </c>
      <c r="BF461" s="37">
        <v>0</v>
      </c>
      <c r="BG461" s="37">
        <v>0</v>
      </c>
      <c r="BH461" s="52">
        <v>0</v>
      </c>
      <c r="BI461" s="37">
        <v>0</v>
      </c>
      <c r="BJ461" s="52">
        <v>0</v>
      </c>
      <c r="BK461" s="37">
        <v>0</v>
      </c>
      <c r="BL461" s="52">
        <v>0</v>
      </c>
      <c r="BM461" s="37">
        <v>0</v>
      </c>
      <c r="BN461" s="37">
        <v>0</v>
      </c>
      <c r="BO461" s="37">
        <v>0</v>
      </c>
      <c r="BP461" s="37">
        <v>0</v>
      </c>
      <c r="BQ461" s="37">
        <v>0</v>
      </c>
      <c r="BR461" s="37">
        <v>0</v>
      </c>
      <c r="BS461" s="37">
        <v>0</v>
      </c>
      <c r="BT461" s="37">
        <v>0</v>
      </c>
      <c r="BU461" s="37">
        <v>0</v>
      </c>
      <c r="BV461" s="37">
        <v>0</v>
      </c>
      <c r="BW461" s="37">
        <v>0</v>
      </c>
      <c r="BX461" s="37">
        <v>0</v>
      </c>
      <c r="BY461" s="37">
        <v>0</v>
      </c>
      <c r="BZ461" s="37">
        <v>0</v>
      </c>
      <c r="CA461" s="37">
        <v>0</v>
      </c>
      <c r="CB461" s="37">
        <v>0</v>
      </c>
      <c r="CC461" s="90">
        <v>0</v>
      </c>
      <c r="CD461" s="37">
        <v>0</v>
      </c>
      <c r="CE461" s="37">
        <v>0</v>
      </c>
      <c r="CF461" s="37">
        <v>0</v>
      </c>
      <c r="CG461" s="37">
        <v>0</v>
      </c>
      <c r="CH461" s="37">
        <v>0</v>
      </c>
      <c r="CI461" s="37">
        <v>0</v>
      </c>
      <c r="CJ461" s="37">
        <v>0</v>
      </c>
      <c r="CK461" s="37">
        <v>0</v>
      </c>
      <c r="CL461" s="37">
        <v>0</v>
      </c>
      <c r="CM461" s="37">
        <v>0</v>
      </c>
      <c r="CN461" s="37">
        <v>0</v>
      </c>
      <c r="CO461" s="37">
        <v>0</v>
      </c>
      <c r="CP461" s="37">
        <v>0</v>
      </c>
      <c r="CQ461" s="37">
        <v>0</v>
      </c>
      <c r="CR461" s="37">
        <v>0</v>
      </c>
      <c r="CS461" s="37">
        <v>0</v>
      </c>
      <c r="CT461" s="37">
        <v>0</v>
      </c>
      <c r="CU461" s="37">
        <v>0</v>
      </c>
      <c r="CV461" s="37">
        <v>0</v>
      </c>
      <c r="CW461" s="75">
        <v>0</v>
      </c>
      <c r="CX461" s="37">
        <f t="shared" si="16"/>
        <v>1</v>
      </c>
      <c r="CY461" s="37">
        <v>1</v>
      </c>
      <c r="CZ461" s="37">
        <v>0</v>
      </c>
      <c r="DA461" s="37">
        <v>0</v>
      </c>
      <c r="DB461" s="37">
        <v>0</v>
      </c>
      <c r="DC461" s="37" t="s">
        <v>600</v>
      </c>
      <c r="DD461" s="37" t="s">
        <v>309</v>
      </c>
      <c r="DE461" s="37"/>
      <c r="DF461" s="37"/>
      <c r="DG461" s="37"/>
      <c r="DH461" s="37"/>
      <c r="DI461" s="37"/>
      <c r="DJ461" s="37"/>
      <c r="DK461" s="37"/>
      <c r="DL461" s="37">
        <v>0</v>
      </c>
      <c r="DM461" s="37"/>
      <c r="DN461" s="37">
        <v>1</v>
      </c>
      <c r="DO461" s="37">
        <v>1860</v>
      </c>
      <c r="DP461" s="37" t="s">
        <v>2817</v>
      </c>
      <c r="DQ461" s="102" t="s">
        <v>2816</v>
      </c>
      <c r="DR461" s="37" t="s">
        <v>460</v>
      </c>
      <c r="DS461" s="37" t="s">
        <v>2817</v>
      </c>
      <c r="DT461" s="37"/>
      <c r="DU461" s="110"/>
      <c r="DV461" s="37"/>
      <c r="DW461" s="37"/>
      <c r="DX461" s="37"/>
      <c r="DY461" s="37"/>
      <c r="DZ461" s="37"/>
      <c r="EA461" s="37"/>
      <c r="EB461" s="37"/>
      <c r="EC461" s="37"/>
      <c r="ED461" s="37"/>
      <c r="EE461" s="37"/>
      <c r="EF461" s="37"/>
      <c r="EG461" s="37"/>
      <c r="EH461" s="37"/>
      <c r="EI461" s="37"/>
    </row>
    <row r="462" spans="1:196" s="38" customFormat="1" ht="15.75" customHeight="1" x14ac:dyDescent="0.3">
      <c r="A462" s="37" t="s">
        <v>18</v>
      </c>
      <c r="B462" s="74" t="s">
        <v>2811</v>
      </c>
      <c r="C462" s="48" t="s">
        <v>2818</v>
      </c>
      <c r="D462" s="37" t="s">
        <v>2819</v>
      </c>
      <c r="E462" s="89" t="s">
        <v>2820</v>
      </c>
      <c r="F462" s="37" t="s">
        <v>91</v>
      </c>
      <c r="G462" s="37"/>
      <c r="H462" s="37" t="s">
        <v>454</v>
      </c>
      <c r="I462" s="37" t="s">
        <v>56</v>
      </c>
      <c r="J462" s="37" t="s">
        <v>205</v>
      </c>
      <c r="K462" s="37" t="s">
        <v>269</v>
      </c>
      <c r="L462" s="37" t="s">
        <v>226</v>
      </c>
      <c r="M462" s="37" t="s">
        <v>272</v>
      </c>
      <c r="N462" s="37"/>
      <c r="O462" s="37" t="s">
        <v>300</v>
      </c>
      <c r="P462" s="37"/>
      <c r="Q462" s="75" t="s">
        <v>1183</v>
      </c>
      <c r="R462" s="37">
        <v>0</v>
      </c>
      <c r="S462" s="37">
        <v>0</v>
      </c>
      <c r="T462" s="37">
        <v>0</v>
      </c>
      <c r="U462" s="37">
        <v>0</v>
      </c>
      <c r="V462" s="37">
        <v>0</v>
      </c>
      <c r="W462" s="37">
        <v>0</v>
      </c>
      <c r="X462" s="37">
        <v>0</v>
      </c>
      <c r="Y462" s="37">
        <v>0</v>
      </c>
      <c r="Z462" s="37"/>
      <c r="AA462" s="37">
        <v>0</v>
      </c>
      <c r="AB462" s="37">
        <v>0</v>
      </c>
      <c r="AC462" s="37">
        <v>0</v>
      </c>
      <c r="AD462" s="37">
        <v>0</v>
      </c>
      <c r="AE462" s="37">
        <v>0</v>
      </c>
      <c r="AF462" s="37">
        <v>0</v>
      </c>
      <c r="AG462" s="37">
        <v>0</v>
      </c>
      <c r="AH462" s="37">
        <v>0</v>
      </c>
      <c r="AI462" s="37">
        <v>0</v>
      </c>
      <c r="AJ462" s="37">
        <v>0</v>
      </c>
      <c r="AK462" s="37">
        <v>0</v>
      </c>
      <c r="AL462" s="37">
        <v>0</v>
      </c>
      <c r="AM462" s="37">
        <v>0</v>
      </c>
      <c r="AN462" s="37">
        <v>0</v>
      </c>
      <c r="AO462" s="37">
        <v>0</v>
      </c>
      <c r="AP462" s="37">
        <v>0</v>
      </c>
      <c r="AQ462" s="37">
        <v>0</v>
      </c>
      <c r="AR462" s="37">
        <v>1</v>
      </c>
      <c r="AS462" s="37">
        <v>0</v>
      </c>
      <c r="AT462" s="37">
        <v>0</v>
      </c>
      <c r="AU462" s="37">
        <v>0</v>
      </c>
      <c r="AV462" s="37">
        <v>0</v>
      </c>
      <c r="AW462" s="37">
        <v>0</v>
      </c>
      <c r="AX462" s="37">
        <v>0</v>
      </c>
      <c r="AY462" s="37">
        <v>0</v>
      </c>
      <c r="AZ462" s="37">
        <v>0</v>
      </c>
      <c r="BA462" s="37">
        <v>0</v>
      </c>
      <c r="BB462" s="37">
        <v>0</v>
      </c>
      <c r="BC462" s="37">
        <v>0</v>
      </c>
      <c r="BD462" s="37">
        <v>0</v>
      </c>
      <c r="BE462" s="37">
        <v>0</v>
      </c>
      <c r="BF462" s="37">
        <v>0</v>
      </c>
      <c r="BG462" s="37">
        <v>0</v>
      </c>
      <c r="BH462" s="52">
        <v>0</v>
      </c>
      <c r="BI462" s="37">
        <v>0</v>
      </c>
      <c r="BJ462" s="52">
        <v>0</v>
      </c>
      <c r="BK462" s="37">
        <v>0</v>
      </c>
      <c r="BL462" s="52">
        <v>0</v>
      </c>
      <c r="BM462" s="37">
        <v>0</v>
      </c>
      <c r="BN462" s="37">
        <v>0</v>
      </c>
      <c r="BO462" s="37">
        <v>0</v>
      </c>
      <c r="BP462" s="37">
        <v>0</v>
      </c>
      <c r="BQ462" s="37">
        <v>0</v>
      </c>
      <c r="BR462" s="37">
        <v>0</v>
      </c>
      <c r="BS462" s="37">
        <v>0</v>
      </c>
      <c r="BT462" s="37">
        <v>0</v>
      </c>
      <c r="BU462" s="37">
        <v>0</v>
      </c>
      <c r="BV462" s="37">
        <v>0</v>
      </c>
      <c r="BW462" s="37">
        <v>0</v>
      </c>
      <c r="BX462" s="37">
        <v>0</v>
      </c>
      <c r="BY462" s="37">
        <v>0</v>
      </c>
      <c r="BZ462" s="37">
        <v>0</v>
      </c>
      <c r="CA462" s="37">
        <v>0</v>
      </c>
      <c r="CB462" s="37">
        <v>0</v>
      </c>
      <c r="CC462" s="90">
        <v>0</v>
      </c>
      <c r="CD462" s="37">
        <v>0</v>
      </c>
      <c r="CE462" s="37">
        <v>0</v>
      </c>
      <c r="CF462" s="37">
        <v>0</v>
      </c>
      <c r="CG462" s="37">
        <v>0</v>
      </c>
      <c r="CH462" s="37">
        <v>0</v>
      </c>
      <c r="CI462" s="37">
        <v>0</v>
      </c>
      <c r="CJ462" s="37">
        <v>0</v>
      </c>
      <c r="CK462" s="37">
        <v>0</v>
      </c>
      <c r="CL462" s="37">
        <v>0</v>
      </c>
      <c r="CM462" s="37">
        <v>0</v>
      </c>
      <c r="CN462" s="37">
        <v>0</v>
      </c>
      <c r="CO462" s="37">
        <v>0</v>
      </c>
      <c r="CP462" s="37">
        <v>0</v>
      </c>
      <c r="CQ462" s="37">
        <v>0</v>
      </c>
      <c r="CR462" s="37">
        <v>0</v>
      </c>
      <c r="CS462" s="37">
        <v>0</v>
      </c>
      <c r="CT462" s="37">
        <v>0</v>
      </c>
      <c r="CU462" s="37">
        <v>0</v>
      </c>
      <c r="CV462" s="37">
        <v>0</v>
      </c>
      <c r="CW462" s="75">
        <v>0</v>
      </c>
      <c r="CX462" s="37">
        <f t="shared" si="16"/>
        <v>1</v>
      </c>
      <c r="CY462" s="37">
        <v>1</v>
      </c>
      <c r="CZ462" s="37">
        <v>0</v>
      </c>
      <c r="DA462" s="37">
        <v>0</v>
      </c>
      <c r="DB462" s="37">
        <v>0</v>
      </c>
      <c r="DC462" s="77" t="s">
        <v>600</v>
      </c>
      <c r="DD462" s="37" t="s">
        <v>309</v>
      </c>
      <c r="DE462" s="37"/>
      <c r="DF462" s="37"/>
      <c r="DG462" s="37"/>
      <c r="DH462" s="37"/>
      <c r="DI462" s="37"/>
      <c r="DJ462" s="37"/>
      <c r="DK462" s="37"/>
      <c r="DL462" s="37">
        <v>0</v>
      </c>
      <c r="DM462" s="37"/>
      <c r="DN462" s="37">
        <v>1</v>
      </c>
      <c r="DO462" s="37">
        <v>1842</v>
      </c>
      <c r="DP462" s="38" t="s">
        <v>2821</v>
      </c>
      <c r="DQ462" s="37" t="s">
        <v>2822</v>
      </c>
      <c r="DR462" s="37">
        <v>1846</v>
      </c>
      <c r="DS462" s="37" t="s">
        <v>2823</v>
      </c>
      <c r="DT462" s="37"/>
      <c r="DU462" s="110"/>
      <c r="DV462" s="37"/>
      <c r="DW462" s="37"/>
      <c r="DX462" s="37"/>
      <c r="DY462" s="37"/>
      <c r="DZ462" s="37"/>
      <c r="EA462" s="37"/>
      <c r="EB462" s="37"/>
      <c r="EC462" s="37"/>
      <c r="ED462" s="37"/>
      <c r="EE462" s="37"/>
      <c r="EF462" s="37"/>
      <c r="EG462" s="37"/>
      <c r="EH462" s="37"/>
      <c r="EI462" s="37"/>
    </row>
    <row r="463" spans="1:196" s="145" customFormat="1" ht="15.75" customHeight="1" x14ac:dyDescent="0.3">
      <c r="A463" s="37" t="s">
        <v>18</v>
      </c>
      <c r="B463" s="74" t="s">
        <v>2824</v>
      </c>
      <c r="C463" s="102" t="s">
        <v>2825</v>
      </c>
      <c r="D463" s="37"/>
      <c r="E463" s="37"/>
      <c r="F463" s="37" t="s">
        <v>91</v>
      </c>
      <c r="G463" s="37" t="s">
        <v>2826</v>
      </c>
      <c r="H463" s="37" t="s">
        <v>454</v>
      </c>
      <c r="I463" s="37" t="s">
        <v>56</v>
      </c>
      <c r="J463" s="37" t="s">
        <v>205</v>
      </c>
      <c r="K463" s="37" t="s">
        <v>269</v>
      </c>
      <c r="L463" s="37" t="s">
        <v>226</v>
      </c>
      <c r="M463" s="37" t="s">
        <v>272</v>
      </c>
      <c r="N463" s="37"/>
      <c r="O463" s="37" t="s">
        <v>300</v>
      </c>
      <c r="P463" s="37"/>
      <c r="Q463" s="75" t="s">
        <v>2827</v>
      </c>
      <c r="R463" s="37">
        <v>0</v>
      </c>
      <c r="S463" s="37">
        <v>0</v>
      </c>
      <c r="T463" s="37">
        <v>0</v>
      </c>
      <c r="U463" s="37">
        <v>0</v>
      </c>
      <c r="V463" s="37">
        <v>0</v>
      </c>
      <c r="W463" s="37">
        <v>0</v>
      </c>
      <c r="X463" s="37">
        <v>0</v>
      </c>
      <c r="Y463" s="37">
        <v>0</v>
      </c>
      <c r="Z463" s="37"/>
      <c r="AA463" s="37">
        <v>0</v>
      </c>
      <c r="AB463" s="37">
        <v>0</v>
      </c>
      <c r="AC463" s="37">
        <v>0</v>
      </c>
      <c r="AD463" s="37">
        <v>0</v>
      </c>
      <c r="AE463" s="37">
        <v>0</v>
      </c>
      <c r="AF463" s="37">
        <v>0</v>
      </c>
      <c r="AG463" s="37">
        <v>0</v>
      </c>
      <c r="AH463" s="37">
        <v>0</v>
      </c>
      <c r="AI463" s="37">
        <v>0</v>
      </c>
      <c r="AJ463" s="37">
        <v>0</v>
      </c>
      <c r="AK463" s="37">
        <v>0</v>
      </c>
      <c r="AL463" s="37">
        <v>1</v>
      </c>
      <c r="AM463" s="37">
        <v>0</v>
      </c>
      <c r="AN463" s="37">
        <v>0</v>
      </c>
      <c r="AO463" s="37">
        <v>0</v>
      </c>
      <c r="AP463" s="37">
        <v>0</v>
      </c>
      <c r="AQ463" s="37">
        <v>0</v>
      </c>
      <c r="AR463" s="37">
        <v>0</v>
      </c>
      <c r="AS463" s="37">
        <v>0</v>
      </c>
      <c r="AT463" s="37">
        <v>0</v>
      </c>
      <c r="AU463" s="37">
        <v>0</v>
      </c>
      <c r="AV463" s="37">
        <v>0</v>
      </c>
      <c r="AW463" s="37">
        <v>0</v>
      </c>
      <c r="AX463" s="37">
        <v>0</v>
      </c>
      <c r="AY463" s="37">
        <v>0</v>
      </c>
      <c r="AZ463" s="37">
        <v>0</v>
      </c>
      <c r="BA463" s="37">
        <v>0</v>
      </c>
      <c r="BB463" s="37">
        <v>0</v>
      </c>
      <c r="BC463" s="37">
        <v>0</v>
      </c>
      <c r="BD463" s="37">
        <v>0</v>
      </c>
      <c r="BE463" s="37">
        <v>0</v>
      </c>
      <c r="BF463" s="37">
        <v>0</v>
      </c>
      <c r="BG463" s="37">
        <v>0</v>
      </c>
      <c r="BH463" s="52">
        <v>0</v>
      </c>
      <c r="BI463" s="37">
        <v>0</v>
      </c>
      <c r="BJ463" s="52">
        <v>0</v>
      </c>
      <c r="BK463" s="37">
        <v>0</v>
      </c>
      <c r="BL463" s="52">
        <v>0</v>
      </c>
      <c r="BM463" s="37">
        <v>0</v>
      </c>
      <c r="BN463" s="37">
        <v>0</v>
      </c>
      <c r="BO463" s="37">
        <v>0</v>
      </c>
      <c r="BP463" s="37">
        <v>0</v>
      </c>
      <c r="BQ463" s="37">
        <v>0</v>
      </c>
      <c r="BR463" s="37">
        <v>0</v>
      </c>
      <c r="BS463" s="37">
        <v>0</v>
      </c>
      <c r="BT463" s="37">
        <v>0</v>
      </c>
      <c r="BU463" s="37">
        <v>0</v>
      </c>
      <c r="BV463" s="37">
        <v>0</v>
      </c>
      <c r="BW463" s="37">
        <v>0</v>
      </c>
      <c r="BX463" s="37">
        <v>0</v>
      </c>
      <c r="BY463" s="37">
        <v>0</v>
      </c>
      <c r="BZ463" s="37">
        <v>0</v>
      </c>
      <c r="CA463" s="37">
        <v>0</v>
      </c>
      <c r="CB463" s="37">
        <v>0</v>
      </c>
      <c r="CC463" s="90">
        <v>0</v>
      </c>
      <c r="CD463" s="37">
        <v>0</v>
      </c>
      <c r="CE463" s="37">
        <v>0</v>
      </c>
      <c r="CF463" s="37">
        <v>0</v>
      </c>
      <c r="CG463" s="37">
        <v>0</v>
      </c>
      <c r="CH463" s="37">
        <v>0</v>
      </c>
      <c r="CI463" s="37">
        <v>0</v>
      </c>
      <c r="CJ463" s="37">
        <v>0</v>
      </c>
      <c r="CK463" s="37">
        <v>0</v>
      </c>
      <c r="CL463" s="37">
        <v>0</v>
      </c>
      <c r="CM463" s="37">
        <v>0</v>
      </c>
      <c r="CN463" s="37">
        <v>0</v>
      </c>
      <c r="CO463" s="37">
        <v>0</v>
      </c>
      <c r="CP463" s="37">
        <v>0</v>
      </c>
      <c r="CQ463" s="37">
        <v>0</v>
      </c>
      <c r="CR463" s="37">
        <v>0</v>
      </c>
      <c r="CS463" s="37">
        <v>0</v>
      </c>
      <c r="CT463" s="37">
        <v>0</v>
      </c>
      <c r="CU463" s="37">
        <v>0</v>
      </c>
      <c r="CV463" s="37">
        <v>0</v>
      </c>
      <c r="CW463" s="75">
        <v>0</v>
      </c>
      <c r="CX463" s="37">
        <f t="shared" si="16"/>
        <v>1</v>
      </c>
      <c r="CY463" s="37">
        <v>1</v>
      </c>
      <c r="CZ463" s="37">
        <v>0</v>
      </c>
      <c r="DA463" s="37">
        <v>0</v>
      </c>
      <c r="DB463" s="37">
        <v>0</v>
      </c>
      <c r="DC463" s="37" t="s">
        <v>1214</v>
      </c>
      <c r="DD463" s="37" t="s">
        <v>307</v>
      </c>
      <c r="DE463" s="37"/>
      <c r="DF463" s="37">
        <v>1</v>
      </c>
      <c r="DG463" s="37" t="s">
        <v>2828</v>
      </c>
      <c r="DH463" s="37"/>
      <c r="DI463" s="37"/>
      <c r="DJ463" s="37"/>
      <c r="DK463" s="37"/>
      <c r="DL463" s="37">
        <v>1</v>
      </c>
      <c r="DM463" s="37" t="s">
        <v>595</v>
      </c>
      <c r="DN463" s="37">
        <v>1</v>
      </c>
      <c r="DO463" s="37">
        <v>1946</v>
      </c>
      <c r="DP463" s="37" t="s">
        <v>2829</v>
      </c>
      <c r="DQ463" s="37" t="s">
        <v>2830</v>
      </c>
      <c r="DR463" s="37">
        <v>1986</v>
      </c>
      <c r="DS463" s="37" t="s">
        <v>2831</v>
      </c>
      <c r="DT463" s="37"/>
      <c r="DU463" s="110"/>
      <c r="DV463" s="37"/>
      <c r="DW463" s="37"/>
      <c r="DX463" s="37"/>
      <c r="DY463" s="37"/>
      <c r="DZ463" s="37"/>
      <c r="EA463" s="37"/>
      <c r="EB463" s="37"/>
      <c r="EC463" s="37"/>
      <c r="ED463" s="37"/>
      <c r="EE463" s="37"/>
      <c r="EF463" s="37"/>
      <c r="EG463" s="37"/>
      <c r="EH463" s="37"/>
      <c r="EI463" s="37"/>
      <c r="EJ463" s="38"/>
      <c r="EK463" s="38"/>
      <c r="EL463" s="38"/>
      <c r="EM463" s="38"/>
      <c r="EN463" s="38"/>
      <c r="EO463" s="38"/>
      <c r="EP463" s="38"/>
      <c r="EQ463" s="38"/>
      <c r="ER463" s="38"/>
      <c r="ES463" s="38"/>
      <c r="ET463" s="38"/>
      <c r="EU463" s="38"/>
      <c r="EV463" s="38"/>
      <c r="EW463" s="38"/>
      <c r="EX463" s="38"/>
      <c r="EY463" s="38"/>
      <c r="EZ463" s="38"/>
      <c r="FA463" s="38"/>
      <c r="FB463" s="38"/>
      <c r="FC463" s="38"/>
      <c r="FD463" s="38"/>
      <c r="FE463" s="38"/>
      <c r="FF463" s="38"/>
      <c r="FG463" s="38"/>
      <c r="FH463" s="38"/>
      <c r="FI463" s="38"/>
      <c r="FJ463" s="38"/>
      <c r="FK463" s="38"/>
      <c r="FL463" s="38"/>
      <c r="FM463" s="38"/>
      <c r="FN463" s="38"/>
      <c r="FO463" s="38"/>
      <c r="FP463" s="38"/>
      <c r="FQ463" s="38"/>
      <c r="FR463" s="38"/>
      <c r="FS463" s="38"/>
      <c r="FT463" s="38"/>
      <c r="FU463" s="38"/>
      <c r="FV463" s="38"/>
      <c r="FW463" s="38"/>
      <c r="FX463" s="38"/>
      <c r="FY463" s="38"/>
      <c r="FZ463" s="38"/>
      <c r="GA463" s="38"/>
      <c r="GB463" s="38"/>
      <c r="GC463" s="38"/>
      <c r="GD463" s="38"/>
      <c r="GE463" s="38"/>
      <c r="GF463" s="38"/>
      <c r="GG463" s="38"/>
      <c r="GH463" s="38"/>
      <c r="GI463" s="38"/>
      <c r="GJ463" s="38"/>
      <c r="GK463" s="38"/>
      <c r="GL463" s="38"/>
      <c r="GM463" s="38"/>
      <c r="GN463" s="38"/>
    </row>
    <row r="464" spans="1:196" s="145" customFormat="1" ht="15.75" customHeight="1" x14ac:dyDescent="0.3">
      <c r="A464" s="37" t="s">
        <v>18</v>
      </c>
      <c r="B464" s="74" t="s">
        <v>2824</v>
      </c>
      <c r="C464" s="102" t="s">
        <v>2832</v>
      </c>
      <c r="D464" s="37"/>
      <c r="E464" s="37"/>
      <c r="F464" s="37" t="s">
        <v>122</v>
      </c>
      <c r="G464" s="37"/>
      <c r="H464" s="37" t="s">
        <v>454</v>
      </c>
      <c r="I464" s="37" t="s">
        <v>56</v>
      </c>
      <c r="J464" s="37" t="s">
        <v>173</v>
      </c>
      <c r="K464" s="37" t="s">
        <v>471</v>
      </c>
      <c r="L464" s="37"/>
      <c r="M464" s="37" t="s">
        <v>272</v>
      </c>
      <c r="N464" s="37"/>
      <c r="O464" s="37" t="s">
        <v>300</v>
      </c>
      <c r="P464" s="89" t="s">
        <v>2833</v>
      </c>
      <c r="Q464" s="146" t="s">
        <v>2834</v>
      </c>
      <c r="R464" s="37">
        <v>0</v>
      </c>
      <c r="S464" s="37">
        <v>0</v>
      </c>
      <c r="T464" s="37">
        <v>0</v>
      </c>
      <c r="U464" s="37">
        <v>0</v>
      </c>
      <c r="V464" s="37">
        <v>0</v>
      </c>
      <c r="W464" s="37">
        <v>0</v>
      </c>
      <c r="X464" s="37">
        <v>0</v>
      </c>
      <c r="Y464" s="37">
        <v>0</v>
      </c>
      <c r="Z464" s="37"/>
      <c r="AA464" s="37">
        <v>0</v>
      </c>
      <c r="AB464" s="37">
        <v>0</v>
      </c>
      <c r="AC464" s="37">
        <v>0</v>
      </c>
      <c r="AD464" s="37">
        <v>0</v>
      </c>
      <c r="AE464" s="37">
        <v>0</v>
      </c>
      <c r="AF464" s="37">
        <v>0</v>
      </c>
      <c r="AG464" s="37">
        <v>0</v>
      </c>
      <c r="AH464" s="37">
        <v>0</v>
      </c>
      <c r="AI464" s="37">
        <v>0</v>
      </c>
      <c r="AJ464" s="37">
        <v>0</v>
      </c>
      <c r="AK464" s="37">
        <v>0</v>
      </c>
      <c r="AL464" s="37">
        <v>0</v>
      </c>
      <c r="AM464" s="37">
        <v>0</v>
      </c>
      <c r="AN464" s="37">
        <v>0</v>
      </c>
      <c r="AO464" s="37">
        <v>0</v>
      </c>
      <c r="AP464" s="37">
        <v>0</v>
      </c>
      <c r="AQ464" s="37">
        <v>0</v>
      </c>
      <c r="AR464" s="37">
        <v>0</v>
      </c>
      <c r="AS464" s="37">
        <v>1</v>
      </c>
      <c r="AT464" s="37">
        <v>1</v>
      </c>
      <c r="AU464" s="37">
        <v>0</v>
      </c>
      <c r="AV464" s="37">
        <v>0</v>
      </c>
      <c r="AW464" s="37">
        <v>0</v>
      </c>
      <c r="AX464" s="37">
        <v>1</v>
      </c>
      <c r="AY464" s="37">
        <v>0</v>
      </c>
      <c r="AZ464" s="37">
        <v>0</v>
      </c>
      <c r="BA464" s="37">
        <v>0</v>
      </c>
      <c r="BB464" s="37">
        <v>0</v>
      </c>
      <c r="BC464" s="37">
        <v>0</v>
      </c>
      <c r="BD464" s="37">
        <v>0</v>
      </c>
      <c r="BE464" s="37">
        <v>0</v>
      </c>
      <c r="BF464" s="37">
        <v>0</v>
      </c>
      <c r="BG464" s="37">
        <v>0</v>
      </c>
      <c r="BH464" s="52">
        <v>0</v>
      </c>
      <c r="BI464" s="37">
        <v>0</v>
      </c>
      <c r="BJ464" s="52">
        <v>0</v>
      </c>
      <c r="BK464" s="37">
        <v>0</v>
      </c>
      <c r="BL464" s="52">
        <v>0</v>
      </c>
      <c r="BM464" s="37">
        <v>0</v>
      </c>
      <c r="BN464" s="37">
        <v>0</v>
      </c>
      <c r="BO464" s="37">
        <v>0</v>
      </c>
      <c r="BP464" s="37">
        <v>0</v>
      </c>
      <c r="BQ464" s="37">
        <v>0</v>
      </c>
      <c r="BR464" s="37">
        <v>0</v>
      </c>
      <c r="BS464" s="37">
        <v>0</v>
      </c>
      <c r="BT464" s="37">
        <v>1</v>
      </c>
      <c r="BU464" s="37">
        <v>1</v>
      </c>
      <c r="BV464" s="37">
        <v>1</v>
      </c>
      <c r="BW464" s="37">
        <v>1</v>
      </c>
      <c r="BX464" s="37">
        <v>0</v>
      </c>
      <c r="BY464" s="37">
        <v>0</v>
      </c>
      <c r="BZ464" s="37">
        <v>0</v>
      </c>
      <c r="CA464" s="37">
        <v>0</v>
      </c>
      <c r="CB464" s="37">
        <v>0</v>
      </c>
      <c r="CC464" s="90">
        <v>0</v>
      </c>
      <c r="CD464" s="37">
        <v>0</v>
      </c>
      <c r="CE464" s="37">
        <v>0</v>
      </c>
      <c r="CF464" s="37">
        <v>0</v>
      </c>
      <c r="CG464" s="37">
        <v>0</v>
      </c>
      <c r="CH464" s="37">
        <v>0</v>
      </c>
      <c r="CI464" s="37">
        <v>0</v>
      </c>
      <c r="CJ464" s="37">
        <v>0</v>
      </c>
      <c r="CK464" s="37">
        <v>0</v>
      </c>
      <c r="CL464" s="37">
        <v>0</v>
      </c>
      <c r="CM464" s="37">
        <v>0</v>
      </c>
      <c r="CN464" s="37">
        <v>0</v>
      </c>
      <c r="CO464" s="37">
        <v>0</v>
      </c>
      <c r="CP464" s="37">
        <v>0</v>
      </c>
      <c r="CQ464" s="37">
        <v>0</v>
      </c>
      <c r="CR464" s="37">
        <v>0</v>
      </c>
      <c r="CS464" s="37">
        <v>0</v>
      </c>
      <c r="CT464" s="37">
        <v>0</v>
      </c>
      <c r="CU464" s="37">
        <v>0</v>
      </c>
      <c r="CV464" s="37">
        <v>0</v>
      </c>
      <c r="CW464" s="75">
        <v>0</v>
      </c>
      <c r="CX464" s="37">
        <f t="shared" si="16"/>
        <v>7</v>
      </c>
      <c r="CY464" s="37">
        <v>1</v>
      </c>
      <c r="CZ464" s="37">
        <v>0</v>
      </c>
      <c r="DA464" s="37">
        <v>0</v>
      </c>
      <c r="DB464" s="37">
        <v>1</v>
      </c>
      <c r="DC464" s="37" t="s">
        <v>2835</v>
      </c>
      <c r="DD464" s="37" t="s">
        <v>308</v>
      </c>
      <c r="DE464" s="37" t="s">
        <v>623</v>
      </c>
      <c r="DF464" s="37">
        <v>1</v>
      </c>
      <c r="DG464" s="37" t="s">
        <v>624</v>
      </c>
      <c r="DH464" s="37"/>
      <c r="DI464" s="37"/>
      <c r="DJ464" s="37"/>
      <c r="DK464" s="37"/>
      <c r="DL464" s="37">
        <v>1</v>
      </c>
      <c r="DM464" s="37" t="s">
        <v>625</v>
      </c>
      <c r="DN464" s="37">
        <v>1</v>
      </c>
      <c r="DO464" s="37">
        <v>1824</v>
      </c>
      <c r="DP464" s="37" t="s">
        <v>2836</v>
      </c>
      <c r="DQ464" s="37" t="s">
        <v>2837</v>
      </c>
      <c r="DR464" s="37">
        <v>1910</v>
      </c>
      <c r="DS464" s="37" t="s">
        <v>2838</v>
      </c>
      <c r="DT464" s="37"/>
      <c r="DU464" s="37"/>
      <c r="DV464" s="37"/>
      <c r="DW464" s="37"/>
      <c r="DX464" s="37"/>
      <c r="DY464" s="37"/>
      <c r="DZ464" s="37"/>
      <c r="EA464" s="37"/>
      <c r="EB464" s="37"/>
      <c r="EC464" s="37"/>
      <c r="ED464" s="37"/>
      <c r="EE464" s="37"/>
      <c r="EF464" s="37"/>
      <c r="EG464" s="37"/>
      <c r="EH464" s="37"/>
      <c r="EI464" s="37"/>
      <c r="EJ464" s="38"/>
      <c r="EK464" s="38"/>
      <c r="EL464" s="38"/>
      <c r="EM464" s="38"/>
      <c r="EN464" s="38"/>
      <c r="EO464" s="38"/>
      <c r="EP464" s="38"/>
      <c r="EQ464" s="38"/>
      <c r="ER464" s="38"/>
      <c r="ES464" s="38"/>
      <c r="ET464" s="38"/>
      <c r="EU464" s="38"/>
      <c r="EV464" s="38"/>
      <c r="EW464" s="38"/>
      <c r="EX464" s="38"/>
      <c r="EY464" s="38"/>
      <c r="EZ464" s="38"/>
      <c r="FA464" s="38"/>
      <c r="FB464" s="38"/>
      <c r="FC464" s="38"/>
      <c r="FD464" s="38"/>
      <c r="FE464" s="38"/>
      <c r="FF464" s="38"/>
      <c r="FG464" s="38"/>
      <c r="FH464" s="38"/>
      <c r="FI464" s="38"/>
      <c r="FJ464" s="38"/>
      <c r="FK464" s="38"/>
      <c r="FL464" s="38"/>
      <c r="FM464" s="38"/>
      <c r="FN464" s="38"/>
      <c r="FO464" s="38"/>
      <c r="FP464" s="38"/>
      <c r="FQ464" s="38"/>
      <c r="FR464" s="38"/>
      <c r="FS464" s="38"/>
      <c r="FT464" s="38"/>
      <c r="FU464" s="38"/>
      <c r="FV464" s="38"/>
      <c r="FW464" s="38"/>
      <c r="FX464" s="38"/>
      <c r="FY464" s="38"/>
      <c r="FZ464" s="38"/>
      <c r="GA464" s="38"/>
      <c r="GB464" s="38"/>
      <c r="GC464" s="38"/>
      <c r="GD464" s="38"/>
      <c r="GE464" s="38"/>
      <c r="GF464" s="38"/>
      <c r="GG464" s="38"/>
      <c r="GH464" s="38"/>
      <c r="GI464" s="38"/>
      <c r="GJ464" s="38"/>
      <c r="GK464" s="38"/>
      <c r="GL464" s="38"/>
      <c r="GM464" s="38"/>
      <c r="GN464" s="38"/>
    </row>
    <row r="465" spans="1:196" s="38" customFormat="1" ht="15.75" customHeight="1" x14ac:dyDescent="0.3">
      <c r="A465" s="37" t="s">
        <v>18</v>
      </c>
      <c r="B465" s="74" t="s">
        <v>2824</v>
      </c>
      <c r="C465" s="102" t="s">
        <v>2839</v>
      </c>
      <c r="D465" s="37"/>
      <c r="E465" s="37"/>
      <c r="F465" s="37" t="s">
        <v>122</v>
      </c>
      <c r="G465" s="37"/>
      <c r="H465" s="37" t="s">
        <v>454</v>
      </c>
      <c r="I465" s="37" t="s">
        <v>56</v>
      </c>
      <c r="J465" s="37" t="s">
        <v>173</v>
      </c>
      <c r="K465" s="37" t="s">
        <v>471</v>
      </c>
      <c r="L465" s="37"/>
      <c r="M465" s="37" t="s">
        <v>272</v>
      </c>
      <c r="N465" s="37"/>
      <c r="O465" s="37" t="s">
        <v>300</v>
      </c>
      <c r="P465" s="89" t="s">
        <v>2840</v>
      </c>
      <c r="Q465" s="37" t="s">
        <v>2841</v>
      </c>
      <c r="R465" s="37">
        <v>0</v>
      </c>
      <c r="S465" s="37">
        <v>0</v>
      </c>
      <c r="T465" s="37">
        <v>0</v>
      </c>
      <c r="U465" s="37">
        <v>0</v>
      </c>
      <c r="V465" s="37">
        <v>0</v>
      </c>
      <c r="W465" s="37">
        <v>0</v>
      </c>
      <c r="X465" s="37">
        <v>0</v>
      </c>
      <c r="Y465" s="37">
        <v>0</v>
      </c>
      <c r="Z465" s="37"/>
      <c r="AA465" s="37">
        <v>0</v>
      </c>
      <c r="AB465" s="37">
        <v>0</v>
      </c>
      <c r="AC465" s="37">
        <v>0</v>
      </c>
      <c r="AD465" s="37">
        <v>0</v>
      </c>
      <c r="AE465" s="37">
        <v>0</v>
      </c>
      <c r="AF465" s="37">
        <v>0</v>
      </c>
      <c r="AG465" s="37">
        <v>0</v>
      </c>
      <c r="AH465" s="37">
        <v>0</v>
      </c>
      <c r="AI465" s="37">
        <v>0</v>
      </c>
      <c r="AJ465" s="37">
        <v>0</v>
      </c>
      <c r="AK465" s="37">
        <v>0</v>
      </c>
      <c r="AL465" s="37">
        <v>0</v>
      </c>
      <c r="AM465" s="37">
        <v>0</v>
      </c>
      <c r="AN465" s="37">
        <v>0</v>
      </c>
      <c r="AO465" s="37">
        <v>0</v>
      </c>
      <c r="AP465" s="37">
        <v>0</v>
      </c>
      <c r="AQ465" s="37">
        <v>0</v>
      </c>
      <c r="AR465" s="37">
        <v>0</v>
      </c>
      <c r="AS465" s="37">
        <v>0</v>
      </c>
      <c r="AT465" s="37">
        <v>0</v>
      </c>
      <c r="AU465" s="37">
        <v>0</v>
      </c>
      <c r="AV465" s="37">
        <v>0</v>
      </c>
      <c r="AW465" s="37">
        <v>0</v>
      </c>
      <c r="AX465" s="37">
        <v>0</v>
      </c>
      <c r="AY465" s="37">
        <v>0</v>
      </c>
      <c r="AZ465" s="37">
        <v>0</v>
      </c>
      <c r="BA465" s="37">
        <v>0</v>
      </c>
      <c r="BB465" s="37">
        <v>0</v>
      </c>
      <c r="BC465" s="37">
        <v>0</v>
      </c>
      <c r="BD465" s="37">
        <v>0</v>
      </c>
      <c r="BE465" s="37">
        <v>0</v>
      </c>
      <c r="BF465" s="37">
        <v>0</v>
      </c>
      <c r="BG465" s="37">
        <v>0</v>
      </c>
      <c r="BH465" s="52">
        <v>0</v>
      </c>
      <c r="BI465" s="37">
        <v>0</v>
      </c>
      <c r="BJ465" s="52">
        <v>0</v>
      </c>
      <c r="BK465" s="37">
        <v>0</v>
      </c>
      <c r="BL465" s="52">
        <v>0</v>
      </c>
      <c r="BM465" s="37">
        <v>0</v>
      </c>
      <c r="BN465" s="37">
        <v>0</v>
      </c>
      <c r="BO465" s="37">
        <v>0</v>
      </c>
      <c r="BP465" s="37">
        <v>0</v>
      </c>
      <c r="BQ465" s="37">
        <v>0</v>
      </c>
      <c r="BR465" s="37">
        <v>0</v>
      </c>
      <c r="BS465" s="37">
        <v>1</v>
      </c>
      <c r="BT465" s="37">
        <v>0</v>
      </c>
      <c r="BU465" s="37">
        <v>1</v>
      </c>
      <c r="BV465" s="37">
        <v>1</v>
      </c>
      <c r="BW465" s="37">
        <v>1</v>
      </c>
      <c r="BX465" s="37">
        <v>0</v>
      </c>
      <c r="BY465" s="37">
        <v>0</v>
      </c>
      <c r="BZ465" s="37">
        <v>0</v>
      </c>
      <c r="CA465" s="37">
        <v>0</v>
      </c>
      <c r="CB465" s="37">
        <v>0</v>
      </c>
      <c r="CC465" s="90">
        <v>0</v>
      </c>
      <c r="CD465" s="37">
        <v>0</v>
      </c>
      <c r="CE465" s="37">
        <v>0</v>
      </c>
      <c r="CF465" s="37">
        <v>0</v>
      </c>
      <c r="CG465" s="37">
        <v>0</v>
      </c>
      <c r="CH465" s="37">
        <v>0</v>
      </c>
      <c r="CI465" s="37">
        <v>0</v>
      </c>
      <c r="CJ465" s="37">
        <v>0</v>
      </c>
      <c r="CK465" s="37">
        <v>0</v>
      </c>
      <c r="CL465" s="37">
        <v>0</v>
      </c>
      <c r="CM465" s="37">
        <v>0</v>
      </c>
      <c r="CN465" s="37">
        <v>0</v>
      </c>
      <c r="CO465" s="37">
        <v>0</v>
      </c>
      <c r="CP465" s="37">
        <v>0</v>
      </c>
      <c r="CQ465" s="37">
        <v>0</v>
      </c>
      <c r="CR465" s="37">
        <v>0</v>
      </c>
      <c r="CS465" s="37">
        <v>0</v>
      </c>
      <c r="CT465" s="37">
        <v>0</v>
      </c>
      <c r="CU465" s="37">
        <v>0</v>
      </c>
      <c r="CV465" s="37">
        <v>0</v>
      </c>
      <c r="CW465" s="75">
        <v>0</v>
      </c>
      <c r="CX465" s="37">
        <f t="shared" si="16"/>
        <v>4</v>
      </c>
      <c r="CY465" s="37">
        <v>1</v>
      </c>
      <c r="CZ465" s="37">
        <v>0</v>
      </c>
      <c r="DA465" s="37">
        <v>0</v>
      </c>
      <c r="DB465" s="37">
        <v>1</v>
      </c>
      <c r="DC465" s="37" t="s">
        <v>2842</v>
      </c>
      <c r="DD465" s="37" t="s">
        <v>307</v>
      </c>
      <c r="DE465" s="37"/>
      <c r="DF465" s="37"/>
      <c r="DG465" s="37"/>
      <c r="DH465" s="37"/>
      <c r="DI465" s="37"/>
      <c r="DJ465" s="37"/>
      <c r="DK465" s="37"/>
      <c r="DL465" s="37">
        <v>0</v>
      </c>
      <c r="DM465" s="37"/>
      <c r="DN465" s="37">
        <v>1</v>
      </c>
      <c r="DO465" s="37">
        <v>1798</v>
      </c>
      <c r="DP465" s="37" t="s">
        <v>2843</v>
      </c>
      <c r="DQ465" s="37" t="s">
        <v>2844</v>
      </c>
      <c r="DR465" s="37">
        <v>1855</v>
      </c>
      <c r="DS465" s="37" t="s">
        <v>2845</v>
      </c>
    </row>
    <row r="466" spans="1:196" s="38" customFormat="1" ht="15.75" customHeight="1" x14ac:dyDescent="0.3">
      <c r="A466" s="37" t="s">
        <v>18</v>
      </c>
      <c r="B466" s="74" t="s">
        <v>2846</v>
      </c>
      <c r="C466" s="102" t="s">
        <v>2847</v>
      </c>
      <c r="D466" s="37"/>
      <c r="E466" s="37"/>
      <c r="F466" s="37" t="s">
        <v>91</v>
      </c>
      <c r="G466" s="37" t="s">
        <v>479</v>
      </c>
      <c r="H466" s="37" t="s">
        <v>454</v>
      </c>
      <c r="I466" s="37" t="s">
        <v>13</v>
      </c>
      <c r="J466" s="37" t="s">
        <v>221</v>
      </c>
      <c r="K466" s="37" t="s">
        <v>269</v>
      </c>
      <c r="L466" s="37"/>
      <c r="M466" s="37" t="s">
        <v>272</v>
      </c>
      <c r="N466" s="37"/>
      <c r="O466" s="37" t="s">
        <v>300</v>
      </c>
      <c r="P466" s="89" t="s">
        <v>2848</v>
      </c>
      <c r="Q466" s="75" t="s">
        <v>2849</v>
      </c>
      <c r="R466" s="37">
        <v>0</v>
      </c>
      <c r="S466" s="37">
        <v>0</v>
      </c>
      <c r="T466" s="37">
        <v>0</v>
      </c>
      <c r="U466" s="37">
        <v>0</v>
      </c>
      <c r="V466" s="37">
        <v>0</v>
      </c>
      <c r="W466" s="37">
        <v>0</v>
      </c>
      <c r="X466" s="37">
        <v>0</v>
      </c>
      <c r="Y466" s="37">
        <v>0</v>
      </c>
      <c r="Z466" s="37"/>
      <c r="AA466" s="37">
        <v>0</v>
      </c>
      <c r="AB466" s="37">
        <v>0</v>
      </c>
      <c r="AC466" s="37">
        <v>0</v>
      </c>
      <c r="AD466" s="37">
        <v>0</v>
      </c>
      <c r="AE466" s="37">
        <v>0</v>
      </c>
      <c r="AF466" s="37">
        <v>0</v>
      </c>
      <c r="AG466" s="37">
        <v>0</v>
      </c>
      <c r="AH466" s="37">
        <v>0</v>
      </c>
      <c r="AI466" s="37">
        <v>0</v>
      </c>
      <c r="AJ466" s="37">
        <v>0</v>
      </c>
      <c r="AK466" s="37">
        <v>0</v>
      </c>
      <c r="AL466" s="37">
        <v>0</v>
      </c>
      <c r="AM466" s="37">
        <v>0</v>
      </c>
      <c r="AN466" s="37">
        <v>0</v>
      </c>
      <c r="AO466" s="37">
        <v>0</v>
      </c>
      <c r="AP466" s="37">
        <v>0</v>
      </c>
      <c r="AQ466" s="37">
        <v>0</v>
      </c>
      <c r="AR466" s="37">
        <v>0</v>
      </c>
      <c r="AS466" s="37">
        <v>0</v>
      </c>
      <c r="AT466" s="37">
        <v>0</v>
      </c>
      <c r="AU466" s="37">
        <v>0</v>
      </c>
      <c r="AV466" s="37">
        <v>0</v>
      </c>
      <c r="AW466" s="37">
        <v>0</v>
      </c>
      <c r="AX466" s="37">
        <v>1</v>
      </c>
      <c r="AY466" s="37">
        <v>0</v>
      </c>
      <c r="AZ466" s="37">
        <v>0</v>
      </c>
      <c r="BA466" s="37">
        <v>0</v>
      </c>
      <c r="BB466" s="37">
        <v>0</v>
      </c>
      <c r="BC466" s="37">
        <v>0</v>
      </c>
      <c r="BD466" s="37">
        <v>0</v>
      </c>
      <c r="BE466" s="37">
        <v>0</v>
      </c>
      <c r="BF466" s="37">
        <v>0</v>
      </c>
      <c r="BG466" s="37">
        <v>0</v>
      </c>
      <c r="BH466" s="52">
        <v>0</v>
      </c>
      <c r="BI466" s="37">
        <v>0</v>
      </c>
      <c r="BJ466" s="52">
        <v>0</v>
      </c>
      <c r="BK466" s="37">
        <v>0</v>
      </c>
      <c r="BL466" s="52">
        <v>0</v>
      </c>
      <c r="BM466" s="37">
        <v>0</v>
      </c>
      <c r="BN466" s="37">
        <v>0</v>
      </c>
      <c r="BO466" s="37">
        <v>0</v>
      </c>
      <c r="BP466" s="37">
        <v>0</v>
      </c>
      <c r="BQ466" s="37">
        <v>0</v>
      </c>
      <c r="BR466" s="37">
        <v>0</v>
      </c>
      <c r="BS466" s="37">
        <v>1</v>
      </c>
      <c r="BT466" s="37">
        <v>1</v>
      </c>
      <c r="BU466" s="37">
        <v>1</v>
      </c>
      <c r="BV466" s="37">
        <v>1</v>
      </c>
      <c r="BW466" s="37">
        <v>1</v>
      </c>
      <c r="BX466" s="37">
        <v>0</v>
      </c>
      <c r="BY466" s="37">
        <v>0</v>
      </c>
      <c r="BZ466" s="37">
        <v>1</v>
      </c>
      <c r="CA466" s="37">
        <v>0</v>
      </c>
      <c r="CB466" s="37">
        <v>0</v>
      </c>
      <c r="CC466" s="90">
        <v>0</v>
      </c>
      <c r="CD466" s="37">
        <v>0</v>
      </c>
      <c r="CE466" s="37">
        <v>0</v>
      </c>
      <c r="CF466" s="37">
        <v>0</v>
      </c>
      <c r="CG466" s="37">
        <v>0</v>
      </c>
      <c r="CH466" s="37">
        <v>0</v>
      </c>
      <c r="CI466" s="37">
        <v>0</v>
      </c>
      <c r="CJ466" s="37">
        <v>0</v>
      </c>
      <c r="CK466" s="37">
        <v>0</v>
      </c>
      <c r="CL466" s="37">
        <v>0</v>
      </c>
      <c r="CM466" s="37">
        <v>0</v>
      </c>
      <c r="CN466" s="37">
        <v>0</v>
      </c>
      <c r="CO466" s="37">
        <v>0</v>
      </c>
      <c r="CP466" s="37">
        <v>0</v>
      </c>
      <c r="CQ466" s="37">
        <v>0</v>
      </c>
      <c r="CR466" s="37">
        <v>0</v>
      </c>
      <c r="CS466" s="37">
        <v>0</v>
      </c>
      <c r="CT466" s="37">
        <v>0</v>
      </c>
      <c r="CU466" s="37">
        <v>0</v>
      </c>
      <c r="CV466" s="37">
        <v>0</v>
      </c>
      <c r="CW466" s="75">
        <v>0</v>
      </c>
      <c r="CX466" s="37">
        <f t="shared" si="16"/>
        <v>7</v>
      </c>
      <c r="CY466" s="37">
        <v>1</v>
      </c>
      <c r="CZ466" s="37">
        <v>0</v>
      </c>
      <c r="DA466" s="37">
        <v>0</v>
      </c>
      <c r="DB466" s="37">
        <v>1</v>
      </c>
      <c r="DC466" s="37" t="s">
        <v>2850</v>
      </c>
      <c r="DD466" s="37" t="s">
        <v>309</v>
      </c>
      <c r="DE466" s="37" t="s">
        <v>623</v>
      </c>
      <c r="DF466" s="37">
        <v>1</v>
      </c>
      <c r="DG466" s="37" t="s">
        <v>624</v>
      </c>
      <c r="DH466" s="37" t="s">
        <v>2851</v>
      </c>
      <c r="DI466" s="37"/>
      <c r="DJ466" s="37"/>
      <c r="DK466" s="37"/>
      <c r="DL466" s="37">
        <v>1</v>
      </c>
      <c r="DM466" s="37" t="s">
        <v>625</v>
      </c>
      <c r="DN466" s="37">
        <v>1</v>
      </c>
      <c r="DO466" s="37">
        <v>1867</v>
      </c>
      <c r="DP466" s="37" t="s">
        <v>2852</v>
      </c>
      <c r="DQ466" s="37" t="s">
        <v>2853</v>
      </c>
      <c r="DR466" s="37">
        <v>1983</v>
      </c>
      <c r="DS466" s="37" t="s">
        <v>2854</v>
      </c>
    </row>
    <row r="467" spans="1:196" s="38" customFormat="1" ht="15.75" customHeight="1" x14ac:dyDescent="0.3">
      <c r="A467" s="37" t="s">
        <v>18</v>
      </c>
      <c r="B467" s="74" t="s">
        <v>2846</v>
      </c>
      <c r="C467" s="102" t="s">
        <v>2855</v>
      </c>
      <c r="D467" s="37"/>
      <c r="E467" s="37"/>
      <c r="F467" s="37" t="s">
        <v>122</v>
      </c>
      <c r="G467" s="37"/>
      <c r="H467" s="37" t="s">
        <v>454</v>
      </c>
      <c r="I467" s="37" t="s">
        <v>13</v>
      </c>
      <c r="J467" s="37" t="s">
        <v>221</v>
      </c>
      <c r="K467" s="37" t="s">
        <v>269</v>
      </c>
      <c r="L467" s="37"/>
      <c r="M467" s="37" t="s">
        <v>272</v>
      </c>
      <c r="N467" s="37"/>
      <c r="O467" s="37" t="s">
        <v>300</v>
      </c>
      <c r="P467" s="89" t="s">
        <v>2856</v>
      </c>
      <c r="Q467" s="75" t="s">
        <v>2857</v>
      </c>
      <c r="R467" s="37">
        <v>0</v>
      </c>
      <c r="S467" s="37">
        <v>0</v>
      </c>
      <c r="T467" s="37">
        <v>0</v>
      </c>
      <c r="U467" s="37">
        <v>0</v>
      </c>
      <c r="V467" s="37">
        <v>0</v>
      </c>
      <c r="W467" s="37">
        <v>0</v>
      </c>
      <c r="X467" s="37">
        <v>0</v>
      </c>
      <c r="Y467" s="37">
        <v>0</v>
      </c>
      <c r="Z467" s="37"/>
      <c r="AA467" s="37">
        <v>0</v>
      </c>
      <c r="AB467" s="37">
        <v>0</v>
      </c>
      <c r="AC467" s="37">
        <v>0</v>
      </c>
      <c r="AD467" s="37">
        <v>0</v>
      </c>
      <c r="AE467" s="37">
        <v>0</v>
      </c>
      <c r="AF467" s="37">
        <v>0</v>
      </c>
      <c r="AG467" s="37">
        <v>0</v>
      </c>
      <c r="AH467" s="37">
        <v>0</v>
      </c>
      <c r="AI467" s="37">
        <v>0</v>
      </c>
      <c r="AJ467" s="37">
        <v>0</v>
      </c>
      <c r="AK467" s="37">
        <v>0</v>
      </c>
      <c r="AL467" s="37">
        <v>0</v>
      </c>
      <c r="AM467" s="37">
        <v>0</v>
      </c>
      <c r="AN467" s="37">
        <v>0</v>
      </c>
      <c r="AO467" s="37">
        <v>0</v>
      </c>
      <c r="AP467" s="37">
        <v>0</v>
      </c>
      <c r="AQ467" s="37">
        <v>0</v>
      </c>
      <c r="AR467" s="37">
        <v>0</v>
      </c>
      <c r="AS467" s="37">
        <v>1</v>
      </c>
      <c r="AT467" s="37">
        <v>1</v>
      </c>
      <c r="AU467" s="37">
        <v>0</v>
      </c>
      <c r="AV467" s="37">
        <v>0</v>
      </c>
      <c r="AW467" s="37">
        <v>0</v>
      </c>
      <c r="AX467" s="37">
        <v>1</v>
      </c>
      <c r="AY467" s="37">
        <v>0</v>
      </c>
      <c r="AZ467" s="37">
        <v>0</v>
      </c>
      <c r="BA467" s="37">
        <v>0</v>
      </c>
      <c r="BB467" s="37">
        <v>0</v>
      </c>
      <c r="BC467" s="37">
        <v>0</v>
      </c>
      <c r="BD467" s="37">
        <v>0</v>
      </c>
      <c r="BE467" s="37">
        <v>0</v>
      </c>
      <c r="BF467" s="37">
        <v>0</v>
      </c>
      <c r="BG467" s="37">
        <v>0</v>
      </c>
      <c r="BH467" s="52">
        <v>0</v>
      </c>
      <c r="BI467" s="37">
        <v>0</v>
      </c>
      <c r="BJ467" s="52">
        <v>0</v>
      </c>
      <c r="BK467" s="37">
        <v>0</v>
      </c>
      <c r="BL467" s="52">
        <v>0</v>
      </c>
      <c r="BM467" s="37">
        <v>0</v>
      </c>
      <c r="BN467" s="37">
        <v>0</v>
      </c>
      <c r="BO467" s="37">
        <v>0</v>
      </c>
      <c r="BP467" s="37">
        <v>0</v>
      </c>
      <c r="BQ467" s="37">
        <v>0</v>
      </c>
      <c r="BR467" s="37">
        <v>0</v>
      </c>
      <c r="BS467" s="37">
        <v>0</v>
      </c>
      <c r="BT467" s="37">
        <v>1</v>
      </c>
      <c r="BU467" s="37">
        <v>0</v>
      </c>
      <c r="BV467" s="37">
        <v>0</v>
      </c>
      <c r="BW467" s="37">
        <v>0</v>
      </c>
      <c r="BX467" s="37">
        <v>0</v>
      </c>
      <c r="BY467" s="37">
        <v>0</v>
      </c>
      <c r="BZ467" s="37">
        <v>0</v>
      </c>
      <c r="CA467" s="37">
        <v>0</v>
      </c>
      <c r="CB467" s="37">
        <v>0</v>
      </c>
      <c r="CC467" s="90">
        <v>0</v>
      </c>
      <c r="CD467" s="37">
        <v>0</v>
      </c>
      <c r="CE467" s="37">
        <v>0</v>
      </c>
      <c r="CF467" s="37">
        <v>0</v>
      </c>
      <c r="CG467" s="37">
        <v>0</v>
      </c>
      <c r="CH467" s="37">
        <v>0</v>
      </c>
      <c r="CI467" s="37">
        <v>0</v>
      </c>
      <c r="CJ467" s="37">
        <v>0</v>
      </c>
      <c r="CK467" s="37">
        <v>0</v>
      </c>
      <c r="CL467" s="37">
        <v>0</v>
      </c>
      <c r="CM467" s="37">
        <v>0</v>
      </c>
      <c r="CN467" s="37">
        <v>0</v>
      </c>
      <c r="CO467" s="37">
        <v>0</v>
      </c>
      <c r="CP467" s="37">
        <v>0</v>
      </c>
      <c r="CQ467" s="37">
        <v>0</v>
      </c>
      <c r="CR467" s="37">
        <v>0</v>
      </c>
      <c r="CS467" s="37">
        <v>0</v>
      </c>
      <c r="CT467" s="37">
        <v>0</v>
      </c>
      <c r="CU467" s="37">
        <v>0</v>
      </c>
      <c r="CV467" s="37">
        <v>0</v>
      </c>
      <c r="CW467" s="75">
        <v>0</v>
      </c>
      <c r="CX467" s="37">
        <f t="shared" si="16"/>
        <v>4</v>
      </c>
      <c r="CY467" s="37">
        <v>1</v>
      </c>
      <c r="CZ467" s="37">
        <v>0</v>
      </c>
      <c r="DA467" s="37">
        <v>0</v>
      </c>
      <c r="DB467" s="37">
        <v>1</v>
      </c>
      <c r="DC467" s="37" t="s">
        <v>2842</v>
      </c>
      <c r="DD467" s="37" t="s">
        <v>307</v>
      </c>
      <c r="DE467" s="37" t="s">
        <v>2858</v>
      </c>
      <c r="DF467" s="37"/>
      <c r="DG467" s="37"/>
      <c r="DH467" s="37"/>
      <c r="DI467" s="37"/>
      <c r="DJ467" s="37"/>
      <c r="DK467" s="37"/>
      <c r="DL467" s="37">
        <v>0</v>
      </c>
      <c r="DM467" s="37"/>
      <c r="DN467" s="37">
        <v>1</v>
      </c>
      <c r="DO467" s="37">
        <v>1798</v>
      </c>
      <c r="DP467" s="37" t="s">
        <v>2859</v>
      </c>
      <c r="DQ467" s="37" t="s">
        <v>2860</v>
      </c>
      <c r="DR467" s="37">
        <v>1867</v>
      </c>
      <c r="DS467" s="37" t="s">
        <v>2852</v>
      </c>
    </row>
    <row r="468" spans="1:196" s="38" customFormat="1" ht="15.75" customHeight="1" x14ac:dyDescent="0.3">
      <c r="A468" s="37" t="s">
        <v>18</v>
      </c>
      <c r="B468" s="74" t="s">
        <v>2861</v>
      </c>
      <c r="C468" s="102" t="s">
        <v>2862</v>
      </c>
      <c r="D468" s="37"/>
      <c r="E468" s="37"/>
      <c r="F468" s="37" t="s">
        <v>122</v>
      </c>
      <c r="G468" s="37"/>
      <c r="H468" s="546" t="s">
        <v>8574</v>
      </c>
      <c r="I468" s="37" t="s">
        <v>56</v>
      </c>
      <c r="J468" s="37" t="s">
        <v>173</v>
      </c>
      <c r="K468" s="37" t="s">
        <v>471</v>
      </c>
      <c r="L468" s="37"/>
      <c r="M468" s="37" t="s">
        <v>274</v>
      </c>
      <c r="N468" s="37" t="s">
        <v>300</v>
      </c>
      <c r="O468" s="37" t="s">
        <v>299</v>
      </c>
      <c r="P468" s="37"/>
      <c r="Q468" s="75"/>
      <c r="R468" s="37">
        <v>0</v>
      </c>
      <c r="S468" s="37">
        <v>0</v>
      </c>
      <c r="T468" s="37">
        <v>0</v>
      </c>
      <c r="U468" s="37">
        <v>0</v>
      </c>
      <c r="V468" s="37">
        <v>0</v>
      </c>
      <c r="W468" s="37">
        <v>1</v>
      </c>
      <c r="X468" s="37">
        <v>0</v>
      </c>
      <c r="Y468" s="37">
        <v>0</v>
      </c>
      <c r="Z468" s="37"/>
      <c r="AA468" s="37">
        <v>0</v>
      </c>
      <c r="AB468" s="37">
        <v>0</v>
      </c>
      <c r="AC468" s="37">
        <v>0</v>
      </c>
      <c r="AD468" s="37">
        <v>0</v>
      </c>
      <c r="AE468" s="37">
        <v>0</v>
      </c>
      <c r="AF468" s="37">
        <v>0</v>
      </c>
      <c r="AG468" s="37">
        <v>0</v>
      </c>
      <c r="AH468" s="37">
        <v>0</v>
      </c>
      <c r="AI468" s="37">
        <v>0</v>
      </c>
      <c r="AJ468" s="37">
        <v>0</v>
      </c>
      <c r="AK468" s="37">
        <v>0</v>
      </c>
      <c r="AL468" s="37">
        <v>0</v>
      </c>
      <c r="AM468" s="37">
        <v>0</v>
      </c>
      <c r="AN468" s="37">
        <v>0</v>
      </c>
      <c r="AO468" s="37">
        <v>0</v>
      </c>
      <c r="AP468" s="37">
        <v>0</v>
      </c>
      <c r="AQ468" s="37">
        <v>0</v>
      </c>
      <c r="AR468" s="37">
        <v>0</v>
      </c>
      <c r="AS468" s="37">
        <v>0</v>
      </c>
      <c r="AT468" s="37">
        <v>0</v>
      </c>
      <c r="AU468" s="37">
        <v>0</v>
      </c>
      <c r="AV468" s="37">
        <v>0</v>
      </c>
      <c r="AW468" s="37">
        <v>0</v>
      </c>
      <c r="AX468" s="37">
        <v>0</v>
      </c>
      <c r="AY468" s="37">
        <v>0</v>
      </c>
      <c r="AZ468" s="37">
        <v>0</v>
      </c>
      <c r="BA468" s="37">
        <v>0</v>
      </c>
      <c r="BB468" s="37">
        <v>0</v>
      </c>
      <c r="BC468" s="37">
        <v>0</v>
      </c>
      <c r="BD468" s="37">
        <v>0</v>
      </c>
      <c r="BE468" s="37">
        <v>0</v>
      </c>
      <c r="BF468" s="37">
        <v>0</v>
      </c>
      <c r="BG468" s="37">
        <v>0</v>
      </c>
      <c r="BH468" s="52">
        <v>0</v>
      </c>
      <c r="BI468" s="37">
        <v>0</v>
      </c>
      <c r="BJ468" s="52">
        <v>0</v>
      </c>
      <c r="BK468" s="37">
        <v>0</v>
      </c>
      <c r="BL468" s="52">
        <v>0</v>
      </c>
      <c r="BM468" s="37">
        <v>0</v>
      </c>
      <c r="BN468" s="37">
        <v>0</v>
      </c>
      <c r="BO468" s="37">
        <v>0</v>
      </c>
      <c r="BP468" s="37">
        <v>0</v>
      </c>
      <c r="BQ468" s="37">
        <v>0</v>
      </c>
      <c r="BR468" s="37">
        <v>0</v>
      </c>
      <c r="BS468" s="37">
        <v>0</v>
      </c>
      <c r="BT468" s="37">
        <v>0</v>
      </c>
      <c r="BU468" s="37">
        <v>0</v>
      </c>
      <c r="BV468" s="37">
        <v>0</v>
      </c>
      <c r="BW468" s="37">
        <v>0</v>
      </c>
      <c r="BX468" s="37">
        <v>0</v>
      </c>
      <c r="BY468" s="37">
        <v>0</v>
      </c>
      <c r="BZ468" s="37">
        <v>0</v>
      </c>
      <c r="CA468" s="37">
        <v>0</v>
      </c>
      <c r="CB468" s="37">
        <v>0</v>
      </c>
      <c r="CC468" s="90">
        <v>0</v>
      </c>
      <c r="CD468" s="37">
        <v>0</v>
      </c>
      <c r="CE468" s="37">
        <v>0</v>
      </c>
      <c r="CF468" s="37">
        <v>0</v>
      </c>
      <c r="CG468" s="37">
        <v>0</v>
      </c>
      <c r="CH468" s="37">
        <v>0</v>
      </c>
      <c r="CI468" s="37">
        <v>0</v>
      </c>
      <c r="CJ468" s="37">
        <v>0</v>
      </c>
      <c r="CK468" s="37">
        <v>0</v>
      </c>
      <c r="CL468" s="37">
        <v>0</v>
      </c>
      <c r="CM468" s="37">
        <v>0</v>
      </c>
      <c r="CN468" s="37">
        <v>0</v>
      </c>
      <c r="CO468" s="37">
        <v>0</v>
      </c>
      <c r="CP468" s="37">
        <v>0</v>
      </c>
      <c r="CQ468" s="37">
        <v>0</v>
      </c>
      <c r="CR468" s="37">
        <v>0</v>
      </c>
      <c r="CS468" s="37">
        <v>0</v>
      </c>
      <c r="CT468" s="37">
        <v>0</v>
      </c>
      <c r="CU468" s="37">
        <v>0</v>
      </c>
      <c r="CV468" s="37">
        <v>0</v>
      </c>
      <c r="CW468" s="75">
        <v>0</v>
      </c>
      <c r="CX468" s="37">
        <v>0</v>
      </c>
      <c r="CY468" s="37">
        <v>1</v>
      </c>
      <c r="CZ468" s="37">
        <v>0</v>
      </c>
      <c r="DA468" s="37">
        <v>0</v>
      </c>
      <c r="DB468" s="37">
        <v>0</v>
      </c>
      <c r="DC468" s="37" t="s">
        <v>1771</v>
      </c>
      <c r="DD468" s="37" t="s">
        <v>311</v>
      </c>
      <c r="DE468" s="37"/>
      <c r="DF468" s="37">
        <v>1</v>
      </c>
      <c r="DG468" s="37"/>
      <c r="DH468" s="37"/>
      <c r="DI468" s="37"/>
      <c r="DJ468" s="37"/>
      <c r="DK468" s="37"/>
      <c r="DL468" s="37">
        <v>0</v>
      </c>
      <c r="DM468" s="37"/>
      <c r="DN468" s="37">
        <v>1</v>
      </c>
      <c r="DO468" s="37">
        <v>1994</v>
      </c>
      <c r="DP468" s="37" t="s">
        <v>2863</v>
      </c>
      <c r="DQ468" s="102" t="s">
        <v>2862</v>
      </c>
      <c r="DR468" s="37" t="s">
        <v>460</v>
      </c>
      <c r="DS468" s="37" t="s">
        <v>2863</v>
      </c>
    </row>
    <row r="469" spans="1:196" s="38" customFormat="1" ht="15.75" customHeight="1" x14ac:dyDescent="0.3">
      <c r="A469" s="37" t="s">
        <v>18</v>
      </c>
      <c r="B469" s="74" t="s">
        <v>2861</v>
      </c>
      <c r="C469" s="102" t="s">
        <v>2864</v>
      </c>
      <c r="D469" s="37"/>
      <c r="E469" s="37"/>
      <c r="F469" s="37" t="s">
        <v>122</v>
      </c>
      <c r="G469" s="37"/>
      <c r="H469" s="546" t="s">
        <v>8574</v>
      </c>
      <c r="I469" s="37" t="s">
        <v>56</v>
      </c>
      <c r="J469" s="37" t="s">
        <v>173</v>
      </c>
      <c r="K469" s="37" t="s">
        <v>471</v>
      </c>
      <c r="L469" s="37"/>
      <c r="M469" s="37" t="s">
        <v>274</v>
      </c>
      <c r="N469" s="37" t="s">
        <v>300</v>
      </c>
      <c r="O469" s="37" t="s">
        <v>300</v>
      </c>
      <c r="P469" s="37"/>
      <c r="Q469" s="75"/>
      <c r="R469" s="37">
        <v>0</v>
      </c>
      <c r="S469" s="37">
        <v>0</v>
      </c>
      <c r="T469" s="37">
        <v>0</v>
      </c>
      <c r="U469" s="37">
        <v>0</v>
      </c>
      <c r="V469" s="37">
        <v>0</v>
      </c>
      <c r="W469" s="37">
        <v>1</v>
      </c>
      <c r="X469" s="37">
        <v>0</v>
      </c>
      <c r="Y469" s="37">
        <v>0</v>
      </c>
      <c r="Z469" s="37"/>
      <c r="AA469" s="37">
        <v>0</v>
      </c>
      <c r="AB469" s="37">
        <v>0</v>
      </c>
      <c r="AC469" s="37">
        <v>0</v>
      </c>
      <c r="AD469" s="37">
        <v>0</v>
      </c>
      <c r="AE469" s="37">
        <v>0</v>
      </c>
      <c r="AF469" s="37">
        <v>0</v>
      </c>
      <c r="AG469" s="37">
        <v>0</v>
      </c>
      <c r="AH469" s="37">
        <v>0</v>
      </c>
      <c r="AI469" s="37">
        <v>0</v>
      </c>
      <c r="AJ469" s="37">
        <v>0</v>
      </c>
      <c r="AK469" s="37">
        <v>0</v>
      </c>
      <c r="AL469" s="37">
        <v>0</v>
      </c>
      <c r="AM469" s="37">
        <v>0</v>
      </c>
      <c r="AN469" s="37">
        <v>0</v>
      </c>
      <c r="AO469" s="37">
        <v>0</v>
      </c>
      <c r="AP469" s="37">
        <v>0</v>
      </c>
      <c r="AQ469" s="37">
        <v>0</v>
      </c>
      <c r="AR469" s="37">
        <v>0</v>
      </c>
      <c r="AS469" s="37">
        <v>0</v>
      </c>
      <c r="AT469" s="37">
        <v>0</v>
      </c>
      <c r="AU469" s="37">
        <v>0</v>
      </c>
      <c r="AV469" s="37">
        <v>0</v>
      </c>
      <c r="AW469" s="37">
        <v>0</v>
      </c>
      <c r="AX469" s="37">
        <v>0</v>
      </c>
      <c r="AY469" s="37">
        <v>0</v>
      </c>
      <c r="AZ469" s="37">
        <v>0</v>
      </c>
      <c r="BA469" s="37">
        <v>0</v>
      </c>
      <c r="BB469" s="37">
        <v>0</v>
      </c>
      <c r="BC469" s="37">
        <v>0</v>
      </c>
      <c r="BD469" s="37">
        <v>0</v>
      </c>
      <c r="BE469" s="37">
        <v>0</v>
      </c>
      <c r="BF469" s="37">
        <v>0</v>
      </c>
      <c r="BG469" s="37">
        <v>0</v>
      </c>
      <c r="BH469" s="52">
        <v>0</v>
      </c>
      <c r="BI469" s="37">
        <v>0</v>
      </c>
      <c r="BJ469" s="52">
        <v>0</v>
      </c>
      <c r="BK469" s="37">
        <v>0</v>
      </c>
      <c r="BL469" s="52">
        <v>0</v>
      </c>
      <c r="BM469" s="37">
        <v>0</v>
      </c>
      <c r="BN469" s="37">
        <v>0</v>
      </c>
      <c r="BO469" s="37">
        <v>0</v>
      </c>
      <c r="BP469" s="37">
        <v>0</v>
      </c>
      <c r="BQ469" s="37">
        <v>0</v>
      </c>
      <c r="BR469" s="37">
        <v>0</v>
      </c>
      <c r="BS469" s="37">
        <v>0</v>
      </c>
      <c r="BT469" s="37">
        <v>0</v>
      </c>
      <c r="BU469" s="37">
        <v>0</v>
      </c>
      <c r="BV469" s="37">
        <v>0</v>
      </c>
      <c r="BW469" s="37">
        <v>0</v>
      </c>
      <c r="BX469" s="37">
        <v>0</v>
      </c>
      <c r="BY469" s="37">
        <v>0</v>
      </c>
      <c r="BZ469" s="37">
        <v>0</v>
      </c>
      <c r="CA469" s="37">
        <v>0</v>
      </c>
      <c r="CB469" s="37">
        <v>0</v>
      </c>
      <c r="CC469" s="90">
        <v>0</v>
      </c>
      <c r="CD469" s="37">
        <v>0</v>
      </c>
      <c r="CE469" s="37">
        <v>0</v>
      </c>
      <c r="CF469" s="37">
        <v>0</v>
      </c>
      <c r="CG469" s="37">
        <v>0</v>
      </c>
      <c r="CH469" s="37">
        <v>0</v>
      </c>
      <c r="CI469" s="37">
        <v>0</v>
      </c>
      <c r="CJ469" s="37">
        <v>0</v>
      </c>
      <c r="CK469" s="37">
        <v>0</v>
      </c>
      <c r="CL469" s="37">
        <v>0</v>
      </c>
      <c r="CM469" s="37">
        <v>0</v>
      </c>
      <c r="CN469" s="37">
        <v>0</v>
      </c>
      <c r="CO469" s="37">
        <v>0</v>
      </c>
      <c r="CP469" s="37">
        <v>0</v>
      </c>
      <c r="CQ469" s="37">
        <v>0</v>
      </c>
      <c r="CR469" s="37">
        <v>0</v>
      </c>
      <c r="CS469" s="37">
        <v>0</v>
      </c>
      <c r="CT469" s="37">
        <v>0</v>
      </c>
      <c r="CU469" s="37">
        <v>0</v>
      </c>
      <c r="CV469" s="37">
        <v>0</v>
      </c>
      <c r="CW469" s="75">
        <v>0</v>
      </c>
      <c r="CX469" s="37">
        <v>0</v>
      </c>
      <c r="CY469" s="37">
        <v>1</v>
      </c>
      <c r="CZ469" s="37">
        <v>0</v>
      </c>
      <c r="DA469" s="37">
        <v>0</v>
      </c>
      <c r="DB469" s="37">
        <v>0</v>
      </c>
      <c r="DC469" s="37" t="s">
        <v>8596</v>
      </c>
      <c r="DD469" s="37" t="s">
        <v>311</v>
      </c>
      <c r="DE469" s="37"/>
      <c r="DF469" s="37">
        <v>1</v>
      </c>
      <c r="DG469" s="37"/>
      <c r="DH469" s="37"/>
      <c r="DI469" s="37"/>
      <c r="DJ469" s="37"/>
      <c r="DK469" s="37"/>
      <c r="DL469" s="37">
        <v>0</v>
      </c>
      <c r="DM469" s="37"/>
      <c r="DN469" s="37">
        <v>1</v>
      </c>
      <c r="DO469" s="37">
        <v>1941</v>
      </c>
      <c r="DP469" s="37" t="s">
        <v>2865</v>
      </c>
      <c r="DQ469" s="102" t="s">
        <v>2864</v>
      </c>
      <c r="DR469" s="37" t="s">
        <v>460</v>
      </c>
      <c r="DS469" s="37" t="s">
        <v>2865</v>
      </c>
    </row>
    <row r="470" spans="1:196" s="37" customFormat="1" ht="15.75" customHeight="1" x14ac:dyDescent="0.3">
      <c r="A470" s="37" t="s">
        <v>18</v>
      </c>
      <c r="B470" s="74" t="s">
        <v>2861</v>
      </c>
      <c r="C470" s="102" t="s">
        <v>2866</v>
      </c>
      <c r="F470" s="37" t="s">
        <v>122</v>
      </c>
      <c r="H470" s="546" t="s">
        <v>8574</v>
      </c>
      <c r="I470" s="37" t="s">
        <v>56</v>
      </c>
      <c r="J470" s="37" t="s">
        <v>173</v>
      </c>
      <c r="K470" s="37" t="s">
        <v>471</v>
      </c>
      <c r="M470" s="37" t="s">
        <v>274</v>
      </c>
      <c r="N470" s="37" t="s">
        <v>300</v>
      </c>
      <c r="O470" s="37" t="s">
        <v>300</v>
      </c>
      <c r="Q470" s="75"/>
      <c r="R470" s="37">
        <v>0</v>
      </c>
      <c r="S470" s="37">
        <v>0</v>
      </c>
      <c r="T470" s="37">
        <v>0</v>
      </c>
      <c r="U470" s="37">
        <v>0</v>
      </c>
      <c r="V470" s="37">
        <v>0</v>
      </c>
      <c r="W470" s="37">
        <v>1</v>
      </c>
      <c r="X470" s="37">
        <v>0</v>
      </c>
      <c r="Y470" s="37">
        <v>0</v>
      </c>
      <c r="AA470" s="37">
        <v>0</v>
      </c>
      <c r="AB470" s="37">
        <v>0</v>
      </c>
      <c r="AC470" s="37">
        <v>0</v>
      </c>
      <c r="AD470" s="37">
        <v>0</v>
      </c>
      <c r="AE470" s="37">
        <v>0</v>
      </c>
      <c r="AF470" s="37">
        <v>0</v>
      </c>
      <c r="AG470" s="37">
        <v>0</v>
      </c>
      <c r="AH470" s="37">
        <v>0</v>
      </c>
      <c r="AI470" s="37">
        <v>0</v>
      </c>
      <c r="AJ470" s="37">
        <v>0</v>
      </c>
      <c r="AK470" s="37">
        <v>0</v>
      </c>
      <c r="AL470" s="37">
        <v>0</v>
      </c>
      <c r="AM470" s="37">
        <v>0</v>
      </c>
      <c r="AN470" s="37">
        <v>0</v>
      </c>
      <c r="AO470" s="37">
        <v>0</v>
      </c>
      <c r="AP470" s="37">
        <v>0</v>
      </c>
      <c r="AQ470" s="37">
        <v>0</v>
      </c>
      <c r="AR470" s="37">
        <v>0</v>
      </c>
      <c r="AS470" s="37">
        <v>0</v>
      </c>
      <c r="AT470" s="37">
        <v>0</v>
      </c>
      <c r="AU470" s="37">
        <v>0</v>
      </c>
      <c r="AV470" s="37">
        <v>0</v>
      </c>
      <c r="AW470" s="37">
        <v>0</v>
      </c>
      <c r="AX470" s="37">
        <v>0</v>
      </c>
      <c r="AY470" s="37">
        <v>0</v>
      </c>
      <c r="AZ470" s="37">
        <v>0</v>
      </c>
      <c r="BA470" s="37">
        <v>0</v>
      </c>
      <c r="BB470" s="37">
        <v>0</v>
      </c>
      <c r="BC470" s="37">
        <v>0</v>
      </c>
      <c r="BD470" s="37">
        <v>0</v>
      </c>
      <c r="BE470" s="37">
        <v>0</v>
      </c>
      <c r="BF470" s="37">
        <v>0</v>
      </c>
      <c r="BG470" s="37">
        <v>0</v>
      </c>
      <c r="BH470" s="52">
        <v>0</v>
      </c>
      <c r="BI470" s="37">
        <v>0</v>
      </c>
      <c r="BJ470" s="52">
        <v>0</v>
      </c>
      <c r="BK470" s="37">
        <v>0</v>
      </c>
      <c r="BL470" s="52">
        <v>0</v>
      </c>
      <c r="BM470" s="37">
        <v>0</v>
      </c>
      <c r="BN470" s="37">
        <v>0</v>
      </c>
      <c r="BO470" s="37">
        <v>0</v>
      </c>
      <c r="BP470" s="37">
        <v>0</v>
      </c>
      <c r="BQ470" s="37">
        <v>0</v>
      </c>
      <c r="BR470" s="37">
        <v>0</v>
      </c>
      <c r="BS470" s="37">
        <v>0</v>
      </c>
      <c r="BT470" s="37">
        <v>0</v>
      </c>
      <c r="BU470" s="37">
        <v>0</v>
      </c>
      <c r="BV470" s="37">
        <v>0</v>
      </c>
      <c r="BW470" s="37">
        <v>0</v>
      </c>
      <c r="BX470" s="37">
        <v>0</v>
      </c>
      <c r="BY470" s="37">
        <v>0</v>
      </c>
      <c r="BZ470" s="37">
        <v>0</v>
      </c>
      <c r="CA470" s="37">
        <v>0</v>
      </c>
      <c r="CB470" s="37">
        <v>0</v>
      </c>
      <c r="CC470" s="90">
        <v>0</v>
      </c>
      <c r="CD470" s="37">
        <v>0</v>
      </c>
      <c r="CE470" s="37">
        <v>0</v>
      </c>
      <c r="CF470" s="37">
        <v>0</v>
      </c>
      <c r="CG470" s="37">
        <v>0</v>
      </c>
      <c r="CH470" s="37">
        <v>0</v>
      </c>
      <c r="CI470" s="37">
        <v>0</v>
      </c>
      <c r="CJ470" s="37">
        <v>0</v>
      </c>
      <c r="CK470" s="37">
        <v>0</v>
      </c>
      <c r="CL470" s="37">
        <v>0</v>
      </c>
      <c r="CM470" s="37">
        <v>0</v>
      </c>
      <c r="CN470" s="37">
        <v>0</v>
      </c>
      <c r="CO470" s="37">
        <v>0</v>
      </c>
      <c r="CP470" s="37">
        <v>0</v>
      </c>
      <c r="CQ470" s="37">
        <v>0</v>
      </c>
      <c r="CR470" s="37">
        <v>0</v>
      </c>
      <c r="CS470" s="37">
        <v>0</v>
      </c>
      <c r="CT470" s="37">
        <v>0</v>
      </c>
      <c r="CU470" s="37">
        <v>0</v>
      </c>
      <c r="CV470" s="37">
        <v>0</v>
      </c>
      <c r="CW470" s="75">
        <v>0</v>
      </c>
      <c r="CX470" s="37">
        <v>0</v>
      </c>
      <c r="CY470" s="37">
        <v>1</v>
      </c>
      <c r="CZ470" s="37">
        <v>0</v>
      </c>
      <c r="DA470" s="37">
        <v>0</v>
      </c>
      <c r="DB470" s="37">
        <v>0</v>
      </c>
      <c r="DC470" s="37" t="s">
        <v>2867</v>
      </c>
      <c r="DD470" s="37" t="s">
        <v>311</v>
      </c>
      <c r="DF470" s="37">
        <v>1</v>
      </c>
      <c r="DL470" s="37">
        <v>0</v>
      </c>
      <c r="DN470" s="37">
        <v>1</v>
      </c>
      <c r="DO470" s="37">
        <v>1941</v>
      </c>
      <c r="DP470" s="37" t="s">
        <v>2868</v>
      </c>
      <c r="DQ470" s="102" t="s">
        <v>2866</v>
      </c>
      <c r="DR470" s="37" t="s">
        <v>460</v>
      </c>
      <c r="DS470" s="37" t="s">
        <v>2868</v>
      </c>
      <c r="DT470" s="38"/>
      <c r="DU470" s="38"/>
      <c r="DV470" s="38"/>
      <c r="DW470" s="38"/>
      <c r="DX470" s="38"/>
      <c r="DY470" s="38"/>
      <c r="DZ470" s="38"/>
      <c r="EA470" s="38"/>
      <c r="EB470" s="38"/>
      <c r="EC470" s="38"/>
      <c r="ED470" s="38"/>
      <c r="EE470" s="38"/>
      <c r="EF470" s="38"/>
      <c r="EG470" s="38"/>
      <c r="EH470" s="38"/>
      <c r="EI470" s="38"/>
    </row>
    <row r="471" spans="1:196" s="37" customFormat="1" ht="15.75" customHeight="1" x14ac:dyDescent="0.3">
      <c r="A471" s="37" t="s">
        <v>18</v>
      </c>
      <c r="B471" s="74" t="s">
        <v>2861</v>
      </c>
      <c r="C471" s="102" t="s">
        <v>2869</v>
      </c>
      <c r="F471" s="37" t="s">
        <v>122</v>
      </c>
      <c r="H471" s="546" t="s">
        <v>8574</v>
      </c>
      <c r="I471" s="37" t="s">
        <v>56</v>
      </c>
      <c r="J471" s="37" t="s">
        <v>173</v>
      </c>
      <c r="K471" s="37" t="s">
        <v>471</v>
      </c>
      <c r="M471" s="37" t="s">
        <v>274</v>
      </c>
      <c r="N471" s="37" t="s">
        <v>300</v>
      </c>
      <c r="O471" s="37" t="s">
        <v>300</v>
      </c>
      <c r="Q471" s="75"/>
      <c r="R471" s="37">
        <v>0</v>
      </c>
      <c r="S471" s="37">
        <v>0</v>
      </c>
      <c r="T471" s="37">
        <v>0</v>
      </c>
      <c r="U471" s="37">
        <v>0</v>
      </c>
      <c r="V471" s="37">
        <v>0</v>
      </c>
      <c r="W471" s="37">
        <v>1</v>
      </c>
      <c r="X471" s="37">
        <v>0</v>
      </c>
      <c r="Y471" s="37">
        <v>0</v>
      </c>
      <c r="AA471" s="37">
        <v>0</v>
      </c>
      <c r="AB471" s="37">
        <v>0</v>
      </c>
      <c r="AC471" s="37">
        <v>0</v>
      </c>
      <c r="AD471" s="37">
        <v>0</v>
      </c>
      <c r="AE471" s="37">
        <v>0</v>
      </c>
      <c r="AF471" s="37">
        <v>0</v>
      </c>
      <c r="AG471" s="37">
        <v>0</v>
      </c>
      <c r="AH471" s="37">
        <v>0</v>
      </c>
      <c r="AI471" s="37">
        <v>0</v>
      </c>
      <c r="AJ471" s="37">
        <v>0</v>
      </c>
      <c r="AK471" s="37">
        <v>0</v>
      </c>
      <c r="AL471" s="37">
        <v>0</v>
      </c>
      <c r="AM471" s="37">
        <v>0</v>
      </c>
      <c r="AN471" s="37">
        <v>0</v>
      </c>
      <c r="AO471" s="37">
        <v>0</v>
      </c>
      <c r="AP471" s="37">
        <v>0</v>
      </c>
      <c r="AQ471" s="37">
        <v>0</v>
      </c>
      <c r="AR471" s="37">
        <v>0</v>
      </c>
      <c r="AS471" s="37">
        <v>0</v>
      </c>
      <c r="AT471" s="37">
        <v>0</v>
      </c>
      <c r="AU471" s="37">
        <v>0</v>
      </c>
      <c r="AV471" s="37">
        <v>0</v>
      </c>
      <c r="AW471" s="37">
        <v>0</v>
      </c>
      <c r="AX471" s="37">
        <v>0</v>
      </c>
      <c r="AY471" s="37">
        <v>0</v>
      </c>
      <c r="AZ471" s="37">
        <v>0</v>
      </c>
      <c r="BA471" s="37">
        <v>0</v>
      </c>
      <c r="BB471" s="37">
        <v>0</v>
      </c>
      <c r="BC471" s="37">
        <v>0</v>
      </c>
      <c r="BD471" s="37">
        <v>0</v>
      </c>
      <c r="BE471" s="37">
        <v>0</v>
      </c>
      <c r="BF471" s="37">
        <v>0</v>
      </c>
      <c r="BG471" s="37">
        <v>0</v>
      </c>
      <c r="BH471" s="52">
        <v>0</v>
      </c>
      <c r="BI471" s="37">
        <v>0</v>
      </c>
      <c r="BJ471" s="52">
        <v>0</v>
      </c>
      <c r="BK471" s="37">
        <v>0</v>
      </c>
      <c r="BL471" s="52">
        <v>0</v>
      </c>
      <c r="BM471" s="37">
        <v>0</v>
      </c>
      <c r="BN471" s="37">
        <v>0</v>
      </c>
      <c r="BO471" s="37">
        <v>0</v>
      </c>
      <c r="BP471" s="37">
        <v>0</v>
      </c>
      <c r="BQ471" s="37">
        <v>0</v>
      </c>
      <c r="BR471" s="37">
        <v>0</v>
      </c>
      <c r="BS471" s="37">
        <v>0</v>
      </c>
      <c r="BT471" s="37">
        <v>0</v>
      </c>
      <c r="BU471" s="37">
        <v>0</v>
      </c>
      <c r="BV471" s="37">
        <v>0</v>
      </c>
      <c r="BW471" s="37">
        <v>0</v>
      </c>
      <c r="BX471" s="37">
        <v>0</v>
      </c>
      <c r="BY471" s="37">
        <v>0</v>
      </c>
      <c r="BZ471" s="37">
        <v>0</v>
      </c>
      <c r="CA471" s="37">
        <v>0</v>
      </c>
      <c r="CB471" s="37">
        <v>0</v>
      </c>
      <c r="CC471" s="90">
        <v>0</v>
      </c>
      <c r="CD471" s="37">
        <v>0</v>
      </c>
      <c r="CE471" s="37">
        <v>0</v>
      </c>
      <c r="CF471" s="37">
        <v>0</v>
      </c>
      <c r="CG471" s="37">
        <v>0</v>
      </c>
      <c r="CH471" s="37">
        <v>0</v>
      </c>
      <c r="CI471" s="37">
        <v>0</v>
      </c>
      <c r="CJ471" s="37">
        <v>0</v>
      </c>
      <c r="CK471" s="37">
        <v>0</v>
      </c>
      <c r="CL471" s="37">
        <v>0</v>
      </c>
      <c r="CM471" s="37">
        <v>0</v>
      </c>
      <c r="CN471" s="37">
        <v>0</v>
      </c>
      <c r="CO471" s="37">
        <v>0</v>
      </c>
      <c r="CP471" s="37">
        <v>0</v>
      </c>
      <c r="CQ471" s="37">
        <v>0</v>
      </c>
      <c r="CR471" s="37">
        <v>0</v>
      </c>
      <c r="CS471" s="37">
        <v>0</v>
      </c>
      <c r="CT471" s="37">
        <v>0</v>
      </c>
      <c r="CU471" s="37">
        <v>0</v>
      </c>
      <c r="CV471" s="37">
        <v>0</v>
      </c>
      <c r="CW471" s="75">
        <v>0</v>
      </c>
      <c r="CX471" s="37">
        <v>0</v>
      </c>
      <c r="CY471" s="37">
        <v>1</v>
      </c>
      <c r="CZ471" s="37">
        <v>0</v>
      </c>
      <c r="DA471" s="37">
        <v>0</v>
      </c>
      <c r="DB471" s="37">
        <v>0</v>
      </c>
      <c r="DC471" s="37" t="s">
        <v>8597</v>
      </c>
      <c r="DD471" s="37" t="s">
        <v>311</v>
      </c>
      <c r="DF471" s="37">
        <v>1</v>
      </c>
      <c r="DL471" s="37">
        <v>0</v>
      </c>
      <c r="DN471" s="37">
        <v>1</v>
      </c>
      <c r="DO471" s="37">
        <v>1978</v>
      </c>
      <c r="DP471" s="147" t="s">
        <v>2871</v>
      </c>
      <c r="DQ471" s="102" t="s">
        <v>2869</v>
      </c>
      <c r="DR471" s="37" t="s">
        <v>460</v>
      </c>
      <c r="DS471" s="147" t="s">
        <v>2871</v>
      </c>
      <c r="DT471" s="148"/>
      <c r="DU471" s="148"/>
      <c r="DV471" s="148"/>
      <c r="DW471" s="148"/>
      <c r="DX471" s="148"/>
      <c r="DY471" s="148"/>
      <c r="DZ471" s="148"/>
      <c r="EA471" s="148"/>
      <c r="EB471" s="148"/>
      <c r="EC471" s="148"/>
      <c r="ED471" s="148"/>
      <c r="EE471" s="148"/>
      <c r="EF471" s="148"/>
      <c r="EG471" s="148"/>
      <c r="EH471" s="148"/>
      <c r="EI471" s="148"/>
    </row>
    <row r="472" spans="1:196" s="37" customFormat="1" ht="15.75" customHeight="1" x14ac:dyDescent="0.3">
      <c r="A472" s="37" t="s">
        <v>18</v>
      </c>
      <c r="B472" s="74" t="s">
        <v>2861</v>
      </c>
      <c r="C472" s="102" t="s">
        <v>2872</v>
      </c>
      <c r="F472" s="37" t="s">
        <v>122</v>
      </c>
      <c r="H472" s="546" t="s">
        <v>8574</v>
      </c>
      <c r="I472" s="37" t="s">
        <v>56</v>
      </c>
      <c r="J472" s="37" t="s">
        <v>173</v>
      </c>
      <c r="K472" s="37" t="s">
        <v>471</v>
      </c>
      <c r="M472" s="37" t="s">
        <v>274</v>
      </c>
      <c r="N472" s="37" t="s">
        <v>300</v>
      </c>
      <c r="O472" s="37" t="s">
        <v>299</v>
      </c>
      <c r="R472" s="37">
        <v>0</v>
      </c>
      <c r="S472" s="37">
        <v>0</v>
      </c>
      <c r="T472" s="37">
        <v>0</v>
      </c>
      <c r="U472" s="37">
        <v>0</v>
      </c>
      <c r="V472" s="37">
        <v>0</v>
      </c>
      <c r="W472" s="37">
        <v>0</v>
      </c>
      <c r="X472" s="37">
        <v>0</v>
      </c>
      <c r="Y472" s="37">
        <v>1</v>
      </c>
      <c r="AA472" s="37">
        <v>0</v>
      </c>
      <c r="AB472" s="37">
        <v>0</v>
      </c>
      <c r="AC472" s="37">
        <v>0</v>
      </c>
      <c r="AD472" s="37">
        <v>0</v>
      </c>
      <c r="AE472" s="37">
        <v>0</v>
      </c>
      <c r="AF472" s="37">
        <v>0</v>
      </c>
      <c r="AG472" s="37">
        <v>0</v>
      </c>
      <c r="AH472" s="37">
        <v>0</v>
      </c>
      <c r="AI472" s="37">
        <v>0</v>
      </c>
      <c r="AJ472" s="37">
        <v>0</v>
      </c>
      <c r="AK472" s="37">
        <v>0</v>
      </c>
      <c r="AL472" s="37">
        <v>0</v>
      </c>
      <c r="AM472" s="37">
        <v>0</v>
      </c>
      <c r="AN472" s="37">
        <v>0</v>
      </c>
      <c r="AO472" s="37">
        <v>0</v>
      </c>
      <c r="AP472" s="37">
        <v>0</v>
      </c>
      <c r="AQ472" s="37">
        <v>0</v>
      </c>
      <c r="AR472" s="37">
        <v>0</v>
      </c>
      <c r="AS472" s="37">
        <v>0</v>
      </c>
      <c r="AT472" s="37">
        <v>0</v>
      </c>
      <c r="AU472" s="37">
        <v>0</v>
      </c>
      <c r="AV472" s="37">
        <v>0</v>
      </c>
      <c r="AW472" s="37">
        <v>0</v>
      </c>
      <c r="AX472" s="37">
        <v>0</v>
      </c>
      <c r="AY472" s="37">
        <v>0</v>
      </c>
      <c r="AZ472" s="37">
        <v>0</v>
      </c>
      <c r="BA472" s="37">
        <v>0</v>
      </c>
      <c r="BB472" s="37">
        <v>0</v>
      </c>
      <c r="BC472" s="37">
        <v>0</v>
      </c>
      <c r="BD472" s="37">
        <v>0</v>
      </c>
      <c r="BE472" s="37">
        <v>0</v>
      </c>
      <c r="BF472" s="37">
        <v>0</v>
      </c>
      <c r="BG472" s="37">
        <v>0</v>
      </c>
      <c r="BH472" s="52">
        <v>0</v>
      </c>
      <c r="BI472" s="37">
        <v>0</v>
      </c>
      <c r="BJ472" s="52">
        <v>0</v>
      </c>
      <c r="BK472" s="37">
        <v>0</v>
      </c>
      <c r="BL472" s="52">
        <v>0</v>
      </c>
      <c r="BM472" s="37">
        <v>0</v>
      </c>
      <c r="BN472" s="37">
        <v>0</v>
      </c>
      <c r="BO472" s="37">
        <v>0</v>
      </c>
      <c r="BP472" s="37">
        <v>0</v>
      </c>
      <c r="BQ472" s="37">
        <v>0</v>
      </c>
      <c r="BR472" s="37">
        <v>0</v>
      </c>
      <c r="BS472" s="37">
        <v>0</v>
      </c>
      <c r="BT472" s="37">
        <v>0</v>
      </c>
      <c r="BU472" s="37">
        <v>0</v>
      </c>
      <c r="BV472" s="37">
        <v>0</v>
      </c>
      <c r="BW472" s="37">
        <v>0</v>
      </c>
      <c r="BX472" s="37">
        <v>0</v>
      </c>
      <c r="BY472" s="37">
        <v>0</v>
      </c>
      <c r="BZ472" s="37">
        <v>0</v>
      </c>
      <c r="CA472" s="37">
        <v>0</v>
      </c>
      <c r="CB472" s="37">
        <v>0</v>
      </c>
      <c r="CC472" s="37">
        <v>0</v>
      </c>
      <c r="CD472" s="37">
        <v>0</v>
      </c>
      <c r="CE472" s="37">
        <v>0</v>
      </c>
      <c r="CF472" s="37">
        <v>0</v>
      </c>
      <c r="CG472" s="37">
        <v>0</v>
      </c>
      <c r="CH472" s="37">
        <v>0</v>
      </c>
      <c r="CI472" s="37">
        <v>0</v>
      </c>
      <c r="CJ472" s="37">
        <v>0</v>
      </c>
      <c r="CK472" s="37">
        <v>0</v>
      </c>
      <c r="CL472" s="37">
        <v>0</v>
      </c>
      <c r="CM472" s="37">
        <v>0</v>
      </c>
      <c r="CN472" s="37">
        <v>0</v>
      </c>
      <c r="CO472" s="37">
        <v>0</v>
      </c>
      <c r="CP472" s="37">
        <v>0</v>
      </c>
      <c r="CQ472" s="37">
        <v>0</v>
      </c>
      <c r="CR472" s="37">
        <v>0</v>
      </c>
      <c r="CS472" s="37">
        <v>0</v>
      </c>
      <c r="CT472" s="37">
        <v>0</v>
      </c>
      <c r="CU472" s="37">
        <v>0</v>
      </c>
      <c r="CV472" s="37">
        <v>0</v>
      </c>
      <c r="CW472" s="37">
        <v>0</v>
      </c>
      <c r="CX472" s="37">
        <v>0</v>
      </c>
      <c r="CY472" s="37">
        <v>1</v>
      </c>
      <c r="CZ472" s="37">
        <v>0</v>
      </c>
      <c r="DA472" s="37">
        <v>0</v>
      </c>
      <c r="DB472" s="37">
        <v>0</v>
      </c>
      <c r="DC472" s="37" t="s">
        <v>2389</v>
      </c>
      <c r="DD472" s="37" t="s">
        <v>311</v>
      </c>
      <c r="DF472" s="37">
        <v>1</v>
      </c>
      <c r="DG472" s="37" t="s">
        <v>2873</v>
      </c>
      <c r="DL472" s="37">
        <v>1</v>
      </c>
      <c r="DM472" s="37" t="s">
        <v>595</v>
      </c>
      <c r="DN472" s="37">
        <v>1</v>
      </c>
      <c r="DO472" s="37">
        <v>2014</v>
      </c>
      <c r="DP472" s="37" t="s">
        <v>2874</v>
      </c>
      <c r="DQ472" s="102" t="s">
        <v>2872</v>
      </c>
      <c r="DR472" s="37" t="s">
        <v>460</v>
      </c>
      <c r="DS472" s="37" t="s">
        <v>2874</v>
      </c>
      <c r="DT472" s="38"/>
      <c r="DU472" s="38"/>
      <c r="DV472" s="38"/>
      <c r="DW472" s="38"/>
      <c r="DX472" s="38"/>
      <c r="DY472" s="38"/>
      <c r="DZ472" s="38"/>
      <c r="EA472" s="38"/>
      <c r="EB472" s="38"/>
      <c r="EC472" s="38"/>
      <c r="ED472" s="38"/>
      <c r="EE472" s="38"/>
      <c r="EF472" s="38"/>
      <c r="EG472" s="38"/>
      <c r="EH472" s="38"/>
      <c r="EI472" s="38"/>
    </row>
    <row r="473" spans="1:196" s="37" customFormat="1" ht="15.75" customHeight="1" x14ac:dyDescent="0.3">
      <c r="A473" s="37" t="s">
        <v>18</v>
      </c>
      <c r="B473" s="74" t="s">
        <v>2861</v>
      </c>
      <c r="C473" s="102" t="s">
        <v>2875</v>
      </c>
      <c r="F473" s="37" t="s">
        <v>122</v>
      </c>
      <c r="H473" s="546" t="s">
        <v>8574</v>
      </c>
      <c r="I473" s="37" t="s">
        <v>56</v>
      </c>
      <c r="J473" s="37" t="s">
        <v>173</v>
      </c>
      <c r="K473" s="37" t="s">
        <v>471</v>
      </c>
      <c r="M473" s="37" t="s">
        <v>274</v>
      </c>
      <c r="N473" s="37" t="s">
        <v>300</v>
      </c>
      <c r="O473" s="37" t="s">
        <v>299</v>
      </c>
      <c r="Q473" s="75"/>
      <c r="R473" s="37">
        <v>0</v>
      </c>
      <c r="S473" s="37">
        <v>0</v>
      </c>
      <c r="T473" s="37">
        <v>0</v>
      </c>
      <c r="U473" s="37">
        <v>0</v>
      </c>
      <c r="V473" s="37">
        <v>0</v>
      </c>
      <c r="W473" s="37">
        <v>1</v>
      </c>
      <c r="X473" s="37">
        <v>0</v>
      </c>
      <c r="Y473" s="37">
        <v>0</v>
      </c>
      <c r="AA473" s="37">
        <v>0</v>
      </c>
      <c r="AB473" s="37">
        <v>0</v>
      </c>
      <c r="AC473" s="37">
        <v>0</v>
      </c>
      <c r="AD473" s="37">
        <v>0</v>
      </c>
      <c r="AE473" s="37">
        <v>0</v>
      </c>
      <c r="AF473" s="37">
        <v>0</v>
      </c>
      <c r="AG473" s="37">
        <v>0</v>
      </c>
      <c r="AH473" s="37">
        <v>0</v>
      </c>
      <c r="AI473" s="37">
        <v>0</v>
      </c>
      <c r="AJ473" s="37">
        <v>0</v>
      </c>
      <c r="AK473" s="37">
        <v>0</v>
      </c>
      <c r="AL473" s="37">
        <v>0</v>
      </c>
      <c r="AM473" s="37">
        <v>0</v>
      </c>
      <c r="AN473" s="37">
        <v>0</v>
      </c>
      <c r="AO473" s="37">
        <v>0</v>
      </c>
      <c r="AP473" s="37">
        <v>0</v>
      </c>
      <c r="AQ473" s="37">
        <v>0</v>
      </c>
      <c r="AR473" s="37">
        <v>0</v>
      </c>
      <c r="AS473" s="37">
        <v>0</v>
      </c>
      <c r="AT473" s="37">
        <v>0</v>
      </c>
      <c r="AU473" s="37">
        <v>0</v>
      </c>
      <c r="AV473" s="37">
        <v>0</v>
      </c>
      <c r="AW473" s="37">
        <v>0</v>
      </c>
      <c r="AX473" s="37">
        <v>0</v>
      </c>
      <c r="AY473" s="37">
        <v>0</v>
      </c>
      <c r="AZ473" s="37">
        <v>0</v>
      </c>
      <c r="BA473" s="37">
        <v>0</v>
      </c>
      <c r="BB473" s="37">
        <v>0</v>
      </c>
      <c r="BC473" s="37">
        <v>0</v>
      </c>
      <c r="BD473" s="37">
        <v>0</v>
      </c>
      <c r="BE473" s="37">
        <v>0</v>
      </c>
      <c r="BF473" s="37">
        <v>0</v>
      </c>
      <c r="BG473" s="37">
        <v>0</v>
      </c>
      <c r="BH473" s="52">
        <v>0</v>
      </c>
      <c r="BI473" s="37">
        <v>0</v>
      </c>
      <c r="BJ473" s="52">
        <v>0</v>
      </c>
      <c r="BK473" s="37">
        <v>0</v>
      </c>
      <c r="BL473" s="52">
        <v>0</v>
      </c>
      <c r="BM473" s="37">
        <v>0</v>
      </c>
      <c r="BN473" s="37">
        <v>0</v>
      </c>
      <c r="BO473" s="37">
        <v>0</v>
      </c>
      <c r="BP473" s="37">
        <v>0</v>
      </c>
      <c r="BQ473" s="37">
        <v>0</v>
      </c>
      <c r="BR473" s="37">
        <v>0</v>
      </c>
      <c r="BS473" s="37">
        <v>0</v>
      </c>
      <c r="BT473" s="37">
        <v>0</v>
      </c>
      <c r="BU473" s="37">
        <v>0</v>
      </c>
      <c r="BV473" s="37">
        <v>0</v>
      </c>
      <c r="BW473" s="90">
        <v>0</v>
      </c>
      <c r="BX473" s="37">
        <v>0</v>
      </c>
      <c r="BY473" s="37">
        <v>0</v>
      </c>
      <c r="BZ473" s="37">
        <v>0</v>
      </c>
      <c r="CA473" s="37">
        <v>0</v>
      </c>
      <c r="CB473" s="37">
        <v>0</v>
      </c>
      <c r="CC473" s="37">
        <v>0</v>
      </c>
      <c r="CD473" s="37">
        <v>0</v>
      </c>
      <c r="CE473" s="37">
        <v>0</v>
      </c>
      <c r="CF473" s="37">
        <v>0</v>
      </c>
      <c r="CG473" s="37">
        <v>0</v>
      </c>
      <c r="CH473" s="37">
        <v>0</v>
      </c>
      <c r="CI473" s="37">
        <v>0</v>
      </c>
      <c r="CJ473" s="37">
        <v>0</v>
      </c>
      <c r="CK473" s="37">
        <v>0</v>
      </c>
      <c r="CL473" s="37">
        <v>0</v>
      </c>
      <c r="CM473" s="37">
        <v>0</v>
      </c>
      <c r="CN473" s="37">
        <v>0</v>
      </c>
      <c r="CO473" s="37">
        <v>0</v>
      </c>
      <c r="CP473" s="37">
        <v>0</v>
      </c>
      <c r="CQ473" s="75">
        <v>0</v>
      </c>
      <c r="CR473" s="37">
        <v>0</v>
      </c>
      <c r="CS473" s="37">
        <v>0</v>
      </c>
      <c r="CT473" s="37">
        <v>0</v>
      </c>
      <c r="CU473" s="37">
        <v>0</v>
      </c>
      <c r="CV473" s="37">
        <v>0</v>
      </c>
      <c r="CW473" s="37">
        <v>0</v>
      </c>
      <c r="CX473" s="37">
        <v>0</v>
      </c>
      <c r="CY473" s="37">
        <v>1</v>
      </c>
      <c r="CZ473" s="37">
        <v>0</v>
      </c>
      <c r="DA473" s="37">
        <v>0</v>
      </c>
      <c r="DB473" s="37">
        <v>0</v>
      </c>
      <c r="DC473" s="37" t="s">
        <v>1771</v>
      </c>
      <c r="DD473" s="37" t="s">
        <v>311</v>
      </c>
      <c r="DF473" s="37">
        <v>1</v>
      </c>
      <c r="DL473" s="37">
        <v>0</v>
      </c>
      <c r="DN473" s="37">
        <v>1</v>
      </c>
      <c r="DO473" s="37">
        <v>1939</v>
      </c>
      <c r="DP473" s="37" t="s">
        <v>2876</v>
      </c>
      <c r="DQ473" s="102" t="s">
        <v>2875</v>
      </c>
      <c r="DR473" s="37" t="s">
        <v>460</v>
      </c>
      <c r="DS473" s="37" t="s">
        <v>2876</v>
      </c>
      <c r="DT473" s="38"/>
      <c r="DU473" s="38"/>
      <c r="DV473" s="38"/>
      <c r="DW473" s="38"/>
      <c r="DX473" s="38"/>
      <c r="DY473" s="38"/>
      <c r="DZ473" s="38"/>
      <c r="EA473" s="38"/>
      <c r="EB473" s="38"/>
      <c r="EC473" s="38"/>
      <c r="ED473" s="38"/>
      <c r="EE473" s="38"/>
      <c r="EF473" s="38"/>
      <c r="EG473" s="38"/>
      <c r="EH473" s="38"/>
      <c r="EI473" s="38"/>
    </row>
    <row r="474" spans="1:196" s="37" customFormat="1" ht="15.75" customHeight="1" x14ac:dyDescent="0.3">
      <c r="A474" s="37" t="s">
        <v>18</v>
      </c>
      <c r="B474" s="74" t="s">
        <v>2861</v>
      </c>
      <c r="C474" s="102" t="s">
        <v>2877</v>
      </c>
      <c r="F474" s="37" t="s">
        <v>122</v>
      </c>
      <c r="H474" s="546" t="s">
        <v>8574</v>
      </c>
      <c r="I474" s="37" t="s">
        <v>56</v>
      </c>
      <c r="J474" s="37" t="s">
        <v>173</v>
      </c>
      <c r="K474" s="37" t="s">
        <v>471</v>
      </c>
      <c r="M474" s="37" t="s">
        <v>274</v>
      </c>
      <c r="N474" s="37" t="s">
        <v>300</v>
      </c>
      <c r="O474" s="37" t="s">
        <v>299</v>
      </c>
      <c r="R474" s="37">
        <v>0</v>
      </c>
      <c r="S474" s="37">
        <v>0</v>
      </c>
      <c r="T474" s="37">
        <v>0</v>
      </c>
      <c r="U474" s="37">
        <v>0</v>
      </c>
      <c r="V474" s="37">
        <v>0</v>
      </c>
      <c r="W474" s="37">
        <v>1</v>
      </c>
      <c r="X474" s="37">
        <v>0</v>
      </c>
      <c r="Y474" s="37">
        <v>0</v>
      </c>
      <c r="AA474" s="37">
        <v>0</v>
      </c>
      <c r="AB474" s="37">
        <v>0</v>
      </c>
      <c r="AC474" s="37">
        <v>0</v>
      </c>
      <c r="AD474" s="37">
        <v>0</v>
      </c>
      <c r="AE474" s="37">
        <v>0</v>
      </c>
      <c r="AF474" s="37">
        <v>0</v>
      </c>
      <c r="AG474" s="37">
        <v>0</v>
      </c>
      <c r="AH474" s="37">
        <v>0</v>
      </c>
      <c r="AI474" s="37">
        <v>0</v>
      </c>
      <c r="AJ474" s="37">
        <v>0</v>
      </c>
      <c r="AK474" s="37">
        <v>0</v>
      </c>
      <c r="AL474" s="37">
        <v>0</v>
      </c>
      <c r="AM474" s="37">
        <v>0</v>
      </c>
      <c r="AN474" s="37">
        <v>0</v>
      </c>
      <c r="AO474" s="37">
        <v>0</v>
      </c>
      <c r="AP474" s="37">
        <v>0</v>
      </c>
      <c r="AQ474" s="37">
        <v>0</v>
      </c>
      <c r="AR474" s="37">
        <v>0</v>
      </c>
      <c r="AS474" s="37">
        <v>0</v>
      </c>
      <c r="AT474" s="37">
        <v>0</v>
      </c>
      <c r="AU474" s="37">
        <v>0</v>
      </c>
      <c r="AV474" s="37">
        <v>0</v>
      </c>
      <c r="AW474" s="37">
        <v>0</v>
      </c>
      <c r="AX474" s="37">
        <v>0</v>
      </c>
      <c r="AY474" s="37">
        <v>0</v>
      </c>
      <c r="AZ474" s="37">
        <v>0</v>
      </c>
      <c r="BA474" s="37">
        <v>0</v>
      </c>
      <c r="BB474" s="37">
        <v>0</v>
      </c>
      <c r="BC474" s="37">
        <v>0</v>
      </c>
      <c r="BD474" s="37">
        <v>0</v>
      </c>
      <c r="BE474" s="37">
        <v>0</v>
      </c>
      <c r="BF474" s="37">
        <v>0</v>
      </c>
      <c r="BG474" s="37">
        <v>0</v>
      </c>
      <c r="BH474" s="52">
        <v>0</v>
      </c>
      <c r="BI474" s="37">
        <v>0</v>
      </c>
      <c r="BJ474" s="52">
        <v>0</v>
      </c>
      <c r="BK474" s="37">
        <v>0</v>
      </c>
      <c r="BL474" s="52">
        <v>0</v>
      </c>
      <c r="BM474" s="37">
        <v>0</v>
      </c>
      <c r="BN474" s="37">
        <v>0</v>
      </c>
      <c r="BO474" s="37">
        <v>0</v>
      </c>
      <c r="BP474" s="37">
        <v>0</v>
      </c>
      <c r="BQ474" s="37">
        <v>0</v>
      </c>
      <c r="BR474" s="37">
        <v>0</v>
      </c>
      <c r="BS474" s="37">
        <v>0</v>
      </c>
      <c r="BT474" s="37">
        <v>0</v>
      </c>
      <c r="BU474" s="37">
        <v>0</v>
      </c>
      <c r="BV474" s="37">
        <v>0</v>
      </c>
      <c r="BW474" s="37">
        <v>0</v>
      </c>
      <c r="BX474" s="37">
        <v>0</v>
      </c>
      <c r="BY474" s="37">
        <v>0</v>
      </c>
      <c r="BZ474" s="37">
        <v>0</v>
      </c>
      <c r="CA474" s="37">
        <v>0</v>
      </c>
      <c r="CB474" s="37">
        <v>0</v>
      </c>
      <c r="CC474" s="90">
        <v>0</v>
      </c>
      <c r="CD474" s="37">
        <v>0</v>
      </c>
      <c r="CE474" s="37">
        <v>0</v>
      </c>
      <c r="CF474" s="37">
        <v>0</v>
      </c>
      <c r="CG474" s="37">
        <v>0</v>
      </c>
      <c r="CH474" s="37">
        <v>0</v>
      </c>
      <c r="CI474" s="37">
        <v>0</v>
      </c>
      <c r="CJ474" s="37">
        <v>0</v>
      </c>
      <c r="CK474" s="37">
        <v>0</v>
      </c>
      <c r="CL474" s="37">
        <v>0</v>
      </c>
      <c r="CM474" s="37">
        <v>0</v>
      </c>
      <c r="CN474" s="37">
        <v>0</v>
      </c>
      <c r="CO474" s="37">
        <v>0</v>
      </c>
      <c r="CP474" s="37">
        <v>0</v>
      </c>
      <c r="CQ474" s="37">
        <v>0</v>
      </c>
      <c r="CR474" s="37">
        <v>0</v>
      </c>
      <c r="CS474" s="37">
        <v>0</v>
      </c>
      <c r="CT474" s="37">
        <v>0</v>
      </c>
      <c r="CU474" s="37">
        <v>0</v>
      </c>
      <c r="CV474" s="37">
        <v>0</v>
      </c>
      <c r="CW474" s="75">
        <v>0</v>
      </c>
      <c r="CX474" s="37">
        <v>0</v>
      </c>
      <c r="CY474" s="37">
        <v>1</v>
      </c>
      <c r="CZ474" s="37">
        <v>0</v>
      </c>
      <c r="DA474" s="37">
        <v>0</v>
      </c>
      <c r="DB474" s="37">
        <v>0</v>
      </c>
      <c r="DC474" s="37" t="s">
        <v>1771</v>
      </c>
      <c r="DD474" s="37" t="s">
        <v>311</v>
      </c>
      <c r="DF474" s="37">
        <v>1</v>
      </c>
      <c r="DL474" s="37">
        <v>0</v>
      </c>
      <c r="DN474" s="37">
        <v>1</v>
      </c>
      <c r="DO474" s="37">
        <v>1978</v>
      </c>
      <c r="DP474" s="37" t="s">
        <v>2878</v>
      </c>
      <c r="DQ474" s="102" t="s">
        <v>2877</v>
      </c>
      <c r="DR474" s="37" t="s">
        <v>460</v>
      </c>
      <c r="DS474" s="37" t="s">
        <v>2878</v>
      </c>
      <c r="DT474" s="38"/>
      <c r="DU474" s="38"/>
      <c r="DV474" s="38"/>
      <c r="DW474" s="38"/>
      <c r="DX474" s="38"/>
      <c r="DY474" s="38"/>
      <c r="DZ474" s="38"/>
      <c r="EA474" s="38"/>
      <c r="EB474" s="38"/>
      <c r="EC474" s="38"/>
      <c r="ED474" s="38"/>
      <c r="EE474" s="38"/>
      <c r="EF474" s="38"/>
      <c r="EG474" s="38"/>
      <c r="EH474" s="38"/>
      <c r="EI474" s="38"/>
    </row>
    <row r="475" spans="1:196" s="145" customFormat="1" ht="15.75" customHeight="1" x14ac:dyDescent="0.3">
      <c r="A475" s="37" t="s">
        <v>18</v>
      </c>
      <c r="B475" s="74" t="s">
        <v>2861</v>
      </c>
      <c r="C475" s="102" t="s">
        <v>2879</v>
      </c>
      <c r="D475" s="37"/>
      <c r="E475" s="37"/>
      <c r="F475" s="37" t="s">
        <v>122</v>
      </c>
      <c r="G475" s="37"/>
      <c r="H475" s="546" t="s">
        <v>8574</v>
      </c>
      <c r="I475" s="37" t="s">
        <v>56</v>
      </c>
      <c r="J475" s="37" t="s">
        <v>173</v>
      </c>
      <c r="K475" s="37" t="s">
        <v>471</v>
      </c>
      <c r="L475" s="37"/>
      <c r="M475" s="37" t="s">
        <v>274</v>
      </c>
      <c r="N475" s="37" t="s">
        <v>300</v>
      </c>
      <c r="O475" s="37" t="s">
        <v>300</v>
      </c>
      <c r="P475" s="37"/>
      <c r="Q475" s="75"/>
      <c r="R475" s="37">
        <v>0</v>
      </c>
      <c r="S475" s="37">
        <v>0</v>
      </c>
      <c r="T475" s="37">
        <v>0</v>
      </c>
      <c r="U475" s="37">
        <v>0</v>
      </c>
      <c r="V475" s="37">
        <v>0</v>
      </c>
      <c r="W475" s="37">
        <v>1</v>
      </c>
      <c r="X475" s="37">
        <v>0</v>
      </c>
      <c r="Y475" s="37">
        <v>1</v>
      </c>
      <c r="Z475" s="37"/>
      <c r="AA475" s="37">
        <v>0</v>
      </c>
      <c r="AB475" s="37">
        <v>0</v>
      </c>
      <c r="AC475" s="37">
        <v>0</v>
      </c>
      <c r="AD475" s="37">
        <v>0</v>
      </c>
      <c r="AE475" s="37">
        <v>0</v>
      </c>
      <c r="AF475" s="37">
        <v>0</v>
      </c>
      <c r="AG475" s="37">
        <v>0</v>
      </c>
      <c r="AH475" s="37">
        <v>0</v>
      </c>
      <c r="AI475" s="37">
        <v>0</v>
      </c>
      <c r="AJ475" s="37">
        <v>0</v>
      </c>
      <c r="AK475" s="37">
        <v>0</v>
      </c>
      <c r="AL475" s="37">
        <v>0</v>
      </c>
      <c r="AM475" s="37">
        <v>0</v>
      </c>
      <c r="AN475" s="37">
        <v>0</v>
      </c>
      <c r="AO475" s="37">
        <v>0</v>
      </c>
      <c r="AP475" s="37">
        <v>0</v>
      </c>
      <c r="AQ475" s="37">
        <v>0</v>
      </c>
      <c r="AR475" s="37">
        <v>0</v>
      </c>
      <c r="AS475" s="37">
        <v>0</v>
      </c>
      <c r="AT475" s="37">
        <v>0</v>
      </c>
      <c r="AU475" s="37">
        <v>0</v>
      </c>
      <c r="AV475" s="37">
        <v>0</v>
      </c>
      <c r="AW475" s="37">
        <v>0</v>
      </c>
      <c r="AX475" s="37">
        <v>0</v>
      </c>
      <c r="AY475" s="37">
        <v>0</v>
      </c>
      <c r="AZ475" s="37">
        <v>0</v>
      </c>
      <c r="BA475" s="37">
        <v>0</v>
      </c>
      <c r="BB475" s="37">
        <v>0</v>
      </c>
      <c r="BC475" s="37">
        <v>0</v>
      </c>
      <c r="BD475" s="37">
        <v>0</v>
      </c>
      <c r="BE475" s="37">
        <v>0</v>
      </c>
      <c r="BF475" s="37">
        <v>0</v>
      </c>
      <c r="BG475" s="37">
        <v>0</v>
      </c>
      <c r="BH475" s="52">
        <v>0</v>
      </c>
      <c r="BI475" s="37">
        <v>0</v>
      </c>
      <c r="BJ475" s="52">
        <v>0</v>
      </c>
      <c r="BK475" s="37">
        <v>0</v>
      </c>
      <c r="BL475" s="52">
        <v>0</v>
      </c>
      <c r="BM475" s="37">
        <v>0</v>
      </c>
      <c r="BN475" s="37">
        <v>0</v>
      </c>
      <c r="BO475" s="37">
        <v>0</v>
      </c>
      <c r="BP475" s="37">
        <v>0</v>
      </c>
      <c r="BQ475" s="37">
        <v>0</v>
      </c>
      <c r="BR475" s="37">
        <v>0</v>
      </c>
      <c r="BS475" s="37">
        <v>0</v>
      </c>
      <c r="BT475" s="37">
        <v>0</v>
      </c>
      <c r="BU475" s="37">
        <v>0</v>
      </c>
      <c r="BV475" s="37">
        <v>0</v>
      </c>
      <c r="BW475" s="37">
        <v>0</v>
      </c>
      <c r="BX475" s="37">
        <v>0</v>
      </c>
      <c r="BY475" s="37">
        <v>0</v>
      </c>
      <c r="BZ475" s="37">
        <v>0</v>
      </c>
      <c r="CA475" s="37">
        <v>0</v>
      </c>
      <c r="CB475" s="37">
        <v>0</v>
      </c>
      <c r="CC475" s="90">
        <v>0</v>
      </c>
      <c r="CD475" s="37">
        <v>0</v>
      </c>
      <c r="CE475" s="37">
        <v>0</v>
      </c>
      <c r="CF475" s="37">
        <v>0</v>
      </c>
      <c r="CG475" s="37">
        <v>0</v>
      </c>
      <c r="CH475" s="37">
        <v>0</v>
      </c>
      <c r="CI475" s="37">
        <v>0</v>
      </c>
      <c r="CJ475" s="37">
        <v>0</v>
      </c>
      <c r="CK475" s="37">
        <v>0</v>
      </c>
      <c r="CL475" s="37">
        <v>0</v>
      </c>
      <c r="CM475" s="37">
        <v>0</v>
      </c>
      <c r="CN475" s="37">
        <v>0</v>
      </c>
      <c r="CO475" s="37">
        <v>0</v>
      </c>
      <c r="CP475" s="37">
        <v>0</v>
      </c>
      <c r="CQ475" s="37">
        <v>0</v>
      </c>
      <c r="CR475" s="37">
        <v>0</v>
      </c>
      <c r="CS475" s="37">
        <v>0</v>
      </c>
      <c r="CT475" s="37">
        <v>0</v>
      </c>
      <c r="CU475" s="37">
        <v>0</v>
      </c>
      <c r="CV475" s="37">
        <v>0</v>
      </c>
      <c r="CW475" s="75">
        <v>0</v>
      </c>
      <c r="CX475" s="37">
        <v>0</v>
      </c>
      <c r="CY475" s="37">
        <v>1</v>
      </c>
      <c r="CZ475" s="37">
        <v>0</v>
      </c>
      <c r="DA475" s="37">
        <v>0</v>
      </c>
      <c r="DB475" s="37">
        <v>0</v>
      </c>
      <c r="DC475" s="37" t="s">
        <v>2104</v>
      </c>
      <c r="DD475" s="37" t="s">
        <v>311</v>
      </c>
      <c r="DE475" s="37"/>
      <c r="DF475" s="37">
        <v>1</v>
      </c>
      <c r="DG475" s="37" t="s">
        <v>2881</v>
      </c>
      <c r="DH475" s="37"/>
      <c r="DI475" s="37"/>
      <c r="DJ475" s="37"/>
      <c r="DK475" s="37"/>
      <c r="DL475" s="37">
        <v>1</v>
      </c>
      <c r="DM475" s="37"/>
      <c r="DN475" s="37">
        <v>1</v>
      </c>
      <c r="DO475" s="37">
        <v>1883</v>
      </c>
      <c r="DP475" s="37" t="s">
        <v>2882</v>
      </c>
      <c r="DQ475" s="37" t="s">
        <v>2883</v>
      </c>
      <c r="DR475" s="37">
        <v>1900</v>
      </c>
      <c r="DS475" s="37" t="s">
        <v>2884</v>
      </c>
      <c r="DT475" s="38"/>
      <c r="DU475" s="38"/>
      <c r="DV475" s="38"/>
      <c r="DW475" s="38"/>
      <c r="DX475" s="38"/>
      <c r="DY475" s="38"/>
      <c r="DZ475" s="38"/>
      <c r="EA475" s="38"/>
      <c r="EB475" s="38"/>
      <c r="EC475" s="38"/>
      <c r="ED475" s="38"/>
      <c r="EE475" s="38"/>
      <c r="EF475" s="38"/>
      <c r="EG475" s="38"/>
      <c r="EH475" s="38"/>
      <c r="EI475" s="38"/>
      <c r="EJ475" s="38"/>
      <c r="EK475" s="38"/>
      <c r="EL475" s="38"/>
      <c r="EM475" s="38"/>
      <c r="EN475" s="38"/>
      <c r="EO475" s="38"/>
      <c r="EP475" s="38"/>
      <c r="EQ475" s="38"/>
      <c r="ER475" s="38"/>
      <c r="ES475" s="38"/>
      <c r="ET475" s="38"/>
      <c r="EU475" s="38"/>
      <c r="EV475" s="38"/>
      <c r="EW475" s="38"/>
      <c r="EX475" s="38"/>
      <c r="EY475" s="38"/>
      <c r="EZ475" s="38"/>
      <c r="FA475" s="38"/>
      <c r="FB475" s="38"/>
      <c r="FC475" s="38"/>
      <c r="FD475" s="38"/>
      <c r="FE475" s="38"/>
      <c r="FF475" s="38"/>
      <c r="FG475" s="38"/>
      <c r="FH475" s="38"/>
      <c r="FI475" s="38"/>
      <c r="FJ475" s="38"/>
      <c r="FK475" s="38"/>
      <c r="FL475" s="38"/>
      <c r="FM475" s="38"/>
      <c r="FN475" s="38"/>
      <c r="FO475" s="38"/>
      <c r="FP475" s="38"/>
      <c r="FQ475" s="38"/>
      <c r="FR475" s="38"/>
      <c r="FS475" s="38"/>
      <c r="FT475" s="38"/>
      <c r="FU475" s="38"/>
      <c r="FV475" s="38"/>
      <c r="FW475" s="38"/>
      <c r="FX475" s="38"/>
      <c r="FY475" s="38"/>
      <c r="FZ475" s="38"/>
      <c r="GA475" s="38"/>
      <c r="GB475" s="38"/>
      <c r="GC475" s="38"/>
      <c r="GD475" s="38"/>
      <c r="GE475" s="38"/>
      <c r="GF475" s="38"/>
      <c r="GG475" s="38"/>
      <c r="GH475" s="38"/>
      <c r="GI475" s="38"/>
      <c r="GJ475" s="38"/>
      <c r="GK475" s="38"/>
      <c r="GL475" s="38"/>
      <c r="GM475" s="38"/>
      <c r="GN475" s="38"/>
    </row>
    <row r="476" spans="1:196" s="37" customFormat="1" ht="15.75" customHeight="1" x14ac:dyDescent="0.3">
      <c r="A476" s="37" t="s">
        <v>18</v>
      </c>
      <c r="B476" s="74" t="s">
        <v>2861</v>
      </c>
      <c r="C476" s="102" t="s">
        <v>2885</v>
      </c>
      <c r="F476" s="37" t="s">
        <v>122</v>
      </c>
      <c r="H476" s="546" t="s">
        <v>8574</v>
      </c>
      <c r="I476" s="37" t="s">
        <v>56</v>
      </c>
      <c r="J476" s="37" t="s">
        <v>173</v>
      </c>
      <c r="K476" s="37" t="s">
        <v>471</v>
      </c>
      <c r="M476" s="37" t="s">
        <v>274</v>
      </c>
      <c r="N476" s="37" t="s">
        <v>300</v>
      </c>
      <c r="O476" s="37" t="s">
        <v>300</v>
      </c>
      <c r="R476" s="37">
        <v>0</v>
      </c>
      <c r="S476" s="37">
        <v>0</v>
      </c>
      <c r="T476" s="37">
        <v>0</v>
      </c>
      <c r="U476" s="37">
        <v>0</v>
      </c>
      <c r="V476" s="37">
        <v>0</v>
      </c>
      <c r="W476" s="37">
        <v>1</v>
      </c>
      <c r="X476" s="37">
        <v>0</v>
      </c>
      <c r="Y476" s="37">
        <v>0</v>
      </c>
      <c r="AA476" s="37">
        <v>0</v>
      </c>
      <c r="AB476" s="37">
        <v>0</v>
      </c>
      <c r="AC476" s="37">
        <v>0</v>
      </c>
      <c r="AD476" s="37">
        <v>0</v>
      </c>
      <c r="AE476" s="37">
        <v>0</v>
      </c>
      <c r="AF476" s="37">
        <v>0</v>
      </c>
      <c r="AG476" s="37">
        <v>0</v>
      </c>
      <c r="AH476" s="37">
        <v>0</v>
      </c>
      <c r="AI476" s="37">
        <v>0</v>
      </c>
      <c r="AJ476" s="37">
        <v>0</v>
      </c>
      <c r="AK476" s="37">
        <v>0</v>
      </c>
      <c r="AL476" s="37">
        <v>0</v>
      </c>
      <c r="AM476" s="37">
        <v>0</v>
      </c>
      <c r="AN476" s="37">
        <v>0</v>
      </c>
      <c r="AO476" s="37">
        <v>0</v>
      </c>
      <c r="AP476" s="37">
        <v>0</v>
      </c>
      <c r="AQ476" s="37">
        <v>0</v>
      </c>
      <c r="AR476" s="37">
        <v>0</v>
      </c>
      <c r="AS476" s="37">
        <v>0</v>
      </c>
      <c r="AT476" s="37">
        <v>0</v>
      </c>
      <c r="AU476" s="37">
        <v>0</v>
      </c>
      <c r="AV476" s="37">
        <v>0</v>
      </c>
      <c r="AW476" s="37">
        <v>0</v>
      </c>
      <c r="AX476" s="37">
        <v>0</v>
      </c>
      <c r="AY476" s="37">
        <v>0</v>
      </c>
      <c r="AZ476" s="37">
        <v>0</v>
      </c>
      <c r="BA476" s="37">
        <v>0</v>
      </c>
      <c r="BB476" s="37">
        <v>0</v>
      </c>
      <c r="BC476" s="37">
        <v>0</v>
      </c>
      <c r="BD476" s="37">
        <v>0</v>
      </c>
      <c r="BE476" s="37">
        <v>0</v>
      </c>
      <c r="BF476" s="37">
        <v>0</v>
      </c>
      <c r="BG476" s="37">
        <v>0</v>
      </c>
      <c r="BH476" s="52">
        <v>0</v>
      </c>
      <c r="BI476" s="37">
        <v>0</v>
      </c>
      <c r="BJ476" s="52">
        <v>0</v>
      </c>
      <c r="BK476" s="37">
        <v>0</v>
      </c>
      <c r="BL476" s="52">
        <v>0</v>
      </c>
      <c r="BM476" s="37">
        <v>0</v>
      </c>
      <c r="BN476" s="37">
        <v>0</v>
      </c>
      <c r="BO476" s="37">
        <v>0</v>
      </c>
      <c r="BP476" s="37">
        <v>0</v>
      </c>
      <c r="BQ476" s="37">
        <v>0</v>
      </c>
      <c r="BR476" s="37">
        <v>0</v>
      </c>
      <c r="BS476" s="37">
        <v>0</v>
      </c>
      <c r="BT476" s="37">
        <v>0</v>
      </c>
      <c r="BU476" s="37">
        <v>0</v>
      </c>
      <c r="BV476" s="37">
        <v>0</v>
      </c>
      <c r="BW476" s="37">
        <v>0</v>
      </c>
      <c r="BX476" s="37">
        <v>0</v>
      </c>
      <c r="BY476" s="37">
        <v>0</v>
      </c>
      <c r="BZ476" s="37">
        <v>0</v>
      </c>
      <c r="CA476" s="37">
        <v>0</v>
      </c>
      <c r="CB476" s="37">
        <v>0</v>
      </c>
      <c r="CC476" s="90">
        <v>0</v>
      </c>
      <c r="CD476" s="37">
        <v>0</v>
      </c>
      <c r="CE476" s="37">
        <v>0</v>
      </c>
      <c r="CF476" s="37">
        <v>0</v>
      </c>
      <c r="CG476" s="37">
        <v>0</v>
      </c>
      <c r="CH476" s="37">
        <v>0</v>
      </c>
      <c r="CI476" s="37">
        <v>0</v>
      </c>
      <c r="CJ476" s="37">
        <v>0</v>
      </c>
      <c r="CK476" s="37">
        <v>0</v>
      </c>
      <c r="CL476" s="37">
        <v>0</v>
      </c>
      <c r="CM476" s="37">
        <v>0</v>
      </c>
      <c r="CN476" s="37">
        <v>0</v>
      </c>
      <c r="CO476" s="37">
        <v>0</v>
      </c>
      <c r="CP476" s="37">
        <v>0</v>
      </c>
      <c r="CQ476" s="37">
        <v>0</v>
      </c>
      <c r="CR476" s="37">
        <v>0</v>
      </c>
      <c r="CS476" s="37">
        <v>0</v>
      </c>
      <c r="CT476" s="37">
        <v>0</v>
      </c>
      <c r="CU476" s="37">
        <v>0</v>
      </c>
      <c r="CV476" s="37">
        <v>0</v>
      </c>
      <c r="CW476" s="75">
        <v>0</v>
      </c>
      <c r="CX476" s="37">
        <v>0</v>
      </c>
      <c r="CY476" s="37">
        <v>1</v>
      </c>
      <c r="CZ476" s="37">
        <v>0</v>
      </c>
      <c r="DA476" s="37">
        <v>0</v>
      </c>
      <c r="DB476" s="37">
        <v>0</v>
      </c>
      <c r="DC476" s="37" t="s">
        <v>914</v>
      </c>
      <c r="DD476" s="37" t="s">
        <v>311</v>
      </c>
      <c r="DF476" s="37">
        <v>1</v>
      </c>
      <c r="DL476" s="37">
        <v>0</v>
      </c>
      <c r="DN476" s="37">
        <v>1</v>
      </c>
      <c r="DO476" s="37">
        <v>1978</v>
      </c>
      <c r="DP476" s="37" t="s">
        <v>2887</v>
      </c>
      <c r="DQ476" s="37" t="s">
        <v>2888</v>
      </c>
      <c r="DR476" s="37">
        <v>1994</v>
      </c>
      <c r="DS476" s="37" t="s">
        <v>2889</v>
      </c>
      <c r="DT476" s="38"/>
      <c r="DU476" s="38"/>
      <c r="DV476" s="38"/>
      <c r="DW476" s="38"/>
      <c r="DX476" s="38"/>
      <c r="DY476" s="38"/>
      <c r="DZ476" s="38"/>
      <c r="EA476" s="38"/>
      <c r="EB476" s="38"/>
      <c r="EC476" s="38"/>
      <c r="ED476" s="38"/>
      <c r="EE476" s="38"/>
      <c r="EF476" s="38"/>
      <c r="EG476" s="38"/>
      <c r="EH476" s="38"/>
      <c r="EI476" s="38"/>
    </row>
    <row r="477" spans="1:196" s="37" customFormat="1" ht="15.75" customHeight="1" x14ac:dyDescent="0.3">
      <c r="A477" s="37" t="s">
        <v>18</v>
      </c>
      <c r="B477" s="74" t="s">
        <v>2861</v>
      </c>
      <c r="C477" s="102" t="s">
        <v>2890</v>
      </c>
      <c r="D477" s="37" t="s">
        <v>2891</v>
      </c>
      <c r="F477" s="37" t="s">
        <v>122</v>
      </c>
      <c r="H477" s="546" t="s">
        <v>8574</v>
      </c>
      <c r="I477" s="37" t="s">
        <v>56</v>
      </c>
      <c r="J477" s="37" t="s">
        <v>173</v>
      </c>
      <c r="K477" s="37" t="s">
        <v>471</v>
      </c>
      <c r="M477" s="37" t="s">
        <v>274</v>
      </c>
      <c r="N477" s="37" t="s">
        <v>300</v>
      </c>
      <c r="O477" s="37" t="s">
        <v>299</v>
      </c>
      <c r="R477" s="37">
        <v>0</v>
      </c>
      <c r="S477" s="37">
        <v>0</v>
      </c>
      <c r="T477" s="37">
        <v>0</v>
      </c>
      <c r="U477" s="37">
        <v>0</v>
      </c>
      <c r="V477" s="37">
        <v>0</v>
      </c>
      <c r="W477" s="37">
        <v>1</v>
      </c>
      <c r="X477" s="37">
        <v>0</v>
      </c>
      <c r="Y477" s="37">
        <v>0</v>
      </c>
      <c r="AA477" s="37">
        <v>0</v>
      </c>
      <c r="AB477" s="37">
        <v>0</v>
      </c>
      <c r="AC477" s="37">
        <v>0</v>
      </c>
      <c r="AD477" s="37">
        <v>0</v>
      </c>
      <c r="AE477" s="37">
        <v>0</v>
      </c>
      <c r="AF477" s="37">
        <v>0</v>
      </c>
      <c r="AG477" s="37">
        <v>0</v>
      </c>
      <c r="AH477" s="37">
        <v>0</v>
      </c>
      <c r="AI477" s="37">
        <v>0</v>
      </c>
      <c r="AJ477" s="37">
        <v>0</v>
      </c>
      <c r="AK477" s="37">
        <v>0</v>
      </c>
      <c r="AL477" s="37">
        <v>0</v>
      </c>
      <c r="AM477" s="37">
        <v>0</v>
      </c>
      <c r="AN477" s="37">
        <v>0</v>
      </c>
      <c r="AO477" s="37">
        <v>0</v>
      </c>
      <c r="AP477" s="37">
        <v>0</v>
      </c>
      <c r="AQ477" s="37">
        <v>0</v>
      </c>
      <c r="AR477" s="37">
        <v>0</v>
      </c>
      <c r="AS477" s="37">
        <v>0</v>
      </c>
      <c r="AT477" s="37">
        <v>0</v>
      </c>
      <c r="AU477" s="37">
        <v>0</v>
      </c>
      <c r="AV477" s="37">
        <v>0</v>
      </c>
      <c r="AW477" s="37">
        <v>0</v>
      </c>
      <c r="AX477" s="37">
        <v>0</v>
      </c>
      <c r="AY477" s="37">
        <v>0</v>
      </c>
      <c r="AZ477" s="37">
        <v>0</v>
      </c>
      <c r="BA477" s="37">
        <v>0</v>
      </c>
      <c r="BB477" s="37">
        <v>0</v>
      </c>
      <c r="BC477" s="37">
        <v>0</v>
      </c>
      <c r="BD477" s="37">
        <v>0</v>
      </c>
      <c r="BE477" s="37">
        <v>0</v>
      </c>
      <c r="BF477" s="37">
        <v>0</v>
      </c>
      <c r="BG477" s="37">
        <v>0</v>
      </c>
      <c r="BH477" s="52">
        <v>0</v>
      </c>
      <c r="BI477" s="37">
        <v>0</v>
      </c>
      <c r="BJ477" s="52">
        <v>0</v>
      </c>
      <c r="BK477" s="37">
        <v>0</v>
      </c>
      <c r="BL477" s="52">
        <v>0</v>
      </c>
      <c r="BM477" s="37">
        <v>0</v>
      </c>
      <c r="BN477" s="37">
        <v>0</v>
      </c>
      <c r="BO477" s="37">
        <v>0</v>
      </c>
      <c r="BP477" s="37">
        <v>0</v>
      </c>
      <c r="BQ477" s="37">
        <v>0</v>
      </c>
      <c r="BR477" s="37">
        <v>0</v>
      </c>
      <c r="BS477" s="37">
        <v>0</v>
      </c>
      <c r="BT477" s="37">
        <v>0</v>
      </c>
      <c r="BU477" s="37">
        <v>0</v>
      </c>
      <c r="BV477" s="37">
        <v>0</v>
      </c>
      <c r="BW477" s="37">
        <v>0</v>
      </c>
      <c r="BX477" s="37">
        <v>0</v>
      </c>
      <c r="BY477" s="37">
        <v>0</v>
      </c>
      <c r="BZ477" s="37">
        <v>0</v>
      </c>
      <c r="CA477" s="37">
        <v>0</v>
      </c>
      <c r="CB477" s="37">
        <v>0</v>
      </c>
      <c r="CC477" s="90">
        <v>0</v>
      </c>
      <c r="CD477" s="37">
        <v>0</v>
      </c>
      <c r="CE477" s="37">
        <v>0</v>
      </c>
      <c r="CF477" s="37">
        <v>0</v>
      </c>
      <c r="CG477" s="37">
        <v>0</v>
      </c>
      <c r="CH477" s="37">
        <v>0</v>
      </c>
      <c r="CI477" s="37">
        <v>0</v>
      </c>
      <c r="CJ477" s="37">
        <v>0</v>
      </c>
      <c r="CK477" s="37">
        <v>0</v>
      </c>
      <c r="CL477" s="37">
        <v>0</v>
      </c>
      <c r="CM477" s="37">
        <v>0</v>
      </c>
      <c r="CN477" s="37">
        <v>0</v>
      </c>
      <c r="CO477" s="37">
        <v>0</v>
      </c>
      <c r="CP477" s="37">
        <v>0</v>
      </c>
      <c r="CQ477" s="37">
        <v>0</v>
      </c>
      <c r="CR477" s="37">
        <v>0</v>
      </c>
      <c r="CS477" s="37">
        <v>0</v>
      </c>
      <c r="CT477" s="37">
        <v>0</v>
      </c>
      <c r="CU477" s="37">
        <v>0</v>
      </c>
      <c r="CV477" s="37">
        <v>0</v>
      </c>
      <c r="CW477" s="75">
        <v>0</v>
      </c>
      <c r="CX477" s="37">
        <v>0</v>
      </c>
      <c r="CY477" s="37">
        <v>1</v>
      </c>
      <c r="CZ477" s="37">
        <v>0</v>
      </c>
      <c r="DA477" s="37">
        <v>0</v>
      </c>
      <c r="DB477" s="37">
        <v>0</v>
      </c>
      <c r="DC477" s="37" t="s">
        <v>1771</v>
      </c>
      <c r="DD477" s="37" t="s">
        <v>311</v>
      </c>
      <c r="DE477" s="37" t="s">
        <v>2892</v>
      </c>
      <c r="DF477" s="37">
        <v>1</v>
      </c>
      <c r="DL477" s="37">
        <v>0</v>
      </c>
      <c r="DN477" s="37">
        <v>1</v>
      </c>
      <c r="DO477" s="37">
        <v>1978</v>
      </c>
      <c r="DP477" s="37" t="s">
        <v>2893</v>
      </c>
      <c r="DQ477" s="102" t="s">
        <v>2890</v>
      </c>
      <c r="DR477" s="37" t="s">
        <v>460</v>
      </c>
      <c r="DS477" s="37" t="s">
        <v>2893</v>
      </c>
      <c r="DT477" s="38"/>
      <c r="DU477" s="38"/>
      <c r="DV477" s="38"/>
      <c r="DW477" s="38"/>
      <c r="DX477" s="38"/>
      <c r="DY477" s="38"/>
      <c r="DZ477" s="38"/>
      <c r="EA477" s="38"/>
      <c r="EB477" s="38"/>
      <c r="EC477" s="38"/>
      <c r="ED477" s="38"/>
      <c r="EE477" s="38"/>
      <c r="EF477" s="38"/>
      <c r="EG477" s="38"/>
      <c r="EH477" s="38"/>
      <c r="EI477" s="38"/>
    </row>
    <row r="478" spans="1:196" s="37" customFormat="1" ht="15.75" customHeight="1" x14ac:dyDescent="0.3">
      <c r="A478" s="37" t="s">
        <v>18</v>
      </c>
      <c r="B478" s="74" t="s">
        <v>2861</v>
      </c>
      <c r="C478" s="102" t="s">
        <v>2894</v>
      </c>
      <c r="D478" s="37" t="s">
        <v>2895</v>
      </c>
      <c r="F478" s="37" t="s">
        <v>122</v>
      </c>
      <c r="H478" s="546" t="s">
        <v>8574</v>
      </c>
      <c r="I478" s="37" t="s">
        <v>56</v>
      </c>
      <c r="J478" s="37" t="s">
        <v>173</v>
      </c>
      <c r="K478" s="37" t="s">
        <v>471</v>
      </c>
      <c r="M478" s="37" t="s">
        <v>274</v>
      </c>
      <c r="N478" s="37" t="s">
        <v>300</v>
      </c>
      <c r="O478" s="37" t="s">
        <v>300</v>
      </c>
      <c r="P478" s="37" t="s">
        <v>2896</v>
      </c>
      <c r="R478" s="37">
        <v>0</v>
      </c>
      <c r="S478" s="37">
        <v>0</v>
      </c>
      <c r="T478" s="37">
        <v>0</v>
      </c>
      <c r="U478" s="37">
        <v>0</v>
      </c>
      <c r="V478" s="37">
        <v>0</v>
      </c>
      <c r="W478" s="37">
        <v>1</v>
      </c>
      <c r="X478" s="37">
        <v>0</v>
      </c>
      <c r="Y478" s="37">
        <v>0</v>
      </c>
      <c r="AA478" s="37">
        <v>0</v>
      </c>
      <c r="AB478" s="37">
        <v>0</v>
      </c>
      <c r="AC478" s="37">
        <v>0</v>
      </c>
      <c r="AD478" s="37">
        <v>0</v>
      </c>
      <c r="AE478" s="37">
        <v>0</v>
      </c>
      <c r="AF478" s="37">
        <v>0</v>
      </c>
      <c r="AG478" s="37">
        <v>0</v>
      </c>
      <c r="AH478" s="37">
        <v>0</v>
      </c>
      <c r="AI478" s="37">
        <v>0</v>
      </c>
      <c r="AJ478" s="37">
        <v>0</v>
      </c>
      <c r="AK478" s="37">
        <v>0</v>
      </c>
      <c r="AL478" s="37">
        <v>0</v>
      </c>
      <c r="AM478" s="37">
        <v>0</v>
      </c>
      <c r="AN478" s="37">
        <v>0</v>
      </c>
      <c r="AO478" s="37">
        <v>0</v>
      </c>
      <c r="AP478" s="37">
        <v>0</v>
      </c>
      <c r="AQ478" s="37">
        <v>0</v>
      </c>
      <c r="AR478" s="37">
        <v>0</v>
      </c>
      <c r="AS478" s="37">
        <v>0</v>
      </c>
      <c r="AT478" s="37">
        <v>0</v>
      </c>
      <c r="AU478" s="37">
        <v>0</v>
      </c>
      <c r="AV478" s="37">
        <v>0</v>
      </c>
      <c r="AW478" s="37">
        <v>0</v>
      </c>
      <c r="AX478" s="37">
        <v>0</v>
      </c>
      <c r="AY478" s="37">
        <v>0</v>
      </c>
      <c r="AZ478" s="37">
        <v>0</v>
      </c>
      <c r="BA478" s="37">
        <v>0</v>
      </c>
      <c r="BB478" s="37">
        <v>0</v>
      </c>
      <c r="BC478" s="37">
        <v>0</v>
      </c>
      <c r="BD478" s="37">
        <v>0</v>
      </c>
      <c r="BE478" s="37">
        <v>0</v>
      </c>
      <c r="BF478" s="37">
        <v>0</v>
      </c>
      <c r="BG478" s="37">
        <v>0</v>
      </c>
      <c r="BH478" s="52">
        <v>0</v>
      </c>
      <c r="BI478" s="37">
        <v>0</v>
      </c>
      <c r="BJ478" s="52">
        <v>0</v>
      </c>
      <c r="BK478" s="37">
        <v>0</v>
      </c>
      <c r="BL478" s="52">
        <v>0</v>
      </c>
      <c r="BM478" s="37">
        <v>0</v>
      </c>
      <c r="BN478" s="37">
        <v>0</v>
      </c>
      <c r="BO478" s="37">
        <v>0</v>
      </c>
      <c r="BP478" s="37">
        <v>0</v>
      </c>
      <c r="BQ478" s="37">
        <v>0</v>
      </c>
      <c r="BR478" s="37">
        <v>0</v>
      </c>
      <c r="BS478" s="37">
        <v>0</v>
      </c>
      <c r="BT478" s="37">
        <v>0</v>
      </c>
      <c r="BU478" s="37">
        <v>0</v>
      </c>
      <c r="BV478" s="37">
        <v>0</v>
      </c>
      <c r="BW478" s="37">
        <v>0</v>
      </c>
      <c r="BX478" s="37">
        <v>0</v>
      </c>
      <c r="BY478" s="37">
        <v>0</v>
      </c>
      <c r="BZ478" s="37">
        <v>0</v>
      </c>
      <c r="CA478" s="37">
        <v>0</v>
      </c>
      <c r="CB478" s="37">
        <v>0</v>
      </c>
      <c r="CC478" s="90">
        <v>0</v>
      </c>
      <c r="CD478" s="37">
        <v>0</v>
      </c>
      <c r="CE478" s="37">
        <v>0</v>
      </c>
      <c r="CF478" s="37">
        <v>0</v>
      </c>
      <c r="CG478" s="37">
        <v>0</v>
      </c>
      <c r="CH478" s="37">
        <v>0</v>
      </c>
      <c r="CI478" s="37">
        <v>0</v>
      </c>
      <c r="CJ478" s="37">
        <v>0</v>
      </c>
      <c r="CK478" s="37">
        <v>0</v>
      </c>
      <c r="CL478" s="37">
        <v>0</v>
      </c>
      <c r="CM478" s="37">
        <v>0</v>
      </c>
      <c r="CN478" s="37">
        <v>0</v>
      </c>
      <c r="CO478" s="37">
        <v>0</v>
      </c>
      <c r="CP478" s="37">
        <v>0</v>
      </c>
      <c r="CQ478" s="37">
        <v>0</v>
      </c>
      <c r="CR478" s="37">
        <v>0</v>
      </c>
      <c r="CS478" s="37">
        <v>0</v>
      </c>
      <c r="CT478" s="37">
        <v>0</v>
      </c>
      <c r="CU478" s="37">
        <v>0</v>
      </c>
      <c r="CV478" s="37">
        <v>0</v>
      </c>
      <c r="CW478" s="75">
        <v>0</v>
      </c>
      <c r="CX478" s="37">
        <v>0</v>
      </c>
      <c r="CY478" s="37">
        <v>1</v>
      </c>
      <c r="CZ478" s="37">
        <v>0</v>
      </c>
      <c r="DA478" s="37">
        <v>0</v>
      </c>
      <c r="DB478" s="37">
        <v>0</v>
      </c>
      <c r="DC478" s="37" t="s">
        <v>2897</v>
      </c>
      <c r="DD478" s="37" t="s">
        <v>311</v>
      </c>
      <c r="DF478" s="37">
        <v>1</v>
      </c>
      <c r="DL478" s="37">
        <v>0</v>
      </c>
      <c r="DN478" s="37">
        <v>1</v>
      </c>
      <c r="DO478" s="37">
        <v>1978</v>
      </c>
      <c r="DP478" s="37" t="s">
        <v>2898</v>
      </c>
      <c r="DQ478" s="102" t="s">
        <v>2894</v>
      </c>
      <c r="DR478" s="37" t="s">
        <v>460</v>
      </c>
      <c r="DS478" s="37" t="s">
        <v>2898</v>
      </c>
      <c r="DT478" s="38"/>
      <c r="DU478" s="38"/>
      <c r="DV478" s="38"/>
      <c r="DW478" s="38"/>
      <c r="DX478" s="38"/>
      <c r="DY478" s="38"/>
      <c r="DZ478" s="38"/>
      <c r="EA478" s="38"/>
      <c r="EB478" s="38"/>
      <c r="EC478" s="38"/>
      <c r="ED478" s="38"/>
      <c r="EE478" s="38"/>
      <c r="EF478" s="38"/>
      <c r="EG478" s="38"/>
      <c r="EH478" s="38"/>
      <c r="EI478" s="38"/>
    </row>
    <row r="479" spans="1:196" s="37" customFormat="1" ht="15.75" customHeight="1" x14ac:dyDescent="0.3">
      <c r="A479" s="37" t="s">
        <v>18</v>
      </c>
      <c r="B479" s="74" t="s">
        <v>2899</v>
      </c>
      <c r="C479" s="102" t="s">
        <v>2904</v>
      </c>
      <c r="F479" s="37" t="s">
        <v>122</v>
      </c>
      <c r="H479" s="546" t="s">
        <v>8574</v>
      </c>
      <c r="I479" s="37" t="s">
        <v>56</v>
      </c>
      <c r="J479" s="37" t="s">
        <v>455</v>
      </c>
      <c r="K479" s="37" t="s">
        <v>269</v>
      </c>
      <c r="M479" s="37" t="s">
        <v>274</v>
      </c>
      <c r="N479" s="37" t="s">
        <v>299</v>
      </c>
      <c r="O479" s="37" t="s">
        <v>299</v>
      </c>
      <c r="R479" s="37">
        <v>0</v>
      </c>
      <c r="S479" s="37">
        <v>0</v>
      </c>
      <c r="T479" s="37">
        <v>0</v>
      </c>
      <c r="U479" s="37">
        <v>0</v>
      </c>
      <c r="V479" s="37">
        <v>0</v>
      </c>
      <c r="W479" s="37">
        <v>0</v>
      </c>
      <c r="X479" s="37">
        <v>0</v>
      </c>
      <c r="Y479" s="37">
        <v>1</v>
      </c>
      <c r="AA479" s="37">
        <v>0</v>
      </c>
      <c r="AB479" s="37">
        <v>0</v>
      </c>
      <c r="AC479" s="37">
        <v>0</v>
      </c>
      <c r="AD479" s="37">
        <v>0</v>
      </c>
      <c r="AE479" s="37">
        <v>0</v>
      </c>
      <c r="AF479" s="37">
        <v>0</v>
      </c>
      <c r="AG479" s="37">
        <v>0</v>
      </c>
      <c r="AH479" s="37">
        <v>0</v>
      </c>
      <c r="AI479" s="37">
        <v>0</v>
      </c>
      <c r="AJ479" s="37">
        <v>0</v>
      </c>
      <c r="AK479" s="37">
        <v>0</v>
      </c>
      <c r="AL479" s="37">
        <v>0</v>
      </c>
      <c r="AM479" s="37">
        <v>0</v>
      </c>
      <c r="AN479" s="37">
        <v>0</v>
      </c>
      <c r="AO479" s="37">
        <v>0</v>
      </c>
      <c r="AP479" s="37">
        <v>0</v>
      </c>
      <c r="AQ479" s="37">
        <v>0</v>
      </c>
      <c r="AR479" s="37">
        <v>0</v>
      </c>
      <c r="AS479" s="37">
        <v>0</v>
      </c>
      <c r="AT479" s="37">
        <v>0</v>
      </c>
      <c r="AU479" s="37">
        <v>0</v>
      </c>
      <c r="AV479" s="37">
        <v>0</v>
      </c>
      <c r="AW479" s="37">
        <v>0</v>
      </c>
      <c r="AX479" s="37">
        <v>0</v>
      </c>
      <c r="AY479" s="37">
        <v>0</v>
      </c>
      <c r="AZ479" s="37">
        <v>0</v>
      </c>
      <c r="BA479" s="37">
        <v>0</v>
      </c>
      <c r="BB479" s="37">
        <v>0</v>
      </c>
      <c r="BC479" s="37">
        <v>0</v>
      </c>
      <c r="BD479" s="37">
        <v>0</v>
      </c>
      <c r="BE479" s="37">
        <v>0</v>
      </c>
      <c r="BF479" s="37">
        <v>0</v>
      </c>
      <c r="BG479" s="37">
        <v>0</v>
      </c>
      <c r="BH479" s="52">
        <v>0</v>
      </c>
      <c r="BI479" s="37">
        <v>0</v>
      </c>
      <c r="BJ479" s="52">
        <v>0</v>
      </c>
      <c r="BK479" s="37">
        <v>0</v>
      </c>
      <c r="BL479" s="52">
        <v>0</v>
      </c>
      <c r="BM479" s="37">
        <v>0</v>
      </c>
      <c r="BN479" s="37">
        <v>0</v>
      </c>
      <c r="BO479" s="37">
        <v>0</v>
      </c>
      <c r="BP479" s="37">
        <v>0</v>
      </c>
      <c r="BQ479" s="37">
        <v>0</v>
      </c>
      <c r="BR479" s="37">
        <v>0</v>
      </c>
      <c r="BS479" s="37">
        <v>0</v>
      </c>
      <c r="BT479" s="37">
        <v>0</v>
      </c>
      <c r="BU479" s="37">
        <v>0</v>
      </c>
      <c r="BV479" s="37">
        <v>0</v>
      </c>
      <c r="BW479" s="37">
        <v>0</v>
      </c>
      <c r="BX479" s="37">
        <v>0</v>
      </c>
      <c r="BY479" s="37">
        <v>0</v>
      </c>
      <c r="BZ479" s="37">
        <v>0</v>
      </c>
      <c r="CA479" s="37">
        <v>0</v>
      </c>
      <c r="CB479" s="37">
        <v>0</v>
      </c>
      <c r="CC479" s="90">
        <v>0</v>
      </c>
      <c r="CD479" s="37">
        <v>0</v>
      </c>
      <c r="CE479" s="37">
        <v>0</v>
      </c>
      <c r="CF479" s="37">
        <v>0</v>
      </c>
      <c r="CG479" s="37">
        <v>0</v>
      </c>
      <c r="CH479" s="37">
        <v>0</v>
      </c>
      <c r="CI479" s="37">
        <v>0</v>
      </c>
      <c r="CJ479" s="37">
        <v>0</v>
      </c>
      <c r="CK479" s="37">
        <v>0</v>
      </c>
      <c r="CL479" s="37">
        <v>0</v>
      </c>
      <c r="CM479" s="37">
        <v>0</v>
      </c>
      <c r="CN479" s="37">
        <v>0</v>
      </c>
      <c r="CO479" s="37">
        <v>0</v>
      </c>
      <c r="CP479" s="37">
        <v>0</v>
      </c>
      <c r="CQ479" s="37">
        <v>0</v>
      </c>
      <c r="CR479" s="37">
        <v>0</v>
      </c>
      <c r="CS479" s="37">
        <v>0</v>
      </c>
      <c r="CT479" s="37">
        <v>0</v>
      </c>
      <c r="CU479" s="37">
        <v>0</v>
      </c>
      <c r="CV479" s="37">
        <v>0</v>
      </c>
      <c r="CW479" s="75">
        <v>0</v>
      </c>
      <c r="CX479" s="37">
        <v>0</v>
      </c>
      <c r="CY479" s="37">
        <v>1</v>
      </c>
      <c r="CZ479" s="37">
        <v>0</v>
      </c>
      <c r="DA479" s="37">
        <v>0</v>
      </c>
      <c r="DB479" s="37">
        <v>0</v>
      </c>
      <c r="DC479" s="37" t="s">
        <v>2389</v>
      </c>
      <c r="DD479" s="37" t="s">
        <v>311</v>
      </c>
      <c r="DF479" s="37">
        <v>1</v>
      </c>
      <c r="DG479" s="37" t="s">
        <v>2901</v>
      </c>
      <c r="DH479" s="37" t="s">
        <v>2902</v>
      </c>
      <c r="DL479" s="37">
        <v>1</v>
      </c>
      <c r="DM479" s="37" t="s">
        <v>595</v>
      </c>
      <c r="DN479" s="37">
        <v>1</v>
      </c>
      <c r="DO479" s="37">
        <v>1999</v>
      </c>
      <c r="DP479" s="37" t="s">
        <v>2903</v>
      </c>
      <c r="DQ479" s="37" t="s">
        <v>2904</v>
      </c>
      <c r="DR479" s="37">
        <v>2007</v>
      </c>
      <c r="DS479" s="37" t="s">
        <v>2905</v>
      </c>
      <c r="DT479" s="38"/>
      <c r="DU479" s="38"/>
      <c r="DV479" s="38"/>
      <c r="DW479" s="38"/>
      <c r="DX479" s="38"/>
      <c r="DY479" s="38"/>
      <c r="DZ479" s="38"/>
      <c r="EA479" s="38"/>
      <c r="EB479" s="38"/>
      <c r="EC479" s="38"/>
      <c r="ED479" s="38"/>
      <c r="EE479" s="38"/>
      <c r="EF479" s="38"/>
      <c r="EG479" s="38"/>
      <c r="EH479" s="38"/>
      <c r="EI479" s="38"/>
    </row>
    <row r="480" spans="1:196" s="37" customFormat="1" ht="15.75" customHeight="1" x14ac:dyDescent="0.3">
      <c r="A480" s="37" t="s">
        <v>18</v>
      </c>
      <c r="B480" s="74" t="s">
        <v>2899</v>
      </c>
      <c r="C480" s="102" t="s">
        <v>2906</v>
      </c>
      <c r="F480" s="37" t="s">
        <v>122</v>
      </c>
      <c r="H480" s="546" t="s">
        <v>8574</v>
      </c>
      <c r="I480" s="37" t="s">
        <v>56</v>
      </c>
      <c r="J480" s="37" t="s">
        <v>455</v>
      </c>
      <c r="K480" s="37" t="s">
        <v>269</v>
      </c>
      <c r="O480" s="37" t="s">
        <v>299</v>
      </c>
      <c r="Y480" s="37">
        <v>1</v>
      </c>
      <c r="BH480" s="52"/>
      <c r="BJ480" s="52"/>
      <c r="BL480" s="52"/>
      <c r="DC480" s="37" t="s">
        <v>8598</v>
      </c>
      <c r="DD480" s="37" t="s">
        <v>311</v>
      </c>
      <c r="DG480" s="37" t="s">
        <v>595</v>
      </c>
      <c r="DH480" s="37" t="s">
        <v>2907</v>
      </c>
      <c r="DI480" s="37" t="s">
        <v>595</v>
      </c>
      <c r="DJ480" s="37" t="s">
        <v>595</v>
      </c>
      <c r="DK480" s="37">
        <v>0</v>
      </c>
      <c r="DL480" s="37">
        <v>1</v>
      </c>
      <c r="DM480" s="37" t="s">
        <v>595</v>
      </c>
      <c r="DN480" s="37">
        <v>1</v>
      </c>
      <c r="DO480" s="37">
        <v>2007</v>
      </c>
      <c r="DP480" s="37" t="s">
        <v>2908</v>
      </c>
      <c r="DS480" s="37" t="s">
        <v>2908</v>
      </c>
      <c r="DT480" s="38"/>
      <c r="DU480" s="38"/>
      <c r="DV480" s="38"/>
      <c r="DW480" s="38"/>
      <c r="DX480" s="38"/>
      <c r="DY480" s="38"/>
      <c r="DZ480" s="38"/>
      <c r="EA480" s="38"/>
      <c r="EB480" s="38"/>
      <c r="EC480" s="38"/>
      <c r="ED480" s="38"/>
      <c r="EE480" s="38"/>
      <c r="EF480" s="38"/>
      <c r="EG480" s="38"/>
      <c r="EH480" s="38"/>
      <c r="EI480" s="38"/>
    </row>
    <row r="481" spans="1:196" s="37" customFormat="1" ht="17.25" customHeight="1" x14ac:dyDescent="0.3">
      <c r="A481" s="37" t="s">
        <v>18</v>
      </c>
      <c r="B481" s="74" t="s">
        <v>2909</v>
      </c>
      <c r="C481" s="102" t="s">
        <v>2910</v>
      </c>
      <c r="F481" s="37" t="s">
        <v>122</v>
      </c>
      <c r="H481" s="37" t="s">
        <v>677</v>
      </c>
      <c r="I481" s="37" t="s">
        <v>56</v>
      </c>
      <c r="J481" s="37" t="s">
        <v>173</v>
      </c>
      <c r="K481" s="37" t="s">
        <v>471</v>
      </c>
      <c r="M481" s="37" t="s">
        <v>272</v>
      </c>
      <c r="O481" s="37" t="s">
        <v>300</v>
      </c>
      <c r="P481" s="37" t="s">
        <v>2911</v>
      </c>
      <c r="Q481" s="75" t="s">
        <v>2912</v>
      </c>
      <c r="S481" s="93"/>
      <c r="T481" s="37">
        <v>0</v>
      </c>
      <c r="U481" s="37">
        <v>0</v>
      </c>
      <c r="V481" s="37">
        <v>0</v>
      </c>
      <c r="W481" s="37">
        <v>0</v>
      </c>
      <c r="X481" s="37">
        <v>0</v>
      </c>
      <c r="Y481" s="37">
        <v>0</v>
      </c>
      <c r="AA481" s="37">
        <v>0</v>
      </c>
      <c r="AB481" s="37">
        <v>0</v>
      </c>
      <c r="AC481" s="37">
        <v>0</v>
      </c>
      <c r="AD481" s="37">
        <v>0</v>
      </c>
      <c r="AE481" s="37">
        <v>0</v>
      </c>
      <c r="AF481" s="37">
        <v>0</v>
      </c>
      <c r="AG481" s="37">
        <v>0</v>
      </c>
      <c r="AH481" s="37">
        <v>0</v>
      </c>
      <c r="AI481" s="37">
        <v>0</v>
      </c>
      <c r="AJ481" s="37">
        <v>0</v>
      </c>
      <c r="AK481" s="37">
        <v>0</v>
      </c>
      <c r="AL481" s="37">
        <v>0</v>
      </c>
      <c r="AM481" s="37">
        <v>0</v>
      </c>
      <c r="AN481" s="37">
        <v>0</v>
      </c>
      <c r="AO481" s="37">
        <v>0</v>
      </c>
      <c r="AP481" s="37">
        <v>0</v>
      </c>
      <c r="AQ481" s="37">
        <v>0</v>
      </c>
      <c r="AR481" s="37">
        <v>1</v>
      </c>
      <c r="AS481" s="37">
        <v>0</v>
      </c>
      <c r="AT481" s="37">
        <v>0</v>
      </c>
      <c r="AU481" s="37">
        <v>0</v>
      </c>
      <c r="AV481" s="37">
        <v>0</v>
      </c>
      <c r="AW481" s="37">
        <v>1</v>
      </c>
      <c r="AX481" s="37">
        <v>0</v>
      </c>
      <c r="AY481" s="37">
        <v>0</v>
      </c>
      <c r="AZ481" s="37">
        <v>0</v>
      </c>
      <c r="BA481" s="37">
        <v>0</v>
      </c>
      <c r="BB481" s="37">
        <v>0</v>
      </c>
      <c r="BC481" s="37">
        <v>1</v>
      </c>
      <c r="BD481" s="37">
        <v>1</v>
      </c>
      <c r="BE481" s="37">
        <v>0</v>
      </c>
      <c r="BF481" s="37">
        <v>0</v>
      </c>
      <c r="BG481" s="37">
        <v>0</v>
      </c>
      <c r="BH481" s="52">
        <v>0</v>
      </c>
      <c r="BI481" s="37">
        <v>0</v>
      </c>
      <c r="BJ481" s="52">
        <v>0</v>
      </c>
      <c r="BK481" s="37">
        <v>0</v>
      </c>
      <c r="BL481" s="52">
        <v>0</v>
      </c>
      <c r="BM481" s="37">
        <v>0</v>
      </c>
      <c r="BN481" s="37">
        <v>0</v>
      </c>
      <c r="BO481" s="37">
        <v>0</v>
      </c>
      <c r="BP481" s="37">
        <v>0</v>
      </c>
      <c r="BQ481" s="37">
        <v>0</v>
      </c>
      <c r="BR481" s="37">
        <v>0</v>
      </c>
      <c r="BS481" s="37">
        <v>0</v>
      </c>
      <c r="BT481" s="37">
        <v>0</v>
      </c>
      <c r="BU481" s="37">
        <v>0</v>
      </c>
      <c r="BV481" s="37">
        <v>0</v>
      </c>
      <c r="BW481" s="37">
        <v>0</v>
      </c>
      <c r="BX481" s="37">
        <v>0</v>
      </c>
      <c r="BY481" s="37">
        <v>0</v>
      </c>
      <c r="BZ481" s="37">
        <v>0</v>
      </c>
      <c r="CA481" s="37">
        <v>0</v>
      </c>
      <c r="CB481" s="37">
        <v>0</v>
      </c>
      <c r="CC481" s="90">
        <v>0</v>
      </c>
      <c r="CD481" s="37">
        <v>0</v>
      </c>
      <c r="CE481" s="37">
        <v>0</v>
      </c>
      <c r="CF481" s="37">
        <v>0</v>
      </c>
      <c r="CG481" s="37">
        <v>0</v>
      </c>
      <c r="CH481" s="37">
        <v>0</v>
      </c>
      <c r="CI481" s="37">
        <v>0</v>
      </c>
      <c r="CJ481" s="37">
        <v>0</v>
      </c>
      <c r="CK481" s="37">
        <v>0</v>
      </c>
      <c r="CL481" s="37">
        <v>0</v>
      </c>
      <c r="CM481" s="37">
        <v>0</v>
      </c>
      <c r="CN481" s="37">
        <v>0</v>
      </c>
      <c r="CO481" s="37">
        <v>0</v>
      </c>
      <c r="CP481" s="37">
        <v>0</v>
      </c>
      <c r="CQ481" s="37">
        <v>0</v>
      </c>
      <c r="CR481" s="37">
        <v>0</v>
      </c>
      <c r="CS481" s="37">
        <v>0</v>
      </c>
      <c r="CT481" s="37">
        <v>0</v>
      </c>
      <c r="CU481" s="37">
        <v>0</v>
      </c>
      <c r="CV481" s="37">
        <v>0</v>
      </c>
      <c r="CW481" s="75">
        <v>0</v>
      </c>
      <c r="CX481" s="37">
        <f>SUM(AA481:CW481)</f>
        <v>4</v>
      </c>
      <c r="CY481" s="37">
        <v>1</v>
      </c>
      <c r="CZ481" s="37">
        <v>0</v>
      </c>
      <c r="DA481" s="37">
        <v>0</v>
      </c>
      <c r="DB481" s="37">
        <v>0</v>
      </c>
      <c r="DC481" s="37" t="s">
        <v>2913</v>
      </c>
      <c r="DD481" s="37" t="s">
        <v>309</v>
      </c>
      <c r="DL481" s="37">
        <v>0</v>
      </c>
      <c r="DN481" s="37">
        <v>1</v>
      </c>
      <c r="DO481" s="37">
        <v>1842</v>
      </c>
      <c r="DP481" s="37" t="s">
        <v>2914</v>
      </c>
      <c r="DQ481" s="37" t="s">
        <v>2915</v>
      </c>
      <c r="DR481" s="37">
        <v>1867</v>
      </c>
      <c r="DS481" s="37" t="s">
        <v>2916</v>
      </c>
      <c r="DT481" s="38"/>
      <c r="DU481" s="38"/>
      <c r="DV481" s="38"/>
      <c r="DW481" s="38"/>
      <c r="DX481" s="38"/>
      <c r="DY481" s="38"/>
      <c r="DZ481" s="38"/>
      <c r="EA481" s="38"/>
      <c r="EB481" s="38"/>
      <c r="EC481" s="38"/>
      <c r="ED481" s="38"/>
      <c r="EE481" s="38"/>
      <c r="EF481" s="38"/>
      <c r="EG481" s="38"/>
      <c r="EH481" s="38"/>
      <c r="EI481" s="38"/>
    </row>
    <row r="482" spans="1:196" s="37" customFormat="1" ht="15.75" customHeight="1" x14ac:dyDescent="0.3">
      <c r="A482" s="37" t="s">
        <v>18</v>
      </c>
      <c r="B482" s="74" t="s">
        <v>2917</v>
      </c>
      <c r="C482" s="102" t="s">
        <v>2918</v>
      </c>
      <c r="F482" s="38" t="s">
        <v>145</v>
      </c>
      <c r="H482" s="37" t="s">
        <v>454</v>
      </c>
      <c r="I482" s="37" t="s">
        <v>13</v>
      </c>
      <c r="J482" s="37" t="s">
        <v>221</v>
      </c>
      <c r="K482" s="37" t="s">
        <v>269</v>
      </c>
      <c r="M482" s="37" t="s">
        <v>272</v>
      </c>
      <c r="O482" s="37" t="s">
        <v>300</v>
      </c>
      <c r="P482" s="89" t="s">
        <v>2919</v>
      </c>
      <c r="Q482" s="75" t="s">
        <v>2920</v>
      </c>
      <c r="R482" s="37">
        <v>0</v>
      </c>
      <c r="S482" s="37">
        <v>0</v>
      </c>
      <c r="T482" s="37">
        <v>0</v>
      </c>
      <c r="U482" s="37">
        <v>0</v>
      </c>
      <c r="V482" s="37">
        <v>0</v>
      </c>
      <c r="W482" s="37">
        <v>0</v>
      </c>
      <c r="X482" s="37">
        <v>0</v>
      </c>
      <c r="Y482" s="37">
        <v>0</v>
      </c>
      <c r="AA482" s="37">
        <v>0</v>
      </c>
      <c r="AB482" s="37">
        <v>0</v>
      </c>
      <c r="AC482" s="37">
        <v>0</v>
      </c>
      <c r="AD482" s="37">
        <v>0</v>
      </c>
      <c r="AE482" s="37">
        <v>0</v>
      </c>
      <c r="AF482" s="37">
        <v>0</v>
      </c>
      <c r="AG482" s="37">
        <v>0</v>
      </c>
      <c r="AH482" s="37">
        <v>0</v>
      </c>
      <c r="AI482" s="37">
        <v>0</v>
      </c>
      <c r="AJ482" s="37">
        <v>0</v>
      </c>
      <c r="AK482" s="37">
        <v>0</v>
      </c>
      <c r="AL482" s="37">
        <v>0</v>
      </c>
      <c r="AM482" s="37">
        <v>0</v>
      </c>
      <c r="AN482" s="37">
        <v>0</v>
      </c>
      <c r="AO482" s="37">
        <v>0</v>
      </c>
      <c r="AP482" s="37">
        <v>0</v>
      </c>
      <c r="AQ482" s="37">
        <v>0</v>
      </c>
      <c r="AR482" s="37">
        <v>0</v>
      </c>
      <c r="AS482" s="37">
        <v>1</v>
      </c>
      <c r="AT482" s="37">
        <v>1</v>
      </c>
      <c r="AU482" s="37">
        <v>0</v>
      </c>
      <c r="AV482" s="37">
        <v>0</v>
      </c>
      <c r="AW482" s="37">
        <v>0</v>
      </c>
      <c r="AX482" s="37">
        <v>1</v>
      </c>
      <c r="AY482" s="37">
        <v>0</v>
      </c>
      <c r="AZ482" s="37">
        <v>0</v>
      </c>
      <c r="BA482" s="37">
        <v>0</v>
      </c>
      <c r="BB482" s="37">
        <v>0</v>
      </c>
      <c r="BC482" s="37">
        <v>0</v>
      </c>
      <c r="BD482" s="37">
        <v>0</v>
      </c>
      <c r="BE482" s="37">
        <v>0</v>
      </c>
      <c r="BF482" s="37">
        <v>0</v>
      </c>
      <c r="BG482" s="37">
        <v>0</v>
      </c>
      <c r="BH482" s="52">
        <v>0</v>
      </c>
      <c r="BI482" s="37">
        <v>0</v>
      </c>
      <c r="BJ482" s="52">
        <v>0</v>
      </c>
      <c r="BK482" s="37">
        <v>0</v>
      </c>
      <c r="BL482" s="52">
        <v>0</v>
      </c>
      <c r="BM482" s="37">
        <v>0</v>
      </c>
      <c r="BN482" s="37">
        <v>0</v>
      </c>
      <c r="BO482" s="37">
        <v>0</v>
      </c>
      <c r="BP482" s="37">
        <v>0</v>
      </c>
      <c r="BQ482" s="37">
        <v>0</v>
      </c>
      <c r="BR482" s="37">
        <v>0</v>
      </c>
      <c r="BS482" s="37">
        <v>0</v>
      </c>
      <c r="BT482" s="37">
        <v>1</v>
      </c>
      <c r="BU482" s="37">
        <v>0</v>
      </c>
      <c r="BV482" s="37">
        <v>0</v>
      </c>
      <c r="BW482" s="37">
        <v>0</v>
      </c>
      <c r="BX482" s="37">
        <v>0</v>
      </c>
      <c r="BY482" s="37">
        <v>0</v>
      </c>
      <c r="BZ482" s="37">
        <v>0</v>
      </c>
      <c r="CA482" s="37">
        <v>0</v>
      </c>
      <c r="CB482" s="37">
        <v>0</v>
      </c>
      <c r="CC482" s="90">
        <v>0</v>
      </c>
      <c r="CD482" s="37">
        <v>0</v>
      </c>
      <c r="CE482" s="37">
        <v>0</v>
      </c>
      <c r="CF482" s="37">
        <v>0</v>
      </c>
      <c r="CG482" s="37">
        <v>0</v>
      </c>
      <c r="CH482" s="37">
        <v>0</v>
      </c>
      <c r="CI482" s="37">
        <v>0</v>
      </c>
      <c r="CJ482" s="37">
        <v>0</v>
      </c>
      <c r="CK482" s="37">
        <v>0</v>
      </c>
      <c r="CL482" s="37">
        <v>0</v>
      </c>
      <c r="CM482" s="37">
        <v>0</v>
      </c>
      <c r="CN482" s="37">
        <v>0</v>
      </c>
      <c r="CO482" s="37">
        <v>0</v>
      </c>
      <c r="CP482" s="37">
        <v>0</v>
      </c>
      <c r="CQ482" s="37">
        <v>0</v>
      </c>
      <c r="CR482" s="37">
        <v>0</v>
      </c>
      <c r="CS482" s="37">
        <v>0</v>
      </c>
      <c r="CT482" s="37">
        <v>0</v>
      </c>
      <c r="CU482" s="37">
        <v>0</v>
      </c>
      <c r="CV482" s="37">
        <v>0</v>
      </c>
      <c r="CW482" s="75">
        <v>0</v>
      </c>
      <c r="CX482" s="37">
        <f>SUM(AA482:CW482)</f>
        <v>4</v>
      </c>
      <c r="CY482" s="37">
        <v>1</v>
      </c>
      <c r="CZ482" s="37">
        <v>0</v>
      </c>
      <c r="DA482" s="37">
        <v>0</v>
      </c>
      <c r="DB482" s="37">
        <v>1</v>
      </c>
      <c r="DC482" s="37" t="s">
        <v>2921</v>
      </c>
      <c r="DD482" s="37" t="s">
        <v>309</v>
      </c>
      <c r="DG482" s="37" t="s">
        <v>624</v>
      </c>
      <c r="DL482" s="37">
        <v>1</v>
      </c>
      <c r="DM482" s="37" t="s">
        <v>625</v>
      </c>
      <c r="DN482" s="37">
        <v>1</v>
      </c>
      <c r="DO482" s="37">
        <v>1856</v>
      </c>
      <c r="DP482" s="37" t="s">
        <v>2922</v>
      </c>
      <c r="DQ482" s="37" t="s">
        <v>2923</v>
      </c>
      <c r="DR482" s="37">
        <v>1916</v>
      </c>
      <c r="DS482" s="37" t="s">
        <v>2924</v>
      </c>
      <c r="DT482" s="38"/>
      <c r="DU482" s="38"/>
      <c r="DV482" s="38"/>
      <c r="DW482" s="38"/>
      <c r="DX482" s="38"/>
      <c r="DY482" s="38"/>
      <c r="DZ482" s="38"/>
      <c r="EA482" s="38"/>
      <c r="EB482" s="38"/>
      <c r="EC482" s="38"/>
      <c r="ED482" s="38"/>
      <c r="EE482" s="38"/>
      <c r="EF482" s="38"/>
      <c r="EG482" s="38"/>
      <c r="EH482" s="38"/>
      <c r="EI482" s="38"/>
    </row>
    <row r="483" spans="1:196" s="37" customFormat="1" ht="15.75" customHeight="1" x14ac:dyDescent="0.3">
      <c r="A483" s="37" t="s">
        <v>18</v>
      </c>
      <c r="B483" s="74" t="s">
        <v>2917</v>
      </c>
      <c r="C483" s="102" t="s">
        <v>2925</v>
      </c>
      <c r="F483" s="37" t="s">
        <v>122</v>
      </c>
      <c r="H483" s="37" t="s">
        <v>454</v>
      </c>
      <c r="I483" s="37" t="s">
        <v>13</v>
      </c>
      <c r="J483" s="37" t="s">
        <v>221</v>
      </c>
      <c r="K483" s="37" t="s">
        <v>269</v>
      </c>
      <c r="M483" s="37" t="s">
        <v>272</v>
      </c>
      <c r="O483" s="37" t="s">
        <v>300</v>
      </c>
      <c r="P483" s="89" t="s">
        <v>2926</v>
      </c>
      <c r="Q483" s="75" t="s">
        <v>2927</v>
      </c>
      <c r="R483" s="37">
        <v>0</v>
      </c>
      <c r="S483" s="37">
        <v>0</v>
      </c>
      <c r="T483" s="37">
        <v>0</v>
      </c>
      <c r="U483" s="37">
        <v>0</v>
      </c>
      <c r="V483" s="37">
        <v>0</v>
      </c>
      <c r="W483" s="37">
        <v>0</v>
      </c>
      <c r="X483" s="37">
        <v>0</v>
      </c>
      <c r="Y483" s="37">
        <v>0</v>
      </c>
      <c r="AA483" s="37">
        <v>0</v>
      </c>
      <c r="AB483" s="37">
        <v>0</v>
      </c>
      <c r="AC483" s="37">
        <v>0</v>
      </c>
      <c r="AD483" s="37">
        <v>0</v>
      </c>
      <c r="AE483" s="37">
        <v>0</v>
      </c>
      <c r="AF483" s="37">
        <v>0</v>
      </c>
      <c r="AG483" s="37">
        <v>0</v>
      </c>
      <c r="AH483" s="37">
        <v>0</v>
      </c>
      <c r="AI483" s="37">
        <v>0</v>
      </c>
      <c r="AJ483" s="37">
        <v>0</v>
      </c>
      <c r="AK483" s="37">
        <v>0</v>
      </c>
      <c r="AL483" s="37">
        <v>0</v>
      </c>
      <c r="AM483" s="37">
        <v>0</v>
      </c>
      <c r="AN483" s="37">
        <v>0</v>
      </c>
      <c r="AO483" s="37">
        <v>0</v>
      </c>
      <c r="AP483" s="37">
        <v>0</v>
      </c>
      <c r="AQ483" s="37">
        <v>0</v>
      </c>
      <c r="AR483" s="37">
        <v>0</v>
      </c>
      <c r="AS483" s="37">
        <v>0</v>
      </c>
      <c r="AT483" s="37">
        <v>0</v>
      </c>
      <c r="AU483" s="37">
        <v>0</v>
      </c>
      <c r="AV483" s="37">
        <v>0</v>
      </c>
      <c r="AW483" s="37">
        <v>0</v>
      </c>
      <c r="AX483" s="37">
        <v>0</v>
      </c>
      <c r="AY483" s="37">
        <v>0</v>
      </c>
      <c r="AZ483" s="37">
        <v>0</v>
      </c>
      <c r="BA483" s="37">
        <v>0</v>
      </c>
      <c r="BB483" s="37">
        <v>0</v>
      </c>
      <c r="BC483" s="37">
        <v>0</v>
      </c>
      <c r="BD483" s="37">
        <v>0</v>
      </c>
      <c r="BE483" s="37">
        <v>0</v>
      </c>
      <c r="BF483" s="37">
        <v>0</v>
      </c>
      <c r="BG483" s="37">
        <v>0</v>
      </c>
      <c r="BH483" s="52">
        <v>0</v>
      </c>
      <c r="BI483" s="37">
        <v>0</v>
      </c>
      <c r="BJ483" s="52">
        <v>0</v>
      </c>
      <c r="BK483" s="37">
        <v>0</v>
      </c>
      <c r="BL483" s="52">
        <v>0</v>
      </c>
      <c r="BM483" s="37">
        <v>0</v>
      </c>
      <c r="BN483" s="37">
        <v>0</v>
      </c>
      <c r="BO483" s="37">
        <v>0</v>
      </c>
      <c r="BP483" s="37">
        <v>0</v>
      </c>
      <c r="BQ483" s="37">
        <v>0</v>
      </c>
      <c r="BR483" s="37">
        <v>0</v>
      </c>
      <c r="BS483" s="37">
        <v>1</v>
      </c>
      <c r="BT483" s="37">
        <v>0</v>
      </c>
      <c r="BU483" s="37">
        <v>1</v>
      </c>
      <c r="BV483" s="37">
        <v>0</v>
      </c>
      <c r="BW483" s="37">
        <v>1</v>
      </c>
      <c r="BX483" s="37">
        <v>0</v>
      </c>
      <c r="BY483" s="37">
        <v>0</v>
      </c>
      <c r="BZ483" s="37">
        <v>0</v>
      </c>
      <c r="CA483" s="37">
        <v>0</v>
      </c>
      <c r="CB483" s="37">
        <v>0</v>
      </c>
      <c r="CC483" s="90">
        <v>0</v>
      </c>
      <c r="CD483" s="37">
        <v>0</v>
      </c>
      <c r="CE483" s="37">
        <v>0</v>
      </c>
      <c r="CF483" s="37">
        <v>0</v>
      </c>
      <c r="CG483" s="37">
        <v>0</v>
      </c>
      <c r="CH483" s="37">
        <v>0</v>
      </c>
      <c r="CI483" s="37">
        <v>0</v>
      </c>
      <c r="CJ483" s="37">
        <v>0</v>
      </c>
      <c r="CK483" s="37">
        <v>0</v>
      </c>
      <c r="CL483" s="37">
        <v>0</v>
      </c>
      <c r="CM483" s="37">
        <v>0</v>
      </c>
      <c r="CN483" s="37">
        <v>0</v>
      </c>
      <c r="CO483" s="37">
        <v>0</v>
      </c>
      <c r="CP483" s="37">
        <v>0</v>
      </c>
      <c r="CQ483" s="37">
        <v>0</v>
      </c>
      <c r="CR483" s="37">
        <v>0</v>
      </c>
      <c r="CS483" s="37">
        <v>0</v>
      </c>
      <c r="CT483" s="37">
        <v>0</v>
      </c>
      <c r="CU483" s="37">
        <v>0</v>
      </c>
      <c r="CV483" s="37">
        <v>0</v>
      </c>
      <c r="CW483" s="75">
        <v>0</v>
      </c>
      <c r="CX483" s="37">
        <f>SUM(AA483:CW483)</f>
        <v>3</v>
      </c>
      <c r="CY483" s="37">
        <v>1</v>
      </c>
      <c r="CZ483" s="37">
        <v>0</v>
      </c>
      <c r="DA483" s="37">
        <v>0</v>
      </c>
      <c r="DB483" s="37">
        <v>1</v>
      </c>
      <c r="DC483" s="37" t="s">
        <v>2267</v>
      </c>
      <c r="DD483" s="37" t="s">
        <v>307</v>
      </c>
      <c r="DE483" s="37" t="s">
        <v>2858</v>
      </c>
      <c r="DL483" s="37">
        <v>0</v>
      </c>
      <c r="DN483" s="37">
        <v>1</v>
      </c>
      <c r="DO483" s="37">
        <v>1884</v>
      </c>
      <c r="DP483" s="37" t="s">
        <v>2928</v>
      </c>
      <c r="DQ483" s="37" t="s">
        <v>2929</v>
      </c>
      <c r="DR483" s="37">
        <v>1933</v>
      </c>
      <c r="DS483" s="37" t="s">
        <v>2930</v>
      </c>
    </row>
    <row r="484" spans="1:196" s="40" customFormat="1" ht="15.75" customHeight="1" x14ac:dyDescent="0.3">
      <c r="A484" s="37" t="s">
        <v>18</v>
      </c>
      <c r="B484" s="74" t="s">
        <v>2931</v>
      </c>
      <c r="C484" s="102" t="s">
        <v>2932</v>
      </c>
      <c r="D484" s="37"/>
      <c r="E484" s="37"/>
      <c r="F484" s="37" t="s">
        <v>122</v>
      </c>
      <c r="G484" s="37"/>
      <c r="H484" s="37" t="s">
        <v>454</v>
      </c>
      <c r="I484" s="37" t="s">
        <v>7</v>
      </c>
      <c r="J484" s="37" t="s">
        <v>163</v>
      </c>
      <c r="K484" s="37" t="s">
        <v>269</v>
      </c>
      <c r="L484" s="37"/>
      <c r="M484" s="37" t="s">
        <v>272</v>
      </c>
      <c r="N484" s="37"/>
      <c r="O484" s="37" t="s">
        <v>300</v>
      </c>
      <c r="P484" s="89" t="s">
        <v>2933</v>
      </c>
      <c r="Q484" s="75" t="s">
        <v>2502</v>
      </c>
      <c r="R484" s="37">
        <v>0</v>
      </c>
      <c r="S484" s="37">
        <v>0</v>
      </c>
      <c r="T484" s="37">
        <v>0</v>
      </c>
      <c r="U484" s="37">
        <v>0</v>
      </c>
      <c r="V484" s="37">
        <v>0</v>
      </c>
      <c r="W484" s="37">
        <v>0</v>
      </c>
      <c r="X484" s="37">
        <v>0</v>
      </c>
      <c r="Y484" s="37">
        <v>0</v>
      </c>
      <c r="Z484" s="37"/>
      <c r="AA484" s="37">
        <v>0</v>
      </c>
      <c r="AB484" s="37">
        <v>0</v>
      </c>
      <c r="AC484" s="37">
        <v>0</v>
      </c>
      <c r="AD484" s="37">
        <v>0</v>
      </c>
      <c r="AE484" s="37">
        <v>0</v>
      </c>
      <c r="AF484" s="37">
        <v>0</v>
      </c>
      <c r="AG484" s="37">
        <v>0</v>
      </c>
      <c r="AH484" s="37">
        <v>0</v>
      </c>
      <c r="AI484" s="37">
        <v>0</v>
      </c>
      <c r="AJ484" s="37">
        <v>0</v>
      </c>
      <c r="AK484" s="37">
        <v>0</v>
      </c>
      <c r="AL484" s="37">
        <v>0</v>
      </c>
      <c r="AM484" s="37">
        <v>0</v>
      </c>
      <c r="AN484" s="37">
        <v>0</v>
      </c>
      <c r="AO484" s="37">
        <v>0</v>
      </c>
      <c r="AP484" s="37">
        <v>0</v>
      </c>
      <c r="AQ484" s="37">
        <v>0</v>
      </c>
      <c r="AR484" s="37">
        <v>0</v>
      </c>
      <c r="AS484" s="37">
        <v>0</v>
      </c>
      <c r="AT484" s="37">
        <v>0</v>
      </c>
      <c r="AU484" s="37">
        <v>0</v>
      </c>
      <c r="AV484" s="37">
        <v>0</v>
      </c>
      <c r="AW484" s="37">
        <v>0</v>
      </c>
      <c r="AX484" s="37">
        <v>0</v>
      </c>
      <c r="AY484" s="37">
        <v>0</v>
      </c>
      <c r="AZ484" s="37">
        <v>0</v>
      </c>
      <c r="BA484" s="37">
        <v>0</v>
      </c>
      <c r="BB484" s="37">
        <v>0</v>
      </c>
      <c r="BC484" s="37">
        <v>0</v>
      </c>
      <c r="BD484" s="37">
        <v>0</v>
      </c>
      <c r="BE484" s="37">
        <v>0</v>
      </c>
      <c r="BF484" s="37">
        <v>0</v>
      </c>
      <c r="BG484" s="37">
        <v>0</v>
      </c>
      <c r="BH484" s="52">
        <v>0</v>
      </c>
      <c r="BI484" s="37">
        <v>0</v>
      </c>
      <c r="BJ484" s="52">
        <v>0</v>
      </c>
      <c r="BK484" s="37">
        <v>0</v>
      </c>
      <c r="BL484" s="52">
        <v>0</v>
      </c>
      <c r="BM484" s="37">
        <v>0</v>
      </c>
      <c r="BN484" s="37">
        <v>0</v>
      </c>
      <c r="BO484" s="37">
        <v>0</v>
      </c>
      <c r="BP484" s="37">
        <v>0</v>
      </c>
      <c r="BQ484" s="37">
        <v>0</v>
      </c>
      <c r="BR484" s="37">
        <v>0</v>
      </c>
      <c r="BS484" s="37">
        <v>1</v>
      </c>
      <c r="BT484" s="37">
        <v>0</v>
      </c>
      <c r="BU484" s="37">
        <v>0</v>
      </c>
      <c r="BV484" s="37">
        <v>1</v>
      </c>
      <c r="BW484" s="37">
        <v>1</v>
      </c>
      <c r="BX484" s="37">
        <v>0</v>
      </c>
      <c r="BY484" s="37">
        <v>0</v>
      </c>
      <c r="BZ484" s="37">
        <v>0</v>
      </c>
      <c r="CA484" s="37">
        <v>0</v>
      </c>
      <c r="CB484" s="37">
        <v>0</v>
      </c>
      <c r="CC484" s="90">
        <v>0</v>
      </c>
      <c r="CD484" s="37">
        <v>0</v>
      </c>
      <c r="CE484" s="37">
        <v>0</v>
      </c>
      <c r="CF484" s="37">
        <v>0</v>
      </c>
      <c r="CG484" s="37">
        <v>0</v>
      </c>
      <c r="CH484" s="37">
        <v>0</v>
      </c>
      <c r="CI484" s="37">
        <v>0</v>
      </c>
      <c r="CJ484" s="37">
        <v>0</v>
      </c>
      <c r="CK484" s="37">
        <v>0</v>
      </c>
      <c r="CL484" s="37">
        <v>0</v>
      </c>
      <c r="CM484" s="37">
        <v>0</v>
      </c>
      <c r="CN484" s="37">
        <v>0</v>
      </c>
      <c r="CO484" s="37">
        <v>0</v>
      </c>
      <c r="CP484" s="37">
        <v>0</v>
      </c>
      <c r="CQ484" s="37">
        <v>0</v>
      </c>
      <c r="CR484" s="37">
        <v>0</v>
      </c>
      <c r="CS484" s="37">
        <v>0</v>
      </c>
      <c r="CT484" s="37">
        <v>0</v>
      </c>
      <c r="CU484" s="37">
        <v>0</v>
      </c>
      <c r="CV484" s="37">
        <v>0</v>
      </c>
      <c r="CW484" s="75">
        <v>0</v>
      </c>
      <c r="CX484" s="37">
        <f>SUM(AA484:CW484)</f>
        <v>3</v>
      </c>
      <c r="CY484" s="37">
        <v>1</v>
      </c>
      <c r="CZ484" s="37">
        <v>0</v>
      </c>
      <c r="DA484" s="37">
        <v>0</v>
      </c>
      <c r="DB484" s="37">
        <v>1</v>
      </c>
      <c r="DC484" s="37" t="s">
        <v>902</v>
      </c>
      <c r="DD484" s="37" t="s">
        <v>307</v>
      </c>
      <c r="DE484" s="37"/>
      <c r="DF484" s="37"/>
      <c r="DG484" s="37" t="s">
        <v>2934</v>
      </c>
      <c r="DH484" s="37" t="s">
        <v>539</v>
      </c>
      <c r="DI484" s="37"/>
      <c r="DJ484" s="37"/>
      <c r="DK484" s="37"/>
      <c r="DL484" s="37">
        <v>1</v>
      </c>
      <c r="DM484" s="37"/>
      <c r="DN484" s="37">
        <v>1</v>
      </c>
      <c r="DO484" s="37">
        <v>1798</v>
      </c>
      <c r="DP484" s="37" t="s">
        <v>2935</v>
      </c>
      <c r="DQ484" s="102" t="s">
        <v>2932</v>
      </c>
      <c r="DR484" s="37" t="s">
        <v>460</v>
      </c>
      <c r="DS484" s="37" t="s">
        <v>2935</v>
      </c>
      <c r="DT484" s="37"/>
      <c r="DU484" s="37"/>
      <c r="DV484" s="37"/>
      <c r="DW484" s="37"/>
      <c r="DX484" s="37"/>
      <c r="DY484" s="37"/>
      <c r="DZ484" s="37"/>
      <c r="EA484" s="37"/>
      <c r="EB484" s="37"/>
      <c r="EC484" s="37"/>
      <c r="ED484" s="37"/>
      <c r="EE484" s="37"/>
      <c r="EF484" s="37"/>
      <c r="EG484" s="37"/>
      <c r="EH484" s="37"/>
      <c r="EI484" s="37"/>
      <c r="EJ484" s="38"/>
      <c r="EK484" s="38"/>
      <c r="EL484" s="38"/>
      <c r="EM484" s="38"/>
      <c r="EN484" s="38"/>
      <c r="EO484" s="38"/>
      <c r="EP484" s="38"/>
      <c r="EQ484" s="38"/>
      <c r="ER484" s="38"/>
      <c r="ES484" s="38"/>
      <c r="ET484" s="38"/>
      <c r="EU484" s="38"/>
      <c r="EV484" s="38"/>
      <c r="EW484" s="38"/>
      <c r="EX484" s="38"/>
      <c r="EY484" s="38"/>
      <c r="EZ484" s="38"/>
      <c r="FA484" s="38"/>
      <c r="FB484" s="38"/>
      <c r="FC484" s="38"/>
      <c r="FD484" s="38"/>
      <c r="FE484" s="38"/>
      <c r="FF484" s="38"/>
      <c r="FG484" s="38"/>
      <c r="FH484" s="38"/>
      <c r="FI484" s="38"/>
      <c r="FJ484" s="38"/>
      <c r="FK484" s="38"/>
      <c r="FL484" s="38"/>
      <c r="FM484" s="38"/>
      <c r="FN484" s="38"/>
      <c r="FO484" s="38"/>
      <c r="FP484" s="38"/>
      <c r="FQ484" s="38"/>
      <c r="FR484" s="38"/>
      <c r="FS484" s="38"/>
      <c r="FT484" s="38"/>
      <c r="FU484" s="38"/>
      <c r="FV484" s="38"/>
      <c r="FW484" s="38"/>
      <c r="FX484" s="38"/>
      <c r="FY484" s="38"/>
      <c r="FZ484" s="38"/>
      <c r="GA484" s="38"/>
      <c r="GB484" s="38"/>
      <c r="GC484" s="38"/>
      <c r="GD484" s="38"/>
      <c r="GE484" s="38"/>
      <c r="GF484" s="38"/>
      <c r="GG484" s="38"/>
      <c r="GH484" s="38"/>
      <c r="GI484" s="38"/>
      <c r="GJ484" s="38"/>
      <c r="GK484" s="38"/>
      <c r="GL484" s="38"/>
      <c r="GM484" s="38"/>
      <c r="GN484" s="38"/>
    </row>
    <row r="485" spans="1:196" s="38" customFormat="1" ht="15.75" customHeight="1" x14ac:dyDescent="0.3">
      <c r="A485" s="37" t="s">
        <v>18</v>
      </c>
      <c r="B485" s="37" t="s">
        <v>2936</v>
      </c>
      <c r="C485" s="102" t="s">
        <v>2937</v>
      </c>
      <c r="D485" s="37"/>
      <c r="E485" s="37"/>
      <c r="F485" s="37" t="s">
        <v>127</v>
      </c>
      <c r="G485" s="37"/>
      <c r="H485" s="37" t="s">
        <v>605</v>
      </c>
      <c r="I485" s="37" t="s">
        <v>56</v>
      </c>
      <c r="J485" s="37" t="s">
        <v>161</v>
      </c>
      <c r="K485" s="37"/>
      <c r="L485" s="37"/>
      <c r="M485" s="37"/>
      <c r="N485" s="37"/>
      <c r="O485" s="37"/>
      <c r="P485" s="37" t="s">
        <v>2938</v>
      </c>
      <c r="Q485" s="75" t="s">
        <v>606</v>
      </c>
      <c r="R485" s="37">
        <v>0</v>
      </c>
      <c r="S485" s="37">
        <v>0</v>
      </c>
      <c r="T485" s="37">
        <v>0</v>
      </c>
      <c r="U485" s="37">
        <v>0</v>
      </c>
      <c r="V485" s="37">
        <v>0</v>
      </c>
      <c r="W485" s="37"/>
      <c r="X485" s="37">
        <v>0</v>
      </c>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52"/>
      <c r="BI485" s="37"/>
      <c r="BJ485" s="52"/>
      <c r="BK485" s="37"/>
      <c r="BL485" s="52"/>
      <c r="BM485" s="37"/>
      <c r="BN485" s="37">
        <v>1</v>
      </c>
      <c r="BO485" s="37"/>
      <c r="BP485" s="37"/>
      <c r="BQ485" s="37"/>
      <c r="BR485" s="37"/>
      <c r="BS485" s="37"/>
      <c r="BT485" s="37"/>
      <c r="BU485" s="37"/>
      <c r="BV485" s="37"/>
      <c r="BW485" s="37"/>
      <c r="BX485" s="37"/>
      <c r="BY485" s="37"/>
      <c r="BZ485" s="37"/>
      <c r="CA485" s="37"/>
      <c r="CB485" s="37"/>
      <c r="CC485" s="90"/>
      <c r="CD485" s="37"/>
      <c r="CE485" s="37"/>
      <c r="CF485" s="37"/>
      <c r="CG485" s="37"/>
      <c r="CH485" s="37"/>
      <c r="CI485" s="37"/>
      <c r="CJ485" s="37"/>
      <c r="CK485" s="37"/>
      <c r="CL485" s="37"/>
      <c r="CM485" s="37"/>
      <c r="CN485" s="37"/>
      <c r="CO485" s="37"/>
      <c r="CP485" s="37"/>
      <c r="CQ485" s="37"/>
      <c r="CR485" s="37"/>
      <c r="CS485" s="37"/>
      <c r="CT485" s="37"/>
      <c r="CU485" s="37"/>
      <c r="CV485" s="37"/>
      <c r="CW485" s="75"/>
      <c r="CX485" s="37"/>
      <c r="CY485" s="37"/>
      <c r="CZ485" s="37"/>
      <c r="DA485" s="37"/>
      <c r="DB485" s="37"/>
      <c r="DC485" s="37" t="s">
        <v>617</v>
      </c>
      <c r="DD485" s="37" t="s">
        <v>305</v>
      </c>
      <c r="DE485" s="37"/>
      <c r="DF485" s="37"/>
      <c r="DG485" s="37"/>
      <c r="DH485" s="37"/>
      <c r="DI485" s="37"/>
      <c r="DJ485" s="37"/>
      <c r="DK485" s="37"/>
      <c r="DL485" s="37">
        <v>0</v>
      </c>
      <c r="DM485" s="37"/>
      <c r="DN485" s="37">
        <v>1</v>
      </c>
      <c r="DO485" s="37">
        <v>1842</v>
      </c>
      <c r="DP485" s="37" t="s">
        <v>2939</v>
      </c>
      <c r="DQ485" s="37" t="s">
        <v>2940</v>
      </c>
      <c r="DR485" s="37">
        <v>2002</v>
      </c>
      <c r="DS485" s="37" t="s">
        <v>2941</v>
      </c>
      <c r="DT485" s="37"/>
      <c r="DU485" s="37"/>
      <c r="DV485" s="37"/>
      <c r="DW485" s="37"/>
      <c r="DX485" s="37"/>
      <c r="DY485" s="37"/>
      <c r="DZ485" s="37"/>
      <c r="EA485" s="37"/>
      <c r="EB485" s="37"/>
      <c r="EC485" s="37"/>
      <c r="ED485" s="37"/>
      <c r="EE485" s="37"/>
      <c r="EF485" s="37"/>
      <c r="EG485" s="37"/>
      <c r="EH485" s="37"/>
      <c r="EI485" s="37"/>
    </row>
    <row r="486" spans="1:196" s="38" customFormat="1" ht="15.75" customHeight="1" x14ac:dyDescent="0.3">
      <c r="A486" s="37" t="s">
        <v>18</v>
      </c>
      <c r="B486" s="37" t="s">
        <v>2936</v>
      </c>
      <c r="C486" s="102" t="s">
        <v>2942</v>
      </c>
      <c r="D486" s="37"/>
      <c r="E486" s="37"/>
      <c r="F486" s="37" t="s">
        <v>127</v>
      </c>
      <c r="G486" s="37"/>
      <c r="H486" s="37" t="s">
        <v>605</v>
      </c>
      <c r="I486" s="37" t="s">
        <v>56</v>
      </c>
      <c r="J486" s="37" t="s">
        <v>161</v>
      </c>
      <c r="K486" s="37"/>
      <c r="L486" s="37"/>
      <c r="M486" s="37"/>
      <c r="N486" s="37"/>
      <c r="O486" s="37"/>
      <c r="P486" s="37" t="s">
        <v>1955</v>
      </c>
      <c r="Q486" s="75" t="s">
        <v>606</v>
      </c>
      <c r="R486" s="37">
        <v>0</v>
      </c>
      <c r="S486" s="37">
        <v>0</v>
      </c>
      <c r="T486" s="37">
        <v>0</v>
      </c>
      <c r="U486" s="37">
        <v>0</v>
      </c>
      <c r="V486" s="37">
        <v>0</v>
      </c>
      <c r="W486" s="37"/>
      <c r="X486" s="37">
        <v>0</v>
      </c>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52"/>
      <c r="BI486" s="37"/>
      <c r="BJ486" s="52">
        <v>1</v>
      </c>
      <c r="BK486" s="37"/>
      <c r="BL486" s="52"/>
      <c r="BM486" s="37"/>
      <c r="BN486" s="37"/>
      <c r="BO486" s="37"/>
      <c r="BP486" s="37"/>
      <c r="BQ486" s="37"/>
      <c r="BR486" s="37"/>
      <c r="BS486" s="37"/>
      <c r="BT486" s="37"/>
      <c r="BU486" s="37"/>
      <c r="BV486" s="37"/>
      <c r="BW486" s="37"/>
      <c r="BX486" s="37"/>
      <c r="BY486" s="37"/>
      <c r="BZ486" s="37"/>
      <c r="CA486" s="37"/>
      <c r="CB486" s="37"/>
      <c r="CC486" s="90"/>
      <c r="CD486" s="37"/>
      <c r="CE486" s="37"/>
      <c r="CF486" s="37"/>
      <c r="CG486" s="37"/>
      <c r="CH486" s="37"/>
      <c r="CI486" s="37"/>
      <c r="CJ486" s="37"/>
      <c r="CK486" s="37"/>
      <c r="CL486" s="37"/>
      <c r="CM486" s="37"/>
      <c r="CN486" s="37"/>
      <c r="CO486" s="37"/>
      <c r="CP486" s="37"/>
      <c r="CQ486" s="37"/>
      <c r="CR486" s="37"/>
      <c r="CS486" s="37"/>
      <c r="CT486" s="37"/>
      <c r="CU486" s="37"/>
      <c r="CV486" s="37"/>
      <c r="CW486" s="75"/>
      <c r="CX486" s="37"/>
      <c r="CY486" s="37"/>
      <c r="CZ486" s="37"/>
      <c r="DA486" s="37"/>
      <c r="DB486" s="37"/>
      <c r="DC486" s="37" t="s">
        <v>617</v>
      </c>
      <c r="DD486" s="37" t="s">
        <v>305</v>
      </c>
      <c r="DE486" s="37"/>
      <c r="DF486" s="37"/>
      <c r="DG486" s="37"/>
      <c r="DH486" s="37"/>
      <c r="DI486" s="37"/>
      <c r="DJ486" s="37"/>
      <c r="DK486" s="37"/>
      <c r="DL486" s="37">
        <v>0</v>
      </c>
      <c r="DM486" s="37"/>
      <c r="DN486" s="37">
        <v>1</v>
      </c>
      <c r="DO486" s="37">
        <v>1952</v>
      </c>
      <c r="DP486" s="37" t="s">
        <v>2943</v>
      </c>
      <c r="DQ486" s="102" t="s">
        <v>2942</v>
      </c>
      <c r="DR486" s="37" t="s">
        <v>460</v>
      </c>
      <c r="DS486" s="37" t="s">
        <v>2943</v>
      </c>
      <c r="DT486" s="37"/>
      <c r="DU486" s="37"/>
      <c r="DV486" s="37"/>
      <c r="DW486" s="37"/>
      <c r="DX486" s="37"/>
      <c r="DY486" s="37"/>
      <c r="DZ486" s="37"/>
      <c r="EA486" s="37"/>
      <c r="EB486" s="37"/>
      <c r="EC486" s="37"/>
      <c r="ED486" s="37"/>
      <c r="EE486" s="37"/>
      <c r="EF486" s="37"/>
      <c r="EG486" s="37"/>
      <c r="EH486" s="37"/>
      <c r="EI486" s="37"/>
    </row>
    <row r="487" spans="1:196" s="38" customFormat="1" ht="15.75" customHeight="1" x14ac:dyDescent="0.3">
      <c r="A487" s="37" t="s">
        <v>18</v>
      </c>
      <c r="B487" s="74" t="s">
        <v>2944</v>
      </c>
      <c r="C487" s="102" t="s">
        <v>2945</v>
      </c>
      <c r="D487" s="37"/>
      <c r="E487" s="37"/>
      <c r="F487" s="37" t="s">
        <v>91</v>
      </c>
      <c r="G487" s="37" t="s">
        <v>1171</v>
      </c>
      <c r="H487" s="37" t="s">
        <v>454</v>
      </c>
      <c r="I487" s="37" t="s">
        <v>13</v>
      </c>
      <c r="J487" s="37" t="s">
        <v>221</v>
      </c>
      <c r="K487" s="37" t="s">
        <v>269</v>
      </c>
      <c r="L487" s="37"/>
      <c r="M487" s="37" t="s">
        <v>272</v>
      </c>
      <c r="N487" s="37"/>
      <c r="O487" s="37" t="s">
        <v>299</v>
      </c>
      <c r="P487" s="37" t="s">
        <v>2946</v>
      </c>
      <c r="Q487" s="37"/>
      <c r="R487" s="37">
        <v>0</v>
      </c>
      <c r="S487" s="37">
        <v>0</v>
      </c>
      <c r="T487" s="37">
        <v>0</v>
      </c>
      <c r="U487" s="37">
        <v>0</v>
      </c>
      <c r="V487" s="37">
        <v>0</v>
      </c>
      <c r="W487" s="37">
        <v>0</v>
      </c>
      <c r="X487" s="37">
        <v>0</v>
      </c>
      <c r="Y487" s="37">
        <v>0</v>
      </c>
      <c r="Z487" s="37"/>
      <c r="AA487" s="37">
        <v>0</v>
      </c>
      <c r="AB487" s="37">
        <v>0</v>
      </c>
      <c r="AC487" s="37">
        <v>0</v>
      </c>
      <c r="AD487" s="37">
        <v>0</v>
      </c>
      <c r="AE487" s="37">
        <v>0</v>
      </c>
      <c r="AF487" s="37">
        <v>0</v>
      </c>
      <c r="AG487" s="37">
        <v>0</v>
      </c>
      <c r="AH487" s="37">
        <v>0</v>
      </c>
      <c r="AI487" s="37">
        <v>0</v>
      </c>
      <c r="AJ487" s="37">
        <v>0</v>
      </c>
      <c r="AK487" s="37">
        <v>0</v>
      </c>
      <c r="AL487" s="37">
        <v>1</v>
      </c>
      <c r="AM487" s="37">
        <v>0</v>
      </c>
      <c r="AN487" s="37">
        <v>0</v>
      </c>
      <c r="AO487" s="37">
        <v>0</v>
      </c>
      <c r="AP487" s="37">
        <v>0</v>
      </c>
      <c r="AQ487" s="37">
        <v>0</v>
      </c>
      <c r="AR487" s="37">
        <v>0</v>
      </c>
      <c r="AS487" s="37">
        <v>0</v>
      </c>
      <c r="AT487" s="37">
        <v>0</v>
      </c>
      <c r="AU487" s="37">
        <v>0</v>
      </c>
      <c r="AV487" s="37">
        <v>0</v>
      </c>
      <c r="AW487" s="37">
        <v>0</v>
      </c>
      <c r="AX487" s="37">
        <v>0</v>
      </c>
      <c r="AY487" s="37">
        <v>0</v>
      </c>
      <c r="AZ487" s="37">
        <v>0</v>
      </c>
      <c r="BA487" s="37">
        <v>0</v>
      </c>
      <c r="BB487" s="37">
        <v>0</v>
      </c>
      <c r="BC487" s="37">
        <v>0</v>
      </c>
      <c r="BD487" s="37">
        <v>0</v>
      </c>
      <c r="BE487" s="37">
        <v>0</v>
      </c>
      <c r="BF487" s="37">
        <v>0</v>
      </c>
      <c r="BG487" s="37">
        <v>0</v>
      </c>
      <c r="BH487" s="52">
        <v>0</v>
      </c>
      <c r="BI487" s="37">
        <v>0</v>
      </c>
      <c r="BJ487" s="52">
        <v>0</v>
      </c>
      <c r="BK487" s="37">
        <v>0</v>
      </c>
      <c r="BL487" s="52">
        <v>0</v>
      </c>
      <c r="BM487" s="37">
        <v>0</v>
      </c>
      <c r="BN487" s="37">
        <v>0</v>
      </c>
      <c r="BO487" s="37">
        <v>0</v>
      </c>
      <c r="BP487" s="37">
        <v>0</v>
      </c>
      <c r="BQ487" s="37">
        <v>0</v>
      </c>
      <c r="BR487" s="37">
        <v>0</v>
      </c>
      <c r="BS487" s="37">
        <v>0</v>
      </c>
      <c r="BT487" s="37">
        <v>0</v>
      </c>
      <c r="BU487" s="37">
        <v>0</v>
      </c>
      <c r="BV487" s="37">
        <v>0</v>
      </c>
      <c r="BW487" s="37">
        <v>0</v>
      </c>
      <c r="BX487" s="37">
        <v>0</v>
      </c>
      <c r="BY487" s="37">
        <v>0</v>
      </c>
      <c r="BZ487" s="37">
        <v>0</v>
      </c>
      <c r="CA487" s="37">
        <v>0</v>
      </c>
      <c r="CB487" s="37">
        <v>0</v>
      </c>
      <c r="CC487" s="90">
        <v>0</v>
      </c>
      <c r="CD487" s="37">
        <v>0</v>
      </c>
      <c r="CE487" s="37">
        <v>0</v>
      </c>
      <c r="CF487" s="37">
        <v>0</v>
      </c>
      <c r="CG487" s="37">
        <v>0</v>
      </c>
      <c r="CH487" s="37">
        <v>0</v>
      </c>
      <c r="CI487" s="37">
        <v>0</v>
      </c>
      <c r="CJ487" s="37">
        <v>0</v>
      </c>
      <c r="CK487" s="37">
        <v>0</v>
      </c>
      <c r="CL487" s="37">
        <v>0</v>
      </c>
      <c r="CM487" s="37">
        <v>0</v>
      </c>
      <c r="CN487" s="37">
        <v>0</v>
      </c>
      <c r="CO487" s="37">
        <v>0</v>
      </c>
      <c r="CP487" s="37">
        <v>0</v>
      </c>
      <c r="CQ487" s="37">
        <v>0</v>
      </c>
      <c r="CR487" s="37">
        <v>0</v>
      </c>
      <c r="CS487" s="37">
        <v>0</v>
      </c>
      <c r="CT487" s="37">
        <v>0</v>
      </c>
      <c r="CU487" s="37">
        <v>0</v>
      </c>
      <c r="CV487" s="37">
        <v>0</v>
      </c>
      <c r="CW487" s="75">
        <v>0</v>
      </c>
      <c r="CX487" s="37">
        <f t="shared" ref="CX487:CX492" si="17">SUM(AA487:CW487)</f>
        <v>1</v>
      </c>
      <c r="CY487" s="37">
        <v>1</v>
      </c>
      <c r="CZ487" s="37">
        <v>0</v>
      </c>
      <c r="DA487" s="37">
        <v>0</v>
      </c>
      <c r="DB487" s="37">
        <v>0</v>
      </c>
      <c r="DC487" s="37" t="s">
        <v>1214</v>
      </c>
      <c r="DD487" s="37" t="s">
        <v>307</v>
      </c>
      <c r="DE487" s="37"/>
      <c r="DF487" s="37">
        <v>1</v>
      </c>
      <c r="DG487" s="37"/>
      <c r="DH487" s="37"/>
      <c r="DI487" s="37"/>
      <c r="DJ487" s="37"/>
      <c r="DK487" s="37"/>
      <c r="DL487" s="37">
        <v>0</v>
      </c>
      <c r="DM487" s="37"/>
      <c r="DN487" s="37">
        <v>1</v>
      </c>
      <c r="DO487" s="37">
        <v>2015</v>
      </c>
      <c r="DP487" s="37" t="s">
        <v>2947</v>
      </c>
      <c r="DQ487" s="102" t="s">
        <v>2945</v>
      </c>
      <c r="DR487" s="37" t="s">
        <v>460</v>
      </c>
      <c r="DS487" s="37" t="s">
        <v>2947</v>
      </c>
      <c r="DT487" s="37"/>
      <c r="DU487" s="37"/>
      <c r="DV487" s="37"/>
      <c r="DW487" s="37"/>
      <c r="DX487" s="37"/>
      <c r="DY487" s="37"/>
      <c r="DZ487" s="37"/>
      <c r="EA487" s="37"/>
      <c r="EB487" s="37"/>
      <c r="EC487" s="37"/>
      <c r="ED487" s="37"/>
      <c r="EE487" s="37"/>
      <c r="EF487" s="37"/>
      <c r="EG487" s="37"/>
      <c r="EH487" s="37"/>
      <c r="EI487" s="37"/>
    </row>
    <row r="488" spans="1:196" s="38" customFormat="1" ht="15.75" customHeight="1" x14ac:dyDescent="0.3">
      <c r="A488" s="37" t="s">
        <v>18</v>
      </c>
      <c r="B488" s="74" t="s">
        <v>2948</v>
      </c>
      <c r="C488" s="102" t="s">
        <v>2949</v>
      </c>
      <c r="D488" s="37"/>
      <c r="E488" s="37"/>
      <c r="F488" s="37" t="s">
        <v>91</v>
      </c>
      <c r="G488" s="37"/>
      <c r="H488" s="37" t="s">
        <v>454</v>
      </c>
      <c r="I488" s="37" t="s">
        <v>56</v>
      </c>
      <c r="J488" s="37" t="s">
        <v>173</v>
      </c>
      <c r="K488" s="37" t="s">
        <v>471</v>
      </c>
      <c r="L488" s="37"/>
      <c r="M488" s="37" t="s">
        <v>272</v>
      </c>
      <c r="N488" s="37"/>
      <c r="O488" s="37" t="s">
        <v>299</v>
      </c>
      <c r="P488" s="37"/>
      <c r="Q488" s="37" t="s">
        <v>2950</v>
      </c>
      <c r="R488" s="37">
        <v>0</v>
      </c>
      <c r="S488" s="37">
        <v>0</v>
      </c>
      <c r="T488" s="37">
        <v>0</v>
      </c>
      <c r="U488" s="37">
        <v>0</v>
      </c>
      <c r="V488" s="37">
        <v>0</v>
      </c>
      <c r="W488" s="37">
        <v>0</v>
      </c>
      <c r="X488" s="37">
        <v>0</v>
      </c>
      <c r="Y488" s="37">
        <v>0</v>
      </c>
      <c r="Z488" s="37"/>
      <c r="AA488" s="37">
        <v>0</v>
      </c>
      <c r="AB488" s="37">
        <v>0</v>
      </c>
      <c r="AC488" s="37">
        <v>0</v>
      </c>
      <c r="AD488" s="37">
        <v>0</v>
      </c>
      <c r="AE488" s="37">
        <v>0</v>
      </c>
      <c r="AF488" s="37">
        <v>0</v>
      </c>
      <c r="AG488" s="37">
        <v>0</v>
      </c>
      <c r="AH488" s="37">
        <v>0</v>
      </c>
      <c r="AI488" s="37">
        <v>0</v>
      </c>
      <c r="AJ488" s="37">
        <v>0</v>
      </c>
      <c r="AK488" s="37">
        <v>0</v>
      </c>
      <c r="AL488" s="37">
        <v>1</v>
      </c>
      <c r="AM488" s="37">
        <v>0</v>
      </c>
      <c r="AN488" s="37">
        <v>0</v>
      </c>
      <c r="AO488" s="37">
        <v>0</v>
      </c>
      <c r="AP488" s="37">
        <v>0</v>
      </c>
      <c r="AQ488" s="37">
        <v>0</v>
      </c>
      <c r="AR488" s="37">
        <v>0</v>
      </c>
      <c r="AS488" s="37">
        <v>0</v>
      </c>
      <c r="AT488" s="37">
        <v>0</v>
      </c>
      <c r="AU488" s="37">
        <v>0</v>
      </c>
      <c r="AV488" s="37">
        <v>0</v>
      </c>
      <c r="AW488" s="37">
        <v>0</v>
      </c>
      <c r="AX488" s="37">
        <v>0</v>
      </c>
      <c r="AY488" s="37">
        <v>0</v>
      </c>
      <c r="AZ488" s="37">
        <v>0</v>
      </c>
      <c r="BA488" s="37">
        <v>0</v>
      </c>
      <c r="BB488" s="37">
        <v>0</v>
      </c>
      <c r="BC488" s="37">
        <v>0</v>
      </c>
      <c r="BD488" s="37">
        <v>0</v>
      </c>
      <c r="BE488" s="37">
        <v>0</v>
      </c>
      <c r="BF488" s="37">
        <v>0</v>
      </c>
      <c r="BG488" s="37">
        <v>0</v>
      </c>
      <c r="BH488" s="52">
        <v>0</v>
      </c>
      <c r="BI488" s="37">
        <v>0</v>
      </c>
      <c r="BJ488" s="52">
        <v>0</v>
      </c>
      <c r="BK488" s="37">
        <v>0</v>
      </c>
      <c r="BL488" s="52">
        <v>0</v>
      </c>
      <c r="BM488" s="37">
        <v>0</v>
      </c>
      <c r="BN488" s="37">
        <v>0</v>
      </c>
      <c r="BO488" s="37">
        <v>0</v>
      </c>
      <c r="BP488" s="37">
        <v>0</v>
      </c>
      <c r="BQ488" s="37">
        <v>0</v>
      </c>
      <c r="BR488" s="37">
        <v>0</v>
      </c>
      <c r="BS488" s="37">
        <v>0</v>
      </c>
      <c r="BT488" s="37">
        <v>0</v>
      </c>
      <c r="BU488" s="37">
        <v>0</v>
      </c>
      <c r="BV488" s="37">
        <v>0</v>
      </c>
      <c r="BW488" s="37">
        <v>0</v>
      </c>
      <c r="BX488" s="37">
        <v>0</v>
      </c>
      <c r="BY488" s="37">
        <v>0</v>
      </c>
      <c r="BZ488" s="37">
        <v>0</v>
      </c>
      <c r="CA488" s="37">
        <v>0</v>
      </c>
      <c r="CB488" s="37">
        <v>0</v>
      </c>
      <c r="CC488" s="90">
        <v>0</v>
      </c>
      <c r="CD488" s="37">
        <v>0</v>
      </c>
      <c r="CE488" s="37">
        <v>0</v>
      </c>
      <c r="CF488" s="37">
        <v>0</v>
      </c>
      <c r="CG488" s="37">
        <v>0</v>
      </c>
      <c r="CH488" s="37">
        <v>0</v>
      </c>
      <c r="CI488" s="37">
        <v>0</v>
      </c>
      <c r="CJ488" s="37">
        <v>0</v>
      </c>
      <c r="CK488" s="37">
        <v>0</v>
      </c>
      <c r="CL488" s="37">
        <v>0</v>
      </c>
      <c r="CM488" s="37">
        <v>0</v>
      </c>
      <c r="CN488" s="37">
        <v>0</v>
      </c>
      <c r="CO488" s="37">
        <v>0</v>
      </c>
      <c r="CP488" s="37">
        <v>0</v>
      </c>
      <c r="CQ488" s="37">
        <v>0</v>
      </c>
      <c r="CR488" s="37">
        <v>0</v>
      </c>
      <c r="CS488" s="37">
        <v>0</v>
      </c>
      <c r="CT488" s="37">
        <v>0</v>
      </c>
      <c r="CU488" s="37">
        <v>0</v>
      </c>
      <c r="CV488" s="37">
        <v>0</v>
      </c>
      <c r="CW488" s="75">
        <v>0</v>
      </c>
      <c r="CX488" s="37">
        <f t="shared" si="17"/>
        <v>1</v>
      </c>
      <c r="CY488" s="37">
        <v>1</v>
      </c>
      <c r="CZ488" s="37">
        <v>0</v>
      </c>
      <c r="DA488" s="37">
        <v>0</v>
      </c>
      <c r="DB488" s="37">
        <v>0</v>
      </c>
      <c r="DC488" s="37" t="s">
        <v>1214</v>
      </c>
      <c r="DD488" s="37" t="s">
        <v>307</v>
      </c>
      <c r="DE488" s="37"/>
      <c r="DF488" s="37">
        <v>1</v>
      </c>
      <c r="DG488" s="37" t="s">
        <v>2951</v>
      </c>
      <c r="DH488" s="37" t="s">
        <v>2952</v>
      </c>
      <c r="DI488" s="37">
        <v>1</v>
      </c>
      <c r="DJ488" s="37" t="s">
        <v>484</v>
      </c>
      <c r="DK488" s="37"/>
      <c r="DL488" s="37">
        <v>1</v>
      </c>
      <c r="DM488" s="37" t="s">
        <v>595</v>
      </c>
      <c r="DN488" s="37">
        <v>1</v>
      </c>
      <c r="DO488" s="37">
        <v>1806</v>
      </c>
      <c r="DP488" s="37" t="s">
        <v>2953</v>
      </c>
      <c r="DQ488" s="102" t="s">
        <v>2949</v>
      </c>
      <c r="DR488" s="37" t="s">
        <v>460</v>
      </c>
      <c r="DS488" s="37" t="s">
        <v>2953</v>
      </c>
      <c r="DT488" s="37"/>
      <c r="DU488" s="37"/>
      <c r="DV488" s="37"/>
      <c r="DW488" s="37"/>
      <c r="DX488" s="37"/>
      <c r="DY488" s="37"/>
      <c r="DZ488" s="37"/>
      <c r="EA488" s="37"/>
      <c r="EB488" s="37"/>
      <c r="EC488" s="37"/>
      <c r="ED488" s="37"/>
      <c r="EE488" s="37"/>
      <c r="EF488" s="37"/>
      <c r="EG488" s="37"/>
      <c r="EH488" s="37"/>
      <c r="EI488" s="37"/>
    </row>
    <row r="489" spans="1:196" s="38" customFormat="1" ht="15.75" customHeight="1" x14ac:dyDescent="0.3">
      <c r="A489" s="37" t="s">
        <v>18</v>
      </c>
      <c r="B489" s="74" t="s">
        <v>2948</v>
      </c>
      <c r="C489" s="102" t="s">
        <v>2954</v>
      </c>
      <c r="D489" s="37"/>
      <c r="E489" s="37"/>
      <c r="F489" s="37" t="s">
        <v>91</v>
      </c>
      <c r="G489" s="37"/>
      <c r="H489" s="37" t="s">
        <v>454</v>
      </c>
      <c r="I489" s="37" t="s">
        <v>56</v>
      </c>
      <c r="J489" s="37" t="s">
        <v>173</v>
      </c>
      <c r="K489" s="37" t="s">
        <v>471</v>
      </c>
      <c r="L489" s="37"/>
      <c r="M489" s="37" t="s">
        <v>272</v>
      </c>
      <c r="N489" s="37"/>
      <c r="O489" s="37" t="s">
        <v>299</v>
      </c>
      <c r="P489" s="37"/>
      <c r="Q489" s="75" t="s">
        <v>2955</v>
      </c>
      <c r="R489" s="37">
        <v>0</v>
      </c>
      <c r="S489" s="37">
        <v>0</v>
      </c>
      <c r="T489" s="37">
        <v>0</v>
      </c>
      <c r="U489" s="37">
        <v>0</v>
      </c>
      <c r="V489" s="37">
        <v>0</v>
      </c>
      <c r="W489" s="37">
        <v>0</v>
      </c>
      <c r="X489" s="37">
        <v>0</v>
      </c>
      <c r="Y489" s="37">
        <v>0</v>
      </c>
      <c r="Z489" s="37"/>
      <c r="AA489" s="37">
        <v>0</v>
      </c>
      <c r="AB489" s="37">
        <v>0</v>
      </c>
      <c r="AC489" s="37">
        <v>0</v>
      </c>
      <c r="AD489" s="37">
        <v>0</v>
      </c>
      <c r="AE489" s="37">
        <v>0</v>
      </c>
      <c r="AF489" s="37">
        <v>0</v>
      </c>
      <c r="AG489" s="37">
        <v>0</v>
      </c>
      <c r="AH489" s="37">
        <v>0</v>
      </c>
      <c r="AI489" s="37">
        <v>0</v>
      </c>
      <c r="AJ489" s="37">
        <v>0</v>
      </c>
      <c r="AK489" s="37">
        <v>0</v>
      </c>
      <c r="AL489" s="37">
        <v>1</v>
      </c>
      <c r="AM489" s="37">
        <v>0</v>
      </c>
      <c r="AN489" s="37">
        <v>0</v>
      </c>
      <c r="AO489" s="37">
        <v>0</v>
      </c>
      <c r="AP489" s="37">
        <v>0</v>
      </c>
      <c r="AQ489" s="37">
        <v>0</v>
      </c>
      <c r="AR489" s="37">
        <v>0</v>
      </c>
      <c r="AS489" s="37">
        <v>0</v>
      </c>
      <c r="AT489" s="37">
        <v>0</v>
      </c>
      <c r="AU489" s="37">
        <v>0</v>
      </c>
      <c r="AV489" s="37">
        <v>0</v>
      </c>
      <c r="AW489" s="37">
        <v>0</v>
      </c>
      <c r="AX489" s="37">
        <v>0</v>
      </c>
      <c r="AY489" s="37">
        <v>0</v>
      </c>
      <c r="AZ489" s="37">
        <v>0</v>
      </c>
      <c r="BA489" s="37">
        <v>0</v>
      </c>
      <c r="BB489" s="37">
        <v>0</v>
      </c>
      <c r="BC489" s="37">
        <v>0</v>
      </c>
      <c r="BD489" s="37">
        <v>0</v>
      </c>
      <c r="BE489" s="37">
        <v>0</v>
      </c>
      <c r="BF489" s="37">
        <v>0</v>
      </c>
      <c r="BG489" s="37">
        <v>0</v>
      </c>
      <c r="BH489" s="52">
        <v>0</v>
      </c>
      <c r="BI489" s="37">
        <v>0</v>
      </c>
      <c r="BJ489" s="52">
        <v>0</v>
      </c>
      <c r="BK489" s="37">
        <v>0</v>
      </c>
      <c r="BL489" s="52">
        <v>0</v>
      </c>
      <c r="BM489" s="37">
        <v>0</v>
      </c>
      <c r="BN489" s="37">
        <v>0</v>
      </c>
      <c r="BO489" s="37">
        <v>0</v>
      </c>
      <c r="BP489" s="37">
        <v>0</v>
      </c>
      <c r="BQ489" s="37">
        <v>0</v>
      </c>
      <c r="BR489" s="37">
        <v>0</v>
      </c>
      <c r="BS489" s="37">
        <v>0</v>
      </c>
      <c r="BT489" s="37">
        <v>0</v>
      </c>
      <c r="BU489" s="37">
        <v>0</v>
      </c>
      <c r="BV489" s="37">
        <v>0</v>
      </c>
      <c r="BW489" s="37">
        <v>0</v>
      </c>
      <c r="BX489" s="37">
        <v>0</v>
      </c>
      <c r="BY489" s="37">
        <v>0</v>
      </c>
      <c r="BZ489" s="37">
        <v>0</v>
      </c>
      <c r="CA489" s="37">
        <v>0</v>
      </c>
      <c r="CB489" s="37">
        <v>0</v>
      </c>
      <c r="CC489" s="90">
        <v>0</v>
      </c>
      <c r="CD489" s="37">
        <v>0</v>
      </c>
      <c r="CE489" s="37">
        <v>0</v>
      </c>
      <c r="CF489" s="37">
        <v>0</v>
      </c>
      <c r="CG489" s="37">
        <v>0</v>
      </c>
      <c r="CH489" s="37">
        <v>0</v>
      </c>
      <c r="CI489" s="37">
        <v>0</v>
      </c>
      <c r="CJ489" s="37">
        <v>0</v>
      </c>
      <c r="CK489" s="37">
        <v>0</v>
      </c>
      <c r="CL489" s="37">
        <v>0</v>
      </c>
      <c r="CM489" s="37">
        <v>0</v>
      </c>
      <c r="CN489" s="37">
        <v>0</v>
      </c>
      <c r="CO489" s="37">
        <v>0</v>
      </c>
      <c r="CP489" s="37">
        <v>0</v>
      </c>
      <c r="CQ489" s="37">
        <v>0</v>
      </c>
      <c r="CR489" s="37">
        <v>0</v>
      </c>
      <c r="CS489" s="37">
        <v>0</v>
      </c>
      <c r="CT489" s="37">
        <v>0</v>
      </c>
      <c r="CU489" s="37">
        <v>0</v>
      </c>
      <c r="CV489" s="37">
        <v>0</v>
      </c>
      <c r="CW489" s="75">
        <v>0</v>
      </c>
      <c r="CX489" s="37">
        <f t="shared" si="17"/>
        <v>1</v>
      </c>
      <c r="CY489" s="37">
        <v>1</v>
      </c>
      <c r="CZ489" s="37">
        <v>0</v>
      </c>
      <c r="DA489" s="37">
        <v>0</v>
      </c>
      <c r="DB489" s="37">
        <v>0</v>
      </c>
      <c r="DC489" s="37" t="s">
        <v>1214</v>
      </c>
      <c r="DD489" s="37" t="s">
        <v>307</v>
      </c>
      <c r="DE489" s="37"/>
      <c r="DF489" s="37">
        <v>1</v>
      </c>
      <c r="DG489" s="37"/>
      <c r="DH489" s="37"/>
      <c r="DI489" s="37"/>
      <c r="DJ489" s="37"/>
      <c r="DK489" s="37"/>
      <c r="DL489" s="37">
        <v>0</v>
      </c>
      <c r="DM489" s="37"/>
      <c r="DN489" s="37">
        <v>1</v>
      </c>
      <c r="DO489" s="37">
        <v>2015</v>
      </c>
      <c r="DP489" s="37" t="s">
        <v>2956</v>
      </c>
      <c r="DQ489" s="102" t="s">
        <v>2954</v>
      </c>
      <c r="DR489" s="37" t="s">
        <v>460</v>
      </c>
      <c r="DS489" s="37" t="s">
        <v>2956</v>
      </c>
      <c r="DT489" s="37"/>
      <c r="DU489" s="37"/>
      <c r="DV489" s="37"/>
      <c r="DW489" s="37"/>
      <c r="DX489" s="37"/>
      <c r="DY489" s="37"/>
      <c r="DZ489" s="37"/>
      <c r="EA489" s="37"/>
      <c r="EB489" s="37"/>
      <c r="EC489" s="37"/>
      <c r="ED489" s="37"/>
      <c r="EE489" s="37"/>
      <c r="EF489" s="37"/>
      <c r="EG489" s="37"/>
      <c r="EH489" s="37"/>
      <c r="EI489" s="37"/>
    </row>
    <row r="490" spans="1:196" s="25" customFormat="1" ht="15.75" customHeight="1" x14ac:dyDescent="0.3">
      <c r="A490" s="37" t="s">
        <v>18</v>
      </c>
      <c r="B490" s="74" t="s">
        <v>2948</v>
      </c>
      <c r="C490" s="102" t="s">
        <v>2957</v>
      </c>
      <c r="D490" s="37"/>
      <c r="E490" s="37"/>
      <c r="F490" s="37" t="s">
        <v>91</v>
      </c>
      <c r="G490" s="37"/>
      <c r="H490" s="37" t="s">
        <v>454</v>
      </c>
      <c r="I490" s="37" t="s">
        <v>56</v>
      </c>
      <c r="J490" s="37" t="s">
        <v>173</v>
      </c>
      <c r="K490" s="37" t="s">
        <v>471</v>
      </c>
      <c r="L490" s="37"/>
      <c r="M490" s="37" t="s">
        <v>272</v>
      </c>
      <c r="N490" s="37"/>
      <c r="O490" s="37" t="s">
        <v>299</v>
      </c>
      <c r="P490" s="37"/>
      <c r="Q490" s="37" t="s">
        <v>2958</v>
      </c>
      <c r="R490" s="37">
        <v>0</v>
      </c>
      <c r="S490" s="37">
        <v>0</v>
      </c>
      <c r="T490" s="37">
        <v>0</v>
      </c>
      <c r="U490" s="37">
        <v>0</v>
      </c>
      <c r="V490" s="37">
        <v>0</v>
      </c>
      <c r="W490" s="37">
        <v>0</v>
      </c>
      <c r="X490" s="37">
        <v>0</v>
      </c>
      <c r="Y490" s="37">
        <v>0</v>
      </c>
      <c r="Z490" s="37"/>
      <c r="AA490" s="37">
        <v>0</v>
      </c>
      <c r="AB490" s="37">
        <v>0</v>
      </c>
      <c r="AC490" s="37">
        <v>0</v>
      </c>
      <c r="AD490" s="37">
        <v>0</v>
      </c>
      <c r="AE490" s="37">
        <v>0</v>
      </c>
      <c r="AF490" s="37">
        <v>0</v>
      </c>
      <c r="AG490" s="37">
        <v>0</v>
      </c>
      <c r="AH490" s="37">
        <v>0</v>
      </c>
      <c r="AI490" s="37">
        <v>0</v>
      </c>
      <c r="AJ490" s="37">
        <v>0</v>
      </c>
      <c r="AK490" s="37">
        <v>0</v>
      </c>
      <c r="AL490" s="37">
        <v>1</v>
      </c>
      <c r="AM490" s="37">
        <v>0</v>
      </c>
      <c r="AN490" s="37">
        <v>0</v>
      </c>
      <c r="AO490" s="37">
        <v>0</v>
      </c>
      <c r="AP490" s="37">
        <v>0</v>
      </c>
      <c r="AQ490" s="37">
        <v>0</v>
      </c>
      <c r="AR490" s="37">
        <v>0</v>
      </c>
      <c r="AS490" s="37">
        <v>0</v>
      </c>
      <c r="AT490" s="37">
        <v>0</v>
      </c>
      <c r="AU490" s="37">
        <v>0</v>
      </c>
      <c r="AV490" s="37">
        <v>0</v>
      </c>
      <c r="AW490" s="37">
        <v>0</v>
      </c>
      <c r="AX490" s="37">
        <v>0</v>
      </c>
      <c r="AY490" s="37">
        <v>0</v>
      </c>
      <c r="AZ490" s="37">
        <v>0</v>
      </c>
      <c r="BA490" s="37">
        <v>0</v>
      </c>
      <c r="BB490" s="37">
        <v>0</v>
      </c>
      <c r="BC490" s="37">
        <v>0</v>
      </c>
      <c r="BD490" s="37">
        <v>0</v>
      </c>
      <c r="BE490" s="37">
        <v>0</v>
      </c>
      <c r="BF490" s="37">
        <v>0</v>
      </c>
      <c r="BG490" s="37">
        <v>0</v>
      </c>
      <c r="BH490" s="52">
        <v>0</v>
      </c>
      <c r="BI490" s="37">
        <v>0</v>
      </c>
      <c r="BJ490" s="52">
        <v>0</v>
      </c>
      <c r="BK490" s="37">
        <v>0</v>
      </c>
      <c r="BL490" s="52">
        <v>0</v>
      </c>
      <c r="BM490" s="37">
        <v>0</v>
      </c>
      <c r="BN490" s="37">
        <v>0</v>
      </c>
      <c r="BO490" s="37">
        <v>0</v>
      </c>
      <c r="BP490" s="37">
        <v>0</v>
      </c>
      <c r="BQ490" s="37">
        <v>0</v>
      </c>
      <c r="BR490" s="37">
        <v>0</v>
      </c>
      <c r="BS490" s="37">
        <v>0</v>
      </c>
      <c r="BT490" s="37">
        <v>0</v>
      </c>
      <c r="BU490" s="37">
        <v>0</v>
      </c>
      <c r="BV490" s="37">
        <v>0</v>
      </c>
      <c r="BW490" s="37">
        <v>0</v>
      </c>
      <c r="BX490" s="37">
        <v>0</v>
      </c>
      <c r="BY490" s="37">
        <v>0</v>
      </c>
      <c r="BZ490" s="37">
        <v>0</v>
      </c>
      <c r="CA490" s="37">
        <v>0</v>
      </c>
      <c r="CB490" s="37">
        <v>0</v>
      </c>
      <c r="CC490" s="90">
        <v>0</v>
      </c>
      <c r="CD490" s="37">
        <v>0</v>
      </c>
      <c r="CE490" s="37">
        <v>0</v>
      </c>
      <c r="CF490" s="37">
        <v>0</v>
      </c>
      <c r="CG490" s="37">
        <v>0</v>
      </c>
      <c r="CH490" s="37">
        <v>0</v>
      </c>
      <c r="CI490" s="37">
        <v>0</v>
      </c>
      <c r="CJ490" s="37">
        <v>0</v>
      </c>
      <c r="CK490" s="37">
        <v>0</v>
      </c>
      <c r="CL490" s="37">
        <v>0</v>
      </c>
      <c r="CM490" s="37">
        <v>0</v>
      </c>
      <c r="CN490" s="37">
        <v>0</v>
      </c>
      <c r="CO490" s="37">
        <v>0</v>
      </c>
      <c r="CP490" s="37">
        <v>0</v>
      </c>
      <c r="CQ490" s="37">
        <v>0</v>
      </c>
      <c r="CR490" s="37">
        <v>0</v>
      </c>
      <c r="CS490" s="37">
        <v>0</v>
      </c>
      <c r="CT490" s="37">
        <v>0</v>
      </c>
      <c r="CU490" s="37">
        <v>0</v>
      </c>
      <c r="CV490" s="37">
        <v>0</v>
      </c>
      <c r="CW490" s="75">
        <v>0</v>
      </c>
      <c r="CX490" s="37">
        <f t="shared" si="17"/>
        <v>1</v>
      </c>
      <c r="CY490" s="37">
        <v>1</v>
      </c>
      <c r="CZ490" s="37">
        <v>0</v>
      </c>
      <c r="DA490" s="37">
        <v>0</v>
      </c>
      <c r="DB490" s="37">
        <v>0</v>
      </c>
      <c r="DC490" s="37" t="s">
        <v>1214</v>
      </c>
      <c r="DD490" s="37" t="s">
        <v>307</v>
      </c>
      <c r="DE490" s="37"/>
      <c r="DF490" s="37">
        <v>1</v>
      </c>
      <c r="DG490" s="37" t="s">
        <v>2959</v>
      </c>
      <c r="DH490" s="37" t="s">
        <v>2960</v>
      </c>
      <c r="DI490" s="37"/>
      <c r="DJ490" s="37"/>
      <c r="DK490" s="37"/>
      <c r="DL490" s="37">
        <v>1</v>
      </c>
      <c r="DM490" s="37" t="s">
        <v>595</v>
      </c>
      <c r="DN490" s="37">
        <v>1</v>
      </c>
      <c r="DO490" s="37">
        <v>1981</v>
      </c>
      <c r="DP490" s="37" t="s">
        <v>2961</v>
      </c>
      <c r="DQ490" s="102" t="s">
        <v>2957</v>
      </c>
      <c r="DR490" s="37" t="s">
        <v>460</v>
      </c>
      <c r="DS490" s="37" t="s">
        <v>2961</v>
      </c>
      <c r="DT490" s="37"/>
      <c r="DU490" s="37"/>
      <c r="DV490" s="37"/>
      <c r="DW490" s="37"/>
      <c r="DX490" s="37"/>
      <c r="DY490" s="37"/>
      <c r="DZ490" s="37"/>
      <c r="EA490" s="37"/>
      <c r="EB490" s="37"/>
      <c r="EC490" s="37"/>
      <c r="ED490" s="37"/>
      <c r="EE490" s="37"/>
      <c r="EF490" s="37"/>
      <c r="EG490" s="37"/>
      <c r="EH490" s="37"/>
      <c r="EI490" s="37"/>
      <c r="EJ490" s="37"/>
      <c r="EK490" s="37"/>
      <c r="EL490" s="37"/>
      <c r="EM490" s="37"/>
      <c r="EN490" s="37"/>
      <c r="EO490" s="37"/>
      <c r="EP490" s="37"/>
      <c r="EQ490" s="37"/>
      <c r="ER490" s="37"/>
      <c r="ES490" s="37"/>
      <c r="ET490" s="37"/>
      <c r="EU490" s="37"/>
      <c r="EV490" s="37"/>
      <c r="EW490" s="37"/>
      <c r="EX490" s="37"/>
      <c r="EY490" s="37"/>
      <c r="EZ490" s="37"/>
      <c r="FA490" s="37"/>
      <c r="FB490" s="37"/>
      <c r="FC490" s="37"/>
      <c r="FD490" s="37"/>
      <c r="FE490" s="37"/>
      <c r="FF490" s="37"/>
      <c r="FG490" s="37"/>
      <c r="FH490" s="37"/>
      <c r="FI490" s="37"/>
      <c r="FJ490" s="37"/>
      <c r="FK490" s="37"/>
      <c r="FL490" s="37"/>
      <c r="FM490" s="37"/>
      <c r="FN490" s="37"/>
      <c r="FO490" s="37"/>
      <c r="FP490" s="37"/>
      <c r="FQ490" s="37"/>
      <c r="FR490" s="37"/>
      <c r="FS490" s="37"/>
      <c r="FT490" s="37"/>
      <c r="FU490" s="37"/>
      <c r="FV490" s="37"/>
      <c r="FW490" s="37"/>
      <c r="FX490" s="37"/>
      <c r="FY490" s="37"/>
      <c r="FZ490" s="37"/>
      <c r="GA490" s="37"/>
      <c r="GB490" s="37"/>
      <c r="GC490" s="37"/>
      <c r="GD490" s="37"/>
      <c r="GE490" s="37"/>
      <c r="GF490" s="37"/>
      <c r="GG490" s="37"/>
      <c r="GH490" s="37"/>
      <c r="GI490" s="37"/>
      <c r="GJ490" s="37"/>
      <c r="GK490" s="37"/>
      <c r="GL490" s="37"/>
      <c r="GM490" s="37"/>
      <c r="GN490" s="37"/>
    </row>
    <row r="491" spans="1:196" s="38" customFormat="1" ht="15.75" customHeight="1" x14ac:dyDescent="0.3">
      <c r="A491" s="37" t="s">
        <v>18</v>
      </c>
      <c r="B491" s="74" t="s">
        <v>2948</v>
      </c>
      <c r="C491" s="102" t="s">
        <v>2962</v>
      </c>
      <c r="D491" s="37"/>
      <c r="E491" s="37"/>
      <c r="F491" s="37" t="s">
        <v>91</v>
      </c>
      <c r="G491" s="37"/>
      <c r="H491" s="37" t="s">
        <v>454</v>
      </c>
      <c r="I491" s="37" t="s">
        <v>56</v>
      </c>
      <c r="J491" s="37" t="s">
        <v>173</v>
      </c>
      <c r="K491" s="37" t="s">
        <v>471</v>
      </c>
      <c r="L491" s="37"/>
      <c r="M491" s="37" t="s">
        <v>272</v>
      </c>
      <c r="N491" s="37"/>
      <c r="O491" s="37" t="s">
        <v>299</v>
      </c>
      <c r="P491" s="37"/>
      <c r="Q491" s="37" t="s">
        <v>2963</v>
      </c>
      <c r="R491" s="37">
        <v>0</v>
      </c>
      <c r="S491" s="37">
        <v>0</v>
      </c>
      <c r="T491" s="37">
        <v>0</v>
      </c>
      <c r="U491" s="37">
        <v>0</v>
      </c>
      <c r="V491" s="37">
        <v>0</v>
      </c>
      <c r="W491" s="37">
        <v>0</v>
      </c>
      <c r="X491" s="37">
        <v>0</v>
      </c>
      <c r="Y491" s="37">
        <v>0</v>
      </c>
      <c r="Z491" s="37"/>
      <c r="AA491" s="37">
        <v>0</v>
      </c>
      <c r="AB491" s="37">
        <v>0</v>
      </c>
      <c r="AC491" s="37">
        <v>0</v>
      </c>
      <c r="AD491" s="37">
        <v>0</v>
      </c>
      <c r="AE491" s="37">
        <v>0</v>
      </c>
      <c r="AF491" s="37">
        <v>0</v>
      </c>
      <c r="AG491" s="37">
        <v>0</v>
      </c>
      <c r="AH491" s="37">
        <v>0</v>
      </c>
      <c r="AI491" s="37">
        <v>0</v>
      </c>
      <c r="AJ491" s="37">
        <v>0</v>
      </c>
      <c r="AK491" s="37">
        <v>0</v>
      </c>
      <c r="AL491" s="37">
        <v>1</v>
      </c>
      <c r="AM491" s="37">
        <v>0</v>
      </c>
      <c r="AN491" s="37">
        <v>0</v>
      </c>
      <c r="AO491" s="37">
        <v>0</v>
      </c>
      <c r="AP491" s="37">
        <v>0</v>
      </c>
      <c r="AQ491" s="37">
        <v>0</v>
      </c>
      <c r="AR491" s="37">
        <v>0</v>
      </c>
      <c r="AS491" s="37">
        <v>0</v>
      </c>
      <c r="AT491" s="37">
        <v>0</v>
      </c>
      <c r="AU491" s="37">
        <v>0</v>
      </c>
      <c r="AV491" s="37">
        <v>0</v>
      </c>
      <c r="AW491" s="37">
        <v>0</v>
      </c>
      <c r="AX491" s="37">
        <v>0</v>
      </c>
      <c r="AY491" s="37">
        <v>0</v>
      </c>
      <c r="AZ491" s="37">
        <v>0</v>
      </c>
      <c r="BA491" s="37">
        <v>0</v>
      </c>
      <c r="BB491" s="37">
        <v>0</v>
      </c>
      <c r="BC491" s="37">
        <v>0</v>
      </c>
      <c r="BD491" s="37">
        <v>0</v>
      </c>
      <c r="BE491" s="37">
        <v>0</v>
      </c>
      <c r="BF491" s="37">
        <v>0</v>
      </c>
      <c r="BG491" s="37">
        <v>0</v>
      </c>
      <c r="BH491" s="52">
        <v>0</v>
      </c>
      <c r="BI491" s="37">
        <v>0</v>
      </c>
      <c r="BJ491" s="52">
        <v>0</v>
      </c>
      <c r="BK491" s="37">
        <v>0</v>
      </c>
      <c r="BL491" s="52">
        <v>0</v>
      </c>
      <c r="BM491" s="37">
        <v>0</v>
      </c>
      <c r="BN491" s="37">
        <v>0</v>
      </c>
      <c r="BO491" s="37">
        <v>0</v>
      </c>
      <c r="BP491" s="37">
        <v>0</v>
      </c>
      <c r="BQ491" s="37">
        <v>0</v>
      </c>
      <c r="BR491" s="37">
        <v>0</v>
      </c>
      <c r="BS491" s="37">
        <v>0</v>
      </c>
      <c r="BT491" s="37">
        <v>0</v>
      </c>
      <c r="BU491" s="37">
        <v>0</v>
      </c>
      <c r="BV491" s="37">
        <v>0</v>
      </c>
      <c r="BW491" s="37">
        <v>0</v>
      </c>
      <c r="BX491" s="37">
        <v>0</v>
      </c>
      <c r="BY491" s="37">
        <v>0</v>
      </c>
      <c r="BZ491" s="37">
        <v>0</v>
      </c>
      <c r="CA491" s="37">
        <v>0</v>
      </c>
      <c r="CB491" s="37">
        <v>0</v>
      </c>
      <c r="CC491" s="90">
        <v>0</v>
      </c>
      <c r="CD491" s="37">
        <v>0</v>
      </c>
      <c r="CE491" s="37">
        <v>0</v>
      </c>
      <c r="CF491" s="37">
        <v>0</v>
      </c>
      <c r="CG491" s="37">
        <v>0</v>
      </c>
      <c r="CH491" s="37">
        <v>0</v>
      </c>
      <c r="CI491" s="37">
        <v>0</v>
      </c>
      <c r="CJ491" s="37">
        <v>0</v>
      </c>
      <c r="CK491" s="37">
        <v>0</v>
      </c>
      <c r="CL491" s="37">
        <v>0</v>
      </c>
      <c r="CM491" s="37">
        <v>0</v>
      </c>
      <c r="CN491" s="37">
        <v>0</v>
      </c>
      <c r="CO491" s="37">
        <v>0</v>
      </c>
      <c r="CP491" s="37">
        <v>0</v>
      </c>
      <c r="CQ491" s="37">
        <v>0</v>
      </c>
      <c r="CR491" s="37">
        <v>0</v>
      </c>
      <c r="CS491" s="37">
        <v>0</v>
      </c>
      <c r="CT491" s="37">
        <v>0</v>
      </c>
      <c r="CU491" s="37">
        <v>0</v>
      </c>
      <c r="CV491" s="37">
        <v>0</v>
      </c>
      <c r="CW491" s="75">
        <v>0</v>
      </c>
      <c r="CX491" s="37">
        <f t="shared" si="17"/>
        <v>1</v>
      </c>
      <c r="CY491" s="37">
        <v>1</v>
      </c>
      <c r="CZ491" s="37">
        <v>0</v>
      </c>
      <c r="DA491" s="37">
        <v>0</v>
      </c>
      <c r="DB491" s="37">
        <v>0</v>
      </c>
      <c r="DC491" s="37" t="s">
        <v>1214</v>
      </c>
      <c r="DD491" s="37" t="s">
        <v>307</v>
      </c>
      <c r="DE491" s="37"/>
      <c r="DF491" s="37">
        <v>1</v>
      </c>
      <c r="DG491" s="37" t="s">
        <v>2964</v>
      </c>
      <c r="DH491" s="37" t="s">
        <v>2965</v>
      </c>
      <c r="DI491" s="37"/>
      <c r="DJ491" s="37"/>
      <c r="DK491" s="37"/>
      <c r="DL491" s="37">
        <v>1</v>
      </c>
      <c r="DM491" s="37" t="s">
        <v>595</v>
      </c>
      <c r="DN491" s="37">
        <v>1</v>
      </c>
      <c r="DO491" s="37">
        <v>1753</v>
      </c>
      <c r="DP491" s="37" t="s">
        <v>2966</v>
      </c>
      <c r="DQ491" s="102" t="s">
        <v>2962</v>
      </c>
      <c r="DR491" s="37" t="s">
        <v>460</v>
      </c>
      <c r="DS491" s="37" t="s">
        <v>2966</v>
      </c>
      <c r="DT491" s="37"/>
      <c r="DU491" s="37"/>
      <c r="DV491" s="37"/>
      <c r="DW491" s="37"/>
      <c r="DX491" s="37"/>
      <c r="DY491" s="37"/>
      <c r="DZ491" s="37"/>
      <c r="EA491" s="37"/>
      <c r="EB491" s="37"/>
      <c r="EC491" s="37"/>
      <c r="ED491" s="37"/>
      <c r="EE491" s="37"/>
      <c r="EF491" s="37"/>
      <c r="EG491" s="37"/>
      <c r="EH491" s="37"/>
      <c r="EI491" s="37"/>
    </row>
    <row r="492" spans="1:196" s="38" customFormat="1" ht="15.75" customHeight="1" x14ac:dyDescent="0.3">
      <c r="A492" s="37" t="s">
        <v>18</v>
      </c>
      <c r="B492" s="74" t="s">
        <v>2967</v>
      </c>
      <c r="C492" s="102" t="s">
        <v>2968</v>
      </c>
      <c r="D492" s="37"/>
      <c r="E492" s="37"/>
      <c r="F492" s="37" t="s">
        <v>91</v>
      </c>
      <c r="G492" s="37"/>
      <c r="H492" s="37" t="s">
        <v>454</v>
      </c>
      <c r="I492" s="37" t="s">
        <v>56</v>
      </c>
      <c r="J492" s="37" t="s">
        <v>173</v>
      </c>
      <c r="K492" s="37" t="s">
        <v>471</v>
      </c>
      <c r="L492" s="37"/>
      <c r="M492" s="37" t="s">
        <v>272</v>
      </c>
      <c r="N492" s="37"/>
      <c r="O492" s="37" t="s">
        <v>300</v>
      </c>
      <c r="P492" s="89" t="s">
        <v>2969</v>
      </c>
      <c r="Q492" s="37" t="s">
        <v>2970</v>
      </c>
      <c r="R492" s="37">
        <v>0</v>
      </c>
      <c r="S492" s="37">
        <v>0</v>
      </c>
      <c r="T492" s="37">
        <v>0</v>
      </c>
      <c r="U492" s="37">
        <v>0</v>
      </c>
      <c r="V492" s="37">
        <v>0</v>
      </c>
      <c r="W492" s="37">
        <v>0</v>
      </c>
      <c r="X492" s="37">
        <v>0</v>
      </c>
      <c r="Y492" s="37">
        <v>0</v>
      </c>
      <c r="Z492" s="37"/>
      <c r="AA492" s="37">
        <v>0</v>
      </c>
      <c r="AB492" s="37">
        <v>0</v>
      </c>
      <c r="AC492" s="37">
        <v>0</v>
      </c>
      <c r="AD492" s="37">
        <v>0</v>
      </c>
      <c r="AE492" s="37">
        <v>0</v>
      </c>
      <c r="AF492" s="37">
        <v>0</v>
      </c>
      <c r="AG492" s="37">
        <v>0</v>
      </c>
      <c r="AH492" s="37">
        <v>0</v>
      </c>
      <c r="AI492" s="37">
        <v>0</v>
      </c>
      <c r="AJ492" s="37">
        <v>0</v>
      </c>
      <c r="AK492" s="37">
        <v>0</v>
      </c>
      <c r="AL492" s="37">
        <v>0</v>
      </c>
      <c r="AM492" s="37">
        <v>0</v>
      </c>
      <c r="AN492" s="37">
        <v>0</v>
      </c>
      <c r="AO492" s="37">
        <v>0</v>
      </c>
      <c r="AP492" s="37">
        <v>0</v>
      </c>
      <c r="AQ492" s="37">
        <v>1</v>
      </c>
      <c r="AR492" s="37">
        <v>0</v>
      </c>
      <c r="AS492" s="37">
        <v>1</v>
      </c>
      <c r="AT492" s="37">
        <v>1</v>
      </c>
      <c r="AU492" s="37">
        <v>1</v>
      </c>
      <c r="AV492" s="37">
        <v>1</v>
      </c>
      <c r="AW492" s="37">
        <v>1</v>
      </c>
      <c r="AX492" s="37">
        <v>1</v>
      </c>
      <c r="AY492" s="37">
        <v>1</v>
      </c>
      <c r="AZ492" s="37">
        <v>1</v>
      </c>
      <c r="BA492" s="74">
        <v>1</v>
      </c>
      <c r="BB492" s="37">
        <v>0</v>
      </c>
      <c r="BC492" s="37">
        <v>1</v>
      </c>
      <c r="BD492" s="37">
        <v>1</v>
      </c>
      <c r="BE492" s="37">
        <v>0</v>
      </c>
      <c r="BF492" s="37">
        <v>0</v>
      </c>
      <c r="BG492" s="37">
        <v>0</v>
      </c>
      <c r="BH492" s="52">
        <v>0</v>
      </c>
      <c r="BI492" s="37">
        <v>0</v>
      </c>
      <c r="BJ492" s="52">
        <v>0</v>
      </c>
      <c r="BK492" s="37">
        <v>0</v>
      </c>
      <c r="BL492" s="52">
        <v>0</v>
      </c>
      <c r="BM492" s="37">
        <v>0</v>
      </c>
      <c r="BN492" s="37">
        <v>0</v>
      </c>
      <c r="BO492" s="37">
        <v>0</v>
      </c>
      <c r="BP492" s="37">
        <v>0</v>
      </c>
      <c r="BQ492" s="37">
        <v>0</v>
      </c>
      <c r="BR492" s="37">
        <v>0</v>
      </c>
      <c r="BS492" s="37">
        <v>1</v>
      </c>
      <c r="BT492" s="37">
        <v>1</v>
      </c>
      <c r="BU492" s="37">
        <v>1</v>
      </c>
      <c r="BV492" s="37">
        <v>1</v>
      </c>
      <c r="BW492" s="37">
        <v>0</v>
      </c>
      <c r="BX492" s="37">
        <v>1</v>
      </c>
      <c r="BY492" s="37">
        <v>0</v>
      </c>
      <c r="BZ492" s="37">
        <v>1</v>
      </c>
      <c r="CA492" s="37">
        <v>0</v>
      </c>
      <c r="CB492" s="37">
        <v>1</v>
      </c>
      <c r="CC492" s="90">
        <v>0</v>
      </c>
      <c r="CD492" s="37">
        <v>0</v>
      </c>
      <c r="CE492" s="37">
        <v>0</v>
      </c>
      <c r="CF492" s="37">
        <v>0</v>
      </c>
      <c r="CG492" s="37">
        <v>0</v>
      </c>
      <c r="CH492" s="37">
        <v>0</v>
      </c>
      <c r="CI492" s="37">
        <v>0</v>
      </c>
      <c r="CJ492" s="37">
        <v>0</v>
      </c>
      <c r="CK492" s="37">
        <v>0</v>
      </c>
      <c r="CL492" s="37">
        <v>0</v>
      </c>
      <c r="CM492" s="37">
        <v>0</v>
      </c>
      <c r="CN492" s="37">
        <v>0</v>
      </c>
      <c r="CO492" s="37">
        <v>0</v>
      </c>
      <c r="CP492" s="37">
        <v>0</v>
      </c>
      <c r="CQ492" s="37">
        <v>0</v>
      </c>
      <c r="CR492" s="37">
        <v>0</v>
      </c>
      <c r="CS492" s="37">
        <v>0</v>
      </c>
      <c r="CT492" s="37">
        <v>0</v>
      </c>
      <c r="CU492" s="37">
        <v>0</v>
      </c>
      <c r="CV492" s="37">
        <v>0</v>
      </c>
      <c r="CW492" s="75">
        <v>0</v>
      </c>
      <c r="CX492" s="37">
        <f t="shared" si="17"/>
        <v>19</v>
      </c>
      <c r="CY492" s="37">
        <v>1</v>
      </c>
      <c r="CZ492" s="37">
        <v>0</v>
      </c>
      <c r="DA492" s="37">
        <v>0</v>
      </c>
      <c r="DB492" s="37">
        <v>1</v>
      </c>
      <c r="DC492" s="37" t="s">
        <v>2971</v>
      </c>
      <c r="DD492" s="37" t="s">
        <v>316</v>
      </c>
      <c r="DE492" s="37" t="s">
        <v>623</v>
      </c>
      <c r="DF492" s="37">
        <v>1</v>
      </c>
      <c r="DG492" s="37" t="s">
        <v>2972</v>
      </c>
      <c r="DH492" s="37"/>
      <c r="DI492" s="37"/>
      <c r="DJ492" s="37"/>
      <c r="DK492" s="37"/>
      <c r="DL492" s="37">
        <v>1</v>
      </c>
      <c r="DM492" s="37" t="s">
        <v>595</v>
      </c>
      <c r="DN492" s="37">
        <v>1</v>
      </c>
      <c r="DO492" s="37">
        <v>1767</v>
      </c>
      <c r="DP492" s="37" t="s">
        <v>2973</v>
      </c>
      <c r="DQ492" s="37" t="s">
        <v>2974</v>
      </c>
      <c r="DR492" s="37">
        <v>1891</v>
      </c>
      <c r="DS492" s="37" t="s">
        <v>2975</v>
      </c>
      <c r="DT492" s="37"/>
      <c r="DU492" s="110"/>
      <c r="DV492" s="37"/>
      <c r="DW492" s="37"/>
      <c r="DX492" s="37"/>
      <c r="DY492" s="37"/>
      <c r="DZ492" s="37"/>
      <c r="EA492" s="37"/>
      <c r="EB492" s="37"/>
      <c r="EC492" s="37"/>
      <c r="ED492" s="37"/>
      <c r="EE492" s="37"/>
      <c r="EF492" s="37"/>
      <c r="EG492" s="37"/>
      <c r="EH492" s="37"/>
      <c r="EI492" s="37"/>
    </row>
    <row r="493" spans="1:196" s="38" customFormat="1" ht="15.75" customHeight="1" x14ac:dyDescent="0.3">
      <c r="A493" s="74" t="s">
        <v>2976</v>
      </c>
      <c r="B493" s="37" t="s">
        <v>2977</v>
      </c>
      <c r="C493" s="37" t="s">
        <v>2978</v>
      </c>
      <c r="D493" s="37"/>
      <c r="E493" s="37"/>
      <c r="F493" s="37" t="s">
        <v>122</v>
      </c>
      <c r="G493" s="37"/>
      <c r="H493" s="546" t="s">
        <v>8574</v>
      </c>
      <c r="I493" s="37" t="s">
        <v>56</v>
      </c>
      <c r="J493" s="37" t="s">
        <v>173</v>
      </c>
      <c r="K493" s="37" t="s">
        <v>471</v>
      </c>
      <c r="L493" s="37"/>
      <c r="M493" s="37" t="s">
        <v>289</v>
      </c>
      <c r="N493" s="37"/>
      <c r="O493" s="37" t="s">
        <v>299</v>
      </c>
      <c r="P493" s="37" t="s">
        <v>1443</v>
      </c>
      <c r="Q493" s="75" t="s">
        <v>1444</v>
      </c>
      <c r="R493" s="37"/>
      <c r="S493" s="37"/>
      <c r="T493" s="37"/>
      <c r="U493" s="37"/>
      <c r="V493" s="37"/>
      <c r="W493" s="37">
        <v>1</v>
      </c>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52"/>
      <c r="BI493" s="37"/>
      <c r="BJ493" s="52"/>
      <c r="BK493" s="37"/>
      <c r="BL493" s="52"/>
      <c r="BM493" s="37"/>
      <c r="BN493" s="37"/>
      <c r="BO493" s="37"/>
      <c r="BP493" s="37"/>
      <c r="BQ493" s="37"/>
      <c r="BR493" s="37"/>
      <c r="BS493" s="37"/>
      <c r="BT493" s="37"/>
      <c r="BU493" s="37"/>
      <c r="BV493" s="37"/>
      <c r="BW493" s="37"/>
      <c r="BX493" s="37"/>
      <c r="BY493" s="37"/>
      <c r="BZ493" s="37"/>
      <c r="CA493" s="37"/>
      <c r="CB493" s="37"/>
      <c r="CC493" s="90"/>
      <c r="CD493" s="37"/>
      <c r="CE493" s="37"/>
      <c r="CF493" s="37"/>
      <c r="CG493" s="37"/>
      <c r="CH493" s="37"/>
      <c r="CI493" s="37"/>
      <c r="CJ493" s="37"/>
      <c r="CK493" s="37"/>
      <c r="CL493" s="37"/>
      <c r="CM493" s="37"/>
      <c r="CN493" s="37"/>
      <c r="CO493" s="37"/>
      <c r="CP493" s="37"/>
      <c r="CQ493" s="37"/>
      <c r="CR493" s="37"/>
      <c r="CS493" s="37"/>
      <c r="CT493" s="37"/>
      <c r="CU493" s="37"/>
      <c r="CV493" s="37"/>
      <c r="CW493" s="75"/>
      <c r="CX493" s="37"/>
      <c r="CY493" s="37"/>
      <c r="CZ493" s="37"/>
      <c r="DA493" s="37"/>
      <c r="DB493" s="37"/>
      <c r="DC493" s="37" t="s">
        <v>1378</v>
      </c>
      <c r="DD493" s="37" t="s">
        <v>311</v>
      </c>
      <c r="DE493" s="37"/>
      <c r="DF493" s="37"/>
      <c r="DG493" s="37"/>
      <c r="DH493" s="37"/>
      <c r="DI493" s="37"/>
      <c r="DJ493" s="37"/>
      <c r="DK493" s="37"/>
      <c r="DL493" s="37"/>
      <c r="DM493" s="37"/>
      <c r="DN493" s="37">
        <v>1</v>
      </c>
      <c r="DO493" s="37">
        <v>2019</v>
      </c>
      <c r="DP493" s="37" t="s">
        <v>2979</v>
      </c>
      <c r="DQ493" s="37" t="s">
        <v>2978</v>
      </c>
      <c r="DR493" s="37" t="s">
        <v>580</v>
      </c>
      <c r="DS493" s="37" t="s">
        <v>2979</v>
      </c>
      <c r="DT493" s="37"/>
      <c r="DU493" s="37"/>
      <c r="DV493" s="37"/>
      <c r="DW493" s="37"/>
      <c r="DX493" s="37"/>
      <c r="DY493" s="37"/>
      <c r="DZ493" s="37"/>
      <c r="EA493" s="37"/>
      <c r="EB493" s="37"/>
      <c r="EC493" s="37"/>
      <c r="ED493" s="37"/>
      <c r="EE493" s="37"/>
      <c r="EF493" s="37"/>
      <c r="EG493" s="37"/>
      <c r="EH493" s="37"/>
      <c r="EI493" s="37"/>
    </row>
    <row r="494" spans="1:196" s="38" customFormat="1" ht="15.75" customHeight="1" x14ac:dyDescent="0.3">
      <c r="A494" s="74" t="s">
        <v>75</v>
      </c>
      <c r="B494" s="37" t="s">
        <v>2980</v>
      </c>
      <c r="C494" s="102" t="s">
        <v>2981</v>
      </c>
      <c r="D494" s="37"/>
      <c r="E494" s="37"/>
      <c r="F494" s="37" t="s">
        <v>122</v>
      </c>
      <c r="G494" s="37"/>
      <c r="H494" s="37" t="s">
        <v>2982</v>
      </c>
      <c r="I494" s="37" t="s">
        <v>56</v>
      </c>
      <c r="J494" s="37" t="s">
        <v>217</v>
      </c>
      <c r="K494" s="37" t="s">
        <v>471</v>
      </c>
      <c r="L494" s="37"/>
      <c r="M494" s="37" t="s">
        <v>272</v>
      </c>
      <c r="N494" s="37"/>
      <c r="O494" s="37" t="s">
        <v>299</v>
      </c>
      <c r="P494" s="37"/>
      <c r="Q494" s="37" t="s">
        <v>2983</v>
      </c>
      <c r="R494" s="37">
        <v>0</v>
      </c>
      <c r="S494" s="37">
        <v>0</v>
      </c>
      <c r="T494" s="37">
        <v>0</v>
      </c>
      <c r="U494" s="37">
        <v>0</v>
      </c>
      <c r="V494" s="37">
        <v>0</v>
      </c>
      <c r="W494" s="37">
        <v>0</v>
      </c>
      <c r="X494" s="37">
        <v>0</v>
      </c>
      <c r="Y494" s="37">
        <v>0</v>
      </c>
      <c r="Z494" s="37"/>
      <c r="AA494" s="37">
        <v>0</v>
      </c>
      <c r="AB494" s="37">
        <v>0</v>
      </c>
      <c r="AC494" s="37">
        <v>0</v>
      </c>
      <c r="AD494" s="37">
        <v>0</v>
      </c>
      <c r="AE494" s="37">
        <v>0</v>
      </c>
      <c r="AF494" s="37">
        <v>0</v>
      </c>
      <c r="AG494" s="37">
        <v>0</v>
      </c>
      <c r="AH494" s="37">
        <v>0</v>
      </c>
      <c r="AI494" s="37">
        <v>0</v>
      </c>
      <c r="AJ494" s="37">
        <v>0</v>
      </c>
      <c r="AK494" s="37">
        <v>0</v>
      </c>
      <c r="AL494" s="37">
        <v>0</v>
      </c>
      <c r="AM494" s="37">
        <v>0</v>
      </c>
      <c r="AN494" s="37">
        <v>0</v>
      </c>
      <c r="AO494" s="37">
        <v>0</v>
      </c>
      <c r="AP494" s="37">
        <v>0</v>
      </c>
      <c r="AQ494" s="37">
        <v>0</v>
      </c>
      <c r="AR494" s="37">
        <v>0</v>
      </c>
      <c r="AS494" s="37">
        <v>0</v>
      </c>
      <c r="AT494" s="37">
        <v>0</v>
      </c>
      <c r="AU494" s="37">
        <v>0</v>
      </c>
      <c r="AV494" s="37">
        <v>0</v>
      </c>
      <c r="AW494" s="37">
        <v>0</v>
      </c>
      <c r="AX494" s="37">
        <v>0</v>
      </c>
      <c r="AY494" s="37">
        <v>0</v>
      </c>
      <c r="AZ494" s="37">
        <v>0</v>
      </c>
      <c r="BA494" s="37">
        <v>0</v>
      </c>
      <c r="BB494" s="37">
        <v>0</v>
      </c>
      <c r="BC494" s="37">
        <v>0</v>
      </c>
      <c r="BD494" s="37">
        <v>0</v>
      </c>
      <c r="BE494" s="37">
        <v>0</v>
      </c>
      <c r="BF494" s="37">
        <v>0</v>
      </c>
      <c r="BG494" s="37">
        <v>0</v>
      </c>
      <c r="BH494" s="52">
        <v>0</v>
      </c>
      <c r="BI494" s="37">
        <v>0</v>
      </c>
      <c r="BJ494" s="52">
        <v>0</v>
      </c>
      <c r="BK494" s="37">
        <v>0</v>
      </c>
      <c r="BL494" s="52">
        <v>0</v>
      </c>
      <c r="BM494" s="37">
        <v>0</v>
      </c>
      <c r="BN494" s="37">
        <v>0</v>
      </c>
      <c r="BO494" s="37">
        <v>0</v>
      </c>
      <c r="BP494" s="37">
        <v>0</v>
      </c>
      <c r="BQ494" s="37">
        <v>0</v>
      </c>
      <c r="BR494" s="37">
        <v>0</v>
      </c>
      <c r="BS494" s="37">
        <v>0</v>
      </c>
      <c r="BT494" s="37">
        <v>0</v>
      </c>
      <c r="BU494" s="37">
        <v>0</v>
      </c>
      <c r="BV494" s="37">
        <v>0</v>
      </c>
      <c r="BW494" s="37">
        <v>0</v>
      </c>
      <c r="BX494" s="37">
        <v>0</v>
      </c>
      <c r="BY494" s="37">
        <v>0</v>
      </c>
      <c r="BZ494" s="37">
        <v>0</v>
      </c>
      <c r="CA494" s="37">
        <v>0</v>
      </c>
      <c r="CB494" s="37">
        <v>0</v>
      </c>
      <c r="CC494" s="90">
        <v>0</v>
      </c>
      <c r="CD494" s="37">
        <v>0</v>
      </c>
      <c r="CE494" s="37">
        <v>0</v>
      </c>
      <c r="CF494" s="37">
        <v>0</v>
      </c>
      <c r="CG494" s="37">
        <v>0</v>
      </c>
      <c r="CH494" s="37">
        <v>0</v>
      </c>
      <c r="CI494" s="37">
        <v>1</v>
      </c>
      <c r="CJ494" s="37">
        <v>0</v>
      </c>
      <c r="CK494" s="37">
        <v>0</v>
      </c>
      <c r="CL494" s="37">
        <v>0</v>
      </c>
      <c r="CM494" s="37">
        <v>0</v>
      </c>
      <c r="CN494" s="37">
        <v>0</v>
      </c>
      <c r="CO494" s="37">
        <v>0</v>
      </c>
      <c r="CP494" s="37">
        <v>0</v>
      </c>
      <c r="CQ494" s="37">
        <v>0</v>
      </c>
      <c r="CR494" s="37">
        <v>0</v>
      </c>
      <c r="CS494" s="37">
        <v>0</v>
      </c>
      <c r="CT494" s="37">
        <v>0</v>
      </c>
      <c r="CU494" s="37">
        <v>0</v>
      </c>
      <c r="CV494" s="37">
        <v>0</v>
      </c>
      <c r="CW494" s="75">
        <v>0</v>
      </c>
      <c r="CX494" s="37">
        <f t="shared" ref="CX494:CX501" si="18">SUM(AA494:CW494)</f>
        <v>1</v>
      </c>
      <c r="CY494" s="37">
        <v>0</v>
      </c>
      <c r="CZ494" s="37">
        <v>1</v>
      </c>
      <c r="DA494" s="37">
        <v>0</v>
      </c>
      <c r="DB494" s="37">
        <v>0</v>
      </c>
      <c r="DC494" s="37" t="s">
        <v>2984</v>
      </c>
      <c r="DD494" s="37" t="s">
        <v>306</v>
      </c>
      <c r="DE494" s="37" t="s">
        <v>474</v>
      </c>
      <c r="DF494" s="37">
        <v>1</v>
      </c>
      <c r="DG494" s="37" t="s">
        <v>2985</v>
      </c>
      <c r="DH494" s="37" t="s">
        <v>2986</v>
      </c>
      <c r="DI494" s="37">
        <v>1</v>
      </c>
      <c r="DJ494" s="37" t="s">
        <v>1474</v>
      </c>
      <c r="DK494" s="37" t="s">
        <v>613</v>
      </c>
      <c r="DL494" s="37">
        <v>1</v>
      </c>
      <c r="DM494" s="37" t="s">
        <v>595</v>
      </c>
      <c r="DN494" s="37">
        <v>1</v>
      </c>
      <c r="DO494" s="37">
        <v>1985</v>
      </c>
      <c r="DP494" s="37" t="s">
        <v>2987</v>
      </c>
      <c r="DQ494" s="102" t="s">
        <v>2981</v>
      </c>
      <c r="DR494" s="37" t="s">
        <v>460</v>
      </c>
      <c r="DS494" s="37" t="s">
        <v>2987</v>
      </c>
      <c r="DT494" s="37"/>
      <c r="DU494" s="37"/>
      <c r="DV494" s="37"/>
      <c r="DW494" s="37"/>
      <c r="DX494" s="37"/>
      <c r="DY494" s="37"/>
      <c r="DZ494" s="37"/>
      <c r="EA494" s="37"/>
      <c r="EB494" s="37"/>
      <c r="EC494" s="37"/>
      <c r="ED494" s="37"/>
      <c r="EE494" s="37"/>
      <c r="EF494" s="37"/>
      <c r="EG494" s="37"/>
      <c r="EH494" s="37"/>
      <c r="EI494" s="37"/>
    </row>
    <row r="495" spans="1:196" s="38" customFormat="1" ht="15.75" customHeight="1" x14ac:dyDescent="0.3">
      <c r="A495" s="74" t="s">
        <v>75</v>
      </c>
      <c r="B495" s="37" t="s">
        <v>2988</v>
      </c>
      <c r="C495" s="102" t="s">
        <v>2989</v>
      </c>
      <c r="D495" s="37"/>
      <c r="E495" s="37"/>
      <c r="F495" s="37" t="s">
        <v>122</v>
      </c>
      <c r="G495" s="37"/>
      <c r="H495" s="37" t="s">
        <v>454</v>
      </c>
      <c r="I495" s="37" t="s">
        <v>56</v>
      </c>
      <c r="J495" s="37" t="s">
        <v>217</v>
      </c>
      <c r="K495" s="37" t="s">
        <v>471</v>
      </c>
      <c r="L495" s="37"/>
      <c r="M495" s="37" t="s">
        <v>272</v>
      </c>
      <c r="N495" s="37"/>
      <c r="O495" s="37" t="s">
        <v>299</v>
      </c>
      <c r="P495" s="89" t="s">
        <v>2990</v>
      </c>
      <c r="Q495" s="75" t="s">
        <v>457</v>
      </c>
      <c r="R495" s="37">
        <v>0</v>
      </c>
      <c r="S495" s="37">
        <v>0</v>
      </c>
      <c r="T495" s="37">
        <v>0</v>
      </c>
      <c r="U495" s="37">
        <v>0</v>
      </c>
      <c r="V495" s="37">
        <v>0</v>
      </c>
      <c r="W495" s="37">
        <v>0</v>
      </c>
      <c r="X495" s="37">
        <v>0</v>
      </c>
      <c r="Y495" s="37">
        <v>0</v>
      </c>
      <c r="Z495" s="37"/>
      <c r="AA495" s="37">
        <v>0</v>
      </c>
      <c r="AB495" s="37">
        <v>0</v>
      </c>
      <c r="AC495" s="37">
        <v>0</v>
      </c>
      <c r="AD495" s="37">
        <v>0</v>
      </c>
      <c r="AE495" s="37">
        <v>0</v>
      </c>
      <c r="AF495" s="37">
        <v>0</v>
      </c>
      <c r="AG495" s="37">
        <v>0</v>
      </c>
      <c r="AH495" s="37">
        <v>0</v>
      </c>
      <c r="AI495" s="37">
        <v>0</v>
      </c>
      <c r="AJ495" s="37">
        <v>0</v>
      </c>
      <c r="AK495" s="37">
        <v>0</v>
      </c>
      <c r="AL495" s="37">
        <v>0</v>
      </c>
      <c r="AM495" s="37">
        <v>0</v>
      </c>
      <c r="AN495" s="37">
        <v>0</v>
      </c>
      <c r="AO495" s="37">
        <v>0</v>
      </c>
      <c r="AP495" s="37">
        <v>0</v>
      </c>
      <c r="AQ495" s="37">
        <v>0</v>
      </c>
      <c r="AR495" s="37">
        <v>0</v>
      </c>
      <c r="AS495" s="37">
        <v>0</v>
      </c>
      <c r="AT495" s="37">
        <v>0</v>
      </c>
      <c r="AU495" s="37">
        <v>0</v>
      </c>
      <c r="AV495" s="37">
        <v>0</v>
      </c>
      <c r="AW495" s="37">
        <v>0</v>
      </c>
      <c r="AX495" s="37">
        <v>0</v>
      </c>
      <c r="AY495" s="37">
        <v>0</v>
      </c>
      <c r="AZ495" s="37">
        <v>0</v>
      </c>
      <c r="BA495" s="37">
        <v>0</v>
      </c>
      <c r="BB495" s="37">
        <v>0</v>
      </c>
      <c r="BC495" s="37">
        <v>0</v>
      </c>
      <c r="BD495" s="37">
        <v>0</v>
      </c>
      <c r="BE495" s="37">
        <v>0</v>
      </c>
      <c r="BF495" s="37">
        <v>0</v>
      </c>
      <c r="BG495" s="37">
        <v>0</v>
      </c>
      <c r="BH495" s="52">
        <v>0</v>
      </c>
      <c r="BI495" s="37">
        <v>0</v>
      </c>
      <c r="BJ495" s="52">
        <v>0</v>
      </c>
      <c r="BK495" s="37">
        <v>0</v>
      </c>
      <c r="BL495" s="52">
        <v>0</v>
      </c>
      <c r="BM495" s="37">
        <v>0</v>
      </c>
      <c r="BN495" s="37">
        <v>0</v>
      </c>
      <c r="BO495" s="37">
        <v>0</v>
      </c>
      <c r="BP495" s="37">
        <v>0</v>
      </c>
      <c r="BQ495" s="37">
        <v>0</v>
      </c>
      <c r="BR495" s="37">
        <v>0</v>
      </c>
      <c r="BS495" s="37">
        <v>0</v>
      </c>
      <c r="BT495" s="37">
        <v>0</v>
      </c>
      <c r="BU495" s="37">
        <v>0</v>
      </c>
      <c r="BV495" s="37">
        <v>0</v>
      </c>
      <c r="BW495" s="37">
        <v>0</v>
      </c>
      <c r="BX495" s="37">
        <v>0</v>
      </c>
      <c r="BY495" s="37">
        <v>0</v>
      </c>
      <c r="BZ495" s="37">
        <v>0</v>
      </c>
      <c r="CA495" s="37">
        <v>0</v>
      </c>
      <c r="CB495" s="37">
        <v>0</v>
      </c>
      <c r="CC495" s="90">
        <v>0</v>
      </c>
      <c r="CD495" s="37">
        <v>0</v>
      </c>
      <c r="CE495" s="37">
        <v>0</v>
      </c>
      <c r="CF495" s="37">
        <v>0</v>
      </c>
      <c r="CG495" s="37">
        <v>0</v>
      </c>
      <c r="CH495" s="37">
        <v>0</v>
      </c>
      <c r="CI495" s="37">
        <v>0</v>
      </c>
      <c r="CJ495" s="37">
        <v>0</v>
      </c>
      <c r="CK495" s="37">
        <v>0</v>
      </c>
      <c r="CL495" s="37">
        <v>0</v>
      </c>
      <c r="CM495" s="37">
        <v>0</v>
      </c>
      <c r="CN495" s="37">
        <v>0</v>
      </c>
      <c r="CO495" s="37">
        <v>0</v>
      </c>
      <c r="CP495" s="37">
        <v>1</v>
      </c>
      <c r="CQ495" s="37">
        <v>0</v>
      </c>
      <c r="CR495" s="37">
        <v>0</v>
      </c>
      <c r="CS495" s="37">
        <v>0</v>
      </c>
      <c r="CT495" s="37">
        <v>0</v>
      </c>
      <c r="CU495" s="37">
        <v>0</v>
      </c>
      <c r="CV495" s="37">
        <v>0</v>
      </c>
      <c r="CW495" s="75">
        <v>0</v>
      </c>
      <c r="CX495" s="37">
        <f t="shared" si="18"/>
        <v>1</v>
      </c>
      <c r="CY495" s="37">
        <v>0</v>
      </c>
      <c r="CZ495" s="37">
        <v>1</v>
      </c>
      <c r="DA495" s="37">
        <v>0</v>
      </c>
      <c r="DB495" s="37">
        <v>0</v>
      </c>
      <c r="DC495" s="37" t="s">
        <v>458</v>
      </c>
      <c r="DD495" s="37" t="s">
        <v>306</v>
      </c>
      <c r="DE495" s="37"/>
      <c r="DF495" s="37"/>
      <c r="DG495" s="102" t="s">
        <v>1464</v>
      </c>
      <c r="DH495" s="102" t="s">
        <v>2991</v>
      </c>
      <c r="DI495" s="37">
        <v>1</v>
      </c>
      <c r="DJ495" s="37" t="s">
        <v>546</v>
      </c>
      <c r="DK495" s="37"/>
      <c r="DL495" s="37">
        <v>1</v>
      </c>
      <c r="DM495" s="37"/>
      <c r="DN495" s="37">
        <v>1</v>
      </c>
      <c r="DO495" s="37">
        <v>1991</v>
      </c>
      <c r="DP495" s="37" t="s">
        <v>2992</v>
      </c>
      <c r="DQ495" s="102" t="s">
        <v>2989</v>
      </c>
      <c r="DR495" s="37" t="s">
        <v>460</v>
      </c>
      <c r="DS495" s="37" t="s">
        <v>2992</v>
      </c>
      <c r="DT495" s="37"/>
      <c r="DU495" s="37"/>
      <c r="DV495" s="37"/>
      <c r="DW495" s="37"/>
      <c r="DX495" s="37"/>
      <c r="DY495" s="37"/>
      <c r="DZ495" s="37"/>
      <c r="EA495" s="37"/>
      <c r="EB495" s="37"/>
      <c r="EC495" s="37"/>
      <c r="ED495" s="37"/>
      <c r="EE495" s="37"/>
      <c r="EF495" s="37"/>
      <c r="EG495" s="37"/>
      <c r="EH495" s="37"/>
      <c r="EI495" s="37"/>
    </row>
    <row r="496" spans="1:196" s="38" customFormat="1" ht="15.75" customHeight="1" x14ac:dyDescent="0.3">
      <c r="A496" s="74" t="s">
        <v>75</v>
      </c>
      <c r="B496" s="37" t="s">
        <v>2988</v>
      </c>
      <c r="C496" s="102" t="s">
        <v>2993</v>
      </c>
      <c r="D496" s="37"/>
      <c r="E496" s="37"/>
      <c r="F496" s="37" t="s">
        <v>91</v>
      </c>
      <c r="G496" s="37" t="s">
        <v>479</v>
      </c>
      <c r="H496" s="37" t="s">
        <v>454</v>
      </c>
      <c r="I496" s="37" t="s">
        <v>56</v>
      </c>
      <c r="J496" s="37" t="s">
        <v>217</v>
      </c>
      <c r="K496" s="37" t="s">
        <v>471</v>
      </c>
      <c r="L496" s="37"/>
      <c r="M496" s="37" t="s">
        <v>272</v>
      </c>
      <c r="N496" s="37"/>
      <c r="O496" s="37" t="s">
        <v>299</v>
      </c>
      <c r="P496" s="89" t="s">
        <v>2994</v>
      </c>
      <c r="Q496" s="37" t="s">
        <v>457</v>
      </c>
      <c r="R496" s="37">
        <v>0</v>
      </c>
      <c r="S496" s="37">
        <v>0</v>
      </c>
      <c r="T496" s="37">
        <v>0</v>
      </c>
      <c r="U496" s="37">
        <v>0</v>
      </c>
      <c r="V496" s="37">
        <v>0</v>
      </c>
      <c r="W496" s="37">
        <v>0</v>
      </c>
      <c r="X496" s="37">
        <v>0</v>
      </c>
      <c r="Y496" s="37">
        <v>0</v>
      </c>
      <c r="Z496" s="37"/>
      <c r="AA496" s="37">
        <v>0</v>
      </c>
      <c r="AB496" s="37">
        <v>0</v>
      </c>
      <c r="AC496" s="37">
        <v>0</v>
      </c>
      <c r="AD496" s="37">
        <v>0</v>
      </c>
      <c r="AE496" s="37">
        <v>0</v>
      </c>
      <c r="AF496" s="37">
        <v>0</v>
      </c>
      <c r="AG496" s="37">
        <v>0</v>
      </c>
      <c r="AH496" s="37">
        <v>0</v>
      </c>
      <c r="AI496" s="37">
        <v>0</v>
      </c>
      <c r="AJ496" s="37">
        <v>0</v>
      </c>
      <c r="AK496" s="37">
        <v>0</v>
      </c>
      <c r="AL496" s="37">
        <v>0</v>
      </c>
      <c r="AM496" s="37">
        <v>0</v>
      </c>
      <c r="AN496" s="37">
        <v>0</v>
      </c>
      <c r="AO496" s="37">
        <v>0</v>
      </c>
      <c r="AP496" s="37">
        <v>0</v>
      </c>
      <c r="AQ496" s="37">
        <v>0</v>
      </c>
      <c r="AR496" s="37">
        <v>0</v>
      </c>
      <c r="AS496" s="37">
        <v>0</v>
      </c>
      <c r="AT496" s="37">
        <v>0</v>
      </c>
      <c r="AU496" s="37">
        <v>0</v>
      </c>
      <c r="AV496" s="37">
        <v>0</v>
      </c>
      <c r="AW496" s="37">
        <v>0</v>
      </c>
      <c r="AX496" s="37">
        <v>0</v>
      </c>
      <c r="AY496" s="37">
        <v>0</v>
      </c>
      <c r="AZ496" s="37">
        <v>0</v>
      </c>
      <c r="BA496" s="37">
        <v>0</v>
      </c>
      <c r="BB496" s="37">
        <v>0</v>
      </c>
      <c r="BC496" s="37">
        <v>0</v>
      </c>
      <c r="BD496" s="37">
        <v>0</v>
      </c>
      <c r="BE496" s="37">
        <v>0</v>
      </c>
      <c r="BF496" s="37">
        <v>0</v>
      </c>
      <c r="BG496" s="37">
        <v>0</v>
      </c>
      <c r="BH496" s="52">
        <v>0</v>
      </c>
      <c r="BI496" s="37">
        <v>0</v>
      </c>
      <c r="BJ496" s="52">
        <v>0</v>
      </c>
      <c r="BK496" s="37">
        <v>0</v>
      </c>
      <c r="BL496" s="52">
        <v>0</v>
      </c>
      <c r="BM496" s="37">
        <v>0</v>
      </c>
      <c r="BN496" s="37">
        <v>0</v>
      </c>
      <c r="BO496" s="37">
        <v>0</v>
      </c>
      <c r="BP496" s="37">
        <v>0</v>
      </c>
      <c r="BQ496" s="37">
        <v>0</v>
      </c>
      <c r="BR496" s="37">
        <v>0</v>
      </c>
      <c r="BS496" s="37">
        <v>0</v>
      </c>
      <c r="BT496" s="37">
        <v>0</v>
      </c>
      <c r="BU496" s="37">
        <v>0</v>
      </c>
      <c r="BV496" s="37">
        <v>0</v>
      </c>
      <c r="BW496" s="37">
        <v>0</v>
      </c>
      <c r="BX496" s="37">
        <v>0</v>
      </c>
      <c r="BY496" s="37">
        <v>0</v>
      </c>
      <c r="BZ496" s="37">
        <v>0</v>
      </c>
      <c r="CA496" s="37">
        <v>0</v>
      </c>
      <c r="CB496" s="37">
        <v>0</v>
      </c>
      <c r="CC496" s="90">
        <v>0</v>
      </c>
      <c r="CD496" s="37">
        <v>0</v>
      </c>
      <c r="CE496" s="37">
        <v>0</v>
      </c>
      <c r="CF496" s="37">
        <v>0</v>
      </c>
      <c r="CG496" s="37">
        <v>0</v>
      </c>
      <c r="CH496" s="37">
        <v>0</v>
      </c>
      <c r="CI496" s="37">
        <v>0</v>
      </c>
      <c r="CJ496" s="37">
        <v>0</v>
      </c>
      <c r="CK496" s="37">
        <v>0</v>
      </c>
      <c r="CL496" s="37">
        <v>0</v>
      </c>
      <c r="CM496" s="37">
        <v>0</v>
      </c>
      <c r="CN496" s="37">
        <v>0</v>
      </c>
      <c r="CO496" s="37">
        <v>0</v>
      </c>
      <c r="CP496" s="37">
        <v>1</v>
      </c>
      <c r="CQ496" s="37">
        <v>0</v>
      </c>
      <c r="CR496" s="37">
        <v>0</v>
      </c>
      <c r="CS496" s="37">
        <v>0</v>
      </c>
      <c r="CT496" s="37">
        <v>0</v>
      </c>
      <c r="CU496" s="37">
        <v>0</v>
      </c>
      <c r="CV496" s="37">
        <v>0</v>
      </c>
      <c r="CW496" s="75">
        <v>0</v>
      </c>
      <c r="CX496" s="37">
        <f t="shared" si="18"/>
        <v>1</v>
      </c>
      <c r="CY496" s="37">
        <v>0</v>
      </c>
      <c r="CZ496" s="37">
        <v>1</v>
      </c>
      <c r="DA496" s="37">
        <v>0</v>
      </c>
      <c r="DB496" s="37">
        <v>0</v>
      </c>
      <c r="DC496" s="37" t="s">
        <v>458</v>
      </c>
      <c r="DD496" s="37" t="s">
        <v>306</v>
      </c>
      <c r="DE496" s="37"/>
      <c r="DF496" s="37"/>
      <c r="DG496" s="37"/>
      <c r="DH496" s="37"/>
      <c r="DI496" s="37"/>
      <c r="DJ496" s="37"/>
      <c r="DK496" s="37"/>
      <c r="DL496" s="37">
        <v>0</v>
      </c>
      <c r="DM496" s="37"/>
      <c r="DN496" s="37">
        <v>1</v>
      </c>
      <c r="DO496" s="37">
        <v>1932</v>
      </c>
      <c r="DP496" s="37" t="s">
        <v>2995</v>
      </c>
      <c r="DQ496" s="102" t="s">
        <v>2993</v>
      </c>
      <c r="DR496" s="37" t="s">
        <v>460</v>
      </c>
      <c r="DS496" s="37" t="s">
        <v>2995</v>
      </c>
      <c r="DT496" s="37"/>
      <c r="DU496" s="37"/>
      <c r="DV496" s="37"/>
      <c r="DW496" s="37"/>
      <c r="DX496" s="37"/>
      <c r="DY496" s="37"/>
      <c r="DZ496" s="37"/>
      <c r="EA496" s="37"/>
      <c r="EB496" s="37"/>
      <c r="EC496" s="37"/>
      <c r="ED496" s="37"/>
      <c r="EE496" s="37"/>
      <c r="EF496" s="37"/>
      <c r="EG496" s="37"/>
      <c r="EH496" s="37"/>
      <c r="EI496" s="37"/>
    </row>
    <row r="497" spans="1:139" s="38" customFormat="1" ht="15.75" customHeight="1" x14ac:dyDescent="0.3">
      <c r="A497" s="74" t="s">
        <v>75</v>
      </c>
      <c r="B497" s="37" t="s">
        <v>2988</v>
      </c>
      <c r="C497" s="102" t="s">
        <v>2996</v>
      </c>
      <c r="D497" s="37"/>
      <c r="E497" s="37"/>
      <c r="F497" s="37" t="s">
        <v>91</v>
      </c>
      <c r="G497" s="37" t="s">
        <v>479</v>
      </c>
      <c r="H497" s="37" t="s">
        <v>454</v>
      </c>
      <c r="I497" s="37" t="s">
        <v>56</v>
      </c>
      <c r="J497" s="37" t="s">
        <v>217</v>
      </c>
      <c r="K497" s="37" t="s">
        <v>471</v>
      </c>
      <c r="L497" s="37"/>
      <c r="M497" s="37" t="s">
        <v>272</v>
      </c>
      <c r="N497" s="37"/>
      <c r="O497" s="37" t="s">
        <v>300</v>
      </c>
      <c r="P497" s="89" t="s">
        <v>2997</v>
      </c>
      <c r="Q497" s="37" t="s">
        <v>457</v>
      </c>
      <c r="R497" s="37">
        <v>0</v>
      </c>
      <c r="S497" s="37">
        <v>0</v>
      </c>
      <c r="T497" s="37">
        <v>0</v>
      </c>
      <c r="U497" s="37">
        <v>0</v>
      </c>
      <c r="V497" s="37">
        <v>0</v>
      </c>
      <c r="W497" s="37">
        <v>0</v>
      </c>
      <c r="X497" s="37">
        <v>0</v>
      </c>
      <c r="Y497" s="37">
        <v>0</v>
      </c>
      <c r="Z497" s="37"/>
      <c r="AA497" s="37">
        <v>0</v>
      </c>
      <c r="AB497" s="37">
        <v>0</v>
      </c>
      <c r="AC497" s="37">
        <v>0</v>
      </c>
      <c r="AD497" s="37">
        <v>0</v>
      </c>
      <c r="AE497" s="37">
        <v>0</v>
      </c>
      <c r="AF497" s="37">
        <v>0</v>
      </c>
      <c r="AG497" s="37">
        <v>0</v>
      </c>
      <c r="AH497" s="37">
        <v>0</v>
      </c>
      <c r="AI497" s="37">
        <v>0</v>
      </c>
      <c r="AJ497" s="37">
        <v>0</v>
      </c>
      <c r="AK497" s="37">
        <v>0</v>
      </c>
      <c r="AL497" s="37">
        <v>0</v>
      </c>
      <c r="AM497" s="37">
        <v>0</v>
      </c>
      <c r="AN497" s="37">
        <v>0</v>
      </c>
      <c r="AO497" s="37">
        <v>0</v>
      </c>
      <c r="AP497" s="37">
        <v>0</v>
      </c>
      <c r="AQ497" s="37">
        <v>0</v>
      </c>
      <c r="AR497" s="37">
        <v>0</v>
      </c>
      <c r="AS497" s="37">
        <v>0</v>
      </c>
      <c r="AT497" s="37">
        <v>0</v>
      </c>
      <c r="AU497" s="37">
        <v>0</v>
      </c>
      <c r="AV497" s="37">
        <v>0</v>
      </c>
      <c r="AW497" s="37">
        <v>0</v>
      </c>
      <c r="AX497" s="37">
        <v>0</v>
      </c>
      <c r="AY497" s="37">
        <v>0</v>
      </c>
      <c r="AZ497" s="37">
        <v>0</v>
      </c>
      <c r="BA497" s="37">
        <v>0</v>
      </c>
      <c r="BB497" s="37">
        <v>0</v>
      </c>
      <c r="BC497" s="37">
        <v>0</v>
      </c>
      <c r="BD497" s="37">
        <v>0</v>
      </c>
      <c r="BE497" s="37">
        <v>0</v>
      </c>
      <c r="BF497" s="37">
        <v>0</v>
      </c>
      <c r="BG497" s="37">
        <v>0</v>
      </c>
      <c r="BH497" s="52">
        <v>0</v>
      </c>
      <c r="BI497" s="37">
        <v>0</v>
      </c>
      <c r="BJ497" s="52">
        <v>0</v>
      </c>
      <c r="BK497" s="37">
        <v>0</v>
      </c>
      <c r="BL497" s="52">
        <v>0</v>
      </c>
      <c r="BM497" s="37">
        <v>0</v>
      </c>
      <c r="BN497" s="37">
        <v>0</v>
      </c>
      <c r="BO497" s="37">
        <v>0</v>
      </c>
      <c r="BP497" s="37">
        <v>0</v>
      </c>
      <c r="BQ497" s="37">
        <v>0</v>
      </c>
      <c r="BR497" s="37">
        <v>0</v>
      </c>
      <c r="BS497" s="37">
        <v>0</v>
      </c>
      <c r="BT497" s="37">
        <v>0</v>
      </c>
      <c r="BU497" s="37">
        <v>0</v>
      </c>
      <c r="BV497" s="37">
        <v>0</v>
      </c>
      <c r="BW497" s="37">
        <v>0</v>
      </c>
      <c r="BX497" s="37">
        <v>0</v>
      </c>
      <c r="BY497" s="37">
        <v>0</v>
      </c>
      <c r="BZ497" s="37">
        <v>0</v>
      </c>
      <c r="CA497" s="37">
        <v>0</v>
      </c>
      <c r="CB497" s="37">
        <v>0</v>
      </c>
      <c r="CC497" s="90">
        <v>0</v>
      </c>
      <c r="CD497" s="37">
        <v>0</v>
      </c>
      <c r="CE497" s="37">
        <v>0</v>
      </c>
      <c r="CF497" s="37">
        <v>0</v>
      </c>
      <c r="CG497" s="37">
        <v>0</v>
      </c>
      <c r="CH497" s="37">
        <v>0</v>
      </c>
      <c r="CI497" s="37">
        <v>1</v>
      </c>
      <c r="CJ497" s="37">
        <v>0</v>
      </c>
      <c r="CK497" s="37">
        <v>0</v>
      </c>
      <c r="CL497" s="37">
        <v>0</v>
      </c>
      <c r="CM497" s="37">
        <v>0</v>
      </c>
      <c r="CN497" s="37">
        <v>0</v>
      </c>
      <c r="CO497" s="37">
        <v>0</v>
      </c>
      <c r="CP497" s="37">
        <v>1</v>
      </c>
      <c r="CQ497" s="37">
        <v>0</v>
      </c>
      <c r="CR497" s="37">
        <v>0</v>
      </c>
      <c r="CS497" s="37">
        <v>0</v>
      </c>
      <c r="CT497" s="37">
        <v>0</v>
      </c>
      <c r="CU497" s="37">
        <v>0</v>
      </c>
      <c r="CV497" s="37">
        <v>0</v>
      </c>
      <c r="CW497" s="75">
        <v>0</v>
      </c>
      <c r="CX497" s="37">
        <f t="shared" si="18"/>
        <v>2</v>
      </c>
      <c r="CY497" s="37">
        <v>0</v>
      </c>
      <c r="CZ497" s="37">
        <v>1</v>
      </c>
      <c r="DA497" s="37">
        <v>0</v>
      </c>
      <c r="DB497" s="37">
        <v>0</v>
      </c>
      <c r="DC497" s="37" t="s">
        <v>463</v>
      </c>
      <c r="DD497" s="37" t="s">
        <v>306</v>
      </c>
      <c r="DE497" s="37"/>
      <c r="DF497" s="37"/>
      <c r="DG497" s="37"/>
      <c r="DH497" s="37"/>
      <c r="DI497" s="37"/>
      <c r="DJ497" s="37"/>
      <c r="DK497" s="37"/>
      <c r="DL497" s="37">
        <v>0</v>
      </c>
      <c r="DM497" s="37"/>
      <c r="DN497" s="37">
        <v>1</v>
      </c>
      <c r="DO497" s="37">
        <v>1904</v>
      </c>
      <c r="DP497" s="37" t="s">
        <v>2998</v>
      </c>
      <c r="DQ497" s="102" t="s">
        <v>2996</v>
      </c>
      <c r="DR497" s="37" t="s">
        <v>460</v>
      </c>
      <c r="DS497" s="37" t="s">
        <v>2998</v>
      </c>
      <c r="DT497" s="37"/>
      <c r="DU497" s="37"/>
      <c r="DV497" s="37"/>
      <c r="DW497" s="37"/>
      <c r="DX497" s="37"/>
      <c r="DY497" s="37"/>
      <c r="DZ497" s="37"/>
      <c r="EA497" s="37"/>
      <c r="EB497" s="37"/>
      <c r="EC497" s="37"/>
      <c r="ED497" s="37"/>
      <c r="EE497" s="37"/>
      <c r="EF497" s="37"/>
      <c r="EG497" s="37"/>
      <c r="EH497" s="37"/>
      <c r="EI497" s="37"/>
    </row>
    <row r="498" spans="1:139" s="38" customFormat="1" ht="15.75" customHeight="1" x14ac:dyDescent="0.3">
      <c r="A498" s="37" t="s">
        <v>75</v>
      </c>
      <c r="B498" s="74" t="s">
        <v>2988</v>
      </c>
      <c r="C498" s="102" t="s">
        <v>2999</v>
      </c>
      <c r="D498" s="37"/>
      <c r="E498" s="37"/>
      <c r="F498" s="37" t="s">
        <v>91</v>
      </c>
      <c r="G498" s="37"/>
      <c r="H498" s="37" t="s">
        <v>454</v>
      </c>
      <c r="I498" s="37" t="s">
        <v>56</v>
      </c>
      <c r="J498" s="37" t="s">
        <v>217</v>
      </c>
      <c r="K498" s="37" t="s">
        <v>471</v>
      </c>
      <c r="L498" s="37"/>
      <c r="M498" s="37" t="s">
        <v>272</v>
      </c>
      <c r="N498" s="37"/>
      <c r="O498" s="37" t="s">
        <v>300</v>
      </c>
      <c r="P498" s="37" t="s">
        <v>3000</v>
      </c>
      <c r="Q498" s="37" t="s">
        <v>481</v>
      </c>
      <c r="R498" s="37">
        <v>0</v>
      </c>
      <c r="S498" s="37">
        <v>0</v>
      </c>
      <c r="T498" s="37">
        <v>0</v>
      </c>
      <c r="U498" s="37">
        <v>0</v>
      </c>
      <c r="V498" s="37">
        <v>0</v>
      </c>
      <c r="W498" s="37">
        <v>0</v>
      </c>
      <c r="X498" s="37">
        <v>0</v>
      </c>
      <c r="Y498" s="37">
        <v>0</v>
      </c>
      <c r="Z498" s="37"/>
      <c r="AA498" s="37">
        <v>0</v>
      </c>
      <c r="AB498" s="37">
        <v>0</v>
      </c>
      <c r="AC498" s="37">
        <v>0</v>
      </c>
      <c r="AD498" s="37">
        <v>0</v>
      </c>
      <c r="AE498" s="37">
        <v>0</v>
      </c>
      <c r="AF498" s="37">
        <v>0</v>
      </c>
      <c r="AG498" s="37">
        <v>0</v>
      </c>
      <c r="AH498" s="37">
        <v>0</v>
      </c>
      <c r="AI498" s="37">
        <v>0</v>
      </c>
      <c r="AJ498" s="37">
        <v>0</v>
      </c>
      <c r="AK498" s="37">
        <v>0</v>
      </c>
      <c r="AL498" s="37">
        <v>0</v>
      </c>
      <c r="AM498" s="37">
        <v>0</v>
      </c>
      <c r="AN498" s="37">
        <v>0</v>
      </c>
      <c r="AO498" s="37">
        <v>0</v>
      </c>
      <c r="AP498" s="37">
        <v>0</v>
      </c>
      <c r="AQ498" s="37">
        <v>0</v>
      </c>
      <c r="AR498" s="37">
        <v>0</v>
      </c>
      <c r="AS498" s="37">
        <v>0</v>
      </c>
      <c r="AT498" s="37">
        <v>0</v>
      </c>
      <c r="AU498" s="37">
        <v>0</v>
      </c>
      <c r="AV498" s="37">
        <v>0</v>
      </c>
      <c r="AW498" s="37">
        <v>1</v>
      </c>
      <c r="AX498" s="37">
        <v>0</v>
      </c>
      <c r="AY498" s="37">
        <v>0</v>
      </c>
      <c r="AZ498" s="37">
        <v>1</v>
      </c>
      <c r="BA498" s="37">
        <v>0</v>
      </c>
      <c r="BB498" s="37">
        <v>0</v>
      </c>
      <c r="BC498" s="37">
        <v>0</v>
      </c>
      <c r="BD498" s="37">
        <v>1</v>
      </c>
      <c r="BE498" s="37">
        <v>0</v>
      </c>
      <c r="BF498" s="37">
        <v>0</v>
      </c>
      <c r="BG498" s="37">
        <v>0</v>
      </c>
      <c r="BH498" s="52">
        <v>0</v>
      </c>
      <c r="BI498" s="37">
        <v>0</v>
      </c>
      <c r="BJ498" s="52">
        <v>0</v>
      </c>
      <c r="BK498" s="37">
        <v>0</v>
      </c>
      <c r="BL498" s="52">
        <v>0</v>
      </c>
      <c r="BM498" s="37">
        <v>0</v>
      </c>
      <c r="BN498" s="37">
        <v>0</v>
      </c>
      <c r="BO498" s="37">
        <v>0</v>
      </c>
      <c r="BP498" s="37">
        <v>0</v>
      </c>
      <c r="BQ498" s="37">
        <v>0</v>
      </c>
      <c r="BR498" s="37">
        <v>0</v>
      </c>
      <c r="BS498" s="37">
        <v>0</v>
      </c>
      <c r="BT498" s="37">
        <v>0</v>
      </c>
      <c r="BU498" s="37">
        <v>0</v>
      </c>
      <c r="BV498" s="37">
        <v>0</v>
      </c>
      <c r="BW498" s="37">
        <v>0</v>
      </c>
      <c r="BX498" s="37">
        <v>0</v>
      </c>
      <c r="BY498" s="37">
        <v>0</v>
      </c>
      <c r="BZ498" s="37">
        <v>0</v>
      </c>
      <c r="CA498" s="37">
        <v>0</v>
      </c>
      <c r="CB498" s="37">
        <v>0</v>
      </c>
      <c r="CC498" s="90">
        <v>0</v>
      </c>
      <c r="CD498" s="37">
        <v>0</v>
      </c>
      <c r="CE498" s="37">
        <v>0</v>
      </c>
      <c r="CF498" s="37">
        <v>0</v>
      </c>
      <c r="CG498" s="37">
        <v>0</v>
      </c>
      <c r="CH498" s="37">
        <v>0</v>
      </c>
      <c r="CI498" s="37">
        <v>0</v>
      </c>
      <c r="CJ498" s="37">
        <v>0</v>
      </c>
      <c r="CK498" s="37">
        <v>0</v>
      </c>
      <c r="CL498" s="37">
        <v>0</v>
      </c>
      <c r="CM498" s="37">
        <v>0</v>
      </c>
      <c r="CN498" s="37">
        <v>0</v>
      </c>
      <c r="CO498" s="37">
        <v>0</v>
      </c>
      <c r="CP498" s="37">
        <v>1</v>
      </c>
      <c r="CQ498" s="37">
        <v>0</v>
      </c>
      <c r="CR498" s="37">
        <v>0</v>
      </c>
      <c r="CS498" s="37">
        <v>0</v>
      </c>
      <c r="CT498" s="37">
        <v>0</v>
      </c>
      <c r="CU498" s="37">
        <v>0</v>
      </c>
      <c r="CV498" s="37">
        <v>0</v>
      </c>
      <c r="CW498" s="75">
        <v>0</v>
      </c>
      <c r="CX498" s="37">
        <f t="shared" si="18"/>
        <v>4</v>
      </c>
      <c r="CY498" s="37">
        <v>1</v>
      </c>
      <c r="CZ498" s="37">
        <v>1</v>
      </c>
      <c r="DA498" s="37">
        <v>0</v>
      </c>
      <c r="DB498" s="37">
        <v>0</v>
      </c>
      <c r="DC498" s="37" t="s">
        <v>3001</v>
      </c>
      <c r="DD498" s="37" t="s">
        <v>306</v>
      </c>
      <c r="DE498" s="37"/>
      <c r="DF498" s="37"/>
      <c r="DG498" s="37" t="s">
        <v>3002</v>
      </c>
      <c r="DH498" s="37"/>
      <c r="DI498" s="37">
        <v>1</v>
      </c>
      <c r="DJ498" s="37" t="s">
        <v>484</v>
      </c>
      <c r="DK498" s="37"/>
      <c r="DL498" s="37">
        <v>1</v>
      </c>
      <c r="DM498" s="37"/>
      <c r="DN498" s="37">
        <v>1</v>
      </c>
      <c r="DO498" s="37">
        <v>1927</v>
      </c>
      <c r="DP498" s="37" t="s">
        <v>3003</v>
      </c>
      <c r="DQ498" s="102" t="s">
        <v>2999</v>
      </c>
      <c r="DR498" s="37" t="s">
        <v>460</v>
      </c>
      <c r="DS498" s="37" t="s">
        <v>3003</v>
      </c>
      <c r="DT498" s="37"/>
      <c r="DU498" s="37"/>
      <c r="DV498" s="37"/>
      <c r="DW498" s="37"/>
      <c r="DX498" s="37"/>
      <c r="DY498" s="37"/>
      <c r="DZ498" s="37"/>
      <c r="EA498" s="37"/>
      <c r="EB498" s="37"/>
      <c r="EC498" s="37"/>
      <c r="ED498" s="37"/>
      <c r="EE498" s="37"/>
      <c r="EF498" s="37"/>
      <c r="EG498" s="37"/>
      <c r="EH498" s="37"/>
      <c r="EI498" s="37"/>
    </row>
    <row r="499" spans="1:139" s="38" customFormat="1" ht="15.75" customHeight="1" x14ac:dyDescent="0.3">
      <c r="A499" s="74" t="s">
        <v>75</v>
      </c>
      <c r="B499" s="37" t="s">
        <v>2988</v>
      </c>
      <c r="C499" s="102" t="s">
        <v>3004</v>
      </c>
      <c r="D499" s="37"/>
      <c r="E499" s="37"/>
      <c r="F499" s="37" t="s">
        <v>122</v>
      </c>
      <c r="G499" s="37"/>
      <c r="H499" s="37" t="s">
        <v>454</v>
      </c>
      <c r="I499" s="37" t="s">
        <v>56</v>
      </c>
      <c r="J499" s="37" t="s">
        <v>217</v>
      </c>
      <c r="K499" s="37" t="s">
        <v>471</v>
      </c>
      <c r="L499" s="37"/>
      <c r="M499" s="37" t="s">
        <v>272</v>
      </c>
      <c r="N499" s="37"/>
      <c r="O499" s="37" t="s">
        <v>300</v>
      </c>
      <c r="P499" s="89" t="s">
        <v>3005</v>
      </c>
      <c r="Q499" s="37" t="s">
        <v>3006</v>
      </c>
      <c r="R499" s="37">
        <v>0</v>
      </c>
      <c r="S499" s="37">
        <v>0</v>
      </c>
      <c r="T499" s="37">
        <v>0</v>
      </c>
      <c r="U499" s="37">
        <v>0</v>
      </c>
      <c r="V499" s="37">
        <v>0</v>
      </c>
      <c r="W499" s="37">
        <v>0</v>
      </c>
      <c r="X499" s="37">
        <v>0</v>
      </c>
      <c r="Y499" s="37">
        <v>0</v>
      </c>
      <c r="Z499" s="37"/>
      <c r="AA499" s="37">
        <v>0</v>
      </c>
      <c r="AB499" s="37">
        <v>0</v>
      </c>
      <c r="AC499" s="37">
        <v>0</v>
      </c>
      <c r="AD499" s="37">
        <v>0</v>
      </c>
      <c r="AE499" s="37">
        <v>0</v>
      </c>
      <c r="AF499" s="37">
        <v>0</v>
      </c>
      <c r="AG499" s="37">
        <v>0</v>
      </c>
      <c r="AH499" s="37">
        <v>0</v>
      </c>
      <c r="AI499" s="37">
        <v>0</v>
      </c>
      <c r="AJ499" s="37">
        <v>0</v>
      </c>
      <c r="AK499" s="37">
        <v>0</v>
      </c>
      <c r="AL499" s="37">
        <v>0</v>
      </c>
      <c r="AM499" s="37">
        <v>0</v>
      </c>
      <c r="AN499" s="37">
        <v>0</v>
      </c>
      <c r="AO499" s="37">
        <v>0</v>
      </c>
      <c r="AP499" s="37">
        <v>0</v>
      </c>
      <c r="AQ499" s="37">
        <v>0</v>
      </c>
      <c r="AR499" s="37">
        <v>0</v>
      </c>
      <c r="AS499" s="37">
        <v>0</v>
      </c>
      <c r="AT499" s="37">
        <v>0</v>
      </c>
      <c r="AU499" s="37">
        <v>0</v>
      </c>
      <c r="AV499" s="37">
        <v>0</v>
      </c>
      <c r="AW499" s="37">
        <v>0</v>
      </c>
      <c r="AX499" s="37">
        <v>0</v>
      </c>
      <c r="AY499" s="37">
        <v>0</v>
      </c>
      <c r="AZ499" s="37">
        <v>0</v>
      </c>
      <c r="BA499" s="37">
        <v>0</v>
      </c>
      <c r="BB499" s="37">
        <v>0</v>
      </c>
      <c r="BC499" s="37">
        <v>0</v>
      </c>
      <c r="BD499" s="37">
        <v>0</v>
      </c>
      <c r="BE499" s="37">
        <v>0</v>
      </c>
      <c r="BF499" s="37">
        <v>0</v>
      </c>
      <c r="BG499" s="37">
        <v>0</v>
      </c>
      <c r="BH499" s="52">
        <v>0</v>
      </c>
      <c r="BI499" s="37">
        <v>0</v>
      </c>
      <c r="BJ499" s="52">
        <v>0</v>
      </c>
      <c r="BK499" s="37">
        <v>0</v>
      </c>
      <c r="BL499" s="52">
        <v>0</v>
      </c>
      <c r="BM499" s="37">
        <v>0</v>
      </c>
      <c r="BN499" s="37">
        <v>0</v>
      </c>
      <c r="BO499" s="37">
        <v>0</v>
      </c>
      <c r="BP499" s="37">
        <v>0</v>
      </c>
      <c r="BQ499" s="37">
        <v>0</v>
      </c>
      <c r="BR499" s="37">
        <v>0</v>
      </c>
      <c r="BS499" s="37">
        <v>0</v>
      </c>
      <c r="BT499" s="37">
        <v>0</v>
      </c>
      <c r="BU499" s="37">
        <v>0</v>
      </c>
      <c r="BV499" s="37">
        <v>0</v>
      </c>
      <c r="BW499" s="37">
        <v>0</v>
      </c>
      <c r="BX499" s="37">
        <v>0</v>
      </c>
      <c r="BY499" s="37">
        <v>0</v>
      </c>
      <c r="BZ499" s="37">
        <v>0</v>
      </c>
      <c r="CA499" s="37">
        <v>0</v>
      </c>
      <c r="CB499" s="37">
        <v>0</v>
      </c>
      <c r="CC499" s="90">
        <v>0</v>
      </c>
      <c r="CD499" s="37">
        <v>0</v>
      </c>
      <c r="CE499" s="37">
        <v>0</v>
      </c>
      <c r="CF499" s="37">
        <v>0</v>
      </c>
      <c r="CG499" s="37">
        <v>0</v>
      </c>
      <c r="CH499" s="37">
        <v>0</v>
      </c>
      <c r="CI499" s="37">
        <v>1</v>
      </c>
      <c r="CJ499" s="37">
        <v>0</v>
      </c>
      <c r="CK499" s="37">
        <v>0</v>
      </c>
      <c r="CL499" s="37">
        <v>0</v>
      </c>
      <c r="CM499" s="37">
        <v>0</v>
      </c>
      <c r="CN499" s="37">
        <v>0</v>
      </c>
      <c r="CO499" s="37">
        <v>0</v>
      </c>
      <c r="CP499" s="37">
        <v>1</v>
      </c>
      <c r="CQ499" s="37">
        <v>0</v>
      </c>
      <c r="CR499" s="37">
        <v>0</v>
      </c>
      <c r="CS499" s="37">
        <v>0</v>
      </c>
      <c r="CT499" s="37">
        <v>0</v>
      </c>
      <c r="CU499" s="37">
        <v>0</v>
      </c>
      <c r="CV499" s="37">
        <v>0</v>
      </c>
      <c r="CW499" s="75">
        <v>0</v>
      </c>
      <c r="CX499" s="37">
        <f t="shared" si="18"/>
        <v>2</v>
      </c>
      <c r="CY499" s="37">
        <v>0</v>
      </c>
      <c r="CZ499" s="37">
        <v>1</v>
      </c>
      <c r="DA499" s="37">
        <v>0</v>
      </c>
      <c r="DB499" s="37">
        <v>0</v>
      </c>
      <c r="DC499" s="37" t="s">
        <v>463</v>
      </c>
      <c r="DD499" s="37" t="s">
        <v>306</v>
      </c>
      <c r="DE499" s="37" t="s">
        <v>474</v>
      </c>
      <c r="DF499" s="37">
        <v>1</v>
      </c>
      <c r="DG499" s="37" t="s">
        <v>3007</v>
      </c>
      <c r="DH499" s="37" t="s">
        <v>3008</v>
      </c>
      <c r="DI499" s="37">
        <v>1</v>
      </c>
      <c r="DJ499" s="37" t="s">
        <v>546</v>
      </c>
      <c r="DK499" s="37"/>
      <c r="DL499" s="37">
        <v>1</v>
      </c>
      <c r="DM499" s="37"/>
      <c r="DN499" s="37">
        <v>1</v>
      </c>
      <c r="DO499" s="37">
        <v>1931</v>
      </c>
      <c r="DP499" s="37" t="s">
        <v>3009</v>
      </c>
      <c r="DQ499" s="102" t="s">
        <v>3004</v>
      </c>
      <c r="DR499" s="37" t="s">
        <v>460</v>
      </c>
      <c r="DS499" s="37" t="s">
        <v>3009</v>
      </c>
      <c r="DT499" s="37"/>
      <c r="DU499" s="37"/>
      <c r="DV499" s="37"/>
      <c r="DW499" s="37"/>
      <c r="DX499" s="37"/>
      <c r="DY499" s="37"/>
      <c r="DZ499" s="37"/>
      <c r="EA499" s="37"/>
      <c r="EB499" s="37"/>
      <c r="EC499" s="37"/>
      <c r="ED499" s="37"/>
      <c r="EE499" s="37"/>
      <c r="EF499" s="37"/>
      <c r="EG499" s="37"/>
      <c r="EH499" s="37"/>
      <c r="EI499" s="37"/>
    </row>
    <row r="500" spans="1:139" s="38" customFormat="1" ht="15.75" customHeight="1" x14ac:dyDescent="0.3">
      <c r="A500" s="74" t="s">
        <v>75</v>
      </c>
      <c r="B500" s="37" t="s">
        <v>2988</v>
      </c>
      <c r="C500" s="102" t="s">
        <v>3010</v>
      </c>
      <c r="D500" s="37"/>
      <c r="E500" s="37"/>
      <c r="F500" s="37" t="s">
        <v>91</v>
      </c>
      <c r="G500" s="37" t="s">
        <v>479</v>
      </c>
      <c r="H500" s="37" t="s">
        <v>454</v>
      </c>
      <c r="I500" s="37" t="s">
        <v>56</v>
      </c>
      <c r="J500" s="37" t="s">
        <v>217</v>
      </c>
      <c r="K500" s="37" t="s">
        <v>471</v>
      </c>
      <c r="L500" s="37"/>
      <c r="M500" s="37" t="s">
        <v>272</v>
      </c>
      <c r="N500" s="37"/>
      <c r="O500" s="37" t="s">
        <v>299</v>
      </c>
      <c r="P500" s="37" t="s">
        <v>3011</v>
      </c>
      <c r="Q500" s="75" t="s">
        <v>457</v>
      </c>
      <c r="R500" s="37">
        <v>0</v>
      </c>
      <c r="S500" s="37">
        <v>0</v>
      </c>
      <c r="T500" s="37">
        <v>0</v>
      </c>
      <c r="U500" s="37">
        <v>0</v>
      </c>
      <c r="V500" s="37">
        <v>0</v>
      </c>
      <c r="W500" s="37">
        <v>0</v>
      </c>
      <c r="X500" s="37">
        <v>0</v>
      </c>
      <c r="Y500" s="37">
        <v>0</v>
      </c>
      <c r="Z500" s="37"/>
      <c r="AA500" s="37">
        <v>0</v>
      </c>
      <c r="AB500" s="37">
        <v>0</v>
      </c>
      <c r="AC500" s="37">
        <v>0</v>
      </c>
      <c r="AD500" s="37">
        <v>0</v>
      </c>
      <c r="AE500" s="37">
        <v>0</v>
      </c>
      <c r="AF500" s="37">
        <v>0</v>
      </c>
      <c r="AG500" s="37">
        <v>0</v>
      </c>
      <c r="AH500" s="37">
        <v>0</v>
      </c>
      <c r="AI500" s="37">
        <v>0</v>
      </c>
      <c r="AJ500" s="37">
        <v>0</v>
      </c>
      <c r="AK500" s="37">
        <v>0</v>
      </c>
      <c r="AL500" s="37">
        <v>0</v>
      </c>
      <c r="AM500" s="37">
        <v>0</v>
      </c>
      <c r="AN500" s="37">
        <v>0</v>
      </c>
      <c r="AO500" s="37">
        <v>0</v>
      </c>
      <c r="AP500" s="37">
        <v>0</v>
      </c>
      <c r="AQ500" s="37">
        <v>0</v>
      </c>
      <c r="AR500" s="37">
        <v>0</v>
      </c>
      <c r="AS500" s="37">
        <v>0</v>
      </c>
      <c r="AT500" s="37">
        <v>0</v>
      </c>
      <c r="AU500" s="37">
        <v>0</v>
      </c>
      <c r="AV500" s="37">
        <v>0</v>
      </c>
      <c r="AW500" s="37">
        <v>0</v>
      </c>
      <c r="AX500" s="37">
        <v>0</v>
      </c>
      <c r="AY500" s="37">
        <v>0</v>
      </c>
      <c r="AZ500" s="37">
        <v>0</v>
      </c>
      <c r="BA500" s="37">
        <v>0</v>
      </c>
      <c r="BB500" s="37">
        <v>0</v>
      </c>
      <c r="BC500" s="37">
        <v>0</v>
      </c>
      <c r="BD500" s="37">
        <v>0</v>
      </c>
      <c r="BE500" s="37">
        <v>0</v>
      </c>
      <c r="BF500" s="37">
        <v>0</v>
      </c>
      <c r="BG500" s="37">
        <v>0</v>
      </c>
      <c r="BH500" s="52">
        <v>0</v>
      </c>
      <c r="BI500" s="37">
        <v>0</v>
      </c>
      <c r="BJ500" s="52">
        <v>0</v>
      </c>
      <c r="BK500" s="37">
        <v>0</v>
      </c>
      <c r="BL500" s="52">
        <v>0</v>
      </c>
      <c r="BM500" s="37">
        <v>0</v>
      </c>
      <c r="BN500" s="37">
        <v>0</v>
      </c>
      <c r="BO500" s="37">
        <v>0</v>
      </c>
      <c r="BP500" s="37">
        <v>0</v>
      </c>
      <c r="BQ500" s="37">
        <v>0</v>
      </c>
      <c r="BR500" s="37">
        <v>0</v>
      </c>
      <c r="BS500" s="37">
        <v>0</v>
      </c>
      <c r="BT500" s="37">
        <v>0</v>
      </c>
      <c r="BU500" s="37">
        <v>0</v>
      </c>
      <c r="BV500" s="37">
        <v>0</v>
      </c>
      <c r="BW500" s="37">
        <v>0</v>
      </c>
      <c r="BX500" s="37">
        <v>0</v>
      </c>
      <c r="BY500" s="37">
        <v>0</v>
      </c>
      <c r="BZ500" s="37">
        <v>0</v>
      </c>
      <c r="CA500" s="37">
        <v>0</v>
      </c>
      <c r="CB500" s="37">
        <v>0</v>
      </c>
      <c r="CC500" s="90">
        <v>0</v>
      </c>
      <c r="CD500" s="37">
        <v>0</v>
      </c>
      <c r="CE500" s="37">
        <v>0</v>
      </c>
      <c r="CF500" s="37">
        <v>0</v>
      </c>
      <c r="CG500" s="37">
        <v>0</v>
      </c>
      <c r="CH500" s="37">
        <v>0</v>
      </c>
      <c r="CI500" s="37">
        <v>1</v>
      </c>
      <c r="CJ500" s="37">
        <v>0</v>
      </c>
      <c r="CK500" s="37">
        <v>0</v>
      </c>
      <c r="CL500" s="37">
        <v>0</v>
      </c>
      <c r="CM500" s="37">
        <v>0</v>
      </c>
      <c r="CN500" s="37">
        <v>0</v>
      </c>
      <c r="CO500" s="37">
        <v>0</v>
      </c>
      <c r="CP500" s="37">
        <v>1</v>
      </c>
      <c r="CQ500" s="37">
        <v>0</v>
      </c>
      <c r="CR500" s="37">
        <v>0</v>
      </c>
      <c r="CS500" s="37">
        <v>0</v>
      </c>
      <c r="CT500" s="37">
        <v>0</v>
      </c>
      <c r="CU500" s="37">
        <v>0</v>
      </c>
      <c r="CV500" s="37">
        <v>0</v>
      </c>
      <c r="CW500" s="75">
        <v>0</v>
      </c>
      <c r="CX500" s="37">
        <f t="shared" si="18"/>
        <v>2</v>
      </c>
      <c r="CY500" s="37">
        <v>0</v>
      </c>
      <c r="CZ500" s="37">
        <v>1</v>
      </c>
      <c r="DA500" s="37">
        <v>0</v>
      </c>
      <c r="DB500" s="37">
        <v>0</v>
      </c>
      <c r="DC500" s="37" t="s">
        <v>2027</v>
      </c>
      <c r="DD500" s="37" t="s">
        <v>306</v>
      </c>
      <c r="DE500" s="37"/>
      <c r="DF500" s="37"/>
      <c r="DG500" s="37"/>
      <c r="DH500" s="37"/>
      <c r="DI500" s="37"/>
      <c r="DJ500" s="37"/>
      <c r="DK500" s="37"/>
      <c r="DL500" s="37">
        <v>0</v>
      </c>
      <c r="DM500" s="37"/>
      <c r="DN500" s="37">
        <v>1</v>
      </c>
      <c r="DO500" s="37">
        <v>2006</v>
      </c>
      <c r="DP500" s="37" t="s">
        <v>3012</v>
      </c>
      <c r="DQ500" s="37" t="s">
        <v>3013</v>
      </c>
      <c r="DR500" s="37">
        <v>2013</v>
      </c>
      <c r="DS500" s="37" t="s">
        <v>3014</v>
      </c>
      <c r="DT500" s="37"/>
      <c r="DU500" s="37"/>
      <c r="DV500" s="37"/>
      <c r="DW500" s="37"/>
      <c r="DX500" s="37"/>
      <c r="DY500" s="37"/>
      <c r="DZ500" s="37"/>
      <c r="EA500" s="37"/>
      <c r="EB500" s="37"/>
      <c r="EC500" s="37"/>
      <c r="ED500" s="37"/>
      <c r="EE500" s="37"/>
      <c r="EF500" s="37"/>
      <c r="EG500" s="37"/>
      <c r="EH500" s="37"/>
      <c r="EI500" s="37"/>
    </row>
    <row r="501" spans="1:139" s="38" customFormat="1" ht="15.75" customHeight="1" x14ac:dyDescent="0.3">
      <c r="A501" s="74" t="s">
        <v>75</v>
      </c>
      <c r="B501" s="37" t="s">
        <v>2988</v>
      </c>
      <c r="C501" s="102" t="s">
        <v>3015</v>
      </c>
      <c r="D501" s="37"/>
      <c r="E501" s="37"/>
      <c r="F501" s="37" t="s">
        <v>91</v>
      </c>
      <c r="G501" s="37" t="s">
        <v>479</v>
      </c>
      <c r="H501" s="37" t="s">
        <v>454</v>
      </c>
      <c r="I501" s="37" t="s">
        <v>56</v>
      </c>
      <c r="J501" s="37" t="s">
        <v>217</v>
      </c>
      <c r="K501" s="37" t="s">
        <v>471</v>
      </c>
      <c r="L501" s="37"/>
      <c r="M501" s="37" t="s">
        <v>272</v>
      </c>
      <c r="N501" s="37"/>
      <c r="O501" s="37" t="s">
        <v>300</v>
      </c>
      <c r="P501" s="89" t="s">
        <v>3016</v>
      </c>
      <c r="Q501" s="75" t="s">
        <v>457</v>
      </c>
      <c r="R501" s="37">
        <v>0</v>
      </c>
      <c r="S501" s="37">
        <v>0</v>
      </c>
      <c r="T501" s="37">
        <v>0</v>
      </c>
      <c r="U501" s="37">
        <v>0</v>
      </c>
      <c r="V501" s="37">
        <v>0</v>
      </c>
      <c r="W501" s="37">
        <v>0</v>
      </c>
      <c r="X501" s="37">
        <v>0</v>
      </c>
      <c r="Y501" s="37">
        <v>0</v>
      </c>
      <c r="Z501" s="37"/>
      <c r="AA501" s="37">
        <v>0</v>
      </c>
      <c r="AB501" s="37">
        <v>0</v>
      </c>
      <c r="AC501" s="37">
        <v>0</v>
      </c>
      <c r="AD501" s="37">
        <v>0</v>
      </c>
      <c r="AE501" s="37">
        <v>0</v>
      </c>
      <c r="AF501" s="37">
        <v>0</v>
      </c>
      <c r="AG501" s="37">
        <v>0</v>
      </c>
      <c r="AH501" s="37">
        <v>0</v>
      </c>
      <c r="AI501" s="37">
        <v>0</v>
      </c>
      <c r="AJ501" s="37">
        <v>0</v>
      </c>
      <c r="AK501" s="37">
        <v>0</v>
      </c>
      <c r="AL501" s="37">
        <v>0</v>
      </c>
      <c r="AM501" s="37">
        <v>0</v>
      </c>
      <c r="AN501" s="37">
        <v>0</v>
      </c>
      <c r="AO501" s="37">
        <v>0</v>
      </c>
      <c r="AP501" s="37">
        <v>0</v>
      </c>
      <c r="AQ501" s="37">
        <v>0</v>
      </c>
      <c r="AR501" s="37">
        <v>0</v>
      </c>
      <c r="AS501" s="37">
        <v>0</v>
      </c>
      <c r="AT501" s="37">
        <v>0</v>
      </c>
      <c r="AU501" s="37">
        <v>0</v>
      </c>
      <c r="AV501" s="37">
        <v>0</v>
      </c>
      <c r="AW501" s="37">
        <v>0</v>
      </c>
      <c r="AX501" s="37">
        <v>0</v>
      </c>
      <c r="AY501" s="37">
        <v>0</v>
      </c>
      <c r="AZ501" s="37">
        <v>0</v>
      </c>
      <c r="BA501" s="37">
        <v>0</v>
      </c>
      <c r="BB501" s="37">
        <v>0</v>
      </c>
      <c r="BC501" s="37">
        <v>0</v>
      </c>
      <c r="BD501" s="37">
        <v>0</v>
      </c>
      <c r="BE501" s="37">
        <v>0</v>
      </c>
      <c r="BF501" s="37">
        <v>0</v>
      </c>
      <c r="BG501" s="37">
        <v>0</v>
      </c>
      <c r="BH501" s="52">
        <v>0</v>
      </c>
      <c r="BI501" s="37">
        <v>0</v>
      </c>
      <c r="BJ501" s="52">
        <v>0</v>
      </c>
      <c r="BK501" s="37">
        <v>0</v>
      </c>
      <c r="BL501" s="52">
        <v>0</v>
      </c>
      <c r="BM501" s="37">
        <v>0</v>
      </c>
      <c r="BN501" s="37">
        <v>0</v>
      </c>
      <c r="BO501" s="37">
        <v>0</v>
      </c>
      <c r="BP501" s="37">
        <v>0</v>
      </c>
      <c r="BQ501" s="37">
        <v>0</v>
      </c>
      <c r="BR501" s="37">
        <v>0</v>
      </c>
      <c r="BS501" s="37">
        <v>0</v>
      </c>
      <c r="BT501" s="37">
        <v>0</v>
      </c>
      <c r="BU501" s="37">
        <v>0</v>
      </c>
      <c r="BV501" s="37">
        <v>0</v>
      </c>
      <c r="BW501" s="37">
        <v>0</v>
      </c>
      <c r="BX501" s="37">
        <v>0</v>
      </c>
      <c r="BY501" s="37">
        <v>0</v>
      </c>
      <c r="BZ501" s="37">
        <v>0</v>
      </c>
      <c r="CA501" s="37">
        <v>0</v>
      </c>
      <c r="CB501" s="37">
        <v>0</v>
      </c>
      <c r="CC501" s="90">
        <v>0</v>
      </c>
      <c r="CD501" s="37">
        <v>0</v>
      </c>
      <c r="CE501" s="37">
        <v>0</v>
      </c>
      <c r="CF501" s="37">
        <v>0</v>
      </c>
      <c r="CG501" s="37">
        <v>0</v>
      </c>
      <c r="CH501" s="37">
        <v>0</v>
      </c>
      <c r="CI501" s="37">
        <v>1</v>
      </c>
      <c r="CJ501" s="37">
        <v>0</v>
      </c>
      <c r="CK501" s="37">
        <v>0</v>
      </c>
      <c r="CL501" s="37">
        <v>0</v>
      </c>
      <c r="CM501" s="37">
        <v>0</v>
      </c>
      <c r="CN501" s="37">
        <v>0</v>
      </c>
      <c r="CO501" s="37">
        <v>0</v>
      </c>
      <c r="CP501" s="37">
        <v>1</v>
      </c>
      <c r="CQ501" s="37">
        <v>0</v>
      </c>
      <c r="CR501" s="37">
        <v>0</v>
      </c>
      <c r="CS501" s="37">
        <v>0</v>
      </c>
      <c r="CT501" s="37">
        <v>0</v>
      </c>
      <c r="CU501" s="37">
        <v>0</v>
      </c>
      <c r="CV501" s="37">
        <v>0</v>
      </c>
      <c r="CW501" s="75">
        <v>0</v>
      </c>
      <c r="CX501" s="37">
        <f t="shared" si="18"/>
        <v>2</v>
      </c>
      <c r="CY501" s="37">
        <v>0</v>
      </c>
      <c r="CZ501" s="37">
        <v>1</v>
      </c>
      <c r="DA501" s="37">
        <v>0</v>
      </c>
      <c r="DB501" s="37">
        <v>0</v>
      </c>
      <c r="DC501" s="37" t="s">
        <v>463</v>
      </c>
      <c r="DD501" s="37" t="s">
        <v>306</v>
      </c>
      <c r="DE501" s="37"/>
      <c r="DF501" s="37"/>
      <c r="DG501" s="37" t="s">
        <v>483</v>
      </c>
      <c r="DH501" s="37" t="s">
        <v>539</v>
      </c>
      <c r="DI501" s="37">
        <v>1</v>
      </c>
      <c r="DJ501" s="37" t="s">
        <v>484</v>
      </c>
      <c r="DK501" s="37"/>
      <c r="DL501" s="37">
        <v>0</v>
      </c>
      <c r="DM501" s="37"/>
      <c r="DN501" s="37">
        <v>1</v>
      </c>
      <c r="DO501" s="37">
        <v>1916</v>
      </c>
      <c r="DP501" s="37" t="s">
        <v>3017</v>
      </c>
      <c r="DQ501" s="102" t="s">
        <v>3015</v>
      </c>
      <c r="DR501" s="37" t="s">
        <v>460</v>
      </c>
      <c r="DS501" s="37" t="s">
        <v>3017</v>
      </c>
      <c r="DT501" s="37"/>
      <c r="DU501" s="37"/>
      <c r="DV501" s="37"/>
      <c r="DW501" s="37"/>
      <c r="DX501" s="37"/>
      <c r="DY501" s="37"/>
      <c r="DZ501" s="37"/>
      <c r="EA501" s="37"/>
      <c r="EB501" s="37"/>
      <c r="EC501" s="37"/>
      <c r="ED501" s="37"/>
      <c r="EE501" s="37"/>
      <c r="EF501" s="37"/>
      <c r="EG501" s="37"/>
      <c r="EH501" s="37"/>
      <c r="EI501" s="37"/>
    </row>
    <row r="502" spans="1:139" s="38" customFormat="1" ht="15.75" customHeight="1" x14ac:dyDescent="0.3">
      <c r="A502" s="37" t="s">
        <v>71</v>
      </c>
      <c r="B502" s="74" t="s">
        <v>3018</v>
      </c>
      <c r="C502" s="102" t="s">
        <v>3019</v>
      </c>
      <c r="D502" s="37"/>
      <c r="E502" s="37"/>
      <c r="F502" s="37" t="s">
        <v>145</v>
      </c>
      <c r="G502" s="37"/>
      <c r="H502" s="546" t="s">
        <v>8574</v>
      </c>
      <c r="I502" s="37" t="s">
        <v>56</v>
      </c>
      <c r="J502" s="37" t="s">
        <v>173</v>
      </c>
      <c r="K502" s="37" t="s">
        <v>269</v>
      </c>
      <c r="L502" s="37" t="s">
        <v>229</v>
      </c>
      <c r="M502" s="37" t="s">
        <v>279</v>
      </c>
      <c r="N502" s="37" t="s">
        <v>299</v>
      </c>
      <c r="O502" s="37" t="s">
        <v>299</v>
      </c>
      <c r="P502" s="37"/>
      <c r="Q502" s="37"/>
      <c r="R502" s="37">
        <v>0</v>
      </c>
      <c r="S502" s="37">
        <v>0</v>
      </c>
      <c r="T502" s="37">
        <v>0</v>
      </c>
      <c r="U502" s="37">
        <v>0</v>
      </c>
      <c r="V502" s="37">
        <v>0</v>
      </c>
      <c r="W502" s="37">
        <v>1</v>
      </c>
      <c r="X502" s="37">
        <v>0</v>
      </c>
      <c r="Y502" s="37">
        <v>0</v>
      </c>
      <c r="Z502" s="37"/>
      <c r="AA502" s="37">
        <v>0</v>
      </c>
      <c r="AB502" s="37">
        <v>0</v>
      </c>
      <c r="AC502" s="37">
        <v>0</v>
      </c>
      <c r="AD502" s="37">
        <v>0</v>
      </c>
      <c r="AE502" s="37">
        <v>0</v>
      </c>
      <c r="AF502" s="37">
        <v>0</v>
      </c>
      <c r="AG502" s="37">
        <v>0</v>
      </c>
      <c r="AH502" s="37">
        <v>0</v>
      </c>
      <c r="AI502" s="37">
        <v>0</v>
      </c>
      <c r="AJ502" s="37">
        <v>0</v>
      </c>
      <c r="AK502" s="37">
        <v>0</v>
      </c>
      <c r="AL502" s="37">
        <v>0</v>
      </c>
      <c r="AM502" s="37">
        <v>0</v>
      </c>
      <c r="AN502" s="37">
        <v>0</v>
      </c>
      <c r="AO502" s="37">
        <v>0</v>
      </c>
      <c r="AP502" s="37">
        <v>0</v>
      </c>
      <c r="AQ502" s="37">
        <v>0</v>
      </c>
      <c r="AR502" s="37">
        <v>0</v>
      </c>
      <c r="AS502" s="37">
        <v>0</v>
      </c>
      <c r="AT502" s="37">
        <v>0</v>
      </c>
      <c r="AU502" s="37">
        <v>0</v>
      </c>
      <c r="AV502" s="37">
        <v>0</v>
      </c>
      <c r="AW502" s="37">
        <v>0</v>
      </c>
      <c r="AX502" s="37">
        <v>0</v>
      </c>
      <c r="AY502" s="37">
        <v>0</v>
      </c>
      <c r="AZ502" s="37">
        <v>0</v>
      </c>
      <c r="BA502" s="37">
        <v>0</v>
      </c>
      <c r="BB502" s="37">
        <v>0</v>
      </c>
      <c r="BC502" s="37">
        <v>0</v>
      </c>
      <c r="BD502" s="37">
        <v>0</v>
      </c>
      <c r="BE502" s="37">
        <v>0</v>
      </c>
      <c r="BF502" s="37">
        <v>0</v>
      </c>
      <c r="BG502" s="37">
        <v>0</v>
      </c>
      <c r="BH502" s="52">
        <v>0</v>
      </c>
      <c r="BI502" s="37">
        <v>0</v>
      </c>
      <c r="BJ502" s="52">
        <v>0</v>
      </c>
      <c r="BK502" s="37">
        <v>0</v>
      </c>
      <c r="BL502" s="52">
        <v>0</v>
      </c>
      <c r="BM502" s="37">
        <v>0</v>
      </c>
      <c r="BN502" s="37">
        <v>0</v>
      </c>
      <c r="BO502" s="37">
        <v>0</v>
      </c>
      <c r="BP502" s="37">
        <v>0</v>
      </c>
      <c r="BQ502" s="37">
        <v>0</v>
      </c>
      <c r="BR502" s="37">
        <v>0</v>
      </c>
      <c r="BS502" s="37">
        <v>0</v>
      </c>
      <c r="BT502" s="37">
        <v>0</v>
      </c>
      <c r="BU502" s="37">
        <v>0</v>
      </c>
      <c r="BV502" s="37">
        <v>0</v>
      </c>
      <c r="BW502" s="37">
        <v>0</v>
      </c>
      <c r="BX502" s="37">
        <v>0</v>
      </c>
      <c r="BY502" s="37">
        <v>0</v>
      </c>
      <c r="BZ502" s="37">
        <v>0</v>
      </c>
      <c r="CA502" s="37">
        <v>0</v>
      </c>
      <c r="CB502" s="37">
        <v>0</v>
      </c>
      <c r="CC502" s="90">
        <v>0</v>
      </c>
      <c r="CD502" s="37">
        <v>0</v>
      </c>
      <c r="CE502" s="37">
        <v>0</v>
      </c>
      <c r="CF502" s="37">
        <v>0</v>
      </c>
      <c r="CG502" s="37">
        <v>0</v>
      </c>
      <c r="CH502" s="37">
        <v>0</v>
      </c>
      <c r="CI502" s="37">
        <v>0</v>
      </c>
      <c r="CJ502" s="37">
        <v>0</v>
      </c>
      <c r="CK502" s="37">
        <v>0</v>
      </c>
      <c r="CL502" s="37">
        <v>0</v>
      </c>
      <c r="CM502" s="37">
        <v>0</v>
      </c>
      <c r="CN502" s="37">
        <v>0</v>
      </c>
      <c r="CO502" s="37">
        <v>0</v>
      </c>
      <c r="CP502" s="37">
        <v>0</v>
      </c>
      <c r="CQ502" s="37">
        <v>0</v>
      </c>
      <c r="CR502" s="37">
        <v>0</v>
      </c>
      <c r="CS502" s="37">
        <v>0</v>
      </c>
      <c r="CT502" s="37">
        <v>0</v>
      </c>
      <c r="CU502" s="37">
        <v>0</v>
      </c>
      <c r="CV502" s="37">
        <v>0</v>
      </c>
      <c r="CW502" s="75">
        <v>0</v>
      </c>
      <c r="CX502" s="37">
        <v>0</v>
      </c>
      <c r="CY502" s="37">
        <v>1</v>
      </c>
      <c r="CZ502" s="37">
        <v>0</v>
      </c>
      <c r="DA502" s="37">
        <v>0</v>
      </c>
      <c r="DB502" s="37">
        <v>0</v>
      </c>
      <c r="DC502" s="37" t="s">
        <v>1771</v>
      </c>
      <c r="DD502" s="37" t="s">
        <v>311</v>
      </c>
      <c r="DE502" s="37"/>
      <c r="DF502" s="37">
        <v>1</v>
      </c>
      <c r="DG502" s="37"/>
      <c r="DH502" s="37" t="s">
        <v>3020</v>
      </c>
      <c r="DI502" s="37"/>
      <c r="DJ502" s="37"/>
      <c r="DK502" s="37"/>
      <c r="DL502" s="37">
        <v>0</v>
      </c>
      <c r="DM502" s="37"/>
      <c r="DN502" s="37">
        <v>1</v>
      </c>
      <c r="DO502" s="37">
        <v>2014</v>
      </c>
      <c r="DP502" s="37" t="s">
        <v>3021</v>
      </c>
      <c r="DQ502" s="102" t="s">
        <v>3019</v>
      </c>
      <c r="DR502" s="37" t="s">
        <v>460</v>
      </c>
      <c r="DS502" s="37" t="s">
        <v>3021</v>
      </c>
    </row>
    <row r="503" spans="1:139" s="38" customFormat="1" ht="15.75" customHeight="1" x14ac:dyDescent="0.3">
      <c r="A503" s="37" t="s">
        <v>71</v>
      </c>
      <c r="B503" s="74" t="s">
        <v>3022</v>
      </c>
      <c r="C503" s="102" t="s">
        <v>3023</v>
      </c>
      <c r="D503" s="37" t="s">
        <v>3024</v>
      </c>
      <c r="E503" s="37"/>
      <c r="F503" s="37" t="s">
        <v>122</v>
      </c>
      <c r="G503" s="37"/>
      <c r="H503" s="546" t="s">
        <v>8574</v>
      </c>
      <c r="I503" s="37" t="s">
        <v>56</v>
      </c>
      <c r="J503" s="37" t="s">
        <v>173</v>
      </c>
      <c r="K503" s="37" t="s">
        <v>269</v>
      </c>
      <c r="L503" s="37" t="s">
        <v>229</v>
      </c>
      <c r="M503" s="37" t="s">
        <v>279</v>
      </c>
      <c r="N503" s="37" t="s">
        <v>299</v>
      </c>
      <c r="O503" s="37" t="s">
        <v>299</v>
      </c>
      <c r="P503" s="37"/>
      <c r="Q503" s="37"/>
      <c r="R503" s="37">
        <v>0</v>
      </c>
      <c r="S503" s="37">
        <v>0</v>
      </c>
      <c r="T503" s="37">
        <v>0</v>
      </c>
      <c r="U503" s="37">
        <v>0</v>
      </c>
      <c r="V503" s="37">
        <v>0</v>
      </c>
      <c r="W503" s="37">
        <v>1</v>
      </c>
      <c r="X503" s="37">
        <v>0</v>
      </c>
      <c r="Y503" s="37">
        <v>0</v>
      </c>
      <c r="Z503" s="37"/>
      <c r="AA503" s="37">
        <v>0</v>
      </c>
      <c r="AB503" s="37">
        <v>0</v>
      </c>
      <c r="AC503" s="37">
        <v>0</v>
      </c>
      <c r="AD503" s="37">
        <v>0</v>
      </c>
      <c r="AE503" s="37">
        <v>0</v>
      </c>
      <c r="AF503" s="37">
        <v>0</v>
      </c>
      <c r="AG503" s="37">
        <v>0</v>
      </c>
      <c r="AH503" s="37">
        <v>0</v>
      </c>
      <c r="AI503" s="37">
        <v>0</v>
      </c>
      <c r="AJ503" s="37">
        <v>0</v>
      </c>
      <c r="AK503" s="37">
        <v>0</v>
      </c>
      <c r="AL503" s="37">
        <v>0</v>
      </c>
      <c r="AM503" s="37">
        <v>0</v>
      </c>
      <c r="AN503" s="37">
        <v>0</v>
      </c>
      <c r="AO503" s="37">
        <v>0</v>
      </c>
      <c r="AP503" s="37">
        <v>0</v>
      </c>
      <c r="AQ503" s="37">
        <v>0</v>
      </c>
      <c r="AR503" s="37">
        <v>0</v>
      </c>
      <c r="AS503" s="37">
        <v>0</v>
      </c>
      <c r="AT503" s="37">
        <v>0</v>
      </c>
      <c r="AU503" s="37">
        <v>0</v>
      </c>
      <c r="AV503" s="37">
        <v>0</v>
      </c>
      <c r="AW503" s="37">
        <v>0</v>
      </c>
      <c r="AX503" s="37">
        <v>0</v>
      </c>
      <c r="AY503" s="37">
        <v>0</v>
      </c>
      <c r="AZ503" s="37">
        <v>0</v>
      </c>
      <c r="BA503" s="37">
        <v>0</v>
      </c>
      <c r="BB503" s="37">
        <v>0</v>
      </c>
      <c r="BC503" s="37">
        <v>0</v>
      </c>
      <c r="BD503" s="37">
        <v>0</v>
      </c>
      <c r="BE503" s="37">
        <v>0</v>
      </c>
      <c r="BF503" s="37">
        <v>0</v>
      </c>
      <c r="BG503" s="37">
        <v>0</v>
      </c>
      <c r="BH503" s="52">
        <v>0</v>
      </c>
      <c r="BI503" s="37">
        <v>0</v>
      </c>
      <c r="BJ503" s="52">
        <v>0</v>
      </c>
      <c r="BK503" s="37">
        <v>0</v>
      </c>
      <c r="BL503" s="52">
        <v>0</v>
      </c>
      <c r="BM503" s="37">
        <v>0</v>
      </c>
      <c r="BN503" s="37">
        <v>0</v>
      </c>
      <c r="BO503" s="37">
        <v>0</v>
      </c>
      <c r="BP503" s="37">
        <v>0</v>
      </c>
      <c r="BQ503" s="37">
        <v>0</v>
      </c>
      <c r="BR503" s="37">
        <v>0</v>
      </c>
      <c r="BS503" s="37">
        <v>0</v>
      </c>
      <c r="BT503" s="37">
        <v>0</v>
      </c>
      <c r="BU503" s="37">
        <v>0</v>
      </c>
      <c r="BV503" s="37">
        <v>0</v>
      </c>
      <c r="BW503" s="37">
        <v>0</v>
      </c>
      <c r="BX503" s="37">
        <v>0</v>
      </c>
      <c r="BY503" s="37">
        <v>0</v>
      </c>
      <c r="BZ503" s="37">
        <v>0</v>
      </c>
      <c r="CA503" s="37">
        <v>0</v>
      </c>
      <c r="CB503" s="37">
        <v>0</v>
      </c>
      <c r="CC503" s="90">
        <v>0</v>
      </c>
      <c r="CD503" s="37">
        <v>0</v>
      </c>
      <c r="CE503" s="37">
        <v>0</v>
      </c>
      <c r="CF503" s="37">
        <v>0</v>
      </c>
      <c r="CG503" s="37">
        <v>0</v>
      </c>
      <c r="CH503" s="37">
        <v>0</v>
      </c>
      <c r="CI503" s="37">
        <v>0</v>
      </c>
      <c r="CJ503" s="37">
        <v>0</v>
      </c>
      <c r="CK503" s="37">
        <v>0</v>
      </c>
      <c r="CL503" s="37">
        <v>0</v>
      </c>
      <c r="CM503" s="37">
        <v>0</v>
      </c>
      <c r="CN503" s="37">
        <v>0</v>
      </c>
      <c r="CO503" s="37">
        <v>0</v>
      </c>
      <c r="CP503" s="37">
        <v>0</v>
      </c>
      <c r="CQ503" s="37">
        <v>0</v>
      </c>
      <c r="CR503" s="37">
        <v>0</v>
      </c>
      <c r="CS503" s="37">
        <v>0</v>
      </c>
      <c r="CT503" s="37">
        <v>0</v>
      </c>
      <c r="CU503" s="37">
        <v>0</v>
      </c>
      <c r="CV503" s="37">
        <v>0</v>
      </c>
      <c r="CW503" s="75">
        <v>0</v>
      </c>
      <c r="CX503" s="37">
        <v>0</v>
      </c>
      <c r="CY503" s="37">
        <v>1</v>
      </c>
      <c r="CZ503" s="37">
        <v>0</v>
      </c>
      <c r="DA503" s="37">
        <v>0</v>
      </c>
      <c r="DB503" s="37">
        <v>0</v>
      </c>
      <c r="DC503" s="37" t="s">
        <v>1415</v>
      </c>
      <c r="DD503" s="37" t="s">
        <v>311</v>
      </c>
      <c r="DE503" s="37" t="s">
        <v>3025</v>
      </c>
      <c r="DF503" s="37">
        <v>1</v>
      </c>
      <c r="DG503" s="37" t="s">
        <v>3026</v>
      </c>
      <c r="DH503" s="37" t="s">
        <v>3027</v>
      </c>
      <c r="DI503" s="37">
        <v>1</v>
      </c>
      <c r="DJ503" s="37" t="s">
        <v>2692</v>
      </c>
      <c r="DK503" s="37"/>
      <c r="DL503" s="37">
        <v>1</v>
      </c>
      <c r="DM503" s="37" t="s">
        <v>2809</v>
      </c>
      <c r="DN503" s="37">
        <v>1</v>
      </c>
      <c r="DO503" s="37">
        <v>1992</v>
      </c>
      <c r="DP503" s="37" t="s">
        <v>3028</v>
      </c>
      <c r="DQ503" s="102" t="s">
        <v>3023</v>
      </c>
      <c r="DR503" s="37" t="s">
        <v>460</v>
      </c>
      <c r="DS503" s="37" t="s">
        <v>3028</v>
      </c>
    </row>
    <row r="504" spans="1:139" s="38" customFormat="1" ht="15.75" customHeight="1" x14ac:dyDescent="0.3">
      <c r="A504" s="74" t="s">
        <v>71</v>
      </c>
      <c r="B504" s="37" t="s">
        <v>3029</v>
      </c>
      <c r="C504" s="37" t="s">
        <v>3030</v>
      </c>
      <c r="D504" s="37"/>
      <c r="E504" s="37"/>
      <c r="F504" s="37" t="s">
        <v>122</v>
      </c>
      <c r="G504" s="37"/>
      <c r="H504" s="546" t="s">
        <v>8574</v>
      </c>
      <c r="I504" s="37" t="s">
        <v>56</v>
      </c>
      <c r="J504" s="37" t="s">
        <v>173</v>
      </c>
      <c r="K504" s="37" t="s">
        <v>471</v>
      </c>
      <c r="L504" s="37" t="s">
        <v>229</v>
      </c>
      <c r="M504" s="37" t="s">
        <v>279</v>
      </c>
      <c r="N504" s="37" t="s">
        <v>299</v>
      </c>
      <c r="O504" s="37" t="s">
        <v>299</v>
      </c>
      <c r="P504" s="37" t="s">
        <v>1443</v>
      </c>
      <c r="Q504" s="37" t="s">
        <v>1444</v>
      </c>
      <c r="R504" s="37">
        <v>0</v>
      </c>
      <c r="S504" s="37">
        <v>0</v>
      </c>
      <c r="T504" s="37">
        <v>0</v>
      </c>
      <c r="U504" s="37">
        <v>0</v>
      </c>
      <c r="V504" s="37">
        <v>0</v>
      </c>
      <c r="W504" s="37">
        <v>1</v>
      </c>
      <c r="X504" s="37">
        <v>0</v>
      </c>
      <c r="Y504" s="37">
        <v>0</v>
      </c>
      <c r="Z504" s="37">
        <v>0</v>
      </c>
      <c r="AA504" s="37">
        <v>0</v>
      </c>
      <c r="AB504" s="37">
        <v>0</v>
      </c>
      <c r="AC504" s="37">
        <v>0</v>
      </c>
      <c r="AD504" s="37">
        <v>0</v>
      </c>
      <c r="AE504" s="37">
        <v>0</v>
      </c>
      <c r="AF504" s="37">
        <v>0</v>
      </c>
      <c r="AG504" s="37">
        <v>0</v>
      </c>
      <c r="AH504" s="37">
        <v>0</v>
      </c>
      <c r="AI504" s="37">
        <v>0</v>
      </c>
      <c r="AJ504" s="37">
        <v>0</v>
      </c>
      <c r="AK504" s="37">
        <v>0</v>
      </c>
      <c r="AL504" s="37">
        <v>0</v>
      </c>
      <c r="AM504" s="37">
        <v>0</v>
      </c>
      <c r="AN504" s="37">
        <v>0</v>
      </c>
      <c r="AO504" s="37">
        <v>0</v>
      </c>
      <c r="AP504" s="37">
        <v>0</v>
      </c>
      <c r="AQ504" s="37">
        <v>0</v>
      </c>
      <c r="AR504" s="37">
        <v>0</v>
      </c>
      <c r="AS504" s="37">
        <v>0</v>
      </c>
      <c r="AT504" s="37">
        <v>0</v>
      </c>
      <c r="AU504" s="37">
        <v>0</v>
      </c>
      <c r="AV504" s="37">
        <v>0</v>
      </c>
      <c r="AW504" s="37">
        <v>0</v>
      </c>
      <c r="AX504" s="37">
        <v>0</v>
      </c>
      <c r="AY504" s="37">
        <v>0</v>
      </c>
      <c r="AZ504" s="37">
        <v>0</v>
      </c>
      <c r="BA504" s="37">
        <v>0</v>
      </c>
      <c r="BB504" s="37">
        <v>0</v>
      </c>
      <c r="BC504" s="37">
        <v>0</v>
      </c>
      <c r="BD504" s="37">
        <v>0</v>
      </c>
      <c r="BE504" s="37">
        <v>0</v>
      </c>
      <c r="BF504" s="37">
        <v>0</v>
      </c>
      <c r="BG504" s="37">
        <v>0</v>
      </c>
      <c r="BH504" s="52">
        <v>0</v>
      </c>
      <c r="BI504" s="37">
        <v>0</v>
      </c>
      <c r="BJ504" s="52">
        <v>0</v>
      </c>
      <c r="BK504" s="37">
        <v>0</v>
      </c>
      <c r="BL504" s="52">
        <v>0</v>
      </c>
      <c r="BM504" s="37">
        <v>0</v>
      </c>
      <c r="BN504" s="37">
        <v>0</v>
      </c>
      <c r="BO504" s="37">
        <v>0</v>
      </c>
      <c r="BP504" s="37">
        <v>0</v>
      </c>
      <c r="BQ504" s="37">
        <v>0</v>
      </c>
      <c r="BR504" s="37">
        <v>0</v>
      </c>
      <c r="BS504" s="37">
        <v>0</v>
      </c>
      <c r="BT504" s="37">
        <v>0</v>
      </c>
      <c r="BU504" s="37">
        <v>0</v>
      </c>
      <c r="BV504" s="37">
        <v>0</v>
      </c>
      <c r="BW504" s="37">
        <v>0</v>
      </c>
      <c r="BX504" s="37">
        <v>0</v>
      </c>
      <c r="BY504" s="37">
        <v>0</v>
      </c>
      <c r="BZ504" s="37">
        <v>0</v>
      </c>
      <c r="CA504" s="37">
        <v>0</v>
      </c>
      <c r="CB504" s="37">
        <v>0</v>
      </c>
      <c r="CC504" s="90">
        <v>0</v>
      </c>
      <c r="CD504" s="37">
        <v>0</v>
      </c>
      <c r="CE504" s="37">
        <v>0</v>
      </c>
      <c r="CF504" s="37">
        <v>0</v>
      </c>
      <c r="CG504" s="37">
        <v>0</v>
      </c>
      <c r="CH504" s="37">
        <v>0</v>
      </c>
      <c r="CI504" s="37">
        <v>0</v>
      </c>
      <c r="CJ504" s="37">
        <v>0</v>
      </c>
      <c r="CK504" s="37">
        <v>0</v>
      </c>
      <c r="CL504" s="37">
        <v>0</v>
      </c>
      <c r="CM504" s="37">
        <v>0</v>
      </c>
      <c r="CN504" s="37">
        <v>0</v>
      </c>
      <c r="CO504" s="37">
        <v>0</v>
      </c>
      <c r="CP504" s="37">
        <v>0</v>
      </c>
      <c r="CQ504" s="37">
        <v>0</v>
      </c>
      <c r="CR504" s="37">
        <v>0</v>
      </c>
      <c r="CS504" s="37">
        <v>0</v>
      </c>
      <c r="CT504" s="37">
        <v>0</v>
      </c>
      <c r="CU504" s="37">
        <v>0</v>
      </c>
      <c r="CV504" s="37">
        <v>0</v>
      </c>
      <c r="CW504" s="75">
        <v>0</v>
      </c>
      <c r="CX504" s="37"/>
      <c r="CY504" s="37"/>
      <c r="CZ504" s="37"/>
      <c r="DA504" s="37"/>
      <c r="DB504" s="37"/>
      <c r="DC504" s="37" t="s">
        <v>1378</v>
      </c>
      <c r="DD504" s="37" t="s">
        <v>311</v>
      </c>
      <c r="DE504" s="37"/>
      <c r="DF504" s="37"/>
      <c r="DG504" s="37"/>
      <c r="DH504" s="37"/>
      <c r="DI504" s="37"/>
      <c r="DJ504" s="37"/>
      <c r="DK504" s="37"/>
      <c r="DL504" s="37"/>
      <c r="DM504" s="37"/>
      <c r="DN504" s="37">
        <v>1</v>
      </c>
      <c r="DO504" s="37">
        <v>2019</v>
      </c>
      <c r="DP504" s="37" t="s">
        <v>3031</v>
      </c>
      <c r="DQ504" s="37" t="s">
        <v>3030</v>
      </c>
      <c r="DR504" s="37" t="s">
        <v>580</v>
      </c>
      <c r="DS504" s="37" t="s">
        <v>3031</v>
      </c>
    </row>
    <row r="505" spans="1:139" s="38" customFormat="1" ht="15.75" customHeight="1" x14ac:dyDescent="0.3">
      <c r="A505" s="37" t="s">
        <v>71</v>
      </c>
      <c r="B505" s="37" t="s">
        <v>3032</v>
      </c>
      <c r="C505" s="102" t="s">
        <v>3033</v>
      </c>
      <c r="D505" s="37" t="s">
        <v>3034</v>
      </c>
      <c r="E505" s="37"/>
      <c r="F505" s="37" t="s">
        <v>91</v>
      </c>
      <c r="G505" s="37"/>
      <c r="H505" s="37" t="s">
        <v>646</v>
      </c>
      <c r="I505" s="37" t="s">
        <v>56</v>
      </c>
      <c r="J505" s="37" t="s">
        <v>173</v>
      </c>
      <c r="K505" s="37" t="s">
        <v>471</v>
      </c>
      <c r="L505" s="37" t="s">
        <v>249</v>
      </c>
      <c r="M505" s="37" t="s">
        <v>279</v>
      </c>
      <c r="N505" s="37"/>
      <c r="O505" s="37" t="s">
        <v>300</v>
      </c>
      <c r="P505" s="37"/>
      <c r="Q505" s="89" t="s">
        <v>3035</v>
      </c>
      <c r="R505" s="37">
        <v>0</v>
      </c>
      <c r="S505" s="37">
        <v>0</v>
      </c>
      <c r="T505" s="37">
        <v>1</v>
      </c>
      <c r="U505" s="37">
        <v>0</v>
      </c>
      <c r="V505" s="37">
        <v>0</v>
      </c>
      <c r="W505" s="37">
        <v>0</v>
      </c>
      <c r="X505" s="37">
        <v>1</v>
      </c>
      <c r="Y505" s="37">
        <v>0</v>
      </c>
      <c r="Z505" s="37"/>
      <c r="AA505" s="37">
        <v>0</v>
      </c>
      <c r="AB505" s="37">
        <v>0</v>
      </c>
      <c r="AC505" s="37">
        <v>0</v>
      </c>
      <c r="AD505" s="37">
        <v>0</v>
      </c>
      <c r="AE505" s="37">
        <v>0</v>
      </c>
      <c r="AF505" s="37">
        <v>0</v>
      </c>
      <c r="AG505" s="37">
        <v>0</v>
      </c>
      <c r="AH505" s="37">
        <v>0</v>
      </c>
      <c r="AI505" s="37">
        <v>0</v>
      </c>
      <c r="AJ505" s="37">
        <v>0</v>
      </c>
      <c r="AK505" s="37">
        <v>0</v>
      </c>
      <c r="AL505" s="37">
        <v>0</v>
      </c>
      <c r="AM505" s="37">
        <v>0</v>
      </c>
      <c r="AN505" s="37">
        <v>0</v>
      </c>
      <c r="AO505" s="37">
        <v>0</v>
      </c>
      <c r="AP505" s="37">
        <v>0</v>
      </c>
      <c r="AQ505" s="37">
        <v>0</v>
      </c>
      <c r="AR505" s="37">
        <v>0</v>
      </c>
      <c r="AS505" s="37">
        <v>0</v>
      </c>
      <c r="AT505" s="37">
        <v>0</v>
      </c>
      <c r="AU505" s="37">
        <v>0</v>
      </c>
      <c r="AV505" s="37">
        <v>0</v>
      </c>
      <c r="AW505" s="37">
        <v>0</v>
      </c>
      <c r="AX505" s="37">
        <v>0</v>
      </c>
      <c r="AY505" s="37">
        <v>0</v>
      </c>
      <c r="AZ505" s="37">
        <v>0</v>
      </c>
      <c r="BA505" s="37">
        <v>0</v>
      </c>
      <c r="BB505" s="37">
        <v>0</v>
      </c>
      <c r="BC505" s="37">
        <v>0</v>
      </c>
      <c r="BD505" s="37">
        <v>0</v>
      </c>
      <c r="BE505" s="37">
        <v>0</v>
      </c>
      <c r="BF505" s="37">
        <v>0</v>
      </c>
      <c r="BG505" s="37">
        <v>0</v>
      </c>
      <c r="BH505" s="52">
        <v>0</v>
      </c>
      <c r="BI505" s="37">
        <v>0</v>
      </c>
      <c r="BJ505" s="52">
        <v>0</v>
      </c>
      <c r="BK505" s="37">
        <v>0</v>
      </c>
      <c r="BL505" s="52">
        <v>0</v>
      </c>
      <c r="BM505" s="37">
        <v>0</v>
      </c>
      <c r="BN505" s="37">
        <v>0</v>
      </c>
      <c r="BO505" s="37">
        <v>0</v>
      </c>
      <c r="BP505" s="37">
        <v>0</v>
      </c>
      <c r="BQ505" s="37">
        <v>0</v>
      </c>
      <c r="BR505" s="37">
        <v>0</v>
      </c>
      <c r="BS505" s="37">
        <v>0</v>
      </c>
      <c r="BT505" s="37">
        <v>0</v>
      </c>
      <c r="BU505" s="37">
        <v>0</v>
      </c>
      <c r="BV505" s="37">
        <v>0</v>
      </c>
      <c r="BW505" s="37">
        <v>0</v>
      </c>
      <c r="BX505" s="37">
        <v>0</v>
      </c>
      <c r="BY505" s="37">
        <v>0</v>
      </c>
      <c r="BZ505" s="37">
        <v>0</v>
      </c>
      <c r="CA505" s="37">
        <v>0</v>
      </c>
      <c r="CB505" s="37">
        <v>0</v>
      </c>
      <c r="CC505" s="90">
        <v>0</v>
      </c>
      <c r="CD505" s="37">
        <v>0</v>
      </c>
      <c r="CE505" s="37">
        <v>0</v>
      </c>
      <c r="CF505" s="37">
        <v>0</v>
      </c>
      <c r="CG505" s="37">
        <v>0</v>
      </c>
      <c r="CH505" s="37">
        <v>0</v>
      </c>
      <c r="CI505" s="37">
        <v>0</v>
      </c>
      <c r="CJ505" s="37">
        <v>0</v>
      </c>
      <c r="CK505" s="37">
        <v>0</v>
      </c>
      <c r="CL505" s="37">
        <v>0</v>
      </c>
      <c r="CM505" s="37">
        <v>0</v>
      </c>
      <c r="CN505" s="37">
        <v>0</v>
      </c>
      <c r="CO505" s="37">
        <v>0</v>
      </c>
      <c r="CP505" s="37">
        <v>0</v>
      </c>
      <c r="CQ505" s="37">
        <v>0</v>
      </c>
      <c r="CR505" s="37">
        <v>0</v>
      </c>
      <c r="CS505" s="37">
        <v>0</v>
      </c>
      <c r="CT505" s="37">
        <v>0</v>
      </c>
      <c r="CU505" s="37">
        <v>0</v>
      </c>
      <c r="CV505" s="37">
        <v>0</v>
      </c>
      <c r="CW505" s="75">
        <v>0</v>
      </c>
      <c r="CX505" s="37">
        <v>0</v>
      </c>
      <c r="CY505" s="37">
        <v>0</v>
      </c>
      <c r="CZ505" s="37">
        <v>0</v>
      </c>
      <c r="DA505" s="37">
        <v>0</v>
      </c>
      <c r="DB505" s="37">
        <v>0</v>
      </c>
      <c r="DC505" s="37" t="s">
        <v>3036</v>
      </c>
      <c r="DD505" s="37" t="s">
        <v>315</v>
      </c>
      <c r="DE505" s="37"/>
      <c r="DF505" s="37">
        <v>0</v>
      </c>
      <c r="DG505" s="149" t="s">
        <v>3037</v>
      </c>
      <c r="DH505" s="37"/>
      <c r="DI505" s="37">
        <v>1</v>
      </c>
      <c r="DJ505" s="37" t="s">
        <v>2692</v>
      </c>
      <c r="DK505" s="37" t="s">
        <v>613</v>
      </c>
      <c r="DL505" s="37">
        <v>1</v>
      </c>
      <c r="DM505" s="37" t="s">
        <v>595</v>
      </c>
      <c r="DN505" s="37">
        <v>1</v>
      </c>
      <c r="DO505" s="37">
        <v>1861</v>
      </c>
      <c r="DP505" s="37" t="s">
        <v>3038</v>
      </c>
      <c r="DQ505" s="37" t="s">
        <v>3039</v>
      </c>
      <c r="DR505" s="37">
        <v>1994</v>
      </c>
      <c r="DS505" s="37" t="s">
        <v>3040</v>
      </c>
    </row>
    <row r="506" spans="1:139" s="38" customFormat="1" ht="15.75" customHeight="1" x14ac:dyDescent="0.3">
      <c r="A506" s="37" t="s">
        <v>71</v>
      </c>
      <c r="B506" s="74" t="s">
        <v>3041</v>
      </c>
      <c r="C506" s="102" t="s">
        <v>3042</v>
      </c>
      <c r="D506" s="37" t="s">
        <v>3043</v>
      </c>
      <c r="E506" s="37"/>
      <c r="F506" s="37" t="s">
        <v>122</v>
      </c>
      <c r="G506" s="37"/>
      <c r="H506" s="546" t="s">
        <v>8574</v>
      </c>
      <c r="I506" s="37" t="s">
        <v>56</v>
      </c>
      <c r="J506" s="37" t="s">
        <v>173</v>
      </c>
      <c r="K506" s="37" t="s">
        <v>269</v>
      </c>
      <c r="L506" s="37" t="s">
        <v>229</v>
      </c>
      <c r="M506" s="37" t="s">
        <v>279</v>
      </c>
      <c r="N506" s="37" t="s">
        <v>299</v>
      </c>
      <c r="O506" s="37" t="s">
        <v>299</v>
      </c>
      <c r="P506" s="37"/>
      <c r="Q506" s="37"/>
      <c r="R506" s="37">
        <v>0</v>
      </c>
      <c r="S506" s="37">
        <v>0</v>
      </c>
      <c r="T506" s="37">
        <v>0</v>
      </c>
      <c r="U506" s="37">
        <v>0</v>
      </c>
      <c r="V506" s="37">
        <v>0</v>
      </c>
      <c r="W506" s="37">
        <v>1</v>
      </c>
      <c r="X506" s="37">
        <v>0</v>
      </c>
      <c r="Y506" s="37">
        <v>0</v>
      </c>
      <c r="Z506" s="37"/>
      <c r="AA506" s="37">
        <v>0</v>
      </c>
      <c r="AB506" s="37">
        <v>0</v>
      </c>
      <c r="AC506" s="37">
        <v>0</v>
      </c>
      <c r="AD506" s="37">
        <v>0</v>
      </c>
      <c r="AE506" s="37">
        <v>0</v>
      </c>
      <c r="AF506" s="37">
        <v>0</v>
      </c>
      <c r="AG506" s="37">
        <v>0</v>
      </c>
      <c r="AH506" s="37">
        <v>0</v>
      </c>
      <c r="AI506" s="37">
        <v>0</v>
      </c>
      <c r="AJ506" s="37">
        <v>0</v>
      </c>
      <c r="AK506" s="37">
        <v>0</v>
      </c>
      <c r="AL506" s="37">
        <v>0</v>
      </c>
      <c r="AM506" s="37">
        <v>0</v>
      </c>
      <c r="AN506" s="37">
        <v>0</v>
      </c>
      <c r="AO506" s="37">
        <v>0</v>
      </c>
      <c r="AP506" s="37">
        <v>0</v>
      </c>
      <c r="AQ506" s="37">
        <v>0</v>
      </c>
      <c r="AR506" s="37">
        <v>0</v>
      </c>
      <c r="AS506" s="37">
        <v>0</v>
      </c>
      <c r="AT506" s="37">
        <v>0</v>
      </c>
      <c r="AU506" s="37">
        <v>0</v>
      </c>
      <c r="AV506" s="37">
        <v>0</v>
      </c>
      <c r="AW506" s="37">
        <v>0</v>
      </c>
      <c r="AX506" s="37">
        <v>0</v>
      </c>
      <c r="AY506" s="37">
        <v>0</v>
      </c>
      <c r="AZ506" s="37">
        <v>0</v>
      </c>
      <c r="BA506" s="37">
        <v>0</v>
      </c>
      <c r="BB506" s="37">
        <v>0</v>
      </c>
      <c r="BC506" s="37">
        <v>0</v>
      </c>
      <c r="BD506" s="37">
        <v>0</v>
      </c>
      <c r="BE506" s="37">
        <v>0</v>
      </c>
      <c r="BF506" s="37">
        <v>0</v>
      </c>
      <c r="BG506" s="37">
        <v>0</v>
      </c>
      <c r="BH506" s="52">
        <v>0</v>
      </c>
      <c r="BI506" s="37">
        <v>0</v>
      </c>
      <c r="BJ506" s="52">
        <v>0</v>
      </c>
      <c r="BK506" s="37">
        <v>0</v>
      </c>
      <c r="BL506" s="52">
        <v>0</v>
      </c>
      <c r="BM506" s="37">
        <v>0</v>
      </c>
      <c r="BN506" s="37">
        <v>0</v>
      </c>
      <c r="BO506" s="37">
        <v>0</v>
      </c>
      <c r="BP506" s="37">
        <v>0</v>
      </c>
      <c r="BQ506" s="37">
        <v>0</v>
      </c>
      <c r="BR506" s="37">
        <v>0</v>
      </c>
      <c r="BS506" s="37">
        <v>0</v>
      </c>
      <c r="BT506" s="37">
        <v>0</v>
      </c>
      <c r="BU506" s="37">
        <v>0</v>
      </c>
      <c r="BV506" s="37">
        <v>0</v>
      </c>
      <c r="BW506" s="37">
        <v>0</v>
      </c>
      <c r="BX506" s="37">
        <v>0</v>
      </c>
      <c r="BY506" s="37">
        <v>0</v>
      </c>
      <c r="BZ506" s="37">
        <v>0</v>
      </c>
      <c r="CA506" s="37">
        <v>0</v>
      </c>
      <c r="CB506" s="37">
        <v>0</v>
      </c>
      <c r="CC506" s="90">
        <v>0</v>
      </c>
      <c r="CD506" s="37">
        <v>0</v>
      </c>
      <c r="CE506" s="37">
        <v>0</v>
      </c>
      <c r="CF506" s="37">
        <v>0</v>
      </c>
      <c r="CG506" s="37">
        <v>0</v>
      </c>
      <c r="CH506" s="37">
        <v>0</v>
      </c>
      <c r="CI506" s="37">
        <v>0</v>
      </c>
      <c r="CJ506" s="37">
        <v>0</v>
      </c>
      <c r="CK506" s="37">
        <v>0</v>
      </c>
      <c r="CL506" s="37">
        <v>0</v>
      </c>
      <c r="CM506" s="37">
        <v>0</v>
      </c>
      <c r="CN506" s="37">
        <v>0</v>
      </c>
      <c r="CO506" s="37">
        <v>0</v>
      </c>
      <c r="CP506" s="37">
        <v>0</v>
      </c>
      <c r="CQ506" s="37">
        <v>0</v>
      </c>
      <c r="CR506" s="37">
        <v>0</v>
      </c>
      <c r="CS506" s="37">
        <v>0</v>
      </c>
      <c r="CT506" s="37">
        <v>0</v>
      </c>
      <c r="CU506" s="37">
        <v>0</v>
      </c>
      <c r="CV506" s="37">
        <v>0</v>
      </c>
      <c r="CW506" s="75">
        <v>0</v>
      </c>
      <c r="CX506" s="37">
        <v>0</v>
      </c>
      <c r="CY506" s="37">
        <v>1</v>
      </c>
      <c r="CZ506" s="37">
        <v>0</v>
      </c>
      <c r="DA506" s="37">
        <v>0</v>
      </c>
      <c r="DB506" s="37">
        <v>0</v>
      </c>
      <c r="DC506" s="37" t="s">
        <v>1415</v>
      </c>
      <c r="DD506" s="37" t="s">
        <v>311</v>
      </c>
      <c r="DE506" s="37" t="s">
        <v>3025</v>
      </c>
      <c r="DF506" s="37">
        <v>1</v>
      </c>
      <c r="DG506" s="37" t="s">
        <v>3026</v>
      </c>
      <c r="DH506" s="37" t="s">
        <v>3045</v>
      </c>
      <c r="DI506" s="37">
        <v>1</v>
      </c>
      <c r="DJ506" s="37" t="s">
        <v>2692</v>
      </c>
      <c r="DK506" s="37"/>
      <c r="DL506" s="37">
        <v>1</v>
      </c>
      <c r="DM506" s="37" t="s">
        <v>2809</v>
      </c>
      <c r="DN506" s="37">
        <v>1</v>
      </c>
      <c r="DO506" s="37">
        <v>1992</v>
      </c>
      <c r="DP506" s="37" t="s">
        <v>3046</v>
      </c>
      <c r="DQ506" s="102" t="s">
        <v>3042</v>
      </c>
      <c r="DR506" s="37" t="s">
        <v>460</v>
      </c>
      <c r="DS506" s="37" t="s">
        <v>3046</v>
      </c>
    </row>
    <row r="507" spans="1:139" s="38" customFormat="1" ht="15.75" customHeight="1" x14ac:dyDescent="0.3">
      <c r="A507" s="37" t="s">
        <v>71</v>
      </c>
      <c r="B507" s="37" t="s">
        <v>3047</v>
      </c>
      <c r="C507" s="102" t="s">
        <v>3048</v>
      </c>
      <c r="D507" s="37"/>
      <c r="E507" s="37"/>
      <c r="F507" s="37" t="s">
        <v>122</v>
      </c>
      <c r="G507" s="37"/>
      <c r="H507" s="546" t="s">
        <v>8574</v>
      </c>
      <c r="I507" s="37" t="s">
        <v>56</v>
      </c>
      <c r="J507" s="37" t="s">
        <v>173</v>
      </c>
      <c r="K507" s="37" t="s">
        <v>269</v>
      </c>
      <c r="L507" s="37" t="s">
        <v>229</v>
      </c>
      <c r="M507" s="37" t="s">
        <v>279</v>
      </c>
      <c r="N507" s="37"/>
      <c r="O507" s="37" t="s">
        <v>299</v>
      </c>
      <c r="P507" s="37" t="s">
        <v>3050</v>
      </c>
      <c r="Q507" s="37" t="s">
        <v>3051</v>
      </c>
      <c r="R507" s="37">
        <v>0</v>
      </c>
      <c r="S507" s="37">
        <v>0</v>
      </c>
      <c r="T507" s="37">
        <v>0</v>
      </c>
      <c r="U507" s="37">
        <v>0</v>
      </c>
      <c r="V507" s="37">
        <v>0</v>
      </c>
      <c r="W507" s="37">
        <v>1</v>
      </c>
      <c r="X507" s="37">
        <v>0</v>
      </c>
      <c r="Y507" s="37">
        <v>1</v>
      </c>
      <c r="Z507" s="37">
        <v>0</v>
      </c>
      <c r="AA507" s="37">
        <v>0</v>
      </c>
      <c r="AB507" s="37">
        <v>0</v>
      </c>
      <c r="AC507" s="37">
        <v>0</v>
      </c>
      <c r="AD507" s="37">
        <v>0</v>
      </c>
      <c r="AE507" s="37">
        <v>0</v>
      </c>
      <c r="AF507" s="37">
        <v>0</v>
      </c>
      <c r="AG507" s="37">
        <v>0</v>
      </c>
      <c r="AH507" s="37">
        <v>0</v>
      </c>
      <c r="AI507" s="37">
        <v>0</v>
      </c>
      <c r="AJ507" s="37">
        <v>0</v>
      </c>
      <c r="AK507" s="37">
        <v>0</v>
      </c>
      <c r="AL507" s="37">
        <v>0</v>
      </c>
      <c r="AM507" s="37">
        <v>0</v>
      </c>
      <c r="AN507" s="37">
        <v>0</v>
      </c>
      <c r="AO507" s="37">
        <v>0</v>
      </c>
      <c r="AP507" s="37">
        <v>0</v>
      </c>
      <c r="AQ507" s="37">
        <v>0</v>
      </c>
      <c r="AR507" s="37">
        <v>0</v>
      </c>
      <c r="AS507" s="37">
        <v>0</v>
      </c>
      <c r="AT507" s="37">
        <v>0</v>
      </c>
      <c r="AU507" s="37">
        <v>0</v>
      </c>
      <c r="AV507" s="37">
        <v>0</v>
      </c>
      <c r="AW507" s="37">
        <v>0</v>
      </c>
      <c r="AX507" s="37">
        <v>0</v>
      </c>
      <c r="AY507" s="37">
        <v>0</v>
      </c>
      <c r="AZ507" s="37">
        <v>0</v>
      </c>
      <c r="BA507" s="37">
        <v>0</v>
      </c>
      <c r="BB507" s="37">
        <v>0</v>
      </c>
      <c r="BC507" s="37">
        <v>0</v>
      </c>
      <c r="BD507" s="37">
        <v>0</v>
      </c>
      <c r="BE507" s="37">
        <v>0</v>
      </c>
      <c r="BF507" s="37">
        <v>0</v>
      </c>
      <c r="BG507" s="37">
        <v>0</v>
      </c>
      <c r="BH507" s="52">
        <v>0</v>
      </c>
      <c r="BI507" s="37">
        <v>0</v>
      </c>
      <c r="BJ507" s="52">
        <v>0</v>
      </c>
      <c r="BK507" s="37">
        <v>0</v>
      </c>
      <c r="BL507" s="52">
        <v>0</v>
      </c>
      <c r="BM507" s="37">
        <v>0</v>
      </c>
      <c r="BN507" s="37">
        <v>0</v>
      </c>
      <c r="BO507" s="37">
        <v>0</v>
      </c>
      <c r="BP507" s="37">
        <v>0</v>
      </c>
      <c r="BQ507" s="37">
        <v>0</v>
      </c>
      <c r="BR507" s="37">
        <v>0</v>
      </c>
      <c r="BS507" s="37">
        <v>0</v>
      </c>
      <c r="BT507" s="37">
        <v>0</v>
      </c>
      <c r="BU507" s="37">
        <v>0</v>
      </c>
      <c r="BV507" s="37">
        <v>0</v>
      </c>
      <c r="BW507" s="37">
        <v>0</v>
      </c>
      <c r="BX507" s="37">
        <v>0</v>
      </c>
      <c r="BY507" s="37">
        <v>0</v>
      </c>
      <c r="BZ507" s="37">
        <v>0</v>
      </c>
      <c r="CA507" s="37">
        <v>0</v>
      </c>
      <c r="CB507" s="37">
        <v>0</v>
      </c>
      <c r="CC507" s="90">
        <v>0</v>
      </c>
      <c r="CD507" s="37">
        <v>0</v>
      </c>
      <c r="CE507" s="37">
        <v>0</v>
      </c>
      <c r="CF507" s="37">
        <v>0</v>
      </c>
      <c r="CG507" s="37">
        <v>0</v>
      </c>
      <c r="CH507" s="37">
        <v>0</v>
      </c>
      <c r="CI507" s="37">
        <v>0</v>
      </c>
      <c r="CJ507" s="37">
        <v>0</v>
      </c>
      <c r="CK507" s="37">
        <v>0</v>
      </c>
      <c r="CL507" s="37">
        <v>0</v>
      </c>
      <c r="CM507" s="37">
        <v>0</v>
      </c>
      <c r="CN507" s="37">
        <v>0</v>
      </c>
      <c r="CO507" s="37">
        <v>0</v>
      </c>
      <c r="CP507" s="37">
        <v>0</v>
      </c>
      <c r="CQ507" s="37">
        <v>0</v>
      </c>
      <c r="CR507" s="37">
        <v>0</v>
      </c>
      <c r="CS507" s="37">
        <v>0</v>
      </c>
      <c r="CT507" s="37">
        <v>0</v>
      </c>
      <c r="CU507" s="37">
        <v>0</v>
      </c>
      <c r="CV507" s="37">
        <v>0</v>
      </c>
      <c r="CW507" s="75">
        <v>0</v>
      </c>
      <c r="CX507" s="37">
        <f>SUM(AA507:CW507)</f>
        <v>0</v>
      </c>
      <c r="CY507" s="37">
        <v>1</v>
      </c>
      <c r="CZ507" s="37">
        <v>0</v>
      </c>
      <c r="DA507" s="37">
        <v>0</v>
      </c>
      <c r="DB507" s="37">
        <v>0</v>
      </c>
      <c r="DC507" s="37" t="s">
        <v>3052</v>
      </c>
      <c r="DD507" s="37" t="s">
        <v>311</v>
      </c>
      <c r="DE507" s="37"/>
      <c r="DF507" s="37">
        <v>1</v>
      </c>
      <c r="DG507" s="37" t="s">
        <v>3053</v>
      </c>
      <c r="DH507" s="37"/>
      <c r="DI507" s="37"/>
      <c r="DJ507" s="37"/>
      <c r="DK507" s="37">
        <v>1</v>
      </c>
      <c r="DL507" s="37">
        <v>1</v>
      </c>
      <c r="DM507" s="37"/>
      <c r="DN507" s="37">
        <v>1</v>
      </c>
      <c r="DO507" s="37">
        <v>1890</v>
      </c>
      <c r="DP507" s="37" t="s">
        <v>3054</v>
      </c>
      <c r="DQ507" s="37" t="s">
        <v>3055</v>
      </c>
      <c r="DR507" s="37">
        <v>1961</v>
      </c>
      <c r="DS507" s="37" t="s">
        <v>3056</v>
      </c>
    </row>
    <row r="508" spans="1:139" s="38" customFormat="1" ht="15.75" customHeight="1" x14ac:dyDescent="0.3">
      <c r="A508" s="74" t="s">
        <v>71</v>
      </c>
      <c r="B508" s="37" t="s">
        <v>3057</v>
      </c>
      <c r="C508" s="37" t="s">
        <v>3058</v>
      </c>
      <c r="D508" s="37"/>
      <c r="E508" s="37"/>
      <c r="F508" s="37" t="s">
        <v>122</v>
      </c>
      <c r="G508" s="37"/>
      <c r="H508" s="546" t="s">
        <v>8574</v>
      </c>
      <c r="I508" s="37" t="s">
        <v>56</v>
      </c>
      <c r="J508" s="37" t="s">
        <v>173</v>
      </c>
      <c r="K508" s="37" t="s">
        <v>269</v>
      </c>
      <c r="L508" s="37" t="s">
        <v>229</v>
      </c>
      <c r="M508" s="37" t="s">
        <v>289</v>
      </c>
      <c r="N508" s="37"/>
      <c r="O508" s="37" t="s">
        <v>299</v>
      </c>
      <c r="P508" s="37" t="s">
        <v>1443</v>
      </c>
      <c r="Q508" s="37" t="s">
        <v>1444</v>
      </c>
      <c r="R508" s="37"/>
      <c r="S508" s="37"/>
      <c r="T508" s="37"/>
      <c r="U508" s="37"/>
      <c r="V508" s="37"/>
      <c r="W508" s="37">
        <v>1</v>
      </c>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52"/>
      <c r="BI508" s="37"/>
      <c r="BJ508" s="52"/>
      <c r="BK508" s="37"/>
      <c r="BL508" s="52"/>
      <c r="BM508" s="37"/>
      <c r="BN508" s="37"/>
      <c r="BO508" s="37"/>
      <c r="BP508" s="37"/>
      <c r="BQ508" s="37"/>
      <c r="BR508" s="37"/>
      <c r="BS508" s="37"/>
      <c r="BT508" s="37"/>
      <c r="BU508" s="37"/>
      <c r="BV508" s="37"/>
      <c r="BW508" s="37"/>
      <c r="BX508" s="37"/>
      <c r="BY508" s="37"/>
      <c r="BZ508" s="37"/>
      <c r="CA508" s="37"/>
      <c r="CB508" s="37"/>
      <c r="CC508" s="90"/>
      <c r="CD508" s="37"/>
      <c r="CE508" s="37"/>
      <c r="CF508" s="37"/>
      <c r="CG508" s="37"/>
      <c r="CH508" s="37"/>
      <c r="CI508" s="37"/>
      <c r="CJ508" s="37"/>
      <c r="CK508" s="37"/>
      <c r="CL508" s="37"/>
      <c r="CM508" s="37"/>
      <c r="CN508" s="37"/>
      <c r="CO508" s="37"/>
      <c r="CP508" s="37"/>
      <c r="CQ508" s="37"/>
      <c r="CR508" s="37"/>
      <c r="CS508" s="37"/>
      <c r="CT508" s="37"/>
      <c r="CU508" s="37"/>
      <c r="CV508" s="37"/>
      <c r="CW508" s="75"/>
      <c r="CX508" s="37">
        <v>0</v>
      </c>
      <c r="CY508" s="37">
        <v>1</v>
      </c>
      <c r="CZ508" s="37">
        <v>0</v>
      </c>
      <c r="DA508" s="37">
        <v>0</v>
      </c>
      <c r="DB508" s="37">
        <v>0</v>
      </c>
      <c r="DC508" s="37" t="s">
        <v>1415</v>
      </c>
      <c r="DD508" s="37" t="s">
        <v>311</v>
      </c>
      <c r="DE508" s="37"/>
      <c r="DF508" s="37"/>
      <c r="DG508" s="37"/>
      <c r="DH508" s="37"/>
      <c r="DI508" s="37"/>
      <c r="DJ508" s="37"/>
      <c r="DK508" s="37"/>
      <c r="DL508" s="37"/>
      <c r="DM508" s="37"/>
      <c r="DN508" s="37">
        <v>1</v>
      </c>
      <c r="DO508" s="37">
        <v>2000</v>
      </c>
      <c r="DP508" s="37" t="s">
        <v>3059</v>
      </c>
      <c r="DQ508" s="37" t="s">
        <v>3060</v>
      </c>
      <c r="DR508" s="37">
        <v>2003</v>
      </c>
      <c r="DS508" s="37" t="s">
        <v>3061</v>
      </c>
    </row>
    <row r="509" spans="1:139" s="38" customFormat="1" ht="15.75" customHeight="1" x14ac:dyDescent="0.3">
      <c r="A509" s="37" t="s">
        <v>71</v>
      </c>
      <c r="B509" s="74" t="s">
        <v>3057</v>
      </c>
      <c r="C509" s="102" t="s">
        <v>3062</v>
      </c>
      <c r="D509" s="37" t="s">
        <v>3063</v>
      </c>
      <c r="E509" s="37"/>
      <c r="F509" s="37" t="s">
        <v>122</v>
      </c>
      <c r="G509" s="37"/>
      <c r="H509" s="546" t="s">
        <v>8574</v>
      </c>
      <c r="I509" s="37" t="s">
        <v>56</v>
      </c>
      <c r="J509" s="37" t="s">
        <v>173</v>
      </c>
      <c r="K509" s="37" t="s">
        <v>269</v>
      </c>
      <c r="L509" s="37" t="s">
        <v>229</v>
      </c>
      <c r="M509" s="37" t="s">
        <v>279</v>
      </c>
      <c r="N509" s="37" t="s">
        <v>2405</v>
      </c>
      <c r="O509" s="37" t="s">
        <v>299</v>
      </c>
      <c r="P509" s="37"/>
      <c r="Q509" s="37"/>
      <c r="R509" s="37">
        <v>0</v>
      </c>
      <c r="S509" s="37">
        <v>0</v>
      </c>
      <c r="T509" s="37">
        <v>0</v>
      </c>
      <c r="U509" s="37">
        <v>0</v>
      </c>
      <c r="V509" s="37">
        <v>0</v>
      </c>
      <c r="W509" s="37">
        <v>1</v>
      </c>
      <c r="X509" s="37">
        <v>0</v>
      </c>
      <c r="Y509" s="37">
        <v>0</v>
      </c>
      <c r="Z509" s="37"/>
      <c r="AA509" s="37">
        <v>0</v>
      </c>
      <c r="AB509" s="37">
        <v>0</v>
      </c>
      <c r="AC509" s="37">
        <v>0</v>
      </c>
      <c r="AD509" s="37">
        <v>0</v>
      </c>
      <c r="AE509" s="37">
        <v>0</v>
      </c>
      <c r="AF509" s="37">
        <v>0</v>
      </c>
      <c r="AG509" s="37">
        <v>0</v>
      </c>
      <c r="AH509" s="37">
        <v>0</v>
      </c>
      <c r="AI509" s="37">
        <v>0</v>
      </c>
      <c r="AJ509" s="37">
        <v>0</v>
      </c>
      <c r="AK509" s="37">
        <v>0</v>
      </c>
      <c r="AL509" s="37">
        <v>0</v>
      </c>
      <c r="AM509" s="37">
        <v>0</v>
      </c>
      <c r="AN509" s="37">
        <v>0</v>
      </c>
      <c r="AO509" s="37">
        <v>0</v>
      </c>
      <c r="AP509" s="37">
        <v>0</v>
      </c>
      <c r="AQ509" s="37">
        <v>0</v>
      </c>
      <c r="AR509" s="37">
        <v>0</v>
      </c>
      <c r="AS509" s="37">
        <v>0</v>
      </c>
      <c r="AT509" s="37">
        <v>0</v>
      </c>
      <c r="AU509" s="37">
        <v>0</v>
      </c>
      <c r="AV509" s="37">
        <v>0</v>
      </c>
      <c r="AW509" s="37">
        <v>0</v>
      </c>
      <c r="AX509" s="37">
        <v>0</v>
      </c>
      <c r="AY509" s="37">
        <v>0</v>
      </c>
      <c r="AZ509" s="37">
        <v>0</v>
      </c>
      <c r="BA509" s="37">
        <v>0</v>
      </c>
      <c r="BB509" s="37">
        <v>0</v>
      </c>
      <c r="BC509" s="37">
        <v>0</v>
      </c>
      <c r="BD509" s="37">
        <v>0</v>
      </c>
      <c r="BE509" s="37">
        <v>0</v>
      </c>
      <c r="BF509" s="37">
        <v>0</v>
      </c>
      <c r="BG509" s="37">
        <v>0</v>
      </c>
      <c r="BH509" s="52">
        <v>0</v>
      </c>
      <c r="BI509" s="37">
        <v>0</v>
      </c>
      <c r="BJ509" s="52">
        <v>0</v>
      </c>
      <c r="BK509" s="37">
        <v>0</v>
      </c>
      <c r="BL509" s="52">
        <v>0</v>
      </c>
      <c r="BM509" s="37">
        <v>0</v>
      </c>
      <c r="BN509" s="37">
        <v>0</v>
      </c>
      <c r="BO509" s="37">
        <v>0</v>
      </c>
      <c r="BP509" s="37">
        <v>0</v>
      </c>
      <c r="BQ509" s="37">
        <v>0</v>
      </c>
      <c r="BR509" s="37">
        <v>0</v>
      </c>
      <c r="BS509" s="37">
        <v>0</v>
      </c>
      <c r="BT509" s="37">
        <v>0</v>
      </c>
      <c r="BU509" s="37">
        <v>0</v>
      </c>
      <c r="BV509" s="37">
        <v>0</v>
      </c>
      <c r="BW509" s="37">
        <v>0</v>
      </c>
      <c r="BX509" s="37">
        <v>0</v>
      </c>
      <c r="BY509" s="37">
        <v>0</v>
      </c>
      <c r="BZ509" s="37">
        <v>0</v>
      </c>
      <c r="CA509" s="37">
        <v>0</v>
      </c>
      <c r="CB509" s="37">
        <v>0</v>
      </c>
      <c r="CC509" s="90">
        <v>0</v>
      </c>
      <c r="CD509" s="37">
        <v>0</v>
      </c>
      <c r="CE509" s="37">
        <v>0</v>
      </c>
      <c r="CF509" s="37">
        <v>0</v>
      </c>
      <c r="CG509" s="37">
        <v>0</v>
      </c>
      <c r="CH509" s="37">
        <v>0</v>
      </c>
      <c r="CI509" s="37">
        <v>0</v>
      </c>
      <c r="CJ509" s="37">
        <v>0</v>
      </c>
      <c r="CK509" s="37">
        <v>0</v>
      </c>
      <c r="CL509" s="37">
        <v>0</v>
      </c>
      <c r="CM509" s="37">
        <v>0</v>
      </c>
      <c r="CN509" s="37">
        <v>0</v>
      </c>
      <c r="CO509" s="37">
        <v>0</v>
      </c>
      <c r="CP509" s="37">
        <v>0</v>
      </c>
      <c r="CQ509" s="37">
        <v>0</v>
      </c>
      <c r="CR509" s="37">
        <v>0</v>
      </c>
      <c r="CS509" s="37">
        <v>0</v>
      </c>
      <c r="CT509" s="37">
        <v>0</v>
      </c>
      <c r="CU509" s="37">
        <v>0</v>
      </c>
      <c r="CV509" s="37">
        <v>0</v>
      </c>
      <c r="CW509" s="75">
        <v>0</v>
      </c>
      <c r="CX509" s="37">
        <v>0</v>
      </c>
      <c r="CY509" s="37">
        <v>1</v>
      </c>
      <c r="CZ509" s="37">
        <v>0</v>
      </c>
      <c r="DA509" s="37">
        <v>0</v>
      </c>
      <c r="DB509" s="37">
        <v>0</v>
      </c>
      <c r="DC509" s="37" t="s">
        <v>1415</v>
      </c>
      <c r="DD509" s="37" t="s">
        <v>311</v>
      </c>
      <c r="DE509" s="37" t="s">
        <v>3064</v>
      </c>
      <c r="DF509" s="37">
        <v>1</v>
      </c>
      <c r="DG509" s="37" t="s">
        <v>3065</v>
      </c>
      <c r="DH509" s="37" t="s">
        <v>3066</v>
      </c>
      <c r="DI509" s="37">
        <v>1</v>
      </c>
      <c r="DJ509" s="37" t="s">
        <v>595</v>
      </c>
      <c r="DK509" s="37"/>
      <c r="DL509" s="37">
        <v>1</v>
      </c>
      <c r="DM509" s="37" t="s">
        <v>3067</v>
      </c>
      <c r="DN509" s="37">
        <v>1</v>
      </c>
      <c r="DO509" s="37">
        <v>1996</v>
      </c>
      <c r="DP509" s="37" t="s">
        <v>3068</v>
      </c>
      <c r="DQ509" s="37" t="s">
        <v>3069</v>
      </c>
      <c r="DR509" s="37">
        <v>2003</v>
      </c>
      <c r="DS509" s="37" t="s">
        <v>3070</v>
      </c>
    </row>
    <row r="510" spans="1:139" s="38" customFormat="1" ht="15.75" customHeight="1" x14ac:dyDescent="0.3">
      <c r="A510" s="37" t="s">
        <v>71</v>
      </c>
      <c r="B510" s="74" t="s">
        <v>3057</v>
      </c>
      <c r="C510" s="102" t="s">
        <v>8599</v>
      </c>
      <c r="D510" s="37"/>
      <c r="E510" s="37"/>
      <c r="F510" s="37" t="s">
        <v>122</v>
      </c>
      <c r="G510" s="37"/>
      <c r="H510" s="546" t="s">
        <v>8574</v>
      </c>
      <c r="I510" s="37" t="s">
        <v>56</v>
      </c>
      <c r="J510" s="37" t="s">
        <v>173</v>
      </c>
      <c r="K510" s="37" t="s">
        <v>269</v>
      </c>
      <c r="L510" s="37" t="s">
        <v>229</v>
      </c>
      <c r="M510" s="37" t="s">
        <v>279</v>
      </c>
      <c r="N510" s="37" t="s">
        <v>2405</v>
      </c>
      <c r="O510" s="37" t="s">
        <v>299</v>
      </c>
      <c r="P510" s="37"/>
      <c r="Q510" s="37"/>
      <c r="R510" s="37">
        <v>0</v>
      </c>
      <c r="S510" s="37">
        <v>0</v>
      </c>
      <c r="T510" s="37">
        <v>0</v>
      </c>
      <c r="U510" s="37">
        <v>0</v>
      </c>
      <c r="V510" s="37">
        <v>0</v>
      </c>
      <c r="W510" s="37">
        <v>1</v>
      </c>
      <c r="X510" s="37">
        <v>0</v>
      </c>
      <c r="Y510" s="37">
        <v>0</v>
      </c>
      <c r="Z510" s="37"/>
      <c r="AA510" s="37">
        <v>0</v>
      </c>
      <c r="AB510" s="37">
        <v>0</v>
      </c>
      <c r="AC510" s="37">
        <v>0</v>
      </c>
      <c r="AD510" s="37">
        <v>0</v>
      </c>
      <c r="AE510" s="37">
        <v>0</v>
      </c>
      <c r="AF510" s="37">
        <v>0</v>
      </c>
      <c r="AG510" s="37">
        <v>0</v>
      </c>
      <c r="AH510" s="37">
        <v>0</v>
      </c>
      <c r="AI510" s="37">
        <v>0</v>
      </c>
      <c r="AJ510" s="37">
        <v>0</v>
      </c>
      <c r="AK510" s="37">
        <v>0</v>
      </c>
      <c r="AL510" s="37">
        <v>0</v>
      </c>
      <c r="AM510" s="37">
        <v>0</v>
      </c>
      <c r="AN510" s="37">
        <v>0</v>
      </c>
      <c r="AO510" s="37">
        <v>0</v>
      </c>
      <c r="AP510" s="37">
        <v>0</v>
      </c>
      <c r="AQ510" s="37">
        <v>0</v>
      </c>
      <c r="AR510" s="37">
        <v>0</v>
      </c>
      <c r="AS510" s="37">
        <v>0</v>
      </c>
      <c r="AT510" s="37">
        <v>0</v>
      </c>
      <c r="AU510" s="37">
        <v>0</v>
      </c>
      <c r="AV510" s="37">
        <v>0</v>
      </c>
      <c r="AW510" s="37">
        <v>0</v>
      </c>
      <c r="AX510" s="37">
        <v>0</v>
      </c>
      <c r="AY510" s="37">
        <v>0</v>
      </c>
      <c r="AZ510" s="37">
        <v>0</v>
      </c>
      <c r="BA510" s="37">
        <v>0</v>
      </c>
      <c r="BB510" s="37">
        <v>0</v>
      </c>
      <c r="BC510" s="37">
        <v>0</v>
      </c>
      <c r="BD510" s="37">
        <v>0</v>
      </c>
      <c r="BE510" s="37">
        <v>0</v>
      </c>
      <c r="BF510" s="37">
        <v>0</v>
      </c>
      <c r="BG510" s="37">
        <v>0</v>
      </c>
      <c r="BH510" s="52">
        <v>0</v>
      </c>
      <c r="BI510" s="37">
        <v>0</v>
      </c>
      <c r="BJ510" s="52">
        <v>0</v>
      </c>
      <c r="BK510" s="37">
        <v>0</v>
      </c>
      <c r="BL510" s="52">
        <v>0</v>
      </c>
      <c r="BM510" s="37">
        <v>0</v>
      </c>
      <c r="BN510" s="37">
        <v>0</v>
      </c>
      <c r="BO510" s="37">
        <v>0</v>
      </c>
      <c r="BP510" s="37">
        <v>0</v>
      </c>
      <c r="BQ510" s="37">
        <v>0</v>
      </c>
      <c r="BR510" s="37">
        <v>0</v>
      </c>
      <c r="BS510" s="37">
        <v>0</v>
      </c>
      <c r="BT510" s="37">
        <v>0</v>
      </c>
      <c r="BU510" s="37">
        <v>0</v>
      </c>
      <c r="BV510" s="37">
        <v>0</v>
      </c>
      <c r="BW510" s="37">
        <v>0</v>
      </c>
      <c r="BX510" s="37">
        <v>0</v>
      </c>
      <c r="BY510" s="37">
        <v>0</v>
      </c>
      <c r="BZ510" s="37">
        <v>0</v>
      </c>
      <c r="CA510" s="37">
        <v>0</v>
      </c>
      <c r="CB510" s="37">
        <v>0</v>
      </c>
      <c r="CC510" s="90">
        <v>0</v>
      </c>
      <c r="CD510" s="37">
        <v>0</v>
      </c>
      <c r="CE510" s="37">
        <v>0</v>
      </c>
      <c r="CF510" s="37">
        <v>0</v>
      </c>
      <c r="CG510" s="37">
        <v>0</v>
      </c>
      <c r="CH510" s="37">
        <v>0</v>
      </c>
      <c r="CI510" s="37">
        <v>0</v>
      </c>
      <c r="CJ510" s="37">
        <v>0</v>
      </c>
      <c r="CK510" s="37">
        <v>0</v>
      </c>
      <c r="CL510" s="37">
        <v>0</v>
      </c>
      <c r="CM510" s="37">
        <v>0</v>
      </c>
      <c r="CN510" s="37">
        <v>0</v>
      </c>
      <c r="CO510" s="37">
        <v>0</v>
      </c>
      <c r="CP510" s="37">
        <v>0</v>
      </c>
      <c r="CQ510" s="37">
        <v>0</v>
      </c>
      <c r="CR510" s="37">
        <v>0</v>
      </c>
      <c r="CS510" s="37">
        <v>0</v>
      </c>
      <c r="CT510" s="37">
        <v>0</v>
      </c>
      <c r="CU510" s="37">
        <v>0</v>
      </c>
      <c r="CV510" s="37">
        <v>0</v>
      </c>
      <c r="CW510" s="75">
        <v>0</v>
      </c>
      <c r="CX510" s="37">
        <v>0</v>
      </c>
      <c r="CY510" s="37">
        <v>1</v>
      </c>
      <c r="CZ510" s="37">
        <v>0</v>
      </c>
      <c r="DA510" s="37">
        <v>0</v>
      </c>
      <c r="DB510" s="37">
        <v>0</v>
      </c>
      <c r="DC510" s="37" t="s">
        <v>1415</v>
      </c>
      <c r="DD510" s="37" t="s">
        <v>311</v>
      </c>
      <c r="DE510" s="37" t="s">
        <v>3064</v>
      </c>
      <c r="DF510" s="37">
        <v>1</v>
      </c>
      <c r="DG510" s="37"/>
      <c r="DH510" s="37" t="s">
        <v>3072</v>
      </c>
      <c r="DI510" s="37"/>
      <c r="DJ510" s="37"/>
      <c r="DK510" s="37"/>
      <c r="DL510" s="37">
        <v>0</v>
      </c>
      <c r="DM510" s="37"/>
      <c r="DN510" s="37">
        <v>1</v>
      </c>
      <c r="DO510" s="37">
        <v>1978</v>
      </c>
      <c r="DP510" s="37" t="s">
        <v>3073</v>
      </c>
      <c r="DQ510" s="37" t="s">
        <v>3074</v>
      </c>
      <c r="DR510" s="37">
        <v>2003</v>
      </c>
      <c r="DS510" s="37" t="s">
        <v>3075</v>
      </c>
    </row>
    <row r="511" spans="1:139" s="38" customFormat="1" ht="15.75" customHeight="1" x14ac:dyDescent="0.3">
      <c r="A511" s="74" t="s">
        <v>71</v>
      </c>
      <c r="B511" s="74" t="s">
        <v>3076</v>
      </c>
      <c r="C511" s="37" t="s">
        <v>3077</v>
      </c>
      <c r="D511" s="37"/>
      <c r="E511" s="37"/>
      <c r="F511" s="37" t="s">
        <v>91</v>
      </c>
      <c r="G511" s="37" t="s">
        <v>575</v>
      </c>
      <c r="H511" s="37" t="s">
        <v>1347</v>
      </c>
      <c r="I511" s="37" t="s">
        <v>56</v>
      </c>
      <c r="J511" s="37" t="s">
        <v>173</v>
      </c>
      <c r="K511" s="37" t="s">
        <v>269</v>
      </c>
      <c r="L511" s="37" t="s">
        <v>229</v>
      </c>
      <c r="M511" s="37" t="s">
        <v>289</v>
      </c>
      <c r="N511" s="37"/>
      <c r="O511" s="37" t="s">
        <v>299</v>
      </c>
      <c r="P511" s="37" t="s">
        <v>3078</v>
      </c>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52"/>
      <c r="BI511" s="37"/>
      <c r="BJ511" s="52"/>
      <c r="BK511" s="37"/>
      <c r="BL511" s="52"/>
      <c r="BM511" s="37"/>
      <c r="BN511" s="37"/>
      <c r="BO511" s="37"/>
      <c r="BP511" s="37"/>
      <c r="BQ511" s="37"/>
      <c r="BR511" s="37"/>
      <c r="BS511" s="37"/>
      <c r="BT511" s="37"/>
      <c r="BU511" s="37"/>
      <c r="BV511" s="37"/>
      <c r="BW511" s="37"/>
      <c r="BX511" s="37"/>
      <c r="BY511" s="37"/>
      <c r="BZ511" s="37"/>
      <c r="CA511" s="37"/>
      <c r="CB511" s="37"/>
      <c r="CC511" s="90"/>
      <c r="CD511" s="37"/>
      <c r="CE511" s="37"/>
      <c r="CF511" s="37"/>
      <c r="CG511" s="37"/>
      <c r="CH511" s="37"/>
      <c r="CI511" s="37"/>
      <c r="CJ511" s="37"/>
      <c r="CK511" s="37"/>
      <c r="CL511" s="37"/>
      <c r="CM511" s="37"/>
      <c r="CN511" s="37"/>
      <c r="CO511" s="37"/>
      <c r="CP511" s="37"/>
      <c r="CQ511" s="37"/>
      <c r="CR511" s="37"/>
      <c r="CS511" s="37"/>
      <c r="CT511" s="37"/>
      <c r="CU511" s="37"/>
      <c r="CV511" s="37"/>
      <c r="CW511" s="75"/>
      <c r="CX511" s="37"/>
      <c r="CY511" s="37"/>
      <c r="CZ511" s="37"/>
      <c r="DA511" s="37"/>
      <c r="DB511" s="37"/>
      <c r="DC511" s="37" t="s">
        <v>1349</v>
      </c>
      <c r="DD511" s="37" t="s">
        <v>311</v>
      </c>
      <c r="DE511" s="37"/>
      <c r="DF511" s="37"/>
      <c r="DG511" s="37" t="s">
        <v>3079</v>
      </c>
      <c r="DH511" s="37" t="s">
        <v>3080</v>
      </c>
      <c r="DI511" s="37" t="s">
        <v>595</v>
      </c>
      <c r="DJ511" s="37" t="s">
        <v>595</v>
      </c>
      <c r="DK511" s="37"/>
      <c r="DL511" s="37">
        <v>1</v>
      </c>
      <c r="DM511" s="37" t="s">
        <v>595</v>
      </c>
      <c r="DN511" s="37">
        <v>1</v>
      </c>
      <c r="DO511" s="37">
        <v>1966</v>
      </c>
      <c r="DP511" s="37" t="s">
        <v>3081</v>
      </c>
      <c r="DQ511" s="37" t="s">
        <v>3077</v>
      </c>
      <c r="DR511" s="37" t="s">
        <v>580</v>
      </c>
      <c r="DS511" s="37" t="s">
        <v>3081</v>
      </c>
    </row>
    <row r="512" spans="1:139" s="38" customFormat="1" ht="15.75" customHeight="1" x14ac:dyDescent="0.3">
      <c r="A512" s="37" t="s">
        <v>71</v>
      </c>
      <c r="B512" s="74" t="s">
        <v>3082</v>
      </c>
      <c r="C512" s="102" t="s">
        <v>3083</v>
      </c>
      <c r="D512" s="37" t="s">
        <v>3084</v>
      </c>
      <c r="E512" s="37"/>
      <c r="F512" s="37" t="s">
        <v>122</v>
      </c>
      <c r="G512" s="37"/>
      <c r="H512" s="546" t="s">
        <v>8574</v>
      </c>
      <c r="I512" s="37" t="s">
        <v>56</v>
      </c>
      <c r="J512" s="37" t="s">
        <v>173</v>
      </c>
      <c r="K512" s="37" t="s">
        <v>269</v>
      </c>
      <c r="L512" s="37" t="s">
        <v>229</v>
      </c>
      <c r="M512" s="37" t="s">
        <v>279</v>
      </c>
      <c r="N512" s="37" t="s">
        <v>2405</v>
      </c>
      <c r="O512" s="37" t="s">
        <v>299</v>
      </c>
      <c r="P512" s="37"/>
      <c r="Q512" s="37"/>
      <c r="R512" s="37">
        <v>0</v>
      </c>
      <c r="S512" s="37">
        <v>0</v>
      </c>
      <c r="T512" s="37">
        <v>0</v>
      </c>
      <c r="U512" s="37">
        <v>0</v>
      </c>
      <c r="V512" s="37">
        <v>0</v>
      </c>
      <c r="W512" s="37">
        <v>1</v>
      </c>
      <c r="X512" s="37">
        <v>0</v>
      </c>
      <c r="Y512" s="37">
        <v>0</v>
      </c>
      <c r="Z512" s="37"/>
      <c r="AA512" s="37">
        <v>0</v>
      </c>
      <c r="AB512" s="37">
        <v>0</v>
      </c>
      <c r="AC512" s="37">
        <v>0</v>
      </c>
      <c r="AD512" s="37">
        <v>0</v>
      </c>
      <c r="AE512" s="37">
        <v>0</v>
      </c>
      <c r="AF512" s="37">
        <v>0</v>
      </c>
      <c r="AG512" s="37">
        <v>0</v>
      </c>
      <c r="AH512" s="37">
        <v>0</v>
      </c>
      <c r="AI512" s="37">
        <v>0</v>
      </c>
      <c r="AJ512" s="37">
        <v>0</v>
      </c>
      <c r="AK512" s="37">
        <v>0</v>
      </c>
      <c r="AL512" s="37">
        <v>0</v>
      </c>
      <c r="AM512" s="37">
        <v>0</v>
      </c>
      <c r="AN512" s="37">
        <v>0</v>
      </c>
      <c r="AO512" s="37">
        <v>0</v>
      </c>
      <c r="AP512" s="37">
        <v>0</v>
      </c>
      <c r="AQ512" s="37">
        <v>0</v>
      </c>
      <c r="AR512" s="37">
        <v>0</v>
      </c>
      <c r="AS512" s="37">
        <v>0</v>
      </c>
      <c r="AT512" s="37">
        <v>0</v>
      </c>
      <c r="AU512" s="37">
        <v>0</v>
      </c>
      <c r="AV512" s="37">
        <v>0</v>
      </c>
      <c r="AW512" s="37">
        <v>0</v>
      </c>
      <c r="AX512" s="37">
        <v>0</v>
      </c>
      <c r="AY512" s="37">
        <v>0</v>
      </c>
      <c r="AZ512" s="37">
        <v>0</v>
      </c>
      <c r="BA512" s="37">
        <v>0</v>
      </c>
      <c r="BB512" s="37">
        <v>0</v>
      </c>
      <c r="BC512" s="37">
        <v>0</v>
      </c>
      <c r="BD512" s="37">
        <v>0</v>
      </c>
      <c r="BE512" s="37">
        <v>0</v>
      </c>
      <c r="BF512" s="37">
        <v>0</v>
      </c>
      <c r="BG512" s="37">
        <v>0</v>
      </c>
      <c r="BH512" s="52">
        <v>0</v>
      </c>
      <c r="BI512" s="37">
        <v>0</v>
      </c>
      <c r="BJ512" s="52">
        <v>0</v>
      </c>
      <c r="BK512" s="37">
        <v>0</v>
      </c>
      <c r="BL512" s="52">
        <v>0</v>
      </c>
      <c r="BM512" s="37">
        <v>0</v>
      </c>
      <c r="BN512" s="37">
        <v>0</v>
      </c>
      <c r="BO512" s="37">
        <v>0</v>
      </c>
      <c r="BP512" s="37">
        <v>0</v>
      </c>
      <c r="BQ512" s="37">
        <v>0</v>
      </c>
      <c r="BR512" s="37">
        <v>0</v>
      </c>
      <c r="BS512" s="37">
        <v>0</v>
      </c>
      <c r="BT512" s="37">
        <v>0</v>
      </c>
      <c r="BU512" s="37">
        <v>0</v>
      </c>
      <c r="BV512" s="37">
        <v>0</v>
      </c>
      <c r="BW512" s="37">
        <v>0</v>
      </c>
      <c r="BX512" s="37">
        <v>0</v>
      </c>
      <c r="BY512" s="37">
        <v>0</v>
      </c>
      <c r="BZ512" s="37">
        <v>0</v>
      </c>
      <c r="CA512" s="37">
        <v>0</v>
      </c>
      <c r="CB512" s="37">
        <v>0</v>
      </c>
      <c r="CC512" s="90">
        <v>0</v>
      </c>
      <c r="CD512" s="37">
        <v>0</v>
      </c>
      <c r="CE512" s="37">
        <v>0</v>
      </c>
      <c r="CF512" s="37">
        <v>0</v>
      </c>
      <c r="CG512" s="37">
        <v>0</v>
      </c>
      <c r="CH512" s="37">
        <v>0</v>
      </c>
      <c r="CI512" s="37">
        <v>0</v>
      </c>
      <c r="CJ512" s="37">
        <v>0</v>
      </c>
      <c r="CK512" s="37">
        <v>0</v>
      </c>
      <c r="CL512" s="37">
        <v>0</v>
      </c>
      <c r="CM512" s="37">
        <v>0</v>
      </c>
      <c r="CN512" s="37">
        <v>0</v>
      </c>
      <c r="CO512" s="37">
        <v>0</v>
      </c>
      <c r="CP512" s="37">
        <v>0</v>
      </c>
      <c r="CQ512" s="37">
        <v>0</v>
      </c>
      <c r="CR512" s="37">
        <v>0</v>
      </c>
      <c r="CS512" s="37">
        <v>0</v>
      </c>
      <c r="CT512" s="37">
        <v>0</v>
      </c>
      <c r="CU512" s="37">
        <v>0</v>
      </c>
      <c r="CV512" s="37">
        <v>0</v>
      </c>
      <c r="CW512" s="75">
        <v>0</v>
      </c>
      <c r="CX512" s="37">
        <v>0</v>
      </c>
      <c r="CY512" s="37">
        <v>1</v>
      </c>
      <c r="CZ512" s="37">
        <v>0</v>
      </c>
      <c r="DA512" s="37">
        <v>0</v>
      </c>
      <c r="DB512" s="37">
        <v>0</v>
      </c>
      <c r="DC512" s="37" t="s">
        <v>1415</v>
      </c>
      <c r="DD512" s="37" t="s">
        <v>311</v>
      </c>
      <c r="DE512" s="37" t="s">
        <v>3064</v>
      </c>
      <c r="DF512" s="37">
        <v>1</v>
      </c>
      <c r="DG512" s="37" t="s">
        <v>3085</v>
      </c>
      <c r="DH512" s="37" t="s">
        <v>3072</v>
      </c>
      <c r="DI512" s="37">
        <v>1</v>
      </c>
      <c r="DJ512" s="37" t="s">
        <v>1474</v>
      </c>
      <c r="DK512" s="37" t="s">
        <v>613</v>
      </c>
      <c r="DL512" s="37">
        <v>1</v>
      </c>
      <c r="DM512" s="37" t="s">
        <v>595</v>
      </c>
      <c r="DN512" s="37">
        <v>1</v>
      </c>
      <c r="DO512" s="37">
        <v>1991</v>
      </c>
      <c r="DP512" s="37" t="s">
        <v>3086</v>
      </c>
      <c r="DQ512" s="102" t="s">
        <v>3083</v>
      </c>
      <c r="DR512" s="37" t="s">
        <v>460</v>
      </c>
      <c r="DS512" s="37" t="s">
        <v>3086</v>
      </c>
    </row>
    <row r="513" spans="1:196" s="38" customFormat="1" ht="15.75" customHeight="1" x14ac:dyDescent="0.3">
      <c r="A513" s="37" t="s">
        <v>71</v>
      </c>
      <c r="B513" s="74" t="s">
        <v>3082</v>
      </c>
      <c r="C513" s="102" t="s">
        <v>3087</v>
      </c>
      <c r="D513" s="37" t="s">
        <v>3024</v>
      </c>
      <c r="E513" s="37"/>
      <c r="F513" s="37" t="s">
        <v>145</v>
      </c>
      <c r="G513" s="37"/>
      <c r="H513" s="546" t="s">
        <v>8574</v>
      </c>
      <c r="I513" s="37" t="s">
        <v>56</v>
      </c>
      <c r="J513" s="37" t="s">
        <v>173</v>
      </c>
      <c r="K513" s="37" t="s">
        <v>269</v>
      </c>
      <c r="L513" s="37" t="s">
        <v>229</v>
      </c>
      <c r="M513" s="37" t="s">
        <v>279</v>
      </c>
      <c r="N513" s="37" t="s">
        <v>2405</v>
      </c>
      <c r="O513" s="37" t="s">
        <v>299</v>
      </c>
      <c r="P513" s="37"/>
      <c r="Q513" s="37"/>
      <c r="R513" s="37">
        <v>0</v>
      </c>
      <c r="S513" s="37">
        <v>0</v>
      </c>
      <c r="T513" s="37">
        <v>0</v>
      </c>
      <c r="U513" s="37">
        <v>0</v>
      </c>
      <c r="V513" s="37">
        <v>0</v>
      </c>
      <c r="W513" s="37">
        <v>1</v>
      </c>
      <c r="X513" s="37">
        <v>0</v>
      </c>
      <c r="Y513" s="37">
        <v>0</v>
      </c>
      <c r="Z513" s="37"/>
      <c r="AA513" s="37">
        <v>0</v>
      </c>
      <c r="AB513" s="37">
        <v>0</v>
      </c>
      <c r="AC513" s="37">
        <v>0</v>
      </c>
      <c r="AD513" s="37">
        <v>0</v>
      </c>
      <c r="AE513" s="37">
        <v>0</v>
      </c>
      <c r="AF513" s="37">
        <v>0</v>
      </c>
      <c r="AG513" s="37">
        <v>0</v>
      </c>
      <c r="AH513" s="37">
        <v>0</v>
      </c>
      <c r="AI513" s="37">
        <v>0</v>
      </c>
      <c r="AJ513" s="37">
        <v>0</v>
      </c>
      <c r="AK513" s="37">
        <v>0</v>
      </c>
      <c r="AL513" s="37">
        <v>0</v>
      </c>
      <c r="AM513" s="37">
        <v>0</v>
      </c>
      <c r="AN513" s="37">
        <v>0</v>
      </c>
      <c r="AO513" s="37">
        <v>0</v>
      </c>
      <c r="AP513" s="37">
        <v>0</v>
      </c>
      <c r="AQ513" s="37">
        <v>0</v>
      </c>
      <c r="AR513" s="37">
        <v>0</v>
      </c>
      <c r="AS513" s="37">
        <v>0</v>
      </c>
      <c r="AT513" s="37">
        <v>0</v>
      </c>
      <c r="AU513" s="37">
        <v>0</v>
      </c>
      <c r="AV513" s="37">
        <v>0</v>
      </c>
      <c r="AW513" s="37">
        <v>0</v>
      </c>
      <c r="AX513" s="37">
        <v>0</v>
      </c>
      <c r="AY513" s="37">
        <v>0</v>
      </c>
      <c r="AZ513" s="37">
        <v>0</v>
      </c>
      <c r="BA513" s="37">
        <v>0</v>
      </c>
      <c r="BB513" s="37">
        <v>0</v>
      </c>
      <c r="BC513" s="37">
        <v>0</v>
      </c>
      <c r="BD513" s="37">
        <v>0</v>
      </c>
      <c r="BE513" s="37">
        <v>0</v>
      </c>
      <c r="BF513" s="37">
        <v>0</v>
      </c>
      <c r="BG513" s="37">
        <v>0</v>
      </c>
      <c r="BH513" s="52">
        <v>0</v>
      </c>
      <c r="BI513" s="37">
        <v>0</v>
      </c>
      <c r="BJ513" s="52">
        <v>0</v>
      </c>
      <c r="BK513" s="37">
        <v>0</v>
      </c>
      <c r="BL513" s="52">
        <v>0</v>
      </c>
      <c r="BM513" s="37">
        <v>0</v>
      </c>
      <c r="BN513" s="37">
        <v>0</v>
      </c>
      <c r="BO513" s="37">
        <v>0</v>
      </c>
      <c r="BP513" s="37">
        <v>0</v>
      </c>
      <c r="BQ513" s="37">
        <v>0</v>
      </c>
      <c r="BR513" s="37">
        <v>0</v>
      </c>
      <c r="BS513" s="37">
        <v>0</v>
      </c>
      <c r="BT513" s="37">
        <v>0</v>
      </c>
      <c r="BU513" s="37">
        <v>0</v>
      </c>
      <c r="BV513" s="37">
        <v>0</v>
      </c>
      <c r="BW513" s="37">
        <v>0</v>
      </c>
      <c r="BX513" s="37">
        <v>0</v>
      </c>
      <c r="BY513" s="37">
        <v>0</v>
      </c>
      <c r="BZ513" s="37">
        <v>0</v>
      </c>
      <c r="CA513" s="37">
        <v>0</v>
      </c>
      <c r="CB513" s="37">
        <v>0</v>
      </c>
      <c r="CC513" s="37">
        <v>0</v>
      </c>
      <c r="CD513" s="37">
        <v>0</v>
      </c>
      <c r="CE513" s="37">
        <v>0</v>
      </c>
      <c r="CF513" s="37">
        <v>0</v>
      </c>
      <c r="CG513" s="37">
        <v>0</v>
      </c>
      <c r="CH513" s="37">
        <v>0</v>
      </c>
      <c r="CI513" s="37">
        <v>0</v>
      </c>
      <c r="CJ513" s="37">
        <v>0</v>
      </c>
      <c r="CK513" s="37">
        <v>0</v>
      </c>
      <c r="CL513" s="37">
        <v>0</v>
      </c>
      <c r="CM513" s="37">
        <v>0</v>
      </c>
      <c r="CN513" s="37">
        <v>0</v>
      </c>
      <c r="CO513" s="37">
        <v>0</v>
      </c>
      <c r="CP513" s="37">
        <v>0</v>
      </c>
      <c r="CQ513" s="37">
        <v>0</v>
      </c>
      <c r="CR513" s="37">
        <v>0</v>
      </c>
      <c r="CS513" s="37">
        <v>0</v>
      </c>
      <c r="CT513" s="37">
        <v>0</v>
      </c>
      <c r="CU513" s="37">
        <v>0</v>
      </c>
      <c r="CV513" s="37">
        <v>0</v>
      </c>
      <c r="CW513" s="37">
        <v>0</v>
      </c>
      <c r="CX513" s="37">
        <v>0</v>
      </c>
      <c r="CY513" s="37">
        <v>1</v>
      </c>
      <c r="CZ513" s="37">
        <v>0</v>
      </c>
      <c r="DA513" s="37">
        <v>0</v>
      </c>
      <c r="DB513" s="37">
        <v>0</v>
      </c>
      <c r="DC513" s="37" t="s">
        <v>2406</v>
      </c>
      <c r="DD513" s="37" t="s">
        <v>311</v>
      </c>
      <c r="DE513" s="37" t="s">
        <v>3064</v>
      </c>
      <c r="DF513" s="37">
        <v>1</v>
      </c>
      <c r="DG513" s="37" t="s">
        <v>3026</v>
      </c>
      <c r="DH513" s="37" t="s">
        <v>3088</v>
      </c>
      <c r="DI513" s="37">
        <v>1</v>
      </c>
      <c r="DJ513" s="37" t="s">
        <v>2692</v>
      </c>
      <c r="DK513" s="37"/>
      <c r="DL513" s="37">
        <v>1</v>
      </c>
      <c r="DM513" s="37" t="s">
        <v>2809</v>
      </c>
      <c r="DN513" s="37">
        <v>1</v>
      </c>
      <c r="DO513" s="37">
        <v>1934</v>
      </c>
      <c r="DP513" s="37" t="s">
        <v>3089</v>
      </c>
      <c r="DQ513" s="37" t="s">
        <v>3090</v>
      </c>
      <c r="DR513" s="37">
        <v>1937</v>
      </c>
      <c r="DS513" s="37" t="s">
        <v>3091</v>
      </c>
    </row>
    <row r="514" spans="1:196" s="38" customFormat="1" ht="15.75" customHeight="1" x14ac:dyDescent="0.3">
      <c r="A514" s="37" t="s">
        <v>71</v>
      </c>
      <c r="B514" s="74" t="s">
        <v>3082</v>
      </c>
      <c r="C514" s="102" t="s">
        <v>3092</v>
      </c>
      <c r="D514" s="37"/>
      <c r="E514" s="37"/>
      <c r="F514" s="37" t="s">
        <v>122</v>
      </c>
      <c r="G514" s="37"/>
      <c r="H514" s="546" t="s">
        <v>8574</v>
      </c>
      <c r="I514" s="37" t="s">
        <v>56</v>
      </c>
      <c r="J514" s="37" t="s">
        <v>173</v>
      </c>
      <c r="K514" s="37" t="s">
        <v>269</v>
      </c>
      <c r="L514" s="37" t="s">
        <v>229</v>
      </c>
      <c r="M514" s="37" t="s">
        <v>279</v>
      </c>
      <c r="N514" s="37"/>
      <c r="O514" s="37" t="s">
        <v>299</v>
      </c>
      <c r="P514" s="37"/>
      <c r="Q514" s="75"/>
      <c r="R514" s="37"/>
      <c r="S514" s="37"/>
      <c r="T514" s="37"/>
      <c r="U514" s="37"/>
      <c r="V514" s="37"/>
      <c r="W514" s="37">
        <v>1</v>
      </c>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52"/>
      <c r="BI514" s="37"/>
      <c r="BJ514" s="52"/>
      <c r="BK514" s="37"/>
      <c r="BL514" s="52"/>
      <c r="BM514" s="37"/>
      <c r="BN514" s="37"/>
      <c r="BO514" s="37"/>
      <c r="BP514" s="37"/>
      <c r="BQ514" s="37"/>
      <c r="BR514" s="37"/>
      <c r="BS514" s="37"/>
      <c r="BT514" s="37"/>
      <c r="BU514" s="37"/>
      <c r="BV514" s="37"/>
      <c r="BW514" s="37"/>
      <c r="BX514" s="37"/>
      <c r="BY514" s="37"/>
      <c r="BZ514" s="37"/>
      <c r="CA514" s="37"/>
      <c r="CB514" s="37"/>
      <c r="CC514" s="90"/>
      <c r="CD514" s="37"/>
      <c r="CE514" s="37"/>
      <c r="CF514" s="37"/>
      <c r="CG514" s="37"/>
      <c r="CH514" s="37"/>
      <c r="CI514" s="37"/>
      <c r="CJ514" s="37"/>
      <c r="CK514" s="37"/>
      <c r="CL514" s="37"/>
      <c r="CM514" s="37"/>
      <c r="CN514" s="37"/>
      <c r="CO514" s="37"/>
      <c r="CP514" s="37"/>
      <c r="CQ514" s="37"/>
      <c r="CR514" s="37"/>
      <c r="CS514" s="37"/>
      <c r="CT514" s="37"/>
      <c r="CU514" s="37"/>
      <c r="CV514" s="37"/>
      <c r="CW514" s="75"/>
      <c r="CX514" s="37">
        <v>0</v>
      </c>
      <c r="CY514" s="37">
        <v>1</v>
      </c>
      <c r="CZ514" s="37">
        <v>0</v>
      </c>
      <c r="DA514" s="37">
        <v>0</v>
      </c>
      <c r="DB514" s="37">
        <v>0</v>
      </c>
      <c r="DC514" s="37" t="s">
        <v>2406</v>
      </c>
      <c r="DD514" s="37" t="s">
        <v>311</v>
      </c>
      <c r="DE514" s="37"/>
      <c r="DF514" s="37"/>
      <c r="DG514" s="37" t="s">
        <v>595</v>
      </c>
      <c r="DH514" s="37" t="s">
        <v>3094</v>
      </c>
      <c r="DI514" s="37" t="s">
        <v>595</v>
      </c>
      <c r="DJ514" s="37" t="s">
        <v>595</v>
      </c>
      <c r="DK514" s="37">
        <v>0</v>
      </c>
      <c r="DL514" s="37">
        <v>1</v>
      </c>
      <c r="DM514" s="37" t="s">
        <v>595</v>
      </c>
      <c r="DN514" s="37">
        <v>1</v>
      </c>
      <c r="DO514" s="37">
        <v>2016</v>
      </c>
      <c r="DP514" s="37" t="s">
        <v>3095</v>
      </c>
      <c r="DQ514" s="37"/>
      <c r="DR514" s="37"/>
      <c r="DS514" s="37" t="s">
        <v>3095</v>
      </c>
    </row>
    <row r="515" spans="1:196" s="38" customFormat="1" ht="15.75" customHeight="1" x14ac:dyDescent="0.3">
      <c r="A515" s="37" t="s">
        <v>82</v>
      </c>
      <c r="B515" s="74" t="s">
        <v>8284</v>
      </c>
      <c r="C515" s="38" t="s">
        <v>8600</v>
      </c>
      <c r="D515" s="102" t="s">
        <v>8601</v>
      </c>
      <c r="E515" s="37"/>
      <c r="F515" s="37" t="s">
        <v>122</v>
      </c>
      <c r="G515" s="37"/>
      <c r="H515" s="546" t="s">
        <v>8574</v>
      </c>
      <c r="I515" s="37" t="s">
        <v>56</v>
      </c>
      <c r="J515" s="37" t="s">
        <v>455</v>
      </c>
      <c r="K515" s="37" t="s">
        <v>269</v>
      </c>
      <c r="L515" s="37"/>
      <c r="M515" s="37" t="s">
        <v>274</v>
      </c>
      <c r="N515" s="37" t="s">
        <v>300</v>
      </c>
      <c r="O515" s="37" t="s">
        <v>299</v>
      </c>
      <c r="P515" s="37"/>
      <c r="Q515" s="75"/>
      <c r="R515" s="37">
        <v>0</v>
      </c>
      <c r="S515" s="37">
        <v>0</v>
      </c>
      <c r="T515" s="37">
        <v>0</v>
      </c>
      <c r="U515" s="37">
        <v>0</v>
      </c>
      <c r="V515" s="37">
        <v>0</v>
      </c>
      <c r="W515" s="37">
        <v>1</v>
      </c>
      <c r="X515" s="37">
        <v>0</v>
      </c>
      <c r="Y515" s="37">
        <v>0</v>
      </c>
      <c r="Z515" s="37"/>
      <c r="AA515" s="37">
        <v>0</v>
      </c>
      <c r="AB515" s="37">
        <v>0</v>
      </c>
      <c r="AC515" s="37">
        <v>0</v>
      </c>
      <c r="AD515" s="37">
        <v>0</v>
      </c>
      <c r="AE515" s="37">
        <v>0</v>
      </c>
      <c r="AF515" s="37">
        <v>0</v>
      </c>
      <c r="AG515" s="37">
        <v>0</v>
      </c>
      <c r="AH515" s="37">
        <v>0</v>
      </c>
      <c r="AI515" s="37">
        <v>0</v>
      </c>
      <c r="AJ515" s="37">
        <v>0</v>
      </c>
      <c r="AK515" s="37">
        <v>0</v>
      </c>
      <c r="AL515" s="37">
        <v>0</v>
      </c>
      <c r="AM515" s="37">
        <v>0</v>
      </c>
      <c r="AN515" s="37">
        <v>0</v>
      </c>
      <c r="AO515" s="37">
        <v>0</v>
      </c>
      <c r="AP515" s="37">
        <v>0</v>
      </c>
      <c r="AQ515" s="37">
        <v>0</v>
      </c>
      <c r="AR515" s="37">
        <v>0</v>
      </c>
      <c r="AS515" s="37">
        <v>0</v>
      </c>
      <c r="AT515" s="37">
        <v>0</v>
      </c>
      <c r="AU515" s="37">
        <v>0</v>
      </c>
      <c r="AV515" s="37">
        <v>0</v>
      </c>
      <c r="AW515" s="37">
        <v>0</v>
      </c>
      <c r="AX515" s="37">
        <v>0</v>
      </c>
      <c r="AY515" s="37">
        <v>0</v>
      </c>
      <c r="AZ515" s="37">
        <v>0</v>
      </c>
      <c r="BA515" s="37">
        <v>0</v>
      </c>
      <c r="BB515" s="37">
        <v>0</v>
      </c>
      <c r="BC515" s="37">
        <v>0</v>
      </c>
      <c r="BD515" s="37">
        <v>0</v>
      </c>
      <c r="BE515" s="37">
        <v>0</v>
      </c>
      <c r="BF515" s="37">
        <v>0</v>
      </c>
      <c r="BG515" s="37">
        <v>0</v>
      </c>
      <c r="BH515" s="52">
        <v>0</v>
      </c>
      <c r="BI515" s="37">
        <v>0</v>
      </c>
      <c r="BJ515" s="52">
        <v>0</v>
      </c>
      <c r="BK515" s="37">
        <v>0</v>
      </c>
      <c r="BL515" s="52">
        <v>0</v>
      </c>
      <c r="BM515" s="37">
        <v>0</v>
      </c>
      <c r="BN515" s="37">
        <v>0</v>
      </c>
      <c r="BO515" s="37">
        <v>0</v>
      </c>
      <c r="BP515" s="37">
        <v>0</v>
      </c>
      <c r="BQ515" s="37">
        <v>0</v>
      </c>
      <c r="BR515" s="37">
        <v>0</v>
      </c>
      <c r="BS515" s="37">
        <v>0</v>
      </c>
      <c r="BT515" s="37">
        <v>0</v>
      </c>
      <c r="BU515" s="37">
        <v>0</v>
      </c>
      <c r="BV515" s="37">
        <v>0</v>
      </c>
      <c r="BW515" s="37">
        <v>0</v>
      </c>
      <c r="BX515" s="37">
        <v>0</v>
      </c>
      <c r="BY515" s="37">
        <v>0</v>
      </c>
      <c r="BZ515" s="37">
        <v>0</v>
      </c>
      <c r="CA515" s="37">
        <v>0</v>
      </c>
      <c r="CB515" s="37">
        <v>0</v>
      </c>
      <c r="CC515" s="90">
        <v>0</v>
      </c>
      <c r="CD515" s="37">
        <v>0</v>
      </c>
      <c r="CE515" s="37">
        <v>0</v>
      </c>
      <c r="CF515" s="37">
        <v>0</v>
      </c>
      <c r="CG515" s="37">
        <v>0</v>
      </c>
      <c r="CH515" s="37">
        <v>0</v>
      </c>
      <c r="CI515" s="37">
        <v>0</v>
      </c>
      <c r="CJ515" s="37">
        <v>0</v>
      </c>
      <c r="CK515" s="37">
        <v>0</v>
      </c>
      <c r="CL515" s="37">
        <v>0</v>
      </c>
      <c r="CM515" s="37">
        <v>0</v>
      </c>
      <c r="CN515" s="37">
        <v>0</v>
      </c>
      <c r="CO515" s="37">
        <v>0</v>
      </c>
      <c r="CP515" s="37">
        <v>0</v>
      </c>
      <c r="CQ515" s="37">
        <v>0</v>
      </c>
      <c r="CR515" s="37">
        <v>0</v>
      </c>
      <c r="CS515" s="37">
        <v>0</v>
      </c>
      <c r="CT515" s="37">
        <v>0</v>
      </c>
      <c r="CU515" s="37">
        <v>0</v>
      </c>
      <c r="CV515" s="37">
        <v>0</v>
      </c>
      <c r="CW515" s="75">
        <v>0</v>
      </c>
      <c r="CX515" s="37">
        <v>0</v>
      </c>
      <c r="CY515" s="37">
        <v>1</v>
      </c>
      <c r="CZ515" s="37">
        <v>0</v>
      </c>
      <c r="DA515" s="37">
        <v>0</v>
      </c>
      <c r="DB515" s="37">
        <v>0</v>
      </c>
      <c r="DC515" s="37" t="s">
        <v>1415</v>
      </c>
      <c r="DD515" s="37" t="s">
        <v>311</v>
      </c>
      <c r="DE515" s="37"/>
      <c r="DF515" s="37">
        <v>1</v>
      </c>
      <c r="DG515" s="37"/>
      <c r="DH515" s="37"/>
      <c r="DI515" s="37"/>
      <c r="DJ515" s="37"/>
      <c r="DK515" s="37"/>
      <c r="DL515" s="37">
        <v>0</v>
      </c>
      <c r="DM515" s="37"/>
      <c r="DN515" s="37">
        <v>1</v>
      </c>
      <c r="DO515" s="37">
        <v>1988</v>
      </c>
      <c r="DP515" s="37" t="s">
        <v>3101</v>
      </c>
      <c r="DQ515" s="102" t="s">
        <v>3102</v>
      </c>
      <c r="DR515" s="37" t="s">
        <v>460</v>
      </c>
      <c r="DS515" s="37" t="s">
        <v>3101</v>
      </c>
    </row>
    <row r="516" spans="1:196" s="546" customFormat="1" ht="15.75" customHeight="1" x14ac:dyDescent="0.3">
      <c r="A516" s="544" t="s">
        <v>82</v>
      </c>
      <c r="B516" s="543" t="s">
        <v>8284</v>
      </c>
      <c r="C516" s="547" t="s">
        <v>8602</v>
      </c>
      <c r="D516" s="544"/>
      <c r="E516" s="544"/>
      <c r="F516" s="544" t="s">
        <v>122</v>
      </c>
      <c r="G516" s="544"/>
      <c r="H516" s="546" t="s">
        <v>8574</v>
      </c>
      <c r="I516" s="544" t="s">
        <v>56</v>
      </c>
      <c r="J516" s="544" t="s">
        <v>455</v>
      </c>
      <c r="K516" s="544" t="s">
        <v>269</v>
      </c>
      <c r="L516" s="544"/>
      <c r="M516" s="544" t="s">
        <v>274</v>
      </c>
      <c r="N516" s="544" t="s">
        <v>300</v>
      </c>
      <c r="O516" s="544" t="s">
        <v>299</v>
      </c>
      <c r="P516" s="544"/>
      <c r="Q516" s="544"/>
      <c r="R516" s="37">
        <v>0</v>
      </c>
      <c r="S516" s="37">
        <v>0</v>
      </c>
      <c r="T516" s="37">
        <v>0</v>
      </c>
      <c r="U516" s="37">
        <v>0</v>
      </c>
      <c r="V516" s="37">
        <v>0</v>
      </c>
      <c r="W516" s="37">
        <v>1</v>
      </c>
      <c r="X516" s="37">
        <v>0</v>
      </c>
      <c r="Y516" s="37">
        <v>0</v>
      </c>
      <c r="Z516" s="37"/>
      <c r="AA516" s="37">
        <v>0</v>
      </c>
      <c r="AB516" s="37">
        <v>0</v>
      </c>
      <c r="AC516" s="37">
        <v>0</v>
      </c>
      <c r="AD516" s="37">
        <v>0</v>
      </c>
      <c r="AE516" s="37">
        <v>0</v>
      </c>
      <c r="AF516" s="37">
        <v>0</v>
      </c>
      <c r="AG516" s="37">
        <v>0</v>
      </c>
      <c r="AH516" s="37">
        <v>0</v>
      </c>
      <c r="AI516" s="37">
        <v>0</v>
      </c>
      <c r="AJ516" s="37">
        <v>0</v>
      </c>
      <c r="AK516" s="37">
        <v>0</v>
      </c>
      <c r="AL516" s="37">
        <v>0</v>
      </c>
      <c r="AM516" s="37">
        <v>0</v>
      </c>
      <c r="AN516" s="37">
        <v>0</v>
      </c>
      <c r="AO516" s="37">
        <v>0</v>
      </c>
      <c r="AP516" s="37">
        <v>0</v>
      </c>
      <c r="AQ516" s="37">
        <v>0</v>
      </c>
      <c r="AR516" s="37">
        <v>0</v>
      </c>
      <c r="AS516" s="37">
        <v>0</v>
      </c>
      <c r="AT516" s="37">
        <v>0</v>
      </c>
      <c r="AU516" s="37">
        <v>0</v>
      </c>
      <c r="AV516" s="37">
        <v>0</v>
      </c>
      <c r="AW516" s="37">
        <v>0</v>
      </c>
      <c r="AX516" s="37">
        <v>0</v>
      </c>
      <c r="AY516" s="37">
        <v>0</v>
      </c>
      <c r="AZ516" s="37">
        <v>0</v>
      </c>
      <c r="BA516" s="37">
        <v>0</v>
      </c>
      <c r="BB516" s="37">
        <v>0</v>
      </c>
      <c r="BC516" s="37">
        <v>0</v>
      </c>
      <c r="BD516" s="37">
        <v>0</v>
      </c>
      <c r="BE516" s="37">
        <v>0</v>
      </c>
      <c r="BF516" s="37">
        <v>0</v>
      </c>
      <c r="BG516" s="37">
        <v>0</v>
      </c>
      <c r="BH516" s="52">
        <v>0</v>
      </c>
      <c r="BI516" s="37">
        <v>0</v>
      </c>
      <c r="BJ516" s="52">
        <v>0</v>
      </c>
      <c r="BK516" s="37">
        <v>0</v>
      </c>
      <c r="BL516" s="52">
        <v>0</v>
      </c>
      <c r="BM516" s="37">
        <v>0</v>
      </c>
      <c r="BN516" s="37">
        <v>0</v>
      </c>
      <c r="BO516" s="37">
        <v>0</v>
      </c>
      <c r="BP516" s="37">
        <v>0</v>
      </c>
      <c r="BQ516" s="37">
        <v>0</v>
      </c>
      <c r="BR516" s="37">
        <v>0</v>
      </c>
      <c r="BS516" s="37">
        <v>0</v>
      </c>
      <c r="BT516" s="37">
        <v>0</v>
      </c>
      <c r="BU516" s="37">
        <v>0</v>
      </c>
      <c r="BV516" s="37">
        <v>0</v>
      </c>
      <c r="BW516" s="37">
        <v>0</v>
      </c>
      <c r="BX516" s="37">
        <v>0</v>
      </c>
      <c r="BY516" s="37">
        <v>0</v>
      </c>
      <c r="BZ516" s="37">
        <v>0</v>
      </c>
      <c r="CA516" s="37">
        <v>0</v>
      </c>
      <c r="CB516" s="37">
        <v>0</v>
      </c>
      <c r="CC516" s="37">
        <v>0</v>
      </c>
      <c r="CD516" s="37">
        <v>0</v>
      </c>
      <c r="CE516" s="37">
        <v>0</v>
      </c>
      <c r="CF516" s="37">
        <v>0</v>
      </c>
      <c r="CG516" s="37">
        <v>0</v>
      </c>
      <c r="CH516" s="37">
        <v>0</v>
      </c>
      <c r="CI516" s="37">
        <v>0</v>
      </c>
      <c r="CJ516" s="37">
        <v>0</v>
      </c>
      <c r="CK516" s="37">
        <v>0</v>
      </c>
      <c r="CL516" s="37">
        <v>0</v>
      </c>
      <c r="CM516" s="37">
        <v>0</v>
      </c>
      <c r="CN516" s="37">
        <v>0</v>
      </c>
      <c r="CO516" s="37">
        <v>0</v>
      </c>
      <c r="CP516" s="37">
        <v>0</v>
      </c>
      <c r="CQ516" s="37">
        <v>0</v>
      </c>
      <c r="CR516" s="37">
        <v>0</v>
      </c>
      <c r="CS516" s="37">
        <v>0</v>
      </c>
      <c r="CT516" s="37">
        <v>0</v>
      </c>
      <c r="CU516" s="37">
        <v>0</v>
      </c>
      <c r="CV516" s="37">
        <v>0</v>
      </c>
      <c r="CW516" s="37">
        <v>0</v>
      </c>
      <c r="CX516" s="544">
        <v>0</v>
      </c>
      <c r="CY516" s="544">
        <v>1</v>
      </c>
      <c r="CZ516" s="544">
        <v>0</v>
      </c>
      <c r="DA516" s="544">
        <v>0</v>
      </c>
      <c r="DB516" s="544">
        <v>0</v>
      </c>
      <c r="DC516" s="544" t="s">
        <v>1415</v>
      </c>
      <c r="DD516" s="544" t="s">
        <v>311</v>
      </c>
      <c r="DE516" s="544"/>
      <c r="DF516" s="544">
        <v>1</v>
      </c>
      <c r="DG516" s="544"/>
      <c r="DH516" s="544"/>
      <c r="DI516" s="544"/>
      <c r="DJ516" s="544"/>
      <c r="DK516" s="544"/>
      <c r="DL516" s="544">
        <v>0</v>
      </c>
      <c r="DM516" s="544"/>
      <c r="DN516" s="544">
        <v>1</v>
      </c>
      <c r="DO516" s="544">
        <v>1948</v>
      </c>
      <c r="DP516" s="544" t="s">
        <v>3098</v>
      </c>
      <c r="DQ516" s="547" t="s">
        <v>3099</v>
      </c>
      <c r="DR516" s="544" t="s">
        <v>460</v>
      </c>
      <c r="DS516" s="544" t="s">
        <v>3098</v>
      </c>
    </row>
    <row r="517" spans="1:196" s="38" customFormat="1" ht="15.75" customHeight="1" x14ac:dyDescent="0.3">
      <c r="A517" s="37" t="s">
        <v>82</v>
      </c>
      <c r="B517" s="74" t="s">
        <v>3103</v>
      </c>
      <c r="C517" s="102" t="s">
        <v>3104</v>
      </c>
      <c r="D517" s="37"/>
      <c r="E517" s="37"/>
      <c r="F517" s="37" t="s">
        <v>122</v>
      </c>
      <c r="G517" s="37"/>
      <c r="H517" s="37" t="s">
        <v>454</v>
      </c>
      <c r="I517" s="37" t="s">
        <v>13</v>
      </c>
      <c r="J517" s="37" t="s">
        <v>221</v>
      </c>
      <c r="K517" s="37" t="s">
        <v>269</v>
      </c>
      <c r="L517" s="37"/>
      <c r="M517" s="37" t="s">
        <v>274</v>
      </c>
      <c r="N517" s="37"/>
      <c r="O517" s="37" t="s">
        <v>300</v>
      </c>
      <c r="P517" s="89" t="s">
        <v>3105</v>
      </c>
      <c r="Q517" s="37" t="s">
        <v>3106</v>
      </c>
      <c r="R517" s="37">
        <v>0</v>
      </c>
      <c r="S517" s="37">
        <v>0</v>
      </c>
      <c r="T517" s="37">
        <v>0</v>
      </c>
      <c r="U517" s="37">
        <v>0</v>
      </c>
      <c r="V517" s="37">
        <v>0</v>
      </c>
      <c r="W517" s="37">
        <v>0</v>
      </c>
      <c r="X517" s="37">
        <v>0</v>
      </c>
      <c r="Y517" s="37">
        <v>0</v>
      </c>
      <c r="Z517" s="37"/>
      <c r="AA517" s="37">
        <v>0</v>
      </c>
      <c r="AB517" s="37">
        <v>0</v>
      </c>
      <c r="AC517" s="37">
        <v>0</v>
      </c>
      <c r="AD517" s="37">
        <v>0</v>
      </c>
      <c r="AE517" s="37">
        <v>0</v>
      </c>
      <c r="AF517" s="37">
        <v>0</v>
      </c>
      <c r="AG517" s="37">
        <v>0</v>
      </c>
      <c r="AH517" s="37">
        <v>0</v>
      </c>
      <c r="AI517" s="37">
        <v>0</v>
      </c>
      <c r="AJ517" s="37">
        <v>0</v>
      </c>
      <c r="AK517" s="37">
        <v>0</v>
      </c>
      <c r="AL517" s="37">
        <v>1</v>
      </c>
      <c r="AM517" s="37">
        <v>0</v>
      </c>
      <c r="AN517" s="37">
        <v>0</v>
      </c>
      <c r="AO517" s="37">
        <v>0</v>
      </c>
      <c r="AP517" s="37">
        <v>1</v>
      </c>
      <c r="AQ517" s="37">
        <v>1</v>
      </c>
      <c r="AR517" s="37">
        <v>1</v>
      </c>
      <c r="AS517" s="37">
        <v>0</v>
      </c>
      <c r="AT517" s="37">
        <v>0</v>
      </c>
      <c r="AU517" s="37">
        <v>0</v>
      </c>
      <c r="AV517" s="37">
        <v>0</v>
      </c>
      <c r="AW517" s="37">
        <v>0</v>
      </c>
      <c r="AX517" s="37">
        <v>0</v>
      </c>
      <c r="AY517" s="37">
        <v>0</v>
      </c>
      <c r="AZ517" s="37">
        <v>0</v>
      </c>
      <c r="BA517" s="37">
        <v>1</v>
      </c>
      <c r="BB517" s="37">
        <v>1</v>
      </c>
      <c r="BC517" s="37">
        <v>0</v>
      </c>
      <c r="BD517" s="37">
        <v>0</v>
      </c>
      <c r="BE517" s="37">
        <v>0</v>
      </c>
      <c r="BF517" s="37">
        <v>0</v>
      </c>
      <c r="BG517" s="37">
        <v>1</v>
      </c>
      <c r="BH517" s="52">
        <v>0</v>
      </c>
      <c r="BI517" s="37">
        <v>0</v>
      </c>
      <c r="BJ517" s="52">
        <v>0</v>
      </c>
      <c r="BK517" s="37">
        <v>0</v>
      </c>
      <c r="BL517" s="52">
        <v>0</v>
      </c>
      <c r="BM517" s="37">
        <v>0</v>
      </c>
      <c r="BN517" s="37">
        <v>1</v>
      </c>
      <c r="BO517" s="37">
        <v>0</v>
      </c>
      <c r="BP517" s="37">
        <v>1</v>
      </c>
      <c r="BQ517" s="37">
        <v>0</v>
      </c>
      <c r="BR517" s="37">
        <v>0</v>
      </c>
      <c r="BS517" s="37">
        <v>1</v>
      </c>
      <c r="BT517" s="37">
        <v>0</v>
      </c>
      <c r="BU517" s="37">
        <v>0</v>
      </c>
      <c r="BV517" s="37">
        <v>1</v>
      </c>
      <c r="BW517" s="37">
        <v>0</v>
      </c>
      <c r="BX517" s="37">
        <v>0</v>
      </c>
      <c r="BY517" s="37">
        <v>0</v>
      </c>
      <c r="BZ517" s="37">
        <v>0</v>
      </c>
      <c r="CA517" s="37">
        <v>0</v>
      </c>
      <c r="CB517" s="37">
        <v>0</v>
      </c>
      <c r="CC517" s="90">
        <v>0</v>
      </c>
      <c r="CD517" s="37">
        <v>0</v>
      </c>
      <c r="CE517" s="37">
        <v>0</v>
      </c>
      <c r="CF517" s="37">
        <v>0</v>
      </c>
      <c r="CG517" s="37">
        <v>0</v>
      </c>
      <c r="CH517" s="37">
        <v>0</v>
      </c>
      <c r="CI517" s="37">
        <v>0</v>
      </c>
      <c r="CJ517" s="37">
        <v>0</v>
      </c>
      <c r="CK517" s="37">
        <v>0</v>
      </c>
      <c r="CL517" s="37">
        <v>0</v>
      </c>
      <c r="CM517" s="37">
        <v>0</v>
      </c>
      <c r="CN517" s="37">
        <v>0</v>
      </c>
      <c r="CO517" s="37">
        <v>0</v>
      </c>
      <c r="CP517" s="37">
        <v>0</v>
      </c>
      <c r="CQ517" s="37">
        <v>0</v>
      </c>
      <c r="CR517" s="37">
        <v>0</v>
      </c>
      <c r="CS517" s="37">
        <v>0</v>
      </c>
      <c r="CT517" s="37">
        <v>0</v>
      </c>
      <c r="CU517" s="37">
        <v>0</v>
      </c>
      <c r="CV517" s="37">
        <v>0</v>
      </c>
      <c r="CW517" s="75">
        <v>0</v>
      </c>
      <c r="CX517" s="37">
        <f t="shared" ref="CX517:CX522" si="19">SUM(AA517:CW517)</f>
        <v>11</v>
      </c>
      <c r="CY517" s="37">
        <v>1</v>
      </c>
      <c r="CZ517" s="37">
        <v>0</v>
      </c>
      <c r="DA517" s="37">
        <v>0</v>
      </c>
      <c r="DB517" s="37">
        <v>1</v>
      </c>
      <c r="DC517" s="37" t="s">
        <v>3107</v>
      </c>
      <c r="DD517" s="37" t="s">
        <v>310</v>
      </c>
      <c r="DE517" s="37" t="s">
        <v>726</v>
      </c>
      <c r="DF517" s="37">
        <v>1</v>
      </c>
      <c r="DG517" s="37" t="s">
        <v>3108</v>
      </c>
      <c r="DH517" s="37"/>
      <c r="DI517" s="37"/>
      <c r="DJ517" s="37"/>
      <c r="DK517" s="37"/>
      <c r="DL517" s="37">
        <v>1</v>
      </c>
      <c r="DM517" s="37" t="s">
        <v>2809</v>
      </c>
      <c r="DN517" s="37">
        <v>1</v>
      </c>
      <c r="DO517" s="37">
        <v>1819</v>
      </c>
      <c r="DP517" s="37" t="s">
        <v>3109</v>
      </c>
      <c r="DQ517" s="102" t="s">
        <v>3104</v>
      </c>
      <c r="DR517" s="37" t="s">
        <v>460</v>
      </c>
      <c r="DS517" s="37" t="s">
        <v>3109</v>
      </c>
    </row>
    <row r="518" spans="1:196" s="38" customFormat="1" ht="15.75" customHeight="1" x14ac:dyDescent="0.3">
      <c r="A518" s="37" t="s">
        <v>82</v>
      </c>
      <c r="B518" s="74" t="s">
        <v>3103</v>
      </c>
      <c r="C518" s="102" t="s">
        <v>3110</v>
      </c>
      <c r="D518" s="37"/>
      <c r="E518" s="37"/>
      <c r="F518" s="37" t="s">
        <v>91</v>
      </c>
      <c r="G518" s="37"/>
      <c r="H518" s="37" t="s">
        <v>454</v>
      </c>
      <c r="I518" s="37" t="s">
        <v>56</v>
      </c>
      <c r="J518" s="37" t="s">
        <v>455</v>
      </c>
      <c r="K518" s="37" t="s">
        <v>471</v>
      </c>
      <c r="L518" s="37"/>
      <c r="M518" s="37" t="s">
        <v>272</v>
      </c>
      <c r="N518" s="37"/>
      <c r="O518" s="37" t="s">
        <v>300</v>
      </c>
      <c r="P518" s="89" t="s">
        <v>3111</v>
      </c>
      <c r="Q518" s="37" t="s">
        <v>2090</v>
      </c>
      <c r="R518" s="37">
        <v>0</v>
      </c>
      <c r="S518" s="37">
        <v>0</v>
      </c>
      <c r="T518" s="37">
        <v>0</v>
      </c>
      <c r="U518" s="37">
        <v>0</v>
      </c>
      <c r="V518" s="37">
        <v>0</v>
      </c>
      <c r="W518" s="37">
        <v>0</v>
      </c>
      <c r="X518" s="37">
        <v>0</v>
      </c>
      <c r="Y518" s="37">
        <v>0</v>
      </c>
      <c r="Z518" s="37"/>
      <c r="AA518" s="37">
        <v>0</v>
      </c>
      <c r="AB518" s="37">
        <v>0</v>
      </c>
      <c r="AC518" s="37">
        <v>0</v>
      </c>
      <c r="AD518" s="37">
        <v>0</v>
      </c>
      <c r="AE518" s="37">
        <v>0</v>
      </c>
      <c r="AF518" s="37">
        <v>0</v>
      </c>
      <c r="AG518" s="37">
        <v>0</v>
      </c>
      <c r="AH518" s="37">
        <v>0</v>
      </c>
      <c r="AI518" s="37">
        <v>0</v>
      </c>
      <c r="AJ518" s="37">
        <v>0</v>
      </c>
      <c r="AK518" s="37">
        <v>0</v>
      </c>
      <c r="AL518" s="37">
        <v>0</v>
      </c>
      <c r="AM518" s="37">
        <v>0</v>
      </c>
      <c r="AN518" s="37">
        <v>0</v>
      </c>
      <c r="AO518" s="37">
        <v>0</v>
      </c>
      <c r="AP518" s="37">
        <v>0</v>
      </c>
      <c r="AQ518" s="37">
        <v>0</v>
      </c>
      <c r="AR518" s="37">
        <v>0</v>
      </c>
      <c r="AS518" s="37">
        <v>0</v>
      </c>
      <c r="AT518" s="37">
        <v>0</v>
      </c>
      <c r="AU518" s="37">
        <v>0</v>
      </c>
      <c r="AV518" s="37">
        <v>0</v>
      </c>
      <c r="AW518" s="37">
        <v>0</v>
      </c>
      <c r="AX518" s="37">
        <v>0</v>
      </c>
      <c r="AY518" s="37">
        <v>0</v>
      </c>
      <c r="AZ518" s="37">
        <v>0</v>
      </c>
      <c r="BA518" s="37">
        <v>0</v>
      </c>
      <c r="BB518" s="37">
        <v>0</v>
      </c>
      <c r="BC518" s="37">
        <v>0</v>
      </c>
      <c r="BD518" s="37">
        <v>0</v>
      </c>
      <c r="BE518" s="37">
        <v>0</v>
      </c>
      <c r="BF518" s="37">
        <v>0</v>
      </c>
      <c r="BG518" s="37">
        <v>0</v>
      </c>
      <c r="BH518" s="52">
        <v>0</v>
      </c>
      <c r="BI518" s="37">
        <v>0</v>
      </c>
      <c r="BJ518" s="52">
        <v>0</v>
      </c>
      <c r="BK518" s="37">
        <v>0</v>
      </c>
      <c r="BL518" s="52">
        <v>0</v>
      </c>
      <c r="BM518" s="37">
        <v>0</v>
      </c>
      <c r="BN518" s="37">
        <v>0</v>
      </c>
      <c r="BO518" s="37">
        <v>0</v>
      </c>
      <c r="BP518" s="37">
        <v>0</v>
      </c>
      <c r="BQ518" s="37">
        <v>0</v>
      </c>
      <c r="BR518" s="37">
        <v>0</v>
      </c>
      <c r="BS518" s="37">
        <v>1</v>
      </c>
      <c r="BT518" s="37">
        <v>0</v>
      </c>
      <c r="BU518" s="37">
        <v>0</v>
      </c>
      <c r="BV518" s="37">
        <v>1</v>
      </c>
      <c r="BW518" s="37">
        <v>1</v>
      </c>
      <c r="BX518" s="37">
        <v>0</v>
      </c>
      <c r="BY518" s="37">
        <v>0</v>
      </c>
      <c r="BZ518" s="37">
        <v>0</v>
      </c>
      <c r="CA518" s="37">
        <v>0</v>
      </c>
      <c r="CB518" s="37">
        <v>0</v>
      </c>
      <c r="CC518" s="90">
        <v>0</v>
      </c>
      <c r="CD518" s="37">
        <v>0</v>
      </c>
      <c r="CE518" s="37">
        <v>0</v>
      </c>
      <c r="CF518" s="37">
        <v>0</v>
      </c>
      <c r="CG518" s="37">
        <v>0</v>
      </c>
      <c r="CH518" s="37">
        <v>0</v>
      </c>
      <c r="CI518" s="37">
        <v>0</v>
      </c>
      <c r="CJ518" s="37">
        <v>0</v>
      </c>
      <c r="CK518" s="37">
        <v>0</v>
      </c>
      <c r="CL518" s="37">
        <v>0</v>
      </c>
      <c r="CM518" s="37">
        <v>0</v>
      </c>
      <c r="CN518" s="37">
        <v>0</v>
      </c>
      <c r="CO518" s="37">
        <v>0</v>
      </c>
      <c r="CP518" s="37">
        <v>0</v>
      </c>
      <c r="CQ518" s="37">
        <v>0</v>
      </c>
      <c r="CR518" s="37">
        <v>0</v>
      </c>
      <c r="CS518" s="37">
        <v>0</v>
      </c>
      <c r="CT518" s="37">
        <v>0</v>
      </c>
      <c r="CU518" s="37">
        <v>0</v>
      </c>
      <c r="CV518" s="37">
        <v>0</v>
      </c>
      <c r="CW518" s="75">
        <v>0</v>
      </c>
      <c r="CX518" s="37">
        <f t="shared" si="19"/>
        <v>3</v>
      </c>
      <c r="CY518" s="37">
        <v>1</v>
      </c>
      <c r="CZ518" s="37">
        <v>0</v>
      </c>
      <c r="DA518" s="37">
        <v>0</v>
      </c>
      <c r="DB518" s="37">
        <v>1</v>
      </c>
      <c r="DC518" s="37" t="s">
        <v>3112</v>
      </c>
      <c r="DD518" s="37" t="s">
        <v>307</v>
      </c>
      <c r="DE518" s="37"/>
      <c r="DF518" s="37"/>
      <c r="DG518" s="37"/>
      <c r="DH518" s="37"/>
      <c r="DI518" s="37"/>
      <c r="DJ518" s="37"/>
      <c r="DK518" s="37"/>
      <c r="DL518" s="37">
        <v>0</v>
      </c>
      <c r="DM518" s="37"/>
      <c r="DN518" s="37">
        <v>1</v>
      </c>
      <c r="DO518" s="37">
        <v>1849</v>
      </c>
      <c r="DP518" s="37" t="s">
        <v>3113</v>
      </c>
      <c r="DQ518" s="102" t="s">
        <v>3114</v>
      </c>
      <c r="DR518" s="37" t="s">
        <v>460</v>
      </c>
      <c r="DS518" s="37" t="s">
        <v>3113</v>
      </c>
    </row>
    <row r="519" spans="1:196" s="38" customFormat="1" ht="15.75" customHeight="1" x14ac:dyDescent="0.3">
      <c r="A519" s="37" t="s">
        <v>82</v>
      </c>
      <c r="B519" s="74" t="s">
        <v>3103</v>
      </c>
      <c r="C519" s="102" t="s">
        <v>3115</v>
      </c>
      <c r="D519" s="37"/>
      <c r="E519" s="37"/>
      <c r="F519" s="37" t="s">
        <v>122</v>
      </c>
      <c r="G519" s="37"/>
      <c r="H519" s="37" t="s">
        <v>454</v>
      </c>
      <c r="I519" s="37" t="s">
        <v>56</v>
      </c>
      <c r="J519" s="37" t="s">
        <v>455</v>
      </c>
      <c r="K519" s="37" t="s">
        <v>1398</v>
      </c>
      <c r="L519" s="37"/>
      <c r="M519" s="37" t="s">
        <v>272</v>
      </c>
      <c r="N519" s="37"/>
      <c r="O519" s="37" t="s">
        <v>299</v>
      </c>
      <c r="P519" s="37" t="s">
        <v>3116</v>
      </c>
      <c r="Q519" s="75" t="s">
        <v>3117</v>
      </c>
      <c r="R519" s="37">
        <v>0</v>
      </c>
      <c r="S519" s="37">
        <v>0</v>
      </c>
      <c r="T519" s="37">
        <v>0</v>
      </c>
      <c r="U519" s="37">
        <v>0</v>
      </c>
      <c r="V519" s="37">
        <v>0</v>
      </c>
      <c r="W519" s="37">
        <v>0</v>
      </c>
      <c r="X519" s="37">
        <v>0</v>
      </c>
      <c r="Y519" s="37">
        <v>0</v>
      </c>
      <c r="Z519" s="37"/>
      <c r="AA519" s="37">
        <v>0</v>
      </c>
      <c r="AB519" s="37">
        <v>0</v>
      </c>
      <c r="AC519" s="37">
        <v>0</v>
      </c>
      <c r="AD519" s="37">
        <v>0</v>
      </c>
      <c r="AE519" s="37">
        <v>0</v>
      </c>
      <c r="AF519" s="37">
        <v>0</v>
      </c>
      <c r="AG519" s="37">
        <v>0</v>
      </c>
      <c r="AH519" s="37">
        <v>0</v>
      </c>
      <c r="AI519" s="37">
        <v>0</v>
      </c>
      <c r="AJ519" s="37">
        <v>0</v>
      </c>
      <c r="AK519" s="37">
        <v>0</v>
      </c>
      <c r="AL519" s="37">
        <v>0</v>
      </c>
      <c r="AM519" s="37">
        <v>0</v>
      </c>
      <c r="AN519" s="37">
        <v>0</v>
      </c>
      <c r="AO519" s="37">
        <v>0</v>
      </c>
      <c r="AP519" s="37">
        <v>0</v>
      </c>
      <c r="AQ519" s="37">
        <v>0</v>
      </c>
      <c r="AR519" s="37">
        <v>0</v>
      </c>
      <c r="AS519" s="37">
        <v>0</v>
      </c>
      <c r="AT519" s="37">
        <v>0</v>
      </c>
      <c r="AU519" s="37">
        <v>0</v>
      </c>
      <c r="AV519" s="37">
        <v>0</v>
      </c>
      <c r="AW519" s="37">
        <v>0</v>
      </c>
      <c r="AX519" s="37">
        <v>0</v>
      </c>
      <c r="AY519" s="37">
        <v>0</v>
      </c>
      <c r="AZ519" s="37">
        <v>0</v>
      </c>
      <c r="BA519" s="37">
        <v>0</v>
      </c>
      <c r="BB519" s="37">
        <v>1</v>
      </c>
      <c r="BC519" s="37">
        <v>0</v>
      </c>
      <c r="BD519" s="37">
        <v>0</v>
      </c>
      <c r="BE519" s="37">
        <v>0</v>
      </c>
      <c r="BF519" s="37">
        <v>0</v>
      </c>
      <c r="BG519" s="37">
        <v>0</v>
      </c>
      <c r="BH519" s="52">
        <v>0</v>
      </c>
      <c r="BI519" s="37">
        <v>0</v>
      </c>
      <c r="BJ519" s="52">
        <v>0</v>
      </c>
      <c r="BK519" s="37">
        <v>0</v>
      </c>
      <c r="BL519" s="52">
        <v>0</v>
      </c>
      <c r="BM519" s="37">
        <v>0</v>
      </c>
      <c r="BN519" s="37">
        <v>0</v>
      </c>
      <c r="BO519" s="37">
        <v>0</v>
      </c>
      <c r="BP519" s="37">
        <v>0</v>
      </c>
      <c r="BQ519" s="37">
        <v>0</v>
      </c>
      <c r="BR519" s="37">
        <v>0</v>
      </c>
      <c r="BS519" s="37">
        <v>0</v>
      </c>
      <c r="BT519" s="37">
        <v>0</v>
      </c>
      <c r="BU519" s="37">
        <v>0</v>
      </c>
      <c r="BV519" s="37">
        <v>0</v>
      </c>
      <c r="BW519" s="37">
        <v>0</v>
      </c>
      <c r="BX519" s="37">
        <v>0</v>
      </c>
      <c r="BY519" s="37">
        <v>0</v>
      </c>
      <c r="BZ519" s="37">
        <v>0</v>
      </c>
      <c r="CA519" s="37">
        <v>0</v>
      </c>
      <c r="CB519" s="37">
        <v>0</v>
      </c>
      <c r="CC519" s="90">
        <v>0</v>
      </c>
      <c r="CD519" s="37">
        <v>0</v>
      </c>
      <c r="CE519" s="37">
        <v>0</v>
      </c>
      <c r="CF519" s="37">
        <v>0</v>
      </c>
      <c r="CG519" s="37">
        <v>0</v>
      </c>
      <c r="CH519" s="37">
        <v>0</v>
      </c>
      <c r="CI519" s="37">
        <v>0</v>
      </c>
      <c r="CJ519" s="37">
        <v>0</v>
      </c>
      <c r="CK519" s="37">
        <v>0</v>
      </c>
      <c r="CL519" s="37">
        <v>0</v>
      </c>
      <c r="CM519" s="37">
        <v>0</v>
      </c>
      <c r="CN519" s="37">
        <v>0</v>
      </c>
      <c r="CO519" s="37">
        <v>0</v>
      </c>
      <c r="CP519" s="37">
        <v>0</v>
      </c>
      <c r="CQ519" s="37">
        <v>0</v>
      </c>
      <c r="CR519" s="37">
        <v>0</v>
      </c>
      <c r="CS519" s="37">
        <v>0</v>
      </c>
      <c r="CT519" s="37">
        <v>0</v>
      </c>
      <c r="CU519" s="37">
        <v>0</v>
      </c>
      <c r="CV519" s="37">
        <v>0</v>
      </c>
      <c r="CW519" s="75">
        <v>0</v>
      </c>
      <c r="CX519" s="37">
        <f t="shared" si="19"/>
        <v>1</v>
      </c>
      <c r="CY519" s="37">
        <v>1</v>
      </c>
      <c r="CZ519" s="37">
        <v>0</v>
      </c>
      <c r="DA519" s="37">
        <v>0</v>
      </c>
      <c r="DB519" s="37">
        <v>0</v>
      </c>
      <c r="DC519" s="37" t="s">
        <v>1420</v>
      </c>
      <c r="DD519" s="37" t="s">
        <v>309</v>
      </c>
      <c r="DE519" s="37" t="s">
        <v>726</v>
      </c>
      <c r="DF519" s="37">
        <v>1</v>
      </c>
      <c r="DG519" s="37"/>
      <c r="DH519" s="37"/>
      <c r="DI519" s="37"/>
      <c r="DJ519" s="37"/>
      <c r="DK519" s="37"/>
      <c r="DL519" s="37">
        <v>0</v>
      </c>
      <c r="DM519" s="37"/>
      <c r="DN519" s="37">
        <v>1</v>
      </c>
      <c r="DO519" s="37">
        <v>2011</v>
      </c>
      <c r="DP519" s="37" t="s">
        <v>3118</v>
      </c>
      <c r="DQ519" s="102" t="s">
        <v>3115</v>
      </c>
      <c r="DR519" s="37" t="s">
        <v>460</v>
      </c>
      <c r="DS519" s="37" t="s">
        <v>3118</v>
      </c>
    </row>
    <row r="520" spans="1:196" s="38" customFormat="1" ht="15.75" customHeight="1" x14ac:dyDescent="0.3">
      <c r="A520" s="37" t="s">
        <v>82</v>
      </c>
      <c r="B520" s="74" t="s">
        <v>3103</v>
      </c>
      <c r="C520" s="102" t="s">
        <v>3119</v>
      </c>
      <c r="D520" s="37"/>
      <c r="E520" s="37"/>
      <c r="F520" s="37" t="s">
        <v>122</v>
      </c>
      <c r="G520" s="37"/>
      <c r="H520" s="37" t="s">
        <v>454</v>
      </c>
      <c r="I520" s="37" t="s">
        <v>109</v>
      </c>
      <c r="J520" s="37" t="s">
        <v>455</v>
      </c>
      <c r="K520" s="37" t="s">
        <v>471</v>
      </c>
      <c r="L520" s="37"/>
      <c r="M520" s="37" t="s">
        <v>272</v>
      </c>
      <c r="N520" s="37"/>
      <c r="O520" s="37" t="s">
        <v>299</v>
      </c>
      <c r="P520" s="37" t="s">
        <v>3120</v>
      </c>
      <c r="Q520" s="75" t="s">
        <v>2664</v>
      </c>
      <c r="R520" s="37">
        <v>0</v>
      </c>
      <c r="S520" s="37">
        <v>0</v>
      </c>
      <c r="T520" s="37">
        <v>0</v>
      </c>
      <c r="U520" s="37">
        <v>0</v>
      </c>
      <c r="V520" s="37">
        <v>0</v>
      </c>
      <c r="W520" s="37">
        <v>0</v>
      </c>
      <c r="X520" s="37">
        <v>0</v>
      </c>
      <c r="Y520" s="37">
        <v>0</v>
      </c>
      <c r="Z520" s="37"/>
      <c r="AA520" s="37">
        <v>0</v>
      </c>
      <c r="AB520" s="37">
        <v>0</v>
      </c>
      <c r="AC520" s="37">
        <v>0</v>
      </c>
      <c r="AD520" s="37">
        <v>0</v>
      </c>
      <c r="AE520" s="37">
        <v>0</v>
      </c>
      <c r="AF520" s="37">
        <v>0</v>
      </c>
      <c r="AG520" s="37">
        <v>0</v>
      </c>
      <c r="AH520" s="37">
        <v>0</v>
      </c>
      <c r="AI520" s="37">
        <v>0</v>
      </c>
      <c r="AJ520" s="37">
        <v>0</v>
      </c>
      <c r="AK520" s="37">
        <v>0</v>
      </c>
      <c r="AL520" s="37">
        <v>0</v>
      </c>
      <c r="AM520" s="37">
        <v>0</v>
      </c>
      <c r="AN520" s="37">
        <v>0</v>
      </c>
      <c r="AO520" s="37">
        <v>0</v>
      </c>
      <c r="AP520" s="37">
        <v>0</v>
      </c>
      <c r="AQ520" s="37">
        <v>0</v>
      </c>
      <c r="AR520" s="37">
        <v>0</v>
      </c>
      <c r="AS520" s="37">
        <v>0</v>
      </c>
      <c r="AT520" s="37">
        <v>0</v>
      </c>
      <c r="AU520" s="37">
        <v>0</v>
      </c>
      <c r="AV520" s="37">
        <v>0</v>
      </c>
      <c r="AW520" s="37">
        <v>0</v>
      </c>
      <c r="AX520" s="37">
        <v>0</v>
      </c>
      <c r="AY520" s="37">
        <v>0</v>
      </c>
      <c r="AZ520" s="37">
        <v>0</v>
      </c>
      <c r="BA520" s="37">
        <v>0</v>
      </c>
      <c r="BB520" s="37">
        <v>1</v>
      </c>
      <c r="BC520" s="37">
        <v>0</v>
      </c>
      <c r="BD520" s="37">
        <v>0</v>
      </c>
      <c r="BE520" s="37">
        <v>0</v>
      </c>
      <c r="BF520" s="37">
        <v>0</v>
      </c>
      <c r="BG520" s="37">
        <v>0</v>
      </c>
      <c r="BH520" s="52">
        <v>0</v>
      </c>
      <c r="BI520" s="37">
        <v>0</v>
      </c>
      <c r="BJ520" s="52">
        <v>0</v>
      </c>
      <c r="BK520" s="37">
        <v>0</v>
      </c>
      <c r="BL520" s="52">
        <v>0</v>
      </c>
      <c r="BM520" s="37">
        <v>0</v>
      </c>
      <c r="BN520" s="37">
        <v>0</v>
      </c>
      <c r="BO520" s="37">
        <v>0</v>
      </c>
      <c r="BP520" s="37">
        <v>0</v>
      </c>
      <c r="BQ520" s="37">
        <v>0</v>
      </c>
      <c r="BR520" s="37">
        <v>0</v>
      </c>
      <c r="BS520" s="37">
        <v>0</v>
      </c>
      <c r="BT520" s="37">
        <v>0</v>
      </c>
      <c r="BU520" s="37">
        <v>0</v>
      </c>
      <c r="BV520" s="37">
        <v>0</v>
      </c>
      <c r="BW520" s="37">
        <v>0</v>
      </c>
      <c r="BX520" s="37">
        <v>0</v>
      </c>
      <c r="BY520" s="37">
        <v>0</v>
      </c>
      <c r="BZ520" s="37">
        <v>0</v>
      </c>
      <c r="CA520" s="37">
        <v>0</v>
      </c>
      <c r="CB520" s="37">
        <v>0</v>
      </c>
      <c r="CC520" s="90">
        <v>0</v>
      </c>
      <c r="CD520" s="37">
        <v>0</v>
      </c>
      <c r="CE520" s="37">
        <v>0</v>
      </c>
      <c r="CF520" s="37">
        <v>0</v>
      </c>
      <c r="CG520" s="37">
        <v>0</v>
      </c>
      <c r="CH520" s="37">
        <v>0</v>
      </c>
      <c r="CI520" s="37">
        <v>0</v>
      </c>
      <c r="CJ520" s="37">
        <v>0</v>
      </c>
      <c r="CK520" s="37">
        <v>0</v>
      </c>
      <c r="CL520" s="37">
        <v>0</v>
      </c>
      <c r="CM520" s="37">
        <v>0</v>
      </c>
      <c r="CN520" s="37">
        <v>0</v>
      </c>
      <c r="CO520" s="37">
        <v>0</v>
      </c>
      <c r="CP520" s="37">
        <v>0</v>
      </c>
      <c r="CQ520" s="37">
        <v>0</v>
      </c>
      <c r="CR520" s="37">
        <v>0</v>
      </c>
      <c r="CS520" s="37">
        <v>0</v>
      </c>
      <c r="CT520" s="37">
        <v>0</v>
      </c>
      <c r="CU520" s="37">
        <v>0</v>
      </c>
      <c r="CV520" s="37">
        <v>0</v>
      </c>
      <c r="CW520" s="75">
        <v>0</v>
      </c>
      <c r="CX520" s="37">
        <f t="shared" si="19"/>
        <v>1</v>
      </c>
      <c r="CY520" s="37">
        <v>1</v>
      </c>
      <c r="CZ520" s="37">
        <v>0</v>
      </c>
      <c r="DA520" s="37">
        <v>0</v>
      </c>
      <c r="DB520" s="37">
        <v>0</v>
      </c>
      <c r="DC520" s="37" t="s">
        <v>1420</v>
      </c>
      <c r="DD520" s="37" t="s">
        <v>309</v>
      </c>
      <c r="DE520" s="37" t="s">
        <v>726</v>
      </c>
      <c r="DF520" s="37">
        <v>1</v>
      </c>
      <c r="DG520" s="37"/>
      <c r="DH520" s="37"/>
      <c r="DI520" s="37"/>
      <c r="DJ520" s="37"/>
      <c r="DK520" s="37"/>
      <c r="DL520" s="37">
        <v>0</v>
      </c>
      <c r="DM520" s="37"/>
      <c r="DN520" s="37">
        <v>1</v>
      </c>
      <c r="DO520" s="37">
        <v>1994</v>
      </c>
      <c r="DP520" s="37" t="s">
        <v>3121</v>
      </c>
      <c r="DQ520" s="102" t="s">
        <v>3119</v>
      </c>
      <c r="DR520" s="37" t="s">
        <v>460</v>
      </c>
      <c r="DS520" s="37" t="s">
        <v>3121</v>
      </c>
    </row>
    <row r="521" spans="1:196" s="38" customFormat="1" ht="15.75" customHeight="1" x14ac:dyDescent="0.3">
      <c r="A521" s="37" t="s">
        <v>82</v>
      </c>
      <c r="B521" s="74" t="s">
        <v>3103</v>
      </c>
      <c r="C521" s="102" t="s">
        <v>3122</v>
      </c>
      <c r="D521" s="37"/>
      <c r="E521" s="37"/>
      <c r="F521" s="37" t="s">
        <v>91</v>
      </c>
      <c r="G521" s="37" t="s">
        <v>479</v>
      </c>
      <c r="H521" s="37" t="s">
        <v>454</v>
      </c>
      <c r="I521" s="37" t="s">
        <v>56</v>
      </c>
      <c r="J521" s="37" t="s">
        <v>455</v>
      </c>
      <c r="K521" s="37" t="s">
        <v>269</v>
      </c>
      <c r="L521" s="37"/>
      <c r="M521" s="37" t="s">
        <v>272</v>
      </c>
      <c r="N521" s="37"/>
      <c r="O521" s="37" t="s">
        <v>299</v>
      </c>
      <c r="P521" s="37" t="s">
        <v>3123</v>
      </c>
      <c r="Q521" s="75" t="s">
        <v>2617</v>
      </c>
      <c r="R521" s="37">
        <v>0</v>
      </c>
      <c r="S521" s="37">
        <v>0</v>
      </c>
      <c r="T521" s="37">
        <v>0</v>
      </c>
      <c r="U521" s="37">
        <v>0</v>
      </c>
      <c r="V521" s="37">
        <v>0</v>
      </c>
      <c r="W521" s="37">
        <v>0</v>
      </c>
      <c r="X521" s="37">
        <v>0</v>
      </c>
      <c r="Y521" s="37">
        <v>0</v>
      </c>
      <c r="Z521" s="37"/>
      <c r="AA521" s="37">
        <v>0</v>
      </c>
      <c r="AB521" s="37">
        <v>0</v>
      </c>
      <c r="AC521" s="37">
        <v>0</v>
      </c>
      <c r="AD521" s="37">
        <v>0</v>
      </c>
      <c r="AE521" s="37">
        <v>0</v>
      </c>
      <c r="AF521" s="37">
        <v>0</v>
      </c>
      <c r="AG521" s="37">
        <v>0</v>
      </c>
      <c r="AH521" s="37">
        <v>0</v>
      </c>
      <c r="AI521" s="37">
        <v>0</v>
      </c>
      <c r="AJ521" s="37">
        <v>0</v>
      </c>
      <c r="AK521" s="37">
        <v>0</v>
      </c>
      <c r="AL521" s="37">
        <v>0</v>
      </c>
      <c r="AM521" s="37">
        <v>0</v>
      </c>
      <c r="AN521" s="37">
        <v>0</v>
      </c>
      <c r="AO521" s="37">
        <v>0</v>
      </c>
      <c r="AP521" s="37">
        <v>0</v>
      </c>
      <c r="AQ521" s="37">
        <v>0</v>
      </c>
      <c r="AR521" s="37">
        <v>0</v>
      </c>
      <c r="AS521" s="37">
        <v>0</v>
      </c>
      <c r="AT521" s="37">
        <v>0</v>
      </c>
      <c r="AU521" s="37">
        <v>0</v>
      </c>
      <c r="AV521" s="37">
        <v>0</v>
      </c>
      <c r="AW521" s="37">
        <v>0</v>
      </c>
      <c r="AX521" s="37">
        <v>0</v>
      </c>
      <c r="AY521" s="37">
        <v>0</v>
      </c>
      <c r="AZ521" s="37">
        <v>0</v>
      </c>
      <c r="BA521" s="37">
        <v>0</v>
      </c>
      <c r="BB521" s="37">
        <v>1</v>
      </c>
      <c r="BC521" s="37">
        <v>0</v>
      </c>
      <c r="BD521" s="37">
        <v>0</v>
      </c>
      <c r="BE521" s="37">
        <v>0</v>
      </c>
      <c r="BF521" s="37">
        <v>0</v>
      </c>
      <c r="BG521" s="37">
        <v>0</v>
      </c>
      <c r="BH521" s="52">
        <v>0</v>
      </c>
      <c r="BI521" s="37">
        <v>0</v>
      </c>
      <c r="BJ521" s="52">
        <v>0</v>
      </c>
      <c r="BK521" s="37">
        <v>0</v>
      </c>
      <c r="BL521" s="52">
        <v>0</v>
      </c>
      <c r="BM521" s="37">
        <v>0</v>
      </c>
      <c r="BN521" s="37">
        <v>0</v>
      </c>
      <c r="BO521" s="37">
        <v>0</v>
      </c>
      <c r="BP521" s="37">
        <v>0</v>
      </c>
      <c r="BQ521" s="37">
        <v>0</v>
      </c>
      <c r="BR521" s="37">
        <v>0</v>
      </c>
      <c r="BS521" s="37">
        <v>0</v>
      </c>
      <c r="BT521" s="37">
        <v>0</v>
      </c>
      <c r="BU521" s="37">
        <v>0</v>
      </c>
      <c r="BV521" s="37">
        <v>0</v>
      </c>
      <c r="BW521" s="37">
        <v>0</v>
      </c>
      <c r="BX521" s="37">
        <v>0</v>
      </c>
      <c r="BY521" s="37">
        <v>0</v>
      </c>
      <c r="BZ521" s="37">
        <v>0</v>
      </c>
      <c r="CA521" s="37">
        <v>0</v>
      </c>
      <c r="CB521" s="37">
        <v>0</v>
      </c>
      <c r="CC521" s="90">
        <v>0</v>
      </c>
      <c r="CD521" s="37">
        <v>0</v>
      </c>
      <c r="CE521" s="37">
        <v>0</v>
      </c>
      <c r="CF521" s="37">
        <v>0</v>
      </c>
      <c r="CG521" s="37">
        <v>0</v>
      </c>
      <c r="CH521" s="37">
        <v>0</v>
      </c>
      <c r="CI521" s="37">
        <v>0</v>
      </c>
      <c r="CJ521" s="37">
        <v>0</v>
      </c>
      <c r="CK521" s="37">
        <v>0</v>
      </c>
      <c r="CL521" s="37">
        <v>0</v>
      </c>
      <c r="CM521" s="37">
        <v>0</v>
      </c>
      <c r="CN521" s="37">
        <v>0</v>
      </c>
      <c r="CO521" s="37">
        <v>0</v>
      </c>
      <c r="CP521" s="37">
        <v>0</v>
      </c>
      <c r="CQ521" s="37">
        <v>0</v>
      </c>
      <c r="CR521" s="37">
        <v>0</v>
      </c>
      <c r="CS521" s="37">
        <v>0</v>
      </c>
      <c r="CT521" s="37">
        <v>0</v>
      </c>
      <c r="CU521" s="37">
        <v>0</v>
      </c>
      <c r="CV521" s="37">
        <v>0</v>
      </c>
      <c r="CW521" s="75">
        <v>0</v>
      </c>
      <c r="CX521" s="37">
        <f t="shared" si="19"/>
        <v>1</v>
      </c>
      <c r="CY521" s="37">
        <v>1</v>
      </c>
      <c r="CZ521" s="37">
        <v>0</v>
      </c>
      <c r="DA521" s="37">
        <v>0</v>
      </c>
      <c r="DB521" s="37">
        <v>0</v>
      </c>
      <c r="DC521" s="37" t="s">
        <v>1420</v>
      </c>
      <c r="DD521" s="37" t="s">
        <v>309</v>
      </c>
      <c r="DE521" s="37" t="s">
        <v>726</v>
      </c>
      <c r="DF521" s="37">
        <v>1</v>
      </c>
      <c r="DG521" s="37"/>
      <c r="DH521" s="37"/>
      <c r="DI521" s="37"/>
      <c r="DJ521" s="37"/>
      <c r="DK521" s="37"/>
      <c r="DL521" s="37">
        <v>0</v>
      </c>
      <c r="DM521" s="37"/>
      <c r="DN521" s="37">
        <v>1</v>
      </c>
      <c r="DO521" s="37">
        <v>1963</v>
      </c>
      <c r="DP521" s="37" t="s">
        <v>3124</v>
      </c>
      <c r="DQ521" s="102" t="s">
        <v>3122</v>
      </c>
      <c r="DR521" s="37" t="s">
        <v>460</v>
      </c>
      <c r="DS521" s="37" t="s">
        <v>3124</v>
      </c>
    </row>
    <row r="522" spans="1:196" s="40" customFormat="1" ht="15.75" customHeight="1" x14ac:dyDescent="0.3">
      <c r="A522" s="37" t="s">
        <v>82</v>
      </c>
      <c r="B522" s="74" t="s">
        <v>3103</v>
      </c>
      <c r="C522" s="102" t="s">
        <v>3125</v>
      </c>
      <c r="D522" s="37"/>
      <c r="E522" s="37"/>
      <c r="F522" s="37" t="s">
        <v>122</v>
      </c>
      <c r="G522" s="37"/>
      <c r="H522" s="37" t="s">
        <v>454</v>
      </c>
      <c r="I522" s="37" t="s">
        <v>106</v>
      </c>
      <c r="J522" s="37" t="s">
        <v>221</v>
      </c>
      <c r="K522" s="37" t="s">
        <v>269</v>
      </c>
      <c r="L522" s="37"/>
      <c r="M522" s="37" t="s">
        <v>272</v>
      </c>
      <c r="N522" s="37"/>
      <c r="O522" s="37" t="s">
        <v>299</v>
      </c>
      <c r="P522" s="37" t="s">
        <v>2159</v>
      </c>
      <c r="Q522" s="75" t="s">
        <v>2664</v>
      </c>
      <c r="R522" s="37">
        <v>0</v>
      </c>
      <c r="S522" s="37">
        <v>0</v>
      </c>
      <c r="T522" s="37">
        <v>0</v>
      </c>
      <c r="U522" s="37">
        <v>0</v>
      </c>
      <c r="V522" s="37">
        <v>0</v>
      </c>
      <c r="W522" s="37">
        <v>0</v>
      </c>
      <c r="X522" s="37">
        <v>0</v>
      </c>
      <c r="Y522" s="37">
        <v>0</v>
      </c>
      <c r="Z522" s="37"/>
      <c r="AA522" s="37">
        <v>0</v>
      </c>
      <c r="AB522" s="37">
        <v>0</v>
      </c>
      <c r="AC522" s="37">
        <v>0</v>
      </c>
      <c r="AD522" s="37">
        <v>0</v>
      </c>
      <c r="AE522" s="37">
        <v>0</v>
      </c>
      <c r="AF522" s="37">
        <v>0</v>
      </c>
      <c r="AG522" s="37">
        <v>0</v>
      </c>
      <c r="AH522" s="37">
        <v>0</v>
      </c>
      <c r="AI522" s="37">
        <v>0</v>
      </c>
      <c r="AJ522" s="37">
        <v>0</v>
      </c>
      <c r="AK522" s="37">
        <v>0</v>
      </c>
      <c r="AL522" s="37">
        <v>0</v>
      </c>
      <c r="AM522" s="37">
        <v>0</v>
      </c>
      <c r="AN522" s="37">
        <v>0</v>
      </c>
      <c r="AO522" s="37">
        <v>0</v>
      </c>
      <c r="AP522" s="37">
        <v>0</v>
      </c>
      <c r="AQ522" s="37">
        <v>0</v>
      </c>
      <c r="AR522" s="37">
        <v>0</v>
      </c>
      <c r="AS522" s="37">
        <v>0</v>
      </c>
      <c r="AT522" s="37">
        <v>0</v>
      </c>
      <c r="AU522" s="37">
        <v>0</v>
      </c>
      <c r="AV522" s="37">
        <v>0</v>
      </c>
      <c r="AW522" s="37">
        <v>0</v>
      </c>
      <c r="AX522" s="37">
        <v>0</v>
      </c>
      <c r="AY522" s="37">
        <v>0</v>
      </c>
      <c r="AZ522" s="37">
        <v>0</v>
      </c>
      <c r="BA522" s="37">
        <v>0</v>
      </c>
      <c r="BB522" s="37">
        <v>1</v>
      </c>
      <c r="BC522" s="37">
        <v>0</v>
      </c>
      <c r="BD522" s="37">
        <v>0</v>
      </c>
      <c r="BE522" s="37">
        <v>0</v>
      </c>
      <c r="BF522" s="37">
        <v>0</v>
      </c>
      <c r="BG522" s="37">
        <v>0</v>
      </c>
      <c r="BH522" s="52">
        <v>0</v>
      </c>
      <c r="BI522" s="37">
        <v>0</v>
      </c>
      <c r="BJ522" s="52">
        <v>0</v>
      </c>
      <c r="BK522" s="37">
        <v>0</v>
      </c>
      <c r="BL522" s="52">
        <v>0</v>
      </c>
      <c r="BM522" s="37">
        <v>0</v>
      </c>
      <c r="BN522" s="37">
        <v>0</v>
      </c>
      <c r="BO522" s="37">
        <v>0</v>
      </c>
      <c r="BP522" s="37">
        <v>0</v>
      </c>
      <c r="BQ522" s="37">
        <v>0</v>
      </c>
      <c r="BR522" s="37">
        <v>0</v>
      </c>
      <c r="BS522" s="37">
        <v>0</v>
      </c>
      <c r="BT522" s="37">
        <v>0</v>
      </c>
      <c r="BU522" s="37">
        <v>0</v>
      </c>
      <c r="BV522" s="37">
        <v>0</v>
      </c>
      <c r="BW522" s="37">
        <v>0</v>
      </c>
      <c r="BX522" s="37">
        <v>0</v>
      </c>
      <c r="BY522" s="37">
        <v>0</v>
      </c>
      <c r="BZ522" s="37">
        <v>0</v>
      </c>
      <c r="CA522" s="37">
        <v>0</v>
      </c>
      <c r="CB522" s="37">
        <v>0</v>
      </c>
      <c r="CC522" s="90">
        <v>0</v>
      </c>
      <c r="CD522" s="37">
        <v>0</v>
      </c>
      <c r="CE522" s="37">
        <v>0</v>
      </c>
      <c r="CF522" s="37">
        <v>0</v>
      </c>
      <c r="CG522" s="37">
        <v>0</v>
      </c>
      <c r="CH522" s="37">
        <v>0</v>
      </c>
      <c r="CI522" s="37">
        <v>0</v>
      </c>
      <c r="CJ522" s="37">
        <v>0</v>
      </c>
      <c r="CK522" s="37">
        <v>0</v>
      </c>
      <c r="CL522" s="37">
        <v>0</v>
      </c>
      <c r="CM522" s="37">
        <v>0</v>
      </c>
      <c r="CN522" s="37">
        <v>0</v>
      </c>
      <c r="CO522" s="37">
        <v>0</v>
      </c>
      <c r="CP522" s="37">
        <v>0</v>
      </c>
      <c r="CQ522" s="37">
        <v>0</v>
      </c>
      <c r="CR522" s="37">
        <v>0</v>
      </c>
      <c r="CS522" s="37">
        <v>0</v>
      </c>
      <c r="CT522" s="37">
        <v>0</v>
      </c>
      <c r="CU522" s="37">
        <v>0</v>
      </c>
      <c r="CV522" s="37">
        <v>0</v>
      </c>
      <c r="CW522" s="75">
        <v>0</v>
      </c>
      <c r="CX522" s="37">
        <f t="shared" si="19"/>
        <v>1</v>
      </c>
      <c r="CY522" s="37">
        <v>1</v>
      </c>
      <c r="CZ522" s="37">
        <v>0</v>
      </c>
      <c r="DA522" s="37">
        <v>0</v>
      </c>
      <c r="DB522" s="37">
        <v>0</v>
      </c>
      <c r="DC522" s="37" t="s">
        <v>1420</v>
      </c>
      <c r="DD522" s="37" t="s">
        <v>309</v>
      </c>
      <c r="DE522" s="37" t="s">
        <v>726</v>
      </c>
      <c r="DF522" s="37">
        <v>1</v>
      </c>
      <c r="DG522" s="37"/>
      <c r="DH522" s="37"/>
      <c r="DI522" s="37"/>
      <c r="DJ522" s="37"/>
      <c r="DK522" s="37"/>
      <c r="DL522" s="37">
        <v>0</v>
      </c>
      <c r="DM522" s="37"/>
      <c r="DN522" s="37">
        <v>1</v>
      </c>
      <c r="DO522" s="37">
        <v>1989</v>
      </c>
      <c r="DP522" s="37" t="s">
        <v>3126</v>
      </c>
      <c r="DQ522" s="102" t="s">
        <v>3125</v>
      </c>
      <c r="DR522" s="37" t="s">
        <v>460</v>
      </c>
      <c r="DS522" s="37" t="s">
        <v>3126</v>
      </c>
      <c r="DT522" s="38"/>
      <c r="DU522" s="38"/>
      <c r="DV522" s="38"/>
      <c r="DW522" s="38"/>
      <c r="DX522" s="38"/>
      <c r="DY522" s="38"/>
      <c r="DZ522" s="38"/>
      <c r="EA522" s="38"/>
      <c r="EB522" s="38"/>
      <c r="EC522" s="38"/>
      <c r="ED522" s="38"/>
      <c r="EE522" s="38"/>
      <c r="EF522" s="38"/>
      <c r="EG522" s="38"/>
      <c r="EH522" s="38"/>
      <c r="EI522" s="38"/>
      <c r="EJ522" s="38"/>
      <c r="EK522" s="38"/>
      <c r="EL522" s="38"/>
      <c r="EM522" s="38"/>
      <c r="EN522" s="38"/>
      <c r="EO522" s="38"/>
      <c r="EP522" s="38"/>
      <c r="EQ522" s="38"/>
      <c r="ER522" s="38"/>
      <c r="ES522" s="38"/>
      <c r="ET522" s="38"/>
      <c r="EU522" s="38"/>
      <c r="EV522" s="38"/>
      <c r="EW522" s="38"/>
      <c r="EX522" s="38"/>
      <c r="EY522" s="38"/>
      <c r="EZ522" s="38"/>
      <c r="FA522" s="38"/>
      <c r="FB522" s="38"/>
      <c r="FC522" s="38"/>
      <c r="FD522" s="38"/>
      <c r="FE522" s="38"/>
      <c r="FF522" s="38"/>
      <c r="FG522" s="38"/>
      <c r="FH522" s="38"/>
      <c r="FI522" s="38"/>
      <c r="FJ522" s="38"/>
      <c r="FK522" s="38"/>
      <c r="FL522" s="38"/>
      <c r="FM522" s="38"/>
      <c r="FN522" s="38"/>
      <c r="FO522" s="38"/>
      <c r="FP522" s="38"/>
      <c r="FQ522" s="38"/>
      <c r="FR522" s="38"/>
      <c r="FS522" s="38"/>
      <c r="FT522" s="38"/>
      <c r="FU522" s="38"/>
      <c r="FV522" s="38"/>
      <c r="FW522" s="38"/>
      <c r="FX522" s="38"/>
      <c r="FY522" s="38"/>
      <c r="FZ522" s="38"/>
      <c r="GA522" s="38"/>
      <c r="GB522" s="38"/>
      <c r="GC522" s="38"/>
      <c r="GD522" s="38"/>
      <c r="GE522" s="38"/>
      <c r="GF522" s="38"/>
      <c r="GG522" s="38"/>
      <c r="GH522" s="38"/>
      <c r="GI522" s="38"/>
      <c r="GJ522" s="38"/>
      <c r="GK522" s="38"/>
      <c r="GL522" s="38"/>
      <c r="GM522" s="38"/>
      <c r="GN522" s="38"/>
    </row>
    <row r="523" spans="1:196" s="37" customFormat="1" ht="15.75" customHeight="1" x14ac:dyDescent="0.3">
      <c r="A523" s="86" t="s">
        <v>165</v>
      </c>
      <c r="B523" s="86" t="s">
        <v>3127</v>
      </c>
      <c r="C523" s="86" t="s">
        <v>3128</v>
      </c>
      <c r="D523" s="86"/>
      <c r="E523" s="86"/>
      <c r="F523" s="86" t="s">
        <v>91</v>
      </c>
      <c r="G523" s="86"/>
      <c r="H523" s="86" t="s">
        <v>716</v>
      </c>
      <c r="I523" s="86" t="s">
        <v>56</v>
      </c>
      <c r="J523" s="86" t="s">
        <v>455</v>
      </c>
      <c r="K523" s="86" t="s">
        <v>269</v>
      </c>
      <c r="L523" s="86"/>
      <c r="M523" s="86"/>
      <c r="N523" s="86"/>
      <c r="O523" s="86"/>
      <c r="P523" s="86"/>
      <c r="Q523" s="87"/>
      <c r="R523" s="86"/>
      <c r="S523" s="86"/>
      <c r="T523" s="86"/>
      <c r="U523" s="86"/>
      <c r="V523" s="86"/>
      <c r="W523" s="86"/>
      <c r="X523" s="86"/>
      <c r="Y523" s="86"/>
      <c r="Z523" s="86"/>
      <c r="AA523" s="86"/>
      <c r="AB523" s="86"/>
      <c r="AC523" s="86"/>
      <c r="AD523" s="86"/>
      <c r="AE523" s="86"/>
      <c r="AF523" s="86"/>
      <c r="AG523" s="86"/>
      <c r="AH523" s="86"/>
      <c r="AI523" s="86"/>
      <c r="AJ523" s="86"/>
      <c r="AK523" s="86"/>
      <c r="AL523" s="86"/>
      <c r="AM523" s="86"/>
      <c r="AN523" s="86"/>
      <c r="AO523" s="86"/>
      <c r="AP523" s="86"/>
      <c r="AQ523" s="86"/>
      <c r="AR523" s="86"/>
      <c r="AS523" s="86"/>
      <c r="AT523" s="86"/>
      <c r="AU523" s="86"/>
      <c r="AV523" s="86"/>
      <c r="AW523" s="86"/>
      <c r="AX523" s="86"/>
      <c r="AY523" s="86"/>
      <c r="AZ523" s="86"/>
      <c r="BA523" s="86"/>
      <c r="BB523" s="86"/>
      <c r="BC523" s="86"/>
      <c r="BD523" s="86"/>
      <c r="BE523" s="86"/>
      <c r="BF523" s="86"/>
      <c r="BG523" s="86"/>
      <c r="BH523" s="43"/>
      <c r="BI523" s="86"/>
      <c r="BJ523" s="43"/>
      <c r="BK523" s="86"/>
      <c r="BL523" s="43"/>
      <c r="BM523" s="86"/>
      <c r="BN523" s="86"/>
      <c r="BO523" s="86"/>
      <c r="BP523" s="86"/>
      <c r="BQ523" s="86"/>
      <c r="BR523" s="86"/>
      <c r="BS523" s="86"/>
      <c r="BT523" s="86"/>
      <c r="BU523" s="86"/>
      <c r="BV523" s="86"/>
      <c r="BW523" s="86"/>
      <c r="BX523" s="86"/>
      <c r="BY523" s="86"/>
      <c r="BZ523" s="86"/>
      <c r="CA523" s="86"/>
      <c r="CB523" s="86"/>
      <c r="CC523" s="88"/>
      <c r="CD523" s="86"/>
      <c r="CE523" s="86"/>
      <c r="CF523" s="86"/>
      <c r="CG523" s="86"/>
      <c r="CH523" s="86"/>
      <c r="CI523" s="86"/>
      <c r="CJ523" s="86"/>
      <c r="CK523" s="86"/>
      <c r="CL523" s="86"/>
      <c r="CM523" s="86"/>
      <c r="CN523" s="86"/>
      <c r="CO523" s="86"/>
      <c r="CP523" s="86"/>
      <c r="CQ523" s="86"/>
      <c r="CR523" s="86"/>
      <c r="CS523" s="86"/>
      <c r="CT523" s="86"/>
      <c r="CU523" s="86"/>
      <c r="CV523" s="86"/>
      <c r="CW523" s="87"/>
      <c r="CX523" s="86"/>
      <c r="CY523" s="86"/>
      <c r="CZ523" s="86"/>
      <c r="DA523" s="86"/>
      <c r="DB523" s="86"/>
      <c r="DC523" s="86" t="s">
        <v>3129</v>
      </c>
      <c r="DD523" s="86" t="s">
        <v>309</v>
      </c>
      <c r="DE523" s="86"/>
      <c r="DF523" s="86"/>
      <c r="DG523" s="86"/>
      <c r="DH523" s="86"/>
      <c r="DI523" s="86"/>
      <c r="DJ523" s="86"/>
      <c r="DK523" s="86"/>
      <c r="DL523" s="86"/>
      <c r="DM523" s="86"/>
      <c r="DN523" s="86"/>
      <c r="DO523" s="86"/>
      <c r="DP523" s="86"/>
      <c r="DQ523" s="86"/>
      <c r="DR523" s="86"/>
      <c r="DS523" s="86"/>
      <c r="DT523" s="38"/>
      <c r="DU523" s="38"/>
      <c r="DV523" s="38"/>
      <c r="DW523" s="38"/>
      <c r="DX523" s="38"/>
      <c r="DY523" s="38"/>
      <c r="DZ523" s="38"/>
      <c r="EA523" s="38"/>
      <c r="EB523" s="38"/>
      <c r="EC523" s="38"/>
      <c r="ED523" s="38"/>
      <c r="EE523" s="38"/>
      <c r="EF523" s="38"/>
      <c r="EG523" s="38"/>
      <c r="EH523" s="38"/>
      <c r="EI523" s="38"/>
    </row>
    <row r="524" spans="1:196" s="40" customFormat="1" ht="15.75" customHeight="1" x14ac:dyDescent="0.3">
      <c r="A524" s="86" t="s">
        <v>165</v>
      </c>
      <c r="B524" s="86" t="s">
        <v>3127</v>
      </c>
      <c r="C524" s="94" t="s">
        <v>3130</v>
      </c>
      <c r="D524" s="86" t="s">
        <v>3131</v>
      </c>
      <c r="E524" s="86"/>
      <c r="F524" s="86" t="s">
        <v>171</v>
      </c>
      <c r="G524" s="86" t="s">
        <v>479</v>
      </c>
      <c r="H524" s="86" t="s">
        <v>605</v>
      </c>
      <c r="I524" s="86" t="s">
        <v>56</v>
      </c>
      <c r="J524" s="86" t="s">
        <v>205</v>
      </c>
      <c r="K524" s="86"/>
      <c r="L524" s="86"/>
      <c r="M524" s="86"/>
      <c r="N524" s="86"/>
      <c r="O524" s="86"/>
      <c r="P524" s="86" t="s">
        <v>3132</v>
      </c>
      <c r="Q524" s="87" t="s">
        <v>3133</v>
      </c>
      <c r="R524" s="86">
        <v>0</v>
      </c>
      <c r="S524" s="86">
        <v>0</v>
      </c>
      <c r="T524" s="86">
        <v>0</v>
      </c>
      <c r="U524" s="86">
        <v>0</v>
      </c>
      <c r="V524" s="86">
        <v>0</v>
      </c>
      <c r="W524" s="86"/>
      <c r="X524" s="86">
        <v>0</v>
      </c>
      <c r="Y524" s="86"/>
      <c r="Z524" s="86"/>
      <c r="AA524" s="86"/>
      <c r="AB524" s="86"/>
      <c r="AC524" s="86"/>
      <c r="AD524" s="86"/>
      <c r="AE524" s="86"/>
      <c r="AF524" s="86"/>
      <c r="AG524" s="86"/>
      <c r="AH524" s="86"/>
      <c r="AI524" s="86"/>
      <c r="AJ524" s="86"/>
      <c r="AK524" s="86"/>
      <c r="AL524" s="86"/>
      <c r="AM524" s="86"/>
      <c r="AN524" s="86"/>
      <c r="AO524" s="86"/>
      <c r="AP524" s="86"/>
      <c r="AQ524" s="86"/>
      <c r="AR524" s="86"/>
      <c r="AS524" s="86"/>
      <c r="AT524" s="86"/>
      <c r="AU524" s="86"/>
      <c r="AV524" s="86"/>
      <c r="AW524" s="86"/>
      <c r="AX524" s="86"/>
      <c r="AY524" s="86"/>
      <c r="AZ524" s="86"/>
      <c r="BA524" s="86"/>
      <c r="BB524" s="86"/>
      <c r="BC524" s="86"/>
      <c r="BD524" s="86"/>
      <c r="BE524" s="86"/>
      <c r="BF524" s="86"/>
      <c r="BG524" s="86"/>
      <c r="BH524" s="43"/>
      <c r="BI524" s="86"/>
      <c r="BJ524" s="43"/>
      <c r="BK524" s="86">
        <v>1</v>
      </c>
      <c r="BL524" s="43"/>
      <c r="BM524" s="86"/>
      <c r="BN524" s="86">
        <v>1</v>
      </c>
      <c r="BO524" s="86"/>
      <c r="BP524" s="86">
        <v>1</v>
      </c>
      <c r="BQ524" s="86"/>
      <c r="BR524" s="86"/>
      <c r="BS524" s="86"/>
      <c r="BT524" s="86"/>
      <c r="BU524" s="86"/>
      <c r="BV524" s="86"/>
      <c r="BW524" s="86"/>
      <c r="BX524" s="86"/>
      <c r="BY524" s="86"/>
      <c r="BZ524" s="86"/>
      <c r="CA524" s="86"/>
      <c r="CB524" s="86"/>
      <c r="CC524" s="88"/>
      <c r="CD524" s="86"/>
      <c r="CE524" s="86"/>
      <c r="CF524" s="86"/>
      <c r="CG524" s="86"/>
      <c r="CH524" s="86"/>
      <c r="CI524" s="86"/>
      <c r="CJ524" s="86"/>
      <c r="CK524" s="86"/>
      <c r="CL524" s="86"/>
      <c r="CM524" s="86"/>
      <c r="CN524" s="86"/>
      <c r="CO524" s="86"/>
      <c r="CP524" s="86"/>
      <c r="CQ524" s="86"/>
      <c r="CR524" s="86"/>
      <c r="CS524" s="86"/>
      <c r="CT524" s="86"/>
      <c r="CU524" s="86"/>
      <c r="CV524" s="86"/>
      <c r="CW524" s="87"/>
      <c r="CX524" s="86"/>
      <c r="CY524" s="86"/>
      <c r="CZ524" s="86"/>
      <c r="DA524" s="86"/>
      <c r="DB524" s="86"/>
      <c r="DC524" s="86" t="s">
        <v>3134</v>
      </c>
      <c r="DD524" s="86" t="s">
        <v>321</v>
      </c>
      <c r="DE524" s="86"/>
      <c r="DF524" s="86"/>
      <c r="DG524" s="86" t="s">
        <v>3135</v>
      </c>
      <c r="DH524" s="86"/>
      <c r="DI524" s="86"/>
      <c r="DJ524" s="86"/>
      <c r="DK524" s="86">
        <v>1</v>
      </c>
      <c r="DL524" s="86">
        <v>1</v>
      </c>
      <c r="DM524" s="86" t="s">
        <v>595</v>
      </c>
      <c r="DN524" s="86">
        <v>1</v>
      </c>
      <c r="DO524" s="86">
        <v>1906</v>
      </c>
      <c r="DP524" s="86" t="s">
        <v>3136</v>
      </c>
      <c r="DQ524" s="94" t="s">
        <v>3130</v>
      </c>
      <c r="DR524" s="86" t="s">
        <v>460</v>
      </c>
      <c r="DS524" s="86" t="s">
        <v>3136</v>
      </c>
      <c r="DT524" s="38"/>
      <c r="DU524" s="38"/>
      <c r="DV524" s="38"/>
      <c r="DW524" s="38"/>
      <c r="DX524" s="38"/>
      <c r="DY524" s="38"/>
      <c r="DZ524" s="38"/>
      <c r="EA524" s="38"/>
      <c r="EB524" s="38"/>
      <c r="EC524" s="38"/>
      <c r="ED524" s="38"/>
      <c r="EE524" s="38"/>
      <c r="EF524" s="38"/>
      <c r="EG524" s="38"/>
      <c r="EH524" s="38"/>
      <c r="EI524" s="38"/>
      <c r="EJ524" s="38"/>
      <c r="EK524" s="38"/>
      <c r="EL524" s="38"/>
      <c r="EM524" s="38"/>
      <c r="EN524" s="38"/>
      <c r="EO524" s="38"/>
      <c r="EP524" s="38"/>
      <c r="EQ524" s="38"/>
      <c r="ER524" s="38"/>
      <c r="ES524" s="38"/>
      <c r="ET524" s="38"/>
      <c r="EU524" s="38"/>
      <c r="EV524" s="38"/>
      <c r="EW524" s="38"/>
      <c r="EX524" s="38"/>
      <c r="EY524" s="38"/>
      <c r="EZ524" s="38"/>
      <c r="FA524" s="38"/>
      <c r="FB524" s="38"/>
      <c r="FC524" s="38"/>
      <c r="FD524" s="38"/>
      <c r="FE524" s="38"/>
      <c r="FF524" s="38"/>
      <c r="FG524" s="38"/>
      <c r="FH524" s="38"/>
      <c r="FI524" s="38"/>
      <c r="FJ524" s="38"/>
      <c r="FK524" s="38"/>
      <c r="FL524" s="38"/>
      <c r="FM524" s="38"/>
      <c r="FN524" s="38"/>
      <c r="FO524" s="38"/>
      <c r="FP524" s="38"/>
      <c r="FQ524" s="38"/>
      <c r="FR524" s="38"/>
      <c r="FS524" s="38"/>
      <c r="FT524" s="38"/>
      <c r="FU524" s="38"/>
      <c r="FV524" s="38"/>
      <c r="FW524" s="38"/>
      <c r="FX524" s="38"/>
      <c r="FY524" s="38"/>
      <c r="FZ524" s="38"/>
      <c r="GA524" s="38"/>
      <c r="GB524" s="38"/>
      <c r="GC524" s="38"/>
      <c r="GD524" s="38"/>
      <c r="GE524" s="38"/>
      <c r="GF524" s="38"/>
      <c r="GG524" s="38"/>
      <c r="GH524" s="38"/>
      <c r="GI524" s="38"/>
      <c r="GJ524" s="38"/>
      <c r="GK524" s="38"/>
      <c r="GL524" s="38"/>
      <c r="GM524" s="38"/>
      <c r="GN524" s="38"/>
    </row>
    <row r="525" spans="1:196" s="40" customFormat="1" ht="15.75" customHeight="1" x14ac:dyDescent="0.3">
      <c r="A525" s="38" t="s">
        <v>126</v>
      </c>
      <c r="B525" s="47" t="s">
        <v>3137</v>
      </c>
      <c r="C525" s="48" t="s">
        <v>3138</v>
      </c>
      <c r="D525" s="38"/>
      <c r="E525" s="38"/>
      <c r="F525" s="38" t="s">
        <v>122</v>
      </c>
      <c r="G525" s="38"/>
      <c r="H525" s="38" t="s">
        <v>454</v>
      </c>
      <c r="I525" s="38" t="s">
        <v>43</v>
      </c>
      <c r="J525" s="38" t="s">
        <v>221</v>
      </c>
      <c r="K525" s="38" t="s">
        <v>269</v>
      </c>
      <c r="L525" s="38" t="s">
        <v>41</v>
      </c>
      <c r="M525" s="38" t="s">
        <v>272</v>
      </c>
      <c r="N525" s="38"/>
      <c r="O525" s="38" t="s">
        <v>41</v>
      </c>
      <c r="P525" s="38" t="s">
        <v>1313</v>
      </c>
      <c r="Q525" s="38" t="s">
        <v>3139</v>
      </c>
      <c r="R525" s="38">
        <v>0</v>
      </c>
      <c r="S525" s="38">
        <v>0</v>
      </c>
      <c r="T525" s="38">
        <v>0</v>
      </c>
      <c r="U525" s="38">
        <v>0</v>
      </c>
      <c r="V525" s="38">
        <v>0</v>
      </c>
      <c r="W525" s="38">
        <v>0</v>
      </c>
      <c r="X525" s="38">
        <v>0</v>
      </c>
      <c r="Y525" s="38">
        <v>0</v>
      </c>
      <c r="Z525" s="38"/>
      <c r="AA525" s="38">
        <v>0</v>
      </c>
      <c r="AB525" s="38">
        <v>0</v>
      </c>
      <c r="AC525" s="38">
        <v>0</v>
      </c>
      <c r="AD525" s="38">
        <v>0</v>
      </c>
      <c r="AE525" s="38">
        <v>0</v>
      </c>
      <c r="AF525" s="38">
        <v>0</v>
      </c>
      <c r="AG525" s="38">
        <v>0</v>
      </c>
      <c r="AH525" s="38">
        <v>0</v>
      </c>
      <c r="AI525" s="38">
        <v>0</v>
      </c>
      <c r="AJ525" s="38">
        <v>0</v>
      </c>
      <c r="AK525" s="38">
        <v>0</v>
      </c>
      <c r="AL525" s="38">
        <v>0</v>
      </c>
      <c r="AM525" s="38">
        <v>0</v>
      </c>
      <c r="AN525" s="38">
        <v>0</v>
      </c>
      <c r="AO525" s="38">
        <v>0</v>
      </c>
      <c r="AP525" s="38">
        <v>0</v>
      </c>
      <c r="AQ525" s="38">
        <v>1</v>
      </c>
      <c r="AR525" s="38">
        <v>1</v>
      </c>
      <c r="AS525" s="38">
        <v>0</v>
      </c>
      <c r="AT525" s="38">
        <v>0</v>
      </c>
      <c r="AU525" s="38">
        <v>0</v>
      </c>
      <c r="AV525" s="38">
        <v>0</v>
      </c>
      <c r="AW525" s="38">
        <v>0</v>
      </c>
      <c r="AX525" s="38">
        <v>0</v>
      </c>
      <c r="AY525" s="38">
        <v>0</v>
      </c>
      <c r="AZ525" s="38">
        <v>0</v>
      </c>
      <c r="BA525" s="38">
        <v>0</v>
      </c>
      <c r="BB525" s="38">
        <v>0</v>
      </c>
      <c r="BC525" s="38">
        <v>0</v>
      </c>
      <c r="BD525" s="38">
        <v>0</v>
      </c>
      <c r="BE525" s="38">
        <v>0</v>
      </c>
      <c r="BF525" s="38">
        <v>0</v>
      </c>
      <c r="BG525" s="38">
        <v>0</v>
      </c>
      <c r="BH525" s="43">
        <v>0</v>
      </c>
      <c r="BI525" s="38">
        <v>0</v>
      </c>
      <c r="BJ525" s="43">
        <v>0</v>
      </c>
      <c r="BK525" s="38">
        <v>0</v>
      </c>
      <c r="BL525" s="43">
        <v>0</v>
      </c>
      <c r="BM525" s="38">
        <v>0</v>
      </c>
      <c r="BN525" s="38">
        <v>0</v>
      </c>
      <c r="BO525" s="38">
        <v>0</v>
      </c>
      <c r="BP525" s="38">
        <v>0</v>
      </c>
      <c r="BQ525" s="38">
        <v>0</v>
      </c>
      <c r="BR525" s="38">
        <v>0</v>
      </c>
      <c r="BS525" s="38">
        <v>0</v>
      </c>
      <c r="BT525" s="38">
        <v>0</v>
      </c>
      <c r="BU525" s="38">
        <v>0</v>
      </c>
      <c r="BV525" s="38">
        <v>0</v>
      </c>
      <c r="BW525" s="38">
        <v>0</v>
      </c>
      <c r="BX525" s="38">
        <v>0</v>
      </c>
      <c r="BY525" s="38">
        <v>0</v>
      </c>
      <c r="BZ525" s="38">
        <v>0</v>
      </c>
      <c r="CA525" s="38">
        <v>0</v>
      </c>
      <c r="CB525" s="38">
        <v>0</v>
      </c>
      <c r="CC525" s="49">
        <v>0</v>
      </c>
      <c r="CD525" s="38">
        <v>0</v>
      </c>
      <c r="CE525" s="38">
        <v>0</v>
      </c>
      <c r="CF525" s="38">
        <v>0</v>
      </c>
      <c r="CG525" s="38">
        <v>0</v>
      </c>
      <c r="CH525" s="38">
        <v>0</v>
      </c>
      <c r="CI525" s="38">
        <v>0</v>
      </c>
      <c r="CJ525" s="38">
        <v>0</v>
      </c>
      <c r="CK525" s="38">
        <v>0</v>
      </c>
      <c r="CL525" s="38">
        <v>0</v>
      </c>
      <c r="CM525" s="38">
        <v>0</v>
      </c>
      <c r="CN525" s="38">
        <v>0</v>
      </c>
      <c r="CO525" s="38">
        <v>0</v>
      </c>
      <c r="CP525" s="38">
        <v>0</v>
      </c>
      <c r="CQ525" s="38">
        <v>0</v>
      </c>
      <c r="CR525" s="38">
        <v>0</v>
      </c>
      <c r="CS525" s="38">
        <v>0</v>
      </c>
      <c r="CT525" s="38">
        <v>0</v>
      </c>
      <c r="CU525" s="38">
        <v>0</v>
      </c>
      <c r="CV525" s="38">
        <v>0</v>
      </c>
      <c r="CW525" s="50">
        <v>0</v>
      </c>
      <c r="CX525" s="38">
        <f>SUM(AA525:CW525)</f>
        <v>2</v>
      </c>
      <c r="CY525" s="38">
        <v>1</v>
      </c>
      <c r="CZ525" s="38">
        <v>0</v>
      </c>
      <c r="DA525" s="38">
        <v>0</v>
      </c>
      <c r="DB525" s="38">
        <v>0</v>
      </c>
      <c r="DC525" s="38" t="s">
        <v>717</v>
      </c>
      <c r="DD525" s="38" t="s">
        <v>309</v>
      </c>
      <c r="DE525" s="38"/>
      <c r="DF525" s="38"/>
      <c r="DG525" s="38"/>
      <c r="DH525" s="38"/>
      <c r="DI525" s="38"/>
      <c r="DJ525" s="38"/>
      <c r="DK525" s="38"/>
      <c r="DL525" s="38">
        <v>0</v>
      </c>
      <c r="DM525" s="38"/>
      <c r="DN525" s="38">
        <v>1</v>
      </c>
      <c r="DO525" s="38">
        <v>1962</v>
      </c>
      <c r="DP525" s="38" t="s">
        <v>3140</v>
      </c>
      <c r="DQ525" s="38" t="s">
        <v>3141</v>
      </c>
      <c r="DR525" s="38">
        <v>1987</v>
      </c>
      <c r="DS525" s="38" t="s">
        <v>3142</v>
      </c>
      <c r="DT525" s="38"/>
      <c r="DU525" s="38"/>
      <c r="DV525" s="38"/>
      <c r="DW525" s="38"/>
      <c r="DX525" s="38"/>
      <c r="DY525" s="38"/>
      <c r="DZ525" s="38"/>
      <c r="EA525" s="38"/>
      <c r="EB525" s="38"/>
      <c r="EC525" s="38"/>
      <c r="ED525" s="38"/>
      <c r="EE525" s="38"/>
      <c r="EF525" s="38"/>
      <c r="EG525" s="38"/>
      <c r="EH525" s="38"/>
      <c r="EI525" s="38"/>
      <c r="EJ525" s="38"/>
      <c r="EK525" s="38"/>
      <c r="EL525" s="38"/>
      <c r="EM525" s="38"/>
      <c r="EN525" s="38"/>
      <c r="EO525" s="38"/>
      <c r="EP525" s="38"/>
      <c r="EQ525" s="38"/>
      <c r="ER525" s="38"/>
      <c r="ES525" s="38"/>
      <c r="ET525" s="38"/>
      <c r="EU525" s="38"/>
      <c r="EV525" s="38"/>
      <c r="EW525" s="38"/>
      <c r="EX525" s="38"/>
      <c r="EY525" s="38"/>
      <c r="EZ525" s="38"/>
      <c r="FA525" s="38"/>
      <c r="FB525" s="38"/>
      <c r="FC525" s="38"/>
      <c r="FD525" s="38"/>
      <c r="FE525" s="38"/>
      <c r="FF525" s="38"/>
      <c r="FG525" s="38"/>
      <c r="FH525" s="38"/>
      <c r="FI525" s="38"/>
      <c r="FJ525" s="38"/>
      <c r="FK525" s="38"/>
      <c r="FL525" s="38"/>
      <c r="FM525" s="38"/>
      <c r="FN525" s="38"/>
      <c r="FO525" s="38"/>
      <c r="FP525" s="38"/>
      <c r="FQ525" s="38"/>
      <c r="FR525" s="38"/>
      <c r="FS525" s="38"/>
      <c r="FT525" s="38"/>
      <c r="FU525" s="38"/>
      <c r="FV525" s="38"/>
      <c r="FW525" s="38"/>
      <c r="FX525" s="38"/>
      <c r="FY525" s="38"/>
      <c r="FZ525" s="38"/>
      <c r="GA525" s="38"/>
      <c r="GB525" s="38"/>
      <c r="GC525" s="38"/>
      <c r="GD525" s="38"/>
      <c r="GE525" s="38"/>
      <c r="GF525" s="38"/>
      <c r="GG525" s="38"/>
      <c r="GH525" s="38"/>
      <c r="GI525" s="38"/>
      <c r="GJ525" s="38"/>
      <c r="GK525" s="38"/>
      <c r="GL525" s="38"/>
      <c r="GM525" s="38"/>
      <c r="GN525" s="38"/>
    </row>
    <row r="526" spans="1:196" s="40" customFormat="1" ht="15.75" customHeight="1" x14ac:dyDescent="0.3">
      <c r="A526" s="38" t="s">
        <v>126</v>
      </c>
      <c r="B526" s="47" t="s">
        <v>3143</v>
      </c>
      <c r="C526" s="48" t="s">
        <v>3144</v>
      </c>
      <c r="D526" s="38"/>
      <c r="E526" s="38"/>
      <c r="F526" s="38" t="s">
        <v>122</v>
      </c>
      <c r="G526" s="38"/>
      <c r="H526" s="38" t="s">
        <v>454</v>
      </c>
      <c r="I526" s="38" t="s">
        <v>56</v>
      </c>
      <c r="J526" s="38" t="s">
        <v>173</v>
      </c>
      <c r="K526" s="38" t="s">
        <v>471</v>
      </c>
      <c r="L526" s="38"/>
      <c r="M526" s="38" t="s">
        <v>272</v>
      </c>
      <c r="N526" s="38"/>
      <c r="O526" s="38" t="s">
        <v>292</v>
      </c>
      <c r="P526" s="38" t="s">
        <v>3145</v>
      </c>
      <c r="Q526" s="38" t="s">
        <v>3146</v>
      </c>
      <c r="R526" s="38">
        <v>0</v>
      </c>
      <c r="S526" s="38">
        <v>0</v>
      </c>
      <c r="T526" s="38">
        <v>0</v>
      </c>
      <c r="U526" s="38">
        <v>0</v>
      </c>
      <c r="V526" s="38">
        <v>0</v>
      </c>
      <c r="W526" s="38">
        <v>0</v>
      </c>
      <c r="X526" s="38">
        <v>0</v>
      </c>
      <c r="Y526" s="38">
        <v>0</v>
      </c>
      <c r="Z526" s="38"/>
      <c r="AA526" s="38">
        <v>0</v>
      </c>
      <c r="AB526" s="38">
        <v>0</v>
      </c>
      <c r="AC526" s="38">
        <v>0</v>
      </c>
      <c r="AD526" s="38">
        <v>0</v>
      </c>
      <c r="AE526" s="38">
        <v>0</v>
      </c>
      <c r="AF526" s="38">
        <v>0</v>
      </c>
      <c r="AG526" s="38">
        <v>0</v>
      </c>
      <c r="AH526" s="38">
        <v>0</v>
      </c>
      <c r="AI526" s="38">
        <v>0</v>
      </c>
      <c r="AJ526" s="38">
        <v>0</v>
      </c>
      <c r="AK526" s="38">
        <v>0</v>
      </c>
      <c r="AL526" s="38">
        <v>0</v>
      </c>
      <c r="AM526" s="38">
        <v>0</v>
      </c>
      <c r="AN526" s="38">
        <v>0</v>
      </c>
      <c r="AO526" s="38">
        <v>0</v>
      </c>
      <c r="AP526" s="38">
        <v>0</v>
      </c>
      <c r="AQ526" s="38">
        <v>0</v>
      </c>
      <c r="AR526" s="38">
        <v>0</v>
      </c>
      <c r="AS526" s="38">
        <v>0</v>
      </c>
      <c r="AT526" s="38">
        <v>0</v>
      </c>
      <c r="AU526" s="38">
        <v>0</v>
      </c>
      <c r="AV526" s="38">
        <v>0</v>
      </c>
      <c r="AW526" s="38">
        <v>0</v>
      </c>
      <c r="AX526" s="38">
        <v>0</v>
      </c>
      <c r="AY526" s="38">
        <v>0</v>
      </c>
      <c r="AZ526" s="38">
        <v>0</v>
      </c>
      <c r="BA526" s="38">
        <v>0</v>
      </c>
      <c r="BB526" s="38">
        <v>0</v>
      </c>
      <c r="BC526" s="38">
        <v>0</v>
      </c>
      <c r="BD526" s="38">
        <v>0</v>
      </c>
      <c r="BE526" s="38">
        <v>0</v>
      </c>
      <c r="BF526" s="38">
        <v>0</v>
      </c>
      <c r="BG526" s="38">
        <v>0</v>
      </c>
      <c r="BH526" s="43">
        <v>0</v>
      </c>
      <c r="BI526" s="38">
        <v>0</v>
      </c>
      <c r="BJ526" s="43">
        <v>0</v>
      </c>
      <c r="BK526" s="38">
        <v>0</v>
      </c>
      <c r="BL526" s="43">
        <v>0</v>
      </c>
      <c r="BM526" s="38">
        <v>0</v>
      </c>
      <c r="BN526" s="38">
        <v>0</v>
      </c>
      <c r="BO526" s="38">
        <v>0</v>
      </c>
      <c r="BP526" s="38">
        <v>0</v>
      </c>
      <c r="BQ526" s="38">
        <v>0</v>
      </c>
      <c r="BR526" s="38">
        <v>0</v>
      </c>
      <c r="BS526" s="38">
        <v>0</v>
      </c>
      <c r="BT526" s="38">
        <v>0</v>
      </c>
      <c r="BU526" s="38">
        <v>0</v>
      </c>
      <c r="BV526" s="38">
        <v>0</v>
      </c>
      <c r="BW526" s="38">
        <v>1</v>
      </c>
      <c r="BX526" s="38">
        <v>0</v>
      </c>
      <c r="BY526" s="38">
        <v>0</v>
      </c>
      <c r="BZ526" s="38">
        <v>0</v>
      </c>
      <c r="CA526" s="38">
        <v>0</v>
      </c>
      <c r="CB526" s="38">
        <v>0</v>
      </c>
      <c r="CC526" s="49">
        <v>0</v>
      </c>
      <c r="CD526" s="38">
        <v>0</v>
      </c>
      <c r="CE526" s="38">
        <v>0</v>
      </c>
      <c r="CF526" s="38">
        <v>0</v>
      </c>
      <c r="CG526" s="38">
        <v>0</v>
      </c>
      <c r="CH526" s="38">
        <v>0</v>
      </c>
      <c r="CI526" s="38">
        <v>0</v>
      </c>
      <c r="CJ526" s="38">
        <v>0</v>
      </c>
      <c r="CK526" s="38">
        <v>0</v>
      </c>
      <c r="CL526" s="38">
        <v>0</v>
      </c>
      <c r="CM526" s="38">
        <v>0</v>
      </c>
      <c r="CN526" s="38">
        <v>0</v>
      </c>
      <c r="CO526" s="38">
        <v>0</v>
      </c>
      <c r="CP526" s="38">
        <v>0</v>
      </c>
      <c r="CQ526" s="38">
        <v>0</v>
      </c>
      <c r="CR526" s="38">
        <v>0</v>
      </c>
      <c r="CS526" s="38">
        <v>0</v>
      </c>
      <c r="CT526" s="38">
        <v>0</v>
      </c>
      <c r="CU526" s="38">
        <v>0</v>
      </c>
      <c r="CV526" s="38">
        <v>0</v>
      </c>
      <c r="CW526" s="50">
        <v>0</v>
      </c>
      <c r="CX526" s="38">
        <f>SUM(AA526:CW526)</f>
        <v>1</v>
      </c>
      <c r="CY526" s="38">
        <v>1</v>
      </c>
      <c r="CZ526" s="38">
        <v>0</v>
      </c>
      <c r="DA526" s="38">
        <v>0</v>
      </c>
      <c r="DB526" s="38">
        <v>1</v>
      </c>
      <c r="DC526" s="38" t="s">
        <v>3147</v>
      </c>
      <c r="DD526" s="38" t="s">
        <v>307</v>
      </c>
      <c r="DE526" s="38"/>
      <c r="DF526" s="38"/>
      <c r="DG526" s="38"/>
      <c r="DH526" s="38"/>
      <c r="DI526" s="38"/>
      <c r="DJ526" s="38"/>
      <c r="DK526" s="38"/>
      <c r="DL526" s="38">
        <v>0</v>
      </c>
      <c r="DM526" s="38"/>
      <c r="DN526" s="38">
        <v>1</v>
      </c>
      <c r="DO526" s="38">
        <v>1960</v>
      </c>
      <c r="DP526" s="38" t="s">
        <v>3148</v>
      </c>
      <c r="DQ526" s="48" t="s">
        <v>3144</v>
      </c>
      <c r="DR526" s="38" t="s">
        <v>460</v>
      </c>
      <c r="DS526" s="38" t="s">
        <v>3148</v>
      </c>
      <c r="DT526" s="38"/>
      <c r="DU526" s="38"/>
      <c r="DV526" s="38"/>
      <c r="DW526" s="38"/>
      <c r="DX526" s="38"/>
      <c r="DY526" s="38"/>
      <c r="DZ526" s="38"/>
      <c r="EA526" s="38"/>
      <c r="EB526" s="38"/>
      <c r="EC526" s="38"/>
      <c r="ED526" s="38"/>
      <c r="EE526" s="38"/>
      <c r="EF526" s="38"/>
      <c r="EG526" s="38"/>
      <c r="EH526" s="38"/>
      <c r="EI526" s="38"/>
      <c r="EJ526" s="38"/>
      <c r="EK526" s="38"/>
      <c r="EL526" s="38"/>
      <c r="EM526" s="38"/>
      <c r="EN526" s="38"/>
      <c r="EO526" s="38"/>
      <c r="EP526" s="38"/>
      <c r="EQ526" s="38"/>
      <c r="ER526" s="38"/>
      <c r="ES526" s="38"/>
      <c r="ET526" s="38"/>
      <c r="EU526" s="38"/>
      <c r="EV526" s="38"/>
      <c r="EW526" s="38"/>
      <c r="EX526" s="38"/>
      <c r="EY526" s="38"/>
      <c r="EZ526" s="38"/>
      <c r="FA526" s="38"/>
      <c r="FB526" s="38"/>
      <c r="FC526" s="38"/>
      <c r="FD526" s="38"/>
      <c r="FE526" s="38"/>
      <c r="FF526" s="38"/>
      <c r="FG526" s="38"/>
      <c r="FH526" s="38"/>
      <c r="FI526" s="38"/>
      <c r="FJ526" s="38"/>
      <c r="FK526" s="38"/>
      <c r="FL526" s="38"/>
      <c r="FM526" s="38"/>
      <c r="FN526" s="38"/>
      <c r="FO526" s="38"/>
      <c r="FP526" s="38"/>
      <c r="FQ526" s="38"/>
      <c r="FR526" s="38"/>
      <c r="FS526" s="38"/>
      <c r="FT526" s="38"/>
      <c r="FU526" s="38"/>
      <c r="FV526" s="38"/>
      <c r="FW526" s="38"/>
      <c r="FX526" s="38"/>
      <c r="FY526" s="38"/>
      <c r="FZ526" s="38"/>
      <c r="GA526" s="38"/>
      <c r="GB526" s="38"/>
      <c r="GC526" s="38"/>
      <c r="GD526" s="38"/>
      <c r="GE526" s="38"/>
      <c r="GF526" s="38"/>
      <c r="GG526" s="38"/>
      <c r="GH526" s="38"/>
      <c r="GI526" s="38"/>
      <c r="GJ526" s="38"/>
      <c r="GK526" s="38"/>
      <c r="GL526" s="38"/>
      <c r="GM526" s="38"/>
      <c r="GN526" s="38"/>
    </row>
    <row r="527" spans="1:196" s="40" customFormat="1" ht="15.75" customHeight="1" x14ac:dyDescent="0.3">
      <c r="A527" s="38" t="s">
        <v>126</v>
      </c>
      <c r="B527" s="47" t="s">
        <v>3149</v>
      </c>
      <c r="C527" s="48" t="s">
        <v>3150</v>
      </c>
      <c r="D527" s="38"/>
      <c r="E527" s="38"/>
      <c r="F527" s="38" t="s">
        <v>91</v>
      </c>
      <c r="G527" s="38" t="s">
        <v>479</v>
      </c>
      <c r="H527" s="38" t="s">
        <v>454</v>
      </c>
      <c r="I527" s="38" t="s">
        <v>13</v>
      </c>
      <c r="J527" s="38" t="s">
        <v>221</v>
      </c>
      <c r="K527" s="38" t="s">
        <v>269</v>
      </c>
      <c r="L527" s="38"/>
      <c r="M527" s="38" t="s">
        <v>272</v>
      </c>
      <c r="N527" s="38"/>
      <c r="O527" s="38" t="s">
        <v>300</v>
      </c>
      <c r="P527" s="81" t="s">
        <v>3151</v>
      </c>
      <c r="Q527" s="38" t="s">
        <v>3152</v>
      </c>
      <c r="R527" s="38">
        <v>0</v>
      </c>
      <c r="S527" s="38">
        <v>0</v>
      </c>
      <c r="T527" s="38">
        <v>0</v>
      </c>
      <c r="U527" s="38">
        <v>0</v>
      </c>
      <c r="V527" s="38">
        <v>0</v>
      </c>
      <c r="W527" s="38">
        <v>0</v>
      </c>
      <c r="X527" s="38">
        <v>0</v>
      </c>
      <c r="Y527" s="38">
        <v>0</v>
      </c>
      <c r="Z527" s="38"/>
      <c r="AA527" s="38">
        <v>0</v>
      </c>
      <c r="AB527" s="38">
        <v>0</v>
      </c>
      <c r="AC527" s="38">
        <v>0</v>
      </c>
      <c r="AD527" s="38">
        <v>0</v>
      </c>
      <c r="AE527" s="38">
        <v>0</v>
      </c>
      <c r="AF527" s="38">
        <v>0</v>
      </c>
      <c r="AG527" s="38">
        <v>0</v>
      </c>
      <c r="AH527" s="38">
        <v>0</v>
      </c>
      <c r="AI527" s="38">
        <v>0</v>
      </c>
      <c r="AJ527" s="38">
        <v>0</v>
      </c>
      <c r="AK527" s="38">
        <v>0</v>
      </c>
      <c r="AL527" s="38">
        <v>1</v>
      </c>
      <c r="AM527" s="38">
        <v>0</v>
      </c>
      <c r="AN527" s="38">
        <v>0</v>
      </c>
      <c r="AO527" s="38">
        <v>0</v>
      </c>
      <c r="AP527" s="38">
        <v>0</v>
      </c>
      <c r="AQ527" s="38">
        <v>0</v>
      </c>
      <c r="AR527" s="38">
        <v>0</v>
      </c>
      <c r="AS527" s="38">
        <v>0</v>
      </c>
      <c r="AT527" s="38">
        <v>0</v>
      </c>
      <c r="AU527" s="38">
        <v>0</v>
      </c>
      <c r="AV527" s="38">
        <v>0</v>
      </c>
      <c r="AW527" s="38">
        <v>0</v>
      </c>
      <c r="AX527" s="38">
        <v>0</v>
      </c>
      <c r="AY527" s="38">
        <v>0</v>
      </c>
      <c r="AZ527" s="38">
        <v>0</v>
      </c>
      <c r="BA527" s="38">
        <v>0</v>
      </c>
      <c r="BB527" s="38">
        <v>0</v>
      </c>
      <c r="BC527" s="38">
        <v>0</v>
      </c>
      <c r="BD527" s="38">
        <v>0</v>
      </c>
      <c r="BE527" s="38">
        <v>0</v>
      </c>
      <c r="BF527" s="38">
        <v>0</v>
      </c>
      <c r="BG527" s="38">
        <v>0</v>
      </c>
      <c r="BH527" s="43">
        <v>0</v>
      </c>
      <c r="BI527" s="38">
        <v>0</v>
      </c>
      <c r="BJ527" s="43">
        <v>0</v>
      </c>
      <c r="BK527" s="38">
        <v>0</v>
      </c>
      <c r="BL527" s="43">
        <v>0</v>
      </c>
      <c r="BM527" s="38">
        <v>0</v>
      </c>
      <c r="BN527" s="38">
        <v>0</v>
      </c>
      <c r="BO527" s="38">
        <v>0</v>
      </c>
      <c r="BP527" s="38">
        <v>0</v>
      </c>
      <c r="BQ527" s="38">
        <v>0</v>
      </c>
      <c r="BR527" s="38">
        <v>0</v>
      </c>
      <c r="BS527" s="38">
        <v>0</v>
      </c>
      <c r="BT527" s="38">
        <v>0</v>
      </c>
      <c r="BU527" s="38">
        <v>0</v>
      </c>
      <c r="BV527" s="38">
        <v>0</v>
      </c>
      <c r="BW527" s="38">
        <v>0</v>
      </c>
      <c r="BX527" s="38">
        <v>0</v>
      </c>
      <c r="BY527" s="38">
        <v>0</v>
      </c>
      <c r="BZ527" s="38">
        <v>0</v>
      </c>
      <c r="CA527" s="38">
        <v>0</v>
      </c>
      <c r="CB527" s="38">
        <v>0</v>
      </c>
      <c r="CC527" s="49">
        <v>0</v>
      </c>
      <c r="CD527" s="38">
        <v>0</v>
      </c>
      <c r="CE527" s="38">
        <v>0</v>
      </c>
      <c r="CF527" s="38">
        <v>0</v>
      </c>
      <c r="CG527" s="38">
        <v>0</v>
      </c>
      <c r="CH527" s="38">
        <v>0</v>
      </c>
      <c r="CI527" s="38">
        <v>0</v>
      </c>
      <c r="CJ527" s="38">
        <v>0</v>
      </c>
      <c r="CK527" s="38">
        <v>0</v>
      </c>
      <c r="CL527" s="38">
        <v>0</v>
      </c>
      <c r="CM527" s="38">
        <v>0</v>
      </c>
      <c r="CN527" s="38">
        <v>0</v>
      </c>
      <c r="CO527" s="38">
        <v>0</v>
      </c>
      <c r="CP527" s="38">
        <v>0</v>
      </c>
      <c r="CQ527" s="38">
        <v>0</v>
      </c>
      <c r="CR527" s="38">
        <v>0</v>
      </c>
      <c r="CS527" s="38">
        <v>0</v>
      </c>
      <c r="CT527" s="38">
        <v>0</v>
      </c>
      <c r="CU527" s="38">
        <v>0</v>
      </c>
      <c r="CV527" s="38">
        <v>0</v>
      </c>
      <c r="CW527" s="50">
        <v>0</v>
      </c>
      <c r="CX527" s="38">
        <f>SUM(AA527:CW527)</f>
        <v>1</v>
      </c>
      <c r="CY527" s="38">
        <v>1</v>
      </c>
      <c r="CZ527" s="38">
        <v>0</v>
      </c>
      <c r="DA527" s="38">
        <v>0</v>
      </c>
      <c r="DB527" s="38">
        <v>0</v>
      </c>
      <c r="DC527" s="38" t="s">
        <v>2083</v>
      </c>
      <c r="DD527" s="38" t="s">
        <v>307</v>
      </c>
      <c r="DE527" s="38"/>
      <c r="DF527" s="38">
        <v>1</v>
      </c>
      <c r="DG527" s="38" t="s">
        <v>3153</v>
      </c>
      <c r="DH527" s="38"/>
      <c r="DI527" s="38"/>
      <c r="DJ527" s="38"/>
      <c r="DK527" s="38"/>
      <c r="DL527" s="38">
        <v>1</v>
      </c>
      <c r="DM527" s="38"/>
      <c r="DN527" s="38">
        <v>1</v>
      </c>
      <c r="DO527" s="38">
        <v>1863</v>
      </c>
      <c r="DP527" s="38" t="s">
        <v>3154</v>
      </c>
      <c r="DQ527" s="48" t="s">
        <v>3150</v>
      </c>
      <c r="DR527" s="38" t="s">
        <v>460</v>
      </c>
      <c r="DS527" s="38" t="s">
        <v>3154</v>
      </c>
      <c r="DT527" s="38"/>
      <c r="DU527" s="38"/>
      <c r="DV527" s="38"/>
      <c r="DW527" s="38"/>
      <c r="DX527" s="38"/>
      <c r="DY527" s="38"/>
      <c r="DZ527" s="38"/>
      <c r="EA527" s="38"/>
      <c r="EB527" s="38"/>
      <c r="EC527" s="38"/>
      <c r="ED527" s="38"/>
      <c r="EE527" s="38"/>
      <c r="EF527" s="38"/>
      <c r="EG527" s="38"/>
      <c r="EH527" s="38"/>
      <c r="EI527" s="38"/>
      <c r="EJ527" s="38"/>
      <c r="EK527" s="38"/>
      <c r="EL527" s="38"/>
      <c r="EM527" s="38"/>
      <c r="EN527" s="38"/>
      <c r="EO527" s="38"/>
      <c r="EP527" s="38"/>
      <c r="EQ527" s="38"/>
      <c r="ER527" s="38"/>
      <c r="ES527" s="38"/>
      <c r="ET527" s="38"/>
      <c r="EU527" s="38"/>
      <c r="EV527" s="38"/>
      <c r="EW527" s="38"/>
      <c r="EX527" s="38"/>
      <c r="EY527" s="38"/>
      <c r="EZ527" s="38"/>
      <c r="FA527" s="38"/>
      <c r="FB527" s="38"/>
      <c r="FC527" s="38"/>
      <c r="FD527" s="38"/>
      <c r="FE527" s="38"/>
      <c r="FF527" s="38"/>
      <c r="FG527" s="38"/>
      <c r="FH527" s="38"/>
      <c r="FI527" s="38"/>
      <c r="FJ527" s="38"/>
      <c r="FK527" s="38"/>
      <c r="FL527" s="38"/>
      <c r="FM527" s="38"/>
      <c r="FN527" s="38"/>
      <c r="FO527" s="38"/>
      <c r="FP527" s="38"/>
      <c r="FQ527" s="38"/>
      <c r="FR527" s="38"/>
      <c r="FS527" s="38"/>
      <c r="FT527" s="38"/>
      <c r="FU527" s="38"/>
      <c r="FV527" s="38"/>
      <c r="FW527" s="38"/>
      <c r="FX527" s="38"/>
      <c r="FY527" s="38"/>
      <c r="FZ527" s="38"/>
      <c r="GA527" s="38"/>
      <c r="GB527" s="38"/>
      <c r="GC527" s="38"/>
      <c r="GD527" s="38"/>
      <c r="GE527" s="38"/>
      <c r="GF527" s="38"/>
      <c r="GG527" s="38"/>
      <c r="GH527" s="38"/>
      <c r="GI527" s="38"/>
      <c r="GJ527" s="38"/>
      <c r="GK527" s="38"/>
      <c r="GL527" s="38"/>
      <c r="GM527" s="38"/>
      <c r="GN527" s="38"/>
    </row>
    <row r="528" spans="1:196" s="40" customFormat="1" ht="15.75" customHeight="1" x14ac:dyDescent="0.3">
      <c r="A528" s="38" t="s">
        <v>26</v>
      </c>
      <c r="B528" s="47" t="s">
        <v>3155</v>
      </c>
      <c r="C528" s="48" t="s">
        <v>3156</v>
      </c>
      <c r="D528" s="38"/>
      <c r="E528" s="38"/>
      <c r="F528" s="38" t="s">
        <v>91</v>
      </c>
      <c r="G528" s="38"/>
      <c r="H528" s="38" t="s">
        <v>1017</v>
      </c>
      <c r="I528" s="38" t="s">
        <v>56</v>
      </c>
      <c r="J528" s="38"/>
      <c r="K528" s="38"/>
      <c r="L528" s="38"/>
      <c r="M528" s="38"/>
      <c r="N528" s="38"/>
      <c r="O528" s="38" t="s">
        <v>299</v>
      </c>
      <c r="P528" s="38" t="s">
        <v>3157</v>
      </c>
      <c r="Q528" s="50" t="s">
        <v>3158</v>
      </c>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43"/>
      <c r="BI528" s="38"/>
      <c r="BJ528" s="43"/>
      <c r="BK528" s="38"/>
      <c r="BL528" s="43"/>
      <c r="BM528" s="38"/>
      <c r="BN528" s="38"/>
      <c r="BO528" s="38"/>
      <c r="BP528" s="38">
        <v>1</v>
      </c>
      <c r="BQ528" s="38"/>
      <c r="BR528" s="38"/>
      <c r="BS528" s="38"/>
      <c r="BT528" s="38"/>
      <c r="BU528" s="38"/>
      <c r="BV528" s="38"/>
      <c r="BW528" s="38"/>
      <c r="BX528" s="38"/>
      <c r="BY528" s="38"/>
      <c r="BZ528" s="38"/>
      <c r="CA528" s="38"/>
      <c r="CB528" s="38"/>
      <c r="CC528" s="49"/>
      <c r="CD528" s="38"/>
      <c r="CE528" s="38"/>
      <c r="CF528" s="38"/>
      <c r="CG528" s="38"/>
      <c r="CH528" s="38"/>
      <c r="CI528" s="38"/>
      <c r="CJ528" s="38"/>
      <c r="CK528" s="38"/>
      <c r="CL528" s="38"/>
      <c r="CM528" s="38"/>
      <c r="CN528" s="38"/>
      <c r="CO528" s="38"/>
      <c r="CP528" s="38"/>
      <c r="CQ528" s="38"/>
      <c r="CR528" s="38"/>
      <c r="CS528" s="38"/>
      <c r="CT528" s="38"/>
      <c r="CU528" s="38"/>
      <c r="CV528" s="38"/>
      <c r="CW528" s="50"/>
      <c r="CX528" s="38"/>
      <c r="CY528" s="38"/>
      <c r="CZ528" s="38"/>
      <c r="DA528" s="38"/>
      <c r="DB528" s="38"/>
      <c r="DC528" s="38" t="s">
        <v>1040</v>
      </c>
      <c r="DD528" s="38" t="s">
        <v>305</v>
      </c>
      <c r="DE528" s="38"/>
      <c r="DF528" s="38"/>
      <c r="DG528" s="38" t="s">
        <v>3159</v>
      </c>
      <c r="DH528" s="38" t="s">
        <v>3160</v>
      </c>
      <c r="DI528" s="38"/>
      <c r="DJ528" s="38"/>
      <c r="DK528" s="38" t="s">
        <v>613</v>
      </c>
      <c r="DL528" s="38">
        <v>1</v>
      </c>
      <c r="DM528" s="38" t="s">
        <v>625</v>
      </c>
      <c r="DN528" s="38">
        <v>1</v>
      </c>
      <c r="DO528" s="38">
        <v>1941</v>
      </c>
      <c r="DP528" s="38" t="s">
        <v>3161</v>
      </c>
      <c r="DQ528" s="48" t="s">
        <v>3156</v>
      </c>
      <c r="DR528" s="38" t="s">
        <v>460</v>
      </c>
      <c r="DS528" s="38" t="s">
        <v>3161</v>
      </c>
      <c r="DT528" s="38"/>
      <c r="DU528" s="38"/>
      <c r="DV528" s="38"/>
      <c r="DW528" s="38"/>
      <c r="DX528" s="38"/>
      <c r="DY528" s="38"/>
      <c r="DZ528" s="38"/>
      <c r="EA528" s="38"/>
      <c r="EB528" s="38"/>
      <c r="EC528" s="38"/>
      <c r="ED528" s="38"/>
      <c r="EE528" s="38"/>
      <c r="EF528" s="38"/>
      <c r="EG528" s="38"/>
      <c r="EH528" s="38"/>
      <c r="EI528" s="38"/>
      <c r="EJ528" s="38"/>
      <c r="EK528" s="38"/>
      <c r="EL528" s="38"/>
      <c r="EM528" s="38"/>
      <c r="EN528" s="38"/>
      <c r="EO528" s="38"/>
      <c r="EP528" s="38"/>
      <c r="EQ528" s="38"/>
      <c r="ER528" s="38"/>
      <c r="ES528" s="38"/>
      <c r="ET528" s="38"/>
      <c r="EU528" s="38"/>
      <c r="EV528" s="38"/>
      <c r="EW528" s="38"/>
      <c r="EX528" s="38"/>
      <c r="EY528" s="38"/>
      <c r="EZ528" s="38"/>
      <c r="FA528" s="38"/>
      <c r="FB528" s="38"/>
      <c r="FC528" s="38"/>
      <c r="FD528" s="38"/>
      <c r="FE528" s="38"/>
      <c r="FF528" s="38"/>
      <c r="FG528" s="38"/>
      <c r="FH528" s="38"/>
      <c r="FI528" s="38"/>
      <c r="FJ528" s="38"/>
      <c r="FK528" s="38"/>
      <c r="FL528" s="38"/>
      <c r="FM528" s="38"/>
      <c r="FN528" s="38"/>
      <c r="FO528" s="38"/>
      <c r="FP528" s="38"/>
      <c r="FQ528" s="38"/>
      <c r="FR528" s="38"/>
      <c r="FS528" s="38"/>
      <c r="FT528" s="38"/>
      <c r="FU528" s="38"/>
      <c r="FV528" s="38"/>
      <c r="FW528" s="38"/>
      <c r="FX528" s="38"/>
      <c r="FY528" s="38"/>
      <c r="FZ528" s="38"/>
      <c r="GA528" s="38"/>
      <c r="GB528" s="38"/>
      <c r="GC528" s="38"/>
      <c r="GD528" s="38"/>
      <c r="GE528" s="38"/>
      <c r="GF528" s="38"/>
      <c r="GG528" s="38"/>
      <c r="GH528" s="38"/>
      <c r="GI528" s="38"/>
      <c r="GJ528" s="38"/>
      <c r="GK528" s="38"/>
      <c r="GL528" s="38"/>
      <c r="GM528" s="38"/>
      <c r="GN528" s="38"/>
    </row>
    <row r="529" spans="1:196" s="40" customFormat="1" ht="15.75" customHeight="1" x14ac:dyDescent="0.3">
      <c r="A529" s="38" t="s">
        <v>26</v>
      </c>
      <c r="B529" s="47" t="s">
        <v>3162</v>
      </c>
      <c r="C529" s="48" t="s">
        <v>3163</v>
      </c>
      <c r="D529" s="38"/>
      <c r="E529" s="38"/>
      <c r="F529" s="38" t="s">
        <v>91</v>
      </c>
      <c r="G529" s="38" t="s">
        <v>95</v>
      </c>
      <c r="H529" s="38" t="s">
        <v>454</v>
      </c>
      <c r="I529" s="38" t="s">
        <v>56</v>
      </c>
      <c r="J529" s="38" t="s">
        <v>173</v>
      </c>
      <c r="K529" s="38" t="s">
        <v>471</v>
      </c>
      <c r="L529" s="38"/>
      <c r="M529" s="38" t="s">
        <v>272</v>
      </c>
      <c r="N529" s="38"/>
      <c r="O529" s="38" t="s">
        <v>299</v>
      </c>
      <c r="P529" s="38" t="s">
        <v>3164</v>
      </c>
      <c r="Q529" s="50" t="s">
        <v>3165</v>
      </c>
      <c r="R529" s="38">
        <v>0</v>
      </c>
      <c r="S529" s="38">
        <v>0</v>
      </c>
      <c r="T529" s="38">
        <v>0</v>
      </c>
      <c r="U529" s="38">
        <v>0</v>
      </c>
      <c r="V529" s="38">
        <v>0</v>
      </c>
      <c r="W529" s="38">
        <v>0</v>
      </c>
      <c r="X529" s="38">
        <v>0</v>
      </c>
      <c r="Y529" s="38">
        <v>0</v>
      </c>
      <c r="Z529" s="38"/>
      <c r="AA529" s="38">
        <v>0</v>
      </c>
      <c r="AB529" s="38">
        <v>0</v>
      </c>
      <c r="AC529" s="38">
        <v>0</v>
      </c>
      <c r="AD529" s="38">
        <v>0</v>
      </c>
      <c r="AE529" s="38">
        <v>0</v>
      </c>
      <c r="AF529" s="38">
        <v>0</v>
      </c>
      <c r="AG529" s="38">
        <v>0</v>
      </c>
      <c r="AH529" s="38">
        <v>0</v>
      </c>
      <c r="AI529" s="38">
        <v>0</v>
      </c>
      <c r="AJ529" s="38">
        <v>0</v>
      </c>
      <c r="AK529" s="38">
        <v>0</v>
      </c>
      <c r="AL529" s="38">
        <v>1</v>
      </c>
      <c r="AM529" s="38">
        <v>0</v>
      </c>
      <c r="AN529" s="38">
        <v>0</v>
      </c>
      <c r="AO529" s="38">
        <v>0</v>
      </c>
      <c r="AP529" s="38">
        <v>0</v>
      </c>
      <c r="AQ529" s="38">
        <v>0</v>
      </c>
      <c r="AR529" s="38">
        <v>0</v>
      </c>
      <c r="AS529" s="38">
        <v>0</v>
      </c>
      <c r="AT529" s="38">
        <v>0</v>
      </c>
      <c r="AU529" s="38">
        <v>0</v>
      </c>
      <c r="AV529" s="38">
        <v>0</v>
      </c>
      <c r="AW529" s="38">
        <v>0</v>
      </c>
      <c r="AX529" s="38">
        <v>0</v>
      </c>
      <c r="AY529" s="38">
        <v>0</v>
      </c>
      <c r="AZ529" s="38">
        <v>0</v>
      </c>
      <c r="BA529" s="38">
        <v>0</v>
      </c>
      <c r="BB529" s="38">
        <v>0</v>
      </c>
      <c r="BC529" s="38">
        <v>0</v>
      </c>
      <c r="BD529" s="38">
        <v>0</v>
      </c>
      <c r="BE529" s="38">
        <v>0</v>
      </c>
      <c r="BF529" s="38">
        <v>0</v>
      </c>
      <c r="BG529" s="38">
        <v>0</v>
      </c>
      <c r="BH529" s="43">
        <v>0</v>
      </c>
      <c r="BI529" s="38">
        <v>0</v>
      </c>
      <c r="BJ529" s="43">
        <v>0</v>
      </c>
      <c r="BK529" s="38">
        <v>0</v>
      </c>
      <c r="BL529" s="43">
        <v>0</v>
      </c>
      <c r="BM529" s="38">
        <v>0</v>
      </c>
      <c r="BN529" s="38">
        <v>0</v>
      </c>
      <c r="BO529" s="38">
        <v>0</v>
      </c>
      <c r="BP529" s="38">
        <v>0</v>
      </c>
      <c r="BQ529" s="38">
        <v>0</v>
      </c>
      <c r="BR529" s="38">
        <v>0</v>
      </c>
      <c r="BS529" s="38">
        <v>0</v>
      </c>
      <c r="BT529" s="38">
        <v>0</v>
      </c>
      <c r="BU529" s="38">
        <v>0</v>
      </c>
      <c r="BV529" s="38">
        <v>0</v>
      </c>
      <c r="BW529" s="38">
        <v>0</v>
      </c>
      <c r="BX529" s="38">
        <v>0</v>
      </c>
      <c r="BY529" s="38">
        <v>0</v>
      </c>
      <c r="BZ529" s="38">
        <v>0</v>
      </c>
      <c r="CA529" s="38">
        <v>0</v>
      </c>
      <c r="CB529" s="38">
        <v>0</v>
      </c>
      <c r="CC529" s="49">
        <v>0</v>
      </c>
      <c r="CD529" s="38">
        <v>0</v>
      </c>
      <c r="CE529" s="38">
        <v>0</v>
      </c>
      <c r="CF529" s="38">
        <v>0</v>
      </c>
      <c r="CG529" s="38">
        <v>0</v>
      </c>
      <c r="CH529" s="38">
        <v>0</v>
      </c>
      <c r="CI529" s="38">
        <v>0</v>
      </c>
      <c r="CJ529" s="38">
        <v>0</v>
      </c>
      <c r="CK529" s="38">
        <v>0</v>
      </c>
      <c r="CL529" s="38">
        <v>0</v>
      </c>
      <c r="CM529" s="38">
        <v>0</v>
      </c>
      <c r="CN529" s="38">
        <v>0</v>
      </c>
      <c r="CO529" s="38">
        <v>0</v>
      </c>
      <c r="CP529" s="38">
        <v>0</v>
      </c>
      <c r="CQ529" s="38">
        <v>0</v>
      </c>
      <c r="CR529" s="38">
        <v>0</v>
      </c>
      <c r="CS529" s="38">
        <v>0</v>
      </c>
      <c r="CT529" s="38">
        <v>0</v>
      </c>
      <c r="CU529" s="38">
        <v>0</v>
      </c>
      <c r="CV529" s="38">
        <v>0</v>
      </c>
      <c r="CW529" s="50">
        <v>0</v>
      </c>
      <c r="CX529" s="38">
        <f>SUM(AA529:CW529)</f>
        <v>1</v>
      </c>
      <c r="CY529" s="38">
        <v>1</v>
      </c>
      <c r="CZ529" s="38">
        <v>0</v>
      </c>
      <c r="DA529" s="38">
        <v>0</v>
      </c>
      <c r="DB529" s="38">
        <v>0</v>
      </c>
      <c r="DC529" s="38" t="s">
        <v>3166</v>
      </c>
      <c r="DD529" s="38" t="s">
        <v>307</v>
      </c>
      <c r="DE529" s="38"/>
      <c r="DF529" s="38">
        <v>1</v>
      </c>
      <c r="DG529" s="38"/>
      <c r="DH529" s="38"/>
      <c r="DI529" s="38"/>
      <c r="DJ529" s="38"/>
      <c r="DK529" s="38"/>
      <c r="DL529" s="38">
        <v>0</v>
      </c>
      <c r="DM529" s="38"/>
      <c r="DN529" s="38">
        <v>1</v>
      </c>
      <c r="DO529" s="38">
        <v>1946</v>
      </c>
      <c r="DP529" s="38" t="s">
        <v>3167</v>
      </c>
      <c r="DQ529" s="38" t="s">
        <v>3168</v>
      </c>
      <c r="DR529" s="38">
        <v>1983</v>
      </c>
      <c r="DS529" s="38" t="s">
        <v>3169</v>
      </c>
      <c r="DT529" s="38"/>
      <c r="DU529" s="38"/>
      <c r="DV529" s="38"/>
      <c r="DW529" s="38"/>
      <c r="DX529" s="38"/>
      <c r="DY529" s="38"/>
      <c r="DZ529" s="38"/>
      <c r="EA529" s="38"/>
      <c r="EB529" s="38"/>
      <c r="EC529" s="38"/>
      <c r="ED529" s="38"/>
      <c r="EE529" s="38"/>
      <c r="EF529" s="38"/>
      <c r="EG529" s="38"/>
      <c r="EH529" s="38"/>
      <c r="EI529" s="38"/>
      <c r="EJ529" s="38"/>
      <c r="EK529" s="38"/>
      <c r="EL529" s="38"/>
      <c r="EM529" s="38"/>
      <c r="EN529" s="38"/>
      <c r="EO529" s="38"/>
      <c r="EP529" s="38"/>
      <c r="EQ529" s="38"/>
      <c r="ER529" s="38"/>
      <c r="ES529" s="38"/>
      <c r="ET529" s="38"/>
      <c r="EU529" s="38"/>
      <c r="EV529" s="38"/>
      <c r="EW529" s="38"/>
      <c r="EX529" s="38"/>
      <c r="EY529" s="38"/>
      <c r="EZ529" s="38"/>
      <c r="FA529" s="38"/>
      <c r="FB529" s="38"/>
      <c r="FC529" s="38"/>
      <c r="FD529" s="38"/>
      <c r="FE529" s="38"/>
      <c r="FF529" s="38"/>
      <c r="FG529" s="38"/>
      <c r="FH529" s="38"/>
      <c r="FI529" s="38"/>
      <c r="FJ529" s="38"/>
      <c r="FK529" s="38"/>
      <c r="FL529" s="38"/>
      <c r="FM529" s="38"/>
      <c r="FN529" s="38"/>
      <c r="FO529" s="38"/>
      <c r="FP529" s="38"/>
      <c r="FQ529" s="38"/>
      <c r="FR529" s="38"/>
      <c r="FS529" s="38"/>
      <c r="FT529" s="38"/>
      <c r="FU529" s="38"/>
      <c r="FV529" s="38"/>
      <c r="FW529" s="38"/>
      <c r="FX529" s="38"/>
      <c r="FY529" s="38"/>
      <c r="FZ529" s="38"/>
      <c r="GA529" s="38"/>
      <c r="GB529" s="38"/>
      <c r="GC529" s="38"/>
      <c r="GD529" s="38"/>
      <c r="GE529" s="38"/>
      <c r="GF529" s="38"/>
      <c r="GG529" s="38"/>
      <c r="GH529" s="38"/>
      <c r="GI529" s="38"/>
      <c r="GJ529" s="38"/>
      <c r="GK529" s="38"/>
      <c r="GL529" s="38"/>
      <c r="GM529" s="38"/>
      <c r="GN529" s="38"/>
    </row>
    <row r="530" spans="1:196" s="40" customFormat="1" ht="15.75" customHeight="1" x14ac:dyDescent="0.3">
      <c r="A530" s="38" t="s">
        <v>26</v>
      </c>
      <c r="B530" s="47" t="s">
        <v>3162</v>
      </c>
      <c r="C530" s="48" t="s">
        <v>3170</v>
      </c>
      <c r="D530" s="38"/>
      <c r="E530" s="38"/>
      <c r="F530" s="38" t="s">
        <v>122</v>
      </c>
      <c r="G530" s="38"/>
      <c r="H530" s="546" t="s">
        <v>8574</v>
      </c>
      <c r="I530" s="38" t="s">
        <v>56</v>
      </c>
      <c r="J530" s="38" t="s">
        <v>455</v>
      </c>
      <c r="K530" s="38" t="s">
        <v>471</v>
      </c>
      <c r="L530" s="38"/>
      <c r="M530" s="38" t="s">
        <v>274</v>
      </c>
      <c r="N530" s="38" t="s">
        <v>299</v>
      </c>
      <c r="O530" s="38" t="s">
        <v>299</v>
      </c>
      <c r="P530" s="38"/>
      <c r="Q530" s="50"/>
      <c r="R530" s="38">
        <v>0</v>
      </c>
      <c r="S530" s="38">
        <v>0</v>
      </c>
      <c r="T530" s="38">
        <v>0</v>
      </c>
      <c r="U530" s="38">
        <v>0</v>
      </c>
      <c r="V530" s="38">
        <v>0</v>
      </c>
      <c r="W530" s="38">
        <v>1</v>
      </c>
      <c r="X530" s="38">
        <v>0</v>
      </c>
      <c r="Y530" s="38">
        <v>0</v>
      </c>
      <c r="Z530" s="38"/>
      <c r="AA530" s="38">
        <v>0</v>
      </c>
      <c r="AB530" s="38">
        <v>0</v>
      </c>
      <c r="AC530" s="38">
        <v>0</v>
      </c>
      <c r="AD530" s="38">
        <v>0</v>
      </c>
      <c r="AE530" s="38">
        <v>0</v>
      </c>
      <c r="AF530" s="38">
        <v>0</v>
      </c>
      <c r="AG530" s="38">
        <v>0</v>
      </c>
      <c r="AH530" s="38">
        <v>0</v>
      </c>
      <c r="AI530" s="38">
        <v>0</v>
      </c>
      <c r="AJ530" s="38">
        <v>0</v>
      </c>
      <c r="AK530" s="38">
        <v>0</v>
      </c>
      <c r="AL530" s="38">
        <v>0</v>
      </c>
      <c r="AM530" s="38">
        <v>0</v>
      </c>
      <c r="AN530" s="38">
        <v>0</v>
      </c>
      <c r="AO530" s="38">
        <v>0</v>
      </c>
      <c r="AP530" s="38">
        <v>0</v>
      </c>
      <c r="AQ530" s="38">
        <v>0</v>
      </c>
      <c r="AR530" s="38">
        <v>0</v>
      </c>
      <c r="AS530" s="38">
        <v>0</v>
      </c>
      <c r="AT530" s="38">
        <v>0</v>
      </c>
      <c r="AU530" s="38">
        <v>0</v>
      </c>
      <c r="AV530" s="38">
        <v>0</v>
      </c>
      <c r="AW530" s="38">
        <v>0</v>
      </c>
      <c r="AX530" s="38">
        <v>0</v>
      </c>
      <c r="AY530" s="38">
        <v>0</v>
      </c>
      <c r="AZ530" s="38">
        <v>0</v>
      </c>
      <c r="BA530" s="38">
        <v>0</v>
      </c>
      <c r="BB530" s="38">
        <v>0</v>
      </c>
      <c r="BC530" s="38">
        <v>0</v>
      </c>
      <c r="BD530" s="38">
        <v>0</v>
      </c>
      <c r="BE530" s="38">
        <v>0</v>
      </c>
      <c r="BF530" s="38">
        <v>0</v>
      </c>
      <c r="BG530" s="38">
        <v>0</v>
      </c>
      <c r="BH530" s="43">
        <v>0</v>
      </c>
      <c r="BI530" s="38">
        <v>0</v>
      </c>
      <c r="BJ530" s="43">
        <v>0</v>
      </c>
      <c r="BK530" s="38">
        <v>0</v>
      </c>
      <c r="BL530" s="43">
        <v>0</v>
      </c>
      <c r="BM530" s="38">
        <v>0</v>
      </c>
      <c r="BN530" s="38">
        <v>0</v>
      </c>
      <c r="BO530" s="38">
        <v>0</v>
      </c>
      <c r="BP530" s="38">
        <v>0</v>
      </c>
      <c r="BQ530" s="38">
        <v>0</v>
      </c>
      <c r="BR530" s="38">
        <v>0</v>
      </c>
      <c r="BS530" s="38">
        <v>0</v>
      </c>
      <c r="BT530" s="38">
        <v>0</v>
      </c>
      <c r="BU530" s="38">
        <v>0</v>
      </c>
      <c r="BV530" s="38">
        <v>0</v>
      </c>
      <c r="BW530" s="38">
        <v>0</v>
      </c>
      <c r="BX530" s="38">
        <v>0</v>
      </c>
      <c r="BY530" s="38">
        <v>0</v>
      </c>
      <c r="BZ530" s="38">
        <v>0</v>
      </c>
      <c r="CA530" s="38">
        <v>0</v>
      </c>
      <c r="CB530" s="38">
        <v>0</v>
      </c>
      <c r="CC530" s="49">
        <v>0</v>
      </c>
      <c r="CD530" s="38">
        <v>0</v>
      </c>
      <c r="CE530" s="38">
        <v>0</v>
      </c>
      <c r="CF530" s="38">
        <v>0</v>
      </c>
      <c r="CG530" s="38">
        <v>0</v>
      </c>
      <c r="CH530" s="38">
        <v>0</v>
      </c>
      <c r="CI530" s="38">
        <v>0</v>
      </c>
      <c r="CJ530" s="38">
        <v>0</v>
      </c>
      <c r="CK530" s="38">
        <v>0</v>
      </c>
      <c r="CL530" s="38">
        <v>0</v>
      </c>
      <c r="CM530" s="38">
        <v>0</v>
      </c>
      <c r="CN530" s="38">
        <v>0</v>
      </c>
      <c r="CO530" s="38">
        <v>0</v>
      </c>
      <c r="CP530" s="38">
        <v>0</v>
      </c>
      <c r="CQ530" s="38">
        <v>0</v>
      </c>
      <c r="CR530" s="38">
        <v>0</v>
      </c>
      <c r="CS530" s="38">
        <v>0</v>
      </c>
      <c r="CT530" s="38">
        <v>0</v>
      </c>
      <c r="CU530" s="38">
        <v>0</v>
      </c>
      <c r="CV530" s="38">
        <v>0</v>
      </c>
      <c r="CW530" s="50">
        <v>0</v>
      </c>
      <c r="CX530" s="38">
        <v>0</v>
      </c>
      <c r="CY530" s="38">
        <v>1</v>
      </c>
      <c r="CZ530" s="38">
        <v>0</v>
      </c>
      <c r="DA530" s="38">
        <v>0</v>
      </c>
      <c r="DB530" s="38">
        <v>0</v>
      </c>
      <c r="DC530" s="38" t="s">
        <v>2409</v>
      </c>
      <c r="DD530" s="38" t="s">
        <v>311</v>
      </c>
      <c r="DE530" s="38"/>
      <c r="DF530" s="38">
        <v>1</v>
      </c>
      <c r="DG530" s="38"/>
      <c r="DH530" s="38"/>
      <c r="DI530" s="38"/>
      <c r="DJ530" s="38"/>
      <c r="DK530" s="38"/>
      <c r="DL530" s="38">
        <v>0</v>
      </c>
      <c r="DM530" s="38"/>
      <c r="DN530" s="38">
        <v>1</v>
      </c>
      <c r="DO530" s="38">
        <v>1994</v>
      </c>
      <c r="DP530" s="38" t="s">
        <v>3171</v>
      </c>
      <c r="DQ530" s="48" t="s">
        <v>3170</v>
      </c>
      <c r="DR530" s="38" t="s">
        <v>460</v>
      </c>
      <c r="DS530" s="38" t="s">
        <v>3171</v>
      </c>
      <c r="DT530" s="38"/>
      <c r="DU530" s="38"/>
      <c r="DV530" s="38"/>
      <c r="DW530" s="38"/>
      <c r="DX530" s="38"/>
      <c r="DY530" s="38"/>
      <c r="DZ530" s="38"/>
      <c r="EA530" s="38"/>
      <c r="EB530" s="38"/>
      <c r="EC530" s="38"/>
      <c r="ED530" s="38"/>
      <c r="EE530" s="38"/>
      <c r="EF530" s="38"/>
      <c r="EG530" s="38"/>
      <c r="EH530" s="38"/>
      <c r="EI530" s="38"/>
      <c r="EJ530" s="38"/>
      <c r="EK530" s="38"/>
      <c r="EL530" s="38"/>
      <c r="EM530" s="38"/>
      <c r="EN530" s="38"/>
      <c r="EO530" s="38"/>
      <c r="EP530" s="38"/>
      <c r="EQ530" s="38"/>
      <c r="ER530" s="38"/>
      <c r="ES530" s="38"/>
      <c r="ET530" s="38"/>
      <c r="EU530" s="38"/>
      <c r="EV530" s="38"/>
      <c r="EW530" s="38"/>
      <c r="EX530" s="38"/>
      <c r="EY530" s="38"/>
      <c r="EZ530" s="38"/>
      <c r="FA530" s="38"/>
      <c r="FB530" s="38"/>
      <c r="FC530" s="38"/>
      <c r="FD530" s="38"/>
      <c r="FE530" s="38"/>
      <c r="FF530" s="38"/>
      <c r="FG530" s="38"/>
      <c r="FH530" s="38"/>
      <c r="FI530" s="38"/>
      <c r="FJ530" s="38"/>
      <c r="FK530" s="38"/>
      <c r="FL530" s="38"/>
      <c r="FM530" s="38"/>
      <c r="FN530" s="38"/>
      <c r="FO530" s="38"/>
      <c r="FP530" s="38"/>
      <c r="FQ530" s="38"/>
      <c r="FR530" s="38"/>
      <c r="FS530" s="38"/>
      <c r="FT530" s="38"/>
      <c r="FU530" s="38"/>
      <c r="FV530" s="38"/>
      <c r="FW530" s="38"/>
      <c r="FX530" s="38"/>
      <c r="FY530" s="38"/>
      <c r="FZ530" s="38"/>
      <c r="GA530" s="38"/>
      <c r="GB530" s="38"/>
      <c r="GC530" s="38"/>
      <c r="GD530" s="38"/>
      <c r="GE530" s="38"/>
      <c r="GF530" s="38"/>
      <c r="GG530" s="38"/>
      <c r="GH530" s="38"/>
      <c r="GI530" s="38"/>
      <c r="GJ530" s="38"/>
      <c r="GK530" s="38"/>
      <c r="GL530" s="38"/>
      <c r="GM530" s="38"/>
      <c r="GN530" s="38"/>
    </row>
    <row r="531" spans="1:196" s="40" customFormat="1" ht="15.75" customHeight="1" x14ac:dyDescent="0.3">
      <c r="A531" s="38" t="s">
        <v>26</v>
      </c>
      <c r="B531" s="47" t="s">
        <v>3162</v>
      </c>
      <c r="C531" s="48" t="s">
        <v>3172</v>
      </c>
      <c r="D531" s="38"/>
      <c r="E531" s="38"/>
      <c r="F531" s="38" t="s">
        <v>122</v>
      </c>
      <c r="G531" s="38"/>
      <c r="H531" s="546" t="s">
        <v>8574</v>
      </c>
      <c r="I531" s="38" t="s">
        <v>56</v>
      </c>
      <c r="J531" s="38" t="s">
        <v>173</v>
      </c>
      <c r="K531" s="38" t="s">
        <v>471</v>
      </c>
      <c r="L531" s="38"/>
      <c r="M531" s="38" t="s">
        <v>274</v>
      </c>
      <c r="N531" s="38" t="s">
        <v>299</v>
      </c>
      <c r="O531" s="38" t="s">
        <v>299</v>
      </c>
      <c r="P531" s="38"/>
      <c r="Q531" s="50"/>
      <c r="R531" s="38">
        <v>0</v>
      </c>
      <c r="S531" s="38">
        <v>0</v>
      </c>
      <c r="T531" s="38">
        <v>0</v>
      </c>
      <c r="U531" s="38">
        <v>0</v>
      </c>
      <c r="V531" s="38">
        <v>0</v>
      </c>
      <c r="W531" s="38">
        <v>1</v>
      </c>
      <c r="X531" s="38">
        <v>0</v>
      </c>
      <c r="Y531" s="38">
        <v>0</v>
      </c>
      <c r="Z531" s="38"/>
      <c r="AA531" s="38">
        <v>0</v>
      </c>
      <c r="AB531" s="38">
        <v>0</v>
      </c>
      <c r="AC531" s="38">
        <v>0</v>
      </c>
      <c r="AD531" s="38">
        <v>0</v>
      </c>
      <c r="AE531" s="38">
        <v>0</v>
      </c>
      <c r="AF531" s="38">
        <v>0</v>
      </c>
      <c r="AG531" s="38">
        <v>0</v>
      </c>
      <c r="AH531" s="38">
        <v>0</v>
      </c>
      <c r="AI531" s="38">
        <v>0</v>
      </c>
      <c r="AJ531" s="38">
        <v>0</v>
      </c>
      <c r="AK531" s="38">
        <v>0</v>
      </c>
      <c r="AL531" s="38">
        <v>0</v>
      </c>
      <c r="AM531" s="38">
        <v>0</v>
      </c>
      <c r="AN531" s="38">
        <v>0</v>
      </c>
      <c r="AO531" s="38">
        <v>0</v>
      </c>
      <c r="AP531" s="38">
        <v>0</v>
      </c>
      <c r="AQ531" s="38">
        <v>0</v>
      </c>
      <c r="AR531" s="38">
        <v>0</v>
      </c>
      <c r="AS531" s="38">
        <v>0</v>
      </c>
      <c r="AT531" s="38">
        <v>0</v>
      </c>
      <c r="AU531" s="38">
        <v>0</v>
      </c>
      <c r="AV531" s="38">
        <v>0</v>
      </c>
      <c r="AW531" s="38">
        <v>0</v>
      </c>
      <c r="AX531" s="38">
        <v>0</v>
      </c>
      <c r="AY531" s="38">
        <v>0</v>
      </c>
      <c r="AZ531" s="38">
        <v>0</v>
      </c>
      <c r="BA531" s="38">
        <v>0</v>
      </c>
      <c r="BB531" s="38">
        <v>0</v>
      </c>
      <c r="BC531" s="38">
        <v>0</v>
      </c>
      <c r="BD531" s="38">
        <v>0</v>
      </c>
      <c r="BE531" s="38">
        <v>0</v>
      </c>
      <c r="BF531" s="38">
        <v>0</v>
      </c>
      <c r="BG531" s="38">
        <v>0</v>
      </c>
      <c r="BH531" s="43">
        <v>0</v>
      </c>
      <c r="BI531" s="38">
        <v>0</v>
      </c>
      <c r="BJ531" s="43">
        <v>0</v>
      </c>
      <c r="BK531" s="38">
        <v>0</v>
      </c>
      <c r="BL531" s="43">
        <v>0</v>
      </c>
      <c r="BM531" s="38">
        <v>0</v>
      </c>
      <c r="BN531" s="38">
        <v>0</v>
      </c>
      <c r="BO531" s="38">
        <v>0</v>
      </c>
      <c r="BP531" s="38">
        <v>0</v>
      </c>
      <c r="BQ531" s="38">
        <v>0</v>
      </c>
      <c r="BR531" s="38">
        <v>0</v>
      </c>
      <c r="BS531" s="38">
        <v>0</v>
      </c>
      <c r="BT531" s="38">
        <v>0</v>
      </c>
      <c r="BU531" s="38">
        <v>0</v>
      </c>
      <c r="BV531" s="38">
        <v>0</v>
      </c>
      <c r="BW531" s="38">
        <v>0</v>
      </c>
      <c r="BX531" s="38">
        <v>0</v>
      </c>
      <c r="BY531" s="38">
        <v>0</v>
      </c>
      <c r="BZ531" s="38">
        <v>0</v>
      </c>
      <c r="CA531" s="38">
        <v>0</v>
      </c>
      <c r="CB531" s="38">
        <v>0</v>
      </c>
      <c r="CC531" s="49">
        <v>0</v>
      </c>
      <c r="CD531" s="38">
        <v>0</v>
      </c>
      <c r="CE531" s="38">
        <v>0</v>
      </c>
      <c r="CF531" s="38">
        <v>0</v>
      </c>
      <c r="CG531" s="38">
        <v>0</v>
      </c>
      <c r="CH531" s="38">
        <v>0</v>
      </c>
      <c r="CI531" s="38">
        <v>0</v>
      </c>
      <c r="CJ531" s="38">
        <v>0</v>
      </c>
      <c r="CK531" s="38">
        <v>0</v>
      </c>
      <c r="CL531" s="38">
        <v>0</v>
      </c>
      <c r="CM531" s="38">
        <v>0</v>
      </c>
      <c r="CN531" s="38">
        <v>0</v>
      </c>
      <c r="CO531" s="38">
        <v>0</v>
      </c>
      <c r="CP531" s="38">
        <v>0</v>
      </c>
      <c r="CQ531" s="38">
        <v>0</v>
      </c>
      <c r="CR531" s="38">
        <v>0</v>
      </c>
      <c r="CS531" s="38">
        <v>0</v>
      </c>
      <c r="CT531" s="38">
        <v>0</v>
      </c>
      <c r="CU531" s="38">
        <v>0</v>
      </c>
      <c r="CV531" s="38">
        <v>0</v>
      </c>
      <c r="CW531" s="50">
        <v>0</v>
      </c>
      <c r="CX531" s="38">
        <v>0</v>
      </c>
      <c r="CY531" s="38">
        <v>1</v>
      </c>
      <c r="CZ531" s="38">
        <v>0</v>
      </c>
      <c r="DA531" s="38">
        <v>0</v>
      </c>
      <c r="DB531" s="38">
        <v>0</v>
      </c>
      <c r="DC531" s="38" t="s">
        <v>1415</v>
      </c>
      <c r="DD531" s="38" t="s">
        <v>311</v>
      </c>
      <c r="DE531" s="38"/>
      <c r="DF531" s="38">
        <v>1</v>
      </c>
      <c r="DG531" s="38"/>
      <c r="DH531" s="38"/>
      <c r="DI531" s="38"/>
      <c r="DJ531" s="38"/>
      <c r="DK531" s="38"/>
      <c r="DL531" s="38">
        <v>0</v>
      </c>
      <c r="DM531" s="38"/>
      <c r="DN531" s="38">
        <v>1</v>
      </c>
      <c r="DO531" s="38">
        <v>1992</v>
      </c>
      <c r="DP531" s="38" t="s">
        <v>3174</v>
      </c>
      <c r="DQ531" s="48" t="s">
        <v>3172</v>
      </c>
      <c r="DR531" s="38" t="s">
        <v>460</v>
      </c>
      <c r="DS531" s="38" t="s">
        <v>3174</v>
      </c>
      <c r="DT531" s="38"/>
      <c r="DU531" s="38"/>
      <c r="DV531" s="38"/>
      <c r="DW531" s="38"/>
      <c r="DX531" s="38"/>
      <c r="DY531" s="38"/>
      <c r="DZ531" s="38"/>
      <c r="EA531" s="38"/>
      <c r="EB531" s="38"/>
      <c r="EC531" s="38"/>
      <c r="ED531" s="38"/>
      <c r="EE531" s="38"/>
      <c r="EF531" s="38"/>
      <c r="EG531" s="38"/>
      <c r="EH531" s="38"/>
      <c r="EI531" s="38"/>
      <c r="EJ531" s="38"/>
      <c r="EK531" s="38"/>
      <c r="EL531" s="38"/>
      <c r="EM531" s="38"/>
      <c r="EN531" s="38"/>
      <c r="EO531" s="38"/>
      <c r="EP531" s="38"/>
      <c r="EQ531" s="38"/>
      <c r="ER531" s="38"/>
      <c r="ES531" s="38"/>
      <c r="ET531" s="38"/>
      <c r="EU531" s="38"/>
      <c r="EV531" s="38"/>
      <c r="EW531" s="38"/>
      <c r="EX531" s="38"/>
      <c r="EY531" s="38"/>
      <c r="EZ531" s="38"/>
      <c r="FA531" s="38"/>
      <c r="FB531" s="38"/>
      <c r="FC531" s="38"/>
      <c r="FD531" s="38"/>
      <c r="FE531" s="38"/>
      <c r="FF531" s="38"/>
      <c r="FG531" s="38"/>
      <c r="FH531" s="38"/>
      <c r="FI531" s="38"/>
      <c r="FJ531" s="38"/>
      <c r="FK531" s="38"/>
      <c r="FL531" s="38"/>
      <c r="FM531" s="38"/>
      <c r="FN531" s="38"/>
      <c r="FO531" s="38"/>
      <c r="FP531" s="38"/>
      <c r="FQ531" s="38"/>
      <c r="FR531" s="38"/>
      <c r="FS531" s="38"/>
      <c r="FT531" s="38"/>
      <c r="FU531" s="38"/>
      <c r="FV531" s="38"/>
      <c r="FW531" s="38"/>
      <c r="FX531" s="38"/>
      <c r="FY531" s="38"/>
      <c r="FZ531" s="38"/>
      <c r="GA531" s="38"/>
      <c r="GB531" s="38"/>
      <c r="GC531" s="38"/>
      <c r="GD531" s="38"/>
      <c r="GE531" s="38"/>
      <c r="GF531" s="38"/>
      <c r="GG531" s="38"/>
      <c r="GH531" s="38"/>
      <c r="GI531" s="38"/>
      <c r="GJ531" s="38"/>
      <c r="GK531" s="38"/>
      <c r="GL531" s="38"/>
      <c r="GM531" s="38"/>
      <c r="GN531" s="38"/>
    </row>
    <row r="532" spans="1:196" s="40" customFormat="1" ht="15.75" customHeight="1" x14ac:dyDescent="0.3">
      <c r="A532" s="38" t="s">
        <v>26</v>
      </c>
      <c r="B532" s="47" t="s">
        <v>3175</v>
      </c>
      <c r="C532" s="48" t="s">
        <v>3176</v>
      </c>
      <c r="D532" s="38"/>
      <c r="E532" s="38"/>
      <c r="F532" s="38" t="s">
        <v>91</v>
      </c>
      <c r="G532" s="38"/>
      <c r="H532" s="38" t="s">
        <v>454</v>
      </c>
      <c r="I532" s="38" t="s">
        <v>13</v>
      </c>
      <c r="J532" s="38" t="s">
        <v>221</v>
      </c>
      <c r="K532" s="38" t="s">
        <v>269</v>
      </c>
      <c r="L532" s="38"/>
      <c r="M532" s="38" t="s">
        <v>272</v>
      </c>
      <c r="N532" s="38"/>
      <c r="O532" s="38" t="s">
        <v>300</v>
      </c>
      <c r="P532" s="38" t="s">
        <v>3177</v>
      </c>
      <c r="Q532" s="38" t="s">
        <v>768</v>
      </c>
      <c r="R532" s="38">
        <v>0</v>
      </c>
      <c r="S532" s="38">
        <v>0</v>
      </c>
      <c r="T532" s="38">
        <v>0</v>
      </c>
      <c r="U532" s="38">
        <v>0</v>
      </c>
      <c r="V532" s="38">
        <v>0</v>
      </c>
      <c r="W532" s="38">
        <v>0</v>
      </c>
      <c r="X532" s="38">
        <v>0</v>
      </c>
      <c r="Y532" s="38">
        <v>0</v>
      </c>
      <c r="Z532" s="38"/>
      <c r="AA532" s="38">
        <v>0</v>
      </c>
      <c r="AB532" s="38">
        <v>0</v>
      </c>
      <c r="AC532" s="38">
        <v>0</v>
      </c>
      <c r="AD532" s="38">
        <v>0</v>
      </c>
      <c r="AE532" s="38">
        <v>0</v>
      </c>
      <c r="AF532" s="38">
        <v>0</v>
      </c>
      <c r="AG532" s="38">
        <v>0</v>
      </c>
      <c r="AH532" s="38">
        <v>0</v>
      </c>
      <c r="AI532" s="38">
        <v>0</v>
      </c>
      <c r="AJ532" s="38">
        <v>0</v>
      </c>
      <c r="AK532" s="38">
        <v>0</v>
      </c>
      <c r="AL532" s="38">
        <v>0</v>
      </c>
      <c r="AM532" s="38">
        <v>0</v>
      </c>
      <c r="AN532" s="38">
        <v>0</v>
      </c>
      <c r="AO532" s="38">
        <v>0</v>
      </c>
      <c r="AP532" s="38">
        <v>0</v>
      </c>
      <c r="AQ532" s="38">
        <v>1</v>
      </c>
      <c r="AR532" s="38">
        <v>1</v>
      </c>
      <c r="AS532" s="38">
        <v>0</v>
      </c>
      <c r="AT532" s="38">
        <v>0</v>
      </c>
      <c r="AU532" s="38">
        <v>0</v>
      </c>
      <c r="AV532" s="38">
        <v>0</v>
      </c>
      <c r="AW532" s="38">
        <v>1</v>
      </c>
      <c r="AX532" s="38">
        <v>0</v>
      </c>
      <c r="AY532" s="38">
        <v>0</v>
      </c>
      <c r="AZ532" s="38">
        <v>1</v>
      </c>
      <c r="BA532" s="38">
        <v>0</v>
      </c>
      <c r="BB532" s="38">
        <v>0</v>
      </c>
      <c r="BC532" s="38">
        <v>1</v>
      </c>
      <c r="BD532" s="38">
        <v>0</v>
      </c>
      <c r="BE532" s="38">
        <v>0</v>
      </c>
      <c r="BF532" s="38">
        <v>0</v>
      </c>
      <c r="BG532" s="38">
        <v>0</v>
      </c>
      <c r="BH532" s="43">
        <v>0</v>
      </c>
      <c r="BI532" s="38">
        <v>0</v>
      </c>
      <c r="BJ532" s="43">
        <v>0</v>
      </c>
      <c r="BK532" s="38">
        <v>0</v>
      </c>
      <c r="BL532" s="43">
        <v>0</v>
      </c>
      <c r="BM532" s="38">
        <v>0</v>
      </c>
      <c r="BN532" s="38">
        <v>0</v>
      </c>
      <c r="BO532" s="38">
        <v>0</v>
      </c>
      <c r="BP532" s="38">
        <v>0</v>
      </c>
      <c r="BQ532" s="38">
        <v>1</v>
      </c>
      <c r="BR532" s="38">
        <v>0</v>
      </c>
      <c r="BS532" s="38">
        <v>0</v>
      </c>
      <c r="BT532" s="38">
        <v>1</v>
      </c>
      <c r="BU532" s="38">
        <v>0</v>
      </c>
      <c r="BV532" s="38">
        <v>0</v>
      </c>
      <c r="BW532" s="38">
        <v>0</v>
      </c>
      <c r="BX532" s="38">
        <v>0</v>
      </c>
      <c r="BY532" s="38">
        <v>0</v>
      </c>
      <c r="BZ532" s="38">
        <v>0</v>
      </c>
      <c r="CA532" s="38">
        <v>0</v>
      </c>
      <c r="CB532" s="38">
        <v>0</v>
      </c>
      <c r="CC532" s="38">
        <v>0</v>
      </c>
      <c r="CD532" s="38">
        <v>0</v>
      </c>
      <c r="CE532" s="38">
        <v>0</v>
      </c>
      <c r="CF532" s="38">
        <v>0</v>
      </c>
      <c r="CG532" s="38">
        <v>0</v>
      </c>
      <c r="CH532" s="38">
        <v>0</v>
      </c>
      <c r="CI532" s="38">
        <v>0</v>
      </c>
      <c r="CJ532" s="38">
        <v>0</v>
      </c>
      <c r="CK532" s="38">
        <v>0</v>
      </c>
      <c r="CL532" s="38">
        <v>0</v>
      </c>
      <c r="CM532" s="38">
        <v>0</v>
      </c>
      <c r="CN532" s="38">
        <v>0</v>
      </c>
      <c r="CO532" s="38">
        <v>0</v>
      </c>
      <c r="CP532" s="38">
        <v>0</v>
      </c>
      <c r="CQ532" s="38">
        <v>0</v>
      </c>
      <c r="CR532" s="38">
        <v>0</v>
      </c>
      <c r="CS532" s="38">
        <v>0</v>
      </c>
      <c r="CT532" s="38">
        <v>0</v>
      </c>
      <c r="CU532" s="38">
        <v>0</v>
      </c>
      <c r="CV532" s="38">
        <v>0</v>
      </c>
      <c r="CW532" s="38">
        <v>0</v>
      </c>
      <c r="CX532" s="38">
        <f>SUM(AA532:CW532)</f>
        <v>7</v>
      </c>
      <c r="CY532" s="38">
        <v>1</v>
      </c>
      <c r="CZ532" s="38">
        <v>0</v>
      </c>
      <c r="DA532" s="38">
        <v>0</v>
      </c>
      <c r="DB532" s="38">
        <v>1</v>
      </c>
      <c r="DC532" s="38" t="s">
        <v>3178</v>
      </c>
      <c r="DD532" s="38" t="s">
        <v>309</v>
      </c>
      <c r="DE532" s="38"/>
      <c r="DF532" s="38"/>
      <c r="DG532" s="38" t="s">
        <v>624</v>
      </c>
      <c r="DH532" s="38"/>
      <c r="DI532" s="38"/>
      <c r="DJ532" s="38"/>
      <c r="DK532" s="38"/>
      <c r="DL532" s="38">
        <v>1</v>
      </c>
      <c r="DM532" s="38" t="s">
        <v>625</v>
      </c>
      <c r="DN532" s="38">
        <v>1</v>
      </c>
      <c r="DO532" s="38">
        <v>1768</v>
      </c>
      <c r="DP532" s="38" t="s">
        <v>3179</v>
      </c>
      <c r="DQ532" s="48" t="s">
        <v>3176</v>
      </c>
      <c r="DR532" s="38" t="s">
        <v>460</v>
      </c>
      <c r="DS532" s="38" t="s">
        <v>3179</v>
      </c>
      <c r="DT532" s="38"/>
      <c r="DU532" s="38"/>
      <c r="DV532" s="38"/>
      <c r="DW532" s="38"/>
      <c r="DX532" s="38"/>
      <c r="DY532" s="38"/>
      <c r="DZ532" s="38"/>
      <c r="EA532" s="38"/>
      <c r="EB532" s="38"/>
      <c r="EC532" s="38"/>
      <c r="ED532" s="38"/>
      <c r="EE532" s="38"/>
      <c r="EF532" s="38"/>
      <c r="EG532" s="38"/>
      <c r="EH532" s="38"/>
      <c r="EI532" s="38"/>
      <c r="EJ532" s="38"/>
      <c r="EK532" s="38"/>
      <c r="EL532" s="38"/>
      <c r="EM532" s="38"/>
      <c r="EN532" s="38"/>
      <c r="EO532" s="38"/>
      <c r="EP532" s="38"/>
      <c r="EQ532" s="38"/>
      <c r="ER532" s="38"/>
      <c r="ES532" s="38"/>
      <c r="ET532" s="38"/>
      <c r="EU532" s="38"/>
      <c r="EV532" s="38"/>
      <c r="EW532" s="38"/>
      <c r="EX532" s="38"/>
      <c r="EY532" s="38"/>
      <c r="EZ532" s="38"/>
      <c r="FA532" s="38"/>
      <c r="FB532" s="38"/>
      <c r="FC532" s="38"/>
      <c r="FD532" s="38"/>
      <c r="FE532" s="38"/>
      <c r="FF532" s="38"/>
      <c r="FG532" s="38"/>
      <c r="FH532" s="38"/>
      <c r="FI532" s="38"/>
      <c r="FJ532" s="38"/>
      <c r="FK532" s="38"/>
      <c r="FL532" s="38"/>
      <c r="FM532" s="38"/>
      <c r="FN532" s="38"/>
      <c r="FO532" s="38"/>
      <c r="FP532" s="38"/>
      <c r="FQ532" s="38"/>
      <c r="FR532" s="38"/>
      <c r="FS532" s="38"/>
      <c r="FT532" s="38"/>
      <c r="FU532" s="38"/>
      <c r="FV532" s="38"/>
      <c r="FW532" s="38"/>
      <c r="FX532" s="38"/>
      <c r="FY532" s="38"/>
      <c r="FZ532" s="38"/>
      <c r="GA532" s="38"/>
      <c r="GB532" s="38"/>
      <c r="GC532" s="38"/>
      <c r="GD532" s="38"/>
      <c r="GE532" s="38"/>
      <c r="GF532" s="38"/>
      <c r="GG532" s="38"/>
      <c r="GH532" s="38"/>
      <c r="GI532" s="38"/>
      <c r="GJ532" s="38"/>
      <c r="GK532" s="38"/>
      <c r="GL532" s="38"/>
      <c r="GM532" s="38"/>
      <c r="GN532" s="38"/>
    </row>
    <row r="533" spans="1:196" s="38" customFormat="1" ht="15.75" customHeight="1" x14ac:dyDescent="0.3">
      <c r="A533" s="38" t="s">
        <v>26</v>
      </c>
      <c r="B533" s="47" t="s">
        <v>3180</v>
      </c>
      <c r="C533" s="48" t="s">
        <v>3181</v>
      </c>
      <c r="F533" s="38" t="s">
        <v>122</v>
      </c>
      <c r="H533" s="546" t="s">
        <v>8574</v>
      </c>
      <c r="I533" s="38" t="s">
        <v>56</v>
      </c>
      <c r="J533" s="38" t="s">
        <v>173</v>
      </c>
      <c r="K533" s="38" t="s">
        <v>471</v>
      </c>
      <c r="M533" s="38" t="s">
        <v>268</v>
      </c>
      <c r="N533" s="38" t="s">
        <v>300</v>
      </c>
      <c r="O533" s="38" t="s">
        <v>300</v>
      </c>
      <c r="Q533" s="50"/>
      <c r="R533" s="38">
        <v>0</v>
      </c>
      <c r="S533" s="38">
        <v>0</v>
      </c>
      <c r="T533" s="38">
        <v>0</v>
      </c>
      <c r="U533" s="38">
        <v>0</v>
      </c>
      <c r="V533" s="38">
        <v>0</v>
      </c>
      <c r="W533" s="38">
        <v>1</v>
      </c>
      <c r="X533" s="38">
        <v>0</v>
      </c>
      <c r="Y533" s="38">
        <v>0</v>
      </c>
      <c r="AA533" s="38">
        <v>0</v>
      </c>
      <c r="AB533" s="38">
        <v>0</v>
      </c>
      <c r="AC533" s="38">
        <v>0</v>
      </c>
      <c r="AD533" s="38">
        <v>0</v>
      </c>
      <c r="AE533" s="38">
        <v>0</v>
      </c>
      <c r="AF533" s="38">
        <v>0</v>
      </c>
      <c r="AG533" s="38">
        <v>0</v>
      </c>
      <c r="AH533" s="38">
        <v>0</v>
      </c>
      <c r="AI533" s="38">
        <v>0</v>
      </c>
      <c r="AJ533" s="38">
        <v>0</v>
      </c>
      <c r="AK533" s="38">
        <v>0</v>
      </c>
      <c r="AL533" s="38">
        <v>0</v>
      </c>
      <c r="AM533" s="38">
        <v>0</v>
      </c>
      <c r="AN533" s="38">
        <v>0</v>
      </c>
      <c r="AO533" s="38">
        <v>0</v>
      </c>
      <c r="AP533" s="38">
        <v>0</v>
      </c>
      <c r="AQ533" s="38">
        <v>0</v>
      </c>
      <c r="AR533" s="38">
        <v>0</v>
      </c>
      <c r="AS533" s="38">
        <v>0</v>
      </c>
      <c r="AT533" s="38">
        <v>0</v>
      </c>
      <c r="AU533" s="38">
        <v>0</v>
      </c>
      <c r="AV533" s="38">
        <v>0</v>
      </c>
      <c r="AW533" s="38">
        <v>0</v>
      </c>
      <c r="AX533" s="38">
        <v>0</v>
      </c>
      <c r="AY533" s="38">
        <v>0</v>
      </c>
      <c r="AZ533" s="38">
        <v>0</v>
      </c>
      <c r="BA533" s="38">
        <v>0</v>
      </c>
      <c r="BB533" s="38">
        <v>0</v>
      </c>
      <c r="BC533" s="38">
        <v>0</v>
      </c>
      <c r="BD533" s="38">
        <v>0</v>
      </c>
      <c r="BE533" s="38">
        <v>0</v>
      </c>
      <c r="BF533" s="38">
        <v>0</v>
      </c>
      <c r="BG533" s="38">
        <v>0</v>
      </c>
      <c r="BH533" s="43">
        <v>0</v>
      </c>
      <c r="BI533" s="38">
        <v>0</v>
      </c>
      <c r="BJ533" s="43">
        <v>0</v>
      </c>
      <c r="BK533" s="38">
        <v>0</v>
      </c>
      <c r="BL533" s="43">
        <v>0</v>
      </c>
      <c r="BM533" s="38">
        <v>0</v>
      </c>
      <c r="BN533" s="38">
        <v>0</v>
      </c>
      <c r="BO533" s="38">
        <v>0</v>
      </c>
      <c r="BP533" s="38">
        <v>0</v>
      </c>
      <c r="BQ533" s="38">
        <v>0</v>
      </c>
      <c r="BR533" s="38">
        <v>0</v>
      </c>
      <c r="BS533" s="38">
        <v>0</v>
      </c>
      <c r="BT533" s="38">
        <v>0</v>
      </c>
      <c r="BU533" s="38">
        <v>0</v>
      </c>
      <c r="BV533" s="38">
        <v>0</v>
      </c>
      <c r="BW533" s="38">
        <v>0</v>
      </c>
      <c r="BX533" s="38">
        <v>0</v>
      </c>
      <c r="BY533" s="38">
        <v>0</v>
      </c>
      <c r="BZ533" s="38">
        <v>0</v>
      </c>
      <c r="CA533" s="38">
        <v>0</v>
      </c>
      <c r="CB533" s="38">
        <v>0</v>
      </c>
      <c r="CC533" s="49">
        <v>0</v>
      </c>
      <c r="CD533" s="38">
        <v>0</v>
      </c>
      <c r="CE533" s="38">
        <v>0</v>
      </c>
      <c r="CF533" s="38">
        <v>0</v>
      </c>
      <c r="CG533" s="38">
        <v>0</v>
      </c>
      <c r="CH533" s="38">
        <v>0</v>
      </c>
      <c r="CI533" s="38">
        <v>0</v>
      </c>
      <c r="CJ533" s="38">
        <v>0</v>
      </c>
      <c r="CK533" s="38">
        <v>0</v>
      </c>
      <c r="CL533" s="38">
        <v>0</v>
      </c>
      <c r="CM533" s="38">
        <v>0</v>
      </c>
      <c r="CN533" s="38">
        <v>0</v>
      </c>
      <c r="CO533" s="38">
        <v>0</v>
      </c>
      <c r="CP533" s="38">
        <v>0</v>
      </c>
      <c r="CQ533" s="38">
        <v>0</v>
      </c>
      <c r="CR533" s="38">
        <v>0</v>
      </c>
      <c r="CS533" s="38">
        <v>0</v>
      </c>
      <c r="CT533" s="38">
        <v>0</v>
      </c>
      <c r="CU533" s="38">
        <v>0</v>
      </c>
      <c r="CV533" s="38">
        <v>0</v>
      </c>
      <c r="CW533" s="50">
        <v>0</v>
      </c>
      <c r="CX533" s="38">
        <v>0</v>
      </c>
      <c r="CY533" s="38">
        <v>1</v>
      </c>
      <c r="CZ533" s="38">
        <v>0</v>
      </c>
      <c r="DA533" s="38">
        <v>0</v>
      </c>
      <c r="DB533" s="38">
        <v>0</v>
      </c>
      <c r="DC533" s="38" t="s">
        <v>8603</v>
      </c>
      <c r="DD533" s="38" t="s">
        <v>311</v>
      </c>
      <c r="DF533" s="38">
        <v>1</v>
      </c>
      <c r="DL533" s="38">
        <v>0</v>
      </c>
      <c r="DN533" s="38">
        <v>1</v>
      </c>
      <c r="DO533" s="38">
        <v>1950</v>
      </c>
      <c r="DP533" s="38" t="s">
        <v>3183</v>
      </c>
      <c r="DQ533" s="38" t="s">
        <v>3184</v>
      </c>
      <c r="DR533" s="38">
        <v>1995</v>
      </c>
      <c r="DS533" s="38" t="s">
        <v>3185</v>
      </c>
    </row>
    <row r="534" spans="1:196" s="38" customFormat="1" ht="15.75" customHeight="1" x14ac:dyDescent="0.3">
      <c r="A534" s="38" t="s">
        <v>26</v>
      </c>
      <c r="B534" s="47" t="s">
        <v>3180</v>
      </c>
      <c r="C534" s="48" t="s">
        <v>3186</v>
      </c>
      <c r="F534" s="38" t="s">
        <v>122</v>
      </c>
      <c r="H534" s="546" t="s">
        <v>8574</v>
      </c>
      <c r="I534" s="38" t="s">
        <v>56</v>
      </c>
      <c r="J534" s="38" t="s">
        <v>173</v>
      </c>
      <c r="K534" s="38" t="s">
        <v>471</v>
      </c>
      <c r="M534" s="38" t="s">
        <v>268</v>
      </c>
      <c r="N534" s="38" t="s">
        <v>300</v>
      </c>
      <c r="O534" s="38" t="s">
        <v>300</v>
      </c>
      <c r="R534" s="38">
        <v>0</v>
      </c>
      <c r="S534" s="38">
        <v>0</v>
      </c>
      <c r="T534" s="38">
        <v>0</v>
      </c>
      <c r="U534" s="38">
        <v>0</v>
      </c>
      <c r="V534" s="38">
        <v>0</v>
      </c>
      <c r="W534" s="38">
        <v>1</v>
      </c>
      <c r="X534" s="38">
        <v>0</v>
      </c>
      <c r="Y534" s="38">
        <v>0</v>
      </c>
      <c r="AA534" s="38">
        <v>0</v>
      </c>
      <c r="AB534" s="38">
        <v>0</v>
      </c>
      <c r="AC534" s="38">
        <v>0</v>
      </c>
      <c r="AD534" s="38">
        <v>0</v>
      </c>
      <c r="AE534" s="38">
        <v>0</v>
      </c>
      <c r="AF534" s="38">
        <v>0</v>
      </c>
      <c r="AG534" s="38">
        <v>0</v>
      </c>
      <c r="AH534" s="38">
        <v>0</v>
      </c>
      <c r="AI534" s="38">
        <v>0</v>
      </c>
      <c r="AJ534" s="38">
        <v>0</v>
      </c>
      <c r="AK534" s="38">
        <v>0</v>
      </c>
      <c r="AL534" s="38">
        <v>0</v>
      </c>
      <c r="AM534" s="38">
        <v>0</v>
      </c>
      <c r="AN534" s="38">
        <v>0</v>
      </c>
      <c r="AO534" s="38">
        <v>0</v>
      </c>
      <c r="AP534" s="38">
        <v>0</v>
      </c>
      <c r="AQ534" s="38">
        <v>0</v>
      </c>
      <c r="AR534" s="38">
        <v>0</v>
      </c>
      <c r="AS534" s="38">
        <v>0</v>
      </c>
      <c r="AT534" s="38">
        <v>0</v>
      </c>
      <c r="AU534" s="38">
        <v>0</v>
      </c>
      <c r="AV534" s="38">
        <v>0</v>
      </c>
      <c r="AW534" s="38">
        <v>0</v>
      </c>
      <c r="AX534" s="38">
        <v>0</v>
      </c>
      <c r="AY534" s="38">
        <v>0</v>
      </c>
      <c r="AZ534" s="38">
        <v>0</v>
      </c>
      <c r="BA534" s="38">
        <v>0</v>
      </c>
      <c r="BB534" s="38">
        <v>0</v>
      </c>
      <c r="BC534" s="38">
        <v>0</v>
      </c>
      <c r="BD534" s="38">
        <v>0</v>
      </c>
      <c r="BE534" s="38">
        <v>0</v>
      </c>
      <c r="BF534" s="38">
        <v>0</v>
      </c>
      <c r="BG534" s="38">
        <v>0</v>
      </c>
      <c r="BH534" s="43">
        <v>0</v>
      </c>
      <c r="BI534" s="38">
        <v>0</v>
      </c>
      <c r="BJ534" s="43">
        <v>0</v>
      </c>
      <c r="BK534" s="38">
        <v>0</v>
      </c>
      <c r="BL534" s="43">
        <v>0</v>
      </c>
      <c r="BM534" s="38">
        <v>0</v>
      </c>
      <c r="BN534" s="38">
        <v>0</v>
      </c>
      <c r="BO534" s="38">
        <v>0</v>
      </c>
      <c r="BP534" s="38">
        <v>0</v>
      </c>
      <c r="BQ534" s="38">
        <v>0</v>
      </c>
      <c r="BR534" s="38">
        <v>0</v>
      </c>
      <c r="BS534" s="38">
        <v>0</v>
      </c>
      <c r="BT534" s="38">
        <v>0</v>
      </c>
      <c r="BU534" s="38">
        <v>0</v>
      </c>
      <c r="BV534" s="38">
        <v>0</v>
      </c>
      <c r="BW534" s="38">
        <v>0</v>
      </c>
      <c r="BX534" s="38">
        <v>0</v>
      </c>
      <c r="BY534" s="38">
        <v>0</v>
      </c>
      <c r="BZ534" s="38">
        <v>0</v>
      </c>
      <c r="CA534" s="38">
        <v>0</v>
      </c>
      <c r="CB534" s="38">
        <v>0</v>
      </c>
      <c r="CC534" s="38">
        <v>0</v>
      </c>
      <c r="CD534" s="38">
        <v>0</v>
      </c>
      <c r="CE534" s="38">
        <v>0</v>
      </c>
      <c r="CF534" s="38">
        <v>0</v>
      </c>
      <c r="CG534" s="38">
        <v>0</v>
      </c>
      <c r="CH534" s="38">
        <v>0</v>
      </c>
      <c r="CI534" s="38">
        <v>0</v>
      </c>
      <c r="CJ534" s="38">
        <v>0</v>
      </c>
      <c r="CK534" s="38">
        <v>0</v>
      </c>
      <c r="CL534" s="38">
        <v>0</v>
      </c>
      <c r="CM534" s="38">
        <v>0</v>
      </c>
      <c r="CN534" s="38">
        <v>0</v>
      </c>
      <c r="CO534" s="38">
        <v>0</v>
      </c>
      <c r="CP534" s="38">
        <v>0</v>
      </c>
      <c r="CQ534" s="38">
        <v>0</v>
      </c>
      <c r="CR534" s="38">
        <v>0</v>
      </c>
      <c r="CS534" s="38">
        <v>0</v>
      </c>
      <c r="CT534" s="38">
        <v>0</v>
      </c>
      <c r="CU534" s="38">
        <v>0</v>
      </c>
      <c r="CV534" s="38">
        <v>0</v>
      </c>
      <c r="CW534" s="38">
        <v>0</v>
      </c>
      <c r="CX534" s="38">
        <v>0</v>
      </c>
      <c r="CY534" s="38">
        <v>1</v>
      </c>
      <c r="CZ534" s="38">
        <v>0</v>
      </c>
      <c r="DA534" s="38">
        <v>0</v>
      </c>
      <c r="DB534" s="38">
        <v>0</v>
      </c>
      <c r="DC534" s="38" t="s">
        <v>3187</v>
      </c>
      <c r="DD534" s="38" t="s">
        <v>311</v>
      </c>
      <c r="DF534" s="38">
        <v>1</v>
      </c>
      <c r="DL534" s="38">
        <v>0</v>
      </c>
      <c r="DN534" s="38">
        <v>1</v>
      </c>
      <c r="DO534" s="38">
        <v>1940</v>
      </c>
      <c r="DP534" s="38" t="s">
        <v>3188</v>
      </c>
      <c r="DQ534" s="48" t="s">
        <v>3186</v>
      </c>
      <c r="DR534" s="38" t="s">
        <v>460</v>
      </c>
      <c r="DS534" s="38" t="s">
        <v>3188</v>
      </c>
    </row>
    <row r="535" spans="1:196" s="38" customFormat="1" ht="15.75" customHeight="1" x14ac:dyDescent="0.3">
      <c r="A535" s="38" t="s">
        <v>26</v>
      </c>
      <c r="B535" s="47" t="s">
        <v>3180</v>
      </c>
      <c r="C535" s="48" t="s">
        <v>3189</v>
      </c>
      <c r="F535" s="38" t="s">
        <v>122</v>
      </c>
      <c r="H535" s="546" t="s">
        <v>8574</v>
      </c>
      <c r="I535" s="38" t="s">
        <v>56</v>
      </c>
      <c r="J535" s="38" t="s">
        <v>455</v>
      </c>
      <c r="K535" s="38" t="s">
        <v>471</v>
      </c>
      <c r="M535" s="38" t="s">
        <v>274</v>
      </c>
      <c r="N535" s="38" t="s">
        <v>299</v>
      </c>
      <c r="O535" s="38" t="s">
        <v>299</v>
      </c>
      <c r="Q535" s="50"/>
      <c r="R535" s="38">
        <v>0</v>
      </c>
      <c r="S535" s="38">
        <v>0</v>
      </c>
      <c r="T535" s="38">
        <v>0</v>
      </c>
      <c r="U535" s="38">
        <v>0</v>
      </c>
      <c r="V535" s="38">
        <v>0</v>
      </c>
      <c r="W535" s="38">
        <v>1</v>
      </c>
      <c r="X535" s="38">
        <v>0</v>
      </c>
      <c r="Y535" s="38">
        <v>0</v>
      </c>
      <c r="AA535" s="38">
        <v>0</v>
      </c>
      <c r="AB535" s="38">
        <v>0</v>
      </c>
      <c r="AC535" s="38">
        <v>0</v>
      </c>
      <c r="AD535" s="38">
        <v>0</v>
      </c>
      <c r="AE535" s="38">
        <v>0</v>
      </c>
      <c r="AF535" s="38">
        <v>0</v>
      </c>
      <c r="AG535" s="38">
        <v>0</v>
      </c>
      <c r="AH535" s="38">
        <v>0</v>
      </c>
      <c r="AI535" s="38">
        <v>0</v>
      </c>
      <c r="AJ535" s="38">
        <v>0</v>
      </c>
      <c r="AK535" s="38">
        <v>0</v>
      </c>
      <c r="AL535" s="38">
        <v>0</v>
      </c>
      <c r="AM535" s="38">
        <v>0</v>
      </c>
      <c r="AN535" s="38">
        <v>0</v>
      </c>
      <c r="AO535" s="38">
        <v>0</v>
      </c>
      <c r="AP535" s="38">
        <v>0</v>
      </c>
      <c r="AQ535" s="38">
        <v>0</v>
      </c>
      <c r="AR535" s="38">
        <v>0</v>
      </c>
      <c r="AS535" s="38">
        <v>0</v>
      </c>
      <c r="AT535" s="38">
        <v>0</v>
      </c>
      <c r="AU535" s="38">
        <v>0</v>
      </c>
      <c r="AV535" s="38">
        <v>0</v>
      </c>
      <c r="AW535" s="38">
        <v>0</v>
      </c>
      <c r="AX535" s="38">
        <v>0</v>
      </c>
      <c r="AY535" s="38">
        <v>0</v>
      </c>
      <c r="AZ535" s="38">
        <v>0</v>
      </c>
      <c r="BA535" s="38">
        <v>0</v>
      </c>
      <c r="BB535" s="38">
        <v>0</v>
      </c>
      <c r="BC535" s="38">
        <v>0</v>
      </c>
      <c r="BD535" s="38">
        <v>0</v>
      </c>
      <c r="BE535" s="38">
        <v>0</v>
      </c>
      <c r="BF535" s="38">
        <v>0</v>
      </c>
      <c r="BG535" s="38">
        <v>0</v>
      </c>
      <c r="BH535" s="43">
        <v>0</v>
      </c>
      <c r="BI535" s="38">
        <v>0</v>
      </c>
      <c r="BJ535" s="43">
        <v>0</v>
      </c>
      <c r="BK535" s="38">
        <v>0</v>
      </c>
      <c r="BL535" s="43">
        <v>0</v>
      </c>
      <c r="BM535" s="38">
        <v>0</v>
      </c>
      <c r="BN535" s="38">
        <v>0</v>
      </c>
      <c r="BO535" s="38">
        <v>0</v>
      </c>
      <c r="BP535" s="38">
        <v>0</v>
      </c>
      <c r="BQ535" s="38">
        <v>0</v>
      </c>
      <c r="BR535" s="38">
        <v>0</v>
      </c>
      <c r="BS535" s="38">
        <v>0</v>
      </c>
      <c r="BT535" s="38">
        <v>0</v>
      </c>
      <c r="BU535" s="38">
        <v>0</v>
      </c>
      <c r="BV535" s="38">
        <v>0</v>
      </c>
      <c r="BW535" s="38">
        <v>0</v>
      </c>
      <c r="BX535" s="38">
        <v>0</v>
      </c>
      <c r="BY535" s="38">
        <v>0</v>
      </c>
      <c r="BZ535" s="38">
        <v>0</v>
      </c>
      <c r="CA535" s="38">
        <v>0</v>
      </c>
      <c r="CB535" s="38">
        <v>0</v>
      </c>
      <c r="CC535" s="49">
        <v>0</v>
      </c>
      <c r="CD535" s="38">
        <v>0</v>
      </c>
      <c r="CE535" s="38">
        <v>0</v>
      </c>
      <c r="CF535" s="38">
        <v>0</v>
      </c>
      <c r="CG535" s="38">
        <v>0</v>
      </c>
      <c r="CH535" s="38">
        <v>0</v>
      </c>
      <c r="CI535" s="38">
        <v>0</v>
      </c>
      <c r="CJ535" s="38">
        <v>0</v>
      </c>
      <c r="CK535" s="38">
        <v>0</v>
      </c>
      <c r="CL535" s="38">
        <v>0</v>
      </c>
      <c r="CM535" s="38">
        <v>0</v>
      </c>
      <c r="CN535" s="38">
        <v>0</v>
      </c>
      <c r="CO535" s="38">
        <v>0</v>
      </c>
      <c r="CP535" s="38">
        <v>0</v>
      </c>
      <c r="CQ535" s="38">
        <v>0</v>
      </c>
      <c r="CR535" s="38">
        <v>0</v>
      </c>
      <c r="CS535" s="38">
        <v>0</v>
      </c>
      <c r="CT535" s="38">
        <v>0</v>
      </c>
      <c r="CU535" s="38">
        <v>0</v>
      </c>
      <c r="CV535" s="38">
        <v>0</v>
      </c>
      <c r="CW535" s="50">
        <v>0</v>
      </c>
      <c r="CX535" s="38">
        <v>0</v>
      </c>
      <c r="CY535" s="38">
        <v>1</v>
      </c>
      <c r="CZ535" s="38">
        <v>0</v>
      </c>
      <c r="DA535" s="38">
        <v>0</v>
      </c>
      <c r="DB535" s="38">
        <v>0</v>
      </c>
      <c r="DC535" s="38" t="s">
        <v>1771</v>
      </c>
      <c r="DD535" s="38" t="s">
        <v>311</v>
      </c>
      <c r="DF535" s="38">
        <v>1</v>
      </c>
      <c r="DL535" s="38">
        <v>0</v>
      </c>
      <c r="DN535" s="38">
        <v>1</v>
      </c>
      <c r="DO535" s="38">
        <v>2008</v>
      </c>
      <c r="DP535" s="38" t="s">
        <v>3190</v>
      </c>
      <c r="DQ535" s="48" t="s">
        <v>3189</v>
      </c>
      <c r="DR535" s="38" t="s">
        <v>460</v>
      </c>
      <c r="DS535" s="38" t="s">
        <v>3190</v>
      </c>
    </row>
    <row r="536" spans="1:196" s="38" customFormat="1" ht="15.75" customHeight="1" x14ac:dyDescent="0.3">
      <c r="A536" s="38" t="s">
        <v>26</v>
      </c>
      <c r="B536" s="47" t="s">
        <v>3180</v>
      </c>
      <c r="C536" s="48" t="s">
        <v>3191</v>
      </c>
      <c r="F536" s="38" t="s">
        <v>122</v>
      </c>
      <c r="H536" s="546" t="s">
        <v>8574</v>
      </c>
      <c r="I536" s="38" t="s">
        <v>56</v>
      </c>
      <c r="J536" s="38" t="s">
        <v>173</v>
      </c>
      <c r="K536" s="38" t="s">
        <v>471</v>
      </c>
      <c r="M536" s="38" t="s">
        <v>268</v>
      </c>
      <c r="N536" s="38" t="s">
        <v>300</v>
      </c>
      <c r="O536" s="38" t="s">
        <v>300</v>
      </c>
      <c r="Q536" s="50"/>
      <c r="R536" s="38">
        <v>0</v>
      </c>
      <c r="S536" s="38">
        <v>0</v>
      </c>
      <c r="T536" s="38">
        <v>0</v>
      </c>
      <c r="U536" s="38">
        <v>0</v>
      </c>
      <c r="V536" s="38">
        <v>0</v>
      </c>
      <c r="W536" s="38">
        <v>1</v>
      </c>
      <c r="X536" s="38">
        <v>0</v>
      </c>
      <c r="Y536" s="38">
        <v>0</v>
      </c>
      <c r="AA536" s="38">
        <v>0</v>
      </c>
      <c r="AB536" s="38">
        <v>0</v>
      </c>
      <c r="AC536" s="38">
        <v>0</v>
      </c>
      <c r="AD536" s="38">
        <v>0</v>
      </c>
      <c r="AE536" s="38">
        <v>0</v>
      </c>
      <c r="AF536" s="38">
        <v>0</v>
      </c>
      <c r="AG536" s="38">
        <v>0</v>
      </c>
      <c r="AH536" s="38">
        <v>0</v>
      </c>
      <c r="AI536" s="38">
        <v>0</v>
      </c>
      <c r="AJ536" s="38">
        <v>0</v>
      </c>
      <c r="AK536" s="38">
        <v>0</v>
      </c>
      <c r="AL536" s="38">
        <v>0</v>
      </c>
      <c r="AM536" s="38">
        <v>0</v>
      </c>
      <c r="AN536" s="38">
        <v>0</v>
      </c>
      <c r="AO536" s="38">
        <v>0</v>
      </c>
      <c r="AP536" s="38">
        <v>0</v>
      </c>
      <c r="AQ536" s="38">
        <v>0</v>
      </c>
      <c r="AR536" s="38">
        <v>0</v>
      </c>
      <c r="AS536" s="38">
        <v>0</v>
      </c>
      <c r="AT536" s="38">
        <v>0</v>
      </c>
      <c r="AU536" s="38">
        <v>0</v>
      </c>
      <c r="AV536" s="38">
        <v>0</v>
      </c>
      <c r="AW536" s="38">
        <v>0</v>
      </c>
      <c r="AX536" s="38">
        <v>0</v>
      </c>
      <c r="AY536" s="38">
        <v>0</v>
      </c>
      <c r="AZ536" s="38">
        <v>0</v>
      </c>
      <c r="BA536" s="38">
        <v>0</v>
      </c>
      <c r="BB536" s="38">
        <v>0</v>
      </c>
      <c r="BC536" s="38">
        <v>0</v>
      </c>
      <c r="BD536" s="38">
        <v>0</v>
      </c>
      <c r="BE536" s="38">
        <v>0</v>
      </c>
      <c r="BF536" s="38">
        <v>0</v>
      </c>
      <c r="BG536" s="38">
        <v>0</v>
      </c>
      <c r="BH536" s="43">
        <v>0</v>
      </c>
      <c r="BI536" s="38">
        <v>0</v>
      </c>
      <c r="BJ536" s="43">
        <v>0</v>
      </c>
      <c r="BK536" s="38">
        <v>0</v>
      </c>
      <c r="BL536" s="43">
        <v>0</v>
      </c>
      <c r="BM536" s="38">
        <v>0</v>
      </c>
      <c r="BN536" s="38">
        <v>0</v>
      </c>
      <c r="BO536" s="38">
        <v>0</v>
      </c>
      <c r="BP536" s="38">
        <v>0</v>
      </c>
      <c r="BQ536" s="38">
        <v>0</v>
      </c>
      <c r="BR536" s="38">
        <v>0</v>
      </c>
      <c r="BS536" s="38">
        <v>0</v>
      </c>
      <c r="BT536" s="38">
        <v>0</v>
      </c>
      <c r="BU536" s="38">
        <v>0</v>
      </c>
      <c r="BV536" s="38">
        <v>0</v>
      </c>
      <c r="BW536" s="38">
        <v>0</v>
      </c>
      <c r="BX536" s="38">
        <v>0</v>
      </c>
      <c r="BY536" s="38">
        <v>0</v>
      </c>
      <c r="BZ536" s="38">
        <v>0</v>
      </c>
      <c r="CA536" s="38">
        <v>0</v>
      </c>
      <c r="CB536" s="38">
        <v>0</v>
      </c>
      <c r="CC536" s="49">
        <v>0</v>
      </c>
      <c r="CD536" s="38">
        <v>0</v>
      </c>
      <c r="CE536" s="38">
        <v>0</v>
      </c>
      <c r="CF536" s="38">
        <v>0</v>
      </c>
      <c r="CG536" s="38">
        <v>0</v>
      </c>
      <c r="CH536" s="38">
        <v>0</v>
      </c>
      <c r="CI536" s="38">
        <v>0</v>
      </c>
      <c r="CJ536" s="38">
        <v>0</v>
      </c>
      <c r="CK536" s="38">
        <v>0</v>
      </c>
      <c r="CL536" s="38">
        <v>0</v>
      </c>
      <c r="CM536" s="38">
        <v>0</v>
      </c>
      <c r="CN536" s="38">
        <v>0</v>
      </c>
      <c r="CO536" s="38">
        <v>0</v>
      </c>
      <c r="CP536" s="38">
        <v>0</v>
      </c>
      <c r="CQ536" s="38">
        <v>0</v>
      </c>
      <c r="CR536" s="38">
        <v>0</v>
      </c>
      <c r="CS536" s="38">
        <v>0</v>
      </c>
      <c r="CT536" s="38">
        <v>0</v>
      </c>
      <c r="CU536" s="38">
        <v>0</v>
      </c>
      <c r="CV536" s="38">
        <v>0</v>
      </c>
      <c r="CW536" s="50">
        <v>0</v>
      </c>
      <c r="CX536" s="38">
        <v>0</v>
      </c>
      <c r="CY536" s="38">
        <v>1</v>
      </c>
      <c r="CZ536" s="38">
        <v>0</v>
      </c>
      <c r="DA536" s="38">
        <v>0</v>
      </c>
      <c r="DB536" s="38">
        <v>0</v>
      </c>
      <c r="DC536" s="38" t="s">
        <v>8604</v>
      </c>
      <c r="DD536" s="38" t="s">
        <v>311</v>
      </c>
      <c r="DF536" s="38">
        <v>1</v>
      </c>
      <c r="DL536" s="38">
        <v>0</v>
      </c>
      <c r="DN536" s="38">
        <v>1</v>
      </c>
      <c r="DO536" s="38">
        <v>1940</v>
      </c>
      <c r="DP536" s="38" t="s">
        <v>3188</v>
      </c>
      <c r="DQ536" s="48" t="s">
        <v>3191</v>
      </c>
      <c r="DR536" s="38" t="s">
        <v>460</v>
      </c>
      <c r="DS536" s="38" t="s">
        <v>3188</v>
      </c>
    </row>
    <row r="537" spans="1:196" s="38" customFormat="1" ht="15.75" customHeight="1" x14ac:dyDescent="0.3">
      <c r="A537" s="38" t="s">
        <v>26</v>
      </c>
      <c r="B537" s="47" t="s">
        <v>3180</v>
      </c>
      <c r="C537" s="48" t="s">
        <v>3192</v>
      </c>
      <c r="F537" s="38" t="s">
        <v>122</v>
      </c>
      <c r="H537" s="546" t="s">
        <v>8574</v>
      </c>
      <c r="I537" s="38" t="s">
        <v>56</v>
      </c>
      <c r="J537" s="38" t="s">
        <v>455</v>
      </c>
      <c r="K537" s="38" t="s">
        <v>471</v>
      </c>
      <c r="M537" s="38" t="s">
        <v>274</v>
      </c>
      <c r="N537" s="38" t="s">
        <v>299</v>
      </c>
      <c r="O537" s="38" t="s">
        <v>299</v>
      </c>
      <c r="Q537" s="50"/>
      <c r="R537" s="38">
        <v>0</v>
      </c>
      <c r="S537" s="38">
        <v>0</v>
      </c>
      <c r="T537" s="38">
        <v>0</v>
      </c>
      <c r="U537" s="38">
        <v>0</v>
      </c>
      <c r="V537" s="38">
        <v>0</v>
      </c>
      <c r="W537" s="38">
        <v>1</v>
      </c>
      <c r="X537" s="38">
        <v>0</v>
      </c>
      <c r="Y537" s="38">
        <v>0</v>
      </c>
      <c r="AA537" s="38">
        <v>0</v>
      </c>
      <c r="AB537" s="38">
        <v>0</v>
      </c>
      <c r="AC537" s="38">
        <v>0</v>
      </c>
      <c r="AD537" s="38">
        <v>0</v>
      </c>
      <c r="AE537" s="38">
        <v>0</v>
      </c>
      <c r="AF537" s="38">
        <v>0</v>
      </c>
      <c r="AG537" s="38">
        <v>0</v>
      </c>
      <c r="AH537" s="38">
        <v>0</v>
      </c>
      <c r="AI537" s="38">
        <v>0</v>
      </c>
      <c r="AJ537" s="38">
        <v>0</v>
      </c>
      <c r="AK537" s="38">
        <v>0</v>
      </c>
      <c r="AL537" s="38">
        <v>0</v>
      </c>
      <c r="AM537" s="38">
        <v>0</v>
      </c>
      <c r="AN537" s="38">
        <v>0</v>
      </c>
      <c r="AO537" s="38">
        <v>0</v>
      </c>
      <c r="AP537" s="38">
        <v>0</v>
      </c>
      <c r="AQ537" s="38">
        <v>0</v>
      </c>
      <c r="AR537" s="38">
        <v>0</v>
      </c>
      <c r="AS537" s="38">
        <v>0</v>
      </c>
      <c r="AT537" s="38">
        <v>0</v>
      </c>
      <c r="AU537" s="38">
        <v>0</v>
      </c>
      <c r="AV537" s="38">
        <v>0</v>
      </c>
      <c r="AW537" s="38">
        <v>0</v>
      </c>
      <c r="AX537" s="38">
        <v>0</v>
      </c>
      <c r="AY537" s="38">
        <v>0</v>
      </c>
      <c r="AZ537" s="38">
        <v>0</v>
      </c>
      <c r="BA537" s="38">
        <v>0</v>
      </c>
      <c r="BB537" s="38">
        <v>0</v>
      </c>
      <c r="BC537" s="38">
        <v>0</v>
      </c>
      <c r="BD537" s="38">
        <v>0</v>
      </c>
      <c r="BE537" s="38">
        <v>0</v>
      </c>
      <c r="BF537" s="38">
        <v>0</v>
      </c>
      <c r="BG537" s="38">
        <v>0</v>
      </c>
      <c r="BH537" s="43">
        <v>0</v>
      </c>
      <c r="BI537" s="38">
        <v>0</v>
      </c>
      <c r="BJ537" s="43">
        <v>0</v>
      </c>
      <c r="BK537" s="38">
        <v>0</v>
      </c>
      <c r="BL537" s="43">
        <v>0</v>
      </c>
      <c r="BM537" s="38">
        <v>0</v>
      </c>
      <c r="BN537" s="38">
        <v>0</v>
      </c>
      <c r="BO537" s="38">
        <v>0</v>
      </c>
      <c r="BP537" s="38">
        <v>0</v>
      </c>
      <c r="BQ537" s="38">
        <v>0</v>
      </c>
      <c r="BR537" s="38">
        <v>0</v>
      </c>
      <c r="BS537" s="38">
        <v>0</v>
      </c>
      <c r="BT537" s="38">
        <v>0</v>
      </c>
      <c r="BU537" s="38">
        <v>0</v>
      </c>
      <c r="BV537" s="38">
        <v>0</v>
      </c>
      <c r="BW537" s="38">
        <v>0</v>
      </c>
      <c r="BX537" s="38">
        <v>0</v>
      </c>
      <c r="BY537" s="38">
        <v>0</v>
      </c>
      <c r="BZ537" s="38">
        <v>0</v>
      </c>
      <c r="CA537" s="38">
        <v>0</v>
      </c>
      <c r="CB537" s="38">
        <v>0</v>
      </c>
      <c r="CC537" s="49">
        <v>0</v>
      </c>
      <c r="CD537" s="38">
        <v>0</v>
      </c>
      <c r="CE537" s="38">
        <v>0</v>
      </c>
      <c r="CF537" s="38">
        <v>0</v>
      </c>
      <c r="CG537" s="38">
        <v>0</v>
      </c>
      <c r="CH537" s="38">
        <v>0</v>
      </c>
      <c r="CI537" s="38">
        <v>0</v>
      </c>
      <c r="CJ537" s="38">
        <v>0</v>
      </c>
      <c r="CK537" s="38">
        <v>0</v>
      </c>
      <c r="CL537" s="38">
        <v>0</v>
      </c>
      <c r="CM537" s="38">
        <v>0</v>
      </c>
      <c r="CN537" s="38">
        <v>0</v>
      </c>
      <c r="CO537" s="38">
        <v>0</v>
      </c>
      <c r="CP537" s="38">
        <v>0</v>
      </c>
      <c r="CQ537" s="38">
        <v>0</v>
      </c>
      <c r="CR537" s="38">
        <v>0</v>
      </c>
      <c r="CS537" s="38">
        <v>0</v>
      </c>
      <c r="CT537" s="38">
        <v>0</v>
      </c>
      <c r="CU537" s="38">
        <v>0</v>
      </c>
      <c r="CV537" s="38">
        <v>0</v>
      </c>
      <c r="CW537" s="50">
        <v>0</v>
      </c>
      <c r="CX537" s="38">
        <v>0</v>
      </c>
      <c r="CY537" s="38">
        <v>1</v>
      </c>
      <c r="CZ537" s="38">
        <v>0</v>
      </c>
      <c r="DA537" s="38">
        <v>0</v>
      </c>
      <c r="DB537" s="38">
        <v>0</v>
      </c>
      <c r="DC537" s="38" t="s">
        <v>704</v>
      </c>
      <c r="DD537" s="38" t="s">
        <v>311</v>
      </c>
      <c r="DF537" s="38">
        <v>1</v>
      </c>
      <c r="DL537" s="38">
        <v>0</v>
      </c>
      <c r="DN537" s="38">
        <v>1</v>
      </c>
      <c r="DO537" s="38">
        <v>1995</v>
      </c>
      <c r="DP537" s="38" t="s">
        <v>3193</v>
      </c>
      <c r="DQ537" s="48" t="s">
        <v>3192</v>
      </c>
      <c r="DR537" s="38" t="s">
        <v>460</v>
      </c>
      <c r="DS537" s="38" t="s">
        <v>3193</v>
      </c>
    </row>
    <row r="538" spans="1:196" s="38" customFormat="1" ht="15.75" customHeight="1" x14ac:dyDescent="0.3">
      <c r="A538" s="38" t="s">
        <v>26</v>
      </c>
      <c r="B538" s="47" t="s">
        <v>3180</v>
      </c>
      <c r="C538" s="48" t="s">
        <v>3194</v>
      </c>
      <c r="F538" s="38" t="s">
        <v>122</v>
      </c>
      <c r="H538" s="546" t="s">
        <v>8574</v>
      </c>
      <c r="I538" s="38" t="s">
        <v>56</v>
      </c>
      <c r="J538" s="38" t="s">
        <v>173</v>
      </c>
      <c r="K538" s="38" t="s">
        <v>471</v>
      </c>
      <c r="M538" s="38" t="s">
        <v>268</v>
      </c>
      <c r="N538" s="38" t="s">
        <v>300</v>
      </c>
      <c r="O538" s="38" t="s">
        <v>299</v>
      </c>
      <c r="Q538" s="50"/>
      <c r="R538" s="38">
        <v>0</v>
      </c>
      <c r="S538" s="38">
        <v>0</v>
      </c>
      <c r="T538" s="38">
        <v>0</v>
      </c>
      <c r="U538" s="38">
        <v>0</v>
      </c>
      <c r="V538" s="38">
        <v>0</v>
      </c>
      <c r="W538" s="38">
        <v>1</v>
      </c>
      <c r="X538" s="38">
        <v>0</v>
      </c>
      <c r="Y538" s="38">
        <v>0</v>
      </c>
      <c r="AA538" s="38">
        <v>0</v>
      </c>
      <c r="AB538" s="38">
        <v>0</v>
      </c>
      <c r="AC538" s="38">
        <v>0</v>
      </c>
      <c r="AD538" s="38">
        <v>0</v>
      </c>
      <c r="AE538" s="38">
        <v>0</v>
      </c>
      <c r="AF538" s="38">
        <v>0</v>
      </c>
      <c r="AG538" s="38">
        <v>0</v>
      </c>
      <c r="AH538" s="38">
        <v>0</v>
      </c>
      <c r="AI538" s="38">
        <v>0</v>
      </c>
      <c r="AJ538" s="38">
        <v>0</v>
      </c>
      <c r="AK538" s="38">
        <v>0</v>
      </c>
      <c r="AL538" s="38">
        <v>0</v>
      </c>
      <c r="AM538" s="38">
        <v>0</v>
      </c>
      <c r="AN538" s="38">
        <v>0</v>
      </c>
      <c r="AO538" s="38">
        <v>0</v>
      </c>
      <c r="AP538" s="38">
        <v>0</v>
      </c>
      <c r="AQ538" s="38">
        <v>0</v>
      </c>
      <c r="AR538" s="38">
        <v>0</v>
      </c>
      <c r="AS538" s="38">
        <v>0</v>
      </c>
      <c r="AT538" s="38">
        <v>0</v>
      </c>
      <c r="AU538" s="38">
        <v>0</v>
      </c>
      <c r="AV538" s="38">
        <v>0</v>
      </c>
      <c r="AW538" s="38">
        <v>0</v>
      </c>
      <c r="AX538" s="38">
        <v>0</v>
      </c>
      <c r="AY538" s="38">
        <v>0</v>
      </c>
      <c r="AZ538" s="38">
        <v>0</v>
      </c>
      <c r="BA538" s="38">
        <v>0</v>
      </c>
      <c r="BB538" s="38">
        <v>0</v>
      </c>
      <c r="BC538" s="38">
        <v>0</v>
      </c>
      <c r="BD538" s="38">
        <v>0</v>
      </c>
      <c r="BE538" s="38">
        <v>0</v>
      </c>
      <c r="BF538" s="38">
        <v>0</v>
      </c>
      <c r="BG538" s="38">
        <v>0</v>
      </c>
      <c r="BH538" s="43">
        <v>0</v>
      </c>
      <c r="BI538" s="38">
        <v>0</v>
      </c>
      <c r="BJ538" s="43">
        <v>0</v>
      </c>
      <c r="BK538" s="38">
        <v>0</v>
      </c>
      <c r="BL538" s="43">
        <v>0</v>
      </c>
      <c r="BM538" s="38">
        <v>0</v>
      </c>
      <c r="BN538" s="38">
        <v>0</v>
      </c>
      <c r="BO538" s="38">
        <v>0</v>
      </c>
      <c r="BP538" s="38">
        <v>0</v>
      </c>
      <c r="BQ538" s="38">
        <v>0</v>
      </c>
      <c r="BR538" s="38">
        <v>0</v>
      </c>
      <c r="BS538" s="38">
        <v>0</v>
      </c>
      <c r="BT538" s="38">
        <v>0</v>
      </c>
      <c r="BU538" s="38">
        <v>0</v>
      </c>
      <c r="BV538" s="38">
        <v>0</v>
      </c>
      <c r="BW538" s="38">
        <v>0</v>
      </c>
      <c r="BX538" s="38">
        <v>0</v>
      </c>
      <c r="BY538" s="38">
        <v>0</v>
      </c>
      <c r="BZ538" s="38">
        <v>0</v>
      </c>
      <c r="CA538" s="38">
        <v>0</v>
      </c>
      <c r="CB538" s="38">
        <v>0</v>
      </c>
      <c r="CC538" s="49">
        <v>0</v>
      </c>
      <c r="CD538" s="38">
        <v>0</v>
      </c>
      <c r="CE538" s="38">
        <v>0</v>
      </c>
      <c r="CF538" s="38">
        <v>0</v>
      </c>
      <c r="CG538" s="38">
        <v>0</v>
      </c>
      <c r="CH538" s="38">
        <v>0</v>
      </c>
      <c r="CI538" s="38">
        <v>0</v>
      </c>
      <c r="CJ538" s="38">
        <v>0</v>
      </c>
      <c r="CK538" s="38">
        <v>0</v>
      </c>
      <c r="CL538" s="38">
        <v>0</v>
      </c>
      <c r="CM538" s="38">
        <v>0</v>
      </c>
      <c r="CN538" s="38">
        <v>0</v>
      </c>
      <c r="CO538" s="38">
        <v>0</v>
      </c>
      <c r="CP538" s="38">
        <v>0</v>
      </c>
      <c r="CQ538" s="38">
        <v>0</v>
      </c>
      <c r="CR538" s="38">
        <v>0</v>
      </c>
      <c r="CS538" s="38">
        <v>0</v>
      </c>
      <c r="CT538" s="38">
        <v>0</v>
      </c>
      <c r="CU538" s="38">
        <v>0</v>
      </c>
      <c r="CV538" s="38">
        <v>0</v>
      </c>
      <c r="CW538" s="50">
        <v>0</v>
      </c>
      <c r="CX538" s="38">
        <v>0</v>
      </c>
      <c r="CY538" s="38">
        <v>1</v>
      </c>
      <c r="CZ538" s="38">
        <v>0</v>
      </c>
      <c r="DA538" s="38">
        <v>0</v>
      </c>
      <c r="DB538" s="38">
        <v>0</v>
      </c>
      <c r="DC538" s="38" t="s">
        <v>704</v>
      </c>
      <c r="DD538" s="38" t="s">
        <v>311</v>
      </c>
      <c r="DF538" s="38">
        <v>1</v>
      </c>
      <c r="DL538" s="38">
        <v>0</v>
      </c>
      <c r="DN538" s="38">
        <v>1</v>
      </c>
      <c r="DO538" s="38">
        <v>1995</v>
      </c>
      <c r="DP538" s="38" t="s">
        <v>3195</v>
      </c>
      <c r="DQ538" s="48" t="s">
        <v>3194</v>
      </c>
      <c r="DR538" s="38" t="s">
        <v>460</v>
      </c>
      <c r="DS538" s="38" t="s">
        <v>3195</v>
      </c>
    </row>
    <row r="539" spans="1:196" s="38" customFormat="1" ht="15.75" customHeight="1" x14ac:dyDescent="0.3">
      <c r="A539" s="38" t="s">
        <v>26</v>
      </c>
      <c r="B539" s="47" t="s">
        <v>3180</v>
      </c>
      <c r="C539" s="48" t="s">
        <v>3196</v>
      </c>
      <c r="F539" s="38" t="s">
        <v>122</v>
      </c>
      <c r="H539" s="546" t="s">
        <v>8574</v>
      </c>
      <c r="I539" s="38" t="s">
        <v>56</v>
      </c>
      <c r="J539" s="38" t="s">
        <v>173</v>
      </c>
      <c r="K539" s="38" t="s">
        <v>471</v>
      </c>
      <c r="M539" s="38" t="s">
        <v>268</v>
      </c>
      <c r="N539" s="38" t="s">
        <v>300</v>
      </c>
      <c r="O539" s="38" t="s">
        <v>300</v>
      </c>
      <c r="Q539" s="50"/>
      <c r="R539" s="38">
        <v>0</v>
      </c>
      <c r="S539" s="38">
        <v>0</v>
      </c>
      <c r="T539" s="38">
        <v>0</v>
      </c>
      <c r="U539" s="38">
        <v>0</v>
      </c>
      <c r="V539" s="38">
        <v>0</v>
      </c>
      <c r="W539" s="38">
        <v>1</v>
      </c>
      <c r="X539" s="38">
        <v>0</v>
      </c>
      <c r="Y539" s="38">
        <v>0</v>
      </c>
      <c r="AA539" s="38">
        <v>0</v>
      </c>
      <c r="AB539" s="38">
        <v>0</v>
      </c>
      <c r="AC539" s="38">
        <v>0</v>
      </c>
      <c r="AD539" s="38">
        <v>0</v>
      </c>
      <c r="AE539" s="38">
        <v>0</v>
      </c>
      <c r="AF539" s="38">
        <v>0</v>
      </c>
      <c r="AG539" s="38">
        <v>0</v>
      </c>
      <c r="AH539" s="38">
        <v>0</v>
      </c>
      <c r="AI539" s="38">
        <v>0</v>
      </c>
      <c r="AJ539" s="38">
        <v>0</v>
      </c>
      <c r="AK539" s="38">
        <v>0</v>
      </c>
      <c r="AL539" s="38">
        <v>0</v>
      </c>
      <c r="AM539" s="38">
        <v>0</v>
      </c>
      <c r="AN539" s="38">
        <v>0</v>
      </c>
      <c r="AO539" s="38">
        <v>0</v>
      </c>
      <c r="AP539" s="38">
        <v>0</v>
      </c>
      <c r="AQ539" s="38">
        <v>0</v>
      </c>
      <c r="AR539" s="38">
        <v>0</v>
      </c>
      <c r="AS539" s="38">
        <v>0</v>
      </c>
      <c r="AT539" s="38">
        <v>0</v>
      </c>
      <c r="AU539" s="38">
        <v>0</v>
      </c>
      <c r="AV539" s="38">
        <v>0</v>
      </c>
      <c r="AW539" s="38">
        <v>0</v>
      </c>
      <c r="AX539" s="38">
        <v>0</v>
      </c>
      <c r="AY539" s="38">
        <v>0</v>
      </c>
      <c r="AZ539" s="38">
        <v>0</v>
      </c>
      <c r="BA539" s="38">
        <v>0</v>
      </c>
      <c r="BB539" s="38">
        <v>0</v>
      </c>
      <c r="BC539" s="38">
        <v>0</v>
      </c>
      <c r="BD539" s="38">
        <v>0</v>
      </c>
      <c r="BE539" s="38">
        <v>0</v>
      </c>
      <c r="BF539" s="38">
        <v>0</v>
      </c>
      <c r="BG539" s="38">
        <v>0</v>
      </c>
      <c r="BH539" s="43">
        <v>0</v>
      </c>
      <c r="BI539" s="38">
        <v>0</v>
      </c>
      <c r="BJ539" s="43">
        <v>0</v>
      </c>
      <c r="BK539" s="38">
        <v>0</v>
      </c>
      <c r="BL539" s="43">
        <v>0</v>
      </c>
      <c r="BM539" s="38">
        <v>0</v>
      </c>
      <c r="BN539" s="38">
        <v>0</v>
      </c>
      <c r="BO539" s="38">
        <v>0</v>
      </c>
      <c r="BP539" s="38">
        <v>0</v>
      </c>
      <c r="BQ539" s="38">
        <v>0</v>
      </c>
      <c r="BR539" s="38">
        <v>0</v>
      </c>
      <c r="BS539" s="38">
        <v>0</v>
      </c>
      <c r="BT539" s="38">
        <v>0</v>
      </c>
      <c r="BU539" s="38">
        <v>0</v>
      </c>
      <c r="BV539" s="38">
        <v>0</v>
      </c>
      <c r="BW539" s="38">
        <v>0</v>
      </c>
      <c r="BX539" s="38">
        <v>0</v>
      </c>
      <c r="BY539" s="38">
        <v>0</v>
      </c>
      <c r="BZ539" s="38">
        <v>0</v>
      </c>
      <c r="CA539" s="38">
        <v>0</v>
      </c>
      <c r="CB539" s="38">
        <v>0</v>
      </c>
      <c r="CC539" s="49">
        <v>0</v>
      </c>
      <c r="CD539" s="38">
        <v>0</v>
      </c>
      <c r="CE539" s="38">
        <v>0</v>
      </c>
      <c r="CF539" s="38">
        <v>0</v>
      </c>
      <c r="CG539" s="38">
        <v>0</v>
      </c>
      <c r="CH539" s="38">
        <v>0</v>
      </c>
      <c r="CI539" s="38">
        <v>0</v>
      </c>
      <c r="CJ539" s="38">
        <v>0</v>
      </c>
      <c r="CK539" s="38">
        <v>0</v>
      </c>
      <c r="CL539" s="38">
        <v>0</v>
      </c>
      <c r="CM539" s="38">
        <v>0</v>
      </c>
      <c r="CN539" s="38">
        <v>0</v>
      </c>
      <c r="CO539" s="38">
        <v>0</v>
      </c>
      <c r="CP539" s="38">
        <v>0</v>
      </c>
      <c r="CQ539" s="38">
        <v>0</v>
      </c>
      <c r="CR539" s="38">
        <v>0</v>
      </c>
      <c r="CS539" s="38">
        <v>0</v>
      </c>
      <c r="CT539" s="38">
        <v>0</v>
      </c>
      <c r="CU539" s="38">
        <v>0</v>
      </c>
      <c r="CV539" s="38">
        <v>0</v>
      </c>
      <c r="CW539" s="50">
        <v>0</v>
      </c>
      <c r="CX539" s="38">
        <v>0</v>
      </c>
      <c r="CY539" s="38">
        <v>1</v>
      </c>
      <c r="CZ539" s="38">
        <v>0</v>
      </c>
      <c r="DA539" s="38">
        <v>0</v>
      </c>
      <c r="DB539" s="38">
        <v>0</v>
      </c>
      <c r="DC539" s="38" t="s">
        <v>1002</v>
      </c>
      <c r="DD539" s="38" t="s">
        <v>311</v>
      </c>
      <c r="DF539" s="38">
        <v>1</v>
      </c>
      <c r="DL539" s="38">
        <v>0</v>
      </c>
      <c r="DN539" s="38">
        <v>1</v>
      </c>
      <c r="DO539" s="38">
        <v>1950</v>
      </c>
      <c r="DP539" s="38" t="s">
        <v>3197</v>
      </c>
      <c r="DQ539" s="48" t="s">
        <v>3196</v>
      </c>
      <c r="DR539" s="38" t="s">
        <v>460</v>
      </c>
      <c r="DS539" s="38" t="s">
        <v>3197</v>
      </c>
    </row>
    <row r="540" spans="1:196" s="38" customFormat="1" ht="15.75" customHeight="1" x14ac:dyDescent="0.3">
      <c r="A540" s="38" t="s">
        <v>26</v>
      </c>
      <c r="B540" s="47" t="s">
        <v>3180</v>
      </c>
      <c r="C540" s="48" t="s">
        <v>3198</v>
      </c>
      <c r="F540" s="38" t="s">
        <v>122</v>
      </c>
      <c r="H540" s="546" t="s">
        <v>8574</v>
      </c>
      <c r="I540" s="38" t="s">
        <v>56</v>
      </c>
      <c r="J540" s="38" t="s">
        <v>173</v>
      </c>
      <c r="K540" s="38" t="s">
        <v>471</v>
      </c>
      <c r="M540" s="38" t="s">
        <v>268</v>
      </c>
      <c r="N540" s="38" t="s">
        <v>300</v>
      </c>
      <c r="O540" s="38" t="s">
        <v>299</v>
      </c>
      <c r="Q540" s="50"/>
      <c r="R540" s="38">
        <v>0</v>
      </c>
      <c r="S540" s="38">
        <v>0</v>
      </c>
      <c r="T540" s="38">
        <v>0</v>
      </c>
      <c r="U540" s="38">
        <v>0</v>
      </c>
      <c r="V540" s="38">
        <v>0</v>
      </c>
      <c r="W540" s="38">
        <v>1</v>
      </c>
      <c r="X540" s="38">
        <v>0</v>
      </c>
      <c r="Y540" s="38">
        <v>0</v>
      </c>
      <c r="AA540" s="38">
        <v>0</v>
      </c>
      <c r="AB540" s="38">
        <v>0</v>
      </c>
      <c r="AC540" s="38">
        <v>0</v>
      </c>
      <c r="AD540" s="38">
        <v>0</v>
      </c>
      <c r="AE540" s="38">
        <v>0</v>
      </c>
      <c r="AF540" s="38">
        <v>0</v>
      </c>
      <c r="AG540" s="38">
        <v>0</v>
      </c>
      <c r="AH540" s="38">
        <v>0</v>
      </c>
      <c r="AI540" s="38">
        <v>0</v>
      </c>
      <c r="AJ540" s="38">
        <v>0</v>
      </c>
      <c r="AK540" s="38">
        <v>0</v>
      </c>
      <c r="AL540" s="38">
        <v>0</v>
      </c>
      <c r="AM540" s="38">
        <v>0</v>
      </c>
      <c r="AN540" s="38">
        <v>0</v>
      </c>
      <c r="AO540" s="38">
        <v>0</v>
      </c>
      <c r="AP540" s="38">
        <v>0</v>
      </c>
      <c r="AQ540" s="38">
        <v>0</v>
      </c>
      <c r="AR540" s="38">
        <v>0</v>
      </c>
      <c r="AS540" s="38">
        <v>0</v>
      </c>
      <c r="AT540" s="38">
        <v>0</v>
      </c>
      <c r="AU540" s="38">
        <v>0</v>
      </c>
      <c r="AV540" s="38">
        <v>0</v>
      </c>
      <c r="AW540" s="38">
        <v>0</v>
      </c>
      <c r="AX540" s="38">
        <v>0</v>
      </c>
      <c r="AY540" s="38">
        <v>0</v>
      </c>
      <c r="AZ540" s="38">
        <v>0</v>
      </c>
      <c r="BA540" s="38">
        <v>0</v>
      </c>
      <c r="BB540" s="38">
        <v>0</v>
      </c>
      <c r="BC540" s="38">
        <v>0</v>
      </c>
      <c r="BD540" s="38">
        <v>0</v>
      </c>
      <c r="BE540" s="38">
        <v>0</v>
      </c>
      <c r="BF540" s="38">
        <v>0</v>
      </c>
      <c r="BG540" s="38">
        <v>0</v>
      </c>
      <c r="BH540" s="43">
        <v>0</v>
      </c>
      <c r="BI540" s="38">
        <v>0</v>
      </c>
      <c r="BJ540" s="43">
        <v>0</v>
      </c>
      <c r="BK540" s="38">
        <v>0</v>
      </c>
      <c r="BL540" s="43">
        <v>0</v>
      </c>
      <c r="BM540" s="38">
        <v>0</v>
      </c>
      <c r="BN540" s="38">
        <v>0</v>
      </c>
      <c r="BO540" s="38">
        <v>0</v>
      </c>
      <c r="BP540" s="38">
        <v>0</v>
      </c>
      <c r="BQ540" s="38">
        <v>0</v>
      </c>
      <c r="BR540" s="38">
        <v>0</v>
      </c>
      <c r="BS540" s="38">
        <v>0</v>
      </c>
      <c r="BT540" s="38">
        <v>0</v>
      </c>
      <c r="BU540" s="38">
        <v>0</v>
      </c>
      <c r="BV540" s="38">
        <v>0</v>
      </c>
      <c r="BW540" s="38">
        <v>0</v>
      </c>
      <c r="BX540" s="38">
        <v>0</v>
      </c>
      <c r="BY540" s="38">
        <v>0</v>
      </c>
      <c r="BZ540" s="38">
        <v>0</v>
      </c>
      <c r="CA540" s="38">
        <v>0</v>
      </c>
      <c r="CB540" s="38">
        <v>0</v>
      </c>
      <c r="CC540" s="49">
        <v>0</v>
      </c>
      <c r="CD540" s="38">
        <v>0</v>
      </c>
      <c r="CE540" s="38">
        <v>0</v>
      </c>
      <c r="CF540" s="38">
        <v>0</v>
      </c>
      <c r="CG540" s="38">
        <v>0</v>
      </c>
      <c r="CH540" s="38">
        <v>0</v>
      </c>
      <c r="CI540" s="38">
        <v>0</v>
      </c>
      <c r="CJ540" s="38">
        <v>0</v>
      </c>
      <c r="CK540" s="38">
        <v>0</v>
      </c>
      <c r="CL540" s="38">
        <v>0</v>
      </c>
      <c r="CM540" s="38">
        <v>0</v>
      </c>
      <c r="CN540" s="38">
        <v>0</v>
      </c>
      <c r="CO540" s="38">
        <v>0</v>
      </c>
      <c r="CP540" s="38">
        <v>0</v>
      </c>
      <c r="CQ540" s="38">
        <v>0</v>
      </c>
      <c r="CR540" s="38">
        <v>0</v>
      </c>
      <c r="CS540" s="38">
        <v>0</v>
      </c>
      <c r="CT540" s="38">
        <v>0</v>
      </c>
      <c r="CU540" s="38">
        <v>0</v>
      </c>
      <c r="CV540" s="38">
        <v>0</v>
      </c>
      <c r="CW540" s="50">
        <v>0</v>
      </c>
      <c r="CX540" s="38">
        <v>0</v>
      </c>
      <c r="CY540" s="38">
        <v>1</v>
      </c>
      <c r="CZ540" s="38">
        <v>0</v>
      </c>
      <c r="DA540" s="38">
        <v>0</v>
      </c>
      <c r="DB540" s="38">
        <v>0</v>
      </c>
      <c r="DC540" s="38" t="s">
        <v>1771</v>
      </c>
      <c r="DD540" s="38" t="s">
        <v>311</v>
      </c>
      <c r="DF540" s="38">
        <v>1</v>
      </c>
      <c r="DL540" s="38">
        <v>0</v>
      </c>
      <c r="DN540" s="38">
        <v>1</v>
      </c>
      <c r="DO540" s="38">
        <v>1882</v>
      </c>
      <c r="DP540" s="38" t="s">
        <v>3199</v>
      </c>
      <c r="DQ540" s="48" t="s">
        <v>3198</v>
      </c>
      <c r="DR540" s="38" t="s">
        <v>460</v>
      </c>
      <c r="DS540" s="38" t="s">
        <v>3199</v>
      </c>
    </row>
    <row r="541" spans="1:196" s="38" customFormat="1" ht="15.75" customHeight="1" x14ac:dyDescent="0.3">
      <c r="A541" s="38" t="s">
        <v>26</v>
      </c>
      <c r="B541" s="47" t="s">
        <v>3200</v>
      </c>
      <c r="C541" s="48" t="s">
        <v>3201</v>
      </c>
      <c r="F541" s="38" t="s">
        <v>91</v>
      </c>
      <c r="H541" s="38" t="s">
        <v>454</v>
      </c>
      <c r="I541" s="38" t="s">
        <v>56</v>
      </c>
      <c r="J541" s="38" t="s">
        <v>173</v>
      </c>
      <c r="K541" s="38" t="s">
        <v>471</v>
      </c>
      <c r="M541" s="38" t="s">
        <v>268</v>
      </c>
      <c r="O541" s="38" t="s">
        <v>299</v>
      </c>
      <c r="P541" s="38" t="s">
        <v>3202</v>
      </c>
      <c r="Q541" s="50" t="s">
        <v>3203</v>
      </c>
      <c r="R541" s="38">
        <v>0</v>
      </c>
      <c r="S541" s="38">
        <v>0</v>
      </c>
      <c r="T541" s="38">
        <v>0</v>
      </c>
      <c r="U541" s="38">
        <v>0</v>
      </c>
      <c r="V541" s="38">
        <v>0</v>
      </c>
      <c r="W541" s="38">
        <v>0</v>
      </c>
      <c r="X541" s="38">
        <v>0</v>
      </c>
      <c r="Y541" s="38">
        <v>0</v>
      </c>
      <c r="AA541" s="38">
        <v>0</v>
      </c>
      <c r="AB541" s="38">
        <v>0</v>
      </c>
      <c r="AC541" s="38">
        <v>0</v>
      </c>
      <c r="AD541" s="38">
        <v>0</v>
      </c>
      <c r="AE541" s="38">
        <v>0</v>
      </c>
      <c r="AF541" s="38">
        <v>0</v>
      </c>
      <c r="AG541" s="38">
        <v>0</v>
      </c>
      <c r="AH541" s="38">
        <v>0</v>
      </c>
      <c r="AI541" s="38">
        <v>0</v>
      </c>
      <c r="AJ541" s="38">
        <v>0</v>
      </c>
      <c r="AK541" s="38">
        <v>0</v>
      </c>
      <c r="AL541" s="38">
        <v>0</v>
      </c>
      <c r="AM541" s="38">
        <v>0</v>
      </c>
      <c r="AN541" s="38">
        <v>0</v>
      </c>
      <c r="AO541" s="38">
        <v>0</v>
      </c>
      <c r="AP541" s="38">
        <v>0</v>
      </c>
      <c r="AQ541" s="38">
        <v>0</v>
      </c>
      <c r="AR541" s="38">
        <v>0</v>
      </c>
      <c r="AS541" s="38">
        <v>0</v>
      </c>
      <c r="AT541" s="38">
        <v>0</v>
      </c>
      <c r="AU541" s="38">
        <v>0</v>
      </c>
      <c r="AV541" s="38">
        <v>0</v>
      </c>
      <c r="AW541" s="38">
        <v>0</v>
      </c>
      <c r="AX541" s="38">
        <v>0</v>
      </c>
      <c r="AY541" s="38">
        <v>0</v>
      </c>
      <c r="AZ541" s="38">
        <v>0</v>
      </c>
      <c r="BA541" s="38">
        <v>0</v>
      </c>
      <c r="BB541" s="38">
        <v>0</v>
      </c>
      <c r="BC541" s="38">
        <v>0</v>
      </c>
      <c r="BD541" s="38">
        <v>1</v>
      </c>
      <c r="BE541" s="38">
        <v>0</v>
      </c>
      <c r="BF541" s="38">
        <v>0</v>
      </c>
      <c r="BG541" s="38">
        <v>0</v>
      </c>
      <c r="BH541" s="43">
        <v>0</v>
      </c>
      <c r="BI541" s="38">
        <v>0</v>
      </c>
      <c r="BJ541" s="43">
        <v>0</v>
      </c>
      <c r="BK541" s="38">
        <v>0</v>
      </c>
      <c r="BL541" s="43">
        <v>0</v>
      </c>
      <c r="BM541" s="38">
        <v>0</v>
      </c>
      <c r="BN541" s="38">
        <v>0</v>
      </c>
      <c r="BO541" s="38">
        <v>0</v>
      </c>
      <c r="BP541" s="38">
        <v>0</v>
      </c>
      <c r="BQ541" s="38">
        <v>0</v>
      </c>
      <c r="BR541" s="38">
        <v>0</v>
      </c>
      <c r="BS541" s="38">
        <v>0</v>
      </c>
      <c r="BT541" s="38">
        <v>0</v>
      </c>
      <c r="BU541" s="38">
        <v>0</v>
      </c>
      <c r="BV541" s="38">
        <v>0</v>
      </c>
      <c r="BW541" s="38">
        <v>0</v>
      </c>
      <c r="BX541" s="38">
        <v>0</v>
      </c>
      <c r="BY541" s="38">
        <v>0</v>
      </c>
      <c r="BZ541" s="38">
        <v>0</v>
      </c>
      <c r="CA541" s="38">
        <v>0</v>
      </c>
      <c r="CB541" s="38">
        <v>0</v>
      </c>
      <c r="CC541" s="49">
        <v>0</v>
      </c>
      <c r="CD541" s="38">
        <v>0</v>
      </c>
      <c r="CE541" s="38">
        <v>0</v>
      </c>
      <c r="CF541" s="38">
        <v>0</v>
      </c>
      <c r="CG541" s="38">
        <v>0</v>
      </c>
      <c r="CH541" s="38">
        <v>0</v>
      </c>
      <c r="CI541" s="38">
        <v>0</v>
      </c>
      <c r="CJ541" s="38">
        <v>0</v>
      </c>
      <c r="CK541" s="38">
        <v>0</v>
      </c>
      <c r="CL541" s="38">
        <v>0</v>
      </c>
      <c r="CM541" s="38">
        <v>0</v>
      </c>
      <c r="CN541" s="38">
        <v>0</v>
      </c>
      <c r="CO541" s="38">
        <v>0</v>
      </c>
      <c r="CP541" s="38">
        <v>0</v>
      </c>
      <c r="CQ541" s="38">
        <v>0</v>
      </c>
      <c r="CR541" s="38">
        <v>0</v>
      </c>
      <c r="CS541" s="38">
        <v>0</v>
      </c>
      <c r="CT541" s="38">
        <v>0</v>
      </c>
      <c r="CU541" s="38">
        <v>0</v>
      </c>
      <c r="CV541" s="38">
        <v>0</v>
      </c>
      <c r="CW541" s="50">
        <v>0</v>
      </c>
      <c r="CX541" s="38">
        <f>SUM(AA541:CW541)</f>
        <v>1</v>
      </c>
      <c r="CY541" s="38">
        <v>1</v>
      </c>
      <c r="CZ541" s="38">
        <v>0</v>
      </c>
      <c r="DA541" s="38">
        <v>0</v>
      </c>
      <c r="DB541" s="38">
        <v>0</v>
      </c>
      <c r="DC541" s="38" t="s">
        <v>3204</v>
      </c>
      <c r="DD541" s="38" t="s">
        <v>306</v>
      </c>
      <c r="DL541" s="38">
        <v>0</v>
      </c>
      <c r="DN541" s="38">
        <v>1</v>
      </c>
      <c r="DO541" s="38">
        <v>1996</v>
      </c>
      <c r="DP541" s="38" t="s">
        <v>3205</v>
      </c>
      <c r="DQ541" s="48" t="s">
        <v>3201</v>
      </c>
      <c r="DR541" s="38" t="s">
        <v>460</v>
      </c>
      <c r="DS541" s="38" t="s">
        <v>3205</v>
      </c>
    </row>
    <row r="542" spans="1:196" s="38" customFormat="1" ht="15.75" customHeight="1" x14ac:dyDescent="0.3">
      <c r="A542" s="38" t="s">
        <v>26</v>
      </c>
      <c r="B542" s="47" t="s">
        <v>3206</v>
      </c>
      <c r="C542" s="48" t="s">
        <v>3207</v>
      </c>
      <c r="F542" s="38" t="s">
        <v>91</v>
      </c>
      <c r="H542" s="38" t="s">
        <v>454</v>
      </c>
      <c r="I542" s="38" t="s">
        <v>56</v>
      </c>
      <c r="J542" s="38" t="s">
        <v>173</v>
      </c>
      <c r="K542" s="38" t="s">
        <v>471</v>
      </c>
      <c r="M542" s="38" t="s">
        <v>259</v>
      </c>
      <c r="O542" s="38" t="s">
        <v>299</v>
      </c>
      <c r="P542" s="38" t="s">
        <v>1603</v>
      </c>
      <c r="Q542" s="50" t="s">
        <v>1604</v>
      </c>
      <c r="R542" s="38">
        <v>0</v>
      </c>
      <c r="S542" s="38">
        <v>0</v>
      </c>
      <c r="T542" s="38">
        <v>0</v>
      </c>
      <c r="U542" s="38">
        <v>0</v>
      </c>
      <c r="V542" s="38">
        <v>0</v>
      </c>
      <c r="W542" s="38">
        <v>0</v>
      </c>
      <c r="X542" s="38">
        <v>0</v>
      </c>
      <c r="Y542" s="38">
        <v>0</v>
      </c>
      <c r="AA542" s="38">
        <v>0</v>
      </c>
      <c r="AB542" s="38">
        <v>0</v>
      </c>
      <c r="AC542" s="38">
        <v>0</v>
      </c>
      <c r="AD542" s="38">
        <v>0</v>
      </c>
      <c r="AE542" s="38">
        <v>0</v>
      </c>
      <c r="AF542" s="38">
        <v>0</v>
      </c>
      <c r="AG542" s="38">
        <v>1</v>
      </c>
      <c r="AH542" s="38">
        <v>0</v>
      </c>
      <c r="AI542" s="38">
        <v>0</v>
      </c>
      <c r="AJ542" s="38">
        <v>0</v>
      </c>
      <c r="AK542" s="38">
        <v>0</v>
      </c>
      <c r="AL542" s="38">
        <v>0</v>
      </c>
      <c r="AM542" s="38">
        <v>0</v>
      </c>
      <c r="AN542" s="38">
        <v>0</v>
      </c>
      <c r="AO542" s="38">
        <v>0</v>
      </c>
      <c r="AP542" s="38">
        <v>0</v>
      </c>
      <c r="AQ542" s="38">
        <v>0</v>
      </c>
      <c r="AR542" s="38">
        <v>0</v>
      </c>
      <c r="AS542" s="38">
        <v>0</v>
      </c>
      <c r="AT542" s="38">
        <v>0</v>
      </c>
      <c r="AU542" s="38">
        <v>0</v>
      </c>
      <c r="AV542" s="38">
        <v>0</v>
      </c>
      <c r="AW542" s="38">
        <v>0</v>
      </c>
      <c r="AX542" s="38">
        <v>0</v>
      </c>
      <c r="AY542" s="38">
        <v>0</v>
      </c>
      <c r="AZ542" s="38">
        <v>0</v>
      </c>
      <c r="BA542" s="38">
        <v>0</v>
      </c>
      <c r="BB542" s="38">
        <v>0</v>
      </c>
      <c r="BC542" s="38">
        <v>0</v>
      </c>
      <c r="BD542" s="38">
        <v>0</v>
      </c>
      <c r="BE542" s="38">
        <v>0</v>
      </c>
      <c r="BF542" s="38">
        <v>0</v>
      </c>
      <c r="BG542" s="38">
        <v>0</v>
      </c>
      <c r="BH542" s="43">
        <v>0</v>
      </c>
      <c r="BI542" s="38">
        <v>0</v>
      </c>
      <c r="BJ542" s="43">
        <v>0</v>
      </c>
      <c r="BK542" s="38">
        <v>0</v>
      </c>
      <c r="BL542" s="43">
        <v>0</v>
      </c>
      <c r="BM542" s="38">
        <v>0</v>
      </c>
      <c r="BN542" s="38">
        <v>0</v>
      </c>
      <c r="BO542" s="38">
        <v>0</v>
      </c>
      <c r="BP542" s="38">
        <v>0</v>
      </c>
      <c r="BQ542" s="38">
        <v>0</v>
      </c>
      <c r="BR542" s="38">
        <v>0</v>
      </c>
      <c r="BS542" s="38">
        <v>0</v>
      </c>
      <c r="BT542" s="38">
        <v>0</v>
      </c>
      <c r="BU542" s="38">
        <v>0</v>
      </c>
      <c r="BV542" s="38">
        <v>0</v>
      </c>
      <c r="BW542" s="38">
        <v>0</v>
      </c>
      <c r="BX542" s="38">
        <v>0</v>
      </c>
      <c r="BY542" s="38">
        <v>0</v>
      </c>
      <c r="BZ542" s="38">
        <v>0</v>
      </c>
      <c r="CA542" s="38">
        <v>0</v>
      </c>
      <c r="CB542" s="38">
        <v>0</v>
      </c>
      <c r="CC542" s="49">
        <v>0</v>
      </c>
      <c r="CD542" s="38">
        <v>0</v>
      </c>
      <c r="CE542" s="38">
        <v>0</v>
      </c>
      <c r="CF542" s="38">
        <v>0</v>
      </c>
      <c r="CG542" s="38">
        <v>0</v>
      </c>
      <c r="CH542" s="38">
        <v>0</v>
      </c>
      <c r="CI542" s="38">
        <v>0</v>
      </c>
      <c r="CJ542" s="38">
        <v>0</v>
      </c>
      <c r="CK542" s="38">
        <v>0</v>
      </c>
      <c r="CL542" s="38">
        <v>0</v>
      </c>
      <c r="CM542" s="38">
        <v>0</v>
      </c>
      <c r="CN542" s="38">
        <v>0</v>
      </c>
      <c r="CO542" s="38">
        <v>0</v>
      </c>
      <c r="CP542" s="38">
        <v>0</v>
      </c>
      <c r="CQ542" s="38">
        <v>0</v>
      </c>
      <c r="CR542" s="38">
        <v>0</v>
      </c>
      <c r="CS542" s="38">
        <v>0</v>
      </c>
      <c r="CT542" s="38">
        <v>0</v>
      </c>
      <c r="CU542" s="38">
        <v>0</v>
      </c>
      <c r="CV542" s="38">
        <v>0</v>
      </c>
      <c r="CW542" s="50">
        <v>0</v>
      </c>
      <c r="CX542" s="38">
        <f>SUM(AA542:CW542)</f>
        <v>1</v>
      </c>
      <c r="CY542" s="38">
        <v>1</v>
      </c>
      <c r="CZ542" s="38">
        <v>0</v>
      </c>
      <c r="DA542" s="38">
        <v>0</v>
      </c>
      <c r="DB542" s="38">
        <v>0</v>
      </c>
      <c r="DC542" s="38" t="s">
        <v>3208</v>
      </c>
      <c r="DD542" s="38" t="s">
        <v>307</v>
      </c>
      <c r="DF542" s="38">
        <v>1</v>
      </c>
      <c r="DL542" s="38">
        <v>0</v>
      </c>
      <c r="DN542" s="38">
        <v>1</v>
      </c>
      <c r="DO542" s="38">
        <v>1826</v>
      </c>
      <c r="DP542" s="38" t="s">
        <v>3209</v>
      </c>
      <c r="DQ542" s="48" t="s">
        <v>3207</v>
      </c>
      <c r="DR542" s="38" t="s">
        <v>460</v>
      </c>
      <c r="DS542" s="38" t="s">
        <v>3209</v>
      </c>
    </row>
    <row r="543" spans="1:196" s="38" customFormat="1" ht="15.75" customHeight="1" x14ac:dyDescent="0.3">
      <c r="A543" s="38" t="s">
        <v>26</v>
      </c>
      <c r="B543" s="47" t="s">
        <v>3206</v>
      </c>
      <c r="C543" s="48" t="s">
        <v>3210</v>
      </c>
      <c r="F543" s="38" t="s">
        <v>122</v>
      </c>
      <c r="H543" s="38" t="s">
        <v>454</v>
      </c>
      <c r="I543" s="38" t="s">
        <v>56</v>
      </c>
      <c r="J543" s="38" t="s">
        <v>173</v>
      </c>
      <c r="K543" s="38" t="s">
        <v>471</v>
      </c>
      <c r="M543" s="38" t="s">
        <v>274</v>
      </c>
      <c r="O543" s="38" t="s">
        <v>299</v>
      </c>
      <c r="Q543" s="50" t="s">
        <v>3211</v>
      </c>
      <c r="R543" s="38">
        <v>0</v>
      </c>
      <c r="S543" s="38">
        <v>0</v>
      </c>
      <c r="T543" s="38">
        <v>0</v>
      </c>
      <c r="U543" s="38">
        <v>0</v>
      </c>
      <c r="V543" s="38">
        <v>0</v>
      </c>
      <c r="W543" s="38">
        <v>0</v>
      </c>
      <c r="X543" s="38">
        <v>0</v>
      </c>
      <c r="Y543" s="38">
        <v>0</v>
      </c>
      <c r="AA543" s="38">
        <v>0</v>
      </c>
      <c r="AB543" s="38">
        <v>0</v>
      </c>
      <c r="AC543" s="38">
        <v>0</v>
      </c>
      <c r="AD543" s="38">
        <v>0</v>
      </c>
      <c r="AE543" s="38">
        <v>0</v>
      </c>
      <c r="AF543" s="38">
        <v>0</v>
      </c>
      <c r="AG543" s="38">
        <v>0</v>
      </c>
      <c r="AH543" s="38">
        <v>0</v>
      </c>
      <c r="AI543" s="38">
        <v>0</v>
      </c>
      <c r="AJ543" s="38">
        <v>0</v>
      </c>
      <c r="AK543" s="38">
        <v>0</v>
      </c>
      <c r="AL543" s="38">
        <v>1</v>
      </c>
      <c r="AM543" s="38">
        <v>0</v>
      </c>
      <c r="AN543" s="38">
        <v>0</v>
      </c>
      <c r="AO543" s="38">
        <v>0</v>
      </c>
      <c r="AP543" s="38">
        <v>0</v>
      </c>
      <c r="AQ543" s="38">
        <v>0</v>
      </c>
      <c r="AR543" s="38">
        <v>0</v>
      </c>
      <c r="AS543" s="38">
        <v>0</v>
      </c>
      <c r="AT543" s="38">
        <v>0</v>
      </c>
      <c r="AU543" s="38">
        <v>0</v>
      </c>
      <c r="AV543" s="38">
        <v>0</v>
      </c>
      <c r="AW543" s="38">
        <v>0</v>
      </c>
      <c r="AX543" s="38">
        <v>0</v>
      </c>
      <c r="AY543" s="38">
        <v>0</v>
      </c>
      <c r="AZ543" s="38">
        <v>0</v>
      </c>
      <c r="BA543" s="38">
        <v>0</v>
      </c>
      <c r="BB543" s="38">
        <v>0</v>
      </c>
      <c r="BC543" s="38">
        <v>0</v>
      </c>
      <c r="BD543" s="38">
        <v>0</v>
      </c>
      <c r="BE543" s="38">
        <v>0</v>
      </c>
      <c r="BF543" s="38">
        <v>0</v>
      </c>
      <c r="BG543" s="38">
        <v>0</v>
      </c>
      <c r="BH543" s="43">
        <v>0</v>
      </c>
      <c r="BI543" s="38">
        <v>0</v>
      </c>
      <c r="BJ543" s="43">
        <v>0</v>
      </c>
      <c r="BK543" s="38">
        <v>0</v>
      </c>
      <c r="BL543" s="43">
        <v>0</v>
      </c>
      <c r="BM543" s="38">
        <v>0</v>
      </c>
      <c r="BN543" s="38">
        <v>0</v>
      </c>
      <c r="BO543" s="38">
        <v>0</v>
      </c>
      <c r="BP543" s="38">
        <v>0</v>
      </c>
      <c r="BQ543" s="38">
        <v>0</v>
      </c>
      <c r="BR543" s="38">
        <v>0</v>
      </c>
      <c r="BS543" s="38">
        <v>0</v>
      </c>
      <c r="BT543" s="38">
        <v>0</v>
      </c>
      <c r="BU543" s="38">
        <v>0</v>
      </c>
      <c r="BV543" s="38">
        <v>0</v>
      </c>
      <c r="BW543" s="38">
        <v>0</v>
      </c>
      <c r="BX543" s="38">
        <v>0</v>
      </c>
      <c r="BY543" s="38">
        <v>0</v>
      </c>
      <c r="BZ543" s="38">
        <v>0</v>
      </c>
      <c r="CA543" s="38">
        <v>0</v>
      </c>
      <c r="CB543" s="38">
        <v>0</v>
      </c>
      <c r="CC543" s="49">
        <v>0</v>
      </c>
      <c r="CD543" s="38">
        <v>0</v>
      </c>
      <c r="CE543" s="38">
        <v>0</v>
      </c>
      <c r="CF543" s="38">
        <v>0</v>
      </c>
      <c r="CG543" s="38">
        <v>0</v>
      </c>
      <c r="CH543" s="38">
        <v>0</v>
      </c>
      <c r="CI543" s="38">
        <v>0</v>
      </c>
      <c r="CJ543" s="38">
        <v>0</v>
      </c>
      <c r="CK543" s="38">
        <v>0</v>
      </c>
      <c r="CL543" s="38">
        <v>0</v>
      </c>
      <c r="CM543" s="38">
        <v>0</v>
      </c>
      <c r="CN543" s="38">
        <v>0</v>
      </c>
      <c r="CO543" s="38">
        <v>0</v>
      </c>
      <c r="CP543" s="38">
        <v>0</v>
      </c>
      <c r="CQ543" s="38">
        <v>0</v>
      </c>
      <c r="CR543" s="38">
        <v>0</v>
      </c>
      <c r="CS543" s="38">
        <v>0</v>
      </c>
      <c r="CT543" s="38">
        <v>0</v>
      </c>
      <c r="CU543" s="38">
        <v>0</v>
      </c>
      <c r="CV543" s="38">
        <v>0</v>
      </c>
      <c r="CW543" s="50">
        <v>0</v>
      </c>
      <c r="CX543" s="38">
        <f>SUM(AA543:CW543)</f>
        <v>1</v>
      </c>
      <c r="CY543" s="38">
        <v>1</v>
      </c>
      <c r="CZ543" s="38">
        <v>0</v>
      </c>
      <c r="DA543" s="38">
        <v>0</v>
      </c>
      <c r="DB543" s="38">
        <v>0</v>
      </c>
      <c r="DC543" s="38" t="s">
        <v>1214</v>
      </c>
      <c r="DD543" s="38" t="s">
        <v>307</v>
      </c>
      <c r="DF543" s="38">
        <v>1</v>
      </c>
      <c r="DG543" s="38" t="s">
        <v>3212</v>
      </c>
      <c r="DL543" s="38">
        <v>1</v>
      </c>
      <c r="DM543" s="38" t="s">
        <v>595</v>
      </c>
      <c r="DN543" s="38">
        <v>1</v>
      </c>
      <c r="DO543" s="38">
        <v>1984</v>
      </c>
      <c r="DP543" s="38" t="s">
        <v>3213</v>
      </c>
      <c r="DQ543" s="48" t="s">
        <v>3210</v>
      </c>
      <c r="DR543" s="38" t="s">
        <v>460</v>
      </c>
      <c r="DS543" s="38" t="s">
        <v>3213</v>
      </c>
    </row>
    <row r="544" spans="1:196" s="38" customFormat="1" ht="15.75" customHeight="1" x14ac:dyDescent="0.3">
      <c r="A544" s="37" t="s">
        <v>26</v>
      </c>
      <c r="B544" s="37" t="s">
        <v>3206</v>
      </c>
      <c r="C544" s="102" t="s">
        <v>3214</v>
      </c>
      <c r="D544" s="37"/>
      <c r="E544" s="37"/>
      <c r="F544" s="37" t="s">
        <v>127</v>
      </c>
      <c r="G544" s="37"/>
      <c r="H544" s="37" t="s">
        <v>605</v>
      </c>
      <c r="I544" s="38" t="s">
        <v>56</v>
      </c>
      <c r="J544" s="37" t="s">
        <v>205</v>
      </c>
      <c r="K544" s="37"/>
      <c r="L544" s="37"/>
      <c r="M544" s="37"/>
      <c r="N544" s="37"/>
      <c r="O544" s="37"/>
      <c r="P544" s="37" t="s">
        <v>1955</v>
      </c>
      <c r="Q544" s="75" t="s">
        <v>606</v>
      </c>
      <c r="R544" s="37">
        <v>0</v>
      </c>
      <c r="S544" s="37">
        <v>0</v>
      </c>
      <c r="T544" s="37">
        <v>0</v>
      </c>
      <c r="U544" s="37">
        <v>0</v>
      </c>
      <c r="V544" s="37">
        <v>0</v>
      </c>
      <c r="W544" s="37"/>
      <c r="X544" s="37">
        <v>0</v>
      </c>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52"/>
      <c r="BI544" s="37"/>
      <c r="BJ544" s="52"/>
      <c r="BK544" s="37"/>
      <c r="BL544" s="52"/>
      <c r="BM544" s="37"/>
      <c r="BN544" s="37">
        <v>1</v>
      </c>
      <c r="BO544" s="37"/>
      <c r="BP544" s="37"/>
      <c r="BQ544" s="37"/>
      <c r="BR544" s="37"/>
      <c r="BS544" s="37"/>
      <c r="BT544" s="37"/>
      <c r="BU544" s="37"/>
      <c r="BV544" s="37"/>
      <c r="BW544" s="37"/>
      <c r="BX544" s="37"/>
      <c r="BY544" s="37"/>
      <c r="BZ544" s="37"/>
      <c r="CA544" s="37"/>
      <c r="CB544" s="37"/>
      <c r="CC544" s="90"/>
      <c r="CD544" s="37"/>
      <c r="CE544" s="37"/>
      <c r="CF544" s="37"/>
      <c r="CG544" s="37"/>
      <c r="CH544" s="37"/>
      <c r="CI544" s="37"/>
      <c r="CJ544" s="37"/>
      <c r="CK544" s="37"/>
      <c r="CL544" s="37"/>
      <c r="CM544" s="37"/>
      <c r="CN544" s="37"/>
      <c r="CO544" s="37"/>
      <c r="CP544" s="37"/>
      <c r="CQ544" s="37"/>
      <c r="CR544" s="37"/>
      <c r="CS544" s="37"/>
      <c r="CT544" s="37"/>
      <c r="CU544" s="37"/>
      <c r="CV544" s="37"/>
      <c r="CW544" s="75"/>
      <c r="CX544" s="37"/>
      <c r="CY544" s="37"/>
      <c r="CZ544" s="37"/>
      <c r="DA544" s="37"/>
      <c r="DB544" s="37"/>
      <c r="DC544" s="37" t="s">
        <v>745</v>
      </c>
      <c r="DD544" s="37" t="s">
        <v>305</v>
      </c>
      <c r="DE544" s="37"/>
      <c r="DF544" s="37"/>
      <c r="DG544" s="37" t="s">
        <v>1021</v>
      </c>
      <c r="DH544" s="37" t="s">
        <v>3215</v>
      </c>
      <c r="DI544" s="37"/>
      <c r="DJ544" s="37"/>
      <c r="DK544" s="37"/>
      <c r="DL544" s="37">
        <v>1</v>
      </c>
      <c r="DM544" s="37" t="s">
        <v>595</v>
      </c>
      <c r="DN544" s="37">
        <v>1</v>
      </c>
      <c r="DO544" s="37">
        <v>1911</v>
      </c>
      <c r="DP544" s="37" t="s">
        <v>3216</v>
      </c>
      <c r="DQ544" s="102" t="s">
        <v>3214</v>
      </c>
      <c r="DR544" s="37" t="s">
        <v>460</v>
      </c>
      <c r="DS544" s="37" t="s">
        <v>3216</v>
      </c>
    </row>
    <row r="545" spans="1:196" s="38" customFormat="1" ht="15.75" customHeight="1" x14ac:dyDescent="0.3">
      <c r="A545" s="37" t="s">
        <v>26</v>
      </c>
      <c r="B545" s="74" t="s">
        <v>3206</v>
      </c>
      <c r="C545" s="102" t="s">
        <v>3217</v>
      </c>
      <c r="D545" s="37" t="s">
        <v>3218</v>
      </c>
      <c r="E545" s="37"/>
      <c r="F545" s="37" t="s">
        <v>122</v>
      </c>
      <c r="G545" s="37"/>
      <c r="H545" s="37" t="s">
        <v>454</v>
      </c>
      <c r="I545" s="37" t="s">
        <v>56</v>
      </c>
      <c r="J545" s="37" t="s">
        <v>173</v>
      </c>
      <c r="K545" s="37" t="s">
        <v>471</v>
      </c>
      <c r="L545" s="37"/>
      <c r="M545" s="37" t="s">
        <v>272</v>
      </c>
      <c r="N545" s="37"/>
      <c r="O545" s="37" t="s">
        <v>300</v>
      </c>
      <c r="P545" s="37" t="s">
        <v>3219</v>
      </c>
      <c r="Q545" s="75" t="s">
        <v>3220</v>
      </c>
      <c r="R545" s="37">
        <v>0</v>
      </c>
      <c r="S545" s="37">
        <v>0</v>
      </c>
      <c r="T545" s="37">
        <v>0</v>
      </c>
      <c r="U545" s="37">
        <v>0</v>
      </c>
      <c r="V545" s="37">
        <v>0</v>
      </c>
      <c r="W545" s="37">
        <v>0</v>
      </c>
      <c r="X545" s="37">
        <v>0</v>
      </c>
      <c r="Y545" s="37">
        <v>0</v>
      </c>
      <c r="Z545" s="37"/>
      <c r="AA545" s="37">
        <v>0</v>
      </c>
      <c r="AB545" s="37">
        <v>0</v>
      </c>
      <c r="AC545" s="37">
        <v>0</v>
      </c>
      <c r="AD545" s="37">
        <v>0</v>
      </c>
      <c r="AE545" s="37">
        <v>0</v>
      </c>
      <c r="AF545" s="37">
        <v>0</v>
      </c>
      <c r="AG545" s="37">
        <v>0</v>
      </c>
      <c r="AH545" s="37">
        <v>0</v>
      </c>
      <c r="AI545" s="37">
        <v>0</v>
      </c>
      <c r="AJ545" s="37">
        <v>0</v>
      </c>
      <c r="AK545" s="37">
        <v>0</v>
      </c>
      <c r="AL545" s="37">
        <v>0</v>
      </c>
      <c r="AM545" s="37">
        <v>0</v>
      </c>
      <c r="AN545" s="37">
        <v>0</v>
      </c>
      <c r="AO545" s="37">
        <v>0</v>
      </c>
      <c r="AP545" s="37">
        <v>0</v>
      </c>
      <c r="AQ545" s="37">
        <v>0</v>
      </c>
      <c r="AR545" s="37">
        <v>0</v>
      </c>
      <c r="AS545" s="37">
        <v>0</v>
      </c>
      <c r="AT545" s="37">
        <v>0</v>
      </c>
      <c r="AU545" s="37">
        <v>0</v>
      </c>
      <c r="AV545" s="37">
        <v>0</v>
      </c>
      <c r="AW545" s="37">
        <v>0</v>
      </c>
      <c r="AX545" s="37">
        <v>0</v>
      </c>
      <c r="AY545" s="37">
        <v>0</v>
      </c>
      <c r="AZ545" s="37">
        <v>0</v>
      </c>
      <c r="BA545" s="37">
        <v>0</v>
      </c>
      <c r="BB545" s="37">
        <v>1</v>
      </c>
      <c r="BC545" s="37">
        <v>0</v>
      </c>
      <c r="BD545" s="37">
        <v>0</v>
      </c>
      <c r="BE545" s="37">
        <v>0</v>
      </c>
      <c r="BF545" s="37">
        <v>0</v>
      </c>
      <c r="BG545" s="37">
        <v>0</v>
      </c>
      <c r="BH545" s="52">
        <v>0</v>
      </c>
      <c r="BI545" s="37">
        <v>0</v>
      </c>
      <c r="BJ545" s="52">
        <v>0</v>
      </c>
      <c r="BK545" s="37">
        <v>0</v>
      </c>
      <c r="BL545" s="52">
        <v>0</v>
      </c>
      <c r="BM545" s="37">
        <v>0</v>
      </c>
      <c r="BN545" s="37">
        <v>0</v>
      </c>
      <c r="BO545" s="37">
        <v>0</v>
      </c>
      <c r="BP545" s="37">
        <v>0</v>
      </c>
      <c r="BQ545" s="37">
        <v>0</v>
      </c>
      <c r="BR545" s="37">
        <v>0</v>
      </c>
      <c r="BS545" s="37">
        <v>0</v>
      </c>
      <c r="BT545" s="37">
        <v>0</v>
      </c>
      <c r="BU545" s="37">
        <v>0</v>
      </c>
      <c r="BV545" s="37">
        <v>0</v>
      </c>
      <c r="BW545" s="37">
        <v>0</v>
      </c>
      <c r="BX545" s="37">
        <v>0</v>
      </c>
      <c r="BY545" s="37">
        <v>0</v>
      </c>
      <c r="BZ545" s="37">
        <v>0</v>
      </c>
      <c r="CA545" s="37">
        <v>0</v>
      </c>
      <c r="CB545" s="37">
        <v>0</v>
      </c>
      <c r="CC545" s="90">
        <v>0</v>
      </c>
      <c r="CD545" s="37">
        <v>0</v>
      </c>
      <c r="CE545" s="37">
        <v>0</v>
      </c>
      <c r="CF545" s="37">
        <v>0</v>
      </c>
      <c r="CG545" s="37">
        <v>0</v>
      </c>
      <c r="CH545" s="37">
        <v>0</v>
      </c>
      <c r="CI545" s="37">
        <v>0</v>
      </c>
      <c r="CJ545" s="37">
        <v>0</v>
      </c>
      <c r="CK545" s="37">
        <v>0</v>
      </c>
      <c r="CL545" s="37">
        <v>0</v>
      </c>
      <c r="CM545" s="37">
        <v>0</v>
      </c>
      <c r="CN545" s="37">
        <v>0</v>
      </c>
      <c r="CO545" s="37">
        <v>0</v>
      </c>
      <c r="CP545" s="37">
        <v>0</v>
      </c>
      <c r="CQ545" s="37">
        <v>0</v>
      </c>
      <c r="CR545" s="37">
        <v>0</v>
      </c>
      <c r="CS545" s="37">
        <v>0</v>
      </c>
      <c r="CT545" s="37">
        <v>0</v>
      </c>
      <c r="CU545" s="37">
        <v>0</v>
      </c>
      <c r="CV545" s="37">
        <v>0</v>
      </c>
      <c r="CW545" s="75">
        <v>0</v>
      </c>
      <c r="CX545" s="37">
        <f>SUM(AA545:CW545)</f>
        <v>1</v>
      </c>
      <c r="CY545" s="37">
        <v>1</v>
      </c>
      <c r="CZ545" s="37">
        <v>0</v>
      </c>
      <c r="DA545" s="37">
        <v>0</v>
      </c>
      <c r="DB545" s="37">
        <v>0</v>
      </c>
      <c r="DC545" s="37" t="s">
        <v>1420</v>
      </c>
      <c r="DD545" s="37" t="s">
        <v>309</v>
      </c>
      <c r="DE545" s="37" t="s">
        <v>726</v>
      </c>
      <c r="DF545" s="37">
        <v>1</v>
      </c>
      <c r="DG545" s="37"/>
      <c r="DH545" s="37"/>
      <c r="DI545" s="37"/>
      <c r="DJ545" s="37"/>
      <c r="DK545" s="37"/>
      <c r="DL545" s="37">
        <v>0</v>
      </c>
      <c r="DM545" s="37"/>
      <c r="DN545" s="37">
        <v>1</v>
      </c>
      <c r="DO545" s="37">
        <v>1843</v>
      </c>
      <c r="DP545" s="37" t="s">
        <v>3221</v>
      </c>
      <c r="DQ545" s="102" t="s">
        <v>3217</v>
      </c>
      <c r="DR545" s="37" t="s">
        <v>460</v>
      </c>
      <c r="DS545" s="37" t="s">
        <v>3221</v>
      </c>
    </row>
    <row r="546" spans="1:196" s="38" customFormat="1" ht="15.75" customHeight="1" x14ac:dyDescent="0.3">
      <c r="A546" s="37" t="s">
        <v>26</v>
      </c>
      <c r="B546" s="74" t="s">
        <v>3206</v>
      </c>
      <c r="C546" s="102" t="s">
        <v>3222</v>
      </c>
      <c r="D546" s="37" t="s">
        <v>3223</v>
      </c>
      <c r="E546" s="37"/>
      <c r="F546" s="37" t="s">
        <v>91</v>
      </c>
      <c r="G546" s="37"/>
      <c r="H546" s="37" t="s">
        <v>454</v>
      </c>
      <c r="I546" s="37" t="s">
        <v>56</v>
      </c>
      <c r="J546" s="37" t="s">
        <v>1558</v>
      </c>
      <c r="K546" s="37" t="s">
        <v>269</v>
      </c>
      <c r="L546" s="37"/>
      <c r="M546" s="37" t="s">
        <v>272</v>
      </c>
      <c r="N546" s="37"/>
      <c r="O546" s="37" t="s">
        <v>300</v>
      </c>
      <c r="P546" s="37"/>
      <c r="Q546" s="75" t="s">
        <v>3224</v>
      </c>
      <c r="R546" s="37">
        <v>0</v>
      </c>
      <c r="S546" s="37">
        <v>0</v>
      </c>
      <c r="T546" s="37">
        <v>0</v>
      </c>
      <c r="U546" s="37">
        <v>0</v>
      </c>
      <c r="V546" s="37">
        <v>0</v>
      </c>
      <c r="W546" s="37">
        <v>0</v>
      </c>
      <c r="X546" s="37">
        <v>0</v>
      </c>
      <c r="Y546" s="37">
        <v>0</v>
      </c>
      <c r="Z546" s="37"/>
      <c r="AA546" s="37">
        <v>0</v>
      </c>
      <c r="AB546" s="37">
        <v>1</v>
      </c>
      <c r="AC546" s="37">
        <v>0</v>
      </c>
      <c r="AD546" s="37">
        <v>1</v>
      </c>
      <c r="AE546" s="37">
        <v>0</v>
      </c>
      <c r="AF546" s="37">
        <v>1</v>
      </c>
      <c r="AG546" s="37">
        <v>0</v>
      </c>
      <c r="AH546" s="37">
        <v>0</v>
      </c>
      <c r="AI546" s="37">
        <v>0</v>
      </c>
      <c r="AJ546" s="37">
        <v>1</v>
      </c>
      <c r="AK546" s="37">
        <v>1</v>
      </c>
      <c r="AL546" s="37">
        <v>0</v>
      </c>
      <c r="AM546" s="37">
        <v>0</v>
      </c>
      <c r="AN546" s="37">
        <v>0</v>
      </c>
      <c r="AO546" s="37">
        <v>0</v>
      </c>
      <c r="AP546" s="37">
        <v>0</v>
      </c>
      <c r="AQ546" s="37">
        <v>0</v>
      </c>
      <c r="AR546" s="37">
        <v>0</v>
      </c>
      <c r="AS546" s="37">
        <v>0</v>
      </c>
      <c r="AT546" s="37">
        <v>0</v>
      </c>
      <c r="AU546" s="37">
        <v>0</v>
      </c>
      <c r="AV546" s="37">
        <v>0</v>
      </c>
      <c r="AW546" s="37">
        <v>0</v>
      </c>
      <c r="AX546" s="37">
        <v>0</v>
      </c>
      <c r="AY546" s="37">
        <v>0</v>
      </c>
      <c r="AZ546" s="37">
        <v>0</v>
      </c>
      <c r="BA546" s="37">
        <v>0</v>
      </c>
      <c r="BB546" s="37">
        <v>0</v>
      </c>
      <c r="BC546" s="37">
        <v>0</v>
      </c>
      <c r="BD546" s="37">
        <v>0</v>
      </c>
      <c r="BE546" s="37">
        <v>0</v>
      </c>
      <c r="BF546" s="37">
        <v>0</v>
      </c>
      <c r="BG546" s="37">
        <v>0</v>
      </c>
      <c r="BH546" s="52">
        <v>0</v>
      </c>
      <c r="BI546" s="37">
        <v>0</v>
      </c>
      <c r="BJ546" s="52">
        <v>0</v>
      </c>
      <c r="BK546" s="37">
        <v>0</v>
      </c>
      <c r="BL546" s="52">
        <v>0</v>
      </c>
      <c r="BM546" s="37">
        <v>0</v>
      </c>
      <c r="BN546" s="37">
        <v>0</v>
      </c>
      <c r="BO546" s="37">
        <v>0</v>
      </c>
      <c r="BP546" s="37">
        <v>0</v>
      </c>
      <c r="BQ546" s="37">
        <v>0</v>
      </c>
      <c r="BR546" s="37">
        <v>0</v>
      </c>
      <c r="BS546" s="37">
        <v>0</v>
      </c>
      <c r="BT546" s="37">
        <v>0</v>
      </c>
      <c r="BU546" s="37">
        <v>0</v>
      </c>
      <c r="BV546" s="37">
        <v>0</v>
      </c>
      <c r="BW546" s="37">
        <v>0</v>
      </c>
      <c r="BX546" s="37">
        <v>0</v>
      </c>
      <c r="BY546" s="37">
        <v>0</v>
      </c>
      <c r="BZ546" s="37">
        <v>0</v>
      </c>
      <c r="CA546" s="37">
        <v>0</v>
      </c>
      <c r="CB546" s="37">
        <v>0</v>
      </c>
      <c r="CC546" s="90">
        <v>0</v>
      </c>
      <c r="CD546" s="37">
        <v>0</v>
      </c>
      <c r="CE546" s="37">
        <v>0</v>
      </c>
      <c r="CF546" s="37">
        <v>0</v>
      </c>
      <c r="CG546" s="37">
        <v>0</v>
      </c>
      <c r="CH546" s="37">
        <v>0</v>
      </c>
      <c r="CI546" s="37">
        <v>0</v>
      </c>
      <c r="CJ546" s="37">
        <v>0</v>
      </c>
      <c r="CK546" s="37">
        <v>0</v>
      </c>
      <c r="CL546" s="37">
        <v>0</v>
      </c>
      <c r="CM546" s="37">
        <v>0</v>
      </c>
      <c r="CN546" s="37">
        <v>0</v>
      </c>
      <c r="CO546" s="37">
        <v>0</v>
      </c>
      <c r="CP546" s="37">
        <v>0</v>
      </c>
      <c r="CQ546" s="37">
        <v>0</v>
      </c>
      <c r="CR546" s="37">
        <v>0</v>
      </c>
      <c r="CS546" s="37">
        <v>0</v>
      </c>
      <c r="CT546" s="37">
        <v>0</v>
      </c>
      <c r="CU546" s="37">
        <v>0</v>
      </c>
      <c r="CV546" s="37">
        <v>0</v>
      </c>
      <c r="CW546" s="75">
        <v>0</v>
      </c>
      <c r="CX546" s="37">
        <f>SUM(AA546:CW546)</f>
        <v>5</v>
      </c>
      <c r="CY546" s="37">
        <v>1</v>
      </c>
      <c r="CZ546" s="37">
        <v>0</v>
      </c>
      <c r="DA546" s="37">
        <v>0</v>
      </c>
      <c r="DB546" s="37">
        <v>0</v>
      </c>
      <c r="DC546" s="37" t="s">
        <v>3225</v>
      </c>
      <c r="DD546" s="37" t="s">
        <v>46</v>
      </c>
      <c r="DE546" s="37"/>
      <c r="DF546" s="37"/>
      <c r="DG546" s="37" t="s">
        <v>3226</v>
      </c>
      <c r="DH546" s="37" t="s">
        <v>3227</v>
      </c>
      <c r="DI546" s="37"/>
      <c r="DJ546" s="37"/>
      <c r="DK546" s="37" t="s">
        <v>613</v>
      </c>
      <c r="DL546" s="37">
        <v>1</v>
      </c>
      <c r="DM546" s="37" t="s">
        <v>595</v>
      </c>
      <c r="DN546" s="37">
        <v>1</v>
      </c>
      <c r="DO546" s="37">
        <v>1800</v>
      </c>
      <c r="DP546" s="37" t="s">
        <v>3228</v>
      </c>
      <c r="DQ546" s="37" t="s">
        <v>3229</v>
      </c>
      <c r="DR546" s="37">
        <v>1936</v>
      </c>
      <c r="DS546" s="37" t="s">
        <v>3230</v>
      </c>
    </row>
    <row r="547" spans="1:196" s="38" customFormat="1" ht="15.75" customHeight="1" x14ac:dyDescent="0.3">
      <c r="A547" s="37" t="s">
        <v>26</v>
      </c>
      <c r="B547" s="37" t="s">
        <v>3206</v>
      </c>
      <c r="C547" s="102" t="s">
        <v>3231</v>
      </c>
      <c r="D547" s="37"/>
      <c r="E547" s="37"/>
      <c r="F547" s="37" t="s">
        <v>171</v>
      </c>
      <c r="G547" s="37"/>
      <c r="H547" s="37" t="s">
        <v>605</v>
      </c>
      <c r="I547" s="37" t="s">
        <v>56</v>
      </c>
      <c r="J547" s="37" t="s">
        <v>205</v>
      </c>
      <c r="K547" s="37"/>
      <c r="L547" s="37"/>
      <c r="M547" s="37"/>
      <c r="N547" s="37"/>
      <c r="O547" s="37"/>
      <c r="P547" s="37" t="s">
        <v>3232</v>
      </c>
      <c r="Q547" s="37" t="s">
        <v>606</v>
      </c>
      <c r="R547" s="37">
        <v>0</v>
      </c>
      <c r="S547" s="37">
        <v>0</v>
      </c>
      <c r="T547" s="37">
        <v>0</v>
      </c>
      <c r="U547" s="37">
        <v>0</v>
      </c>
      <c r="V547" s="37">
        <v>0</v>
      </c>
      <c r="W547" s="37"/>
      <c r="X547" s="37">
        <v>0</v>
      </c>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52"/>
      <c r="BI547" s="37"/>
      <c r="BJ547" s="52"/>
      <c r="BK547" s="37"/>
      <c r="BL547" s="52"/>
      <c r="BM547" s="37"/>
      <c r="BN547" s="37"/>
      <c r="BO547" s="37"/>
      <c r="BP547" s="37"/>
      <c r="BQ547" s="37"/>
      <c r="BR547" s="37"/>
      <c r="BS547" s="37"/>
      <c r="BT547" s="37"/>
      <c r="BU547" s="37"/>
      <c r="BV547" s="37"/>
      <c r="BW547" s="37"/>
      <c r="BX547" s="37"/>
      <c r="BY547" s="37"/>
      <c r="BZ547" s="37"/>
      <c r="CA547" s="37"/>
      <c r="CB547" s="37"/>
      <c r="CC547" s="90"/>
      <c r="CD547" s="37"/>
      <c r="CE547" s="37"/>
      <c r="CF547" s="37"/>
      <c r="CG547" s="37"/>
      <c r="CH547" s="37"/>
      <c r="CI547" s="37"/>
      <c r="CJ547" s="37"/>
      <c r="CK547" s="37"/>
      <c r="CL547" s="37"/>
      <c r="CM547" s="37"/>
      <c r="CN547" s="37"/>
      <c r="CO547" s="37"/>
      <c r="CP547" s="37"/>
      <c r="CQ547" s="37"/>
      <c r="CR547" s="37"/>
      <c r="CS547" s="37"/>
      <c r="CT547" s="37"/>
      <c r="CU547" s="37"/>
      <c r="CV547" s="37"/>
      <c r="CW547" s="75"/>
      <c r="CX547" s="37"/>
      <c r="CY547" s="37"/>
      <c r="CZ547" s="37"/>
      <c r="DA547" s="37"/>
      <c r="DB547" s="37"/>
      <c r="DC547" s="37" t="s">
        <v>1165</v>
      </c>
      <c r="DD547" s="37" t="s">
        <v>305</v>
      </c>
      <c r="DE547" s="37"/>
      <c r="DF547" s="37"/>
      <c r="DG547" s="37"/>
      <c r="DH547" s="37"/>
      <c r="DI547" s="37"/>
      <c r="DJ547" s="37"/>
      <c r="DK547" s="37"/>
      <c r="DL547" s="37">
        <v>0</v>
      </c>
      <c r="DM547" s="37"/>
      <c r="DN547" s="37">
        <v>1</v>
      </c>
      <c r="DO547" s="37">
        <v>1926</v>
      </c>
      <c r="DP547" s="37" t="s">
        <v>3233</v>
      </c>
      <c r="DQ547" s="102" t="s">
        <v>3231</v>
      </c>
      <c r="DR547" s="37" t="s">
        <v>460</v>
      </c>
      <c r="DS547" s="37" t="s">
        <v>3233</v>
      </c>
    </row>
    <row r="548" spans="1:196" s="38" customFormat="1" ht="15.75" customHeight="1" x14ac:dyDescent="0.3">
      <c r="A548" s="37" t="s">
        <v>26</v>
      </c>
      <c r="B548" s="74" t="s">
        <v>3206</v>
      </c>
      <c r="C548" s="102" t="s">
        <v>3234</v>
      </c>
      <c r="D548" s="37"/>
      <c r="E548" s="37"/>
      <c r="F548" s="37" t="s">
        <v>122</v>
      </c>
      <c r="G548" s="37"/>
      <c r="H548" s="37" t="s">
        <v>454</v>
      </c>
      <c r="I548" s="37" t="s">
        <v>56</v>
      </c>
      <c r="J548" s="37" t="s">
        <v>173</v>
      </c>
      <c r="K548" s="37" t="s">
        <v>471</v>
      </c>
      <c r="L548" s="37"/>
      <c r="M548" s="37" t="s">
        <v>272</v>
      </c>
      <c r="N548" s="37"/>
      <c r="O548" s="37" t="s">
        <v>299</v>
      </c>
      <c r="P548" s="37" t="s">
        <v>3235</v>
      </c>
      <c r="Q548" s="37" t="s">
        <v>3220</v>
      </c>
      <c r="R548" s="37">
        <v>0</v>
      </c>
      <c r="S548" s="37">
        <v>0</v>
      </c>
      <c r="T548" s="37">
        <v>0</v>
      </c>
      <c r="U548" s="37">
        <v>0</v>
      </c>
      <c r="V548" s="37">
        <v>0</v>
      </c>
      <c r="W548" s="37">
        <v>0</v>
      </c>
      <c r="X548" s="37">
        <v>0</v>
      </c>
      <c r="Y548" s="37">
        <v>0</v>
      </c>
      <c r="Z548" s="37"/>
      <c r="AA548" s="37">
        <v>0</v>
      </c>
      <c r="AB548" s="37">
        <v>0</v>
      </c>
      <c r="AC548" s="37">
        <v>0</v>
      </c>
      <c r="AD548" s="37">
        <v>0</v>
      </c>
      <c r="AE548" s="37">
        <v>0</v>
      </c>
      <c r="AF548" s="37">
        <v>0</v>
      </c>
      <c r="AG548" s="37">
        <v>0</v>
      </c>
      <c r="AH548" s="37">
        <v>0</v>
      </c>
      <c r="AI548" s="37">
        <v>0</v>
      </c>
      <c r="AJ548" s="37">
        <v>0</v>
      </c>
      <c r="AK548" s="37">
        <v>0</v>
      </c>
      <c r="AL548" s="37">
        <v>0</v>
      </c>
      <c r="AM548" s="37">
        <v>0</v>
      </c>
      <c r="AN548" s="37">
        <v>0</v>
      </c>
      <c r="AO548" s="37">
        <v>0</v>
      </c>
      <c r="AP548" s="37">
        <v>0</v>
      </c>
      <c r="AQ548" s="37">
        <v>0</v>
      </c>
      <c r="AR548" s="37">
        <v>0</v>
      </c>
      <c r="AS548" s="37">
        <v>0</v>
      </c>
      <c r="AT548" s="37">
        <v>0</v>
      </c>
      <c r="AU548" s="37">
        <v>0</v>
      </c>
      <c r="AV548" s="37">
        <v>0</v>
      </c>
      <c r="AW548" s="37">
        <v>0</v>
      </c>
      <c r="AX548" s="37">
        <v>0</v>
      </c>
      <c r="AY548" s="37">
        <v>0</v>
      </c>
      <c r="AZ548" s="37">
        <v>0</v>
      </c>
      <c r="BA548" s="37">
        <v>0</v>
      </c>
      <c r="BB548" s="37">
        <v>1</v>
      </c>
      <c r="BC548" s="37">
        <v>0</v>
      </c>
      <c r="BD548" s="37">
        <v>0</v>
      </c>
      <c r="BE548" s="37">
        <v>0</v>
      </c>
      <c r="BF548" s="37">
        <v>0</v>
      </c>
      <c r="BG548" s="37">
        <v>0</v>
      </c>
      <c r="BH548" s="52">
        <v>0</v>
      </c>
      <c r="BI548" s="37">
        <v>0</v>
      </c>
      <c r="BJ548" s="52">
        <v>0</v>
      </c>
      <c r="BK548" s="37">
        <v>0</v>
      </c>
      <c r="BL548" s="52">
        <v>0</v>
      </c>
      <c r="BM548" s="37">
        <v>0</v>
      </c>
      <c r="BN548" s="37">
        <v>0</v>
      </c>
      <c r="BO548" s="37">
        <v>0</v>
      </c>
      <c r="BP548" s="37">
        <v>0</v>
      </c>
      <c r="BQ548" s="37">
        <v>0</v>
      </c>
      <c r="BR548" s="37">
        <v>0</v>
      </c>
      <c r="BS548" s="37">
        <v>0</v>
      </c>
      <c r="BT548" s="37">
        <v>0</v>
      </c>
      <c r="BU548" s="37">
        <v>0</v>
      </c>
      <c r="BV548" s="37">
        <v>0</v>
      </c>
      <c r="BW548" s="37">
        <v>0</v>
      </c>
      <c r="BX548" s="37">
        <v>0</v>
      </c>
      <c r="BY548" s="37">
        <v>0</v>
      </c>
      <c r="BZ548" s="37">
        <v>0</v>
      </c>
      <c r="CA548" s="37">
        <v>0</v>
      </c>
      <c r="CB548" s="37">
        <v>0</v>
      </c>
      <c r="CC548" s="90">
        <v>0</v>
      </c>
      <c r="CD548" s="37">
        <v>0</v>
      </c>
      <c r="CE548" s="37">
        <v>0</v>
      </c>
      <c r="CF548" s="37">
        <v>0</v>
      </c>
      <c r="CG548" s="37">
        <v>0</v>
      </c>
      <c r="CH548" s="37">
        <v>0</v>
      </c>
      <c r="CI548" s="37">
        <v>0</v>
      </c>
      <c r="CJ548" s="37">
        <v>0</v>
      </c>
      <c r="CK548" s="37">
        <v>0</v>
      </c>
      <c r="CL548" s="37">
        <v>0</v>
      </c>
      <c r="CM548" s="37">
        <v>0</v>
      </c>
      <c r="CN548" s="37">
        <v>0</v>
      </c>
      <c r="CO548" s="37">
        <v>0</v>
      </c>
      <c r="CP548" s="37">
        <v>0</v>
      </c>
      <c r="CQ548" s="37">
        <v>0</v>
      </c>
      <c r="CR548" s="37">
        <v>0</v>
      </c>
      <c r="CS548" s="37">
        <v>0</v>
      </c>
      <c r="CT548" s="37">
        <v>0</v>
      </c>
      <c r="CU548" s="37">
        <v>0</v>
      </c>
      <c r="CV548" s="37">
        <v>0</v>
      </c>
      <c r="CW548" s="75">
        <v>0</v>
      </c>
      <c r="CX548" s="37">
        <f>SUM(AA548:CW548)</f>
        <v>1</v>
      </c>
      <c r="CY548" s="37">
        <v>1</v>
      </c>
      <c r="CZ548" s="37">
        <v>0</v>
      </c>
      <c r="DA548" s="37">
        <v>0</v>
      </c>
      <c r="DB548" s="37">
        <v>0</v>
      </c>
      <c r="DC548" s="37" t="s">
        <v>1420</v>
      </c>
      <c r="DD548" s="37" t="s">
        <v>309</v>
      </c>
      <c r="DE548" s="37" t="s">
        <v>726</v>
      </c>
      <c r="DF548" s="37">
        <v>1</v>
      </c>
      <c r="DG548" s="37"/>
      <c r="DH548" s="37"/>
      <c r="DI548" s="37"/>
      <c r="DJ548" s="37"/>
      <c r="DK548" s="37"/>
      <c r="DL548" s="37">
        <v>0</v>
      </c>
      <c r="DM548" s="37"/>
      <c r="DN548" s="37">
        <v>1</v>
      </c>
      <c r="DO548" s="37">
        <v>1963</v>
      </c>
      <c r="DP548" s="37" t="s">
        <v>3236</v>
      </c>
      <c r="DQ548" s="102" t="s">
        <v>3234</v>
      </c>
      <c r="DR548" s="37" t="s">
        <v>460</v>
      </c>
      <c r="DS548" s="37" t="s">
        <v>3236</v>
      </c>
    </row>
    <row r="549" spans="1:196" s="38" customFormat="1" ht="15.75" customHeight="1" x14ac:dyDescent="0.3">
      <c r="A549" s="37" t="s">
        <v>26</v>
      </c>
      <c r="B549" s="74" t="s">
        <v>3206</v>
      </c>
      <c r="C549" s="102" t="s">
        <v>3237</v>
      </c>
      <c r="D549" s="37"/>
      <c r="E549" s="37"/>
      <c r="F549" s="37" t="s">
        <v>91</v>
      </c>
      <c r="G549" s="37"/>
      <c r="H549" s="37" t="s">
        <v>454</v>
      </c>
      <c r="I549" s="37" t="s">
        <v>13</v>
      </c>
      <c r="J549" s="37" t="s">
        <v>221</v>
      </c>
      <c r="K549" s="37" t="s">
        <v>269</v>
      </c>
      <c r="L549" s="37"/>
      <c r="M549" s="37" t="s">
        <v>272</v>
      </c>
      <c r="N549" s="37"/>
      <c r="O549" s="37" t="s">
        <v>300</v>
      </c>
      <c r="P549" s="37" t="s">
        <v>3238</v>
      </c>
      <c r="Q549" s="37" t="s">
        <v>806</v>
      </c>
      <c r="R549" s="37">
        <v>0</v>
      </c>
      <c r="S549" s="37">
        <v>0</v>
      </c>
      <c r="T549" s="37">
        <v>0</v>
      </c>
      <c r="U549" s="37">
        <v>0</v>
      </c>
      <c r="V549" s="37">
        <v>0</v>
      </c>
      <c r="W549" s="37">
        <v>0</v>
      </c>
      <c r="X549" s="37">
        <v>0</v>
      </c>
      <c r="Y549" s="37">
        <v>0</v>
      </c>
      <c r="Z549" s="37"/>
      <c r="AA549" s="37">
        <v>0</v>
      </c>
      <c r="AB549" s="37">
        <v>0</v>
      </c>
      <c r="AC549" s="37">
        <v>0</v>
      </c>
      <c r="AD549" s="37">
        <v>0</v>
      </c>
      <c r="AE549" s="37">
        <v>0</v>
      </c>
      <c r="AF549" s="37">
        <v>0</v>
      </c>
      <c r="AG549" s="37">
        <v>0</v>
      </c>
      <c r="AH549" s="37">
        <v>0</v>
      </c>
      <c r="AI549" s="37">
        <v>0</v>
      </c>
      <c r="AJ549" s="37">
        <v>0</v>
      </c>
      <c r="AK549" s="37">
        <v>0</v>
      </c>
      <c r="AL549" s="37">
        <v>0</v>
      </c>
      <c r="AM549" s="37">
        <v>0</v>
      </c>
      <c r="AN549" s="37">
        <v>0</v>
      </c>
      <c r="AO549" s="37">
        <v>0</v>
      </c>
      <c r="AP549" s="37">
        <v>0</v>
      </c>
      <c r="AQ549" s="37">
        <v>1</v>
      </c>
      <c r="AR549" s="37">
        <v>1</v>
      </c>
      <c r="AS549" s="37">
        <v>0</v>
      </c>
      <c r="AT549" s="37">
        <v>0</v>
      </c>
      <c r="AU549" s="37">
        <v>0</v>
      </c>
      <c r="AV549" s="37">
        <v>0</v>
      </c>
      <c r="AW549" s="37">
        <v>0</v>
      </c>
      <c r="AX549" s="37">
        <v>0</v>
      </c>
      <c r="AY549" s="37">
        <v>0</v>
      </c>
      <c r="AZ549" s="37">
        <v>0</v>
      </c>
      <c r="BA549" s="37">
        <v>1</v>
      </c>
      <c r="BB549" s="37">
        <v>1</v>
      </c>
      <c r="BC549" s="37">
        <v>0</v>
      </c>
      <c r="BD549" s="37">
        <v>0</v>
      </c>
      <c r="BE549" s="37">
        <v>1</v>
      </c>
      <c r="BF549" s="37">
        <v>1</v>
      </c>
      <c r="BG549" s="37">
        <v>0</v>
      </c>
      <c r="BH549" s="52">
        <v>0</v>
      </c>
      <c r="BI549" s="37">
        <v>0</v>
      </c>
      <c r="BJ549" s="52">
        <v>1</v>
      </c>
      <c r="BK549" s="37">
        <v>0</v>
      </c>
      <c r="BL549" s="52">
        <v>0</v>
      </c>
      <c r="BM549" s="37">
        <v>0</v>
      </c>
      <c r="BN549" s="37">
        <v>1</v>
      </c>
      <c r="BO549" s="37">
        <v>0</v>
      </c>
      <c r="BP549" s="37">
        <v>1</v>
      </c>
      <c r="BQ549" s="37">
        <v>0</v>
      </c>
      <c r="BR549" s="37">
        <v>0</v>
      </c>
      <c r="BS549" s="37">
        <v>0</v>
      </c>
      <c r="BT549" s="37">
        <v>0</v>
      </c>
      <c r="BU549" s="37">
        <v>0</v>
      </c>
      <c r="BV549" s="37">
        <v>0</v>
      </c>
      <c r="BW549" s="37">
        <v>0</v>
      </c>
      <c r="BX549" s="37">
        <v>0</v>
      </c>
      <c r="BY549" s="37">
        <v>0</v>
      </c>
      <c r="BZ549" s="37">
        <v>0</v>
      </c>
      <c r="CA549" s="37">
        <v>0</v>
      </c>
      <c r="CB549" s="37">
        <v>0</v>
      </c>
      <c r="CC549" s="90">
        <v>0</v>
      </c>
      <c r="CD549" s="37">
        <v>0</v>
      </c>
      <c r="CE549" s="37">
        <v>0</v>
      </c>
      <c r="CF549" s="37">
        <v>0</v>
      </c>
      <c r="CG549" s="37">
        <v>0</v>
      </c>
      <c r="CH549" s="37">
        <v>0</v>
      </c>
      <c r="CI549" s="37">
        <v>0</v>
      </c>
      <c r="CJ549" s="37">
        <v>0</v>
      </c>
      <c r="CK549" s="37">
        <v>0</v>
      </c>
      <c r="CL549" s="37">
        <v>0</v>
      </c>
      <c r="CM549" s="37">
        <v>0</v>
      </c>
      <c r="CN549" s="37">
        <v>0</v>
      </c>
      <c r="CO549" s="37">
        <v>0</v>
      </c>
      <c r="CP549" s="37">
        <v>0</v>
      </c>
      <c r="CQ549" s="37">
        <v>0</v>
      </c>
      <c r="CR549" s="37">
        <v>0</v>
      </c>
      <c r="CS549" s="37">
        <v>0</v>
      </c>
      <c r="CT549" s="37">
        <v>0</v>
      </c>
      <c r="CU549" s="37">
        <v>0</v>
      </c>
      <c r="CV549" s="37">
        <v>0</v>
      </c>
      <c r="CW549" s="75">
        <v>0</v>
      </c>
      <c r="CX549" s="37">
        <f>SUM(AA549:CW549)</f>
        <v>9</v>
      </c>
      <c r="CY549" s="37">
        <v>1</v>
      </c>
      <c r="CZ549" s="37">
        <v>0</v>
      </c>
      <c r="DA549" s="37">
        <v>0</v>
      </c>
      <c r="DB549" s="37">
        <v>0</v>
      </c>
      <c r="DC549" s="37" t="s">
        <v>3239</v>
      </c>
      <c r="DD549" s="37" t="s">
        <v>321</v>
      </c>
      <c r="DE549" s="37" t="s">
        <v>726</v>
      </c>
      <c r="DF549" s="37">
        <v>1</v>
      </c>
      <c r="DG549" s="37" t="s">
        <v>1160</v>
      </c>
      <c r="DH549" s="37" t="s">
        <v>3240</v>
      </c>
      <c r="DI549" s="37"/>
      <c r="DJ549" s="37"/>
      <c r="DK549" s="37"/>
      <c r="DL549" s="37">
        <v>1</v>
      </c>
      <c r="DM549" s="37" t="s">
        <v>595</v>
      </c>
      <c r="DN549" s="37">
        <v>1</v>
      </c>
      <c r="DO549" s="37">
        <v>1903</v>
      </c>
      <c r="DP549" s="37" t="s">
        <v>3241</v>
      </c>
      <c r="DQ549" s="102" t="s">
        <v>3237</v>
      </c>
      <c r="DR549" s="37" t="s">
        <v>460</v>
      </c>
      <c r="DS549" s="37" t="s">
        <v>3241</v>
      </c>
    </row>
    <row r="550" spans="1:196" s="38" customFormat="1" ht="15.75" customHeight="1" x14ac:dyDescent="0.3">
      <c r="A550" s="37" t="s">
        <v>26</v>
      </c>
      <c r="B550" s="74" t="s">
        <v>3206</v>
      </c>
      <c r="C550" s="102" t="s">
        <v>3242</v>
      </c>
      <c r="D550" s="37"/>
      <c r="E550" s="37"/>
      <c r="F550" s="37" t="s">
        <v>122</v>
      </c>
      <c r="G550" s="37"/>
      <c r="H550" s="37" t="s">
        <v>454</v>
      </c>
      <c r="I550" s="37" t="s">
        <v>13</v>
      </c>
      <c r="J550" s="37" t="s">
        <v>221</v>
      </c>
      <c r="K550" s="37" t="s">
        <v>269</v>
      </c>
      <c r="L550" s="37"/>
      <c r="M550" s="37" t="s">
        <v>272</v>
      </c>
      <c r="N550" s="37"/>
      <c r="O550" s="37" t="s">
        <v>299</v>
      </c>
      <c r="P550" s="37" t="s">
        <v>3243</v>
      </c>
      <c r="Q550" s="37" t="s">
        <v>3220</v>
      </c>
      <c r="R550" s="37">
        <v>0</v>
      </c>
      <c r="S550" s="37">
        <v>0</v>
      </c>
      <c r="T550" s="37">
        <v>0</v>
      </c>
      <c r="U550" s="37">
        <v>0</v>
      </c>
      <c r="V550" s="37">
        <v>0</v>
      </c>
      <c r="W550" s="37">
        <v>0</v>
      </c>
      <c r="X550" s="37">
        <v>0</v>
      </c>
      <c r="Y550" s="37">
        <v>0</v>
      </c>
      <c r="Z550" s="37"/>
      <c r="AA550" s="37">
        <v>0</v>
      </c>
      <c r="AB550" s="37">
        <v>0</v>
      </c>
      <c r="AC550" s="37">
        <v>0</v>
      </c>
      <c r="AD550" s="37">
        <v>0</v>
      </c>
      <c r="AE550" s="37">
        <v>0</v>
      </c>
      <c r="AF550" s="37">
        <v>0</v>
      </c>
      <c r="AG550" s="37">
        <v>0</v>
      </c>
      <c r="AH550" s="37">
        <v>0</v>
      </c>
      <c r="AI550" s="37">
        <v>0</v>
      </c>
      <c r="AJ550" s="37">
        <v>0</v>
      </c>
      <c r="AK550" s="37">
        <v>0</v>
      </c>
      <c r="AL550" s="37">
        <v>0</v>
      </c>
      <c r="AM550" s="37">
        <v>0</v>
      </c>
      <c r="AN550" s="37">
        <v>0</v>
      </c>
      <c r="AO550" s="37">
        <v>0</v>
      </c>
      <c r="AP550" s="37">
        <v>0</v>
      </c>
      <c r="AQ550" s="37">
        <v>0</v>
      </c>
      <c r="AR550" s="37">
        <v>0</v>
      </c>
      <c r="AS550" s="37">
        <v>0</v>
      </c>
      <c r="AT550" s="37">
        <v>0</v>
      </c>
      <c r="AU550" s="37">
        <v>0</v>
      </c>
      <c r="AV550" s="37">
        <v>0</v>
      </c>
      <c r="AW550" s="37">
        <v>0</v>
      </c>
      <c r="AX550" s="37">
        <v>0</v>
      </c>
      <c r="AY550" s="37">
        <v>0</v>
      </c>
      <c r="AZ550" s="37">
        <v>0</v>
      </c>
      <c r="BA550" s="37">
        <v>0</v>
      </c>
      <c r="BB550" s="37">
        <v>1</v>
      </c>
      <c r="BC550" s="37">
        <v>0</v>
      </c>
      <c r="BD550" s="37">
        <v>0</v>
      </c>
      <c r="BE550" s="37">
        <v>0</v>
      </c>
      <c r="BF550" s="37">
        <v>0</v>
      </c>
      <c r="BG550" s="37">
        <v>0</v>
      </c>
      <c r="BH550" s="52">
        <v>0</v>
      </c>
      <c r="BI550" s="37">
        <v>0</v>
      </c>
      <c r="BJ550" s="52">
        <v>0</v>
      </c>
      <c r="BK550" s="37">
        <v>0</v>
      </c>
      <c r="BL550" s="52">
        <v>0</v>
      </c>
      <c r="BM550" s="37">
        <v>0</v>
      </c>
      <c r="BN550" s="37">
        <v>0</v>
      </c>
      <c r="BO550" s="37">
        <v>0</v>
      </c>
      <c r="BP550" s="37">
        <v>0</v>
      </c>
      <c r="BQ550" s="37">
        <v>0</v>
      </c>
      <c r="BR550" s="37">
        <v>0</v>
      </c>
      <c r="BS550" s="37">
        <v>0</v>
      </c>
      <c r="BT550" s="37">
        <v>0</v>
      </c>
      <c r="BU550" s="37">
        <v>0</v>
      </c>
      <c r="BV550" s="37">
        <v>0</v>
      </c>
      <c r="BW550" s="37">
        <v>0</v>
      </c>
      <c r="BX550" s="37">
        <v>0</v>
      </c>
      <c r="BY550" s="37">
        <v>0</v>
      </c>
      <c r="BZ550" s="37">
        <v>0</v>
      </c>
      <c r="CA550" s="37">
        <v>0</v>
      </c>
      <c r="CB550" s="37">
        <v>0</v>
      </c>
      <c r="CC550" s="90">
        <v>0</v>
      </c>
      <c r="CD550" s="37">
        <v>0</v>
      </c>
      <c r="CE550" s="37">
        <v>0</v>
      </c>
      <c r="CF550" s="37">
        <v>0</v>
      </c>
      <c r="CG550" s="37">
        <v>0</v>
      </c>
      <c r="CH550" s="37">
        <v>0</v>
      </c>
      <c r="CI550" s="37">
        <v>0</v>
      </c>
      <c r="CJ550" s="37">
        <v>0</v>
      </c>
      <c r="CK550" s="37">
        <v>0</v>
      </c>
      <c r="CL550" s="37">
        <v>0</v>
      </c>
      <c r="CM550" s="37">
        <v>0</v>
      </c>
      <c r="CN550" s="37">
        <v>0</v>
      </c>
      <c r="CO550" s="37">
        <v>0</v>
      </c>
      <c r="CP550" s="37">
        <v>0</v>
      </c>
      <c r="CQ550" s="37">
        <v>0</v>
      </c>
      <c r="CR550" s="37">
        <v>0</v>
      </c>
      <c r="CS550" s="37">
        <v>0</v>
      </c>
      <c r="CT550" s="37">
        <v>0</v>
      </c>
      <c r="CU550" s="37">
        <v>0</v>
      </c>
      <c r="CV550" s="37">
        <v>0</v>
      </c>
      <c r="CW550" s="75">
        <v>0</v>
      </c>
      <c r="CX550" s="37">
        <f>SUM(AA550:CW550)</f>
        <v>1</v>
      </c>
      <c r="CY550" s="37">
        <v>1</v>
      </c>
      <c r="CZ550" s="37">
        <v>0</v>
      </c>
      <c r="DA550" s="37">
        <v>0</v>
      </c>
      <c r="DB550" s="37">
        <v>0</v>
      </c>
      <c r="DC550" s="37" t="s">
        <v>1420</v>
      </c>
      <c r="DD550" s="37" t="s">
        <v>309</v>
      </c>
      <c r="DE550" s="37" t="s">
        <v>726</v>
      </c>
      <c r="DF550" s="37">
        <v>1</v>
      </c>
      <c r="DG550" s="37"/>
      <c r="DH550" s="37"/>
      <c r="DI550" s="37"/>
      <c r="DJ550" s="37"/>
      <c r="DK550" s="37"/>
      <c r="DL550" s="37">
        <v>0</v>
      </c>
      <c r="DM550" s="37"/>
      <c r="DN550" s="37">
        <v>1</v>
      </c>
      <c r="DO550" s="37">
        <v>1962</v>
      </c>
      <c r="DP550" s="37" t="s">
        <v>3244</v>
      </c>
      <c r="DQ550" s="102" t="s">
        <v>3242</v>
      </c>
      <c r="DR550" s="37" t="s">
        <v>460</v>
      </c>
      <c r="DS550" s="37" t="s">
        <v>3244</v>
      </c>
    </row>
    <row r="551" spans="1:196" s="38" customFormat="1" ht="15.75" customHeight="1" x14ac:dyDescent="0.3">
      <c r="A551" s="37" t="s">
        <v>26</v>
      </c>
      <c r="B551" s="37" t="s">
        <v>3206</v>
      </c>
      <c r="C551" s="102" t="s">
        <v>3245</v>
      </c>
      <c r="D551" s="37"/>
      <c r="E551" s="37"/>
      <c r="F551" s="37" t="s">
        <v>171</v>
      </c>
      <c r="G551" s="37"/>
      <c r="H551" s="37" t="s">
        <v>605</v>
      </c>
      <c r="I551" s="37" t="s">
        <v>56</v>
      </c>
      <c r="J551" s="37" t="s">
        <v>205</v>
      </c>
      <c r="K551" s="37"/>
      <c r="L551" s="37"/>
      <c r="M551" s="37"/>
      <c r="N551" s="37"/>
      <c r="O551" s="37"/>
      <c r="P551" s="37" t="s">
        <v>3246</v>
      </c>
      <c r="Q551" s="37" t="s">
        <v>606</v>
      </c>
      <c r="R551" s="37">
        <v>0</v>
      </c>
      <c r="S551" s="37">
        <v>0</v>
      </c>
      <c r="T551" s="37">
        <v>0</v>
      </c>
      <c r="U551" s="37">
        <v>0</v>
      </c>
      <c r="V551" s="37">
        <v>0</v>
      </c>
      <c r="W551" s="37"/>
      <c r="X551" s="37">
        <v>0</v>
      </c>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52"/>
      <c r="BI551" s="37"/>
      <c r="BJ551" s="52"/>
      <c r="BK551" s="37">
        <v>1</v>
      </c>
      <c r="BL551" s="52"/>
      <c r="BM551" s="37"/>
      <c r="BN551" s="37">
        <v>1</v>
      </c>
      <c r="BO551" s="37"/>
      <c r="BP551" s="37">
        <v>1</v>
      </c>
      <c r="BQ551" s="37"/>
      <c r="BR551" s="37"/>
      <c r="BS551" s="37"/>
      <c r="BT551" s="37"/>
      <c r="BU551" s="37"/>
      <c r="BV551" s="37"/>
      <c r="BW551" s="37"/>
      <c r="BX551" s="37"/>
      <c r="BY551" s="37"/>
      <c r="BZ551" s="37"/>
      <c r="CA551" s="37"/>
      <c r="CB551" s="37"/>
      <c r="CC551" s="90"/>
      <c r="CD551" s="37"/>
      <c r="CE551" s="37"/>
      <c r="CF551" s="37"/>
      <c r="CG551" s="37"/>
      <c r="CH551" s="37"/>
      <c r="CI551" s="37"/>
      <c r="CJ551" s="37"/>
      <c r="CK551" s="37"/>
      <c r="CL551" s="37"/>
      <c r="CM551" s="37"/>
      <c r="CN551" s="37"/>
      <c r="CO551" s="37"/>
      <c r="CP551" s="37"/>
      <c r="CQ551" s="37"/>
      <c r="CR551" s="37"/>
      <c r="CS551" s="37"/>
      <c r="CT551" s="37"/>
      <c r="CU551" s="37"/>
      <c r="CV551" s="37"/>
      <c r="CW551" s="75"/>
      <c r="CX551" s="37"/>
      <c r="CY551" s="37"/>
      <c r="CZ551" s="37"/>
      <c r="DA551" s="37"/>
      <c r="DB551" s="37"/>
      <c r="DC551" s="37" t="s">
        <v>1035</v>
      </c>
      <c r="DD551" s="37" t="s">
        <v>305</v>
      </c>
      <c r="DE551" s="37"/>
      <c r="DF551" s="37"/>
      <c r="DG551" s="37"/>
      <c r="DH551" s="37"/>
      <c r="DI551" s="37"/>
      <c r="DJ551" s="37"/>
      <c r="DK551" s="37"/>
      <c r="DL551" s="37">
        <v>0</v>
      </c>
      <c r="DM551" s="37"/>
      <c r="DN551" s="37">
        <v>1</v>
      </c>
      <c r="DO551" s="37">
        <v>1883</v>
      </c>
      <c r="DP551" s="37" t="s">
        <v>3247</v>
      </c>
      <c r="DQ551" s="102" t="s">
        <v>3245</v>
      </c>
      <c r="DR551" s="37" t="s">
        <v>460</v>
      </c>
      <c r="DS551" s="37" t="s">
        <v>3247</v>
      </c>
    </row>
    <row r="552" spans="1:196" s="38" customFormat="1" ht="15.75" customHeight="1" x14ac:dyDescent="0.3">
      <c r="A552" s="37" t="s">
        <v>26</v>
      </c>
      <c r="B552" s="37" t="s">
        <v>3206</v>
      </c>
      <c r="C552" s="37" t="s">
        <v>3248</v>
      </c>
      <c r="D552" s="37" t="s">
        <v>3249</v>
      </c>
      <c r="E552" s="89" t="s">
        <v>3250</v>
      </c>
      <c r="F552" s="37" t="s">
        <v>127</v>
      </c>
      <c r="G552" s="37"/>
      <c r="H552" s="37" t="s">
        <v>605</v>
      </c>
      <c r="I552" s="37" t="s">
        <v>56</v>
      </c>
      <c r="J552" s="37" t="s">
        <v>205</v>
      </c>
      <c r="K552" s="37"/>
      <c r="L552" s="37"/>
      <c r="M552" s="37"/>
      <c r="N552" s="37"/>
      <c r="O552" s="37"/>
      <c r="P552" s="37" t="s">
        <v>3235</v>
      </c>
      <c r="Q552" s="37" t="s">
        <v>3251</v>
      </c>
      <c r="R552" s="37">
        <v>0</v>
      </c>
      <c r="S552" s="37">
        <v>0</v>
      </c>
      <c r="T552" s="37">
        <v>0</v>
      </c>
      <c r="U552" s="37">
        <v>0</v>
      </c>
      <c r="V552" s="37">
        <v>0</v>
      </c>
      <c r="W552" s="37"/>
      <c r="X552" s="37">
        <v>0</v>
      </c>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v>1</v>
      </c>
      <c r="BF552" s="37"/>
      <c r="BG552" s="37"/>
      <c r="BH552" s="52"/>
      <c r="BI552" s="37"/>
      <c r="BJ552" s="52"/>
      <c r="BK552" s="37">
        <v>1</v>
      </c>
      <c r="BL552" s="52"/>
      <c r="BM552" s="37"/>
      <c r="BN552" s="37">
        <v>1</v>
      </c>
      <c r="BO552" s="37"/>
      <c r="BP552" s="37">
        <v>1</v>
      </c>
      <c r="BQ552" s="37"/>
      <c r="BR552" s="37"/>
      <c r="BS552" s="37"/>
      <c r="BT552" s="37"/>
      <c r="BU552" s="37"/>
      <c r="BV552" s="37"/>
      <c r="BW552" s="37"/>
      <c r="BX552" s="37"/>
      <c r="BY552" s="37"/>
      <c r="BZ552" s="37"/>
      <c r="CA552" s="37"/>
      <c r="CB552" s="37"/>
      <c r="CC552" s="90"/>
      <c r="CD552" s="37"/>
      <c r="CE552" s="37"/>
      <c r="CF552" s="37"/>
      <c r="CG552" s="37"/>
      <c r="CH552" s="37"/>
      <c r="CI552" s="37"/>
      <c r="CJ552" s="37"/>
      <c r="CK552" s="37"/>
      <c r="CL552" s="37"/>
      <c r="CM552" s="37"/>
      <c r="CN552" s="37"/>
      <c r="CO552" s="37"/>
      <c r="CP552" s="37"/>
      <c r="CQ552" s="37"/>
      <c r="CR552" s="37"/>
      <c r="CS552" s="37"/>
      <c r="CT552" s="37"/>
      <c r="CU552" s="37"/>
      <c r="CV552" s="37"/>
      <c r="CW552" s="75"/>
      <c r="CX552" s="37"/>
      <c r="CY552" s="37"/>
      <c r="CZ552" s="37"/>
      <c r="DA552" s="37"/>
      <c r="DB552" s="37"/>
      <c r="DC552" s="37"/>
      <c r="DD552" s="37" t="s">
        <v>305</v>
      </c>
      <c r="DE552" s="37"/>
      <c r="DF552" s="37"/>
      <c r="DG552" s="37" t="s">
        <v>1160</v>
      </c>
      <c r="DH552" s="37" t="s">
        <v>747</v>
      </c>
      <c r="DI552" s="37"/>
      <c r="DJ552" s="37"/>
      <c r="DK552" s="37"/>
      <c r="DL552" s="37">
        <v>1</v>
      </c>
      <c r="DM552" s="37" t="s">
        <v>595</v>
      </c>
      <c r="DN552" s="37">
        <v>1</v>
      </c>
      <c r="DO552" s="37">
        <v>1983</v>
      </c>
      <c r="DP552" s="78" t="s">
        <v>3252</v>
      </c>
      <c r="DQ552" s="37" t="s">
        <v>3253</v>
      </c>
      <c r="DR552" s="37" t="s">
        <v>460</v>
      </c>
      <c r="DS552" s="37" t="s">
        <v>460</v>
      </c>
    </row>
    <row r="553" spans="1:196" s="38" customFormat="1" ht="15.75" customHeight="1" x14ac:dyDescent="0.3">
      <c r="A553" s="37" t="s">
        <v>26</v>
      </c>
      <c r="B553" s="74" t="s">
        <v>3206</v>
      </c>
      <c r="C553" s="102" t="s">
        <v>3254</v>
      </c>
      <c r="D553" s="37"/>
      <c r="E553" s="37"/>
      <c r="F553" s="37" t="s">
        <v>122</v>
      </c>
      <c r="G553" s="37"/>
      <c r="H553" s="37" t="s">
        <v>454</v>
      </c>
      <c r="I553" s="37" t="s">
        <v>56</v>
      </c>
      <c r="J553" s="37" t="s">
        <v>173</v>
      </c>
      <c r="K553" s="37" t="s">
        <v>471</v>
      </c>
      <c r="L553" s="37"/>
      <c r="M553" s="37" t="s">
        <v>272</v>
      </c>
      <c r="N553" s="37"/>
      <c r="O553" s="37" t="s">
        <v>299</v>
      </c>
      <c r="P553" s="37" t="s">
        <v>3255</v>
      </c>
      <c r="Q553" s="75" t="s">
        <v>3220</v>
      </c>
      <c r="R553" s="37">
        <v>0</v>
      </c>
      <c r="S553" s="37">
        <v>0</v>
      </c>
      <c r="T553" s="37">
        <v>0</v>
      </c>
      <c r="U553" s="37">
        <v>0</v>
      </c>
      <c r="V553" s="37">
        <v>0</v>
      </c>
      <c r="W553" s="37">
        <v>0</v>
      </c>
      <c r="X553" s="37">
        <v>0</v>
      </c>
      <c r="Y553" s="37">
        <v>0</v>
      </c>
      <c r="Z553" s="37"/>
      <c r="AA553" s="37">
        <v>0</v>
      </c>
      <c r="AB553" s="37">
        <v>0</v>
      </c>
      <c r="AC553" s="37">
        <v>0</v>
      </c>
      <c r="AD553" s="37">
        <v>0</v>
      </c>
      <c r="AE553" s="37">
        <v>0</v>
      </c>
      <c r="AF553" s="37">
        <v>0</v>
      </c>
      <c r="AG553" s="37">
        <v>0</v>
      </c>
      <c r="AH553" s="37">
        <v>0</v>
      </c>
      <c r="AI553" s="37">
        <v>0</v>
      </c>
      <c r="AJ553" s="37">
        <v>0</v>
      </c>
      <c r="AK553" s="37">
        <v>0</v>
      </c>
      <c r="AL553" s="37">
        <v>0</v>
      </c>
      <c r="AM553" s="37">
        <v>0</v>
      </c>
      <c r="AN553" s="37">
        <v>0</v>
      </c>
      <c r="AO553" s="37">
        <v>0</v>
      </c>
      <c r="AP553" s="37">
        <v>0</v>
      </c>
      <c r="AQ553" s="37">
        <v>0</v>
      </c>
      <c r="AR553" s="37">
        <v>0</v>
      </c>
      <c r="AS553" s="37">
        <v>0</v>
      </c>
      <c r="AT553" s="37">
        <v>0</v>
      </c>
      <c r="AU553" s="37">
        <v>0</v>
      </c>
      <c r="AV553" s="37">
        <v>0</v>
      </c>
      <c r="AW553" s="37">
        <v>0</v>
      </c>
      <c r="AX553" s="37">
        <v>0</v>
      </c>
      <c r="AY553" s="37">
        <v>0</v>
      </c>
      <c r="AZ553" s="37">
        <v>0</v>
      </c>
      <c r="BA553" s="37">
        <v>0</v>
      </c>
      <c r="BB553" s="37">
        <v>1</v>
      </c>
      <c r="BC553" s="37">
        <v>0</v>
      </c>
      <c r="BD553" s="37">
        <v>0</v>
      </c>
      <c r="BE553" s="37">
        <v>0</v>
      </c>
      <c r="BF553" s="37">
        <v>0</v>
      </c>
      <c r="BG553" s="37">
        <v>0</v>
      </c>
      <c r="BH553" s="52">
        <v>0</v>
      </c>
      <c r="BI553" s="37">
        <v>0</v>
      </c>
      <c r="BJ553" s="52">
        <v>0</v>
      </c>
      <c r="BK553" s="37">
        <v>0</v>
      </c>
      <c r="BL553" s="52">
        <v>0</v>
      </c>
      <c r="BM553" s="37">
        <v>0</v>
      </c>
      <c r="BN553" s="37">
        <v>0</v>
      </c>
      <c r="BO553" s="37">
        <v>0</v>
      </c>
      <c r="BP553" s="37">
        <v>0</v>
      </c>
      <c r="BQ553" s="37">
        <v>0</v>
      </c>
      <c r="BR553" s="37">
        <v>0</v>
      </c>
      <c r="BS553" s="37">
        <v>0</v>
      </c>
      <c r="BT553" s="37">
        <v>0</v>
      </c>
      <c r="BU553" s="37">
        <v>0</v>
      </c>
      <c r="BV553" s="37">
        <v>0</v>
      </c>
      <c r="BW553" s="37">
        <v>0</v>
      </c>
      <c r="BX553" s="37">
        <v>0</v>
      </c>
      <c r="BY553" s="37">
        <v>0</v>
      </c>
      <c r="BZ553" s="37">
        <v>0</v>
      </c>
      <c r="CA553" s="37">
        <v>0</v>
      </c>
      <c r="CB553" s="37">
        <v>0</v>
      </c>
      <c r="CC553" s="90">
        <v>0</v>
      </c>
      <c r="CD553" s="37">
        <v>0</v>
      </c>
      <c r="CE553" s="37">
        <v>0</v>
      </c>
      <c r="CF553" s="37">
        <v>0</v>
      </c>
      <c r="CG553" s="37">
        <v>0</v>
      </c>
      <c r="CH553" s="37">
        <v>0</v>
      </c>
      <c r="CI553" s="37">
        <v>0</v>
      </c>
      <c r="CJ553" s="37">
        <v>0</v>
      </c>
      <c r="CK553" s="37">
        <v>0</v>
      </c>
      <c r="CL553" s="37">
        <v>0</v>
      </c>
      <c r="CM553" s="37">
        <v>0</v>
      </c>
      <c r="CN553" s="37">
        <v>0</v>
      </c>
      <c r="CO553" s="37">
        <v>0</v>
      </c>
      <c r="CP553" s="37">
        <v>0</v>
      </c>
      <c r="CQ553" s="37">
        <v>0</v>
      </c>
      <c r="CR553" s="37">
        <v>0</v>
      </c>
      <c r="CS553" s="37">
        <v>0</v>
      </c>
      <c r="CT553" s="37">
        <v>0</v>
      </c>
      <c r="CU553" s="37">
        <v>0</v>
      </c>
      <c r="CV553" s="37">
        <v>0</v>
      </c>
      <c r="CW553" s="75">
        <v>0</v>
      </c>
      <c r="CX553" s="37">
        <f t="shared" ref="CX553:CX559" si="20">SUM(AA553:CW553)</f>
        <v>1</v>
      </c>
      <c r="CY553" s="37">
        <v>1</v>
      </c>
      <c r="CZ553" s="37">
        <v>0</v>
      </c>
      <c r="DA553" s="37">
        <v>0</v>
      </c>
      <c r="DB553" s="37">
        <v>0</v>
      </c>
      <c r="DC553" s="37" t="s">
        <v>1420</v>
      </c>
      <c r="DD553" s="37" t="s">
        <v>309</v>
      </c>
      <c r="DE553" s="37" t="s">
        <v>726</v>
      </c>
      <c r="DF553" s="37">
        <v>1</v>
      </c>
      <c r="DG553" s="37"/>
      <c r="DH553" s="37"/>
      <c r="DI553" s="37"/>
      <c r="DJ553" s="37"/>
      <c r="DK553" s="37"/>
      <c r="DL553" s="37">
        <v>0</v>
      </c>
      <c r="DM553" s="37"/>
      <c r="DN553" s="37">
        <v>1</v>
      </c>
      <c r="DO553" s="37">
        <v>1843</v>
      </c>
      <c r="DP553" s="37" t="s">
        <v>3256</v>
      </c>
      <c r="DQ553" s="102" t="s">
        <v>3254</v>
      </c>
      <c r="DR553" s="37" t="s">
        <v>460</v>
      </c>
      <c r="DS553" s="37" t="s">
        <v>3256</v>
      </c>
    </row>
    <row r="554" spans="1:196" s="38" customFormat="1" ht="15.75" customHeight="1" x14ac:dyDescent="0.3">
      <c r="A554" s="37" t="s">
        <v>26</v>
      </c>
      <c r="B554" s="74" t="s">
        <v>3206</v>
      </c>
      <c r="C554" s="102" t="s">
        <v>3257</v>
      </c>
      <c r="D554" s="37"/>
      <c r="E554" s="37"/>
      <c r="F554" s="37" t="s">
        <v>122</v>
      </c>
      <c r="G554" s="37"/>
      <c r="H554" s="37" t="s">
        <v>454</v>
      </c>
      <c r="I554" s="37" t="s">
        <v>13</v>
      </c>
      <c r="J554" s="37" t="s">
        <v>221</v>
      </c>
      <c r="K554" s="37" t="s">
        <v>269</v>
      </c>
      <c r="L554" s="37"/>
      <c r="M554" s="37" t="s">
        <v>274</v>
      </c>
      <c r="N554" s="37"/>
      <c r="O554" s="37" t="s">
        <v>300</v>
      </c>
      <c r="P554" s="89" t="s">
        <v>3258</v>
      </c>
      <c r="Q554" s="75" t="s">
        <v>3259</v>
      </c>
      <c r="R554" s="37">
        <v>0</v>
      </c>
      <c r="S554" s="37">
        <v>0</v>
      </c>
      <c r="T554" s="37">
        <v>0</v>
      </c>
      <c r="U554" s="37">
        <v>0</v>
      </c>
      <c r="V554" s="37">
        <v>0</v>
      </c>
      <c r="W554" s="37">
        <v>0</v>
      </c>
      <c r="X554" s="37">
        <v>0</v>
      </c>
      <c r="Y554" s="37">
        <v>0</v>
      </c>
      <c r="Z554" s="37"/>
      <c r="AA554" s="37">
        <v>0</v>
      </c>
      <c r="AB554" s="37">
        <v>0</v>
      </c>
      <c r="AC554" s="37">
        <v>0</v>
      </c>
      <c r="AD554" s="37">
        <v>0</v>
      </c>
      <c r="AE554" s="37">
        <v>0</v>
      </c>
      <c r="AF554" s="37">
        <v>0</v>
      </c>
      <c r="AG554" s="37">
        <v>0</v>
      </c>
      <c r="AH554" s="37">
        <v>0</v>
      </c>
      <c r="AI554" s="37">
        <v>0</v>
      </c>
      <c r="AJ554" s="37">
        <v>0</v>
      </c>
      <c r="AK554" s="37">
        <v>0</v>
      </c>
      <c r="AL554" s="37">
        <v>0</v>
      </c>
      <c r="AM554" s="37">
        <v>0</v>
      </c>
      <c r="AN554" s="37">
        <v>0</v>
      </c>
      <c r="AO554" s="37">
        <v>0</v>
      </c>
      <c r="AP554" s="37">
        <v>1</v>
      </c>
      <c r="AQ554" s="37">
        <v>1</v>
      </c>
      <c r="AR554" s="37">
        <v>1</v>
      </c>
      <c r="AS554" s="37">
        <v>0</v>
      </c>
      <c r="AT554" s="37">
        <v>0</v>
      </c>
      <c r="AU554" s="37">
        <v>0</v>
      </c>
      <c r="AV554" s="37">
        <v>0</v>
      </c>
      <c r="AW554" s="37">
        <v>0</v>
      </c>
      <c r="AX554" s="37">
        <v>0</v>
      </c>
      <c r="AY554" s="37">
        <v>0</v>
      </c>
      <c r="AZ554" s="37">
        <v>0</v>
      </c>
      <c r="BA554" s="37">
        <v>1</v>
      </c>
      <c r="BB554" s="37">
        <v>1</v>
      </c>
      <c r="BC554" s="37">
        <v>0</v>
      </c>
      <c r="BD554" s="37">
        <v>0</v>
      </c>
      <c r="BE554" s="37">
        <v>0</v>
      </c>
      <c r="BF554" s="37">
        <v>0</v>
      </c>
      <c r="BG554" s="37">
        <v>0</v>
      </c>
      <c r="BH554" s="52">
        <v>0</v>
      </c>
      <c r="BI554" s="37">
        <v>0</v>
      </c>
      <c r="BJ554" s="52">
        <v>1</v>
      </c>
      <c r="BK554" s="37">
        <v>0</v>
      </c>
      <c r="BL554" s="52">
        <v>0</v>
      </c>
      <c r="BM554" s="37">
        <v>1</v>
      </c>
      <c r="BN554" s="37">
        <v>0</v>
      </c>
      <c r="BO554" s="37">
        <v>0</v>
      </c>
      <c r="BP554" s="37">
        <v>0</v>
      </c>
      <c r="BQ554" s="37">
        <v>0</v>
      </c>
      <c r="BR554" s="37">
        <v>0</v>
      </c>
      <c r="BS554" s="37">
        <v>0</v>
      </c>
      <c r="BT554" s="37">
        <v>1</v>
      </c>
      <c r="BU554" s="37">
        <v>0</v>
      </c>
      <c r="BV554" s="37">
        <v>0</v>
      </c>
      <c r="BW554" s="37">
        <v>0</v>
      </c>
      <c r="BX554" s="37">
        <v>0</v>
      </c>
      <c r="BY554" s="37">
        <v>0</v>
      </c>
      <c r="BZ554" s="37">
        <v>0</v>
      </c>
      <c r="CA554" s="37">
        <v>0</v>
      </c>
      <c r="CB554" s="37">
        <v>0</v>
      </c>
      <c r="CC554" s="90">
        <v>0</v>
      </c>
      <c r="CD554" s="37">
        <v>0</v>
      </c>
      <c r="CE554" s="37">
        <v>0</v>
      </c>
      <c r="CF554" s="37">
        <v>0</v>
      </c>
      <c r="CG554" s="37">
        <v>0</v>
      </c>
      <c r="CH554" s="37">
        <v>0</v>
      </c>
      <c r="CI554" s="37">
        <v>0</v>
      </c>
      <c r="CJ554" s="37">
        <v>0</v>
      </c>
      <c r="CK554" s="37">
        <v>0</v>
      </c>
      <c r="CL554" s="37">
        <v>0</v>
      </c>
      <c r="CM554" s="37">
        <v>0</v>
      </c>
      <c r="CN554" s="37">
        <v>0</v>
      </c>
      <c r="CO554" s="37">
        <v>0</v>
      </c>
      <c r="CP554" s="37">
        <v>0</v>
      </c>
      <c r="CQ554" s="37">
        <v>0</v>
      </c>
      <c r="CR554" s="37">
        <v>0</v>
      </c>
      <c r="CS554" s="37">
        <v>0</v>
      </c>
      <c r="CT554" s="37">
        <v>0</v>
      </c>
      <c r="CU554" s="37">
        <v>0</v>
      </c>
      <c r="CV554" s="37">
        <v>0</v>
      </c>
      <c r="CW554" s="75">
        <v>0</v>
      </c>
      <c r="CX554" s="37">
        <f t="shared" si="20"/>
        <v>8</v>
      </c>
      <c r="CY554" s="37">
        <v>1</v>
      </c>
      <c r="CZ554" s="37">
        <v>0</v>
      </c>
      <c r="DA554" s="37">
        <v>0</v>
      </c>
      <c r="DB554" s="37">
        <v>1</v>
      </c>
      <c r="DC554" s="37" t="s">
        <v>3260</v>
      </c>
      <c r="DD554" s="37" t="s">
        <v>328</v>
      </c>
      <c r="DE554" s="37" t="s">
        <v>726</v>
      </c>
      <c r="DF554" s="37">
        <v>1</v>
      </c>
      <c r="DG554" s="37"/>
      <c r="DH554" s="37" t="s">
        <v>3261</v>
      </c>
      <c r="DI554" s="37"/>
      <c r="DJ554" s="37"/>
      <c r="DK554" s="37"/>
      <c r="DL554" s="37">
        <v>0</v>
      </c>
      <c r="DM554" s="37"/>
      <c r="DN554" s="37">
        <v>1</v>
      </c>
      <c r="DO554" s="37">
        <v>1835</v>
      </c>
      <c r="DP554" s="37" t="s">
        <v>3262</v>
      </c>
      <c r="DQ554" s="37" t="s">
        <v>3263</v>
      </c>
      <c r="DR554" s="37">
        <v>1867</v>
      </c>
      <c r="DS554" s="37" t="s">
        <v>3264</v>
      </c>
    </row>
    <row r="555" spans="1:196" s="38" customFormat="1" ht="15.75" customHeight="1" x14ac:dyDescent="0.3">
      <c r="A555" s="37" t="s">
        <v>26</v>
      </c>
      <c r="B555" s="74" t="s">
        <v>3206</v>
      </c>
      <c r="C555" s="102" t="s">
        <v>3265</v>
      </c>
      <c r="D555" s="37"/>
      <c r="E555" s="37"/>
      <c r="F555" s="37" t="s">
        <v>122</v>
      </c>
      <c r="G555" s="37"/>
      <c r="H555" s="37" t="s">
        <v>454</v>
      </c>
      <c r="I555" s="37" t="s">
        <v>56</v>
      </c>
      <c r="J555" s="37" t="s">
        <v>173</v>
      </c>
      <c r="K555" s="37" t="s">
        <v>471</v>
      </c>
      <c r="L555" s="37"/>
      <c r="M555" s="37" t="s">
        <v>33</v>
      </c>
      <c r="N555" s="37"/>
      <c r="O555" s="37" t="s">
        <v>299</v>
      </c>
      <c r="P555" s="37" t="s">
        <v>635</v>
      </c>
      <c r="Q555" s="75" t="s">
        <v>3266</v>
      </c>
      <c r="R555" s="37">
        <v>0</v>
      </c>
      <c r="S555" s="37">
        <v>0</v>
      </c>
      <c r="T555" s="37">
        <v>0</v>
      </c>
      <c r="U555" s="37">
        <v>0</v>
      </c>
      <c r="V555" s="37">
        <v>0</v>
      </c>
      <c r="W555" s="37">
        <v>0</v>
      </c>
      <c r="X555" s="37">
        <v>0</v>
      </c>
      <c r="Y555" s="37">
        <v>0</v>
      </c>
      <c r="Z555" s="37"/>
      <c r="AA555" s="37">
        <v>0</v>
      </c>
      <c r="AB555" s="37">
        <v>0</v>
      </c>
      <c r="AC555" s="37">
        <v>0</v>
      </c>
      <c r="AD555" s="37">
        <v>0</v>
      </c>
      <c r="AE555" s="37">
        <v>0</v>
      </c>
      <c r="AF555" s="37">
        <v>0</v>
      </c>
      <c r="AG555" s="37">
        <v>0</v>
      </c>
      <c r="AH555" s="37">
        <v>0</v>
      </c>
      <c r="AI555" s="37">
        <v>0</v>
      </c>
      <c r="AJ555" s="37">
        <v>0</v>
      </c>
      <c r="AK555" s="37">
        <v>0</v>
      </c>
      <c r="AL555" s="37">
        <v>0</v>
      </c>
      <c r="AM555" s="37">
        <v>0</v>
      </c>
      <c r="AN555" s="37">
        <v>0</v>
      </c>
      <c r="AO555" s="37">
        <v>0</v>
      </c>
      <c r="AP555" s="37">
        <v>0</v>
      </c>
      <c r="AQ555" s="37">
        <v>0</v>
      </c>
      <c r="AR555" s="37">
        <v>1</v>
      </c>
      <c r="AS555" s="37">
        <v>0</v>
      </c>
      <c r="AT555" s="37">
        <v>0</v>
      </c>
      <c r="AU555" s="37">
        <v>0</v>
      </c>
      <c r="AV555" s="37">
        <v>0</v>
      </c>
      <c r="AW555" s="37">
        <v>0</v>
      </c>
      <c r="AX555" s="37">
        <v>0</v>
      </c>
      <c r="AY555" s="37">
        <v>0</v>
      </c>
      <c r="AZ555" s="37">
        <v>0</v>
      </c>
      <c r="BA555" s="37">
        <v>0</v>
      </c>
      <c r="BB555" s="37">
        <v>0</v>
      </c>
      <c r="BC555" s="37">
        <v>0</v>
      </c>
      <c r="BD555" s="37">
        <v>0</v>
      </c>
      <c r="BE555" s="37">
        <v>0</v>
      </c>
      <c r="BF555" s="37">
        <v>0</v>
      </c>
      <c r="BG555" s="37">
        <v>0</v>
      </c>
      <c r="BH555" s="52">
        <v>0</v>
      </c>
      <c r="BI555" s="37">
        <v>0</v>
      </c>
      <c r="BJ555" s="52">
        <v>0</v>
      </c>
      <c r="BK555" s="37">
        <v>0</v>
      </c>
      <c r="BL555" s="52">
        <v>0</v>
      </c>
      <c r="BM555" s="37">
        <v>0</v>
      </c>
      <c r="BN555" s="37">
        <v>0</v>
      </c>
      <c r="BO555" s="37">
        <v>0</v>
      </c>
      <c r="BP555" s="37">
        <v>0</v>
      </c>
      <c r="BQ555" s="37">
        <v>0</v>
      </c>
      <c r="BR555" s="37">
        <v>0</v>
      </c>
      <c r="BS555" s="37">
        <v>0</v>
      </c>
      <c r="BT555" s="37">
        <v>0</v>
      </c>
      <c r="BU555" s="37">
        <v>0</v>
      </c>
      <c r="BV555" s="37">
        <v>0</v>
      </c>
      <c r="BW555" s="37">
        <v>0</v>
      </c>
      <c r="BX555" s="37">
        <v>0</v>
      </c>
      <c r="BY555" s="37">
        <v>0</v>
      </c>
      <c r="BZ555" s="37">
        <v>0</v>
      </c>
      <c r="CA555" s="37">
        <v>0</v>
      </c>
      <c r="CB555" s="37">
        <v>0</v>
      </c>
      <c r="CC555" s="90">
        <v>0</v>
      </c>
      <c r="CD555" s="37">
        <v>0</v>
      </c>
      <c r="CE555" s="37">
        <v>0</v>
      </c>
      <c r="CF555" s="37">
        <v>0</v>
      </c>
      <c r="CG555" s="37">
        <v>0</v>
      </c>
      <c r="CH555" s="37">
        <v>0</v>
      </c>
      <c r="CI555" s="37">
        <v>0</v>
      </c>
      <c r="CJ555" s="37">
        <v>0</v>
      </c>
      <c r="CK555" s="37">
        <v>0</v>
      </c>
      <c r="CL555" s="37">
        <v>0</v>
      </c>
      <c r="CM555" s="37">
        <v>0</v>
      </c>
      <c r="CN555" s="37">
        <v>0</v>
      </c>
      <c r="CO555" s="37">
        <v>0</v>
      </c>
      <c r="CP555" s="37">
        <v>0</v>
      </c>
      <c r="CQ555" s="37">
        <v>0</v>
      </c>
      <c r="CR555" s="37">
        <v>0</v>
      </c>
      <c r="CS555" s="37">
        <v>0</v>
      </c>
      <c r="CT555" s="37">
        <v>0</v>
      </c>
      <c r="CU555" s="37">
        <v>0</v>
      </c>
      <c r="CV555" s="37">
        <v>0</v>
      </c>
      <c r="CW555" s="75">
        <v>0</v>
      </c>
      <c r="CX555" s="37">
        <f t="shared" si="20"/>
        <v>1</v>
      </c>
      <c r="CY555" s="37">
        <v>1</v>
      </c>
      <c r="CZ555" s="37">
        <v>0</v>
      </c>
      <c r="DA555" s="37">
        <v>0</v>
      </c>
      <c r="DB555" s="37">
        <v>0</v>
      </c>
      <c r="DC555" s="37" t="s">
        <v>600</v>
      </c>
      <c r="DD555" s="37" t="s">
        <v>309</v>
      </c>
      <c r="DE555" s="37"/>
      <c r="DF555" s="37"/>
      <c r="DG555" s="37"/>
      <c r="DH555" s="37"/>
      <c r="DI555" s="37"/>
      <c r="DJ555" s="37"/>
      <c r="DK555" s="37"/>
      <c r="DL555" s="37">
        <v>0</v>
      </c>
      <c r="DM555" s="37"/>
      <c r="DN555" s="37">
        <v>1</v>
      </c>
      <c r="DO555" s="37">
        <v>1940</v>
      </c>
      <c r="DP555" s="37" t="s">
        <v>3267</v>
      </c>
      <c r="DQ555" s="102" t="s">
        <v>3265</v>
      </c>
      <c r="DR555" s="37" t="s">
        <v>460</v>
      </c>
      <c r="DS555" s="37" t="s">
        <v>3267</v>
      </c>
    </row>
    <row r="556" spans="1:196" s="38" customFormat="1" ht="15.75" customHeight="1" x14ac:dyDescent="0.3">
      <c r="A556" s="37" t="s">
        <v>26</v>
      </c>
      <c r="B556" s="74" t="s">
        <v>3206</v>
      </c>
      <c r="C556" s="102" t="s">
        <v>3268</v>
      </c>
      <c r="D556" s="37"/>
      <c r="E556" s="37"/>
      <c r="F556" s="37" t="s">
        <v>122</v>
      </c>
      <c r="G556" s="37"/>
      <c r="H556" s="37" t="s">
        <v>454</v>
      </c>
      <c r="I556" s="37" t="s">
        <v>13</v>
      </c>
      <c r="J556" s="37" t="s">
        <v>221</v>
      </c>
      <c r="K556" s="37" t="s">
        <v>269</v>
      </c>
      <c r="L556" s="37"/>
      <c r="M556" s="37" t="s">
        <v>272</v>
      </c>
      <c r="N556" s="37"/>
      <c r="O556" s="37" t="s">
        <v>300</v>
      </c>
      <c r="P556" s="37" t="s">
        <v>1076</v>
      </c>
      <c r="Q556" s="75" t="s">
        <v>3220</v>
      </c>
      <c r="R556" s="37">
        <v>0</v>
      </c>
      <c r="S556" s="37">
        <v>0</v>
      </c>
      <c r="T556" s="37">
        <v>0</v>
      </c>
      <c r="U556" s="37">
        <v>0</v>
      </c>
      <c r="V556" s="37">
        <v>0</v>
      </c>
      <c r="W556" s="37">
        <v>0</v>
      </c>
      <c r="X556" s="37">
        <v>0</v>
      </c>
      <c r="Y556" s="37">
        <v>0</v>
      </c>
      <c r="Z556" s="37"/>
      <c r="AA556" s="37">
        <v>0</v>
      </c>
      <c r="AB556" s="37">
        <v>0</v>
      </c>
      <c r="AC556" s="37">
        <v>0</v>
      </c>
      <c r="AD556" s="37">
        <v>0</v>
      </c>
      <c r="AE556" s="37">
        <v>0</v>
      </c>
      <c r="AF556" s="37">
        <v>0</v>
      </c>
      <c r="AG556" s="37">
        <v>0</v>
      </c>
      <c r="AH556" s="37">
        <v>0</v>
      </c>
      <c r="AI556" s="37">
        <v>0</v>
      </c>
      <c r="AJ556" s="37">
        <v>0</v>
      </c>
      <c r="AK556" s="37">
        <v>0</v>
      </c>
      <c r="AL556" s="37">
        <v>0</v>
      </c>
      <c r="AM556" s="37">
        <v>0</v>
      </c>
      <c r="AN556" s="37">
        <v>0</v>
      </c>
      <c r="AO556" s="37">
        <v>0</v>
      </c>
      <c r="AP556" s="37">
        <v>0</v>
      </c>
      <c r="AQ556" s="37">
        <v>0</v>
      </c>
      <c r="AR556" s="37">
        <v>0</v>
      </c>
      <c r="AS556" s="37">
        <v>0</v>
      </c>
      <c r="AT556" s="37">
        <v>0</v>
      </c>
      <c r="AU556" s="37">
        <v>0</v>
      </c>
      <c r="AV556" s="37">
        <v>0</v>
      </c>
      <c r="AW556" s="37">
        <v>0</v>
      </c>
      <c r="AX556" s="37">
        <v>0</v>
      </c>
      <c r="AY556" s="37">
        <v>0</v>
      </c>
      <c r="AZ556" s="37">
        <v>0</v>
      </c>
      <c r="BA556" s="37">
        <v>0</v>
      </c>
      <c r="BB556" s="37">
        <v>1</v>
      </c>
      <c r="BC556" s="37">
        <v>0</v>
      </c>
      <c r="BD556" s="37">
        <v>0</v>
      </c>
      <c r="BE556" s="37">
        <v>0</v>
      </c>
      <c r="BF556" s="37">
        <v>0</v>
      </c>
      <c r="BG556" s="37">
        <v>0</v>
      </c>
      <c r="BH556" s="52">
        <v>0</v>
      </c>
      <c r="BI556" s="37">
        <v>0</v>
      </c>
      <c r="BJ556" s="52">
        <v>0</v>
      </c>
      <c r="BK556" s="37">
        <v>0</v>
      </c>
      <c r="BL556" s="52">
        <v>0</v>
      </c>
      <c r="BM556" s="37">
        <v>0</v>
      </c>
      <c r="BN556" s="37">
        <v>0</v>
      </c>
      <c r="BO556" s="37">
        <v>0</v>
      </c>
      <c r="BP556" s="37">
        <v>0</v>
      </c>
      <c r="BQ556" s="37">
        <v>0</v>
      </c>
      <c r="BR556" s="37">
        <v>0</v>
      </c>
      <c r="BS556" s="37">
        <v>0</v>
      </c>
      <c r="BT556" s="37">
        <v>0</v>
      </c>
      <c r="BU556" s="37">
        <v>0</v>
      </c>
      <c r="BV556" s="37">
        <v>0</v>
      </c>
      <c r="BW556" s="37">
        <v>0</v>
      </c>
      <c r="BX556" s="37">
        <v>0</v>
      </c>
      <c r="BY556" s="37">
        <v>0</v>
      </c>
      <c r="BZ556" s="37">
        <v>0</v>
      </c>
      <c r="CA556" s="37">
        <v>0</v>
      </c>
      <c r="CB556" s="37">
        <v>0</v>
      </c>
      <c r="CC556" s="90">
        <v>0</v>
      </c>
      <c r="CD556" s="37">
        <v>0</v>
      </c>
      <c r="CE556" s="37">
        <v>0</v>
      </c>
      <c r="CF556" s="37">
        <v>0</v>
      </c>
      <c r="CG556" s="37">
        <v>0</v>
      </c>
      <c r="CH556" s="37">
        <v>0</v>
      </c>
      <c r="CI556" s="37">
        <v>0</v>
      </c>
      <c r="CJ556" s="37">
        <v>0</v>
      </c>
      <c r="CK556" s="37">
        <v>0</v>
      </c>
      <c r="CL556" s="37">
        <v>0</v>
      </c>
      <c r="CM556" s="37">
        <v>0</v>
      </c>
      <c r="CN556" s="37">
        <v>0</v>
      </c>
      <c r="CO556" s="37">
        <v>0</v>
      </c>
      <c r="CP556" s="37">
        <v>0</v>
      </c>
      <c r="CQ556" s="37">
        <v>0</v>
      </c>
      <c r="CR556" s="37">
        <v>0</v>
      </c>
      <c r="CS556" s="37">
        <v>0</v>
      </c>
      <c r="CT556" s="37">
        <v>0</v>
      </c>
      <c r="CU556" s="37">
        <v>0</v>
      </c>
      <c r="CV556" s="37">
        <v>0</v>
      </c>
      <c r="CW556" s="75">
        <v>0</v>
      </c>
      <c r="CX556" s="37">
        <f t="shared" si="20"/>
        <v>1</v>
      </c>
      <c r="CY556" s="37">
        <v>1</v>
      </c>
      <c r="CZ556" s="37">
        <v>0</v>
      </c>
      <c r="DA556" s="37">
        <v>0</v>
      </c>
      <c r="DB556" s="37">
        <v>0</v>
      </c>
      <c r="DC556" s="37" t="s">
        <v>1420</v>
      </c>
      <c r="DD556" s="37" t="s">
        <v>309</v>
      </c>
      <c r="DE556" s="37" t="s">
        <v>726</v>
      </c>
      <c r="DF556" s="37">
        <v>1</v>
      </c>
      <c r="DG556" s="37"/>
      <c r="DH556" s="37"/>
      <c r="DI556" s="37"/>
      <c r="DJ556" s="37"/>
      <c r="DK556" s="37"/>
      <c r="DL556" s="37">
        <v>0</v>
      </c>
      <c r="DM556" s="37"/>
      <c r="DN556" s="37">
        <v>1</v>
      </c>
      <c r="DO556" s="37">
        <v>1962</v>
      </c>
      <c r="DP556" s="37" t="s">
        <v>3269</v>
      </c>
      <c r="DQ556" s="102" t="s">
        <v>3268</v>
      </c>
      <c r="DR556" s="37" t="s">
        <v>460</v>
      </c>
      <c r="DS556" s="37" t="s">
        <v>3269</v>
      </c>
    </row>
    <row r="557" spans="1:196" s="145" customFormat="1" ht="15.75" customHeight="1" x14ac:dyDescent="0.3">
      <c r="A557" s="37" t="s">
        <v>26</v>
      </c>
      <c r="B557" s="74" t="s">
        <v>3206</v>
      </c>
      <c r="C557" s="102" t="s">
        <v>3270</v>
      </c>
      <c r="D557" s="37"/>
      <c r="E557" s="37"/>
      <c r="F557" s="37" t="s">
        <v>122</v>
      </c>
      <c r="G557" s="37"/>
      <c r="H557" s="37" t="s">
        <v>454</v>
      </c>
      <c r="I557" s="37" t="s">
        <v>56</v>
      </c>
      <c r="J557" s="37" t="s">
        <v>173</v>
      </c>
      <c r="K557" s="37" t="s">
        <v>471</v>
      </c>
      <c r="L557" s="37"/>
      <c r="M557" s="37" t="s">
        <v>272</v>
      </c>
      <c r="N557" s="37"/>
      <c r="O557" s="37" t="s">
        <v>299</v>
      </c>
      <c r="P557" s="37" t="s">
        <v>3235</v>
      </c>
      <c r="Q557" s="75" t="s">
        <v>3220</v>
      </c>
      <c r="R557" s="37">
        <v>0</v>
      </c>
      <c r="S557" s="37">
        <v>0</v>
      </c>
      <c r="T557" s="37">
        <v>0</v>
      </c>
      <c r="U557" s="37">
        <v>0</v>
      </c>
      <c r="V557" s="37">
        <v>0</v>
      </c>
      <c r="W557" s="37">
        <v>0</v>
      </c>
      <c r="X557" s="37">
        <v>0</v>
      </c>
      <c r="Y557" s="37">
        <v>0</v>
      </c>
      <c r="Z557" s="37"/>
      <c r="AA557" s="37">
        <v>0</v>
      </c>
      <c r="AB557" s="37">
        <v>0</v>
      </c>
      <c r="AC557" s="37">
        <v>0</v>
      </c>
      <c r="AD557" s="37">
        <v>0</v>
      </c>
      <c r="AE557" s="37">
        <v>0</v>
      </c>
      <c r="AF557" s="37">
        <v>0</v>
      </c>
      <c r="AG557" s="37">
        <v>0</v>
      </c>
      <c r="AH557" s="37">
        <v>0</v>
      </c>
      <c r="AI557" s="37">
        <v>0</v>
      </c>
      <c r="AJ557" s="37">
        <v>0</v>
      </c>
      <c r="AK557" s="37">
        <v>0</v>
      </c>
      <c r="AL557" s="37">
        <v>0</v>
      </c>
      <c r="AM557" s="37">
        <v>0</v>
      </c>
      <c r="AN557" s="37">
        <v>0</v>
      </c>
      <c r="AO557" s="37">
        <v>0</v>
      </c>
      <c r="AP557" s="37">
        <v>0</v>
      </c>
      <c r="AQ557" s="37">
        <v>0</v>
      </c>
      <c r="AR557" s="37">
        <v>0</v>
      </c>
      <c r="AS557" s="37">
        <v>0</v>
      </c>
      <c r="AT557" s="37">
        <v>0</v>
      </c>
      <c r="AU557" s="37">
        <v>0</v>
      </c>
      <c r="AV557" s="37">
        <v>0</v>
      </c>
      <c r="AW557" s="37">
        <v>0</v>
      </c>
      <c r="AX557" s="37">
        <v>0</v>
      </c>
      <c r="AY557" s="37">
        <v>0</v>
      </c>
      <c r="AZ557" s="37">
        <v>0</v>
      </c>
      <c r="BA557" s="37">
        <v>0</v>
      </c>
      <c r="BB557" s="37">
        <v>1</v>
      </c>
      <c r="BC557" s="37">
        <v>0</v>
      </c>
      <c r="BD557" s="37">
        <v>0</v>
      </c>
      <c r="BE557" s="37">
        <v>0</v>
      </c>
      <c r="BF557" s="37">
        <v>0</v>
      </c>
      <c r="BG557" s="37">
        <v>0</v>
      </c>
      <c r="BH557" s="52">
        <v>0</v>
      </c>
      <c r="BI557" s="37">
        <v>0</v>
      </c>
      <c r="BJ557" s="52">
        <v>0</v>
      </c>
      <c r="BK557" s="37">
        <v>0</v>
      </c>
      <c r="BL557" s="52">
        <v>0</v>
      </c>
      <c r="BM557" s="37">
        <v>0</v>
      </c>
      <c r="BN557" s="37">
        <v>0</v>
      </c>
      <c r="BO557" s="37">
        <v>0</v>
      </c>
      <c r="BP557" s="37">
        <v>0</v>
      </c>
      <c r="BQ557" s="37">
        <v>0</v>
      </c>
      <c r="BR557" s="37">
        <v>0</v>
      </c>
      <c r="BS557" s="37">
        <v>0</v>
      </c>
      <c r="BT557" s="37">
        <v>0</v>
      </c>
      <c r="BU557" s="37">
        <v>0</v>
      </c>
      <c r="BV557" s="37">
        <v>0</v>
      </c>
      <c r="BW557" s="37">
        <v>0</v>
      </c>
      <c r="BX557" s="37">
        <v>0</v>
      </c>
      <c r="BY557" s="37">
        <v>0</v>
      </c>
      <c r="BZ557" s="37">
        <v>0</v>
      </c>
      <c r="CA557" s="37">
        <v>0</v>
      </c>
      <c r="CB557" s="37">
        <v>0</v>
      </c>
      <c r="CC557" s="90">
        <v>0</v>
      </c>
      <c r="CD557" s="37">
        <v>0</v>
      </c>
      <c r="CE557" s="37">
        <v>0</v>
      </c>
      <c r="CF557" s="37">
        <v>0</v>
      </c>
      <c r="CG557" s="37">
        <v>0</v>
      </c>
      <c r="CH557" s="37">
        <v>0</v>
      </c>
      <c r="CI557" s="37">
        <v>0</v>
      </c>
      <c r="CJ557" s="37">
        <v>0</v>
      </c>
      <c r="CK557" s="37">
        <v>0</v>
      </c>
      <c r="CL557" s="37">
        <v>0</v>
      </c>
      <c r="CM557" s="37">
        <v>0</v>
      </c>
      <c r="CN557" s="37">
        <v>0</v>
      </c>
      <c r="CO557" s="37">
        <v>0</v>
      </c>
      <c r="CP557" s="37">
        <v>0</v>
      </c>
      <c r="CQ557" s="37">
        <v>0</v>
      </c>
      <c r="CR557" s="37">
        <v>0</v>
      </c>
      <c r="CS557" s="37">
        <v>0</v>
      </c>
      <c r="CT557" s="37">
        <v>0</v>
      </c>
      <c r="CU557" s="37">
        <v>0</v>
      </c>
      <c r="CV557" s="37">
        <v>0</v>
      </c>
      <c r="CW557" s="75">
        <v>0</v>
      </c>
      <c r="CX557" s="37">
        <f t="shared" si="20"/>
        <v>1</v>
      </c>
      <c r="CY557" s="37">
        <v>1</v>
      </c>
      <c r="CZ557" s="37">
        <v>0</v>
      </c>
      <c r="DA557" s="37">
        <v>0</v>
      </c>
      <c r="DB557" s="37">
        <v>0</v>
      </c>
      <c r="DC557" s="37" t="s">
        <v>1420</v>
      </c>
      <c r="DD557" s="37" t="s">
        <v>309</v>
      </c>
      <c r="DE557" s="37" t="s">
        <v>726</v>
      </c>
      <c r="DF557" s="37">
        <v>1</v>
      </c>
      <c r="DG557" s="37"/>
      <c r="DH557" s="37"/>
      <c r="DI557" s="37"/>
      <c r="DJ557" s="37"/>
      <c r="DK557" s="37"/>
      <c r="DL557" s="37">
        <v>0</v>
      </c>
      <c r="DM557" s="37"/>
      <c r="DN557" s="37">
        <v>1</v>
      </c>
      <c r="DO557" s="37">
        <v>1963</v>
      </c>
      <c r="DP557" s="37" t="s">
        <v>3271</v>
      </c>
      <c r="DQ557" s="102" t="s">
        <v>3270</v>
      </c>
      <c r="DR557" s="37" t="s">
        <v>460</v>
      </c>
      <c r="DS557" s="37" t="s">
        <v>3271</v>
      </c>
      <c r="DT557" s="38"/>
      <c r="DU557" s="38"/>
      <c r="DV557" s="38"/>
      <c r="DW557" s="38"/>
      <c r="DX557" s="38"/>
      <c r="DY557" s="38"/>
      <c r="DZ557" s="38"/>
      <c r="EA557" s="38"/>
      <c r="EB557" s="38"/>
      <c r="EC557" s="38"/>
      <c r="ED557" s="38"/>
      <c r="EE557" s="38"/>
      <c r="EF557" s="38"/>
      <c r="EG557" s="38"/>
      <c r="EH557" s="38"/>
      <c r="EI557" s="38"/>
      <c r="EJ557" s="38"/>
      <c r="EK557" s="38"/>
      <c r="EL557" s="38"/>
      <c r="EM557" s="38"/>
      <c r="EN557" s="38"/>
      <c r="EO557" s="38"/>
      <c r="EP557" s="38"/>
      <c r="EQ557" s="38"/>
      <c r="ER557" s="38"/>
      <c r="ES557" s="38"/>
      <c r="ET557" s="38"/>
      <c r="EU557" s="38"/>
      <c r="EV557" s="38"/>
      <c r="EW557" s="38"/>
      <c r="EX557" s="38"/>
      <c r="EY557" s="38"/>
      <c r="EZ557" s="38"/>
      <c r="FA557" s="38"/>
      <c r="FB557" s="38"/>
      <c r="FC557" s="38"/>
      <c r="FD557" s="38"/>
      <c r="FE557" s="38"/>
      <c r="FF557" s="38"/>
      <c r="FG557" s="38"/>
      <c r="FH557" s="38"/>
      <c r="FI557" s="38"/>
      <c r="FJ557" s="38"/>
      <c r="FK557" s="38"/>
      <c r="FL557" s="38"/>
      <c r="FM557" s="38"/>
      <c r="FN557" s="38"/>
      <c r="FO557" s="38"/>
      <c r="FP557" s="38"/>
      <c r="FQ557" s="38"/>
      <c r="FR557" s="38"/>
      <c r="FS557" s="38"/>
      <c r="FT557" s="38"/>
      <c r="FU557" s="38"/>
      <c r="FV557" s="38"/>
      <c r="FW557" s="38"/>
      <c r="FX557" s="38"/>
      <c r="FY557" s="38"/>
      <c r="FZ557" s="38"/>
      <c r="GA557" s="38"/>
      <c r="GB557" s="38"/>
      <c r="GC557" s="38"/>
      <c r="GD557" s="38"/>
      <c r="GE557" s="38"/>
      <c r="GF557" s="38"/>
      <c r="GG557" s="38"/>
      <c r="GH557" s="38"/>
      <c r="GI557" s="38"/>
      <c r="GJ557" s="38"/>
      <c r="GK557" s="38"/>
      <c r="GL557" s="38"/>
      <c r="GM557" s="38"/>
      <c r="GN557" s="38"/>
    </row>
    <row r="558" spans="1:196" s="38" customFormat="1" ht="15.75" customHeight="1" x14ac:dyDescent="0.3">
      <c r="A558" s="37" t="s">
        <v>26</v>
      </c>
      <c r="B558" s="74" t="s">
        <v>3206</v>
      </c>
      <c r="C558" s="102" t="s">
        <v>3272</v>
      </c>
      <c r="D558" s="37"/>
      <c r="E558" s="37"/>
      <c r="F558" s="37" t="s">
        <v>122</v>
      </c>
      <c r="G558" s="37"/>
      <c r="H558" s="37" t="s">
        <v>454</v>
      </c>
      <c r="I558" s="37" t="s">
        <v>56</v>
      </c>
      <c r="J558" s="37" t="s">
        <v>173</v>
      </c>
      <c r="K558" s="37" t="s">
        <v>471</v>
      </c>
      <c r="L558" s="37"/>
      <c r="M558" s="37" t="s">
        <v>274</v>
      </c>
      <c r="N558" s="37"/>
      <c r="O558" s="37" t="s">
        <v>300</v>
      </c>
      <c r="P558" s="37"/>
      <c r="Q558" s="37" t="s">
        <v>3273</v>
      </c>
      <c r="R558" s="37">
        <v>0</v>
      </c>
      <c r="S558" s="37">
        <v>0</v>
      </c>
      <c r="T558" s="37">
        <v>0</v>
      </c>
      <c r="U558" s="37">
        <v>0</v>
      </c>
      <c r="V558" s="37">
        <v>0</v>
      </c>
      <c r="W558" s="37">
        <v>0</v>
      </c>
      <c r="X558" s="37">
        <v>0</v>
      </c>
      <c r="Y558" s="37">
        <v>0</v>
      </c>
      <c r="Z558" s="37"/>
      <c r="AA558" s="37">
        <v>0</v>
      </c>
      <c r="AB558" s="37">
        <v>0</v>
      </c>
      <c r="AC558" s="37">
        <v>0</v>
      </c>
      <c r="AD558" s="37">
        <v>0</v>
      </c>
      <c r="AE558" s="37">
        <v>0</v>
      </c>
      <c r="AF558" s="37">
        <v>0</v>
      </c>
      <c r="AG558" s="37">
        <v>0</v>
      </c>
      <c r="AH558" s="37">
        <v>0</v>
      </c>
      <c r="AI558" s="37">
        <v>0</v>
      </c>
      <c r="AJ558" s="37">
        <v>0</v>
      </c>
      <c r="AK558" s="37">
        <v>0</v>
      </c>
      <c r="AL558" s="37">
        <v>1</v>
      </c>
      <c r="AM558" s="37">
        <v>0</v>
      </c>
      <c r="AN558" s="37">
        <v>0</v>
      </c>
      <c r="AO558" s="37">
        <v>0</v>
      </c>
      <c r="AP558" s="37">
        <v>0</v>
      </c>
      <c r="AQ558" s="37">
        <v>0</v>
      </c>
      <c r="AR558" s="37">
        <v>0</v>
      </c>
      <c r="AS558" s="37">
        <v>0</v>
      </c>
      <c r="AT558" s="37">
        <v>0</v>
      </c>
      <c r="AU558" s="37">
        <v>0</v>
      </c>
      <c r="AV558" s="37">
        <v>0</v>
      </c>
      <c r="AW558" s="37">
        <v>0</v>
      </c>
      <c r="AX558" s="37">
        <v>0</v>
      </c>
      <c r="AY558" s="37">
        <v>0</v>
      </c>
      <c r="AZ558" s="37">
        <v>0</v>
      </c>
      <c r="BA558" s="37">
        <v>0</v>
      </c>
      <c r="BB558" s="37">
        <v>0</v>
      </c>
      <c r="BC558" s="37">
        <v>0</v>
      </c>
      <c r="BD558" s="37">
        <v>0</v>
      </c>
      <c r="BE558" s="37">
        <v>0</v>
      </c>
      <c r="BF558" s="37">
        <v>0</v>
      </c>
      <c r="BG558" s="37">
        <v>0</v>
      </c>
      <c r="BH558" s="52">
        <v>0</v>
      </c>
      <c r="BI558" s="37">
        <v>0</v>
      </c>
      <c r="BJ558" s="52">
        <v>0</v>
      </c>
      <c r="BK558" s="37">
        <v>0</v>
      </c>
      <c r="BL558" s="52">
        <v>0</v>
      </c>
      <c r="BM558" s="37">
        <v>0</v>
      </c>
      <c r="BN558" s="37">
        <v>0</v>
      </c>
      <c r="BO558" s="37">
        <v>0</v>
      </c>
      <c r="BP558" s="37">
        <v>0</v>
      </c>
      <c r="BQ558" s="37">
        <v>0</v>
      </c>
      <c r="BR558" s="37">
        <v>0</v>
      </c>
      <c r="BS558" s="37">
        <v>0</v>
      </c>
      <c r="BT558" s="37">
        <v>0</v>
      </c>
      <c r="BU558" s="37">
        <v>0</v>
      </c>
      <c r="BV558" s="37">
        <v>0</v>
      </c>
      <c r="BW558" s="37">
        <v>0</v>
      </c>
      <c r="BX558" s="37">
        <v>0</v>
      </c>
      <c r="BY558" s="37">
        <v>0</v>
      </c>
      <c r="BZ558" s="37">
        <v>0</v>
      </c>
      <c r="CA558" s="37">
        <v>0</v>
      </c>
      <c r="CB558" s="37">
        <v>0</v>
      </c>
      <c r="CC558" s="90">
        <v>0</v>
      </c>
      <c r="CD558" s="37">
        <v>0</v>
      </c>
      <c r="CE558" s="37">
        <v>0</v>
      </c>
      <c r="CF558" s="37">
        <v>0</v>
      </c>
      <c r="CG558" s="37">
        <v>0</v>
      </c>
      <c r="CH558" s="37">
        <v>0</v>
      </c>
      <c r="CI558" s="37">
        <v>0</v>
      </c>
      <c r="CJ558" s="37">
        <v>0</v>
      </c>
      <c r="CK558" s="37">
        <v>0</v>
      </c>
      <c r="CL558" s="37">
        <v>0</v>
      </c>
      <c r="CM558" s="37">
        <v>0</v>
      </c>
      <c r="CN558" s="37">
        <v>0</v>
      </c>
      <c r="CO558" s="37">
        <v>0</v>
      </c>
      <c r="CP558" s="37">
        <v>0</v>
      </c>
      <c r="CQ558" s="37">
        <v>0</v>
      </c>
      <c r="CR558" s="37">
        <v>0</v>
      </c>
      <c r="CS558" s="37">
        <v>0</v>
      </c>
      <c r="CT558" s="37">
        <v>0</v>
      </c>
      <c r="CU558" s="37">
        <v>0</v>
      </c>
      <c r="CV558" s="37">
        <v>0</v>
      </c>
      <c r="CW558" s="75">
        <v>0</v>
      </c>
      <c r="CX558" s="37">
        <f t="shared" si="20"/>
        <v>1</v>
      </c>
      <c r="CY558" s="37">
        <v>1</v>
      </c>
      <c r="CZ558" s="37">
        <v>0</v>
      </c>
      <c r="DA558" s="37">
        <v>0</v>
      </c>
      <c r="DB558" s="37">
        <v>0</v>
      </c>
      <c r="DC558" s="37" t="s">
        <v>1214</v>
      </c>
      <c r="DD558" s="37" t="s">
        <v>307</v>
      </c>
      <c r="DE558" s="37"/>
      <c r="DF558" s="37">
        <v>1</v>
      </c>
      <c r="DG558" s="37"/>
      <c r="DH558" s="37"/>
      <c r="DI558" s="37"/>
      <c r="DJ558" s="37"/>
      <c r="DK558" s="37"/>
      <c r="DL558" s="37">
        <v>0</v>
      </c>
      <c r="DM558" s="37"/>
      <c r="DN558" s="37">
        <v>1</v>
      </c>
      <c r="DO558" s="37">
        <v>1852</v>
      </c>
      <c r="DP558" s="37" t="s">
        <v>3274</v>
      </c>
      <c r="DQ558" s="37" t="s">
        <v>3275</v>
      </c>
      <c r="DR558" s="37">
        <v>1984</v>
      </c>
      <c r="DS558" s="37" t="s">
        <v>3276</v>
      </c>
    </row>
    <row r="559" spans="1:196" s="38" customFormat="1" ht="15.75" customHeight="1" x14ac:dyDescent="0.3">
      <c r="A559" s="37" t="s">
        <v>26</v>
      </c>
      <c r="B559" s="74" t="s">
        <v>3206</v>
      </c>
      <c r="C559" s="102" t="s">
        <v>3277</v>
      </c>
      <c r="D559" s="37"/>
      <c r="E559" s="37"/>
      <c r="F559" s="37" t="s">
        <v>122</v>
      </c>
      <c r="G559" s="37"/>
      <c r="H559" s="37" t="s">
        <v>454</v>
      </c>
      <c r="I559" s="37" t="s">
        <v>56</v>
      </c>
      <c r="J559" s="37" t="s">
        <v>173</v>
      </c>
      <c r="K559" s="37" t="s">
        <v>471</v>
      </c>
      <c r="L559" s="37"/>
      <c r="M559" s="37" t="s">
        <v>274</v>
      </c>
      <c r="N559" s="37"/>
      <c r="O559" s="37" t="s">
        <v>300</v>
      </c>
      <c r="P559" s="37"/>
      <c r="Q559" s="37" t="s">
        <v>3278</v>
      </c>
      <c r="R559" s="37">
        <v>0</v>
      </c>
      <c r="S559" s="37">
        <v>0</v>
      </c>
      <c r="T559" s="37">
        <v>0</v>
      </c>
      <c r="U559" s="37">
        <v>0</v>
      </c>
      <c r="V559" s="37">
        <v>0</v>
      </c>
      <c r="W559" s="37">
        <v>0</v>
      </c>
      <c r="X559" s="37">
        <v>0</v>
      </c>
      <c r="Y559" s="37">
        <v>0</v>
      </c>
      <c r="Z559" s="37"/>
      <c r="AA559" s="37">
        <v>0</v>
      </c>
      <c r="AB559" s="37">
        <v>0</v>
      </c>
      <c r="AC559" s="37">
        <v>0</v>
      </c>
      <c r="AD559" s="37">
        <v>0</v>
      </c>
      <c r="AE559" s="37">
        <v>0</v>
      </c>
      <c r="AF559" s="37">
        <v>0</v>
      </c>
      <c r="AG559" s="37">
        <v>0</v>
      </c>
      <c r="AH559" s="37">
        <v>0</v>
      </c>
      <c r="AI559" s="37">
        <v>0</v>
      </c>
      <c r="AJ559" s="37">
        <v>0</v>
      </c>
      <c r="AK559" s="37">
        <v>0</v>
      </c>
      <c r="AL559" s="37">
        <v>1</v>
      </c>
      <c r="AM559" s="37">
        <v>0</v>
      </c>
      <c r="AN559" s="37">
        <v>0</v>
      </c>
      <c r="AO559" s="37">
        <v>0</v>
      </c>
      <c r="AP559" s="37">
        <v>0</v>
      </c>
      <c r="AQ559" s="37">
        <v>0</v>
      </c>
      <c r="AR559" s="37">
        <v>0</v>
      </c>
      <c r="AS559" s="37">
        <v>0</v>
      </c>
      <c r="AT559" s="37">
        <v>0</v>
      </c>
      <c r="AU559" s="37">
        <v>0</v>
      </c>
      <c r="AV559" s="37">
        <v>0</v>
      </c>
      <c r="AW559" s="37">
        <v>0</v>
      </c>
      <c r="AX559" s="37">
        <v>0</v>
      </c>
      <c r="AY559" s="37">
        <v>0</v>
      </c>
      <c r="AZ559" s="37">
        <v>0</v>
      </c>
      <c r="BA559" s="37">
        <v>0</v>
      </c>
      <c r="BB559" s="37">
        <v>0</v>
      </c>
      <c r="BC559" s="37">
        <v>0</v>
      </c>
      <c r="BD559" s="37">
        <v>0</v>
      </c>
      <c r="BE559" s="37">
        <v>0</v>
      </c>
      <c r="BF559" s="37">
        <v>0</v>
      </c>
      <c r="BG559" s="37">
        <v>0</v>
      </c>
      <c r="BH559" s="52">
        <v>0</v>
      </c>
      <c r="BI559" s="37">
        <v>0</v>
      </c>
      <c r="BJ559" s="52">
        <v>0</v>
      </c>
      <c r="BK559" s="37">
        <v>0</v>
      </c>
      <c r="BL559" s="52">
        <v>0</v>
      </c>
      <c r="BM559" s="37">
        <v>0</v>
      </c>
      <c r="BN559" s="37">
        <v>0</v>
      </c>
      <c r="BO559" s="37">
        <v>0</v>
      </c>
      <c r="BP559" s="37">
        <v>0</v>
      </c>
      <c r="BQ559" s="37">
        <v>0</v>
      </c>
      <c r="BR559" s="37">
        <v>0</v>
      </c>
      <c r="BS559" s="37">
        <v>0</v>
      </c>
      <c r="BT559" s="37">
        <v>0</v>
      </c>
      <c r="BU559" s="37">
        <v>0</v>
      </c>
      <c r="BV559" s="37">
        <v>0</v>
      </c>
      <c r="BW559" s="37">
        <v>0</v>
      </c>
      <c r="BX559" s="37">
        <v>0</v>
      </c>
      <c r="BY559" s="37">
        <v>0</v>
      </c>
      <c r="BZ559" s="37">
        <v>0</v>
      </c>
      <c r="CA559" s="37">
        <v>0</v>
      </c>
      <c r="CB559" s="37">
        <v>0</v>
      </c>
      <c r="CC559" s="90">
        <v>0</v>
      </c>
      <c r="CD559" s="37">
        <v>0</v>
      </c>
      <c r="CE559" s="37">
        <v>0</v>
      </c>
      <c r="CF559" s="37">
        <v>0</v>
      </c>
      <c r="CG559" s="37">
        <v>0</v>
      </c>
      <c r="CH559" s="37">
        <v>0</v>
      </c>
      <c r="CI559" s="37">
        <v>0</v>
      </c>
      <c r="CJ559" s="37">
        <v>0</v>
      </c>
      <c r="CK559" s="37">
        <v>0</v>
      </c>
      <c r="CL559" s="37">
        <v>0</v>
      </c>
      <c r="CM559" s="37">
        <v>0</v>
      </c>
      <c r="CN559" s="37">
        <v>0</v>
      </c>
      <c r="CO559" s="37">
        <v>0</v>
      </c>
      <c r="CP559" s="37">
        <v>0</v>
      </c>
      <c r="CQ559" s="37">
        <v>0</v>
      </c>
      <c r="CR559" s="37">
        <v>0</v>
      </c>
      <c r="CS559" s="37">
        <v>0</v>
      </c>
      <c r="CT559" s="37">
        <v>0</v>
      </c>
      <c r="CU559" s="37">
        <v>0</v>
      </c>
      <c r="CV559" s="37">
        <v>0</v>
      </c>
      <c r="CW559" s="75">
        <v>0</v>
      </c>
      <c r="CX559" s="37">
        <f t="shared" si="20"/>
        <v>1</v>
      </c>
      <c r="CY559" s="37">
        <v>1</v>
      </c>
      <c r="CZ559" s="37">
        <v>0</v>
      </c>
      <c r="DA559" s="37">
        <v>0</v>
      </c>
      <c r="DB559" s="37">
        <v>0</v>
      </c>
      <c r="DC559" s="37" t="s">
        <v>1214</v>
      </c>
      <c r="DD559" s="37" t="s">
        <v>307</v>
      </c>
      <c r="DE559" s="37"/>
      <c r="DF559" s="37">
        <v>1</v>
      </c>
      <c r="DG559" s="37"/>
      <c r="DH559" s="37"/>
      <c r="DI559" s="37"/>
      <c r="DJ559" s="37"/>
      <c r="DK559" s="37"/>
      <c r="DL559" s="37">
        <v>0</v>
      </c>
      <c r="DM559" s="37"/>
      <c r="DN559" s="37">
        <v>1</v>
      </c>
      <c r="DO559" s="37">
        <v>1758</v>
      </c>
      <c r="DP559" s="37" t="s">
        <v>3279</v>
      </c>
      <c r="DQ559" s="102" t="s">
        <v>3277</v>
      </c>
      <c r="DR559" s="37" t="s">
        <v>460</v>
      </c>
      <c r="DS559" s="37" t="s">
        <v>3279</v>
      </c>
    </row>
    <row r="560" spans="1:196" s="38" customFormat="1" ht="15.75" customHeight="1" x14ac:dyDescent="0.3">
      <c r="A560" s="74" t="s">
        <v>26</v>
      </c>
      <c r="B560" s="74" t="s">
        <v>3206</v>
      </c>
      <c r="C560" s="37" t="s">
        <v>3280</v>
      </c>
      <c r="D560" s="37"/>
      <c r="E560" s="37"/>
      <c r="F560" s="37" t="s">
        <v>91</v>
      </c>
      <c r="G560" s="37" t="s">
        <v>479</v>
      </c>
      <c r="H560" s="37" t="s">
        <v>1948</v>
      </c>
      <c r="I560" s="37" t="s">
        <v>56</v>
      </c>
      <c r="J560" s="37" t="s">
        <v>173</v>
      </c>
      <c r="K560" s="37" t="s">
        <v>471</v>
      </c>
      <c r="L560" s="37"/>
      <c r="M560" s="37" t="s">
        <v>272</v>
      </c>
      <c r="N560" s="37"/>
      <c r="O560" s="37" t="s">
        <v>299</v>
      </c>
      <c r="P560" s="89" t="s">
        <v>3281</v>
      </c>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52"/>
      <c r="BI560" s="37"/>
      <c r="BJ560" s="52"/>
      <c r="BK560" s="37"/>
      <c r="BL560" s="52"/>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c r="DB560" s="37"/>
      <c r="DC560" s="37" t="s">
        <v>3282</v>
      </c>
      <c r="DD560" s="37" t="s">
        <v>46</v>
      </c>
      <c r="DE560" s="37"/>
      <c r="DF560" s="37"/>
      <c r="DG560" s="37" t="s">
        <v>546</v>
      </c>
      <c r="DH560" s="37" t="s">
        <v>3283</v>
      </c>
      <c r="DI560" s="37" t="s">
        <v>546</v>
      </c>
      <c r="DJ560" s="37" t="s">
        <v>546</v>
      </c>
      <c r="DK560" s="37"/>
      <c r="DL560" s="37">
        <v>1</v>
      </c>
      <c r="DM560" s="37"/>
      <c r="DN560" s="37">
        <v>1</v>
      </c>
      <c r="DO560" s="37">
        <v>1971</v>
      </c>
      <c r="DP560" s="37" t="s">
        <v>3284</v>
      </c>
      <c r="DQ560" s="37" t="s">
        <v>3280</v>
      </c>
      <c r="DR560" s="37" t="s">
        <v>580</v>
      </c>
      <c r="DS560" s="37" t="s">
        <v>3284</v>
      </c>
    </row>
    <row r="561" spans="1:123" s="38" customFormat="1" ht="15.75" customHeight="1" x14ac:dyDescent="0.3">
      <c r="A561" s="37" t="s">
        <v>26</v>
      </c>
      <c r="B561" s="74" t="s">
        <v>3206</v>
      </c>
      <c r="C561" s="102" t="s">
        <v>3285</v>
      </c>
      <c r="D561" s="37"/>
      <c r="E561" s="37"/>
      <c r="F561" s="37" t="s">
        <v>91</v>
      </c>
      <c r="G561" s="37" t="s">
        <v>575</v>
      </c>
      <c r="H561" s="37" t="s">
        <v>454</v>
      </c>
      <c r="I561" s="37" t="s">
        <v>56</v>
      </c>
      <c r="J561" s="37" t="s">
        <v>455</v>
      </c>
      <c r="K561" s="37" t="s">
        <v>471</v>
      </c>
      <c r="L561" s="37"/>
      <c r="M561" s="37" t="s">
        <v>272</v>
      </c>
      <c r="N561" s="37"/>
      <c r="O561" s="37" t="s">
        <v>299</v>
      </c>
      <c r="P561" s="37"/>
      <c r="Q561" s="75" t="s">
        <v>3286</v>
      </c>
      <c r="R561" s="37">
        <v>0</v>
      </c>
      <c r="S561" s="37">
        <v>0</v>
      </c>
      <c r="T561" s="37">
        <v>0</v>
      </c>
      <c r="U561" s="37">
        <v>0</v>
      </c>
      <c r="V561" s="37">
        <v>0</v>
      </c>
      <c r="W561" s="37">
        <v>0</v>
      </c>
      <c r="X561" s="37">
        <v>0</v>
      </c>
      <c r="Y561" s="37">
        <v>0</v>
      </c>
      <c r="Z561" s="37"/>
      <c r="AA561" s="37">
        <v>0</v>
      </c>
      <c r="AB561" s="37">
        <v>0</v>
      </c>
      <c r="AC561" s="37">
        <v>0</v>
      </c>
      <c r="AD561" s="37">
        <v>0</v>
      </c>
      <c r="AE561" s="37">
        <v>0</v>
      </c>
      <c r="AF561" s="37">
        <v>0</v>
      </c>
      <c r="AG561" s="37">
        <v>0</v>
      </c>
      <c r="AH561" s="37">
        <v>0</v>
      </c>
      <c r="AI561" s="37">
        <v>0</v>
      </c>
      <c r="AJ561" s="37">
        <v>0</v>
      </c>
      <c r="AK561" s="37">
        <v>0</v>
      </c>
      <c r="AL561" s="37">
        <v>1</v>
      </c>
      <c r="AM561" s="37">
        <v>0</v>
      </c>
      <c r="AN561" s="37">
        <v>0</v>
      </c>
      <c r="AO561" s="37">
        <v>0</v>
      </c>
      <c r="AP561" s="37">
        <v>0</v>
      </c>
      <c r="AQ561" s="37">
        <v>0</v>
      </c>
      <c r="AR561" s="37">
        <v>0</v>
      </c>
      <c r="AS561" s="37">
        <v>0</v>
      </c>
      <c r="AT561" s="37">
        <v>0</v>
      </c>
      <c r="AU561" s="37">
        <v>0</v>
      </c>
      <c r="AV561" s="37">
        <v>0</v>
      </c>
      <c r="AW561" s="37">
        <v>0</v>
      </c>
      <c r="AX561" s="37">
        <v>0</v>
      </c>
      <c r="AY561" s="37">
        <v>0</v>
      </c>
      <c r="AZ561" s="37">
        <v>0</v>
      </c>
      <c r="BA561" s="37">
        <v>0</v>
      </c>
      <c r="BB561" s="37">
        <v>0</v>
      </c>
      <c r="BC561" s="37">
        <v>0</v>
      </c>
      <c r="BD561" s="37">
        <v>0</v>
      </c>
      <c r="BE561" s="37">
        <v>0</v>
      </c>
      <c r="BF561" s="37">
        <v>0</v>
      </c>
      <c r="BG561" s="37">
        <v>0</v>
      </c>
      <c r="BH561" s="52">
        <v>0</v>
      </c>
      <c r="BI561" s="37">
        <v>0</v>
      </c>
      <c r="BJ561" s="52">
        <v>0</v>
      </c>
      <c r="BK561" s="37">
        <v>0</v>
      </c>
      <c r="BL561" s="52">
        <v>0</v>
      </c>
      <c r="BM561" s="37">
        <v>0</v>
      </c>
      <c r="BN561" s="37">
        <v>0</v>
      </c>
      <c r="BO561" s="37">
        <v>0</v>
      </c>
      <c r="BP561" s="37">
        <v>0</v>
      </c>
      <c r="BQ561" s="37">
        <v>0</v>
      </c>
      <c r="BR561" s="37">
        <v>0</v>
      </c>
      <c r="BS561" s="37">
        <v>0</v>
      </c>
      <c r="BT561" s="37">
        <v>0</v>
      </c>
      <c r="BU561" s="37">
        <v>0</v>
      </c>
      <c r="BV561" s="37">
        <v>0</v>
      </c>
      <c r="BW561" s="37">
        <v>0</v>
      </c>
      <c r="BX561" s="37">
        <v>0</v>
      </c>
      <c r="BY561" s="37">
        <v>0</v>
      </c>
      <c r="BZ561" s="37">
        <v>0</v>
      </c>
      <c r="CA561" s="37">
        <v>0</v>
      </c>
      <c r="CB561" s="37">
        <v>0</v>
      </c>
      <c r="CC561" s="90">
        <v>0</v>
      </c>
      <c r="CD561" s="37">
        <v>0</v>
      </c>
      <c r="CE561" s="37">
        <v>0</v>
      </c>
      <c r="CF561" s="37">
        <v>0</v>
      </c>
      <c r="CG561" s="37">
        <v>0</v>
      </c>
      <c r="CH561" s="37">
        <v>0</v>
      </c>
      <c r="CI561" s="37">
        <v>0</v>
      </c>
      <c r="CJ561" s="37">
        <v>0</v>
      </c>
      <c r="CK561" s="37">
        <v>0</v>
      </c>
      <c r="CL561" s="37">
        <v>0</v>
      </c>
      <c r="CM561" s="37">
        <v>0</v>
      </c>
      <c r="CN561" s="37">
        <v>0</v>
      </c>
      <c r="CO561" s="37">
        <v>0</v>
      </c>
      <c r="CP561" s="37">
        <v>0</v>
      </c>
      <c r="CQ561" s="37">
        <v>0</v>
      </c>
      <c r="CR561" s="37">
        <v>0</v>
      </c>
      <c r="CS561" s="37">
        <v>0</v>
      </c>
      <c r="CT561" s="37">
        <v>0</v>
      </c>
      <c r="CU561" s="37">
        <v>0</v>
      </c>
      <c r="CV561" s="37">
        <v>0</v>
      </c>
      <c r="CW561" s="75">
        <v>0</v>
      </c>
      <c r="CX561" s="37">
        <f>SUM(AA561:CW561)</f>
        <v>1</v>
      </c>
      <c r="CY561" s="37">
        <v>1</v>
      </c>
      <c r="CZ561" s="37">
        <v>0</v>
      </c>
      <c r="DA561" s="37">
        <v>0</v>
      </c>
      <c r="DB561" s="37">
        <v>0</v>
      </c>
      <c r="DC561" s="37" t="s">
        <v>1214</v>
      </c>
      <c r="DD561" s="37" t="s">
        <v>307</v>
      </c>
      <c r="DE561" s="37"/>
      <c r="DF561" s="37">
        <v>1</v>
      </c>
      <c r="DG561" s="37" t="s">
        <v>3287</v>
      </c>
      <c r="DH561" s="37"/>
      <c r="DI561" s="37"/>
      <c r="DJ561" s="37"/>
      <c r="DK561" s="37"/>
      <c r="DL561" s="37">
        <v>1</v>
      </c>
      <c r="DM561" s="37" t="s">
        <v>595</v>
      </c>
      <c r="DN561" s="37">
        <v>1</v>
      </c>
      <c r="DO561" s="37">
        <v>1755</v>
      </c>
      <c r="DP561" s="37" t="s">
        <v>3288</v>
      </c>
      <c r="DQ561" s="102" t="s">
        <v>3285</v>
      </c>
      <c r="DR561" s="37" t="s">
        <v>460</v>
      </c>
      <c r="DS561" s="37" t="s">
        <v>3288</v>
      </c>
    </row>
    <row r="562" spans="1:123" s="38" customFormat="1" ht="15.75" customHeight="1" x14ac:dyDescent="0.3">
      <c r="A562" s="37" t="s">
        <v>26</v>
      </c>
      <c r="B562" s="74" t="s">
        <v>3206</v>
      </c>
      <c r="C562" s="102" t="s">
        <v>3289</v>
      </c>
      <c r="D562" s="37"/>
      <c r="E562" s="37"/>
      <c r="F562" s="37" t="s">
        <v>122</v>
      </c>
      <c r="G562" s="37"/>
      <c r="H562" s="37" t="s">
        <v>454</v>
      </c>
      <c r="I562" s="37" t="s">
        <v>56</v>
      </c>
      <c r="J562" s="37" t="s">
        <v>455</v>
      </c>
      <c r="K562" s="37" t="s">
        <v>471</v>
      </c>
      <c r="L562" s="37"/>
      <c r="M562" s="37" t="s">
        <v>268</v>
      </c>
      <c r="N562" s="37"/>
      <c r="O562" s="37" t="s">
        <v>299</v>
      </c>
      <c r="P562" s="37" t="s">
        <v>3290</v>
      </c>
      <c r="Q562" s="37" t="s">
        <v>3291</v>
      </c>
      <c r="R562" s="37">
        <v>0</v>
      </c>
      <c r="S562" s="37">
        <v>0</v>
      </c>
      <c r="T562" s="37">
        <v>0</v>
      </c>
      <c r="U562" s="37">
        <v>0</v>
      </c>
      <c r="V562" s="37">
        <v>0</v>
      </c>
      <c r="W562" s="37">
        <v>0</v>
      </c>
      <c r="X562" s="37">
        <v>0</v>
      </c>
      <c r="Y562" s="37">
        <v>0</v>
      </c>
      <c r="Z562" s="37"/>
      <c r="AA562" s="37">
        <v>0</v>
      </c>
      <c r="AB562" s="37">
        <v>0</v>
      </c>
      <c r="AC562" s="37">
        <v>0</v>
      </c>
      <c r="AD562" s="37">
        <v>0</v>
      </c>
      <c r="AE562" s="37">
        <v>0</v>
      </c>
      <c r="AF562" s="37">
        <v>0</v>
      </c>
      <c r="AG562" s="37">
        <v>0</v>
      </c>
      <c r="AH562" s="37">
        <v>0</v>
      </c>
      <c r="AI562" s="37">
        <v>0</v>
      </c>
      <c r="AJ562" s="37">
        <v>0</v>
      </c>
      <c r="AK562" s="37">
        <v>0</v>
      </c>
      <c r="AL562" s="37">
        <v>0</v>
      </c>
      <c r="AM562" s="37">
        <v>0</v>
      </c>
      <c r="AN562" s="37">
        <v>0</v>
      </c>
      <c r="AO562" s="37">
        <v>0</v>
      </c>
      <c r="AP562" s="37">
        <v>0</v>
      </c>
      <c r="AQ562" s="37">
        <v>0</v>
      </c>
      <c r="AR562" s="37">
        <v>0</v>
      </c>
      <c r="AS562" s="37">
        <v>0</v>
      </c>
      <c r="AT562" s="37">
        <v>0</v>
      </c>
      <c r="AU562" s="37">
        <v>0</v>
      </c>
      <c r="AV562" s="37">
        <v>0</v>
      </c>
      <c r="AW562" s="37">
        <v>0</v>
      </c>
      <c r="AX562" s="37">
        <v>0</v>
      </c>
      <c r="AY562" s="37">
        <v>0</v>
      </c>
      <c r="AZ562" s="37">
        <v>0</v>
      </c>
      <c r="BA562" s="37">
        <v>0</v>
      </c>
      <c r="BB562" s="37">
        <v>1</v>
      </c>
      <c r="BC562" s="37">
        <v>0</v>
      </c>
      <c r="BD562" s="37">
        <v>0</v>
      </c>
      <c r="BE562" s="37">
        <v>0</v>
      </c>
      <c r="BF562" s="37">
        <v>0</v>
      </c>
      <c r="BG562" s="37">
        <v>0</v>
      </c>
      <c r="BH562" s="52">
        <v>0</v>
      </c>
      <c r="BI562" s="37">
        <v>0</v>
      </c>
      <c r="BJ562" s="52">
        <v>0</v>
      </c>
      <c r="BK562" s="37">
        <v>0</v>
      </c>
      <c r="BL562" s="52">
        <v>0</v>
      </c>
      <c r="BM562" s="37">
        <v>0</v>
      </c>
      <c r="BN562" s="37">
        <v>0</v>
      </c>
      <c r="BO562" s="37">
        <v>0</v>
      </c>
      <c r="BP562" s="37">
        <v>0</v>
      </c>
      <c r="BQ562" s="37">
        <v>0</v>
      </c>
      <c r="BR562" s="37">
        <v>0</v>
      </c>
      <c r="BS562" s="37">
        <v>0</v>
      </c>
      <c r="BT562" s="37">
        <v>0</v>
      </c>
      <c r="BU562" s="37">
        <v>0</v>
      </c>
      <c r="BV562" s="37">
        <v>0</v>
      </c>
      <c r="BW562" s="37">
        <v>0</v>
      </c>
      <c r="BX562" s="37">
        <v>0</v>
      </c>
      <c r="BY562" s="37">
        <v>0</v>
      </c>
      <c r="BZ562" s="37">
        <v>0</v>
      </c>
      <c r="CA562" s="37">
        <v>0</v>
      </c>
      <c r="CB562" s="37">
        <v>0</v>
      </c>
      <c r="CC562" s="90">
        <v>0</v>
      </c>
      <c r="CD562" s="37">
        <v>0</v>
      </c>
      <c r="CE562" s="37">
        <v>0</v>
      </c>
      <c r="CF562" s="37">
        <v>0</v>
      </c>
      <c r="CG562" s="37">
        <v>0</v>
      </c>
      <c r="CH562" s="37">
        <v>0</v>
      </c>
      <c r="CI562" s="37">
        <v>0</v>
      </c>
      <c r="CJ562" s="37">
        <v>0</v>
      </c>
      <c r="CK562" s="37">
        <v>0</v>
      </c>
      <c r="CL562" s="37">
        <v>0</v>
      </c>
      <c r="CM562" s="37">
        <v>0</v>
      </c>
      <c r="CN562" s="37">
        <v>0</v>
      </c>
      <c r="CO562" s="37">
        <v>0</v>
      </c>
      <c r="CP562" s="37">
        <v>0</v>
      </c>
      <c r="CQ562" s="37">
        <v>0</v>
      </c>
      <c r="CR562" s="37">
        <v>0</v>
      </c>
      <c r="CS562" s="37">
        <v>0</v>
      </c>
      <c r="CT562" s="37">
        <v>0</v>
      </c>
      <c r="CU562" s="37">
        <v>0</v>
      </c>
      <c r="CV562" s="37">
        <v>0</v>
      </c>
      <c r="CW562" s="75">
        <v>0</v>
      </c>
      <c r="CX562" s="37">
        <f>SUM(AA562:CW562)</f>
        <v>1</v>
      </c>
      <c r="CY562" s="37">
        <v>1</v>
      </c>
      <c r="CZ562" s="37">
        <v>0</v>
      </c>
      <c r="DA562" s="37">
        <v>0</v>
      </c>
      <c r="DB562" s="37">
        <v>0</v>
      </c>
      <c r="DC562" s="37" t="s">
        <v>1420</v>
      </c>
      <c r="DD562" s="37" t="s">
        <v>309</v>
      </c>
      <c r="DE562" s="37" t="s">
        <v>726</v>
      </c>
      <c r="DF562" s="37">
        <v>1</v>
      </c>
      <c r="DG562" s="37"/>
      <c r="DH562" s="37"/>
      <c r="DI562" s="37"/>
      <c r="DJ562" s="37"/>
      <c r="DK562" s="37"/>
      <c r="DL562" s="37">
        <v>0</v>
      </c>
      <c r="DM562" s="37"/>
      <c r="DN562" s="37">
        <v>1</v>
      </c>
      <c r="DO562" s="37">
        <v>2016</v>
      </c>
      <c r="DP562" s="37" t="s">
        <v>3292</v>
      </c>
      <c r="DQ562" s="102" t="s">
        <v>3289</v>
      </c>
      <c r="DR562" s="37" t="s">
        <v>460</v>
      </c>
      <c r="DS562" s="37" t="s">
        <v>3292</v>
      </c>
    </row>
    <row r="563" spans="1:123" s="38" customFormat="1" ht="15.75" customHeight="1" x14ac:dyDescent="0.3">
      <c r="A563" s="37" t="s">
        <v>26</v>
      </c>
      <c r="B563" s="74" t="s">
        <v>3206</v>
      </c>
      <c r="C563" s="102" t="s">
        <v>3293</v>
      </c>
      <c r="D563" s="37" t="s">
        <v>3294</v>
      </c>
      <c r="E563" s="37"/>
      <c r="F563" s="37" t="s">
        <v>91</v>
      </c>
      <c r="G563" s="37" t="s">
        <v>479</v>
      </c>
      <c r="H563" s="37" t="s">
        <v>454</v>
      </c>
      <c r="I563" s="37" t="s">
        <v>56</v>
      </c>
      <c r="J563" s="37" t="s">
        <v>173</v>
      </c>
      <c r="K563" s="37" t="s">
        <v>471</v>
      </c>
      <c r="L563" s="37"/>
      <c r="M563" s="37" t="s">
        <v>274</v>
      </c>
      <c r="N563" s="37"/>
      <c r="O563" s="37" t="s">
        <v>299</v>
      </c>
      <c r="P563" s="37"/>
      <c r="Q563" s="75" t="s">
        <v>3295</v>
      </c>
      <c r="R563" s="37">
        <v>0</v>
      </c>
      <c r="S563" s="37">
        <v>0</v>
      </c>
      <c r="T563" s="37">
        <v>0</v>
      </c>
      <c r="U563" s="37">
        <v>0</v>
      </c>
      <c r="V563" s="37">
        <v>0</v>
      </c>
      <c r="W563" s="37">
        <v>0</v>
      </c>
      <c r="X563" s="37">
        <v>0</v>
      </c>
      <c r="Y563" s="37">
        <v>0</v>
      </c>
      <c r="Z563" s="37"/>
      <c r="AA563" s="37">
        <v>0</v>
      </c>
      <c r="AB563" s="37">
        <v>0</v>
      </c>
      <c r="AC563" s="37">
        <v>0</v>
      </c>
      <c r="AD563" s="37">
        <v>0</v>
      </c>
      <c r="AE563" s="37">
        <v>0</v>
      </c>
      <c r="AF563" s="37">
        <v>0</v>
      </c>
      <c r="AG563" s="37">
        <v>0</v>
      </c>
      <c r="AH563" s="37">
        <v>0</v>
      </c>
      <c r="AI563" s="37">
        <v>0</v>
      </c>
      <c r="AJ563" s="37">
        <v>0</v>
      </c>
      <c r="AK563" s="37">
        <v>0</v>
      </c>
      <c r="AL563" s="37">
        <v>0</v>
      </c>
      <c r="AM563" s="37">
        <v>0</v>
      </c>
      <c r="AN563" s="37">
        <v>0</v>
      </c>
      <c r="AO563" s="37">
        <v>0</v>
      </c>
      <c r="AP563" s="37">
        <v>0</v>
      </c>
      <c r="AQ563" s="37">
        <v>0</v>
      </c>
      <c r="AR563" s="37">
        <v>0</v>
      </c>
      <c r="AS563" s="37">
        <v>0</v>
      </c>
      <c r="AT563" s="37">
        <v>0</v>
      </c>
      <c r="AU563" s="37">
        <v>0</v>
      </c>
      <c r="AV563" s="37">
        <v>0</v>
      </c>
      <c r="AW563" s="37">
        <v>0</v>
      </c>
      <c r="AX563" s="37">
        <v>0</v>
      </c>
      <c r="AY563" s="37">
        <v>0</v>
      </c>
      <c r="AZ563" s="37">
        <v>0</v>
      </c>
      <c r="BA563" s="37">
        <v>0</v>
      </c>
      <c r="BB563" s="37">
        <v>0</v>
      </c>
      <c r="BC563" s="37">
        <v>0</v>
      </c>
      <c r="BD563" s="37">
        <v>0</v>
      </c>
      <c r="BE563" s="37">
        <v>0</v>
      </c>
      <c r="BF563" s="37">
        <v>0</v>
      </c>
      <c r="BG563" s="37">
        <v>0</v>
      </c>
      <c r="BH563" s="52">
        <v>0</v>
      </c>
      <c r="BI563" s="37">
        <v>0</v>
      </c>
      <c r="BJ563" s="52">
        <v>0</v>
      </c>
      <c r="BK563" s="37">
        <v>0</v>
      </c>
      <c r="BL563" s="52">
        <v>0</v>
      </c>
      <c r="BM563" s="37">
        <v>1</v>
      </c>
      <c r="BN563" s="37">
        <v>0</v>
      </c>
      <c r="BO563" s="37">
        <v>0</v>
      </c>
      <c r="BP563" s="37">
        <v>0</v>
      </c>
      <c r="BQ563" s="37">
        <v>0</v>
      </c>
      <c r="BR563" s="37">
        <v>0</v>
      </c>
      <c r="BS563" s="37">
        <v>0</v>
      </c>
      <c r="BT563" s="37">
        <v>0</v>
      </c>
      <c r="BU563" s="37">
        <v>0</v>
      </c>
      <c r="BV563" s="37">
        <v>0</v>
      </c>
      <c r="BW563" s="37">
        <v>0</v>
      </c>
      <c r="BX563" s="37">
        <v>0</v>
      </c>
      <c r="BY563" s="37">
        <v>0</v>
      </c>
      <c r="BZ563" s="37">
        <v>0</v>
      </c>
      <c r="CA563" s="37">
        <v>0</v>
      </c>
      <c r="CB563" s="37">
        <v>0</v>
      </c>
      <c r="CC563" s="90">
        <v>0</v>
      </c>
      <c r="CD563" s="37">
        <v>0</v>
      </c>
      <c r="CE563" s="37">
        <v>0</v>
      </c>
      <c r="CF563" s="37">
        <v>0</v>
      </c>
      <c r="CG563" s="37">
        <v>0</v>
      </c>
      <c r="CH563" s="37">
        <v>0</v>
      </c>
      <c r="CI563" s="37">
        <v>0</v>
      </c>
      <c r="CJ563" s="37">
        <v>0</v>
      </c>
      <c r="CK563" s="37">
        <v>0</v>
      </c>
      <c r="CL563" s="37">
        <v>0</v>
      </c>
      <c r="CM563" s="37">
        <v>0</v>
      </c>
      <c r="CN563" s="37">
        <v>0</v>
      </c>
      <c r="CO563" s="37">
        <v>0</v>
      </c>
      <c r="CP563" s="37">
        <v>0</v>
      </c>
      <c r="CQ563" s="37">
        <v>0</v>
      </c>
      <c r="CR563" s="37">
        <v>0</v>
      </c>
      <c r="CS563" s="37">
        <v>0</v>
      </c>
      <c r="CT563" s="37">
        <v>0</v>
      </c>
      <c r="CU563" s="37">
        <v>0</v>
      </c>
      <c r="CV563" s="37">
        <v>0</v>
      </c>
      <c r="CW563" s="75">
        <v>0</v>
      </c>
      <c r="CX563" s="37">
        <f>SUM(AA563:CW563)</f>
        <v>1</v>
      </c>
      <c r="CY563" s="37">
        <v>1</v>
      </c>
      <c r="CZ563" s="37">
        <v>0</v>
      </c>
      <c r="DA563" s="37">
        <v>0</v>
      </c>
      <c r="DB563" s="37">
        <v>0</v>
      </c>
      <c r="DC563" s="37" t="s">
        <v>3296</v>
      </c>
      <c r="DD563" s="37" t="s">
        <v>46</v>
      </c>
      <c r="DE563" s="37" t="s">
        <v>3297</v>
      </c>
      <c r="DF563" s="37"/>
      <c r="DG563" s="37"/>
      <c r="DH563" s="37"/>
      <c r="DI563" s="37"/>
      <c r="DJ563" s="37"/>
      <c r="DK563" s="37"/>
      <c r="DL563" s="37">
        <v>0</v>
      </c>
      <c r="DM563" s="37"/>
      <c r="DN563" s="37">
        <v>1</v>
      </c>
      <c r="DO563" s="37">
        <v>1941</v>
      </c>
      <c r="DP563" s="37" t="s">
        <v>3298</v>
      </c>
      <c r="DQ563" s="37" t="s">
        <v>3299</v>
      </c>
      <c r="DR563" s="37" t="s">
        <v>460</v>
      </c>
      <c r="DS563" s="37" t="s">
        <v>460</v>
      </c>
    </row>
    <row r="564" spans="1:123" s="38" customFormat="1" ht="15.75" customHeight="1" x14ac:dyDescent="0.3">
      <c r="A564" s="37" t="s">
        <v>26</v>
      </c>
      <c r="B564" s="37" t="s">
        <v>3206</v>
      </c>
      <c r="C564" s="102" t="s">
        <v>3300</v>
      </c>
      <c r="D564" s="37"/>
      <c r="E564" s="37"/>
      <c r="F564" s="37" t="s">
        <v>171</v>
      </c>
      <c r="G564" s="37" t="s">
        <v>479</v>
      </c>
      <c r="H564" s="37" t="s">
        <v>605</v>
      </c>
      <c r="I564" s="37" t="s">
        <v>56</v>
      </c>
      <c r="J564" s="37" t="s">
        <v>205</v>
      </c>
      <c r="K564" s="37"/>
      <c r="L564" s="37"/>
      <c r="M564" s="37"/>
      <c r="N564" s="37"/>
      <c r="O564" s="37"/>
      <c r="P564" s="37" t="s">
        <v>3301</v>
      </c>
      <c r="Q564" s="75" t="s">
        <v>606</v>
      </c>
      <c r="R564" s="37">
        <v>0</v>
      </c>
      <c r="S564" s="37">
        <v>0</v>
      </c>
      <c r="T564" s="37">
        <v>0</v>
      </c>
      <c r="U564" s="37">
        <v>0</v>
      </c>
      <c r="V564" s="37">
        <v>0</v>
      </c>
      <c r="W564" s="37"/>
      <c r="X564" s="37">
        <v>0</v>
      </c>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52"/>
      <c r="BI564" s="37"/>
      <c r="BJ564" s="52"/>
      <c r="BK564" s="37"/>
      <c r="BL564" s="52"/>
      <c r="BM564" s="37"/>
      <c r="BN564" s="37">
        <v>1</v>
      </c>
      <c r="BO564" s="37"/>
      <c r="BP564" s="37">
        <v>1</v>
      </c>
      <c r="BQ564" s="37"/>
      <c r="BR564" s="37"/>
      <c r="BS564" s="37"/>
      <c r="BT564" s="37"/>
      <c r="BU564" s="37"/>
      <c r="BV564" s="37"/>
      <c r="BW564" s="37"/>
      <c r="BX564" s="37"/>
      <c r="BY564" s="37"/>
      <c r="BZ564" s="37"/>
      <c r="CA564" s="37"/>
      <c r="CB564" s="37"/>
      <c r="CC564" s="90"/>
      <c r="CD564" s="37"/>
      <c r="CE564" s="37"/>
      <c r="CF564" s="37"/>
      <c r="CG564" s="37"/>
      <c r="CH564" s="37"/>
      <c r="CI564" s="37"/>
      <c r="CJ564" s="37"/>
      <c r="CK564" s="37"/>
      <c r="CL564" s="37"/>
      <c r="CM564" s="37"/>
      <c r="CN564" s="37"/>
      <c r="CO564" s="37"/>
      <c r="CP564" s="37"/>
      <c r="CQ564" s="37"/>
      <c r="CR564" s="37"/>
      <c r="CS564" s="37"/>
      <c r="CT564" s="37"/>
      <c r="CU564" s="37"/>
      <c r="CV564" s="37"/>
      <c r="CW564" s="75"/>
      <c r="CX564" s="37"/>
      <c r="CY564" s="37"/>
      <c r="CZ564" s="37"/>
      <c r="DA564" s="37"/>
      <c r="DB564" s="37"/>
      <c r="DC564" s="37" t="s">
        <v>1020</v>
      </c>
      <c r="DD564" s="37" t="s">
        <v>305</v>
      </c>
      <c r="DE564" s="37"/>
      <c r="DF564" s="37"/>
      <c r="DG564" s="37" t="s">
        <v>746</v>
      </c>
      <c r="DH564" s="37" t="s">
        <v>747</v>
      </c>
      <c r="DI564" s="37"/>
      <c r="DJ564" s="37"/>
      <c r="DK564" s="37"/>
      <c r="DL564" s="37">
        <v>1</v>
      </c>
      <c r="DM564" s="37" t="s">
        <v>595</v>
      </c>
      <c r="DN564" s="37">
        <v>1</v>
      </c>
      <c r="DO564" s="37">
        <v>1941</v>
      </c>
      <c r="DP564" s="37" t="s">
        <v>3302</v>
      </c>
      <c r="DQ564" s="102" t="s">
        <v>3300</v>
      </c>
      <c r="DR564" s="37" t="s">
        <v>460</v>
      </c>
      <c r="DS564" s="37" t="s">
        <v>3302</v>
      </c>
    </row>
    <row r="565" spans="1:123" s="38" customFormat="1" ht="15.75" customHeight="1" x14ac:dyDescent="0.3">
      <c r="A565" s="37" t="s">
        <v>26</v>
      </c>
      <c r="B565" s="37" t="s">
        <v>3206</v>
      </c>
      <c r="C565" s="102" t="s">
        <v>3303</v>
      </c>
      <c r="D565" s="37"/>
      <c r="E565" s="37"/>
      <c r="F565" s="37" t="s">
        <v>127</v>
      </c>
      <c r="G565" s="37"/>
      <c r="H565" s="37" t="s">
        <v>605</v>
      </c>
      <c r="I565" s="37" t="s">
        <v>56</v>
      </c>
      <c r="J565" s="37" t="s">
        <v>205</v>
      </c>
      <c r="K565" s="37"/>
      <c r="L565" s="37"/>
      <c r="M565" s="37"/>
      <c r="N565" s="37"/>
      <c r="O565" s="37"/>
      <c r="P565" s="37" t="s">
        <v>2159</v>
      </c>
      <c r="Q565" s="37" t="s">
        <v>606</v>
      </c>
      <c r="R565" s="37">
        <v>0</v>
      </c>
      <c r="S565" s="37">
        <v>0</v>
      </c>
      <c r="T565" s="37">
        <v>0</v>
      </c>
      <c r="U565" s="37">
        <v>0</v>
      </c>
      <c r="V565" s="37">
        <v>0</v>
      </c>
      <c r="W565" s="37"/>
      <c r="X565" s="37">
        <v>0</v>
      </c>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52"/>
      <c r="BI565" s="37"/>
      <c r="BJ565" s="52"/>
      <c r="BK565" s="37"/>
      <c r="BL565" s="52"/>
      <c r="BM565" s="37"/>
      <c r="BN565" s="37">
        <v>1</v>
      </c>
      <c r="BO565" s="37"/>
      <c r="BP565" s="37"/>
      <c r="BQ565" s="37"/>
      <c r="BR565" s="37"/>
      <c r="BS565" s="37"/>
      <c r="BT565" s="37"/>
      <c r="BU565" s="37"/>
      <c r="BV565" s="37"/>
      <c r="BW565" s="37"/>
      <c r="BX565" s="37"/>
      <c r="BY565" s="37"/>
      <c r="BZ565" s="37"/>
      <c r="CA565" s="37"/>
      <c r="CB565" s="37"/>
      <c r="CC565" s="90"/>
      <c r="CD565" s="37"/>
      <c r="CE565" s="37"/>
      <c r="CF565" s="37"/>
      <c r="CG565" s="37"/>
      <c r="CH565" s="37"/>
      <c r="CI565" s="37"/>
      <c r="CJ565" s="37"/>
      <c r="CK565" s="37"/>
      <c r="CL565" s="37"/>
      <c r="CM565" s="37"/>
      <c r="CN565" s="37"/>
      <c r="CO565" s="37"/>
      <c r="CP565" s="37"/>
      <c r="CQ565" s="37"/>
      <c r="CR565" s="37"/>
      <c r="CS565" s="37"/>
      <c r="CT565" s="37"/>
      <c r="CU565" s="37"/>
      <c r="CV565" s="37"/>
      <c r="CW565" s="75"/>
      <c r="CX565" s="37"/>
      <c r="CY565" s="37"/>
      <c r="CZ565" s="37"/>
      <c r="DA565" s="37"/>
      <c r="DB565" s="37"/>
      <c r="DC565" s="37" t="s">
        <v>745</v>
      </c>
      <c r="DD565" s="37" t="s">
        <v>305</v>
      </c>
      <c r="DE565" s="37"/>
      <c r="DF565" s="37"/>
      <c r="DG565" s="37" t="s">
        <v>1160</v>
      </c>
      <c r="DH565" s="37" t="s">
        <v>3304</v>
      </c>
      <c r="DI565" s="37"/>
      <c r="DJ565" s="37"/>
      <c r="DK565" s="37"/>
      <c r="DL565" s="37">
        <v>1</v>
      </c>
      <c r="DM565" s="37" t="s">
        <v>595</v>
      </c>
      <c r="DN565" s="37">
        <v>1</v>
      </c>
      <c r="DO565" s="37">
        <v>1962</v>
      </c>
      <c r="DP565" s="37" t="s">
        <v>3305</v>
      </c>
      <c r="DQ565" s="102" t="s">
        <v>3303</v>
      </c>
      <c r="DR565" s="37" t="s">
        <v>460</v>
      </c>
      <c r="DS565" s="37" t="s">
        <v>3305</v>
      </c>
    </row>
    <row r="566" spans="1:123" s="38" customFormat="1" ht="15.75" customHeight="1" x14ac:dyDescent="0.3">
      <c r="A566" s="37" t="s">
        <v>26</v>
      </c>
      <c r="B566" s="74" t="s">
        <v>3306</v>
      </c>
      <c r="C566" s="102" t="s">
        <v>3307</v>
      </c>
      <c r="D566" s="37"/>
      <c r="E566" s="37"/>
      <c r="F566" s="37" t="s">
        <v>91</v>
      </c>
      <c r="G566" s="37" t="s">
        <v>479</v>
      </c>
      <c r="H566" s="37" t="s">
        <v>454</v>
      </c>
      <c r="I566" s="37" t="s">
        <v>13</v>
      </c>
      <c r="J566" s="37" t="s">
        <v>221</v>
      </c>
      <c r="K566" s="37" t="s">
        <v>269</v>
      </c>
      <c r="L566" s="37"/>
      <c r="M566" s="37" t="s">
        <v>272</v>
      </c>
      <c r="N566" s="37"/>
      <c r="O566" s="37" t="s">
        <v>300</v>
      </c>
      <c r="P566" s="37" t="s">
        <v>3308</v>
      </c>
      <c r="Q566" s="37" t="s">
        <v>806</v>
      </c>
      <c r="R566" s="37">
        <v>0</v>
      </c>
      <c r="S566" s="37">
        <v>0</v>
      </c>
      <c r="T566" s="37">
        <v>0</v>
      </c>
      <c r="U566" s="37">
        <v>0</v>
      </c>
      <c r="V566" s="37">
        <v>0</v>
      </c>
      <c r="W566" s="37">
        <v>0</v>
      </c>
      <c r="X566" s="37">
        <v>0</v>
      </c>
      <c r="Y566" s="37">
        <v>0</v>
      </c>
      <c r="Z566" s="37"/>
      <c r="AA566" s="37">
        <v>0</v>
      </c>
      <c r="AB566" s="37">
        <v>0</v>
      </c>
      <c r="AC566" s="37">
        <v>0</v>
      </c>
      <c r="AD566" s="37">
        <v>0</v>
      </c>
      <c r="AE566" s="37">
        <v>0</v>
      </c>
      <c r="AF566" s="37">
        <v>0</v>
      </c>
      <c r="AG566" s="37">
        <v>0</v>
      </c>
      <c r="AH566" s="37">
        <v>0</v>
      </c>
      <c r="AI566" s="37">
        <v>0</v>
      </c>
      <c r="AJ566" s="37">
        <v>0</v>
      </c>
      <c r="AK566" s="37">
        <v>0</v>
      </c>
      <c r="AL566" s="37">
        <v>0</v>
      </c>
      <c r="AM566" s="37">
        <v>0</v>
      </c>
      <c r="AN566" s="37">
        <v>0</v>
      </c>
      <c r="AO566" s="37">
        <v>0</v>
      </c>
      <c r="AP566" s="37">
        <v>0</v>
      </c>
      <c r="AQ566" s="37">
        <v>1</v>
      </c>
      <c r="AR566" s="37">
        <v>0</v>
      </c>
      <c r="AS566" s="37">
        <v>0</v>
      </c>
      <c r="AT566" s="37">
        <v>0</v>
      </c>
      <c r="AU566" s="37">
        <v>0</v>
      </c>
      <c r="AV566" s="37">
        <v>0</v>
      </c>
      <c r="AW566" s="37">
        <v>0</v>
      </c>
      <c r="AX566" s="37">
        <v>0</v>
      </c>
      <c r="AY566" s="37">
        <v>0</v>
      </c>
      <c r="AZ566" s="37">
        <v>0</v>
      </c>
      <c r="BA566" s="37">
        <v>1</v>
      </c>
      <c r="BB566" s="37">
        <v>0</v>
      </c>
      <c r="BC566" s="37">
        <v>0</v>
      </c>
      <c r="BD566" s="37">
        <v>0</v>
      </c>
      <c r="BE566" s="37">
        <v>0</v>
      </c>
      <c r="BF566" s="37">
        <v>0</v>
      </c>
      <c r="BG566" s="37">
        <v>0</v>
      </c>
      <c r="BH566" s="52">
        <v>0</v>
      </c>
      <c r="BI566" s="37">
        <v>0</v>
      </c>
      <c r="BJ566" s="52">
        <v>0</v>
      </c>
      <c r="BK566" s="37">
        <v>0</v>
      </c>
      <c r="BL566" s="52">
        <v>0</v>
      </c>
      <c r="BM566" s="37">
        <v>0</v>
      </c>
      <c r="BN566" s="37">
        <v>0</v>
      </c>
      <c r="BO566" s="37">
        <v>0</v>
      </c>
      <c r="BP566" s="37">
        <v>0</v>
      </c>
      <c r="BQ566" s="37">
        <v>0</v>
      </c>
      <c r="BR566" s="37">
        <v>0</v>
      </c>
      <c r="BS566" s="37">
        <v>0</v>
      </c>
      <c r="BT566" s="37">
        <v>0</v>
      </c>
      <c r="BU566" s="37">
        <v>0</v>
      </c>
      <c r="BV566" s="37">
        <v>0</v>
      </c>
      <c r="BW566" s="90">
        <v>0</v>
      </c>
      <c r="BX566" s="37">
        <v>0</v>
      </c>
      <c r="BY566" s="37">
        <v>0</v>
      </c>
      <c r="BZ566" s="37">
        <v>0</v>
      </c>
      <c r="CA566" s="37">
        <v>0</v>
      </c>
      <c r="CB566" s="37">
        <v>0</v>
      </c>
      <c r="CC566" s="37">
        <v>0</v>
      </c>
      <c r="CD566" s="37">
        <v>0</v>
      </c>
      <c r="CE566" s="37">
        <v>0</v>
      </c>
      <c r="CF566" s="37">
        <v>0</v>
      </c>
      <c r="CG566" s="37">
        <v>0</v>
      </c>
      <c r="CH566" s="37">
        <v>0</v>
      </c>
      <c r="CI566" s="37">
        <v>0</v>
      </c>
      <c r="CJ566" s="37">
        <v>0</v>
      </c>
      <c r="CK566" s="37">
        <v>0</v>
      </c>
      <c r="CL566" s="37">
        <v>0</v>
      </c>
      <c r="CM566" s="37">
        <v>0</v>
      </c>
      <c r="CN566" s="37">
        <v>0</v>
      </c>
      <c r="CO566" s="37">
        <v>0</v>
      </c>
      <c r="CP566" s="37">
        <v>0</v>
      </c>
      <c r="CQ566" s="75">
        <v>0</v>
      </c>
      <c r="CR566" s="37">
        <v>0</v>
      </c>
      <c r="CS566" s="37">
        <v>0</v>
      </c>
      <c r="CT566" s="37">
        <v>0</v>
      </c>
      <c r="CU566" s="37">
        <v>0</v>
      </c>
      <c r="CV566" s="37">
        <v>0</v>
      </c>
      <c r="CW566" s="37">
        <v>0</v>
      </c>
      <c r="CX566" s="37">
        <f t="shared" ref="CX566:CX571" si="21">SUM(AA566:CW566)</f>
        <v>2</v>
      </c>
      <c r="CY566" s="37">
        <v>1</v>
      </c>
      <c r="CZ566" s="37">
        <v>0</v>
      </c>
      <c r="DA566" s="37">
        <v>0</v>
      </c>
      <c r="DB566" s="37">
        <v>0</v>
      </c>
      <c r="DC566" s="37" t="s">
        <v>3309</v>
      </c>
      <c r="DD566" s="37" t="s">
        <v>309</v>
      </c>
      <c r="DE566" s="37"/>
      <c r="DF566" s="37"/>
      <c r="DG566" s="37"/>
      <c r="DH566" s="37"/>
      <c r="DI566" s="37"/>
      <c r="DJ566" s="37"/>
      <c r="DK566" s="37"/>
      <c r="DL566" s="37">
        <v>0</v>
      </c>
      <c r="DM566" s="37"/>
      <c r="DN566" s="37">
        <v>1</v>
      </c>
      <c r="DO566" s="37">
        <v>1912</v>
      </c>
      <c r="DP566" s="37" t="s">
        <v>3310</v>
      </c>
      <c r="DQ566" s="102" t="s">
        <v>3307</v>
      </c>
      <c r="DR566" s="37" t="s">
        <v>460</v>
      </c>
      <c r="DS566" s="37" t="s">
        <v>3310</v>
      </c>
    </row>
    <row r="567" spans="1:123" s="38" customFormat="1" ht="15.75" customHeight="1" x14ac:dyDescent="0.3">
      <c r="A567" s="37" t="s">
        <v>26</v>
      </c>
      <c r="B567" s="74" t="s">
        <v>3306</v>
      </c>
      <c r="C567" s="48" t="s">
        <v>3311</v>
      </c>
      <c r="D567" s="37" t="s">
        <v>3312</v>
      </c>
      <c r="E567" s="37"/>
      <c r="F567" s="37" t="s">
        <v>122</v>
      </c>
      <c r="G567" s="37"/>
      <c r="H567" s="37" t="s">
        <v>454</v>
      </c>
      <c r="I567" s="37" t="s">
        <v>56</v>
      </c>
      <c r="J567" s="37" t="s">
        <v>173</v>
      </c>
      <c r="K567" s="37" t="s">
        <v>471</v>
      </c>
      <c r="L567" s="37"/>
      <c r="M567" s="37" t="s">
        <v>274</v>
      </c>
      <c r="N567" s="37"/>
      <c r="O567" s="37" t="s">
        <v>300</v>
      </c>
      <c r="P567" s="37"/>
      <c r="Q567" s="37" t="s">
        <v>3313</v>
      </c>
      <c r="R567" s="37">
        <v>0</v>
      </c>
      <c r="S567" s="37">
        <v>0</v>
      </c>
      <c r="T567" s="37">
        <v>0</v>
      </c>
      <c r="U567" s="37">
        <v>0</v>
      </c>
      <c r="V567" s="37">
        <v>0</v>
      </c>
      <c r="W567" s="37">
        <v>0</v>
      </c>
      <c r="X567" s="37">
        <v>0</v>
      </c>
      <c r="Y567" s="37">
        <v>0</v>
      </c>
      <c r="Z567" s="37"/>
      <c r="AA567" s="37">
        <v>0</v>
      </c>
      <c r="AB567" s="37">
        <v>0</v>
      </c>
      <c r="AC567" s="37">
        <v>0</v>
      </c>
      <c r="AD567" s="37">
        <v>0</v>
      </c>
      <c r="AE567" s="37">
        <v>0</v>
      </c>
      <c r="AF567" s="37">
        <v>0</v>
      </c>
      <c r="AG567" s="37">
        <v>0</v>
      </c>
      <c r="AH567" s="37">
        <v>0</v>
      </c>
      <c r="AI567" s="37">
        <v>0</v>
      </c>
      <c r="AJ567" s="37">
        <v>0</v>
      </c>
      <c r="AK567" s="37">
        <v>0</v>
      </c>
      <c r="AL567" s="37">
        <v>1</v>
      </c>
      <c r="AM567" s="37">
        <v>0</v>
      </c>
      <c r="AN567" s="37">
        <v>0</v>
      </c>
      <c r="AO567" s="37">
        <v>0</v>
      </c>
      <c r="AP567" s="37">
        <v>0</v>
      </c>
      <c r="AQ567" s="37">
        <v>0</v>
      </c>
      <c r="AR567" s="37">
        <v>0</v>
      </c>
      <c r="AS567" s="37">
        <v>0</v>
      </c>
      <c r="AT567" s="37">
        <v>0</v>
      </c>
      <c r="AU567" s="37">
        <v>0</v>
      </c>
      <c r="AV567" s="37">
        <v>0</v>
      </c>
      <c r="AW567" s="37">
        <v>0</v>
      </c>
      <c r="AX567" s="37">
        <v>0</v>
      </c>
      <c r="AY567" s="37">
        <v>0</v>
      </c>
      <c r="AZ567" s="37">
        <v>0</v>
      </c>
      <c r="BA567" s="37">
        <v>0</v>
      </c>
      <c r="BB567" s="37">
        <v>0</v>
      </c>
      <c r="BC567" s="37">
        <v>0</v>
      </c>
      <c r="BD567" s="37">
        <v>0</v>
      </c>
      <c r="BE567" s="37">
        <v>0</v>
      </c>
      <c r="BF567" s="37">
        <v>0</v>
      </c>
      <c r="BG567" s="37">
        <v>0</v>
      </c>
      <c r="BH567" s="52">
        <v>0</v>
      </c>
      <c r="BI567" s="37">
        <v>0</v>
      </c>
      <c r="BJ567" s="52">
        <v>0</v>
      </c>
      <c r="BK567" s="37">
        <v>0</v>
      </c>
      <c r="BL567" s="52">
        <v>0</v>
      </c>
      <c r="BM567" s="37">
        <v>0</v>
      </c>
      <c r="BN567" s="37">
        <v>0</v>
      </c>
      <c r="BO567" s="37">
        <v>0</v>
      </c>
      <c r="BP567" s="37">
        <v>0</v>
      </c>
      <c r="BQ567" s="37">
        <v>0</v>
      </c>
      <c r="BR567" s="37">
        <v>0</v>
      </c>
      <c r="BS567" s="37">
        <v>0</v>
      </c>
      <c r="BT567" s="37">
        <v>0</v>
      </c>
      <c r="BU567" s="37">
        <v>0</v>
      </c>
      <c r="BV567" s="37">
        <v>0</v>
      </c>
      <c r="BW567" s="37">
        <v>0</v>
      </c>
      <c r="BX567" s="37">
        <v>0</v>
      </c>
      <c r="BY567" s="37">
        <v>0</v>
      </c>
      <c r="BZ567" s="37">
        <v>0</v>
      </c>
      <c r="CA567" s="37">
        <v>0</v>
      </c>
      <c r="CB567" s="37">
        <v>0</v>
      </c>
      <c r="CC567" s="37">
        <v>0</v>
      </c>
      <c r="CD567" s="37">
        <v>0</v>
      </c>
      <c r="CE567" s="37">
        <v>0</v>
      </c>
      <c r="CF567" s="37">
        <v>0</v>
      </c>
      <c r="CG567" s="37">
        <v>0</v>
      </c>
      <c r="CH567" s="37">
        <v>0</v>
      </c>
      <c r="CI567" s="37">
        <v>0</v>
      </c>
      <c r="CJ567" s="37">
        <v>0</v>
      </c>
      <c r="CK567" s="37">
        <v>0</v>
      </c>
      <c r="CL567" s="37">
        <v>0</v>
      </c>
      <c r="CM567" s="37">
        <v>0</v>
      </c>
      <c r="CN567" s="37">
        <v>0</v>
      </c>
      <c r="CO567" s="37">
        <v>0</v>
      </c>
      <c r="CP567" s="37">
        <v>0</v>
      </c>
      <c r="CQ567" s="37">
        <v>0</v>
      </c>
      <c r="CR567" s="37">
        <v>0</v>
      </c>
      <c r="CS567" s="37">
        <v>0</v>
      </c>
      <c r="CT567" s="37">
        <v>0</v>
      </c>
      <c r="CU567" s="37">
        <v>0</v>
      </c>
      <c r="CV567" s="37">
        <v>0</v>
      </c>
      <c r="CW567" s="37">
        <v>0</v>
      </c>
      <c r="CX567" s="37">
        <f t="shared" si="21"/>
        <v>1</v>
      </c>
      <c r="CY567" s="37">
        <v>1</v>
      </c>
      <c r="CZ567" s="37">
        <v>0</v>
      </c>
      <c r="DA567" s="37">
        <v>0</v>
      </c>
      <c r="DB567" s="37">
        <v>0</v>
      </c>
      <c r="DC567" s="77" t="s">
        <v>1214</v>
      </c>
      <c r="DD567" s="77" t="s">
        <v>307</v>
      </c>
      <c r="DE567" s="37"/>
      <c r="DF567" s="37">
        <v>1</v>
      </c>
      <c r="DG567" s="37" t="s">
        <v>3314</v>
      </c>
      <c r="DH567" s="37"/>
      <c r="DI567" s="37"/>
      <c r="DJ567" s="37"/>
      <c r="DK567" s="37"/>
      <c r="DL567" s="37">
        <v>1</v>
      </c>
      <c r="DM567" s="37"/>
      <c r="DN567" s="37">
        <v>1</v>
      </c>
      <c r="DO567" s="37">
        <v>1755</v>
      </c>
      <c r="DP567" s="38" t="s">
        <v>3315</v>
      </c>
      <c r="DQ567" s="37" t="s">
        <v>3311</v>
      </c>
      <c r="DR567" s="37" t="s">
        <v>460</v>
      </c>
      <c r="DS567" s="37" t="s">
        <v>3315</v>
      </c>
    </row>
    <row r="568" spans="1:123" s="38" customFormat="1" ht="15.75" customHeight="1" x14ac:dyDescent="0.3">
      <c r="A568" s="37" t="s">
        <v>26</v>
      </c>
      <c r="B568" s="74" t="s">
        <v>3306</v>
      </c>
      <c r="C568" s="48" t="s">
        <v>3316</v>
      </c>
      <c r="D568" s="37"/>
      <c r="E568" s="37"/>
      <c r="F568" s="37" t="s">
        <v>122</v>
      </c>
      <c r="G568" s="37"/>
      <c r="H568" s="37" t="s">
        <v>454</v>
      </c>
      <c r="I568" s="37" t="s">
        <v>56</v>
      </c>
      <c r="J568" s="37" t="s">
        <v>455</v>
      </c>
      <c r="K568" s="37" t="s">
        <v>471</v>
      </c>
      <c r="L568" s="37"/>
      <c r="M568" s="37" t="s">
        <v>272</v>
      </c>
      <c r="N568" s="37"/>
      <c r="O568" s="37" t="s">
        <v>300</v>
      </c>
      <c r="P568" s="89" t="s">
        <v>3317</v>
      </c>
      <c r="Q568" s="75" t="s">
        <v>3318</v>
      </c>
      <c r="R568" s="37">
        <v>0</v>
      </c>
      <c r="S568" s="37">
        <v>0</v>
      </c>
      <c r="T568" s="37">
        <v>0</v>
      </c>
      <c r="U568" s="37">
        <v>0</v>
      </c>
      <c r="V568" s="37">
        <v>0</v>
      </c>
      <c r="W568" s="37">
        <v>0</v>
      </c>
      <c r="X568" s="37">
        <v>0</v>
      </c>
      <c r="Y568" s="37">
        <v>0</v>
      </c>
      <c r="Z568" s="37"/>
      <c r="AA568" s="37">
        <v>0</v>
      </c>
      <c r="AB568" s="37">
        <v>0</v>
      </c>
      <c r="AC568" s="37">
        <v>0</v>
      </c>
      <c r="AD568" s="37">
        <v>0</v>
      </c>
      <c r="AE568" s="37">
        <v>0</v>
      </c>
      <c r="AF568" s="37">
        <v>0</v>
      </c>
      <c r="AG568" s="37">
        <v>0</v>
      </c>
      <c r="AH568" s="37">
        <v>0</v>
      </c>
      <c r="AI568" s="37">
        <v>0</v>
      </c>
      <c r="AJ568" s="37">
        <v>0</v>
      </c>
      <c r="AK568" s="37">
        <v>0</v>
      </c>
      <c r="AL568" s="37">
        <v>0</v>
      </c>
      <c r="AM568" s="37">
        <v>0</v>
      </c>
      <c r="AN568" s="37">
        <v>0</v>
      </c>
      <c r="AO568" s="37">
        <v>1</v>
      </c>
      <c r="AP568" s="37">
        <v>1</v>
      </c>
      <c r="AQ568" s="37">
        <v>1</v>
      </c>
      <c r="AR568" s="37">
        <v>1</v>
      </c>
      <c r="AS568" s="37">
        <v>1</v>
      </c>
      <c r="AT568" s="37">
        <v>1</v>
      </c>
      <c r="AU568" s="37">
        <v>1</v>
      </c>
      <c r="AV568" s="37">
        <v>0</v>
      </c>
      <c r="AW568" s="37">
        <v>0</v>
      </c>
      <c r="AX568" s="37">
        <v>1</v>
      </c>
      <c r="AY568" s="37">
        <v>1</v>
      </c>
      <c r="AZ568" s="37">
        <v>1</v>
      </c>
      <c r="BA568" s="74">
        <v>1</v>
      </c>
      <c r="BB568" s="37">
        <v>0</v>
      </c>
      <c r="BC568" s="37">
        <v>1</v>
      </c>
      <c r="BD568" s="37">
        <v>0</v>
      </c>
      <c r="BE568" s="37">
        <v>0</v>
      </c>
      <c r="BF568" s="37">
        <v>0</v>
      </c>
      <c r="BG568" s="37">
        <v>0</v>
      </c>
      <c r="BH568" s="52">
        <v>0</v>
      </c>
      <c r="BI568" s="37">
        <v>0</v>
      </c>
      <c r="BJ568" s="52">
        <v>0</v>
      </c>
      <c r="BK568" s="37">
        <v>0</v>
      </c>
      <c r="BL568" s="52">
        <v>0</v>
      </c>
      <c r="BM568" s="37">
        <v>0</v>
      </c>
      <c r="BN568" s="37">
        <v>0</v>
      </c>
      <c r="BO568" s="37">
        <v>0</v>
      </c>
      <c r="BP568" s="37">
        <v>0</v>
      </c>
      <c r="BQ568" s="37">
        <v>0</v>
      </c>
      <c r="BR568" s="37">
        <v>0</v>
      </c>
      <c r="BS568" s="37">
        <v>1</v>
      </c>
      <c r="BT568" s="37">
        <v>1</v>
      </c>
      <c r="BU568" s="37">
        <v>1</v>
      </c>
      <c r="BV568" s="37">
        <v>1</v>
      </c>
      <c r="BW568" s="37">
        <v>1</v>
      </c>
      <c r="BX568" s="37">
        <v>0</v>
      </c>
      <c r="BY568" s="37">
        <v>0</v>
      </c>
      <c r="BZ568" s="37">
        <v>0</v>
      </c>
      <c r="CA568" s="37">
        <v>0</v>
      </c>
      <c r="CB568" s="37">
        <v>0</v>
      </c>
      <c r="CC568" s="90">
        <v>0</v>
      </c>
      <c r="CD568" s="37">
        <v>0</v>
      </c>
      <c r="CE568" s="37">
        <v>0</v>
      </c>
      <c r="CF568" s="37">
        <v>0</v>
      </c>
      <c r="CG568" s="37">
        <v>0</v>
      </c>
      <c r="CH568" s="37">
        <v>0</v>
      </c>
      <c r="CI568" s="37">
        <v>0</v>
      </c>
      <c r="CJ568" s="37">
        <v>0</v>
      </c>
      <c r="CK568" s="37">
        <v>0</v>
      </c>
      <c r="CL568" s="37">
        <v>0</v>
      </c>
      <c r="CM568" s="37">
        <v>0</v>
      </c>
      <c r="CN568" s="37">
        <v>0</v>
      </c>
      <c r="CO568" s="37">
        <v>0</v>
      </c>
      <c r="CP568" s="37">
        <v>0</v>
      </c>
      <c r="CQ568" s="37">
        <v>0</v>
      </c>
      <c r="CR568" s="37">
        <v>0</v>
      </c>
      <c r="CS568" s="37">
        <v>0</v>
      </c>
      <c r="CT568" s="37">
        <v>0</v>
      </c>
      <c r="CU568" s="37">
        <v>0</v>
      </c>
      <c r="CV568" s="37">
        <v>0</v>
      </c>
      <c r="CW568" s="75">
        <v>0</v>
      </c>
      <c r="CX568" s="37">
        <f t="shared" si="21"/>
        <v>17</v>
      </c>
      <c r="CY568" s="37">
        <v>1</v>
      </c>
      <c r="CZ568" s="37">
        <v>0</v>
      </c>
      <c r="DA568" s="37">
        <v>0</v>
      </c>
      <c r="DB568" s="37">
        <v>1</v>
      </c>
      <c r="DC568" s="77" t="s">
        <v>3319</v>
      </c>
      <c r="DD568" s="77" t="s">
        <v>308</v>
      </c>
      <c r="DE568" s="37"/>
      <c r="DF568" s="37"/>
      <c r="DG568" s="37"/>
      <c r="DH568" s="37"/>
      <c r="DI568" s="37"/>
      <c r="DJ568" s="37"/>
      <c r="DK568" s="37"/>
      <c r="DL568" s="37">
        <v>0</v>
      </c>
      <c r="DM568" s="37"/>
      <c r="DN568" s="37">
        <v>1</v>
      </c>
      <c r="DO568" s="37">
        <v>1847</v>
      </c>
      <c r="DP568" s="78" t="s">
        <v>3320</v>
      </c>
      <c r="DQ568" s="37" t="s">
        <v>3316</v>
      </c>
      <c r="DR568" s="37" t="s">
        <v>460</v>
      </c>
      <c r="DS568" s="37" t="s">
        <v>3320</v>
      </c>
    </row>
    <row r="569" spans="1:123" s="38" customFormat="1" ht="15.75" customHeight="1" x14ac:dyDescent="0.3">
      <c r="A569" s="37" t="s">
        <v>26</v>
      </c>
      <c r="B569" s="74" t="s">
        <v>3306</v>
      </c>
      <c r="C569" s="48" t="s">
        <v>3321</v>
      </c>
      <c r="D569" s="37"/>
      <c r="E569" s="37"/>
      <c r="F569" s="37" t="s">
        <v>122</v>
      </c>
      <c r="G569" s="37"/>
      <c r="H569" s="37" t="s">
        <v>454</v>
      </c>
      <c r="I569" s="37" t="s">
        <v>52</v>
      </c>
      <c r="J569" s="37" t="s">
        <v>52</v>
      </c>
      <c r="K569" s="37" t="s">
        <v>52</v>
      </c>
      <c r="L569" s="37" t="s">
        <v>52</v>
      </c>
      <c r="M569" s="37" t="s">
        <v>52</v>
      </c>
      <c r="N569" s="37"/>
      <c r="O569" s="37" t="s">
        <v>300</v>
      </c>
      <c r="P569" s="37" t="s">
        <v>3322</v>
      </c>
      <c r="Q569" s="37" t="s">
        <v>3323</v>
      </c>
      <c r="R569" s="37">
        <v>0</v>
      </c>
      <c r="S569" s="37">
        <v>0</v>
      </c>
      <c r="T569" s="37">
        <v>0</v>
      </c>
      <c r="U569" s="37">
        <v>0</v>
      </c>
      <c r="V569" s="37">
        <v>0</v>
      </c>
      <c r="W569" s="37">
        <v>0</v>
      </c>
      <c r="X569" s="37">
        <v>0</v>
      </c>
      <c r="Y569" s="37">
        <v>0</v>
      </c>
      <c r="Z569" s="37"/>
      <c r="AA569" s="37">
        <v>0</v>
      </c>
      <c r="AB569" s="37">
        <v>0</v>
      </c>
      <c r="AC569" s="37">
        <v>0</v>
      </c>
      <c r="AD569" s="37">
        <v>0</v>
      </c>
      <c r="AE569" s="37">
        <v>0</v>
      </c>
      <c r="AF569" s="37">
        <v>0</v>
      </c>
      <c r="AG569" s="37">
        <v>0</v>
      </c>
      <c r="AH569" s="37">
        <v>0</v>
      </c>
      <c r="AI569" s="37">
        <v>0</v>
      </c>
      <c r="AJ569" s="37">
        <v>0</v>
      </c>
      <c r="AK569" s="37">
        <v>0</v>
      </c>
      <c r="AL569" s="37">
        <v>0</v>
      </c>
      <c r="AM569" s="37">
        <v>0</v>
      </c>
      <c r="AN569" s="37">
        <v>0</v>
      </c>
      <c r="AO569" s="37">
        <v>0</v>
      </c>
      <c r="AP569" s="37">
        <v>0</v>
      </c>
      <c r="AQ569" s="37">
        <v>0</v>
      </c>
      <c r="AR569" s="37">
        <v>0</v>
      </c>
      <c r="AS569" s="37">
        <v>0</v>
      </c>
      <c r="AT569" s="37">
        <v>0</v>
      </c>
      <c r="AU569" s="37">
        <v>0</v>
      </c>
      <c r="AV569" s="37">
        <v>0</v>
      </c>
      <c r="AW569" s="37">
        <v>0</v>
      </c>
      <c r="AX569" s="37">
        <v>0</v>
      </c>
      <c r="AY569" s="37">
        <v>0</v>
      </c>
      <c r="AZ569" s="37">
        <v>0</v>
      </c>
      <c r="BA569" s="37">
        <v>0</v>
      </c>
      <c r="BB569" s="37">
        <v>0</v>
      </c>
      <c r="BC569" s="37">
        <v>0</v>
      </c>
      <c r="BD569" s="37">
        <v>0</v>
      </c>
      <c r="BE569" s="37">
        <v>0</v>
      </c>
      <c r="BF569" s="37">
        <v>0</v>
      </c>
      <c r="BG569" s="37">
        <v>0</v>
      </c>
      <c r="BH569" s="52">
        <v>0</v>
      </c>
      <c r="BI569" s="37">
        <v>0</v>
      </c>
      <c r="BJ569" s="52">
        <v>0</v>
      </c>
      <c r="BK569" s="37">
        <v>0</v>
      </c>
      <c r="BL569" s="52">
        <v>0</v>
      </c>
      <c r="BM569" s="37">
        <v>0</v>
      </c>
      <c r="BN569" s="37">
        <v>0</v>
      </c>
      <c r="BO569" s="37">
        <v>0</v>
      </c>
      <c r="BP569" s="37">
        <v>0</v>
      </c>
      <c r="BQ569" s="37">
        <v>0</v>
      </c>
      <c r="BR569" s="37">
        <v>0</v>
      </c>
      <c r="BS569" s="37">
        <v>1</v>
      </c>
      <c r="BT569" s="37">
        <v>0</v>
      </c>
      <c r="BU569" s="37">
        <v>0</v>
      </c>
      <c r="BV569" s="37">
        <v>1</v>
      </c>
      <c r="BW569" s="37">
        <v>0</v>
      </c>
      <c r="BX569" s="37">
        <v>0</v>
      </c>
      <c r="BY569" s="37">
        <v>0</v>
      </c>
      <c r="BZ569" s="37">
        <v>0</v>
      </c>
      <c r="CA569" s="37">
        <v>0</v>
      </c>
      <c r="CB569" s="37">
        <v>0</v>
      </c>
      <c r="CC569" s="90">
        <v>0</v>
      </c>
      <c r="CD569" s="37">
        <v>0</v>
      </c>
      <c r="CE569" s="37">
        <v>0</v>
      </c>
      <c r="CF569" s="37">
        <v>0</v>
      </c>
      <c r="CG569" s="37">
        <v>0</v>
      </c>
      <c r="CH569" s="37">
        <v>0</v>
      </c>
      <c r="CI569" s="37">
        <v>0</v>
      </c>
      <c r="CJ569" s="37">
        <v>0</v>
      </c>
      <c r="CK569" s="37">
        <v>0</v>
      </c>
      <c r="CL569" s="37">
        <v>0</v>
      </c>
      <c r="CM569" s="37">
        <v>0</v>
      </c>
      <c r="CN569" s="37">
        <v>0</v>
      </c>
      <c r="CO569" s="37">
        <v>0</v>
      </c>
      <c r="CP569" s="37">
        <v>0</v>
      </c>
      <c r="CQ569" s="37">
        <v>0</v>
      </c>
      <c r="CR569" s="37">
        <v>0</v>
      </c>
      <c r="CS569" s="37">
        <v>0</v>
      </c>
      <c r="CT569" s="37">
        <v>0</v>
      </c>
      <c r="CU569" s="37">
        <v>0</v>
      </c>
      <c r="CV569" s="37">
        <v>0</v>
      </c>
      <c r="CW569" s="75">
        <v>0</v>
      </c>
      <c r="CX569" s="37">
        <f t="shared" si="21"/>
        <v>2</v>
      </c>
      <c r="CY569" s="37">
        <v>1</v>
      </c>
      <c r="CZ569" s="37">
        <v>0</v>
      </c>
      <c r="DA569" s="37">
        <v>0</v>
      </c>
      <c r="DB569" s="37">
        <v>1</v>
      </c>
      <c r="DC569" s="77" t="s">
        <v>865</v>
      </c>
      <c r="DD569" s="77" t="s">
        <v>307</v>
      </c>
      <c r="DE569" s="37"/>
      <c r="DF569" s="37"/>
      <c r="DG569" s="37"/>
      <c r="DH569" s="37"/>
      <c r="DI569" s="37"/>
      <c r="DJ569" s="37"/>
      <c r="DK569" s="37"/>
      <c r="DL569" s="37">
        <v>0</v>
      </c>
      <c r="DM569" s="37"/>
      <c r="DN569" s="37">
        <v>1</v>
      </c>
      <c r="DO569" s="37">
        <v>1957</v>
      </c>
      <c r="DP569" s="71" t="s">
        <v>3324</v>
      </c>
      <c r="DQ569" s="37" t="s">
        <v>3321</v>
      </c>
      <c r="DR569" s="37" t="s">
        <v>460</v>
      </c>
      <c r="DS569" s="37" t="s">
        <v>3324</v>
      </c>
    </row>
    <row r="570" spans="1:123" s="38" customFormat="1" ht="15.75" customHeight="1" x14ac:dyDescent="0.3">
      <c r="A570" s="37" t="s">
        <v>26</v>
      </c>
      <c r="B570" s="74" t="s">
        <v>3325</v>
      </c>
      <c r="C570" s="102" t="s">
        <v>3326</v>
      </c>
      <c r="D570" s="37"/>
      <c r="E570" s="37"/>
      <c r="F570" s="37" t="s">
        <v>122</v>
      </c>
      <c r="G570" s="37"/>
      <c r="H570" s="37" t="s">
        <v>454</v>
      </c>
      <c r="I570" s="37" t="s">
        <v>56</v>
      </c>
      <c r="J570" s="37" t="s">
        <v>173</v>
      </c>
      <c r="K570" s="37" t="s">
        <v>471</v>
      </c>
      <c r="L570" s="37"/>
      <c r="M570" s="37" t="s">
        <v>272</v>
      </c>
      <c r="N570" s="37"/>
      <c r="O570" s="37" t="s">
        <v>299</v>
      </c>
      <c r="P570" s="37" t="s">
        <v>3327</v>
      </c>
      <c r="Q570" s="37" t="s">
        <v>3220</v>
      </c>
      <c r="R570" s="37">
        <v>0</v>
      </c>
      <c r="S570" s="37">
        <v>0</v>
      </c>
      <c r="T570" s="37">
        <v>0</v>
      </c>
      <c r="U570" s="37">
        <v>0</v>
      </c>
      <c r="V570" s="37">
        <v>0</v>
      </c>
      <c r="W570" s="37">
        <v>0</v>
      </c>
      <c r="X570" s="37">
        <v>0</v>
      </c>
      <c r="Y570" s="37">
        <v>0</v>
      </c>
      <c r="Z570" s="37"/>
      <c r="AA570" s="37">
        <v>0</v>
      </c>
      <c r="AB570" s="37">
        <v>0</v>
      </c>
      <c r="AC570" s="37">
        <v>0</v>
      </c>
      <c r="AD570" s="37">
        <v>0</v>
      </c>
      <c r="AE570" s="37">
        <v>0</v>
      </c>
      <c r="AF570" s="37">
        <v>0</v>
      </c>
      <c r="AG570" s="37">
        <v>0</v>
      </c>
      <c r="AH570" s="37">
        <v>0</v>
      </c>
      <c r="AI570" s="37">
        <v>0</v>
      </c>
      <c r="AJ570" s="37">
        <v>0</v>
      </c>
      <c r="AK570" s="37">
        <v>0</v>
      </c>
      <c r="AL570" s="37">
        <v>0</v>
      </c>
      <c r="AM570" s="37">
        <v>0</v>
      </c>
      <c r="AN570" s="37">
        <v>0</v>
      </c>
      <c r="AO570" s="37">
        <v>0</v>
      </c>
      <c r="AP570" s="37">
        <v>0</v>
      </c>
      <c r="AQ570" s="37">
        <v>0</v>
      </c>
      <c r="AR570" s="37">
        <v>0</v>
      </c>
      <c r="AS570" s="37">
        <v>0</v>
      </c>
      <c r="AT570" s="37">
        <v>0</v>
      </c>
      <c r="AU570" s="37">
        <v>0</v>
      </c>
      <c r="AV570" s="37">
        <v>0</v>
      </c>
      <c r="AW570" s="37">
        <v>0</v>
      </c>
      <c r="AX570" s="37">
        <v>0</v>
      </c>
      <c r="AY570" s="37">
        <v>0</v>
      </c>
      <c r="AZ570" s="37">
        <v>0</v>
      </c>
      <c r="BA570" s="37">
        <v>0</v>
      </c>
      <c r="BB570" s="37">
        <v>1</v>
      </c>
      <c r="BC570" s="37">
        <v>0</v>
      </c>
      <c r="BD570" s="37">
        <v>0</v>
      </c>
      <c r="BE570" s="37">
        <v>0</v>
      </c>
      <c r="BF570" s="37">
        <v>0</v>
      </c>
      <c r="BG570" s="37">
        <v>0</v>
      </c>
      <c r="BH570" s="52">
        <v>0</v>
      </c>
      <c r="BI570" s="37">
        <v>0</v>
      </c>
      <c r="BJ570" s="52">
        <v>0</v>
      </c>
      <c r="BK570" s="37">
        <v>0</v>
      </c>
      <c r="BL570" s="52">
        <v>0</v>
      </c>
      <c r="BM570" s="37">
        <v>0</v>
      </c>
      <c r="BN570" s="37">
        <v>0</v>
      </c>
      <c r="BO570" s="37">
        <v>0</v>
      </c>
      <c r="BP570" s="37">
        <v>0</v>
      </c>
      <c r="BQ570" s="37">
        <v>0</v>
      </c>
      <c r="BR570" s="37">
        <v>0</v>
      </c>
      <c r="BS570" s="37">
        <v>0</v>
      </c>
      <c r="BT570" s="37">
        <v>0</v>
      </c>
      <c r="BU570" s="37">
        <v>0</v>
      </c>
      <c r="BV570" s="37">
        <v>0</v>
      </c>
      <c r="BW570" s="37">
        <v>0</v>
      </c>
      <c r="BX570" s="37">
        <v>0</v>
      </c>
      <c r="BY570" s="37">
        <v>0</v>
      </c>
      <c r="BZ570" s="37">
        <v>0</v>
      </c>
      <c r="CA570" s="37">
        <v>0</v>
      </c>
      <c r="CB570" s="37">
        <v>0</v>
      </c>
      <c r="CC570" s="90">
        <v>0</v>
      </c>
      <c r="CD570" s="37">
        <v>0</v>
      </c>
      <c r="CE570" s="37">
        <v>0</v>
      </c>
      <c r="CF570" s="37">
        <v>0</v>
      </c>
      <c r="CG570" s="37">
        <v>0</v>
      </c>
      <c r="CH570" s="37">
        <v>0</v>
      </c>
      <c r="CI570" s="37">
        <v>0</v>
      </c>
      <c r="CJ570" s="37">
        <v>0</v>
      </c>
      <c r="CK570" s="37">
        <v>0</v>
      </c>
      <c r="CL570" s="37">
        <v>0</v>
      </c>
      <c r="CM570" s="37">
        <v>0</v>
      </c>
      <c r="CN570" s="37">
        <v>0</v>
      </c>
      <c r="CO570" s="37">
        <v>0</v>
      </c>
      <c r="CP570" s="37">
        <v>0</v>
      </c>
      <c r="CQ570" s="37">
        <v>0</v>
      </c>
      <c r="CR570" s="37">
        <v>0</v>
      </c>
      <c r="CS570" s="37">
        <v>0</v>
      </c>
      <c r="CT570" s="37">
        <v>0</v>
      </c>
      <c r="CU570" s="37">
        <v>0</v>
      </c>
      <c r="CV570" s="37">
        <v>0</v>
      </c>
      <c r="CW570" s="75">
        <v>0</v>
      </c>
      <c r="CX570" s="37">
        <f t="shared" si="21"/>
        <v>1</v>
      </c>
      <c r="CY570" s="37">
        <v>1</v>
      </c>
      <c r="CZ570" s="37">
        <v>0</v>
      </c>
      <c r="DA570" s="37">
        <v>0</v>
      </c>
      <c r="DB570" s="37">
        <v>0</v>
      </c>
      <c r="DC570" s="77" t="s">
        <v>3328</v>
      </c>
      <c r="DD570" s="77" t="s">
        <v>309</v>
      </c>
      <c r="DE570" s="37" t="s">
        <v>726</v>
      </c>
      <c r="DF570" s="37">
        <v>1</v>
      </c>
      <c r="DG570" s="37"/>
      <c r="DH570" s="37"/>
      <c r="DI570" s="110"/>
      <c r="DJ570" s="110"/>
      <c r="DK570" s="110"/>
      <c r="DL570" s="37">
        <v>0</v>
      </c>
      <c r="DM570" s="110"/>
      <c r="DN570" s="37">
        <v>1</v>
      </c>
      <c r="DO570" s="37">
        <v>1966</v>
      </c>
      <c r="DP570" s="78" t="s">
        <v>3329</v>
      </c>
      <c r="DQ570" s="37" t="s">
        <v>3326</v>
      </c>
      <c r="DR570" s="37" t="s">
        <v>460</v>
      </c>
      <c r="DS570" s="37" t="s">
        <v>3329</v>
      </c>
    </row>
    <row r="571" spans="1:123" s="38" customFormat="1" ht="15.75" customHeight="1" x14ac:dyDescent="0.3">
      <c r="A571" s="25" t="s">
        <v>26</v>
      </c>
      <c r="B571" s="58" t="s">
        <v>3330</v>
      </c>
      <c r="C571" s="48" t="s">
        <v>3331</v>
      </c>
      <c r="D571" s="25"/>
      <c r="E571" s="25"/>
      <c r="F571" s="25" t="s">
        <v>91</v>
      </c>
      <c r="G571" s="25"/>
      <c r="H571" s="25" t="s">
        <v>454</v>
      </c>
      <c r="I571" s="25" t="s">
        <v>10</v>
      </c>
      <c r="J571" s="25" t="s">
        <v>156</v>
      </c>
      <c r="K571" s="25" t="s">
        <v>62</v>
      </c>
      <c r="L571" s="25"/>
      <c r="M571" s="25" t="s">
        <v>257</v>
      </c>
      <c r="N571" s="25"/>
      <c r="O571" s="25" t="s">
        <v>299</v>
      </c>
      <c r="P571" s="25" t="s">
        <v>3332</v>
      </c>
      <c r="Q571" s="25" t="s">
        <v>591</v>
      </c>
      <c r="R571" s="59">
        <v>0</v>
      </c>
      <c r="S571" s="59">
        <v>0</v>
      </c>
      <c r="T571" s="59">
        <v>0</v>
      </c>
      <c r="U571" s="59">
        <v>0</v>
      </c>
      <c r="V571" s="59">
        <v>0</v>
      </c>
      <c r="W571" s="59">
        <v>0</v>
      </c>
      <c r="X571" s="59">
        <v>0</v>
      </c>
      <c r="Y571" s="59">
        <v>0</v>
      </c>
      <c r="Z571" s="59"/>
      <c r="AA571" s="60">
        <v>0</v>
      </c>
      <c r="AB571" s="61">
        <v>0</v>
      </c>
      <c r="AC571" s="61">
        <v>0</v>
      </c>
      <c r="AD571" s="61">
        <v>0</v>
      </c>
      <c r="AE571" s="61">
        <v>0</v>
      </c>
      <c r="AF571" s="61">
        <v>0</v>
      </c>
      <c r="AG571" s="61">
        <v>0</v>
      </c>
      <c r="AH571" s="61">
        <v>0</v>
      </c>
      <c r="AI571" s="61">
        <v>0</v>
      </c>
      <c r="AJ571" s="61">
        <v>0</v>
      </c>
      <c r="AK571" s="61">
        <v>0</v>
      </c>
      <c r="AL571" s="61">
        <v>0</v>
      </c>
      <c r="AM571" s="61">
        <v>0</v>
      </c>
      <c r="AN571" s="61">
        <v>0</v>
      </c>
      <c r="AO571" s="62">
        <v>0</v>
      </c>
      <c r="AP571" s="62">
        <v>0</v>
      </c>
      <c r="AQ571" s="62">
        <v>0</v>
      </c>
      <c r="AR571" s="62">
        <v>0</v>
      </c>
      <c r="AS571" s="62">
        <v>0</v>
      </c>
      <c r="AT571" s="62">
        <v>0</v>
      </c>
      <c r="AU571" s="62">
        <v>0</v>
      </c>
      <c r="AV571" s="62">
        <v>0</v>
      </c>
      <c r="AW571" s="62">
        <v>0</v>
      </c>
      <c r="AX571" s="62">
        <v>0</v>
      </c>
      <c r="AY571" s="62">
        <v>0</v>
      </c>
      <c r="AZ571" s="62">
        <v>0</v>
      </c>
      <c r="BA571" s="62">
        <v>0</v>
      </c>
      <c r="BB571" s="62">
        <v>0</v>
      </c>
      <c r="BC571" s="62">
        <v>0</v>
      </c>
      <c r="BD571" s="62">
        <v>0</v>
      </c>
      <c r="BE571" s="63">
        <v>0</v>
      </c>
      <c r="BF571" s="63">
        <v>0</v>
      </c>
      <c r="BG571" s="63">
        <v>0</v>
      </c>
      <c r="BH571" s="52">
        <v>0</v>
      </c>
      <c r="BI571" s="63">
        <v>0</v>
      </c>
      <c r="BJ571" s="52">
        <v>0</v>
      </c>
      <c r="BK571" s="63">
        <v>0</v>
      </c>
      <c r="BL571" s="52">
        <v>0</v>
      </c>
      <c r="BM571" s="63">
        <v>0</v>
      </c>
      <c r="BN571" s="63">
        <v>0</v>
      </c>
      <c r="BO571" s="63">
        <v>1</v>
      </c>
      <c r="BP571" s="63">
        <v>0</v>
      </c>
      <c r="BQ571" s="64">
        <v>0</v>
      </c>
      <c r="BR571" s="64">
        <v>0</v>
      </c>
      <c r="BS571" s="65">
        <v>0</v>
      </c>
      <c r="BT571" s="65">
        <v>0</v>
      </c>
      <c r="BU571" s="65">
        <v>0</v>
      </c>
      <c r="BV571" s="65">
        <v>0</v>
      </c>
      <c r="BW571" s="65">
        <v>0</v>
      </c>
      <c r="BX571" s="65">
        <v>0</v>
      </c>
      <c r="BY571" s="65">
        <v>0</v>
      </c>
      <c r="BZ571" s="65">
        <v>0</v>
      </c>
      <c r="CA571" s="65">
        <v>0</v>
      </c>
      <c r="CB571" s="65">
        <v>0</v>
      </c>
      <c r="CC571" s="66">
        <v>0</v>
      </c>
      <c r="CD571" s="67">
        <v>0</v>
      </c>
      <c r="CE571" s="67">
        <v>0</v>
      </c>
      <c r="CF571" s="67">
        <v>0</v>
      </c>
      <c r="CG571" s="67">
        <v>0</v>
      </c>
      <c r="CH571" s="67">
        <v>0</v>
      </c>
      <c r="CI571" s="67">
        <v>0</v>
      </c>
      <c r="CJ571" s="67">
        <v>0</v>
      </c>
      <c r="CK571" s="67">
        <v>0</v>
      </c>
      <c r="CL571" s="67">
        <v>0</v>
      </c>
      <c r="CM571" s="67">
        <v>0</v>
      </c>
      <c r="CN571" s="67">
        <v>0</v>
      </c>
      <c r="CO571" s="67">
        <v>0</v>
      </c>
      <c r="CP571" s="67">
        <v>0</v>
      </c>
      <c r="CQ571" s="67">
        <v>0</v>
      </c>
      <c r="CR571" s="67">
        <v>0</v>
      </c>
      <c r="CS571" s="67">
        <v>0</v>
      </c>
      <c r="CT571" s="67">
        <v>0</v>
      </c>
      <c r="CU571" s="67">
        <v>0</v>
      </c>
      <c r="CV571" s="67">
        <v>0</v>
      </c>
      <c r="CW571" s="68">
        <v>0</v>
      </c>
      <c r="CX571" s="25">
        <f t="shared" si="21"/>
        <v>1</v>
      </c>
      <c r="CY571" s="25">
        <v>1</v>
      </c>
      <c r="CZ571" s="25">
        <v>0</v>
      </c>
      <c r="DA571" s="25">
        <v>0</v>
      </c>
      <c r="DB571" s="25">
        <v>0</v>
      </c>
      <c r="DC571" s="69" t="s">
        <v>3333</v>
      </c>
      <c r="DD571" s="69" t="s">
        <v>321</v>
      </c>
      <c r="DE571" s="25" t="s">
        <v>3334</v>
      </c>
      <c r="DF571" s="25"/>
      <c r="DG571" s="70"/>
      <c r="DH571" s="25"/>
      <c r="DI571" s="37"/>
      <c r="DJ571" s="37"/>
      <c r="DK571" s="37"/>
      <c r="DL571" s="37">
        <v>0</v>
      </c>
      <c r="DM571" s="37"/>
      <c r="DN571" s="37">
        <v>1</v>
      </c>
      <c r="DO571" s="37">
        <v>1936</v>
      </c>
      <c r="DP571" s="38" t="s">
        <v>3335</v>
      </c>
      <c r="DQ571" s="37" t="s">
        <v>3336</v>
      </c>
      <c r="DR571" s="37">
        <v>2014</v>
      </c>
      <c r="DS571" s="71" t="s">
        <v>3337</v>
      </c>
    </row>
    <row r="572" spans="1:123" s="38" customFormat="1" ht="15.75" customHeight="1" x14ac:dyDescent="0.3">
      <c r="A572" s="25" t="s">
        <v>26</v>
      </c>
      <c r="B572" s="25" t="s">
        <v>3338</v>
      </c>
      <c r="C572" s="48" t="s">
        <v>3339</v>
      </c>
      <c r="D572" s="25"/>
      <c r="E572" s="25"/>
      <c r="F572" s="25" t="s">
        <v>171</v>
      </c>
      <c r="G572" s="25"/>
      <c r="H572" s="25" t="s">
        <v>605</v>
      </c>
      <c r="I572" s="25" t="s">
        <v>13</v>
      </c>
      <c r="J572" s="25" t="s">
        <v>222</v>
      </c>
      <c r="K572" s="25"/>
      <c r="L572" s="25"/>
      <c r="M572" s="25"/>
      <c r="N572" s="25"/>
      <c r="O572" s="25"/>
      <c r="P572" s="25" t="s">
        <v>3340</v>
      </c>
      <c r="Q572" s="25" t="s">
        <v>606</v>
      </c>
      <c r="R572" s="59">
        <v>0</v>
      </c>
      <c r="S572" s="59">
        <v>0</v>
      </c>
      <c r="T572" s="59">
        <v>0</v>
      </c>
      <c r="U572" s="59">
        <v>0</v>
      </c>
      <c r="V572" s="59">
        <v>0</v>
      </c>
      <c r="W572" s="59"/>
      <c r="X572" s="59">
        <v>0</v>
      </c>
      <c r="Y572" s="59"/>
      <c r="Z572" s="59"/>
      <c r="AA572" s="60"/>
      <c r="AB572" s="61"/>
      <c r="AC572" s="61"/>
      <c r="AD572" s="61"/>
      <c r="AE572" s="61"/>
      <c r="AF572" s="61"/>
      <c r="AG572" s="61"/>
      <c r="AH572" s="61"/>
      <c r="AI572" s="61"/>
      <c r="AJ572" s="61"/>
      <c r="AK572" s="61"/>
      <c r="AL572" s="61"/>
      <c r="AM572" s="61"/>
      <c r="AN572" s="61"/>
      <c r="AO572" s="62"/>
      <c r="AP572" s="62"/>
      <c r="AQ572" s="62"/>
      <c r="AR572" s="62"/>
      <c r="AS572" s="62"/>
      <c r="AT572" s="62"/>
      <c r="AU572" s="62"/>
      <c r="AV572" s="62"/>
      <c r="AW572" s="62"/>
      <c r="AX572" s="62"/>
      <c r="AY572" s="62"/>
      <c r="AZ572" s="62"/>
      <c r="BA572" s="62"/>
      <c r="BB572" s="62"/>
      <c r="BC572" s="62"/>
      <c r="BD572" s="62"/>
      <c r="BE572" s="63"/>
      <c r="BF572" s="63"/>
      <c r="BG572" s="63"/>
      <c r="BH572" s="52"/>
      <c r="BI572" s="63"/>
      <c r="BJ572" s="52"/>
      <c r="BK572" s="63"/>
      <c r="BL572" s="52"/>
      <c r="BM572" s="63"/>
      <c r="BN572" s="63">
        <v>1</v>
      </c>
      <c r="BO572" s="63"/>
      <c r="BP572" s="63">
        <v>1</v>
      </c>
      <c r="BQ572" s="64"/>
      <c r="BR572" s="64"/>
      <c r="BS572" s="65"/>
      <c r="BT572" s="65"/>
      <c r="BU572" s="65"/>
      <c r="BV572" s="65"/>
      <c r="BW572" s="65"/>
      <c r="BX572" s="65"/>
      <c r="BY572" s="65"/>
      <c r="BZ572" s="65"/>
      <c r="CA572" s="65"/>
      <c r="CB572" s="65"/>
      <c r="CC572" s="66"/>
      <c r="CD572" s="67"/>
      <c r="CE572" s="67"/>
      <c r="CF572" s="67"/>
      <c r="CG572" s="67"/>
      <c r="CH572" s="67"/>
      <c r="CI572" s="67"/>
      <c r="CJ572" s="67"/>
      <c r="CK572" s="67"/>
      <c r="CL572" s="67"/>
      <c r="CM572" s="67"/>
      <c r="CN572" s="67"/>
      <c r="CO572" s="67"/>
      <c r="CP572" s="67"/>
      <c r="CQ572" s="67"/>
      <c r="CR572" s="67"/>
      <c r="CS572" s="67"/>
      <c r="CT572" s="67"/>
      <c r="CU572" s="67"/>
      <c r="CV572" s="67"/>
      <c r="CW572" s="68"/>
      <c r="CX572" s="25"/>
      <c r="CY572" s="25"/>
      <c r="CZ572" s="25"/>
      <c r="DA572" s="25"/>
      <c r="DB572" s="25"/>
      <c r="DC572" s="69" t="s">
        <v>1020</v>
      </c>
      <c r="DD572" s="69" t="s">
        <v>305</v>
      </c>
      <c r="DE572" s="25"/>
      <c r="DF572" s="25"/>
      <c r="DG572" s="70"/>
      <c r="DH572" s="25"/>
      <c r="DI572" s="37"/>
      <c r="DJ572" s="37"/>
      <c r="DK572" s="37"/>
      <c r="DL572" s="37">
        <v>0</v>
      </c>
      <c r="DM572" s="37"/>
      <c r="DN572" s="37">
        <v>1</v>
      </c>
      <c r="DO572" s="37">
        <v>1941</v>
      </c>
      <c r="DP572" s="78" t="s">
        <v>3341</v>
      </c>
      <c r="DQ572" s="48" t="s">
        <v>3339</v>
      </c>
      <c r="DR572" s="37" t="s">
        <v>460</v>
      </c>
      <c r="DS572" s="78" t="s">
        <v>3341</v>
      </c>
    </row>
    <row r="573" spans="1:123" s="38" customFormat="1" ht="15.75" customHeight="1" x14ac:dyDescent="0.3">
      <c r="A573" s="37" t="s">
        <v>26</v>
      </c>
      <c r="B573" s="37" t="s">
        <v>3338</v>
      </c>
      <c r="C573" s="48" t="s">
        <v>3342</v>
      </c>
      <c r="D573" s="37"/>
      <c r="E573" s="37"/>
      <c r="F573" s="37" t="s">
        <v>171</v>
      </c>
      <c r="G573" s="37"/>
      <c r="H573" s="37" t="s">
        <v>3343</v>
      </c>
      <c r="I573" s="37" t="s">
        <v>56</v>
      </c>
      <c r="J573" s="37" t="s">
        <v>205</v>
      </c>
      <c r="K573" s="37"/>
      <c r="L573" s="37"/>
      <c r="M573" s="37"/>
      <c r="N573" s="37"/>
      <c r="O573" s="37"/>
      <c r="P573" s="37" t="s">
        <v>3344</v>
      </c>
      <c r="Q573" s="37" t="s">
        <v>3345</v>
      </c>
      <c r="R573" s="37">
        <v>0</v>
      </c>
      <c r="S573" s="37">
        <v>0</v>
      </c>
      <c r="T573" s="37">
        <v>0</v>
      </c>
      <c r="U573" s="37">
        <v>0</v>
      </c>
      <c r="V573" s="37">
        <v>0</v>
      </c>
      <c r="W573" s="37"/>
      <c r="X573" s="37">
        <v>0</v>
      </c>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52"/>
      <c r="BI573" s="37"/>
      <c r="BJ573" s="52"/>
      <c r="BK573" s="37">
        <v>1</v>
      </c>
      <c r="BL573" s="52"/>
      <c r="BM573" s="37"/>
      <c r="BN573" s="37">
        <v>1</v>
      </c>
      <c r="BO573" s="37"/>
      <c r="BP573" s="37">
        <v>1</v>
      </c>
      <c r="BQ573" s="37"/>
      <c r="BR573" s="37"/>
      <c r="BS573" s="37"/>
      <c r="BT573" s="37"/>
      <c r="BU573" s="37"/>
      <c r="BV573" s="37"/>
      <c r="BW573" s="37"/>
      <c r="BX573" s="37"/>
      <c r="BY573" s="37"/>
      <c r="BZ573" s="37"/>
      <c r="CA573" s="37"/>
      <c r="CB573" s="37"/>
      <c r="CC573" s="90"/>
      <c r="CD573" s="37"/>
      <c r="CE573" s="37"/>
      <c r="CF573" s="37"/>
      <c r="CG573" s="37"/>
      <c r="CH573" s="37"/>
      <c r="CI573" s="37"/>
      <c r="CJ573" s="37"/>
      <c r="CK573" s="37"/>
      <c r="CL573" s="37"/>
      <c r="CM573" s="37"/>
      <c r="CN573" s="37"/>
      <c r="CO573" s="37"/>
      <c r="CP573" s="37"/>
      <c r="CQ573" s="37"/>
      <c r="CR573" s="37"/>
      <c r="CS573" s="37"/>
      <c r="CT573" s="37"/>
      <c r="CU573" s="37"/>
      <c r="CV573" s="37"/>
      <c r="CW573" s="75"/>
      <c r="CX573" s="37"/>
      <c r="CY573" s="37"/>
      <c r="CZ573" s="37"/>
      <c r="DA573" s="37"/>
      <c r="DB573" s="37"/>
      <c r="DC573" s="77" t="s">
        <v>1035</v>
      </c>
      <c r="DD573" s="77" t="s">
        <v>305</v>
      </c>
      <c r="DE573" s="37"/>
      <c r="DF573" s="37"/>
      <c r="DG573" s="37" t="s">
        <v>762</v>
      </c>
      <c r="DH573" s="37"/>
      <c r="DI573" s="37"/>
      <c r="DJ573" s="37"/>
      <c r="DK573" s="37"/>
      <c r="DL573" s="37">
        <v>1</v>
      </c>
      <c r="DM573" s="37"/>
      <c r="DN573" s="37">
        <v>1</v>
      </c>
      <c r="DO573" s="37">
        <v>1877</v>
      </c>
      <c r="DP573" s="71" t="s">
        <v>3346</v>
      </c>
      <c r="DQ573" s="48" t="s">
        <v>3342</v>
      </c>
      <c r="DR573" s="37" t="s">
        <v>460</v>
      </c>
      <c r="DS573" s="71" t="s">
        <v>3346</v>
      </c>
    </row>
    <row r="574" spans="1:123" s="38" customFormat="1" ht="15.75" customHeight="1" x14ac:dyDescent="0.3">
      <c r="A574" s="38" t="s">
        <v>69</v>
      </c>
      <c r="B574" s="47" t="s">
        <v>3347</v>
      </c>
      <c r="C574" s="48" t="s">
        <v>3348</v>
      </c>
      <c r="F574" s="38" t="s">
        <v>91</v>
      </c>
      <c r="G574" s="38" t="s">
        <v>2043</v>
      </c>
      <c r="H574" s="38" t="s">
        <v>454</v>
      </c>
      <c r="I574" s="38" t="s">
        <v>56</v>
      </c>
      <c r="J574" s="38" t="s">
        <v>173</v>
      </c>
      <c r="K574" s="38" t="s">
        <v>471</v>
      </c>
      <c r="M574" s="38" t="s">
        <v>274</v>
      </c>
      <c r="O574" s="38" t="s">
        <v>299</v>
      </c>
      <c r="P574" s="38" t="s">
        <v>3349</v>
      </c>
      <c r="Q574" s="50" t="s">
        <v>2791</v>
      </c>
      <c r="R574" s="38">
        <v>0</v>
      </c>
      <c r="S574" s="38">
        <v>0</v>
      </c>
      <c r="T574" s="38">
        <v>0</v>
      </c>
      <c r="U574" s="38">
        <v>0</v>
      </c>
      <c r="V574" s="38">
        <v>0</v>
      </c>
      <c r="W574" s="38">
        <v>0</v>
      </c>
      <c r="X574" s="38">
        <v>0</v>
      </c>
      <c r="Y574" s="38">
        <v>0</v>
      </c>
      <c r="AA574" s="38">
        <v>0</v>
      </c>
      <c r="AB574" s="38">
        <v>0</v>
      </c>
      <c r="AC574" s="38">
        <v>0</v>
      </c>
      <c r="AD574" s="38">
        <v>0</v>
      </c>
      <c r="AE574" s="38">
        <v>0</v>
      </c>
      <c r="AF574" s="38">
        <v>0</v>
      </c>
      <c r="AG574" s="38">
        <v>0</v>
      </c>
      <c r="AH574" s="38">
        <v>0</v>
      </c>
      <c r="AI574" s="38">
        <v>0</v>
      </c>
      <c r="AJ574" s="38">
        <v>0</v>
      </c>
      <c r="AK574" s="38">
        <v>0</v>
      </c>
      <c r="AL574" s="38">
        <v>0</v>
      </c>
      <c r="AM574" s="38">
        <v>0</v>
      </c>
      <c r="AN574" s="38">
        <v>0</v>
      </c>
      <c r="AO574" s="38">
        <v>0</v>
      </c>
      <c r="AP574" s="38">
        <v>0</v>
      </c>
      <c r="AQ574" s="38">
        <v>0</v>
      </c>
      <c r="AR574" s="38">
        <v>0</v>
      </c>
      <c r="AS574" s="38">
        <v>0</v>
      </c>
      <c r="AT574" s="38">
        <v>0</v>
      </c>
      <c r="AU574" s="38">
        <v>0</v>
      </c>
      <c r="AV574" s="38">
        <v>0</v>
      </c>
      <c r="AW574" s="38">
        <v>0</v>
      </c>
      <c r="AX574" s="38">
        <v>0</v>
      </c>
      <c r="AY574" s="38">
        <v>0</v>
      </c>
      <c r="AZ574" s="38">
        <v>0</v>
      </c>
      <c r="BA574" s="38">
        <v>0</v>
      </c>
      <c r="BB574" s="38">
        <v>1</v>
      </c>
      <c r="BC574" s="38">
        <v>0</v>
      </c>
      <c r="BD574" s="38">
        <v>0</v>
      </c>
      <c r="BE574" s="38">
        <v>0</v>
      </c>
      <c r="BF574" s="38">
        <v>0</v>
      </c>
      <c r="BG574" s="38">
        <v>0</v>
      </c>
      <c r="BH574" s="43">
        <v>0</v>
      </c>
      <c r="BI574" s="38">
        <v>0</v>
      </c>
      <c r="BJ574" s="43">
        <v>0</v>
      </c>
      <c r="BK574" s="38">
        <v>0</v>
      </c>
      <c r="BL574" s="43">
        <v>0</v>
      </c>
      <c r="BM574" s="38">
        <v>0</v>
      </c>
      <c r="BN574" s="38">
        <v>0</v>
      </c>
      <c r="BO574" s="38">
        <v>0</v>
      </c>
      <c r="BP574" s="38">
        <v>0</v>
      </c>
      <c r="BQ574" s="38">
        <v>0</v>
      </c>
      <c r="BR574" s="38">
        <v>0</v>
      </c>
      <c r="BS574" s="38">
        <v>0</v>
      </c>
      <c r="BT574" s="38">
        <v>0</v>
      </c>
      <c r="BU574" s="38">
        <v>0</v>
      </c>
      <c r="BV574" s="38">
        <v>0</v>
      </c>
      <c r="BW574" s="38">
        <v>0</v>
      </c>
      <c r="BX574" s="38">
        <v>0</v>
      </c>
      <c r="BY574" s="38">
        <v>0</v>
      </c>
      <c r="BZ574" s="38">
        <v>0</v>
      </c>
      <c r="CA574" s="38">
        <v>0</v>
      </c>
      <c r="CB574" s="38">
        <v>0</v>
      </c>
      <c r="CC574" s="49">
        <v>0</v>
      </c>
      <c r="CD574" s="38">
        <v>0</v>
      </c>
      <c r="CE574" s="38">
        <v>0</v>
      </c>
      <c r="CF574" s="38">
        <v>0</v>
      </c>
      <c r="CG574" s="38">
        <v>0</v>
      </c>
      <c r="CH574" s="38">
        <v>0</v>
      </c>
      <c r="CI574" s="38">
        <v>0</v>
      </c>
      <c r="CJ574" s="38">
        <v>0</v>
      </c>
      <c r="CK574" s="38">
        <v>0</v>
      </c>
      <c r="CL574" s="38">
        <v>0</v>
      </c>
      <c r="CM574" s="38">
        <v>0</v>
      </c>
      <c r="CN574" s="38">
        <v>0</v>
      </c>
      <c r="CO574" s="38">
        <v>0</v>
      </c>
      <c r="CP574" s="38">
        <v>0</v>
      </c>
      <c r="CQ574" s="38">
        <v>0</v>
      </c>
      <c r="CR574" s="38">
        <v>0</v>
      </c>
      <c r="CS574" s="38">
        <v>0</v>
      </c>
      <c r="CT574" s="38">
        <v>0</v>
      </c>
      <c r="CU574" s="38">
        <v>0</v>
      </c>
      <c r="CV574" s="38">
        <v>0</v>
      </c>
      <c r="CW574" s="50">
        <v>0</v>
      </c>
      <c r="CX574" s="38">
        <f t="shared" ref="CX574:CX579" si="22">SUM(AA574:CW574)</f>
        <v>1</v>
      </c>
      <c r="CY574" s="38">
        <v>1</v>
      </c>
      <c r="CZ574" s="38">
        <v>0</v>
      </c>
      <c r="DA574" s="38">
        <v>0</v>
      </c>
      <c r="DB574" s="38">
        <v>0</v>
      </c>
      <c r="DC574" s="38" t="s">
        <v>1420</v>
      </c>
      <c r="DD574" s="38" t="s">
        <v>309</v>
      </c>
      <c r="DE574" s="38" t="s">
        <v>726</v>
      </c>
      <c r="DF574" s="38">
        <v>1</v>
      </c>
      <c r="DL574" s="38">
        <v>0</v>
      </c>
      <c r="DN574" s="38">
        <v>1</v>
      </c>
      <c r="DO574" s="38">
        <v>1908</v>
      </c>
      <c r="DP574" s="38" t="s">
        <v>3350</v>
      </c>
      <c r="DQ574" s="48" t="s">
        <v>3351</v>
      </c>
      <c r="DR574" s="38" t="s">
        <v>580</v>
      </c>
      <c r="DS574" s="38" t="s">
        <v>3350</v>
      </c>
    </row>
    <row r="575" spans="1:123" s="38" customFormat="1" ht="15.75" customHeight="1" x14ac:dyDescent="0.3">
      <c r="A575" s="38" t="s">
        <v>69</v>
      </c>
      <c r="B575" s="47" t="s">
        <v>3347</v>
      </c>
      <c r="C575" s="48" t="s">
        <v>3352</v>
      </c>
      <c r="F575" s="38" t="s">
        <v>91</v>
      </c>
      <c r="G575" s="38" t="s">
        <v>479</v>
      </c>
      <c r="H575" s="38" t="s">
        <v>454</v>
      </c>
      <c r="I575" s="38" t="s">
        <v>56</v>
      </c>
      <c r="J575" s="38" t="s">
        <v>173</v>
      </c>
      <c r="K575" s="38" t="s">
        <v>471</v>
      </c>
      <c r="M575" s="38" t="s">
        <v>272</v>
      </c>
      <c r="O575" s="38" t="s">
        <v>300</v>
      </c>
      <c r="P575" s="81" t="s">
        <v>3353</v>
      </c>
      <c r="Q575" s="50" t="s">
        <v>3354</v>
      </c>
      <c r="R575" s="38">
        <v>0</v>
      </c>
      <c r="S575" s="38">
        <v>0</v>
      </c>
      <c r="T575" s="38">
        <v>0</v>
      </c>
      <c r="U575" s="38">
        <v>0</v>
      </c>
      <c r="V575" s="38">
        <v>0</v>
      </c>
      <c r="W575" s="38">
        <v>0</v>
      </c>
      <c r="X575" s="38">
        <v>0</v>
      </c>
      <c r="Y575" s="38">
        <v>0</v>
      </c>
      <c r="AA575" s="38">
        <v>0</v>
      </c>
      <c r="AB575" s="38">
        <v>0</v>
      </c>
      <c r="AC575" s="38">
        <v>0</v>
      </c>
      <c r="AD575" s="38">
        <v>0</v>
      </c>
      <c r="AE575" s="38">
        <v>0</v>
      </c>
      <c r="AF575" s="38">
        <v>0</v>
      </c>
      <c r="AG575" s="38">
        <v>0</v>
      </c>
      <c r="AH575" s="38">
        <v>0</v>
      </c>
      <c r="AI575" s="38">
        <v>0</v>
      </c>
      <c r="AJ575" s="38">
        <v>0</v>
      </c>
      <c r="AK575" s="38">
        <v>0</v>
      </c>
      <c r="AL575" s="38">
        <v>1</v>
      </c>
      <c r="AM575" s="38">
        <v>0</v>
      </c>
      <c r="AN575" s="38">
        <v>0</v>
      </c>
      <c r="AO575" s="38">
        <v>0</v>
      </c>
      <c r="AP575" s="38">
        <v>0</v>
      </c>
      <c r="AQ575" s="38">
        <v>0</v>
      </c>
      <c r="AR575" s="38">
        <v>0</v>
      </c>
      <c r="AS575" s="38">
        <v>0</v>
      </c>
      <c r="AT575" s="38">
        <v>0</v>
      </c>
      <c r="AU575" s="38">
        <v>0</v>
      </c>
      <c r="AV575" s="38">
        <v>1</v>
      </c>
      <c r="AW575" s="38">
        <v>0</v>
      </c>
      <c r="AX575" s="38">
        <v>0</v>
      </c>
      <c r="AY575" s="38">
        <v>0</v>
      </c>
      <c r="AZ575" s="38">
        <v>0</v>
      </c>
      <c r="BA575" s="47">
        <v>1</v>
      </c>
      <c r="BB575" s="38">
        <v>0</v>
      </c>
      <c r="BC575" s="38">
        <v>0</v>
      </c>
      <c r="BD575" s="38">
        <v>0</v>
      </c>
      <c r="BE575" s="38">
        <v>0</v>
      </c>
      <c r="BF575" s="38">
        <v>0</v>
      </c>
      <c r="BG575" s="38">
        <v>0</v>
      </c>
      <c r="BH575" s="43">
        <v>0</v>
      </c>
      <c r="BI575" s="38">
        <v>0</v>
      </c>
      <c r="BJ575" s="43">
        <v>0</v>
      </c>
      <c r="BK575" s="38">
        <v>0</v>
      </c>
      <c r="BL575" s="43">
        <v>0</v>
      </c>
      <c r="BM575" s="38">
        <v>0</v>
      </c>
      <c r="BN575" s="38">
        <v>0</v>
      </c>
      <c r="BO575" s="38">
        <v>0</v>
      </c>
      <c r="BP575" s="38">
        <v>0</v>
      </c>
      <c r="BQ575" s="38">
        <v>0</v>
      </c>
      <c r="BR575" s="38">
        <v>0</v>
      </c>
      <c r="BS575" s="38">
        <v>1</v>
      </c>
      <c r="BT575" s="38">
        <v>0</v>
      </c>
      <c r="BU575" s="38">
        <v>1</v>
      </c>
      <c r="BV575" s="38">
        <v>1</v>
      </c>
      <c r="BW575" s="38">
        <v>1</v>
      </c>
      <c r="BX575" s="38">
        <v>0</v>
      </c>
      <c r="BY575" s="38">
        <v>0</v>
      </c>
      <c r="BZ575" s="38">
        <v>0</v>
      </c>
      <c r="CA575" s="38">
        <v>0</v>
      </c>
      <c r="CB575" s="38">
        <v>0</v>
      </c>
      <c r="CC575" s="49">
        <v>0</v>
      </c>
      <c r="CD575" s="38">
        <v>0</v>
      </c>
      <c r="CE575" s="38">
        <v>0</v>
      </c>
      <c r="CF575" s="38">
        <v>0</v>
      </c>
      <c r="CG575" s="38">
        <v>0</v>
      </c>
      <c r="CH575" s="38">
        <v>0</v>
      </c>
      <c r="CI575" s="38">
        <v>0</v>
      </c>
      <c r="CJ575" s="38">
        <v>0</v>
      </c>
      <c r="CK575" s="38">
        <v>0</v>
      </c>
      <c r="CL575" s="38">
        <v>0</v>
      </c>
      <c r="CM575" s="38">
        <v>0</v>
      </c>
      <c r="CN575" s="38">
        <v>0</v>
      </c>
      <c r="CO575" s="38">
        <v>0</v>
      </c>
      <c r="CP575" s="38">
        <v>0</v>
      </c>
      <c r="CQ575" s="38">
        <v>0</v>
      </c>
      <c r="CR575" s="38">
        <v>0</v>
      </c>
      <c r="CS575" s="38">
        <v>0</v>
      </c>
      <c r="CT575" s="38">
        <v>0</v>
      </c>
      <c r="CU575" s="38">
        <v>0</v>
      </c>
      <c r="CV575" s="38">
        <v>0</v>
      </c>
      <c r="CW575" s="50">
        <v>0</v>
      </c>
      <c r="CX575" s="38">
        <f t="shared" si="22"/>
        <v>7</v>
      </c>
      <c r="CY575" s="38">
        <v>1</v>
      </c>
      <c r="CZ575" s="38">
        <v>0</v>
      </c>
      <c r="DA575" s="38">
        <v>0</v>
      </c>
      <c r="DB575" s="38">
        <v>1</v>
      </c>
      <c r="DC575" s="38" t="s">
        <v>3355</v>
      </c>
      <c r="DD575" s="38" t="s">
        <v>308</v>
      </c>
      <c r="DF575" s="38">
        <v>1</v>
      </c>
      <c r="DL575" s="38">
        <v>0</v>
      </c>
      <c r="DN575" s="38">
        <v>1</v>
      </c>
      <c r="DO575" s="38">
        <v>1908</v>
      </c>
      <c r="DP575" s="38" t="s">
        <v>3356</v>
      </c>
      <c r="DQ575" s="48" t="s">
        <v>3352</v>
      </c>
      <c r="DR575" s="38" t="s">
        <v>580</v>
      </c>
      <c r="DS575" s="38" t="s">
        <v>3356</v>
      </c>
    </row>
    <row r="576" spans="1:123" s="38" customFormat="1" ht="15.75" customHeight="1" x14ac:dyDescent="0.3">
      <c r="A576" s="38" t="s">
        <v>69</v>
      </c>
      <c r="B576" s="47" t="s">
        <v>3357</v>
      </c>
      <c r="C576" s="48" t="s">
        <v>3358</v>
      </c>
      <c r="F576" s="38" t="s">
        <v>122</v>
      </c>
      <c r="H576" s="38" t="s">
        <v>454</v>
      </c>
      <c r="I576" s="38" t="s">
        <v>56</v>
      </c>
      <c r="J576" s="38" t="s">
        <v>173</v>
      </c>
      <c r="K576" s="38" t="s">
        <v>471</v>
      </c>
      <c r="M576" s="38" t="s">
        <v>272</v>
      </c>
      <c r="O576" s="38" t="s">
        <v>299</v>
      </c>
      <c r="Q576" s="50" t="s">
        <v>3359</v>
      </c>
      <c r="R576" s="38">
        <v>0</v>
      </c>
      <c r="S576" s="38">
        <v>0</v>
      </c>
      <c r="T576" s="38">
        <v>0</v>
      </c>
      <c r="U576" s="38">
        <v>0</v>
      </c>
      <c r="V576" s="38">
        <v>0</v>
      </c>
      <c r="W576" s="38">
        <v>0</v>
      </c>
      <c r="X576" s="38">
        <v>0</v>
      </c>
      <c r="Y576" s="38">
        <v>0</v>
      </c>
      <c r="AA576" s="38">
        <v>0</v>
      </c>
      <c r="AB576" s="38">
        <v>0</v>
      </c>
      <c r="AC576" s="38">
        <v>0</v>
      </c>
      <c r="AD576" s="38">
        <v>0</v>
      </c>
      <c r="AE576" s="38">
        <v>0</v>
      </c>
      <c r="AF576" s="38">
        <v>0</v>
      </c>
      <c r="AG576" s="38">
        <v>0</v>
      </c>
      <c r="AH576" s="38">
        <v>0</v>
      </c>
      <c r="AI576" s="38">
        <v>0</v>
      </c>
      <c r="AJ576" s="38">
        <v>0</v>
      </c>
      <c r="AK576" s="38">
        <v>0</v>
      </c>
      <c r="AL576" s="38">
        <v>1</v>
      </c>
      <c r="AM576" s="38">
        <v>0</v>
      </c>
      <c r="AN576" s="38">
        <v>0</v>
      </c>
      <c r="AO576" s="38">
        <v>0</v>
      </c>
      <c r="AP576" s="38">
        <v>0</v>
      </c>
      <c r="AQ576" s="38">
        <v>0</v>
      </c>
      <c r="AR576" s="38">
        <v>0</v>
      </c>
      <c r="AS576" s="38">
        <v>0</v>
      </c>
      <c r="AT576" s="38">
        <v>0</v>
      </c>
      <c r="AU576" s="38">
        <v>0</v>
      </c>
      <c r="AV576" s="38">
        <v>0</v>
      </c>
      <c r="AW576" s="38">
        <v>0</v>
      </c>
      <c r="AX576" s="38">
        <v>0</v>
      </c>
      <c r="AY576" s="38">
        <v>0</v>
      </c>
      <c r="AZ576" s="38">
        <v>0</v>
      </c>
      <c r="BA576" s="38">
        <v>0</v>
      </c>
      <c r="BB576" s="38">
        <v>0</v>
      </c>
      <c r="BC576" s="38">
        <v>0</v>
      </c>
      <c r="BD576" s="38">
        <v>0</v>
      </c>
      <c r="BE576" s="38">
        <v>0</v>
      </c>
      <c r="BF576" s="38">
        <v>0</v>
      </c>
      <c r="BG576" s="38">
        <v>0</v>
      </c>
      <c r="BH576" s="43">
        <v>0</v>
      </c>
      <c r="BI576" s="38">
        <v>0</v>
      </c>
      <c r="BJ576" s="43">
        <v>0</v>
      </c>
      <c r="BK576" s="38">
        <v>0</v>
      </c>
      <c r="BL576" s="43">
        <v>0</v>
      </c>
      <c r="BM576" s="38">
        <v>0</v>
      </c>
      <c r="BN576" s="38">
        <v>0</v>
      </c>
      <c r="BO576" s="38">
        <v>0</v>
      </c>
      <c r="BP576" s="38">
        <v>0</v>
      </c>
      <c r="BQ576" s="38">
        <v>0</v>
      </c>
      <c r="BR576" s="38">
        <v>0</v>
      </c>
      <c r="BS576" s="38">
        <v>0</v>
      </c>
      <c r="BT576" s="38">
        <v>0</v>
      </c>
      <c r="BU576" s="38">
        <v>0</v>
      </c>
      <c r="BV576" s="38">
        <v>0</v>
      </c>
      <c r="BW576" s="38">
        <v>0</v>
      </c>
      <c r="BX576" s="38">
        <v>0</v>
      </c>
      <c r="BY576" s="38">
        <v>0</v>
      </c>
      <c r="BZ576" s="38">
        <v>0</v>
      </c>
      <c r="CA576" s="38">
        <v>0</v>
      </c>
      <c r="CB576" s="38">
        <v>0</v>
      </c>
      <c r="CC576" s="49">
        <v>0</v>
      </c>
      <c r="CD576" s="38">
        <v>0</v>
      </c>
      <c r="CE576" s="38">
        <v>0</v>
      </c>
      <c r="CF576" s="38">
        <v>0</v>
      </c>
      <c r="CG576" s="38">
        <v>0</v>
      </c>
      <c r="CH576" s="38">
        <v>0</v>
      </c>
      <c r="CI576" s="38">
        <v>0</v>
      </c>
      <c r="CJ576" s="38">
        <v>0</v>
      </c>
      <c r="CK576" s="38">
        <v>0</v>
      </c>
      <c r="CL576" s="38">
        <v>0</v>
      </c>
      <c r="CM576" s="38">
        <v>0</v>
      </c>
      <c r="CN576" s="38">
        <v>0</v>
      </c>
      <c r="CO576" s="38">
        <v>0</v>
      </c>
      <c r="CP576" s="38">
        <v>0</v>
      </c>
      <c r="CQ576" s="38">
        <v>0</v>
      </c>
      <c r="CR576" s="38">
        <v>0</v>
      </c>
      <c r="CS576" s="38">
        <v>0</v>
      </c>
      <c r="CT576" s="38">
        <v>0</v>
      </c>
      <c r="CU576" s="38">
        <v>0</v>
      </c>
      <c r="CV576" s="38">
        <v>0</v>
      </c>
      <c r="CW576" s="50">
        <v>0</v>
      </c>
      <c r="CX576" s="38">
        <f t="shared" si="22"/>
        <v>1</v>
      </c>
      <c r="CY576" s="38">
        <v>1</v>
      </c>
      <c r="CZ576" s="38">
        <v>0</v>
      </c>
      <c r="DA576" s="38">
        <v>0</v>
      </c>
      <c r="DB576" s="38">
        <v>0</v>
      </c>
      <c r="DC576" s="38" t="s">
        <v>1214</v>
      </c>
      <c r="DD576" s="38" t="s">
        <v>307</v>
      </c>
      <c r="DF576" s="38">
        <v>1</v>
      </c>
      <c r="DG576" s="38" t="s">
        <v>3360</v>
      </c>
      <c r="DH576" s="38" t="s">
        <v>3361</v>
      </c>
      <c r="DI576" s="38">
        <v>1</v>
      </c>
      <c r="DJ576" s="38" t="s">
        <v>546</v>
      </c>
      <c r="DL576" s="38">
        <v>1</v>
      </c>
      <c r="DM576" s="38" t="s">
        <v>595</v>
      </c>
      <c r="DN576" s="38">
        <v>1</v>
      </c>
      <c r="DO576" s="38">
        <v>1968</v>
      </c>
      <c r="DP576" s="38" t="s">
        <v>3362</v>
      </c>
      <c r="DQ576" s="48" t="s">
        <v>3358</v>
      </c>
      <c r="DR576" s="38" t="s">
        <v>580</v>
      </c>
      <c r="DS576" s="38" t="s">
        <v>3362</v>
      </c>
    </row>
    <row r="577" spans="1:196" s="38" customFormat="1" ht="15.75" customHeight="1" x14ac:dyDescent="0.3">
      <c r="A577" s="38" t="s">
        <v>69</v>
      </c>
      <c r="B577" s="47" t="s">
        <v>3357</v>
      </c>
      <c r="C577" s="48" t="s">
        <v>3363</v>
      </c>
      <c r="D577" s="38" t="s">
        <v>3364</v>
      </c>
      <c r="F577" s="38" t="s">
        <v>145</v>
      </c>
      <c r="H577" s="38" t="s">
        <v>3049</v>
      </c>
      <c r="I577" s="38" t="s">
        <v>56</v>
      </c>
      <c r="J577" s="38" t="s">
        <v>173</v>
      </c>
      <c r="K577" s="38" t="s">
        <v>471</v>
      </c>
      <c r="M577" s="38" t="s">
        <v>274</v>
      </c>
      <c r="O577" s="38" t="s">
        <v>299</v>
      </c>
      <c r="P577" s="38" t="s">
        <v>3365</v>
      </c>
      <c r="Q577" s="50" t="s">
        <v>3366</v>
      </c>
      <c r="R577" s="38">
        <v>0</v>
      </c>
      <c r="S577" s="38">
        <v>0</v>
      </c>
      <c r="T577" s="38">
        <v>0</v>
      </c>
      <c r="U577" s="38">
        <v>0</v>
      </c>
      <c r="V577" s="38">
        <v>0</v>
      </c>
      <c r="W577" s="38">
        <v>0</v>
      </c>
      <c r="X577" s="38">
        <v>0</v>
      </c>
      <c r="Y577" s="38">
        <v>0</v>
      </c>
      <c r="Z577" s="38">
        <v>0</v>
      </c>
      <c r="AA577" s="38">
        <v>0</v>
      </c>
      <c r="AB577" s="38">
        <v>0</v>
      </c>
      <c r="AC577" s="38">
        <v>0</v>
      </c>
      <c r="AD577" s="38">
        <v>0</v>
      </c>
      <c r="AE577" s="38">
        <v>0</v>
      </c>
      <c r="AF577" s="38">
        <v>0</v>
      </c>
      <c r="AG577" s="38">
        <v>0</v>
      </c>
      <c r="AH577" s="38">
        <v>0</v>
      </c>
      <c r="AI577" s="38">
        <v>0</v>
      </c>
      <c r="AJ577" s="38">
        <v>0</v>
      </c>
      <c r="AK577" s="38">
        <v>0</v>
      </c>
      <c r="AL577" s="38">
        <v>1</v>
      </c>
      <c r="AM577" s="38">
        <v>0</v>
      </c>
      <c r="AN577" s="38">
        <v>0</v>
      </c>
      <c r="AO577" s="38">
        <v>0</v>
      </c>
      <c r="AP577" s="38">
        <v>0</v>
      </c>
      <c r="AQ577" s="38">
        <v>0</v>
      </c>
      <c r="AR577" s="38">
        <v>0</v>
      </c>
      <c r="AS577" s="38">
        <v>0</v>
      </c>
      <c r="AT577" s="38">
        <v>0</v>
      </c>
      <c r="AU577" s="38">
        <v>0</v>
      </c>
      <c r="AV577" s="38">
        <v>0</v>
      </c>
      <c r="AW577" s="38">
        <v>0</v>
      </c>
      <c r="AX577" s="38">
        <v>0</v>
      </c>
      <c r="AY577" s="38">
        <v>0</v>
      </c>
      <c r="AZ577" s="38">
        <v>0</v>
      </c>
      <c r="BA577" s="38">
        <v>0</v>
      </c>
      <c r="BB577" s="38">
        <v>0</v>
      </c>
      <c r="BC577" s="38">
        <v>0</v>
      </c>
      <c r="BD577" s="38">
        <v>0</v>
      </c>
      <c r="BE577" s="38">
        <v>0</v>
      </c>
      <c r="BF577" s="38">
        <v>0</v>
      </c>
      <c r="BG577" s="38">
        <v>0</v>
      </c>
      <c r="BH577" s="43">
        <v>0</v>
      </c>
      <c r="BI577" s="38">
        <v>0</v>
      </c>
      <c r="BJ577" s="43">
        <v>0</v>
      </c>
      <c r="BK577" s="38">
        <v>0</v>
      </c>
      <c r="BL577" s="43">
        <v>0</v>
      </c>
      <c r="BM577" s="38">
        <v>0</v>
      </c>
      <c r="BN577" s="38">
        <v>0</v>
      </c>
      <c r="BO577" s="38">
        <v>0</v>
      </c>
      <c r="BP577" s="38">
        <v>0</v>
      </c>
      <c r="BQ577" s="38">
        <v>0</v>
      </c>
      <c r="BR577" s="38">
        <v>0</v>
      </c>
      <c r="BS577" s="38">
        <v>0</v>
      </c>
      <c r="BT577" s="38">
        <v>0</v>
      </c>
      <c r="BU577" s="38">
        <v>0</v>
      </c>
      <c r="BV577" s="38">
        <v>0</v>
      </c>
      <c r="BW577" s="38">
        <v>0</v>
      </c>
      <c r="BX577" s="38">
        <v>0</v>
      </c>
      <c r="BY577" s="38">
        <v>0</v>
      </c>
      <c r="BZ577" s="38">
        <v>0</v>
      </c>
      <c r="CA577" s="38">
        <v>0</v>
      </c>
      <c r="CB577" s="38">
        <v>0</v>
      </c>
      <c r="CC577" s="49">
        <v>0</v>
      </c>
      <c r="CD577" s="38">
        <v>0</v>
      </c>
      <c r="CE577" s="38">
        <v>0</v>
      </c>
      <c r="CF577" s="38">
        <v>0</v>
      </c>
      <c r="CG577" s="38">
        <v>0</v>
      </c>
      <c r="CH577" s="38">
        <v>0</v>
      </c>
      <c r="CI577" s="38">
        <v>0</v>
      </c>
      <c r="CJ577" s="38">
        <v>0</v>
      </c>
      <c r="CK577" s="38">
        <v>0</v>
      </c>
      <c r="CL577" s="38">
        <v>0</v>
      </c>
      <c r="CM577" s="38">
        <v>0</v>
      </c>
      <c r="CN577" s="38">
        <v>0</v>
      </c>
      <c r="CO577" s="38">
        <v>0</v>
      </c>
      <c r="CP577" s="38">
        <v>0</v>
      </c>
      <c r="CQ577" s="38">
        <v>0</v>
      </c>
      <c r="CR577" s="38">
        <v>0</v>
      </c>
      <c r="CS577" s="38">
        <v>0</v>
      </c>
      <c r="CT577" s="38">
        <v>0</v>
      </c>
      <c r="CU577" s="38">
        <v>0</v>
      </c>
      <c r="CV577" s="38">
        <v>0</v>
      </c>
      <c r="CW577" s="50">
        <v>0</v>
      </c>
      <c r="CX577" s="38">
        <f t="shared" si="22"/>
        <v>1</v>
      </c>
      <c r="CY577" s="38">
        <v>1</v>
      </c>
      <c r="CZ577" s="38">
        <v>0</v>
      </c>
      <c r="DA577" s="38">
        <v>0</v>
      </c>
      <c r="DB577" s="38">
        <v>0</v>
      </c>
      <c r="DC577" s="38" t="s">
        <v>1214</v>
      </c>
      <c r="DD577" s="38" t="s">
        <v>307</v>
      </c>
      <c r="DE577" s="38" t="s">
        <v>3367</v>
      </c>
      <c r="DF577" s="38">
        <v>1</v>
      </c>
      <c r="DG577" s="38" t="s">
        <v>3368</v>
      </c>
      <c r="DH577" s="38" t="s">
        <v>3369</v>
      </c>
      <c r="DI577" s="38" t="s">
        <v>3369</v>
      </c>
      <c r="DK577" s="38">
        <v>0</v>
      </c>
      <c r="DL577" s="38">
        <v>1</v>
      </c>
      <c r="DM577" s="38" t="s">
        <v>595</v>
      </c>
      <c r="DN577" s="38">
        <v>1</v>
      </c>
      <c r="DO577" s="38">
        <v>2023</v>
      </c>
      <c r="DP577" s="38" t="s">
        <v>3370</v>
      </c>
      <c r="DQ577" s="48" t="s">
        <v>3363</v>
      </c>
      <c r="DR577" s="38" t="s">
        <v>580</v>
      </c>
      <c r="DS577" s="38" t="s">
        <v>3370</v>
      </c>
    </row>
    <row r="578" spans="1:196" s="38" customFormat="1" ht="17.25" customHeight="1" x14ac:dyDescent="0.3">
      <c r="A578" s="38" t="s">
        <v>69</v>
      </c>
      <c r="B578" s="47" t="s">
        <v>3357</v>
      </c>
      <c r="C578" s="48" t="s">
        <v>3371</v>
      </c>
      <c r="F578" s="38" t="s">
        <v>122</v>
      </c>
      <c r="H578" s="38" t="s">
        <v>454</v>
      </c>
      <c r="I578" s="38" t="s">
        <v>56</v>
      </c>
      <c r="J578" s="38" t="s">
        <v>173</v>
      </c>
      <c r="K578" s="38" t="s">
        <v>471</v>
      </c>
      <c r="M578" s="38" t="s">
        <v>274</v>
      </c>
      <c r="O578" s="38" t="s">
        <v>299</v>
      </c>
      <c r="P578" s="81" t="s">
        <v>3372</v>
      </c>
      <c r="Q578" s="38" t="s">
        <v>3373</v>
      </c>
      <c r="R578" s="38">
        <v>0</v>
      </c>
      <c r="S578" s="38">
        <v>0</v>
      </c>
      <c r="T578" s="38">
        <v>0</v>
      </c>
      <c r="U578" s="38">
        <v>0</v>
      </c>
      <c r="V578" s="38">
        <v>0</v>
      </c>
      <c r="W578" s="38">
        <v>0</v>
      </c>
      <c r="X578" s="38">
        <v>0</v>
      </c>
      <c r="Y578" s="38">
        <v>0</v>
      </c>
      <c r="AA578" s="38">
        <v>0</v>
      </c>
      <c r="AB578" s="38">
        <v>0</v>
      </c>
      <c r="AC578" s="38">
        <v>0</v>
      </c>
      <c r="AD578" s="38">
        <v>0</v>
      </c>
      <c r="AE578" s="38">
        <v>0</v>
      </c>
      <c r="AF578" s="38">
        <v>0</v>
      </c>
      <c r="AG578" s="38">
        <v>0</v>
      </c>
      <c r="AH578" s="38">
        <v>0</v>
      </c>
      <c r="AI578" s="38">
        <v>0</v>
      </c>
      <c r="AJ578" s="38">
        <v>0</v>
      </c>
      <c r="AK578" s="38">
        <v>0</v>
      </c>
      <c r="AL578" s="38">
        <v>0</v>
      </c>
      <c r="AM578" s="38">
        <v>0</v>
      </c>
      <c r="AN578" s="38">
        <v>0</v>
      </c>
      <c r="AO578" s="38">
        <v>0</v>
      </c>
      <c r="AP578" s="38">
        <v>0</v>
      </c>
      <c r="AQ578" s="38">
        <v>0</v>
      </c>
      <c r="AR578" s="38">
        <v>0</v>
      </c>
      <c r="AS578" s="38">
        <v>0</v>
      </c>
      <c r="AT578" s="38">
        <v>0</v>
      </c>
      <c r="AU578" s="38">
        <v>0</v>
      </c>
      <c r="AV578" s="38">
        <v>0</v>
      </c>
      <c r="AW578" s="38">
        <v>0</v>
      </c>
      <c r="AX578" s="38">
        <v>0</v>
      </c>
      <c r="AY578" s="38">
        <v>0</v>
      </c>
      <c r="AZ578" s="38">
        <v>0</v>
      </c>
      <c r="BA578" s="38">
        <v>0</v>
      </c>
      <c r="BB578" s="38">
        <v>0</v>
      </c>
      <c r="BC578" s="38">
        <v>0</v>
      </c>
      <c r="BD578" s="38">
        <v>0</v>
      </c>
      <c r="BE578" s="38">
        <v>0</v>
      </c>
      <c r="BF578" s="38">
        <v>0</v>
      </c>
      <c r="BG578" s="38">
        <v>0</v>
      </c>
      <c r="BH578" s="43">
        <v>0</v>
      </c>
      <c r="BI578" s="38">
        <v>0</v>
      </c>
      <c r="BJ578" s="43">
        <v>0</v>
      </c>
      <c r="BK578" s="38">
        <v>0</v>
      </c>
      <c r="BL578" s="43">
        <v>0</v>
      </c>
      <c r="BM578" s="38">
        <v>0</v>
      </c>
      <c r="BN578" s="38">
        <v>0</v>
      </c>
      <c r="BO578" s="38">
        <v>0</v>
      </c>
      <c r="BP578" s="38">
        <v>0</v>
      </c>
      <c r="BQ578" s="38">
        <v>0</v>
      </c>
      <c r="BR578" s="38">
        <v>0</v>
      </c>
      <c r="BS578" s="38">
        <v>0</v>
      </c>
      <c r="BT578" s="38">
        <v>0</v>
      </c>
      <c r="BU578" s="38">
        <v>1</v>
      </c>
      <c r="BV578" s="38">
        <v>0</v>
      </c>
      <c r="BW578" s="38">
        <v>1</v>
      </c>
      <c r="BX578" s="38">
        <v>0</v>
      </c>
      <c r="BY578" s="38">
        <v>0</v>
      </c>
      <c r="BZ578" s="38">
        <v>0</v>
      </c>
      <c r="CA578" s="38">
        <v>0</v>
      </c>
      <c r="CB578" s="38">
        <v>0</v>
      </c>
      <c r="CC578" s="38">
        <v>0</v>
      </c>
      <c r="CD578" s="38">
        <v>0</v>
      </c>
      <c r="CE578" s="38">
        <v>0</v>
      </c>
      <c r="CF578" s="38">
        <v>0</v>
      </c>
      <c r="CG578" s="38">
        <v>0</v>
      </c>
      <c r="CH578" s="38">
        <v>0</v>
      </c>
      <c r="CI578" s="38">
        <v>0</v>
      </c>
      <c r="CJ578" s="38">
        <v>0</v>
      </c>
      <c r="CK578" s="38">
        <v>0</v>
      </c>
      <c r="CL578" s="38">
        <v>0</v>
      </c>
      <c r="CM578" s="38">
        <v>0</v>
      </c>
      <c r="CN578" s="38">
        <v>0</v>
      </c>
      <c r="CO578" s="38">
        <v>0</v>
      </c>
      <c r="CP578" s="38">
        <v>0</v>
      </c>
      <c r="CQ578" s="38">
        <v>0</v>
      </c>
      <c r="CR578" s="38">
        <v>0</v>
      </c>
      <c r="CS578" s="38">
        <v>0</v>
      </c>
      <c r="CT578" s="38">
        <v>0</v>
      </c>
      <c r="CU578" s="38">
        <v>0</v>
      </c>
      <c r="CV578" s="38">
        <v>0</v>
      </c>
      <c r="CW578" s="38">
        <v>0</v>
      </c>
      <c r="CX578" s="38">
        <f t="shared" si="22"/>
        <v>2</v>
      </c>
      <c r="CY578" s="38">
        <v>1</v>
      </c>
      <c r="CZ578" s="38">
        <v>0</v>
      </c>
      <c r="DA578" s="38">
        <v>0</v>
      </c>
      <c r="DB578" s="38">
        <v>1</v>
      </c>
      <c r="DC578" s="38" t="s">
        <v>1128</v>
      </c>
      <c r="DD578" s="38" t="s">
        <v>307</v>
      </c>
      <c r="DE578" s="38" t="s">
        <v>3374</v>
      </c>
      <c r="DL578" s="38">
        <v>0</v>
      </c>
      <c r="DN578" s="38">
        <v>1</v>
      </c>
      <c r="DO578" s="38">
        <v>1806</v>
      </c>
      <c r="DP578" s="38" t="s">
        <v>3375</v>
      </c>
      <c r="DQ578" s="48" t="s">
        <v>3371</v>
      </c>
      <c r="DR578" s="38" t="s">
        <v>580</v>
      </c>
      <c r="DS578" s="38" t="s">
        <v>3375</v>
      </c>
    </row>
    <row r="579" spans="1:196" s="38" customFormat="1" ht="15.75" customHeight="1" x14ac:dyDescent="0.3">
      <c r="A579" s="47" t="s">
        <v>69</v>
      </c>
      <c r="B579" s="38" t="s">
        <v>3357</v>
      </c>
      <c r="C579" s="48" t="s">
        <v>3376</v>
      </c>
      <c r="F579" s="38" t="s">
        <v>91</v>
      </c>
      <c r="G579" s="38" t="s">
        <v>479</v>
      </c>
      <c r="H579" s="38" t="s">
        <v>454</v>
      </c>
      <c r="I579" s="38" t="s">
        <v>56</v>
      </c>
      <c r="J579" s="38" t="s">
        <v>173</v>
      </c>
      <c r="K579" s="38" t="s">
        <v>471</v>
      </c>
      <c r="M579" s="38" t="s">
        <v>272</v>
      </c>
      <c r="O579" s="38" t="s">
        <v>299</v>
      </c>
      <c r="P579" s="38" t="s">
        <v>3377</v>
      </c>
      <c r="Q579" s="50" t="s">
        <v>457</v>
      </c>
      <c r="R579" s="38">
        <v>0</v>
      </c>
      <c r="S579" s="38">
        <v>0</v>
      </c>
      <c r="T579" s="38">
        <v>0</v>
      </c>
      <c r="U579" s="38">
        <v>0</v>
      </c>
      <c r="V579" s="38">
        <v>0</v>
      </c>
      <c r="W579" s="38">
        <v>0</v>
      </c>
      <c r="X579" s="38">
        <v>0</v>
      </c>
      <c r="Y579" s="38">
        <v>0</v>
      </c>
      <c r="AA579" s="38">
        <v>0</v>
      </c>
      <c r="AB579" s="38">
        <v>0</v>
      </c>
      <c r="AC579" s="38">
        <v>0</v>
      </c>
      <c r="AD579" s="38">
        <v>0</v>
      </c>
      <c r="AE579" s="38">
        <v>0</v>
      </c>
      <c r="AF579" s="38">
        <v>0</v>
      </c>
      <c r="AG579" s="38">
        <v>0</v>
      </c>
      <c r="AH579" s="38">
        <v>0</v>
      </c>
      <c r="AI579" s="38">
        <v>0</v>
      </c>
      <c r="AJ579" s="38">
        <v>0</v>
      </c>
      <c r="AK579" s="38">
        <v>0</v>
      </c>
      <c r="AL579" s="38">
        <v>0</v>
      </c>
      <c r="AM579" s="38">
        <v>0</v>
      </c>
      <c r="AN579" s="38">
        <v>0</v>
      </c>
      <c r="AO579" s="38">
        <v>0</v>
      </c>
      <c r="AP579" s="38">
        <v>0</v>
      </c>
      <c r="AQ579" s="38">
        <v>0</v>
      </c>
      <c r="AR579" s="38">
        <v>0</v>
      </c>
      <c r="AS579" s="38">
        <v>0</v>
      </c>
      <c r="AT579" s="38">
        <v>0</v>
      </c>
      <c r="AU579" s="38">
        <v>0</v>
      </c>
      <c r="AV579" s="38">
        <v>0</v>
      </c>
      <c r="AW579" s="38">
        <v>0</v>
      </c>
      <c r="AX579" s="38">
        <v>0</v>
      </c>
      <c r="AY579" s="38">
        <v>0</v>
      </c>
      <c r="AZ579" s="38">
        <v>0</v>
      </c>
      <c r="BA579" s="38">
        <v>0</v>
      </c>
      <c r="BB579" s="38">
        <v>0</v>
      </c>
      <c r="BC579" s="38">
        <v>0</v>
      </c>
      <c r="BD579" s="38">
        <v>0</v>
      </c>
      <c r="BE579" s="38">
        <v>0</v>
      </c>
      <c r="BF579" s="38">
        <v>0</v>
      </c>
      <c r="BG579" s="38">
        <v>0</v>
      </c>
      <c r="BH579" s="43">
        <v>0</v>
      </c>
      <c r="BI579" s="38">
        <v>0</v>
      </c>
      <c r="BJ579" s="43">
        <v>0</v>
      </c>
      <c r="BK579" s="38">
        <v>0</v>
      </c>
      <c r="BL579" s="43">
        <v>0</v>
      </c>
      <c r="BM579" s="38">
        <v>0</v>
      </c>
      <c r="BN579" s="38">
        <v>0</v>
      </c>
      <c r="BO579" s="38">
        <v>0</v>
      </c>
      <c r="BP579" s="38">
        <v>0</v>
      </c>
      <c r="BQ579" s="38">
        <v>0</v>
      </c>
      <c r="BR579" s="38">
        <v>0</v>
      </c>
      <c r="BS579" s="38">
        <v>0</v>
      </c>
      <c r="BT579" s="38">
        <v>0</v>
      </c>
      <c r="BU579" s="38">
        <v>0</v>
      </c>
      <c r="BV579" s="38">
        <v>0</v>
      </c>
      <c r="BW579" s="38">
        <v>0</v>
      </c>
      <c r="BX579" s="38">
        <v>0</v>
      </c>
      <c r="BY579" s="38">
        <v>0</v>
      </c>
      <c r="BZ579" s="38">
        <v>0</v>
      </c>
      <c r="CA579" s="38">
        <v>0</v>
      </c>
      <c r="CB579" s="38">
        <v>0</v>
      </c>
      <c r="CC579" s="49">
        <v>0</v>
      </c>
      <c r="CD579" s="38">
        <v>0</v>
      </c>
      <c r="CE579" s="38">
        <v>0</v>
      </c>
      <c r="CF579" s="38">
        <v>0</v>
      </c>
      <c r="CG579" s="38">
        <v>0</v>
      </c>
      <c r="CH579" s="38">
        <v>0</v>
      </c>
      <c r="CI579" s="38">
        <v>0</v>
      </c>
      <c r="CJ579" s="38">
        <v>0</v>
      </c>
      <c r="CK579" s="38">
        <v>0</v>
      </c>
      <c r="CL579" s="38">
        <v>0</v>
      </c>
      <c r="CM579" s="38">
        <v>0</v>
      </c>
      <c r="CN579" s="38">
        <v>0</v>
      </c>
      <c r="CO579" s="38">
        <v>0</v>
      </c>
      <c r="CP579" s="38">
        <v>1</v>
      </c>
      <c r="CQ579" s="38">
        <v>0</v>
      </c>
      <c r="CR579" s="38">
        <v>0</v>
      </c>
      <c r="CS579" s="38">
        <v>0</v>
      </c>
      <c r="CT579" s="38">
        <v>0</v>
      </c>
      <c r="CU579" s="38">
        <v>0</v>
      </c>
      <c r="CV579" s="38">
        <v>0</v>
      </c>
      <c r="CW579" s="50">
        <v>0</v>
      </c>
      <c r="CX579" s="38">
        <f t="shared" si="22"/>
        <v>1</v>
      </c>
      <c r="CY579" s="38">
        <v>0</v>
      </c>
      <c r="CZ579" s="38">
        <v>1</v>
      </c>
      <c r="DA579" s="38">
        <v>0</v>
      </c>
      <c r="DB579" s="38">
        <v>0</v>
      </c>
      <c r="DC579" s="38" t="s">
        <v>458</v>
      </c>
      <c r="DD579" s="38" t="s">
        <v>306</v>
      </c>
      <c r="DL579" s="38">
        <v>0</v>
      </c>
      <c r="DN579" s="38">
        <v>1</v>
      </c>
      <c r="DO579" s="38">
        <v>1966</v>
      </c>
      <c r="DP579" s="38" t="s">
        <v>3378</v>
      </c>
      <c r="DQ579" s="48" t="s">
        <v>3376</v>
      </c>
      <c r="DR579" s="38" t="s">
        <v>580</v>
      </c>
      <c r="DS579" s="38" t="s">
        <v>3378</v>
      </c>
    </row>
    <row r="580" spans="1:196" s="38" customFormat="1" ht="15.75" customHeight="1" x14ac:dyDescent="0.3">
      <c r="A580" s="38" t="s">
        <v>69</v>
      </c>
      <c r="B580" s="38" t="s">
        <v>3357</v>
      </c>
      <c r="C580" s="38" t="s">
        <v>3379</v>
      </c>
      <c r="F580" s="38" t="s">
        <v>122</v>
      </c>
      <c r="H580" s="38" t="s">
        <v>3380</v>
      </c>
      <c r="I580" s="38" t="s">
        <v>56</v>
      </c>
      <c r="J580" s="38" t="s">
        <v>455</v>
      </c>
      <c r="K580" s="38" t="s">
        <v>269</v>
      </c>
      <c r="M580" s="38" t="s">
        <v>272</v>
      </c>
      <c r="O580" s="38" t="s">
        <v>299</v>
      </c>
      <c r="Q580" s="50" t="s">
        <v>3381</v>
      </c>
      <c r="BH580" s="43"/>
      <c r="BJ580" s="43"/>
      <c r="BL580" s="43"/>
      <c r="CC580" s="49"/>
      <c r="CW580" s="50"/>
      <c r="DC580" s="38" t="s">
        <v>1420</v>
      </c>
      <c r="DD580" s="38" t="s">
        <v>309</v>
      </c>
      <c r="DE580" s="38" t="s">
        <v>726</v>
      </c>
      <c r="DF580" s="38">
        <v>1</v>
      </c>
      <c r="DG580" s="38" t="s">
        <v>595</v>
      </c>
      <c r="DH580" s="38" t="s">
        <v>3382</v>
      </c>
      <c r="DI580" s="38">
        <v>1</v>
      </c>
      <c r="DJ580" s="38" t="s">
        <v>595</v>
      </c>
      <c r="DK580" s="38">
        <v>0</v>
      </c>
      <c r="DL580" s="38">
        <v>1</v>
      </c>
      <c r="DM580" s="38" t="s">
        <v>595</v>
      </c>
      <c r="DN580" s="38">
        <v>1</v>
      </c>
      <c r="DO580" s="38">
        <v>1930</v>
      </c>
      <c r="DP580" s="38" t="s">
        <v>3380</v>
      </c>
      <c r="DQ580" s="38" t="s">
        <v>3379</v>
      </c>
      <c r="DR580" s="38" t="s">
        <v>580</v>
      </c>
      <c r="DS580" s="38" t="s">
        <v>3380</v>
      </c>
    </row>
    <row r="581" spans="1:196" s="38" customFormat="1" ht="15.75" customHeight="1" x14ac:dyDescent="0.3">
      <c r="A581" s="47" t="s">
        <v>69</v>
      </c>
      <c r="B581" s="38" t="s">
        <v>3357</v>
      </c>
      <c r="C581" s="48" t="s">
        <v>3383</v>
      </c>
      <c r="F581" s="38" t="s">
        <v>91</v>
      </c>
      <c r="G581" s="38" t="s">
        <v>479</v>
      </c>
      <c r="H581" s="38" t="s">
        <v>454</v>
      </c>
      <c r="I581" s="38" t="s">
        <v>56</v>
      </c>
      <c r="J581" s="38" t="s">
        <v>173</v>
      </c>
      <c r="K581" s="38" t="s">
        <v>471</v>
      </c>
      <c r="M581" s="38" t="s">
        <v>272</v>
      </c>
      <c r="O581" s="38" t="s">
        <v>299</v>
      </c>
      <c r="P581" s="38" t="s">
        <v>3384</v>
      </c>
      <c r="Q581" s="50" t="s">
        <v>457</v>
      </c>
      <c r="R581" s="38">
        <v>0</v>
      </c>
      <c r="S581" s="38">
        <v>0</v>
      </c>
      <c r="T581" s="38">
        <v>0</v>
      </c>
      <c r="U581" s="38">
        <v>0</v>
      </c>
      <c r="V581" s="38">
        <v>0</v>
      </c>
      <c r="W581" s="38">
        <v>0</v>
      </c>
      <c r="X581" s="38">
        <v>0</v>
      </c>
      <c r="Y581" s="38">
        <v>0</v>
      </c>
      <c r="AA581" s="38">
        <v>0</v>
      </c>
      <c r="AB581" s="38">
        <v>0</v>
      </c>
      <c r="AC581" s="38">
        <v>0</v>
      </c>
      <c r="AD581" s="38">
        <v>0</v>
      </c>
      <c r="AE581" s="38">
        <v>0</v>
      </c>
      <c r="AF581" s="38">
        <v>0</v>
      </c>
      <c r="AG581" s="38">
        <v>0</v>
      </c>
      <c r="AH581" s="38">
        <v>0</v>
      </c>
      <c r="AI581" s="38">
        <v>0</v>
      </c>
      <c r="AJ581" s="38">
        <v>0</v>
      </c>
      <c r="AK581" s="38">
        <v>0</v>
      </c>
      <c r="AL581" s="38">
        <v>0</v>
      </c>
      <c r="AM581" s="38">
        <v>0</v>
      </c>
      <c r="AN581" s="38">
        <v>0</v>
      </c>
      <c r="AO581" s="38">
        <v>0</v>
      </c>
      <c r="AP581" s="38">
        <v>0</v>
      </c>
      <c r="AQ581" s="38">
        <v>0</v>
      </c>
      <c r="AR581" s="38">
        <v>0</v>
      </c>
      <c r="AS581" s="38">
        <v>0</v>
      </c>
      <c r="AT581" s="38">
        <v>0</v>
      </c>
      <c r="AU581" s="38">
        <v>0</v>
      </c>
      <c r="AV581" s="38">
        <v>0</v>
      </c>
      <c r="AW581" s="38">
        <v>0</v>
      </c>
      <c r="AX581" s="38">
        <v>0</v>
      </c>
      <c r="AY581" s="38">
        <v>0</v>
      </c>
      <c r="AZ581" s="38">
        <v>0</v>
      </c>
      <c r="BA581" s="38">
        <v>0</v>
      </c>
      <c r="BB581" s="38">
        <v>0</v>
      </c>
      <c r="BC581" s="38">
        <v>0</v>
      </c>
      <c r="BD581" s="38">
        <v>0</v>
      </c>
      <c r="BE581" s="38">
        <v>0</v>
      </c>
      <c r="BF581" s="38">
        <v>0</v>
      </c>
      <c r="BG581" s="38">
        <v>0</v>
      </c>
      <c r="BH581" s="43">
        <v>0</v>
      </c>
      <c r="BI581" s="38">
        <v>0</v>
      </c>
      <c r="BJ581" s="43">
        <v>0</v>
      </c>
      <c r="BK581" s="38">
        <v>0</v>
      </c>
      <c r="BL581" s="43">
        <v>0</v>
      </c>
      <c r="BM581" s="38">
        <v>0</v>
      </c>
      <c r="BN581" s="38">
        <v>0</v>
      </c>
      <c r="BO581" s="38">
        <v>0</v>
      </c>
      <c r="BP581" s="38">
        <v>0</v>
      </c>
      <c r="BQ581" s="38">
        <v>0</v>
      </c>
      <c r="BR581" s="38">
        <v>0</v>
      </c>
      <c r="BS581" s="38">
        <v>0</v>
      </c>
      <c r="BT581" s="38">
        <v>0</v>
      </c>
      <c r="BU581" s="38">
        <v>0</v>
      </c>
      <c r="BV581" s="38">
        <v>0</v>
      </c>
      <c r="BW581" s="38">
        <v>0</v>
      </c>
      <c r="BX581" s="38">
        <v>0</v>
      </c>
      <c r="BY581" s="38">
        <v>0</v>
      </c>
      <c r="BZ581" s="38">
        <v>0</v>
      </c>
      <c r="CA581" s="38">
        <v>0</v>
      </c>
      <c r="CB581" s="38">
        <v>0</v>
      </c>
      <c r="CC581" s="49">
        <v>0</v>
      </c>
      <c r="CD581" s="38">
        <v>0</v>
      </c>
      <c r="CE581" s="38">
        <v>0</v>
      </c>
      <c r="CF581" s="38">
        <v>0</v>
      </c>
      <c r="CG581" s="38">
        <v>0</v>
      </c>
      <c r="CH581" s="38">
        <v>0</v>
      </c>
      <c r="CI581" s="38">
        <v>0</v>
      </c>
      <c r="CJ581" s="38">
        <v>0</v>
      </c>
      <c r="CK581" s="38">
        <v>0</v>
      </c>
      <c r="CL581" s="38">
        <v>0</v>
      </c>
      <c r="CM581" s="38">
        <v>0</v>
      </c>
      <c r="CN581" s="38">
        <v>0</v>
      </c>
      <c r="CO581" s="38">
        <v>0</v>
      </c>
      <c r="CP581" s="38">
        <v>1</v>
      </c>
      <c r="CQ581" s="38">
        <v>0</v>
      </c>
      <c r="CR581" s="38">
        <v>0</v>
      </c>
      <c r="CS581" s="38">
        <v>0</v>
      </c>
      <c r="CT581" s="38">
        <v>0</v>
      </c>
      <c r="CU581" s="38">
        <v>0</v>
      </c>
      <c r="CV581" s="38">
        <v>0</v>
      </c>
      <c r="CW581" s="50">
        <v>0</v>
      </c>
      <c r="CX581" s="38">
        <f t="shared" ref="CX581:CX591" si="23">SUM(AA581:CW581)</f>
        <v>1</v>
      </c>
      <c r="CY581" s="38">
        <v>0</v>
      </c>
      <c r="CZ581" s="38">
        <v>1</v>
      </c>
      <c r="DA581" s="38">
        <v>0</v>
      </c>
      <c r="DB581" s="38">
        <v>0</v>
      </c>
      <c r="DC581" s="38" t="s">
        <v>458</v>
      </c>
      <c r="DD581" s="38" t="s">
        <v>306</v>
      </c>
      <c r="DL581" s="38">
        <v>0</v>
      </c>
      <c r="DN581" s="38">
        <v>1</v>
      </c>
      <c r="DO581" s="38">
        <v>1983</v>
      </c>
      <c r="DP581" s="38" t="s">
        <v>3385</v>
      </c>
      <c r="DQ581" s="48" t="s">
        <v>3383</v>
      </c>
      <c r="DR581" s="38" t="s">
        <v>580</v>
      </c>
      <c r="DS581" s="38" t="s">
        <v>3385</v>
      </c>
    </row>
    <row r="582" spans="1:196" s="38" customFormat="1" ht="15.75" customHeight="1" x14ac:dyDescent="0.3">
      <c r="A582" s="38" t="s">
        <v>69</v>
      </c>
      <c r="B582" s="47" t="s">
        <v>3357</v>
      </c>
      <c r="C582" s="48" t="s">
        <v>3386</v>
      </c>
      <c r="F582" s="38" t="s">
        <v>122</v>
      </c>
      <c r="H582" s="38" t="s">
        <v>454</v>
      </c>
      <c r="I582" s="38" t="s">
        <v>56</v>
      </c>
      <c r="J582" s="38" t="s">
        <v>173</v>
      </c>
      <c r="K582" s="38" t="s">
        <v>471</v>
      </c>
      <c r="M582" s="38" t="s">
        <v>272</v>
      </c>
      <c r="O582" s="38" t="s">
        <v>300</v>
      </c>
      <c r="P582" s="81" t="s">
        <v>3387</v>
      </c>
      <c r="Q582" s="38" t="s">
        <v>3388</v>
      </c>
      <c r="R582" s="38">
        <v>0</v>
      </c>
      <c r="S582" s="38">
        <v>0</v>
      </c>
      <c r="T582" s="38">
        <v>0</v>
      </c>
      <c r="U582" s="38">
        <v>0</v>
      </c>
      <c r="V582" s="38">
        <v>0</v>
      </c>
      <c r="W582" s="38">
        <v>0</v>
      </c>
      <c r="X582" s="38">
        <v>0</v>
      </c>
      <c r="Y582" s="38">
        <v>0</v>
      </c>
      <c r="AA582" s="38">
        <v>0</v>
      </c>
      <c r="AB582" s="38">
        <v>0</v>
      </c>
      <c r="AC582" s="38">
        <v>0</v>
      </c>
      <c r="AD582" s="38">
        <v>0</v>
      </c>
      <c r="AE582" s="38">
        <v>0</v>
      </c>
      <c r="AF582" s="38">
        <v>0</v>
      </c>
      <c r="AG582" s="38">
        <v>0</v>
      </c>
      <c r="AH582" s="38">
        <v>0</v>
      </c>
      <c r="AI582" s="38">
        <v>0</v>
      </c>
      <c r="AJ582" s="38">
        <v>0</v>
      </c>
      <c r="AK582" s="38">
        <v>0</v>
      </c>
      <c r="AL582" s="38">
        <v>0</v>
      </c>
      <c r="AM582" s="38">
        <v>0</v>
      </c>
      <c r="AN582" s="38">
        <v>0</v>
      </c>
      <c r="AO582" s="38">
        <v>1</v>
      </c>
      <c r="AP582" s="38">
        <v>0</v>
      </c>
      <c r="AQ582" s="38">
        <v>1</v>
      </c>
      <c r="AR582" s="38">
        <v>1</v>
      </c>
      <c r="AS582" s="38">
        <v>1</v>
      </c>
      <c r="AT582" s="38">
        <v>1</v>
      </c>
      <c r="AU582" s="38">
        <v>1</v>
      </c>
      <c r="AV582" s="38">
        <v>0</v>
      </c>
      <c r="AW582" s="38">
        <v>1</v>
      </c>
      <c r="AX582" s="38">
        <v>1</v>
      </c>
      <c r="AY582" s="38">
        <v>1</v>
      </c>
      <c r="AZ582" s="38">
        <v>1</v>
      </c>
      <c r="BA582" s="38">
        <v>1</v>
      </c>
      <c r="BB582" s="38">
        <v>0</v>
      </c>
      <c r="BC582" s="38">
        <v>1</v>
      </c>
      <c r="BD582" s="38">
        <v>1</v>
      </c>
      <c r="BE582" s="38">
        <v>0</v>
      </c>
      <c r="BF582" s="38">
        <v>0</v>
      </c>
      <c r="BG582" s="38">
        <v>0</v>
      </c>
      <c r="BH582" s="43">
        <v>0</v>
      </c>
      <c r="BI582" s="38">
        <v>0</v>
      </c>
      <c r="BJ582" s="43">
        <v>0</v>
      </c>
      <c r="BK582" s="38">
        <v>0</v>
      </c>
      <c r="BL582" s="43">
        <v>0</v>
      </c>
      <c r="BM582" s="38">
        <v>0</v>
      </c>
      <c r="BN582" s="38">
        <v>0</v>
      </c>
      <c r="BO582" s="38">
        <v>0</v>
      </c>
      <c r="BP582" s="38">
        <v>0</v>
      </c>
      <c r="BQ582" s="38">
        <v>0</v>
      </c>
      <c r="BR582" s="38">
        <v>0</v>
      </c>
      <c r="BS582" s="38">
        <v>1</v>
      </c>
      <c r="BT582" s="38">
        <v>1</v>
      </c>
      <c r="BU582" s="38">
        <v>1</v>
      </c>
      <c r="BV582" s="38">
        <v>1</v>
      </c>
      <c r="BW582" s="38">
        <v>1</v>
      </c>
      <c r="BX582" s="38">
        <v>0</v>
      </c>
      <c r="BY582" s="38">
        <v>0</v>
      </c>
      <c r="BZ582" s="38">
        <v>0</v>
      </c>
      <c r="CA582" s="38">
        <v>0</v>
      </c>
      <c r="CB582" s="38">
        <v>0</v>
      </c>
      <c r="CC582" s="38">
        <v>0</v>
      </c>
      <c r="CD582" s="38">
        <v>0</v>
      </c>
      <c r="CE582" s="38">
        <v>0</v>
      </c>
      <c r="CF582" s="38">
        <v>0</v>
      </c>
      <c r="CG582" s="38">
        <v>0</v>
      </c>
      <c r="CH582" s="38">
        <v>0</v>
      </c>
      <c r="CI582" s="38">
        <v>0</v>
      </c>
      <c r="CJ582" s="38">
        <v>0</v>
      </c>
      <c r="CK582" s="38">
        <v>0</v>
      </c>
      <c r="CL582" s="38">
        <v>0</v>
      </c>
      <c r="CM582" s="38">
        <v>0</v>
      </c>
      <c r="CN582" s="38">
        <v>0</v>
      </c>
      <c r="CO582" s="38">
        <v>0</v>
      </c>
      <c r="CP582" s="38">
        <v>0</v>
      </c>
      <c r="CQ582" s="38">
        <v>0</v>
      </c>
      <c r="CR582" s="38">
        <v>0</v>
      </c>
      <c r="CS582" s="38">
        <v>0</v>
      </c>
      <c r="CT582" s="38">
        <v>0</v>
      </c>
      <c r="CU582" s="38">
        <v>0</v>
      </c>
      <c r="CV582" s="38">
        <v>0</v>
      </c>
      <c r="CW582" s="38">
        <v>0</v>
      </c>
      <c r="CX582" s="38">
        <f t="shared" si="23"/>
        <v>18</v>
      </c>
      <c r="CY582" s="38">
        <v>1</v>
      </c>
      <c r="CZ582" s="38">
        <v>0</v>
      </c>
      <c r="DA582" s="38">
        <v>0</v>
      </c>
      <c r="DB582" s="38">
        <v>1</v>
      </c>
      <c r="DC582" s="38" t="s">
        <v>3389</v>
      </c>
      <c r="DD582" s="38" t="s">
        <v>309</v>
      </c>
      <c r="DE582" s="38" t="s">
        <v>623</v>
      </c>
      <c r="DF582" s="38">
        <v>1</v>
      </c>
      <c r="DL582" s="38">
        <v>0</v>
      </c>
      <c r="DN582" s="38">
        <v>1</v>
      </c>
      <c r="DO582" s="38">
        <v>1813</v>
      </c>
      <c r="DP582" s="38" t="s">
        <v>3390</v>
      </c>
      <c r="DQ582" s="48" t="s">
        <v>3386</v>
      </c>
      <c r="DR582" s="38" t="s">
        <v>580</v>
      </c>
      <c r="DS582" s="38" t="s">
        <v>3390</v>
      </c>
    </row>
    <row r="583" spans="1:196" s="38" customFormat="1" ht="15.75" customHeight="1" x14ac:dyDescent="0.3">
      <c r="A583" s="38" t="s">
        <v>69</v>
      </c>
      <c r="B583" s="47" t="s">
        <v>3357</v>
      </c>
      <c r="C583" s="48" t="s">
        <v>3391</v>
      </c>
      <c r="F583" s="38" t="s">
        <v>122</v>
      </c>
      <c r="H583" s="38" t="s">
        <v>454</v>
      </c>
      <c r="I583" s="38" t="s">
        <v>56</v>
      </c>
      <c r="J583" s="38" t="s">
        <v>173</v>
      </c>
      <c r="K583" s="38" t="s">
        <v>471</v>
      </c>
      <c r="M583" s="38" t="s">
        <v>272</v>
      </c>
      <c r="O583" s="38" t="s">
        <v>300</v>
      </c>
      <c r="P583" s="81" t="s">
        <v>3392</v>
      </c>
      <c r="Q583" s="38" t="s">
        <v>3393</v>
      </c>
      <c r="R583" s="38">
        <v>0</v>
      </c>
      <c r="S583" s="38">
        <v>0</v>
      </c>
      <c r="T583" s="38">
        <v>0</v>
      </c>
      <c r="U583" s="38">
        <v>0</v>
      </c>
      <c r="V583" s="38">
        <v>0</v>
      </c>
      <c r="W583" s="38">
        <v>0</v>
      </c>
      <c r="X583" s="38">
        <v>0</v>
      </c>
      <c r="Y583" s="38">
        <v>0</v>
      </c>
      <c r="AA583" s="38">
        <v>0</v>
      </c>
      <c r="AB583" s="38">
        <v>0</v>
      </c>
      <c r="AC583" s="38">
        <v>0</v>
      </c>
      <c r="AD583" s="38">
        <v>0</v>
      </c>
      <c r="AE583" s="38">
        <v>0</v>
      </c>
      <c r="AF583" s="38">
        <v>0</v>
      </c>
      <c r="AG583" s="38">
        <v>0</v>
      </c>
      <c r="AH583" s="38">
        <v>0</v>
      </c>
      <c r="AI583" s="38">
        <v>0</v>
      </c>
      <c r="AJ583" s="38">
        <v>0</v>
      </c>
      <c r="AK583" s="38">
        <v>0</v>
      </c>
      <c r="AL583" s="38">
        <v>0</v>
      </c>
      <c r="AM583" s="38">
        <v>0</v>
      </c>
      <c r="AN583" s="38">
        <v>0</v>
      </c>
      <c r="AO583" s="38">
        <v>1</v>
      </c>
      <c r="AP583" s="38">
        <v>0</v>
      </c>
      <c r="AQ583" s="38">
        <v>1</v>
      </c>
      <c r="AR583" s="38">
        <v>1</v>
      </c>
      <c r="AS583" s="38">
        <v>1</v>
      </c>
      <c r="AT583" s="38">
        <v>1</v>
      </c>
      <c r="AU583" s="38">
        <v>1</v>
      </c>
      <c r="AV583" s="38">
        <v>1</v>
      </c>
      <c r="AW583" s="38">
        <v>1</v>
      </c>
      <c r="AX583" s="38">
        <v>1</v>
      </c>
      <c r="AY583" s="38">
        <v>1</v>
      </c>
      <c r="AZ583" s="38">
        <v>1</v>
      </c>
      <c r="BA583" s="38">
        <v>1</v>
      </c>
      <c r="BB583" s="38">
        <v>0</v>
      </c>
      <c r="BC583" s="38">
        <v>1</v>
      </c>
      <c r="BD583" s="38">
        <v>0</v>
      </c>
      <c r="BE583" s="38">
        <v>0</v>
      </c>
      <c r="BF583" s="38">
        <v>0</v>
      </c>
      <c r="BG583" s="38">
        <v>0</v>
      </c>
      <c r="BH583" s="43">
        <v>0</v>
      </c>
      <c r="BI583" s="38">
        <v>0</v>
      </c>
      <c r="BJ583" s="43">
        <v>0</v>
      </c>
      <c r="BK583" s="38">
        <v>0</v>
      </c>
      <c r="BL583" s="43">
        <v>0</v>
      </c>
      <c r="BM583" s="38">
        <v>0</v>
      </c>
      <c r="BN583" s="38">
        <v>0</v>
      </c>
      <c r="BO583" s="38">
        <v>0</v>
      </c>
      <c r="BP583" s="38">
        <v>0</v>
      </c>
      <c r="BQ583" s="38">
        <v>0</v>
      </c>
      <c r="BR583" s="38">
        <v>0</v>
      </c>
      <c r="BS583" s="38">
        <v>1</v>
      </c>
      <c r="BT583" s="38">
        <v>1</v>
      </c>
      <c r="BU583" s="38">
        <v>1</v>
      </c>
      <c r="BV583" s="38">
        <v>1</v>
      </c>
      <c r="BW583" s="38">
        <v>1</v>
      </c>
      <c r="BX583" s="38">
        <v>1</v>
      </c>
      <c r="BY583" s="38">
        <v>0</v>
      </c>
      <c r="BZ583" s="38">
        <v>1</v>
      </c>
      <c r="CA583" s="38">
        <v>0</v>
      </c>
      <c r="CB583" s="38">
        <v>1</v>
      </c>
      <c r="CC583" s="38">
        <v>0</v>
      </c>
      <c r="CD583" s="38">
        <v>0</v>
      </c>
      <c r="CE583" s="38">
        <v>0</v>
      </c>
      <c r="CF583" s="38">
        <v>0</v>
      </c>
      <c r="CG583" s="38">
        <v>0</v>
      </c>
      <c r="CH583" s="38">
        <v>0</v>
      </c>
      <c r="CI583" s="38">
        <v>0</v>
      </c>
      <c r="CJ583" s="38">
        <v>0</v>
      </c>
      <c r="CK583" s="38">
        <v>0</v>
      </c>
      <c r="CL583" s="38">
        <v>0</v>
      </c>
      <c r="CM583" s="38">
        <v>0</v>
      </c>
      <c r="CN583" s="38">
        <v>0</v>
      </c>
      <c r="CO583" s="38">
        <v>0</v>
      </c>
      <c r="CP583" s="38">
        <v>0</v>
      </c>
      <c r="CQ583" s="38">
        <v>0</v>
      </c>
      <c r="CR583" s="38">
        <v>0</v>
      </c>
      <c r="CS583" s="38">
        <v>0</v>
      </c>
      <c r="CT583" s="38">
        <v>0</v>
      </c>
      <c r="CU583" s="38">
        <v>0</v>
      </c>
      <c r="CV583" s="38">
        <v>0</v>
      </c>
      <c r="CW583" s="38">
        <v>0</v>
      </c>
      <c r="CX583" s="38">
        <f t="shared" si="23"/>
        <v>21</v>
      </c>
      <c r="CY583" s="38">
        <v>1</v>
      </c>
      <c r="CZ583" s="38">
        <v>0</v>
      </c>
      <c r="DA583" s="38">
        <v>0</v>
      </c>
      <c r="DB583" s="38">
        <v>1</v>
      </c>
      <c r="DC583" s="38" t="s">
        <v>3394</v>
      </c>
      <c r="DD583" s="38" t="s">
        <v>316</v>
      </c>
      <c r="DE583" s="38" t="s">
        <v>623</v>
      </c>
      <c r="DF583" s="38">
        <v>1</v>
      </c>
      <c r="DG583" s="38" t="s">
        <v>657</v>
      </c>
      <c r="DH583" s="38" t="s">
        <v>539</v>
      </c>
      <c r="DL583" s="38">
        <v>1</v>
      </c>
      <c r="DN583" s="38">
        <v>1</v>
      </c>
      <c r="DO583" s="38">
        <v>1771</v>
      </c>
      <c r="DP583" s="38" t="s">
        <v>3395</v>
      </c>
      <c r="DQ583" s="38" t="s">
        <v>3396</v>
      </c>
      <c r="DR583" s="38">
        <v>1802</v>
      </c>
      <c r="DS583" s="38" t="s">
        <v>3397</v>
      </c>
    </row>
    <row r="584" spans="1:196" s="38" customFormat="1" ht="15.75" customHeight="1" x14ac:dyDescent="0.3">
      <c r="A584" s="38" t="s">
        <v>69</v>
      </c>
      <c r="B584" s="47" t="s">
        <v>3357</v>
      </c>
      <c r="C584" s="48" t="s">
        <v>3398</v>
      </c>
      <c r="F584" s="38" t="s">
        <v>122</v>
      </c>
      <c r="H584" s="38" t="s">
        <v>454</v>
      </c>
      <c r="I584" s="38" t="s">
        <v>56</v>
      </c>
      <c r="J584" s="38" t="s">
        <v>173</v>
      </c>
      <c r="K584" s="38" t="s">
        <v>471</v>
      </c>
      <c r="M584" s="38" t="s">
        <v>272</v>
      </c>
      <c r="O584" s="38" t="s">
        <v>299</v>
      </c>
      <c r="Q584" s="50" t="s">
        <v>3399</v>
      </c>
      <c r="R584" s="38">
        <v>0</v>
      </c>
      <c r="S584" s="38">
        <v>0</v>
      </c>
      <c r="T584" s="38">
        <v>0</v>
      </c>
      <c r="U584" s="38">
        <v>0</v>
      </c>
      <c r="V584" s="38">
        <v>0</v>
      </c>
      <c r="W584" s="38">
        <v>0</v>
      </c>
      <c r="X584" s="38">
        <v>0</v>
      </c>
      <c r="Y584" s="38">
        <v>0</v>
      </c>
      <c r="AA584" s="38">
        <v>0</v>
      </c>
      <c r="AB584" s="38">
        <v>0</v>
      </c>
      <c r="AC584" s="38">
        <v>0</v>
      </c>
      <c r="AD584" s="38">
        <v>0</v>
      </c>
      <c r="AE584" s="38">
        <v>0</v>
      </c>
      <c r="AF584" s="38">
        <v>0</v>
      </c>
      <c r="AG584" s="38">
        <v>0</v>
      </c>
      <c r="AH584" s="38">
        <v>0</v>
      </c>
      <c r="AI584" s="38">
        <v>0</v>
      </c>
      <c r="AJ584" s="38">
        <v>0</v>
      </c>
      <c r="AK584" s="38">
        <v>0</v>
      </c>
      <c r="AL584" s="38">
        <v>1</v>
      </c>
      <c r="AM584" s="38">
        <v>0</v>
      </c>
      <c r="AN584" s="38">
        <v>0</v>
      </c>
      <c r="AO584" s="38">
        <v>0</v>
      </c>
      <c r="AP584" s="38">
        <v>0</v>
      </c>
      <c r="AQ584" s="38">
        <v>0</v>
      </c>
      <c r="AR584" s="38">
        <v>0</v>
      </c>
      <c r="AS584" s="38">
        <v>0</v>
      </c>
      <c r="AT584" s="38">
        <v>0</v>
      </c>
      <c r="AU584" s="38">
        <v>0</v>
      </c>
      <c r="AV584" s="38">
        <v>0</v>
      </c>
      <c r="AW584" s="38">
        <v>0</v>
      </c>
      <c r="AX584" s="38">
        <v>0</v>
      </c>
      <c r="AY584" s="38">
        <v>0</v>
      </c>
      <c r="AZ584" s="38">
        <v>0</v>
      </c>
      <c r="BA584" s="38">
        <v>0</v>
      </c>
      <c r="BB584" s="38">
        <v>0</v>
      </c>
      <c r="BC584" s="38">
        <v>0</v>
      </c>
      <c r="BD584" s="38">
        <v>0</v>
      </c>
      <c r="BE584" s="38">
        <v>0</v>
      </c>
      <c r="BF584" s="38">
        <v>0</v>
      </c>
      <c r="BG584" s="38">
        <v>0</v>
      </c>
      <c r="BH584" s="43">
        <v>0</v>
      </c>
      <c r="BI584" s="38">
        <v>0</v>
      </c>
      <c r="BJ584" s="43">
        <v>0</v>
      </c>
      <c r="BK584" s="38">
        <v>0</v>
      </c>
      <c r="BL584" s="43">
        <v>0</v>
      </c>
      <c r="BM584" s="38">
        <v>0</v>
      </c>
      <c r="BN584" s="38">
        <v>0</v>
      </c>
      <c r="BO584" s="38">
        <v>0</v>
      </c>
      <c r="BP584" s="38">
        <v>0</v>
      </c>
      <c r="BQ584" s="38">
        <v>0</v>
      </c>
      <c r="BR584" s="38">
        <v>0</v>
      </c>
      <c r="BS584" s="38">
        <v>0</v>
      </c>
      <c r="BT584" s="38">
        <v>0</v>
      </c>
      <c r="BU584" s="38">
        <v>0</v>
      </c>
      <c r="BV584" s="38">
        <v>0</v>
      </c>
      <c r="BW584" s="38">
        <v>0</v>
      </c>
      <c r="BX584" s="38">
        <v>0</v>
      </c>
      <c r="BY584" s="38">
        <v>0</v>
      </c>
      <c r="BZ584" s="38">
        <v>0</v>
      </c>
      <c r="CA584" s="38">
        <v>0</v>
      </c>
      <c r="CB584" s="38">
        <v>0</v>
      </c>
      <c r="CC584" s="49">
        <v>0</v>
      </c>
      <c r="CD584" s="38">
        <v>0</v>
      </c>
      <c r="CE584" s="38">
        <v>0</v>
      </c>
      <c r="CF584" s="38">
        <v>0</v>
      </c>
      <c r="CG584" s="38">
        <v>0</v>
      </c>
      <c r="CH584" s="38">
        <v>0</v>
      </c>
      <c r="CI584" s="38">
        <v>0</v>
      </c>
      <c r="CJ584" s="38">
        <v>0</v>
      </c>
      <c r="CK584" s="38">
        <v>0</v>
      </c>
      <c r="CL584" s="38">
        <v>0</v>
      </c>
      <c r="CM584" s="38">
        <v>0</v>
      </c>
      <c r="CN584" s="38">
        <v>0</v>
      </c>
      <c r="CO584" s="38">
        <v>0</v>
      </c>
      <c r="CP584" s="38">
        <v>0</v>
      </c>
      <c r="CQ584" s="38">
        <v>0</v>
      </c>
      <c r="CR584" s="38">
        <v>0</v>
      </c>
      <c r="CS584" s="38">
        <v>0</v>
      </c>
      <c r="CT584" s="38">
        <v>0</v>
      </c>
      <c r="CU584" s="38">
        <v>0</v>
      </c>
      <c r="CV584" s="38">
        <v>0</v>
      </c>
      <c r="CW584" s="50">
        <v>0</v>
      </c>
      <c r="CX584" s="38">
        <f t="shared" si="23"/>
        <v>1</v>
      </c>
      <c r="CY584" s="38">
        <v>1</v>
      </c>
      <c r="CZ584" s="38">
        <v>0</v>
      </c>
      <c r="DA584" s="38">
        <v>0</v>
      </c>
      <c r="DB584" s="38">
        <v>0</v>
      </c>
      <c r="DC584" s="38" t="s">
        <v>1214</v>
      </c>
      <c r="DD584" s="38" t="s">
        <v>307</v>
      </c>
      <c r="DF584" s="38">
        <v>1</v>
      </c>
      <c r="DG584" s="38" t="s">
        <v>3400</v>
      </c>
      <c r="DL584" s="38">
        <v>0</v>
      </c>
      <c r="DN584" s="38">
        <v>1</v>
      </c>
      <c r="DO584" s="38">
        <v>1992</v>
      </c>
      <c r="DP584" s="38" t="s">
        <v>3401</v>
      </c>
      <c r="DQ584" s="38" t="s">
        <v>3402</v>
      </c>
      <c r="DR584" s="38">
        <v>2021</v>
      </c>
      <c r="DS584" s="38" t="s">
        <v>3403</v>
      </c>
    </row>
    <row r="585" spans="1:196" s="38" customFormat="1" ht="15.75" customHeight="1" x14ac:dyDescent="0.3">
      <c r="A585" s="47" t="s">
        <v>69</v>
      </c>
      <c r="B585" s="38" t="s">
        <v>3357</v>
      </c>
      <c r="C585" s="48" t="s">
        <v>3404</v>
      </c>
      <c r="F585" s="38" t="s">
        <v>91</v>
      </c>
      <c r="G585" s="38" t="s">
        <v>479</v>
      </c>
      <c r="H585" s="38" t="s">
        <v>454</v>
      </c>
      <c r="I585" s="38" t="s">
        <v>56</v>
      </c>
      <c r="J585" s="38" t="s">
        <v>173</v>
      </c>
      <c r="K585" s="38" t="s">
        <v>471</v>
      </c>
      <c r="M585" s="38" t="s">
        <v>272</v>
      </c>
      <c r="O585" s="38" t="s">
        <v>299</v>
      </c>
      <c r="P585" s="38" t="s">
        <v>3405</v>
      </c>
      <c r="Q585" s="50" t="s">
        <v>457</v>
      </c>
      <c r="R585" s="38">
        <v>0</v>
      </c>
      <c r="S585" s="38">
        <v>0</v>
      </c>
      <c r="T585" s="38">
        <v>0</v>
      </c>
      <c r="U585" s="38">
        <v>0</v>
      </c>
      <c r="V585" s="38">
        <v>0</v>
      </c>
      <c r="W585" s="38">
        <v>0</v>
      </c>
      <c r="X585" s="38">
        <v>0</v>
      </c>
      <c r="Y585" s="38">
        <v>0</v>
      </c>
      <c r="AA585" s="38">
        <v>0</v>
      </c>
      <c r="AB585" s="38">
        <v>0</v>
      </c>
      <c r="AC585" s="38">
        <v>0</v>
      </c>
      <c r="AD585" s="38">
        <v>0</v>
      </c>
      <c r="AE585" s="38">
        <v>0</v>
      </c>
      <c r="AF585" s="38">
        <v>0</v>
      </c>
      <c r="AG585" s="38">
        <v>0</v>
      </c>
      <c r="AH585" s="38">
        <v>0</v>
      </c>
      <c r="AI585" s="38">
        <v>0</v>
      </c>
      <c r="AJ585" s="38">
        <v>0</v>
      </c>
      <c r="AK585" s="38">
        <v>0</v>
      </c>
      <c r="AL585" s="38">
        <v>0</v>
      </c>
      <c r="AM585" s="38">
        <v>0</v>
      </c>
      <c r="AN585" s="38">
        <v>0</v>
      </c>
      <c r="AO585" s="38">
        <v>0</v>
      </c>
      <c r="AP585" s="38">
        <v>0</v>
      </c>
      <c r="AQ585" s="38">
        <v>0</v>
      </c>
      <c r="AR585" s="38">
        <v>0</v>
      </c>
      <c r="AS585" s="38">
        <v>0</v>
      </c>
      <c r="AT585" s="38">
        <v>0</v>
      </c>
      <c r="AU585" s="38">
        <v>0</v>
      </c>
      <c r="AV585" s="38">
        <v>0</v>
      </c>
      <c r="AW585" s="38">
        <v>0</v>
      </c>
      <c r="AX585" s="38">
        <v>0</v>
      </c>
      <c r="AY585" s="38">
        <v>0</v>
      </c>
      <c r="AZ585" s="38">
        <v>0</v>
      </c>
      <c r="BA585" s="38">
        <v>0</v>
      </c>
      <c r="BB585" s="38">
        <v>0</v>
      </c>
      <c r="BC585" s="38">
        <v>0</v>
      </c>
      <c r="BD585" s="38">
        <v>0</v>
      </c>
      <c r="BE585" s="38">
        <v>0</v>
      </c>
      <c r="BF585" s="38">
        <v>0</v>
      </c>
      <c r="BG585" s="38">
        <v>0</v>
      </c>
      <c r="BH585" s="43">
        <v>0</v>
      </c>
      <c r="BI585" s="38">
        <v>0</v>
      </c>
      <c r="BJ585" s="43">
        <v>0</v>
      </c>
      <c r="BK585" s="38">
        <v>0</v>
      </c>
      <c r="BL585" s="43">
        <v>0</v>
      </c>
      <c r="BM585" s="38">
        <v>0</v>
      </c>
      <c r="BN585" s="38">
        <v>0</v>
      </c>
      <c r="BO585" s="38">
        <v>0</v>
      </c>
      <c r="BP585" s="38">
        <v>0</v>
      </c>
      <c r="BQ585" s="38">
        <v>0</v>
      </c>
      <c r="BR585" s="38">
        <v>0</v>
      </c>
      <c r="BS585" s="38">
        <v>0</v>
      </c>
      <c r="BT585" s="38">
        <v>0</v>
      </c>
      <c r="BU585" s="38">
        <v>0</v>
      </c>
      <c r="BV585" s="38">
        <v>0</v>
      </c>
      <c r="BW585" s="38">
        <v>0</v>
      </c>
      <c r="BX585" s="38">
        <v>0</v>
      </c>
      <c r="BY585" s="38">
        <v>0</v>
      </c>
      <c r="BZ585" s="38">
        <v>0</v>
      </c>
      <c r="CA585" s="38">
        <v>0</v>
      </c>
      <c r="CB585" s="38">
        <v>0</v>
      </c>
      <c r="CC585" s="49">
        <v>0</v>
      </c>
      <c r="CD585" s="38">
        <v>0</v>
      </c>
      <c r="CE585" s="38">
        <v>0</v>
      </c>
      <c r="CF585" s="38">
        <v>0</v>
      </c>
      <c r="CG585" s="38">
        <v>0</v>
      </c>
      <c r="CH585" s="38">
        <v>0</v>
      </c>
      <c r="CI585" s="38">
        <v>0</v>
      </c>
      <c r="CJ585" s="38">
        <v>0</v>
      </c>
      <c r="CK585" s="38">
        <v>0</v>
      </c>
      <c r="CL585" s="38">
        <v>0</v>
      </c>
      <c r="CM585" s="38">
        <v>0</v>
      </c>
      <c r="CN585" s="38">
        <v>0</v>
      </c>
      <c r="CO585" s="38">
        <v>0</v>
      </c>
      <c r="CP585" s="38">
        <v>1</v>
      </c>
      <c r="CQ585" s="38">
        <v>0</v>
      </c>
      <c r="CR585" s="38">
        <v>0</v>
      </c>
      <c r="CS585" s="38">
        <v>0</v>
      </c>
      <c r="CT585" s="38">
        <v>0</v>
      </c>
      <c r="CU585" s="38">
        <v>0</v>
      </c>
      <c r="CV585" s="38">
        <v>0</v>
      </c>
      <c r="CW585" s="50">
        <v>0</v>
      </c>
      <c r="CX585" s="38">
        <f t="shared" si="23"/>
        <v>1</v>
      </c>
      <c r="CY585" s="38">
        <v>0</v>
      </c>
      <c r="CZ585" s="38">
        <v>1</v>
      </c>
      <c r="DA585" s="38">
        <v>0</v>
      </c>
      <c r="DB585" s="38">
        <v>0</v>
      </c>
      <c r="DC585" s="38" t="s">
        <v>458</v>
      </c>
      <c r="DD585" s="38" t="s">
        <v>306</v>
      </c>
      <c r="DL585" s="38">
        <v>0</v>
      </c>
      <c r="DN585" s="38">
        <v>1</v>
      </c>
      <c r="DO585" s="38">
        <v>1954</v>
      </c>
      <c r="DP585" s="38" t="s">
        <v>3406</v>
      </c>
      <c r="DQ585" s="48" t="s">
        <v>3404</v>
      </c>
      <c r="DR585" s="38" t="s">
        <v>580</v>
      </c>
      <c r="DS585" s="38" t="s">
        <v>3406</v>
      </c>
    </row>
    <row r="586" spans="1:196" s="38" customFormat="1" ht="15.75" customHeight="1" x14ac:dyDescent="0.3">
      <c r="A586" s="47" t="s">
        <v>69</v>
      </c>
      <c r="B586" s="38" t="s">
        <v>3357</v>
      </c>
      <c r="C586" s="48" t="s">
        <v>3407</v>
      </c>
      <c r="F586" s="38" t="s">
        <v>122</v>
      </c>
      <c r="H586" s="38" t="s">
        <v>454</v>
      </c>
      <c r="I586" s="38" t="s">
        <v>56</v>
      </c>
      <c r="J586" s="38" t="s">
        <v>173</v>
      </c>
      <c r="K586" s="38" t="s">
        <v>471</v>
      </c>
      <c r="M586" s="38" t="s">
        <v>272</v>
      </c>
      <c r="O586" s="38" t="s">
        <v>299</v>
      </c>
      <c r="P586" s="38" t="s">
        <v>3408</v>
      </c>
      <c r="Q586" s="50" t="s">
        <v>457</v>
      </c>
      <c r="R586" s="38">
        <v>0</v>
      </c>
      <c r="S586" s="38">
        <v>0</v>
      </c>
      <c r="T586" s="38">
        <v>0</v>
      </c>
      <c r="U586" s="38">
        <v>0</v>
      </c>
      <c r="V586" s="38">
        <v>0</v>
      </c>
      <c r="W586" s="38">
        <v>0</v>
      </c>
      <c r="X586" s="38">
        <v>0</v>
      </c>
      <c r="Y586" s="38">
        <v>0</v>
      </c>
      <c r="AA586" s="38">
        <v>0</v>
      </c>
      <c r="AB586" s="38">
        <v>0</v>
      </c>
      <c r="AC586" s="38">
        <v>0</v>
      </c>
      <c r="AD586" s="38">
        <v>0</v>
      </c>
      <c r="AE586" s="38">
        <v>0</v>
      </c>
      <c r="AF586" s="38">
        <v>0</v>
      </c>
      <c r="AG586" s="38">
        <v>0</v>
      </c>
      <c r="AH586" s="38">
        <v>0</v>
      </c>
      <c r="AI586" s="38">
        <v>0</v>
      </c>
      <c r="AJ586" s="38">
        <v>0</v>
      </c>
      <c r="AK586" s="38">
        <v>0</v>
      </c>
      <c r="AL586" s="38">
        <v>0</v>
      </c>
      <c r="AM586" s="38">
        <v>0</v>
      </c>
      <c r="AN586" s="38">
        <v>0</v>
      </c>
      <c r="AO586" s="38">
        <v>0</v>
      </c>
      <c r="AP586" s="38">
        <v>0</v>
      </c>
      <c r="AQ586" s="38">
        <v>0</v>
      </c>
      <c r="AR586" s="38">
        <v>0</v>
      </c>
      <c r="AS586" s="38">
        <v>0</v>
      </c>
      <c r="AT586" s="38">
        <v>0</v>
      </c>
      <c r="AU586" s="38">
        <v>0</v>
      </c>
      <c r="AV586" s="38">
        <v>0</v>
      </c>
      <c r="AW586" s="38">
        <v>0</v>
      </c>
      <c r="AX586" s="38">
        <v>0</v>
      </c>
      <c r="AY586" s="38">
        <v>0</v>
      </c>
      <c r="AZ586" s="38">
        <v>0</v>
      </c>
      <c r="BA586" s="38">
        <v>0</v>
      </c>
      <c r="BB586" s="38">
        <v>0</v>
      </c>
      <c r="BC586" s="38">
        <v>0</v>
      </c>
      <c r="BD586" s="38">
        <v>0</v>
      </c>
      <c r="BE586" s="38">
        <v>0</v>
      </c>
      <c r="BF586" s="38">
        <v>0</v>
      </c>
      <c r="BG586" s="38">
        <v>0</v>
      </c>
      <c r="BH586" s="43">
        <v>0</v>
      </c>
      <c r="BI586" s="38">
        <v>0</v>
      </c>
      <c r="BJ586" s="43">
        <v>0</v>
      </c>
      <c r="BK586" s="38">
        <v>0</v>
      </c>
      <c r="BL586" s="43">
        <v>0</v>
      </c>
      <c r="BM586" s="38">
        <v>0</v>
      </c>
      <c r="BN586" s="38">
        <v>0</v>
      </c>
      <c r="BO586" s="38">
        <v>0</v>
      </c>
      <c r="BP586" s="38">
        <v>0</v>
      </c>
      <c r="BQ586" s="38">
        <v>0</v>
      </c>
      <c r="BR586" s="38">
        <v>0</v>
      </c>
      <c r="BS586" s="38">
        <v>0</v>
      </c>
      <c r="BT586" s="38">
        <v>0</v>
      </c>
      <c r="BU586" s="38">
        <v>0</v>
      </c>
      <c r="BV586" s="38">
        <v>0</v>
      </c>
      <c r="BW586" s="38">
        <v>0</v>
      </c>
      <c r="BX586" s="38">
        <v>0</v>
      </c>
      <c r="BY586" s="38">
        <v>0</v>
      </c>
      <c r="BZ586" s="38">
        <v>0</v>
      </c>
      <c r="CA586" s="38">
        <v>0</v>
      </c>
      <c r="CB586" s="38">
        <v>0</v>
      </c>
      <c r="CC586" s="49">
        <v>0</v>
      </c>
      <c r="CD586" s="38">
        <v>0</v>
      </c>
      <c r="CE586" s="38">
        <v>0</v>
      </c>
      <c r="CF586" s="38">
        <v>0</v>
      </c>
      <c r="CG586" s="38">
        <v>0</v>
      </c>
      <c r="CH586" s="38">
        <v>0</v>
      </c>
      <c r="CI586" s="38">
        <v>0</v>
      </c>
      <c r="CJ586" s="38">
        <v>0</v>
      </c>
      <c r="CK586" s="38">
        <v>0</v>
      </c>
      <c r="CL586" s="38">
        <v>0</v>
      </c>
      <c r="CM586" s="38">
        <v>0</v>
      </c>
      <c r="CN586" s="38">
        <v>0</v>
      </c>
      <c r="CO586" s="38">
        <v>0</v>
      </c>
      <c r="CP586" s="38">
        <v>1</v>
      </c>
      <c r="CQ586" s="38">
        <v>0</v>
      </c>
      <c r="CR586" s="38">
        <v>0</v>
      </c>
      <c r="CS586" s="38">
        <v>0</v>
      </c>
      <c r="CT586" s="38">
        <v>0</v>
      </c>
      <c r="CU586" s="38">
        <v>0</v>
      </c>
      <c r="CV586" s="38">
        <v>0</v>
      </c>
      <c r="CW586" s="50">
        <v>0</v>
      </c>
      <c r="CX586" s="38">
        <f t="shared" si="23"/>
        <v>1</v>
      </c>
      <c r="CY586" s="38">
        <v>0</v>
      </c>
      <c r="CZ586" s="38">
        <v>1</v>
      </c>
      <c r="DA586" s="38">
        <v>0</v>
      </c>
      <c r="DB586" s="38">
        <v>0</v>
      </c>
      <c r="DC586" s="38" t="s">
        <v>3409</v>
      </c>
      <c r="DD586" s="38" t="s">
        <v>306</v>
      </c>
      <c r="DE586" s="38" t="s">
        <v>474</v>
      </c>
      <c r="DF586" s="38">
        <v>1</v>
      </c>
      <c r="DL586" s="38">
        <v>0</v>
      </c>
      <c r="DN586" s="38">
        <v>1</v>
      </c>
      <c r="DO586" s="38">
        <v>2002</v>
      </c>
      <c r="DP586" s="38" t="s">
        <v>3410</v>
      </c>
      <c r="DQ586" s="48" t="s">
        <v>3407</v>
      </c>
      <c r="DR586" s="38" t="s">
        <v>580</v>
      </c>
      <c r="DS586" s="38" t="s">
        <v>3410</v>
      </c>
    </row>
    <row r="587" spans="1:196" s="38" customFormat="1" ht="15.75" customHeight="1" x14ac:dyDescent="0.3">
      <c r="A587" s="38" t="s">
        <v>69</v>
      </c>
      <c r="B587" s="47" t="s">
        <v>3357</v>
      </c>
      <c r="C587" s="48" t="s">
        <v>3411</v>
      </c>
      <c r="F587" s="38" t="s">
        <v>122</v>
      </c>
      <c r="H587" s="38" t="s">
        <v>454</v>
      </c>
      <c r="I587" s="38" t="s">
        <v>56</v>
      </c>
      <c r="J587" s="38" t="s">
        <v>173</v>
      </c>
      <c r="K587" s="38" t="s">
        <v>471</v>
      </c>
      <c r="M587" s="38" t="s">
        <v>272</v>
      </c>
      <c r="O587" s="38" t="s">
        <v>300</v>
      </c>
      <c r="P587" s="81" t="s">
        <v>3412</v>
      </c>
      <c r="Q587" s="50" t="s">
        <v>3413</v>
      </c>
      <c r="R587" s="38">
        <v>0</v>
      </c>
      <c r="S587" s="38">
        <v>0</v>
      </c>
      <c r="T587" s="38">
        <v>0</v>
      </c>
      <c r="U587" s="38">
        <v>0</v>
      </c>
      <c r="V587" s="38">
        <v>0</v>
      </c>
      <c r="W587" s="38">
        <v>0</v>
      </c>
      <c r="X587" s="38">
        <v>0</v>
      </c>
      <c r="Y587" s="38">
        <v>0</v>
      </c>
      <c r="AA587" s="38">
        <v>0</v>
      </c>
      <c r="AB587" s="38">
        <v>0</v>
      </c>
      <c r="AC587" s="38">
        <v>0</v>
      </c>
      <c r="AD587" s="38">
        <v>0</v>
      </c>
      <c r="AE587" s="38">
        <v>0</v>
      </c>
      <c r="AF587" s="38">
        <v>0</v>
      </c>
      <c r="AG587" s="38">
        <v>0</v>
      </c>
      <c r="AH587" s="38">
        <v>0</v>
      </c>
      <c r="AI587" s="38">
        <v>0</v>
      </c>
      <c r="AJ587" s="38">
        <v>0</v>
      </c>
      <c r="AK587" s="38">
        <v>0</v>
      </c>
      <c r="AL587" s="38">
        <v>1</v>
      </c>
      <c r="AM587" s="38">
        <v>0</v>
      </c>
      <c r="AN587" s="38">
        <v>0</v>
      </c>
      <c r="AO587" s="38">
        <v>0</v>
      </c>
      <c r="AP587" s="38">
        <v>0</v>
      </c>
      <c r="AQ587" s="38">
        <v>0</v>
      </c>
      <c r="AR587" s="38">
        <v>0</v>
      </c>
      <c r="AS587" s="38">
        <v>0</v>
      </c>
      <c r="AT587" s="38">
        <v>0</v>
      </c>
      <c r="AU587" s="38">
        <v>0</v>
      </c>
      <c r="AV587" s="38">
        <v>0</v>
      </c>
      <c r="AW587" s="38">
        <v>0</v>
      </c>
      <c r="AX587" s="38">
        <v>0</v>
      </c>
      <c r="AY587" s="38">
        <v>0</v>
      </c>
      <c r="AZ587" s="38">
        <v>0</v>
      </c>
      <c r="BA587" s="38">
        <v>0</v>
      </c>
      <c r="BB587" s="38">
        <v>0</v>
      </c>
      <c r="BC587" s="38">
        <v>0</v>
      </c>
      <c r="BD587" s="38">
        <v>0</v>
      </c>
      <c r="BE587" s="38">
        <v>0</v>
      </c>
      <c r="BF587" s="38">
        <v>0</v>
      </c>
      <c r="BG587" s="38">
        <v>0</v>
      </c>
      <c r="BH587" s="43">
        <v>0</v>
      </c>
      <c r="BI587" s="38">
        <v>0</v>
      </c>
      <c r="BJ587" s="43">
        <v>0</v>
      </c>
      <c r="BK587" s="38">
        <v>0</v>
      </c>
      <c r="BL587" s="43">
        <v>0</v>
      </c>
      <c r="BM587" s="38">
        <v>0</v>
      </c>
      <c r="BN587" s="38">
        <v>0</v>
      </c>
      <c r="BO587" s="38">
        <v>0</v>
      </c>
      <c r="BP587" s="38">
        <v>0</v>
      </c>
      <c r="BQ587" s="38">
        <v>0</v>
      </c>
      <c r="BR587" s="38">
        <v>0</v>
      </c>
      <c r="BS587" s="38">
        <v>1</v>
      </c>
      <c r="BT587" s="38">
        <v>0</v>
      </c>
      <c r="BU587" s="38">
        <v>0</v>
      </c>
      <c r="BV587" s="38">
        <v>0</v>
      </c>
      <c r="BW587" s="38">
        <v>0</v>
      </c>
      <c r="BX587" s="38">
        <v>0</v>
      </c>
      <c r="BY587" s="38">
        <v>0</v>
      </c>
      <c r="BZ587" s="38">
        <v>0</v>
      </c>
      <c r="CA587" s="38">
        <v>0</v>
      </c>
      <c r="CB587" s="38">
        <v>0</v>
      </c>
      <c r="CC587" s="49">
        <v>0</v>
      </c>
      <c r="CD587" s="38">
        <v>0</v>
      </c>
      <c r="CE587" s="38">
        <v>0</v>
      </c>
      <c r="CF587" s="38">
        <v>0</v>
      </c>
      <c r="CG587" s="38">
        <v>0</v>
      </c>
      <c r="CH587" s="38">
        <v>0</v>
      </c>
      <c r="CI587" s="38">
        <v>0</v>
      </c>
      <c r="CJ587" s="38">
        <v>0</v>
      </c>
      <c r="CK587" s="38">
        <v>0</v>
      </c>
      <c r="CL587" s="38">
        <v>0</v>
      </c>
      <c r="CM587" s="38">
        <v>0</v>
      </c>
      <c r="CN587" s="38">
        <v>0</v>
      </c>
      <c r="CO587" s="38">
        <v>0</v>
      </c>
      <c r="CP587" s="38">
        <v>0</v>
      </c>
      <c r="CQ587" s="38">
        <v>0</v>
      </c>
      <c r="CR587" s="38">
        <v>0</v>
      </c>
      <c r="CS587" s="38">
        <v>0</v>
      </c>
      <c r="CT587" s="38">
        <v>0</v>
      </c>
      <c r="CU587" s="38">
        <v>0</v>
      </c>
      <c r="CV587" s="38">
        <v>0</v>
      </c>
      <c r="CW587" s="50">
        <v>0</v>
      </c>
      <c r="CX587" s="38">
        <f t="shared" si="23"/>
        <v>2</v>
      </c>
      <c r="CY587" s="38">
        <v>1</v>
      </c>
      <c r="CZ587" s="38">
        <v>0</v>
      </c>
      <c r="DA587" s="38">
        <v>0</v>
      </c>
      <c r="DB587" s="38">
        <v>1</v>
      </c>
      <c r="DC587" s="38" t="s">
        <v>3414</v>
      </c>
      <c r="DD587" s="38" t="s">
        <v>307</v>
      </c>
      <c r="DF587" s="38">
        <v>1</v>
      </c>
      <c r="DG587" s="38" t="s">
        <v>3415</v>
      </c>
      <c r="DL587" s="38">
        <v>1</v>
      </c>
      <c r="DM587" s="38" t="s">
        <v>595</v>
      </c>
      <c r="DN587" s="38">
        <v>1</v>
      </c>
      <c r="DO587" s="38">
        <v>1753</v>
      </c>
      <c r="DP587" s="38" t="s">
        <v>3416</v>
      </c>
      <c r="DQ587" s="38" t="s">
        <v>3417</v>
      </c>
      <c r="DR587" s="38">
        <v>1802</v>
      </c>
      <c r="DS587" s="38" t="s">
        <v>3418</v>
      </c>
    </row>
    <row r="588" spans="1:196" s="38" customFormat="1" ht="15.75" customHeight="1" x14ac:dyDescent="0.3">
      <c r="A588" s="40" t="s">
        <v>72</v>
      </c>
      <c r="B588" s="39" t="s">
        <v>3419</v>
      </c>
      <c r="C588" s="41" t="s">
        <v>3420</v>
      </c>
      <c r="D588" s="40" t="s">
        <v>3421</v>
      </c>
      <c r="E588" s="40" t="s">
        <v>3422</v>
      </c>
      <c r="F588" s="40" t="s">
        <v>91</v>
      </c>
      <c r="G588" s="40"/>
      <c r="H588" s="40" t="s">
        <v>454</v>
      </c>
      <c r="I588" s="40" t="s">
        <v>56</v>
      </c>
      <c r="J588" s="40" t="s">
        <v>173</v>
      </c>
      <c r="K588" s="40" t="s">
        <v>471</v>
      </c>
      <c r="L588" s="40"/>
      <c r="M588" s="40" t="s">
        <v>272</v>
      </c>
      <c r="N588" s="40"/>
      <c r="O588" s="40" t="s">
        <v>299</v>
      </c>
      <c r="P588" s="40" t="s">
        <v>3423</v>
      </c>
      <c r="Q588" s="42" t="s">
        <v>3424</v>
      </c>
      <c r="R588" s="40">
        <v>0</v>
      </c>
      <c r="S588" s="40">
        <v>0</v>
      </c>
      <c r="T588" s="40">
        <v>0</v>
      </c>
      <c r="U588" s="40">
        <v>0</v>
      </c>
      <c r="V588" s="40">
        <v>0</v>
      </c>
      <c r="W588" s="40">
        <v>0</v>
      </c>
      <c r="X588" s="40">
        <v>0</v>
      </c>
      <c r="Y588" s="40">
        <v>0</v>
      </c>
      <c r="Z588" s="40"/>
      <c r="AA588" s="40">
        <v>0</v>
      </c>
      <c r="AB588" s="40">
        <v>0</v>
      </c>
      <c r="AC588" s="40">
        <v>0</v>
      </c>
      <c r="AD588" s="40">
        <v>0</v>
      </c>
      <c r="AE588" s="40">
        <v>0</v>
      </c>
      <c r="AF588" s="40">
        <v>0</v>
      </c>
      <c r="AG588" s="40">
        <v>0</v>
      </c>
      <c r="AH588" s="40">
        <v>0</v>
      </c>
      <c r="AI588" s="40">
        <v>0</v>
      </c>
      <c r="AJ588" s="40">
        <v>0</v>
      </c>
      <c r="AK588" s="40">
        <v>0</v>
      </c>
      <c r="AL588" s="40">
        <v>0</v>
      </c>
      <c r="AM588" s="40">
        <v>0</v>
      </c>
      <c r="AN588" s="40">
        <v>0</v>
      </c>
      <c r="AO588" s="40">
        <v>0</v>
      </c>
      <c r="AP588" s="40">
        <v>0</v>
      </c>
      <c r="AQ588" s="40">
        <v>0</v>
      </c>
      <c r="AR588" s="40">
        <v>0</v>
      </c>
      <c r="AS588" s="40">
        <v>0</v>
      </c>
      <c r="AT588" s="40">
        <v>0</v>
      </c>
      <c r="AU588" s="40">
        <v>0</v>
      </c>
      <c r="AV588" s="40">
        <v>0</v>
      </c>
      <c r="AW588" s="40">
        <v>0</v>
      </c>
      <c r="AX588" s="40">
        <v>0</v>
      </c>
      <c r="AY588" s="40">
        <v>0</v>
      </c>
      <c r="AZ588" s="40">
        <v>0</v>
      </c>
      <c r="BA588" s="40">
        <v>0</v>
      </c>
      <c r="BB588" s="40">
        <v>0</v>
      </c>
      <c r="BC588" s="40">
        <v>0</v>
      </c>
      <c r="BD588" s="40">
        <v>0</v>
      </c>
      <c r="BE588" s="40">
        <v>0</v>
      </c>
      <c r="BF588" s="40">
        <v>0</v>
      </c>
      <c r="BG588" s="40">
        <v>0</v>
      </c>
      <c r="BH588" s="43">
        <v>0</v>
      </c>
      <c r="BI588" s="40">
        <v>0</v>
      </c>
      <c r="BJ588" s="43">
        <v>0</v>
      </c>
      <c r="BK588" s="40">
        <v>0</v>
      </c>
      <c r="BL588" s="43">
        <v>0</v>
      </c>
      <c r="BM588" s="40">
        <v>0</v>
      </c>
      <c r="BN588" s="40">
        <v>0</v>
      </c>
      <c r="BO588" s="40">
        <v>0</v>
      </c>
      <c r="BP588" s="40">
        <v>0</v>
      </c>
      <c r="BQ588" s="40">
        <v>0</v>
      </c>
      <c r="BR588" s="40">
        <v>0</v>
      </c>
      <c r="BS588" s="40">
        <v>0</v>
      </c>
      <c r="BT588" s="40">
        <v>0</v>
      </c>
      <c r="BU588" s="40">
        <v>0</v>
      </c>
      <c r="BV588" s="40">
        <v>0</v>
      </c>
      <c r="BW588" s="40">
        <v>0</v>
      </c>
      <c r="BX588" s="40">
        <v>0</v>
      </c>
      <c r="BY588" s="40">
        <v>0</v>
      </c>
      <c r="BZ588" s="40">
        <v>0</v>
      </c>
      <c r="CA588" s="40">
        <v>0</v>
      </c>
      <c r="CB588" s="40">
        <v>0</v>
      </c>
      <c r="CC588" s="44">
        <v>0</v>
      </c>
      <c r="CD588" s="40">
        <v>0</v>
      </c>
      <c r="CE588" s="40">
        <v>0</v>
      </c>
      <c r="CF588" s="40">
        <v>0</v>
      </c>
      <c r="CG588" s="40">
        <v>0</v>
      </c>
      <c r="CH588" s="40">
        <v>0</v>
      </c>
      <c r="CI588" s="40">
        <v>0</v>
      </c>
      <c r="CJ588" s="40">
        <v>0</v>
      </c>
      <c r="CK588" s="40">
        <v>0</v>
      </c>
      <c r="CL588" s="40">
        <v>0</v>
      </c>
      <c r="CM588" s="40">
        <v>0</v>
      </c>
      <c r="CN588" s="40">
        <v>0</v>
      </c>
      <c r="CO588" s="40">
        <v>0</v>
      </c>
      <c r="CP588" s="40">
        <v>1</v>
      </c>
      <c r="CQ588" s="40">
        <v>0</v>
      </c>
      <c r="CR588" s="40">
        <v>0</v>
      </c>
      <c r="CS588" s="40">
        <v>0</v>
      </c>
      <c r="CT588" s="40">
        <v>0</v>
      </c>
      <c r="CU588" s="40">
        <v>0</v>
      </c>
      <c r="CV588" s="40">
        <v>0</v>
      </c>
      <c r="CW588" s="42">
        <v>0</v>
      </c>
      <c r="CX588" s="40">
        <f t="shared" si="23"/>
        <v>1</v>
      </c>
      <c r="CY588" s="40">
        <v>1</v>
      </c>
      <c r="CZ588" s="40">
        <v>0</v>
      </c>
      <c r="DA588" s="40">
        <v>0</v>
      </c>
      <c r="DB588" s="40">
        <v>0</v>
      </c>
      <c r="DC588" s="40" t="s">
        <v>458</v>
      </c>
      <c r="DD588" s="40" t="s">
        <v>306</v>
      </c>
      <c r="DE588" s="40"/>
      <c r="DF588" s="40">
        <v>1</v>
      </c>
      <c r="DG588" s="40"/>
      <c r="DH588" s="40"/>
      <c r="DI588" s="40"/>
      <c r="DJ588" s="40"/>
      <c r="DK588" s="40"/>
      <c r="DL588" s="40">
        <v>0</v>
      </c>
      <c r="DM588" s="40"/>
      <c r="DN588" s="40">
        <v>1</v>
      </c>
      <c r="DO588" s="40">
        <v>2017</v>
      </c>
      <c r="DP588" s="40" t="s">
        <v>3425</v>
      </c>
      <c r="DQ588" s="41" t="s">
        <v>3426</v>
      </c>
      <c r="DR588" s="40">
        <v>2022</v>
      </c>
      <c r="DS588" s="40" t="s">
        <v>3427</v>
      </c>
    </row>
    <row r="589" spans="1:196" s="37" customFormat="1" ht="15.75" customHeight="1" x14ac:dyDescent="0.3">
      <c r="A589" s="40" t="s">
        <v>72</v>
      </c>
      <c r="B589" s="39" t="s">
        <v>3419</v>
      </c>
      <c r="C589" s="41" t="s">
        <v>3428</v>
      </c>
      <c r="D589" s="40"/>
      <c r="E589" s="40"/>
      <c r="F589" s="40" t="s">
        <v>91</v>
      </c>
      <c r="G589" s="40"/>
      <c r="H589" s="40" t="s">
        <v>677</v>
      </c>
      <c r="I589" s="40" t="s">
        <v>3429</v>
      </c>
      <c r="J589" s="40" t="s">
        <v>215</v>
      </c>
      <c r="K589" s="40" t="s">
        <v>73</v>
      </c>
      <c r="L589" s="40"/>
      <c r="M589" s="40" t="s">
        <v>272</v>
      </c>
      <c r="N589" s="40"/>
      <c r="O589" s="40" t="s">
        <v>299</v>
      </c>
      <c r="P589" s="40"/>
      <c r="Q589" s="42" t="s">
        <v>3430</v>
      </c>
      <c r="R589" s="40">
        <v>0</v>
      </c>
      <c r="S589" s="40">
        <v>0</v>
      </c>
      <c r="T589" s="40">
        <v>0</v>
      </c>
      <c r="U589" s="40">
        <v>0</v>
      </c>
      <c r="V589" s="40">
        <v>0</v>
      </c>
      <c r="W589" s="40">
        <v>0</v>
      </c>
      <c r="X589" s="40">
        <v>0</v>
      </c>
      <c r="Y589" s="40">
        <v>0</v>
      </c>
      <c r="Z589" s="40"/>
      <c r="AA589" s="40">
        <v>0</v>
      </c>
      <c r="AB589" s="40">
        <v>0</v>
      </c>
      <c r="AC589" s="40">
        <v>0</v>
      </c>
      <c r="AD589" s="40">
        <v>0</v>
      </c>
      <c r="AE589" s="40">
        <v>0</v>
      </c>
      <c r="AF589" s="40">
        <v>0</v>
      </c>
      <c r="AG589" s="40">
        <v>0</v>
      </c>
      <c r="AH589" s="40">
        <v>0</v>
      </c>
      <c r="AI589" s="40">
        <v>0</v>
      </c>
      <c r="AJ589" s="40">
        <v>0</v>
      </c>
      <c r="AK589" s="40">
        <v>0</v>
      </c>
      <c r="AL589" s="40">
        <v>0</v>
      </c>
      <c r="AM589" s="40">
        <v>0</v>
      </c>
      <c r="AN589" s="40">
        <v>0</v>
      </c>
      <c r="AO589" s="40">
        <v>0</v>
      </c>
      <c r="AP589" s="40">
        <v>0</v>
      </c>
      <c r="AQ589" s="40">
        <v>0</v>
      </c>
      <c r="AR589" s="40">
        <v>1</v>
      </c>
      <c r="AS589" s="40">
        <v>0</v>
      </c>
      <c r="AT589" s="40">
        <v>0</v>
      </c>
      <c r="AU589" s="40">
        <v>0</v>
      </c>
      <c r="AV589" s="40">
        <v>0</v>
      </c>
      <c r="AW589" s="40">
        <v>0</v>
      </c>
      <c r="AX589" s="40">
        <v>0</v>
      </c>
      <c r="AY589" s="40">
        <v>0</v>
      </c>
      <c r="AZ589" s="40">
        <v>0</v>
      </c>
      <c r="BA589" s="40">
        <v>0</v>
      </c>
      <c r="BB589" s="40">
        <v>0</v>
      </c>
      <c r="BC589" s="40">
        <v>0</v>
      </c>
      <c r="BD589" s="40">
        <v>0</v>
      </c>
      <c r="BE589" s="40">
        <v>0</v>
      </c>
      <c r="BF589" s="40">
        <v>0</v>
      </c>
      <c r="BG589" s="40">
        <v>0</v>
      </c>
      <c r="BH589" s="43">
        <v>0</v>
      </c>
      <c r="BI589" s="40">
        <v>0</v>
      </c>
      <c r="BJ589" s="43">
        <v>0</v>
      </c>
      <c r="BK589" s="40">
        <v>0</v>
      </c>
      <c r="BL589" s="43">
        <v>0</v>
      </c>
      <c r="BM589" s="40">
        <v>0</v>
      </c>
      <c r="BN589" s="40">
        <v>0</v>
      </c>
      <c r="BO589" s="40">
        <v>0</v>
      </c>
      <c r="BP589" s="40">
        <v>0</v>
      </c>
      <c r="BQ589" s="40">
        <v>0</v>
      </c>
      <c r="BR589" s="40">
        <v>0</v>
      </c>
      <c r="BS589" s="40">
        <v>0</v>
      </c>
      <c r="BT589" s="40">
        <v>0</v>
      </c>
      <c r="BU589" s="40">
        <v>0</v>
      </c>
      <c r="BV589" s="40">
        <v>0</v>
      </c>
      <c r="BW589" s="40">
        <v>0</v>
      </c>
      <c r="BX589" s="40">
        <v>0</v>
      </c>
      <c r="BY589" s="40">
        <v>0</v>
      </c>
      <c r="BZ589" s="40">
        <v>0</v>
      </c>
      <c r="CA589" s="40">
        <v>0</v>
      </c>
      <c r="CB589" s="40">
        <v>0</v>
      </c>
      <c r="CC589" s="44">
        <v>0</v>
      </c>
      <c r="CD589" s="40">
        <v>0</v>
      </c>
      <c r="CE589" s="40">
        <v>0</v>
      </c>
      <c r="CF589" s="40">
        <v>0</v>
      </c>
      <c r="CG589" s="40">
        <v>0</v>
      </c>
      <c r="CH589" s="40">
        <v>0</v>
      </c>
      <c r="CI589" s="40">
        <v>0</v>
      </c>
      <c r="CJ589" s="40">
        <v>0</v>
      </c>
      <c r="CK589" s="40">
        <v>0</v>
      </c>
      <c r="CL589" s="40">
        <v>0</v>
      </c>
      <c r="CM589" s="40">
        <v>0</v>
      </c>
      <c r="CN589" s="40">
        <v>0</v>
      </c>
      <c r="CO589" s="40">
        <v>0</v>
      </c>
      <c r="CP589" s="40">
        <v>0</v>
      </c>
      <c r="CQ589" s="40">
        <v>0</v>
      </c>
      <c r="CR589" s="40">
        <v>0</v>
      </c>
      <c r="CS589" s="40">
        <v>0</v>
      </c>
      <c r="CT589" s="40">
        <v>0</v>
      </c>
      <c r="CU589" s="40">
        <v>0</v>
      </c>
      <c r="CV589" s="40">
        <v>0</v>
      </c>
      <c r="CW589" s="42">
        <v>0</v>
      </c>
      <c r="CX589" s="40">
        <f t="shared" si="23"/>
        <v>1</v>
      </c>
      <c r="CY589" s="40">
        <v>1</v>
      </c>
      <c r="CZ589" s="40">
        <v>0</v>
      </c>
      <c r="DA589" s="40">
        <v>0</v>
      </c>
      <c r="DB589" s="40">
        <v>0</v>
      </c>
      <c r="DC589" s="40" t="s">
        <v>600</v>
      </c>
      <c r="DD589" s="40" t="s">
        <v>309</v>
      </c>
      <c r="DE589" s="40"/>
      <c r="DF589" s="40"/>
      <c r="DG589" s="40"/>
      <c r="DH589" s="40"/>
      <c r="DI589" s="40"/>
      <c r="DJ589" s="40"/>
      <c r="DK589" s="40"/>
      <c r="DL589" s="40">
        <v>0</v>
      </c>
      <c r="DM589" s="40"/>
      <c r="DN589" s="40">
        <v>1</v>
      </c>
      <c r="DO589" s="40">
        <v>1824</v>
      </c>
      <c r="DP589" s="40" t="s">
        <v>3431</v>
      </c>
      <c r="DQ589" s="41" t="s">
        <v>3428</v>
      </c>
      <c r="DR589" s="40" t="s">
        <v>580</v>
      </c>
      <c r="DS589" s="40" t="s">
        <v>3431</v>
      </c>
      <c r="DT589" s="38"/>
      <c r="DU589" s="38"/>
      <c r="DV589" s="38"/>
      <c r="DW589" s="38"/>
      <c r="DX589" s="38"/>
      <c r="DY589" s="38"/>
      <c r="DZ589" s="38"/>
      <c r="EA589" s="38"/>
      <c r="EB589" s="38"/>
      <c r="EC589" s="38"/>
      <c r="ED589" s="38"/>
      <c r="EE589" s="38"/>
      <c r="EF589" s="38"/>
      <c r="EG589" s="38"/>
      <c r="EH589" s="38"/>
      <c r="EI589" s="38"/>
    </row>
    <row r="590" spans="1:196" s="25" customFormat="1" ht="15.75" customHeight="1" x14ac:dyDescent="0.3">
      <c r="A590" s="25" t="s">
        <v>72</v>
      </c>
      <c r="B590" s="58" t="s">
        <v>3419</v>
      </c>
      <c r="C590" s="48" t="s">
        <v>3432</v>
      </c>
      <c r="F590" s="25" t="s">
        <v>122</v>
      </c>
      <c r="H590" s="25" t="s">
        <v>454</v>
      </c>
      <c r="I590" s="25" t="s">
        <v>56</v>
      </c>
      <c r="J590" s="25" t="s">
        <v>173</v>
      </c>
      <c r="K590" s="25" t="s">
        <v>471</v>
      </c>
      <c r="M590" s="25" t="s">
        <v>272</v>
      </c>
      <c r="O590" s="25" t="s">
        <v>300</v>
      </c>
      <c r="P590" s="25" t="s">
        <v>1313</v>
      </c>
      <c r="Q590" s="54" t="s">
        <v>3433</v>
      </c>
      <c r="R590" s="59">
        <v>0</v>
      </c>
      <c r="S590" s="59">
        <v>0</v>
      </c>
      <c r="T590" s="59">
        <v>0</v>
      </c>
      <c r="U590" s="59">
        <v>0</v>
      </c>
      <c r="V590" s="59">
        <v>0</v>
      </c>
      <c r="W590" s="59">
        <v>0</v>
      </c>
      <c r="X590" s="59">
        <v>0</v>
      </c>
      <c r="Y590" s="59">
        <v>0</v>
      </c>
      <c r="Z590" s="59"/>
      <c r="AA590" s="60">
        <v>0</v>
      </c>
      <c r="AB590" s="61">
        <v>0</v>
      </c>
      <c r="AC590" s="61">
        <v>0</v>
      </c>
      <c r="AD590" s="61">
        <v>0</v>
      </c>
      <c r="AE590" s="61">
        <v>0</v>
      </c>
      <c r="AF590" s="61">
        <v>0</v>
      </c>
      <c r="AG590" s="61">
        <v>0</v>
      </c>
      <c r="AH590" s="61">
        <v>0</v>
      </c>
      <c r="AI590" s="61">
        <v>0</v>
      </c>
      <c r="AJ590" s="61">
        <v>0</v>
      </c>
      <c r="AK590" s="61">
        <v>0</v>
      </c>
      <c r="AL590" s="61">
        <v>0</v>
      </c>
      <c r="AM590" s="61">
        <v>0</v>
      </c>
      <c r="AN590" s="61">
        <v>0</v>
      </c>
      <c r="AO590" s="62">
        <v>1</v>
      </c>
      <c r="AP590" s="62">
        <v>0</v>
      </c>
      <c r="AQ590" s="62">
        <v>1</v>
      </c>
      <c r="AR590" s="62">
        <v>1</v>
      </c>
      <c r="AS590" s="62">
        <v>0</v>
      </c>
      <c r="AT590" s="62">
        <v>0</v>
      </c>
      <c r="AU590" s="62">
        <v>0</v>
      </c>
      <c r="AV590" s="62">
        <v>0</v>
      </c>
      <c r="AW590" s="62">
        <v>0</v>
      </c>
      <c r="AX590" s="62">
        <v>0</v>
      </c>
      <c r="AY590" s="62">
        <v>0</v>
      </c>
      <c r="AZ590" s="62">
        <v>1</v>
      </c>
      <c r="BA590" s="62">
        <v>1</v>
      </c>
      <c r="BB590" s="62">
        <v>0</v>
      </c>
      <c r="BC590" s="62">
        <v>0</v>
      </c>
      <c r="BD590" s="62">
        <v>0</v>
      </c>
      <c r="BE590" s="63">
        <v>0</v>
      </c>
      <c r="BF590" s="63">
        <v>0</v>
      </c>
      <c r="BG590" s="63">
        <v>0</v>
      </c>
      <c r="BH590" s="52">
        <v>0</v>
      </c>
      <c r="BI590" s="63">
        <v>0</v>
      </c>
      <c r="BJ590" s="52">
        <v>0</v>
      </c>
      <c r="BK590" s="63">
        <v>0</v>
      </c>
      <c r="BL590" s="52">
        <v>0</v>
      </c>
      <c r="BM590" s="63">
        <v>0</v>
      </c>
      <c r="BN590" s="63">
        <v>0</v>
      </c>
      <c r="BO590" s="63">
        <v>0</v>
      </c>
      <c r="BP590" s="63">
        <v>0</v>
      </c>
      <c r="BQ590" s="64">
        <v>0</v>
      </c>
      <c r="BR590" s="64">
        <v>0</v>
      </c>
      <c r="BS590" s="65">
        <v>0</v>
      </c>
      <c r="BT590" s="65">
        <v>0</v>
      </c>
      <c r="BU590" s="65">
        <v>0</v>
      </c>
      <c r="BV590" s="65">
        <v>0</v>
      </c>
      <c r="BW590" s="65">
        <v>0</v>
      </c>
      <c r="BX590" s="65">
        <v>0</v>
      </c>
      <c r="BY590" s="65">
        <v>0</v>
      </c>
      <c r="BZ590" s="65">
        <v>0</v>
      </c>
      <c r="CA590" s="65">
        <v>0</v>
      </c>
      <c r="CB590" s="65">
        <v>0</v>
      </c>
      <c r="CC590" s="66">
        <v>0</v>
      </c>
      <c r="CD590" s="67">
        <v>0</v>
      </c>
      <c r="CE590" s="67">
        <v>0</v>
      </c>
      <c r="CF590" s="67">
        <v>0</v>
      </c>
      <c r="CG590" s="67">
        <v>0</v>
      </c>
      <c r="CH590" s="67">
        <v>0</v>
      </c>
      <c r="CI590" s="67">
        <v>0</v>
      </c>
      <c r="CJ590" s="67">
        <v>0</v>
      </c>
      <c r="CK590" s="67">
        <v>0</v>
      </c>
      <c r="CL590" s="67">
        <v>0</v>
      </c>
      <c r="CM590" s="67">
        <v>0</v>
      </c>
      <c r="CN590" s="67">
        <v>0</v>
      </c>
      <c r="CO590" s="67">
        <v>0</v>
      </c>
      <c r="CP590" s="67">
        <v>0</v>
      </c>
      <c r="CQ590" s="67">
        <v>0</v>
      </c>
      <c r="CR590" s="67">
        <v>0</v>
      </c>
      <c r="CS590" s="67">
        <v>0</v>
      </c>
      <c r="CT590" s="67">
        <v>0</v>
      </c>
      <c r="CU590" s="67">
        <v>0</v>
      </c>
      <c r="CV590" s="67">
        <v>0</v>
      </c>
      <c r="CW590" s="68">
        <v>0</v>
      </c>
      <c r="CX590" s="25">
        <f t="shared" si="23"/>
        <v>5</v>
      </c>
      <c r="CY590" s="25">
        <v>1</v>
      </c>
      <c r="CZ590" s="25">
        <v>0</v>
      </c>
      <c r="DA590" s="25">
        <v>0</v>
      </c>
      <c r="DB590" s="25">
        <v>0</v>
      </c>
      <c r="DC590" s="69" t="s">
        <v>3434</v>
      </c>
      <c r="DD590" s="40" t="s">
        <v>309</v>
      </c>
      <c r="DG590" s="70"/>
      <c r="DI590" s="37"/>
      <c r="DJ590" s="37"/>
      <c r="DK590" s="37"/>
      <c r="DL590" s="37">
        <v>0</v>
      </c>
      <c r="DM590" s="37"/>
      <c r="DN590" s="37">
        <v>1</v>
      </c>
      <c r="DO590" s="37">
        <v>1824</v>
      </c>
      <c r="DP590" s="37" t="s">
        <v>3435</v>
      </c>
      <c r="DQ590" s="48" t="s">
        <v>3432</v>
      </c>
      <c r="DR590" s="37" t="s">
        <v>580</v>
      </c>
      <c r="DS590" s="37" t="s">
        <v>3435</v>
      </c>
      <c r="DT590" s="38"/>
      <c r="DU590" s="38"/>
      <c r="DV590" s="38"/>
      <c r="DW590" s="38"/>
      <c r="DX590" s="38"/>
      <c r="DY590" s="38"/>
      <c r="DZ590" s="38"/>
      <c r="EA590" s="38"/>
      <c r="EB590" s="38"/>
      <c r="EC590" s="38"/>
      <c r="ED590" s="38"/>
      <c r="EE590" s="38"/>
      <c r="EF590" s="38"/>
      <c r="EG590" s="38"/>
      <c r="EH590" s="38"/>
      <c r="EI590" s="38"/>
      <c r="EJ590" s="37"/>
      <c r="EK590" s="37"/>
      <c r="EL590" s="37"/>
      <c r="EM590" s="37"/>
      <c r="EN590" s="37"/>
      <c r="EO590" s="37"/>
      <c r="EP590" s="37"/>
      <c r="EQ590" s="37"/>
      <c r="ER590" s="37"/>
      <c r="ES590" s="37"/>
      <c r="ET590" s="37"/>
      <c r="EU590" s="37"/>
      <c r="EV590" s="37"/>
      <c r="EW590" s="37"/>
      <c r="EX590" s="37"/>
      <c r="EY590" s="37"/>
      <c r="EZ590" s="37"/>
      <c r="FA590" s="37"/>
      <c r="FB590" s="37"/>
      <c r="FC590" s="37"/>
      <c r="FD590" s="37"/>
      <c r="FE590" s="37"/>
      <c r="FF590" s="37"/>
      <c r="FG590" s="37"/>
      <c r="FH590" s="37"/>
      <c r="FI590" s="37"/>
      <c r="FJ590" s="37"/>
      <c r="FK590" s="37"/>
      <c r="FL590" s="37"/>
      <c r="FM590" s="37"/>
      <c r="FN590" s="37"/>
      <c r="FO590" s="37"/>
      <c r="FP590" s="37"/>
      <c r="FQ590" s="37"/>
      <c r="FR590" s="37"/>
      <c r="FS590" s="37"/>
      <c r="FT590" s="37"/>
      <c r="FU590" s="37"/>
      <c r="FV590" s="37"/>
      <c r="FW590" s="37"/>
      <c r="FX590" s="37"/>
      <c r="FY590" s="37"/>
      <c r="FZ590" s="37"/>
      <c r="GA590" s="37"/>
      <c r="GB590" s="37"/>
      <c r="GC590" s="37"/>
      <c r="GD590" s="37"/>
      <c r="GE590" s="37"/>
      <c r="GF590" s="37"/>
      <c r="GG590" s="37"/>
      <c r="GH590" s="37"/>
      <c r="GI590" s="37"/>
      <c r="GJ590" s="37"/>
      <c r="GK590" s="37"/>
      <c r="GL590" s="37"/>
      <c r="GM590" s="37"/>
      <c r="GN590" s="37"/>
    </row>
    <row r="591" spans="1:196" s="25" customFormat="1" ht="15.75" customHeight="1" x14ac:dyDescent="0.3">
      <c r="A591" s="40" t="s">
        <v>72</v>
      </c>
      <c r="B591" s="39" t="s">
        <v>3419</v>
      </c>
      <c r="C591" s="41" t="s">
        <v>3436</v>
      </c>
      <c r="D591" s="40"/>
      <c r="E591" s="40"/>
      <c r="F591" s="40" t="s">
        <v>122</v>
      </c>
      <c r="G591" s="40"/>
      <c r="H591" s="40" t="s">
        <v>454</v>
      </c>
      <c r="I591" s="40" t="s">
        <v>13</v>
      </c>
      <c r="J591" s="40" t="s">
        <v>221</v>
      </c>
      <c r="K591" s="40" t="s">
        <v>269</v>
      </c>
      <c r="L591" s="40"/>
      <c r="M591" s="40" t="s">
        <v>272</v>
      </c>
      <c r="N591" s="40"/>
      <c r="O591" s="40" t="s">
        <v>299</v>
      </c>
      <c r="P591" s="40" t="s">
        <v>3437</v>
      </c>
      <c r="Q591" s="40" t="s">
        <v>3438</v>
      </c>
      <c r="R591" s="40">
        <v>0</v>
      </c>
      <c r="S591" s="40">
        <v>0</v>
      </c>
      <c r="T591" s="40">
        <v>0</v>
      </c>
      <c r="U591" s="40">
        <v>0</v>
      </c>
      <c r="V591" s="40">
        <v>0</v>
      </c>
      <c r="W591" s="40">
        <v>0</v>
      </c>
      <c r="X591" s="40">
        <v>0</v>
      </c>
      <c r="Y591" s="40">
        <v>0</v>
      </c>
      <c r="Z591" s="40"/>
      <c r="AA591" s="40">
        <v>0</v>
      </c>
      <c r="AB591" s="40">
        <v>0</v>
      </c>
      <c r="AC591" s="40">
        <v>0</v>
      </c>
      <c r="AD591" s="40">
        <v>0</v>
      </c>
      <c r="AE591" s="40">
        <v>0</v>
      </c>
      <c r="AF591" s="40">
        <v>0</v>
      </c>
      <c r="AG591" s="40">
        <v>0</v>
      </c>
      <c r="AH591" s="40">
        <v>0</v>
      </c>
      <c r="AI591" s="40">
        <v>0</v>
      </c>
      <c r="AJ591" s="40">
        <v>0</v>
      </c>
      <c r="AK591" s="40">
        <v>0</v>
      </c>
      <c r="AL591" s="40">
        <v>0</v>
      </c>
      <c r="AM591" s="40">
        <v>0</v>
      </c>
      <c r="AN591" s="40">
        <v>0</v>
      </c>
      <c r="AO591" s="40">
        <v>0</v>
      </c>
      <c r="AP591" s="40">
        <v>0</v>
      </c>
      <c r="AQ591" s="40">
        <v>0</v>
      </c>
      <c r="AR591" s="40">
        <v>0</v>
      </c>
      <c r="AS591" s="40">
        <v>0</v>
      </c>
      <c r="AT591" s="40">
        <v>0</v>
      </c>
      <c r="AU591" s="40">
        <v>0</v>
      </c>
      <c r="AV591" s="40">
        <v>0</v>
      </c>
      <c r="AW591" s="40">
        <v>0</v>
      </c>
      <c r="AX591" s="40">
        <v>0</v>
      </c>
      <c r="AY591" s="40">
        <v>0</v>
      </c>
      <c r="AZ591" s="40">
        <v>0</v>
      </c>
      <c r="BA591" s="40">
        <v>0</v>
      </c>
      <c r="BB591" s="40">
        <v>0</v>
      </c>
      <c r="BC591" s="40">
        <v>0</v>
      </c>
      <c r="BD591" s="40">
        <v>0</v>
      </c>
      <c r="BE591" s="40">
        <v>0</v>
      </c>
      <c r="BF591" s="40">
        <v>0</v>
      </c>
      <c r="BG591" s="40">
        <v>0</v>
      </c>
      <c r="BH591" s="43">
        <v>0</v>
      </c>
      <c r="BI591" s="40">
        <v>0</v>
      </c>
      <c r="BJ591" s="43">
        <v>0</v>
      </c>
      <c r="BK591" s="40">
        <v>0</v>
      </c>
      <c r="BL591" s="43">
        <v>1</v>
      </c>
      <c r="BM591" s="40">
        <v>0</v>
      </c>
      <c r="BN591" s="40">
        <v>0</v>
      </c>
      <c r="BO591" s="40">
        <v>0</v>
      </c>
      <c r="BP591" s="40">
        <v>0</v>
      </c>
      <c r="BQ591" s="40">
        <v>0</v>
      </c>
      <c r="BR591" s="40">
        <v>0</v>
      </c>
      <c r="BS591" s="40">
        <v>0</v>
      </c>
      <c r="BT591" s="40">
        <v>0</v>
      </c>
      <c r="BU591" s="40">
        <v>0</v>
      </c>
      <c r="BV591" s="40">
        <v>0</v>
      </c>
      <c r="BW591" s="40">
        <v>0</v>
      </c>
      <c r="BX591" s="40">
        <v>0</v>
      </c>
      <c r="BY591" s="40">
        <v>0</v>
      </c>
      <c r="BZ591" s="40">
        <v>0</v>
      </c>
      <c r="CA591" s="40">
        <v>0</v>
      </c>
      <c r="CB591" s="40">
        <v>0</v>
      </c>
      <c r="CC591" s="40">
        <v>0</v>
      </c>
      <c r="CD591" s="40">
        <v>0</v>
      </c>
      <c r="CE591" s="40">
        <v>0</v>
      </c>
      <c r="CF591" s="40">
        <v>0</v>
      </c>
      <c r="CG591" s="40">
        <v>0</v>
      </c>
      <c r="CH591" s="40">
        <v>0</v>
      </c>
      <c r="CI591" s="40">
        <v>0</v>
      </c>
      <c r="CJ591" s="40">
        <v>0</v>
      </c>
      <c r="CK591" s="40">
        <v>0</v>
      </c>
      <c r="CL591" s="40">
        <v>0</v>
      </c>
      <c r="CM591" s="40">
        <v>0</v>
      </c>
      <c r="CN591" s="40">
        <v>0</v>
      </c>
      <c r="CO591" s="40">
        <v>0</v>
      </c>
      <c r="CP591" s="40">
        <v>0</v>
      </c>
      <c r="CQ591" s="40">
        <v>0</v>
      </c>
      <c r="CR591" s="40">
        <v>0</v>
      </c>
      <c r="CS591" s="40">
        <v>0</v>
      </c>
      <c r="CT591" s="40">
        <v>0</v>
      </c>
      <c r="CU591" s="40">
        <v>0</v>
      </c>
      <c r="CV591" s="40">
        <v>0</v>
      </c>
      <c r="CW591" s="40">
        <v>0</v>
      </c>
      <c r="CX591" s="40">
        <f t="shared" si="23"/>
        <v>1</v>
      </c>
      <c r="CY591" s="40">
        <v>1</v>
      </c>
      <c r="CZ591" s="40">
        <v>0</v>
      </c>
      <c r="DA591" s="40">
        <v>0</v>
      </c>
      <c r="DB591" s="40">
        <v>0</v>
      </c>
      <c r="DC591" s="40" t="s">
        <v>3439</v>
      </c>
      <c r="DD591" s="40" t="s">
        <v>305</v>
      </c>
      <c r="DE591" s="40"/>
      <c r="DF591" s="40"/>
      <c r="DG591" s="40" t="s">
        <v>3440</v>
      </c>
      <c r="DH591" s="40"/>
      <c r="DI591" s="40"/>
      <c r="DJ591" s="40"/>
      <c r="DK591" s="40"/>
      <c r="DL591" s="40">
        <v>1</v>
      </c>
      <c r="DM591" s="40"/>
      <c r="DN591" s="40">
        <v>1</v>
      </c>
      <c r="DO591" s="40">
        <v>1982</v>
      </c>
      <c r="DP591" s="40" t="s">
        <v>3441</v>
      </c>
      <c r="DQ591" s="41" t="s">
        <v>3436</v>
      </c>
      <c r="DR591" s="40" t="s">
        <v>580</v>
      </c>
      <c r="DS591" s="40" t="s">
        <v>3441</v>
      </c>
      <c r="DT591" s="38"/>
      <c r="DU591" s="38"/>
      <c r="DV591" s="38"/>
      <c r="DW591" s="38"/>
      <c r="DX591" s="38"/>
      <c r="DY591" s="38"/>
      <c r="DZ591" s="38"/>
      <c r="EA591" s="38"/>
      <c r="EB591" s="38"/>
      <c r="EC591" s="38"/>
      <c r="ED591" s="38"/>
      <c r="EE591" s="38"/>
      <c r="EF591" s="38"/>
      <c r="EG591" s="38"/>
      <c r="EH591" s="38"/>
      <c r="EI591" s="38"/>
      <c r="EJ591" s="37"/>
      <c r="EK591" s="37"/>
      <c r="EL591" s="37"/>
      <c r="EM591" s="37"/>
      <c r="EN591" s="37"/>
      <c r="EO591" s="37"/>
      <c r="EP591" s="37"/>
      <c r="EQ591" s="37"/>
      <c r="ER591" s="37"/>
      <c r="ES591" s="37"/>
      <c r="ET591" s="37"/>
      <c r="EU591" s="37"/>
      <c r="EV591" s="37"/>
      <c r="EW591" s="37"/>
      <c r="EX591" s="37"/>
      <c r="EY591" s="37"/>
      <c r="EZ591" s="37"/>
      <c r="FA591" s="37"/>
      <c r="FB591" s="37"/>
      <c r="FC591" s="37"/>
      <c r="FD591" s="37"/>
      <c r="FE591" s="37"/>
      <c r="FF591" s="37"/>
      <c r="FG591" s="37"/>
      <c r="FH591" s="37"/>
      <c r="FI591" s="37"/>
      <c r="FJ591" s="37"/>
      <c r="FK591" s="37"/>
      <c r="FL591" s="37"/>
      <c r="FM591" s="37"/>
      <c r="FN591" s="37"/>
      <c r="FO591" s="37"/>
      <c r="FP591" s="37"/>
      <c r="FQ591" s="37"/>
      <c r="FR591" s="37"/>
      <c r="FS591" s="37"/>
      <c r="FT591" s="37"/>
      <c r="FU591" s="37"/>
      <c r="FV591" s="37"/>
      <c r="FW591" s="37"/>
      <c r="FX591" s="37"/>
      <c r="FY591" s="37"/>
      <c r="FZ591" s="37"/>
      <c r="GA591" s="37"/>
      <c r="GB591" s="37"/>
      <c r="GC591" s="37"/>
      <c r="GD591" s="37"/>
      <c r="GE591" s="37"/>
      <c r="GF591" s="37"/>
      <c r="GG591" s="37"/>
      <c r="GH591" s="37"/>
      <c r="GI591" s="37"/>
      <c r="GJ591" s="37"/>
      <c r="GK591" s="37"/>
      <c r="GL591" s="37"/>
      <c r="GM591" s="37"/>
      <c r="GN591" s="37"/>
    </row>
    <row r="592" spans="1:196" s="25" customFormat="1" ht="15.75" customHeight="1" x14ac:dyDescent="0.3">
      <c r="A592" s="40" t="s">
        <v>72</v>
      </c>
      <c r="B592" s="39" t="s">
        <v>3419</v>
      </c>
      <c r="C592" s="51" t="s">
        <v>3442</v>
      </c>
      <c r="F592" s="25" t="s">
        <v>122</v>
      </c>
      <c r="H592" s="25" t="s">
        <v>494</v>
      </c>
      <c r="I592" s="25" t="s">
        <v>56</v>
      </c>
      <c r="J592" s="25" t="s">
        <v>173</v>
      </c>
      <c r="K592" s="25" t="s">
        <v>269</v>
      </c>
      <c r="M592" s="25" t="s">
        <v>272</v>
      </c>
      <c r="O592" s="25" t="s">
        <v>299</v>
      </c>
      <c r="Q592" s="51" t="s">
        <v>3443</v>
      </c>
      <c r="R592" s="38"/>
      <c r="BH592" s="52"/>
      <c r="BJ592" s="52"/>
      <c r="BL592" s="52"/>
      <c r="DC592" s="25" t="s">
        <v>458</v>
      </c>
      <c r="DD592" s="25" t="s">
        <v>306</v>
      </c>
      <c r="DL592" s="25">
        <v>0</v>
      </c>
      <c r="DN592" s="25">
        <v>1</v>
      </c>
      <c r="DO592" s="25">
        <v>1992</v>
      </c>
      <c r="DP592" s="40" t="s">
        <v>3444</v>
      </c>
      <c r="DS592" s="40" t="s">
        <v>3444</v>
      </c>
      <c r="DT592" s="38"/>
      <c r="DU592" s="38"/>
      <c r="DV592" s="38"/>
      <c r="DW592" s="38"/>
      <c r="DX592" s="38"/>
      <c r="DY592" s="38"/>
      <c r="DZ592" s="38"/>
      <c r="EA592" s="38"/>
      <c r="EB592" s="38"/>
      <c r="EC592" s="38"/>
      <c r="ED592" s="38"/>
      <c r="EE592" s="38"/>
      <c r="EF592" s="38"/>
      <c r="EG592" s="38"/>
      <c r="EH592" s="38"/>
      <c r="EI592" s="38"/>
      <c r="EJ592" s="37"/>
      <c r="EK592" s="37"/>
      <c r="EL592" s="37"/>
      <c r="EM592" s="37"/>
      <c r="EN592" s="37"/>
      <c r="EO592" s="37"/>
      <c r="EP592" s="37"/>
      <c r="EQ592" s="37"/>
      <c r="ER592" s="37"/>
      <c r="ES592" s="37"/>
      <c r="ET592" s="37"/>
      <c r="EU592" s="37"/>
      <c r="EV592" s="37"/>
      <c r="EW592" s="37"/>
      <c r="EX592" s="37"/>
      <c r="EY592" s="37"/>
      <c r="EZ592" s="37"/>
      <c r="FA592" s="37"/>
      <c r="FB592" s="37"/>
      <c r="FC592" s="37"/>
      <c r="FD592" s="37"/>
      <c r="FE592" s="37"/>
      <c r="FF592" s="37"/>
      <c r="FG592" s="37"/>
      <c r="FH592" s="37"/>
      <c r="FI592" s="37"/>
      <c r="FJ592" s="37"/>
      <c r="FK592" s="37"/>
      <c r="FL592" s="37"/>
      <c r="FM592" s="37"/>
      <c r="FN592" s="37"/>
      <c r="FO592" s="37"/>
      <c r="FP592" s="37"/>
      <c r="FQ592" s="37"/>
      <c r="FR592" s="37"/>
      <c r="FS592" s="37"/>
      <c r="FT592" s="37"/>
      <c r="FU592" s="37"/>
      <c r="FV592" s="37"/>
      <c r="FW592" s="37"/>
      <c r="FX592" s="37"/>
      <c r="FY592" s="37"/>
      <c r="FZ592" s="37"/>
      <c r="GA592" s="37"/>
      <c r="GB592" s="37"/>
      <c r="GC592" s="37"/>
      <c r="GD592" s="37"/>
      <c r="GE592" s="37"/>
      <c r="GF592" s="37"/>
      <c r="GG592" s="37"/>
      <c r="GH592" s="37"/>
      <c r="GI592" s="37"/>
      <c r="GJ592" s="37"/>
      <c r="GK592" s="37"/>
      <c r="GL592" s="37"/>
      <c r="GM592" s="37"/>
      <c r="GN592" s="37"/>
    </row>
    <row r="593" spans="1:1024" s="25" customFormat="1" ht="15.75" customHeight="1" x14ac:dyDescent="0.3">
      <c r="A593" s="40" t="s">
        <v>72</v>
      </c>
      <c r="B593" s="39" t="s">
        <v>3419</v>
      </c>
      <c r="C593" s="41" t="s">
        <v>3445</v>
      </c>
      <c r="D593" s="40"/>
      <c r="E593" s="40"/>
      <c r="F593" s="40" t="s">
        <v>91</v>
      </c>
      <c r="G593" s="40"/>
      <c r="H593" s="40" t="s">
        <v>454</v>
      </c>
      <c r="I593" s="40" t="s">
        <v>56</v>
      </c>
      <c r="J593" s="40" t="s">
        <v>173</v>
      </c>
      <c r="K593" s="40" t="s">
        <v>471</v>
      </c>
      <c r="L593" s="40"/>
      <c r="M593" s="40" t="s">
        <v>272</v>
      </c>
      <c r="N593" s="40"/>
      <c r="O593" s="40" t="s">
        <v>299</v>
      </c>
      <c r="P593" s="40" t="s">
        <v>3446</v>
      </c>
      <c r="Q593" s="40" t="s">
        <v>3447</v>
      </c>
      <c r="R593" s="40">
        <v>0</v>
      </c>
      <c r="S593" s="40">
        <v>0</v>
      </c>
      <c r="T593" s="40">
        <v>0</v>
      </c>
      <c r="U593" s="40">
        <v>0</v>
      </c>
      <c r="V593" s="40">
        <v>0</v>
      </c>
      <c r="W593" s="40">
        <v>0</v>
      </c>
      <c r="X593" s="40">
        <v>0</v>
      </c>
      <c r="Y593" s="40">
        <v>0</v>
      </c>
      <c r="Z593" s="40"/>
      <c r="AA593" s="40">
        <v>0</v>
      </c>
      <c r="AB593" s="40">
        <v>0</v>
      </c>
      <c r="AC593" s="40">
        <v>0</v>
      </c>
      <c r="AD593" s="40">
        <v>0</v>
      </c>
      <c r="AE593" s="40">
        <v>0</v>
      </c>
      <c r="AF593" s="40">
        <v>0</v>
      </c>
      <c r="AG593" s="40">
        <v>0</v>
      </c>
      <c r="AH593" s="40">
        <v>0</v>
      </c>
      <c r="AI593" s="40">
        <v>0</v>
      </c>
      <c r="AJ593" s="40">
        <v>0</v>
      </c>
      <c r="AK593" s="40">
        <v>0</v>
      </c>
      <c r="AL593" s="40">
        <v>0</v>
      </c>
      <c r="AM593" s="40">
        <v>0</v>
      </c>
      <c r="AN593" s="40">
        <v>0</v>
      </c>
      <c r="AO593" s="40">
        <v>0</v>
      </c>
      <c r="AP593" s="40">
        <v>0</v>
      </c>
      <c r="AQ593" s="40">
        <v>0</v>
      </c>
      <c r="AR593" s="40">
        <v>0</v>
      </c>
      <c r="AS593" s="40">
        <v>0</v>
      </c>
      <c r="AT593" s="40">
        <v>0</v>
      </c>
      <c r="AU593" s="40">
        <v>0</v>
      </c>
      <c r="AV593" s="40">
        <v>0</v>
      </c>
      <c r="AW593" s="40">
        <v>0</v>
      </c>
      <c r="AX593" s="40">
        <v>0</v>
      </c>
      <c r="AY593" s="40">
        <v>0</v>
      </c>
      <c r="AZ593" s="40">
        <v>0</v>
      </c>
      <c r="BA593" s="40">
        <v>0</v>
      </c>
      <c r="BB593" s="40">
        <v>0</v>
      </c>
      <c r="BC593" s="40">
        <v>0</v>
      </c>
      <c r="BD593" s="40">
        <v>0</v>
      </c>
      <c r="BE593" s="40">
        <v>0</v>
      </c>
      <c r="BF593" s="40">
        <v>0</v>
      </c>
      <c r="BG593" s="40">
        <v>0</v>
      </c>
      <c r="BH593" s="43">
        <v>0</v>
      </c>
      <c r="BI593" s="40">
        <v>0</v>
      </c>
      <c r="BJ593" s="43">
        <v>0</v>
      </c>
      <c r="BK593" s="40">
        <v>0</v>
      </c>
      <c r="BL593" s="43">
        <v>0</v>
      </c>
      <c r="BM593" s="40">
        <v>0</v>
      </c>
      <c r="BN593" s="40">
        <v>0</v>
      </c>
      <c r="BO593" s="40">
        <v>0</v>
      </c>
      <c r="BP593" s="40">
        <v>1</v>
      </c>
      <c r="BQ593" s="40">
        <v>0</v>
      </c>
      <c r="BR593" s="40">
        <v>0</v>
      </c>
      <c r="BS593" s="40">
        <v>0</v>
      </c>
      <c r="BT593" s="40">
        <v>0</v>
      </c>
      <c r="BU593" s="40">
        <v>0</v>
      </c>
      <c r="BV593" s="40">
        <v>0</v>
      </c>
      <c r="BW593" s="40">
        <v>0</v>
      </c>
      <c r="BX593" s="40">
        <v>0</v>
      </c>
      <c r="BY593" s="40">
        <v>0</v>
      </c>
      <c r="BZ593" s="40">
        <v>0</v>
      </c>
      <c r="CA593" s="40">
        <v>0</v>
      </c>
      <c r="CB593" s="40">
        <v>0</v>
      </c>
      <c r="CC593" s="40">
        <v>0</v>
      </c>
      <c r="CD593" s="40">
        <v>0</v>
      </c>
      <c r="CE593" s="40">
        <v>0</v>
      </c>
      <c r="CF593" s="40">
        <v>0</v>
      </c>
      <c r="CG593" s="40">
        <v>0</v>
      </c>
      <c r="CH593" s="40">
        <v>0</v>
      </c>
      <c r="CI593" s="40">
        <v>0</v>
      </c>
      <c r="CJ593" s="40">
        <v>0</v>
      </c>
      <c r="CK593" s="40">
        <v>0</v>
      </c>
      <c r="CL593" s="40">
        <v>0</v>
      </c>
      <c r="CM593" s="40">
        <v>0</v>
      </c>
      <c r="CN593" s="40">
        <v>0</v>
      </c>
      <c r="CO593" s="40">
        <v>0</v>
      </c>
      <c r="CP593" s="40">
        <v>0</v>
      </c>
      <c r="CQ593" s="40">
        <v>0</v>
      </c>
      <c r="CR593" s="40">
        <v>0</v>
      </c>
      <c r="CS593" s="40">
        <v>0</v>
      </c>
      <c r="CT593" s="40">
        <v>0</v>
      </c>
      <c r="CU593" s="40">
        <v>0</v>
      </c>
      <c r="CV593" s="40">
        <v>0</v>
      </c>
      <c r="CW593" s="40">
        <v>0</v>
      </c>
      <c r="CX593" s="40">
        <f>SUM(AA593:CW593)</f>
        <v>1</v>
      </c>
      <c r="CY593" s="40">
        <v>1</v>
      </c>
      <c r="CZ593" s="40">
        <v>0</v>
      </c>
      <c r="DA593" s="40">
        <v>0</v>
      </c>
      <c r="DB593" s="40">
        <v>0</v>
      </c>
      <c r="DC593" s="40" t="s">
        <v>1045</v>
      </c>
      <c r="DD593" s="40" t="s">
        <v>305</v>
      </c>
      <c r="DE593" s="40"/>
      <c r="DF593" s="40">
        <v>1</v>
      </c>
      <c r="DG593" s="40"/>
      <c r="DH593" s="40"/>
      <c r="DI593" s="40"/>
      <c r="DJ593" s="40"/>
      <c r="DK593" s="40"/>
      <c r="DL593" s="40">
        <v>0</v>
      </c>
      <c r="DM593" s="40"/>
      <c r="DN593" s="40">
        <v>1</v>
      </c>
      <c r="DO593" s="40">
        <v>1916</v>
      </c>
      <c r="DP593" s="40" t="s">
        <v>3448</v>
      </c>
      <c r="DQ593" s="41" t="s">
        <v>3445</v>
      </c>
      <c r="DR593" s="40" t="s">
        <v>580</v>
      </c>
      <c r="DS593" s="40" t="s">
        <v>3448</v>
      </c>
      <c r="DT593" s="38"/>
      <c r="DU593" s="38"/>
      <c r="DV593" s="38"/>
      <c r="DW593" s="38"/>
      <c r="DX593" s="38"/>
      <c r="DY593" s="38"/>
      <c r="DZ593" s="38"/>
      <c r="EA593" s="38"/>
      <c r="EB593" s="38"/>
      <c r="EC593" s="38"/>
      <c r="ED593" s="38"/>
      <c r="EE593" s="38"/>
      <c r="EF593" s="38"/>
      <c r="EG593" s="38"/>
      <c r="EH593" s="38"/>
      <c r="EI593" s="38"/>
      <c r="EJ593" s="37"/>
      <c r="EK593" s="37"/>
      <c r="EL593" s="37"/>
      <c r="EM593" s="37"/>
      <c r="EN593" s="37"/>
      <c r="EO593" s="37"/>
      <c r="EP593" s="37"/>
      <c r="EQ593" s="37"/>
      <c r="ER593" s="37"/>
      <c r="ES593" s="37"/>
      <c r="ET593" s="37"/>
      <c r="EU593" s="37"/>
      <c r="EV593" s="37"/>
      <c r="EW593" s="37"/>
      <c r="EX593" s="37"/>
      <c r="EY593" s="37"/>
      <c r="EZ593" s="37"/>
      <c r="FA593" s="37"/>
      <c r="FB593" s="37"/>
      <c r="FC593" s="37"/>
      <c r="FD593" s="37"/>
      <c r="FE593" s="37"/>
      <c r="FF593" s="37"/>
      <c r="FG593" s="37"/>
      <c r="FH593" s="37"/>
      <c r="FI593" s="37"/>
      <c r="FJ593" s="37"/>
      <c r="FK593" s="37"/>
      <c r="FL593" s="37"/>
      <c r="FM593" s="37"/>
      <c r="FN593" s="37"/>
      <c r="FO593" s="37"/>
      <c r="FP593" s="37"/>
      <c r="FQ593" s="37"/>
      <c r="FR593" s="37"/>
      <c r="FS593" s="37"/>
      <c r="FT593" s="37"/>
      <c r="FU593" s="37"/>
      <c r="FV593" s="37"/>
      <c r="FW593" s="37"/>
      <c r="FX593" s="37"/>
      <c r="FY593" s="37"/>
      <c r="FZ593" s="37"/>
      <c r="GA593" s="37"/>
      <c r="GB593" s="37"/>
      <c r="GC593" s="37"/>
      <c r="GD593" s="37"/>
      <c r="GE593" s="37"/>
      <c r="GF593" s="37"/>
      <c r="GG593" s="37"/>
      <c r="GH593" s="37"/>
      <c r="GI593" s="37"/>
      <c r="GJ593" s="37"/>
      <c r="GK593" s="37"/>
      <c r="GL593" s="37"/>
      <c r="GM593" s="37"/>
      <c r="GN593" s="37"/>
    </row>
    <row r="594" spans="1:1024" s="25" customFormat="1" ht="15.75" customHeight="1" x14ac:dyDescent="0.3">
      <c r="A594" s="40" t="s">
        <v>72</v>
      </c>
      <c r="B594" s="39" t="s">
        <v>3419</v>
      </c>
      <c r="C594" s="41" t="s">
        <v>3449</v>
      </c>
      <c r="D594" s="150" t="s">
        <v>3450</v>
      </c>
      <c r="E594" s="40" t="s">
        <v>3422</v>
      </c>
      <c r="F594" s="40" t="s">
        <v>91</v>
      </c>
      <c r="G594" s="40"/>
      <c r="H594" s="40" t="s">
        <v>2982</v>
      </c>
      <c r="I594" s="40" t="s">
        <v>56</v>
      </c>
      <c r="J594" s="40" t="s">
        <v>173</v>
      </c>
      <c r="K594" s="40" t="s">
        <v>471</v>
      </c>
      <c r="L594" s="40"/>
      <c r="M594" s="40" t="s">
        <v>272</v>
      </c>
      <c r="N594" s="40"/>
      <c r="O594" s="40" t="s">
        <v>300</v>
      </c>
      <c r="P594" s="40"/>
      <c r="Q594" s="42"/>
      <c r="R594" s="40">
        <v>0</v>
      </c>
      <c r="S594" s="40">
        <v>0</v>
      </c>
      <c r="T594" s="40">
        <v>0</v>
      </c>
      <c r="U594" s="40">
        <v>0</v>
      </c>
      <c r="V594" s="40">
        <v>0</v>
      </c>
      <c r="W594" s="40">
        <v>0</v>
      </c>
      <c r="X594" s="40">
        <v>0</v>
      </c>
      <c r="Y594" s="40">
        <v>0</v>
      </c>
      <c r="Z594" s="40"/>
      <c r="AA594" s="40">
        <v>0</v>
      </c>
      <c r="AB594" s="40">
        <v>0</v>
      </c>
      <c r="AC594" s="40">
        <v>0</v>
      </c>
      <c r="AD594" s="40">
        <v>0</v>
      </c>
      <c r="AE594" s="40">
        <v>0</v>
      </c>
      <c r="AF594" s="40">
        <v>0</v>
      </c>
      <c r="AG594" s="40">
        <v>0</v>
      </c>
      <c r="AH594" s="40">
        <v>0</v>
      </c>
      <c r="AI594" s="40">
        <v>0</v>
      </c>
      <c r="AJ594" s="40">
        <v>0</v>
      </c>
      <c r="AK594" s="40">
        <v>0</v>
      </c>
      <c r="AL594" s="40">
        <v>0</v>
      </c>
      <c r="AM594" s="40">
        <v>0</v>
      </c>
      <c r="AN594" s="40">
        <v>0</v>
      </c>
      <c r="AO594" s="40">
        <v>0</v>
      </c>
      <c r="AP594" s="40">
        <v>0</v>
      </c>
      <c r="AQ594" s="40">
        <v>0</v>
      </c>
      <c r="AR594" s="40">
        <v>0</v>
      </c>
      <c r="AS594" s="40">
        <v>0</v>
      </c>
      <c r="AT594" s="40">
        <v>0</v>
      </c>
      <c r="AU594" s="40">
        <v>0</v>
      </c>
      <c r="AV594" s="40">
        <v>0</v>
      </c>
      <c r="AW594" s="40">
        <v>0</v>
      </c>
      <c r="AX594" s="40">
        <v>0</v>
      </c>
      <c r="AY594" s="40">
        <v>0</v>
      </c>
      <c r="AZ594" s="40">
        <v>0</v>
      </c>
      <c r="BA594" s="40">
        <v>0</v>
      </c>
      <c r="BB594" s="40">
        <v>0</v>
      </c>
      <c r="BC594" s="40">
        <v>0</v>
      </c>
      <c r="BD594" s="40">
        <v>1</v>
      </c>
      <c r="BE594" s="40">
        <v>0</v>
      </c>
      <c r="BF594" s="40">
        <v>0</v>
      </c>
      <c r="BG594" s="40">
        <v>0</v>
      </c>
      <c r="BH594" s="43">
        <v>0</v>
      </c>
      <c r="BI594" s="40">
        <v>0</v>
      </c>
      <c r="BJ594" s="43">
        <v>0</v>
      </c>
      <c r="BK594" s="40">
        <v>0</v>
      </c>
      <c r="BL594" s="43">
        <v>0</v>
      </c>
      <c r="BM594" s="40">
        <v>0</v>
      </c>
      <c r="BN594" s="40">
        <v>0</v>
      </c>
      <c r="BO594" s="40">
        <v>0</v>
      </c>
      <c r="BP594" s="40">
        <v>0</v>
      </c>
      <c r="BQ594" s="40">
        <v>0</v>
      </c>
      <c r="BR594" s="40">
        <v>0</v>
      </c>
      <c r="BS594" s="40">
        <v>0</v>
      </c>
      <c r="BT594" s="40">
        <v>0</v>
      </c>
      <c r="BU594" s="40">
        <v>0</v>
      </c>
      <c r="BV594" s="40">
        <v>0</v>
      </c>
      <c r="BW594" s="40">
        <v>0</v>
      </c>
      <c r="BX594" s="40">
        <v>0</v>
      </c>
      <c r="BY594" s="40">
        <v>0</v>
      </c>
      <c r="BZ594" s="40">
        <v>0</v>
      </c>
      <c r="CA594" s="40">
        <v>0</v>
      </c>
      <c r="CB594" s="40">
        <v>0</v>
      </c>
      <c r="CC594" s="44">
        <v>0</v>
      </c>
      <c r="CD594" s="40">
        <v>0</v>
      </c>
      <c r="CE594" s="40">
        <v>0</v>
      </c>
      <c r="CF594" s="40">
        <v>0</v>
      </c>
      <c r="CG594" s="40">
        <v>0</v>
      </c>
      <c r="CH594" s="40">
        <v>0</v>
      </c>
      <c r="CI594" s="40">
        <v>0</v>
      </c>
      <c r="CJ594" s="40">
        <v>0</v>
      </c>
      <c r="CK594" s="40">
        <v>0</v>
      </c>
      <c r="CL594" s="40">
        <v>0</v>
      </c>
      <c r="CM594" s="40">
        <v>0</v>
      </c>
      <c r="CN594" s="40">
        <v>0</v>
      </c>
      <c r="CO594" s="40">
        <v>0</v>
      </c>
      <c r="CP594" s="40">
        <v>1</v>
      </c>
      <c r="CQ594" s="40">
        <v>0</v>
      </c>
      <c r="CR594" s="40">
        <v>0</v>
      </c>
      <c r="CS594" s="40">
        <v>0</v>
      </c>
      <c r="CT594" s="40">
        <v>0</v>
      </c>
      <c r="CU594" s="40">
        <v>0</v>
      </c>
      <c r="CV594" s="40">
        <v>0</v>
      </c>
      <c r="CW594" s="40">
        <v>0</v>
      </c>
      <c r="CX594" s="40">
        <f>SUM(AA594:CW594)</f>
        <v>2</v>
      </c>
      <c r="CY594" s="40">
        <v>1</v>
      </c>
      <c r="CZ594" s="40">
        <v>0</v>
      </c>
      <c r="DA594" s="40">
        <v>0</v>
      </c>
      <c r="DB594" s="40">
        <v>0</v>
      </c>
      <c r="DC594" s="40" t="s">
        <v>3451</v>
      </c>
      <c r="DD594" s="40" t="s">
        <v>306</v>
      </c>
      <c r="DE594" s="40" t="s">
        <v>474</v>
      </c>
      <c r="DF594" s="40">
        <v>1</v>
      </c>
      <c r="DG594" s="40"/>
      <c r="DH594" s="40"/>
      <c r="DI594" s="40"/>
      <c r="DJ594" s="40"/>
      <c r="DK594" s="40"/>
      <c r="DL594" s="40">
        <v>0</v>
      </c>
      <c r="DM594" s="40"/>
      <c r="DN594" s="40">
        <v>1</v>
      </c>
      <c r="DO594" s="40">
        <v>1887</v>
      </c>
      <c r="DP594" s="40" t="s">
        <v>3452</v>
      </c>
      <c r="DQ594" s="41" t="s">
        <v>3449</v>
      </c>
      <c r="DR594" s="40" t="s">
        <v>580</v>
      </c>
      <c r="DS594" s="40" t="s">
        <v>3452</v>
      </c>
      <c r="DT594" s="38"/>
      <c r="DU594" s="38"/>
      <c r="DV594" s="38"/>
      <c r="DW594" s="38"/>
      <c r="DX594" s="38"/>
      <c r="DY594" s="38"/>
      <c r="DZ594" s="38"/>
      <c r="EA594" s="38"/>
      <c r="EB594" s="38"/>
      <c r="EC594" s="38"/>
      <c r="ED594" s="38"/>
      <c r="EE594" s="38"/>
      <c r="EF594" s="38"/>
      <c r="EG594" s="38"/>
      <c r="EH594" s="38"/>
      <c r="EI594" s="38"/>
      <c r="EJ594" s="37"/>
      <c r="EK594" s="37"/>
      <c r="EL594" s="37"/>
      <c r="EM594" s="37"/>
      <c r="EN594" s="37"/>
      <c r="EO594" s="37"/>
      <c r="EP594" s="37"/>
      <c r="EQ594" s="37"/>
      <c r="ER594" s="37"/>
      <c r="ES594" s="37"/>
      <c r="ET594" s="37"/>
      <c r="EU594" s="37"/>
      <c r="EV594" s="37"/>
      <c r="EW594" s="37"/>
      <c r="EX594" s="37"/>
      <c r="EY594" s="37"/>
      <c r="EZ594" s="37"/>
      <c r="FA594" s="37"/>
      <c r="FB594" s="37"/>
      <c r="FC594" s="37"/>
      <c r="FD594" s="37"/>
      <c r="FE594" s="37"/>
      <c r="FF594" s="37"/>
      <c r="FG594" s="37"/>
      <c r="FH594" s="37"/>
      <c r="FI594" s="37"/>
      <c r="FJ594" s="37"/>
      <c r="FK594" s="37"/>
      <c r="FL594" s="37"/>
      <c r="FM594" s="37"/>
      <c r="FN594" s="37"/>
      <c r="FO594" s="37"/>
      <c r="FP594" s="37"/>
      <c r="FQ594" s="37"/>
      <c r="FR594" s="37"/>
      <c r="FS594" s="37"/>
      <c r="FT594" s="37"/>
      <c r="FU594" s="37"/>
      <c r="FV594" s="37"/>
      <c r="FW594" s="37"/>
      <c r="FX594" s="37"/>
      <c r="FY594" s="37"/>
      <c r="FZ594" s="37"/>
      <c r="GA594" s="37"/>
      <c r="GB594" s="37"/>
      <c r="GC594" s="37"/>
      <c r="GD594" s="37"/>
      <c r="GE594" s="37"/>
      <c r="GF594" s="37"/>
      <c r="GG594" s="37"/>
      <c r="GH594" s="37"/>
      <c r="GI594" s="37"/>
      <c r="GJ594" s="37"/>
      <c r="GK594" s="37"/>
      <c r="GL594" s="37"/>
      <c r="GM594" s="37"/>
      <c r="GN594" s="37"/>
    </row>
    <row r="595" spans="1:1024" s="25" customFormat="1" ht="15.75" customHeight="1" x14ac:dyDescent="0.3">
      <c r="A595" s="40" t="s">
        <v>72</v>
      </c>
      <c r="B595" s="39" t="s">
        <v>3419</v>
      </c>
      <c r="C595" s="41" t="s">
        <v>3453</v>
      </c>
      <c r="D595" s="40"/>
      <c r="E595" s="40"/>
      <c r="F595" s="40" t="s">
        <v>91</v>
      </c>
      <c r="G595" s="40"/>
      <c r="H595" s="40" t="s">
        <v>2982</v>
      </c>
      <c r="I595" s="40" t="s">
        <v>56</v>
      </c>
      <c r="J595" s="40" t="s">
        <v>173</v>
      </c>
      <c r="K595" s="40" t="s">
        <v>471</v>
      </c>
      <c r="L595" s="40"/>
      <c r="M595" s="40" t="s">
        <v>272</v>
      </c>
      <c r="N595" s="40"/>
      <c r="O595" s="40" t="s">
        <v>299</v>
      </c>
      <c r="P595" s="40" t="s">
        <v>3454</v>
      </c>
      <c r="Q595" s="42" t="s">
        <v>3455</v>
      </c>
      <c r="R595" s="40">
        <v>0</v>
      </c>
      <c r="S595" s="40">
        <v>0</v>
      </c>
      <c r="T595" s="40">
        <v>0</v>
      </c>
      <c r="U595" s="40">
        <v>0</v>
      </c>
      <c r="V595" s="40">
        <v>0</v>
      </c>
      <c r="W595" s="40">
        <v>0</v>
      </c>
      <c r="X595" s="40">
        <v>0</v>
      </c>
      <c r="Y595" s="40">
        <v>0</v>
      </c>
      <c r="Z595" s="40"/>
      <c r="AA595" s="40">
        <v>0</v>
      </c>
      <c r="AB595" s="40">
        <v>0</v>
      </c>
      <c r="AC595" s="40">
        <v>0</v>
      </c>
      <c r="AD595" s="40">
        <v>0</v>
      </c>
      <c r="AE595" s="40">
        <v>0</v>
      </c>
      <c r="AF595" s="40">
        <v>0</v>
      </c>
      <c r="AG595" s="40">
        <v>0</v>
      </c>
      <c r="AH595" s="40">
        <v>0</v>
      </c>
      <c r="AI595" s="40">
        <v>0</v>
      </c>
      <c r="AJ595" s="40">
        <v>0</v>
      </c>
      <c r="AK595" s="40">
        <v>0</v>
      </c>
      <c r="AL595" s="40">
        <v>0</v>
      </c>
      <c r="AM595" s="40">
        <v>0</v>
      </c>
      <c r="AN595" s="40">
        <v>0</v>
      </c>
      <c r="AO595" s="40">
        <v>0</v>
      </c>
      <c r="AP595" s="40">
        <v>0</v>
      </c>
      <c r="AQ595" s="40">
        <v>0</v>
      </c>
      <c r="AR595" s="40">
        <v>0</v>
      </c>
      <c r="AS595" s="40">
        <v>0</v>
      </c>
      <c r="AT595" s="40">
        <v>0</v>
      </c>
      <c r="AU595" s="40">
        <v>0</v>
      </c>
      <c r="AV595" s="40">
        <v>0</v>
      </c>
      <c r="AW595" s="40">
        <v>0</v>
      </c>
      <c r="AX595" s="40">
        <v>0</v>
      </c>
      <c r="AY595" s="40">
        <v>0</v>
      </c>
      <c r="AZ595" s="40">
        <v>0</v>
      </c>
      <c r="BA595" s="40">
        <v>0</v>
      </c>
      <c r="BB595" s="40">
        <v>0</v>
      </c>
      <c r="BC595" s="40">
        <v>0</v>
      </c>
      <c r="BD595" s="40">
        <v>0</v>
      </c>
      <c r="BE595" s="40">
        <v>0</v>
      </c>
      <c r="BF595" s="40">
        <v>0</v>
      </c>
      <c r="BG595" s="40">
        <v>0</v>
      </c>
      <c r="BH595" s="43">
        <v>0</v>
      </c>
      <c r="BI595" s="40">
        <v>0</v>
      </c>
      <c r="BJ595" s="43">
        <v>0</v>
      </c>
      <c r="BK595" s="40">
        <v>0</v>
      </c>
      <c r="BL595" s="43">
        <v>0</v>
      </c>
      <c r="BM595" s="40">
        <v>0</v>
      </c>
      <c r="BN595" s="40">
        <v>0</v>
      </c>
      <c r="BO595" s="40">
        <v>0</v>
      </c>
      <c r="BP595" s="40">
        <v>0</v>
      </c>
      <c r="BQ595" s="40">
        <v>0</v>
      </c>
      <c r="BR595" s="40">
        <v>0</v>
      </c>
      <c r="BS595" s="40">
        <v>0</v>
      </c>
      <c r="BT595" s="40">
        <v>0</v>
      </c>
      <c r="BU595" s="40">
        <v>0</v>
      </c>
      <c r="BV595" s="40">
        <v>0</v>
      </c>
      <c r="BW595" s="40">
        <v>0</v>
      </c>
      <c r="BX595" s="40">
        <v>0</v>
      </c>
      <c r="BY595" s="40">
        <v>0</v>
      </c>
      <c r="BZ595" s="40">
        <v>0</v>
      </c>
      <c r="CA595" s="40">
        <v>0</v>
      </c>
      <c r="CB595" s="40">
        <v>0</v>
      </c>
      <c r="CC595" s="44">
        <v>0</v>
      </c>
      <c r="CD595" s="40">
        <v>0</v>
      </c>
      <c r="CE595" s="40">
        <v>0</v>
      </c>
      <c r="CF595" s="40">
        <v>0</v>
      </c>
      <c r="CG595" s="40">
        <v>0</v>
      </c>
      <c r="CH595" s="40">
        <v>0</v>
      </c>
      <c r="CI595" s="40">
        <v>0</v>
      </c>
      <c r="CJ595" s="40">
        <v>0</v>
      </c>
      <c r="CK595" s="40">
        <v>0</v>
      </c>
      <c r="CL595" s="40">
        <v>0</v>
      </c>
      <c r="CM595" s="40">
        <v>0</v>
      </c>
      <c r="CN595" s="40">
        <v>0</v>
      </c>
      <c r="CO595" s="40">
        <v>0</v>
      </c>
      <c r="CP595" s="40">
        <v>1</v>
      </c>
      <c r="CQ595" s="40">
        <v>0</v>
      </c>
      <c r="CR595" s="40">
        <v>0</v>
      </c>
      <c r="CS595" s="40">
        <v>0</v>
      </c>
      <c r="CT595" s="40">
        <v>0</v>
      </c>
      <c r="CU595" s="40">
        <v>0</v>
      </c>
      <c r="CV595" s="40">
        <v>0</v>
      </c>
      <c r="CW595" s="42">
        <v>0</v>
      </c>
      <c r="CX595" s="40">
        <f>SUM(AA595:CW595)</f>
        <v>1</v>
      </c>
      <c r="CY595" s="40">
        <v>1</v>
      </c>
      <c r="CZ595" s="40">
        <v>0</v>
      </c>
      <c r="DA595" s="40">
        <v>0</v>
      </c>
      <c r="DB595" s="40">
        <v>0</v>
      </c>
      <c r="DC595" s="40" t="s">
        <v>458</v>
      </c>
      <c r="DD595" s="40" t="s">
        <v>306</v>
      </c>
      <c r="DE595" s="40" t="s">
        <v>474</v>
      </c>
      <c r="DF595" s="40">
        <v>1</v>
      </c>
      <c r="DG595" s="40"/>
      <c r="DH595" s="40"/>
      <c r="DI595" s="40"/>
      <c r="DJ595" s="40"/>
      <c r="DK595" s="40"/>
      <c r="DL595" s="40">
        <v>0</v>
      </c>
      <c r="DM595" s="40"/>
      <c r="DN595" s="40">
        <v>1</v>
      </c>
      <c r="DO595" s="40">
        <v>2018</v>
      </c>
      <c r="DP595" s="40" t="s">
        <v>3456</v>
      </c>
      <c r="DQ595" s="41" t="s">
        <v>3453</v>
      </c>
      <c r="DR595" s="40" t="s">
        <v>580</v>
      </c>
      <c r="DS595" s="40" t="s">
        <v>3456</v>
      </c>
      <c r="DT595" s="38"/>
      <c r="DU595" s="38"/>
      <c r="DV595" s="38"/>
      <c r="DW595" s="38"/>
      <c r="DX595" s="38"/>
      <c r="DY595" s="38"/>
      <c r="DZ595" s="38"/>
      <c r="EA595" s="38"/>
      <c r="EB595" s="38"/>
      <c r="EC595" s="38"/>
      <c r="ED595" s="38"/>
      <c r="EE595" s="38"/>
      <c r="EF595" s="38"/>
      <c r="EG595" s="38"/>
      <c r="EH595" s="38"/>
      <c r="EI595" s="38"/>
      <c r="EJ595" s="37"/>
      <c r="EK595" s="37"/>
      <c r="EL595" s="37"/>
      <c r="EM595" s="37"/>
      <c r="EN595" s="37"/>
      <c r="EO595" s="37"/>
      <c r="EP595" s="37"/>
      <c r="EQ595" s="37"/>
      <c r="ER595" s="37"/>
      <c r="ES595" s="37"/>
      <c r="ET595" s="37"/>
      <c r="EU595" s="37"/>
      <c r="EV595" s="37"/>
      <c r="EW595" s="37"/>
      <c r="EX595" s="37"/>
      <c r="EY595" s="37"/>
      <c r="EZ595" s="37"/>
      <c r="FA595" s="37"/>
      <c r="FB595" s="37"/>
      <c r="FC595" s="37"/>
      <c r="FD595" s="37"/>
      <c r="FE595" s="37"/>
      <c r="FF595" s="37"/>
      <c r="FG595" s="37"/>
      <c r="FH595" s="37"/>
      <c r="FI595" s="37"/>
      <c r="FJ595" s="37"/>
      <c r="FK595" s="37"/>
      <c r="FL595" s="37"/>
      <c r="FM595" s="37"/>
      <c r="FN595" s="37"/>
      <c r="FO595" s="37"/>
      <c r="FP595" s="37"/>
      <c r="FQ595" s="37"/>
      <c r="FR595" s="37"/>
      <c r="FS595" s="37"/>
      <c r="FT595" s="37"/>
      <c r="FU595" s="37"/>
      <c r="FV595" s="37"/>
      <c r="FW595" s="37"/>
      <c r="FX595" s="37"/>
      <c r="FY595" s="37"/>
      <c r="FZ595" s="37"/>
      <c r="GA595" s="37"/>
      <c r="GB595" s="37"/>
      <c r="GC595" s="37"/>
      <c r="GD595" s="37"/>
      <c r="GE595" s="37"/>
      <c r="GF595" s="37"/>
      <c r="GG595" s="37"/>
      <c r="GH595" s="37"/>
      <c r="GI595" s="37"/>
      <c r="GJ595" s="37"/>
      <c r="GK595" s="37"/>
      <c r="GL595" s="37"/>
      <c r="GM595" s="37"/>
      <c r="GN595" s="37"/>
    </row>
    <row r="596" spans="1:1024" s="25" customFormat="1" ht="15.75" customHeight="1" x14ac:dyDescent="0.3">
      <c r="A596" s="25" t="s">
        <v>72</v>
      </c>
      <c r="B596" s="25" t="s">
        <v>3419</v>
      </c>
      <c r="C596" s="56" t="s">
        <v>3457</v>
      </c>
      <c r="F596" s="25" t="s">
        <v>91</v>
      </c>
      <c r="H596" s="25" t="s">
        <v>1081</v>
      </c>
      <c r="O596" s="25" t="s">
        <v>299</v>
      </c>
      <c r="Q596" s="54"/>
      <c r="BE596" s="25">
        <v>1</v>
      </c>
      <c r="BH596" s="52"/>
      <c r="BJ596" s="52"/>
      <c r="BL596" s="52"/>
      <c r="BN596" s="25">
        <v>1</v>
      </c>
      <c r="CC596" s="53"/>
      <c r="CW596" s="54"/>
      <c r="DC596" s="25" t="s">
        <v>3458</v>
      </c>
      <c r="DD596" s="25" t="s">
        <v>305</v>
      </c>
      <c r="DL596" s="25">
        <v>0</v>
      </c>
      <c r="DN596" s="25">
        <v>1</v>
      </c>
      <c r="DO596" s="25">
        <v>1939</v>
      </c>
      <c r="DP596" s="40" t="s">
        <v>3459</v>
      </c>
      <c r="DS596" s="40" t="s">
        <v>3459</v>
      </c>
      <c r="DT596" s="38"/>
      <c r="DU596" s="38"/>
      <c r="DV596" s="38"/>
      <c r="DW596" s="38"/>
      <c r="DX596" s="38"/>
      <c r="DY596" s="38"/>
      <c r="DZ596" s="38"/>
      <c r="EA596" s="38"/>
      <c r="EB596" s="38"/>
      <c r="EC596" s="38"/>
      <c r="ED596" s="38"/>
      <c r="EE596" s="38"/>
      <c r="EF596" s="38"/>
      <c r="EG596" s="38"/>
      <c r="EH596" s="38"/>
      <c r="EI596" s="38"/>
      <c r="EJ596" s="37"/>
      <c r="EK596" s="37"/>
      <c r="EL596" s="37"/>
      <c r="EM596" s="37"/>
      <c r="EN596" s="37"/>
      <c r="EO596" s="37"/>
      <c r="EP596" s="37"/>
      <c r="EQ596" s="37"/>
      <c r="ER596" s="37"/>
      <c r="ES596" s="37"/>
      <c r="ET596" s="37"/>
      <c r="EU596" s="37"/>
      <c r="EV596" s="37"/>
      <c r="EW596" s="37"/>
      <c r="EX596" s="37"/>
      <c r="EY596" s="37"/>
      <c r="EZ596" s="37"/>
      <c r="FA596" s="37"/>
      <c r="FB596" s="37"/>
      <c r="FC596" s="37"/>
      <c r="FD596" s="37"/>
      <c r="FE596" s="37"/>
      <c r="FF596" s="37"/>
      <c r="FG596" s="37"/>
      <c r="FH596" s="37"/>
      <c r="FI596" s="37"/>
      <c r="FJ596" s="37"/>
      <c r="FK596" s="37"/>
      <c r="FL596" s="37"/>
      <c r="FM596" s="37"/>
      <c r="FN596" s="37"/>
      <c r="FO596" s="37"/>
      <c r="FP596" s="37"/>
      <c r="FQ596" s="37"/>
      <c r="FR596" s="37"/>
      <c r="FS596" s="37"/>
      <c r="FT596" s="37"/>
      <c r="FU596" s="37"/>
      <c r="FV596" s="37"/>
      <c r="FW596" s="37"/>
      <c r="FX596" s="37"/>
      <c r="FY596" s="37"/>
      <c r="FZ596" s="37"/>
      <c r="GA596" s="37"/>
      <c r="GB596" s="37"/>
      <c r="GC596" s="37"/>
      <c r="GD596" s="37"/>
      <c r="GE596" s="37"/>
      <c r="GF596" s="37"/>
      <c r="GG596" s="37"/>
      <c r="GH596" s="37"/>
      <c r="GI596" s="37"/>
      <c r="GJ596" s="37"/>
      <c r="GK596" s="37"/>
      <c r="GL596" s="37"/>
      <c r="GM596" s="37"/>
      <c r="GN596" s="37"/>
    </row>
    <row r="597" spans="1:1024" s="25" customFormat="1" ht="15.75" customHeight="1" x14ac:dyDescent="0.3">
      <c r="A597" s="40" t="s">
        <v>72</v>
      </c>
      <c r="B597" s="39" t="s">
        <v>3419</v>
      </c>
      <c r="C597" s="41" t="s">
        <v>3460</v>
      </c>
      <c r="D597" s="40"/>
      <c r="E597" s="40"/>
      <c r="F597" s="40" t="s">
        <v>122</v>
      </c>
      <c r="G597" s="40"/>
      <c r="H597" s="40" t="s">
        <v>454</v>
      </c>
      <c r="I597" s="40" t="s">
        <v>13</v>
      </c>
      <c r="J597" s="40" t="s">
        <v>221</v>
      </c>
      <c r="K597" s="40" t="s">
        <v>269</v>
      </c>
      <c r="L597" s="40"/>
      <c r="M597" s="40" t="s">
        <v>272</v>
      </c>
      <c r="N597" s="40"/>
      <c r="O597" s="40" t="s">
        <v>300</v>
      </c>
      <c r="P597" s="40" t="s">
        <v>3461</v>
      </c>
      <c r="Q597" s="42" t="s">
        <v>591</v>
      </c>
      <c r="R597" s="40">
        <v>0</v>
      </c>
      <c r="S597" s="40">
        <v>0</v>
      </c>
      <c r="T597" s="40">
        <v>0</v>
      </c>
      <c r="U597" s="40">
        <v>0</v>
      </c>
      <c r="V597" s="40">
        <v>0</v>
      </c>
      <c r="W597" s="40">
        <v>0</v>
      </c>
      <c r="X597" s="40">
        <v>0</v>
      </c>
      <c r="Y597" s="40">
        <v>0</v>
      </c>
      <c r="Z597" s="40"/>
      <c r="AA597" s="40">
        <v>0</v>
      </c>
      <c r="AB597" s="40">
        <v>0</v>
      </c>
      <c r="AC597" s="40">
        <v>0</v>
      </c>
      <c r="AD597" s="40">
        <v>0</v>
      </c>
      <c r="AE597" s="40">
        <v>0</v>
      </c>
      <c r="AF597" s="40">
        <v>0</v>
      </c>
      <c r="AG597" s="40">
        <v>0</v>
      </c>
      <c r="AH597" s="40">
        <v>0</v>
      </c>
      <c r="AI597" s="40">
        <v>0</v>
      </c>
      <c r="AJ597" s="40">
        <v>0</v>
      </c>
      <c r="AK597" s="40">
        <v>0</v>
      </c>
      <c r="AL597" s="40">
        <v>0</v>
      </c>
      <c r="AM597" s="40">
        <v>0</v>
      </c>
      <c r="AN597" s="40">
        <v>0</v>
      </c>
      <c r="AO597" s="40">
        <v>0</v>
      </c>
      <c r="AP597" s="40">
        <v>0</v>
      </c>
      <c r="AQ597" s="40">
        <v>0</v>
      </c>
      <c r="AR597" s="40">
        <v>1</v>
      </c>
      <c r="AS597" s="40">
        <v>0</v>
      </c>
      <c r="AT597" s="40">
        <v>0</v>
      </c>
      <c r="AU597" s="40">
        <v>0</v>
      </c>
      <c r="AV597" s="40">
        <v>0</v>
      </c>
      <c r="AW597" s="40">
        <v>0</v>
      </c>
      <c r="AX597" s="40">
        <v>0</v>
      </c>
      <c r="AY597" s="40">
        <v>0</v>
      </c>
      <c r="AZ597" s="40">
        <v>0</v>
      </c>
      <c r="BA597" s="40">
        <v>0</v>
      </c>
      <c r="BB597" s="40">
        <v>0</v>
      </c>
      <c r="BC597" s="40">
        <v>0</v>
      </c>
      <c r="BD597" s="40">
        <v>0</v>
      </c>
      <c r="BE597" s="40">
        <v>0</v>
      </c>
      <c r="BF597" s="40">
        <v>0</v>
      </c>
      <c r="BG597" s="40">
        <v>0</v>
      </c>
      <c r="BH597" s="43">
        <v>0</v>
      </c>
      <c r="BI597" s="40">
        <v>0</v>
      </c>
      <c r="BJ597" s="43">
        <v>0</v>
      </c>
      <c r="BK597" s="40">
        <v>0</v>
      </c>
      <c r="BL597" s="43">
        <v>0</v>
      </c>
      <c r="BM597" s="40">
        <v>0</v>
      </c>
      <c r="BN597" s="40">
        <v>0</v>
      </c>
      <c r="BO597" s="40">
        <v>1</v>
      </c>
      <c r="BP597" s="40">
        <v>1</v>
      </c>
      <c r="BQ597" s="40">
        <v>0</v>
      </c>
      <c r="BR597" s="40">
        <v>0</v>
      </c>
      <c r="BS597" s="40">
        <v>0</v>
      </c>
      <c r="BT597" s="40">
        <v>0</v>
      </c>
      <c r="BU597" s="40">
        <v>0</v>
      </c>
      <c r="BV597" s="40">
        <v>0</v>
      </c>
      <c r="BW597" s="40">
        <v>0</v>
      </c>
      <c r="BX597" s="40">
        <v>0</v>
      </c>
      <c r="BY597" s="40">
        <v>0</v>
      </c>
      <c r="BZ597" s="40">
        <v>0</v>
      </c>
      <c r="CA597" s="40">
        <v>0</v>
      </c>
      <c r="CB597" s="40">
        <v>0</v>
      </c>
      <c r="CC597" s="44">
        <v>0</v>
      </c>
      <c r="CD597" s="40">
        <v>0</v>
      </c>
      <c r="CE597" s="40">
        <v>0</v>
      </c>
      <c r="CF597" s="40">
        <v>0</v>
      </c>
      <c r="CG597" s="40">
        <v>0</v>
      </c>
      <c r="CH597" s="40">
        <v>0</v>
      </c>
      <c r="CI597" s="40">
        <v>0</v>
      </c>
      <c r="CJ597" s="40">
        <v>0</v>
      </c>
      <c r="CK597" s="40">
        <v>0</v>
      </c>
      <c r="CL597" s="40">
        <v>0</v>
      </c>
      <c r="CM597" s="40">
        <v>0</v>
      </c>
      <c r="CN597" s="40">
        <v>0</v>
      </c>
      <c r="CO597" s="40">
        <v>0</v>
      </c>
      <c r="CP597" s="40">
        <v>0</v>
      </c>
      <c r="CQ597" s="40">
        <v>0</v>
      </c>
      <c r="CR597" s="40">
        <v>0</v>
      </c>
      <c r="CS597" s="40">
        <v>0</v>
      </c>
      <c r="CT597" s="40">
        <v>0</v>
      </c>
      <c r="CU597" s="40">
        <v>0</v>
      </c>
      <c r="CV597" s="40">
        <v>0</v>
      </c>
      <c r="CW597" s="42">
        <v>0</v>
      </c>
      <c r="CX597" s="40">
        <f>SUM(AA597:CW597)</f>
        <v>3</v>
      </c>
      <c r="CY597" s="40">
        <v>1</v>
      </c>
      <c r="CZ597" s="40">
        <v>0</v>
      </c>
      <c r="DA597" s="40">
        <v>0</v>
      </c>
      <c r="DB597" s="40">
        <v>0</v>
      </c>
      <c r="DC597" s="40" t="s">
        <v>3462</v>
      </c>
      <c r="DD597" s="40" t="s">
        <v>321</v>
      </c>
      <c r="DE597" s="40"/>
      <c r="DF597" s="40">
        <v>1</v>
      </c>
      <c r="DG597" s="40"/>
      <c r="DH597" s="40"/>
      <c r="DI597" s="40"/>
      <c r="DJ597" s="40"/>
      <c r="DK597" s="40"/>
      <c r="DL597" s="40">
        <v>0</v>
      </c>
      <c r="DM597" s="40"/>
      <c r="DN597" s="40">
        <v>1</v>
      </c>
      <c r="DO597" s="40">
        <v>1916</v>
      </c>
      <c r="DP597" s="40" t="s">
        <v>3463</v>
      </c>
      <c r="DQ597" s="41" t="s">
        <v>3460</v>
      </c>
      <c r="DR597" s="40" t="s">
        <v>580</v>
      </c>
      <c r="DS597" s="40" t="s">
        <v>3463</v>
      </c>
      <c r="DT597" s="38"/>
      <c r="DU597" s="38"/>
      <c r="DV597" s="38"/>
      <c r="DW597" s="38"/>
      <c r="DX597" s="38"/>
      <c r="DY597" s="38"/>
      <c r="DZ597" s="38"/>
      <c r="EA597" s="38"/>
      <c r="EB597" s="38"/>
      <c r="EC597" s="38"/>
      <c r="ED597" s="38"/>
      <c r="EE597" s="38"/>
      <c r="EF597" s="38"/>
      <c r="EG597" s="38"/>
      <c r="EH597" s="38"/>
      <c r="EI597" s="38"/>
      <c r="EJ597" s="37"/>
      <c r="EK597" s="37"/>
      <c r="EL597" s="37"/>
      <c r="EM597" s="37"/>
      <c r="EN597" s="37"/>
      <c r="EO597" s="37"/>
      <c r="EP597" s="37"/>
      <c r="EQ597" s="37"/>
      <c r="ER597" s="37"/>
      <c r="ES597" s="37"/>
      <c r="ET597" s="37"/>
      <c r="EU597" s="37"/>
      <c r="EV597" s="37"/>
      <c r="EW597" s="37"/>
      <c r="EX597" s="37"/>
      <c r="EY597" s="37"/>
      <c r="EZ597" s="37"/>
      <c r="FA597" s="37"/>
      <c r="FB597" s="37"/>
      <c r="FC597" s="37"/>
      <c r="FD597" s="37"/>
      <c r="FE597" s="37"/>
      <c r="FF597" s="37"/>
      <c r="FG597" s="37"/>
      <c r="FH597" s="37"/>
      <c r="FI597" s="37"/>
      <c r="FJ597" s="37"/>
      <c r="FK597" s="37"/>
      <c r="FL597" s="37"/>
      <c r="FM597" s="37"/>
      <c r="FN597" s="37"/>
      <c r="FO597" s="37"/>
      <c r="FP597" s="37"/>
      <c r="FQ597" s="37"/>
      <c r="FR597" s="37"/>
      <c r="FS597" s="37"/>
      <c r="FT597" s="37"/>
      <c r="FU597" s="37"/>
      <c r="FV597" s="37"/>
      <c r="FW597" s="37"/>
      <c r="FX597" s="37"/>
      <c r="FY597" s="37"/>
      <c r="FZ597" s="37"/>
      <c r="GA597" s="37"/>
      <c r="GB597" s="37"/>
      <c r="GC597" s="37"/>
      <c r="GD597" s="37"/>
      <c r="GE597" s="37"/>
      <c r="GF597" s="37"/>
      <c r="GG597" s="37"/>
      <c r="GH597" s="37"/>
      <c r="GI597" s="37"/>
      <c r="GJ597" s="37"/>
      <c r="GK597" s="37"/>
      <c r="GL597" s="37"/>
      <c r="GM597" s="37"/>
      <c r="GN597" s="37"/>
    </row>
    <row r="598" spans="1:1024" s="156" customFormat="1" ht="15.75" customHeight="1" x14ac:dyDescent="0.35">
      <c r="A598" s="151" t="s">
        <v>72</v>
      </c>
      <c r="B598" s="152" t="s">
        <v>3419</v>
      </c>
      <c r="C598" s="153" t="s">
        <v>3464</v>
      </c>
      <c r="D598" s="151"/>
      <c r="E598" s="151" t="s">
        <v>3465</v>
      </c>
      <c r="F598" s="151" t="s">
        <v>122</v>
      </c>
      <c r="G598" s="151"/>
      <c r="H598" s="151" t="s">
        <v>677</v>
      </c>
      <c r="I598" s="151" t="s">
        <v>13</v>
      </c>
      <c r="J598" s="151" t="s">
        <v>221</v>
      </c>
      <c r="K598" s="151" t="s">
        <v>269</v>
      </c>
      <c r="L598" s="151"/>
      <c r="M598" s="151" t="s">
        <v>272</v>
      </c>
      <c r="N598" s="151"/>
      <c r="O598" s="151" t="s">
        <v>300</v>
      </c>
      <c r="P598" s="151" t="s">
        <v>3466</v>
      </c>
      <c r="Q598" s="154" t="s">
        <v>591</v>
      </c>
      <c r="R598" s="151">
        <v>0</v>
      </c>
      <c r="S598" s="151">
        <v>0</v>
      </c>
      <c r="T598" s="151">
        <v>0</v>
      </c>
      <c r="U598" s="151">
        <v>0</v>
      </c>
      <c r="V598" s="151">
        <v>0</v>
      </c>
      <c r="W598" s="151">
        <v>0</v>
      </c>
      <c r="X598" s="151">
        <v>0</v>
      </c>
      <c r="Y598" s="151">
        <v>0</v>
      </c>
      <c r="Z598" s="151"/>
      <c r="AA598" s="151">
        <v>0</v>
      </c>
      <c r="AB598" s="151">
        <v>0</v>
      </c>
      <c r="AC598" s="151">
        <v>0</v>
      </c>
      <c r="AD598" s="151">
        <v>0</v>
      </c>
      <c r="AE598" s="151">
        <v>0</v>
      </c>
      <c r="AF598" s="151">
        <v>0</v>
      </c>
      <c r="AG598" s="151">
        <v>0</v>
      </c>
      <c r="AH598" s="151">
        <v>0</v>
      </c>
      <c r="AI598" s="151">
        <v>0</v>
      </c>
      <c r="AJ598" s="151">
        <v>0</v>
      </c>
      <c r="AK598" s="151">
        <v>0</v>
      </c>
      <c r="AL598" s="151">
        <v>0</v>
      </c>
      <c r="AM598" s="151">
        <v>0</v>
      </c>
      <c r="AN598" s="151">
        <v>0</v>
      </c>
      <c r="AO598" s="151">
        <v>0</v>
      </c>
      <c r="AP598" s="151">
        <v>0</v>
      </c>
      <c r="AQ598" s="151">
        <v>0</v>
      </c>
      <c r="AR598" s="151">
        <v>1</v>
      </c>
      <c r="AS598" s="151">
        <v>0</v>
      </c>
      <c r="AT598" s="151">
        <v>0</v>
      </c>
      <c r="AU598" s="151">
        <v>0</v>
      </c>
      <c r="AV598" s="151">
        <v>0</v>
      </c>
      <c r="AW598" s="151">
        <v>0</v>
      </c>
      <c r="AX598" s="151">
        <v>0</v>
      </c>
      <c r="AY598" s="151">
        <v>0</v>
      </c>
      <c r="AZ598" s="151">
        <v>0</v>
      </c>
      <c r="BA598" s="151">
        <v>0</v>
      </c>
      <c r="BB598" s="151">
        <v>0</v>
      </c>
      <c r="BC598" s="151">
        <v>0</v>
      </c>
      <c r="BD598" s="151">
        <v>0</v>
      </c>
      <c r="BE598" s="151">
        <v>0</v>
      </c>
      <c r="BF598" s="151">
        <v>0</v>
      </c>
      <c r="BG598" s="151">
        <v>0</v>
      </c>
      <c r="BH598" s="151">
        <v>0</v>
      </c>
      <c r="BI598" s="151">
        <v>0</v>
      </c>
      <c r="BJ598" s="151">
        <v>0</v>
      </c>
      <c r="BK598" s="151">
        <v>0</v>
      </c>
      <c r="BL598" s="151">
        <v>0</v>
      </c>
      <c r="BM598" s="151">
        <v>0</v>
      </c>
      <c r="BN598" s="151">
        <v>0</v>
      </c>
      <c r="BO598" s="151">
        <v>1</v>
      </c>
      <c r="BP598" s="151">
        <v>0</v>
      </c>
      <c r="BQ598" s="151">
        <v>0</v>
      </c>
      <c r="BR598" s="151">
        <v>0</v>
      </c>
      <c r="BS598" s="151">
        <v>0</v>
      </c>
      <c r="BT598" s="151">
        <v>0</v>
      </c>
      <c r="BU598" s="151">
        <v>0</v>
      </c>
      <c r="BV598" s="151">
        <v>0</v>
      </c>
      <c r="BW598" s="151">
        <v>0</v>
      </c>
      <c r="BX598" s="151">
        <v>0</v>
      </c>
      <c r="BY598" s="151">
        <v>0</v>
      </c>
      <c r="BZ598" s="151">
        <v>0</v>
      </c>
      <c r="CA598" s="151">
        <v>0</v>
      </c>
      <c r="CB598" s="151">
        <v>0</v>
      </c>
      <c r="CC598" s="155">
        <v>0</v>
      </c>
      <c r="CD598" s="151">
        <v>0</v>
      </c>
      <c r="CE598" s="151">
        <v>0</v>
      </c>
      <c r="CF598" s="151">
        <v>0</v>
      </c>
      <c r="CG598" s="151">
        <v>0</v>
      </c>
      <c r="CH598" s="151">
        <v>0</v>
      </c>
      <c r="CI598" s="151">
        <v>0</v>
      </c>
      <c r="CJ598" s="151">
        <v>0</v>
      </c>
      <c r="CK598" s="151">
        <v>0</v>
      </c>
      <c r="CL598" s="151">
        <v>0</v>
      </c>
      <c r="CM598" s="151">
        <v>0</v>
      </c>
      <c r="CN598" s="151">
        <v>0</v>
      </c>
      <c r="CO598" s="151">
        <v>0</v>
      </c>
      <c r="CP598" s="151">
        <v>0</v>
      </c>
      <c r="CQ598" s="151">
        <v>0</v>
      </c>
      <c r="CR598" s="151">
        <v>0</v>
      </c>
      <c r="CS598" s="151">
        <v>0</v>
      </c>
      <c r="CT598" s="151">
        <v>0</v>
      </c>
      <c r="CU598" s="151">
        <v>0</v>
      </c>
      <c r="CV598" s="151">
        <v>0</v>
      </c>
      <c r="CW598" s="154">
        <v>0</v>
      </c>
      <c r="CX598" s="151">
        <f>SUM(AA598:CW598)</f>
        <v>2</v>
      </c>
      <c r="CY598" s="151">
        <v>1</v>
      </c>
      <c r="CZ598" s="151">
        <v>0</v>
      </c>
      <c r="DA598" s="151">
        <v>0</v>
      </c>
      <c r="DB598" s="151">
        <v>0</v>
      </c>
      <c r="DC598" s="151" t="s">
        <v>679</v>
      </c>
      <c r="DD598" s="151"/>
      <c r="DE598" s="151"/>
      <c r="DF598" s="151" t="s">
        <v>3467</v>
      </c>
      <c r="DG598" s="151" t="s">
        <v>3468</v>
      </c>
      <c r="DH598" s="151"/>
      <c r="DI598" s="151"/>
      <c r="DJ598" s="151"/>
      <c r="DK598" s="151">
        <v>1</v>
      </c>
      <c r="DL598" s="151" t="s">
        <v>625</v>
      </c>
      <c r="DM598" s="151">
        <v>1</v>
      </c>
      <c r="DN598" s="151">
        <v>1939</v>
      </c>
      <c r="DO598" s="151" t="s">
        <v>3469</v>
      </c>
      <c r="DP598" s="153" t="s">
        <v>3464</v>
      </c>
      <c r="DQ598" s="151" t="s">
        <v>580</v>
      </c>
      <c r="DR598" s="151" t="s">
        <v>3469</v>
      </c>
      <c r="DS598" s="151"/>
      <c r="DT598" s="151"/>
      <c r="DU598" s="151"/>
      <c r="DV598" s="151"/>
      <c r="DW598" s="151"/>
      <c r="DX598" s="151"/>
      <c r="DY598" s="151"/>
      <c r="DZ598" s="151"/>
      <c r="EA598" s="151"/>
      <c r="EB598" s="151"/>
      <c r="EC598" s="151"/>
      <c r="ED598" s="151"/>
      <c r="EE598" s="151"/>
      <c r="EF598" s="151"/>
      <c r="EG598" s="151"/>
      <c r="EH598" s="151"/>
      <c r="EI598" s="151"/>
      <c r="EJ598" s="151"/>
      <c r="EK598" s="151"/>
      <c r="EL598" s="151"/>
      <c r="EM598" s="151"/>
      <c r="EN598" s="151"/>
      <c r="EO598" s="151"/>
      <c r="EP598" s="151"/>
      <c r="EQ598" s="151"/>
      <c r="ER598" s="151"/>
      <c r="ES598" s="151"/>
      <c r="ET598" s="151"/>
      <c r="EU598" s="151"/>
      <c r="EV598" s="151"/>
      <c r="EW598" s="151"/>
      <c r="EX598" s="151"/>
      <c r="EY598" s="151"/>
      <c r="EZ598" s="151"/>
      <c r="FA598" s="151"/>
      <c r="FB598" s="151"/>
      <c r="FC598" s="151"/>
      <c r="FD598" s="151"/>
      <c r="FE598" s="151"/>
      <c r="FF598" s="151"/>
      <c r="FG598" s="151"/>
      <c r="FH598" s="151"/>
      <c r="FI598" s="151"/>
      <c r="FJ598" s="151"/>
      <c r="FK598" s="151"/>
      <c r="FL598" s="151"/>
      <c r="FM598" s="151"/>
      <c r="FN598" s="151"/>
      <c r="FO598" s="151"/>
      <c r="FP598" s="151"/>
      <c r="FQ598" s="151"/>
      <c r="FR598" s="151"/>
      <c r="FS598" s="151"/>
      <c r="FT598" s="151"/>
      <c r="FU598" s="151"/>
      <c r="FV598" s="151"/>
      <c r="FW598" s="151"/>
      <c r="FX598" s="151"/>
      <c r="FY598" s="151"/>
      <c r="FZ598" s="151"/>
      <c r="GA598" s="151"/>
      <c r="GB598" s="151"/>
      <c r="GC598" s="151"/>
      <c r="GD598" s="151"/>
      <c r="GE598" s="151"/>
      <c r="GF598" s="151"/>
      <c r="GG598" s="151"/>
      <c r="GH598" s="151"/>
      <c r="GI598" s="151"/>
      <c r="GJ598" s="151"/>
      <c r="GK598" s="151"/>
      <c r="GL598" s="151"/>
      <c r="GM598" s="151"/>
      <c r="GN598" s="151"/>
      <c r="GO598" s="151"/>
      <c r="GP598" s="151"/>
      <c r="GQ598" s="151"/>
      <c r="GR598" s="151"/>
      <c r="GS598" s="151"/>
      <c r="GT598" s="151"/>
      <c r="GU598" s="151"/>
      <c r="GV598" s="151"/>
      <c r="GW598" s="151"/>
      <c r="GX598" s="151"/>
      <c r="GY598" s="151"/>
      <c r="GZ598" s="151"/>
      <c r="HA598" s="151"/>
      <c r="HB598" s="151"/>
      <c r="HC598" s="151"/>
      <c r="HD598" s="151"/>
      <c r="HE598" s="151"/>
      <c r="HF598" s="151"/>
      <c r="HG598" s="151"/>
      <c r="HH598" s="151"/>
      <c r="HI598" s="151"/>
      <c r="HJ598" s="151"/>
      <c r="HK598" s="151"/>
      <c r="HL598" s="151"/>
      <c r="HM598" s="151"/>
      <c r="HN598" s="151"/>
      <c r="HO598" s="151"/>
      <c r="HP598" s="151"/>
      <c r="HQ598" s="151"/>
      <c r="HR598" s="151"/>
      <c r="HS598" s="151"/>
      <c r="HT598" s="151"/>
      <c r="HU598" s="151"/>
      <c r="HV598" s="151"/>
      <c r="HW598" s="151"/>
      <c r="HX598" s="151"/>
      <c r="HY598" s="151"/>
      <c r="HZ598" s="151"/>
      <c r="IA598" s="151"/>
      <c r="IB598" s="151"/>
      <c r="IC598" s="151"/>
      <c r="ID598" s="151"/>
      <c r="IE598" s="151"/>
      <c r="IF598" s="151"/>
      <c r="IG598" s="151"/>
      <c r="IH598" s="151"/>
      <c r="II598" s="151"/>
      <c r="IJ598" s="151"/>
      <c r="IK598" s="151"/>
      <c r="IL598" s="151"/>
      <c r="IM598" s="151"/>
      <c r="IN598" s="151"/>
      <c r="IO598" s="151"/>
      <c r="IP598" s="151"/>
      <c r="IQ598" s="151"/>
      <c r="IR598" s="151"/>
      <c r="IS598" s="151"/>
      <c r="IT598" s="151"/>
      <c r="IU598" s="151"/>
      <c r="IV598" s="151"/>
      <c r="IW598" s="151"/>
      <c r="IX598" s="151"/>
      <c r="IY598" s="151"/>
      <c r="IZ598" s="151"/>
      <c r="JA598" s="151"/>
      <c r="JB598" s="151"/>
      <c r="JC598" s="151"/>
      <c r="JD598" s="151"/>
      <c r="JE598" s="151"/>
      <c r="JF598" s="151"/>
      <c r="JG598" s="151"/>
      <c r="JH598" s="151"/>
      <c r="JI598" s="151"/>
      <c r="JJ598" s="151"/>
      <c r="JK598" s="151"/>
      <c r="JL598" s="151"/>
      <c r="JM598" s="151"/>
      <c r="JN598" s="151"/>
      <c r="JO598" s="151"/>
      <c r="JP598" s="151"/>
      <c r="JQ598" s="151"/>
      <c r="JR598" s="151"/>
      <c r="JS598" s="151"/>
      <c r="JT598" s="151"/>
      <c r="JU598" s="151"/>
      <c r="JV598" s="151"/>
      <c r="JW598" s="151"/>
      <c r="JX598" s="151"/>
      <c r="JY598" s="151"/>
      <c r="JZ598" s="151"/>
      <c r="KA598" s="151"/>
      <c r="KB598" s="151"/>
      <c r="KC598" s="151"/>
      <c r="KD598" s="151"/>
      <c r="KE598" s="151"/>
      <c r="KF598" s="151"/>
      <c r="KG598" s="151"/>
      <c r="KH598" s="151"/>
      <c r="KI598" s="151"/>
      <c r="KJ598" s="151"/>
      <c r="KK598" s="151"/>
      <c r="KL598" s="151"/>
      <c r="KM598" s="151"/>
      <c r="KN598" s="151"/>
      <c r="KO598" s="151"/>
      <c r="KP598" s="151"/>
      <c r="KQ598" s="151"/>
      <c r="KR598" s="151"/>
      <c r="KS598" s="151"/>
      <c r="KT598" s="151"/>
      <c r="KU598" s="151"/>
      <c r="KV598" s="151"/>
      <c r="KW598" s="151"/>
      <c r="KX598" s="151"/>
      <c r="KY598" s="151"/>
      <c r="KZ598" s="151"/>
      <c r="LA598" s="151"/>
      <c r="LB598" s="151"/>
      <c r="LC598" s="151"/>
      <c r="LD598" s="151"/>
      <c r="LE598" s="151"/>
      <c r="LF598" s="151"/>
      <c r="LG598" s="151"/>
      <c r="LH598" s="151"/>
      <c r="LI598" s="151"/>
      <c r="LJ598" s="151"/>
      <c r="LK598" s="151"/>
      <c r="LL598" s="151"/>
      <c r="LM598" s="151"/>
      <c r="LN598" s="151"/>
      <c r="LO598" s="151"/>
      <c r="LP598" s="151"/>
      <c r="LQ598" s="151"/>
      <c r="LR598" s="151"/>
      <c r="LS598" s="151"/>
      <c r="LT598" s="151"/>
      <c r="LU598" s="151"/>
      <c r="LV598" s="151"/>
      <c r="LW598" s="151"/>
      <c r="LX598" s="151"/>
      <c r="LY598" s="151"/>
      <c r="LZ598" s="151"/>
      <c r="MA598" s="151"/>
      <c r="MB598" s="151"/>
      <c r="MC598" s="151"/>
      <c r="MD598" s="151"/>
      <c r="ME598" s="151"/>
      <c r="MF598" s="151"/>
      <c r="MG598" s="151"/>
      <c r="MH598" s="151"/>
      <c r="MI598" s="151"/>
      <c r="MJ598" s="151"/>
      <c r="MK598" s="151"/>
      <c r="ML598" s="151"/>
      <c r="MM598" s="151"/>
      <c r="MN598" s="151"/>
      <c r="MO598" s="151"/>
      <c r="MP598" s="151"/>
      <c r="MQ598" s="151"/>
      <c r="MR598" s="151"/>
      <c r="MS598" s="151"/>
      <c r="MT598" s="151"/>
      <c r="MU598" s="151"/>
      <c r="MV598" s="151"/>
      <c r="MW598" s="151"/>
      <c r="MX598" s="151"/>
      <c r="MY598" s="151"/>
      <c r="MZ598" s="151"/>
      <c r="NA598" s="151"/>
      <c r="NB598" s="151"/>
      <c r="NC598" s="151"/>
      <c r="ND598" s="151"/>
      <c r="NE598" s="151"/>
      <c r="NF598" s="151"/>
      <c r="NG598" s="151"/>
      <c r="NH598" s="151"/>
      <c r="NI598" s="151"/>
      <c r="NJ598" s="151"/>
      <c r="NK598" s="151"/>
      <c r="NL598" s="151"/>
      <c r="NM598" s="151"/>
      <c r="NN598" s="151"/>
      <c r="NO598" s="151"/>
      <c r="NP598" s="151"/>
      <c r="NQ598" s="151"/>
      <c r="NR598" s="151"/>
      <c r="NS598" s="151"/>
      <c r="NT598" s="151"/>
      <c r="NU598" s="151"/>
      <c r="NV598" s="151"/>
      <c r="NW598" s="151"/>
      <c r="NX598" s="151"/>
      <c r="NY598" s="151"/>
      <c r="NZ598" s="151"/>
      <c r="OA598" s="151"/>
      <c r="OB598" s="151"/>
      <c r="OC598" s="151"/>
      <c r="OD598" s="151"/>
      <c r="OE598" s="151"/>
      <c r="OF598" s="151"/>
      <c r="OG598" s="151"/>
      <c r="OH598" s="151"/>
      <c r="OI598" s="151"/>
      <c r="OJ598" s="151"/>
      <c r="OK598" s="151"/>
      <c r="OL598" s="151"/>
      <c r="OM598" s="151"/>
      <c r="ON598" s="151"/>
      <c r="OO598" s="151"/>
      <c r="OP598" s="151"/>
      <c r="OQ598" s="151"/>
      <c r="OR598" s="151"/>
      <c r="OS598" s="151"/>
      <c r="OT598" s="151"/>
      <c r="OU598" s="151"/>
      <c r="OV598" s="151"/>
      <c r="OW598" s="151"/>
      <c r="OX598" s="151"/>
      <c r="OY598" s="151"/>
      <c r="OZ598" s="151"/>
      <c r="PA598" s="151"/>
      <c r="PB598" s="151"/>
      <c r="PC598" s="151"/>
      <c r="PD598" s="151"/>
      <c r="PE598" s="151"/>
      <c r="PF598" s="151"/>
      <c r="PG598" s="151"/>
      <c r="PH598" s="151"/>
      <c r="PI598" s="151"/>
      <c r="PJ598" s="151"/>
      <c r="PK598" s="151"/>
      <c r="PL598" s="151"/>
      <c r="PM598" s="151"/>
      <c r="PN598" s="151"/>
      <c r="PO598" s="151"/>
      <c r="PP598" s="151"/>
      <c r="PQ598" s="151"/>
      <c r="PR598" s="151"/>
      <c r="PS598" s="151"/>
      <c r="PT598" s="151"/>
      <c r="PU598" s="151"/>
      <c r="PV598" s="151"/>
      <c r="PW598" s="151"/>
      <c r="PX598" s="151"/>
      <c r="PY598" s="151"/>
      <c r="PZ598" s="151"/>
      <c r="QA598" s="151"/>
      <c r="QB598" s="151"/>
      <c r="QC598" s="151"/>
      <c r="QD598" s="151"/>
      <c r="QE598" s="151"/>
      <c r="QF598" s="151"/>
      <c r="QG598" s="151"/>
      <c r="QH598" s="151"/>
      <c r="QI598" s="151"/>
      <c r="QJ598" s="151"/>
      <c r="QK598" s="151"/>
      <c r="QL598" s="151"/>
      <c r="QM598" s="151"/>
      <c r="QN598" s="151"/>
      <c r="QO598" s="151"/>
      <c r="QP598" s="151"/>
      <c r="QQ598" s="151"/>
      <c r="QR598" s="151"/>
      <c r="QS598" s="151"/>
      <c r="QT598" s="151"/>
      <c r="QU598" s="151"/>
      <c r="QV598" s="151"/>
      <c r="QW598" s="151"/>
      <c r="QX598" s="151"/>
      <c r="QY598" s="151"/>
      <c r="QZ598" s="151"/>
      <c r="RA598" s="151"/>
      <c r="RB598" s="151"/>
      <c r="RC598" s="151"/>
      <c r="RD598" s="151"/>
      <c r="RE598" s="151"/>
      <c r="RF598" s="151"/>
      <c r="RG598" s="151"/>
      <c r="RH598" s="151"/>
      <c r="RI598" s="151"/>
      <c r="RJ598" s="151"/>
      <c r="RK598" s="151"/>
      <c r="RL598" s="151"/>
      <c r="RM598" s="151"/>
      <c r="RN598" s="151"/>
      <c r="RO598" s="151"/>
      <c r="RP598" s="151"/>
      <c r="RQ598" s="151"/>
      <c r="RR598" s="151"/>
      <c r="RS598" s="151"/>
      <c r="RT598" s="151"/>
      <c r="RU598" s="151"/>
      <c r="RV598" s="151"/>
      <c r="RW598" s="151"/>
      <c r="RX598" s="151"/>
      <c r="RY598" s="151"/>
      <c r="RZ598" s="151"/>
      <c r="SA598" s="151"/>
      <c r="SB598" s="151"/>
      <c r="SC598" s="151"/>
      <c r="SD598" s="151"/>
      <c r="SE598" s="151"/>
      <c r="SF598" s="151"/>
      <c r="SG598" s="151"/>
      <c r="SH598" s="151"/>
      <c r="SI598" s="151"/>
      <c r="SJ598" s="151"/>
      <c r="SK598" s="151"/>
      <c r="SL598" s="151"/>
      <c r="SM598" s="151"/>
      <c r="SN598" s="151"/>
      <c r="SO598" s="151"/>
      <c r="SP598" s="151"/>
      <c r="SQ598" s="151"/>
      <c r="SR598" s="151"/>
      <c r="SS598" s="151"/>
      <c r="ST598" s="151"/>
      <c r="SU598" s="151"/>
      <c r="SV598" s="151"/>
      <c r="SW598" s="151"/>
      <c r="SX598" s="151"/>
      <c r="SY598" s="151"/>
      <c r="SZ598" s="151"/>
      <c r="TA598" s="151"/>
      <c r="TB598" s="151"/>
      <c r="TC598" s="151"/>
      <c r="TD598" s="151"/>
      <c r="TE598" s="151"/>
      <c r="TF598" s="151"/>
      <c r="TG598" s="151"/>
      <c r="TH598" s="151"/>
      <c r="TI598" s="151"/>
      <c r="TJ598" s="151"/>
      <c r="TK598" s="151"/>
      <c r="TL598" s="151"/>
      <c r="TM598" s="151"/>
      <c r="TN598" s="151"/>
      <c r="TO598" s="151"/>
      <c r="TP598" s="151"/>
      <c r="TQ598" s="151"/>
      <c r="TR598" s="151"/>
      <c r="TS598" s="151"/>
      <c r="TT598" s="151"/>
      <c r="TU598" s="151"/>
      <c r="TV598" s="151"/>
      <c r="TW598" s="151"/>
      <c r="TX598" s="151"/>
      <c r="TY598" s="151"/>
      <c r="TZ598" s="151"/>
      <c r="UA598" s="151"/>
      <c r="UB598" s="151"/>
      <c r="UC598" s="151"/>
      <c r="UD598" s="151"/>
      <c r="UE598" s="151"/>
      <c r="UF598" s="151"/>
      <c r="UG598" s="151"/>
      <c r="UH598" s="151"/>
      <c r="UI598" s="151"/>
      <c r="UJ598" s="151"/>
      <c r="UK598" s="151"/>
      <c r="UL598" s="151"/>
      <c r="UM598" s="151"/>
      <c r="UN598" s="151"/>
      <c r="UO598" s="151"/>
      <c r="UP598" s="151"/>
      <c r="UQ598" s="151"/>
      <c r="UR598" s="151"/>
      <c r="US598" s="151"/>
      <c r="UT598" s="151"/>
      <c r="UU598" s="151"/>
      <c r="UV598" s="151"/>
      <c r="UW598" s="151"/>
      <c r="UX598" s="151"/>
      <c r="UY598" s="151"/>
      <c r="UZ598" s="151"/>
      <c r="VA598" s="151"/>
      <c r="VB598" s="151"/>
      <c r="VC598" s="151"/>
      <c r="VD598" s="151"/>
      <c r="VE598" s="151"/>
      <c r="VF598" s="151"/>
      <c r="VG598" s="151"/>
      <c r="VH598" s="151"/>
      <c r="VI598" s="151"/>
      <c r="VJ598" s="151"/>
      <c r="VK598" s="151"/>
      <c r="VL598" s="151"/>
      <c r="VM598" s="151"/>
      <c r="VN598" s="151"/>
      <c r="VO598" s="151"/>
      <c r="VP598" s="151"/>
      <c r="VQ598" s="151"/>
      <c r="VR598" s="151"/>
      <c r="VS598" s="151"/>
      <c r="VT598" s="151"/>
      <c r="VU598" s="151"/>
      <c r="VV598" s="151"/>
      <c r="VW598" s="151"/>
      <c r="VX598" s="151"/>
      <c r="VY598" s="151"/>
      <c r="VZ598" s="151"/>
      <c r="WA598" s="151"/>
      <c r="WB598" s="151"/>
      <c r="WC598" s="151"/>
      <c r="WD598" s="151"/>
      <c r="WE598" s="151"/>
      <c r="WF598" s="151"/>
      <c r="WG598" s="151"/>
      <c r="WH598" s="151"/>
      <c r="WI598" s="151"/>
      <c r="WJ598" s="151"/>
      <c r="WK598" s="151"/>
      <c r="WL598" s="151"/>
      <c r="WM598" s="151"/>
      <c r="WN598" s="151"/>
      <c r="WO598" s="151"/>
      <c r="WP598" s="151"/>
      <c r="WQ598" s="151"/>
      <c r="WR598" s="151"/>
      <c r="WS598" s="151"/>
      <c r="WT598" s="151"/>
      <c r="WU598" s="151"/>
      <c r="WV598" s="151"/>
      <c r="WW598" s="151"/>
      <c r="WX598" s="151"/>
      <c r="WY598" s="151"/>
      <c r="WZ598" s="151"/>
      <c r="XA598" s="151"/>
      <c r="XB598" s="151"/>
      <c r="XC598" s="151"/>
      <c r="XD598" s="151"/>
      <c r="XE598" s="151"/>
      <c r="XF598" s="151"/>
      <c r="XG598" s="151"/>
      <c r="XH598" s="151"/>
      <c r="XI598" s="151"/>
      <c r="XJ598" s="151"/>
      <c r="XK598" s="151"/>
      <c r="XL598" s="151"/>
      <c r="XM598" s="151"/>
      <c r="XN598" s="151"/>
      <c r="XO598" s="151"/>
      <c r="XP598" s="151"/>
      <c r="XQ598" s="151"/>
      <c r="XR598" s="151"/>
      <c r="XS598" s="151"/>
      <c r="XT598" s="151"/>
      <c r="XU598" s="151"/>
      <c r="XV598" s="151"/>
      <c r="XW598" s="151"/>
      <c r="XX598" s="151"/>
      <c r="XY598" s="151"/>
      <c r="XZ598" s="151"/>
      <c r="YA598" s="151"/>
      <c r="YB598" s="151"/>
      <c r="YC598" s="151"/>
      <c r="YD598" s="151"/>
      <c r="YE598" s="151"/>
      <c r="YF598" s="151"/>
      <c r="YG598" s="151"/>
      <c r="YH598" s="151"/>
      <c r="YI598" s="151"/>
      <c r="YJ598" s="151"/>
      <c r="YK598" s="151"/>
      <c r="YL598" s="151"/>
      <c r="YM598" s="151"/>
      <c r="YN598" s="151"/>
      <c r="YO598" s="151"/>
      <c r="YP598" s="151"/>
      <c r="YQ598" s="151"/>
      <c r="YR598" s="151"/>
      <c r="YS598" s="151"/>
      <c r="YT598" s="151"/>
      <c r="YU598" s="151"/>
      <c r="YV598" s="151"/>
      <c r="YW598" s="151"/>
      <c r="YX598" s="151"/>
      <c r="YY598" s="151"/>
      <c r="YZ598" s="151"/>
      <c r="ZA598" s="151"/>
      <c r="ZB598" s="151"/>
      <c r="ZC598" s="151"/>
      <c r="ZD598" s="151"/>
      <c r="ZE598" s="151"/>
      <c r="ZF598" s="151"/>
      <c r="ZG598" s="151"/>
      <c r="ZH598" s="151"/>
      <c r="ZI598" s="151"/>
      <c r="ZJ598" s="151"/>
      <c r="ZK598" s="151"/>
      <c r="ZL598" s="151"/>
      <c r="ZM598" s="151"/>
      <c r="ZN598" s="151"/>
      <c r="ZO598" s="151"/>
      <c r="ZP598" s="151"/>
      <c r="ZQ598" s="151"/>
      <c r="ZR598" s="151"/>
      <c r="ZS598" s="151"/>
      <c r="ZT598" s="151"/>
      <c r="ZU598" s="151"/>
      <c r="ZV598" s="151"/>
      <c r="ZW598" s="151"/>
      <c r="ZX598" s="151"/>
      <c r="ZY598" s="151"/>
      <c r="ZZ598" s="151"/>
      <c r="AAA598" s="151"/>
      <c r="AAB598" s="151"/>
      <c r="AAC598" s="151"/>
      <c r="AAD598" s="151"/>
      <c r="AAE598" s="151"/>
      <c r="AAF598" s="151"/>
      <c r="AAG598" s="151"/>
      <c r="AAH598" s="151"/>
      <c r="AAI598" s="151"/>
      <c r="AAJ598" s="151"/>
      <c r="AAK598" s="151"/>
      <c r="AAL598" s="151"/>
      <c r="AAM598" s="151"/>
      <c r="AAN598" s="151"/>
      <c r="AAO598" s="151"/>
      <c r="AAP598" s="151"/>
      <c r="AAQ598" s="151"/>
      <c r="AAR598" s="151"/>
      <c r="AAS598" s="151"/>
      <c r="AAT598" s="151"/>
      <c r="AAU598" s="151"/>
      <c r="AAV598" s="151"/>
      <c r="AAW598" s="151"/>
      <c r="AAX598" s="151"/>
      <c r="AAY598" s="151"/>
      <c r="AAZ598" s="151"/>
      <c r="ABA598" s="151"/>
      <c r="ABB598" s="151"/>
      <c r="ABC598" s="151"/>
      <c r="ABD598" s="151"/>
      <c r="ABE598" s="151"/>
      <c r="ABF598" s="151"/>
      <c r="ABG598" s="151"/>
      <c r="ABH598" s="151"/>
      <c r="ABI598" s="151"/>
      <c r="ABJ598" s="151"/>
      <c r="ABK598" s="151"/>
      <c r="ABL598" s="151"/>
      <c r="ABM598" s="151"/>
      <c r="ABN598" s="151"/>
      <c r="ABO598" s="151"/>
      <c r="ABP598" s="151"/>
      <c r="ABQ598" s="151"/>
      <c r="ABR598" s="151"/>
      <c r="ABS598" s="151"/>
      <c r="ABT598" s="151"/>
      <c r="ABU598" s="151"/>
      <c r="ABV598" s="151"/>
      <c r="ABW598" s="151"/>
      <c r="ABX598" s="151"/>
      <c r="ABY598" s="151"/>
      <c r="ABZ598" s="151"/>
      <c r="ACA598" s="151"/>
      <c r="ACB598" s="151"/>
      <c r="ACC598" s="151"/>
      <c r="ACD598" s="151"/>
      <c r="ACE598" s="151"/>
      <c r="ACF598" s="151"/>
      <c r="ACG598" s="151"/>
      <c r="ACH598" s="151"/>
      <c r="ACI598" s="151"/>
      <c r="ACJ598" s="151"/>
      <c r="ACK598" s="151"/>
      <c r="ACL598" s="151"/>
      <c r="ACM598" s="151"/>
      <c r="ACN598" s="151"/>
      <c r="ACO598" s="151"/>
      <c r="ACP598" s="151"/>
      <c r="ACQ598" s="151"/>
      <c r="ACR598" s="151"/>
      <c r="ACS598" s="151"/>
      <c r="ACT598" s="151"/>
      <c r="ACU598" s="151"/>
      <c r="ACV598" s="151"/>
      <c r="ACW598" s="151"/>
      <c r="ACX598" s="151"/>
      <c r="ACY598" s="151"/>
      <c r="ACZ598" s="151"/>
      <c r="ADA598" s="151"/>
      <c r="ADB598" s="151"/>
      <c r="ADC598" s="151"/>
      <c r="ADD598" s="151"/>
      <c r="ADE598" s="151"/>
      <c r="ADF598" s="151"/>
      <c r="ADG598" s="151"/>
      <c r="ADH598" s="151"/>
      <c r="ADI598" s="151"/>
      <c r="ADJ598" s="151"/>
      <c r="ADK598" s="151"/>
      <c r="ADL598" s="151"/>
      <c r="ADM598" s="151"/>
      <c r="ADN598" s="151"/>
      <c r="ADO598" s="151"/>
      <c r="ADP598" s="151"/>
      <c r="ADQ598" s="151"/>
      <c r="ADR598" s="151"/>
      <c r="ADS598" s="151"/>
      <c r="ADT598" s="151"/>
      <c r="ADU598" s="151"/>
      <c r="ADV598" s="151"/>
      <c r="ADW598" s="151"/>
      <c r="ADX598" s="151"/>
      <c r="ADY598" s="151"/>
      <c r="ADZ598" s="151"/>
      <c r="AEA598" s="151"/>
      <c r="AEB598" s="151"/>
      <c r="AEC598" s="151"/>
      <c r="AED598" s="151"/>
      <c r="AEE598" s="151"/>
      <c r="AEF598" s="151"/>
      <c r="AEG598" s="151"/>
      <c r="AEH598" s="151"/>
      <c r="AEI598" s="151"/>
      <c r="AEJ598" s="151"/>
      <c r="AEK598" s="151"/>
      <c r="AEL598" s="151"/>
      <c r="AEM598" s="151"/>
      <c r="AEN598" s="151"/>
      <c r="AEO598" s="151"/>
      <c r="AEP598" s="151"/>
      <c r="AEQ598" s="151"/>
      <c r="AER598" s="151"/>
      <c r="AES598" s="151"/>
      <c r="AET598" s="151"/>
      <c r="AEU598" s="151"/>
      <c r="AEV598" s="151"/>
      <c r="AEW598" s="151"/>
      <c r="AEX598" s="151"/>
      <c r="AEY598" s="151"/>
      <c r="AEZ598" s="151"/>
      <c r="AFA598" s="151"/>
      <c r="AFB598" s="151"/>
      <c r="AFC598" s="151"/>
      <c r="AFD598" s="151"/>
      <c r="AFE598" s="151"/>
      <c r="AFF598" s="151"/>
      <c r="AFG598" s="151"/>
      <c r="AFH598" s="151"/>
      <c r="AFI598" s="151"/>
      <c r="AFJ598" s="151"/>
      <c r="AFK598" s="151"/>
      <c r="AFL598" s="151"/>
      <c r="AFM598" s="151"/>
      <c r="AFN598" s="151"/>
      <c r="AFO598" s="151"/>
      <c r="AFP598" s="151"/>
      <c r="AFQ598" s="151"/>
      <c r="AFR598" s="151"/>
      <c r="AFS598" s="151"/>
      <c r="AFT598" s="151"/>
      <c r="AFU598" s="151"/>
      <c r="AFV598" s="151"/>
      <c r="AFW598" s="151"/>
      <c r="AFX598" s="151"/>
      <c r="AFY598" s="151"/>
      <c r="AFZ598" s="151"/>
      <c r="AGA598" s="151"/>
      <c r="AGB598" s="151"/>
      <c r="AGC598" s="151"/>
      <c r="AGD598" s="151"/>
      <c r="AGE598" s="151"/>
      <c r="AGF598" s="151"/>
      <c r="AGG598" s="151"/>
      <c r="AGH598" s="151"/>
      <c r="AGI598" s="151"/>
      <c r="AGJ598" s="151"/>
      <c r="AGK598" s="151"/>
      <c r="AGL598" s="151"/>
      <c r="AGM598" s="151"/>
      <c r="AGN598" s="151"/>
      <c r="AGO598" s="151"/>
      <c r="AGP598" s="151"/>
      <c r="AGQ598" s="151"/>
      <c r="AGR598" s="151"/>
      <c r="AGS598" s="151"/>
      <c r="AGT598" s="151"/>
      <c r="AGU598" s="151"/>
      <c r="AGV598" s="151"/>
      <c r="AGW598" s="151"/>
      <c r="AGX598" s="151"/>
      <c r="AGY598" s="151"/>
      <c r="AGZ598" s="151"/>
      <c r="AHA598" s="151"/>
      <c r="AHB598" s="151"/>
      <c r="AHC598" s="151"/>
      <c r="AHD598" s="151"/>
      <c r="AHE598" s="151"/>
      <c r="AHF598" s="151"/>
      <c r="AHG598" s="151"/>
      <c r="AHH598" s="151"/>
      <c r="AHI598" s="151"/>
      <c r="AHJ598" s="151"/>
      <c r="AHK598" s="151"/>
      <c r="AHL598" s="151"/>
      <c r="AHM598" s="151"/>
      <c r="AHN598" s="151"/>
      <c r="AHO598" s="151"/>
      <c r="AHP598" s="151"/>
      <c r="AHQ598" s="151"/>
      <c r="AHR598" s="151"/>
      <c r="AHS598" s="151"/>
      <c r="AHT598" s="151"/>
      <c r="AHU598" s="151"/>
      <c r="AHV598" s="151"/>
      <c r="AHW598" s="151"/>
      <c r="AHX598" s="151"/>
      <c r="AHY598" s="151"/>
      <c r="AHZ598" s="151"/>
      <c r="AIA598" s="151"/>
      <c r="AIB598" s="151"/>
      <c r="AIC598" s="151"/>
      <c r="AID598" s="151"/>
      <c r="AIE598" s="151"/>
      <c r="AIF598" s="151"/>
      <c r="AIG598" s="151"/>
      <c r="AIH598" s="151"/>
      <c r="AII598" s="151"/>
      <c r="AIJ598" s="151"/>
      <c r="AIK598" s="151"/>
      <c r="AIL598" s="151"/>
      <c r="AIM598" s="151"/>
      <c r="AIN598" s="151"/>
      <c r="AIO598" s="151"/>
      <c r="AIP598" s="151"/>
      <c r="AIQ598" s="151"/>
      <c r="AIR598" s="151"/>
      <c r="AIS598" s="151"/>
      <c r="AIT598" s="151"/>
      <c r="AIU598" s="151"/>
      <c r="AIV598" s="151"/>
      <c r="AIW598" s="151"/>
      <c r="AIX598" s="151"/>
      <c r="AIY598" s="151"/>
      <c r="AIZ598" s="151"/>
      <c r="AJA598" s="151"/>
      <c r="AJB598" s="151"/>
      <c r="AJC598" s="151"/>
      <c r="AJD598" s="151"/>
      <c r="AJE598" s="151"/>
      <c r="AJF598" s="151"/>
      <c r="AJG598" s="151"/>
      <c r="AJH598" s="151"/>
      <c r="AJI598" s="151"/>
      <c r="AJJ598" s="151"/>
      <c r="AJK598" s="151"/>
      <c r="AJL598" s="151"/>
      <c r="AJM598" s="151"/>
      <c r="AJN598" s="151"/>
      <c r="AJO598" s="151"/>
      <c r="AJP598" s="151"/>
      <c r="AJQ598" s="151"/>
      <c r="AJR598" s="151"/>
      <c r="AJS598" s="151"/>
      <c r="AJT598" s="151"/>
      <c r="AJU598" s="151"/>
      <c r="AJV598" s="151"/>
      <c r="AJW598" s="151"/>
      <c r="AJX598" s="151"/>
      <c r="AJY598" s="151"/>
      <c r="AJZ598" s="151"/>
      <c r="AKA598" s="151"/>
      <c r="AKB598" s="151"/>
      <c r="AKC598" s="151"/>
      <c r="AKD598" s="151"/>
      <c r="AKE598" s="151"/>
      <c r="AKF598" s="151"/>
      <c r="AKG598" s="151"/>
      <c r="AKH598" s="151"/>
      <c r="AKI598" s="151"/>
      <c r="AKJ598" s="151"/>
      <c r="AKK598" s="151"/>
      <c r="AKL598" s="151"/>
      <c r="AKM598" s="151"/>
      <c r="AKN598" s="151"/>
      <c r="AKO598" s="151"/>
      <c r="AKP598" s="151"/>
      <c r="AKQ598" s="151"/>
      <c r="AKR598" s="151"/>
      <c r="AKS598" s="151"/>
      <c r="AKT598" s="151"/>
      <c r="AKU598" s="151"/>
      <c r="AKV598" s="151"/>
      <c r="AKW598" s="151"/>
      <c r="AKX598" s="151"/>
      <c r="AKY598" s="151"/>
      <c r="AKZ598" s="151"/>
      <c r="ALA598" s="151"/>
      <c r="ALB598" s="151"/>
      <c r="ALC598" s="151"/>
      <c r="ALD598" s="151"/>
      <c r="ALE598" s="151"/>
      <c r="ALF598" s="151"/>
      <c r="ALG598" s="151"/>
      <c r="ALH598" s="151"/>
      <c r="ALI598" s="151"/>
      <c r="ALJ598" s="151"/>
      <c r="ALK598" s="151"/>
      <c r="ALL598" s="151"/>
      <c r="ALM598" s="151"/>
      <c r="ALN598" s="151"/>
      <c r="ALO598" s="151"/>
      <c r="ALP598" s="151"/>
      <c r="ALQ598" s="151"/>
      <c r="ALR598" s="151"/>
      <c r="ALS598" s="151"/>
      <c r="ALT598" s="151"/>
      <c r="ALU598" s="151"/>
      <c r="ALV598" s="151"/>
      <c r="ALW598" s="151"/>
      <c r="ALX598" s="151"/>
      <c r="ALY598" s="151"/>
      <c r="ALZ598" s="151"/>
      <c r="AMA598" s="151"/>
      <c r="AMB598" s="151"/>
      <c r="AMC598" s="151"/>
      <c r="AMD598" s="151"/>
      <c r="AME598" s="151"/>
      <c r="AMF598" s="151"/>
      <c r="AMG598" s="151"/>
      <c r="AMH598" s="151"/>
      <c r="AMI598" s="151"/>
      <c r="AMJ598" s="151"/>
    </row>
    <row r="599" spans="1:1024" s="25" customFormat="1" ht="15.75" customHeight="1" x14ac:dyDescent="0.3">
      <c r="A599" s="39" t="s">
        <v>105</v>
      </c>
      <c r="B599" s="40" t="s">
        <v>3470</v>
      </c>
      <c r="C599" s="41" t="s">
        <v>3471</v>
      </c>
      <c r="D599" s="40"/>
      <c r="E599" s="40"/>
      <c r="F599" s="40" t="s">
        <v>91</v>
      </c>
      <c r="G599" s="40" t="s">
        <v>479</v>
      </c>
      <c r="H599" s="40" t="s">
        <v>454</v>
      </c>
      <c r="I599" s="40" t="s">
        <v>56</v>
      </c>
      <c r="J599" s="40" t="s">
        <v>455</v>
      </c>
      <c r="K599" s="40" t="s">
        <v>269</v>
      </c>
      <c r="L599" s="40"/>
      <c r="M599" s="40" t="s">
        <v>268</v>
      </c>
      <c r="N599" s="40"/>
      <c r="O599" s="40" t="s">
        <v>299</v>
      </c>
      <c r="P599" s="45" t="s">
        <v>3472</v>
      </c>
      <c r="Q599" s="42" t="s">
        <v>457</v>
      </c>
      <c r="R599" s="40">
        <v>0</v>
      </c>
      <c r="S599" s="40">
        <v>0</v>
      </c>
      <c r="T599" s="40">
        <v>0</v>
      </c>
      <c r="U599" s="40">
        <v>0</v>
      </c>
      <c r="V599" s="40">
        <v>0</v>
      </c>
      <c r="W599" s="40">
        <v>0</v>
      </c>
      <c r="X599" s="40">
        <v>0</v>
      </c>
      <c r="Y599" s="40">
        <v>0</v>
      </c>
      <c r="Z599" s="40"/>
      <c r="AA599" s="40">
        <v>0</v>
      </c>
      <c r="AB599" s="40">
        <v>0</v>
      </c>
      <c r="AC599" s="40">
        <v>0</v>
      </c>
      <c r="AD599" s="40">
        <v>0</v>
      </c>
      <c r="AE599" s="40">
        <v>0</v>
      </c>
      <c r="AF599" s="40">
        <v>0</v>
      </c>
      <c r="AG599" s="40">
        <v>0</v>
      </c>
      <c r="AH599" s="40">
        <v>0</v>
      </c>
      <c r="AI599" s="40">
        <v>0</v>
      </c>
      <c r="AJ599" s="40">
        <v>0</v>
      </c>
      <c r="AK599" s="40">
        <v>0</v>
      </c>
      <c r="AL599" s="40">
        <v>0</v>
      </c>
      <c r="AM599" s="40">
        <v>0</v>
      </c>
      <c r="AN599" s="40">
        <v>0</v>
      </c>
      <c r="AO599" s="40">
        <v>0</v>
      </c>
      <c r="AP599" s="40">
        <v>0</v>
      </c>
      <c r="AQ599" s="40">
        <v>0</v>
      </c>
      <c r="AR599" s="40">
        <v>0</v>
      </c>
      <c r="AS599" s="40">
        <v>0</v>
      </c>
      <c r="AT599" s="40">
        <v>0</v>
      </c>
      <c r="AU599" s="40">
        <v>0</v>
      </c>
      <c r="AV599" s="40">
        <v>0</v>
      </c>
      <c r="AW599" s="40">
        <v>0</v>
      </c>
      <c r="AX599" s="40">
        <v>0</v>
      </c>
      <c r="AY599" s="40">
        <v>0</v>
      </c>
      <c r="AZ599" s="40">
        <v>0</v>
      </c>
      <c r="BA599" s="40">
        <v>0</v>
      </c>
      <c r="BB599" s="40">
        <v>0</v>
      </c>
      <c r="BC599" s="40">
        <v>0</v>
      </c>
      <c r="BD599" s="40">
        <v>0</v>
      </c>
      <c r="BE599" s="40">
        <v>0</v>
      </c>
      <c r="BF599" s="40">
        <v>0</v>
      </c>
      <c r="BG599" s="40">
        <v>0</v>
      </c>
      <c r="BH599" s="43">
        <v>0</v>
      </c>
      <c r="BI599" s="40">
        <v>0</v>
      </c>
      <c r="BJ599" s="43">
        <v>0</v>
      </c>
      <c r="BK599" s="40">
        <v>0</v>
      </c>
      <c r="BL599" s="43">
        <v>0</v>
      </c>
      <c r="BM599" s="40">
        <v>0</v>
      </c>
      <c r="BN599" s="40">
        <v>0</v>
      </c>
      <c r="BO599" s="40">
        <v>0</v>
      </c>
      <c r="BP599" s="40">
        <v>0</v>
      </c>
      <c r="BQ599" s="40">
        <v>0</v>
      </c>
      <c r="BR599" s="40">
        <v>0</v>
      </c>
      <c r="BS599" s="40">
        <v>0</v>
      </c>
      <c r="BT599" s="40">
        <v>0</v>
      </c>
      <c r="BU599" s="40">
        <v>0</v>
      </c>
      <c r="BV599" s="40">
        <v>0</v>
      </c>
      <c r="BW599" s="40">
        <v>0</v>
      </c>
      <c r="BX599" s="40">
        <v>0</v>
      </c>
      <c r="BY599" s="40">
        <v>0</v>
      </c>
      <c r="BZ599" s="40">
        <v>0</v>
      </c>
      <c r="CA599" s="40">
        <v>0</v>
      </c>
      <c r="CB599" s="40">
        <v>0</v>
      </c>
      <c r="CC599" s="44">
        <v>0</v>
      </c>
      <c r="CD599" s="40">
        <v>0</v>
      </c>
      <c r="CE599" s="40">
        <v>0</v>
      </c>
      <c r="CF599" s="40">
        <v>0</v>
      </c>
      <c r="CG599" s="40">
        <v>0</v>
      </c>
      <c r="CH599" s="40">
        <v>0</v>
      </c>
      <c r="CI599" s="40">
        <v>1</v>
      </c>
      <c r="CJ599" s="40">
        <v>1</v>
      </c>
      <c r="CK599" s="40">
        <v>0</v>
      </c>
      <c r="CL599" s="40">
        <v>0</v>
      </c>
      <c r="CM599" s="40">
        <v>0</v>
      </c>
      <c r="CN599" s="40">
        <v>0</v>
      </c>
      <c r="CO599" s="40">
        <v>0</v>
      </c>
      <c r="CP599" s="40">
        <v>1</v>
      </c>
      <c r="CQ599" s="40">
        <v>0</v>
      </c>
      <c r="CR599" s="40">
        <v>0</v>
      </c>
      <c r="CS599" s="40">
        <v>0</v>
      </c>
      <c r="CT599" s="40">
        <v>0</v>
      </c>
      <c r="CU599" s="40">
        <v>0</v>
      </c>
      <c r="CV599" s="40">
        <v>0</v>
      </c>
      <c r="CW599" s="42">
        <v>0</v>
      </c>
      <c r="CX599" s="40">
        <f>SUM(AA599:CW599)</f>
        <v>3</v>
      </c>
      <c r="CY599" s="40">
        <v>0</v>
      </c>
      <c r="CZ599" s="40">
        <v>1</v>
      </c>
      <c r="DA599" s="40">
        <v>0</v>
      </c>
      <c r="DB599" s="40">
        <v>0</v>
      </c>
      <c r="DC599" s="40" t="s">
        <v>458</v>
      </c>
      <c r="DD599" s="40" t="s">
        <v>306</v>
      </c>
      <c r="DE599" s="40"/>
      <c r="DF599" s="40"/>
      <c r="DG599" s="40"/>
      <c r="DH599" s="40"/>
      <c r="DI599" s="40"/>
      <c r="DJ599" s="40"/>
      <c r="DK599" s="40"/>
      <c r="DL599" s="40">
        <v>0</v>
      </c>
      <c r="DM599" s="40"/>
      <c r="DN599" s="40">
        <v>1</v>
      </c>
      <c r="DO599" s="40">
        <v>1991</v>
      </c>
      <c r="DP599" s="40" t="s">
        <v>3473</v>
      </c>
      <c r="DQ599" s="41" t="s">
        <v>3471</v>
      </c>
      <c r="DR599" s="40" t="s">
        <v>580</v>
      </c>
      <c r="DS599" s="40" t="s">
        <v>3473</v>
      </c>
      <c r="DT599" s="38"/>
      <c r="DU599" s="38"/>
      <c r="DV599" s="38"/>
      <c r="DW599" s="38"/>
      <c r="DX599" s="38"/>
      <c r="DY599" s="38"/>
      <c r="DZ599" s="38"/>
      <c r="EA599" s="38"/>
      <c r="EB599" s="38"/>
      <c r="EC599" s="38"/>
      <c r="ED599" s="38"/>
      <c r="EE599" s="38"/>
      <c r="EF599" s="38"/>
      <c r="EG599" s="38"/>
      <c r="EH599" s="38"/>
      <c r="EI599" s="38"/>
      <c r="EJ599" s="37"/>
      <c r="EK599" s="37"/>
      <c r="EL599" s="37"/>
      <c r="EM599" s="37"/>
      <c r="EN599" s="37"/>
      <c r="EO599" s="37"/>
      <c r="EP599" s="37"/>
      <c r="EQ599" s="37"/>
      <c r="ER599" s="37"/>
      <c r="ES599" s="37"/>
      <c r="ET599" s="37"/>
      <c r="EU599" s="37"/>
      <c r="EV599" s="37"/>
      <c r="EW599" s="37"/>
      <c r="EX599" s="37"/>
      <c r="EY599" s="37"/>
      <c r="EZ599" s="37"/>
      <c r="FA599" s="37"/>
      <c r="FB599" s="37"/>
      <c r="FC599" s="37"/>
      <c r="FD599" s="37"/>
      <c r="FE599" s="37"/>
      <c r="FF599" s="37"/>
      <c r="FG599" s="37"/>
      <c r="FH599" s="37"/>
      <c r="FI599" s="37"/>
      <c r="FJ599" s="37"/>
      <c r="FK599" s="37"/>
      <c r="FL599" s="37"/>
      <c r="FM599" s="37"/>
      <c r="FN599" s="37"/>
      <c r="FO599" s="37"/>
      <c r="FP599" s="37"/>
      <c r="FQ599" s="37"/>
      <c r="FR599" s="37"/>
      <c r="FS599" s="37"/>
      <c r="FT599" s="37"/>
      <c r="FU599" s="37"/>
      <c r="FV599" s="37"/>
      <c r="FW599" s="37"/>
      <c r="FX599" s="37"/>
      <c r="FY599" s="37"/>
      <c r="FZ599" s="37"/>
      <c r="GA599" s="37"/>
      <c r="GB599" s="37"/>
      <c r="GC599" s="37"/>
      <c r="GD599" s="37"/>
      <c r="GE599" s="37"/>
      <c r="GF599" s="37"/>
      <c r="GG599" s="37"/>
      <c r="GH599" s="37"/>
      <c r="GI599" s="37"/>
      <c r="GJ599" s="37"/>
      <c r="GK599" s="37"/>
      <c r="GL599" s="37"/>
      <c r="GM599" s="37"/>
      <c r="GN599" s="37"/>
    </row>
    <row r="600" spans="1:1024" s="25" customFormat="1" ht="15.75" customHeight="1" x14ac:dyDescent="0.3">
      <c r="A600" s="39" t="s">
        <v>105</v>
      </c>
      <c r="B600" s="40" t="s">
        <v>3470</v>
      </c>
      <c r="C600" s="41" t="s">
        <v>3474</v>
      </c>
      <c r="D600" s="40"/>
      <c r="E600" s="40"/>
      <c r="F600" s="40" t="s">
        <v>91</v>
      </c>
      <c r="G600" s="40" t="s">
        <v>479</v>
      </c>
      <c r="H600" s="40" t="s">
        <v>454</v>
      </c>
      <c r="I600" s="40" t="s">
        <v>56</v>
      </c>
      <c r="J600" s="40" t="s">
        <v>200</v>
      </c>
      <c r="K600" s="40" t="s">
        <v>269</v>
      </c>
      <c r="L600" s="40"/>
      <c r="M600" s="40" t="s">
        <v>268</v>
      </c>
      <c r="N600" s="40"/>
      <c r="O600" s="40" t="s">
        <v>299</v>
      </c>
      <c r="P600" s="45" t="s">
        <v>3475</v>
      </c>
      <c r="Q600" s="42" t="s">
        <v>457</v>
      </c>
      <c r="R600" s="40">
        <v>0</v>
      </c>
      <c r="S600" s="40">
        <v>0</v>
      </c>
      <c r="T600" s="40">
        <v>0</v>
      </c>
      <c r="U600" s="40">
        <v>0</v>
      </c>
      <c r="V600" s="40">
        <v>0</v>
      </c>
      <c r="W600" s="40">
        <v>0</v>
      </c>
      <c r="X600" s="40">
        <v>0</v>
      </c>
      <c r="Y600" s="40">
        <v>0</v>
      </c>
      <c r="Z600" s="40"/>
      <c r="AA600" s="40">
        <v>0</v>
      </c>
      <c r="AB600" s="40">
        <v>0</v>
      </c>
      <c r="AC600" s="40">
        <v>0</v>
      </c>
      <c r="AD600" s="40">
        <v>0</v>
      </c>
      <c r="AE600" s="40">
        <v>0</v>
      </c>
      <c r="AF600" s="40">
        <v>0</v>
      </c>
      <c r="AG600" s="40">
        <v>0</v>
      </c>
      <c r="AH600" s="40">
        <v>0</v>
      </c>
      <c r="AI600" s="40">
        <v>0</v>
      </c>
      <c r="AJ600" s="40">
        <v>0</v>
      </c>
      <c r="AK600" s="40">
        <v>0</v>
      </c>
      <c r="AL600" s="40">
        <v>0</v>
      </c>
      <c r="AM600" s="40">
        <v>0</v>
      </c>
      <c r="AN600" s="40">
        <v>0</v>
      </c>
      <c r="AO600" s="40">
        <v>0</v>
      </c>
      <c r="AP600" s="40">
        <v>0</v>
      </c>
      <c r="AQ600" s="40">
        <v>0</v>
      </c>
      <c r="AR600" s="40">
        <v>0</v>
      </c>
      <c r="AS600" s="40">
        <v>0</v>
      </c>
      <c r="AT600" s="40">
        <v>0</v>
      </c>
      <c r="AU600" s="40">
        <v>0</v>
      </c>
      <c r="AV600" s="40">
        <v>0</v>
      </c>
      <c r="AW600" s="40">
        <v>0</v>
      </c>
      <c r="AX600" s="40">
        <v>0</v>
      </c>
      <c r="AY600" s="40">
        <v>0</v>
      </c>
      <c r="AZ600" s="40">
        <v>0</v>
      </c>
      <c r="BA600" s="40">
        <v>0</v>
      </c>
      <c r="BB600" s="40">
        <v>0</v>
      </c>
      <c r="BC600" s="40">
        <v>0</v>
      </c>
      <c r="BD600" s="40">
        <v>0</v>
      </c>
      <c r="BE600" s="40">
        <v>0</v>
      </c>
      <c r="BF600" s="40">
        <v>0</v>
      </c>
      <c r="BG600" s="40">
        <v>0</v>
      </c>
      <c r="BH600" s="43">
        <v>0</v>
      </c>
      <c r="BI600" s="40">
        <v>0</v>
      </c>
      <c r="BJ600" s="43">
        <v>0</v>
      </c>
      <c r="BK600" s="40">
        <v>0</v>
      </c>
      <c r="BL600" s="43">
        <v>0</v>
      </c>
      <c r="BM600" s="40">
        <v>0</v>
      </c>
      <c r="BN600" s="40">
        <v>0</v>
      </c>
      <c r="BO600" s="40">
        <v>0</v>
      </c>
      <c r="BP600" s="40">
        <v>0</v>
      </c>
      <c r="BQ600" s="40">
        <v>0</v>
      </c>
      <c r="BR600" s="40">
        <v>0</v>
      </c>
      <c r="BS600" s="40">
        <v>0</v>
      </c>
      <c r="BT600" s="40">
        <v>0</v>
      </c>
      <c r="BU600" s="40">
        <v>0</v>
      </c>
      <c r="BV600" s="40">
        <v>0</v>
      </c>
      <c r="BW600" s="40">
        <v>0</v>
      </c>
      <c r="BX600" s="40">
        <v>0</v>
      </c>
      <c r="BY600" s="40">
        <v>0</v>
      </c>
      <c r="BZ600" s="40">
        <v>0</v>
      </c>
      <c r="CA600" s="40">
        <v>0</v>
      </c>
      <c r="CB600" s="40">
        <v>0</v>
      </c>
      <c r="CC600" s="44">
        <v>0</v>
      </c>
      <c r="CD600" s="40">
        <v>0</v>
      </c>
      <c r="CE600" s="40">
        <v>0</v>
      </c>
      <c r="CF600" s="40">
        <v>0</v>
      </c>
      <c r="CG600" s="40">
        <v>0</v>
      </c>
      <c r="CH600" s="40">
        <v>0</v>
      </c>
      <c r="CI600" s="40">
        <v>0</v>
      </c>
      <c r="CJ600" s="40">
        <v>0</v>
      </c>
      <c r="CK600" s="40">
        <v>0</v>
      </c>
      <c r="CL600" s="40">
        <v>0</v>
      </c>
      <c r="CM600" s="40">
        <v>0</v>
      </c>
      <c r="CN600" s="40">
        <v>0</v>
      </c>
      <c r="CO600" s="40">
        <v>0</v>
      </c>
      <c r="CP600" s="40">
        <v>1</v>
      </c>
      <c r="CQ600" s="40">
        <v>0</v>
      </c>
      <c r="CR600" s="40">
        <v>0</v>
      </c>
      <c r="CS600" s="40">
        <v>0</v>
      </c>
      <c r="CT600" s="40">
        <v>0</v>
      </c>
      <c r="CU600" s="40">
        <v>0</v>
      </c>
      <c r="CV600" s="40">
        <v>0</v>
      </c>
      <c r="CW600" s="42">
        <v>0</v>
      </c>
      <c r="CX600" s="40">
        <f>SUM(AA600:CW600)</f>
        <v>1</v>
      </c>
      <c r="CY600" s="40">
        <v>0</v>
      </c>
      <c r="CZ600" s="40">
        <v>1</v>
      </c>
      <c r="DA600" s="40">
        <v>0</v>
      </c>
      <c r="DB600" s="40">
        <v>0</v>
      </c>
      <c r="DC600" s="40" t="s">
        <v>2027</v>
      </c>
      <c r="DD600" s="40" t="s">
        <v>306</v>
      </c>
      <c r="DE600" s="40"/>
      <c r="DF600" s="40"/>
      <c r="DG600" s="40"/>
      <c r="DH600" s="40"/>
      <c r="DI600" s="40"/>
      <c r="DJ600" s="40"/>
      <c r="DK600" s="40"/>
      <c r="DL600" s="40">
        <v>0</v>
      </c>
      <c r="DM600" s="40"/>
      <c r="DN600" s="40">
        <v>1</v>
      </c>
      <c r="DO600" s="40">
        <v>1991</v>
      </c>
      <c r="DP600" s="40" t="s">
        <v>3473</v>
      </c>
      <c r="DQ600" s="41" t="s">
        <v>3474</v>
      </c>
      <c r="DR600" s="40" t="s">
        <v>580</v>
      </c>
      <c r="DS600" s="40" t="s">
        <v>3473</v>
      </c>
      <c r="DT600" s="38"/>
      <c r="DU600" s="38"/>
      <c r="DV600" s="38"/>
      <c r="DW600" s="38"/>
      <c r="DX600" s="38"/>
      <c r="DY600" s="38"/>
      <c r="DZ600" s="38"/>
      <c r="EA600" s="38"/>
      <c r="EB600" s="38"/>
      <c r="EC600" s="38"/>
      <c r="ED600" s="38"/>
      <c r="EE600" s="38"/>
      <c r="EF600" s="38"/>
      <c r="EG600" s="38"/>
      <c r="EH600" s="38"/>
      <c r="EI600" s="38"/>
      <c r="EJ600" s="37"/>
      <c r="EK600" s="37"/>
      <c r="EL600" s="37"/>
      <c r="EM600" s="37"/>
      <c r="EN600" s="37"/>
      <c r="EO600" s="37"/>
      <c r="EP600" s="37"/>
      <c r="EQ600" s="37"/>
      <c r="ER600" s="37"/>
      <c r="ES600" s="37"/>
      <c r="ET600" s="37"/>
      <c r="EU600" s="37"/>
      <c r="EV600" s="37"/>
      <c r="EW600" s="37"/>
      <c r="EX600" s="37"/>
      <c r="EY600" s="37"/>
      <c r="EZ600" s="37"/>
      <c r="FA600" s="37"/>
      <c r="FB600" s="37"/>
      <c r="FC600" s="37"/>
      <c r="FD600" s="37"/>
      <c r="FE600" s="37"/>
      <c r="FF600" s="37"/>
      <c r="FG600" s="37"/>
      <c r="FH600" s="37"/>
      <c r="FI600" s="37"/>
      <c r="FJ600" s="37"/>
      <c r="FK600" s="37"/>
      <c r="FL600" s="37"/>
      <c r="FM600" s="37"/>
      <c r="FN600" s="37"/>
      <c r="FO600" s="37"/>
      <c r="FP600" s="37"/>
      <c r="FQ600" s="37"/>
      <c r="FR600" s="37"/>
      <c r="FS600" s="37"/>
      <c r="FT600" s="37"/>
      <c r="FU600" s="37"/>
      <c r="FV600" s="37"/>
      <c r="FW600" s="37"/>
      <c r="FX600" s="37"/>
      <c r="FY600" s="37"/>
      <c r="FZ600" s="37"/>
      <c r="GA600" s="37"/>
      <c r="GB600" s="37"/>
      <c r="GC600" s="37"/>
      <c r="GD600" s="37"/>
      <c r="GE600" s="37"/>
      <c r="GF600" s="37"/>
      <c r="GG600" s="37"/>
      <c r="GH600" s="37"/>
      <c r="GI600" s="37"/>
      <c r="GJ600" s="37"/>
      <c r="GK600" s="37"/>
      <c r="GL600" s="37"/>
      <c r="GM600" s="37"/>
      <c r="GN600" s="37"/>
    </row>
    <row r="601" spans="1:1024" s="25" customFormat="1" ht="17.25" customHeight="1" x14ac:dyDescent="0.3">
      <c r="A601" s="39" t="s">
        <v>105</v>
      </c>
      <c r="B601" s="39" t="s">
        <v>3476</v>
      </c>
      <c r="C601" s="41" t="s">
        <v>3477</v>
      </c>
      <c r="D601" s="40"/>
      <c r="E601" s="40"/>
      <c r="F601" s="40" t="s">
        <v>122</v>
      </c>
      <c r="G601" s="40"/>
      <c r="H601" s="546" t="s">
        <v>8574</v>
      </c>
      <c r="I601" s="40" t="s">
        <v>56</v>
      </c>
      <c r="J601" s="40" t="s">
        <v>455</v>
      </c>
      <c r="K601" s="40" t="s">
        <v>269</v>
      </c>
      <c r="L601" s="40"/>
      <c r="M601" s="40" t="s">
        <v>268</v>
      </c>
      <c r="N601" s="40" t="s">
        <v>299</v>
      </c>
      <c r="O601" s="40" t="s">
        <v>299</v>
      </c>
      <c r="P601" s="40"/>
      <c r="Q601" s="42"/>
      <c r="R601" s="40">
        <v>0</v>
      </c>
      <c r="S601" s="40">
        <v>0</v>
      </c>
      <c r="T601" s="40">
        <v>0</v>
      </c>
      <c r="U601" s="40">
        <v>0</v>
      </c>
      <c r="V601" s="40">
        <v>0</v>
      </c>
      <c r="W601" s="40">
        <v>1</v>
      </c>
      <c r="X601" s="40">
        <v>0</v>
      </c>
      <c r="Y601" s="40">
        <v>0</v>
      </c>
      <c r="Z601" s="40"/>
      <c r="AA601" s="40">
        <v>0</v>
      </c>
      <c r="AB601" s="40">
        <v>0</v>
      </c>
      <c r="AC601" s="40">
        <v>0</v>
      </c>
      <c r="AD601" s="40">
        <v>0</v>
      </c>
      <c r="AE601" s="40">
        <v>0</v>
      </c>
      <c r="AF601" s="40">
        <v>0</v>
      </c>
      <c r="AG601" s="40">
        <v>0</v>
      </c>
      <c r="AH601" s="40">
        <v>0</v>
      </c>
      <c r="AI601" s="40">
        <v>0</v>
      </c>
      <c r="AJ601" s="40">
        <v>0</v>
      </c>
      <c r="AK601" s="40">
        <v>0</v>
      </c>
      <c r="AL601" s="40">
        <v>0</v>
      </c>
      <c r="AM601" s="40">
        <v>0</v>
      </c>
      <c r="AN601" s="40">
        <v>0</v>
      </c>
      <c r="AO601" s="40">
        <v>0</v>
      </c>
      <c r="AP601" s="40">
        <v>0</v>
      </c>
      <c r="AQ601" s="40">
        <v>0</v>
      </c>
      <c r="AR601" s="40">
        <v>0</v>
      </c>
      <c r="AS601" s="40">
        <v>0</v>
      </c>
      <c r="AT601" s="40">
        <v>0</v>
      </c>
      <c r="AU601" s="40">
        <v>0</v>
      </c>
      <c r="AV601" s="40">
        <v>0</v>
      </c>
      <c r="AW601" s="40">
        <v>0</v>
      </c>
      <c r="AX601" s="40">
        <v>0</v>
      </c>
      <c r="AY601" s="40">
        <v>0</v>
      </c>
      <c r="AZ601" s="40">
        <v>0</v>
      </c>
      <c r="BA601" s="40">
        <v>0</v>
      </c>
      <c r="BB601" s="40">
        <v>0</v>
      </c>
      <c r="BC601" s="40">
        <v>0</v>
      </c>
      <c r="BD601" s="40">
        <v>0</v>
      </c>
      <c r="BE601" s="40">
        <v>0</v>
      </c>
      <c r="BF601" s="40">
        <v>0</v>
      </c>
      <c r="BG601" s="40">
        <v>0</v>
      </c>
      <c r="BH601" s="43">
        <v>0</v>
      </c>
      <c r="BI601" s="40">
        <v>0</v>
      </c>
      <c r="BJ601" s="43">
        <v>0</v>
      </c>
      <c r="BK601" s="40">
        <v>0</v>
      </c>
      <c r="BL601" s="43">
        <v>0</v>
      </c>
      <c r="BM601" s="40">
        <v>0</v>
      </c>
      <c r="BN601" s="40">
        <v>0</v>
      </c>
      <c r="BO601" s="40">
        <v>0</v>
      </c>
      <c r="BP601" s="40">
        <v>0</v>
      </c>
      <c r="BQ601" s="40">
        <v>0</v>
      </c>
      <c r="BR601" s="40">
        <v>0</v>
      </c>
      <c r="BS601" s="40">
        <v>0</v>
      </c>
      <c r="BT601" s="40">
        <v>0</v>
      </c>
      <c r="BU601" s="40">
        <v>0</v>
      </c>
      <c r="BV601" s="40">
        <v>0</v>
      </c>
      <c r="BW601" s="40">
        <v>0</v>
      </c>
      <c r="BX601" s="40">
        <v>0</v>
      </c>
      <c r="BY601" s="40">
        <v>0</v>
      </c>
      <c r="BZ601" s="40">
        <v>0</v>
      </c>
      <c r="CA601" s="40">
        <v>0</v>
      </c>
      <c r="CB601" s="40">
        <v>0</v>
      </c>
      <c r="CC601" s="44">
        <v>0</v>
      </c>
      <c r="CD601" s="40">
        <v>0</v>
      </c>
      <c r="CE601" s="40">
        <v>0</v>
      </c>
      <c r="CF601" s="40">
        <v>0</v>
      </c>
      <c r="CG601" s="40">
        <v>0</v>
      </c>
      <c r="CH601" s="40">
        <v>0</v>
      </c>
      <c r="CI601" s="40">
        <v>0</v>
      </c>
      <c r="CJ601" s="40">
        <v>0</v>
      </c>
      <c r="CK601" s="40">
        <v>0</v>
      </c>
      <c r="CL601" s="40">
        <v>0</v>
      </c>
      <c r="CM601" s="40">
        <v>0</v>
      </c>
      <c r="CN601" s="40">
        <v>0</v>
      </c>
      <c r="CO601" s="40">
        <v>0</v>
      </c>
      <c r="CP601" s="40">
        <v>0</v>
      </c>
      <c r="CQ601" s="40">
        <v>0</v>
      </c>
      <c r="CR601" s="40">
        <v>0</v>
      </c>
      <c r="CS601" s="40">
        <v>0</v>
      </c>
      <c r="CT601" s="40">
        <v>0</v>
      </c>
      <c r="CU601" s="40">
        <v>0</v>
      </c>
      <c r="CV601" s="40">
        <v>0</v>
      </c>
      <c r="CW601" s="42">
        <v>0</v>
      </c>
      <c r="CX601" s="40">
        <v>0</v>
      </c>
      <c r="CY601" s="40">
        <v>1</v>
      </c>
      <c r="CZ601" s="40">
        <v>0</v>
      </c>
      <c r="DA601" s="40">
        <v>0</v>
      </c>
      <c r="DB601" s="40">
        <v>0</v>
      </c>
      <c r="DC601" s="40" t="s">
        <v>1415</v>
      </c>
      <c r="DD601" s="40" t="s">
        <v>311</v>
      </c>
      <c r="DE601" s="40"/>
      <c r="DF601" s="40">
        <v>1</v>
      </c>
      <c r="DG601" s="40"/>
      <c r="DH601" s="40"/>
      <c r="DI601" s="40"/>
      <c r="DJ601" s="40"/>
      <c r="DK601" s="40"/>
      <c r="DL601" s="40">
        <v>0</v>
      </c>
      <c r="DM601" s="40"/>
      <c r="DN601" s="40">
        <v>1</v>
      </c>
      <c r="DO601" s="40">
        <v>1994</v>
      </c>
      <c r="DP601" s="40" t="s">
        <v>3478</v>
      </c>
      <c r="DQ601" s="41" t="s">
        <v>3477</v>
      </c>
      <c r="DR601" s="40" t="s">
        <v>580</v>
      </c>
      <c r="DS601" s="40" t="s">
        <v>3478</v>
      </c>
      <c r="DT601" s="38"/>
      <c r="DU601" s="38"/>
      <c r="DV601" s="38"/>
      <c r="DW601" s="38"/>
      <c r="DX601" s="38"/>
      <c r="DY601" s="38"/>
      <c r="DZ601" s="38"/>
      <c r="EA601" s="38"/>
      <c r="EB601" s="38"/>
      <c r="EC601" s="38"/>
      <c r="ED601" s="38"/>
      <c r="EE601" s="38"/>
      <c r="EF601" s="38"/>
      <c r="EG601" s="38"/>
      <c r="EH601" s="38"/>
      <c r="EI601" s="38"/>
      <c r="EJ601" s="37"/>
      <c r="EK601" s="37"/>
      <c r="EL601" s="37"/>
      <c r="EM601" s="37"/>
      <c r="EN601" s="37"/>
      <c r="EO601" s="37"/>
      <c r="EP601" s="37"/>
      <c r="EQ601" s="37"/>
      <c r="ER601" s="37"/>
      <c r="ES601" s="37"/>
      <c r="ET601" s="37"/>
      <c r="EU601" s="37"/>
      <c r="EV601" s="37"/>
      <c r="EW601" s="37"/>
      <c r="EX601" s="37"/>
      <c r="EY601" s="37"/>
      <c r="EZ601" s="37"/>
      <c r="FA601" s="37"/>
      <c r="FB601" s="37"/>
      <c r="FC601" s="37"/>
      <c r="FD601" s="37"/>
      <c r="FE601" s="37"/>
      <c r="FF601" s="37"/>
      <c r="FG601" s="37"/>
      <c r="FH601" s="37"/>
      <c r="FI601" s="37"/>
      <c r="FJ601" s="37"/>
      <c r="FK601" s="37"/>
      <c r="FL601" s="37"/>
      <c r="FM601" s="37"/>
      <c r="FN601" s="37"/>
      <c r="FO601" s="37"/>
      <c r="FP601" s="37"/>
      <c r="FQ601" s="37"/>
      <c r="FR601" s="37"/>
      <c r="FS601" s="37"/>
      <c r="FT601" s="37"/>
      <c r="FU601" s="37"/>
      <c r="FV601" s="37"/>
      <c r="FW601" s="37"/>
      <c r="FX601" s="37"/>
      <c r="FY601" s="37"/>
      <c r="FZ601" s="37"/>
      <c r="GA601" s="37"/>
      <c r="GB601" s="37"/>
      <c r="GC601" s="37"/>
      <c r="GD601" s="37"/>
      <c r="GE601" s="37"/>
      <c r="GF601" s="37"/>
      <c r="GG601" s="37"/>
      <c r="GH601" s="37"/>
      <c r="GI601" s="37"/>
      <c r="GJ601" s="37"/>
      <c r="GK601" s="37"/>
      <c r="GL601" s="37"/>
      <c r="GM601" s="37"/>
      <c r="GN601" s="37"/>
    </row>
    <row r="602" spans="1:1024" s="25" customFormat="1" ht="15.75" customHeight="1" x14ac:dyDescent="0.3">
      <c r="A602" s="47" t="s">
        <v>105</v>
      </c>
      <c r="B602" s="47" t="s">
        <v>3479</v>
      </c>
      <c r="C602" s="48" t="s">
        <v>3480</v>
      </c>
      <c r="D602" s="38"/>
      <c r="E602" s="38"/>
      <c r="F602" s="38" t="s">
        <v>122</v>
      </c>
      <c r="G602" s="38"/>
      <c r="H602" s="546" t="s">
        <v>8574</v>
      </c>
      <c r="I602" s="38" t="s">
        <v>56</v>
      </c>
      <c r="J602" s="38" t="s">
        <v>200</v>
      </c>
      <c r="K602" s="38" t="s">
        <v>269</v>
      </c>
      <c r="L602" s="38"/>
      <c r="M602" s="38" t="s">
        <v>268</v>
      </c>
      <c r="N602" s="38" t="s">
        <v>299</v>
      </c>
      <c r="O602" s="38" t="s">
        <v>299</v>
      </c>
      <c r="P602" s="38"/>
      <c r="Q602" s="50"/>
      <c r="R602" s="38">
        <v>0</v>
      </c>
      <c r="S602" s="38">
        <v>0</v>
      </c>
      <c r="T602" s="38">
        <v>0</v>
      </c>
      <c r="U602" s="38">
        <v>0</v>
      </c>
      <c r="V602" s="38">
        <v>0</v>
      </c>
      <c r="W602" s="38">
        <v>1</v>
      </c>
      <c r="X602" s="38">
        <v>0</v>
      </c>
      <c r="Y602" s="38">
        <v>0</v>
      </c>
      <c r="Z602" s="38"/>
      <c r="AA602" s="38">
        <v>0</v>
      </c>
      <c r="AB602" s="38">
        <v>0</v>
      </c>
      <c r="AC602" s="38">
        <v>0</v>
      </c>
      <c r="AD602" s="38">
        <v>0</v>
      </c>
      <c r="AE602" s="38">
        <v>0</v>
      </c>
      <c r="AF602" s="38">
        <v>0</v>
      </c>
      <c r="AG602" s="38">
        <v>0</v>
      </c>
      <c r="AH602" s="38">
        <v>0</v>
      </c>
      <c r="AI602" s="38">
        <v>0</v>
      </c>
      <c r="AJ602" s="38">
        <v>0</v>
      </c>
      <c r="AK602" s="38">
        <v>0</v>
      </c>
      <c r="AL602" s="38">
        <v>0</v>
      </c>
      <c r="AM602" s="38">
        <v>0</v>
      </c>
      <c r="AN602" s="38">
        <v>0</v>
      </c>
      <c r="AO602" s="38">
        <v>0</v>
      </c>
      <c r="AP602" s="38">
        <v>0</v>
      </c>
      <c r="AQ602" s="38">
        <v>0</v>
      </c>
      <c r="AR602" s="38">
        <v>0</v>
      </c>
      <c r="AS602" s="38">
        <v>0</v>
      </c>
      <c r="AT602" s="38">
        <v>0</v>
      </c>
      <c r="AU602" s="38">
        <v>0</v>
      </c>
      <c r="AV602" s="38">
        <v>0</v>
      </c>
      <c r="AW602" s="38">
        <v>0</v>
      </c>
      <c r="AX602" s="38">
        <v>0</v>
      </c>
      <c r="AY602" s="38">
        <v>0</v>
      </c>
      <c r="AZ602" s="38">
        <v>0</v>
      </c>
      <c r="BA602" s="38">
        <v>0</v>
      </c>
      <c r="BB602" s="38">
        <v>0</v>
      </c>
      <c r="BC602" s="38">
        <v>0</v>
      </c>
      <c r="BD602" s="38">
        <v>0</v>
      </c>
      <c r="BE602" s="38">
        <v>0</v>
      </c>
      <c r="BF602" s="38">
        <v>0</v>
      </c>
      <c r="BG602" s="38">
        <v>0</v>
      </c>
      <c r="BH602" s="43">
        <v>0</v>
      </c>
      <c r="BI602" s="38">
        <v>0</v>
      </c>
      <c r="BJ602" s="43">
        <v>0</v>
      </c>
      <c r="BK602" s="38">
        <v>0</v>
      </c>
      <c r="BL602" s="43">
        <v>0</v>
      </c>
      <c r="BM602" s="38">
        <v>0</v>
      </c>
      <c r="BN602" s="38">
        <v>0</v>
      </c>
      <c r="BO602" s="38">
        <v>0</v>
      </c>
      <c r="BP602" s="38">
        <v>0</v>
      </c>
      <c r="BQ602" s="38">
        <v>0</v>
      </c>
      <c r="BR602" s="38">
        <v>0</v>
      </c>
      <c r="BS602" s="38">
        <v>0</v>
      </c>
      <c r="BT602" s="38">
        <v>0</v>
      </c>
      <c r="BU602" s="38">
        <v>0</v>
      </c>
      <c r="BV602" s="38">
        <v>0</v>
      </c>
      <c r="BW602" s="38">
        <v>0</v>
      </c>
      <c r="BX602" s="38">
        <v>0</v>
      </c>
      <c r="BY602" s="38">
        <v>0</v>
      </c>
      <c r="BZ602" s="38">
        <v>0</v>
      </c>
      <c r="CA602" s="38">
        <v>0</v>
      </c>
      <c r="CB602" s="38">
        <v>0</v>
      </c>
      <c r="CC602" s="49">
        <v>0</v>
      </c>
      <c r="CD602" s="38">
        <v>0</v>
      </c>
      <c r="CE602" s="38">
        <v>0</v>
      </c>
      <c r="CF602" s="38">
        <v>0</v>
      </c>
      <c r="CG602" s="38">
        <v>0</v>
      </c>
      <c r="CH602" s="38">
        <v>0</v>
      </c>
      <c r="CI602" s="38">
        <v>0</v>
      </c>
      <c r="CJ602" s="38">
        <v>0</v>
      </c>
      <c r="CK602" s="38">
        <v>0</v>
      </c>
      <c r="CL602" s="38">
        <v>0</v>
      </c>
      <c r="CM602" s="38">
        <v>0</v>
      </c>
      <c r="CN602" s="38">
        <v>0</v>
      </c>
      <c r="CO602" s="38">
        <v>0</v>
      </c>
      <c r="CP602" s="38">
        <v>0</v>
      </c>
      <c r="CQ602" s="38">
        <v>0</v>
      </c>
      <c r="CR602" s="38">
        <v>0</v>
      </c>
      <c r="CS602" s="38">
        <v>0</v>
      </c>
      <c r="CT602" s="38">
        <v>0</v>
      </c>
      <c r="CU602" s="38">
        <v>0</v>
      </c>
      <c r="CV602" s="38">
        <v>0</v>
      </c>
      <c r="CW602" s="50">
        <v>0</v>
      </c>
      <c r="CX602" s="38">
        <v>0</v>
      </c>
      <c r="CY602" s="38">
        <v>1</v>
      </c>
      <c r="CZ602" s="38">
        <v>0</v>
      </c>
      <c r="DA602" s="38">
        <v>0</v>
      </c>
      <c r="DB602" s="38">
        <v>0</v>
      </c>
      <c r="DC602" s="38" t="s">
        <v>1415</v>
      </c>
      <c r="DD602" s="38" t="s">
        <v>311</v>
      </c>
      <c r="DE602" s="38"/>
      <c r="DF602" s="38">
        <v>1</v>
      </c>
      <c r="DG602" s="38"/>
      <c r="DH602" s="38"/>
      <c r="DI602" s="38"/>
      <c r="DJ602" s="38"/>
      <c r="DK602" s="38"/>
      <c r="DL602" s="38">
        <v>0</v>
      </c>
      <c r="DM602" s="38"/>
      <c r="DN602" s="38">
        <v>1</v>
      </c>
      <c r="DO602" s="38">
        <v>1994</v>
      </c>
      <c r="DP602" s="38" t="s">
        <v>3481</v>
      </c>
      <c r="DQ602" s="48" t="s">
        <v>3480</v>
      </c>
      <c r="DR602" s="38" t="s">
        <v>580</v>
      </c>
      <c r="DS602" s="38" t="s">
        <v>3481</v>
      </c>
      <c r="DT602" s="37"/>
      <c r="DU602" s="37"/>
      <c r="DV602" s="37"/>
      <c r="DW602" s="38"/>
      <c r="DX602" s="38"/>
      <c r="DY602" s="38"/>
      <c r="DZ602" s="38"/>
      <c r="EA602" s="38"/>
      <c r="EB602" s="38"/>
      <c r="EC602" s="38"/>
      <c r="ED602" s="38"/>
      <c r="EE602" s="38"/>
      <c r="EF602" s="38"/>
      <c r="EG602" s="38"/>
      <c r="EH602" s="38"/>
      <c r="EI602" s="38"/>
      <c r="EJ602" s="37"/>
      <c r="EK602" s="37"/>
      <c r="EL602" s="37"/>
      <c r="EM602" s="37"/>
      <c r="EN602" s="37"/>
      <c r="EO602" s="37"/>
      <c r="EP602" s="37"/>
      <c r="EQ602" s="37"/>
      <c r="ER602" s="37"/>
      <c r="ES602" s="37"/>
      <c r="ET602" s="37"/>
      <c r="EU602" s="37"/>
      <c r="EV602" s="37"/>
      <c r="EW602" s="37"/>
      <c r="EX602" s="37"/>
      <c r="EY602" s="37"/>
      <c r="EZ602" s="37"/>
      <c r="FA602" s="37"/>
      <c r="FB602" s="37"/>
      <c r="FC602" s="37"/>
      <c r="FD602" s="37"/>
      <c r="FE602" s="37"/>
      <c r="FF602" s="37"/>
      <c r="FG602" s="37"/>
      <c r="FH602" s="37"/>
      <c r="FI602" s="37"/>
      <c r="FJ602" s="37"/>
      <c r="FK602" s="37"/>
      <c r="FL602" s="37"/>
      <c r="FM602" s="37"/>
      <c r="FN602" s="37"/>
      <c r="FO602" s="37"/>
      <c r="FP602" s="37"/>
      <c r="FQ602" s="37"/>
      <c r="FR602" s="37"/>
      <c r="FS602" s="37"/>
      <c r="FT602" s="37"/>
      <c r="FU602" s="37"/>
      <c r="FV602" s="37"/>
      <c r="FW602" s="37"/>
      <c r="FX602" s="37"/>
      <c r="FY602" s="37"/>
      <c r="FZ602" s="37"/>
      <c r="GA602" s="37"/>
      <c r="GB602" s="37"/>
      <c r="GC602" s="37"/>
      <c r="GD602" s="37"/>
      <c r="GE602" s="37"/>
      <c r="GF602" s="37"/>
      <c r="GG602" s="37"/>
      <c r="GH602" s="37"/>
      <c r="GI602" s="37"/>
      <c r="GJ602" s="37"/>
      <c r="GK602" s="37"/>
      <c r="GL602" s="37"/>
      <c r="GM602" s="37"/>
      <c r="GN602" s="37"/>
    </row>
    <row r="603" spans="1:1024" s="25" customFormat="1" ht="15.75" customHeight="1" x14ac:dyDescent="0.3">
      <c r="A603" s="47" t="s">
        <v>105</v>
      </c>
      <c r="B603" s="47" t="s">
        <v>3482</v>
      </c>
      <c r="C603" s="48" t="s">
        <v>3483</v>
      </c>
      <c r="D603" s="38"/>
      <c r="E603" s="38"/>
      <c r="F603" s="38" t="s">
        <v>122</v>
      </c>
      <c r="G603" s="38"/>
      <c r="H603" s="546" t="s">
        <v>8574</v>
      </c>
      <c r="I603" s="38" t="s">
        <v>56</v>
      </c>
      <c r="J603" s="38" t="s">
        <v>455</v>
      </c>
      <c r="K603" s="38" t="s">
        <v>269</v>
      </c>
      <c r="L603" s="38"/>
      <c r="M603" s="38" t="s">
        <v>268</v>
      </c>
      <c r="N603" s="38" t="s">
        <v>299</v>
      </c>
      <c r="O603" s="38" t="s">
        <v>299</v>
      </c>
      <c r="P603" s="38"/>
      <c r="Q603" s="50"/>
      <c r="R603" s="38">
        <v>0</v>
      </c>
      <c r="S603" s="38">
        <v>0</v>
      </c>
      <c r="T603" s="38">
        <v>0</v>
      </c>
      <c r="U603" s="38">
        <v>0</v>
      </c>
      <c r="V603" s="38">
        <v>0</v>
      </c>
      <c r="W603" s="38">
        <v>1</v>
      </c>
      <c r="X603" s="38">
        <v>0</v>
      </c>
      <c r="Y603" s="38">
        <v>0</v>
      </c>
      <c r="Z603" s="38"/>
      <c r="AA603" s="38">
        <v>0</v>
      </c>
      <c r="AB603" s="38">
        <v>0</v>
      </c>
      <c r="AC603" s="38">
        <v>0</v>
      </c>
      <c r="AD603" s="38">
        <v>0</v>
      </c>
      <c r="AE603" s="38">
        <v>0</v>
      </c>
      <c r="AF603" s="38">
        <v>0</v>
      </c>
      <c r="AG603" s="38">
        <v>0</v>
      </c>
      <c r="AH603" s="38">
        <v>0</v>
      </c>
      <c r="AI603" s="38">
        <v>0</v>
      </c>
      <c r="AJ603" s="38">
        <v>0</v>
      </c>
      <c r="AK603" s="38">
        <v>0</v>
      </c>
      <c r="AL603" s="38">
        <v>0</v>
      </c>
      <c r="AM603" s="38">
        <v>0</v>
      </c>
      <c r="AN603" s="38">
        <v>0</v>
      </c>
      <c r="AO603" s="38">
        <v>0</v>
      </c>
      <c r="AP603" s="38">
        <v>0</v>
      </c>
      <c r="AQ603" s="38">
        <v>0</v>
      </c>
      <c r="AR603" s="38">
        <v>0</v>
      </c>
      <c r="AS603" s="38">
        <v>0</v>
      </c>
      <c r="AT603" s="38">
        <v>0</v>
      </c>
      <c r="AU603" s="38">
        <v>0</v>
      </c>
      <c r="AV603" s="38">
        <v>0</v>
      </c>
      <c r="AW603" s="38">
        <v>0</v>
      </c>
      <c r="AX603" s="38">
        <v>0</v>
      </c>
      <c r="AY603" s="38">
        <v>0</v>
      </c>
      <c r="AZ603" s="38">
        <v>0</v>
      </c>
      <c r="BA603" s="38">
        <v>0</v>
      </c>
      <c r="BB603" s="38">
        <v>0</v>
      </c>
      <c r="BC603" s="38">
        <v>0</v>
      </c>
      <c r="BD603" s="38">
        <v>0</v>
      </c>
      <c r="BE603" s="38">
        <v>0</v>
      </c>
      <c r="BF603" s="38">
        <v>0</v>
      </c>
      <c r="BG603" s="38">
        <v>0</v>
      </c>
      <c r="BH603" s="43">
        <v>0</v>
      </c>
      <c r="BI603" s="38">
        <v>0</v>
      </c>
      <c r="BJ603" s="43">
        <v>0</v>
      </c>
      <c r="BK603" s="38">
        <v>0</v>
      </c>
      <c r="BL603" s="43">
        <v>0</v>
      </c>
      <c r="BM603" s="38">
        <v>0</v>
      </c>
      <c r="BN603" s="38">
        <v>0</v>
      </c>
      <c r="BO603" s="38">
        <v>0</v>
      </c>
      <c r="BP603" s="38">
        <v>0</v>
      </c>
      <c r="BQ603" s="38">
        <v>0</v>
      </c>
      <c r="BR603" s="38">
        <v>0</v>
      </c>
      <c r="BS603" s="38">
        <v>0</v>
      </c>
      <c r="BT603" s="38">
        <v>0</v>
      </c>
      <c r="BU603" s="38">
        <v>0</v>
      </c>
      <c r="BV603" s="38">
        <v>0</v>
      </c>
      <c r="BW603" s="38">
        <v>0</v>
      </c>
      <c r="BX603" s="38">
        <v>0</v>
      </c>
      <c r="BY603" s="38">
        <v>0</v>
      </c>
      <c r="BZ603" s="38">
        <v>0</v>
      </c>
      <c r="CA603" s="38">
        <v>0</v>
      </c>
      <c r="CB603" s="38">
        <v>0</v>
      </c>
      <c r="CC603" s="49">
        <v>0</v>
      </c>
      <c r="CD603" s="38">
        <v>0</v>
      </c>
      <c r="CE603" s="38">
        <v>0</v>
      </c>
      <c r="CF603" s="38">
        <v>0</v>
      </c>
      <c r="CG603" s="38">
        <v>0</v>
      </c>
      <c r="CH603" s="38">
        <v>0</v>
      </c>
      <c r="CI603" s="38">
        <v>0</v>
      </c>
      <c r="CJ603" s="38">
        <v>0</v>
      </c>
      <c r="CK603" s="38">
        <v>0</v>
      </c>
      <c r="CL603" s="38">
        <v>0</v>
      </c>
      <c r="CM603" s="38">
        <v>0</v>
      </c>
      <c r="CN603" s="38">
        <v>0</v>
      </c>
      <c r="CO603" s="38">
        <v>0</v>
      </c>
      <c r="CP603" s="38">
        <v>0</v>
      </c>
      <c r="CQ603" s="38">
        <v>0</v>
      </c>
      <c r="CR603" s="38">
        <v>0</v>
      </c>
      <c r="CS603" s="38">
        <v>0</v>
      </c>
      <c r="CT603" s="38">
        <v>0</v>
      </c>
      <c r="CU603" s="38">
        <v>0</v>
      </c>
      <c r="CV603" s="38">
        <v>0</v>
      </c>
      <c r="CW603" s="50">
        <v>0</v>
      </c>
      <c r="CX603" s="38">
        <v>0</v>
      </c>
      <c r="CY603" s="38">
        <v>1</v>
      </c>
      <c r="CZ603" s="38">
        <v>0</v>
      </c>
      <c r="DA603" s="38">
        <v>0</v>
      </c>
      <c r="DB603" s="38">
        <v>0</v>
      </c>
      <c r="DC603" s="38" t="s">
        <v>4834</v>
      </c>
      <c r="DD603" s="38" t="s">
        <v>311</v>
      </c>
      <c r="DE603" s="38"/>
      <c r="DF603" s="38">
        <v>1</v>
      </c>
      <c r="DG603" s="38"/>
      <c r="DH603" s="38"/>
      <c r="DI603" s="38"/>
      <c r="DJ603" s="38"/>
      <c r="DK603" s="38"/>
      <c r="DL603" s="38">
        <v>0</v>
      </c>
      <c r="DM603" s="38"/>
      <c r="DN603" s="38">
        <v>1</v>
      </c>
      <c r="DO603" s="38">
        <v>1983</v>
      </c>
      <c r="DP603" s="38" t="s">
        <v>3485</v>
      </c>
      <c r="DQ603" s="48" t="s">
        <v>3483</v>
      </c>
      <c r="DR603" s="38" t="s">
        <v>580</v>
      </c>
      <c r="DS603" s="38" t="s">
        <v>3485</v>
      </c>
      <c r="DT603" s="38"/>
      <c r="DU603" s="38"/>
      <c r="DV603" s="38"/>
      <c r="DW603" s="38"/>
      <c r="DX603" s="38"/>
      <c r="DY603" s="38"/>
      <c r="DZ603" s="38"/>
      <c r="EA603" s="38"/>
      <c r="EB603" s="38"/>
      <c r="EC603" s="38"/>
      <c r="ED603" s="38"/>
      <c r="EE603" s="38"/>
      <c r="EF603" s="38"/>
      <c r="EG603" s="38"/>
      <c r="EH603" s="38"/>
      <c r="EI603" s="38"/>
      <c r="EJ603" s="37"/>
      <c r="EK603" s="37"/>
      <c r="EL603" s="37"/>
      <c r="EM603" s="37"/>
      <c r="EN603" s="37"/>
      <c r="EO603" s="37"/>
      <c r="EP603" s="37"/>
      <c r="EQ603" s="37"/>
      <c r="ER603" s="37"/>
      <c r="ES603" s="37"/>
      <c r="ET603" s="37"/>
      <c r="EU603" s="37"/>
      <c r="EV603" s="37"/>
      <c r="EW603" s="37"/>
      <c r="EX603" s="37"/>
      <c r="EY603" s="37"/>
      <c r="EZ603" s="37"/>
      <c r="FA603" s="37"/>
      <c r="FB603" s="37"/>
      <c r="FC603" s="37"/>
      <c r="FD603" s="37"/>
      <c r="FE603" s="37"/>
      <c r="FF603" s="37"/>
      <c r="FG603" s="37"/>
      <c r="FH603" s="37"/>
      <c r="FI603" s="37"/>
      <c r="FJ603" s="37"/>
      <c r="FK603" s="37"/>
      <c r="FL603" s="37"/>
      <c r="FM603" s="37"/>
      <c r="FN603" s="37"/>
      <c r="FO603" s="37"/>
      <c r="FP603" s="37"/>
      <c r="FQ603" s="37"/>
      <c r="FR603" s="37"/>
      <c r="FS603" s="37"/>
      <c r="FT603" s="37"/>
      <c r="FU603" s="37"/>
      <c r="FV603" s="37"/>
      <c r="FW603" s="37"/>
      <c r="FX603" s="37"/>
      <c r="FY603" s="37"/>
      <c r="FZ603" s="37"/>
      <c r="GA603" s="37"/>
      <c r="GB603" s="37"/>
      <c r="GC603" s="37"/>
      <c r="GD603" s="37"/>
      <c r="GE603" s="37"/>
      <c r="GF603" s="37"/>
      <c r="GG603" s="37"/>
      <c r="GH603" s="37"/>
      <c r="GI603" s="37"/>
      <c r="GJ603" s="37"/>
      <c r="GK603" s="37"/>
      <c r="GL603" s="37"/>
      <c r="GM603" s="37"/>
      <c r="GN603" s="37"/>
    </row>
    <row r="604" spans="1:1024" s="25" customFormat="1" ht="15.75" customHeight="1" x14ac:dyDescent="0.3">
      <c r="A604" s="38" t="s">
        <v>128</v>
      </c>
      <c r="B604" s="47" t="s">
        <v>3486</v>
      </c>
      <c r="C604" s="48" t="s">
        <v>3487</v>
      </c>
      <c r="D604" s="38" t="s">
        <v>3488</v>
      </c>
      <c r="E604" s="38"/>
      <c r="F604" s="38" t="s">
        <v>122</v>
      </c>
      <c r="G604" s="38"/>
      <c r="H604" s="38" t="s">
        <v>454</v>
      </c>
      <c r="I604" s="38" t="s">
        <v>56</v>
      </c>
      <c r="J604" s="38" t="s">
        <v>173</v>
      </c>
      <c r="K604" s="38" t="s">
        <v>471</v>
      </c>
      <c r="L604" s="38"/>
      <c r="M604" s="38" t="s">
        <v>272</v>
      </c>
      <c r="N604" s="38"/>
      <c r="O604" s="38" t="s">
        <v>300</v>
      </c>
      <c r="P604" s="38" t="s">
        <v>1313</v>
      </c>
      <c r="Q604" s="50" t="s">
        <v>3489</v>
      </c>
      <c r="R604" s="38">
        <v>0</v>
      </c>
      <c r="S604" s="38">
        <v>0</v>
      </c>
      <c r="T604" s="38">
        <v>0</v>
      </c>
      <c r="U604" s="38">
        <v>0</v>
      </c>
      <c r="V604" s="38">
        <v>0</v>
      </c>
      <c r="W604" s="38">
        <v>0</v>
      </c>
      <c r="X604" s="38">
        <v>0</v>
      </c>
      <c r="Y604" s="38">
        <v>0</v>
      </c>
      <c r="Z604" s="38"/>
      <c r="AA604" s="38">
        <v>0</v>
      </c>
      <c r="AB604" s="38">
        <v>0</v>
      </c>
      <c r="AC604" s="38">
        <v>0</v>
      </c>
      <c r="AD604" s="38">
        <v>0</v>
      </c>
      <c r="AE604" s="38">
        <v>0</v>
      </c>
      <c r="AF604" s="38">
        <v>0</v>
      </c>
      <c r="AG604" s="38">
        <v>0</v>
      </c>
      <c r="AH604" s="38">
        <v>0</v>
      </c>
      <c r="AI604" s="38">
        <v>0</v>
      </c>
      <c r="AJ604" s="38">
        <v>0</v>
      </c>
      <c r="AK604" s="38">
        <v>0</v>
      </c>
      <c r="AL604" s="38">
        <v>0</v>
      </c>
      <c r="AM604" s="38">
        <v>0</v>
      </c>
      <c r="AN604" s="38">
        <v>0</v>
      </c>
      <c r="AO604" s="38">
        <v>0</v>
      </c>
      <c r="AP604" s="38">
        <v>0</v>
      </c>
      <c r="AQ604" s="38">
        <v>1</v>
      </c>
      <c r="AR604" s="38">
        <v>1</v>
      </c>
      <c r="AS604" s="38">
        <v>0</v>
      </c>
      <c r="AT604" s="38">
        <v>0</v>
      </c>
      <c r="AU604" s="38">
        <v>0</v>
      </c>
      <c r="AV604" s="38">
        <v>0</v>
      </c>
      <c r="AW604" s="38">
        <v>0</v>
      </c>
      <c r="AX604" s="38">
        <v>0</v>
      </c>
      <c r="AY604" s="38">
        <v>0</v>
      </c>
      <c r="AZ604" s="38">
        <v>0</v>
      </c>
      <c r="BA604" s="38">
        <v>0</v>
      </c>
      <c r="BB604" s="38">
        <v>0</v>
      </c>
      <c r="BC604" s="38">
        <v>0</v>
      </c>
      <c r="BD604" s="38">
        <v>0</v>
      </c>
      <c r="BE604" s="38">
        <v>0</v>
      </c>
      <c r="BF604" s="38">
        <v>0</v>
      </c>
      <c r="BG604" s="38">
        <v>0</v>
      </c>
      <c r="BH604" s="43">
        <v>0</v>
      </c>
      <c r="BI604" s="38">
        <v>0</v>
      </c>
      <c r="BJ604" s="43">
        <v>0</v>
      </c>
      <c r="BK604" s="38">
        <v>0</v>
      </c>
      <c r="BL604" s="43">
        <v>0</v>
      </c>
      <c r="BM604" s="38">
        <v>0</v>
      </c>
      <c r="BN604" s="38">
        <v>0</v>
      </c>
      <c r="BO604" s="38">
        <v>0</v>
      </c>
      <c r="BP604" s="38">
        <v>0</v>
      </c>
      <c r="BQ604" s="38">
        <v>0</v>
      </c>
      <c r="BR604" s="38">
        <v>0</v>
      </c>
      <c r="BS604" s="38">
        <v>0</v>
      </c>
      <c r="BT604" s="38">
        <v>0</v>
      </c>
      <c r="BU604" s="38">
        <v>0</v>
      </c>
      <c r="BV604" s="38">
        <v>0</v>
      </c>
      <c r="BW604" s="38">
        <v>0</v>
      </c>
      <c r="BX604" s="38">
        <v>0</v>
      </c>
      <c r="BY604" s="38">
        <v>0</v>
      </c>
      <c r="BZ604" s="38">
        <v>0</v>
      </c>
      <c r="CA604" s="38">
        <v>0</v>
      </c>
      <c r="CB604" s="38">
        <v>0</v>
      </c>
      <c r="CC604" s="49">
        <v>0</v>
      </c>
      <c r="CD604" s="38">
        <v>0</v>
      </c>
      <c r="CE604" s="38">
        <v>0</v>
      </c>
      <c r="CF604" s="38">
        <v>0</v>
      </c>
      <c r="CG604" s="38">
        <v>0</v>
      </c>
      <c r="CH604" s="38">
        <v>0</v>
      </c>
      <c r="CI604" s="38">
        <v>0</v>
      </c>
      <c r="CJ604" s="38">
        <v>0</v>
      </c>
      <c r="CK604" s="38">
        <v>0</v>
      </c>
      <c r="CL604" s="38">
        <v>0</v>
      </c>
      <c r="CM604" s="38">
        <v>0</v>
      </c>
      <c r="CN604" s="38">
        <v>0</v>
      </c>
      <c r="CO604" s="38">
        <v>0</v>
      </c>
      <c r="CP604" s="38">
        <v>0</v>
      </c>
      <c r="CQ604" s="38">
        <v>0</v>
      </c>
      <c r="CR604" s="38">
        <v>0</v>
      </c>
      <c r="CS604" s="38">
        <v>0</v>
      </c>
      <c r="CT604" s="38">
        <v>0</v>
      </c>
      <c r="CU604" s="38">
        <v>0</v>
      </c>
      <c r="CV604" s="38">
        <v>0</v>
      </c>
      <c r="CW604" s="50">
        <v>0</v>
      </c>
      <c r="CX604" s="38">
        <f>SUM(AA604:CW604)</f>
        <v>2</v>
      </c>
      <c r="CY604" s="38">
        <v>1</v>
      </c>
      <c r="CZ604" s="38">
        <v>0</v>
      </c>
      <c r="DA604" s="38">
        <v>0</v>
      </c>
      <c r="DB604" s="38">
        <v>0</v>
      </c>
      <c r="DC604" s="38" t="s">
        <v>2520</v>
      </c>
      <c r="DD604" s="38" t="s">
        <v>309</v>
      </c>
      <c r="DE604" s="38"/>
      <c r="DF604" s="38"/>
      <c r="DG604" s="38"/>
      <c r="DH604" s="38"/>
      <c r="DI604" s="38"/>
      <c r="DJ604" s="38"/>
      <c r="DK604" s="38"/>
      <c r="DL604" s="38">
        <v>0</v>
      </c>
      <c r="DM604" s="38"/>
      <c r="DN604" s="38">
        <v>1</v>
      </c>
      <c r="DO604" s="38">
        <v>1846</v>
      </c>
      <c r="DP604" s="38" t="s">
        <v>3490</v>
      </c>
      <c r="DQ604" s="48" t="s">
        <v>3487</v>
      </c>
      <c r="DR604" s="38" t="s">
        <v>580</v>
      </c>
      <c r="DS604" s="38" t="s">
        <v>3490</v>
      </c>
      <c r="DT604" s="38"/>
      <c r="DU604" s="38"/>
      <c r="DV604" s="38"/>
      <c r="DW604" s="38"/>
      <c r="DX604" s="38"/>
      <c r="DY604" s="38"/>
      <c r="DZ604" s="38"/>
      <c r="EA604" s="38"/>
      <c r="EB604" s="38"/>
      <c r="EC604" s="38"/>
      <c r="ED604" s="38"/>
      <c r="EE604" s="38"/>
      <c r="EF604" s="38"/>
      <c r="EG604" s="38"/>
      <c r="EH604" s="38"/>
      <c r="EI604" s="38"/>
      <c r="EJ604" s="37"/>
      <c r="EK604" s="37"/>
      <c r="EL604" s="37"/>
      <c r="EM604" s="37"/>
      <c r="EN604" s="37"/>
      <c r="EO604" s="37"/>
      <c r="EP604" s="37"/>
      <c r="EQ604" s="37"/>
      <c r="ER604" s="37"/>
      <c r="ES604" s="37"/>
      <c r="ET604" s="37"/>
      <c r="EU604" s="37"/>
      <c r="EV604" s="37"/>
      <c r="EW604" s="37"/>
      <c r="EX604" s="37"/>
      <c r="EY604" s="37"/>
      <c r="EZ604" s="37"/>
      <c r="FA604" s="37"/>
      <c r="FB604" s="37"/>
      <c r="FC604" s="37"/>
      <c r="FD604" s="37"/>
      <c r="FE604" s="37"/>
      <c r="FF604" s="37"/>
      <c r="FG604" s="37"/>
      <c r="FH604" s="37"/>
      <c r="FI604" s="37"/>
      <c r="FJ604" s="37"/>
      <c r="FK604" s="37"/>
      <c r="FL604" s="37"/>
      <c r="FM604" s="37"/>
      <c r="FN604" s="37"/>
      <c r="FO604" s="37"/>
      <c r="FP604" s="37"/>
      <c r="FQ604" s="37"/>
      <c r="FR604" s="37"/>
      <c r="FS604" s="37"/>
      <c r="FT604" s="37"/>
      <c r="FU604" s="37"/>
      <c r="FV604" s="37"/>
      <c r="FW604" s="37"/>
      <c r="FX604" s="37"/>
      <c r="FY604" s="37"/>
      <c r="FZ604" s="37"/>
      <c r="GA604" s="37"/>
      <c r="GB604" s="37"/>
      <c r="GC604" s="37"/>
      <c r="GD604" s="37"/>
      <c r="GE604" s="37"/>
      <c r="GF604" s="37"/>
      <c r="GG604" s="37"/>
      <c r="GH604" s="37"/>
      <c r="GI604" s="37"/>
      <c r="GJ604" s="37"/>
      <c r="GK604" s="37"/>
      <c r="GL604" s="37"/>
      <c r="GM604" s="37"/>
      <c r="GN604" s="37"/>
    </row>
    <row r="605" spans="1:1024" s="25" customFormat="1" ht="15.75" customHeight="1" x14ac:dyDescent="0.3">
      <c r="A605" s="47" t="s">
        <v>128</v>
      </c>
      <c r="B605" s="38" t="s">
        <v>3486</v>
      </c>
      <c r="C605" s="48" t="s">
        <v>3491</v>
      </c>
      <c r="D605" s="38"/>
      <c r="E605" s="38"/>
      <c r="F605" s="38" t="s">
        <v>122</v>
      </c>
      <c r="G605" s="38"/>
      <c r="H605" s="38" t="s">
        <v>454</v>
      </c>
      <c r="I605" s="38" t="s">
        <v>56</v>
      </c>
      <c r="J605" s="38" t="s">
        <v>173</v>
      </c>
      <c r="K605" s="38" t="s">
        <v>471</v>
      </c>
      <c r="L605" s="38"/>
      <c r="M605" s="38" t="s">
        <v>272</v>
      </c>
      <c r="N605" s="38"/>
      <c r="O605" s="38" t="s">
        <v>299</v>
      </c>
      <c r="P605" s="38" t="s">
        <v>3492</v>
      </c>
      <c r="Q605" s="50" t="s">
        <v>3493</v>
      </c>
      <c r="R605" s="38">
        <v>0</v>
      </c>
      <c r="S605" s="38">
        <v>0</v>
      </c>
      <c r="T605" s="38">
        <v>0</v>
      </c>
      <c r="U605" s="38">
        <v>0</v>
      </c>
      <c r="V605" s="38">
        <v>0</v>
      </c>
      <c r="W605" s="38">
        <v>0</v>
      </c>
      <c r="X605" s="38">
        <v>0</v>
      </c>
      <c r="Y605" s="38">
        <v>0</v>
      </c>
      <c r="Z605" s="38"/>
      <c r="AA605" s="38">
        <v>0</v>
      </c>
      <c r="AB605" s="38">
        <v>0</v>
      </c>
      <c r="AC605" s="38">
        <v>0</v>
      </c>
      <c r="AD605" s="38">
        <v>0</v>
      </c>
      <c r="AE605" s="38">
        <v>0</v>
      </c>
      <c r="AF605" s="38">
        <v>0</v>
      </c>
      <c r="AG605" s="38">
        <v>0</v>
      </c>
      <c r="AH605" s="38">
        <v>0</v>
      </c>
      <c r="AI605" s="38">
        <v>0</v>
      </c>
      <c r="AJ605" s="38">
        <v>0</v>
      </c>
      <c r="AK605" s="38">
        <v>0</v>
      </c>
      <c r="AL605" s="38">
        <v>0</v>
      </c>
      <c r="AM605" s="38">
        <v>0</v>
      </c>
      <c r="AN605" s="38">
        <v>0</v>
      </c>
      <c r="AO605" s="38">
        <v>0</v>
      </c>
      <c r="AP605" s="38">
        <v>0</v>
      </c>
      <c r="AQ605" s="38">
        <v>0</v>
      </c>
      <c r="AR605" s="38">
        <v>0</v>
      </c>
      <c r="AS605" s="38">
        <v>0</v>
      </c>
      <c r="AT605" s="38">
        <v>0</v>
      </c>
      <c r="AU605" s="38">
        <v>0</v>
      </c>
      <c r="AV605" s="38">
        <v>0</v>
      </c>
      <c r="AW605" s="38">
        <v>0</v>
      </c>
      <c r="AX605" s="38">
        <v>0</v>
      </c>
      <c r="AY605" s="38">
        <v>0</v>
      </c>
      <c r="AZ605" s="38">
        <v>0</v>
      </c>
      <c r="BA605" s="38">
        <v>0</v>
      </c>
      <c r="BB605" s="38">
        <v>0</v>
      </c>
      <c r="BC605" s="38">
        <v>0</v>
      </c>
      <c r="BD605" s="38">
        <v>0</v>
      </c>
      <c r="BE605" s="38">
        <v>0</v>
      </c>
      <c r="BF605" s="38">
        <v>0</v>
      </c>
      <c r="BG605" s="38">
        <v>0</v>
      </c>
      <c r="BH605" s="43">
        <v>0</v>
      </c>
      <c r="BI605" s="38">
        <v>0</v>
      </c>
      <c r="BJ605" s="43">
        <v>0</v>
      </c>
      <c r="BK605" s="38">
        <v>0</v>
      </c>
      <c r="BL605" s="43">
        <v>0</v>
      </c>
      <c r="BM605" s="38">
        <v>0</v>
      </c>
      <c r="BN605" s="38">
        <v>0</v>
      </c>
      <c r="BO605" s="38">
        <v>0</v>
      </c>
      <c r="BP605" s="38">
        <v>0</v>
      </c>
      <c r="BQ605" s="38">
        <v>0</v>
      </c>
      <c r="BR605" s="38">
        <v>0</v>
      </c>
      <c r="BS605" s="38">
        <v>0</v>
      </c>
      <c r="BT605" s="38">
        <v>0</v>
      </c>
      <c r="BU605" s="38">
        <v>0</v>
      </c>
      <c r="BV605" s="38">
        <v>0</v>
      </c>
      <c r="BW605" s="38">
        <v>0</v>
      </c>
      <c r="BX605" s="38">
        <v>0</v>
      </c>
      <c r="BY605" s="38">
        <v>0</v>
      </c>
      <c r="BZ605" s="38">
        <v>0</v>
      </c>
      <c r="CA605" s="38">
        <v>0</v>
      </c>
      <c r="CB605" s="38">
        <v>0</v>
      </c>
      <c r="CC605" s="49">
        <v>0</v>
      </c>
      <c r="CD605" s="38">
        <v>0</v>
      </c>
      <c r="CE605" s="38">
        <v>0</v>
      </c>
      <c r="CF605" s="38">
        <v>0</v>
      </c>
      <c r="CG605" s="38">
        <v>0</v>
      </c>
      <c r="CH605" s="38">
        <v>0</v>
      </c>
      <c r="CI605" s="38">
        <v>0</v>
      </c>
      <c r="CJ605" s="38">
        <v>0</v>
      </c>
      <c r="CK605" s="38">
        <v>0</v>
      </c>
      <c r="CL605" s="38">
        <v>0</v>
      </c>
      <c r="CM605" s="38">
        <v>0</v>
      </c>
      <c r="CN605" s="38">
        <v>0</v>
      </c>
      <c r="CO605" s="38">
        <v>0</v>
      </c>
      <c r="CP605" s="38">
        <v>1</v>
      </c>
      <c r="CQ605" s="38">
        <v>0</v>
      </c>
      <c r="CR605" s="38">
        <v>0</v>
      </c>
      <c r="CS605" s="38">
        <v>0</v>
      </c>
      <c r="CT605" s="38">
        <v>0</v>
      </c>
      <c r="CU605" s="38">
        <v>0</v>
      </c>
      <c r="CV605" s="38">
        <v>0</v>
      </c>
      <c r="CW605" s="50">
        <v>0</v>
      </c>
      <c r="CX605" s="38">
        <f>SUM(AA605:CW605)</f>
        <v>1</v>
      </c>
      <c r="CY605" s="38">
        <v>0</v>
      </c>
      <c r="CZ605" s="38">
        <v>1</v>
      </c>
      <c r="DA605" s="38">
        <v>0</v>
      </c>
      <c r="DB605" s="38">
        <v>0</v>
      </c>
      <c r="DC605" s="38" t="s">
        <v>3494</v>
      </c>
      <c r="DD605" s="38" t="s">
        <v>306</v>
      </c>
      <c r="DE605" s="38" t="s">
        <v>474</v>
      </c>
      <c r="DF605" s="38">
        <v>1</v>
      </c>
      <c r="DG605" s="38"/>
      <c r="DH605" s="38"/>
      <c r="DI605" s="38"/>
      <c r="DJ605" s="38"/>
      <c r="DK605" s="38"/>
      <c r="DL605" s="38">
        <v>0</v>
      </c>
      <c r="DM605" s="38"/>
      <c r="DN605" s="38">
        <v>1</v>
      </c>
      <c r="DO605" s="38">
        <v>2005</v>
      </c>
      <c r="DP605" s="38" t="s">
        <v>3495</v>
      </c>
      <c r="DQ605" s="48" t="s">
        <v>3491</v>
      </c>
      <c r="DR605" s="38" t="s">
        <v>580</v>
      </c>
      <c r="DS605" s="38" t="s">
        <v>3495</v>
      </c>
      <c r="DT605" s="38"/>
      <c r="DU605" s="38"/>
      <c r="DV605" s="38"/>
      <c r="DW605" s="38"/>
      <c r="DX605" s="38"/>
      <c r="DY605" s="38"/>
      <c r="DZ605" s="38"/>
      <c r="EA605" s="38"/>
      <c r="EB605" s="38"/>
      <c r="EC605" s="38"/>
      <c r="ED605" s="38"/>
      <c r="EE605" s="38"/>
      <c r="EF605" s="38"/>
      <c r="EG605" s="38"/>
      <c r="EH605" s="38"/>
      <c r="EI605" s="38"/>
      <c r="EJ605" s="37"/>
      <c r="EK605" s="37"/>
      <c r="EL605" s="37"/>
      <c r="EM605" s="37"/>
      <c r="EN605" s="37"/>
      <c r="EO605" s="37"/>
      <c r="EP605" s="37"/>
      <c r="EQ605" s="37"/>
      <c r="ER605" s="37"/>
      <c r="ES605" s="37"/>
      <c r="ET605" s="37"/>
      <c r="EU605" s="37"/>
      <c r="EV605" s="37"/>
      <c r="EW605" s="37"/>
      <c r="EX605" s="37"/>
      <c r="EY605" s="37"/>
      <c r="EZ605" s="37"/>
      <c r="FA605" s="37"/>
      <c r="FB605" s="37"/>
      <c r="FC605" s="37"/>
      <c r="FD605" s="37"/>
      <c r="FE605" s="37"/>
      <c r="FF605" s="37"/>
      <c r="FG605" s="37"/>
      <c r="FH605" s="37"/>
      <c r="FI605" s="37"/>
      <c r="FJ605" s="37"/>
      <c r="FK605" s="37"/>
      <c r="FL605" s="37"/>
      <c r="FM605" s="37"/>
      <c r="FN605" s="37"/>
      <c r="FO605" s="37"/>
      <c r="FP605" s="37"/>
      <c r="FQ605" s="37"/>
      <c r="FR605" s="37"/>
      <c r="FS605" s="37"/>
      <c r="FT605" s="37"/>
      <c r="FU605" s="37"/>
      <c r="FV605" s="37"/>
      <c r="FW605" s="37"/>
      <c r="FX605" s="37"/>
      <c r="FY605" s="37"/>
      <c r="FZ605" s="37"/>
      <c r="GA605" s="37"/>
      <c r="GB605" s="37"/>
      <c r="GC605" s="37"/>
      <c r="GD605" s="37"/>
      <c r="GE605" s="37"/>
      <c r="GF605" s="37"/>
      <c r="GG605" s="37"/>
      <c r="GH605" s="37"/>
      <c r="GI605" s="37"/>
      <c r="GJ605" s="37"/>
      <c r="GK605" s="37"/>
      <c r="GL605" s="37"/>
      <c r="GM605" s="37"/>
      <c r="GN605" s="37"/>
    </row>
    <row r="606" spans="1:1024" s="25" customFormat="1" ht="15.75" customHeight="1" x14ac:dyDescent="0.3">
      <c r="A606" s="47" t="s">
        <v>128</v>
      </c>
      <c r="B606" s="38" t="s">
        <v>3496</v>
      </c>
      <c r="C606" s="48" t="s">
        <v>3497</v>
      </c>
      <c r="D606" s="38"/>
      <c r="E606" s="38"/>
      <c r="F606" s="38" t="s">
        <v>91</v>
      </c>
      <c r="G606" s="38"/>
      <c r="H606" s="38" t="s">
        <v>454</v>
      </c>
      <c r="I606" s="38" t="s">
        <v>56</v>
      </c>
      <c r="J606" s="38" t="s">
        <v>173</v>
      </c>
      <c r="K606" s="38" t="s">
        <v>471</v>
      </c>
      <c r="L606" s="38"/>
      <c r="M606" s="38" t="s">
        <v>272</v>
      </c>
      <c r="N606" s="38"/>
      <c r="O606" s="38" t="s">
        <v>300</v>
      </c>
      <c r="P606" s="81" t="s">
        <v>3498</v>
      </c>
      <c r="Q606" s="50" t="s">
        <v>457</v>
      </c>
      <c r="R606" s="38">
        <v>0</v>
      </c>
      <c r="S606" s="38">
        <v>0</v>
      </c>
      <c r="T606" s="38">
        <v>0</v>
      </c>
      <c r="U606" s="38">
        <v>0</v>
      </c>
      <c r="V606" s="38">
        <v>0</v>
      </c>
      <c r="W606" s="38">
        <v>0</v>
      </c>
      <c r="X606" s="38">
        <v>0</v>
      </c>
      <c r="Y606" s="38">
        <v>0</v>
      </c>
      <c r="Z606" s="38"/>
      <c r="AA606" s="38">
        <v>0</v>
      </c>
      <c r="AB606" s="38">
        <v>0</v>
      </c>
      <c r="AC606" s="38">
        <v>0</v>
      </c>
      <c r="AD606" s="38">
        <v>0</v>
      </c>
      <c r="AE606" s="38">
        <v>0</v>
      </c>
      <c r="AF606" s="38">
        <v>0</v>
      </c>
      <c r="AG606" s="38">
        <v>0</v>
      </c>
      <c r="AH606" s="38">
        <v>0</v>
      </c>
      <c r="AI606" s="38">
        <v>0</v>
      </c>
      <c r="AJ606" s="38">
        <v>0</v>
      </c>
      <c r="AK606" s="38">
        <v>0</v>
      </c>
      <c r="AL606" s="38">
        <v>0</v>
      </c>
      <c r="AM606" s="38">
        <v>0</v>
      </c>
      <c r="AN606" s="38">
        <v>0</v>
      </c>
      <c r="AO606" s="38">
        <v>0</v>
      </c>
      <c r="AP606" s="38">
        <v>0</v>
      </c>
      <c r="AQ606" s="38">
        <v>0</v>
      </c>
      <c r="AR606" s="38">
        <v>0</v>
      </c>
      <c r="AS606" s="38">
        <v>0</v>
      </c>
      <c r="AT606" s="38">
        <v>0</v>
      </c>
      <c r="AU606" s="38">
        <v>0</v>
      </c>
      <c r="AV606" s="38">
        <v>0</v>
      </c>
      <c r="AW606" s="38">
        <v>0</v>
      </c>
      <c r="AX606" s="38">
        <v>0</v>
      </c>
      <c r="AY606" s="38">
        <v>0</v>
      </c>
      <c r="AZ606" s="38">
        <v>0</v>
      </c>
      <c r="BA606" s="38">
        <v>0</v>
      </c>
      <c r="BB606" s="38">
        <v>0</v>
      </c>
      <c r="BC606" s="38">
        <v>0</v>
      </c>
      <c r="BD606" s="38">
        <v>0</v>
      </c>
      <c r="BE606" s="38">
        <v>0</v>
      </c>
      <c r="BF606" s="38">
        <v>0</v>
      </c>
      <c r="BG606" s="38">
        <v>0</v>
      </c>
      <c r="BH606" s="43">
        <v>0</v>
      </c>
      <c r="BI606" s="38">
        <v>0</v>
      </c>
      <c r="BJ606" s="43">
        <v>0</v>
      </c>
      <c r="BK606" s="38">
        <v>0</v>
      </c>
      <c r="BL606" s="43">
        <v>0</v>
      </c>
      <c r="BM606" s="38">
        <v>0</v>
      </c>
      <c r="BN606" s="38">
        <v>0</v>
      </c>
      <c r="BO606" s="38">
        <v>0</v>
      </c>
      <c r="BP606" s="38">
        <v>0</v>
      </c>
      <c r="BQ606" s="38">
        <v>0</v>
      </c>
      <c r="BR606" s="38">
        <v>0</v>
      </c>
      <c r="BS606" s="38">
        <v>0</v>
      </c>
      <c r="BT606" s="38">
        <v>0</v>
      </c>
      <c r="BU606" s="38">
        <v>0</v>
      </c>
      <c r="BV606" s="38">
        <v>0</v>
      </c>
      <c r="BW606" s="38">
        <v>0</v>
      </c>
      <c r="BX606" s="38">
        <v>0</v>
      </c>
      <c r="BY606" s="38">
        <v>0</v>
      </c>
      <c r="BZ606" s="38">
        <v>0</v>
      </c>
      <c r="CA606" s="38">
        <v>0</v>
      </c>
      <c r="CB606" s="38">
        <v>0</v>
      </c>
      <c r="CC606" s="49">
        <v>0</v>
      </c>
      <c r="CD606" s="38">
        <v>0</v>
      </c>
      <c r="CE606" s="38">
        <v>0</v>
      </c>
      <c r="CF606" s="38">
        <v>0</v>
      </c>
      <c r="CG606" s="38">
        <v>0</v>
      </c>
      <c r="CH606" s="38">
        <v>0</v>
      </c>
      <c r="CI606" s="38">
        <v>0</v>
      </c>
      <c r="CJ606" s="38">
        <v>0</v>
      </c>
      <c r="CK606" s="38">
        <v>0</v>
      </c>
      <c r="CL606" s="38">
        <v>0</v>
      </c>
      <c r="CM606" s="38">
        <v>0</v>
      </c>
      <c r="CN606" s="38">
        <v>0</v>
      </c>
      <c r="CO606" s="38">
        <v>0</v>
      </c>
      <c r="CP606" s="38">
        <v>1</v>
      </c>
      <c r="CQ606" s="38">
        <v>0</v>
      </c>
      <c r="CR606" s="38">
        <v>0</v>
      </c>
      <c r="CS606" s="38">
        <v>0</v>
      </c>
      <c r="CT606" s="38">
        <v>0</v>
      </c>
      <c r="CU606" s="38">
        <v>0</v>
      </c>
      <c r="CV606" s="38">
        <v>0</v>
      </c>
      <c r="CW606" s="50">
        <v>0</v>
      </c>
      <c r="CX606" s="38">
        <f>SUM(AA606:CW606)</f>
        <v>1</v>
      </c>
      <c r="CY606" s="38">
        <v>0</v>
      </c>
      <c r="CZ606" s="38">
        <v>1</v>
      </c>
      <c r="DA606" s="38">
        <v>0</v>
      </c>
      <c r="DB606" s="38">
        <v>0</v>
      </c>
      <c r="DC606" s="38" t="s">
        <v>458</v>
      </c>
      <c r="DD606" s="38" t="s">
        <v>306</v>
      </c>
      <c r="DE606" s="38"/>
      <c r="DF606" s="38"/>
      <c r="DG606" s="38"/>
      <c r="DH606" s="38"/>
      <c r="DI606" s="38"/>
      <c r="DJ606" s="38"/>
      <c r="DK606" s="38"/>
      <c r="DL606" s="38">
        <v>0</v>
      </c>
      <c r="DM606" s="38"/>
      <c r="DN606" s="38">
        <v>1</v>
      </c>
      <c r="DO606" s="38">
        <v>1929</v>
      </c>
      <c r="DP606" s="38" t="s">
        <v>3499</v>
      </c>
      <c r="DQ606" s="48" t="s">
        <v>3497</v>
      </c>
      <c r="DR606" s="38" t="s">
        <v>580</v>
      </c>
      <c r="DS606" s="38" t="s">
        <v>3499</v>
      </c>
      <c r="DT606" s="38"/>
      <c r="DU606" s="38"/>
      <c r="DV606" s="38"/>
      <c r="DW606" s="38"/>
      <c r="DX606" s="38"/>
      <c r="DY606" s="38"/>
      <c r="DZ606" s="38"/>
      <c r="EA606" s="38"/>
      <c r="EB606" s="38"/>
      <c r="EC606" s="38"/>
      <c r="ED606" s="38"/>
      <c r="EE606" s="38"/>
      <c r="EF606" s="38"/>
      <c r="EG606" s="38"/>
      <c r="EH606" s="38"/>
      <c r="EI606" s="38"/>
      <c r="EJ606" s="37"/>
      <c r="EK606" s="37"/>
      <c r="EL606" s="37"/>
      <c r="EM606" s="37"/>
      <c r="EN606" s="37"/>
      <c r="EO606" s="37"/>
      <c r="EP606" s="37"/>
      <c r="EQ606" s="37"/>
      <c r="ER606" s="37"/>
      <c r="ES606" s="37"/>
      <c r="ET606" s="37"/>
      <c r="EU606" s="37"/>
      <c r="EV606" s="37"/>
      <c r="EW606" s="37"/>
      <c r="EX606" s="37"/>
      <c r="EY606" s="37"/>
      <c r="EZ606" s="37"/>
      <c r="FA606" s="37"/>
      <c r="FB606" s="37"/>
      <c r="FC606" s="37"/>
      <c r="FD606" s="37"/>
      <c r="FE606" s="37"/>
      <c r="FF606" s="37"/>
      <c r="FG606" s="37"/>
      <c r="FH606" s="37"/>
      <c r="FI606" s="37"/>
      <c r="FJ606" s="37"/>
      <c r="FK606" s="37"/>
      <c r="FL606" s="37"/>
      <c r="FM606" s="37"/>
      <c r="FN606" s="37"/>
      <c r="FO606" s="37"/>
      <c r="FP606" s="37"/>
      <c r="FQ606" s="37"/>
      <c r="FR606" s="37"/>
      <c r="FS606" s="37"/>
      <c r="FT606" s="37"/>
      <c r="FU606" s="37"/>
      <c r="FV606" s="37"/>
      <c r="FW606" s="37"/>
      <c r="FX606" s="37"/>
      <c r="FY606" s="37"/>
      <c r="FZ606" s="37"/>
      <c r="GA606" s="37"/>
      <c r="GB606" s="37"/>
      <c r="GC606" s="37"/>
      <c r="GD606" s="37"/>
      <c r="GE606" s="37"/>
      <c r="GF606" s="37"/>
      <c r="GG606" s="37"/>
      <c r="GH606" s="37"/>
      <c r="GI606" s="37"/>
      <c r="GJ606" s="37"/>
      <c r="GK606" s="37"/>
      <c r="GL606" s="37"/>
      <c r="GM606" s="37"/>
      <c r="GN606" s="37"/>
    </row>
    <row r="607" spans="1:1024" s="25" customFormat="1" ht="15.75" customHeight="1" x14ac:dyDescent="0.3">
      <c r="A607" s="38" t="s">
        <v>128</v>
      </c>
      <c r="B607" s="47" t="s">
        <v>3500</v>
      </c>
      <c r="C607" s="48" t="s">
        <v>3501</v>
      </c>
      <c r="D607" s="38"/>
      <c r="E607" s="38"/>
      <c r="F607" s="38" t="s">
        <v>91</v>
      </c>
      <c r="G607" s="38" t="s">
        <v>479</v>
      </c>
      <c r="H607" s="38" t="s">
        <v>454</v>
      </c>
      <c r="I607" s="38" t="s">
        <v>56</v>
      </c>
      <c r="J607" s="38" t="s">
        <v>173</v>
      </c>
      <c r="K607" s="38" t="s">
        <v>471</v>
      </c>
      <c r="L607" s="38"/>
      <c r="M607" s="38" t="s">
        <v>272</v>
      </c>
      <c r="N607" s="38"/>
      <c r="O607" s="38" t="s">
        <v>300</v>
      </c>
      <c r="P607" s="81" t="s">
        <v>3502</v>
      </c>
      <c r="Q607" s="50" t="s">
        <v>2076</v>
      </c>
      <c r="R607" s="38">
        <v>0</v>
      </c>
      <c r="S607" s="38">
        <v>0</v>
      </c>
      <c r="T607" s="38">
        <v>0</v>
      </c>
      <c r="U607" s="38">
        <v>0</v>
      </c>
      <c r="V607" s="38">
        <v>0</v>
      </c>
      <c r="W607" s="38">
        <v>0</v>
      </c>
      <c r="X607" s="38">
        <v>0</v>
      </c>
      <c r="Y607" s="38">
        <v>0</v>
      </c>
      <c r="Z607" s="38"/>
      <c r="AA607" s="38">
        <v>0</v>
      </c>
      <c r="AB607" s="38">
        <v>0</v>
      </c>
      <c r="AC607" s="38">
        <v>0</v>
      </c>
      <c r="AD607" s="38">
        <v>0</v>
      </c>
      <c r="AE607" s="38">
        <v>0</v>
      </c>
      <c r="AF607" s="38">
        <v>0</v>
      </c>
      <c r="AG607" s="38">
        <v>0</v>
      </c>
      <c r="AH607" s="38">
        <v>0</v>
      </c>
      <c r="AI607" s="38">
        <v>0</v>
      </c>
      <c r="AJ607" s="38">
        <v>0</v>
      </c>
      <c r="AK607" s="38">
        <v>0</v>
      </c>
      <c r="AL607" s="38">
        <v>0</v>
      </c>
      <c r="AM607" s="38">
        <v>0</v>
      </c>
      <c r="AN607" s="38">
        <v>0</v>
      </c>
      <c r="AO607" s="38">
        <v>0</v>
      </c>
      <c r="AP607" s="38">
        <v>0</v>
      </c>
      <c r="AQ607" s="38">
        <v>0</v>
      </c>
      <c r="AR607" s="38">
        <v>0</v>
      </c>
      <c r="AS607" s="38">
        <v>0</v>
      </c>
      <c r="AT607" s="38">
        <v>0</v>
      </c>
      <c r="AU607" s="38">
        <v>0</v>
      </c>
      <c r="AV607" s="38">
        <v>0</v>
      </c>
      <c r="AW607" s="38">
        <v>0</v>
      </c>
      <c r="AX607" s="38">
        <v>0</v>
      </c>
      <c r="AY607" s="38">
        <v>0</v>
      </c>
      <c r="AZ607" s="38">
        <v>0</v>
      </c>
      <c r="BA607" s="38">
        <v>0</v>
      </c>
      <c r="BB607" s="38">
        <v>0</v>
      </c>
      <c r="BC607" s="38">
        <v>0</v>
      </c>
      <c r="BD607" s="38">
        <v>1</v>
      </c>
      <c r="BE607" s="38">
        <v>0</v>
      </c>
      <c r="BF607" s="38">
        <v>0</v>
      </c>
      <c r="BG607" s="38">
        <v>0</v>
      </c>
      <c r="BH607" s="43">
        <v>0</v>
      </c>
      <c r="BI607" s="38">
        <v>0</v>
      </c>
      <c r="BJ607" s="43">
        <v>0</v>
      </c>
      <c r="BK607" s="38">
        <v>0</v>
      </c>
      <c r="BL607" s="43">
        <v>0</v>
      </c>
      <c r="BM607" s="38">
        <v>0</v>
      </c>
      <c r="BN607" s="38">
        <v>0</v>
      </c>
      <c r="BO607" s="38">
        <v>0</v>
      </c>
      <c r="BP607" s="38">
        <v>0</v>
      </c>
      <c r="BQ607" s="38">
        <v>0</v>
      </c>
      <c r="BR607" s="38">
        <v>0</v>
      </c>
      <c r="BS607" s="38">
        <v>0</v>
      </c>
      <c r="BT607" s="38">
        <v>0</v>
      </c>
      <c r="BU607" s="38">
        <v>0</v>
      </c>
      <c r="BV607" s="38">
        <v>0</v>
      </c>
      <c r="BW607" s="38">
        <v>0</v>
      </c>
      <c r="BX607" s="38">
        <v>0</v>
      </c>
      <c r="BY607" s="38">
        <v>0</v>
      </c>
      <c r="BZ607" s="38">
        <v>0</v>
      </c>
      <c r="CA607" s="38">
        <v>0</v>
      </c>
      <c r="CB607" s="38">
        <v>0</v>
      </c>
      <c r="CC607" s="49">
        <v>0</v>
      </c>
      <c r="CD607" s="38">
        <v>0</v>
      </c>
      <c r="CE607" s="38">
        <v>0</v>
      </c>
      <c r="CF607" s="38">
        <v>0</v>
      </c>
      <c r="CG607" s="38">
        <v>0</v>
      </c>
      <c r="CH607" s="38">
        <v>1</v>
      </c>
      <c r="CI607" s="38">
        <v>1</v>
      </c>
      <c r="CJ607" s="38">
        <v>0</v>
      </c>
      <c r="CK607" s="38">
        <v>0</v>
      </c>
      <c r="CL607" s="38">
        <v>0</v>
      </c>
      <c r="CM607" s="38">
        <v>0</v>
      </c>
      <c r="CN607" s="38">
        <v>0</v>
      </c>
      <c r="CO607" s="38">
        <v>0</v>
      </c>
      <c r="CP607" s="38">
        <v>1</v>
      </c>
      <c r="CQ607" s="38">
        <v>0</v>
      </c>
      <c r="CR607" s="38">
        <v>0</v>
      </c>
      <c r="CS607" s="38">
        <v>0</v>
      </c>
      <c r="CT607" s="38">
        <v>0</v>
      </c>
      <c r="CU607" s="38">
        <v>0</v>
      </c>
      <c r="CV607" s="38">
        <v>0</v>
      </c>
      <c r="CW607" s="50">
        <v>0</v>
      </c>
      <c r="CX607" s="38">
        <f>SUM(AA607:CW607)</f>
        <v>4</v>
      </c>
      <c r="CY607" s="38">
        <v>1</v>
      </c>
      <c r="CZ607" s="38">
        <v>1</v>
      </c>
      <c r="DA607" s="38">
        <v>0</v>
      </c>
      <c r="DB607" s="38">
        <v>0</v>
      </c>
      <c r="DC607" s="38" t="s">
        <v>3503</v>
      </c>
      <c r="DD607" s="38" t="s">
        <v>306</v>
      </c>
      <c r="DE607" s="38"/>
      <c r="DF607" s="38"/>
      <c r="DG607" s="157" t="s">
        <v>3504</v>
      </c>
      <c r="DH607" s="38" t="s">
        <v>539</v>
      </c>
      <c r="DI607" s="38">
        <v>1</v>
      </c>
      <c r="DJ607" s="38" t="s">
        <v>557</v>
      </c>
      <c r="DK607" s="38"/>
      <c r="DL607" s="38">
        <v>0</v>
      </c>
      <c r="DM607" s="38"/>
      <c r="DN607" s="38">
        <v>1</v>
      </c>
      <c r="DO607" s="38">
        <v>1908</v>
      </c>
      <c r="DP607" s="38" t="s">
        <v>3505</v>
      </c>
      <c r="DQ607" s="48" t="s">
        <v>3501</v>
      </c>
      <c r="DR607" s="38" t="s">
        <v>580</v>
      </c>
      <c r="DS607" s="38" t="s">
        <v>3505</v>
      </c>
      <c r="DT607" s="38"/>
      <c r="DU607" s="38"/>
      <c r="DV607" s="38"/>
      <c r="DW607" s="38"/>
      <c r="DX607" s="38"/>
      <c r="DY607" s="38"/>
      <c r="DZ607" s="38"/>
      <c r="EA607" s="38"/>
      <c r="EB607" s="38"/>
      <c r="EC607" s="38"/>
      <c r="ED607" s="38"/>
      <c r="EE607" s="38"/>
      <c r="EF607" s="38"/>
      <c r="EG607" s="38"/>
      <c r="EH607" s="38"/>
      <c r="EI607" s="38"/>
      <c r="EJ607" s="37"/>
      <c r="EK607" s="37"/>
      <c r="EL607" s="37"/>
      <c r="EM607" s="37"/>
      <c r="EN607" s="37"/>
      <c r="EO607" s="37"/>
      <c r="EP607" s="37"/>
      <c r="EQ607" s="37"/>
      <c r="ER607" s="37"/>
      <c r="ES607" s="37"/>
      <c r="ET607" s="37"/>
      <c r="EU607" s="37"/>
      <c r="EV607" s="37"/>
      <c r="EW607" s="37"/>
      <c r="EX607" s="37"/>
      <c r="EY607" s="37"/>
      <c r="EZ607" s="37"/>
      <c r="FA607" s="37"/>
      <c r="FB607" s="37"/>
      <c r="FC607" s="37"/>
      <c r="FD607" s="37"/>
      <c r="FE607" s="37"/>
      <c r="FF607" s="37"/>
      <c r="FG607" s="37"/>
      <c r="FH607" s="37"/>
      <c r="FI607" s="37"/>
      <c r="FJ607" s="37"/>
      <c r="FK607" s="37"/>
      <c r="FL607" s="37"/>
      <c r="FM607" s="37"/>
      <c r="FN607" s="37"/>
      <c r="FO607" s="37"/>
      <c r="FP607" s="37"/>
      <c r="FQ607" s="37"/>
      <c r="FR607" s="37"/>
      <c r="FS607" s="37"/>
      <c r="FT607" s="37"/>
      <c r="FU607" s="37"/>
      <c r="FV607" s="37"/>
      <c r="FW607" s="37"/>
      <c r="FX607" s="37"/>
      <c r="FY607" s="37"/>
      <c r="FZ607" s="37"/>
      <c r="GA607" s="37"/>
      <c r="GB607" s="37"/>
      <c r="GC607" s="37"/>
      <c r="GD607" s="37"/>
      <c r="GE607" s="37"/>
      <c r="GF607" s="37"/>
      <c r="GG607" s="37"/>
      <c r="GH607" s="37"/>
      <c r="GI607" s="37"/>
      <c r="GJ607" s="37"/>
      <c r="GK607" s="37"/>
      <c r="GL607" s="37"/>
      <c r="GM607" s="37"/>
      <c r="GN607" s="37"/>
    </row>
    <row r="608" spans="1:1024" s="25" customFormat="1" ht="15.75" customHeight="1" x14ac:dyDescent="0.3">
      <c r="A608" s="38" t="s">
        <v>90</v>
      </c>
      <c r="B608" s="37" t="s">
        <v>3506</v>
      </c>
      <c r="C608" s="48" t="s">
        <v>8605</v>
      </c>
      <c r="D608" s="38"/>
      <c r="E608" s="38"/>
      <c r="F608" s="38" t="s">
        <v>122</v>
      </c>
      <c r="G608" s="38"/>
      <c r="H608" s="546" t="s">
        <v>8574</v>
      </c>
      <c r="I608" s="38" t="s">
        <v>56</v>
      </c>
      <c r="J608" s="37" t="s">
        <v>173</v>
      </c>
      <c r="K608" s="38" t="s">
        <v>269</v>
      </c>
      <c r="L608" s="38"/>
      <c r="M608" s="38" t="s">
        <v>289</v>
      </c>
      <c r="N608" s="38"/>
      <c r="O608" s="38" t="s">
        <v>299</v>
      </c>
      <c r="P608" s="81"/>
      <c r="Q608" s="50"/>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43"/>
      <c r="BI608" s="38"/>
      <c r="BJ608" s="43"/>
      <c r="BK608" s="38"/>
      <c r="BL608" s="43"/>
      <c r="BM608" s="38"/>
      <c r="BN608" s="38"/>
      <c r="BO608" s="38"/>
      <c r="BP608" s="38"/>
      <c r="BQ608" s="38"/>
      <c r="BR608" s="38"/>
      <c r="BS608" s="38"/>
      <c r="BT608" s="38"/>
      <c r="BU608" s="38"/>
      <c r="BV608" s="38"/>
      <c r="BW608" s="38"/>
      <c r="BX608" s="38"/>
      <c r="BY608" s="38"/>
      <c r="BZ608" s="38"/>
      <c r="CA608" s="38"/>
      <c r="CB608" s="38"/>
      <c r="CC608" s="49"/>
      <c r="CD608" s="38"/>
      <c r="CE608" s="38"/>
      <c r="CF608" s="38"/>
      <c r="CG608" s="38"/>
      <c r="CH608" s="38"/>
      <c r="CI608" s="38"/>
      <c r="CJ608" s="38"/>
      <c r="CK608" s="38"/>
      <c r="CL608" s="38"/>
      <c r="CM608" s="38"/>
      <c r="CN608" s="38"/>
      <c r="CO608" s="38"/>
      <c r="CP608" s="38"/>
      <c r="CQ608" s="38"/>
      <c r="CR608" s="38"/>
      <c r="CS608" s="38"/>
      <c r="CT608" s="38"/>
      <c r="CU608" s="38"/>
      <c r="CV608" s="38"/>
      <c r="CW608" s="50"/>
      <c r="CX608" s="38">
        <v>0</v>
      </c>
      <c r="CY608" s="38">
        <v>1</v>
      </c>
      <c r="CZ608" s="38">
        <v>0</v>
      </c>
      <c r="DA608" s="38">
        <v>0</v>
      </c>
      <c r="DB608" s="38">
        <v>0</v>
      </c>
      <c r="DC608" s="38" t="s">
        <v>8606</v>
      </c>
      <c r="DD608" s="38" t="s">
        <v>311</v>
      </c>
      <c r="DE608" s="38"/>
      <c r="DF608" s="38"/>
      <c r="DG608" s="157"/>
      <c r="DH608" s="38"/>
      <c r="DI608" s="38"/>
      <c r="DJ608" s="38"/>
      <c r="DK608" s="38"/>
      <c r="DL608" s="38"/>
      <c r="DM608" s="38"/>
      <c r="DN608" s="38"/>
      <c r="DO608" s="38"/>
      <c r="DP608" s="38"/>
      <c r="DQ608" s="48"/>
      <c r="DR608" s="38"/>
      <c r="DS608" s="38"/>
      <c r="DT608" s="38"/>
      <c r="DU608" s="38"/>
      <c r="DV608" s="38"/>
      <c r="DW608" s="38"/>
      <c r="DX608" s="38"/>
      <c r="DY608" s="38"/>
      <c r="DZ608" s="38"/>
      <c r="EA608" s="38"/>
      <c r="EB608" s="38"/>
      <c r="EC608" s="38"/>
      <c r="ED608" s="38"/>
      <c r="EE608" s="38"/>
      <c r="EF608" s="38"/>
      <c r="EG608" s="38"/>
      <c r="EH608" s="38"/>
      <c r="EI608" s="38"/>
      <c r="EJ608" s="37"/>
      <c r="EK608" s="37"/>
      <c r="EL608" s="37"/>
      <c r="EM608" s="37"/>
      <c r="EN608" s="37"/>
      <c r="EO608" s="37"/>
      <c r="EP608" s="37"/>
      <c r="EQ608" s="37"/>
      <c r="ER608" s="37"/>
      <c r="ES608" s="37"/>
      <c r="ET608" s="37"/>
      <c r="EU608" s="37"/>
      <c r="EV608" s="37"/>
      <c r="EW608" s="37"/>
      <c r="EX608" s="37"/>
      <c r="EY608" s="37"/>
      <c r="EZ608" s="37"/>
      <c r="FA608" s="37"/>
      <c r="FB608" s="37"/>
      <c r="FC608" s="37"/>
      <c r="FD608" s="37"/>
      <c r="FE608" s="37"/>
      <c r="FF608" s="37"/>
      <c r="FG608" s="37"/>
      <c r="FH608" s="37"/>
      <c r="FI608" s="37"/>
      <c r="FJ608" s="37"/>
      <c r="FK608" s="37"/>
      <c r="FL608" s="37"/>
      <c r="FM608" s="37"/>
      <c r="FN608" s="37"/>
      <c r="FO608" s="37"/>
      <c r="FP608" s="37"/>
      <c r="FQ608" s="37"/>
      <c r="FR608" s="37"/>
      <c r="FS608" s="37"/>
      <c r="FT608" s="37"/>
      <c r="FU608" s="37"/>
      <c r="FV608" s="37"/>
      <c r="FW608" s="37"/>
      <c r="FX608" s="37"/>
      <c r="FY608" s="37"/>
      <c r="FZ608" s="37"/>
      <c r="GA608" s="37"/>
      <c r="GB608" s="37"/>
      <c r="GC608" s="37"/>
      <c r="GD608" s="37"/>
      <c r="GE608" s="37"/>
      <c r="GF608" s="37"/>
      <c r="GG608" s="37"/>
      <c r="GH608" s="37"/>
      <c r="GI608" s="37"/>
      <c r="GJ608" s="37"/>
      <c r="GK608" s="37"/>
      <c r="GL608" s="37"/>
      <c r="GM608" s="37"/>
      <c r="GN608" s="37"/>
    </row>
    <row r="609" spans="1:196" s="25" customFormat="1" ht="15.75" customHeight="1" x14ac:dyDescent="0.3">
      <c r="A609" s="38" t="s">
        <v>90</v>
      </c>
      <c r="B609" s="37" t="s">
        <v>3506</v>
      </c>
      <c r="C609" s="48" t="s">
        <v>8607</v>
      </c>
      <c r="D609" s="38"/>
      <c r="E609" s="38"/>
      <c r="F609" s="38" t="s">
        <v>122</v>
      </c>
      <c r="G609" s="38"/>
      <c r="H609" s="546" t="s">
        <v>8574</v>
      </c>
      <c r="I609" s="38" t="s">
        <v>56</v>
      </c>
      <c r="J609" s="37" t="s">
        <v>173</v>
      </c>
      <c r="K609" s="38" t="s">
        <v>269</v>
      </c>
      <c r="L609" s="38"/>
      <c r="M609" s="38" t="s">
        <v>289</v>
      </c>
      <c r="N609" s="38"/>
      <c r="O609" s="38" t="s">
        <v>299</v>
      </c>
      <c r="P609" s="81"/>
      <c r="Q609" s="50"/>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43"/>
      <c r="BI609" s="38"/>
      <c r="BJ609" s="43"/>
      <c r="BK609" s="38"/>
      <c r="BL609" s="43"/>
      <c r="BM609" s="38"/>
      <c r="BN609" s="38"/>
      <c r="BO609" s="38"/>
      <c r="BP609" s="38"/>
      <c r="BQ609" s="38"/>
      <c r="BR609" s="38"/>
      <c r="BS609" s="38"/>
      <c r="BT609" s="38"/>
      <c r="BU609" s="38"/>
      <c r="BV609" s="38"/>
      <c r="BW609" s="38"/>
      <c r="BX609" s="38"/>
      <c r="BY609" s="38"/>
      <c r="BZ609" s="38"/>
      <c r="CA609" s="38"/>
      <c r="CB609" s="38"/>
      <c r="CC609" s="49"/>
      <c r="CD609" s="38"/>
      <c r="CE609" s="38"/>
      <c r="CF609" s="38"/>
      <c r="CG609" s="38"/>
      <c r="CH609" s="38"/>
      <c r="CI609" s="38"/>
      <c r="CJ609" s="38"/>
      <c r="CK609" s="38"/>
      <c r="CL609" s="38"/>
      <c r="CM609" s="38"/>
      <c r="CN609" s="38"/>
      <c r="CO609" s="38"/>
      <c r="CP609" s="38"/>
      <c r="CQ609" s="38"/>
      <c r="CR609" s="38"/>
      <c r="CS609" s="38"/>
      <c r="CT609" s="38"/>
      <c r="CU609" s="38"/>
      <c r="CV609" s="38"/>
      <c r="CW609" s="50"/>
      <c r="CX609" s="38"/>
      <c r="CY609" s="38"/>
      <c r="CZ609" s="38"/>
      <c r="DA609" s="38"/>
      <c r="DB609" s="38"/>
      <c r="DC609" s="38" t="s">
        <v>8608</v>
      </c>
      <c r="DD609" s="38" t="s">
        <v>311</v>
      </c>
      <c r="DE609" s="38"/>
      <c r="DF609" s="38"/>
      <c r="DG609" s="157"/>
      <c r="DH609" s="38"/>
      <c r="DI609" s="38"/>
      <c r="DJ609" s="38"/>
      <c r="DK609" s="38"/>
      <c r="DL609" s="38"/>
      <c r="DM609" s="38"/>
      <c r="DN609" s="38"/>
      <c r="DO609" s="38"/>
      <c r="DP609" s="38"/>
      <c r="DQ609" s="48"/>
      <c r="DR609" s="38"/>
      <c r="DS609" s="38"/>
      <c r="DT609" s="38"/>
      <c r="DU609" s="38"/>
      <c r="DV609" s="38"/>
      <c r="DW609" s="38"/>
      <c r="DX609" s="38"/>
      <c r="DY609" s="38"/>
      <c r="DZ609" s="38"/>
      <c r="EA609" s="38"/>
      <c r="EB609" s="38"/>
      <c r="EC609" s="38"/>
      <c r="ED609" s="38"/>
      <c r="EE609" s="38"/>
      <c r="EF609" s="38"/>
      <c r="EG609" s="38"/>
      <c r="EH609" s="38"/>
      <c r="EI609" s="38"/>
      <c r="EJ609" s="37"/>
      <c r="EK609" s="37"/>
      <c r="EL609" s="37"/>
      <c r="EM609" s="37"/>
      <c r="EN609" s="37"/>
      <c r="EO609" s="37"/>
      <c r="EP609" s="37"/>
      <c r="EQ609" s="37"/>
      <c r="ER609" s="37"/>
      <c r="ES609" s="37"/>
      <c r="ET609" s="37"/>
      <c r="EU609" s="37"/>
      <c r="EV609" s="37"/>
      <c r="EW609" s="37"/>
      <c r="EX609" s="37"/>
      <c r="EY609" s="37"/>
      <c r="EZ609" s="37"/>
      <c r="FA609" s="37"/>
      <c r="FB609" s="37"/>
      <c r="FC609" s="37"/>
      <c r="FD609" s="37"/>
      <c r="FE609" s="37"/>
      <c r="FF609" s="37"/>
      <c r="FG609" s="37"/>
      <c r="FH609" s="37"/>
      <c r="FI609" s="37"/>
      <c r="FJ609" s="37"/>
      <c r="FK609" s="37"/>
      <c r="FL609" s="37"/>
      <c r="FM609" s="37"/>
      <c r="FN609" s="37"/>
      <c r="FO609" s="37"/>
      <c r="FP609" s="37"/>
      <c r="FQ609" s="37"/>
      <c r="FR609" s="37"/>
      <c r="FS609" s="37"/>
      <c r="FT609" s="37"/>
      <c r="FU609" s="37"/>
      <c r="FV609" s="37"/>
      <c r="FW609" s="37"/>
      <c r="FX609" s="37"/>
      <c r="FY609" s="37"/>
      <c r="FZ609" s="37"/>
      <c r="GA609" s="37"/>
      <c r="GB609" s="37"/>
      <c r="GC609" s="37"/>
      <c r="GD609" s="37"/>
      <c r="GE609" s="37"/>
      <c r="GF609" s="37"/>
      <c r="GG609" s="37"/>
      <c r="GH609" s="37"/>
      <c r="GI609" s="37"/>
      <c r="GJ609" s="37"/>
      <c r="GK609" s="37"/>
      <c r="GL609" s="37"/>
      <c r="GM609" s="37"/>
      <c r="GN609" s="37"/>
    </row>
    <row r="610" spans="1:196" s="37" customFormat="1" ht="15.75" customHeight="1" x14ac:dyDescent="0.3">
      <c r="A610" s="74" t="s">
        <v>90</v>
      </c>
      <c r="B610" s="37" t="s">
        <v>3506</v>
      </c>
      <c r="C610" s="37" t="s">
        <v>3507</v>
      </c>
      <c r="F610" s="37" t="s">
        <v>122</v>
      </c>
      <c r="H610" s="546" t="s">
        <v>8574</v>
      </c>
      <c r="I610" s="37" t="s">
        <v>56</v>
      </c>
      <c r="J610" s="37" t="s">
        <v>173</v>
      </c>
      <c r="K610" s="37" t="s">
        <v>269</v>
      </c>
      <c r="M610" s="37" t="s">
        <v>289</v>
      </c>
      <c r="O610" s="37" t="s">
        <v>299</v>
      </c>
      <c r="P610" s="37" t="s">
        <v>1443</v>
      </c>
      <c r="Q610" s="75" t="s">
        <v>1444</v>
      </c>
      <c r="BH610" s="52"/>
      <c r="BJ610" s="52"/>
      <c r="BL610" s="52"/>
      <c r="CC610" s="90"/>
      <c r="CW610" s="75"/>
      <c r="DC610" s="37" t="s">
        <v>1378</v>
      </c>
      <c r="DD610" s="37" t="s">
        <v>311</v>
      </c>
      <c r="DN610" s="37">
        <v>1</v>
      </c>
      <c r="DO610" s="37">
        <v>1994</v>
      </c>
      <c r="DP610" s="37" t="s">
        <v>3508</v>
      </c>
      <c r="DQ610" s="37" t="s">
        <v>3507</v>
      </c>
      <c r="DR610" s="37" t="s">
        <v>580</v>
      </c>
      <c r="DS610" s="37" t="s">
        <v>3508</v>
      </c>
      <c r="DT610" s="38"/>
      <c r="DU610" s="38"/>
      <c r="DV610" s="38"/>
      <c r="DW610" s="38"/>
      <c r="DX610" s="38"/>
      <c r="DY610" s="38"/>
      <c r="DZ610" s="38"/>
      <c r="EA610" s="38"/>
      <c r="EB610" s="38"/>
      <c r="EC610" s="38"/>
      <c r="ED610" s="38"/>
      <c r="EE610" s="38"/>
      <c r="EF610" s="38"/>
      <c r="EG610" s="38"/>
      <c r="EH610" s="38"/>
      <c r="EI610" s="38"/>
    </row>
    <row r="611" spans="1:196" s="37" customFormat="1" ht="15.75" customHeight="1" x14ac:dyDescent="0.3">
      <c r="A611" s="47" t="s">
        <v>90</v>
      </c>
      <c r="B611" s="38" t="s">
        <v>3509</v>
      </c>
      <c r="C611" s="48" t="s">
        <v>3510</v>
      </c>
      <c r="D611" s="38"/>
      <c r="E611" s="38"/>
      <c r="F611" s="38" t="s">
        <v>122</v>
      </c>
      <c r="G611" s="38"/>
      <c r="H611" s="546" t="s">
        <v>8574</v>
      </c>
      <c r="I611" s="38" t="s">
        <v>56</v>
      </c>
      <c r="J611" s="38" t="s">
        <v>173</v>
      </c>
      <c r="K611" s="38" t="s">
        <v>269</v>
      </c>
      <c r="L611" s="38"/>
      <c r="M611" s="38" t="s">
        <v>289</v>
      </c>
      <c r="N611" s="38"/>
      <c r="O611" s="38" t="s">
        <v>299</v>
      </c>
      <c r="P611" s="38"/>
      <c r="Q611" s="50"/>
      <c r="R611" s="38"/>
      <c r="S611" s="38"/>
      <c r="T611" s="38"/>
      <c r="U611" s="38"/>
      <c r="V611" s="38"/>
      <c r="W611" s="38">
        <v>1</v>
      </c>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43"/>
      <c r="BI611" s="38"/>
      <c r="BJ611" s="43"/>
      <c r="BK611" s="38"/>
      <c r="BL611" s="43"/>
      <c r="BM611" s="38"/>
      <c r="BN611" s="38"/>
      <c r="BO611" s="38"/>
      <c r="BP611" s="38"/>
      <c r="BQ611" s="38"/>
      <c r="BR611" s="38"/>
      <c r="BS611" s="38"/>
      <c r="BT611" s="38"/>
      <c r="BU611" s="38"/>
      <c r="BV611" s="38"/>
      <c r="BW611" s="38"/>
      <c r="BX611" s="38"/>
      <c r="BY611" s="38"/>
      <c r="BZ611" s="38"/>
      <c r="CA611" s="38"/>
      <c r="CB611" s="38"/>
      <c r="CC611" s="49"/>
      <c r="CD611" s="38"/>
      <c r="CE611" s="38"/>
      <c r="CF611" s="38"/>
      <c r="CG611" s="38"/>
      <c r="CH611" s="38"/>
      <c r="CI611" s="38"/>
      <c r="CJ611" s="38"/>
      <c r="CK611" s="38"/>
      <c r="CL611" s="38"/>
      <c r="CM611" s="38"/>
      <c r="CN611" s="38"/>
      <c r="CO611" s="38"/>
      <c r="CP611" s="38"/>
      <c r="CQ611" s="38"/>
      <c r="CR611" s="38"/>
      <c r="CS611" s="38"/>
      <c r="CT611" s="38"/>
      <c r="CU611" s="38"/>
      <c r="CV611" s="38"/>
      <c r="CW611" s="50"/>
      <c r="CX611" s="38"/>
      <c r="CY611" s="38"/>
      <c r="CZ611" s="38"/>
      <c r="DA611" s="38"/>
      <c r="DB611" s="38"/>
      <c r="DC611" s="38" t="s">
        <v>1378</v>
      </c>
      <c r="DD611" s="37" t="s">
        <v>311</v>
      </c>
      <c r="DE611" s="38"/>
      <c r="DF611" s="38"/>
      <c r="DG611" s="38" t="s">
        <v>1474</v>
      </c>
      <c r="DH611" s="38" t="s">
        <v>3511</v>
      </c>
      <c r="DI611" s="38" t="s">
        <v>1474</v>
      </c>
      <c r="DJ611" s="38" t="s">
        <v>1474</v>
      </c>
      <c r="DK611" s="38">
        <v>0</v>
      </c>
      <c r="DL611" s="38">
        <v>0</v>
      </c>
      <c r="DM611" s="38" t="s">
        <v>595</v>
      </c>
      <c r="DN611" s="38">
        <v>1</v>
      </c>
      <c r="DO611" s="38">
        <v>2023</v>
      </c>
      <c r="DP611" s="38" t="s">
        <v>3512</v>
      </c>
      <c r="DQ611" s="48"/>
      <c r="DR611" s="38"/>
      <c r="DS611" s="38" t="s">
        <v>3512</v>
      </c>
      <c r="DT611" s="38"/>
      <c r="DU611" s="38"/>
      <c r="DV611" s="38"/>
      <c r="DW611" s="38"/>
      <c r="DX611" s="38"/>
      <c r="DY611" s="38"/>
      <c r="DZ611" s="38"/>
      <c r="EA611" s="38"/>
      <c r="EB611" s="38"/>
      <c r="EC611" s="38"/>
      <c r="ED611" s="38"/>
      <c r="EE611" s="38"/>
      <c r="EF611" s="38"/>
      <c r="EG611" s="38"/>
      <c r="EH611" s="38"/>
      <c r="EI611" s="38"/>
    </row>
    <row r="612" spans="1:196" s="38" customFormat="1" ht="15.75" customHeight="1" x14ac:dyDescent="0.3">
      <c r="A612" s="47" t="s">
        <v>90</v>
      </c>
      <c r="B612" s="38" t="s">
        <v>3513</v>
      </c>
      <c r="C612" s="48" t="s">
        <v>3514</v>
      </c>
      <c r="F612" s="38" t="s">
        <v>91</v>
      </c>
      <c r="G612" s="38" t="s">
        <v>479</v>
      </c>
      <c r="H612" s="38" t="s">
        <v>454</v>
      </c>
      <c r="I612" s="38" t="s">
        <v>56</v>
      </c>
      <c r="J612" s="38" t="s">
        <v>173</v>
      </c>
      <c r="K612" s="38" t="s">
        <v>471</v>
      </c>
      <c r="M612" s="38" t="s">
        <v>268</v>
      </c>
      <c r="O612" s="38" t="s">
        <v>299</v>
      </c>
      <c r="P612" s="81" t="s">
        <v>3515</v>
      </c>
      <c r="Q612" s="50" t="s">
        <v>457</v>
      </c>
      <c r="R612" s="38">
        <v>0</v>
      </c>
      <c r="S612" s="38">
        <v>0</v>
      </c>
      <c r="T612" s="38">
        <v>0</v>
      </c>
      <c r="U612" s="38">
        <v>0</v>
      </c>
      <c r="V612" s="38">
        <v>0</v>
      </c>
      <c r="W612" s="38">
        <v>0</v>
      </c>
      <c r="X612" s="38">
        <v>0</v>
      </c>
      <c r="Y612" s="38">
        <v>0</v>
      </c>
      <c r="AA612" s="38">
        <v>0</v>
      </c>
      <c r="AB612" s="38">
        <v>0</v>
      </c>
      <c r="AC612" s="38">
        <v>0</v>
      </c>
      <c r="AD612" s="38">
        <v>0</v>
      </c>
      <c r="AE612" s="38">
        <v>0</v>
      </c>
      <c r="AF612" s="38">
        <v>0</v>
      </c>
      <c r="AG612" s="38">
        <v>0</v>
      </c>
      <c r="AH612" s="38">
        <v>0</v>
      </c>
      <c r="AI612" s="38">
        <v>0</v>
      </c>
      <c r="AJ612" s="38">
        <v>0</v>
      </c>
      <c r="AK612" s="38">
        <v>0</v>
      </c>
      <c r="AL612" s="38">
        <v>0</v>
      </c>
      <c r="AM612" s="38">
        <v>0</v>
      </c>
      <c r="AN612" s="38">
        <v>0</v>
      </c>
      <c r="AO612" s="38">
        <v>0</v>
      </c>
      <c r="AP612" s="38">
        <v>0</v>
      </c>
      <c r="AQ612" s="38">
        <v>0</v>
      </c>
      <c r="AR612" s="38">
        <v>0</v>
      </c>
      <c r="AS612" s="38">
        <v>0</v>
      </c>
      <c r="AT612" s="38">
        <v>0</v>
      </c>
      <c r="AU612" s="38">
        <v>0</v>
      </c>
      <c r="AV612" s="38">
        <v>0</v>
      </c>
      <c r="AW612" s="38">
        <v>0</v>
      </c>
      <c r="AX612" s="38">
        <v>0</v>
      </c>
      <c r="AY612" s="38">
        <v>0</v>
      </c>
      <c r="AZ612" s="38">
        <v>0</v>
      </c>
      <c r="BA612" s="38">
        <v>0</v>
      </c>
      <c r="BB612" s="38">
        <v>0</v>
      </c>
      <c r="BC612" s="38">
        <v>0</v>
      </c>
      <c r="BD612" s="38">
        <v>0</v>
      </c>
      <c r="BE612" s="38">
        <v>0</v>
      </c>
      <c r="BF612" s="38">
        <v>0</v>
      </c>
      <c r="BG612" s="38">
        <v>0</v>
      </c>
      <c r="BH612" s="43">
        <v>0</v>
      </c>
      <c r="BI612" s="38">
        <v>0</v>
      </c>
      <c r="BJ612" s="43">
        <v>0</v>
      </c>
      <c r="BK612" s="38">
        <v>0</v>
      </c>
      <c r="BL612" s="43">
        <v>0</v>
      </c>
      <c r="BM612" s="38">
        <v>0</v>
      </c>
      <c r="BN612" s="38">
        <v>0</v>
      </c>
      <c r="BO612" s="38">
        <v>0</v>
      </c>
      <c r="BP612" s="38">
        <v>0</v>
      </c>
      <c r="BQ612" s="38">
        <v>0</v>
      </c>
      <c r="BR612" s="38">
        <v>0</v>
      </c>
      <c r="BS612" s="38">
        <v>0</v>
      </c>
      <c r="BT612" s="38">
        <v>0</v>
      </c>
      <c r="BU612" s="38">
        <v>0</v>
      </c>
      <c r="BV612" s="38">
        <v>0</v>
      </c>
      <c r="BW612" s="38">
        <v>0</v>
      </c>
      <c r="BX612" s="38">
        <v>0</v>
      </c>
      <c r="BY612" s="38">
        <v>0</v>
      </c>
      <c r="BZ612" s="38">
        <v>0</v>
      </c>
      <c r="CA612" s="38">
        <v>0</v>
      </c>
      <c r="CB612" s="38">
        <v>0</v>
      </c>
      <c r="CC612" s="49">
        <v>0</v>
      </c>
      <c r="CD612" s="38">
        <v>0</v>
      </c>
      <c r="CE612" s="38">
        <v>0</v>
      </c>
      <c r="CF612" s="38">
        <v>0</v>
      </c>
      <c r="CG612" s="38">
        <v>0</v>
      </c>
      <c r="CH612" s="38">
        <v>0</v>
      </c>
      <c r="CI612" s="38">
        <v>0</v>
      </c>
      <c r="CJ612" s="38">
        <v>0</v>
      </c>
      <c r="CK612" s="38">
        <v>0</v>
      </c>
      <c r="CL612" s="38">
        <v>0</v>
      </c>
      <c r="CM612" s="38">
        <v>0</v>
      </c>
      <c r="CN612" s="38">
        <v>0</v>
      </c>
      <c r="CO612" s="38">
        <v>0</v>
      </c>
      <c r="CP612" s="38">
        <v>1</v>
      </c>
      <c r="CQ612" s="38">
        <v>0</v>
      </c>
      <c r="CR612" s="38">
        <v>0</v>
      </c>
      <c r="CS612" s="38">
        <v>0</v>
      </c>
      <c r="CT612" s="38">
        <v>0</v>
      </c>
      <c r="CU612" s="38">
        <v>0</v>
      </c>
      <c r="CV612" s="38">
        <v>0</v>
      </c>
      <c r="CW612" s="50">
        <v>0</v>
      </c>
      <c r="CX612" s="38">
        <f>SUM(AA612:CW612)</f>
        <v>1</v>
      </c>
      <c r="CY612" s="38">
        <v>0</v>
      </c>
      <c r="CZ612" s="38">
        <v>1</v>
      </c>
      <c r="DA612" s="38">
        <v>0</v>
      </c>
      <c r="DB612" s="38">
        <v>0</v>
      </c>
      <c r="DC612" s="38" t="s">
        <v>458</v>
      </c>
      <c r="DD612" s="38" t="s">
        <v>306</v>
      </c>
      <c r="DL612" s="38">
        <v>0</v>
      </c>
      <c r="DN612" s="38">
        <v>1</v>
      </c>
      <c r="DO612" s="38">
        <v>1965</v>
      </c>
      <c r="DP612" s="38" t="s">
        <v>3516</v>
      </c>
      <c r="DQ612" s="48" t="s">
        <v>3514</v>
      </c>
      <c r="DR612" s="38" t="s">
        <v>580</v>
      </c>
      <c r="DS612" s="38" t="s">
        <v>3516</v>
      </c>
    </row>
    <row r="613" spans="1:196" s="38" customFormat="1" ht="15.75" customHeight="1" x14ac:dyDescent="0.3">
      <c r="A613" s="38" t="s">
        <v>90</v>
      </c>
      <c r="B613" s="47" t="s">
        <v>3517</v>
      </c>
      <c r="C613" s="48" t="s">
        <v>3518</v>
      </c>
      <c r="D613" s="38" t="s">
        <v>3519</v>
      </c>
      <c r="F613" s="38" t="s">
        <v>122</v>
      </c>
      <c r="H613" s="38" t="s">
        <v>454</v>
      </c>
      <c r="I613" s="38" t="s">
        <v>56</v>
      </c>
      <c r="J613" s="38" t="s">
        <v>173</v>
      </c>
      <c r="K613" s="38" t="s">
        <v>471</v>
      </c>
      <c r="M613" s="38" t="s">
        <v>268</v>
      </c>
      <c r="O613" s="38" t="s">
        <v>299</v>
      </c>
      <c r="P613" s="38" t="s">
        <v>1603</v>
      </c>
      <c r="Q613" s="50" t="s">
        <v>1604</v>
      </c>
      <c r="R613" s="38">
        <v>0</v>
      </c>
      <c r="S613" s="38">
        <v>0</v>
      </c>
      <c r="T613" s="38">
        <v>0</v>
      </c>
      <c r="U613" s="38">
        <v>0</v>
      </c>
      <c r="V613" s="38">
        <v>0</v>
      </c>
      <c r="W613" s="38">
        <v>0</v>
      </c>
      <c r="X613" s="38">
        <v>0</v>
      </c>
      <c r="Y613" s="38">
        <v>0</v>
      </c>
      <c r="AA613" s="38">
        <v>0</v>
      </c>
      <c r="AB613" s="38">
        <v>0</v>
      </c>
      <c r="AC613" s="38">
        <v>0</v>
      </c>
      <c r="AD613" s="38">
        <v>0</v>
      </c>
      <c r="AE613" s="38">
        <v>0</v>
      </c>
      <c r="AF613" s="38">
        <v>0</v>
      </c>
      <c r="AG613" s="38">
        <v>1</v>
      </c>
      <c r="AH613" s="38">
        <v>0</v>
      </c>
      <c r="AI613" s="38">
        <v>0</v>
      </c>
      <c r="AJ613" s="38">
        <v>0</v>
      </c>
      <c r="AK613" s="38">
        <v>0</v>
      </c>
      <c r="AL613" s="38">
        <v>0</v>
      </c>
      <c r="AM613" s="38">
        <v>0</v>
      </c>
      <c r="AN613" s="38">
        <v>0</v>
      </c>
      <c r="AO613" s="38">
        <v>0</v>
      </c>
      <c r="AP613" s="38">
        <v>0</v>
      </c>
      <c r="AQ613" s="38">
        <v>0</v>
      </c>
      <c r="AR613" s="38">
        <v>0</v>
      </c>
      <c r="AS613" s="38">
        <v>0</v>
      </c>
      <c r="AT613" s="38">
        <v>0</v>
      </c>
      <c r="AU613" s="38">
        <v>0</v>
      </c>
      <c r="AV613" s="38">
        <v>0</v>
      </c>
      <c r="AW613" s="38">
        <v>0</v>
      </c>
      <c r="AX613" s="38">
        <v>0</v>
      </c>
      <c r="AY613" s="38">
        <v>0</v>
      </c>
      <c r="AZ613" s="38">
        <v>0</v>
      </c>
      <c r="BA613" s="38">
        <v>0</v>
      </c>
      <c r="BB613" s="38">
        <v>0</v>
      </c>
      <c r="BC613" s="38">
        <v>0</v>
      </c>
      <c r="BD613" s="38">
        <v>0</v>
      </c>
      <c r="BE613" s="38">
        <v>0</v>
      </c>
      <c r="BF613" s="38">
        <v>0</v>
      </c>
      <c r="BG613" s="38">
        <v>0</v>
      </c>
      <c r="BH613" s="43">
        <v>0</v>
      </c>
      <c r="BI613" s="38">
        <v>0</v>
      </c>
      <c r="BJ613" s="43">
        <v>0</v>
      </c>
      <c r="BK613" s="38">
        <v>0</v>
      </c>
      <c r="BL613" s="43">
        <v>0</v>
      </c>
      <c r="BM613" s="38">
        <v>0</v>
      </c>
      <c r="BN613" s="38">
        <v>0</v>
      </c>
      <c r="BO613" s="38">
        <v>0</v>
      </c>
      <c r="BP613" s="38">
        <v>0</v>
      </c>
      <c r="BQ613" s="38">
        <v>0</v>
      </c>
      <c r="BR613" s="38">
        <v>0</v>
      </c>
      <c r="BS613" s="38">
        <v>0</v>
      </c>
      <c r="BT613" s="38">
        <v>0</v>
      </c>
      <c r="BU613" s="38">
        <v>0</v>
      </c>
      <c r="BV613" s="38">
        <v>0</v>
      </c>
      <c r="BW613" s="38">
        <v>0</v>
      </c>
      <c r="BX613" s="38">
        <v>0</v>
      </c>
      <c r="BY613" s="38">
        <v>0</v>
      </c>
      <c r="BZ613" s="38">
        <v>0</v>
      </c>
      <c r="CA613" s="38">
        <v>0</v>
      </c>
      <c r="CB613" s="38">
        <v>0</v>
      </c>
      <c r="CC613" s="49">
        <v>0</v>
      </c>
      <c r="CD613" s="38">
        <v>0</v>
      </c>
      <c r="CE613" s="38">
        <v>0</v>
      </c>
      <c r="CF613" s="38">
        <v>0</v>
      </c>
      <c r="CG613" s="38">
        <v>0</v>
      </c>
      <c r="CH613" s="38">
        <v>0</v>
      </c>
      <c r="CI613" s="38">
        <v>0</v>
      </c>
      <c r="CJ613" s="38">
        <v>0</v>
      </c>
      <c r="CK613" s="38">
        <v>0</v>
      </c>
      <c r="CL613" s="38">
        <v>0</v>
      </c>
      <c r="CM613" s="38">
        <v>0</v>
      </c>
      <c r="CN613" s="38">
        <v>0</v>
      </c>
      <c r="CO613" s="38">
        <v>0</v>
      </c>
      <c r="CP613" s="38">
        <v>0</v>
      </c>
      <c r="CQ613" s="38">
        <v>0</v>
      </c>
      <c r="CR613" s="38">
        <v>0</v>
      </c>
      <c r="CS613" s="38">
        <v>0</v>
      </c>
      <c r="CT613" s="38">
        <v>0</v>
      </c>
      <c r="CU613" s="38">
        <v>0</v>
      </c>
      <c r="CV613" s="38">
        <v>0</v>
      </c>
      <c r="CW613" s="50">
        <v>0</v>
      </c>
      <c r="CX613" s="38">
        <f>SUM(AA613:CW613)</f>
        <v>1</v>
      </c>
      <c r="CY613" s="38">
        <v>1</v>
      </c>
      <c r="CZ613" s="38">
        <v>0</v>
      </c>
      <c r="DA613" s="38">
        <v>0</v>
      </c>
      <c r="DB613" s="38">
        <v>0</v>
      </c>
      <c r="DC613" s="38" t="s">
        <v>3520</v>
      </c>
      <c r="DD613" s="38" t="s">
        <v>307</v>
      </c>
      <c r="DF613" s="38">
        <v>1</v>
      </c>
      <c r="DL613" s="38">
        <v>0</v>
      </c>
      <c r="DN613" s="38">
        <v>1</v>
      </c>
      <c r="DO613" s="38">
        <v>2015</v>
      </c>
      <c r="DP613" s="38" t="s">
        <v>3521</v>
      </c>
      <c r="DQ613" s="48" t="s">
        <v>3518</v>
      </c>
      <c r="DR613" s="38" t="s">
        <v>580</v>
      </c>
      <c r="DS613" s="38" t="s">
        <v>3521</v>
      </c>
    </row>
    <row r="614" spans="1:196" s="38" customFormat="1" ht="17.25" customHeight="1" x14ac:dyDescent="0.3">
      <c r="A614" s="47" t="s">
        <v>90</v>
      </c>
      <c r="B614" s="38" t="s">
        <v>3509</v>
      </c>
      <c r="C614" s="37" t="s">
        <v>3523</v>
      </c>
      <c r="F614" s="38" t="s">
        <v>122</v>
      </c>
      <c r="H614" s="546" t="s">
        <v>8574</v>
      </c>
      <c r="I614" s="38" t="s">
        <v>56</v>
      </c>
      <c r="J614" s="38" t="s">
        <v>173</v>
      </c>
      <c r="K614" s="38" t="s">
        <v>269</v>
      </c>
      <c r="M614" s="38" t="s">
        <v>289</v>
      </c>
      <c r="O614" s="38" t="s">
        <v>299</v>
      </c>
      <c r="Q614" s="50"/>
      <c r="W614" s="38">
        <v>1</v>
      </c>
      <c r="BH614" s="43"/>
      <c r="BJ614" s="43"/>
      <c r="BL614" s="43"/>
      <c r="CC614" s="49"/>
      <c r="CW614" s="50"/>
      <c r="DC614" s="38" t="s">
        <v>4715</v>
      </c>
      <c r="DD614" s="37" t="s">
        <v>311</v>
      </c>
      <c r="DK614" s="38">
        <v>0</v>
      </c>
      <c r="DL614" s="38">
        <v>0</v>
      </c>
      <c r="DN614" s="38">
        <v>1</v>
      </c>
      <c r="DO614" s="38">
        <v>2003</v>
      </c>
      <c r="DP614" s="38" t="s">
        <v>3522</v>
      </c>
      <c r="DQ614" s="48" t="s">
        <v>3523</v>
      </c>
      <c r="DR614" s="38">
        <v>2023</v>
      </c>
      <c r="DS614" s="38" t="s">
        <v>3524</v>
      </c>
    </row>
    <row r="615" spans="1:196" s="37" customFormat="1" ht="17.25" customHeight="1" x14ac:dyDescent="0.3">
      <c r="A615" s="38" t="s">
        <v>90</v>
      </c>
      <c r="B615" s="47" t="s">
        <v>3525</v>
      </c>
      <c r="C615" s="48" t="s">
        <v>3526</v>
      </c>
      <c r="D615" s="38"/>
      <c r="E615" s="38"/>
      <c r="F615" s="38" t="s">
        <v>122</v>
      </c>
      <c r="G615" s="38"/>
      <c r="H615" s="546" t="s">
        <v>8574</v>
      </c>
      <c r="I615" s="38" t="s">
        <v>56</v>
      </c>
      <c r="J615" s="38" t="s">
        <v>455</v>
      </c>
      <c r="K615" s="38" t="s">
        <v>269</v>
      </c>
      <c r="L615" s="38"/>
      <c r="M615" s="38" t="s">
        <v>268</v>
      </c>
      <c r="N615" s="38" t="s">
        <v>299</v>
      </c>
      <c r="O615" s="38" t="s">
        <v>299</v>
      </c>
      <c r="P615" s="38"/>
      <c r="Q615" s="50"/>
      <c r="R615" s="38">
        <v>0</v>
      </c>
      <c r="S615" s="38">
        <v>0</v>
      </c>
      <c r="T615" s="38">
        <v>0</v>
      </c>
      <c r="U615" s="38">
        <v>0</v>
      </c>
      <c r="V615" s="38">
        <v>0</v>
      </c>
      <c r="W615" s="38">
        <v>1</v>
      </c>
      <c r="X615" s="38">
        <v>0</v>
      </c>
      <c r="Y615" s="38">
        <v>0</v>
      </c>
      <c r="Z615" s="38"/>
      <c r="AA615" s="38">
        <v>0</v>
      </c>
      <c r="AB615" s="38">
        <v>0</v>
      </c>
      <c r="AC615" s="38">
        <v>0</v>
      </c>
      <c r="AD615" s="38">
        <v>0</v>
      </c>
      <c r="AE615" s="38">
        <v>0</v>
      </c>
      <c r="AF615" s="38">
        <v>0</v>
      </c>
      <c r="AG615" s="38">
        <v>0</v>
      </c>
      <c r="AH615" s="38">
        <v>0</v>
      </c>
      <c r="AI615" s="38">
        <v>0</v>
      </c>
      <c r="AJ615" s="38">
        <v>0</v>
      </c>
      <c r="AK615" s="38">
        <v>0</v>
      </c>
      <c r="AL615" s="38">
        <v>0</v>
      </c>
      <c r="AM615" s="38">
        <v>0</v>
      </c>
      <c r="AN615" s="38">
        <v>0</v>
      </c>
      <c r="AO615" s="38">
        <v>0</v>
      </c>
      <c r="AP615" s="38">
        <v>0</v>
      </c>
      <c r="AQ615" s="38">
        <v>0</v>
      </c>
      <c r="AR615" s="38">
        <v>0</v>
      </c>
      <c r="AS615" s="38">
        <v>0</v>
      </c>
      <c r="AT615" s="38">
        <v>0</v>
      </c>
      <c r="AU615" s="38">
        <v>0</v>
      </c>
      <c r="AV615" s="38">
        <v>0</v>
      </c>
      <c r="AW615" s="38">
        <v>0</v>
      </c>
      <c r="AX615" s="38">
        <v>0</v>
      </c>
      <c r="AY615" s="38">
        <v>0</v>
      </c>
      <c r="AZ615" s="38">
        <v>0</v>
      </c>
      <c r="BA615" s="38">
        <v>0</v>
      </c>
      <c r="BB615" s="38">
        <v>0</v>
      </c>
      <c r="BC615" s="38">
        <v>0</v>
      </c>
      <c r="BD615" s="38">
        <v>0</v>
      </c>
      <c r="BE615" s="38">
        <v>0</v>
      </c>
      <c r="BF615" s="38">
        <v>0</v>
      </c>
      <c r="BG615" s="38">
        <v>0</v>
      </c>
      <c r="BH615" s="43">
        <v>0</v>
      </c>
      <c r="BI615" s="38">
        <v>0</v>
      </c>
      <c r="BJ615" s="43">
        <v>0</v>
      </c>
      <c r="BK615" s="38">
        <v>0</v>
      </c>
      <c r="BL615" s="43">
        <v>0</v>
      </c>
      <c r="BM615" s="38">
        <v>0</v>
      </c>
      <c r="BN615" s="38">
        <v>0</v>
      </c>
      <c r="BO615" s="38">
        <v>0</v>
      </c>
      <c r="BP615" s="38">
        <v>0</v>
      </c>
      <c r="BQ615" s="38">
        <v>0</v>
      </c>
      <c r="BR615" s="38">
        <v>0</v>
      </c>
      <c r="BS615" s="38">
        <v>0</v>
      </c>
      <c r="BT615" s="38">
        <v>0</v>
      </c>
      <c r="BU615" s="38">
        <v>0</v>
      </c>
      <c r="BV615" s="38">
        <v>0</v>
      </c>
      <c r="BW615" s="38">
        <v>0</v>
      </c>
      <c r="BX615" s="38">
        <v>0</v>
      </c>
      <c r="BY615" s="38">
        <v>0</v>
      </c>
      <c r="BZ615" s="38">
        <v>0</v>
      </c>
      <c r="CA615" s="38">
        <v>0</v>
      </c>
      <c r="CB615" s="38">
        <v>0</v>
      </c>
      <c r="CC615" s="49">
        <v>0</v>
      </c>
      <c r="CD615" s="38">
        <v>0</v>
      </c>
      <c r="CE615" s="38">
        <v>0</v>
      </c>
      <c r="CF615" s="38">
        <v>0</v>
      </c>
      <c r="CG615" s="38">
        <v>0</v>
      </c>
      <c r="CH615" s="38">
        <v>0</v>
      </c>
      <c r="CI615" s="38">
        <v>0</v>
      </c>
      <c r="CJ615" s="38">
        <v>0</v>
      </c>
      <c r="CK615" s="38">
        <v>0</v>
      </c>
      <c r="CL615" s="38">
        <v>0</v>
      </c>
      <c r="CM615" s="38">
        <v>0</v>
      </c>
      <c r="CN615" s="38">
        <v>0</v>
      </c>
      <c r="CO615" s="38">
        <v>0</v>
      </c>
      <c r="CP615" s="38">
        <v>0</v>
      </c>
      <c r="CQ615" s="38">
        <v>0</v>
      </c>
      <c r="CR615" s="38">
        <v>0</v>
      </c>
      <c r="CS615" s="38">
        <v>0</v>
      </c>
      <c r="CT615" s="38">
        <v>0</v>
      </c>
      <c r="CU615" s="38">
        <v>0</v>
      </c>
      <c r="CV615" s="38">
        <v>0</v>
      </c>
      <c r="CW615" s="50">
        <v>0</v>
      </c>
      <c r="CX615" s="38">
        <v>0</v>
      </c>
      <c r="CY615" s="38">
        <v>1</v>
      </c>
      <c r="CZ615" s="38">
        <v>0</v>
      </c>
      <c r="DA615" s="38">
        <v>0</v>
      </c>
      <c r="DB615" s="38">
        <v>0</v>
      </c>
      <c r="DC615" s="38" t="s">
        <v>1415</v>
      </c>
      <c r="DD615" s="38" t="s">
        <v>311</v>
      </c>
      <c r="DE615" s="38"/>
      <c r="DF615" s="38">
        <v>1</v>
      </c>
      <c r="DG615" s="38"/>
      <c r="DH615" s="38"/>
      <c r="DI615" s="38"/>
      <c r="DJ615" s="38"/>
      <c r="DK615" s="38"/>
      <c r="DL615" s="38">
        <v>0</v>
      </c>
      <c r="DM615" s="38"/>
      <c r="DN615" s="38">
        <v>1</v>
      </c>
      <c r="DO615" s="38">
        <v>1996</v>
      </c>
      <c r="DP615" s="38" t="s">
        <v>3527</v>
      </c>
      <c r="DQ615" s="48" t="s">
        <v>3526</v>
      </c>
      <c r="DR615" s="38" t="s">
        <v>580</v>
      </c>
      <c r="DS615" s="38" t="s">
        <v>3527</v>
      </c>
      <c r="DT615" s="38"/>
      <c r="DU615" s="38"/>
      <c r="DV615" s="38"/>
      <c r="DW615" s="38"/>
      <c r="DX615" s="38"/>
      <c r="DY615" s="38"/>
      <c r="DZ615" s="38"/>
      <c r="EA615" s="38"/>
      <c r="EB615" s="38"/>
      <c r="EC615" s="38"/>
      <c r="ED615" s="38"/>
      <c r="EE615" s="38"/>
      <c r="EF615" s="38"/>
      <c r="EG615" s="38"/>
      <c r="EH615" s="38"/>
      <c r="EI615" s="38"/>
    </row>
    <row r="616" spans="1:196" s="37" customFormat="1" ht="15.75" customHeight="1" x14ac:dyDescent="0.3">
      <c r="A616" s="38" t="s">
        <v>90</v>
      </c>
      <c r="B616" s="47" t="s">
        <v>3525</v>
      </c>
      <c r="C616" s="48" t="s">
        <v>3528</v>
      </c>
      <c r="D616" s="38" t="s">
        <v>3529</v>
      </c>
      <c r="E616" s="38"/>
      <c r="F616" s="38" t="s">
        <v>122</v>
      </c>
      <c r="G616" s="38"/>
      <c r="H616" s="38" t="s">
        <v>454</v>
      </c>
      <c r="I616" s="38" t="s">
        <v>56</v>
      </c>
      <c r="J616" s="38" t="s">
        <v>173</v>
      </c>
      <c r="K616" s="38" t="s">
        <v>471</v>
      </c>
      <c r="L616" s="38"/>
      <c r="M616" s="38" t="s">
        <v>268</v>
      </c>
      <c r="N616" s="38"/>
      <c r="O616" s="38" t="s">
        <v>300</v>
      </c>
      <c r="P616" s="81" t="s">
        <v>3530</v>
      </c>
      <c r="Q616" s="50" t="s">
        <v>3531</v>
      </c>
      <c r="R616" s="38">
        <v>0</v>
      </c>
      <c r="S616" s="38">
        <v>0</v>
      </c>
      <c r="T616" s="38">
        <v>0</v>
      </c>
      <c r="U616" s="38">
        <v>0</v>
      </c>
      <c r="V616" s="38">
        <v>0</v>
      </c>
      <c r="W616" s="38">
        <v>0</v>
      </c>
      <c r="X616" s="38">
        <v>0</v>
      </c>
      <c r="Y616" s="38">
        <v>0</v>
      </c>
      <c r="Z616" s="38"/>
      <c r="AA616" s="38">
        <v>0</v>
      </c>
      <c r="AB616" s="38">
        <v>0</v>
      </c>
      <c r="AC616" s="38">
        <v>0</v>
      </c>
      <c r="AD616" s="38">
        <v>0</v>
      </c>
      <c r="AE616" s="38">
        <v>0</v>
      </c>
      <c r="AF616" s="38">
        <v>0</v>
      </c>
      <c r="AG616" s="38">
        <v>1</v>
      </c>
      <c r="AH616" s="38">
        <v>0</v>
      </c>
      <c r="AI616" s="38">
        <v>0</v>
      </c>
      <c r="AJ616" s="38">
        <v>0</v>
      </c>
      <c r="AK616" s="38">
        <v>0</v>
      </c>
      <c r="AL616" s="38">
        <v>1</v>
      </c>
      <c r="AM616" s="38">
        <v>0</v>
      </c>
      <c r="AN616" s="38">
        <v>0</v>
      </c>
      <c r="AO616" s="38">
        <v>0</v>
      </c>
      <c r="AP616" s="38">
        <v>0</v>
      </c>
      <c r="AQ616" s="38">
        <v>0</v>
      </c>
      <c r="AR616" s="38">
        <v>0</v>
      </c>
      <c r="AS616" s="38">
        <v>0</v>
      </c>
      <c r="AT616" s="38">
        <v>0</v>
      </c>
      <c r="AU616" s="38">
        <v>0</v>
      </c>
      <c r="AV616" s="38">
        <v>0</v>
      </c>
      <c r="AW616" s="38">
        <v>0</v>
      </c>
      <c r="AX616" s="38">
        <v>0</v>
      </c>
      <c r="AY616" s="38">
        <v>0</v>
      </c>
      <c r="AZ616" s="38">
        <v>0</v>
      </c>
      <c r="BA616" s="38">
        <v>0</v>
      </c>
      <c r="BB616" s="38">
        <v>0</v>
      </c>
      <c r="BC616" s="38">
        <v>0</v>
      </c>
      <c r="BD616" s="38">
        <v>0</v>
      </c>
      <c r="BE616" s="38">
        <v>0</v>
      </c>
      <c r="BF616" s="38">
        <v>0</v>
      </c>
      <c r="BG616" s="38">
        <v>0</v>
      </c>
      <c r="BH616" s="43">
        <v>0</v>
      </c>
      <c r="BI616" s="38">
        <v>0</v>
      </c>
      <c r="BJ616" s="43">
        <v>0</v>
      </c>
      <c r="BK616" s="38">
        <v>0</v>
      </c>
      <c r="BL616" s="43">
        <v>0</v>
      </c>
      <c r="BM616" s="38">
        <v>0</v>
      </c>
      <c r="BN616" s="38">
        <v>0</v>
      </c>
      <c r="BO616" s="38">
        <v>0</v>
      </c>
      <c r="BP616" s="38">
        <v>0</v>
      </c>
      <c r="BQ616" s="38">
        <v>0</v>
      </c>
      <c r="BR616" s="38">
        <v>0</v>
      </c>
      <c r="BS616" s="38">
        <v>1</v>
      </c>
      <c r="BT616" s="38">
        <v>0</v>
      </c>
      <c r="BU616" s="38">
        <v>0</v>
      </c>
      <c r="BV616" s="38">
        <v>1</v>
      </c>
      <c r="BW616" s="38">
        <v>1</v>
      </c>
      <c r="BX616" s="38">
        <v>0</v>
      </c>
      <c r="BY616" s="38">
        <v>0</v>
      </c>
      <c r="BZ616" s="38">
        <v>0</v>
      </c>
      <c r="CA616" s="38">
        <v>0</v>
      </c>
      <c r="CB616" s="38">
        <v>0</v>
      </c>
      <c r="CC616" s="49">
        <v>0</v>
      </c>
      <c r="CD616" s="38">
        <v>0</v>
      </c>
      <c r="CE616" s="38">
        <v>0</v>
      </c>
      <c r="CF616" s="38">
        <v>0</v>
      </c>
      <c r="CG616" s="38">
        <v>0</v>
      </c>
      <c r="CH616" s="38">
        <v>0</v>
      </c>
      <c r="CI616" s="38">
        <v>0</v>
      </c>
      <c r="CJ616" s="38">
        <v>0</v>
      </c>
      <c r="CK616" s="38">
        <v>0</v>
      </c>
      <c r="CL616" s="38">
        <v>0</v>
      </c>
      <c r="CM616" s="38">
        <v>0</v>
      </c>
      <c r="CN616" s="38">
        <v>0</v>
      </c>
      <c r="CO616" s="38">
        <v>0</v>
      </c>
      <c r="CP616" s="38">
        <v>0</v>
      </c>
      <c r="CQ616" s="38">
        <v>0</v>
      </c>
      <c r="CR616" s="38">
        <v>0</v>
      </c>
      <c r="CS616" s="38">
        <v>0</v>
      </c>
      <c r="CT616" s="38">
        <v>0</v>
      </c>
      <c r="CU616" s="38">
        <v>0</v>
      </c>
      <c r="CV616" s="38">
        <v>0</v>
      </c>
      <c r="CW616" s="50">
        <v>0</v>
      </c>
      <c r="CX616" s="38">
        <f>SUM(AA616:CW616)</f>
        <v>5</v>
      </c>
      <c r="CY616" s="38">
        <v>1</v>
      </c>
      <c r="CZ616" s="38">
        <v>0</v>
      </c>
      <c r="DA616" s="38">
        <v>0</v>
      </c>
      <c r="DB616" s="38">
        <v>1</v>
      </c>
      <c r="DC616" s="38" t="s">
        <v>3532</v>
      </c>
      <c r="DD616" s="38" t="s">
        <v>307</v>
      </c>
      <c r="DE616" s="38"/>
      <c r="DF616" s="38">
        <v>1</v>
      </c>
      <c r="DG616" s="38" t="s">
        <v>3533</v>
      </c>
      <c r="DH616" s="38"/>
      <c r="DI616" s="38"/>
      <c r="DJ616" s="38"/>
      <c r="DK616" s="38"/>
      <c r="DL616" s="38">
        <v>1</v>
      </c>
      <c r="DM616" s="38"/>
      <c r="DN616" s="38">
        <v>1</v>
      </c>
      <c r="DO616" s="38">
        <v>1842</v>
      </c>
      <c r="DP616" s="38" t="s">
        <v>3534</v>
      </c>
      <c r="DQ616" s="48" t="s">
        <v>3535</v>
      </c>
      <c r="DR616" s="38" t="s">
        <v>580</v>
      </c>
      <c r="DS616" s="38" t="s">
        <v>3534</v>
      </c>
      <c r="DT616" s="38"/>
      <c r="DU616" s="38"/>
      <c r="DV616" s="38"/>
      <c r="DW616" s="38"/>
      <c r="DX616" s="38"/>
      <c r="DY616" s="38"/>
      <c r="DZ616" s="38"/>
      <c r="EA616" s="38"/>
      <c r="EB616" s="38"/>
      <c r="EC616" s="38"/>
      <c r="ED616" s="38"/>
      <c r="EE616" s="38"/>
      <c r="EF616" s="38"/>
      <c r="EG616" s="38"/>
      <c r="EH616" s="38"/>
      <c r="EI616" s="38"/>
    </row>
    <row r="617" spans="1:196" s="37" customFormat="1" ht="15.75" customHeight="1" x14ac:dyDescent="0.3">
      <c r="A617" s="158" t="s">
        <v>90</v>
      </c>
      <c r="B617" s="158" t="s">
        <v>3525</v>
      </c>
      <c r="C617" s="159" t="s">
        <v>3536</v>
      </c>
      <c r="D617" s="159" t="s">
        <v>3537</v>
      </c>
      <c r="E617" s="159"/>
      <c r="F617" s="159" t="s">
        <v>122</v>
      </c>
      <c r="G617" s="159"/>
      <c r="H617" s="159" t="s">
        <v>454</v>
      </c>
      <c r="I617" s="159" t="s">
        <v>56</v>
      </c>
      <c r="J617" s="159" t="s">
        <v>173</v>
      </c>
      <c r="K617" s="159" t="s">
        <v>471</v>
      </c>
      <c r="L617" s="159"/>
      <c r="M617" s="159" t="s">
        <v>268</v>
      </c>
      <c r="N617" s="159"/>
      <c r="O617" s="159" t="s">
        <v>300</v>
      </c>
      <c r="P617" s="159"/>
      <c r="Q617" s="160"/>
      <c r="R617" s="159"/>
      <c r="S617" s="159"/>
      <c r="T617" s="159"/>
      <c r="U617" s="159"/>
      <c r="V617" s="159"/>
      <c r="W617" s="159"/>
      <c r="X617" s="159"/>
      <c r="Y617" s="159"/>
      <c r="Z617" s="159"/>
      <c r="AA617" s="159"/>
      <c r="AB617" s="159"/>
      <c r="AC617" s="159"/>
      <c r="AD617" s="159"/>
      <c r="AE617" s="159"/>
      <c r="AF617" s="159"/>
      <c r="AG617" s="159"/>
      <c r="AH617" s="159"/>
      <c r="AI617" s="159"/>
      <c r="AJ617" s="159"/>
      <c r="AK617" s="159"/>
      <c r="AL617" s="159"/>
      <c r="AM617" s="159"/>
      <c r="AN617" s="159"/>
      <c r="AO617" s="159"/>
      <c r="AP617" s="159"/>
      <c r="AQ617" s="159"/>
      <c r="AR617" s="159"/>
      <c r="AS617" s="159"/>
      <c r="AT617" s="159"/>
      <c r="AU617" s="159"/>
      <c r="AV617" s="159"/>
      <c r="AW617" s="159"/>
      <c r="AX617" s="159"/>
      <c r="AY617" s="159"/>
      <c r="AZ617" s="159"/>
      <c r="BA617" s="159"/>
      <c r="BB617" s="159"/>
      <c r="BC617" s="159"/>
      <c r="BD617" s="159"/>
      <c r="BE617" s="159"/>
      <c r="BF617" s="159"/>
      <c r="BG617" s="159"/>
      <c r="BH617" s="43"/>
      <c r="BI617" s="159"/>
      <c r="BJ617" s="43"/>
      <c r="BK617" s="159"/>
      <c r="BL617" s="43"/>
      <c r="BM617" s="159"/>
      <c r="BN617" s="159"/>
      <c r="BO617" s="159"/>
      <c r="BP617" s="159"/>
      <c r="BQ617" s="159"/>
      <c r="BR617" s="159"/>
      <c r="BS617" s="159"/>
      <c r="BT617" s="159"/>
      <c r="BU617" s="159"/>
      <c r="BV617" s="159"/>
      <c r="BW617" s="159"/>
      <c r="BX617" s="159"/>
      <c r="BY617" s="159"/>
      <c r="BZ617" s="159"/>
      <c r="CA617" s="159"/>
      <c r="CB617" s="159"/>
      <c r="CC617" s="161"/>
      <c r="CD617" s="159"/>
      <c r="CE617" s="159"/>
      <c r="CF617" s="159"/>
      <c r="CG617" s="159"/>
      <c r="CH617" s="159"/>
      <c r="CI617" s="159"/>
      <c r="CJ617" s="159"/>
      <c r="CK617" s="159"/>
      <c r="CL617" s="159"/>
      <c r="CM617" s="159"/>
      <c r="CN617" s="159"/>
      <c r="CO617" s="159"/>
      <c r="CP617" s="159"/>
      <c r="CQ617" s="159"/>
      <c r="CR617" s="159"/>
      <c r="CS617" s="159"/>
      <c r="CT617" s="159"/>
      <c r="CU617" s="159"/>
      <c r="CV617" s="159"/>
      <c r="CW617" s="160"/>
      <c r="CX617" s="159"/>
      <c r="CY617" s="159"/>
      <c r="CZ617" s="159"/>
      <c r="DA617" s="159"/>
      <c r="DB617" s="159"/>
      <c r="DC617" s="159" t="s">
        <v>3538</v>
      </c>
      <c r="DD617" s="38" t="s">
        <v>307</v>
      </c>
      <c r="DE617" s="159"/>
      <c r="DF617" s="159"/>
      <c r="DG617" s="159"/>
      <c r="DH617" s="159"/>
      <c r="DI617" s="159"/>
      <c r="DJ617" s="159"/>
      <c r="DK617" s="159">
        <v>0</v>
      </c>
      <c r="DL617" s="159">
        <v>0</v>
      </c>
      <c r="DM617" s="159"/>
      <c r="DN617" s="159">
        <v>1</v>
      </c>
      <c r="DO617" s="159">
        <v>2008</v>
      </c>
      <c r="DP617" s="159" t="s">
        <v>3539</v>
      </c>
      <c r="DQ617" s="159" t="s">
        <v>3536</v>
      </c>
      <c r="DR617" s="159" t="s">
        <v>580</v>
      </c>
      <c r="DS617" s="159" t="s">
        <v>3539</v>
      </c>
      <c r="DT617" s="38"/>
      <c r="DU617" s="38"/>
      <c r="DV617" s="38"/>
      <c r="DW617" s="38"/>
      <c r="DX617" s="38"/>
      <c r="DY617" s="38"/>
      <c r="DZ617" s="38"/>
      <c r="EA617" s="38"/>
      <c r="EB617" s="38"/>
      <c r="EC617" s="38"/>
      <c r="ED617" s="38"/>
      <c r="EE617" s="38"/>
      <c r="EF617" s="38"/>
      <c r="EG617" s="38"/>
      <c r="EH617" s="38"/>
      <c r="EI617" s="38"/>
    </row>
    <row r="618" spans="1:196" s="37" customFormat="1" ht="15.75" customHeight="1" x14ac:dyDescent="0.3">
      <c r="A618" s="38" t="s">
        <v>90</v>
      </c>
      <c r="B618" s="47" t="s">
        <v>3525</v>
      </c>
      <c r="C618" s="48" t="s">
        <v>3540</v>
      </c>
      <c r="D618" s="38"/>
      <c r="E618" s="38"/>
      <c r="F618" s="38" t="s">
        <v>122</v>
      </c>
      <c r="G618" s="38"/>
      <c r="H618" s="546" t="s">
        <v>8574</v>
      </c>
      <c r="I618" s="38" t="s">
        <v>56</v>
      </c>
      <c r="J618" s="38" t="s">
        <v>455</v>
      </c>
      <c r="K618" s="38" t="s">
        <v>269</v>
      </c>
      <c r="L618" s="38"/>
      <c r="M618" s="38" t="s">
        <v>268</v>
      </c>
      <c r="N618" s="38" t="s">
        <v>299</v>
      </c>
      <c r="O618" s="38" t="s">
        <v>299</v>
      </c>
      <c r="P618" s="38"/>
      <c r="Q618" s="50"/>
      <c r="R618" s="38">
        <v>0</v>
      </c>
      <c r="S618" s="38">
        <v>0</v>
      </c>
      <c r="T618" s="38">
        <v>0</v>
      </c>
      <c r="U618" s="38">
        <v>0</v>
      </c>
      <c r="V618" s="38">
        <v>0</v>
      </c>
      <c r="W618" s="38">
        <v>1</v>
      </c>
      <c r="X618" s="38">
        <v>0</v>
      </c>
      <c r="Y618" s="38">
        <v>0</v>
      </c>
      <c r="Z618" s="38"/>
      <c r="AA618" s="38">
        <v>0</v>
      </c>
      <c r="AB618" s="38">
        <v>0</v>
      </c>
      <c r="AC618" s="38">
        <v>0</v>
      </c>
      <c r="AD618" s="38">
        <v>0</v>
      </c>
      <c r="AE618" s="38">
        <v>0</v>
      </c>
      <c r="AF618" s="38">
        <v>0</v>
      </c>
      <c r="AG618" s="38">
        <v>0</v>
      </c>
      <c r="AH618" s="38">
        <v>0</v>
      </c>
      <c r="AI618" s="38">
        <v>0</v>
      </c>
      <c r="AJ618" s="38">
        <v>0</v>
      </c>
      <c r="AK618" s="38">
        <v>0</v>
      </c>
      <c r="AL618" s="38">
        <v>0</v>
      </c>
      <c r="AM618" s="38">
        <v>0</v>
      </c>
      <c r="AN618" s="38">
        <v>0</v>
      </c>
      <c r="AO618" s="38">
        <v>0</v>
      </c>
      <c r="AP618" s="38">
        <v>0</v>
      </c>
      <c r="AQ618" s="38">
        <v>0</v>
      </c>
      <c r="AR618" s="38">
        <v>0</v>
      </c>
      <c r="AS618" s="38">
        <v>0</v>
      </c>
      <c r="AT618" s="38">
        <v>0</v>
      </c>
      <c r="AU618" s="38">
        <v>0</v>
      </c>
      <c r="AV618" s="38">
        <v>0</v>
      </c>
      <c r="AW618" s="38">
        <v>0</v>
      </c>
      <c r="AX618" s="38">
        <v>0</v>
      </c>
      <c r="AY618" s="38">
        <v>0</v>
      </c>
      <c r="AZ618" s="38">
        <v>0</v>
      </c>
      <c r="BA618" s="38">
        <v>0</v>
      </c>
      <c r="BB618" s="38">
        <v>0</v>
      </c>
      <c r="BC618" s="38">
        <v>0</v>
      </c>
      <c r="BD618" s="38">
        <v>0</v>
      </c>
      <c r="BE618" s="38">
        <v>0</v>
      </c>
      <c r="BF618" s="38">
        <v>0</v>
      </c>
      <c r="BG618" s="38">
        <v>0</v>
      </c>
      <c r="BH618" s="43">
        <v>0</v>
      </c>
      <c r="BI618" s="38">
        <v>0</v>
      </c>
      <c r="BJ618" s="43">
        <v>0</v>
      </c>
      <c r="BK618" s="38">
        <v>0</v>
      </c>
      <c r="BL618" s="43">
        <v>0</v>
      </c>
      <c r="BM618" s="38">
        <v>0</v>
      </c>
      <c r="BN618" s="38">
        <v>0</v>
      </c>
      <c r="BO618" s="38">
        <v>0</v>
      </c>
      <c r="BP618" s="38">
        <v>0</v>
      </c>
      <c r="BQ618" s="38">
        <v>0</v>
      </c>
      <c r="BR618" s="38">
        <v>0</v>
      </c>
      <c r="BS618" s="38">
        <v>0</v>
      </c>
      <c r="BT618" s="38">
        <v>0</v>
      </c>
      <c r="BU618" s="38">
        <v>0</v>
      </c>
      <c r="BV618" s="38">
        <v>0</v>
      </c>
      <c r="BW618" s="38">
        <v>0</v>
      </c>
      <c r="BX618" s="38">
        <v>0</v>
      </c>
      <c r="BY618" s="38">
        <v>0</v>
      </c>
      <c r="BZ618" s="38">
        <v>0</v>
      </c>
      <c r="CA618" s="38">
        <v>0</v>
      </c>
      <c r="CB618" s="38">
        <v>0</v>
      </c>
      <c r="CC618" s="49">
        <v>0</v>
      </c>
      <c r="CD618" s="38">
        <v>0</v>
      </c>
      <c r="CE618" s="38">
        <v>0</v>
      </c>
      <c r="CF618" s="38">
        <v>0</v>
      </c>
      <c r="CG618" s="38">
        <v>0</v>
      </c>
      <c r="CH618" s="38">
        <v>0</v>
      </c>
      <c r="CI618" s="38">
        <v>0</v>
      </c>
      <c r="CJ618" s="38">
        <v>0</v>
      </c>
      <c r="CK618" s="38">
        <v>0</v>
      </c>
      <c r="CL618" s="38">
        <v>0</v>
      </c>
      <c r="CM618" s="38">
        <v>0</v>
      </c>
      <c r="CN618" s="38">
        <v>0</v>
      </c>
      <c r="CO618" s="38">
        <v>0</v>
      </c>
      <c r="CP618" s="38">
        <v>0</v>
      </c>
      <c r="CQ618" s="38">
        <v>0</v>
      </c>
      <c r="CR618" s="38">
        <v>0</v>
      </c>
      <c r="CS618" s="38">
        <v>0</v>
      </c>
      <c r="CT618" s="38">
        <v>0</v>
      </c>
      <c r="CU618" s="38">
        <v>0</v>
      </c>
      <c r="CV618" s="38">
        <v>0</v>
      </c>
      <c r="CW618" s="50">
        <v>0</v>
      </c>
      <c r="CX618" s="38">
        <v>0</v>
      </c>
      <c r="CY618" s="38">
        <v>1</v>
      </c>
      <c r="CZ618" s="38">
        <v>0</v>
      </c>
      <c r="DA618" s="38">
        <v>0</v>
      </c>
      <c r="DB618" s="38">
        <v>0</v>
      </c>
      <c r="DC618" s="38" t="s">
        <v>1415</v>
      </c>
      <c r="DD618" s="38" t="s">
        <v>311</v>
      </c>
      <c r="DE618" s="38"/>
      <c r="DF618" s="38">
        <v>1</v>
      </c>
      <c r="DG618" s="38"/>
      <c r="DH618" s="38"/>
      <c r="DI618" s="38"/>
      <c r="DJ618" s="38"/>
      <c r="DK618" s="38"/>
      <c r="DL618" s="38">
        <v>0</v>
      </c>
      <c r="DM618" s="38"/>
      <c r="DN618" s="38">
        <v>1</v>
      </c>
      <c r="DO618" s="38">
        <v>1986</v>
      </c>
      <c r="DP618" s="38" t="s">
        <v>3541</v>
      </c>
      <c r="DQ618" s="48" t="s">
        <v>3540</v>
      </c>
      <c r="DR618" s="38" t="s">
        <v>580</v>
      </c>
      <c r="DS618" s="38" t="s">
        <v>3541</v>
      </c>
      <c r="DT618" s="38"/>
      <c r="DU618" s="38"/>
      <c r="DV618" s="38"/>
      <c r="DW618" s="38"/>
      <c r="DX618" s="38"/>
      <c r="DY618" s="38"/>
      <c r="DZ618" s="38"/>
      <c r="EA618" s="38"/>
      <c r="EB618" s="38"/>
      <c r="EC618" s="38"/>
      <c r="ED618" s="38"/>
      <c r="EE618" s="38"/>
      <c r="EF618" s="38"/>
      <c r="EG618" s="38"/>
      <c r="EH618" s="38"/>
      <c r="EI618" s="38"/>
    </row>
    <row r="619" spans="1:196" s="37" customFormat="1" ht="15.75" customHeight="1" x14ac:dyDescent="0.3">
      <c r="A619" s="38" t="s">
        <v>108</v>
      </c>
      <c r="B619" s="47" t="s">
        <v>3542</v>
      </c>
      <c r="C619" s="48" t="s">
        <v>3543</v>
      </c>
      <c r="D619" s="38"/>
      <c r="E619" s="38"/>
      <c r="F619" s="38" t="s">
        <v>122</v>
      </c>
      <c r="G619" s="38"/>
      <c r="H619" s="38" t="s">
        <v>454</v>
      </c>
      <c r="I619" s="38" t="s">
        <v>56</v>
      </c>
      <c r="J619" s="38" t="s">
        <v>173</v>
      </c>
      <c r="K619" s="38" t="s">
        <v>471</v>
      </c>
      <c r="L619" s="38"/>
      <c r="M619" s="38" t="s">
        <v>272</v>
      </c>
      <c r="N619" s="38"/>
      <c r="O619" s="38" t="s">
        <v>300</v>
      </c>
      <c r="P619" s="81" t="s">
        <v>3544</v>
      </c>
      <c r="Q619" s="50" t="s">
        <v>481</v>
      </c>
      <c r="R619" s="38">
        <v>0</v>
      </c>
      <c r="S619" s="38">
        <v>0</v>
      </c>
      <c r="T619" s="38">
        <v>0</v>
      </c>
      <c r="U619" s="38">
        <v>0</v>
      </c>
      <c r="V619" s="38">
        <v>0</v>
      </c>
      <c r="W619" s="38">
        <v>0</v>
      </c>
      <c r="X619" s="38">
        <v>0</v>
      </c>
      <c r="Y619" s="38">
        <v>0</v>
      </c>
      <c r="Z619" s="38"/>
      <c r="AA619" s="38">
        <v>0</v>
      </c>
      <c r="AB619" s="38">
        <v>0</v>
      </c>
      <c r="AC619" s="38">
        <v>0</v>
      </c>
      <c r="AD619" s="38">
        <v>0</v>
      </c>
      <c r="AE619" s="38">
        <v>0</v>
      </c>
      <c r="AF619" s="38">
        <v>0</v>
      </c>
      <c r="AG619" s="38">
        <v>0</v>
      </c>
      <c r="AH619" s="38">
        <v>0</v>
      </c>
      <c r="AI619" s="38">
        <v>0</v>
      </c>
      <c r="AJ619" s="38">
        <v>0</v>
      </c>
      <c r="AK619" s="38">
        <v>0</v>
      </c>
      <c r="AL619" s="38">
        <v>0</v>
      </c>
      <c r="AM619" s="38">
        <v>0</v>
      </c>
      <c r="AN619" s="38">
        <v>0</v>
      </c>
      <c r="AO619" s="38">
        <v>0</v>
      </c>
      <c r="AP619" s="38">
        <v>0</v>
      </c>
      <c r="AQ619" s="38">
        <v>0</v>
      </c>
      <c r="AR619" s="38">
        <v>0</v>
      </c>
      <c r="AS619" s="38">
        <v>0</v>
      </c>
      <c r="AT619" s="38">
        <v>0</v>
      </c>
      <c r="AU619" s="38">
        <v>0</v>
      </c>
      <c r="AV619" s="38">
        <v>0</v>
      </c>
      <c r="AW619" s="38">
        <v>1</v>
      </c>
      <c r="AX619" s="38">
        <v>0</v>
      </c>
      <c r="AY619" s="38">
        <v>0</v>
      </c>
      <c r="AZ619" s="38">
        <v>1</v>
      </c>
      <c r="BA619" s="38">
        <v>0</v>
      </c>
      <c r="BB619" s="38">
        <v>0</v>
      </c>
      <c r="BC619" s="38">
        <v>0</v>
      </c>
      <c r="BD619" s="38">
        <v>1</v>
      </c>
      <c r="BE619" s="38">
        <v>0</v>
      </c>
      <c r="BF619" s="38">
        <v>0</v>
      </c>
      <c r="BG619" s="38">
        <v>0</v>
      </c>
      <c r="BH619" s="43">
        <v>0</v>
      </c>
      <c r="BI619" s="38">
        <v>0</v>
      </c>
      <c r="BJ619" s="43">
        <v>0</v>
      </c>
      <c r="BK619" s="38">
        <v>0</v>
      </c>
      <c r="BL619" s="43">
        <v>0</v>
      </c>
      <c r="BM619" s="38">
        <v>0</v>
      </c>
      <c r="BN619" s="38">
        <v>0</v>
      </c>
      <c r="BO619" s="38">
        <v>0</v>
      </c>
      <c r="BP619" s="38">
        <v>0</v>
      </c>
      <c r="BQ619" s="38">
        <v>0</v>
      </c>
      <c r="BR619" s="38">
        <v>0</v>
      </c>
      <c r="BS619" s="38">
        <v>0</v>
      </c>
      <c r="BT619" s="38">
        <v>0</v>
      </c>
      <c r="BU619" s="38">
        <v>0</v>
      </c>
      <c r="BV619" s="38">
        <v>0</v>
      </c>
      <c r="BW619" s="38">
        <v>0</v>
      </c>
      <c r="BX619" s="38">
        <v>0</v>
      </c>
      <c r="BY619" s="38">
        <v>0</v>
      </c>
      <c r="BZ619" s="38">
        <v>0</v>
      </c>
      <c r="CA619" s="38">
        <v>0</v>
      </c>
      <c r="CB619" s="38">
        <v>0</v>
      </c>
      <c r="CC619" s="49">
        <v>0</v>
      </c>
      <c r="CD619" s="38">
        <v>0</v>
      </c>
      <c r="CE619" s="38">
        <v>0</v>
      </c>
      <c r="CF619" s="38">
        <v>0</v>
      </c>
      <c r="CG619" s="38">
        <v>0</v>
      </c>
      <c r="CH619" s="38">
        <v>0</v>
      </c>
      <c r="CI619" s="38">
        <v>0</v>
      </c>
      <c r="CJ619" s="38">
        <v>0</v>
      </c>
      <c r="CK619" s="38">
        <v>0</v>
      </c>
      <c r="CL619" s="38">
        <v>0</v>
      </c>
      <c r="CM619" s="38">
        <v>0</v>
      </c>
      <c r="CN619" s="38">
        <v>0</v>
      </c>
      <c r="CO619" s="38">
        <v>0</v>
      </c>
      <c r="CP619" s="38">
        <v>1</v>
      </c>
      <c r="CQ619" s="38">
        <v>0</v>
      </c>
      <c r="CR619" s="38">
        <v>0</v>
      </c>
      <c r="CS619" s="38">
        <v>0</v>
      </c>
      <c r="CT619" s="38">
        <v>0</v>
      </c>
      <c r="CU619" s="38">
        <v>0</v>
      </c>
      <c r="CV619" s="38">
        <v>0</v>
      </c>
      <c r="CW619" s="50">
        <v>0</v>
      </c>
      <c r="CX619" s="38">
        <f>SUM(AA619:CW619)</f>
        <v>4</v>
      </c>
      <c r="CY619" s="38">
        <v>1</v>
      </c>
      <c r="CZ619" s="38">
        <v>1</v>
      </c>
      <c r="DA619" s="38">
        <v>0</v>
      </c>
      <c r="DB619" s="38">
        <v>0</v>
      </c>
      <c r="DC619" s="38" t="s">
        <v>3001</v>
      </c>
      <c r="DD619" s="38" t="s">
        <v>306</v>
      </c>
      <c r="DE619" s="38" t="s">
        <v>474</v>
      </c>
      <c r="DF619" s="38">
        <v>1</v>
      </c>
      <c r="DG619" s="38"/>
      <c r="DH619" s="38"/>
      <c r="DI619" s="38"/>
      <c r="DJ619" s="38"/>
      <c r="DK619" s="38"/>
      <c r="DL619" s="38">
        <v>0</v>
      </c>
      <c r="DM619" s="38"/>
      <c r="DN619" s="38">
        <v>1</v>
      </c>
      <c r="DO619" s="38">
        <v>1895</v>
      </c>
      <c r="DP619" s="38" t="s">
        <v>3545</v>
      </c>
      <c r="DQ619" s="38" t="s">
        <v>3546</v>
      </c>
      <c r="DR619" s="38">
        <v>1895</v>
      </c>
      <c r="DS619" s="38" t="s">
        <v>3547</v>
      </c>
      <c r="DT619" s="38"/>
      <c r="DU619" s="38"/>
      <c r="DV619" s="38"/>
      <c r="DW619" s="38"/>
      <c r="DX619" s="38"/>
      <c r="DY619" s="38"/>
      <c r="DZ619" s="38"/>
      <c r="EA619" s="38"/>
      <c r="EB619" s="38"/>
      <c r="EC619" s="38"/>
      <c r="ED619" s="38"/>
      <c r="EE619" s="38"/>
      <c r="EF619" s="38"/>
      <c r="EG619" s="38"/>
      <c r="EH619" s="38"/>
      <c r="EI619" s="38"/>
    </row>
    <row r="620" spans="1:196" s="25" customFormat="1" ht="15.75" customHeight="1" x14ac:dyDescent="0.3">
      <c r="A620" s="47" t="s">
        <v>108</v>
      </c>
      <c r="B620" s="38" t="s">
        <v>3548</v>
      </c>
      <c r="C620" s="48" t="s">
        <v>3549</v>
      </c>
      <c r="D620" s="38"/>
      <c r="E620" s="38"/>
      <c r="F620" s="38" t="s">
        <v>91</v>
      </c>
      <c r="G620" s="38" t="s">
        <v>479</v>
      </c>
      <c r="H620" s="38" t="s">
        <v>454</v>
      </c>
      <c r="I620" s="38" t="s">
        <v>56</v>
      </c>
      <c r="J620" s="37" t="s">
        <v>1337</v>
      </c>
      <c r="K620" s="38" t="s">
        <v>471</v>
      </c>
      <c r="L620" s="38"/>
      <c r="M620" s="38" t="s">
        <v>272</v>
      </c>
      <c r="N620" s="38"/>
      <c r="O620" s="38" t="s">
        <v>300</v>
      </c>
      <c r="P620" s="81" t="s">
        <v>3550</v>
      </c>
      <c r="Q620" s="50" t="s">
        <v>457</v>
      </c>
      <c r="R620" s="38">
        <v>0</v>
      </c>
      <c r="S620" s="38">
        <v>0</v>
      </c>
      <c r="T620" s="38">
        <v>0</v>
      </c>
      <c r="U620" s="38">
        <v>0</v>
      </c>
      <c r="V620" s="38">
        <v>0</v>
      </c>
      <c r="W620" s="38">
        <v>0</v>
      </c>
      <c r="X620" s="38">
        <v>0</v>
      </c>
      <c r="Y620" s="38">
        <v>0</v>
      </c>
      <c r="Z620" s="38"/>
      <c r="AA620" s="38">
        <v>0</v>
      </c>
      <c r="AB620" s="38">
        <v>0</v>
      </c>
      <c r="AC620" s="38">
        <v>0</v>
      </c>
      <c r="AD620" s="38">
        <v>0</v>
      </c>
      <c r="AE620" s="38">
        <v>0</v>
      </c>
      <c r="AF620" s="38">
        <v>0</v>
      </c>
      <c r="AG620" s="38">
        <v>0</v>
      </c>
      <c r="AH620" s="38">
        <v>0</v>
      </c>
      <c r="AI620" s="38">
        <v>0</v>
      </c>
      <c r="AJ620" s="38">
        <v>0</v>
      </c>
      <c r="AK620" s="38">
        <v>0</v>
      </c>
      <c r="AL620" s="38">
        <v>0</v>
      </c>
      <c r="AM620" s="38">
        <v>0</v>
      </c>
      <c r="AN620" s="38">
        <v>0</v>
      </c>
      <c r="AO620" s="38">
        <v>0</v>
      </c>
      <c r="AP620" s="38">
        <v>0</v>
      </c>
      <c r="AQ620" s="38">
        <v>0</v>
      </c>
      <c r="AR620" s="38">
        <v>0</v>
      </c>
      <c r="AS620" s="38">
        <v>0</v>
      </c>
      <c r="AT620" s="38">
        <v>0</v>
      </c>
      <c r="AU620" s="38">
        <v>0</v>
      </c>
      <c r="AV620" s="38">
        <v>0</v>
      </c>
      <c r="AW620" s="38">
        <v>0</v>
      </c>
      <c r="AX620" s="38">
        <v>0</v>
      </c>
      <c r="AY620" s="38">
        <v>0</v>
      </c>
      <c r="AZ620" s="38">
        <v>0</v>
      </c>
      <c r="BA620" s="38">
        <v>0</v>
      </c>
      <c r="BB620" s="38">
        <v>0</v>
      </c>
      <c r="BC620" s="38">
        <v>0</v>
      </c>
      <c r="BD620" s="38">
        <v>0</v>
      </c>
      <c r="BE620" s="38">
        <v>0</v>
      </c>
      <c r="BF620" s="38">
        <v>0</v>
      </c>
      <c r="BG620" s="38">
        <v>0</v>
      </c>
      <c r="BH620" s="43">
        <v>0</v>
      </c>
      <c r="BI620" s="38">
        <v>0</v>
      </c>
      <c r="BJ620" s="43">
        <v>0</v>
      </c>
      <c r="BK620" s="38">
        <v>0</v>
      </c>
      <c r="BL620" s="43">
        <v>0</v>
      </c>
      <c r="BM620" s="38">
        <v>0</v>
      </c>
      <c r="BN620" s="38">
        <v>0</v>
      </c>
      <c r="BO620" s="38">
        <v>0</v>
      </c>
      <c r="BP620" s="38">
        <v>0</v>
      </c>
      <c r="BQ620" s="38">
        <v>0</v>
      </c>
      <c r="BR620" s="38">
        <v>0</v>
      </c>
      <c r="BS620" s="38">
        <v>0</v>
      </c>
      <c r="BT620" s="38">
        <v>0</v>
      </c>
      <c r="BU620" s="38">
        <v>0</v>
      </c>
      <c r="BV620" s="38">
        <v>0</v>
      </c>
      <c r="BW620" s="38">
        <v>0</v>
      </c>
      <c r="BX620" s="38">
        <v>0</v>
      </c>
      <c r="BY620" s="38">
        <v>0</v>
      </c>
      <c r="BZ620" s="38">
        <v>0</v>
      </c>
      <c r="CA620" s="38">
        <v>0</v>
      </c>
      <c r="CB620" s="38">
        <v>0</v>
      </c>
      <c r="CC620" s="49">
        <v>0</v>
      </c>
      <c r="CD620" s="38">
        <v>0</v>
      </c>
      <c r="CE620" s="38">
        <v>0</v>
      </c>
      <c r="CF620" s="38">
        <v>0</v>
      </c>
      <c r="CG620" s="38">
        <v>0</v>
      </c>
      <c r="CH620" s="38">
        <v>0</v>
      </c>
      <c r="CI620" s="38">
        <v>1</v>
      </c>
      <c r="CJ620" s="38">
        <v>1</v>
      </c>
      <c r="CK620" s="38">
        <v>0</v>
      </c>
      <c r="CL620" s="38">
        <v>0</v>
      </c>
      <c r="CM620" s="38">
        <v>0</v>
      </c>
      <c r="CN620" s="38">
        <v>0</v>
      </c>
      <c r="CO620" s="38">
        <v>0</v>
      </c>
      <c r="CP620" s="38">
        <v>1</v>
      </c>
      <c r="CQ620" s="38">
        <v>0</v>
      </c>
      <c r="CR620" s="38">
        <v>0</v>
      </c>
      <c r="CS620" s="38">
        <v>0</v>
      </c>
      <c r="CT620" s="38">
        <v>0</v>
      </c>
      <c r="CU620" s="38">
        <v>0</v>
      </c>
      <c r="CV620" s="38">
        <v>0</v>
      </c>
      <c r="CW620" s="50">
        <v>0</v>
      </c>
      <c r="CX620" s="38">
        <f>SUM(AA620:CW620)</f>
        <v>3</v>
      </c>
      <c r="CY620" s="38">
        <v>0</v>
      </c>
      <c r="CZ620" s="38">
        <v>1</v>
      </c>
      <c r="DA620" s="38">
        <v>0</v>
      </c>
      <c r="DB620" s="38">
        <v>0</v>
      </c>
      <c r="DC620" s="38" t="s">
        <v>2027</v>
      </c>
      <c r="DD620" s="38" t="s">
        <v>306</v>
      </c>
      <c r="DE620" s="38"/>
      <c r="DF620" s="38"/>
      <c r="DG620" s="38"/>
      <c r="DH620" s="38"/>
      <c r="DI620" s="38"/>
      <c r="DJ620" s="38"/>
      <c r="DK620" s="38"/>
      <c r="DL620" s="38">
        <v>0</v>
      </c>
      <c r="DM620" s="38"/>
      <c r="DN620" s="38">
        <v>1</v>
      </c>
      <c r="DO620" s="38">
        <v>1896</v>
      </c>
      <c r="DP620" s="38" t="s">
        <v>3551</v>
      </c>
      <c r="DQ620" s="38" t="s">
        <v>3552</v>
      </c>
      <c r="DR620" s="38">
        <v>2007</v>
      </c>
      <c r="DS620" s="38" t="s">
        <v>3553</v>
      </c>
      <c r="DT620" s="37"/>
      <c r="DU620" s="37"/>
      <c r="DV620" s="37"/>
      <c r="DW620" s="37"/>
      <c r="DX620" s="37"/>
      <c r="DY620" s="37"/>
      <c r="DZ620" s="37"/>
      <c r="EA620" s="37"/>
      <c r="EB620" s="37"/>
      <c r="EC620" s="37"/>
      <c r="ED620" s="37"/>
      <c r="EE620" s="37"/>
      <c r="EF620" s="37"/>
      <c r="EG620" s="37"/>
      <c r="EH620" s="37"/>
      <c r="EI620" s="37"/>
      <c r="EJ620" s="37"/>
      <c r="EK620" s="37"/>
      <c r="EL620" s="37"/>
      <c r="EM620" s="37"/>
      <c r="EN620" s="37"/>
      <c r="EO620" s="37"/>
      <c r="EP620" s="37"/>
      <c r="EQ620" s="37"/>
      <c r="ER620" s="37"/>
      <c r="ES620" s="37"/>
      <c r="ET620" s="37"/>
      <c r="EU620" s="37"/>
      <c r="EV620" s="37"/>
      <c r="EW620" s="37"/>
      <c r="EX620" s="37"/>
      <c r="EY620" s="37"/>
      <c r="EZ620" s="37"/>
      <c r="FA620" s="37"/>
      <c r="FB620" s="37"/>
      <c r="FC620" s="37"/>
      <c r="FD620" s="37"/>
      <c r="FE620" s="37"/>
      <c r="FF620" s="37"/>
      <c r="FG620" s="37"/>
      <c r="FH620" s="37"/>
      <c r="FI620" s="37"/>
      <c r="FJ620" s="37"/>
      <c r="FK620" s="37"/>
      <c r="FL620" s="37"/>
      <c r="FM620" s="37"/>
      <c r="FN620" s="37"/>
      <c r="FO620" s="37"/>
      <c r="FP620" s="37"/>
      <c r="FQ620" s="37"/>
      <c r="FR620" s="37"/>
      <c r="FS620" s="37"/>
      <c r="FT620" s="37"/>
      <c r="FU620" s="37"/>
      <c r="FV620" s="37"/>
      <c r="FW620" s="37"/>
      <c r="FX620" s="37"/>
      <c r="FY620" s="37"/>
      <c r="FZ620" s="37"/>
      <c r="GA620" s="37"/>
      <c r="GB620" s="37"/>
      <c r="GC620" s="37"/>
      <c r="GD620" s="37"/>
      <c r="GE620" s="37"/>
      <c r="GF620" s="37"/>
      <c r="GG620" s="37"/>
      <c r="GH620" s="37"/>
      <c r="GI620" s="37"/>
      <c r="GJ620" s="37"/>
      <c r="GK620" s="37"/>
      <c r="GL620" s="37"/>
      <c r="GM620" s="37"/>
      <c r="GN620" s="37"/>
    </row>
    <row r="621" spans="1:196" s="38" customFormat="1" ht="15.75" customHeight="1" x14ac:dyDescent="0.3">
      <c r="A621" s="47" t="s">
        <v>108</v>
      </c>
      <c r="B621" s="38" t="s">
        <v>3554</v>
      </c>
      <c r="C621" s="48" t="s">
        <v>3555</v>
      </c>
      <c r="F621" s="38" t="s">
        <v>122</v>
      </c>
      <c r="H621" s="38" t="s">
        <v>454</v>
      </c>
      <c r="I621" s="38" t="s">
        <v>7</v>
      </c>
      <c r="J621" s="38" t="s">
        <v>163</v>
      </c>
      <c r="K621" s="38" t="s">
        <v>269</v>
      </c>
      <c r="M621" s="38" t="s">
        <v>272</v>
      </c>
      <c r="O621" s="38" t="s">
        <v>299</v>
      </c>
      <c r="P621" s="38" t="s">
        <v>3556</v>
      </c>
      <c r="Q621" s="50" t="s">
        <v>457</v>
      </c>
      <c r="R621" s="38">
        <v>0</v>
      </c>
      <c r="S621" s="38">
        <v>0</v>
      </c>
      <c r="T621" s="38">
        <v>0</v>
      </c>
      <c r="U621" s="38">
        <v>0</v>
      </c>
      <c r="V621" s="38">
        <v>0</v>
      </c>
      <c r="W621" s="38">
        <v>0</v>
      </c>
      <c r="X621" s="38">
        <v>0</v>
      </c>
      <c r="Y621" s="38">
        <v>0</v>
      </c>
      <c r="AA621" s="38">
        <v>0</v>
      </c>
      <c r="AB621" s="38">
        <v>0</v>
      </c>
      <c r="AC621" s="38">
        <v>0</v>
      </c>
      <c r="AD621" s="38">
        <v>0</v>
      </c>
      <c r="AE621" s="38">
        <v>0</v>
      </c>
      <c r="AF621" s="38">
        <v>0</v>
      </c>
      <c r="AG621" s="38">
        <v>0</v>
      </c>
      <c r="AH621" s="38">
        <v>0</v>
      </c>
      <c r="AI621" s="38">
        <v>0</v>
      </c>
      <c r="AJ621" s="38">
        <v>0</v>
      </c>
      <c r="AK621" s="38">
        <v>0</v>
      </c>
      <c r="AL621" s="38">
        <v>0</v>
      </c>
      <c r="AM621" s="38">
        <v>0</v>
      </c>
      <c r="AN621" s="38">
        <v>0</v>
      </c>
      <c r="AO621" s="38">
        <v>0</v>
      </c>
      <c r="AP621" s="38">
        <v>0</v>
      </c>
      <c r="AQ621" s="38">
        <v>0</v>
      </c>
      <c r="AR621" s="38">
        <v>0</v>
      </c>
      <c r="AS621" s="38">
        <v>0</v>
      </c>
      <c r="AT621" s="38">
        <v>0</v>
      </c>
      <c r="AU621" s="38">
        <v>0</v>
      </c>
      <c r="AV621" s="38">
        <v>0</v>
      </c>
      <c r="AW621" s="38">
        <v>0</v>
      </c>
      <c r="AX621" s="38">
        <v>0</v>
      </c>
      <c r="AY621" s="38">
        <v>0</v>
      </c>
      <c r="AZ621" s="38">
        <v>0</v>
      </c>
      <c r="BA621" s="38">
        <v>0</v>
      </c>
      <c r="BB621" s="38">
        <v>0</v>
      </c>
      <c r="BC621" s="38">
        <v>0</v>
      </c>
      <c r="BD621" s="38">
        <v>0</v>
      </c>
      <c r="BE621" s="38">
        <v>0</v>
      </c>
      <c r="BF621" s="38">
        <v>0</v>
      </c>
      <c r="BG621" s="38">
        <v>0</v>
      </c>
      <c r="BH621" s="43">
        <v>0</v>
      </c>
      <c r="BI621" s="38">
        <v>0</v>
      </c>
      <c r="BJ621" s="43">
        <v>0</v>
      </c>
      <c r="BK621" s="38">
        <v>0</v>
      </c>
      <c r="BL621" s="43">
        <v>0</v>
      </c>
      <c r="BM621" s="38">
        <v>0</v>
      </c>
      <c r="BN621" s="38">
        <v>0</v>
      </c>
      <c r="BO621" s="38">
        <v>0</v>
      </c>
      <c r="BP621" s="38">
        <v>0</v>
      </c>
      <c r="BQ621" s="38">
        <v>0</v>
      </c>
      <c r="BR621" s="38">
        <v>0</v>
      </c>
      <c r="BS621" s="38">
        <v>0</v>
      </c>
      <c r="BT621" s="38">
        <v>0</v>
      </c>
      <c r="BU621" s="38">
        <v>0</v>
      </c>
      <c r="BV621" s="38">
        <v>0</v>
      </c>
      <c r="BW621" s="38">
        <v>0</v>
      </c>
      <c r="BX621" s="38">
        <v>0</v>
      </c>
      <c r="BY621" s="38">
        <v>0</v>
      </c>
      <c r="BZ621" s="38">
        <v>0</v>
      </c>
      <c r="CA621" s="38">
        <v>0</v>
      </c>
      <c r="CB621" s="38">
        <v>0</v>
      </c>
      <c r="CC621" s="49">
        <v>0</v>
      </c>
      <c r="CD621" s="38">
        <v>0</v>
      </c>
      <c r="CE621" s="38">
        <v>0</v>
      </c>
      <c r="CF621" s="38">
        <v>0</v>
      </c>
      <c r="CG621" s="38">
        <v>0</v>
      </c>
      <c r="CH621" s="38">
        <v>0</v>
      </c>
      <c r="CI621" s="38">
        <v>0</v>
      </c>
      <c r="CJ621" s="38">
        <v>0</v>
      </c>
      <c r="CK621" s="38">
        <v>0</v>
      </c>
      <c r="CL621" s="38">
        <v>0</v>
      </c>
      <c r="CM621" s="38">
        <v>0</v>
      </c>
      <c r="CN621" s="38">
        <v>0</v>
      </c>
      <c r="CO621" s="38">
        <v>0</v>
      </c>
      <c r="CP621" s="38">
        <v>1</v>
      </c>
      <c r="CQ621" s="38">
        <v>0</v>
      </c>
      <c r="CR621" s="38">
        <v>0</v>
      </c>
      <c r="CS621" s="38">
        <v>0</v>
      </c>
      <c r="CT621" s="38">
        <v>0</v>
      </c>
      <c r="CU621" s="38">
        <v>0</v>
      </c>
      <c r="CV621" s="38">
        <v>0</v>
      </c>
      <c r="CW621" s="50">
        <v>0</v>
      </c>
      <c r="CX621" s="38">
        <f>SUM(AA621:CW621)</f>
        <v>1</v>
      </c>
      <c r="CY621" s="38">
        <v>0</v>
      </c>
      <c r="CZ621" s="38">
        <v>1</v>
      </c>
      <c r="DA621" s="38">
        <v>0</v>
      </c>
      <c r="DB621" s="38">
        <v>0</v>
      </c>
      <c r="DC621" s="38" t="s">
        <v>3557</v>
      </c>
      <c r="DD621" s="38" t="s">
        <v>306</v>
      </c>
      <c r="DL621" s="38">
        <v>0</v>
      </c>
      <c r="DN621" s="38">
        <v>1</v>
      </c>
      <c r="DO621" s="38">
        <v>1993</v>
      </c>
      <c r="DP621" s="38" t="s">
        <v>3558</v>
      </c>
      <c r="DQ621" s="48" t="s">
        <v>3555</v>
      </c>
      <c r="DR621" s="38" t="s">
        <v>580</v>
      </c>
      <c r="DS621" s="38" t="s">
        <v>3558</v>
      </c>
    </row>
    <row r="622" spans="1:196" s="38" customFormat="1" ht="15.75" customHeight="1" x14ac:dyDescent="0.3">
      <c r="A622" s="47" t="s">
        <v>108</v>
      </c>
      <c r="B622" s="38" t="s">
        <v>3559</v>
      </c>
      <c r="C622" s="48" t="s">
        <v>3560</v>
      </c>
      <c r="F622" s="38" t="s">
        <v>91</v>
      </c>
      <c r="G622" s="38" t="s">
        <v>479</v>
      </c>
      <c r="H622" s="38" t="s">
        <v>454</v>
      </c>
      <c r="I622" s="38" t="s">
        <v>56</v>
      </c>
      <c r="J622" s="38" t="s">
        <v>173</v>
      </c>
      <c r="K622" s="38" t="s">
        <v>471</v>
      </c>
      <c r="M622" s="38" t="s">
        <v>274</v>
      </c>
      <c r="O622" s="38" t="s">
        <v>300</v>
      </c>
      <c r="P622" s="81" t="s">
        <v>3561</v>
      </c>
      <c r="Q622" s="50" t="s">
        <v>457</v>
      </c>
      <c r="R622" s="38">
        <v>0</v>
      </c>
      <c r="S622" s="38">
        <v>0</v>
      </c>
      <c r="T622" s="38">
        <v>0</v>
      </c>
      <c r="U622" s="38">
        <v>0</v>
      </c>
      <c r="V622" s="38">
        <v>0</v>
      </c>
      <c r="W622" s="38">
        <v>0</v>
      </c>
      <c r="X622" s="38">
        <v>0</v>
      </c>
      <c r="Y622" s="38">
        <v>0</v>
      </c>
      <c r="AA622" s="38">
        <v>0</v>
      </c>
      <c r="AB622" s="38">
        <v>0</v>
      </c>
      <c r="AC622" s="38">
        <v>0</v>
      </c>
      <c r="AD622" s="38">
        <v>0</v>
      </c>
      <c r="AE622" s="38">
        <v>0</v>
      </c>
      <c r="AF622" s="38">
        <v>0</v>
      </c>
      <c r="AG622" s="38">
        <v>0</v>
      </c>
      <c r="AH622" s="38">
        <v>0</v>
      </c>
      <c r="AI622" s="38">
        <v>0</v>
      </c>
      <c r="AJ622" s="38">
        <v>0</v>
      </c>
      <c r="AK622" s="38">
        <v>0</v>
      </c>
      <c r="AL622" s="38">
        <v>0</v>
      </c>
      <c r="AM622" s="38">
        <v>0</v>
      </c>
      <c r="AN622" s="38">
        <v>0</v>
      </c>
      <c r="AO622" s="38">
        <v>0</v>
      </c>
      <c r="AP622" s="38">
        <v>0</v>
      </c>
      <c r="AQ622" s="38">
        <v>0</v>
      </c>
      <c r="AR622" s="38">
        <v>0</v>
      </c>
      <c r="AS622" s="38">
        <v>0</v>
      </c>
      <c r="AT622" s="38">
        <v>0</v>
      </c>
      <c r="AU622" s="38">
        <v>0</v>
      </c>
      <c r="AV622" s="38">
        <v>0</v>
      </c>
      <c r="AW622" s="38">
        <v>0</v>
      </c>
      <c r="AX622" s="38">
        <v>0</v>
      </c>
      <c r="AY622" s="38">
        <v>0</v>
      </c>
      <c r="AZ622" s="38">
        <v>0</v>
      </c>
      <c r="BA622" s="38">
        <v>0</v>
      </c>
      <c r="BB622" s="38">
        <v>0</v>
      </c>
      <c r="BC622" s="38">
        <v>0</v>
      </c>
      <c r="BD622" s="38">
        <v>0</v>
      </c>
      <c r="BE622" s="38">
        <v>0</v>
      </c>
      <c r="BF622" s="38">
        <v>0</v>
      </c>
      <c r="BG622" s="38">
        <v>0</v>
      </c>
      <c r="BH622" s="43">
        <v>0</v>
      </c>
      <c r="BI622" s="38">
        <v>0</v>
      </c>
      <c r="BJ622" s="43">
        <v>0</v>
      </c>
      <c r="BK622" s="38">
        <v>0</v>
      </c>
      <c r="BL622" s="43">
        <v>0</v>
      </c>
      <c r="BM622" s="38">
        <v>0</v>
      </c>
      <c r="BN622" s="38">
        <v>0</v>
      </c>
      <c r="BO622" s="38">
        <v>0</v>
      </c>
      <c r="BP622" s="38">
        <v>0</v>
      </c>
      <c r="BQ622" s="38">
        <v>0</v>
      </c>
      <c r="BR622" s="38">
        <v>0</v>
      </c>
      <c r="BS622" s="38">
        <v>0</v>
      </c>
      <c r="BT622" s="38">
        <v>0</v>
      </c>
      <c r="BU622" s="38">
        <v>0</v>
      </c>
      <c r="BV622" s="38">
        <v>0</v>
      </c>
      <c r="BW622" s="38">
        <v>0</v>
      </c>
      <c r="BX622" s="38">
        <v>0</v>
      </c>
      <c r="BY622" s="38">
        <v>0</v>
      </c>
      <c r="BZ622" s="38">
        <v>0</v>
      </c>
      <c r="CA622" s="38">
        <v>0</v>
      </c>
      <c r="CB622" s="38">
        <v>0</v>
      </c>
      <c r="CC622" s="49">
        <v>0</v>
      </c>
      <c r="CD622" s="38">
        <v>0</v>
      </c>
      <c r="CE622" s="38">
        <v>0</v>
      </c>
      <c r="CF622" s="38">
        <v>0</v>
      </c>
      <c r="CG622" s="38">
        <v>0</v>
      </c>
      <c r="CH622" s="38">
        <v>0</v>
      </c>
      <c r="CI622" s="38">
        <v>1</v>
      </c>
      <c r="CJ622" s="38">
        <v>1</v>
      </c>
      <c r="CK622" s="38">
        <v>0</v>
      </c>
      <c r="CL622" s="38">
        <v>0</v>
      </c>
      <c r="CM622" s="38">
        <v>0</v>
      </c>
      <c r="CN622" s="38">
        <v>0</v>
      </c>
      <c r="CO622" s="38">
        <v>0</v>
      </c>
      <c r="CP622" s="38">
        <v>1</v>
      </c>
      <c r="CQ622" s="38">
        <v>0</v>
      </c>
      <c r="CR622" s="38">
        <v>0</v>
      </c>
      <c r="CS622" s="38">
        <v>0</v>
      </c>
      <c r="CT622" s="38">
        <v>0</v>
      </c>
      <c r="CU622" s="38">
        <v>0</v>
      </c>
      <c r="CV622" s="38">
        <v>0</v>
      </c>
      <c r="CW622" s="50">
        <v>0</v>
      </c>
      <c r="CX622" s="38">
        <f>SUM(AA622:CW622)</f>
        <v>3</v>
      </c>
      <c r="CY622" s="38">
        <v>0</v>
      </c>
      <c r="CZ622" s="38">
        <v>1</v>
      </c>
      <c r="DA622" s="38">
        <v>0</v>
      </c>
      <c r="DB622" s="38">
        <v>0</v>
      </c>
      <c r="DC622" s="38" t="s">
        <v>2027</v>
      </c>
      <c r="DD622" s="38" t="s">
        <v>306</v>
      </c>
      <c r="DL622" s="38">
        <v>0</v>
      </c>
      <c r="DN622" s="38">
        <v>1</v>
      </c>
      <c r="DO622" s="38">
        <v>1896</v>
      </c>
      <c r="DP622" s="38" t="s">
        <v>3562</v>
      </c>
      <c r="DQ622" s="48" t="s">
        <v>3560</v>
      </c>
      <c r="DR622" s="38" t="s">
        <v>580</v>
      </c>
      <c r="DS622" s="38" t="s">
        <v>3562</v>
      </c>
    </row>
    <row r="623" spans="1:196" s="38" customFormat="1" ht="15.75" customHeight="1" x14ac:dyDescent="0.3">
      <c r="A623" s="38" t="s">
        <v>108</v>
      </c>
      <c r="B623" s="47" t="s">
        <v>3563</v>
      </c>
      <c r="C623" s="48" t="s">
        <v>3564</v>
      </c>
      <c r="F623" s="38" t="s">
        <v>91</v>
      </c>
      <c r="G623" s="38" t="s">
        <v>479</v>
      </c>
      <c r="H623" s="38" t="s">
        <v>454</v>
      </c>
      <c r="I623" s="38" t="s">
        <v>56</v>
      </c>
      <c r="J623" s="37" t="s">
        <v>1337</v>
      </c>
      <c r="K623" s="38" t="s">
        <v>471</v>
      </c>
      <c r="M623" s="38" t="s">
        <v>274</v>
      </c>
      <c r="O623" s="38" t="s">
        <v>300</v>
      </c>
      <c r="P623" s="81" t="s">
        <v>3565</v>
      </c>
      <c r="Q623" s="50" t="s">
        <v>481</v>
      </c>
      <c r="R623" s="38">
        <v>0</v>
      </c>
      <c r="S623" s="38">
        <v>0</v>
      </c>
      <c r="T623" s="38">
        <v>0</v>
      </c>
      <c r="U623" s="38">
        <v>0</v>
      </c>
      <c r="V623" s="38">
        <v>0</v>
      </c>
      <c r="W623" s="38">
        <v>0</v>
      </c>
      <c r="X623" s="38">
        <v>0</v>
      </c>
      <c r="Y623" s="38">
        <v>0</v>
      </c>
      <c r="AA623" s="38">
        <v>0</v>
      </c>
      <c r="AB623" s="38">
        <v>0</v>
      </c>
      <c r="AC623" s="38">
        <v>0</v>
      </c>
      <c r="AD623" s="38">
        <v>0</v>
      </c>
      <c r="AE623" s="38">
        <v>0</v>
      </c>
      <c r="AF623" s="38">
        <v>0</v>
      </c>
      <c r="AG623" s="38">
        <v>0</v>
      </c>
      <c r="AH623" s="38">
        <v>0</v>
      </c>
      <c r="AI623" s="38">
        <v>0</v>
      </c>
      <c r="AJ623" s="38">
        <v>0</v>
      </c>
      <c r="AK623" s="38">
        <v>0</v>
      </c>
      <c r="AL623" s="38">
        <v>0</v>
      </c>
      <c r="AM623" s="38">
        <v>0</v>
      </c>
      <c r="AN623" s="38">
        <v>0</v>
      </c>
      <c r="AO623" s="38">
        <v>0</v>
      </c>
      <c r="AP623" s="38">
        <v>0</v>
      </c>
      <c r="AQ623" s="38">
        <v>0</v>
      </c>
      <c r="AR623" s="38">
        <v>0</v>
      </c>
      <c r="AS623" s="38">
        <v>0</v>
      </c>
      <c r="AT623" s="38">
        <v>0</v>
      </c>
      <c r="AU623" s="38">
        <v>0</v>
      </c>
      <c r="AV623" s="38">
        <v>0</v>
      </c>
      <c r="AW623" s="38">
        <v>1</v>
      </c>
      <c r="AX623" s="38">
        <v>0</v>
      </c>
      <c r="AY623" s="38">
        <v>0</v>
      </c>
      <c r="AZ623" s="38">
        <v>1</v>
      </c>
      <c r="BA623" s="38">
        <v>0</v>
      </c>
      <c r="BB623" s="38">
        <v>0</v>
      </c>
      <c r="BC623" s="38">
        <v>0</v>
      </c>
      <c r="BD623" s="38">
        <v>1</v>
      </c>
      <c r="BE623" s="38">
        <v>0</v>
      </c>
      <c r="BF623" s="38">
        <v>0</v>
      </c>
      <c r="BG623" s="38">
        <v>0</v>
      </c>
      <c r="BH623" s="43">
        <v>0</v>
      </c>
      <c r="BI623" s="38">
        <v>0</v>
      </c>
      <c r="BJ623" s="43">
        <v>0</v>
      </c>
      <c r="BK623" s="38">
        <v>0</v>
      </c>
      <c r="BL623" s="43">
        <v>0</v>
      </c>
      <c r="BM623" s="38">
        <v>0</v>
      </c>
      <c r="BN623" s="38">
        <v>0</v>
      </c>
      <c r="BO623" s="38">
        <v>0</v>
      </c>
      <c r="BP623" s="38">
        <v>0</v>
      </c>
      <c r="BQ623" s="38">
        <v>0</v>
      </c>
      <c r="BR623" s="38">
        <v>0</v>
      </c>
      <c r="BS623" s="38">
        <v>0</v>
      </c>
      <c r="BT623" s="38">
        <v>1</v>
      </c>
      <c r="BU623" s="38">
        <v>0</v>
      </c>
      <c r="BV623" s="38">
        <v>0</v>
      </c>
      <c r="BW623" s="38">
        <v>0</v>
      </c>
      <c r="BX623" s="38">
        <v>1</v>
      </c>
      <c r="BY623" s="38">
        <v>0</v>
      </c>
      <c r="BZ623" s="38">
        <v>0</v>
      </c>
      <c r="CA623" s="38">
        <v>1</v>
      </c>
      <c r="CB623" s="38">
        <v>1</v>
      </c>
      <c r="CC623" s="49">
        <v>0</v>
      </c>
      <c r="CD623" s="38">
        <v>0</v>
      </c>
      <c r="CE623" s="38">
        <v>0</v>
      </c>
      <c r="CF623" s="38">
        <v>0</v>
      </c>
      <c r="CG623" s="38">
        <v>0</v>
      </c>
      <c r="CH623" s="38">
        <v>0</v>
      </c>
      <c r="CI623" s="38">
        <v>1</v>
      </c>
      <c r="CJ623" s="38">
        <v>0</v>
      </c>
      <c r="CK623" s="38">
        <v>0</v>
      </c>
      <c r="CL623" s="38">
        <v>0</v>
      </c>
      <c r="CM623" s="38">
        <v>0</v>
      </c>
      <c r="CN623" s="38">
        <v>0</v>
      </c>
      <c r="CO623" s="38">
        <v>0</v>
      </c>
      <c r="CP623" s="38">
        <v>1</v>
      </c>
      <c r="CQ623" s="38">
        <v>1</v>
      </c>
      <c r="CR623" s="38">
        <v>0</v>
      </c>
      <c r="CS623" s="38">
        <v>0</v>
      </c>
      <c r="CT623" s="38">
        <v>0</v>
      </c>
      <c r="CU623" s="38">
        <v>0</v>
      </c>
      <c r="CV623" s="38">
        <v>0</v>
      </c>
      <c r="CW623" s="50">
        <v>0</v>
      </c>
      <c r="CX623" s="38">
        <f>SUM(AA623:CW623)</f>
        <v>10</v>
      </c>
      <c r="CY623" s="38">
        <v>1</v>
      </c>
      <c r="CZ623" s="38">
        <v>1</v>
      </c>
      <c r="DA623" s="38">
        <v>0</v>
      </c>
      <c r="DB623" s="38">
        <v>1</v>
      </c>
      <c r="DC623" s="38" t="s">
        <v>3566</v>
      </c>
      <c r="DD623" s="38" t="s">
        <v>322</v>
      </c>
      <c r="DG623" s="38" t="s">
        <v>1150</v>
      </c>
      <c r="DL623" s="38">
        <v>1</v>
      </c>
      <c r="DM623" s="38" t="s">
        <v>625</v>
      </c>
      <c r="DN623" s="38">
        <v>1</v>
      </c>
      <c r="DO623" s="38">
        <v>1962</v>
      </c>
      <c r="DP623" s="38" t="s">
        <v>3567</v>
      </c>
      <c r="DQ623" s="48" t="s">
        <v>3564</v>
      </c>
      <c r="DR623" s="38" t="s">
        <v>580</v>
      </c>
      <c r="DS623" s="38" t="s">
        <v>3567</v>
      </c>
    </row>
    <row r="624" spans="1:196" s="38" customFormat="1" ht="15.75" customHeight="1" x14ac:dyDescent="0.3">
      <c r="A624" s="74" t="s">
        <v>169</v>
      </c>
      <c r="B624" s="37" t="s">
        <v>3568</v>
      </c>
      <c r="C624" s="37" t="s">
        <v>3569</v>
      </c>
      <c r="D624" s="37"/>
      <c r="E624" s="37"/>
      <c r="F624" s="37" t="s">
        <v>122</v>
      </c>
      <c r="G624" s="37"/>
      <c r="H624" s="546" t="s">
        <v>8574</v>
      </c>
      <c r="I624" s="37" t="s">
        <v>56</v>
      </c>
      <c r="J624" s="37" t="s">
        <v>455</v>
      </c>
      <c r="K624" s="37" t="s">
        <v>269</v>
      </c>
      <c r="L624" s="37"/>
      <c r="M624" s="37" t="s">
        <v>272</v>
      </c>
      <c r="N624" s="37"/>
      <c r="O624" s="37" t="s">
        <v>299</v>
      </c>
      <c r="P624" s="37" t="s">
        <v>1443</v>
      </c>
      <c r="Q624" s="75" t="s">
        <v>1444</v>
      </c>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52"/>
      <c r="BI624" s="37"/>
      <c r="BJ624" s="52"/>
      <c r="BK624" s="37"/>
      <c r="BL624" s="52"/>
      <c r="BM624" s="37"/>
      <c r="BN624" s="37"/>
      <c r="BO624" s="37"/>
      <c r="BP624" s="37"/>
      <c r="BQ624" s="37"/>
      <c r="BR624" s="37"/>
      <c r="BS624" s="37"/>
      <c r="BT624" s="37"/>
      <c r="BU624" s="37"/>
      <c r="BV624" s="37"/>
      <c r="BW624" s="37"/>
      <c r="BX624" s="37"/>
      <c r="BY624" s="37"/>
      <c r="BZ624" s="37"/>
      <c r="CA624" s="37"/>
      <c r="CB624" s="37"/>
      <c r="CC624" s="90"/>
      <c r="CD624" s="37"/>
      <c r="CE624" s="37"/>
      <c r="CF624" s="37"/>
      <c r="CG624" s="37"/>
      <c r="CH624" s="37"/>
      <c r="CI624" s="37"/>
      <c r="CJ624" s="37"/>
      <c r="CK624" s="37"/>
      <c r="CL624" s="37"/>
      <c r="CM624" s="37"/>
      <c r="CN624" s="37"/>
      <c r="CO624" s="37"/>
      <c r="CP624" s="37"/>
      <c r="CQ624" s="37"/>
      <c r="CR624" s="37"/>
      <c r="CS624" s="37"/>
      <c r="CT624" s="37"/>
      <c r="CU624" s="37"/>
      <c r="CV624" s="37"/>
      <c r="CW624" s="75"/>
      <c r="CX624" s="37">
        <v>0</v>
      </c>
      <c r="CY624" s="37">
        <v>1</v>
      </c>
      <c r="CZ624" s="37">
        <v>0</v>
      </c>
      <c r="DA624" s="37">
        <v>0</v>
      </c>
      <c r="DB624" s="37">
        <v>0</v>
      </c>
      <c r="DC624" s="37" t="s">
        <v>1415</v>
      </c>
      <c r="DD624" s="37" t="s">
        <v>311</v>
      </c>
      <c r="DE624" s="37"/>
      <c r="DF624" s="37"/>
      <c r="DG624" s="37"/>
      <c r="DH624" s="37"/>
      <c r="DI624" s="37"/>
      <c r="DJ624" s="37"/>
      <c r="DK624" s="37"/>
      <c r="DL624" s="37"/>
      <c r="DM624" s="37"/>
      <c r="DN624" s="37">
        <v>1</v>
      </c>
      <c r="DO624" s="37">
        <v>2021</v>
      </c>
      <c r="DP624" s="37" t="s">
        <v>3570</v>
      </c>
      <c r="DQ624" s="37" t="s">
        <v>3569</v>
      </c>
      <c r="DR624" s="37" t="s">
        <v>580</v>
      </c>
      <c r="DS624" s="37" t="s">
        <v>3570</v>
      </c>
    </row>
    <row r="625" spans="1:196" s="38" customFormat="1" ht="15.75" customHeight="1" x14ac:dyDescent="0.3">
      <c r="A625" s="47" t="s">
        <v>169</v>
      </c>
      <c r="B625" s="38" t="s">
        <v>3571</v>
      </c>
      <c r="C625" s="48" t="s">
        <v>3572</v>
      </c>
      <c r="D625" s="38" t="s">
        <v>3573</v>
      </c>
      <c r="F625" s="38" t="s">
        <v>122</v>
      </c>
      <c r="H625" s="38" t="s">
        <v>454</v>
      </c>
      <c r="I625" s="38" t="s">
        <v>56</v>
      </c>
      <c r="J625" s="38" t="s">
        <v>455</v>
      </c>
      <c r="K625" s="38" t="s">
        <v>471</v>
      </c>
      <c r="L625" s="38" t="s">
        <v>240</v>
      </c>
      <c r="M625" s="38" t="s">
        <v>274</v>
      </c>
      <c r="O625" s="38" t="s">
        <v>299</v>
      </c>
      <c r="P625" s="38" t="s">
        <v>3574</v>
      </c>
      <c r="Q625" s="50" t="s">
        <v>3575</v>
      </c>
      <c r="R625" s="38">
        <v>0</v>
      </c>
      <c r="S625" s="38">
        <v>0</v>
      </c>
      <c r="T625" s="38">
        <v>0</v>
      </c>
      <c r="U625" s="38">
        <v>0</v>
      </c>
      <c r="V625" s="38">
        <v>0</v>
      </c>
      <c r="W625" s="38">
        <v>0</v>
      </c>
      <c r="X625" s="38">
        <v>0</v>
      </c>
      <c r="Y625" s="38">
        <v>0</v>
      </c>
      <c r="AA625" s="38">
        <v>0</v>
      </c>
      <c r="AB625" s="38">
        <v>0</v>
      </c>
      <c r="AC625" s="38">
        <v>0</v>
      </c>
      <c r="AD625" s="38">
        <v>0</v>
      </c>
      <c r="AE625" s="38">
        <v>0</v>
      </c>
      <c r="AF625" s="38">
        <v>0</v>
      </c>
      <c r="AG625" s="38">
        <v>0</v>
      </c>
      <c r="AH625" s="38">
        <v>0</v>
      </c>
      <c r="AI625" s="38">
        <v>0</v>
      </c>
      <c r="AJ625" s="38">
        <v>0</v>
      </c>
      <c r="AK625" s="38">
        <v>0</v>
      </c>
      <c r="AL625" s="38">
        <v>0</v>
      </c>
      <c r="AM625" s="38">
        <v>0</v>
      </c>
      <c r="AN625" s="38">
        <v>0</v>
      </c>
      <c r="AO625" s="38">
        <v>0</v>
      </c>
      <c r="AP625" s="38">
        <v>0</v>
      </c>
      <c r="AQ625" s="38">
        <v>0</v>
      </c>
      <c r="AR625" s="38">
        <v>0</v>
      </c>
      <c r="AS625" s="38">
        <v>0</v>
      </c>
      <c r="AT625" s="38">
        <v>0</v>
      </c>
      <c r="AU625" s="38">
        <v>0</v>
      </c>
      <c r="AV625" s="38">
        <v>0</v>
      </c>
      <c r="AW625" s="38">
        <v>0</v>
      </c>
      <c r="AX625" s="38">
        <v>0</v>
      </c>
      <c r="AY625" s="38">
        <v>0</v>
      </c>
      <c r="AZ625" s="38">
        <v>0</v>
      </c>
      <c r="BA625" s="38">
        <v>0</v>
      </c>
      <c r="BB625" s="38">
        <v>0</v>
      </c>
      <c r="BC625" s="38">
        <v>0</v>
      </c>
      <c r="BD625" s="38">
        <v>0</v>
      </c>
      <c r="BE625" s="38">
        <v>0</v>
      </c>
      <c r="BF625" s="38">
        <v>0</v>
      </c>
      <c r="BG625" s="38">
        <v>0</v>
      </c>
      <c r="BH625" s="43">
        <v>0</v>
      </c>
      <c r="BI625" s="38">
        <v>0</v>
      </c>
      <c r="BJ625" s="43">
        <v>0</v>
      </c>
      <c r="BK625" s="38">
        <v>0</v>
      </c>
      <c r="BL625" s="43">
        <v>0</v>
      </c>
      <c r="BM625" s="38">
        <v>0</v>
      </c>
      <c r="BN625" s="38">
        <v>0</v>
      </c>
      <c r="BO625" s="38">
        <v>0</v>
      </c>
      <c r="BP625" s="38">
        <v>0</v>
      </c>
      <c r="BQ625" s="38">
        <v>0</v>
      </c>
      <c r="BR625" s="38">
        <v>0</v>
      </c>
      <c r="BS625" s="38">
        <v>0</v>
      </c>
      <c r="BT625" s="38">
        <v>0</v>
      </c>
      <c r="BU625" s="38">
        <v>0</v>
      </c>
      <c r="BV625" s="38">
        <v>0</v>
      </c>
      <c r="BW625" s="38">
        <v>0</v>
      </c>
      <c r="BX625" s="38">
        <v>0</v>
      </c>
      <c r="BY625" s="38">
        <v>0</v>
      </c>
      <c r="BZ625" s="38">
        <v>0</v>
      </c>
      <c r="CA625" s="38">
        <v>0</v>
      </c>
      <c r="CB625" s="38">
        <v>0</v>
      </c>
      <c r="CC625" s="49">
        <v>0</v>
      </c>
      <c r="CD625" s="38">
        <v>0</v>
      </c>
      <c r="CE625" s="38">
        <v>0</v>
      </c>
      <c r="CF625" s="38">
        <v>0</v>
      </c>
      <c r="CG625" s="38">
        <v>0</v>
      </c>
      <c r="CH625" s="38">
        <v>0</v>
      </c>
      <c r="CI625" s="38">
        <v>0</v>
      </c>
      <c r="CJ625" s="38">
        <v>0</v>
      </c>
      <c r="CK625" s="38">
        <v>0</v>
      </c>
      <c r="CL625" s="38">
        <v>0</v>
      </c>
      <c r="CM625" s="38">
        <v>0</v>
      </c>
      <c r="CN625" s="38">
        <v>0</v>
      </c>
      <c r="CO625" s="38">
        <v>0</v>
      </c>
      <c r="CP625" s="38">
        <v>1</v>
      </c>
      <c r="CQ625" s="38">
        <v>0</v>
      </c>
      <c r="CR625" s="38">
        <v>0</v>
      </c>
      <c r="CS625" s="38">
        <v>0</v>
      </c>
      <c r="CT625" s="38">
        <v>0</v>
      </c>
      <c r="CU625" s="38">
        <v>0</v>
      </c>
      <c r="CV625" s="38">
        <v>0</v>
      </c>
      <c r="CW625" s="50">
        <v>0</v>
      </c>
      <c r="CX625" s="38">
        <f>SUM(AA625:CW625)</f>
        <v>1</v>
      </c>
      <c r="CY625" s="38">
        <v>0</v>
      </c>
      <c r="CZ625" s="38">
        <v>1</v>
      </c>
      <c r="DA625" s="38">
        <v>0</v>
      </c>
      <c r="DB625" s="38">
        <v>0</v>
      </c>
      <c r="DC625" s="38" t="s">
        <v>458</v>
      </c>
      <c r="DD625" s="38" t="s">
        <v>306</v>
      </c>
      <c r="DE625" s="38" t="s">
        <v>474</v>
      </c>
      <c r="DF625" s="38">
        <v>1</v>
      </c>
      <c r="DL625" s="38">
        <v>0</v>
      </c>
      <c r="DN625" s="38">
        <v>1</v>
      </c>
      <c r="DO625" s="38">
        <v>1996</v>
      </c>
      <c r="DP625" s="38" t="s">
        <v>3576</v>
      </c>
      <c r="DQ625" s="48" t="s">
        <v>3572</v>
      </c>
      <c r="DR625" s="38" t="s">
        <v>580</v>
      </c>
      <c r="DS625" s="38" t="s">
        <v>3576</v>
      </c>
    </row>
    <row r="626" spans="1:196" s="46" customFormat="1" ht="15.75" customHeight="1" x14ac:dyDescent="0.3">
      <c r="A626" s="38" t="s">
        <v>3584</v>
      </c>
      <c r="B626" s="47" t="s">
        <v>3568</v>
      </c>
      <c r="C626" s="48" t="s">
        <v>3585</v>
      </c>
      <c r="D626" s="38"/>
      <c r="E626" s="38"/>
      <c r="F626" s="38" t="s">
        <v>91</v>
      </c>
      <c r="G626" s="38"/>
      <c r="H626" s="38" t="s">
        <v>454</v>
      </c>
      <c r="I626" s="38" t="s">
        <v>56</v>
      </c>
      <c r="J626" s="38" t="s">
        <v>455</v>
      </c>
      <c r="K626" s="38" t="s">
        <v>269</v>
      </c>
      <c r="L626" s="38" t="s">
        <v>226</v>
      </c>
      <c r="M626" s="38" t="s">
        <v>272</v>
      </c>
      <c r="N626" s="38"/>
      <c r="O626" s="38" t="s">
        <v>299</v>
      </c>
      <c r="P626" s="38"/>
      <c r="Q626" s="50" t="s">
        <v>3586</v>
      </c>
      <c r="R626" s="38">
        <v>0</v>
      </c>
      <c r="S626" s="38">
        <v>0</v>
      </c>
      <c r="T626" s="38">
        <v>0</v>
      </c>
      <c r="U626" s="38">
        <v>0</v>
      </c>
      <c r="V626" s="38">
        <v>0</v>
      </c>
      <c r="W626" s="38">
        <v>0</v>
      </c>
      <c r="X626" s="38">
        <v>0</v>
      </c>
      <c r="Y626" s="38">
        <v>0</v>
      </c>
      <c r="Z626" s="38"/>
      <c r="AA626" s="38">
        <v>0</v>
      </c>
      <c r="AB626" s="38">
        <v>0</v>
      </c>
      <c r="AC626" s="38">
        <v>0</v>
      </c>
      <c r="AD626" s="38">
        <v>0</v>
      </c>
      <c r="AE626" s="38">
        <v>0</v>
      </c>
      <c r="AF626" s="38">
        <v>0</v>
      </c>
      <c r="AG626" s="38">
        <v>0</v>
      </c>
      <c r="AH626" s="38">
        <v>0</v>
      </c>
      <c r="AI626" s="38">
        <v>1</v>
      </c>
      <c r="AJ626" s="38">
        <v>0</v>
      </c>
      <c r="AK626" s="38">
        <v>0</v>
      </c>
      <c r="AL626" s="38">
        <v>0</v>
      </c>
      <c r="AM626" s="38">
        <v>0</v>
      </c>
      <c r="AN626" s="38">
        <v>0</v>
      </c>
      <c r="AO626" s="38">
        <v>0</v>
      </c>
      <c r="AP626" s="38">
        <v>0</v>
      </c>
      <c r="AQ626" s="38">
        <v>0</v>
      </c>
      <c r="AR626" s="38">
        <v>0</v>
      </c>
      <c r="AS626" s="38">
        <v>0</v>
      </c>
      <c r="AT626" s="38">
        <v>0</v>
      </c>
      <c r="AU626" s="38">
        <v>0</v>
      </c>
      <c r="AV626" s="38">
        <v>0</v>
      </c>
      <c r="AW626" s="38">
        <v>0</v>
      </c>
      <c r="AX626" s="38">
        <v>0</v>
      </c>
      <c r="AY626" s="38">
        <v>0</v>
      </c>
      <c r="AZ626" s="38">
        <v>0</v>
      </c>
      <c r="BA626" s="38">
        <v>0</v>
      </c>
      <c r="BB626" s="38">
        <v>0</v>
      </c>
      <c r="BC626" s="38">
        <v>0</v>
      </c>
      <c r="BD626" s="38">
        <v>0</v>
      </c>
      <c r="BE626" s="38">
        <v>0</v>
      </c>
      <c r="BF626" s="38">
        <v>0</v>
      </c>
      <c r="BG626" s="38">
        <v>0</v>
      </c>
      <c r="BH626" s="43">
        <v>0</v>
      </c>
      <c r="BI626" s="38">
        <v>0</v>
      </c>
      <c r="BJ626" s="43">
        <v>0</v>
      </c>
      <c r="BK626" s="38">
        <v>0</v>
      </c>
      <c r="BL626" s="43">
        <v>0</v>
      </c>
      <c r="BM626" s="38">
        <v>0</v>
      </c>
      <c r="BN626" s="38">
        <v>0</v>
      </c>
      <c r="BO626" s="38">
        <v>0</v>
      </c>
      <c r="BP626" s="38">
        <v>0</v>
      </c>
      <c r="BQ626" s="38">
        <v>0</v>
      </c>
      <c r="BR626" s="38">
        <v>0</v>
      </c>
      <c r="BS626" s="38">
        <v>0</v>
      </c>
      <c r="BT626" s="38">
        <v>0</v>
      </c>
      <c r="BU626" s="38">
        <v>0</v>
      </c>
      <c r="BV626" s="38">
        <v>0</v>
      </c>
      <c r="BW626" s="38">
        <v>0</v>
      </c>
      <c r="BX626" s="38">
        <v>0</v>
      </c>
      <c r="BY626" s="38">
        <v>0</v>
      </c>
      <c r="BZ626" s="38">
        <v>0</v>
      </c>
      <c r="CA626" s="38">
        <v>0</v>
      </c>
      <c r="CB626" s="38">
        <v>0</v>
      </c>
      <c r="CC626" s="49">
        <v>0</v>
      </c>
      <c r="CD626" s="38">
        <v>0</v>
      </c>
      <c r="CE626" s="38">
        <v>0</v>
      </c>
      <c r="CF626" s="38">
        <v>0</v>
      </c>
      <c r="CG626" s="38">
        <v>0</v>
      </c>
      <c r="CH626" s="38">
        <v>0</v>
      </c>
      <c r="CI626" s="38">
        <v>0</v>
      </c>
      <c r="CJ626" s="38">
        <v>0</v>
      </c>
      <c r="CK626" s="38">
        <v>0</v>
      </c>
      <c r="CL626" s="38">
        <v>0</v>
      </c>
      <c r="CM626" s="38">
        <v>0</v>
      </c>
      <c r="CN626" s="38">
        <v>0</v>
      </c>
      <c r="CO626" s="38">
        <v>0</v>
      </c>
      <c r="CP626" s="38">
        <v>0</v>
      </c>
      <c r="CQ626" s="38">
        <v>0</v>
      </c>
      <c r="CR626" s="38">
        <v>0</v>
      </c>
      <c r="CS626" s="38">
        <v>0</v>
      </c>
      <c r="CT626" s="38">
        <v>0</v>
      </c>
      <c r="CU626" s="38">
        <v>0</v>
      </c>
      <c r="CV626" s="38">
        <v>0</v>
      </c>
      <c r="CW626" s="50">
        <v>0</v>
      </c>
      <c r="CX626" s="38">
        <f>SUM(AA626:CW626)</f>
        <v>1</v>
      </c>
      <c r="CY626" s="38">
        <v>1</v>
      </c>
      <c r="CZ626" s="38">
        <v>0</v>
      </c>
      <c r="DA626" s="38">
        <v>0</v>
      </c>
      <c r="DB626" s="38">
        <v>0</v>
      </c>
      <c r="DC626" s="38" t="s">
        <v>3587</v>
      </c>
      <c r="DD626" s="38" t="s">
        <v>46</v>
      </c>
      <c r="DE626" s="38" t="s">
        <v>3588</v>
      </c>
      <c r="DF626" s="38"/>
      <c r="DG626" s="38" t="s">
        <v>3589</v>
      </c>
      <c r="DH626" s="38" t="s">
        <v>3590</v>
      </c>
      <c r="DI626" s="38">
        <v>1</v>
      </c>
      <c r="DJ626" s="38" t="s">
        <v>484</v>
      </c>
      <c r="DK626" s="38"/>
      <c r="DL626" s="38">
        <v>1</v>
      </c>
      <c r="DM626" s="38" t="s">
        <v>595</v>
      </c>
      <c r="DN626" s="38">
        <v>1</v>
      </c>
      <c r="DO626" s="38">
        <v>1937</v>
      </c>
      <c r="DP626" s="38" t="s">
        <v>3591</v>
      </c>
      <c r="DQ626" s="38" t="s">
        <v>3592</v>
      </c>
      <c r="DR626" s="38">
        <v>1969</v>
      </c>
      <c r="DS626" s="38" t="s">
        <v>3593</v>
      </c>
      <c r="DT626" s="38"/>
      <c r="DU626" s="38"/>
      <c r="DV626" s="38"/>
      <c r="DW626" s="38"/>
      <c r="DX626" s="38"/>
      <c r="DY626" s="38"/>
      <c r="DZ626" s="38"/>
      <c r="EA626" s="38"/>
      <c r="EB626" s="38"/>
      <c r="EC626" s="38"/>
      <c r="ED626" s="38"/>
      <c r="EE626" s="38"/>
      <c r="EF626" s="38"/>
      <c r="EG626" s="38"/>
      <c r="EH626" s="38"/>
      <c r="EI626" s="38"/>
      <c r="EJ626" s="148"/>
      <c r="EK626" s="148"/>
      <c r="EL626" s="148"/>
      <c r="EM626" s="148"/>
      <c r="EN626" s="148"/>
      <c r="EO626" s="148"/>
      <c r="EP626" s="148"/>
      <c r="EQ626" s="148"/>
      <c r="ER626" s="148"/>
      <c r="ES626" s="148"/>
      <c r="ET626" s="148"/>
      <c r="EU626" s="148"/>
      <c r="EV626" s="148"/>
      <c r="EW626" s="148"/>
      <c r="EX626" s="148"/>
      <c r="EY626" s="148"/>
      <c r="EZ626" s="148"/>
      <c r="FA626" s="148"/>
      <c r="FB626" s="148"/>
      <c r="FC626" s="148"/>
      <c r="FD626" s="148"/>
      <c r="FE626" s="148"/>
      <c r="FF626" s="148"/>
      <c r="FG626" s="148"/>
      <c r="FH626" s="148"/>
      <c r="FI626" s="148"/>
      <c r="FJ626" s="148"/>
      <c r="FK626" s="148"/>
      <c r="FL626" s="148"/>
      <c r="FM626" s="148"/>
      <c r="FN626" s="148"/>
      <c r="FO626" s="148"/>
      <c r="FP626" s="148"/>
      <c r="FQ626" s="148"/>
      <c r="FR626" s="148"/>
      <c r="FS626" s="148"/>
      <c r="FT626" s="148"/>
      <c r="FU626" s="148"/>
      <c r="FV626" s="148"/>
      <c r="FW626" s="148"/>
      <c r="FX626" s="148"/>
      <c r="FY626" s="148"/>
      <c r="FZ626" s="148"/>
      <c r="GA626" s="148"/>
      <c r="GB626" s="148"/>
      <c r="GC626" s="148"/>
      <c r="GD626" s="148"/>
      <c r="GE626" s="148"/>
      <c r="GF626" s="148"/>
      <c r="GG626" s="148"/>
      <c r="GH626" s="148"/>
      <c r="GI626" s="148"/>
      <c r="GJ626" s="148"/>
      <c r="GK626" s="148"/>
      <c r="GL626" s="148"/>
      <c r="GM626" s="148"/>
      <c r="GN626" s="148"/>
    </row>
    <row r="627" spans="1:196" s="38" customFormat="1" ht="17.25" customHeight="1" x14ac:dyDescent="0.3">
      <c r="A627" s="38" t="s">
        <v>172</v>
      </c>
      <c r="B627" s="47" t="s">
        <v>3594</v>
      </c>
      <c r="C627" s="48" t="s">
        <v>3595</v>
      </c>
      <c r="F627" s="38" t="s">
        <v>91</v>
      </c>
      <c r="H627" s="38" t="s">
        <v>454</v>
      </c>
      <c r="I627" s="38" t="s">
        <v>56</v>
      </c>
      <c r="J627" s="38" t="s">
        <v>173</v>
      </c>
      <c r="K627" s="38" t="s">
        <v>471</v>
      </c>
      <c r="M627" s="38" t="s">
        <v>272</v>
      </c>
      <c r="O627" s="38" t="s">
        <v>300</v>
      </c>
      <c r="P627" s="81" t="s">
        <v>3596</v>
      </c>
      <c r="Q627" s="50" t="s">
        <v>481</v>
      </c>
      <c r="R627" s="38">
        <v>0</v>
      </c>
      <c r="S627" s="38">
        <v>0</v>
      </c>
      <c r="T627" s="38">
        <v>0</v>
      </c>
      <c r="U627" s="38">
        <v>0</v>
      </c>
      <c r="V627" s="38">
        <v>0</v>
      </c>
      <c r="W627" s="38">
        <v>0</v>
      </c>
      <c r="X627" s="38">
        <v>0</v>
      </c>
      <c r="Y627" s="38">
        <v>0</v>
      </c>
      <c r="AA627" s="38">
        <v>0</v>
      </c>
      <c r="AB627" s="38">
        <v>0</v>
      </c>
      <c r="AC627" s="38">
        <v>0</v>
      </c>
      <c r="AD627" s="38">
        <v>0</v>
      </c>
      <c r="AE627" s="38">
        <v>0</v>
      </c>
      <c r="AF627" s="38">
        <v>0</v>
      </c>
      <c r="AG627" s="38">
        <v>0</v>
      </c>
      <c r="AH627" s="38">
        <v>0</v>
      </c>
      <c r="AI627" s="38">
        <v>0</v>
      </c>
      <c r="AJ627" s="38">
        <v>0</v>
      </c>
      <c r="AK627" s="38">
        <v>0</v>
      </c>
      <c r="AL627" s="38">
        <v>0</v>
      </c>
      <c r="AM627" s="38">
        <v>0</v>
      </c>
      <c r="AN627" s="38">
        <v>0</v>
      </c>
      <c r="AO627" s="38">
        <v>0</v>
      </c>
      <c r="AP627" s="38">
        <v>0</v>
      </c>
      <c r="AQ627" s="38">
        <v>0</v>
      </c>
      <c r="AR627" s="38">
        <v>0</v>
      </c>
      <c r="AS627" s="38">
        <v>0</v>
      </c>
      <c r="AT627" s="38">
        <v>0</v>
      </c>
      <c r="AU627" s="38">
        <v>0</v>
      </c>
      <c r="AV627" s="38">
        <v>0</v>
      </c>
      <c r="AW627" s="38">
        <v>0</v>
      </c>
      <c r="AX627" s="38">
        <v>0</v>
      </c>
      <c r="AY627" s="38">
        <v>0</v>
      </c>
      <c r="AZ627" s="38">
        <v>0</v>
      </c>
      <c r="BA627" s="38">
        <v>0</v>
      </c>
      <c r="BB627" s="38">
        <v>0</v>
      </c>
      <c r="BC627" s="38">
        <v>0</v>
      </c>
      <c r="BD627" s="38">
        <v>1</v>
      </c>
      <c r="BE627" s="38">
        <v>0</v>
      </c>
      <c r="BF627" s="38">
        <v>0</v>
      </c>
      <c r="BG627" s="38">
        <v>0</v>
      </c>
      <c r="BH627" s="43">
        <v>0</v>
      </c>
      <c r="BI627" s="38">
        <v>0</v>
      </c>
      <c r="BJ627" s="43">
        <v>0</v>
      </c>
      <c r="BK627" s="38">
        <v>0</v>
      </c>
      <c r="BL627" s="43">
        <v>0</v>
      </c>
      <c r="BM627" s="38">
        <v>0</v>
      </c>
      <c r="BN627" s="38">
        <v>0</v>
      </c>
      <c r="BO627" s="38">
        <v>0</v>
      </c>
      <c r="BP627" s="38">
        <v>0</v>
      </c>
      <c r="BQ627" s="38">
        <v>0</v>
      </c>
      <c r="BR627" s="38">
        <v>0</v>
      </c>
      <c r="BS627" s="38">
        <v>0</v>
      </c>
      <c r="BT627" s="38">
        <v>0</v>
      </c>
      <c r="BU627" s="38">
        <v>0</v>
      </c>
      <c r="BV627" s="38">
        <v>0</v>
      </c>
      <c r="BW627" s="38">
        <v>0</v>
      </c>
      <c r="BX627" s="38">
        <v>0</v>
      </c>
      <c r="BY627" s="38">
        <v>0</v>
      </c>
      <c r="BZ627" s="38">
        <v>0</v>
      </c>
      <c r="CA627" s="38">
        <v>0</v>
      </c>
      <c r="CB627" s="38">
        <v>0</v>
      </c>
      <c r="CC627" s="49">
        <v>0</v>
      </c>
      <c r="CD627" s="38">
        <v>0</v>
      </c>
      <c r="CE627" s="38">
        <v>0</v>
      </c>
      <c r="CF627" s="38">
        <v>0</v>
      </c>
      <c r="CG627" s="38">
        <v>0</v>
      </c>
      <c r="CH627" s="38">
        <v>1</v>
      </c>
      <c r="CI627" s="38">
        <v>1</v>
      </c>
      <c r="CJ627" s="38">
        <v>1</v>
      </c>
      <c r="CK627" s="38">
        <v>0</v>
      </c>
      <c r="CL627" s="38">
        <v>0</v>
      </c>
      <c r="CM627" s="38">
        <v>0</v>
      </c>
      <c r="CN627" s="38">
        <v>0</v>
      </c>
      <c r="CO627" s="38">
        <v>0</v>
      </c>
      <c r="CP627" s="38">
        <v>1</v>
      </c>
      <c r="CQ627" s="38">
        <v>0</v>
      </c>
      <c r="CR627" s="38">
        <v>0</v>
      </c>
      <c r="CS627" s="38">
        <v>1</v>
      </c>
      <c r="CT627" s="38">
        <v>0</v>
      </c>
      <c r="CU627" s="38">
        <v>0</v>
      </c>
      <c r="CV627" s="38">
        <v>0</v>
      </c>
      <c r="CW627" s="50">
        <v>0</v>
      </c>
      <c r="CX627" s="38">
        <f>SUM(AA627:CW627)</f>
        <v>6</v>
      </c>
      <c r="CY627" s="38">
        <v>1</v>
      </c>
      <c r="CZ627" s="38">
        <v>1</v>
      </c>
      <c r="DA627" s="38">
        <v>0</v>
      </c>
      <c r="DB627" s="38">
        <v>0</v>
      </c>
      <c r="DC627" s="38" t="s">
        <v>3597</v>
      </c>
      <c r="DD627" s="38" t="s">
        <v>322</v>
      </c>
      <c r="DL627" s="38">
        <v>0</v>
      </c>
      <c r="DN627" s="38">
        <v>1</v>
      </c>
      <c r="DO627" s="38">
        <v>1847</v>
      </c>
      <c r="DP627" s="38" t="s">
        <v>3598</v>
      </c>
      <c r="DQ627" s="48" t="s">
        <v>3595</v>
      </c>
      <c r="DR627" s="38" t="s">
        <v>580</v>
      </c>
      <c r="DS627" s="38" t="s">
        <v>3598</v>
      </c>
    </row>
    <row r="628" spans="1:196" s="38" customFormat="1" ht="15.75" customHeight="1" x14ac:dyDescent="0.3">
      <c r="A628" s="38" t="s">
        <v>111</v>
      </c>
      <c r="B628" s="47" t="s">
        <v>3599</v>
      </c>
      <c r="C628" s="48" t="s">
        <v>8610</v>
      </c>
      <c r="F628" s="37" t="s">
        <v>122</v>
      </c>
      <c r="H628" s="546" t="s">
        <v>8574</v>
      </c>
      <c r="I628" s="38" t="s">
        <v>56</v>
      </c>
      <c r="J628" s="38" t="s">
        <v>173</v>
      </c>
      <c r="K628" s="38" t="s">
        <v>471</v>
      </c>
      <c r="M628" s="38" t="s">
        <v>274</v>
      </c>
      <c r="N628" s="38" t="s">
        <v>300</v>
      </c>
      <c r="O628" s="38" t="s">
        <v>300</v>
      </c>
      <c r="Q628" s="50"/>
      <c r="R628" s="38">
        <v>0</v>
      </c>
      <c r="S628" s="38">
        <v>0</v>
      </c>
      <c r="T628" s="38">
        <v>0</v>
      </c>
      <c r="U628" s="38">
        <v>0</v>
      </c>
      <c r="V628" s="38">
        <v>0</v>
      </c>
      <c r="W628" s="38">
        <v>1</v>
      </c>
      <c r="X628" s="38">
        <v>0</v>
      </c>
      <c r="Y628" s="38">
        <v>1</v>
      </c>
      <c r="AA628" s="38">
        <v>0</v>
      </c>
      <c r="AB628" s="38">
        <v>0</v>
      </c>
      <c r="AC628" s="38">
        <v>0</v>
      </c>
      <c r="AD628" s="38">
        <v>0</v>
      </c>
      <c r="AE628" s="38">
        <v>0</v>
      </c>
      <c r="AF628" s="38">
        <v>0</v>
      </c>
      <c r="AG628" s="38">
        <v>0</v>
      </c>
      <c r="AH628" s="38">
        <v>0</v>
      </c>
      <c r="AI628" s="38">
        <v>0</v>
      </c>
      <c r="AJ628" s="38">
        <v>0</v>
      </c>
      <c r="AK628" s="38">
        <v>0</v>
      </c>
      <c r="AL628" s="38">
        <v>0</v>
      </c>
      <c r="AM628" s="38">
        <v>0</v>
      </c>
      <c r="AN628" s="38">
        <v>0</v>
      </c>
      <c r="AO628" s="38">
        <v>0</v>
      </c>
      <c r="AP628" s="38">
        <v>0</v>
      </c>
      <c r="AQ628" s="38">
        <v>0</v>
      </c>
      <c r="AR628" s="38">
        <v>0</v>
      </c>
      <c r="AS628" s="38">
        <v>0</v>
      </c>
      <c r="AT628" s="38">
        <v>0</v>
      </c>
      <c r="AU628" s="38">
        <v>0</v>
      </c>
      <c r="AV628" s="38">
        <v>0</v>
      </c>
      <c r="AW628" s="38">
        <v>0</v>
      </c>
      <c r="AX628" s="38">
        <v>0</v>
      </c>
      <c r="AY628" s="38">
        <v>0</v>
      </c>
      <c r="AZ628" s="38">
        <v>0</v>
      </c>
      <c r="BA628" s="38">
        <v>0</v>
      </c>
      <c r="BB628" s="38">
        <v>0</v>
      </c>
      <c r="BC628" s="38">
        <v>0</v>
      </c>
      <c r="BD628" s="38">
        <v>0</v>
      </c>
      <c r="BE628" s="38">
        <v>0</v>
      </c>
      <c r="BF628" s="38">
        <v>0</v>
      </c>
      <c r="BG628" s="38">
        <v>0</v>
      </c>
      <c r="BH628" s="43">
        <v>0</v>
      </c>
      <c r="BI628" s="38">
        <v>0</v>
      </c>
      <c r="BJ628" s="43">
        <v>0</v>
      </c>
      <c r="BK628" s="38">
        <v>0</v>
      </c>
      <c r="BL628" s="43">
        <v>0</v>
      </c>
      <c r="BM628" s="38">
        <v>0</v>
      </c>
      <c r="BN628" s="38">
        <v>0</v>
      </c>
      <c r="BO628" s="38">
        <v>0</v>
      </c>
      <c r="BP628" s="38">
        <v>0</v>
      </c>
      <c r="BQ628" s="38">
        <v>0</v>
      </c>
      <c r="BR628" s="38">
        <v>0</v>
      </c>
      <c r="BS628" s="38">
        <v>0</v>
      </c>
      <c r="BT628" s="38">
        <v>0</v>
      </c>
      <c r="BU628" s="38">
        <v>0</v>
      </c>
      <c r="BV628" s="38">
        <v>0</v>
      </c>
      <c r="BW628" s="38">
        <v>0</v>
      </c>
      <c r="BX628" s="38">
        <v>0</v>
      </c>
      <c r="BY628" s="38">
        <v>0</v>
      </c>
      <c r="BZ628" s="38">
        <v>0</v>
      </c>
      <c r="CA628" s="38">
        <v>0</v>
      </c>
      <c r="CB628" s="38">
        <v>0</v>
      </c>
      <c r="CC628" s="49">
        <v>0</v>
      </c>
      <c r="CD628" s="38">
        <v>0</v>
      </c>
      <c r="CE628" s="38">
        <v>0</v>
      </c>
      <c r="CF628" s="38">
        <v>0</v>
      </c>
      <c r="CG628" s="38">
        <v>0</v>
      </c>
      <c r="CH628" s="38">
        <v>0</v>
      </c>
      <c r="CI628" s="38">
        <v>0</v>
      </c>
      <c r="CJ628" s="38">
        <v>0</v>
      </c>
      <c r="CK628" s="38">
        <v>0</v>
      </c>
      <c r="CL628" s="38">
        <v>0</v>
      </c>
      <c r="CM628" s="38">
        <v>0</v>
      </c>
      <c r="CN628" s="38">
        <v>0</v>
      </c>
      <c r="CO628" s="38">
        <v>0</v>
      </c>
      <c r="CP628" s="38">
        <v>0</v>
      </c>
      <c r="CQ628" s="38">
        <v>0</v>
      </c>
      <c r="CR628" s="38">
        <v>0</v>
      </c>
      <c r="CS628" s="38">
        <v>0</v>
      </c>
      <c r="CT628" s="38">
        <v>0</v>
      </c>
      <c r="CU628" s="38">
        <v>0</v>
      </c>
      <c r="CV628" s="38">
        <v>0</v>
      </c>
      <c r="CW628" s="50">
        <v>0</v>
      </c>
      <c r="CX628" s="38">
        <v>0</v>
      </c>
      <c r="CY628" s="38">
        <v>1</v>
      </c>
      <c r="CZ628" s="38">
        <v>0</v>
      </c>
      <c r="DA628" s="38">
        <v>0</v>
      </c>
      <c r="DB628" s="38">
        <v>0</v>
      </c>
      <c r="DC628" s="38" t="s">
        <v>8611</v>
      </c>
      <c r="DD628" s="38" t="s">
        <v>311</v>
      </c>
      <c r="DF628" s="38">
        <v>1</v>
      </c>
      <c r="DG628" s="38" t="s">
        <v>3602</v>
      </c>
      <c r="DL628" s="38">
        <v>1</v>
      </c>
      <c r="DN628" s="38">
        <v>1</v>
      </c>
      <c r="DO628" s="38">
        <v>1855</v>
      </c>
      <c r="DP628" s="38" t="s">
        <v>3603</v>
      </c>
      <c r="DQ628" s="38" t="s">
        <v>3604</v>
      </c>
      <c r="DR628" s="38">
        <v>1976</v>
      </c>
      <c r="DS628" s="38" t="s">
        <v>3605</v>
      </c>
    </row>
    <row r="629" spans="1:196" s="38" customFormat="1" ht="15.75" customHeight="1" x14ac:dyDescent="0.3">
      <c r="A629" s="38" t="s">
        <v>111</v>
      </c>
      <c r="B629" s="47" t="s">
        <v>3599</v>
      </c>
      <c r="C629" s="48" t="s">
        <v>3606</v>
      </c>
      <c r="F629" s="38" t="s">
        <v>122</v>
      </c>
      <c r="H629" s="546" t="s">
        <v>8574</v>
      </c>
      <c r="I629" s="38" t="s">
        <v>56</v>
      </c>
      <c r="J629" s="38" t="s">
        <v>173</v>
      </c>
      <c r="K629" s="38" t="s">
        <v>471</v>
      </c>
      <c r="M629" s="38" t="s">
        <v>274</v>
      </c>
      <c r="N629" s="38" t="s">
        <v>300</v>
      </c>
      <c r="O629" s="38" t="s">
        <v>299</v>
      </c>
      <c r="Q629" s="50"/>
      <c r="R629" s="38">
        <v>0</v>
      </c>
      <c r="S629" s="38">
        <v>0</v>
      </c>
      <c r="T629" s="38">
        <v>0</v>
      </c>
      <c r="U629" s="38">
        <v>0</v>
      </c>
      <c r="V629" s="38">
        <v>0</v>
      </c>
      <c r="W629" s="38">
        <v>1</v>
      </c>
      <c r="X629" s="38">
        <v>0</v>
      </c>
      <c r="Y629" s="38">
        <v>0</v>
      </c>
      <c r="AA629" s="38">
        <v>0</v>
      </c>
      <c r="AB629" s="38">
        <v>0</v>
      </c>
      <c r="AC629" s="38">
        <v>0</v>
      </c>
      <c r="AD629" s="38">
        <v>0</v>
      </c>
      <c r="AE629" s="38">
        <v>0</v>
      </c>
      <c r="AF629" s="38">
        <v>0</v>
      </c>
      <c r="AG629" s="38">
        <v>0</v>
      </c>
      <c r="AH629" s="38">
        <v>0</v>
      </c>
      <c r="AI629" s="38">
        <v>0</v>
      </c>
      <c r="AJ629" s="38">
        <v>0</v>
      </c>
      <c r="AK629" s="38">
        <v>0</v>
      </c>
      <c r="AL629" s="38">
        <v>0</v>
      </c>
      <c r="AM629" s="38">
        <v>0</v>
      </c>
      <c r="AN629" s="38">
        <v>0</v>
      </c>
      <c r="AO629" s="38">
        <v>0</v>
      </c>
      <c r="AP629" s="38">
        <v>0</v>
      </c>
      <c r="AQ629" s="38">
        <v>0</v>
      </c>
      <c r="AR629" s="38">
        <v>0</v>
      </c>
      <c r="AS629" s="38">
        <v>0</v>
      </c>
      <c r="AT629" s="38">
        <v>0</v>
      </c>
      <c r="AU629" s="38">
        <v>0</v>
      </c>
      <c r="AV629" s="38">
        <v>0</v>
      </c>
      <c r="AW629" s="38">
        <v>0</v>
      </c>
      <c r="AX629" s="38">
        <v>0</v>
      </c>
      <c r="AY629" s="38">
        <v>0</v>
      </c>
      <c r="AZ629" s="38">
        <v>0</v>
      </c>
      <c r="BA629" s="38">
        <v>0</v>
      </c>
      <c r="BB629" s="38">
        <v>0</v>
      </c>
      <c r="BC629" s="38">
        <v>0</v>
      </c>
      <c r="BD629" s="38">
        <v>0</v>
      </c>
      <c r="BE629" s="38">
        <v>0</v>
      </c>
      <c r="BF629" s="38">
        <v>0</v>
      </c>
      <c r="BG629" s="38">
        <v>0</v>
      </c>
      <c r="BH629" s="43">
        <v>0</v>
      </c>
      <c r="BI629" s="38">
        <v>0</v>
      </c>
      <c r="BJ629" s="43">
        <v>0</v>
      </c>
      <c r="BK629" s="38">
        <v>0</v>
      </c>
      <c r="BL629" s="43">
        <v>0</v>
      </c>
      <c r="BM629" s="38">
        <v>0</v>
      </c>
      <c r="BN629" s="38">
        <v>0</v>
      </c>
      <c r="BO629" s="38">
        <v>0</v>
      </c>
      <c r="BP629" s="38">
        <v>0</v>
      </c>
      <c r="BQ629" s="38">
        <v>0</v>
      </c>
      <c r="BR629" s="38">
        <v>0</v>
      </c>
      <c r="BS629" s="38">
        <v>0</v>
      </c>
      <c r="BT629" s="38">
        <v>0</v>
      </c>
      <c r="BU629" s="38">
        <v>0</v>
      </c>
      <c r="BV629" s="38">
        <v>0</v>
      </c>
      <c r="BW629" s="38">
        <v>0</v>
      </c>
      <c r="BX629" s="38">
        <v>0</v>
      </c>
      <c r="BY629" s="38">
        <v>0</v>
      </c>
      <c r="BZ629" s="38">
        <v>0</v>
      </c>
      <c r="CA629" s="38">
        <v>0</v>
      </c>
      <c r="CB629" s="38">
        <v>0</v>
      </c>
      <c r="CC629" s="49">
        <v>0</v>
      </c>
      <c r="CD629" s="38">
        <v>0</v>
      </c>
      <c r="CE629" s="38">
        <v>0</v>
      </c>
      <c r="CF629" s="38">
        <v>0</v>
      </c>
      <c r="CG629" s="38">
        <v>0</v>
      </c>
      <c r="CH629" s="38">
        <v>0</v>
      </c>
      <c r="CI629" s="38">
        <v>0</v>
      </c>
      <c r="CJ629" s="38">
        <v>0</v>
      </c>
      <c r="CK629" s="38">
        <v>0</v>
      </c>
      <c r="CL629" s="38">
        <v>0</v>
      </c>
      <c r="CM629" s="38">
        <v>0</v>
      </c>
      <c r="CN629" s="38">
        <v>0</v>
      </c>
      <c r="CO629" s="38">
        <v>0</v>
      </c>
      <c r="CP629" s="38">
        <v>0</v>
      </c>
      <c r="CQ629" s="38">
        <v>0</v>
      </c>
      <c r="CR629" s="38">
        <v>0</v>
      </c>
      <c r="CS629" s="38">
        <v>0</v>
      </c>
      <c r="CT629" s="38">
        <v>0</v>
      </c>
      <c r="CU629" s="38">
        <v>0</v>
      </c>
      <c r="CV629" s="38">
        <v>0</v>
      </c>
      <c r="CW629" s="50">
        <v>0</v>
      </c>
      <c r="CX629" s="38">
        <v>0</v>
      </c>
      <c r="CY629" s="38">
        <v>1</v>
      </c>
      <c r="CZ629" s="38">
        <v>0</v>
      </c>
      <c r="DA629" s="38">
        <v>0</v>
      </c>
      <c r="DB629" s="38">
        <v>0</v>
      </c>
      <c r="DC629" s="38" t="s">
        <v>1415</v>
      </c>
      <c r="DD629" s="38" t="s">
        <v>311</v>
      </c>
      <c r="DF629" s="38">
        <v>1</v>
      </c>
      <c r="DL629" s="38">
        <v>0</v>
      </c>
      <c r="DN629" s="38">
        <v>1</v>
      </c>
      <c r="DO629" s="38">
        <v>1976</v>
      </c>
      <c r="DP629" s="38" t="s">
        <v>3607</v>
      </c>
      <c r="DQ629" s="48" t="s">
        <v>3606</v>
      </c>
      <c r="DR629" s="38" t="s">
        <v>580</v>
      </c>
      <c r="DS629" s="38" t="s">
        <v>3607</v>
      </c>
    </row>
    <row r="630" spans="1:196" s="38" customFormat="1" ht="15.75" customHeight="1" x14ac:dyDescent="0.3">
      <c r="A630" s="38" t="s">
        <v>111</v>
      </c>
      <c r="B630" s="47" t="s">
        <v>3599</v>
      </c>
      <c r="C630" s="48" t="s">
        <v>3608</v>
      </c>
      <c r="F630" s="38" t="s">
        <v>122</v>
      </c>
      <c r="H630" s="546" t="s">
        <v>8574</v>
      </c>
      <c r="I630" s="38" t="s">
        <v>56</v>
      </c>
      <c r="J630" s="38" t="s">
        <v>173</v>
      </c>
      <c r="K630" s="38" t="s">
        <v>471</v>
      </c>
      <c r="M630" s="38" t="s">
        <v>274</v>
      </c>
      <c r="N630" s="38" t="s">
        <v>300</v>
      </c>
      <c r="O630" s="38" t="s">
        <v>300</v>
      </c>
      <c r="Q630" s="50"/>
      <c r="R630" s="38">
        <v>0</v>
      </c>
      <c r="S630" s="38">
        <v>0</v>
      </c>
      <c r="T630" s="38">
        <v>0</v>
      </c>
      <c r="U630" s="38">
        <v>0</v>
      </c>
      <c r="V630" s="38">
        <v>0</v>
      </c>
      <c r="W630" s="38">
        <v>1</v>
      </c>
      <c r="X630" s="38">
        <v>0</v>
      </c>
      <c r="Y630" s="38">
        <v>0</v>
      </c>
      <c r="AA630" s="38">
        <v>0</v>
      </c>
      <c r="AB630" s="38">
        <v>0</v>
      </c>
      <c r="AC630" s="38">
        <v>0</v>
      </c>
      <c r="AD630" s="38">
        <v>0</v>
      </c>
      <c r="AE630" s="38">
        <v>0</v>
      </c>
      <c r="AF630" s="38">
        <v>0</v>
      </c>
      <c r="AG630" s="38">
        <v>0</v>
      </c>
      <c r="AH630" s="38">
        <v>0</v>
      </c>
      <c r="AI630" s="38">
        <v>0</v>
      </c>
      <c r="AJ630" s="38">
        <v>0</v>
      </c>
      <c r="AK630" s="38">
        <v>0</v>
      </c>
      <c r="AL630" s="38">
        <v>0</v>
      </c>
      <c r="AM630" s="38">
        <v>0</v>
      </c>
      <c r="AN630" s="38">
        <v>0</v>
      </c>
      <c r="AO630" s="38">
        <v>0</v>
      </c>
      <c r="AP630" s="38">
        <v>0</v>
      </c>
      <c r="AQ630" s="38">
        <v>0</v>
      </c>
      <c r="AR630" s="38">
        <v>0</v>
      </c>
      <c r="AS630" s="38">
        <v>0</v>
      </c>
      <c r="AT630" s="38">
        <v>0</v>
      </c>
      <c r="AU630" s="38">
        <v>0</v>
      </c>
      <c r="AV630" s="38">
        <v>0</v>
      </c>
      <c r="AW630" s="38">
        <v>0</v>
      </c>
      <c r="AX630" s="38">
        <v>0</v>
      </c>
      <c r="AY630" s="38">
        <v>0</v>
      </c>
      <c r="AZ630" s="38">
        <v>0</v>
      </c>
      <c r="BA630" s="38">
        <v>0</v>
      </c>
      <c r="BB630" s="38">
        <v>0</v>
      </c>
      <c r="BC630" s="38">
        <v>0</v>
      </c>
      <c r="BD630" s="38">
        <v>0</v>
      </c>
      <c r="BE630" s="38">
        <v>0</v>
      </c>
      <c r="BF630" s="38">
        <v>0</v>
      </c>
      <c r="BG630" s="38">
        <v>0</v>
      </c>
      <c r="BH630" s="43">
        <v>0</v>
      </c>
      <c r="BI630" s="38">
        <v>0</v>
      </c>
      <c r="BJ630" s="43">
        <v>0</v>
      </c>
      <c r="BK630" s="38">
        <v>0</v>
      </c>
      <c r="BL630" s="43">
        <v>0</v>
      </c>
      <c r="BM630" s="38">
        <v>0</v>
      </c>
      <c r="BN630" s="38">
        <v>0</v>
      </c>
      <c r="BO630" s="38">
        <v>0</v>
      </c>
      <c r="BP630" s="38">
        <v>0</v>
      </c>
      <c r="BQ630" s="38">
        <v>0</v>
      </c>
      <c r="BR630" s="38">
        <v>0</v>
      </c>
      <c r="BS630" s="38">
        <v>0</v>
      </c>
      <c r="BT630" s="38">
        <v>0</v>
      </c>
      <c r="BU630" s="38">
        <v>0</v>
      </c>
      <c r="BV630" s="38">
        <v>0</v>
      </c>
      <c r="BW630" s="38">
        <v>0</v>
      </c>
      <c r="BX630" s="38">
        <v>0</v>
      </c>
      <c r="BY630" s="38">
        <v>0</v>
      </c>
      <c r="BZ630" s="38">
        <v>0</v>
      </c>
      <c r="CA630" s="38">
        <v>0</v>
      </c>
      <c r="CB630" s="38">
        <v>0</v>
      </c>
      <c r="CC630" s="49">
        <v>0</v>
      </c>
      <c r="CD630" s="38">
        <v>0</v>
      </c>
      <c r="CE630" s="38">
        <v>0</v>
      </c>
      <c r="CF630" s="38">
        <v>0</v>
      </c>
      <c r="CG630" s="38">
        <v>0</v>
      </c>
      <c r="CH630" s="38">
        <v>0</v>
      </c>
      <c r="CI630" s="38">
        <v>0</v>
      </c>
      <c r="CJ630" s="38">
        <v>0</v>
      </c>
      <c r="CK630" s="38">
        <v>0</v>
      </c>
      <c r="CL630" s="38">
        <v>0</v>
      </c>
      <c r="CM630" s="38">
        <v>0</v>
      </c>
      <c r="CN630" s="38">
        <v>0</v>
      </c>
      <c r="CO630" s="38">
        <v>0</v>
      </c>
      <c r="CP630" s="38">
        <v>0</v>
      </c>
      <c r="CQ630" s="38">
        <v>0</v>
      </c>
      <c r="CR630" s="38">
        <v>0</v>
      </c>
      <c r="CS630" s="38">
        <v>0</v>
      </c>
      <c r="CT630" s="38">
        <v>0</v>
      </c>
      <c r="CU630" s="38">
        <v>0</v>
      </c>
      <c r="CV630" s="38">
        <v>0</v>
      </c>
      <c r="CW630" s="50">
        <v>0</v>
      </c>
      <c r="CX630" s="38">
        <v>0</v>
      </c>
      <c r="CY630" s="38">
        <v>1</v>
      </c>
      <c r="CZ630" s="38">
        <v>0</v>
      </c>
      <c r="DA630" s="38">
        <v>0</v>
      </c>
      <c r="DB630" s="38">
        <v>0</v>
      </c>
      <c r="DC630" s="38" t="s">
        <v>704</v>
      </c>
      <c r="DD630" s="38" t="s">
        <v>311</v>
      </c>
      <c r="DF630" s="38">
        <v>1</v>
      </c>
      <c r="DL630" s="38">
        <v>0</v>
      </c>
      <c r="DN630" s="38">
        <v>1</v>
      </c>
      <c r="DO630" s="38">
        <v>1976</v>
      </c>
      <c r="DP630" s="38" t="s">
        <v>3609</v>
      </c>
      <c r="DQ630" s="48" t="s">
        <v>3608</v>
      </c>
      <c r="DR630" s="38" t="s">
        <v>580</v>
      </c>
      <c r="DS630" s="38" t="s">
        <v>3609</v>
      </c>
    </row>
    <row r="631" spans="1:196" s="38" customFormat="1" ht="15.75" customHeight="1" x14ac:dyDescent="0.3">
      <c r="A631" s="85" t="s">
        <v>174</v>
      </c>
      <c r="B631" s="86" t="s">
        <v>3610</v>
      </c>
      <c r="C631" s="94" t="s">
        <v>3611</v>
      </c>
      <c r="D631" s="86" t="s">
        <v>3612</v>
      </c>
      <c r="E631" s="86"/>
      <c r="F631" s="86" t="s">
        <v>122</v>
      </c>
      <c r="G631" s="86"/>
      <c r="H631" s="86" t="s">
        <v>454</v>
      </c>
      <c r="I631" s="86" t="s">
        <v>56</v>
      </c>
      <c r="J631" s="86" t="s">
        <v>455</v>
      </c>
      <c r="K631" s="86" t="s">
        <v>269</v>
      </c>
      <c r="L631" s="86"/>
      <c r="M631" s="86" t="s">
        <v>272</v>
      </c>
      <c r="N631" s="86"/>
      <c r="O631" s="86" t="s">
        <v>299</v>
      </c>
      <c r="P631" s="86" t="s">
        <v>3613</v>
      </c>
      <c r="Q631" s="87" t="s">
        <v>457</v>
      </c>
      <c r="R631" s="86">
        <v>0</v>
      </c>
      <c r="S631" s="86">
        <v>0</v>
      </c>
      <c r="T631" s="86">
        <v>0</v>
      </c>
      <c r="U631" s="86">
        <v>0</v>
      </c>
      <c r="V631" s="86">
        <v>0</v>
      </c>
      <c r="W631" s="86">
        <v>0</v>
      </c>
      <c r="X631" s="86">
        <v>0</v>
      </c>
      <c r="Y631" s="86">
        <v>0</v>
      </c>
      <c r="Z631" s="86"/>
      <c r="AA631" s="86">
        <v>0</v>
      </c>
      <c r="AB631" s="86">
        <v>0</v>
      </c>
      <c r="AC631" s="86">
        <v>0</v>
      </c>
      <c r="AD631" s="86">
        <v>0</v>
      </c>
      <c r="AE631" s="86">
        <v>0</v>
      </c>
      <c r="AF631" s="86">
        <v>0</v>
      </c>
      <c r="AG631" s="86">
        <v>0</v>
      </c>
      <c r="AH631" s="86">
        <v>0</v>
      </c>
      <c r="AI631" s="86">
        <v>0</v>
      </c>
      <c r="AJ631" s="86">
        <v>0</v>
      </c>
      <c r="AK631" s="86">
        <v>0</v>
      </c>
      <c r="AL631" s="86">
        <v>0</v>
      </c>
      <c r="AM631" s="86">
        <v>0</v>
      </c>
      <c r="AN631" s="86">
        <v>0</v>
      </c>
      <c r="AO631" s="86">
        <v>0</v>
      </c>
      <c r="AP631" s="86">
        <v>0</v>
      </c>
      <c r="AQ631" s="86">
        <v>0</v>
      </c>
      <c r="AR631" s="86">
        <v>0</v>
      </c>
      <c r="AS631" s="86">
        <v>0</v>
      </c>
      <c r="AT631" s="86">
        <v>0</v>
      </c>
      <c r="AU631" s="86">
        <v>0</v>
      </c>
      <c r="AV631" s="86">
        <v>0</v>
      </c>
      <c r="AW631" s="86">
        <v>0</v>
      </c>
      <c r="AX631" s="86">
        <v>0</v>
      </c>
      <c r="AY631" s="86">
        <v>0</v>
      </c>
      <c r="AZ631" s="86">
        <v>0</v>
      </c>
      <c r="BA631" s="86">
        <v>0</v>
      </c>
      <c r="BB631" s="86">
        <v>0</v>
      </c>
      <c r="BC631" s="86">
        <v>0</v>
      </c>
      <c r="BD631" s="86">
        <v>0</v>
      </c>
      <c r="BE631" s="86">
        <v>0</v>
      </c>
      <c r="BF631" s="86">
        <v>0</v>
      </c>
      <c r="BG631" s="86">
        <v>0</v>
      </c>
      <c r="BH631" s="43">
        <v>0</v>
      </c>
      <c r="BI631" s="86">
        <v>0</v>
      </c>
      <c r="BJ631" s="43">
        <v>0</v>
      </c>
      <c r="BK631" s="86">
        <v>0</v>
      </c>
      <c r="BL631" s="43">
        <v>0</v>
      </c>
      <c r="BM631" s="86">
        <v>0</v>
      </c>
      <c r="BN631" s="86">
        <v>0</v>
      </c>
      <c r="BO631" s="86">
        <v>0</v>
      </c>
      <c r="BP631" s="86">
        <v>0</v>
      </c>
      <c r="BQ631" s="86">
        <v>0</v>
      </c>
      <c r="BR631" s="86">
        <v>0</v>
      </c>
      <c r="BS631" s="86">
        <v>0</v>
      </c>
      <c r="BT631" s="86">
        <v>0</v>
      </c>
      <c r="BU631" s="86">
        <v>0</v>
      </c>
      <c r="BV631" s="86">
        <v>0</v>
      </c>
      <c r="BW631" s="86">
        <v>0</v>
      </c>
      <c r="BX631" s="86">
        <v>0</v>
      </c>
      <c r="BY631" s="86">
        <v>0</v>
      </c>
      <c r="BZ631" s="86">
        <v>0</v>
      </c>
      <c r="CA631" s="86">
        <v>0</v>
      </c>
      <c r="CB631" s="86">
        <v>0</v>
      </c>
      <c r="CC631" s="88">
        <v>0</v>
      </c>
      <c r="CD631" s="86">
        <v>0</v>
      </c>
      <c r="CE631" s="86">
        <v>0</v>
      </c>
      <c r="CF631" s="86">
        <v>0</v>
      </c>
      <c r="CG631" s="86">
        <v>0</v>
      </c>
      <c r="CH631" s="86">
        <v>0</v>
      </c>
      <c r="CI631" s="86">
        <v>0</v>
      </c>
      <c r="CJ631" s="86">
        <v>0</v>
      </c>
      <c r="CK631" s="86">
        <v>0</v>
      </c>
      <c r="CL631" s="86">
        <v>0</v>
      </c>
      <c r="CM631" s="86">
        <v>0</v>
      </c>
      <c r="CN631" s="86">
        <v>0</v>
      </c>
      <c r="CO631" s="86">
        <v>0</v>
      </c>
      <c r="CP631" s="86">
        <v>1</v>
      </c>
      <c r="CQ631" s="86">
        <v>0</v>
      </c>
      <c r="CR631" s="86">
        <v>0</v>
      </c>
      <c r="CS631" s="86">
        <v>0</v>
      </c>
      <c r="CT631" s="86">
        <v>0</v>
      </c>
      <c r="CU631" s="86">
        <v>0</v>
      </c>
      <c r="CV631" s="86">
        <v>0</v>
      </c>
      <c r="CW631" s="87">
        <v>0</v>
      </c>
      <c r="CX631" s="86">
        <v>1</v>
      </c>
      <c r="CY631" s="86">
        <v>0</v>
      </c>
      <c r="CZ631" s="86">
        <v>1</v>
      </c>
      <c r="DA631" s="86">
        <v>0</v>
      </c>
      <c r="DB631" s="86">
        <v>0</v>
      </c>
      <c r="DC631" s="86" t="s">
        <v>458</v>
      </c>
      <c r="DD631" s="86" t="s">
        <v>306</v>
      </c>
      <c r="DE631" s="86"/>
      <c r="DF631" s="86"/>
      <c r="DG631" s="86"/>
      <c r="DH631" s="86"/>
      <c r="DI631" s="86"/>
      <c r="DJ631" s="86"/>
      <c r="DK631" s="86"/>
      <c r="DL631" s="86">
        <v>0</v>
      </c>
      <c r="DM631" s="86"/>
      <c r="DN631" s="86">
        <v>1</v>
      </c>
      <c r="DO631" s="86" t="s">
        <v>580</v>
      </c>
      <c r="DP631" s="86" t="s">
        <v>580</v>
      </c>
      <c r="DQ631" s="86" t="s">
        <v>580</v>
      </c>
      <c r="DR631" s="86" t="s">
        <v>580</v>
      </c>
      <c r="DS631" s="86" t="s">
        <v>580</v>
      </c>
    </row>
    <row r="632" spans="1:196" s="38" customFormat="1" ht="15.75" customHeight="1" x14ac:dyDescent="0.3">
      <c r="A632" s="38" t="s">
        <v>113</v>
      </c>
      <c r="B632" s="47" t="s">
        <v>3614</v>
      </c>
      <c r="C632" s="48" t="s">
        <v>3615</v>
      </c>
      <c r="F632" s="38" t="s">
        <v>122</v>
      </c>
      <c r="H632" s="546" t="s">
        <v>8574</v>
      </c>
      <c r="I632" s="38" t="s">
        <v>56</v>
      </c>
      <c r="J632" s="38" t="s">
        <v>173</v>
      </c>
      <c r="K632" s="38" t="s">
        <v>471</v>
      </c>
      <c r="M632" s="38" t="s">
        <v>272</v>
      </c>
      <c r="N632" s="38" t="s">
        <v>299</v>
      </c>
      <c r="O632" s="38" t="s">
        <v>299</v>
      </c>
      <c r="Q632" s="50"/>
      <c r="R632" s="38">
        <v>0</v>
      </c>
      <c r="S632" s="38">
        <v>0</v>
      </c>
      <c r="T632" s="38">
        <v>0</v>
      </c>
      <c r="U632" s="38">
        <v>0</v>
      </c>
      <c r="V632" s="38">
        <v>0</v>
      </c>
      <c r="W632" s="38">
        <v>1</v>
      </c>
      <c r="X632" s="38">
        <v>0</v>
      </c>
      <c r="Y632" s="38">
        <v>1</v>
      </c>
      <c r="AA632" s="38">
        <v>0</v>
      </c>
      <c r="AB632" s="38">
        <v>0</v>
      </c>
      <c r="AC632" s="38">
        <v>0</v>
      </c>
      <c r="AD632" s="38">
        <v>0</v>
      </c>
      <c r="AE632" s="38">
        <v>0</v>
      </c>
      <c r="AF632" s="38">
        <v>0</v>
      </c>
      <c r="AG632" s="38">
        <v>0</v>
      </c>
      <c r="AH632" s="38">
        <v>0</v>
      </c>
      <c r="AI632" s="38">
        <v>0</v>
      </c>
      <c r="AJ632" s="38">
        <v>0</v>
      </c>
      <c r="AK632" s="38">
        <v>0</v>
      </c>
      <c r="AL632" s="38">
        <v>0</v>
      </c>
      <c r="AM632" s="38">
        <v>0</v>
      </c>
      <c r="AN632" s="38">
        <v>0</v>
      </c>
      <c r="AO632" s="38">
        <v>0</v>
      </c>
      <c r="AP632" s="38">
        <v>0</v>
      </c>
      <c r="AQ632" s="38">
        <v>0</v>
      </c>
      <c r="AR632" s="38">
        <v>0</v>
      </c>
      <c r="AS632" s="38">
        <v>0</v>
      </c>
      <c r="AT632" s="38">
        <v>0</v>
      </c>
      <c r="AU632" s="38">
        <v>0</v>
      </c>
      <c r="AV632" s="38">
        <v>0</v>
      </c>
      <c r="AW632" s="38">
        <v>0</v>
      </c>
      <c r="AX632" s="38">
        <v>0</v>
      </c>
      <c r="AY632" s="38">
        <v>0</v>
      </c>
      <c r="AZ632" s="38">
        <v>0</v>
      </c>
      <c r="BA632" s="38">
        <v>0</v>
      </c>
      <c r="BB632" s="38">
        <v>0</v>
      </c>
      <c r="BC632" s="38">
        <v>0</v>
      </c>
      <c r="BD632" s="38">
        <v>0</v>
      </c>
      <c r="BE632" s="38">
        <v>0</v>
      </c>
      <c r="BF632" s="38">
        <v>0</v>
      </c>
      <c r="BG632" s="38">
        <v>0</v>
      </c>
      <c r="BH632" s="43">
        <v>0</v>
      </c>
      <c r="BI632" s="38">
        <v>0</v>
      </c>
      <c r="BJ632" s="43">
        <v>0</v>
      </c>
      <c r="BK632" s="38">
        <v>0</v>
      </c>
      <c r="BL632" s="43">
        <v>0</v>
      </c>
      <c r="BM632" s="38">
        <v>0</v>
      </c>
      <c r="BN632" s="38">
        <v>0</v>
      </c>
      <c r="BO632" s="38">
        <v>0</v>
      </c>
      <c r="BP632" s="38">
        <v>0</v>
      </c>
      <c r="BQ632" s="38">
        <v>0</v>
      </c>
      <c r="BR632" s="38">
        <v>0</v>
      </c>
      <c r="BS632" s="38">
        <v>0</v>
      </c>
      <c r="BT632" s="38">
        <v>0</v>
      </c>
      <c r="BU632" s="38">
        <v>0</v>
      </c>
      <c r="BV632" s="38">
        <v>0</v>
      </c>
      <c r="BW632" s="38">
        <v>0</v>
      </c>
      <c r="BX632" s="38">
        <v>0</v>
      </c>
      <c r="BY632" s="38">
        <v>0</v>
      </c>
      <c r="BZ632" s="38">
        <v>0</v>
      </c>
      <c r="CA632" s="38">
        <v>0</v>
      </c>
      <c r="CB632" s="38">
        <v>0</v>
      </c>
      <c r="CC632" s="49">
        <v>0</v>
      </c>
      <c r="CD632" s="38">
        <v>0</v>
      </c>
      <c r="CE632" s="38">
        <v>0</v>
      </c>
      <c r="CF632" s="38">
        <v>0</v>
      </c>
      <c r="CG632" s="38">
        <v>0</v>
      </c>
      <c r="CH632" s="38">
        <v>0</v>
      </c>
      <c r="CI632" s="38">
        <v>0</v>
      </c>
      <c r="CJ632" s="38">
        <v>0</v>
      </c>
      <c r="CK632" s="38">
        <v>0</v>
      </c>
      <c r="CL632" s="38">
        <v>0</v>
      </c>
      <c r="CM632" s="38">
        <v>0</v>
      </c>
      <c r="CN632" s="38">
        <v>0</v>
      </c>
      <c r="CO632" s="38">
        <v>0</v>
      </c>
      <c r="CP632" s="38">
        <v>0</v>
      </c>
      <c r="CQ632" s="38">
        <v>0</v>
      </c>
      <c r="CR632" s="38">
        <v>0</v>
      </c>
      <c r="CS632" s="38">
        <v>0</v>
      </c>
      <c r="CT632" s="38">
        <v>0</v>
      </c>
      <c r="CU632" s="38">
        <v>0</v>
      </c>
      <c r="CV632" s="38">
        <v>0</v>
      </c>
      <c r="CW632" s="50">
        <v>0</v>
      </c>
      <c r="CX632" s="38">
        <v>0</v>
      </c>
      <c r="CY632" s="38">
        <v>1</v>
      </c>
      <c r="CZ632" s="38">
        <v>0</v>
      </c>
      <c r="DA632" s="38">
        <v>0</v>
      </c>
      <c r="DB632" s="38">
        <v>0</v>
      </c>
      <c r="DC632" s="38" t="s">
        <v>1827</v>
      </c>
      <c r="DD632" s="38" t="s">
        <v>311</v>
      </c>
      <c r="DF632" s="38">
        <v>1</v>
      </c>
      <c r="DG632" s="38" t="s">
        <v>3617</v>
      </c>
      <c r="DL632" s="38">
        <v>1</v>
      </c>
      <c r="DM632" s="38" t="s">
        <v>595</v>
      </c>
      <c r="DN632" s="38">
        <v>1</v>
      </c>
      <c r="DO632" s="38">
        <v>1993</v>
      </c>
      <c r="DP632" s="38" t="s">
        <v>3618</v>
      </c>
      <c r="DQ632" s="38" t="s">
        <v>3615</v>
      </c>
      <c r="DR632" s="38" t="s">
        <v>580</v>
      </c>
      <c r="DS632" s="38" t="s">
        <v>3618</v>
      </c>
    </row>
    <row r="633" spans="1:196" s="38" customFormat="1" ht="15.75" customHeight="1" x14ac:dyDescent="0.3">
      <c r="A633" s="38" t="s">
        <v>113</v>
      </c>
      <c r="B633" s="47" t="s">
        <v>3614</v>
      </c>
      <c r="C633" s="48" t="s">
        <v>3619</v>
      </c>
      <c r="F633" s="38" t="s">
        <v>91</v>
      </c>
      <c r="H633" s="38" t="s">
        <v>454</v>
      </c>
      <c r="I633" s="38" t="s">
        <v>56</v>
      </c>
      <c r="J633" s="38" t="s">
        <v>213</v>
      </c>
      <c r="K633" s="38" t="s">
        <v>471</v>
      </c>
      <c r="M633" s="38" t="s">
        <v>272</v>
      </c>
      <c r="O633" s="38" t="s">
        <v>300</v>
      </c>
      <c r="P633" s="38" t="s">
        <v>3620</v>
      </c>
      <c r="Q633" s="50" t="s">
        <v>3621</v>
      </c>
      <c r="R633" s="38">
        <v>0</v>
      </c>
      <c r="S633" s="38">
        <v>0</v>
      </c>
      <c r="T633" s="38">
        <v>0</v>
      </c>
      <c r="U633" s="38">
        <v>0</v>
      </c>
      <c r="V633" s="38">
        <v>0</v>
      </c>
      <c r="W633" s="38">
        <v>0</v>
      </c>
      <c r="X633" s="38">
        <v>0</v>
      </c>
      <c r="Y633" s="38">
        <v>0</v>
      </c>
      <c r="AA633" s="38">
        <v>0</v>
      </c>
      <c r="AB633" s="38">
        <v>0</v>
      </c>
      <c r="AC633" s="38">
        <v>0</v>
      </c>
      <c r="AD633" s="38">
        <v>0</v>
      </c>
      <c r="AE633" s="38">
        <v>0</v>
      </c>
      <c r="AF633" s="38">
        <v>0</v>
      </c>
      <c r="AG633" s="38">
        <v>0</v>
      </c>
      <c r="AH633" s="38">
        <v>0</v>
      </c>
      <c r="AI633" s="38">
        <v>0</v>
      </c>
      <c r="AJ633" s="38">
        <v>0</v>
      </c>
      <c r="AK633" s="38">
        <v>0</v>
      </c>
      <c r="AL633" s="38">
        <v>0</v>
      </c>
      <c r="AM633" s="38">
        <v>0</v>
      </c>
      <c r="AN633" s="38">
        <v>0</v>
      </c>
      <c r="AO633" s="38">
        <v>0</v>
      </c>
      <c r="AP633" s="38">
        <v>0</v>
      </c>
      <c r="AQ633" s="38">
        <v>1</v>
      </c>
      <c r="AR633" s="38">
        <v>0</v>
      </c>
      <c r="AS633" s="38">
        <v>0</v>
      </c>
      <c r="AT633" s="38">
        <v>1</v>
      </c>
      <c r="AU633" s="38">
        <v>0</v>
      </c>
      <c r="AV633" s="38">
        <v>0</v>
      </c>
      <c r="AW633" s="38">
        <v>0</v>
      </c>
      <c r="AX633" s="38">
        <v>0</v>
      </c>
      <c r="AY633" s="38">
        <v>0</v>
      </c>
      <c r="AZ633" s="38">
        <v>1</v>
      </c>
      <c r="BA633" s="38">
        <v>1</v>
      </c>
      <c r="BB633" s="38">
        <v>0</v>
      </c>
      <c r="BC633" s="38">
        <v>0</v>
      </c>
      <c r="BD633" s="38">
        <v>0</v>
      </c>
      <c r="BE633" s="38">
        <v>0</v>
      </c>
      <c r="BF633" s="38">
        <v>0</v>
      </c>
      <c r="BG633" s="38">
        <v>0</v>
      </c>
      <c r="BH633" s="43">
        <v>0</v>
      </c>
      <c r="BI633" s="38">
        <v>0</v>
      </c>
      <c r="BJ633" s="43">
        <v>0</v>
      </c>
      <c r="BK633" s="38">
        <v>0</v>
      </c>
      <c r="BL633" s="43">
        <v>0</v>
      </c>
      <c r="BM633" s="38">
        <v>0</v>
      </c>
      <c r="BN633" s="38">
        <v>0</v>
      </c>
      <c r="BO633" s="38">
        <v>0</v>
      </c>
      <c r="BP633" s="38">
        <v>0</v>
      </c>
      <c r="BQ633" s="38">
        <v>0</v>
      </c>
      <c r="BR633" s="38">
        <v>0</v>
      </c>
      <c r="BS633" s="38">
        <v>0</v>
      </c>
      <c r="BT633" s="38">
        <v>0</v>
      </c>
      <c r="BU633" s="38">
        <v>0</v>
      </c>
      <c r="BV633" s="38">
        <v>0</v>
      </c>
      <c r="BW633" s="38">
        <v>0</v>
      </c>
      <c r="BX633" s="38">
        <v>0</v>
      </c>
      <c r="BY633" s="38">
        <v>0</v>
      </c>
      <c r="BZ633" s="38">
        <v>0</v>
      </c>
      <c r="CA633" s="38">
        <v>0</v>
      </c>
      <c r="CB633" s="38">
        <v>0</v>
      </c>
      <c r="CC633" s="49">
        <v>0</v>
      </c>
      <c r="CD633" s="38">
        <v>0</v>
      </c>
      <c r="CE633" s="38">
        <v>0</v>
      </c>
      <c r="CF633" s="38">
        <v>0</v>
      </c>
      <c r="CG633" s="38">
        <v>0</v>
      </c>
      <c r="CH633" s="38">
        <v>0</v>
      </c>
      <c r="CI633" s="38">
        <v>0</v>
      </c>
      <c r="CJ633" s="38">
        <v>0</v>
      </c>
      <c r="CK633" s="38">
        <v>0</v>
      </c>
      <c r="CL633" s="38">
        <v>0</v>
      </c>
      <c r="CM633" s="38">
        <v>0</v>
      </c>
      <c r="CN633" s="38">
        <v>0</v>
      </c>
      <c r="CO633" s="38">
        <v>0</v>
      </c>
      <c r="CP633" s="38">
        <v>0</v>
      </c>
      <c r="CQ633" s="38">
        <v>0</v>
      </c>
      <c r="CR633" s="38">
        <v>0</v>
      </c>
      <c r="CS633" s="38">
        <v>0</v>
      </c>
      <c r="CT633" s="38">
        <v>0</v>
      </c>
      <c r="CU633" s="38">
        <v>0</v>
      </c>
      <c r="CV633" s="38">
        <v>0</v>
      </c>
      <c r="CW633" s="50">
        <v>0</v>
      </c>
      <c r="CX633" s="38">
        <f>SUM(AA633:CW633)</f>
        <v>4</v>
      </c>
      <c r="CY633" s="38">
        <v>1</v>
      </c>
      <c r="CZ633" s="38">
        <v>0</v>
      </c>
      <c r="DA633" s="38">
        <v>0</v>
      </c>
      <c r="DB633" s="38">
        <v>0</v>
      </c>
      <c r="DC633" s="38" t="s">
        <v>3622</v>
      </c>
      <c r="DD633" s="38" t="s">
        <v>309</v>
      </c>
      <c r="DG633" s="38" t="s">
        <v>483</v>
      </c>
      <c r="DH633" s="38" t="s">
        <v>1216</v>
      </c>
      <c r="DI633" s="38">
        <v>1</v>
      </c>
      <c r="DJ633" s="38" t="s">
        <v>484</v>
      </c>
      <c r="DL633" s="38">
        <v>1</v>
      </c>
      <c r="DN633" s="38">
        <v>1</v>
      </c>
      <c r="DO633" s="38">
        <v>1961</v>
      </c>
      <c r="DP633" s="38" t="s">
        <v>3623</v>
      </c>
      <c r="DQ633" s="48" t="s">
        <v>3619</v>
      </c>
      <c r="DR633" s="38" t="s">
        <v>580</v>
      </c>
      <c r="DS633" s="38" t="s">
        <v>3623</v>
      </c>
    </row>
    <row r="634" spans="1:196" s="38" customFormat="1" ht="15.75" customHeight="1" x14ac:dyDescent="0.3">
      <c r="A634" s="38" t="s">
        <v>32</v>
      </c>
      <c r="B634" s="47" t="s">
        <v>3624</v>
      </c>
      <c r="C634" s="48" t="s">
        <v>3625</v>
      </c>
      <c r="F634" s="38" t="s">
        <v>122</v>
      </c>
      <c r="H634" s="38" t="s">
        <v>454</v>
      </c>
      <c r="I634" s="38" t="s">
        <v>56</v>
      </c>
      <c r="J634" s="38" t="s">
        <v>173</v>
      </c>
      <c r="K634" s="38" t="s">
        <v>471</v>
      </c>
      <c r="M634" s="38" t="s">
        <v>272</v>
      </c>
      <c r="O634" s="38" t="s">
        <v>299</v>
      </c>
      <c r="Q634" s="50" t="s">
        <v>3626</v>
      </c>
      <c r="R634" s="38">
        <v>0</v>
      </c>
      <c r="S634" s="38">
        <v>0</v>
      </c>
      <c r="T634" s="38">
        <v>0</v>
      </c>
      <c r="U634" s="38">
        <v>0</v>
      </c>
      <c r="V634" s="38">
        <v>0</v>
      </c>
      <c r="W634" s="38">
        <v>0</v>
      </c>
      <c r="X634" s="38">
        <v>0</v>
      </c>
      <c r="Y634" s="38">
        <v>0</v>
      </c>
      <c r="AA634" s="38">
        <v>0</v>
      </c>
      <c r="AB634" s="38">
        <v>0</v>
      </c>
      <c r="AC634" s="38">
        <v>0</v>
      </c>
      <c r="AD634" s="38">
        <v>0</v>
      </c>
      <c r="AE634" s="38">
        <v>0</v>
      </c>
      <c r="AF634" s="38">
        <v>0</v>
      </c>
      <c r="AG634" s="38">
        <v>0</v>
      </c>
      <c r="AH634" s="38">
        <v>0</v>
      </c>
      <c r="AI634" s="38">
        <v>0</v>
      </c>
      <c r="AJ634" s="38">
        <v>0</v>
      </c>
      <c r="AK634" s="38">
        <v>0</v>
      </c>
      <c r="AL634" s="38">
        <v>0</v>
      </c>
      <c r="AM634" s="38">
        <v>0</v>
      </c>
      <c r="AN634" s="38">
        <v>0</v>
      </c>
      <c r="AO634" s="38">
        <v>0</v>
      </c>
      <c r="AP634" s="38">
        <v>0</v>
      </c>
      <c r="AQ634" s="38">
        <v>0</v>
      </c>
      <c r="AR634" s="38">
        <v>1</v>
      </c>
      <c r="AS634" s="38">
        <v>0</v>
      </c>
      <c r="AT634" s="38">
        <v>0</v>
      </c>
      <c r="AU634" s="38">
        <v>0</v>
      </c>
      <c r="AV634" s="38">
        <v>0</v>
      </c>
      <c r="AW634" s="38">
        <v>0</v>
      </c>
      <c r="AX634" s="38">
        <v>0</v>
      </c>
      <c r="AY634" s="38">
        <v>0</v>
      </c>
      <c r="AZ634" s="38">
        <v>0</v>
      </c>
      <c r="BA634" s="38">
        <v>0</v>
      </c>
      <c r="BB634" s="38">
        <v>0</v>
      </c>
      <c r="BC634" s="38">
        <v>0</v>
      </c>
      <c r="BD634" s="38">
        <v>0</v>
      </c>
      <c r="BE634" s="38">
        <v>0</v>
      </c>
      <c r="BF634" s="38">
        <v>0</v>
      </c>
      <c r="BG634" s="38">
        <v>0</v>
      </c>
      <c r="BH634" s="43">
        <v>0</v>
      </c>
      <c r="BI634" s="38">
        <v>0</v>
      </c>
      <c r="BJ634" s="43">
        <v>0</v>
      </c>
      <c r="BK634" s="38">
        <v>0</v>
      </c>
      <c r="BL634" s="43">
        <v>0</v>
      </c>
      <c r="BM634" s="38">
        <v>0</v>
      </c>
      <c r="BN634" s="38">
        <v>0</v>
      </c>
      <c r="BO634" s="38">
        <v>0</v>
      </c>
      <c r="BP634" s="38">
        <v>0</v>
      </c>
      <c r="BQ634" s="38">
        <v>0</v>
      </c>
      <c r="BR634" s="38">
        <v>0</v>
      </c>
      <c r="BS634" s="38">
        <v>0</v>
      </c>
      <c r="BT634" s="38">
        <v>0</v>
      </c>
      <c r="BU634" s="38">
        <v>0</v>
      </c>
      <c r="BV634" s="38">
        <v>0</v>
      </c>
      <c r="BW634" s="38">
        <v>0</v>
      </c>
      <c r="BX634" s="38">
        <v>0</v>
      </c>
      <c r="BY634" s="38">
        <v>0</v>
      </c>
      <c r="BZ634" s="38">
        <v>0</v>
      </c>
      <c r="CA634" s="38">
        <v>0</v>
      </c>
      <c r="CB634" s="38">
        <v>0</v>
      </c>
      <c r="CC634" s="49">
        <v>0</v>
      </c>
      <c r="CD634" s="38">
        <v>0</v>
      </c>
      <c r="CE634" s="38">
        <v>0</v>
      </c>
      <c r="CF634" s="38">
        <v>0</v>
      </c>
      <c r="CG634" s="38">
        <v>0</v>
      </c>
      <c r="CH634" s="38">
        <v>0</v>
      </c>
      <c r="CI634" s="38">
        <v>0</v>
      </c>
      <c r="CJ634" s="38">
        <v>0</v>
      </c>
      <c r="CK634" s="38">
        <v>0</v>
      </c>
      <c r="CL634" s="38">
        <v>0</v>
      </c>
      <c r="CM634" s="38">
        <v>0</v>
      </c>
      <c r="CN634" s="38">
        <v>0</v>
      </c>
      <c r="CO634" s="38">
        <v>0</v>
      </c>
      <c r="CP634" s="38">
        <v>0</v>
      </c>
      <c r="CQ634" s="38">
        <v>0</v>
      </c>
      <c r="CR634" s="38">
        <v>0</v>
      </c>
      <c r="CS634" s="38">
        <v>0</v>
      </c>
      <c r="CT634" s="38">
        <v>0</v>
      </c>
      <c r="CU634" s="38">
        <v>0</v>
      </c>
      <c r="CV634" s="38">
        <v>0</v>
      </c>
      <c r="CW634" s="50">
        <v>0</v>
      </c>
      <c r="CX634" s="38">
        <f>SUM(AA634:CW634)</f>
        <v>1</v>
      </c>
      <c r="CY634" s="38">
        <v>1</v>
      </c>
      <c r="CZ634" s="38">
        <v>0</v>
      </c>
      <c r="DA634" s="38">
        <v>0</v>
      </c>
      <c r="DB634" s="38">
        <v>0</v>
      </c>
      <c r="DC634" s="38" t="s">
        <v>600</v>
      </c>
      <c r="DD634" s="38" t="s">
        <v>309</v>
      </c>
      <c r="DH634" s="38" t="s">
        <v>3627</v>
      </c>
      <c r="DL634" s="38">
        <v>0</v>
      </c>
      <c r="DN634" s="38">
        <v>1</v>
      </c>
      <c r="DO634" s="38">
        <v>2004</v>
      </c>
      <c r="DP634" s="38" t="s">
        <v>3628</v>
      </c>
      <c r="DQ634" s="48" t="s">
        <v>3625</v>
      </c>
      <c r="DR634" s="38" t="s">
        <v>580</v>
      </c>
      <c r="DS634" s="38" t="s">
        <v>3628</v>
      </c>
    </row>
    <row r="635" spans="1:196" s="38" customFormat="1" ht="15.75" customHeight="1" x14ac:dyDescent="0.3">
      <c r="A635" s="38" t="s">
        <v>32</v>
      </c>
      <c r="B635" s="47" t="s">
        <v>3624</v>
      </c>
      <c r="C635" s="48" t="s">
        <v>3629</v>
      </c>
      <c r="D635" s="38" t="s">
        <v>3630</v>
      </c>
      <c r="F635" s="38" t="s">
        <v>91</v>
      </c>
      <c r="G635" s="38" t="s">
        <v>479</v>
      </c>
      <c r="H635" s="38" t="s">
        <v>454</v>
      </c>
      <c r="I635" s="38" t="s">
        <v>56</v>
      </c>
      <c r="J635" s="38" t="s">
        <v>173</v>
      </c>
      <c r="K635" s="38" t="s">
        <v>471</v>
      </c>
      <c r="M635" s="38" t="s">
        <v>272</v>
      </c>
      <c r="O635" s="38" t="s">
        <v>300</v>
      </c>
      <c r="P635" s="81" t="s">
        <v>3631</v>
      </c>
      <c r="Q635" s="50" t="s">
        <v>481</v>
      </c>
      <c r="R635" s="38">
        <v>0</v>
      </c>
      <c r="S635" s="38">
        <v>0</v>
      </c>
      <c r="T635" s="38">
        <v>0</v>
      </c>
      <c r="U635" s="38">
        <v>0</v>
      </c>
      <c r="V635" s="38">
        <v>0</v>
      </c>
      <c r="W635" s="38">
        <v>0</v>
      </c>
      <c r="X635" s="38">
        <v>0</v>
      </c>
      <c r="Y635" s="38">
        <v>0</v>
      </c>
      <c r="AA635" s="38">
        <v>0</v>
      </c>
      <c r="AB635" s="38">
        <v>0</v>
      </c>
      <c r="AC635" s="38">
        <v>0</v>
      </c>
      <c r="AD635" s="38">
        <v>0</v>
      </c>
      <c r="AE635" s="38">
        <v>0</v>
      </c>
      <c r="AF635" s="38">
        <v>0</v>
      </c>
      <c r="AG635" s="38">
        <v>0</v>
      </c>
      <c r="AH635" s="38">
        <v>0</v>
      </c>
      <c r="AI635" s="38">
        <v>0</v>
      </c>
      <c r="AJ635" s="38">
        <v>0</v>
      </c>
      <c r="AK635" s="38">
        <v>0</v>
      </c>
      <c r="AL635" s="38">
        <v>0</v>
      </c>
      <c r="AM635" s="38">
        <v>0</v>
      </c>
      <c r="AN635" s="38">
        <v>0</v>
      </c>
      <c r="AO635" s="38">
        <v>0</v>
      </c>
      <c r="AP635" s="38">
        <v>0</v>
      </c>
      <c r="AQ635" s="38">
        <v>0</v>
      </c>
      <c r="AR635" s="38">
        <v>0</v>
      </c>
      <c r="AS635" s="38">
        <v>0</v>
      </c>
      <c r="AT635" s="38">
        <v>0</v>
      </c>
      <c r="AU635" s="38">
        <v>0</v>
      </c>
      <c r="AV635" s="38">
        <v>0</v>
      </c>
      <c r="AW635" s="38">
        <v>1</v>
      </c>
      <c r="AX635" s="38">
        <v>0</v>
      </c>
      <c r="AY635" s="38">
        <v>0</v>
      </c>
      <c r="AZ635" s="38">
        <v>1</v>
      </c>
      <c r="BA635" s="38">
        <v>0</v>
      </c>
      <c r="BB635" s="38">
        <v>0</v>
      </c>
      <c r="BC635" s="38">
        <v>0</v>
      </c>
      <c r="BD635" s="38">
        <v>1</v>
      </c>
      <c r="BE635" s="38">
        <v>0</v>
      </c>
      <c r="BF635" s="38">
        <v>0</v>
      </c>
      <c r="BG635" s="38">
        <v>0</v>
      </c>
      <c r="BH635" s="43">
        <v>0</v>
      </c>
      <c r="BI635" s="38">
        <v>0</v>
      </c>
      <c r="BJ635" s="43">
        <v>0</v>
      </c>
      <c r="BK635" s="38">
        <v>0</v>
      </c>
      <c r="BL635" s="43">
        <v>0</v>
      </c>
      <c r="BM635" s="38">
        <v>0</v>
      </c>
      <c r="BN635" s="38">
        <v>0</v>
      </c>
      <c r="BO635" s="38">
        <v>0</v>
      </c>
      <c r="BP635" s="38">
        <v>0</v>
      </c>
      <c r="BQ635" s="38">
        <v>0</v>
      </c>
      <c r="BR635" s="38">
        <v>0</v>
      </c>
      <c r="BS635" s="38">
        <v>0</v>
      </c>
      <c r="BT635" s="38">
        <v>0</v>
      </c>
      <c r="BU635" s="38">
        <v>0</v>
      </c>
      <c r="BV635" s="38">
        <v>0</v>
      </c>
      <c r="BW635" s="38">
        <v>0</v>
      </c>
      <c r="BX635" s="38">
        <v>0</v>
      </c>
      <c r="BY635" s="38">
        <v>0</v>
      </c>
      <c r="BZ635" s="38">
        <v>0</v>
      </c>
      <c r="CA635" s="38">
        <v>0</v>
      </c>
      <c r="CB635" s="38">
        <v>1</v>
      </c>
      <c r="CC635" s="49">
        <v>0</v>
      </c>
      <c r="CD635" s="38">
        <v>0</v>
      </c>
      <c r="CE635" s="38">
        <v>0</v>
      </c>
      <c r="CF635" s="38">
        <v>0</v>
      </c>
      <c r="CG635" s="38">
        <v>0</v>
      </c>
      <c r="CH635" s="38">
        <v>0</v>
      </c>
      <c r="CI635" s="38">
        <v>0</v>
      </c>
      <c r="CJ635" s="38">
        <v>0</v>
      </c>
      <c r="CK635" s="38">
        <v>0</v>
      </c>
      <c r="CL635" s="38">
        <v>0</v>
      </c>
      <c r="CM635" s="38">
        <v>0</v>
      </c>
      <c r="CN635" s="38">
        <v>0</v>
      </c>
      <c r="CO635" s="38">
        <v>0</v>
      </c>
      <c r="CP635" s="38">
        <v>1</v>
      </c>
      <c r="CQ635" s="38">
        <v>1</v>
      </c>
      <c r="CR635" s="38">
        <v>0</v>
      </c>
      <c r="CS635" s="38">
        <v>0</v>
      </c>
      <c r="CT635" s="38">
        <v>0</v>
      </c>
      <c r="CU635" s="38">
        <v>0</v>
      </c>
      <c r="CV635" s="38">
        <v>0</v>
      </c>
      <c r="CW635" s="50">
        <v>0</v>
      </c>
      <c r="CX635" s="38">
        <f>SUM(AA635:CW635)</f>
        <v>6</v>
      </c>
      <c r="CY635" s="38">
        <v>1</v>
      </c>
      <c r="CZ635" s="38">
        <v>1</v>
      </c>
      <c r="DA635" s="38">
        <v>0</v>
      </c>
      <c r="DB635" s="38">
        <v>1</v>
      </c>
      <c r="DC635" s="38" t="s">
        <v>3632</v>
      </c>
      <c r="DD635" s="38" t="s">
        <v>322</v>
      </c>
      <c r="DL635" s="38">
        <v>0</v>
      </c>
      <c r="DN635" s="38">
        <v>1</v>
      </c>
      <c r="DO635" s="38">
        <v>1887</v>
      </c>
      <c r="DP635" s="38" t="s">
        <v>3633</v>
      </c>
      <c r="DQ635" s="48" t="s">
        <v>3629</v>
      </c>
      <c r="DR635" s="38" t="s">
        <v>580</v>
      </c>
      <c r="DS635" s="38" t="s">
        <v>3633</v>
      </c>
    </row>
    <row r="636" spans="1:196" s="37" customFormat="1" ht="15.75" customHeight="1" x14ac:dyDescent="0.3">
      <c r="A636" s="47" t="s">
        <v>32</v>
      </c>
      <c r="B636" s="38" t="s">
        <v>3624</v>
      </c>
      <c r="C636" s="48" t="s">
        <v>3634</v>
      </c>
      <c r="D636" s="38"/>
      <c r="E636" s="38"/>
      <c r="F636" s="38" t="s">
        <v>122</v>
      </c>
      <c r="G636" s="38"/>
      <c r="H636" s="38" t="s">
        <v>454</v>
      </c>
      <c r="I636" s="38" t="s">
        <v>56</v>
      </c>
      <c r="J636" s="38" t="s">
        <v>217</v>
      </c>
      <c r="K636" s="38" t="s">
        <v>471</v>
      </c>
      <c r="L636" s="38"/>
      <c r="M636" s="38" t="s">
        <v>279</v>
      </c>
      <c r="N636" s="38"/>
      <c r="O636" s="38" t="s">
        <v>299</v>
      </c>
      <c r="P636" s="81" t="s">
        <v>3635</v>
      </c>
      <c r="Q636" s="50" t="s">
        <v>3636</v>
      </c>
      <c r="R636" s="38">
        <v>0</v>
      </c>
      <c r="S636" s="38">
        <v>0</v>
      </c>
      <c r="T636" s="38">
        <v>0</v>
      </c>
      <c r="U636" s="38">
        <v>0</v>
      </c>
      <c r="V636" s="38">
        <v>0</v>
      </c>
      <c r="W636" s="38">
        <v>0</v>
      </c>
      <c r="X636" s="38">
        <v>0</v>
      </c>
      <c r="Y636" s="38">
        <v>0</v>
      </c>
      <c r="Z636" s="38"/>
      <c r="AA636" s="38">
        <v>0</v>
      </c>
      <c r="AB636" s="38">
        <v>0</v>
      </c>
      <c r="AC636" s="38">
        <v>0</v>
      </c>
      <c r="AD636" s="38">
        <v>0</v>
      </c>
      <c r="AE636" s="38">
        <v>0</v>
      </c>
      <c r="AF636" s="38">
        <v>0</v>
      </c>
      <c r="AG636" s="38">
        <v>0</v>
      </c>
      <c r="AH636" s="38">
        <v>0</v>
      </c>
      <c r="AI636" s="38">
        <v>0</v>
      </c>
      <c r="AJ636" s="38">
        <v>0</v>
      </c>
      <c r="AK636" s="38">
        <v>0</v>
      </c>
      <c r="AL636" s="38">
        <v>0</v>
      </c>
      <c r="AM636" s="38">
        <v>0</v>
      </c>
      <c r="AN636" s="38">
        <v>0</v>
      </c>
      <c r="AO636" s="38">
        <v>0</v>
      </c>
      <c r="AP636" s="38">
        <v>0</v>
      </c>
      <c r="AQ636" s="38">
        <v>0</v>
      </c>
      <c r="AR636" s="38">
        <v>0</v>
      </c>
      <c r="AS636" s="38">
        <v>0</v>
      </c>
      <c r="AT636" s="38">
        <v>0</v>
      </c>
      <c r="AU636" s="38">
        <v>0</v>
      </c>
      <c r="AV636" s="38">
        <v>0</v>
      </c>
      <c r="AW636" s="38">
        <v>0</v>
      </c>
      <c r="AX636" s="38">
        <v>0</v>
      </c>
      <c r="AY636" s="38">
        <v>0</v>
      </c>
      <c r="AZ636" s="38">
        <v>0</v>
      </c>
      <c r="BA636" s="38">
        <v>0</v>
      </c>
      <c r="BB636" s="38">
        <v>0</v>
      </c>
      <c r="BC636" s="38">
        <v>0</v>
      </c>
      <c r="BD636" s="38">
        <v>0</v>
      </c>
      <c r="BE636" s="38">
        <v>0</v>
      </c>
      <c r="BF636" s="38">
        <v>0</v>
      </c>
      <c r="BG636" s="38">
        <v>0</v>
      </c>
      <c r="BH636" s="43">
        <v>0</v>
      </c>
      <c r="BI636" s="38">
        <v>0</v>
      </c>
      <c r="BJ636" s="43">
        <v>0</v>
      </c>
      <c r="BK636" s="38">
        <v>0</v>
      </c>
      <c r="BL636" s="43">
        <v>0</v>
      </c>
      <c r="BM636" s="38">
        <v>0</v>
      </c>
      <c r="BN636" s="38">
        <v>0</v>
      </c>
      <c r="BO636" s="38">
        <v>0</v>
      </c>
      <c r="BP636" s="38">
        <v>0</v>
      </c>
      <c r="BQ636" s="38">
        <v>0</v>
      </c>
      <c r="BR636" s="38">
        <v>0</v>
      </c>
      <c r="BS636" s="38">
        <v>0</v>
      </c>
      <c r="BT636" s="38">
        <v>0</v>
      </c>
      <c r="BU636" s="38">
        <v>0</v>
      </c>
      <c r="BV636" s="38">
        <v>0</v>
      </c>
      <c r="BW636" s="49">
        <v>0</v>
      </c>
      <c r="BX636" s="38">
        <v>0</v>
      </c>
      <c r="BY636" s="38">
        <v>0</v>
      </c>
      <c r="BZ636" s="38">
        <v>0</v>
      </c>
      <c r="CA636" s="38">
        <v>0</v>
      </c>
      <c r="CB636" s="38">
        <v>0</v>
      </c>
      <c r="CC636" s="38">
        <v>0</v>
      </c>
      <c r="CD636" s="38">
        <v>0</v>
      </c>
      <c r="CE636" s="38">
        <v>0</v>
      </c>
      <c r="CF636" s="38">
        <v>0</v>
      </c>
      <c r="CG636" s="38">
        <v>0</v>
      </c>
      <c r="CH636" s="38">
        <v>0</v>
      </c>
      <c r="CI636" s="38">
        <v>0</v>
      </c>
      <c r="CJ636" s="38">
        <v>0</v>
      </c>
      <c r="CK636" s="38">
        <v>0</v>
      </c>
      <c r="CL636" s="38">
        <v>0</v>
      </c>
      <c r="CM636" s="38">
        <v>0</v>
      </c>
      <c r="CN636" s="38">
        <v>0</v>
      </c>
      <c r="CO636" s="38">
        <v>0</v>
      </c>
      <c r="CP636" s="38">
        <v>1</v>
      </c>
      <c r="CQ636" s="50">
        <v>0</v>
      </c>
      <c r="CR636" s="38">
        <v>0</v>
      </c>
      <c r="CS636" s="38">
        <v>0</v>
      </c>
      <c r="CT636" s="38">
        <v>0</v>
      </c>
      <c r="CU636" s="38">
        <v>0</v>
      </c>
      <c r="CV636" s="38">
        <v>0</v>
      </c>
      <c r="CW636" s="38">
        <v>0</v>
      </c>
      <c r="CX636" s="38">
        <f>SUM(AA636:CW636)</f>
        <v>1</v>
      </c>
      <c r="CY636" s="38">
        <v>0</v>
      </c>
      <c r="CZ636" s="38">
        <v>1</v>
      </c>
      <c r="DA636" s="38">
        <v>0</v>
      </c>
      <c r="DB636" s="38">
        <v>0</v>
      </c>
      <c r="DC636" s="38" t="s">
        <v>458</v>
      </c>
      <c r="DD636" s="38" t="s">
        <v>306</v>
      </c>
      <c r="DE636" s="38" t="s">
        <v>474</v>
      </c>
      <c r="DF636" s="38">
        <v>1</v>
      </c>
      <c r="DG636" s="38"/>
      <c r="DH636" s="38"/>
      <c r="DI636" s="38"/>
      <c r="DJ636" s="38"/>
      <c r="DK636" s="38"/>
      <c r="DL636" s="38">
        <v>0</v>
      </c>
      <c r="DM636" s="38"/>
      <c r="DN636" s="38">
        <v>1</v>
      </c>
      <c r="DO636" s="38">
        <v>1964</v>
      </c>
      <c r="DP636" s="38" t="s">
        <v>3637</v>
      </c>
      <c r="DQ636" s="48" t="s">
        <v>3634</v>
      </c>
      <c r="DR636" s="38" t="s">
        <v>580</v>
      </c>
      <c r="DS636" s="38" t="s">
        <v>3637</v>
      </c>
      <c r="DT636" s="38"/>
      <c r="DU636" s="38"/>
      <c r="DV636" s="38"/>
      <c r="DW636" s="38"/>
      <c r="DX636" s="38"/>
      <c r="DY636" s="38"/>
      <c r="DZ636" s="38"/>
      <c r="EA636" s="38"/>
      <c r="EB636" s="38"/>
      <c r="EC636" s="38"/>
      <c r="ED636" s="38"/>
      <c r="EE636" s="38"/>
      <c r="EF636" s="38"/>
      <c r="EG636" s="38"/>
      <c r="EH636" s="38"/>
      <c r="EI636" s="38"/>
    </row>
    <row r="637" spans="1:196" s="37" customFormat="1" ht="17.25" customHeight="1" x14ac:dyDescent="0.3">
      <c r="A637" s="47" t="s">
        <v>32</v>
      </c>
      <c r="B637" s="47" t="s">
        <v>3624</v>
      </c>
      <c r="C637" s="48" t="s">
        <v>3638</v>
      </c>
      <c r="D637" s="38"/>
      <c r="E637" s="38"/>
      <c r="F637" s="38" t="s">
        <v>122</v>
      </c>
      <c r="G637" s="38"/>
      <c r="H637" s="546" t="s">
        <v>8574</v>
      </c>
      <c r="I637" s="38" t="s">
        <v>56</v>
      </c>
      <c r="J637" s="38" t="s">
        <v>455</v>
      </c>
      <c r="K637" s="38" t="s">
        <v>269</v>
      </c>
      <c r="L637" s="38"/>
      <c r="M637" s="38" t="s">
        <v>274</v>
      </c>
      <c r="N637" s="38" t="s">
        <v>299</v>
      </c>
      <c r="O637" s="38" t="s">
        <v>299</v>
      </c>
      <c r="P637" s="38"/>
      <c r="Q637" s="50"/>
      <c r="R637" s="38">
        <v>0</v>
      </c>
      <c r="S637" s="38">
        <v>0</v>
      </c>
      <c r="T637" s="38">
        <v>0</v>
      </c>
      <c r="U637" s="38">
        <v>0</v>
      </c>
      <c r="V637" s="38">
        <v>0</v>
      </c>
      <c r="W637" s="38">
        <v>1</v>
      </c>
      <c r="X637" s="38">
        <v>0</v>
      </c>
      <c r="Y637" s="38">
        <v>0</v>
      </c>
      <c r="Z637" s="38"/>
      <c r="AA637" s="38">
        <v>0</v>
      </c>
      <c r="AB637" s="38">
        <v>0</v>
      </c>
      <c r="AC637" s="38">
        <v>0</v>
      </c>
      <c r="AD637" s="38">
        <v>0</v>
      </c>
      <c r="AE637" s="38">
        <v>0</v>
      </c>
      <c r="AF637" s="38">
        <v>0</v>
      </c>
      <c r="AG637" s="38">
        <v>0</v>
      </c>
      <c r="AH637" s="38">
        <v>0</v>
      </c>
      <c r="AI637" s="38">
        <v>0</v>
      </c>
      <c r="AJ637" s="38">
        <v>0</v>
      </c>
      <c r="AK637" s="38">
        <v>0</v>
      </c>
      <c r="AL637" s="38">
        <v>0</v>
      </c>
      <c r="AM637" s="38">
        <v>0</v>
      </c>
      <c r="AN637" s="38">
        <v>0</v>
      </c>
      <c r="AO637" s="38">
        <v>0</v>
      </c>
      <c r="AP637" s="38">
        <v>0</v>
      </c>
      <c r="AQ637" s="38">
        <v>0</v>
      </c>
      <c r="AR637" s="38">
        <v>0</v>
      </c>
      <c r="AS637" s="38">
        <v>0</v>
      </c>
      <c r="AT637" s="38">
        <v>0</v>
      </c>
      <c r="AU637" s="38">
        <v>0</v>
      </c>
      <c r="AV637" s="38">
        <v>0</v>
      </c>
      <c r="AW637" s="38">
        <v>0</v>
      </c>
      <c r="AX637" s="38">
        <v>0</v>
      </c>
      <c r="AY637" s="38">
        <v>0</v>
      </c>
      <c r="AZ637" s="38">
        <v>0</v>
      </c>
      <c r="BA637" s="38">
        <v>0</v>
      </c>
      <c r="BB637" s="38">
        <v>0</v>
      </c>
      <c r="BC637" s="38">
        <v>0</v>
      </c>
      <c r="BD637" s="38">
        <v>0</v>
      </c>
      <c r="BE637" s="38">
        <v>0</v>
      </c>
      <c r="BF637" s="38">
        <v>0</v>
      </c>
      <c r="BG637" s="38">
        <v>0</v>
      </c>
      <c r="BH637" s="43">
        <v>0</v>
      </c>
      <c r="BI637" s="38">
        <v>0</v>
      </c>
      <c r="BJ637" s="43">
        <v>0</v>
      </c>
      <c r="BK637" s="38">
        <v>0</v>
      </c>
      <c r="BL637" s="43">
        <v>0</v>
      </c>
      <c r="BM637" s="38">
        <v>0</v>
      </c>
      <c r="BN637" s="38">
        <v>0</v>
      </c>
      <c r="BO637" s="38">
        <v>0</v>
      </c>
      <c r="BP637" s="38">
        <v>0</v>
      </c>
      <c r="BQ637" s="38">
        <v>0</v>
      </c>
      <c r="BR637" s="38">
        <v>0</v>
      </c>
      <c r="BS637" s="38">
        <v>0</v>
      </c>
      <c r="BT637" s="38">
        <v>0</v>
      </c>
      <c r="BU637" s="38">
        <v>0</v>
      </c>
      <c r="BV637" s="38">
        <v>0</v>
      </c>
      <c r="BW637" s="38">
        <v>0</v>
      </c>
      <c r="BX637" s="38">
        <v>0</v>
      </c>
      <c r="BY637" s="38">
        <v>0</v>
      </c>
      <c r="BZ637" s="38">
        <v>0</v>
      </c>
      <c r="CA637" s="38">
        <v>0</v>
      </c>
      <c r="CB637" s="38">
        <v>0</v>
      </c>
      <c r="CC637" s="49">
        <v>0</v>
      </c>
      <c r="CD637" s="38">
        <v>0</v>
      </c>
      <c r="CE637" s="38">
        <v>0</v>
      </c>
      <c r="CF637" s="38">
        <v>0</v>
      </c>
      <c r="CG637" s="38">
        <v>0</v>
      </c>
      <c r="CH637" s="38">
        <v>0</v>
      </c>
      <c r="CI637" s="38">
        <v>0</v>
      </c>
      <c r="CJ637" s="38">
        <v>0</v>
      </c>
      <c r="CK637" s="38">
        <v>0</v>
      </c>
      <c r="CL637" s="38">
        <v>0</v>
      </c>
      <c r="CM637" s="38">
        <v>0</v>
      </c>
      <c r="CN637" s="38">
        <v>0</v>
      </c>
      <c r="CO637" s="38">
        <v>0</v>
      </c>
      <c r="CP637" s="38">
        <v>0</v>
      </c>
      <c r="CQ637" s="38">
        <v>0</v>
      </c>
      <c r="CR637" s="38">
        <v>0</v>
      </c>
      <c r="CS637" s="38">
        <v>0</v>
      </c>
      <c r="CT637" s="38">
        <v>0</v>
      </c>
      <c r="CU637" s="38">
        <v>0</v>
      </c>
      <c r="CV637" s="38">
        <v>0</v>
      </c>
      <c r="CW637" s="50">
        <v>0</v>
      </c>
      <c r="CX637" s="38">
        <v>0</v>
      </c>
      <c r="CY637" s="38">
        <v>1</v>
      </c>
      <c r="CZ637" s="38">
        <v>0</v>
      </c>
      <c r="DA637" s="38">
        <v>0</v>
      </c>
      <c r="DB637" s="38">
        <v>0</v>
      </c>
      <c r="DC637" s="38" t="s">
        <v>1415</v>
      </c>
      <c r="DD637" s="38" t="s">
        <v>311</v>
      </c>
      <c r="DE637" s="38"/>
      <c r="DF637" s="38">
        <v>1</v>
      </c>
      <c r="DG637" s="38"/>
      <c r="DH637" s="38" t="s">
        <v>3640</v>
      </c>
      <c r="DI637" s="38"/>
      <c r="DJ637" s="38"/>
      <c r="DK637" s="38"/>
      <c r="DL637" s="38">
        <v>0</v>
      </c>
      <c r="DM637" s="38"/>
      <c r="DN637" s="38">
        <v>1</v>
      </c>
      <c r="DO637" s="38">
        <v>1975</v>
      </c>
      <c r="DP637" s="38" t="s">
        <v>3641</v>
      </c>
      <c r="DQ637" s="48" t="s">
        <v>3638</v>
      </c>
      <c r="DR637" s="38" t="s">
        <v>580</v>
      </c>
      <c r="DS637" s="38" t="s">
        <v>3641</v>
      </c>
      <c r="DT637" s="38"/>
      <c r="DU637" s="38"/>
      <c r="DV637" s="38"/>
      <c r="DW637" s="38"/>
      <c r="DX637" s="38"/>
      <c r="DY637" s="38"/>
      <c r="DZ637" s="38"/>
      <c r="EA637" s="38"/>
      <c r="EB637" s="38"/>
      <c r="EC637" s="38"/>
      <c r="ED637" s="38"/>
      <c r="EE637" s="38"/>
      <c r="EF637" s="38"/>
      <c r="EG637" s="38"/>
      <c r="EH637" s="38"/>
      <c r="EI637" s="38"/>
    </row>
    <row r="638" spans="1:196" s="37" customFormat="1" ht="15.75" customHeight="1" x14ac:dyDescent="0.3">
      <c r="A638" s="47" t="s">
        <v>32</v>
      </c>
      <c r="B638" s="47" t="s">
        <v>3624</v>
      </c>
      <c r="C638" s="157" t="s">
        <v>3642</v>
      </c>
      <c r="D638" s="38"/>
      <c r="E638" s="38"/>
      <c r="F638" s="38" t="s">
        <v>122</v>
      </c>
      <c r="G638" s="38"/>
      <c r="H638" s="546" t="s">
        <v>8574</v>
      </c>
      <c r="I638" s="38" t="s">
        <v>56</v>
      </c>
      <c r="J638" s="38" t="s">
        <v>173</v>
      </c>
      <c r="K638" s="38" t="s">
        <v>471</v>
      </c>
      <c r="L638" s="38" t="s">
        <v>228</v>
      </c>
      <c r="M638" s="38" t="s">
        <v>274</v>
      </c>
      <c r="N638" s="38" t="s">
        <v>300</v>
      </c>
      <c r="O638" s="38" t="s">
        <v>300</v>
      </c>
      <c r="P638" s="38"/>
      <c r="Q638" s="50"/>
      <c r="R638" s="38">
        <v>0</v>
      </c>
      <c r="S638" s="38">
        <v>0</v>
      </c>
      <c r="T638" s="38">
        <v>0</v>
      </c>
      <c r="U638" s="38">
        <v>0</v>
      </c>
      <c r="V638" s="38">
        <v>0</v>
      </c>
      <c r="W638" s="38">
        <v>1</v>
      </c>
      <c r="X638" s="38">
        <v>0</v>
      </c>
      <c r="Y638" s="38">
        <v>0</v>
      </c>
      <c r="Z638" s="38"/>
      <c r="AA638" s="38">
        <v>0</v>
      </c>
      <c r="AB638" s="38">
        <v>0</v>
      </c>
      <c r="AC638" s="38">
        <v>0</v>
      </c>
      <c r="AD638" s="38">
        <v>0</v>
      </c>
      <c r="AE638" s="38">
        <v>0</v>
      </c>
      <c r="AF638" s="38">
        <v>0</v>
      </c>
      <c r="AG638" s="38">
        <v>0</v>
      </c>
      <c r="AH638" s="38">
        <v>0</v>
      </c>
      <c r="AI638" s="38">
        <v>0</v>
      </c>
      <c r="AJ638" s="38">
        <v>0</v>
      </c>
      <c r="AK638" s="38">
        <v>0</v>
      </c>
      <c r="AL638" s="38">
        <v>0</v>
      </c>
      <c r="AM638" s="38">
        <v>0</v>
      </c>
      <c r="AN638" s="38">
        <v>0</v>
      </c>
      <c r="AO638" s="38">
        <v>0</v>
      </c>
      <c r="AP638" s="38">
        <v>0</v>
      </c>
      <c r="AQ638" s="38">
        <v>0</v>
      </c>
      <c r="AR638" s="38">
        <v>0</v>
      </c>
      <c r="AS638" s="38">
        <v>0</v>
      </c>
      <c r="AT638" s="38">
        <v>0</v>
      </c>
      <c r="AU638" s="38">
        <v>0</v>
      </c>
      <c r="AV638" s="38">
        <v>0</v>
      </c>
      <c r="AW638" s="38">
        <v>0</v>
      </c>
      <c r="AX638" s="38">
        <v>0</v>
      </c>
      <c r="AY638" s="38">
        <v>0</v>
      </c>
      <c r="AZ638" s="38">
        <v>0</v>
      </c>
      <c r="BA638" s="38">
        <v>0</v>
      </c>
      <c r="BB638" s="38">
        <v>0</v>
      </c>
      <c r="BC638" s="38">
        <v>0</v>
      </c>
      <c r="BD638" s="38">
        <v>0</v>
      </c>
      <c r="BE638" s="38">
        <v>0</v>
      </c>
      <c r="BF638" s="38">
        <v>0</v>
      </c>
      <c r="BG638" s="38">
        <v>0</v>
      </c>
      <c r="BH638" s="43">
        <v>0</v>
      </c>
      <c r="BI638" s="38">
        <v>0</v>
      </c>
      <c r="BJ638" s="43">
        <v>0</v>
      </c>
      <c r="BK638" s="38">
        <v>0</v>
      </c>
      <c r="BL638" s="43">
        <v>0</v>
      </c>
      <c r="BM638" s="38">
        <v>0</v>
      </c>
      <c r="BN638" s="38">
        <v>0</v>
      </c>
      <c r="BO638" s="38">
        <v>0</v>
      </c>
      <c r="BP638" s="38">
        <v>0</v>
      </c>
      <c r="BQ638" s="38">
        <v>0</v>
      </c>
      <c r="BR638" s="38">
        <v>0</v>
      </c>
      <c r="BS638" s="38">
        <v>0</v>
      </c>
      <c r="BT638" s="38">
        <v>0</v>
      </c>
      <c r="BU638" s="38">
        <v>0</v>
      </c>
      <c r="BV638" s="38">
        <v>0</v>
      </c>
      <c r="BW638" s="38">
        <v>0</v>
      </c>
      <c r="BX638" s="38">
        <v>0</v>
      </c>
      <c r="BY638" s="38">
        <v>0</v>
      </c>
      <c r="BZ638" s="38">
        <v>0</v>
      </c>
      <c r="CA638" s="38">
        <v>0</v>
      </c>
      <c r="CB638" s="38">
        <v>0</v>
      </c>
      <c r="CC638" s="49">
        <v>0</v>
      </c>
      <c r="CD638" s="38">
        <v>0</v>
      </c>
      <c r="CE638" s="38">
        <v>0</v>
      </c>
      <c r="CF638" s="38">
        <v>0</v>
      </c>
      <c r="CG638" s="38">
        <v>0</v>
      </c>
      <c r="CH638" s="38">
        <v>0</v>
      </c>
      <c r="CI638" s="38">
        <v>0</v>
      </c>
      <c r="CJ638" s="38">
        <v>0</v>
      </c>
      <c r="CK638" s="38">
        <v>0</v>
      </c>
      <c r="CL638" s="38">
        <v>0</v>
      </c>
      <c r="CM638" s="38">
        <v>0</v>
      </c>
      <c r="CN638" s="38">
        <v>0</v>
      </c>
      <c r="CO638" s="38">
        <v>0</v>
      </c>
      <c r="CP638" s="38">
        <v>0</v>
      </c>
      <c r="CQ638" s="38">
        <v>0</v>
      </c>
      <c r="CR638" s="38">
        <v>0</v>
      </c>
      <c r="CS638" s="38">
        <v>0</v>
      </c>
      <c r="CT638" s="38">
        <v>0</v>
      </c>
      <c r="CU638" s="38">
        <v>0</v>
      </c>
      <c r="CV638" s="38">
        <v>0</v>
      </c>
      <c r="CW638" s="50">
        <v>0</v>
      </c>
      <c r="CX638" s="38">
        <v>0</v>
      </c>
      <c r="CY638" s="38">
        <v>1</v>
      </c>
      <c r="CZ638" s="38">
        <v>0</v>
      </c>
      <c r="DA638" s="38">
        <v>0</v>
      </c>
      <c r="DB638" s="38">
        <v>0</v>
      </c>
      <c r="DC638" s="38" t="s">
        <v>1002</v>
      </c>
      <c r="DD638" s="38" t="s">
        <v>311</v>
      </c>
      <c r="DE638" s="38"/>
      <c r="DF638" s="38">
        <v>1</v>
      </c>
      <c r="DG638" s="38"/>
      <c r="DH638" s="38" t="s">
        <v>3640</v>
      </c>
      <c r="DI638" s="38"/>
      <c r="DJ638" s="38"/>
      <c r="DK638" s="38"/>
      <c r="DL638" s="38">
        <v>0</v>
      </c>
      <c r="DM638" s="38"/>
      <c r="DN638" s="38">
        <v>1</v>
      </c>
      <c r="DO638" s="38">
        <v>1939</v>
      </c>
      <c r="DP638" s="38" t="s">
        <v>3644</v>
      </c>
      <c r="DQ638" s="157" t="s">
        <v>3642</v>
      </c>
      <c r="DR638" s="38" t="s">
        <v>580</v>
      </c>
      <c r="DS638" s="38" t="s">
        <v>3644</v>
      </c>
      <c r="DT638" s="38"/>
      <c r="DU638" s="38"/>
      <c r="DV638" s="38"/>
      <c r="DW638" s="38"/>
      <c r="DX638" s="38"/>
      <c r="DY638" s="38"/>
      <c r="DZ638" s="38"/>
      <c r="EA638" s="38"/>
      <c r="EB638" s="38"/>
      <c r="EC638" s="38"/>
      <c r="ED638" s="38"/>
      <c r="EE638" s="38"/>
      <c r="EF638" s="38"/>
      <c r="EG638" s="38"/>
      <c r="EH638" s="38"/>
      <c r="EI638" s="38"/>
    </row>
    <row r="639" spans="1:196" s="37" customFormat="1" ht="15.75" customHeight="1" x14ac:dyDescent="0.3">
      <c r="A639" s="47" t="s">
        <v>32</v>
      </c>
      <c r="B639" s="47" t="s">
        <v>3624</v>
      </c>
      <c r="C639" s="48" t="s">
        <v>3645</v>
      </c>
      <c r="D639" s="38"/>
      <c r="E639" s="38"/>
      <c r="F639" s="38" t="s">
        <v>122</v>
      </c>
      <c r="G639" s="38"/>
      <c r="H639" s="546" t="s">
        <v>8574</v>
      </c>
      <c r="I639" s="38" t="s">
        <v>56</v>
      </c>
      <c r="J639" s="38" t="s">
        <v>173</v>
      </c>
      <c r="K639" s="38" t="s">
        <v>471</v>
      </c>
      <c r="L639" s="38" t="s">
        <v>228</v>
      </c>
      <c r="M639" s="38" t="s">
        <v>274</v>
      </c>
      <c r="N639" s="38" t="s">
        <v>300</v>
      </c>
      <c r="O639" s="38" t="s">
        <v>300</v>
      </c>
      <c r="P639" s="38"/>
      <c r="Q639" s="38"/>
      <c r="R639" s="38">
        <v>0</v>
      </c>
      <c r="S639" s="38">
        <v>0</v>
      </c>
      <c r="T639" s="38">
        <v>0</v>
      </c>
      <c r="U639" s="38">
        <v>0</v>
      </c>
      <c r="V639" s="38">
        <v>0</v>
      </c>
      <c r="W639" s="38">
        <v>1</v>
      </c>
      <c r="X639" s="38">
        <v>0</v>
      </c>
      <c r="Y639" s="38">
        <v>0</v>
      </c>
      <c r="Z639" s="38"/>
      <c r="AA639" s="38">
        <v>0</v>
      </c>
      <c r="AB639" s="38">
        <v>0</v>
      </c>
      <c r="AC639" s="38">
        <v>0</v>
      </c>
      <c r="AD639" s="38">
        <v>0</v>
      </c>
      <c r="AE639" s="38">
        <v>0</v>
      </c>
      <c r="AF639" s="38">
        <v>0</v>
      </c>
      <c r="AG639" s="38">
        <v>0</v>
      </c>
      <c r="AH639" s="38">
        <v>0</v>
      </c>
      <c r="AI639" s="38">
        <v>0</v>
      </c>
      <c r="AJ639" s="38">
        <v>0</v>
      </c>
      <c r="AK639" s="38">
        <v>0</v>
      </c>
      <c r="AL639" s="38">
        <v>0</v>
      </c>
      <c r="AM639" s="38">
        <v>0</v>
      </c>
      <c r="AN639" s="38">
        <v>0</v>
      </c>
      <c r="AO639" s="38">
        <v>0</v>
      </c>
      <c r="AP639" s="38">
        <v>0</v>
      </c>
      <c r="AQ639" s="38">
        <v>0</v>
      </c>
      <c r="AR639" s="38">
        <v>0</v>
      </c>
      <c r="AS639" s="38">
        <v>0</v>
      </c>
      <c r="AT639" s="38">
        <v>0</v>
      </c>
      <c r="AU639" s="38">
        <v>0</v>
      </c>
      <c r="AV639" s="38">
        <v>0</v>
      </c>
      <c r="AW639" s="38">
        <v>0</v>
      </c>
      <c r="AX639" s="38">
        <v>0</v>
      </c>
      <c r="AY639" s="38">
        <v>0</v>
      </c>
      <c r="AZ639" s="38">
        <v>0</v>
      </c>
      <c r="BA639" s="38">
        <v>0</v>
      </c>
      <c r="BB639" s="38">
        <v>0</v>
      </c>
      <c r="BC639" s="38">
        <v>0</v>
      </c>
      <c r="BD639" s="38">
        <v>0</v>
      </c>
      <c r="BE639" s="38">
        <v>0</v>
      </c>
      <c r="BF639" s="38">
        <v>0</v>
      </c>
      <c r="BG639" s="38">
        <v>0</v>
      </c>
      <c r="BH639" s="43">
        <v>0</v>
      </c>
      <c r="BI639" s="38">
        <v>0</v>
      </c>
      <c r="BJ639" s="43">
        <v>0</v>
      </c>
      <c r="BK639" s="38">
        <v>0</v>
      </c>
      <c r="BL639" s="43">
        <v>0</v>
      </c>
      <c r="BM639" s="38">
        <v>0</v>
      </c>
      <c r="BN639" s="38">
        <v>0</v>
      </c>
      <c r="BO639" s="38">
        <v>0</v>
      </c>
      <c r="BP639" s="38">
        <v>0</v>
      </c>
      <c r="BQ639" s="38">
        <v>0</v>
      </c>
      <c r="BR639" s="38">
        <v>0</v>
      </c>
      <c r="BS639" s="38">
        <v>0</v>
      </c>
      <c r="BT639" s="38">
        <v>0</v>
      </c>
      <c r="BU639" s="38">
        <v>0</v>
      </c>
      <c r="BV639" s="38">
        <v>0</v>
      </c>
      <c r="BW639" s="38">
        <v>0</v>
      </c>
      <c r="BX639" s="38">
        <v>0</v>
      </c>
      <c r="BY639" s="38">
        <v>0</v>
      </c>
      <c r="BZ639" s="38">
        <v>0</v>
      </c>
      <c r="CA639" s="38">
        <v>0</v>
      </c>
      <c r="CB639" s="38">
        <v>0</v>
      </c>
      <c r="CC639" s="49">
        <v>0</v>
      </c>
      <c r="CD639" s="38">
        <v>0</v>
      </c>
      <c r="CE639" s="38">
        <v>0</v>
      </c>
      <c r="CF639" s="38">
        <v>0</v>
      </c>
      <c r="CG639" s="38">
        <v>0</v>
      </c>
      <c r="CH639" s="38">
        <v>0</v>
      </c>
      <c r="CI639" s="38">
        <v>0</v>
      </c>
      <c r="CJ639" s="38">
        <v>0</v>
      </c>
      <c r="CK639" s="38">
        <v>0</v>
      </c>
      <c r="CL639" s="38">
        <v>0</v>
      </c>
      <c r="CM639" s="38">
        <v>0</v>
      </c>
      <c r="CN639" s="38">
        <v>0</v>
      </c>
      <c r="CO639" s="38">
        <v>0</v>
      </c>
      <c r="CP639" s="38">
        <v>0</v>
      </c>
      <c r="CQ639" s="38">
        <v>0</v>
      </c>
      <c r="CR639" s="38">
        <v>0</v>
      </c>
      <c r="CS639" s="38">
        <v>0</v>
      </c>
      <c r="CT639" s="38">
        <v>0</v>
      </c>
      <c r="CU639" s="38">
        <v>0</v>
      </c>
      <c r="CV639" s="38">
        <v>0</v>
      </c>
      <c r="CW639" s="50">
        <v>0</v>
      </c>
      <c r="CX639" s="38">
        <v>0</v>
      </c>
      <c r="CY639" s="38">
        <v>1</v>
      </c>
      <c r="CZ639" s="38">
        <v>0</v>
      </c>
      <c r="DA639" s="38">
        <v>0</v>
      </c>
      <c r="DB639" s="38">
        <v>0</v>
      </c>
      <c r="DC639" s="38" t="s">
        <v>1771</v>
      </c>
      <c r="DD639" s="38" t="s">
        <v>311</v>
      </c>
      <c r="DE639" s="38"/>
      <c r="DF639" s="38">
        <v>1</v>
      </c>
      <c r="DG639" s="38"/>
      <c r="DH639" s="38" t="s">
        <v>3640</v>
      </c>
      <c r="DI639" s="38"/>
      <c r="DJ639" s="38"/>
      <c r="DK639" s="38"/>
      <c r="DL639" s="38">
        <v>0</v>
      </c>
      <c r="DM639" s="38"/>
      <c r="DN639" s="38">
        <v>1</v>
      </c>
      <c r="DO639" s="38">
        <v>1975</v>
      </c>
      <c r="DP639" s="38" t="s">
        <v>3647</v>
      </c>
      <c r="DQ639" s="48" t="s">
        <v>3645</v>
      </c>
      <c r="DR639" s="38" t="s">
        <v>580</v>
      </c>
      <c r="DS639" s="38" t="s">
        <v>3647</v>
      </c>
      <c r="DT639" s="38"/>
      <c r="DU639" s="38"/>
      <c r="DV639" s="38"/>
      <c r="DW639" s="38"/>
      <c r="DX639" s="38"/>
      <c r="DY639" s="38"/>
      <c r="DZ639" s="38"/>
      <c r="EA639" s="38"/>
      <c r="EB639" s="38"/>
      <c r="EC639" s="38"/>
      <c r="ED639" s="38"/>
      <c r="EE639" s="38"/>
      <c r="EF639" s="38"/>
      <c r="EG639" s="38"/>
      <c r="EH639" s="38"/>
      <c r="EI639" s="38"/>
    </row>
    <row r="640" spans="1:196" s="37" customFormat="1" ht="15.75" customHeight="1" x14ac:dyDescent="0.3">
      <c r="A640" s="47" t="s">
        <v>32</v>
      </c>
      <c r="B640" s="38" t="s">
        <v>3624</v>
      </c>
      <c r="C640" s="48" t="s">
        <v>3648</v>
      </c>
      <c r="D640" s="38"/>
      <c r="E640" s="38"/>
      <c r="F640" s="38" t="s">
        <v>127</v>
      </c>
      <c r="G640" s="38"/>
      <c r="H640" s="38" t="s">
        <v>605</v>
      </c>
      <c r="I640" s="38" t="s">
        <v>13</v>
      </c>
      <c r="J640" s="38" t="s">
        <v>222</v>
      </c>
      <c r="K640" s="38"/>
      <c r="L640" s="38"/>
      <c r="M640" s="38"/>
      <c r="N640" s="38"/>
      <c r="O640" s="38"/>
      <c r="P640" s="38" t="s">
        <v>3649</v>
      </c>
      <c r="Q640" s="50" t="s">
        <v>606</v>
      </c>
      <c r="R640" s="38">
        <v>0</v>
      </c>
      <c r="S640" s="38">
        <v>0</v>
      </c>
      <c r="T640" s="38">
        <v>0</v>
      </c>
      <c r="U640" s="38">
        <v>0</v>
      </c>
      <c r="V640" s="38">
        <v>0</v>
      </c>
      <c r="W640" s="38"/>
      <c r="X640" s="38">
        <v>0</v>
      </c>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43"/>
      <c r="BI640" s="38"/>
      <c r="BJ640" s="43"/>
      <c r="BK640" s="38"/>
      <c r="BL640" s="43"/>
      <c r="BM640" s="38"/>
      <c r="BN640" s="38">
        <v>1</v>
      </c>
      <c r="BO640" s="38"/>
      <c r="BP640" s="38">
        <v>1</v>
      </c>
      <c r="BQ640" s="38"/>
      <c r="BR640" s="38"/>
      <c r="BS640" s="38"/>
      <c r="BT640" s="38"/>
      <c r="BU640" s="38"/>
      <c r="BV640" s="38"/>
      <c r="BW640" s="38"/>
      <c r="BX640" s="38"/>
      <c r="BY640" s="38"/>
      <c r="BZ640" s="38"/>
      <c r="CA640" s="38"/>
      <c r="CB640" s="38"/>
      <c r="CC640" s="49"/>
      <c r="CD640" s="38"/>
      <c r="CE640" s="38"/>
      <c r="CF640" s="38"/>
      <c r="CG640" s="38"/>
      <c r="CH640" s="38"/>
      <c r="CI640" s="38"/>
      <c r="CJ640" s="38"/>
      <c r="CK640" s="38"/>
      <c r="CL640" s="38"/>
      <c r="CM640" s="38"/>
      <c r="CN640" s="38"/>
      <c r="CO640" s="38"/>
      <c r="CP640" s="38"/>
      <c r="CQ640" s="38"/>
      <c r="CR640" s="38"/>
      <c r="CS640" s="38"/>
      <c r="CT640" s="38"/>
      <c r="CU640" s="38"/>
      <c r="CV640" s="38"/>
      <c r="CW640" s="50"/>
      <c r="CX640" s="38"/>
      <c r="CY640" s="38"/>
      <c r="CZ640" s="38"/>
      <c r="DA640" s="38"/>
      <c r="DB640" s="38"/>
      <c r="DC640" s="38" t="s">
        <v>1040</v>
      </c>
      <c r="DD640" s="38" t="s">
        <v>305</v>
      </c>
      <c r="DE640" s="38"/>
      <c r="DF640" s="38"/>
      <c r="DG640" s="38" t="s">
        <v>3650</v>
      </c>
      <c r="DH640" s="38" t="s">
        <v>3651</v>
      </c>
      <c r="DI640" s="38"/>
      <c r="DJ640" s="38"/>
      <c r="DK640" s="38"/>
      <c r="DL640" s="38">
        <v>1</v>
      </c>
      <c r="DM640" s="38" t="s">
        <v>625</v>
      </c>
      <c r="DN640" s="38">
        <v>1</v>
      </c>
      <c r="DO640" s="38">
        <v>1923</v>
      </c>
      <c r="DP640" s="38" t="s">
        <v>3652</v>
      </c>
      <c r="DQ640" s="48" t="s">
        <v>3648</v>
      </c>
      <c r="DR640" s="38" t="s">
        <v>580</v>
      </c>
      <c r="DS640" s="38" t="s">
        <v>3652</v>
      </c>
      <c r="DT640" s="38"/>
      <c r="DU640" s="38"/>
      <c r="DV640" s="38"/>
      <c r="DW640" s="38"/>
      <c r="DX640" s="38"/>
      <c r="DY640" s="38"/>
      <c r="DZ640" s="38"/>
      <c r="EA640" s="38"/>
      <c r="EB640" s="38"/>
      <c r="EC640" s="38"/>
      <c r="ED640" s="38"/>
      <c r="EE640" s="38"/>
      <c r="EF640" s="38"/>
      <c r="EG640" s="38"/>
      <c r="EH640" s="38"/>
      <c r="EI640" s="38"/>
    </row>
    <row r="641" spans="1:196" s="37" customFormat="1" ht="15.75" customHeight="1" x14ac:dyDescent="0.3">
      <c r="A641" s="47" t="s">
        <v>32</v>
      </c>
      <c r="B641" s="38" t="s">
        <v>3624</v>
      </c>
      <c r="C641" s="48" t="s">
        <v>3653</v>
      </c>
      <c r="D641" s="38"/>
      <c r="E641" s="38"/>
      <c r="F641" s="38" t="s">
        <v>127</v>
      </c>
      <c r="G641" s="38"/>
      <c r="H641" s="38" t="s">
        <v>605</v>
      </c>
      <c r="I641" s="38" t="s">
        <v>13</v>
      </c>
      <c r="J641" s="38" t="s">
        <v>222</v>
      </c>
      <c r="K641" s="38"/>
      <c r="L641" s="38"/>
      <c r="M641" s="38"/>
      <c r="N641" s="38"/>
      <c r="O641" s="38"/>
      <c r="P641" s="38" t="s">
        <v>3649</v>
      </c>
      <c r="Q641" s="50" t="s">
        <v>606</v>
      </c>
      <c r="R641" s="38">
        <v>0</v>
      </c>
      <c r="S641" s="38">
        <v>0</v>
      </c>
      <c r="T641" s="38">
        <v>0</v>
      </c>
      <c r="U641" s="38">
        <v>0</v>
      </c>
      <c r="V641" s="38">
        <v>0</v>
      </c>
      <c r="W641" s="38"/>
      <c r="X641" s="38">
        <v>0</v>
      </c>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43"/>
      <c r="BI641" s="38"/>
      <c r="BJ641" s="43"/>
      <c r="BK641" s="38"/>
      <c r="BL641" s="43"/>
      <c r="BM641" s="38"/>
      <c r="BN641" s="38">
        <v>1</v>
      </c>
      <c r="BO641" s="38"/>
      <c r="BP641" s="38">
        <v>1</v>
      </c>
      <c r="BQ641" s="38"/>
      <c r="BR641" s="38"/>
      <c r="BS641" s="38"/>
      <c r="BT641" s="38"/>
      <c r="BU641" s="38"/>
      <c r="BV641" s="38"/>
      <c r="BW641" s="38"/>
      <c r="BX641" s="38"/>
      <c r="BY641" s="38"/>
      <c r="BZ641" s="38"/>
      <c r="CA641" s="38"/>
      <c r="CB641" s="38"/>
      <c r="CC641" s="49"/>
      <c r="CD641" s="38"/>
      <c r="CE641" s="38"/>
      <c r="CF641" s="38"/>
      <c r="CG641" s="38"/>
      <c r="CH641" s="38"/>
      <c r="CI641" s="38"/>
      <c r="CJ641" s="38"/>
      <c r="CK641" s="38"/>
      <c r="CL641" s="38"/>
      <c r="CM641" s="38"/>
      <c r="CN641" s="38"/>
      <c r="CO641" s="38"/>
      <c r="CP641" s="38"/>
      <c r="CQ641" s="38"/>
      <c r="CR641" s="38"/>
      <c r="CS641" s="38"/>
      <c r="CT641" s="38"/>
      <c r="CU641" s="38"/>
      <c r="CV641" s="38"/>
      <c r="CW641" s="50"/>
      <c r="CX641" s="38"/>
      <c r="CY641" s="38"/>
      <c r="CZ641" s="38"/>
      <c r="DA641" s="38"/>
      <c r="DB641" s="38"/>
      <c r="DC641" s="38" t="s">
        <v>1020</v>
      </c>
      <c r="DD641" s="38" t="s">
        <v>305</v>
      </c>
      <c r="DE641" s="38"/>
      <c r="DF641" s="38"/>
      <c r="DG641" s="38" t="s">
        <v>3654</v>
      </c>
      <c r="DH641" s="38" t="s">
        <v>3655</v>
      </c>
      <c r="DI641" s="38"/>
      <c r="DJ641" s="38"/>
      <c r="DK641" s="38"/>
      <c r="DL641" s="38">
        <v>1</v>
      </c>
      <c r="DM641" s="38" t="s">
        <v>595</v>
      </c>
      <c r="DN641" s="38">
        <v>1</v>
      </c>
      <c r="DO641" s="38">
        <v>1948</v>
      </c>
      <c r="DP641" s="38" t="s">
        <v>3656</v>
      </c>
      <c r="DQ641" s="38" t="s">
        <v>3657</v>
      </c>
      <c r="DR641" s="38">
        <v>1977</v>
      </c>
      <c r="DS641" s="38" t="s">
        <v>3658</v>
      </c>
      <c r="DT641" s="38"/>
      <c r="DU641" s="38"/>
      <c r="DV641" s="38"/>
      <c r="DW641" s="38"/>
      <c r="DX641" s="38"/>
      <c r="DY641" s="38"/>
      <c r="DZ641" s="38"/>
      <c r="EA641" s="38"/>
      <c r="EB641" s="38"/>
      <c r="EC641" s="38"/>
      <c r="ED641" s="38"/>
      <c r="EE641" s="38"/>
      <c r="EF641" s="38"/>
      <c r="EG641" s="38"/>
      <c r="EH641" s="38"/>
      <c r="EI641" s="38"/>
    </row>
    <row r="642" spans="1:196" s="37" customFormat="1" ht="15.75" customHeight="1" x14ac:dyDescent="0.3">
      <c r="A642" s="47" t="s">
        <v>32</v>
      </c>
      <c r="B642" s="38" t="s">
        <v>3624</v>
      </c>
      <c r="C642" s="48" t="s">
        <v>3659</v>
      </c>
      <c r="D642" s="38"/>
      <c r="E642" s="38"/>
      <c r="F642" s="38" t="s">
        <v>122</v>
      </c>
      <c r="G642" s="38"/>
      <c r="H642" s="38" t="s">
        <v>454</v>
      </c>
      <c r="I642" s="38" t="s">
        <v>56</v>
      </c>
      <c r="J642" s="38" t="s">
        <v>217</v>
      </c>
      <c r="K642" s="38" t="s">
        <v>471</v>
      </c>
      <c r="L642" s="38"/>
      <c r="M642" s="38" t="s">
        <v>272</v>
      </c>
      <c r="N642" s="38"/>
      <c r="O642" s="38" t="s">
        <v>299</v>
      </c>
      <c r="P642" s="38" t="s">
        <v>3660</v>
      </c>
      <c r="Q642" s="50" t="s">
        <v>457</v>
      </c>
      <c r="R642" s="38">
        <v>0</v>
      </c>
      <c r="S642" s="38">
        <v>0</v>
      </c>
      <c r="T642" s="38">
        <v>0</v>
      </c>
      <c r="U642" s="38">
        <v>0</v>
      </c>
      <c r="V642" s="38">
        <v>0</v>
      </c>
      <c r="W642" s="38">
        <v>0</v>
      </c>
      <c r="X642" s="38">
        <v>0</v>
      </c>
      <c r="Y642" s="38">
        <v>0</v>
      </c>
      <c r="Z642" s="38"/>
      <c r="AA642" s="38">
        <v>0</v>
      </c>
      <c r="AB642" s="38">
        <v>0</v>
      </c>
      <c r="AC642" s="38">
        <v>0</v>
      </c>
      <c r="AD642" s="38">
        <v>0</v>
      </c>
      <c r="AE642" s="38">
        <v>0</v>
      </c>
      <c r="AF642" s="38">
        <v>0</v>
      </c>
      <c r="AG642" s="38">
        <v>0</v>
      </c>
      <c r="AH642" s="38">
        <v>0</v>
      </c>
      <c r="AI642" s="38">
        <v>0</v>
      </c>
      <c r="AJ642" s="38">
        <v>0</v>
      </c>
      <c r="AK642" s="38">
        <v>0</v>
      </c>
      <c r="AL642" s="38">
        <v>0</v>
      </c>
      <c r="AM642" s="38">
        <v>0</v>
      </c>
      <c r="AN642" s="38">
        <v>0</v>
      </c>
      <c r="AO642" s="38">
        <v>0</v>
      </c>
      <c r="AP642" s="38">
        <v>0</v>
      </c>
      <c r="AQ642" s="38">
        <v>0</v>
      </c>
      <c r="AR642" s="38">
        <v>0</v>
      </c>
      <c r="AS642" s="38">
        <v>0</v>
      </c>
      <c r="AT642" s="38">
        <v>0</v>
      </c>
      <c r="AU642" s="38">
        <v>0</v>
      </c>
      <c r="AV642" s="38">
        <v>0</v>
      </c>
      <c r="AW642" s="38">
        <v>0</v>
      </c>
      <c r="AX642" s="38">
        <v>0</v>
      </c>
      <c r="AY642" s="38">
        <v>0</v>
      </c>
      <c r="AZ642" s="38">
        <v>0</v>
      </c>
      <c r="BA642" s="38">
        <v>0</v>
      </c>
      <c r="BB642" s="38">
        <v>0</v>
      </c>
      <c r="BC642" s="38">
        <v>0</v>
      </c>
      <c r="BD642" s="38">
        <v>0</v>
      </c>
      <c r="BE642" s="38">
        <v>0</v>
      </c>
      <c r="BF642" s="38">
        <v>0</v>
      </c>
      <c r="BG642" s="38">
        <v>0</v>
      </c>
      <c r="BH642" s="43">
        <v>0</v>
      </c>
      <c r="BI642" s="38">
        <v>0</v>
      </c>
      <c r="BJ642" s="43">
        <v>0</v>
      </c>
      <c r="BK642" s="38">
        <v>0</v>
      </c>
      <c r="BL642" s="43">
        <v>0</v>
      </c>
      <c r="BM642" s="38">
        <v>0</v>
      </c>
      <c r="BN642" s="38">
        <v>0</v>
      </c>
      <c r="BO642" s="38">
        <v>0</v>
      </c>
      <c r="BP642" s="38">
        <v>0</v>
      </c>
      <c r="BQ642" s="38">
        <v>0</v>
      </c>
      <c r="BR642" s="38">
        <v>0</v>
      </c>
      <c r="BS642" s="38">
        <v>0</v>
      </c>
      <c r="BT642" s="38">
        <v>0</v>
      </c>
      <c r="BU642" s="38">
        <v>0</v>
      </c>
      <c r="BV642" s="38">
        <v>0</v>
      </c>
      <c r="BW642" s="38">
        <v>0</v>
      </c>
      <c r="BX642" s="38">
        <v>0</v>
      </c>
      <c r="BY642" s="38">
        <v>0</v>
      </c>
      <c r="BZ642" s="38">
        <v>0</v>
      </c>
      <c r="CA642" s="38">
        <v>0</v>
      </c>
      <c r="CB642" s="38">
        <v>0</v>
      </c>
      <c r="CC642" s="49">
        <v>0</v>
      </c>
      <c r="CD642" s="38">
        <v>0</v>
      </c>
      <c r="CE642" s="38">
        <v>0</v>
      </c>
      <c r="CF642" s="38">
        <v>0</v>
      </c>
      <c r="CG642" s="38">
        <v>0</v>
      </c>
      <c r="CH642" s="38">
        <v>0</v>
      </c>
      <c r="CI642" s="38">
        <v>1</v>
      </c>
      <c r="CJ642" s="38">
        <v>0</v>
      </c>
      <c r="CK642" s="38">
        <v>0</v>
      </c>
      <c r="CL642" s="38">
        <v>0</v>
      </c>
      <c r="CM642" s="38">
        <v>0</v>
      </c>
      <c r="CN642" s="38">
        <v>0</v>
      </c>
      <c r="CO642" s="38">
        <v>0</v>
      </c>
      <c r="CP642" s="38">
        <v>0</v>
      </c>
      <c r="CQ642" s="38">
        <v>0</v>
      </c>
      <c r="CR642" s="38">
        <v>0</v>
      </c>
      <c r="CS642" s="38">
        <v>0</v>
      </c>
      <c r="CT642" s="38">
        <v>0</v>
      </c>
      <c r="CU642" s="38">
        <v>0</v>
      </c>
      <c r="CV642" s="38">
        <v>0</v>
      </c>
      <c r="CW642" s="50">
        <v>0</v>
      </c>
      <c r="CX642" s="38">
        <f>SUM(AA642:CW642)</f>
        <v>1</v>
      </c>
      <c r="CY642" s="38">
        <v>0</v>
      </c>
      <c r="CZ642" s="38">
        <v>1</v>
      </c>
      <c r="DA642" s="38">
        <v>0</v>
      </c>
      <c r="DB642" s="38">
        <v>0</v>
      </c>
      <c r="DC642" s="38" t="s">
        <v>3661</v>
      </c>
      <c r="DD642" s="38" t="s">
        <v>306</v>
      </c>
      <c r="DE642" s="38"/>
      <c r="DF642" s="38"/>
      <c r="DG642" s="38" t="s">
        <v>3662</v>
      </c>
      <c r="DH642" s="38" t="s">
        <v>3663</v>
      </c>
      <c r="DI642" s="38">
        <v>1</v>
      </c>
      <c r="DJ642" s="38" t="s">
        <v>546</v>
      </c>
      <c r="DK642" s="38" t="s">
        <v>613</v>
      </c>
      <c r="DL642" s="38">
        <v>1</v>
      </c>
      <c r="DM642" s="38" t="s">
        <v>595</v>
      </c>
      <c r="DN642" s="38">
        <v>1</v>
      </c>
      <c r="DO642" s="38">
        <v>1990</v>
      </c>
      <c r="DP642" s="38" t="s">
        <v>3664</v>
      </c>
      <c r="DQ642" s="48" t="s">
        <v>3659</v>
      </c>
      <c r="DR642" s="38" t="s">
        <v>580</v>
      </c>
      <c r="DS642" s="38" t="s">
        <v>3664</v>
      </c>
      <c r="DT642" s="38"/>
      <c r="DU642" s="38"/>
      <c r="DV642" s="38"/>
      <c r="DW642" s="38"/>
      <c r="DX642" s="38"/>
      <c r="DY642" s="38"/>
      <c r="DZ642" s="38"/>
      <c r="EA642" s="38"/>
      <c r="EB642" s="38"/>
      <c r="EC642" s="38"/>
      <c r="ED642" s="38"/>
      <c r="EE642" s="38"/>
      <c r="EF642" s="38"/>
      <c r="EG642" s="38"/>
      <c r="EH642" s="38"/>
      <c r="EI642" s="38"/>
    </row>
    <row r="643" spans="1:196" s="37" customFormat="1" ht="15.75" customHeight="1" x14ac:dyDescent="0.3">
      <c r="A643" s="47" t="s">
        <v>32</v>
      </c>
      <c r="B643" s="47" t="s">
        <v>3624</v>
      </c>
      <c r="C643" s="48" t="s">
        <v>3665</v>
      </c>
      <c r="D643" s="38"/>
      <c r="E643" s="38"/>
      <c r="F643" s="38" t="s">
        <v>122</v>
      </c>
      <c r="G643" s="38"/>
      <c r="H643" s="546" t="s">
        <v>8574</v>
      </c>
      <c r="I643" s="38" t="s">
        <v>56</v>
      </c>
      <c r="J643" s="38" t="s">
        <v>173</v>
      </c>
      <c r="K643" s="38" t="s">
        <v>471</v>
      </c>
      <c r="L643" s="38" t="s">
        <v>228</v>
      </c>
      <c r="M643" s="38" t="s">
        <v>274</v>
      </c>
      <c r="N643" s="38" t="s">
        <v>300</v>
      </c>
      <c r="O643" s="38" t="s">
        <v>300</v>
      </c>
      <c r="P643" s="38"/>
      <c r="Q643" s="50"/>
      <c r="R643" s="38">
        <v>0</v>
      </c>
      <c r="S643" s="38">
        <v>0</v>
      </c>
      <c r="T643" s="38">
        <v>0</v>
      </c>
      <c r="U643" s="38">
        <v>0</v>
      </c>
      <c r="V643" s="38">
        <v>0</v>
      </c>
      <c r="W643" s="38">
        <v>1</v>
      </c>
      <c r="X643" s="38">
        <v>0</v>
      </c>
      <c r="Y643" s="38">
        <v>0</v>
      </c>
      <c r="Z643" s="38"/>
      <c r="AA643" s="38">
        <v>0</v>
      </c>
      <c r="AB643" s="38">
        <v>0</v>
      </c>
      <c r="AC643" s="38">
        <v>0</v>
      </c>
      <c r="AD643" s="38">
        <v>0</v>
      </c>
      <c r="AE643" s="38">
        <v>0</v>
      </c>
      <c r="AF643" s="38">
        <v>0</v>
      </c>
      <c r="AG643" s="38">
        <v>0</v>
      </c>
      <c r="AH643" s="38">
        <v>0</v>
      </c>
      <c r="AI643" s="38">
        <v>0</v>
      </c>
      <c r="AJ643" s="38">
        <v>0</v>
      </c>
      <c r="AK643" s="38">
        <v>0</v>
      </c>
      <c r="AL643" s="38">
        <v>0</v>
      </c>
      <c r="AM643" s="38">
        <v>0</v>
      </c>
      <c r="AN643" s="38">
        <v>0</v>
      </c>
      <c r="AO643" s="38">
        <v>0</v>
      </c>
      <c r="AP643" s="38">
        <v>0</v>
      </c>
      <c r="AQ643" s="38">
        <v>0</v>
      </c>
      <c r="AR643" s="38">
        <v>0</v>
      </c>
      <c r="AS643" s="38">
        <v>0</v>
      </c>
      <c r="AT643" s="38">
        <v>0</v>
      </c>
      <c r="AU643" s="38">
        <v>0</v>
      </c>
      <c r="AV643" s="38">
        <v>0</v>
      </c>
      <c r="AW643" s="38">
        <v>0</v>
      </c>
      <c r="AX643" s="38">
        <v>0</v>
      </c>
      <c r="AY643" s="38">
        <v>0</v>
      </c>
      <c r="AZ643" s="38">
        <v>0</v>
      </c>
      <c r="BA643" s="38">
        <v>0</v>
      </c>
      <c r="BB643" s="38">
        <v>0</v>
      </c>
      <c r="BC643" s="38">
        <v>0</v>
      </c>
      <c r="BD643" s="38">
        <v>0</v>
      </c>
      <c r="BE643" s="38">
        <v>0</v>
      </c>
      <c r="BF643" s="38">
        <v>0</v>
      </c>
      <c r="BG643" s="38">
        <v>0</v>
      </c>
      <c r="BH643" s="43">
        <v>0</v>
      </c>
      <c r="BI643" s="38">
        <v>0</v>
      </c>
      <c r="BJ643" s="43">
        <v>0</v>
      </c>
      <c r="BK643" s="38">
        <v>0</v>
      </c>
      <c r="BL643" s="43">
        <v>0</v>
      </c>
      <c r="BM643" s="38">
        <v>0</v>
      </c>
      <c r="BN643" s="38">
        <v>0</v>
      </c>
      <c r="BO643" s="38">
        <v>0</v>
      </c>
      <c r="BP643" s="38">
        <v>0</v>
      </c>
      <c r="BQ643" s="38">
        <v>0</v>
      </c>
      <c r="BR643" s="38">
        <v>0</v>
      </c>
      <c r="BS643" s="38">
        <v>0</v>
      </c>
      <c r="BT643" s="38">
        <v>0</v>
      </c>
      <c r="BU643" s="38">
        <v>0</v>
      </c>
      <c r="BV643" s="38">
        <v>0</v>
      </c>
      <c r="BW643" s="38">
        <v>0</v>
      </c>
      <c r="BX643" s="38">
        <v>0</v>
      </c>
      <c r="BY643" s="38">
        <v>0</v>
      </c>
      <c r="BZ643" s="38">
        <v>0</v>
      </c>
      <c r="CA643" s="38">
        <v>0</v>
      </c>
      <c r="CB643" s="38">
        <v>0</v>
      </c>
      <c r="CC643" s="49">
        <v>0</v>
      </c>
      <c r="CD643" s="38">
        <v>0</v>
      </c>
      <c r="CE643" s="38">
        <v>0</v>
      </c>
      <c r="CF643" s="38">
        <v>0</v>
      </c>
      <c r="CG643" s="38">
        <v>0</v>
      </c>
      <c r="CH643" s="38">
        <v>0</v>
      </c>
      <c r="CI643" s="38">
        <v>0</v>
      </c>
      <c r="CJ643" s="38">
        <v>0</v>
      </c>
      <c r="CK643" s="38">
        <v>0</v>
      </c>
      <c r="CL643" s="38">
        <v>0</v>
      </c>
      <c r="CM643" s="38">
        <v>0</v>
      </c>
      <c r="CN643" s="38">
        <v>0</v>
      </c>
      <c r="CO643" s="38">
        <v>0</v>
      </c>
      <c r="CP643" s="38">
        <v>0</v>
      </c>
      <c r="CQ643" s="38">
        <v>0</v>
      </c>
      <c r="CR643" s="38">
        <v>0</v>
      </c>
      <c r="CS643" s="38">
        <v>0</v>
      </c>
      <c r="CT643" s="38">
        <v>0</v>
      </c>
      <c r="CU643" s="38">
        <v>0</v>
      </c>
      <c r="CV643" s="38">
        <v>0</v>
      </c>
      <c r="CW643" s="50">
        <v>0</v>
      </c>
      <c r="CX643" s="38">
        <v>0</v>
      </c>
      <c r="CY643" s="38">
        <v>1</v>
      </c>
      <c r="CZ643" s="38">
        <v>0</v>
      </c>
      <c r="DA643" s="38">
        <v>0</v>
      </c>
      <c r="DB643" s="38">
        <v>0</v>
      </c>
      <c r="DC643" s="38" t="s">
        <v>704</v>
      </c>
      <c r="DD643" s="38" t="s">
        <v>311</v>
      </c>
      <c r="DE643" s="38"/>
      <c r="DF643" s="38">
        <v>1</v>
      </c>
      <c r="DG643" s="38"/>
      <c r="DH643" s="38" t="s">
        <v>3640</v>
      </c>
      <c r="DI643" s="38"/>
      <c r="DJ643" s="38"/>
      <c r="DK643" s="38"/>
      <c r="DL643" s="38">
        <v>0</v>
      </c>
      <c r="DM643" s="38"/>
      <c r="DN643" s="38">
        <v>1</v>
      </c>
      <c r="DO643" s="38">
        <v>1862</v>
      </c>
      <c r="DP643" s="38" t="s">
        <v>3667</v>
      </c>
      <c r="DQ643" s="48" t="s">
        <v>3665</v>
      </c>
      <c r="DR643" s="38" t="s">
        <v>580</v>
      </c>
      <c r="DS643" s="38" t="s">
        <v>3667</v>
      </c>
      <c r="DT643" s="38"/>
      <c r="DU643" s="38"/>
      <c r="DV643" s="38"/>
      <c r="DW643" s="38"/>
      <c r="DX643" s="38"/>
      <c r="DY643" s="38"/>
      <c r="DZ643" s="38"/>
      <c r="EA643" s="38"/>
      <c r="EB643" s="38"/>
      <c r="EC643" s="38"/>
      <c r="ED643" s="38"/>
      <c r="EE643" s="38"/>
      <c r="EF643" s="38"/>
      <c r="EG643" s="38"/>
      <c r="EH643" s="38"/>
      <c r="EI643" s="38"/>
    </row>
    <row r="644" spans="1:196" s="37" customFormat="1" ht="15.75" customHeight="1" x14ac:dyDescent="0.3">
      <c r="A644" s="47" t="s">
        <v>32</v>
      </c>
      <c r="B644" s="47" t="s">
        <v>3624</v>
      </c>
      <c r="C644" s="48" t="s">
        <v>3668</v>
      </c>
      <c r="D644" s="38"/>
      <c r="E644" s="38"/>
      <c r="F644" s="38" t="s">
        <v>122</v>
      </c>
      <c r="G644" s="38"/>
      <c r="H644" s="546" t="s">
        <v>8574</v>
      </c>
      <c r="I644" s="38" t="s">
        <v>56</v>
      </c>
      <c r="J644" s="38" t="s">
        <v>173</v>
      </c>
      <c r="K644" s="38" t="s">
        <v>471</v>
      </c>
      <c r="L644" s="38" t="s">
        <v>228</v>
      </c>
      <c r="M644" s="38" t="s">
        <v>274</v>
      </c>
      <c r="N644" s="38" t="s">
        <v>300</v>
      </c>
      <c r="O644" s="38" t="s">
        <v>299</v>
      </c>
      <c r="P644" s="38"/>
      <c r="Q644" s="50"/>
      <c r="R644" s="38">
        <v>0</v>
      </c>
      <c r="S644" s="38">
        <v>0</v>
      </c>
      <c r="T644" s="38">
        <v>0</v>
      </c>
      <c r="U644" s="38">
        <v>0</v>
      </c>
      <c r="V644" s="38">
        <v>0</v>
      </c>
      <c r="W644" s="38">
        <v>1</v>
      </c>
      <c r="X644" s="38">
        <v>0</v>
      </c>
      <c r="Y644" s="38">
        <v>0</v>
      </c>
      <c r="Z644" s="38"/>
      <c r="AA644" s="38">
        <v>0</v>
      </c>
      <c r="AB644" s="38">
        <v>0</v>
      </c>
      <c r="AC644" s="38">
        <v>0</v>
      </c>
      <c r="AD644" s="38">
        <v>0</v>
      </c>
      <c r="AE644" s="38">
        <v>0</v>
      </c>
      <c r="AF644" s="38">
        <v>0</v>
      </c>
      <c r="AG644" s="38">
        <v>0</v>
      </c>
      <c r="AH644" s="38">
        <v>0</v>
      </c>
      <c r="AI644" s="38">
        <v>0</v>
      </c>
      <c r="AJ644" s="38">
        <v>0</v>
      </c>
      <c r="AK644" s="38">
        <v>0</v>
      </c>
      <c r="AL644" s="38">
        <v>0</v>
      </c>
      <c r="AM644" s="38">
        <v>0</v>
      </c>
      <c r="AN644" s="38">
        <v>0</v>
      </c>
      <c r="AO644" s="38">
        <v>0</v>
      </c>
      <c r="AP644" s="38">
        <v>0</v>
      </c>
      <c r="AQ644" s="38">
        <v>0</v>
      </c>
      <c r="AR644" s="38">
        <v>0</v>
      </c>
      <c r="AS644" s="38">
        <v>0</v>
      </c>
      <c r="AT644" s="38">
        <v>0</v>
      </c>
      <c r="AU644" s="38">
        <v>0</v>
      </c>
      <c r="AV644" s="38">
        <v>0</v>
      </c>
      <c r="AW644" s="38">
        <v>0</v>
      </c>
      <c r="AX644" s="38">
        <v>0</v>
      </c>
      <c r="AY644" s="38">
        <v>0</v>
      </c>
      <c r="AZ644" s="38">
        <v>0</v>
      </c>
      <c r="BA644" s="38">
        <v>0</v>
      </c>
      <c r="BB644" s="38">
        <v>0</v>
      </c>
      <c r="BC644" s="38">
        <v>0</v>
      </c>
      <c r="BD644" s="38">
        <v>0</v>
      </c>
      <c r="BE644" s="38">
        <v>0</v>
      </c>
      <c r="BF644" s="38">
        <v>0</v>
      </c>
      <c r="BG644" s="38">
        <v>0</v>
      </c>
      <c r="BH644" s="43">
        <v>0</v>
      </c>
      <c r="BI644" s="38">
        <v>0</v>
      </c>
      <c r="BJ644" s="43">
        <v>0</v>
      </c>
      <c r="BK644" s="38">
        <v>0</v>
      </c>
      <c r="BL644" s="43">
        <v>0</v>
      </c>
      <c r="BM644" s="38">
        <v>0</v>
      </c>
      <c r="BN644" s="38">
        <v>0</v>
      </c>
      <c r="BO644" s="38">
        <v>0</v>
      </c>
      <c r="BP644" s="38">
        <v>0</v>
      </c>
      <c r="BQ644" s="38">
        <v>0</v>
      </c>
      <c r="BR644" s="38">
        <v>0</v>
      </c>
      <c r="BS644" s="38">
        <v>0</v>
      </c>
      <c r="BT644" s="38">
        <v>0</v>
      </c>
      <c r="BU644" s="38">
        <v>0</v>
      </c>
      <c r="BV644" s="38">
        <v>0</v>
      </c>
      <c r="BW644" s="38">
        <v>0</v>
      </c>
      <c r="BX644" s="38">
        <v>0</v>
      </c>
      <c r="BY644" s="38">
        <v>0</v>
      </c>
      <c r="BZ644" s="38">
        <v>0</v>
      </c>
      <c r="CA644" s="38">
        <v>0</v>
      </c>
      <c r="CB644" s="38">
        <v>0</v>
      </c>
      <c r="CC644" s="49">
        <v>0</v>
      </c>
      <c r="CD644" s="38">
        <v>0</v>
      </c>
      <c r="CE644" s="38">
        <v>0</v>
      </c>
      <c r="CF644" s="38">
        <v>0</v>
      </c>
      <c r="CG644" s="38">
        <v>0</v>
      </c>
      <c r="CH644" s="38">
        <v>0</v>
      </c>
      <c r="CI644" s="38">
        <v>0</v>
      </c>
      <c r="CJ644" s="38">
        <v>0</v>
      </c>
      <c r="CK644" s="38">
        <v>0</v>
      </c>
      <c r="CL644" s="38">
        <v>0</v>
      </c>
      <c r="CM644" s="38">
        <v>0</v>
      </c>
      <c r="CN644" s="38">
        <v>0</v>
      </c>
      <c r="CO644" s="38">
        <v>0</v>
      </c>
      <c r="CP644" s="38">
        <v>0</v>
      </c>
      <c r="CQ644" s="38">
        <v>0</v>
      </c>
      <c r="CR644" s="38">
        <v>0</v>
      </c>
      <c r="CS644" s="38">
        <v>0</v>
      </c>
      <c r="CT644" s="38">
        <v>0</v>
      </c>
      <c r="CU644" s="38">
        <v>0</v>
      </c>
      <c r="CV644" s="38">
        <v>0</v>
      </c>
      <c r="CW644" s="50">
        <v>0</v>
      </c>
      <c r="CX644" s="38">
        <v>0</v>
      </c>
      <c r="CY644" s="38">
        <v>1</v>
      </c>
      <c r="CZ644" s="38">
        <v>0</v>
      </c>
      <c r="DA644" s="38">
        <v>0</v>
      </c>
      <c r="DB644" s="38">
        <v>0</v>
      </c>
      <c r="DC644" s="38" t="s">
        <v>1002</v>
      </c>
      <c r="DD644" s="38" t="s">
        <v>311</v>
      </c>
      <c r="DE644" s="38"/>
      <c r="DF644" s="38">
        <v>1</v>
      </c>
      <c r="DG644" s="38"/>
      <c r="DH644" s="38" t="s">
        <v>3640</v>
      </c>
      <c r="DI644" s="38"/>
      <c r="DJ644" s="38"/>
      <c r="DK644" s="38"/>
      <c r="DL644" s="38">
        <v>0</v>
      </c>
      <c r="DM644" s="38"/>
      <c r="DN644" s="38">
        <v>1</v>
      </c>
      <c r="DO644" s="38">
        <v>1975</v>
      </c>
      <c r="DP644" s="38" t="s">
        <v>3670</v>
      </c>
      <c r="DQ644" s="48" t="s">
        <v>3668</v>
      </c>
      <c r="DR644" s="38" t="s">
        <v>580</v>
      </c>
      <c r="DS644" s="38" t="s">
        <v>3670</v>
      </c>
      <c r="DT644" s="38"/>
      <c r="DU644" s="38"/>
      <c r="DV644" s="38"/>
      <c r="DW644" s="38"/>
      <c r="DX644" s="38"/>
      <c r="DY644" s="38"/>
      <c r="DZ644" s="38"/>
      <c r="EA644" s="38"/>
      <c r="EB644" s="38"/>
      <c r="EC644" s="38"/>
      <c r="ED644" s="38"/>
      <c r="EE644" s="38"/>
      <c r="EF644" s="38"/>
      <c r="EG644" s="38"/>
      <c r="EH644" s="38"/>
      <c r="EI644" s="38"/>
    </row>
    <row r="645" spans="1:196" s="37" customFormat="1" ht="15.75" customHeight="1" x14ac:dyDescent="0.3">
      <c r="A645" s="47" t="s">
        <v>32</v>
      </c>
      <c r="B645" s="38" t="s">
        <v>3624</v>
      </c>
      <c r="C645" s="48" t="s">
        <v>3671</v>
      </c>
      <c r="D645" s="38"/>
      <c r="E645" s="38"/>
      <c r="F645" s="38" t="s">
        <v>91</v>
      </c>
      <c r="G645" s="38"/>
      <c r="H645" s="38" t="s">
        <v>454</v>
      </c>
      <c r="I645" s="38" t="s">
        <v>56</v>
      </c>
      <c r="J645" s="38" t="s">
        <v>217</v>
      </c>
      <c r="K645" s="38" t="s">
        <v>471</v>
      </c>
      <c r="L645" s="38" t="s">
        <v>241</v>
      </c>
      <c r="M645" s="38" t="s">
        <v>277</v>
      </c>
      <c r="N645" s="38"/>
      <c r="O645" s="38" t="s">
        <v>299</v>
      </c>
      <c r="P645" s="38" t="s">
        <v>3672</v>
      </c>
      <c r="Q645" s="50" t="s">
        <v>457</v>
      </c>
      <c r="R645" s="38">
        <v>0</v>
      </c>
      <c r="S645" s="38">
        <v>0</v>
      </c>
      <c r="T645" s="38">
        <v>0</v>
      </c>
      <c r="U645" s="38">
        <v>0</v>
      </c>
      <c r="V645" s="38">
        <v>0</v>
      </c>
      <c r="W645" s="38">
        <v>0</v>
      </c>
      <c r="X645" s="38">
        <v>0</v>
      </c>
      <c r="Y645" s="38">
        <v>0</v>
      </c>
      <c r="Z645" s="38"/>
      <c r="AA645" s="38">
        <v>0</v>
      </c>
      <c r="AB645" s="38">
        <v>0</v>
      </c>
      <c r="AC645" s="38">
        <v>0</v>
      </c>
      <c r="AD645" s="38">
        <v>0</v>
      </c>
      <c r="AE645" s="38">
        <v>0</v>
      </c>
      <c r="AF645" s="38">
        <v>0</v>
      </c>
      <c r="AG645" s="38">
        <v>0</v>
      </c>
      <c r="AH645" s="38">
        <v>0</v>
      </c>
      <c r="AI645" s="38">
        <v>0</v>
      </c>
      <c r="AJ645" s="38">
        <v>0</v>
      </c>
      <c r="AK645" s="38">
        <v>0</v>
      </c>
      <c r="AL645" s="38">
        <v>0</v>
      </c>
      <c r="AM645" s="38">
        <v>0</v>
      </c>
      <c r="AN645" s="38">
        <v>0</v>
      </c>
      <c r="AO645" s="38">
        <v>0</v>
      </c>
      <c r="AP645" s="38">
        <v>0</v>
      </c>
      <c r="AQ645" s="38">
        <v>0</v>
      </c>
      <c r="AR645" s="38">
        <v>0</v>
      </c>
      <c r="AS645" s="38">
        <v>0</v>
      </c>
      <c r="AT645" s="38">
        <v>0</v>
      </c>
      <c r="AU645" s="38">
        <v>0</v>
      </c>
      <c r="AV645" s="38">
        <v>0</v>
      </c>
      <c r="AW645" s="38">
        <v>0</v>
      </c>
      <c r="AX645" s="38">
        <v>0</v>
      </c>
      <c r="AY645" s="38">
        <v>0</v>
      </c>
      <c r="AZ645" s="38">
        <v>0</v>
      </c>
      <c r="BA645" s="38">
        <v>0</v>
      </c>
      <c r="BB645" s="38">
        <v>0</v>
      </c>
      <c r="BC645" s="38">
        <v>0</v>
      </c>
      <c r="BD645" s="38">
        <v>0</v>
      </c>
      <c r="BE645" s="38">
        <v>0</v>
      </c>
      <c r="BF645" s="38">
        <v>0</v>
      </c>
      <c r="BG645" s="38">
        <v>0</v>
      </c>
      <c r="BH645" s="43">
        <v>0</v>
      </c>
      <c r="BI645" s="38">
        <v>0</v>
      </c>
      <c r="BJ645" s="43">
        <v>0</v>
      </c>
      <c r="BK645" s="38">
        <v>0</v>
      </c>
      <c r="BL645" s="43">
        <v>0</v>
      </c>
      <c r="BM645" s="38">
        <v>0</v>
      </c>
      <c r="BN645" s="38">
        <v>0</v>
      </c>
      <c r="BO645" s="38">
        <v>0</v>
      </c>
      <c r="BP645" s="38">
        <v>0</v>
      </c>
      <c r="BQ645" s="38">
        <v>0</v>
      </c>
      <c r="BR645" s="38">
        <v>0</v>
      </c>
      <c r="BS645" s="38">
        <v>0</v>
      </c>
      <c r="BT645" s="38">
        <v>0</v>
      </c>
      <c r="BU645" s="38">
        <v>0</v>
      </c>
      <c r="BV645" s="38">
        <v>0</v>
      </c>
      <c r="BW645" s="38">
        <v>0</v>
      </c>
      <c r="BX645" s="38">
        <v>0</v>
      </c>
      <c r="BY645" s="38">
        <v>0</v>
      </c>
      <c r="BZ645" s="38">
        <v>0</v>
      </c>
      <c r="CA645" s="38">
        <v>0</v>
      </c>
      <c r="CB645" s="38">
        <v>0</v>
      </c>
      <c r="CC645" s="49">
        <v>0</v>
      </c>
      <c r="CD645" s="38">
        <v>0</v>
      </c>
      <c r="CE645" s="38">
        <v>0</v>
      </c>
      <c r="CF645" s="38">
        <v>0</v>
      </c>
      <c r="CG645" s="38">
        <v>0</v>
      </c>
      <c r="CH645" s="38">
        <v>0</v>
      </c>
      <c r="CI645" s="38">
        <v>0</v>
      </c>
      <c r="CJ645" s="38">
        <v>0</v>
      </c>
      <c r="CK645" s="38">
        <v>0</v>
      </c>
      <c r="CL645" s="38">
        <v>0</v>
      </c>
      <c r="CM645" s="38">
        <v>1</v>
      </c>
      <c r="CN645" s="38">
        <v>0</v>
      </c>
      <c r="CO645" s="38">
        <v>0</v>
      </c>
      <c r="CP645" s="38">
        <v>0</v>
      </c>
      <c r="CQ645" s="38">
        <v>0</v>
      </c>
      <c r="CR645" s="38">
        <v>0</v>
      </c>
      <c r="CS645" s="38">
        <v>0</v>
      </c>
      <c r="CT645" s="38">
        <v>0</v>
      </c>
      <c r="CU645" s="38">
        <v>0</v>
      </c>
      <c r="CV645" s="38">
        <v>0</v>
      </c>
      <c r="CW645" s="50">
        <v>0</v>
      </c>
      <c r="CX645" s="38">
        <v>1</v>
      </c>
      <c r="CY645" s="38">
        <v>0</v>
      </c>
      <c r="CZ645" s="38">
        <v>1</v>
      </c>
      <c r="DA645" s="38">
        <v>0</v>
      </c>
      <c r="DB645" s="38">
        <v>0</v>
      </c>
      <c r="DC645" s="38" t="s">
        <v>537</v>
      </c>
      <c r="DD645" s="38" t="s">
        <v>313</v>
      </c>
      <c r="DE645" s="38" t="s">
        <v>538</v>
      </c>
      <c r="DF645" s="38">
        <v>1</v>
      </c>
      <c r="DG645" s="38"/>
      <c r="DH645" s="38"/>
      <c r="DI645" s="38"/>
      <c r="DJ645" s="38"/>
      <c r="DK645" s="38"/>
      <c r="DL645" s="38">
        <v>0</v>
      </c>
      <c r="DM645" s="38"/>
      <c r="DN645" s="38">
        <v>1</v>
      </c>
      <c r="DO645" s="38">
        <v>1982</v>
      </c>
      <c r="DP645" s="38" t="s">
        <v>3673</v>
      </c>
      <c r="DQ645" s="48" t="s">
        <v>3671</v>
      </c>
      <c r="DR645" s="38" t="s">
        <v>580</v>
      </c>
      <c r="DS645" s="38" t="s">
        <v>3673</v>
      </c>
      <c r="DT645" s="38"/>
      <c r="DU645" s="38"/>
      <c r="DV645" s="38"/>
      <c r="DW645" s="38"/>
      <c r="DX645" s="38"/>
      <c r="DY645" s="38"/>
      <c r="DZ645" s="38"/>
      <c r="EA645" s="38"/>
      <c r="EB645" s="38"/>
      <c r="EC645" s="38"/>
      <c r="ED645" s="38"/>
      <c r="EE645" s="38"/>
      <c r="EF645" s="38"/>
      <c r="EG645" s="38"/>
      <c r="EH645" s="38"/>
      <c r="EI645" s="38"/>
    </row>
    <row r="646" spans="1:196" s="37" customFormat="1" ht="15.75" customHeight="1" x14ac:dyDescent="0.3">
      <c r="A646" s="47" t="s">
        <v>32</v>
      </c>
      <c r="B646" s="47" t="s">
        <v>3624</v>
      </c>
      <c r="C646" s="48" t="s">
        <v>3674</v>
      </c>
      <c r="D646" s="38"/>
      <c r="E646" s="38"/>
      <c r="F646" s="38" t="s">
        <v>122</v>
      </c>
      <c r="G646" s="38"/>
      <c r="H646" s="38" t="s">
        <v>454</v>
      </c>
      <c r="I646" s="38" t="s">
        <v>56</v>
      </c>
      <c r="J646" s="38" t="s">
        <v>173</v>
      </c>
      <c r="K646" s="38" t="s">
        <v>471</v>
      </c>
      <c r="L646" s="38"/>
      <c r="M646" s="38" t="s">
        <v>272</v>
      </c>
      <c r="N646" s="38"/>
      <c r="O646" s="38" t="s">
        <v>299</v>
      </c>
      <c r="P646" s="38"/>
      <c r="Q646" s="50" t="s">
        <v>3675</v>
      </c>
      <c r="R646" s="38">
        <v>0</v>
      </c>
      <c r="S646" s="38">
        <v>0</v>
      </c>
      <c r="T646" s="38">
        <v>0</v>
      </c>
      <c r="U646" s="38">
        <v>0</v>
      </c>
      <c r="V646" s="38">
        <v>0</v>
      </c>
      <c r="W646" s="38">
        <v>0</v>
      </c>
      <c r="X646" s="38">
        <v>0</v>
      </c>
      <c r="Y646" s="38">
        <v>0</v>
      </c>
      <c r="Z646" s="38"/>
      <c r="AA646" s="38">
        <v>0</v>
      </c>
      <c r="AB646" s="38">
        <v>0</v>
      </c>
      <c r="AC646" s="38">
        <v>0</v>
      </c>
      <c r="AD646" s="38">
        <v>0</v>
      </c>
      <c r="AE646" s="38">
        <v>0</v>
      </c>
      <c r="AF646" s="38">
        <v>0</v>
      </c>
      <c r="AG646" s="38">
        <v>0</v>
      </c>
      <c r="AH646" s="38">
        <v>0</v>
      </c>
      <c r="AI646" s="38">
        <v>0</v>
      </c>
      <c r="AJ646" s="38">
        <v>0</v>
      </c>
      <c r="AK646" s="38">
        <v>0</v>
      </c>
      <c r="AL646" s="38">
        <v>0</v>
      </c>
      <c r="AM646" s="38">
        <v>0</v>
      </c>
      <c r="AN646" s="38">
        <v>0</v>
      </c>
      <c r="AO646" s="38">
        <v>0</v>
      </c>
      <c r="AP646" s="38">
        <v>0</v>
      </c>
      <c r="AQ646" s="38">
        <v>0</v>
      </c>
      <c r="AR646" s="38">
        <v>1</v>
      </c>
      <c r="AS646" s="38">
        <v>0</v>
      </c>
      <c r="AT646" s="38">
        <v>0</v>
      </c>
      <c r="AU646" s="38">
        <v>0</v>
      </c>
      <c r="AV646" s="38">
        <v>0</v>
      </c>
      <c r="AW646" s="38">
        <v>0</v>
      </c>
      <c r="AX646" s="38">
        <v>0</v>
      </c>
      <c r="AY646" s="38">
        <v>0</v>
      </c>
      <c r="AZ646" s="38">
        <v>0</v>
      </c>
      <c r="BA646" s="38">
        <v>0</v>
      </c>
      <c r="BB646" s="38">
        <v>0</v>
      </c>
      <c r="BC646" s="38">
        <v>0</v>
      </c>
      <c r="BD646" s="38">
        <v>0</v>
      </c>
      <c r="BE646" s="38">
        <v>0</v>
      </c>
      <c r="BF646" s="38">
        <v>0</v>
      </c>
      <c r="BG646" s="38">
        <v>0</v>
      </c>
      <c r="BH646" s="43">
        <v>0</v>
      </c>
      <c r="BI646" s="38">
        <v>0</v>
      </c>
      <c r="BJ646" s="43">
        <v>0</v>
      </c>
      <c r="BK646" s="38">
        <v>0</v>
      </c>
      <c r="BL646" s="43">
        <v>0</v>
      </c>
      <c r="BM646" s="38">
        <v>0</v>
      </c>
      <c r="BN646" s="38">
        <v>0</v>
      </c>
      <c r="BO646" s="38">
        <v>0</v>
      </c>
      <c r="BP646" s="38">
        <v>0</v>
      </c>
      <c r="BQ646" s="38">
        <v>0</v>
      </c>
      <c r="BR646" s="38">
        <v>0</v>
      </c>
      <c r="BS646" s="38">
        <v>0</v>
      </c>
      <c r="BT646" s="38">
        <v>0</v>
      </c>
      <c r="BU646" s="38">
        <v>0</v>
      </c>
      <c r="BV646" s="38">
        <v>0</v>
      </c>
      <c r="BW646" s="38">
        <v>0</v>
      </c>
      <c r="BX646" s="38">
        <v>0</v>
      </c>
      <c r="BY646" s="38">
        <v>0</v>
      </c>
      <c r="BZ646" s="38">
        <v>0</v>
      </c>
      <c r="CA646" s="38">
        <v>0</v>
      </c>
      <c r="CB646" s="38">
        <v>0</v>
      </c>
      <c r="CC646" s="49">
        <v>0</v>
      </c>
      <c r="CD646" s="38">
        <v>0</v>
      </c>
      <c r="CE646" s="38">
        <v>0</v>
      </c>
      <c r="CF646" s="38">
        <v>0</v>
      </c>
      <c r="CG646" s="38">
        <v>0</v>
      </c>
      <c r="CH646" s="38">
        <v>0</v>
      </c>
      <c r="CI646" s="38">
        <v>0</v>
      </c>
      <c r="CJ646" s="38">
        <v>0</v>
      </c>
      <c r="CK646" s="38">
        <v>0</v>
      </c>
      <c r="CL646" s="38">
        <v>0</v>
      </c>
      <c r="CM646" s="38">
        <v>0</v>
      </c>
      <c r="CN646" s="38">
        <v>0</v>
      </c>
      <c r="CO646" s="38">
        <v>0</v>
      </c>
      <c r="CP646" s="38">
        <v>0</v>
      </c>
      <c r="CQ646" s="38">
        <v>0</v>
      </c>
      <c r="CR646" s="38">
        <v>0</v>
      </c>
      <c r="CS646" s="38">
        <v>0</v>
      </c>
      <c r="CT646" s="38">
        <v>0</v>
      </c>
      <c r="CU646" s="38">
        <v>0</v>
      </c>
      <c r="CV646" s="38">
        <v>0</v>
      </c>
      <c r="CW646" s="50">
        <v>0</v>
      </c>
      <c r="CX646" s="38">
        <f t="shared" ref="CX646:CX651" si="24">SUM(AA646:CW646)</f>
        <v>1</v>
      </c>
      <c r="CY646" s="38">
        <v>1</v>
      </c>
      <c r="CZ646" s="38">
        <v>0</v>
      </c>
      <c r="DA646" s="38">
        <v>0</v>
      </c>
      <c r="DB646" s="38">
        <v>0</v>
      </c>
      <c r="DC646" s="38" t="s">
        <v>600</v>
      </c>
      <c r="DD646" s="38" t="s">
        <v>309</v>
      </c>
      <c r="DE646" s="38"/>
      <c r="DF646" s="38"/>
      <c r="DG646" s="38"/>
      <c r="DH646" s="38"/>
      <c r="DI646" s="38"/>
      <c r="DJ646" s="38"/>
      <c r="DK646" s="38"/>
      <c r="DL646" s="38">
        <v>0</v>
      </c>
      <c r="DM646" s="38"/>
      <c r="DN646" s="38">
        <v>1</v>
      </c>
      <c r="DO646" s="38">
        <v>1951</v>
      </c>
      <c r="DP646" s="38" t="s">
        <v>3676</v>
      </c>
      <c r="DQ646" s="48" t="s">
        <v>3674</v>
      </c>
      <c r="DR646" s="38" t="s">
        <v>580</v>
      </c>
      <c r="DS646" s="38" t="s">
        <v>3676</v>
      </c>
      <c r="DT646" s="38"/>
      <c r="DU646" s="38"/>
      <c r="DV646" s="38"/>
      <c r="DW646" s="38"/>
      <c r="DX646" s="38"/>
      <c r="DY646" s="38"/>
      <c r="DZ646" s="38"/>
      <c r="EA646" s="38"/>
      <c r="EB646" s="38"/>
      <c r="EC646" s="38"/>
      <c r="ED646" s="38"/>
      <c r="EE646" s="38"/>
      <c r="EF646" s="38"/>
      <c r="EG646" s="38"/>
      <c r="EH646" s="38"/>
      <c r="EI646" s="38"/>
    </row>
    <row r="647" spans="1:196" s="25" customFormat="1" ht="15.75" customHeight="1" x14ac:dyDescent="0.3">
      <c r="A647" s="47" t="s">
        <v>32</v>
      </c>
      <c r="B647" s="38" t="s">
        <v>3624</v>
      </c>
      <c r="C647" s="48" t="s">
        <v>3677</v>
      </c>
      <c r="D647" s="38"/>
      <c r="E647" s="38"/>
      <c r="F647" s="38" t="s">
        <v>122</v>
      </c>
      <c r="G647" s="38"/>
      <c r="H647" s="38" t="s">
        <v>454</v>
      </c>
      <c r="I647" s="38" t="s">
        <v>56</v>
      </c>
      <c r="J647" s="38" t="s">
        <v>217</v>
      </c>
      <c r="K647" s="38" t="s">
        <v>471</v>
      </c>
      <c r="L647" s="38"/>
      <c r="M647" s="38" t="s">
        <v>272</v>
      </c>
      <c r="N647" s="38"/>
      <c r="O647" s="38" t="s">
        <v>299</v>
      </c>
      <c r="P647" s="38" t="s">
        <v>3678</v>
      </c>
      <c r="Q647" s="50" t="s">
        <v>457</v>
      </c>
      <c r="R647" s="38">
        <v>0</v>
      </c>
      <c r="S647" s="38">
        <v>0</v>
      </c>
      <c r="T647" s="38">
        <v>0</v>
      </c>
      <c r="U647" s="38">
        <v>0</v>
      </c>
      <c r="V647" s="38">
        <v>0</v>
      </c>
      <c r="W647" s="38">
        <v>0</v>
      </c>
      <c r="X647" s="38">
        <v>0</v>
      </c>
      <c r="Y647" s="38">
        <v>0</v>
      </c>
      <c r="Z647" s="38"/>
      <c r="AA647" s="38">
        <v>0</v>
      </c>
      <c r="AB647" s="38">
        <v>0</v>
      </c>
      <c r="AC647" s="38">
        <v>0</v>
      </c>
      <c r="AD647" s="38">
        <v>0</v>
      </c>
      <c r="AE647" s="38">
        <v>0</v>
      </c>
      <c r="AF647" s="38">
        <v>0</v>
      </c>
      <c r="AG647" s="38">
        <v>0</v>
      </c>
      <c r="AH647" s="38">
        <v>0</v>
      </c>
      <c r="AI647" s="38">
        <v>0</v>
      </c>
      <c r="AJ647" s="38">
        <v>0</v>
      </c>
      <c r="AK647" s="38">
        <v>0</v>
      </c>
      <c r="AL647" s="38">
        <v>0</v>
      </c>
      <c r="AM647" s="38">
        <v>0</v>
      </c>
      <c r="AN647" s="38">
        <v>0</v>
      </c>
      <c r="AO647" s="38">
        <v>0</v>
      </c>
      <c r="AP647" s="38">
        <v>0</v>
      </c>
      <c r="AQ647" s="38">
        <v>0</v>
      </c>
      <c r="AR647" s="38">
        <v>0</v>
      </c>
      <c r="AS647" s="38">
        <v>0</v>
      </c>
      <c r="AT647" s="38">
        <v>0</v>
      </c>
      <c r="AU647" s="38">
        <v>0</v>
      </c>
      <c r="AV647" s="38">
        <v>0</v>
      </c>
      <c r="AW647" s="38">
        <v>0</v>
      </c>
      <c r="AX647" s="38">
        <v>0</v>
      </c>
      <c r="AY647" s="38">
        <v>0</v>
      </c>
      <c r="AZ647" s="38">
        <v>0</v>
      </c>
      <c r="BA647" s="38">
        <v>0</v>
      </c>
      <c r="BB647" s="38">
        <v>0</v>
      </c>
      <c r="BC647" s="38">
        <v>0</v>
      </c>
      <c r="BD647" s="38">
        <v>0</v>
      </c>
      <c r="BE647" s="38">
        <v>0</v>
      </c>
      <c r="BF647" s="38">
        <v>0</v>
      </c>
      <c r="BG647" s="38">
        <v>0</v>
      </c>
      <c r="BH647" s="43">
        <v>0</v>
      </c>
      <c r="BI647" s="38">
        <v>0</v>
      </c>
      <c r="BJ647" s="43">
        <v>0</v>
      </c>
      <c r="BK647" s="38">
        <v>0</v>
      </c>
      <c r="BL647" s="43">
        <v>0</v>
      </c>
      <c r="BM647" s="38">
        <v>0</v>
      </c>
      <c r="BN647" s="38">
        <v>0</v>
      </c>
      <c r="BO647" s="38">
        <v>0</v>
      </c>
      <c r="BP647" s="38">
        <v>0</v>
      </c>
      <c r="BQ647" s="38">
        <v>0</v>
      </c>
      <c r="BR647" s="38">
        <v>0</v>
      </c>
      <c r="BS647" s="38">
        <v>0</v>
      </c>
      <c r="BT647" s="38">
        <v>0</v>
      </c>
      <c r="BU647" s="38">
        <v>0</v>
      </c>
      <c r="BV647" s="38">
        <v>0</v>
      </c>
      <c r="BW647" s="38">
        <v>0</v>
      </c>
      <c r="BX647" s="38">
        <v>0</v>
      </c>
      <c r="BY647" s="38">
        <v>0</v>
      </c>
      <c r="BZ647" s="38">
        <v>0</v>
      </c>
      <c r="CA647" s="38">
        <v>0</v>
      </c>
      <c r="CB647" s="38">
        <v>0</v>
      </c>
      <c r="CC647" s="49">
        <v>0</v>
      </c>
      <c r="CD647" s="38">
        <v>0</v>
      </c>
      <c r="CE647" s="38">
        <v>0</v>
      </c>
      <c r="CF647" s="38">
        <v>0</v>
      </c>
      <c r="CG647" s="38">
        <v>0</v>
      </c>
      <c r="CH647" s="38">
        <v>0</v>
      </c>
      <c r="CI647" s="38">
        <v>0</v>
      </c>
      <c r="CJ647" s="38">
        <v>0</v>
      </c>
      <c r="CK647" s="38">
        <v>0</v>
      </c>
      <c r="CL647" s="38">
        <v>0</v>
      </c>
      <c r="CM647" s="38">
        <v>0</v>
      </c>
      <c r="CN647" s="38">
        <v>0</v>
      </c>
      <c r="CO647" s="38">
        <v>0</v>
      </c>
      <c r="CP647" s="38">
        <v>1</v>
      </c>
      <c r="CQ647" s="38">
        <v>0</v>
      </c>
      <c r="CR647" s="38">
        <v>0</v>
      </c>
      <c r="CS647" s="38">
        <v>0</v>
      </c>
      <c r="CT647" s="38">
        <v>0</v>
      </c>
      <c r="CU647" s="38">
        <v>0</v>
      </c>
      <c r="CV647" s="38">
        <v>0</v>
      </c>
      <c r="CW647" s="50">
        <v>0</v>
      </c>
      <c r="CX647" s="38">
        <f t="shared" si="24"/>
        <v>1</v>
      </c>
      <c r="CY647" s="38">
        <v>0</v>
      </c>
      <c r="CZ647" s="38">
        <v>1</v>
      </c>
      <c r="DA647" s="38">
        <v>0</v>
      </c>
      <c r="DB647" s="38">
        <v>0</v>
      </c>
      <c r="DC647" s="38" t="s">
        <v>458</v>
      </c>
      <c r="DD647" s="38" t="s">
        <v>306</v>
      </c>
      <c r="DE647" s="38" t="s">
        <v>474</v>
      </c>
      <c r="DF647" s="38">
        <v>1</v>
      </c>
      <c r="DG647" s="38"/>
      <c r="DH647" s="38"/>
      <c r="DI647" s="38"/>
      <c r="DJ647" s="38"/>
      <c r="DK647" s="38"/>
      <c r="DL647" s="38">
        <v>0</v>
      </c>
      <c r="DM647" s="38"/>
      <c r="DN647" s="38">
        <v>1</v>
      </c>
      <c r="DO647" s="38">
        <v>1992</v>
      </c>
      <c r="DP647" s="38" t="s">
        <v>3679</v>
      </c>
      <c r="DQ647" s="48" t="s">
        <v>3677</v>
      </c>
      <c r="DR647" s="38" t="s">
        <v>580</v>
      </c>
      <c r="DS647" s="38" t="s">
        <v>3679</v>
      </c>
      <c r="DT647" s="38"/>
      <c r="DU647" s="38"/>
      <c r="DV647" s="38"/>
      <c r="DW647" s="38"/>
      <c r="DX647" s="38"/>
      <c r="DY647" s="38"/>
      <c r="DZ647" s="38"/>
      <c r="EA647" s="38"/>
      <c r="EB647" s="38"/>
      <c r="EC647" s="38"/>
      <c r="ED647" s="38"/>
      <c r="EE647" s="38"/>
      <c r="EF647" s="38"/>
      <c r="EG647" s="38"/>
      <c r="EH647" s="38"/>
      <c r="EI647" s="38"/>
      <c r="EJ647" s="37"/>
      <c r="EK647" s="37"/>
      <c r="EL647" s="37"/>
      <c r="EM647" s="37"/>
      <c r="EN647" s="37"/>
      <c r="EO647" s="37"/>
      <c r="EP647" s="37"/>
      <c r="EQ647" s="37"/>
      <c r="ER647" s="37"/>
      <c r="ES647" s="37"/>
      <c r="ET647" s="37"/>
      <c r="EU647" s="37"/>
      <c r="EV647" s="37"/>
      <c r="EW647" s="37"/>
      <c r="EX647" s="37"/>
      <c r="EY647" s="37"/>
      <c r="EZ647" s="37"/>
      <c r="FA647" s="37"/>
      <c r="FB647" s="37"/>
      <c r="FC647" s="37"/>
      <c r="FD647" s="37"/>
      <c r="FE647" s="37"/>
      <c r="FF647" s="37"/>
      <c r="FG647" s="37"/>
      <c r="FH647" s="37"/>
      <c r="FI647" s="37"/>
      <c r="FJ647" s="37"/>
      <c r="FK647" s="37"/>
      <c r="FL647" s="37"/>
      <c r="FM647" s="37"/>
      <c r="FN647" s="37"/>
      <c r="FO647" s="37"/>
      <c r="FP647" s="37"/>
      <c r="FQ647" s="37"/>
      <c r="FR647" s="37"/>
      <c r="FS647" s="37"/>
      <c r="FT647" s="37"/>
      <c r="FU647" s="37"/>
      <c r="FV647" s="37"/>
      <c r="FW647" s="37"/>
      <c r="FX647" s="37"/>
      <c r="FY647" s="37"/>
      <c r="FZ647" s="37"/>
      <c r="GA647" s="37"/>
      <c r="GB647" s="37"/>
      <c r="GC647" s="37"/>
      <c r="GD647" s="37"/>
      <c r="GE647" s="37"/>
      <c r="GF647" s="37"/>
      <c r="GG647" s="37"/>
      <c r="GH647" s="37"/>
      <c r="GI647" s="37"/>
      <c r="GJ647" s="37"/>
      <c r="GK647" s="37"/>
      <c r="GL647" s="37"/>
      <c r="GM647" s="37"/>
      <c r="GN647" s="37"/>
    </row>
    <row r="648" spans="1:196" s="37" customFormat="1" ht="15.75" customHeight="1" x14ac:dyDescent="0.3">
      <c r="A648" s="47" t="s">
        <v>32</v>
      </c>
      <c r="B648" s="38" t="s">
        <v>3624</v>
      </c>
      <c r="C648" s="48" t="s">
        <v>3680</v>
      </c>
      <c r="D648" s="38"/>
      <c r="E648" s="38"/>
      <c r="F648" s="38" t="s">
        <v>91</v>
      </c>
      <c r="G648" s="38" t="s">
        <v>479</v>
      </c>
      <c r="H648" s="38" t="s">
        <v>454</v>
      </c>
      <c r="I648" s="38" t="s">
        <v>56</v>
      </c>
      <c r="J648" s="38" t="s">
        <v>173</v>
      </c>
      <c r="K648" s="38" t="s">
        <v>471</v>
      </c>
      <c r="L648" s="38"/>
      <c r="M648" s="38" t="s">
        <v>279</v>
      </c>
      <c r="N648" s="38"/>
      <c r="O648" s="38" t="s">
        <v>299</v>
      </c>
      <c r="P648" s="81" t="s">
        <v>3681</v>
      </c>
      <c r="Q648" s="50" t="s">
        <v>457</v>
      </c>
      <c r="R648" s="38">
        <v>0</v>
      </c>
      <c r="S648" s="38">
        <v>0</v>
      </c>
      <c r="T648" s="38">
        <v>0</v>
      </c>
      <c r="U648" s="38">
        <v>0</v>
      </c>
      <c r="V648" s="38">
        <v>0</v>
      </c>
      <c r="W648" s="38">
        <v>0</v>
      </c>
      <c r="X648" s="38">
        <v>0</v>
      </c>
      <c r="Y648" s="38">
        <v>0</v>
      </c>
      <c r="Z648" s="38"/>
      <c r="AA648" s="38">
        <v>0</v>
      </c>
      <c r="AB648" s="38">
        <v>0</v>
      </c>
      <c r="AC648" s="38">
        <v>0</v>
      </c>
      <c r="AD648" s="38">
        <v>0</v>
      </c>
      <c r="AE648" s="38">
        <v>0</v>
      </c>
      <c r="AF648" s="38">
        <v>0</v>
      </c>
      <c r="AG648" s="38">
        <v>0</v>
      </c>
      <c r="AH648" s="38">
        <v>0</v>
      </c>
      <c r="AI648" s="38">
        <v>0</v>
      </c>
      <c r="AJ648" s="38">
        <v>0</v>
      </c>
      <c r="AK648" s="38">
        <v>0</v>
      </c>
      <c r="AL648" s="38">
        <v>0</v>
      </c>
      <c r="AM648" s="38">
        <v>0</v>
      </c>
      <c r="AN648" s="38">
        <v>0</v>
      </c>
      <c r="AO648" s="38">
        <v>0</v>
      </c>
      <c r="AP648" s="38">
        <v>0</v>
      </c>
      <c r="AQ648" s="38">
        <v>0</v>
      </c>
      <c r="AR648" s="38">
        <v>0</v>
      </c>
      <c r="AS648" s="38">
        <v>0</v>
      </c>
      <c r="AT648" s="38">
        <v>0</v>
      </c>
      <c r="AU648" s="38">
        <v>0</v>
      </c>
      <c r="AV648" s="38">
        <v>0</v>
      </c>
      <c r="AW648" s="38">
        <v>0</v>
      </c>
      <c r="AX648" s="38">
        <v>0</v>
      </c>
      <c r="AY648" s="38">
        <v>0</v>
      </c>
      <c r="AZ648" s="38">
        <v>0</v>
      </c>
      <c r="BA648" s="38">
        <v>0</v>
      </c>
      <c r="BB648" s="38">
        <v>0</v>
      </c>
      <c r="BC648" s="38">
        <v>0</v>
      </c>
      <c r="BD648" s="38">
        <v>0</v>
      </c>
      <c r="BE648" s="38">
        <v>0</v>
      </c>
      <c r="BF648" s="38">
        <v>0</v>
      </c>
      <c r="BG648" s="38">
        <v>0</v>
      </c>
      <c r="BH648" s="43">
        <v>0</v>
      </c>
      <c r="BI648" s="38">
        <v>0</v>
      </c>
      <c r="BJ648" s="43">
        <v>0</v>
      </c>
      <c r="BK648" s="38">
        <v>0</v>
      </c>
      <c r="BL648" s="43">
        <v>0</v>
      </c>
      <c r="BM648" s="38">
        <v>0</v>
      </c>
      <c r="BN648" s="38">
        <v>0</v>
      </c>
      <c r="BO648" s="38">
        <v>0</v>
      </c>
      <c r="BP648" s="38">
        <v>0</v>
      </c>
      <c r="BQ648" s="38">
        <v>0</v>
      </c>
      <c r="BR648" s="38">
        <v>0</v>
      </c>
      <c r="BS648" s="38">
        <v>0</v>
      </c>
      <c r="BT648" s="38">
        <v>0</v>
      </c>
      <c r="BU648" s="38">
        <v>0</v>
      </c>
      <c r="BV648" s="38">
        <v>0</v>
      </c>
      <c r="BW648" s="38">
        <v>0</v>
      </c>
      <c r="BX648" s="38">
        <v>0</v>
      </c>
      <c r="BY648" s="38">
        <v>0</v>
      </c>
      <c r="BZ648" s="38">
        <v>0</v>
      </c>
      <c r="CA648" s="38">
        <v>0</v>
      </c>
      <c r="CB648" s="38">
        <v>0</v>
      </c>
      <c r="CC648" s="49">
        <v>0</v>
      </c>
      <c r="CD648" s="38">
        <v>0</v>
      </c>
      <c r="CE648" s="38">
        <v>0</v>
      </c>
      <c r="CF648" s="38">
        <v>0</v>
      </c>
      <c r="CG648" s="38">
        <v>0</v>
      </c>
      <c r="CH648" s="38">
        <v>0</v>
      </c>
      <c r="CI648" s="38">
        <v>0</v>
      </c>
      <c r="CJ648" s="38">
        <v>0</v>
      </c>
      <c r="CK648" s="38">
        <v>0</v>
      </c>
      <c r="CL648" s="38">
        <v>0</v>
      </c>
      <c r="CM648" s="38">
        <v>0</v>
      </c>
      <c r="CN648" s="38">
        <v>0</v>
      </c>
      <c r="CO648" s="38">
        <v>0</v>
      </c>
      <c r="CP648" s="38">
        <v>1</v>
      </c>
      <c r="CQ648" s="38">
        <v>0</v>
      </c>
      <c r="CR648" s="38">
        <v>0</v>
      </c>
      <c r="CS648" s="38">
        <v>0</v>
      </c>
      <c r="CT648" s="38">
        <v>0</v>
      </c>
      <c r="CU648" s="38">
        <v>0</v>
      </c>
      <c r="CV648" s="38">
        <v>0</v>
      </c>
      <c r="CW648" s="50">
        <v>0</v>
      </c>
      <c r="CX648" s="38">
        <f t="shared" si="24"/>
        <v>1</v>
      </c>
      <c r="CY648" s="38">
        <v>0</v>
      </c>
      <c r="CZ648" s="38">
        <v>1</v>
      </c>
      <c r="DA648" s="38">
        <v>0</v>
      </c>
      <c r="DB648" s="38">
        <v>0</v>
      </c>
      <c r="DC648" s="38" t="s">
        <v>458</v>
      </c>
      <c r="DD648" s="38" t="s">
        <v>306</v>
      </c>
      <c r="DE648" s="38"/>
      <c r="DF648" s="38"/>
      <c r="DG648" s="38"/>
      <c r="DH648" s="38"/>
      <c r="DI648" s="38"/>
      <c r="DJ648" s="38"/>
      <c r="DK648" s="38"/>
      <c r="DL648" s="38">
        <v>0</v>
      </c>
      <c r="DM648" s="38"/>
      <c r="DN648" s="38">
        <v>1</v>
      </c>
      <c r="DO648" s="38">
        <v>1992</v>
      </c>
      <c r="DP648" s="38" t="s">
        <v>3682</v>
      </c>
      <c r="DQ648" s="48" t="s">
        <v>3680</v>
      </c>
      <c r="DR648" s="38" t="s">
        <v>580</v>
      </c>
      <c r="DS648" s="38" t="s">
        <v>3682</v>
      </c>
      <c r="DT648" s="38"/>
      <c r="DU648" s="38"/>
      <c r="DV648" s="38"/>
      <c r="DW648" s="38"/>
      <c r="DX648" s="38"/>
      <c r="DY648" s="38"/>
      <c r="DZ648" s="38"/>
      <c r="EA648" s="38"/>
      <c r="EB648" s="38"/>
      <c r="EC648" s="38"/>
      <c r="ED648" s="38"/>
      <c r="EE648" s="38"/>
      <c r="EF648" s="38"/>
      <c r="EG648" s="38"/>
      <c r="EH648" s="38"/>
      <c r="EI648" s="38"/>
    </row>
    <row r="649" spans="1:196" s="37" customFormat="1" ht="15.75" customHeight="1" x14ac:dyDescent="0.3">
      <c r="A649" s="47" t="s">
        <v>32</v>
      </c>
      <c r="B649" s="38" t="s">
        <v>3624</v>
      </c>
      <c r="C649" s="48" t="s">
        <v>3683</v>
      </c>
      <c r="D649" s="38"/>
      <c r="E649" s="38"/>
      <c r="F649" s="38" t="s">
        <v>91</v>
      </c>
      <c r="G649" s="38"/>
      <c r="H649" s="38" t="s">
        <v>454</v>
      </c>
      <c r="I649" s="38" t="s">
        <v>56</v>
      </c>
      <c r="J649" s="38" t="s">
        <v>217</v>
      </c>
      <c r="K649" s="38" t="s">
        <v>471</v>
      </c>
      <c r="L649" s="38"/>
      <c r="M649" s="38" t="s">
        <v>272</v>
      </c>
      <c r="N649" s="38"/>
      <c r="O649" s="38" t="s">
        <v>300</v>
      </c>
      <c r="P649" s="38" t="s">
        <v>3684</v>
      </c>
      <c r="Q649" s="50" t="s">
        <v>457</v>
      </c>
      <c r="R649" s="38">
        <v>0</v>
      </c>
      <c r="S649" s="38">
        <v>0</v>
      </c>
      <c r="T649" s="38">
        <v>0</v>
      </c>
      <c r="U649" s="38">
        <v>0</v>
      </c>
      <c r="V649" s="38">
        <v>0</v>
      </c>
      <c r="W649" s="38">
        <v>0</v>
      </c>
      <c r="X649" s="38">
        <v>0</v>
      </c>
      <c r="Y649" s="38">
        <v>0</v>
      </c>
      <c r="Z649" s="38"/>
      <c r="AA649" s="38">
        <v>0</v>
      </c>
      <c r="AB649" s="38">
        <v>0</v>
      </c>
      <c r="AC649" s="38">
        <v>0</v>
      </c>
      <c r="AD649" s="38">
        <v>0</v>
      </c>
      <c r="AE649" s="38">
        <v>0</v>
      </c>
      <c r="AF649" s="38">
        <v>0</v>
      </c>
      <c r="AG649" s="38">
        <v>0</v>
      </c>
      <c r="AH649" s="38">
        <v>0</v>
      </c>
      <c r="AI649" s="38">
        <v>0</v>
      </c>
      <c r="AJ649" s="38">
        <v>0</v>
      </c>
      <c r="AK649" s="38">
        <v>0</v>
      </c>
      <c r="AL649" s="38">
        <v>0</v>
      </c>
      <c r="AM649" s="38">
        <v>0</v>
      </c>
      <c r="AN649" s="38">
        <v>0</v>
      </c>
      <c r="AO649" s="38">
        <v>0</v>
      </c>
      <c r="AP649" s="38">
        <v>0</v>
      </c>
      <c r="AQ649" s="38">
        <v>0</v>
      </c>
      <c r="AR649" s="38">
        <v>0</v>
      </c>
      <c r="AS649" s="38">
        <v>0</v>
      </c>
      <c r="AT649" s="38">
        <v>0</v>
      </c>
      <c r="AU649" s="38">
        <v>0</v>
      </c>
      <c r="AV649" s="38">
        <v>0</v>
      </c>
      <c r="AW649" s="38">
        <v>0</v>
      </c>
      <c r="AX649" s="38">
        <v>0</v>
      </c>
      <c r="AY649" s="38">
        <v>0</v>
      </c>
      <c r="AZ649" s="38">
        <v>0</v>
      </c>
      <c r="BA649" s="38">
        <v>0</v>
      </c>
      <c r="BB649" s="38">
        <v>0</v>
      </c>
      <c r="BC649" s="38">
        <v>0</v>
      </c>
      <c r="BD649" s="38">
        <v>0</v>
      </c>
      <c r="BE649" s="38">
        <v>0</v>
      </c>
      <c r="BF649" s="38">
        <v>0</v>
      </c>
      <c r="BG649" s="38">
        <v>0</v>
      </c>
      <c r="BH649" s="43">
        <v>0</v>
      </c>
      <c r="BI649" s="38">
        <v>0</v>
      </c>
      <c r="BJ649" s="43">
        <v>0</v>
      </c>
      <c r="BK649" s="38">
        <v>0</v>
      </c>
      <c r="BL649" s="43">
        <v>0</v>
      </c>
      <c r="BM649" s="38">
        <v>0</v>
      </c>
      <c r="BN649" s="38">
        <v>0</v>
      </c>
      <c r="BO649" s="38">
        <v>0</v>
      </c>
      <c r="BP649" s="38">
        <v>0</v>
      </c>
      <c r="BQ649" s="38">
        <v>0</v>
      </c>
      <c r="BR649" s="38">
        <v>0</v>
      </c>
      <c r="BS649" s="38">
        <v>0</v>
      </c>
      <c r="BT649" s="38">
        <v>0</v>
      </c>
      <c r="BU649" s="38">
        <v>0</v>
      </c>
      <c r="BV649" s="38">
        <v>0</v>
      </c>
      <c r="BW649" s="38">
        <v>0</v>
      </c>
      <c r="BX649" s="38">
        <v>0</v>
      </c>
      <c r="BY649" s="38">
        <v>0</v>
      </c>
      <c r="BZ649" s="38">
        <v>0</v>
      </c>
      <c r="CA649" s="38">
        <v>0</v>
      </c>
      <c r="CB649" s="38">
        <v>0</v>
      </c>
      <c r="CC649" s="49">
        <v>0</v>
      </c>
      <c r="CD649" s="38">
        <v>0</v>
      </c>
      <c r="CE649" s="38">
        <v>0</v>
      </c>
      <c r="CF649" s="38">
        <v>0</v>
      </c>
      <c r="CG649" s="38">
        <v>0</v>
      </c>
      <c r="CH649" s="38">
        <v>0</v>
      </c>
      <c r="CI649" s="38">
        <v>1</v>
      </c>
      <c r="CJ649" s="38">
        <v>0</v>
      </c>
      <c r="CK649" s="38">
        <v>0</v>
      </c>
      <c r="CL649" s="38">
        <v>0</v>
      </c>
      <c r="CM649" s="38">
        <v>0</v>
      </c>
      <c r="CN649" s="38">
        <v>0</v>
      </c>
      <c r="CO649" s="38">
        <v>0</v>
      </c>
      <c r="CP649" s="38">
        <v>1</v>
      </c>
      <c r="CQ649" s="38">
        <v>0</v>
      </c>
      <c r="CR649" s="38">
        <v>0</v>
      </c>
      <c r="CS649" s="38">
        <v>0</v>
      </c>
      <c r="CT649" s="38">
        <v>0</v>
      </c>
      <c r="CU649" s="38">
        <v>0</v>
      </c>
      <c r="CV649" s="38">
        <v>0</v>
      </c>
      <c r="CW649" s="50">
        <v>0</v>
      </c>
      <c r="CX649" s="38">
        <f t="shared" si="24"/>
        <v>2</v>
      </c>
      <c r="CY649" s="38">
        <v>0</v>
      </c>
      <c r="CZ649" s="38">
        <v>1</v>
      </c>
      <c r="DA649" s="38">
        <v>0</v>
      </c>
      <c r="DB649" s="38">
        <v>0</v>
      </c>
      <c r="DC649" s="38" t="s">
        <v>463</v>
      </c>
      <c r="DD649" s="38" t="s">
        <v>306</v>
      </c>
      <c r="DE649" s="38"/>
      <c r="DF649" s="38"/>
      <c r="DG649" s="38"/>
      <c r="DH649" s="38" t="s">
        <v>3640</v>
      </c>
      <c r="DI649" s="38"/>
      <c r="DJ649" s="38"/>
      <c r="DK649" s="38"/>
      <c r="DL649" s="38">
        <v>0</v>
      </c>
      <c r="DM649" s="38"/>
      <c r="DN649" s="38">
        <v>1</v>
      </c>
      <c r="DO649" s="38">
        <v>1898</v>
      </c>
      <c r="DP649" s="38" t="s">
        <v>3685</v>
      </c>
      <c r="DQ649" s="48" t="s">
        <v>3683</v>
      </c>
      <c r="DR649" s="38" t="s">
        <v>580</v>
      </c>
      <c r="DS649" s="38" t="s">
        <v>3685</v>
      </c>
      <c r="DT649" s="38"/>
      <c r="DU649" s="38"/>
      <c r="DV649" s="38"/>
      <c r="DW649" s="38"/>
      <c r="DX649" s="38"/>
      <c r="DY649" s="38"/>
      <c r="DZ649" s="38"/>
      <c r="EA649" s="38"/>
      <c r="EB649" s="38"/>
      <c r="EC649" s="38"/>
      <c r="ED649" s="38"/>
      <c r="EE649" s="38"/>
      <c r="EF649" s="38"/>
      <c r="EG649" s="38"/>
      <c r="EH649" s="38"/>
      <c r="EI649" s="38"/>
    </row>
    <row r="650" spans="1:196" s="25" customFormat="1" ht="15.75" customHeight="1" x14ac:dyDescent="0.3">
      <c r="A650" s="47" t="s">
        <v>32</v>
      </c>
      <c r="B650" s="38" t="s">
        <v>3624</v>
      </c>
      <c r="C650" s="48" t="s">
        <v>3686</v>
      </c>
      <c r="D650" s="38"/>
      <c r="E650" s="38"/>
      <c r="F650" s="38" t="s">
        <v>91</v>
      </c>
      <c r="G650" s="38" t="s">
        <v>479</v>
      </c>
      <c r="H650" s="38" t="s">
        <v>454</v>
      </c>
      <c r="I650" s="38" t="s">
        <v>56</v>
      </c>
      <c r="J650" s="38" t="s">
        <v>217</v>
      </c>
      <c r="K650" s="38" t="s">
        <v>471</v>
      </c>
      <c r="L650" s="38"/>
      <c r="M650" s="38" t="s">
        <v>272</v>
      </c>
      <c r="N650" s="38"/>
      <c r="O650" s="38" t="s">
        <v>299</v>
      </c>
      <c r="P650" s="38" t="s">
        <v>3687</v>
      </c>
      <c r="Q650" s="50" t="s">
        <v>457</v>
      </c>
      <c r="R650" s="38">
        <v>0</v>
      </c>
      <c r="S650" s="38">
        <v>0</v>
      </c>
      <c r="T650" s="38">
        <v>0</v>
      </c>
      <c r="U650" s="38">
        <v>0</v>
      </c>
      <c r="V650" s="38">
        <v>0</v>
      </c>
      <c r="W650" s="38">
        <v>0</v>
      </c>
      <c r="X650" s="38">
        <v>0</v>
      </c>
      <c r="Y650" s="38">
        <v>0</v>
      </c>
      <c r="Z650" s="38"/>
      <c r="AA650" s="38">
        <v>0</v>
      </c>
      <c r="AB650" s="38">
        <v>0</v>
      </c>
      <c r="AC650" s="38">
        <v>0</v>
      </c>
      <c r="AD650" s="38">
        <v>0</v>
      </c>
      <c r="AE650" s="38">
        <v>0</v>
      </c>
      <c r="AF650" s="38">
        <v>0</v>
      </c>
      <c r="AG650" s="38">
        <v>0</v>
      </c>
      <c r="AH650" s="38">
        <v>0</v>
      </c>
      <c r="AI650" s="38">
        <v>0</v>
      </c>
      <c r="AJ650" s="38">
        <v>0</v>
      </c>
      <c r="AK650" s="38">
        <v>0</v>
      </c>
      <c r="AL650" s="38">
        <v>0</v>
      </c>
      <c r="AM650" s="38">
        <v>0</v>
      </c>
      <c r="AN650" s="38">
        <v>0</v>
      </c>
      <c r="AO650" s="38">
        <v>0</v>
      </c>
      <c r="AP650" s="38">
        <v>0</v>
      </c>
      <c r="AQ650" s="38">
        <v>0</v>
      </c>
      <c r="AR650" s="38">
        <v>0</v>
      </c>
      <c r="AS650" s="38">
        <v>0</v>
      </c>
      <c r="AT650" s="38">
        <v>0</v>
      </c>
      <c r="AU650" s="38">
        <v>0</v>
      </c>
      <c r="AV650" s="38">
        <v>0</v>
      </c>
      <c r="AW650" s="38">
        <v>0</v>
      </c>
      <c r="AX650" s="38">
        <v>0</v>
      </c>
      <c r="AY650" s="38">
        <v>0</v>
      </c>
      <c r="AZ650" s="38">
        <v>0</v>
      </c>
      <c r="BA650" s="38">
        <v>0</v>
      </c>
      <c r="BB650" s="38">
        <v>0</v>
      </c>
      <c r="BC650" s="38">
        <v>0</v>
      </c>
      <c r="BD650" s="38">
        <v>0</v>
      </c>
      <c r="BE650" s="38">
        <v>0</v>
      </c>
      <c r="BF650" s="38">
        <v>0</v>
      </c>
      <c r="BG650" s="38">
        <v>0</v>
      </c>
      <c r="BH650" s="43">
        <v>0</v>
      </c>
      <c r="BI650" s="38">
        <v>0</v>
      </c>
      <c r="BJ650" s="43">
        <v>0</v>
      </c>
      <c r="BK650" s="38">
        <v>0</v>
      </c>
      <c r="BL650" s="43">
        <v>0</v>
      </c>
      <c r="BM650" s="38">
        <v>0</v>
      </c>
      <c r="BN650" s="38">
        <v>0</v>
      </c>
      <c r="BO650" s="38">
        <v>0</v>
      </c>
      <c r="BP650" s="38">
        <v>0</v>
      </c>
      <c r="BQ650" s="38">
        <v>0</v>
      </c>
      <c r="BR650" s="38">
        <v>0</v>
      </c>
      <c r="BS650" s="38">
        <v>0</v>
      </c>
      <c r="BT650" s="38">
        <v>0</v>
      </c>
      <c r="BU650" s="38">
        <v>0</v>
      </c>
      <c r="BV650" s="38">
        <v>0</v>
      </c>
      <c r="BW650" s="38">
        <v>0</v>
      </c>
      <c r="BX650" s="38">
        <v>0</v>
      </c>
      <c r="BY650" s="38">
        <v>0</v>
      </c>
      <c r="BZ650" s="38">
        <v>0</v>
      </c>
      <c r="CA650" s="38">
        <v>0</v>
      </c>
      <c r="CB650" s="38">
        <v>0</v>
      </c>
      <c r="CC650" s="49">
        <v>0</v>
      </c>
      <c r="CD650" s="38">
        <v>0</v>
      </c>
      <c r="CE650" s="38">
        <v>0</v>
      </c>
      <c r="CF650" s="38">
        <v>0</v>
      </c>
      <c r="CG650" s="38">
        <v>0</v>
      </c>
      <c r="CH650" s="38">
        <v>0</v>
      </c>
      <c r="CI650" s="38">
        <v>0</v>
      </c>
      <c r="CJ650" s="38">
        <v>0</v>
      </c>
      <c r="CK650" s="38">
        <v>0</v>
      </c>
      <c r="CL650" s="38">
        <v>0</v>
      </c>
      <c r="CM650" s="38">
        <v>0</v>
      </c>
      <c r="CN650" s="38">
        <v>0</v>
      </c>
      <c r="CO650" s="38">
        <v>0</v>
      </c>
      <c r="CP650" s="38">
        <v>1</v>
      </c>
      <c r="CQ650" s="38">
        <v>0</v>
      </c>
      <c r="CR650" s="38">
        <v>0</v>
      </c>
      <c r="CS650" s="38">
        <v>0</v>
      </c>
      <c r="CT650" s="38">
        <v>0</v>
      </c>
      <c r="CU650" s="38">
        <v>0</v>
      </c>
      <c r="CV650" s="38">
        <v>0</v>
      </c>
      <c r="CW650" s="50">
        <v>0</v>
      </c>
      <c r="CX650" s="38">
        <f t="shared" si="24"/>
        <v>1</v>
      </c>
      <c r="CY650" s="38">
        <v>0</v>
      </c>
      <c r="CZ650" s="38">
        <v>1</v>
      </c>
      <c r="DA650" s="38">
        <v>0</v>
      </c>
      <c r="DB650" s="38">
        <v>0</v>
      </c>
      <c r="DC650" s="38" t="s">
        <v>463</v>
      </c>
      <c r="DD650" s="38" t="s">
        <v>306</v>
      </c>
      <c r="DE650" s="38" t="s">
        <v>474</v>
      </c>
      <c r="DF650" s="38">
        <v>1</v>
      </c>
      <c r="DG650" s="38"/>
      <c r="DH650" s="38"/>
      <c r="DI650" s="38"/>
      <c r="DJ650" s="38"/>
      <c r="DK650" s="38"/>
      <c r="DL650" s="38">
        <v>0</v>
      </c>
      <c r="DM650" s="38"/>
      <c r="DN650" s="38">
        <v>1</v>
      </c>
      <c r="DO650" s="38">
        <v>1929</v>
      </c>
      <c r="DP650" s="38" t="s">
        <v>3688</v>
      </c>
      <c r="DQ650" s="48" t="s">
        <v>3686</v>
      </c>
      <c r="DR650" s="38" t="s">
        <v>580</v>
      </c>
      <c r="DS650" s="38" t="s">
        <v>3688</v>
      </c>
      <c r="DT650" s="38"/>
      <c r="DU650" s="38"/>
      <c r="DV650" s="38"/>
      <c r="DW650" s="38"/>
      <c r="DX650" s="38"/>
      <c r="DY650" s="38"/>
      <c r="DZ650" s="38"/>
      <c r="EA650" s="38"/>
      <c r="EB650" s="38"/>
      <c r="EC650" s="38"/>
      <c r="ED650" s="38"/>
      <c r="EE650" s="38"/>
      <c r="EF650" s="38"/>
      <c r="EG650" s="38"/>
      <c r="EH650" s="38"/>
      <c r="EI650" s="38"/>
      <c r="EJ650" s="37"/>
      <c r="EK650" s="37"/>
      <c r="EL650" s="37"/>
      <c r="EM650" s="37"/>
      <c r="EN650" s="37"/>
      <c r="EO650" s="37"/>
      <c r="EP650" s="37"/>
      <c r="EQ650" s="37"/>
      <c r="ER650" s="37"/>
      <c r="ES650" s="37"/>
      <c r="ET650" s="37"/>
      <c r="EU650" s="37"/>
      <c r="EV650" s="37"/>
      <c r="EW650" s="37"/>
      <c r="EX650" s="37"/>
      <c r="EY650" s="37"/>
      <c r="EZ650" s="37"/>
      <c r="FA650" s="37"/>
      <c r="FB650" s="37"/>
      <c r="FC650" s="37"/>
      <c r="FD650" s="37"/>
      <c r="FE650" s="37"/>
      <c r="FF650" s="37"/>
      <c r="FG650" s="37"/>
      <c r="FH650" s="37"/>
      <c r="FI650" s="37"/>
      <c r="FJ650" s="37"/>
      <c r="FK650" s="37"/>
      <c r="FL650" s="37"/>
      <c r="FM650" s="37"/>
      <c r="FN650" s="37"/>
      <c r="FO650" s="37"/>
      <c r="FP650" s="37"/>
      <c r="FQ650" s="37"/>
      <c r="FR650" s="37"/>
      <c r="FS650" s="37"/>
      <c r="FT650" s="37"/>
      <c r="FU650" s="37"/>
      <c r="FV650" s="37"/>
      <c r="FW650" s="37"/>
      <c r="FX650" s="37"/>
      <c r="FY650" s="37"/>
      <c r="FZ650" s="37"/>
      <c r="GA650" s="37"/>
      <c r="GB650" s="37"/>
      <c r="GC650" s="37"/>
      <c r="GD650" s="37"/>
      <c r="GE650" s="37"/>
      <c r="GF650" s="37"/>
      <c r="GG650" s="37"/>
      <c r="GH650" s="37"/>
      <c r="GI650" s="37"/>
      <c r="GJ650" s="37"/>
      <c r="GK650" s="37"/>
      <c r="GL650" s="37"/>
      <c r="GM650" s="37"/>
      <c r="GN650" s="37"/>
    </row>
    <row r="651" spans="1:196" s="37" customFormat="1" ht="15.75" customHeight="1" x14ac:dyDescent="0.3">
      <c r="A651" s="47" t="s">
        <v>32</v>
      </c>
      <c r="B651" s="38" t="s">
        <v>3624</v>
      </c>
      <c r="C651" s="48" t="s">
        <v>3689</v>
      </c>
      <c r="D651" s="38"/>
      <c r="E651" s="38"/>
      <c r="F651" s="38" t="s">
        <v>91</v>
      </c>
      <c r="G651" s="38" t="s">
        <v>479</v>
      </c>
      <c r="H651" s="38" t="s">
        <v>454</v>
      </c>
      <c r="I651" s="38" t="s">
        <v>56</v>
      </c>
      <c r="J651" s="38" t="s">
        <v>173</v>
      </c>
      <c r="K651" s="38" t="s">
        <v>471</v>
      </c>
      <c r="L651" s="38"/>
      <c r="M651" s="38" t="s">
        <v>289</v>
      </c>
      <c r="N651" s="38"/>
      <c r="O651" s="38" t="s">
        <v>299</v>
      </c>
      <c r="P651" s="81" t="s">
        <v>3690</v>
      </c>
      <c r="Q651" s="50" t="s">
        <v>457</v>
      </c>
      <c r="R651" s="38">
        <v>0</v>
      </c>
      <c r="S651" s="38">
        <v>0</v>
      </c>
      <c r="T651" s="38">
        <v>0</v>
      </c>
      <c r="U651" s="38">
        <v>0</v>
      </c>
      <c r="V651" s="38">
        <v>0</v>
      </c>
      <c r="W651" s="38">
        <v>0</v>
      </c>
      <c r="X651" s="38">
        <v>0</v>
      </c>
      <c r="Y651" s="38">
        <v>0</v>
      </c>
      <c r="Z651" s="38"/>
      <c r="AA651" s="38">
        <v>0</v>
      </c>
      <c r="AB651" s="38">
        <v>0</v>
      </c>
      <c r="AC651" s="38">
        <v>0</v>
      </c>
      <c r="AD651" s="38">
        <v>0</v>
      </c>
      <c r="AE651" s="38">
        <v>0</v>
      </c>
      <c r="AF651" s="38">
        <v>0</v>
      </c>
      <c r="AG651" s="38">
        <v>0</v>
      </c>
      <c r="AH651" s="38">
        <v>0</v>
      </c>
      <c r="AI651" s="38">
        <v>0</v>
      </c>
      <c r="AJ651" s="38">
        <v>0</v>
      </c>
      <c r="AK651" s="38">
        <v>0</v>
      </c>
      <c r="AL651" s="38">
        <v>0</v>
      </c>
      <c r="AM651" s="38">
        <v>0</v>
      </c>
      <c r="AN651" s="38">
        <v>0</v>
      </c>
      <c r="AO651" s="38">
        <v>0</v>
      </c>
      <c r="AP651" s="38">
        <v>0</v>
      </c>
      <c r="AQ651" s="38">
        <v>0</v>
      </c>
      <c r="AR651" s="38">
        <v>0</v>
      </c>
      <c r="AS651" s="38">
        <v>0</v>
      </c>
      <c r="AT651" s="38">
        <v>0</v>
      </c>
      <c r="AU651" s="38">
        <v>0</v>
      </c>
      <c r="AV651" s="38">
        <v>0</v>
      </c>
      <c r="AW651" s="38">
        <v>0</v>
      </c>
      <c r="AX651" s="38">
        <v>0</v>
      </c>
      <c r="AY651" s="38">
        <v>0</v>
      </c>
      <c r="AZ651" s="38">
        <v>0</v>
      </c>
      <c r="BA651" s="38">
        <v>0</v>
      </c>
      <c r="BB651" s="38">
        <v>0</v>
      </c>
      <c r="BC651" s="38">
        <v>0</v>
      </c>
      <c r="BD651" s="38">
        <v>0</v>
      </c>
      <c r="BE651" s="38">
        <v>0</v>
      </c>
      <c r="BF651" s="38">
        <v>0</v>
      </c>
      <c r="BG651" s="38">
        <v>0</v>
      </c>
      <c r="BH651" s="43">
        <v>0</v>
      </c>
      <c r="BI651" s="38">
        <v>0</v>
      </c>
      <c r="BJ651" s="43">
        <v>0</v>
      </c>
      <c r="BK651" s="38">
        <v>0</v>
      </c>
      <c r="BL651" s="43">
        <v>0</v>
      </c>
      <c r="BM651" s="38">
        <v>0</v>
      </c>
      <c r="BN651" s="38">
        <v>0</v>
      </c>
      <c r="BO651" s="38">
        <v>0</v>
      </c>
      <c r="BP651" s="38">
        <v>0</v>
      </c>
      <c r="BQ651" s="38">
        <v>0</v>
      </c>
      <c r="BR651" s="38">
        <v>0</v>
      </c>
      <c r="BS651" s="38">
        <v>0</v>
      </c>
      <c r="BT651" s="38">
        <v>0</v>
      </c>
      <c r="BU651" s="38">
        <v>0</v>
      </c>
      <c r="BV651" s="38">
        <v>0</v>
      </c>
      <c r="BW651" s="38">
        <v>0</v>
      </c>
      <c r="BX651" s="38">
        <v>0</v>
      </c>
      <c r="BY651" s="38">
        <v>0</v>
      </c>
      <c r="BZ651" s="38">
        <v>0</v>
      </c>
      <c r="CA651" s="38">
        <v>0</v>
      </c>
      <c r="CB651" s="38">
        <v>0</v>
      </c>
      <c r="CC651" s="49">
        <v>0</v>
      </c>
      <c r="CD651" s="38">
        <v>0</v>
      </c>
      <c r="CE651" s="38">
        <v>0</v>
      </c>
      <c r="CF651" s="38">
        <v>0</v>
      </c>
      <c r="CG651" s="38">
        <v>0</v>
      </c>
      <c r="CH651" s="38">
        <v>0</v>
      </c>
      <c r="CI651" s="38">
        <v>0</v>
      </c>
      <c r="CJ651" s="38">
        <v>0</v>
      </c>
      <c r="CK651" s="38">
        <v>0</v>
      </c>
      <c r="CL651" s="38">
        <v>0</v>
      </c>
      <c r="CM651" s="38">
        <v>0</v>
      </c>
      <c r="CN651" s="38">
        <v>0</v>
      </c>
      <c r="CO651" s="38">
        <v>0</v>
      </c>
      <c r="CP651" s="38">
        <v>1</v>
      </c>
      <c r="CQ651" s="38">
        <v>0</v>
      </c>
      <c r="CR651" s="38">
        <v>0</v>
      </c>
      <c r="CS651" s="38">
        <v>0</v>
      </c>
      <c r="CT651" s="38">
        <v>0</v>
      </c>
      <c r="CU651" s="38">
        <v>0</v>
      </c>
      <c r="CV651" s="38">
        <v>0</v>
      </c>
      <c r="CW651" s="50">
        <v>0</v>
      </c>
      <c r="CX651" s="38">
        <f t="shared" si="24"/>
        <v>1</v>
      </c>
      <c r="CY651" s="38">
        <v>0</v>
      </c>
      <c r="CZ651" s="38">
        <v>1</v>
      </c>
      <c r="DA651" s="38">
        <v>0</v>
      </c>
      <c r="DB651" s="38">
        <v>0</v>
      </c>
      <c r="DC651" s="38" t="s">
        <v>458</v>
      </c>
      <c r="DD651" s="38" t="s">
        <v>306</v>
      </c>
      <c r="DE651" s="38"/>
      <c r="DF651" s="38"/>
      <c r="DG651" s="38"/>
      <c r="DH651" s="38"/>
      <c r="DI651" s="38"/>
      <c r="DJ651" s="38"/>
      <c r="DK651" s="38"/>
      <c r="DL651" s="38">
        <v>0</v>
      </c>
      <c r="DM651" s="38"/>
      <c r="DN651" s="38">
        <v>1</v>
      </c>
      <c r="DO651" s="38">
        <v>1993</v>
      </c>
      <c r="DP651" s="38" t="s">
        <v>3691</v>
      </c>
      <c r="DQ651" s="38" t="s">
        <v>3692</v>
      </c>
      <c r="DR651" s="38">
        <v>2006</v>
      </c>
      <c r="DS651" s="38" t="s">
        <v>3693</v>
      </c>
      <c r="DT651" s="38"/>
      <c r="DU651" s="38"/>
      <c r="DV651" s="38"/>
      <c r="DW651" s="38"/>
      <c r="DX651" s="38"/>
      <c r="DY651" s="38"/>
      <c r="DZ651" s="38"/>
      <c r="EA651" s="38"/>
      <c r="EB651" s="38"/>
      <c r="EC651" s="38"/>
      <c r="ED651" s="38"/>
      <c r="EE651" s="38"/>
      <c r="EF651" s="38"/>
      <c r="EG651" s="38"/>
      <c r="EH651" s="38"/>
      <c r="EI651" s="38"/>
    </row>
    <row r="652" spans="1:196" s="37" customFormat="1" ht="15.75" customHeight="1" x14ac:dyDescent="0.3">
      <c r="A652" s="47" t="s">
        <v>32</v>
      </c>
      <c r="B652" s="38" t="s">
        <v>3624</v>
      </c>
      <c r="C652" s="48" t="s">
        <v>3694</v>
      </c>
      <c r="D652" s="38"/>
      <c r="E652" s="38"/>
      <c r="F652" s="38" t="s">
        <v>122</v>
      </c>
      <c r="G652" s="38"/>
      <c r="H652" s="38" t="s">
        <v>454</v>
      </c>
      <c r="I652" s="38" t="s">
        <v>56</v>
      </c>
      <c r="J652" s="38" t="s">
        <v>173</v>
      </c>
      <c r="K652" s="38" t="s">
        <v>471</v>
      </c>
      <c r="L652" s="38" t="s">
        <v>241</v>
      </c>
      <c r="M652" s="38" t="s">
        <v>289</v>
      </c>
      <c r="N652" s="38"/>
      <c r="O652" s="38" t="s">
        <v>299</v>
      </c>
      <c r="P652" s="38" t="s">
        <v>554</v>
      </c>
      <c r="Q652" s="50" t="s">
        <v>457</v>
      </c>
      <c r="R652" s="38">
        <v>0</v>
      </c>
      <c r="S652" s="38">
        <v>0</v>
      </c>
      <c r="T652" s="38">
        <v>0</v>
      </c>
      <c r="U652" s="38">
        <v>0</v>
      </c>
      <c r="V652" s="38">
        <v>0</v>
      </c>
      <c r="W652" s="38">
        <v>0</v>
      </c>
      <c r="X652" s="38">
        <v>0</v>
      </c>
      <c r="Y652" s="38">
        <v>0</v>
      </c>
      <c r="Z652" s="38"/>
      <c r="AA652" s="38">
        <v>0</v>
      </c>
      <c r="AB652" s="38">
        <v>0</v>
      </c>
      <c r="AC652" s="38">
        <v>0</v>
      </c>
      <c r="AD652" s="38">
        <v>0</v>
      </c>
      <c r="AE652" s="38">
        <v>0</v>
      </c>
      <c r="AF652" s="38">
        <v>0</v>
      </c>
      <c r="AG652" s="38">
        <v>0</v>
      </c>
      <c r="AH652" s="38">
        <v>0</v>
      </c>
      <c r="AI652" s="38">
        <v>0</v>
      </c>
      <c r="AJ652" s="38">
        <v>0</v>
      </c>
      <c r="AK652" s="38">
        <v>0</v>
      </c>
      <c r="AL652" s="38">
        <v>0</v>
      </c>
      <c r="AM652" s="38">
        <v>0</v>
      </c>
      <c r="AN652" s="38">
        <v>0</v>
      </c>
      <c r="AO652" s="38">
        <v>0</v>
      </c>
      <c r="AP652" s="38">
        <v>0</v>
      </c>
      <c r="AQ652" s="38">
        <v>0</v>
      </c>
      <c r="AR652" s="38">
        <v>0</v>
      </c>
      <c r="AS652" s="38">
        <v>0</v>
      </c>
      <c r="AT652" s="38">
        <v>0</v>
      </c>
      <c r="AU652" s="38">
        <v>0</v>
      </c>
      <c r="AV652" s="38">
        <v>0</v>
      </c>
      <c r="AW652" s="38">
        <v>0</v>
      </c>
      <c r="AX652" s="38">
        <v>0</v>
      </c>
      <c r="AY652" s="38">
        <v>0</v>
      </c>
      <c r="AZ652" s="38">
        <v>0</v>
      </c>
      <c r="BA652" s="38">
        <v>0</v>
      </c>
      <c r="BB652" s="38">
        <v>0</v>
      </c>
      <c r="BC652" s="38">
        <v>0</v>
      </c>
      <c r="BD652" s="38">
        <v>0</v>
      </c>
      <c r="BE652" s="38">
        <v>0</v>
      </c>
      <c r="BF652" s="38">
        <v>0</v>
      </c>
      <c r="BG652" s="38">
        <v>0</v>
      </c>
      <c r="BH652" s="43">
        <v>0</v>
      </c>
      <c r="BI652" s="38">
        <v>0</v>
      </c>
      <c r="BJ652" s="43">
        <v>0</v>
      </c>
      <c r="BK652" s="38">
        <v>0</v>
      </c>
      <c r="BL652" s="43">
        <v>0</v>
      </c>
      <c r="BM652" s="38">
        <v>0</v>
      </c>
      <c r="BN652" s="38">
        <v>0</v>
      </c>
      <c r="BO652" s="38">
        <v>0</v>
      </c>
      <c r="BP652" s="38">
        <v>0</v>
      </c>
      <c r="BQ652" s="38">
        <v>0</v>
      </c>
      <c r="BR652" s="38">
        <v>0</v>
      </c>
      <c r="BS652" s="38">
        <v>0</v>
      </c>
      <c r="BT652" s="38">
        <v>0</v>
      </c>
      <c r="BU652" s="38">
        <v>0</v>
      </c>
      <c r="BV652" s="38">
        <v>0</v>
      </c>
      <c r="BW652" s="38">
        <v>0</v>
      </c>
      <c r="BX652" s="38">
        <v>0</v>
      </c>
      <c r="BY652" s="38">
        <v>0</v>
      </c>
      <c r="BZ652" s="38">
        <v>0</v>
      </c>
      <c r="CA652" s="38">
        <v>0</v>
      </c>
      <c r="CB652" s="38">
        <v>0</v>
      </c>
      <c r="CC652" s="49">
        <v>0</v>
      </c>
      <c r="CD652" s="38">
        <v>0</v>
      </c>
      <c r="CE652" s="38">
        <v>0</v>
      </c>
      <c r="CF652" s="38">
        <v>0</v>
      </c>
      <c r="CG652" s="38">
        <v>0</v>
      </c>
      <c r="CH652" s="38">
        <v>0</v>
      </c>
      <c r="CI652" s="38">
        <v>0</v>
      </c>
      <c r="CJ652" s="38">
        <v>0</v>
      </c>
      <c r="CK652" s="38">
        <v>0</v>
      </c>
      <c r="CL652" s="38">
        <v>0</v>
      </c>
      <c r="CM652" s="38">
        <v>1</v>
      </c>
      <c r="CN652" s="38">
        <v>0</v>
      </c>
      <c r="CO652" s="38">
        <v>0</v>
      </c>
      <c r="CP652" s="38">
        <v>0</v>
      </c>
      <c r="CQ652" s="38">
        <v>0</v>
      </c>
      <c r="CR652" s="38">
        <v>0</v>
      </c>
      <c r="CS652" s="38">
        <v>0</v>
      </c>
      <c r="CT652" s="38">
        <v>0</v>
      </c>
      <c r="CU652" s="38">
        <v>1</v>
      </c>
      <c r="CV652" s="38">
        <v>0</v>
      </c>
      <c r="CW652" s="50">
        <v>0</v>
      </c>
      <c r="CX652" s="38">
        <v>2</v>
      </c>
      <c r="CY652" s="38">
        <v>0</v>
      </c>
      <c r="CZ652" s="38">
        <v>1</v>
      </c>
      <c r="DA652" s="38">
        <v>0</v>
      </c>
      <c r="DB652" s="38">
        <v>0</v>
      </c>
      <c r="DC652" s="38" t="s">
        <v>3695</v>
      </c>
      <c r="DD652" s="38" t="s">
        <v>313</v>
      </c>
      <c r="DE652" s="38" t="s">
        <v>538</v>
      </c>
      <c r="DF652" s="38">
        <v>1</v>
      </c>
      <c r="DG652" s="38"/>
      <c r="DH652" s="38"/>
      <c r="DI652" s="38"/>
      <c r="DJ652" s="38"/>
      <c r="DK652" s="38"/>
      <c r="DL652" s="38">
        <v>0</v>
      </c>
      <c r="DM652" s="38"/>
      <c r="DN652" s="38">
        <v>1</v>
      </c>
      <c r="DO652" s="38">
        <v>1935</v>
      </c>
      <c r="DP652" s="38" t="s">
        <v>3696</v>
      </c>
      <c r="DQ652" s="48" t="s">
        <v>3694</v>
      </c>
      <c r="DR652" s="38" t="s">
        <v>580</v>
      </c>
      <c r="DS652" s="38" t="s">
        <v>3696</v>
      </c>
      <c r="DT652" s="38"/>
      <c r="DU652" s="38"/>
      <c r="DV652" s="38"/>
      <c r="DW652" s="38"/>
      <c r="DX652" s="38"/>
      <c r="DY652" s="38"/>
      <c r="DZ652" s="38"/>
      <c r="EA652" s="38"/>
      <c r="EB652" s="38"/>
      <c r="EC652" s="38"/>
      <c r="ED652" s="38"/>
      <c r="EE652" s="38"/>
      <c r="EF652" s="38"/>
      <c r="EG652" s="38"/>
      <c r="EH652" s="38"/>
      <c r="EI652" s="38"/>
    </row>
    <row r="653" spans="1:196" s="37" customFormat="1" ht="15.75" customHeight="1" x14ac:dyDescent="0.3">
      <c r="A653" s="47" t="s">
        <v>32</v>
      </c>
      <c r="B653" s="38" t="s">
        <v>3624</v>
      </c>
      <c r="C653" s="48" t="s">
        <v>3697</v>
      </c>
      <c r="D653" s="38"/>
      <c r="E653" s="38"/>
      <c r="F653" s="38" t="s">
        <v>122</v>
      </c>
      <c r="G653" s="38"/>
      <c r="H653" s="38" t="s">
        <v>454</v>
      </c>
      <c r="I653" s="38" t="s">
        <v>56</v>
      </c>
      <c r="J653" s="38" t="s">
        <v>173</v>
      </c>
      <c r="K653" s="38" t="s">
        <v>62</v>
      </c>
      <c r="L653" s="38"/>
      <c r="M653" s="38" t="s">
        <v>289</v>
      </c>
      <c r="N653" s="38"/>
      <c r="O653" s="38" t="s">
        <v>299</v>
      </c>
      <c r="P653" s="38" t="s">
        <v>3698</v>
      </c>
      <c r="Q653" s="50" t="s">
        <v>457</v>
      </c>
      <c r="R653" s="38">
        <v>0</v>
      </c>
      <c r="S653" s="38">
        <v>0</v>
      </c>
      <c r="T653" s="38">
        <v>0</v>
      </c>
      <c r="U653" s="38">
        <v>0</v>
      </c>
      <c r="V653" s="38">
        <v>0</v>
      </c>
      <c r="W653" s="38">
        <v>0</v>
      </c>
      <c r="X653" s="38">
        <v>0</v>
      </c>
      <c r="Y653" s="38">
        <v>0</v>
      </c>
      <c r="Z653" s="38"/>
      <c r="AA653" s="38">
        <v>0</v>
      </c>
      <c r="AB653" s="38">
        <v>0</v>
      </c>
      <c r="AC653" s="38">
        <v>0</v>
      </c>
      <c r="AD653" s="38">
        <v>0</v>
      </c>
      <c r="AE653" s="38">
        <v>0</v>
      </c>
      <c r="AF653" s="38">
        <v>0</v>
      </c>
      <c r="AG653" s="38">
        <v>0</v>
      </c>
      <c r="AH653" s="38">
        <v>0</v>
      </c>
      <c r="AI653" s="38">
        <v>0</v>
      </c>
      <c r="AJ653" s="38">
        <v>0</v>
      </c>
      <c r="AK653" s="38">
        <v>0</v>
      </c>
      <c r="AL653" s="38">
        <v>0</v>
      </c>
      <c r="AM653" s="38">
        <v>0</v>
      </c>
      <c r="AN653" s="38">
        <v>0</v>
      </c>
      <c r="AO653" s="38">
        <v>0</v>
      </c>
      <c r="AP653" s="38">
        <v>0</v>
      </c>
      <c r="AQ653" s="38">
        <v>0</v>
      </c>
      <c r="AR653" s="38">
        <v>0</v>
      </c>
      <c r="AS653" s="38">
        <v>0</v>
      </c>
      <c r="AT653" s="38">
        <v>0</v>
      </c>
      <c r="AU653" s="38">
        <v>0</v>
      </c>
      <c r="AV653" s="38">
        <v>0</v>
      </c>
      <c r="AW653" s="38">
        <v>0</v>
      </c>
      <c r="AX653" s="38">
        <v>0</v>
      </c>
      <c r="AY653" s="38">
        <v>0</v>
      </c>
      <c r="AZ653" s="38">
        <v>0</v>
      </c>
      <c r="BA653" s="38">
        <v>0</v>
      </c>
      <c r="BB653" s="38">
        <v>0</v>
      </c>
      <c r="BC653" s="38">
        <v>0</v>
      </c>
      <c r="BD653" s="38">
        <v>0</v>
      </c>
      <c r="BE653" s="38">
        <v>0</v>
      </c>
      <c r="BF653" s="38">
        <v>0</v>
      </c>
      <c r="BG653" s="38">
        <v>0</v>
      </c>
      <c r="BH653" s="43">
        <v>0</v>
      </c>
      <c r="BI653" s="38">
        <v>0</v>
      </c>
      <c r="BJ653" s="43">
        <v>0</v>
      </c>
      <c r="BK653" s="38">
        <v>0</v>
      </c>
      <c r="BL653" s="43">
        <v>0</v>
      </c>
      <c r="BM653" s="38">
        <v>0</v>
      </c>
      <c r="BN653" s="38">
        <v>0</v>
      </c>
      <c r="BO653" s="38">
        <v>0</v>
      </c>
      <c r="BP653" s="38">
        <v>0</v>
      </c>
      <c r="BQ653" s="38">
        <v>0</v>
      </c>
      <c r="BR653" s="38">
        <v>0</v>
      </c>
      <c r="BS653" s="38">
        <v>0</v>
      </c>
      <c r="BT653" s="38">
        <v>0</v>
      </c>
      <c r="BU653" s="38">
        <v>0</v>
      </c>
      <c r="BV653" s="38">
        <v>0</v>
      </c>
      <c r="BW653" s="38">
        <v>0</v>
      </c>
      <c r="BX653" s="38">
        <v>0</v>
      </c>
      <c r="BY653" s="38">
        <v>0</v>
      </c>
      <c r="BZ653" s="38">
        <v>0</v>
      </c>
      <c r="CA653" s="38">
        <v>0</v>
      </c>
      <c r="CB653" s="38">
        <v>0</v>
      </c>
      <c r="CC653" s="49">
        <v>0</v>
      </c>
      <c r="CD653" s="38">
        <v>0</v>
      </c>
      <c r="CE653" s="38">
        <v>0</v>
      </c>
      <c r="CF653" s="38">
        <v>0</v>
      </c>
      <c r="CG653" s="38">
        <v>0</v>
      </c>
      <c r="CH653" s="38">
        <v>0</v>
      </c>
      <c r="CI653" s="38">
        <v>1</v>
      </c>
      <c r="CJ653" s="38">
        <v>0</v>
      </c>
      <c r="CK653" s="38">
        <v>0</v>
      </c>
      <c r="CL653" s="38">
        <v>0</v>
      </c>
      <c r="CM653" s="38">
        <v>0</v>
      </c>
      <c r="CN653" s="38">
        <v>0</v>
      </c>
      <c r="CO653" s="38">
        <v>0</v>
      </c>
      <c r="CP653" s="38">
        <v>0</v>
      </c>
      <c r="CQ653" s="38">
        <v>0</v>
      </c>
      <c r="CR653" s="38">
        <v>0</v>
      </c>
      <c r="CS653" s="38">
        <v>0</v>
      </c>
      <c r="CT653" s="38">
        <v>0</v>
      </c>
      <c r="CU653" s="38">
        <v>0</v>
      </c>
      <c r="CV653" s="38">
        <v>0</v>
      </c>
      <c r="CW653" s="50">
        <v>0</v>
      </c>
      <c r="CX653" s="38">
        <f>SUM(AA653:CW653)</f>
        <v>1</v>
      </c>
      <c r="CY653" s="38">
        <v>0</v>
      </c>
      <c r="CZ653" s="38">
        <v>1</v>
      </c>
      <c r="DA653" s="38">
        <v>0</v>
      </c>
      <c r="DB653" s="38">
        <v>0</v>
      </c>
      <c r="DC653" s="38" t="s">
        <v>3661</v>
      </c>
      <c r="DD653" s="38" t="s">
        <v>306</v>
      </c>
      <c r="DE653" s="38" t="s">
        <v>474</v>
      </c>
      <c r="DF653" s="38">
        <v>1</v>
      </c>
      <c r="DG653" s="38"/>
      <c r="DH653" s="38" t="s">
        <v>3640</v>
      </c>
      <c r="DI653" s="38"/>
      <c r="DJ653" s="38"/>
      <c r="DK653" s="38"/>
      <c r="DL653" s="38">
        <v>0</v>
      </c>
      <c r="DM653" s="38"/>
      <c r="DN653" s="38">
        <v>1</v>
      </c>
      <c r="DO653" s="38">
        <v>2009</v>
      </c>
      <c r="DP653" s="38" t="s">
        <v>3699</v>
      </c>
      <c r="DQ653" s="48" t="s">
        <v>3697</v>
      </c>
      <c r="DR653" s="38" t="s">
        <v>580</v>
      </c>
      <c r="DS653" s="38" t="s">
        <v>3699</v>
      </c>
      <c r="DT653" s="38"/>
      <c r="DU653" s="38"/>
      <c r="DV653" s="38"/>
      <c r="DW653" s="38"/>
      <c r="DX653" s="38"/>
      <c r="DY653" s="38"/>
      <c r="DZ653" s="38"/>
      <c r="EA653" s="38"/>
      <c r="EB653" s="38"/>
      <c r="EC653" s="38"/>
      <c r="ED653" s="38"/>
      <c r="EE653" s="38"/>
      <c r="EF653" s="38"/>
      <c r="EG653" s="38"/>
      <c r="EH653" s="38"/>
      <c r="EI653" s="38"/>
    </row>
    <row r="654" spans="1:196" s="38" customFormat="1" ht="15.75" customHeight="1" x14ac:dyDescent="0.3">
      <c r="A654" s="47" t="s">
        <v>32</v>
      </c>
      <c r="B654" s="47" t="s">
        <v>3624</v>
      </c>
      <c r="C654" s="48" t="s">
        <v>3700</v>
      </c>
      <c r="F654" s="38" t="s">
        <v>91</v>
      </c>
      <c r="H654" s="38" t="s">
        <v>454</v>
      </c>
      <c r="I654" s="38" t="s">
        <v>56</v>
      </c>
      <c r="J654" s="38" t="s">
        <v>173</v>
      </c>
      <c r="K654" s="38" t="s">
        <v>471</v>
      </c>
      <c r="M654" s="38" t="s">
        <v>272</v>
      </c>
      <c r="O654" s="38" t="s">
        <v>299</v>
      </c>
      <c r="Q654" s="50" t="s">
        <v>3701</v>
      </c>
      <c r="R654" s="38">
        <v>0</v>
      </c>
      <c r="S654" s="38">
        <v>0</v>
      </c>
      <c r="T654" s="38">
        <v>0</v>
      </c>
      <c r="U654" s="38">
        <v>0</v>
      </c>
      <c r="V654" s="38">
        <v>0</v>
      </c>
      <c r="W654" s="38">
        <v>0</v>
      </c>
      <c r="X654" s="38">
        <v>0</v>
      </c>
      <c r="Y654" s="38">
        <v>0</v>
      </c>
      <c r="AA654" s="38">
        <v>0</v>
      </c>
      <c r="AB654" s="38">
        <v>0</v>
      </c>
      <c r="AC654" s="38">
        <v>0</v>
      </c>
      <c r="AD654" s="38">
        <v>0</v>
      </c>
      <c r="AE654" s="38">
        <v>0</v>
      </c>
      <c r="AF654" s="38">
        <v>0</v>
      </c>
      <c r="AG654" s="38">
        <v>0</v>
      </c>
      <c r="AH654" s="38">
        <v>0</v>
      </c>
      <c r="AI654" s="38">
        <v>0</v>
      </c>
      <c r="AJ654" s="38">
        <v>0</v>
      </c>
      <c r="AK654" s="38">
        <v>0</v>
      </c>
      <c r="AL654" s="38">
        <v>1</v>
      </c>
      <c r="AM654" s="38">
        <v>0</v>
      </c>
      <c r="AN654" s="38">
        <v>0</v>
      </c>
      <c r="AO654" s="38">
        <v>0</v>
      </c>
      <c r="AP654" s="38">
        <v>0</v>
      </c>
      <c r="AQ654" s="38">
        <v>0</v>
      </c>
      <c r="AR654" s="38">
        <v>0</v>
      </c>
      <c r="AS654" s="38">
        <v>0</v>
      </c>
      <c r="AT654" s="38">
        <v>0</v>
      </c>
      <c r="AU654" s="38">
        <v>0</v>
      </c>
      <c r="AV654" s="38">
        <v>0</v>
      </c>
      <c r="AW654" s="38">
        <v>0</v>
      </c>
      <c r="AX654" s="38">
        <v>0</v>
      </c>
      <c r="AY654" s="38">
        <v>0</v>
      </c>
      <c r="AZ654" s="38">
        <v>0</v>
      </c>
      <c r="BA654" s="38">
        <v>0</v>
      </c>
      <c r="BB654" s="38">
        <v>0</v>
      </c>
      <c r="BC654" s="38">
        <v>0</v>
      </c>
      <c r="BD654" s="38">
        <v>0</v>
      </c>
      <c r="BE654" s="38">
        <v>0</v>
      </c>
      <c r="BF654" s="38">
        <v>0</v>
      </c>
      <c r="BG654" s="38">
        <v>0</v>
      </c>
      <c r="BH654" s="43">
        <v>0</v>
      </c>
      <c r="BI654" s="38">
        <v>0</v>
      </c>
      <c r="BJ654" s="43">
        <v>0</v>
      </c>
      <c r="BK654" s="38">
        <v>0</v>
      </c>
      <c r="BL654" s="43">
        <v>0</v>
      </c>
      <c r="BM654" s="38">
        <v>0</v>
      </c>
      <c r="BN654" s="38">
        <v>0</v>
      </c>
      <c r="BO654" s="38">
        <v>0</v>
      </c>
      <c r="BP654" s="38">
        <v>0</v>
      </c>
      <c r="BQ654" s="38">
        <v>0</v>
      </c>
      <c r="BR654" s="38">
        <v>0</v>
      </c>
      <c r="BS654" s="38">
        <v>0</v>
      </c>
      <c r="BT654" s="38">
        <v>0</v>
      </c>
      <c r="BU654" s="38">
        <v>0</v>
      </c>
      <c r="BV654" s="38">
        <v>0</v>
      </c>
      <c r="BW654" s="38">
        <v>0</v>
      </c>
      <c r="BX654" s="38">
        <v>0</v>
      </c>
      <c r="BY654" s="38">
        <v>0</v>
      </c>
      <c r="BZ654" s="38">
        <v>0</v>
      </c>
      <c r="CA654" s="38">
        <v>0</v>
      </c>
      <c r="CB654" s="38">
        <v>0</v>
      </c>
      <c r="CC654" s="49">
        <v>0</v>
      </c>
      <c r="CD654" s="38">
        <v>0</v>
      </c>
      <c r="CE654" s="38">
        <v>0</v>
      </c>
      <c r="CF654" s="38">
        <v>0</v>
      </c>
      <c r="CG654" s="38">
        <v>0</v>
      </c>
      <c r="CH654" s="38">
        <v>0</v>
      </c>
      <c r="CI654" s="38">
        <v>0</v>
      </c>
      <c r="CJ654" s="38">
        <v>0</v>
      </c>
      <c r="CK654" s="38">
        <v>0</v>
      </c>
      <c r="CL654" s="38">
        <v>0</v>
      </c>
      <c r="CM654" s="38">
        <v>0</v>
      </c>
      <c r="CN654" s="38">
        <v>0</v>
      </c>
      <c r="CO654" s="38">
        <v>0</v>
      </c>
      <c r="CP654" s="38">
        <v>0</v>
      </c>
      <c r="CQ654" s="38">
        <v>0</v>
      </c>
      <c r="CR654" s="38">
        <v>0</v>
      </c>
      <c r="CS654" s="38">
        <v>0</v>
      </c>
      <c r="CT654" s="38">
        <v>0</v>
      </c>
      <c r="CU654" s="38">
        <v>0</v>
      </c>
      <c r="CV654" s="38">
        <v>0</v>
      </c>
      <c r="CW654" s="50">
        <v>0</v>
      </c>
      <c r="CX654" s="38">
        <f>SUM(AA654:CW654)</f>
        <v>1</v>
      </c>
      <c r="CY654" s="38">
        <v>1</v>
      </c>
      <c r="CZ654" s="38">
        <v>0</v>
      </c>
      <c r="DA654" s="38">
        <v>0</v>
      </c>
      <c r="DB654" s="38">
        <v>0</v>
      </c>
      <c r="DC654" s="38" t="s">
        <v>1214</v>
      </c>
      <c r="DD654" s="38" t="s">
        <v>307</v>
      </c>
      <c r="DF654" s="38">
        <v>1</v>
      </c>
      <c r="DG654" s="38" t="s">
        <v>3702</v>
      </c>
      <c r="DL654" s="38">
        <v>1</v>
      </c>
      <c r="DN654" s="38">
        <v>1</v>
      </c>
      <c r="DO654" s="38">
        <v>1998</v>
      </c>
      <c r="DP654" s="38" t="s">
        <v>3703</v>
      </c>
      <c r="DQ654" s="48" t="s">
        <v>3700</v>
      </c>
      <c r="DR654" s="38" t="s">
        <v>580</v>
      </c>
      <c r="DS654" s="38" t="s">
        <v>3703</v>
      </c>
    </row>
    <row r="655" spans="1:196" s="38" customFormat="1" ht="15.75" customHeight="1" x14ac:dyDescent="0.3">
      <c r="A655" s="47" t="s">
        <v>32</v>
      </c>
      <c r="B655" s="38" t="s">
        <v>3624</v>
      </c>
      <c r="C655" s="48" t="s">
        <v>3704</v>
      </c>
      <c r="F655" s="38" t="s">
        <v>91</v>
      </c>
      <c r="G655" s="38" t="s">
        <v>479</v>
      </c>
      <c r="H655" s="38" t="s">
        <v>454</v>
      </c>
      <c r="I655" s="38" t="s">
        <v>56</v>
      </c>
      <c r="J655" s="38" t="s">
        <v>173</v>
      </c>
      <c r="K655" s="38" t="s">
        <v>471</v>
      </c>
      <c r="M655" s="38" t="s">
        <v>289</v>
      </c>
      <c r="O655" s="38" t="s">
        <v>299</v>
      </c>
      <c r="P655" s="81" t="s">
        <v>3705</v>
      </c>
      <c r="Q655" s="50" t="s">
        <v>457</v>
      </c>
      <c r="R655" s="38">
        <v>0</v>
      </c>
      <c r="S655" s="38">
        <v>0</v>
      </c>
      <c r="T655" s="38">
        <v>0</v>
      </c>
      <c r="U655" s="38">
        <v>0</v>
      </c>
      <c r="V655" s="38">
        <v>0</v>
      </c>
      <c r="W655" s="38">
        <v>0</v>
      </c>
      <c r="X655" s="38">
        <v>0</v>
      </c>
      <c r="Y655" s="38">
        <v>0</v>
      </c>
      <c r="AA655" s="38">
        <v>0</v>
      </c>
      <c r="AB655" s="38">
        <v>0</v>
      </c>
      <c r="AC655" s="38">
        <v>0</v>
      </c>
      <c r="AD655" s="38">
        <v>0</v>
      </c>
      <c r="AE655" s="38">
        <v>0</v>
      </c>
      <c r="AF655" s="38">
        <v>0</v>
      </c>
      <c r="AG655" s="38">
        <v>0</v>
      </c>
      <c r="AH655" s="38">
        <v>0</v>
      </c>
      <c r="AI655" s="38">
        <v>0</v>
      </c>
      <c r="AJ655" s="38">
        <v>0</v>
      </c>
      <c r="AK655" s="38">
        <v>0</v>
      </c>
      <c r="AL655" s="38">
        <v>0</v>
      </c>
      <c r="AM655" s="38">
        <v>0</v>
      </c>
      <c r="AN655" s="38">
        <v>0</v>
      </c>
      <c r="AO655" s="38">
        <v>0</v>
      </c>
      <c r="AP655" s="38">
        <v>0</v>
      </c>
      <c r="AQ655" s="38">
        <v>0</v>
      </c>
      <c r="AR655" s="38">
        <v>0</v>
      </c>
      <c r="AS655" s="38">
        <v>0</v>
      </c>
      <c r="AT655" s="38">
        <v>0</v>
      </c>
      <c r="AU655" s="38">
        <v>0</v>
      </c>
      <c r="AV655" s="38">
        <v>0</v>
      </c>
      <c r="AW655" s="38">
        <v>0</v>
      </c>
      <c r="AX655" s="38">
        <v>0</v>
      </c>
      <c r="AY655" s="38">
        <v>0</v>
      </c>
      <c r="AZ655" s="38">
        <v>0</v>
      </c>
      <c r="BA655" s="38">
        <v>0</v>
      </c>
      <c r="BB655" s="38">
        <v>0</v>
      </c>
      <c r="BC655" s="38">
        <v>0</v>
      </c>
      <c r="BD655" s="38">
        <v>0</v>
      </c>
      <c r="BE655" s="38">
        <v>0</v>
      </c>
      <c r="BF655" s="38">
        <v>0</v>
      </c>
      <c r="BG655" s="38">
        <v>0</v>
      </c>
      <c r="BH655" s="43">
        <v>0</v>
      </c>
      <c r="BI655" s="38">
        <v>0</v>
      </c>
      <c r="BJ655" s="43">
        <v>0</v>
      </c>
      <c r="BK655" s="38">
        <v>0</v>
      </c>
      <c r="BL655" s="43">
        <v>0</v>
      </c>
      <c r="BM655" s="38">
        <v>0</v>
      </c>
      <c r="BN655" s="38">
        <v>0</v>
      </c>
      <c r="BO655" s="38">
        <v>0</v>
      </c>
      <c r="BP655" s="38">
        <v>0</v>
      </c>
      <c r="BQ655" s="38">
        <v>0</v>
      </c>
      <c r="BR655" s="38">
        <v>0</v>
      </c>
      <c r="BS655" s="38">
        <v>0</v>
      </c>
      <c r="BT655" s="38">
        <v>0</v>
      </c>
      <c r="BU655" s="38">
        <v>0</v>
      </c>
      <c r="BV655" s="38">
        <v>0</v>
      </c>
      <c r="BW655" s="38">
        <v>0</v>
      </c>
      <c r="BX655" s="38">
        <v>0</v>
      </c>
      <c r="BY655" s="38">
        <v>0</v>
      </c>
      <c r="BZ655" s="38">
        <v>0</v>
      </c>
      <c r="CA655" s="38">
        <v>0</v>
      </c>
      <c r="CB655" s="38">
        <v>0</v>
      </c>
      <c r="CC655" s="49">
        <v>0</v>
      </c>
      <c r="CD655" s="38">
        <v>0</v>
      </c>
      <c r="CE655" s="38">
        <v>0</v>
      </c>
      <c r="CF655" s="38">
        <v>0</v>
      </c>
      <c r="CG655" s="38">
        <v>0</v>
      </c>
      <c r="CH655" s="38">
        <v>0</v>
      </c>
      <c r="CI655" s="38">
        <v>0</v>
      </c>
      <c r="CJ655" s="38">
        <v>0</v>
      </c>
      <c r="CK655" s="38">
        <v>0</v>
      </c>
      <c r="CL655" s="38">
        <v>0</v>
      </c>
      <c r="CM655" s="38">
        <v>0</v>
      </c>
      <c r="CN655" s="38">
        <v>0</v>
      </c>
      <c r="CO655" s="38">
        <v>0</v>
      </c>
      <c r="CP655" s="38">
        <v>1</v>
      </c>
      <c r="CQ655" s="38">
        <v>0</v>
      </c>
      <c r="CR655" s="38">
        <v>0</v>
      </c>
      <c r="CS655" s="38">
        <v>0</v>
      </c>
      <c r="CT655" s="38">
        <v>0</v>
      </c>
      <c r="CU655" s="38">
        <v>0</v>
      </c>
      <c r="CV655" s="38">
        <v>0</v>
      </c>
      <c r="CW655" s="50">
        <v>0</v>
      </c>
      <c r="CX655" s="38">
        <f>SUM(AA655:CW655)</f>
        <v>1</v>
      </c>
      <c r="CY655" s="38">
        <v>0</v>
      </c>
      <c r="CZ655" s="38">
        <v>1</v>
      </c>
      <c r="DA655" s="38">
        <v>0</v>
      </c>
      <c r="DB655" s="38">
        <v>0</v>
      </c>
      <c r="DC655" s="38" t="s">
        <v>458</v>
      </c>
      <c r="DD655" s="38" t="s">
        <v>306</v>
      </c>
      <c r="DE655" s="38" t="s">
        <v>474</v>
      </c>
      <c r="DF655" s="38">
        <v>1</v>
      </c>
      <c r="DL655" s="38">
        <v>0</v>
      </c>
      <c r="DN655" s="38">
        <v>1</v>
      </c>
      <c r="DO655" s="38">
        <v>1976</v>
      </c>
      <c r="DP655" s="38" t="s">
        <v>3706</v>
      </c>
      <c r="DQ655" s="48" t="s">
        <v>3704</v>
      </c>
      <c r="DR655" s="38" t="s">
        <v>580</v>
      </c>
      <c r="DS655" s="38" t="s">
        <v>3706</v>
      </c>
    </row>
    <row r="656" spans="1:196" s="38" customFormat="1" ht="15.75" customHeight="1" x14ac:dyDescent="0.3">
      <c r="A656" s="47" t="s">
        <v>32</v>
      </c>
      <c r="B656" s="38" t="s">
        <v>3624</v>
      </c>
      <c r="C656" s="48" t="s">
        <v>3707</v>
      </c>
      <c r="F656" s="38" t="s">
        <v>91</v>
      </c>
      <c r="G656" s="38" t="s">
        <v>479</v>
      </c>
      <c r="H656" s="38" t="s">
        <v>454</v>
      </c>
      <c r="I656" s="38" t="s">
        <v>56</v>
      </c>
      <c r="J656" s="38" t="s">
        <v>173</v>
      </c>
      <c r="K656" s="38" t="s">
        <v>471</v>
      </c>
      <c r="M656" s="38" t="s">
        <v>289</v>
      </c>
      <c r="O656" s="38" t="s">
        <v>299</v>
      </c>
      <c r="P656" s="81" t="s">
        <v>3708</v>
      </c>
      <c r="Q656" s="50" t="s">
        <v>457</v>
      </c>
      <c r="R656" s="38">
        <v>0</v>
      </c>
      <c r="S656" s="38">
        <v>0</v>
      </c>
      <c r="T656" s="38">
        <v>0</v>
      </c>
      <c r="U656" s="38">
        <v>0</v>
      </c>
      <c r="V656" s="38">
        <v>0</v>
      </c>
      <c r="W656" s="38">
        <v>0</v>
      </c>
      <c r="X656" s="38">
        <v>0</v>
      </c>
      <c r="Y656" s="38">
        <v>0</v>
      </c>
      <c r="AA656" s="38">
        <v>0</v>
      </c>
      <c r="AB656" s="38">
        <v>0</v>
      </c>
      <c r="AC656" s="38">
        <v>0</v>
      </c>
      <c r="AD656" s="38">
        <v>0</v>
      </c>
      <c r="AE656" s="38">
        <v>0</v>
      </c>
      <c r="AF656" s="38">
        <v>0</v>
      </c>
      <c r="AG656" s="38">
        <v>0</v>
      </c>
      <c r="AH656" s="38">
        <v>0</v>
      </c>
      <c r="AI656" s="38">
        <v>0</v>
      </c>
      <c r="AJ656" s="38">
        <v>0</v>
      </c>
      <c r="AK656" s="38">
        <v>0</v>
      </c>
      <c r="AL656" s="38">
        <v>0</v>
      </c>
      <c r="AM656" s="38">
        <v>0</v>
      </c>
      <c r="AN656" s="38">
        <v>0</v>
      </c>
      <c r="AO656" s="38">
        <v>0</v>
      </c>
      <c r="AP656" s="38">
        <v>0</v>
      </c>
      <c r="AQ656" s="38">
        <v>0</v>
      </c>
      <c r="AR656" s="38">
        <v>0</v>
      </c>
      <c r="AS656" s="38">
        <v>0</v>
      </c>
      <c r="AT656" s="38">
        <v>0</v>
      </c>
      <c r="AU656" s="38">
        <v>0</v>
      </c>
      <c r="AV656" s="38">
        <v>0</v>
      </c>
      <c r="AW656" s="38">
        <v>0</v>
      </c>
      <c r="AX656" s="38">
        <v>0</v>
      </c>
      <c r="AY656" s="38">
        <v>0</v>
      </c>
      <c r="AZ656" s="38">
        <v>0</v>
      </c>
      <c r="BA656" s="38">
        <v>0</v>
      </c>
      <c r="BB656" s="38">
        <v>0</v>
      </c>
      <c r="BC656" s="38">
        <v>0</v>
      </c>
      <c r="BD656" s="38">
        <v>0</v>
      </c>
      <c r="BE656" s="38">
        <v>0</v>
      </c>
      <c r="BF656" s="38">
        <v>0</v>
      </c>
      <c r="BG656" s="38">
        <v>0</v>
      </c>
      <c r="BH656" s="43">
        <v>0</v>
      </c>
      <c r="BI656" s="38">
        <v>0</v>
      </c>
      <c r="BJ656" s="43">
        <v>0</v>
      </c>
      <c r="BK656" s="38">
        <v>0</v>
      </c>
      <c r="BL656" s="43">
        <v>0</v>
      </c>
      <c r="BM656" s="38">
        <v>0</v>
      </c>
      <c r="BN656" s="38">
        <v>0</v>
      </c>
      <c r="BO656" s="38">
        <v>0</v>
      </c>
      <c r="BP656" s="38">
        <v>0</v>
      </c>
      <c r="BQ656" s="38">
        <v>0</v>
      </c>
      <c r="BR656" s="38">
        <v>0</v>
      </c>
      <c r="BS656" s="38">
        <v>0</v>
      </c>
      <c r="BT656" s="38">
        <v>0</v>
      </c>
      <c r="BU656" s="38">
        <v>0</v>
      </c>
      <c r="BV656" s="38">
        <v>0</v>
      </c>
      <c r="BW656" s="38">
        <v>0</v>
      </c>
      <c r="BX656" s="38">
        <v>0</v>
      </c>
      <c r="BY656" s="38">
        <v>0</v>
      </c>
      <c r="BZ656" s="38">
        <v>0</v>
      </c>
      <c r="CA656" s="38">
        <v>0</v>
      </c>
      <c r="CB656" s="38">
        <v>0</v>
      </c>
      <c r="CC656" s="49">
        <v>0</v>
      </c>
      <c r="CD656" s="38">
        <v>0</v>
      </c>
      <c r="CE656" s="38">
        <v>0</v>
      </c>
      <c r="CF656" s="38">
        <v>0</v>
      </c>
      <c r="CG656" s="38">
        <v>0</v>
      </c>
      <c r="CH656" s="38">
        <v>0</v>
      </c>
      <c r="CI656" s="38">
        <v>0</v>
      </c>
      <c r="CJ656" s="38">
        <v>0</v>
      </c>
      <c r="CK656" s="38">
        <v>0</v>
      </c>
      <c r="CL656" s="38">
        <v>0</v>
      </c>
      <c r="CM656" s="38">
        <v>0</v>
      </c>
      <c r="CN656" s="38">
        <v>0</v>
      </c>
      <c r="CO656" s="38">
        <v>0</v>
      </c>
      <c r="CP656" s="38">
        <v>1</v>
      </c>
      <c r="CQ656" s="38">
        <v>0</v>
      </c>
      <c r="CR656" s="38">
        <v>0</v>
      </c>
      <c r="CS656" s="38">
        <v>0</v>
      </c>
      <c r="CT656" s="38">
        <v>0</v>
      </c>
      <c r="CU656" s="38">
        <v>0</v>
      </c>
      <c r="CV656" s="38">
        <v>0</v>
      </c>
      <c r="CW656" s="50">
        <v>0</v>
      </c>
      <c r="CX656" s="38">
        <f>SUM(AA656:CW656)</f>
        <v>1</v>
      </c>
      <c r="CY656" s="38">
        <v>0</v>
      </c>
      <c r="CZ656" s="38">
        <v>1</v>
      </c>
      <c r="DA656" s="38">
        <v>0</v>
      </c>
      <c r="DB656" s="38">
        <v>0</v>
      </c>
      <c r="DC656" s="38" t="s">
        <v>458</v>
      </c>
      <c r="DD656" s="38" t="s">
        <v>306</v>
      </c>
      <c r="DE656" s="38" t="s">
        <v>474</v>
      </c>
      <c r="DF656" s="38">
        <v>1</v>
      </c>
      <c r="DL656" s="38">
        <v>0</v>
      </c>
      <c r="DN656" s="38">
        <v>1</v>
      </c>
      <c r="DO656" s="38">
        <v>1974</v>
      </c>
      <c r="DP656" s="38" t="s">
        <v>3709</v>
      </c>
      <c r="DQ656" s="48" t="s">
        <v>3707</v>
      </c>
      <c r="DR656" s="38" t="s">
        <v>580</v>
      </c>
      <c r="DS656" s="38" t="s">
        <v>3709</v>
      </c>
    </row>
    <row r="657" spans="1:196" s="38" customFormat="1" ht="15.75" customHeight="1" x14ac:dyDescent="0.3">
      <c r="A657" s="47" t="s">
        <v>32</v>
      </c>
      <c r="B657" s="47" t="s">
        <v>3624</v>
      </c>
      <c r="C657" s="48" t="s">
        <v>3710</v>
      </c>
      <c r="F657" s="38" t="s">
        <v>122</v>
      </c>
      <c r="H657" s="546" t="s">
        <v>8574</v>
      </c>
      <c r="I657" s="38" t="s">
        <v>56</v>
      </c>
      <c r="J657" s="38" t="s">
        <v>173</v>
      </c>
      <c r="K657" s="38" t="s">
        <v>471</v>
      </c>
      <c r="M657" s="38" t="s">
        <v>274</v>
      </c>
      <c r="N657" s="38" t="s">
        <v>299</v>
      </c>
      <c r="O657" s="38" t="s">
        <v>299</v>
      </c>
      <c r="Q657" s="50"/>
      <c r="R657" s="38">
        <v>0</v>
      </c>
      <c r="S657" s="38">
        <v>0</v>
      </c>
      <c r="T657" s="38">
        <v>0</v>
      </c>
      <c r="U657" s="38">
        <v>0</v>
      </c>
      <c r="V657" s="38">
        <v>0</v>
      </c>
      <c r="W657" s="38">
        <v>1</v>
      </c>
      <c r="X657" s="38">
        <v>0</v>
      </c>
      <c r="Y657" s="38">
        <v>0</v>
      </c>
      <c r="AA657" s="38">
        <v>0</v>
      </c>
      <c r="AB657" s="38">
        <v>0</v>
      </c>
      <c r="AC657" s="38">
        <v>0</v>
      </c>
      <c r="AD657" s="38">
        <v>0</v>
      </c>
      <c r="AE657" s="38">
        <v>0</v>
      </c>
      <c r="AF657" s="38">
        <v>0</v>
      </c>
      <c r="AG657" s="38">
        <v>0</v>
      </c>
      <c r="AH657" s="38">
        <v>0</v>
      </c>
      <c r="AI657" s="38">
        <v>0</v>
      </c>
      <c r="AJ657" s="38">
        <v>0</v>
      </c>
      <c r="AK657" s="38">
        <v>0</v>
      </c>
      <c r="AL657" s="38">
        <v>0</v>
      </c>
      <c r="AM657" s="38">
        <v>0</v>
      </c>
      <c r="AN657" s="38">
        <v>0</v>
      </c>
      <c r="AO657" s="38">
        <v>0</v>
      </c>
      <c r="AP657" s="38">
        <v>0</v>
      </c>
      <c r="AQ657" s="38">
        <v>0</v>
      </c>
      <c r="AR657" s="38">
        <v>0</v>
      </c>
      <c r="AS657" s="38">
        <v>0</v>
      </c>
      <c r="AT657" s="38">
        <v>0</v>
      </c>
      <c r="AU657" s="38">
        <v>0</v>
      </c>
      <c r="AV657" s="38">
        <v>0</v>
      </c>
      <c r="AW657" s="38">
        <v>0</v>
      </c>
      <c r="AX657" s="38">
        <v>0</v>
      </c>
      <c r="AY657" s="38">
        <v>0</v>
      </c>
      <c r="AZ657" s="38">
        <v>0</v>
      </c>
      <c r="BA657" s="38">
        <v>0</v>
      </c>
      <c r="BB657" s="38">
        <v>0</v>
      </c>
      <c r="BC657" s="38">
        <v>0</v>
      </c>
      <c r="BD657" s="38">
        <v>0</v>
      </c>
      <c r="BE657" s="38">
        <v>0</v>
      </c>
      <c r="BF657" s="38">
        <v>0</v>
      </c>
      <c r="BG657" s="38">
        <v>0</v>
      </c>
      <c r="BH657" s="43">
        <v>0</v>
      </c>
      <c r="BI657" s="38">
        <v>0</v>
      </c>
      <c r="BJ657" s="43">
        <v>0</v>
      </c>
      <c r="BK657" s="38">
        <v>0</v>
      </c>
      <c r="BL657" s="43">
        <v>0</v>
      </c>
      <c r="BM657" s="38">
        <v>0</v>
      </c>
      <c r="BN657" s="38">
        <v>0</v>
      </c>
      <c r="BO657" s="38">
        <v>0</v>
      </c>
      <c r="BP657" s="38">
        <v>0</v>
      </c>
      <c r="BQ657" s="38">
        <v>0</v>
      </c>
      <c r="BR657" s="38">
        <v>0</v>
      </c>
      <c r="BS657" s="38">
        <v>0</v>
      </c>
      <c r="BT657" s="38">
        <v>0</v>
      </c>
      <c r="BU657" s="38">
        <v>0</v>
      </c>
      <c r="BV657" s="38">
        <v>0</v>
      </c>
      <c r="BW657" s="38">
        <v>0</v>
      </c>
      <c r="BX657" s="38">
        <v>0</v>
      </c>
      <c r="BY657" s="38">
        <v>0</v>
      </c>
      <c r="BZ657" s="38">
        <v>0</v>
      </c>
      <c r="CA657" s="38">
        <v>0</v>
      </c>
      <c r="CB657" s="38">
        <v>0</v>
      </c>
      <c r="CC657" s="49">
        <v>0</v>
      </c>
      <c r="CD657" s="38">
        <v>0</v>
      </c>
      <c r="CE657" s="38">
        <v>0</v>
      </c>
      <c r="CF657" s="38">
        <v>0</v>
      </c>
      <c r="CG657" s="38">
        <v>0</v>
      </c>
      <c r="CH657" s="38">
        <v>0</v>
      </c>
      <c r="CI657" s="38">
        <v>0</v>
      </c>
      <c r="CJ657" s="38">
        <v>0</v>
      </c>
      <c r="CK657" s="38">
        <v>0</v>
      </c>
      <c r="CL657" s="38">
        <v>0</v>
      </c>
      <c r="CM657" s="38">
        <v>0</v>
      </c>
      <c r="CN657" s="38">
        <v>0</v>
      </c>
      <c r="CO657" s="38">
        <v>0</v>
      </c>
      <c r="CP657" s="38">
        <v>0</v>
      </c>
      <c r="CQ657" s="38">
        <v>0</v>
      </c>
      <c r="CR657" s="38">
        <v>0</v>
      </c>
      <c r="CS657" s="38">
        <v>0</v>
      </c>
      <c r="CT657" s="38">
        <v>0</v>
      </c>
      <c r="CU657" s="38">
        <v>0</v>
      </c>
      <c r="CV657" s="38">
        <v>0</v>
      </c>
      <c r="CW657" s="50">
        <v>0</v>
      </c>
      <c r="CX657" s="38">
        <v>0</v>
      </c>
      <c r="CY657" s="38">
        <v>1</v>
      </c>
      <c r="CZ657" s="38">
        <v>0</v>
      </c>
      <c r="DA657" s="38">
        <v>0</v>
      </c>
      <c r="DB657" s="38">
        <v>0</v>
      </c>
      <c r="DC657" s="38" t="s">
        <v>1415</v>
      </c>
      <c r="DD657" s="38" t="s">
        <v>311</v>
      </c>
      <c r="DF657" s="38">
        <v>1</v>
      </c>
      <c r="DH657" s="38" t="s">
        <v>3640</v>
      </c>
      <c r="DL657" s="38">
        <v>0</v>
      </c>
      <c r="DN657" s="38">
        <v>1</v>
      </c>
      <c r="DO657" s="38">
        <v>1975</v>
      </c>
      <c r="DP657" s="38" t="s">
        <v>3711</v>
      </c>
      <c r="DQ657" s="48" t="s">
        <v>3710</v>
      </c>
      <c r="DR657" s="38" t="s">
        <v>580</v>
      </c>
      <c r="DS657" s="38" t="s">
        <v>3711</v>
      </c>
    </row>
    <row r="658" spans="1:196" s="38" customFormat="1" ht="15.75" customHeight="1" x14ac:dyDescent="0.3">
      <c r="A658" s="47" t="s">
        <v>32</v>
      </c>
      <c r="B658" s="38" t="s">
        <v>3624</v>
      </c>
      <c r="C658" s="48" t="s">
        <v>3712</v>
      </c>
      <c r="F658" s="38" t="s">
        <v>91</v>
      </c>
      <c r="G658" s="38" t="s">
        <v>479</v>
      </c>
      <c r="H658" s="38" t="s">
        <v>454</v>
      </c>
      <c r="I658" s="38" t="s">
        <v>56</v>
      </c>
      <c r="J658" s="38" t="s">
        <v>173</v>
      </c>
      <c r="K658" s="38" t="s">
        <v>471</v>
      </c>
      <c r="M658" s="38" t="s">
        <v>289</v>
      </c>
      <c r="O658" s="38" t="s">
        <v>299</v>
      </c>
      <c r="P658" s="81" t="s">
        <v>3713</v>
      </c>
      <c r="Q658" s="50" t="s">
        <v>457</v>
      </c>
      <c r="R658" s="38">
        <v>0</v>
      </c>
      <c r="S658" s="38">
        <v>0</v>
      </c>
      <c r="T658" s="38">
        <v>0</v>
      </c>
      <c r="U658" s="38">
        <v>0</v>
      </c>
      <c r="V658" s="38">
        <v>0</v>
      </c>
      <c r="W658" s="38">
        <v>0</v>
      </c>
      <c r="X658" s="38">
        <v>0</v>
      </c>
      <c r="Y658" s="38">
        <v>0</v>
      </c>
      <c r="AA658" s="38">
        <v>0</v>
      </c>
      <c r="AB658" s="38">
        <v>0</v>
      </c>
      <c r="AC658" s="38">
        <v>0</v>
      </c>
      <c r="AD658" s="38">
        <v>0</v>
      </c>
      <c r="AE658" s="38">
        <v>0</v>
      </c>
      <c r="AF658" s="38">
        <v>0</v>
      </c>
      <c r="AG658" s="38">
        <v>0</v>
      </c>
      <c r="AH658" s="38">
        <v>0</v>
      </c>
      <c r="AI658" s="38">
        <v>0</v>
      </c>
      <c r="AJ658" s="38">
        <v>0</v>
      </c>
      <c r="AK658" s="38">
        <v>0</v>
      </c>
      <c r="AL658" s="38">
        <v>0</v>
      </c>
      <c r="AM658" s="38">
        <v>0</v>
      </c>
      <c r="AN658" s="38">
        <v>0</v>
      </c>
      <c r="AO658" s="38">
        <v>0</v>
      </c>
      <c r="AP658" s="38">
        <v>0</v>
      </c>
      <c r="AQ658" s="38">
        <v>0</v>
      </c>
      <c r="AR658" s="38">
        <v>0</v>
      </c>
      <c r="AS658" s="38">
        <v>0</v>
      </c>
      <c r="AT658" s="38">
        <v>0</v>
      </c>
      <c r="AU658" s="38">
        <v>0</v>
      </c>
      <c r="AV658" s="38">
        <v>0</v>
      </c>
      <c r="AW658" s="38">
        <v>0</v>
      </c>
      <c r="AX658" s="38">
        <v>0</v>
      </c>
      <c r="AY658" s="38">
        <v>0</v>
      </c>
      <c r="AZ658" s="38">
        <v>0</v>
      </c>
      <c r="BA658" s="38">
        <v>0</v>
      </c>
      <c r="BB658" s="38">
        <v>0</v>
      </c>
      <c r="BC658" s="38">
        <v>0</v>
      </c>
      <c r="BD658" s="38">
        <v>0</v>
      </c>
      <c r="BE658" s="38">
        <v>0</v>
      </c>
      <c r="BF658" s="38">
        <v>0</v>
      </c>
      <c r="BG658" s="38">
        <v>0</v>
      </c>
      <c r="BH658" s="43">
        <v>0</v>
      </c>
      <c r="BI658" s="38">
        <v>0</v>
      </c>
      <c r="BJ658" s="43">
        <v>0</v>
      </c>
      <c r="BK658" s="38">
        <v>0</v>
      </c>
      <c r="BL658" s="43">
        <v>0</v>
      </c>
      <c r="BM658" s="38">
        <v>0</v>
      </c>
      <c r="BN658" s="38">
        <v>0</v>
      </c>
      <c r="BO658" s="38">
        <v>0</v>
      </c>
      <c r="BP658" s="38">
        <v>0</v>
      </c>
      <c r="BQ658" s="38">
        <v>0</v>
      </c>
      <c r="BR658" s="38">
        <v>0</v>
      </c>
      <c r="BS658" s="38">
        <v>0</v>
      </c>
      <c r="BT658" s="38">
        <v>0</v>
      </c>
      <c r="BU658" s="38">
        <v>0</v>
      </c>
      <c r="BV658" s="38">
        <v>0</v>
      </c>
      <c r="BW658" s="38">
        <v>0</v>
      </c>
      <c r="BX658" s="38">
        <v>0</v>
      </c>
      <c r="BY658" s="38">
        <v>0</v>
      </c>
      <c r="BZ658" s="38">
        <v>0</v>
      </c>
      <c r="CA658" s="38">
        <v>0</v>
      </c>
      <c r="CB658" s="38">
        <v>0</v>
      </c>
      <c r="CC658" s="49">
        <v>0</v>
      </c>
      <c r="CD658" s="38">
        <v>0</v>
      </c>
      <c r="CE658" s="38">
        <v>0</v>
      </c>
      <c r="CF658" s="38">
        <v>0</v>
      </c>
      <c r="CG658" s="38">
        <v>0</v>
      </c>
      <c r="CH658" s="38">
        <v>0</v>
      </c>
      <c r="CI658" s="38">
        <v>0</v>
      </c>
      <c r="CJ658" s="38">
        <v>0</v>
      </c>
      <c r="CK658" s="38">
        <v>0</v>
      </c>
      <c r="CL658" s="38">
        <v>0</v>
      </c>
      <c r="CM658" s="38">
        <v>0</v>
      </c>
      <c r="CN658" s="38">
        <v>0</v>
      </c>
      <c r="CO658" s="38">
        <v>0</v>
      </c>
      <c r="CP658" s="38">
        <v>1</v>
      </c>
      <c r="CQ658" s="38">
        <v>0</v>
      </c>
      <c r="CR658" s="38">
        <v>0</v>
      </c>
      <c r="CS658" s="38">
        <v>0</v>
      </c>
      <c r="CT658" s="38">
        <v>0</v>
      </c>
      <c r="CU658" s="38">
        <v>0</v>
      </c>
      <c r="CV658" s="38">
        <v>0</v>
      </c>
      <c r="CW658" s="50">
        <v>0</v>
      </c>
      <c r="CX658" s="38">
        <f>SUM(AA658:CW658)</f>
        <v>1</v>
      </c>
      <c r="CY658" s="38">
        <v>0</v>
      </c>
      <c r="CZ658" s="38">
        <v>1</v>
      </c>
      <c r="DA658" s="38">
        <v>0</v>
      </c>
      <c r="DB658" s="38">
        <v>0</v>
      </c>
      <c r="DC658" s="38" t="s">
        <v>458</v>
      </c>
      <c r="DD658" s="38" t="s">
        <v>306</v>
      </c>
      <c r="DL658" s="38">
        <v>0</v>
      </c>
      <c r="DN658" s="38">
        <v>1</v>
      </c>
      <c r="DO658" s="38">
        <v>1992</v>
      </c>
      <c r="DP658" s="38" t="s">
        <v>3714</v>
      </c>
      <c r="DQ658" s="48" t="s">
        <v>3712</v>
      </c>
      <c r="DR658" s="38" t="s">
        <v>580</v>
      </c>
      <c r="DS658" s="38" t="s">
        <v>3714</v>
      </c>
    </row>
    <row r="659" spans="1:196" s="38" customFormat="1" ht="15.75" customHeight="1" x14ac:dyDescent="0.3">
      <c r="A659" s="47" t="s">
        <v>32</v>
      </c>
      <c r="B659" s="38" t="s">
        <v>3624</v>
      </c>
      <c r="C659" s="48" t="s">
        <v>3715</v>
      </c>
      <c r="F659" s="38" t="s">
        <v>122</v>
      </c>
      <c r="H659" s="38" t="s">
        <v>454</v>
      </c>
      <c r="I659" s="38" t="s">
        <v>56</v>
      </c>
      <c r="J659" s="38" t="s">
        <v>217</v>
      </c>
      <c r="K659" s="38" t="s">
        <v>471</v>
      </c>
      <c r="M659" s="38" t="s">
        <v>289</v>
      </c>
      <c r="O659" s="38" t="s">
        <v>299</v>
      </c>
      <c r="P659" s="38" t="s">
        <v>3716</v>
      </c>
      <c r="Q659" s="50" t="s">
        <v>457</v>
      </c>
      <c r="R659" s="38">
        <v>0</v>
      </c>
      <c r="S659" s="38">
        <v>0</v>
      </c>
      <c r="T659" s="38">
        <v>0</v>
      </c>
      <c r="U659" s="38">
        <v>0</v>
      </c>
      <c r="V659" s="38">
        <v>0</v>
      </c>
      <c r="W659" s="38">
        <v>0</v>
      </c>
      <c r="X659" s="38">
        <v>0</v>
      </c>
      <c r="Y659" s="38">
        <v>0</v>
      </c>
      <c r="AA659" s="38">
        <v>0</v>
      </c>
      <c r="AB659" s="38">
        <v>0</v>
      </c>
      <c r="AC659" s="38">
        <v>0</v>
      </c>
      <c r="AD659" s="38">
        <v>0</v>
      </c>
      <c r="AE659" s="38">
        <v>0</v>
      </c>
      <c r="AF659" s="38">
        <v>0</v>
      </c>
      <c r="AG659" s="38">
        <v>0</v>
      </c>
      <c r="AH659" s="38">
        <v>0</v>
      </c>
      <c r="AI659" s="38">
        <v>0</v>
      </c>
      <c r="AJ659" s="38">
        <v>0</v>
      </c>
      <c r="AK659" s="38">
        <v>0</v>
      </c>
      <c r="AL659" s="38">
        <v>0</v>
      </c>
      <c r="AM659" s="38">
        <v>0</v>
      </c>
      <c r="AN659" s="38">
        <v>0</v>
      </c>
      <c r="AO659" s="38">
        <v>0</v>
      </c>
      <c r="AP659" s="38">
        <v>0</v>
      </c>
      <c r="AQ659" s="38">
        <v>0</v>
      </c>
      <c r="AR659" s="38">
        <v>0</v>
      </c>
      <c r="AS659" s="38">
        <v>0</v>
      </c>
      <c r="AT659" s="38">
        <v>0</v>
      </c>
      <c r="AU659" s="38">
        <v>0</v>
      </c>
      <c r="AV659" s="38">
        <v>0</v>
      </c>
      <c r="AW659" s="38">
        <v>0</v>
      </c>
      <c r="AX659" s="38">
        <v>0</v>
      </c>
      <c r="AY659" s="38">
        <v>0</v>
      </c>
      <c r="AZ659" s="38">
        <v>0</v>
      </c>
      <c r="BA659" s="38">
        <v>0</v>
      </c>
      <c r="BB659" s="38">
        <v>0</v>
      </c>
      <c r="BC659" s="38">
        <v>0</v>
      </c>
      <c r="BD659" s="38">
        <v>0</v>
      </c>
      <c r="BE659" s="38">
        <v>0</v>
      </c>
      <c r="BF659" s="38">
        <v>0</v>
      </c>
      <c r="BG659" s="38">
        <v>0</v>
      </c>
      <c r="BH659" s="43">
        <v>0</v>
      </c>
      <c r="BI659" s="38">
        <v>0</v>
      </c>
      <c r="BJ659" s="43">
        <v>0</v>
      </c>
      <c r="BK659" s="38">
        <v>0</v>
      </c>
      <c r="BL659" s="43">
        <v>0</v>
      </c>
      <c r="BM659" s="38">
        <v>0</v>
      </c>
      <c r="BN659" s="38">
        <v>0</v>
      </c>
      <c r="BO659" s="38">
        <v>0</v>
      </c>
      <c r="BP659" s="38">
        <v>0</v>
      </c>
      <c r="BQ659" s="38">
        <v>0</v>
      </c>
      <c r="BR659" s="38">
        <v>0</v>
      </c>
      <c r="BS659" s="38">
        <v>0</v>
      </c>
      <c r="BT659" s="38">
        <v>0</v>
      </c>
      <c r="BU659" s="38">
        <v>0</v>
      </c>
      <c r="BV659" s="38">
        <v>0</v>
      </c>
      <c r="BW659" s="38">
        <v>0</v>
      </c>
      <c r="BX659" s="38">
        <v>0</v>
      </c>
      <c r="BY659" s="38">
        <v>0</v>
      </c>
      <c r="BZ659" s="38">
        <v>0</v>
      </c>
      <c r="CA659" s="38">
        <v>0</v>
      </c>
      <c r="CB659" s="38">
        <v>0</v>
      </c>
      <c r="CC659" s="49">
        <v>0</v>
      </c>
      <c r="CD659" s="38">
        <v>0</v>
      </c>
      <c r="CE659" s="38">
        <v>0</v>
      </c>
      <c r="CF659" s="38">
        <v>0</v>
      </c>
      <c r="CG659" s="38">
        <v>0</v>
      </c>
      <c r="CH659" s="38">
        <v>0</v>
      </c>
      <c r="CI659" s="38">
        <v>1</v>
      </c>
      <c r="CJ659" s="38">
        <v>0</v>
      </c>
      <c r="CK659" s="38">
        <v>0</v>
      </c>
      <c r="CL659" s="38">
        <v>0</v>
      </c>
      <c r="CM659" s="38">
        <v>0</v>
      </c>
      <c r="CN659" s="38">
        <v>0</v>
      </c>
      <c r="CO659" s="38">
        <v>0</v>
      </c>
      <c r="CP659" s="38">
        <v>0</v>
      </c>
      <c r="CQ659" s="38">
        <v>0</v>
      </c>
      <c r="CR659" s="38">
        <v>0</v>
      </c>
      <c r="CS659" s="38">
        <v>0</v>
      </c>
      <c r="CT659" s="38">
        <v>0</v>
      </c>
      <c r="CU659" s="38">
        <v>0</v>
      </c>
      <c r="CV659" s="38">
        <v>0</v>
      </c>
      <c r="CW659" s="50">
        <v>0</v>
      </c>
      <c r="CX659" s="38">
        <f>SUM(AA659:CW659)</f>
        <v>1</v>
      </c>
      <c r="CY659" s="38">
        <v>0</v>
      </c>
      <c r="CZ659" s="38">
        <v>1</v>
      </c>
      <c r="DA659" s="38">
        <v>0</v>
      </c>
      <c r="DB659" s="38">
        <v>0</v>
      </c>
      <c r="DC659" s="38" t="s">
        <v>3661</v>
      </c>
      <c r="DD659" s="38" t="s">
        <v>306</v>
      </c>
      <c r="DE659" s="38" t="s">
        <v>474</v>
      </c>
      <c r="DF659" s="38">
        <v>1</v>
      </c>
      <c r="DG659" s="38" t="s">
        <v>3717</v>
      </c>
      <c r="DH659" s="38" t="s">
        <v>3718</v>
      </c>
      <c r="DI659" s="38">
        <v>1</v>
      </c>
      <c r="DJ659" s="38" t="s">
        <v>1474</v>
      </c>
      <c r="DL659" s="38">
        <v>1</v>
      </c>
      <c r="DM659" s="38" t="s">
        <v>595</v>
      </c>
      <c r="DN659" s="38">
        <v>1</v>
      </c>
      <c r="DO659" s="38">
        <v>2009</v>
      </c>
      <c r="DP659" s="38" t="s">
        <v>3719</v>
      </c>
      <c r="DQ659" s="48" t="s">
        <v>3715</v>
      </c>
      <c r="DR659" s="38" t="s">
        <v>580</v>
      </c>
      <c r="DS659" s="38" t="s">
        <v>3719</v>
      </c>
    </row>
    <row r="660" spans="1:196" s="38" customFormat="1" ht="15.75" customHeight="1" x14ac:dyDescent="0.3">
      <c r="A660" s="47" t="s">
        <v>32</v>
      </c>
      <c r="B660" s="38" t="s">
        <v>3624</v>
      </c>
      <c r="C660" s="48" t="s">
        <v>3720</v>
      </c>
      <c r="F660" s="38" t="s">
        <v>122</v>
      </c>
      <c r="H660" s="38" t="s">
        <v>454</v>
      </c>
      <c r="I660" s="38" t="s">
        <v>56</v>
      </c>
      <c r="J660" s="38" t="s">
        <v>173</v>
      </c>
      <c r="K660" s="38" t="s">
        <v>471</v>
      </c>
      <c r="M660" s="38" t="s">
        <v>289</v>
      </c>
      <c r="O660" s="38" t="s">
        <v>299</v>
      </c>
      <c r="P660" s="38" t="s">
        <v>3721</v>
      </c>
      <c r="Q660" s="50" t="s">
        <v>457</v>
      </c>
      <c r="R660" s="38">
        <v>0</v>
      </c>
      <c r="S660" s="38">
        <v>0</v>
      </c>
      <c r="T660" s="38">
        <v>0</v>
      </c>
      <c r="U660" s="38">
        <v>0</v>
      </c>
      <c r="V660" s="38">
        <v>0</v>
      </c>
      <c r="W660" s="38">
        <v>0</v>
      </c>
      <c r="X660" s="38">
        <v>0</v>
      </c>
      <c r="Y660" s="38">
        <v>0</v>
      </c>
      <c r="AA660" s="38">
        <v>0</v>
      </c>
      <c r="AB660" s="38">
        <v>0</v>
      </c>
      <c r="AC660" s="38">
        <v>0</v>
      </c>
      <c r="AD660" s="38">
        <v>0</v>
      </c>
      <c r="AE660" s="38">
        <v>0</v>
      </c>
      <c r="AF660" s="38">
        <v>0</v>
      </c>
      <c r="AG660" s="38">
        <v>0</v>
      </c>
      <c r="AH660" s="38">
        <v>0</v>
      </c>
      <c r="AI660" s="38">
        <v>0</v>
      </c>
      <c r="AJ660" s="38">
        <v>0</v>
      </c>
      <c r="AK660" s="38">
        <v>0</v>
      </c>
      <c r="AL660" s="38">
        <v>0</v>
      </c>
      <c r="AM660" s="38">
        <v>0</v>
      </c>
      <c r="AN660" s="38">
        <v>0</v>
      </c>
      <c r="AO660" s="38">
        <v>0</v>
      </c>
      <c r="AP660" s="38">
        <v>0</v>
      </c>
      <c r="AQ660" s="38">
        <v>0</v>
      </c>
      <c r="AR660" s="38">
        <v>0</v>
      </c>
      <c r="AS660" s="38">
        <v>0</v>
      </c>
      <c r="AT660" s="38">
        <v>0</v>
      </c>
      <c r="AU660" s="38">
        <v>0</v>
      </c>
      <c r="AV660" s="38">
        <v>0</v>
      </c>
      <c r="AW660" s="38">
        <v>0</v>
      </c>
      <c r="AX660" s="38">
        <v>0</v>
      </c>
      <c r="AY660" s="38">
        <v>0</v>
      </c>
      <c r="AZ660" s="38">
        <v>0</v>
      </c>
      <c r="BA660" s="38">
        <v>0</v>
      </c>
      <c r="BB660" s="38">
        <v>0</v>
      </c>
      <c r="BC660" s="38">
        <v>0</v>
      </c>
      <c r="BD660" s="38">
        <v>0</v>
      </c>
      <c r="BE660" s="38">
        <v>0</v>
      </c>
      <c r="BF660" s="38">
        <v>0</v>
      </c>
      <c r="BG660" s="38">
        <v>0</v>
      </c>
      <c r="BH660" s="43">
        <v>0</v>
      </c>
      <c r="BI660" s="38">
        <v>0</v>
      </c>
      <c r="BJ660" s="43">
        <v>0</v>
      </c>
      <c r="BK660" s="38">
        <v>0</v>
      </c>
      <c r="BL660" s="43">
        <v>0</v>
      </c>
      <c r="BM660" s="38">
        <v>0</v>
      </c>
      <c r="BN660" s="38">
        <v>0</v>
      </c>
      <c r="BO660" s="38">
        <v>0</v>
      </c>
      <c r="BP660" s="38">
        <v>0</v>
      </c>
      <c r="BQ660" s="38">
        <v>0</v>
      </c>
      <c r="BR660" s="38">
        <v>0</v>
      </c>
      <c r="BS660" s="38">
        <v>0</v>
      </c>
      <c r="BT660" s="38">
        <v>0</v>
      </c>
      <c r="BU660" s="38">
        <v>0</v>
      </c>
      <c r="BV660" s="38">
        <v>0</v>
      </c>
      <c r="BW660" s="38">
        <v>0</v>
      </c>
      <c r="BX660" s="38">
        <v>0</v>
      </c>
      <c r="BY660" s="38">
        <v>0</v>
      </c>
      <c r="BZ660" s="38">
        <v>0</v>
      </c>
      <c r="CA660" s="38">
        <v>0</v>
      </c>
      <c r="CB660" s="38">
        <v>0</v>
      </c>
      <c r="CC660" s="49">
        <v>0</v>
      </c>
      <c r="CD660" s="38">
        <v>0</v>
      </c>
      <c r="CE660" s="38">
        <v>0</v>
      </c>
      <c r="CF660" s="38">
        <v>0</v>
      </c>
      <c r="CG660" s="38">
        <v>0</v>
      </c>
      <c r="CH660" s="38">
        <v>0</v>
      </c>
      <c r="CI660" s="38">
        <v>1</v>
      </c>
      <c r="CJ660" s="38">
        <v>0</v>
      </c>
      <c r="CK660" s="38">
        <v>0</v>
      </c>
      <c r="CL660" s="38">
        <v>0</v>
      </c>
      <c r="CM660" s="38">
        <v>0</v>
      </c>
      <c r="CN660" s="38">
        <v>0</v>
      </c>
      <c r="CO660" s="38">
        <v>0</v>
      </c>
      <c r="CP660" s="38">
        <v>0</v>
      </c>
      <c r="CQ660" s="38">
        <v>0</v>
      </c>
      <c r="CR660" s="38">
        <v>0</v>
      </c>
      <c r="CS660" s="38">
        <v>0</v>
      </c>
      <c r="CT660" s="38">
        <v>0</v>
      </c>
      <c r="CU660" s="38">
        <v>0</v>
      </c>
      <c r="CV660" s="38">
        <v>0</v>
      </c>
      <c r="CW660" s="50">
        <v>0</v>
      </c>
      <c r="CX660" s="38">
        <f>SUM(AA660:CW660)</f>
        <v>1</v>
      </c>
      <c r="CY660" s="38">
        <v>0</v>
      </c>
      <c r="CZ660" s="38">
        <v>1</v>
      </c>
      <c r="DA660" s="38">
        <v>0</v>
      </c>
      <c r="DB660" s="38">
        <v>0</v>
      </c>
      <c r="DC660" s="38" t="s">
        <v>3661</v>
      </c>
      <c r="DD660" s="38" t="s">
        <v>306</v>
      </c>
      <c r="DH660" s="38" t="s">
        <v>3640</v>
      </c>
      <c r="DL660" s="38">
        <v>0</v>
      </c>
      <c r="DN660" s="38">
        <v>1</v>
      </c>
      <c r="DO660" s="38">
        <v>1974</v>
      </c>
      <c r="DP660" s="38" t="s">
        <v>3722</v>
      </c>
      <c r="DQ660" s="48" t="s">
        <v>3720</v>
      </c>
      <c r="DR660" s="38" t="s">
        <v>580</v>
      </c>
      <c r="DS660" s="38" t="s">
        <v>3722</v>
      </c>
    </row>
    <row r="661" spans="1:196" s="38" customFormat="1" ht="15.75" customHeight="1" x14ac:dyDescent="0.3">
      <c r="A661" s="47" t="s">
        <v>32</v>
      </c>
      <c r="B661" s="38" t="s">
        <v>3624</v>
      </c>
      <c r="C661" s="48" t="s">
        <v>3723</v>
      </c>
      <c r="F661" s="38" t="s">
        <v>122</v>
      </c>
      <c r="H661" s="38" t="s">
        <v>454</v>
      </c>
      <c r="I661" s="38" t="s">
        <v>56</v>
      </c>
      <c r="J661" s="38" t="s">
        <v>173</v>
      </c>
      <c r="K661" s="38" t="s">
        <v>471</v>
      </c>
      <c r="M661" s="38" t="s">
        <v>289</v>
      </c>
      <c r="O661" s="38" t="s">
        <v>299</v>
      </c>
      <c r="P661" s="81" t="s">
        <v>3724</v>
      </c>
      <c r="Q661" s="50" t="s">
        <v>457</v>
      </c>
      <c r="R661" s="38">
        <v>0</v>
      </c>
      <c r="S661" s="38">
        <v>0</v>
      </c>
      <c r="T661" s="38">
        <v>0</v>
      </c>
      <c r="U661" s="38">
        <v>0</v>
      </c>
      <c r="V661" s="38">
        <v>0</v>
      </c>
      <c r="W661" s="38">
        <v>0</v>
      </c>
      <c r="X661" s="38">
        <v>0</v>
      </c>
      <c r="Y661" s="38">
        <v>0</v>
      </c>
      <c r="AA661" s="38">
        <v>0</v>
      </c>
      <c r="AB661" s="38">
        <v>0</v>
      </c>
      <c r="AC661" s="38">
        <v>0</v>
      </c>
      <c r="AD661" s="38">
        <v>0</v>
      </c>
      <c r="AE661" s="38">
        <v>0</v>
      </c>
      <c r="AF661" s="38">
        <v>0</v>
      </c>
      <c r="AG661" s="38">
        <v>0</v>
      </c>
      <c r="AH661" s="38">
        <v>0</v>
      </c>
      <c r="AI661" s="38">
        <v>0</v>
      </c>
      <c r="AJ661" s="38">
        <v>0</v>
      </c>
      <c r="AK661" s="38">
        <v>0</v>
      </c>
      <c r="AL661" s="38">
        <v>0</v>
      </c>
      <c r="AM661" s="38">
        <v>0</v>
      </c>
      <c r="AN661" s="38">
        <v>0</v>
      </c>
      <c r="AO661" s="38">
        <v>0</v>
      </c>
      <c r="AP661" s="38">
        <v>0</v>
      </c>
      <c r="AQ661" s="38">
        <v>0</v>
      </c>
      <c r="AR661" s="38">
        <v>0</v>
      </c>
      <c r="AS661" s="38">
        <v>0</v>
      </c>
      <c r="AT661" s="38">
        <v>0</v>
      </c>
      <c r="AU661" s="38">
        <v>0</v>
      </c>
      <c r="AV661" s="38">
        <v>0</v>
      </c>
      <c r="AW661" s="38">
        <v>0</v>
      </c>
      <c r="AX661" s="38">
        <v>0</v>
      </c>
      <c r="AY661" s="38">
        <v>0</v>
      </c>
      <c r="AZ661" s="38">
        <v>0</v>
      </c>
      <c r="BA661" s="38">
        <v>0</v>
      </c>
      <c r="BB661" s="38">
        <v>0</v>
      </c>
      <c r="BC661" s="38">
        <v>0</v>
      </c>
      <c r="BD661" s="38">
        <v>0</v>
      </c>
      <c r="BE661" s="38">
        <v>0</v>
      </c>
      <c r="BF661" s="38">
        <v>0</v>
      </c>
      <c r="BG661" s="38">
        <v>0</v>
      </c>
      <c r="BH661" s="43">
        <v>0</v>
      </c>
      <c r="BI661" s="38">
        <v>0</v>
      </c>
      <c r="BJ661" s="43">
        <v>0</v>
      </c>
      <c r="BK661" s="38">
        <v>0</v>
      </c>
      <c r="BL661" s="43">
        <v>0</v>
      </c>
      <c r="BM661" s="38">
        <v>0</v>
      </c>
      <c r="BN661" s="38">
        <v>0</v>
      </c>
      <c r="BO661" s="38">
        <v>0</v>
      </c>
      <c r="BP661" s="38">
        <v>0</v>
      </c>
      <c r="BQ661" s="38">
        <v>0</v>
      </c>
      <c r="BR661" s="38">
        <v>0</v>
      </c>
      <c r="BS661" s="38">
        <v>0</v>
      </c>
      <c r="BT661" s="38">
        <v>0</v>
      </c>
      <c r="BU661" s="38">
        <v>0</v>
      </c>
      <c r="BV661" s="38">
        <v>0</v>
      </c>
      <c r="BW661" s="38">
        <v>0</v>
      </c>
      <c r="BX661" s="38">
        <v>0</v>
      </c>
      <c r="BY661" s="38">
        <v>0</v>
      </c>
      <c r="BZ661" s="38">
        <v>0</v>
      </c>
      <c r="CA661" s="38">
        <v>0</v>
      </c>
      <c r="CB661" s="38">
        <v>0</v>
      </c>
      <c r="CC661" s="49">
        <v>0</v>
      </c>
      <c r="CD661" s="38">
        <v>0</v>
      </c>
      <c r="CE661" s="38">
        <v>0</v>
      </c>
      <c r="CF661" s="38">
        <v>0</v>
      </c>
      <c r="CG661" s="38">
        <v>0</v>
      </c>
      <c r="CH661" s="38">
        <v>0</v>
      </c>
      <c r="CI661" s="38">
        <v>0</v>
      </c>
      <c r="CJ661" s="38">
        <v>0</v>
      </c>
      <c r="CK661" s="38">
        <v>0</v>
      </c>
      <c r="CL661" s="38">
        <v>0</v>
      </c>
      <c r="CM661" s="38">
        <v>0</v>
      </c>
      <c r="CN661" s="38">
        <v>0</v>
      </c>
      <c r="CO661" s="38">
        <v>0</v>
      </c>
      <c r="CP661" s="38">
        <v>1</v>
      </c>
      <c r="CQ661" s="38">
        <v>0</v>
      </c>
      <c r="CR661" s="38">
        <v>0</v>
      </c>
      <c r="CS661" s="38">
        <v>0</v>
      </c>
      <c r="CT661" s="38">
        <v>0</v>
      </c>
      <c r="CU661" s="38">
        <v>0</v>
      </c>
      <c r="CV661" s="38">
        <v>0</v>
      </c>
      <c r="CW661" s="50">
        <v>0</v>
      </c>
      <c r="CX661" s="38">
        <f>SUM(AA661:CW661)</f>
        <v>1</v>
      </c>
      <c r="CY661" s="38">
        <v>0</v>
      </c>
      <c r="CZ661" s="38">
        <v>1</v>
      </c>
      <c r="DA661" s="38">
        <v>0</v>
      </c>
      <c r="DB661" s="38">
        <v>0</v>
      </c>
      <c r="DC661" s="38" t="s">
        <v>458</v>
      </c>
      <c r="DD661" s="38" t="s">
        <v>306</v>
      </c>
      <c r="DE661" s="38" t="s">
        <v>474</v>
      </c>
      <c r="DF661" s="38">
        <v>1</v>
      </c>
      <c r="DL661" s="38">
        <v>0</v>
      </c>
      <c r="DN661" s="38">
        <v>1</v>
      </c>
      <c r="DO661" s="38">
        <v>1992</v>
      </c>
      <c r="DP661" s="38" t="s">
        <v>3725</v>
      </c>
      <c r="DQ661" s="48" t="s">
        <v>3723</v>
      </c>
      <c r="DR661" s="38" t="s">
        <v>580</v>
      </c>
      <c r="DS661" s="38" t="s">
        <v>3725</v>
      </c>
    </row>
    <row r="662" spans="1:196" s="38" customFormat="1" ht="15.75" customHeight="1" x14ac:dyDescent="0.3">
      <c r="A662" s="47" t="s">
        <v>32</v>
      </c>
      <c r="B662" s="38" t="s">
        <v>3624</v>
      </c>
      <c r="C662" s="157" t="s">
        <v>3726</v>
      </c>
      <c r="F662" s="38" t="s">
        <v>91</v>
      </c>
      <c r="G662" s="38" t="s">
        <v>95</v>
      </c>
      <c r="H662" s="38" t="s">
        <v>1017</v>
      </c>
      <c r="I662" s="38" t="s">
        <v>56</v>
      </c>
      <c r="O662" s="38" t="s">
        <v>299</v>
      </c>
      <c r="P662" s="38" t="s">
        <v>3727</v>
      </c>
      <c r="Q662" s="50" t="e">
        <f>----C746</f>
        <v>#VALUE!</v>
      </c>
      <c r="BH662" s="43"/>
      <c r="BJ662" s="43">
        <v>1</v>
      </c>
      <c r="BL662" s="43"/>
      <c r="BO662" s="38">
        <v>1</v>
      </c>
      <c r="BP662" s="38">
        <v>1</v>
      </c>
      <c r="CC662" s="49"/>
      <c r="CW662" s="50"/>
      <c r="DC662" s="38" t="s">
        <v>1595</v>
      </c>
      <c r="DD662" s="38" t="s">
        <v>305</v>
      </c>
      <c r="DG662" s="38" t="s">
        <v>3728</v>
      </c>
      <c r="DL662" s="38">
        <v>1</v>
      </c>
      <c r="DM662" s="38" t="s">
        <v>625</v>
      </c>
      <c r="DN662" s="38">
        <v>1</v>
      </c>
      <c r="DO662" s="38">
        <v>1927</v>
      </c>
      <c r="DP662" s="38" t="s">
        <v>3729</v>
      </c>
      <c r="DQ662" s="157" t="s">
        <v>3726</v>
      </c>
      <c r="DR662" s="38" t="s">
        <v>580</v>
      </c>
      <c r="DS662" s="38" t="s">
        <v>3729</v>
      </c>
    </row>
    <row r="663" spans="1:196" s="38" customFormat="1" ht="15.75" customHeight="1" x14ac:dyDescent="0.3">
      <c r="A663" s="47" t="s">
        <v>32</v>
      </c>
      <c r="B663" s="47" t="s">
        <v>3624</v>
      </c>
      <c r="C663" s="48" t="s">
        <v>3730</v>
      </c>
      <c r="F663" s="38" t="s">
        <v>122</v>
      </c>
      <c r="H663" s="546" t="s">
        <v>8574</v>
      </c>
      <c r="I663" s="38" t="s">
        <v>56</v>
      </c>
      <c r="J663" s="38" t="s">
        <v>173</v>
      </c>
      <c r="K663" s="38" t="s">
        <v>471</v>
      </c>
      <c r="L663" s="38" t="s">
        <v>228</v>
      </c>
      <c r="M663" s="38" t="s">
        <v>274</v>
      </c>
      <c r="N663" s="38" t="s">
        <v>299</v>
      </c>
      <c r="O663" s="38" t="s">
        <v>299</v>
      </c>
      <c r="Q663" s="50"/>
      <c r="R663" s="38">
        <v>0</v>
      </c>
      <c r="S663" s="38">
        <v>0</v>
      </c>
      <c r="T663" s="38">
        <v>0</v>
      </c>
      <c r="U663" s="38">
        <v>0</v>
      </c>
      <c r="V663" s="38">
        <v>0</v>
      </c>
      <c r="W663" s="38">
        <v>1</v>
      </c>
      <c r="X663" s="38">
        <v>0</v>
      </c>
      <c r="Y663" s="38">
        <v>0</v>
      </c>
      <c r="AA663" s="38">
        <v>0</v>
      </c>
      <c r="AB663" s="38">
        <v>0</v>
      </c>
      <c r="AC663" s="38">
        <v>0</v>
      </c>
      <c r="AD663" s="38">
        <v>0</v>
      </c>
      <c r="AE663" s="38">
        <v>0</v>
      </c>
      <c r="AF663" s="38">
        <v>0</v>
      </c>
      <c r="AG663" s="38">
        <v>0</v>
      </c>
      <c r="AH663" s="38">
        <v>0</v>
      </c>
      <c r="AI663" s="38">
        <v>0</v>
      </c>
      <c r="AJ663" s="38">
        <v>0</v>
      </c>
      <c r="AK663" s="38">
        <v>0</v>
      </c>
      <c r="AL663" s="38">
        <v>0</v>
      </c>
      <c r="AM663" s="38">
        <v>0</v>
      </c>
      <c r="AN663" s="38">
        <v>0</v>
      </c>
      <c r="AO663" s="38">
        <v>0</v>
      </c>
      <c r="AP663" s="38">
        <v>0</v>
      </c>
      <c r="AQ663" s="38">
        <v>0</v>
      </c>
      <c r="AR663" s="38">
        <v>0</v>
      </c>
      <c r="AS663" s="38">
        <v>0</v>
      </c>
      <c r="AT663" s="38">
        <v>0</v>
      </c>
      <c r="AU663" s="38">
        <v>0</v>
      </c>
      <c r="AV663" s="38">
        <v>0</v>
      </c>
      <c r="AW663" s="38">
        <v>0</v>
      </c>
      <c r="AX663" s="38">
        <v>0</v>
      </c>
      <c r="AY663" s="38">
        <v>0</v>
      </c>
      <c r="AZ663" s="38">
        <v>0</v>
      </c>
      <c r="BA663" s="38">
        <v>0</v>
      </c>
      <c r="BB663" s="38">
        <v>0</v>
      </c>
      <c r="BC663" s="38">
        <v>0</v>
      </c>
      <c r="BD663" s="38">
        <v>0</v>
      </c>
      <c r="BE663" s="38">
        <v>0</v>
      </c>
      <c r="BF663" s="38">
        <v>0</v>
      </c>
      <c r="BG663" s="38">
        <v>0</v>
      </c>
      <c r="BH663" s="43">
        <v>0</v>
      </c>
      <c r="BI663" s="38">
        <v>0</v>
      </c>
      <c r="BJ663" s="43">
        <v>0</v>
      </c>
      <c r="BK663" s="38">
        <v>0</v>
      </c>
      <c r="BL663" s="43">
        <v>0</v>
      </c>
      <c r="BM663" s="38">
        <v>0</v>
      </c>
      <c r="BN663" s="38">
        <v>0</v>
      </c>
      <c r="BO663" s="38">
        <v>0</v>
      </c>
      <c r="BP663" s="38">
        <v>0</v>
      </c>
      <c r="BQ663" s="38">
        <v>0</v>
      </c>
      <c r="BR663" s="38">
        <v>0</v>
      </c>
      <c r="BS663" s="38">
        <v>0</v>
      </c>
      <c r="BT663" s="38">
        <v>0</v>
      </c>
      <c r="BU663" s="38">
        <v>0</v>
      </c>
      <c r="BV663" s="38">
        <v>0</v>
      </c>
      <c r="BW663" s="38">
        <v>0</v>
      </c>
      <c r="BX663" s="38">
        <v>0</v>
      </c>
      <c r="BY663" s="38">
        <v>0</v>
      </c>
      <c r="BZ663" s="38">
        <v>0</v>
      </c>
      <c r="CA663" s="38">
        <v>0</v>
      </c>
      <c r="CB663" s="38">
        <v>0</v>
      </c>
      <c r="CC663" s="49">
        <v>0</v>
      </c>
      <c r="CD663" s="38">
        <v>0</v>
      </c>
      <c r="CE663" s="38">
        <v>0</v>
      </c>
      <c r="CF663" s="38">
        <v>0</v>
      </c>
      <c r="CG663" s="38">
        <v>0</v>
      </c>
      <c r="CH663" s="38">
        <v>0</v>
      </c>
      <c r="CI663" s="38">
        <v>0</v>
      </c>
      <c r="CJ663" s="38">
        <v>0</v>
      </c>
      <c r="CK663" s="38">
        <v>0</v>
      </c>
      <c r="CL663" s="38">
        <v>0</v>
      </c>
      <c r="CM663" s="38">
        <v>0</v>
      </c>
      <c r="CN663" s="38">
        <v>0</v>
      </c>
      <c r="CO663" s="38">
        <v>0</v>
      </c>
      <c r="CP663" s="38">
        <v>0</v>
      </c>
      <c r="CQ663" s="38">
        <v>0</v>
      </c>
      <c r="CR663" s="38">
        <v>0</v>
      </c>
      <c r="CS663" s="38">
        <v>0</v>
      </c>
      <c r="CT663" s="38">
        <v>0</v>
      </c>
      <c r="CU663" s="38">
        <v>0</v>
      </c>
      <c r="CV663" s="38">
        <v>0</v>
      </c>
      <c r="CW663" s="50">
        <v>0</v>
      </c>
      <c r="CX663" s="38">
        <v>0</v>
      </c>
      <c r="CY663" s="38">
        <v>1</v>
      </c>
      <c r="CZ663" s="38">
        <v>0</v>
      </c>
      <c r="DA663" s="38">
        <v>0</v>
      </c>
      <c r="DB663" s="38">
        <v>0</v>
      </c>
      <c r="DC663" s="38" t="s">
        <v>1771</v>
      </c>
      <c r="DD663" s="38" t="s">
        <v>311</v>
      </c>
      <c r="DF663" s="38">
        <v>1</v>
      </c>
      <c r="DH663" s="38" t="s">
        <v>3640</v>
      </c>
      <c r="DL663" s="38">
        <v>0</v>
      </c>
      <c r="DN663" s="38">
        <v>1</v>
      </c>
      <c r="DO663" s="38">
        <v>1911</v>
      </c>
      <c r="DP663" s="38" t="s">
        <v>3731</v>
      </c>
      <c r="DQ663" s="48" t="s">
        <v>3730</v>
      </c>
      <c r="DR663" s="38" t="s">
        <v>580</v>
      </c>
      <c r="DS663" s="38" t="s">
        <v>3731</v>
      </c>
    </row>
    <row r="664" spans="1:196" s="38" customFormat="1" ht="15.75" customHeight="1" x14ac:dyDescent="0.3">
      <c r="A664" s="47" t="s">
        <v>32</v>
      </c>
      <c r="B664" s="38" t="s">
        <v>3624</v>
      </c>
      <c r="C664" s="48" t="s">
        <v>3732</v>
      </c>
      <c r="F664" s="38" t="s">
        <v>122</v>
      </c>
      <c r="H664" s="38" t="s">
        <v>454</v>
      </c>
      <c r="I664" s="38" t="s">
        <v>56</v>
      </c>
      <c r="J664" s="38" t="s">
        <v>200</v>
      </c>
      <c r="K664" s="38" t="s">
        <v>269</v>
      </c>
      <c r="M664" s="38" t="s">
        <v>272</v>
      </c>
      <c r="O664" s="38" t="s">
        <v>299</v>
      </c>
      <c r="P664" s="81" t="s">
        <v>3733</v>
      </c>
      <c r="Q664" s="50" t="s">
        <v>457</v>
      </c>
      <c r="R664" s="38">
        <v>0</v>
      </c>
      <c r="S664" s="38">
        <v>0</v>
      </c>
      <c r="T664" s="38">
        <v>0</v>
      </c>
      <c r="U664" s="38">
        <v>0</v>
      </c>
      <c r="V664" s="38">
        <v>0</v>
      </c>
      <c r="W664" s="38">
        <v>0</v>
      </c>
      <c r="X664" s="38">
        <v>0</v>
      </c>
      <c r="Y664" s="38">
        <v>0</v>
      </c>
      <c r="AA664" s="38">
        <v>0</v>
      </c>
      <c r="AB664" s="38">
        <v>0</v>
      </c>
      <c r="AC664" s="38">
        <v>0</v>
      </c>
      <c r="AD664" s="38">
        <v>0</v>
      </c>
      <c r="AE664" s="38">
        <v>0</v>
      </c>
      <c r="AF664" s="38">
        <v>0</v>
      </c>
      <c r="AG664" s="38">
        <v>0</v>
      </c>
      <c r="AH664" s="38">
        <v>0</v>
      </c>
      <c r="AI664" s="38">
        <v>0</v>
      </c>
      <c r="AJ664" s="38">
        <v>0</v>
      </c>
      <c r="AK664" s="38">
        <v>0</v>
      </c>
      <c r="AL664" s="38">
        <v>0</v>
      </c>
      <c r="AM664" s="38">
        <v>0</v>
      </c>
      <c r="AN664" s="38">
        <v>0</v>
      </c>
      <c r="AO664" s="38">
        <v>0</v>
      </c>
      <c r="AP664" s="38">
        <v>0</v>
      </c>
      <c r="AQ664" s="38">
        <v>0</v>
      </c>
      <c r="AR664" s="38">
        <v>0</v>
      </c>
      <c r="AS664" s="38">
        <v>0</v>
      </c>
      <c r="AT664" s="38">
        <v>0</v>
      </c>
      <c r="AU664" s="38">
        <v>0</v>
      </c>
      <c r="AV664" s="38">
        <v>0</v>
      </c>
      <c r="AW664" s="38">
        <v>0</v>
      </c>
      <c r="AX664" s="38">
        <v>0</v>
      </c>
      <c r="AY664" s="38">
        <v>0</v>
      </c>
      <c r="AZ664" s="38">
        <v>0</v>
      </c>
      <c r="BA664" s="38">
        <v>0</v>
      </c>
      <c r="BB664" s="38">
        <v>0</v>
      </c>
      <c r="BC664" s="38">
        <v>0</v>
      </c>
      <c r="BD664" s="38">
        <v>0</v>
      </c>
      <c r="BE664" s="38">
        <v>0</v>
      </c>
      <c r="BF664" s="38">
        <v>0</v>
      </c>
      <c r="BG664" s="38">
        <v>0</v>
      </c>
      <c r="BH664" s="43">
        <v>0</v>
      </c>
      <c r="BI664" s="38">
        <v>0</v>
      </c>
      <c r="BJ664" s="43">
        <v>0</v>
      </c>
      <c r="BK664" s="38">
        <v>0</v>
      </c>
      <c r="BL664" s="43">
        <v>0</v>
      </c>
      <c r="BM664" s="38">
        <v>0</v>
      </c>
      <c r="BN664" s="38">
        <v>0</v>
      </c>
      <c r="BO664" s="38">
        <v>0</v>
      </c>
      <c r="BP664" s="38">
        <v>0</v>
      </c>
      <c r="BQ664" s="38">
        <v>0</v>
      </c>
      <c r="BR664" s="38">
        <v>0</v>
      </c>
      <c r="BS664" s="38">
        <v>0</v>
      </c>
      <c r="BT664" s="38">
        <v>0</v>
      </c>
      <c r="BU664" s="38">
        <v>0</v>
      </c>
      <c r="BV664" s="38">
        <v>0</v>
      </c>
      <c r="BW664" s="38">
        <v>0</v>
      </c>
      <c r="BX664" s="38">
        <v>0</v>
      </c>
      <c r="BY664" s="38">
        <v>0</v>
      </c>
      <c r="BZ664" s="38">
        <v>0</v>
      </c>
      <c r="CA664" s="38">
        <v>0</v>
      </c>
      <c r="CB664" s="38">
        <v>0</v>
      </c>
      <c r="CC664" s="49">
        <v>0</v>
      </c>
      <c r="CD664" s="38">
        <v>0</v>
      </c>
      <c r="CE664" s="38">
        <v>0</v>
      </c>
      <c r="CF664" s="38">
        <v>0</v>
      </c>
      <c r="CG664" s="38">
        <v>0</v>
      </c>
      <c r="CH664" s="38">
        <v>0</v>
      </c>
      <c r="CI664" s="38">
        <v>0</v>
      </c>
      <c r="CJ664" s="38">
        <v>0</v>
      </c>
      <c r="CK664" s="38">
        <v>0</v>
      </c>
      <c r="CL664" s="38">
        <v>0</v>
      </c>
      <c r="CM664" s="38">
        <v>0</v>
      </c>
      <c r="CN664" s="38">
        <v>0</v>
      </c>
      <c r="CO664" s="38">
        <v>0</v>
      </c>
      <c r="CP664" s="38">
        <v>1</v>
      </c>
      <c r="CQ664" s="38">
        <v>0</v>
      </c>
      <c r="CR664" s="38">
        <v>0</v>
      </c>
      <c r="CS664" s="38">
        <v>0</v>
      </c>
      <c r="CT664" s="38">
        <v>0</v>
      </c>
      <c r="CU664" s="38">
        <v>0</v>
      </c>
      <c r="CV664" s="38">
        <v>0</v>
      </c>
      <c r="CW664" s="50">
        <v>0</v>
      </c>
      <c r="CX664" s="38">
        <f t="shared" ref="CX664:CX677" si="25">SUM(AA664:CW664)</f>
        <v>1</v>
      </c>
      <c r="CY664" s="38">
        <v>0</v>
      </c>
      <c r="CZ664" s="38">
        <v>1</v>
      </c>
      <c r="DA664" s="38">
        <v>0</v>
      </c>
      <c r="DB664" s="38">
        <v>0</v>
      </c>
      <c r="DC664" s="38" t="s">
        <v>458</v>
      </c>
      <c r="DD664" s="38" t="s">
        <v>306</v>
      </c>
      <c r="DE664" s="38" t="s">
        <v>474</v>
      </c>
      <c r="DF664" s="38">
        <v>1</v>
      </c>
      <c r="DL664" s="38">
        <v>0</v>
      </c>
      <c r="DN664" s="38">
        <v>1</v>
      </c>
      <c r="DO664" s="38">
        <v>1990</v>
      </c>
      <c r="DP664" s="38" t="s">
        <v>3734</v>
      </c>
      <c r="DQ664" s="48" t="s">
        <v>3732</v>
      </c>
      <c r="DR664" s="38" t="s">
        <v>580</v>
      </c>
      <c r="DS664" s="38" t="s">
        <v>3734</v>
      </c>
    </row>
    <row r="665" spans="1:196" s="38" customFormat="1" ht="17.25" customHeight="1" x14ac:dyDescent="0.3">
      <c r="A665" s="74" t="s">
        <v>32</v>
      </c>
      <c r="B665" s="37" t="s">
        <v>3624</v>
      </c>
      <c r="C665" s="48" t="s">
        <v>3735</v>
      </c>
      <c r="D665" s="37"/>
      <c r="E665" s="37"/>
      <c r="F665" s="37" t="s">
        <v>122</v>
      </c>
      <c r="G665" s="37"/>
      <c r="H665" s="37" t="s">
        <v>454</v>
      </c>
      <c r="I665" s="37" t="s">
        <v>56</v>
      </c>
      <c r="J665" s="37" t="s">
        <v>173</v>
      </c>
      <c r="K665" s="37" t="s">
        <v>471</v>
      </c>
      <c r="L665" s="37"/>
      <c r="M665" s="37" t="s">
        <v>279</v>
      </c>
      <c r="N665" s="37"/>
      <c r="O665" s="37" t="s">
        <v>299</v>
      </c>
      <c r="P665" s="37" t="s">
        <v>3736</v>
      </c>
      <c r="Q665" s="75" t="s">
        <v>457</v>
      </c>
      <c r="R665" s="37">
        <v>0</v>
      </c>
      <c r="S665" s="37">
        <v>0</v>
      </c>
      <c r="T665" s="37">
        <v>0</v>
      </c>
      <c r="U665" s="37">
        <v>0</v>
      </c>
      <c r="V665" s="37">
        <v>0</v>
      </c>
      <c r="W665" s="37">
        <v>0</v>
      </c>
      <c r="X665" s="37">
        <v>0</v>
      </c>
      <c r="Y665" s="37">
        <v>0</v>
      </c>
      <c r="Z665" s="37"/>
      <c r="AA665" s="37">
        <v>0</v>
      </c>
      <c r="AB665" s="37">
        <v>0</v>
      </c>
      <c r="AC665" s="37">
        <v>0</v>
      </c>
      <c r="AD665" s="37">
        <v>0</v>
      </c>
      <c r="AE665" s="37">
        <v>0</v>
      </c>
      <c r="AF665" s="37">
        <v>0</v>
      </c>
      <c r="AG665" s="37">
        <v>0</v>
      </c>
      <c r="AH665" s="37">
        <v>0</v>
      </c>
      <c r="AI665" s="37">
        <v>0</v>
      </c>
      <c r="AJ665" s="37">
        <v>0</v>
      </c>
      <c r="AK665" s="37">
        <v>0</v>
      </c>
      <c r="AL665" s="37">
        <v>0</v>
      </c>
      <c r="AM665" s="37">
        <v>0</v>
      </c>
      <c r="AN665" s="37">
        <v>0</v>
      </c>
      <c r="AO665" s="37">
        <v>0</v>
      </c>
      <c r="AP665" s="37">
        <v>0</v>
      </c>
      <c r="AQ665" s="37">
        <v>0</v>
      </c>
      <c r="AR665" s="37">
        <v>0</v>
      </c>
      <c r="AS665" s="37">
        <v>0</v>
      </c>
      <c r="AT665" s="37">
        <v>0</v>
      </c>
      <c r="AU665" s="37">
        <v>0</v>
      </c>
      <c r="AV665" s="37">
        <v>0</v>
      </c>
      <c r="AW665" s="37">
        <v>0</v>
      </c>
      <c r="AX665" s="37">
        <v>0</v>
      </c>
      <c r="AY665" s="37">
        <v>0</v>
      </c>
      <c r="AZ665" s="37">
        <v>0</v>
      </c>
      <c r="BA665" s="37">
        <v>0</v>
      </c>
      <c r="BB665" s="37">
        <v>0</v>
      </c>
      <c r="BC665" s="37">
        <v>0</v>
      </c>
      <c r="BD665" s="37">
        <v>0</v>
      </c>
      <c r="BE665" s="37">
        <v>0</v>
      </c>
      <c r="BF665" s="37">
        <v>0</v>
      </c>
      <c r="BG665" s="37">
        <v>0</v>
      </c>
      <c r="BH665" s="52">
        <v>0</v>
      </c>
      <c r="BI665" s="37">
        <v>0</v>
      </c>
      <c r="BJ665" s="52">
        <v>0</v>
      </c>
      <c r="BK665" s="37">
        <v>0</v>
      </c>
      <c r="BL665" s="52">
        <v>0</v>
      </c>
      <c r="BM665" s="37">
        <v>0</v>
      </c>
      <c r="BN665" s="37">
        <v>0</v>
      </c>
      <c r="BO665" s="37">
        <v>0</v>
      </c>
      <c r="BP665" s="37">
        <v>0</v>
      </c>
      <c r="BQ665" s="37">
        <v>0</v>
      </c>
      <c r="BR665" s="37">
        <v>0</v>
      </c>
      <c r="BS665" s="37">
        <v>0</v>
      </c>
      <c r="BT665" s="37">
        <v>0</v>
      </c>
      <c r="BU665" s="37">
        <v>0</v>
      </c>
      <c r="BV665" s="37">
        <v>0</v>
      </c>
      <c r="BW665" s="37">
        <v>0</v>
      </c>
      <c r="BX665" s="37">
        <v>0</v>
      </c>
      <c r="BY665" s="37">
        <v>0</v>
      </c>
      <c r="BZ665" s="37">
        <v>0</v>
      </c>
      <c r="CA665" s="37">
        <v>0</v>
      </c>
      <c r="CB665" s="37">
        <v>0</v>
      </c>
      <c r="CC665" s="90">
        <v>0</v>
      </c>
      <c r="CD665" s="37">
        <v>0</v>
      </c>
      <c r="CE665" s="37">
        <v>0</v>
      </c>
      <c r="CF665" s="37">
        <v>0</v>
      </c>
      <c r="CG665" s="37">
        <v>0</v>
      </c>
      <c r="CH665" s="37">
        <v>0</v>
      </c>
      <c r="CI665" s="37">
        <v>1</v>
      </c>
      <c r="CJ665" s="37">
        <v>0</v>
      </c>
      <c r="CK665" s="37">
        <v>0</v>
      </c>
      <c r="CL665" s="37">
        <v>0</v>
      </c>
      <c r="CM665" s="37">
        <v>0</v>
      </c>
      <c r="CN665" s="37">
        <v>0</v>
      </c>
      <c r="CO665" s="37">
        <v>0</v>
      </c>
      <c r="CP665" s="37">
        <v>0</v>
      </c>
      <c r="CQ665" s="37">
        <v>0</v>
      </c>
      <c r="CR665" s="37">
        <v>0</v>
      </c>
      <c r="CS665" s="37">
        <v>0</v>
      </c>
      <c r="CT665" s="37">
        <v>0</v>
      </c>
      <c r="CU665" s="37">
        <v>0</v>
      </c>
      <c r="CV665" s="37">
        <v>0</v>
      </c>
      <c r="CW665" s="75">
        <v>0</v>
      </c>
      <c r="CX665" s="37">
        <f t="shared" si="25"/>
        <v>1</v>
      </c>
      <c r="CY665" s="37">
        <v>0</v>
      </c>
      <c r="CZ665" s="37">
        <v>1</v>
      </c>
      <c r="DA665" s="37">
        <v>0</v>
      </c>
      <c r="DB665" s="37">
        <v>0</v>
      </c>
      <c r="DC665" s="77" t="s">
        <v>3661</v>
      </c>
      <c r="DD665" s="77" t="s">
        <v>306</v>
      </c>
      <c r="DE665" s="37" t="s">
        <v>474</v>
      </c>
      <c r="DF665" s="37">
        <v>1</v>
      </c>
      <c r="DG665" s="37"/>
      <c r="DH665" s="37" t="s">
        <v>3640</v>
      </c>
      <c r="DI665" s="37"/>
      <c r="DJ665" s="37"/>
      <c r="DK665" s="37"/>
      <c r="DL665" s="37">
        <v>0</v>
      </c>
      <c r="DM665" s="37"/>
      <c r="DN665" s="37">
        <v>1</v>
      </c>
      <c r="DO665" s="37">
        <v>2009</v>
      </c>
      <c r="DP665" s="38" t="s">
        <v>3737</v>
      </c>
      <c r="DQ665" s="48" t="s">
        <v>3735</v>
      </c>
      <c r="DR665" s="37" t="s">
        <v>580</v>
      </c>
      <c r="DS665" s="37" t="s">
        <v>3737</v>
      </c>
    </row>
    <row r="666" spans="1:196" s="38" customFormat="1" ht="15.75" customHeight="1" x14ac:dyDescent="0.3">
      <c r="A666" s="58" t="s">
        <v>32</v>
      </c>
      <c r="B666" s="58" t="s">
        <v>3624</v>
      </c>
      <c r="C666" s="56" t="s">
        <v>3738</v>
      </c>
      <c r="D666" s="25"/>
      <c r="E666" s="25"/>
      <c r="F666" s="25" t="s">
        <v>91</v>
      </c>
      <c r="G666" s="25"/>
      <c r="H666" s="25" t="s">
        <v>454</v>
      </c>
      <c r="I666" s="25" t="s">
        <v>56</v>
      </c>
      <c r="J666" s="25" t="s">
        <v>173</v>
      </c>
      <c r="K666" s="25" t="s">
        <v>471</v>
      </c>
      <c r="L666" s="25"/>
      <c r="M666" s="25" t="s">
        <v>272</v>
      </c>
      <c r="N666" s="25"/>
      <c r="O666" s="25" t="s">
        <v>299</v>
      </c>
      <c r="P666" s="25"/>
      <c r="Q666" s="54" t="s">
        <v>768</v>
      </c>
      <c r="R666" s="25">
        <v>0</v>
      </c>
      <c r="S666" s="25">
        <v>0</v>
      </c>
      <c r="T666" s="25">
        <v>0</v>
      </c>
      <c r="U666" s="25">
        <v>0</v>
      </c>
      <c r="V666" s="25">
        <v>0</v>
      </c>
      <c r="W666" s="25">
        <v>0</v>
      </c>
      <c r="X666" s="25">
        <v>0</v>
      </c>
      <c r="Y666" s="25">
        <v>0</v>
      </c>
      <c r="Z666" s="25"/>
      <c r="AA666" s="25">
        <v>0</v>
      </c>
      <c r="AB666" s="25">
        <v>0</v>
      </c>
      <c r="AC666" s="25">
        <v>0</v>
      </c>
      <c r="AD666" s="25">
        <v>0</v>
      </c>
      <c r="AE666" s="25">
        <v>0</v>
      </c>
      <c r="AF666" s="25">
        <v>0</v>
      </c>
      <c r="AG666" s="25">
        <v>0</v>
      </c>
      <c r="AH666" s="25">
        <v>0</v>
      </c>
      <c r="AI666" s="25">
        <v>0</v>
      </c>
      <c r="AJ666" s="25">
        <v>0</v>
      </c>
      <c r="AK666" s="25">
        <v>0</v>
      </c>
      <c r="AL666" s="25">
        <v>0</v>
      </c>
      <c r="AM666" s="25">
        <v>0</v>
      </c>
      <c r="AN666" s="25">
        <v>0</v>
      </c>
      <c r="AO666" s="25">
        <v>0</v>
      </c>
      <c r="AP666" s="25">
        <v>0</v>
      </c>
      <c r="AQ666" s="25">
        <v>0</v>
      </c>
      <c r="AR666" s="25">
        <v>1</v>
      </c>
      <c r="AS666" s="25">
        <v>0</v>
      </c>
      <c r="AT666" s="25">
        <v>0</v>
      </c>
      <c r="AU666" s="25">
        <v>0</v>
      </c>
      <c r="AV666" s="25">
        <v>0</v>
      </c>
      <c r="AW666" s="25">
        <v>0</v>
      </c>
      <c r="AX666" s="25">
        <v>0</v>
      </c>
      <c r="AY666" s="25">
        <v>0</v>
      </c>
      <c r="AZ666" s="25">
        <v>0</v>
      </c>
      <c r="BA666" s="25">
        <v>0</v>
      </c>
      <c r="BB666" s="25">
        <v>0</v>
      </c>
      <c r="BC666" s="25">
        <v>0</v>
      </c>
      <c r="BD666" s="25">
        <v>0</v>
      </c>
      <c r="BE666" s="25">
        <v>0</v>
      </c>
      <c r="BF666" s="25">
        <v>0</v>
      </c>
      <c r="BG666" s="25">
        <v>0</v>
      </c>
      <c r="BH666" s="52">
        <v>0</v>
      </c>
      <c r="BI666" s="25">
        <v>0</v>
      </c>
      <c r="BJ666" s="52">
        <v>0</v>
      </c>
      <c r="BK666" s="25">
        <v>0</v>
      </c>
      <c r="BL666" s="52">
        <v>0</v>
      </c>
      <c r="BM666" s="25">
        <v>0</v>
      </c>
      <c r="BN666" s="25">
        <v>0</v>
      </c>
      <c r="BO666" s="25">
        <v>0</v>
      </c>
      <c r="BP666" s="25">
        <v>0</v>
      </c>
      <c r="BQ666" s="25">
        <v>0</v>
      </c>
      <c r="BR666" s="25">
        <v>0</v>
      </c>
      <c r="BS666" s="25">
        <v>0</v>
      </c>
      <c r="BT666" s="25">
        <v>0</v>
      </c>
      <c r="BU666" s="25">
        <v>0</v>
      </c>
      <c r="BV666" s="25">
        <v>0</v>
      </c>
      <c r="BW666" s="25">
        <v>0</v>
      </c>
      <c r="BX666" s="25">
        <v>0</v>
      </c>
      <c r="BY666" s="25">
        <v>0</v>
      </c>
      <c r="BZ666" s="25">
        <v>0</v>
      </c>
      <c r="CA666" s="25">
        <v>0</v>
      </c>
      <c r="CB666" s="25">
        <v>0</v>
      </c>
      <c r="CC666" s="53">
        <v>0</v>
      </c>
      <c r="CD666" s="25">
        <v>0</v>
      </c>
      <c r="CE666" s="25">
        <v>0</v>
      </c>
      <c r="CF666" s="25">
        <v>0</v>
      </c>
      <c r="CG666" s="25">
        <v>0</v>
      </c>
      <c r="CH666" s="25">
        <v>0</v>
      </c>
      <c r="CI666" s="25">
        <v>0</v>
      </c>
      <c r="CJ666" s="25">
        <v>0</v>
      </c>
      <c r="CK666" s="25">
        <v>0</v>
      </c>
      <c r="CL666" s="25">
        <v>0</v>
      </c>
      <c r="CM666" s="25">
        <v>0</v>
      </c>
      <c r="CN666" s="25">
        <v>0</v>
      </c>
      <c r="CO666" s="25">
        <v>0</v>
      </c>
      <c r="CP666" s="25">
        <v>0</v>
      </c>
      <c r="CQ666" s="25">
        <v>0</v>
      </c>
      <c r="CR666" s="25">
        <v>0</v>
      </c>
      <c r="CS666" s="25">
        <v>0</v>
      </c>
      <c r="CT666" s="25">
        <v>0</v>
      </c>
      <c r="CU666" s="25">
        <v>0</v>
      </c>
      <c r="CV666" s="25">
        <v>0</v>
      </c>
      <c r="CW666" s="54">
        <v>0</v>
      </c>
      <c r="CX666" s="25">
        <f t="shared" si="25"/>
        <v>1</v>
      </c>
      <c r="CY666" s="25">
        <v>1</v>
      </c>
      <c r="CZ666" s="25">
        <v>0</v>
      </c>
      <c r="DA666" s="25">
        <v>0</v>
      </c>
      <c r="DB666" s="25">
        <v>0</v>
      </c>
      <c r="DC666" s="25" t="s">
        <v>600</v>
      </c>
      <c r="DD666" s="25" t="s">
        <v>309</v>
      </c>
      <c r="DE666" s="25"/>
      <c r="DF666" s="25"/>
      <c r="DG666" s="25"/>
      <c r="DH666" s="25"/>
      <c r="DI666" s="25"/>
      <c r="DJ666" s="25"/>
      <c r="DK666" s="25"/>
      <c r="DL666" s="25">
        <v>0</v>
      </c>
      <c r="DM666" s="25"/>
      <c r="DN666" s="25">
        <v>1</v>
      </c>
      <c r="DO666" s="25">
        <v>1860</v>
      </c>
      <c r="DP666" s="25" t="s">
        <v>3739</v>
      </c>
      <c r="DQ666" s="56" t="s">
        <v>3738</v>
      </c>
      <c r="DR666" s="25" t="s">
        <v>580</v>
      </c>
      <c r="DS666" s="25" t="s">
        <v>3739</v>
      </c>
    </row>
    <row r="667" spans="1:196" s="38" customFormat="1" ht="15.75" customHeight="1" x14ac:dyDescent="0.3">
      <c r="A667" s="58" t="s">
        <v>32</v>
      </c>
      <c r="B667" s="58" t="s">
        <v>3624</v>
      </c>
      <c r="C667" s="56" t="s">
        <v>3740</v>
      </c>
      <c r="D667" s="25"/>
      <c r="E667" s="25"/>
      <c r="F667" s="25" t="s">
        <v>91</v>
      </c>
      <c r="G667" s="25" t="s">
        <v>95</v>
      </c>
      <c r="H667" s="25" t="s">
        <v>454</v>
      </c>
      <c r="I667" s="25"/>
      <c r="J667" s="25"/>
      <c r="K667" s="25"/>
      <c r="L667" s="25"/>
      <c r="M667" s="25"/>
      <c r="N667" s="25"/>
      <c r="O667" s="25"/>
      <c r="P667" s="25" t="s">
        <v>3741</v>
      </c>
      <c r="Q667" s="54" t="s">
        <v>591</v>
      </c>
      <c r="R667" s="25">
        <v>0</v>
      </c>
      <c r="S667" s="25">
        <v>0</v>
      </c>
      <c r="T667" s="25">
        <v>0</v>
      </c>
      <c r="U667" s="25">
        <v>0</v>
      </c>
      <c r="V667" s="25">
        <v>0</v>
      </c>
      <c r="W667" s="25">
        <v>0</v>
      </c>
      <c r="X667" s="25">
        <v>0</v>
      </c>
      <c r="Y667" s="25">
        <v>0</v>
      </c>
      <c r="Z667" s="25"/>
      <c r="AA667" s="25">
        <v>0</v>
      </c>
      <c r="AB667" s="25">
        <v>0</v>
      </c>
      <c r="AC667" s="25">
        <v>0</v>
      </c>
      <c r="AD667" s="25">
        <v>0</v>
      </c>
      <c r="AE667" s="25">
        <v>0</v>
      </c>
      <c r="AF667" s="25">
        <v>0</v>
      </c>
      <c r="AG667" s="25">
        <v>0</v>
      </c>
      <c r="AH667" s="25">
        <v>0</v>
      </c>
      <c r="AI667" s="25">
        <v>0</v>
      </c>
      <c r="AJ667" s="25">
        <v>0</v>
      </c>
      <c r="AK667" s="25">
        <v>0</v>
      </c>
      <c r="AL667" s="25">
        <v>0</v>
      </c>
      <c r="AM667" s="25">
        <v>0</v>
      </c>
      <c r="AN667" s="25">
        <v>0</v>
      </c>
      <c r="AO667" s="25">
        <v>0</v>
      </c>
      <c r="AP667" s="25">
        <v>0</v>
      </c>
      <c r="AQ667" s="25">
        <v>0</v>
      </c>
      <c r="AR667" s="25">
        <v>0</v>
      </c>
      <c r="AS667" s="25">
        <v>0</v>
      </c>
      <c r="AT667" s="25">
        <v>0</v>
      </c>
      <c r="AU667" s="25">
        <v>0</v>
      </c>
      <c r="AV667" s="25">
        <v>0</v>
      </c>
      <c r="AW667" s="25">
        <v>0</v>
      </c>
      <c r="AX667" s="25">
        <v>0</v>
      </c>
      <c r="AY667" s="25">
        <v>0</v>
      </c>
      <c r="AZ667" s="25">
        <v>0</v>
      </c>
      <c r="BA667" s="25">
        <v>0</v>
      </c>
      <c r="BB667" s="25">
        <v>0</v>
      </c>
      <c r="BC667" s="25">
        <v>0</v>
      </c>
      <c r="BD667" s="25">
        <v>0</v>
      </c>
      <c r="BE667" s="25">
        <v>0</v>
      </c>
      <c r="BF667" s="25">
        <v>0</v>
      </c>
      <c r="BG667" s="25">
        <v>0</v>
      </c>
      <c r="BH667" s="52">
        <v>0</v>
      </c>
      <c r="BI667" s="25">
        <v>0</v>
      </c>
      <c r="BJ667" s="52">
        <v>0</v>
      </c>
      <c r="BK667" s="25">
        <v>0</v>
      </c>
      <c r="BL667" s="52">
        <v>0</v>
      </c>
      <c r="BM667" s="25">
        <v>0</v>
      </c>
      <c r="BN667" s="25">
        <v>0</v>
      </c>
      <c r="BO667" s="25">
        <v>0</v>
      </c>
      <c r="BP667" s="25">
        <v>1</v>
      </c>
      <c r="BQ667" s="25">
        <v>0</v>
      </c>
      <c r="BR667" s="25">
        <v>0</v>
      </c>
      <c r="BS667" s="25">
        <v>0</v>
      </c>
      <c r="BT667" s="25">
        <v>0</v>
      </c>
      <c r="BU667" s="25">
        <v>0</v>
      </c>
      <c r="BV667" s="25">
        <v>0</v>
      </c>
      <c r="BW667" s="25">
        <v>0</v>
      </c>
      <c r="BX667" s="25">
        <v>0</v>
      </c>
      <c r="BY667" s="25">
        <v>0</v>
      </c>
      <c r="BZ667" s="25">
        <v>0</v>
      </c>
      <c r="CA667" s="25">
        <v>0</v>
      </c>
      <c r="CB667" s="25">
        <v>0</v>
      </c>
      <c r="CC667" s="53">
        <v>0</v>
      </c>
      <c r="CD667" s="25">
        <v>0</v>
      </c>
      <c r="CE667" s="25">
        <v>0</v>
      </c>
      <c r="CF667" s="25">
        <v>0</v>
      </c>
      <c r="CG667" s="25">
        <v>0</v>
      </c>
      <c r="CH667" s="25">
        <v>0</v>
      </c>
      <c r="CI667" s="25">
        <v>0</v>
      </c>
      <c r="CJ667" s="25">
        <v>0</v>
      </c>
      <c r="CK667" s="25">
        <v>0</v>
      </c>
      <c r="CL667" s="25">
        <v>0</v>
      </c>
      <c r="CM667" s="25">
        <v>0</v>
      </c>
      <c r="CN667" s="25">
        <v>0</v>
      </c>
      <c r="CO667" s="25">
        <v>0</v>
      </c>
      <c r="CP667" s="25">
        <v>0</v>
      </c>
      <c r="CQ667" s="25">
        <v>0</v>
      </c>
      <c r="CR667" s="25">
        <v>0</v>
      </c>
      <c r="CS667" s="25">
        <v>0</v>
      </c>
      <c r="CT667" s="25">
        <v>0</v>
      </c>
      <c r="CU667" s="25">
        <v>0</v>
      </c>
      <c r="CV667" s="25">
        <v>0</v>
      </c>
      <c r="CW667" s="54">
        <v>0</v>
      </c>
      <c r="CX667" s="25">
        <f t="shared" si="25"/>
        <v>1</v>
      </c>
      <c r="CY667" s="25">
        <v>1</v>
      </c>
      <c r="CZ667" s="25">
        <v>0</v>
      </c>
      <c r="DA667" s="25">
        <v>0</v>
      </c>
      <c r="DB667" s="25">
        <v>0</v>
      </c>
      <c r="DC667" s="25" t="s">
        <v>1040</v>
      </c>
      <c r="DD667" s="25" t="s">
        <v>305</v>
      </c>
      <c r="DE667" s="25"/>
      <c r="DF667" s="25"/>
      <c r="DG667" s="25" t="s">
        <v>3728</v>
      </c>
      <c r="DH667" s="25"/>
      <c r="DI667" s="25"/>
      <c r="DJ667" s="25"/>
      <c r="DK667" s="25"/>
      <c r="DL667" s="25">
        <v>1</v>
      </c>
      <c r="DM667" s="25" t="s">
        <v>625</v>
      </c>
      <c r="DN667" s="25">
        <v>1</v>
      </c>
      <c r="DO667" s="25">
        <v>1930</v>
      </c>
      <c r="DP667" s="25" t="s">
        <v>3742</v>
      </c>
      <c r="DQ667" s="25" t="s">
        <v>3743</v>
      </c>
      <c r="DR667" s="25">
        <v>1949</v>
      </c>
      <c r="DS667" s="25" t="s">
        <v>3744</v>
      </c>
    </row>
    <row r="668" spans="1:196" s="40" customFormat="1" ht="15.75" customHeight="1" x14ac:dyDescent="0.3">
      <c r="A668" s="58" t="s">
        <v>32</v>
      </c>
      <c r="B668" s="25" t="s">
        <v>3624</v>
      </c>
      <c r="C668" s="56" t="s">
        <v>3745</v>
      </c>
      <c r="D668" s="25"/>
      <c r="E668" s="25"/>
      <c r="F668" s="25" t="s">
        <v>91</v>
      </c>
      <c r="G668" s="25" t="s">
        <v>479</v>
      </c>
      <c r="H668" s="25" t="s">
        <v>454</v>
      </c>
      <c r="I668" s="25" t="s">
        <v>56</v>
      </c>
      <c r="J668" s="25" t="s">
        <v>173</v>
      </c>
      <c r="K668" s="25" t="s">
        <v>471</v>
      </c>
      <c r="L668" s="25"/>
      <c r="M668" s="25" t="s">
        <v>279</v>
      </c>
      <c r="N668" s="25"/>
      <c r="O668" s="25" t="s">
        <v>299</v>
      </c>
      <c r="P668" s="91" t="s">
        <v>3746</v>
      </c>
      <c r="Q668" s="54" t="s">
        <v>457</v>
      </c>
      <c r="R668" s="25">
        <v>0</v>
      </c>
      <c r="S668" s="25">
        <v>0</v>
      </c>
      <c r="T668" s="25">
        <v>0</v>
      </c>
      <c r="U668" s="25">
        <v>0</v>
      </c>
      <c r="V668" s="25">
        <v>0</v>
      </c>
      <c r="W668" s="25">
        <v>0</v>
      </c>
      <c r="X668" s="25">
        <v>0</v>
      </c>
      <c r="Y668" s="25">
        <v>0</v>
      </c>
      <c r="Z668" s="25"/>
      <c r="AA668" s="25">
        <v>0</v>
      </c>
      <c r="AB668" s="25">
        <v>0</v>
      </c>
      <c r="AC668" s="25">
        <v>0</v>
      </c>
      <c r="AD668" s="25">
        <v>0</v>
      </c>
      <c r="AE668" s="25">
        <v>0</v>
      </c>
      <c r="AF668" s="25">
        <v>0</v>
      </c>
      <c r="AG668" s="25">
        <v>0</v>
      </c>
      <c r="AH668" s="25">
        <v>0</v>
      </c>
      <c r="AI668" s="25">
        <v>0</v>
      </c>
      <c r="AJ668" s="25">
        <v>0</v>
      </c>
      <c r="AK668" s="25">
        <v>0</v>
      </c>
      <c r="AL668" s="25">
        <v>0</v>
      </c>
      <c r="AM668" s="25">
        <v>0</v>
      </c>
      <c r="AN668" s="25">
        <v>0</v>
      </c>
      <c r="AO668" s="25">
        <v>0</v>
      </c>
      <c r="AP668" s="25">
        <v>0</v>
      </c>
      <c r="AQ668" s="25">
        <v>0</v>
      </c>
      <c r="AR668" s="25">
        <v>0</v>
      </c>
      <c r="AS668" s="25">
        <v>0</v>
      </c>
      <c r="AT668" s="25">
        <v>0</v>
      </c>
      <c r="AU668" s="25">
        <v>0</v>
      </c>
      <c r="AV668" s="25">
        <v>0</v>
      </c>
      <c r="AW668" s="25">
        <v>0</v>
      </c>
      <c r="AX668" s="25">
        <v>0</v>
      </c>
      <c r="AY668" s="25">
        <v>0</v>
      </c>
      <c r="AZ668" s="25">
        <v>0</v>
      </c>
      <c r="BA668" s="25">
        <v>0</v>
      </c>
      <c r="BB668" s="25">
        <v>0</v>
      </c>
      <c r="BC668" s="25">
        <v>0</v>
      </c>
      <c r="BD668" s="25">
        <v>0</v>
      </c>
      <c r="BE668" s="25">
        <v>0</v>
      </c>
      <c r="BF668" s="25">
        <v>0</v>
      </c>
      <c r="BG668" s="25">
        <v>0</v>
      </c>
      <c r="BH668" s="52">
        <v>0</v>
      </c>
      <c r="BI668" s="25">
        <v>0</v>
      </c>
      <c r="BJ668" s="52">
        <v>0</v>
      </c>
      <c r="BK668" s="25">
        <v>0</v>
      </c>
      <c r="BL668" s="52">
        <v>0</v>
      </c>
      <c r="BM668" s="25">
        <v>0</v>
      </c>
      <c r="BN668" s="25">
        <v>0</v>
      </c>
      <c r="BO668" s="25">
        <v>0</v>
      </c>
      <c r="BP668" s="25">
        <v>0</v>
      </c>
      <c r="BQ668" s="25">
        <v>0</v>
      </c>
      <c r="BR668" s="25">
        <v>0</v>
      </c>
      <c r="BS668" s="25">
        <v>0</v>
      </c>
      <c r="BT668" s="25">
        <v>0</v>
      </c>
      <c r="BU668" s="25">
        <v>0</v>
      </c>
      <c r="BV668" s="25">
        <v>0</v>
      </c>
      <c r="BW668" s="25">
        <v>0</v>
      </c>
      <c r="BX668" s="25">
        <v>0</v>
      </c>
      <c r="BY668" s="25">
        <v>0</v>
      </c>
      <c r="BZ668" s="25">
        <v>0</v>
      </c>
      <c r="CA668" s="25">
        <v>0</v>
      </c>
      <c r="CB668" s="25">
        <v>0</v>
      </c>
      <c r="CC668" s="53">
        <v>0</v>
      </c>
      <c r="CD668" s="25">
        <v>0</v>
      </c>
      <c r="CE668" s="25">
        <v>0</v>
      </c>
      <c r="CF668" s="25">
        <v>0</v>
      </c>
      <c r="CG668" s="25">
        <v>0</v>
      </c>
      <c r="CH668" s="25">
        <v>0</v>
      </c>
      <c r="CI668" s="25">
        <v>0</v>
      </c>
      <c r="CJ668" s="25">
        <v>0</v>
      </c>
      <c r="CK668" s="25">
        <v>0</v>
      </c>
      <c r="CL668" s="25">
        <v>0</v>
      </c>
      <c r="CM668" s="25">
        <v>0</v>
      </c>
      <c r="CN668" s="25">
        <v>0</v>
      </c>
      <c r="CO668" s="25">
        <v>0</v>
      </c>
      <c r="CP668" s="25">
        <v>1</v>
      </c>
      <c r="CQ668" s="25">
        <v>0</v>
      </c>
      <c r="CR668" s="25">
        <v>0</v>
      </c>
      <c r="CS668" s="25">
        <v>0</v>
      </c>
      <c r="CT668" s="25">
        <v>0</v>
      </c>
      <c r="CU668" s="25">
        <v>0</v>
      </c>
      <c r="CV668" s="25">
        <v>0</v>
      </c>
      <c r="CW668" s="54">
        <v>0</v>
      </c>
      <c r="CX668" s="25">
        <f t="shared" si="25"/>
        <v>1</v>
      </c>
      <c r="CY668" s="25">
        <v>0</v>
      </c>
      <c r="CZ668" s="25">
        <v>1</v>
      </c>
      <c r="DA668" s="25">
        <v>0</v>
      </c>
      <c r="DB668" s="25">
        <v>0</v>
      </c>
      <c r="DC668" s="25" t="s">
        <v>458</v>
      </c>
      <c r="DD668" s="25" t="s">
        <v>306</v>
      </c>
      <c r="DE668" s="25"/>
      <c r="DF668" s="25"/>
      <c r="DG668" s="25"/>
      <c r="DH668" s="25"/>
      <c r="DI668" s="25"/>
      <c r="DJ668" s="25"/>
      <c r="DK668" s="25"/>
      <c r="DL668" s="25">
        <v>0</v>
      </c>
      <c r="DM668" s="25"/>
      <c r="DN668" s="25">
        <v>1</v>
      </c>
      <c r="DO668" s="25">
        <v>1992</v>
      </c>
      <c r="DP668" s="25" t="s">
        <v>3747</v>
      </c>
      <c r="DQ668" s="56" t="s">
        <v>3745</v>
      </c>
      <c r="DR668" s="25" t="s">
        <v>580</v>
      </c>
      <c r="DS668" s="25" t="s">
        <v>3747</v>
      </c>
      <c r="DT668" s="38"/>
      <c r="DU668" s="38"/>
      <c r="DV668" s="38"/>
      <c r="DW668" s="38"/>
      <c r="DX668" s="38"/>
      <c r="DY668" s="38"/>
      <c r="DZ668" s="38"/>
      <c r="EA668" s="38"/>
      <c r="EB668" s="38"/>
      <c r="EC668" s="38"/>
      <c r="ED668" s="38"/>
      <c r="EE668" s="38"/>
      <c r="EF668" s="38"/>
      <c r="EG668" s="38"/>
      <c r="EH668" s="38"/>
      <c r="EI668" s="38"/>
      <c r="EJ668" s="38"/>
      <c r="EK668" s="38"/>
      <c r="EL668" s="38"/>
      <c r="EM668" s="38"/>
      <c r="EN668" s="38"/>
      <c r="EO668" s="38"/>
      <c r="EP668" s="38"/>
      <c r="EQ668" s="38"/>
      <c r="ER668" s="38"/>
      <c r="ES668" s="38"/>
      <c r="ET668" s="38"/>
      <c r="EU668" s="38"/>
      <c r="EV668" s="38"/>
      <c r="EW668" s="38"/>
      <c r="EX668" s="38"/>
      <c r="EY668" s="38"/>
      <c r="EZ668" s="38"/>
      <c r="FA668" s="38"/>
      <c r="FB668" s="38"/>
      <c r="FC668" s="38"/>
      <c r="FD668" s="38"/>
      <c r="FE668" s="38"/>
      <c r="FF668" s="38"/>
      <c r="FG668" s="38"/>
      <c r="FH668" s="38"/>
      <c r="FI668" s="38"/>
      <c r="FJ668" s="38"/>
      <c r="FK668" s="38"/>
      <c r="FL668" s="38"/>
      <c r="FM668" s="38"/>
      <c r="FN668" s="38"/>
      <c r="FO668" s="38"/>
      <c r="FP668" s="38"/>
      <c r="FQ668" s="38"/>
      <c r="FR668" s="38"/>
      <c r="FS668" s="38"/>
      <c r="FT668" s="38"/>
      <c r="FU668" s="38"/>
      <c r="FV668" s="38"/>
      <c r="FW668" s="38"/>
      <c r="FX668" s="38"/>
      <c r="FY668" s="38"/>
      <c r="FZ668" s="38"/>
      <c r="GA668" s="38"/>
      <c r="GB668" s="38"/>
      <c r="GC668" s="38"/>
      <c r="GD668" s="38"/>
      <c r="GE668" s="38"/>
      <c r="GF668" s="38"/>
      <c r="GG668" s="38"/>
      <c r="GH668" s="38"/>
      <c r="GI668" s="38"/>
      <c r="GJ668" s="38"/>
      <c r="GK668" s="38"/>
      <c r="GL668" s="38"/>
      <c r="GM668" s="38"/>
      <c r="GN668" s="38"/>
    </row>
    <row r="669" spans="1:196" s="38" customFormat="1" ht="15.75" customHeight="1" x14ac:dyDescent="0.3">
      <c r="A669" s="58" t="s">
        <v>32</v>
      </c>
      <c r="B669" s="25" t="s">
        <v>3624</v>
      </c>
      <c r="C669" s="56" t="s">
        <v>3748</v>
      </c>
      <c r="D669" s="25"/>
      <c r="E669" s="25"/>
      <c r="F669" s="25" t="s">
        <v>122</v>
      </c>
      <c r="G669" s="25"/>
      <c r="H669" s="25" t="s">
        <v>454</v>
      </c>
      <c r="I669" s="25" t="s">
        <v>56</v>
      </c>
      <c r="J669" s="25" t="s">
        <v>173</v>
      </c>
      <c r="K669" s="25" t="s">
        <v>471</v>
      </c>
      <c r="L669" s="25"/>
      <c r="M669" s="25" t="s">
        <v>279</v>
      </c>
      <c r="N669" s="25"/>
      <c r="O669" s="25" t="s">
        <v>299</v>
      </c>
      <c r="P669" s="25" t="s">
        <v>3749</v>
      </c>
      <c r="Q669" s="54" t="s">
        <v>457</v>
      </c>
      <c r="R669" s="25">
        <v>0</v>
      </c>
      <c r="S669" s="25">
        <v>0</v>
      </c>
      <c r="T669" s="25">
        <v>0</v>
      </c>
      <c r="U669" s="25">
        <v>0</v>
      </c>
      <c r="V669" s="25">
        <v>0</v>
      </c>
      <c r="W669" s="25">
        <v>0</v>
      </c>
      <c r="X669" s="25">
        <v>0</v>
      </c>
      <c r="Y669" s="25">
        <v>0</v>
      </c>
      <c r="Z669" s="25"/>
      <c r="AA669" s="25">
        <v>0</v>
      </c>
      <c r="AB669" s="25">
        <v>0</v>
      </c>
      <c r="AC669" s="25">
        <v>0</v>
      </c>
      <c r="AD669" s="25">
        <v>0</v>
      </c>
      <c r="AE669" s="25">
        <v>0</v>
      </c>
      <c r="AF669" s="25">
        <v>0</v>
      </c>
      <c r="AG669" s="25">
        <v>0</v>
      </c>
      <c r="AH669" s="25">
        <v>0</v>
      </c>
      <c r="AI669" s="25">
        <v>0</v>
      </c>
      <c r="AJ669" s="25">
        <v>0</v>
      </c>
      <c r="AK669" s="25">
        <v>0</v>
      </c>
      <c r="AL669" s="25">
        <v>0</v>
      </c>
      <c r="AM669" s="25">
        <v>0</v>
      </c>
      <c r="AN669" s="25">
        <v>0</v>
      </c>
      <c r="AO669" s="25">
        <v>0</v>
      </c>
      <c r="AP669" s="25">
        <v>0</v>
      </c>
      <c r="AQ669" s="25">
        <v>0</v>
      </c>
      <c r="AR669" s="25">
        <v>0</v>
      </c>
      <c r="AS669" s="25">
        <v>0</v>
      </c>
      <c r="AT669" s="25">
        <v>0</v>
      </c>
      <c r="AU669" s="25">
        <v>0</v>
      </c>
      <c r="AV669" s="25">
        <v>0</v>
      </c>
      <c r="AW669" s="25">
        <v>0</v>
      </c>
      <c r="AX669" s="25">
        <v>0</v>
      </c>
      <c r="AY669" s="25">
        <v>0</v>
      </c>
      <c r="AZ669" s="25">
        <v>0</v>
      </c>
      <c r="BA669" s="25">
        <v>0</v>
      </c>
      <c r="BB669" s="25">
        <v>0</v>
      </c>
      <c r="BC669" s="25">
        <v>0</v>
      </c>
      <c r="BD669" s="25">
        <v>0</v>
      </c>
      <c r="BE669" s="25">
        <v>0</v>
      </c>
      <c r="BF669" s="25">
        <v>0</v>
      </c>
      <c r="BG669" s="25">
        <v>0</v>
      </c>
      <c r="BH669" s="52">
        <v>0</v>
      </c>
      <c r="BI669" s="25">
        <v>0</v>
      </c>
      <c r="BJ669" s="52">
        <v>0</v>
      </c>
      <c r="BK669" s="25">
        <v>0</v>
      </c>
      <c r="BL669" s="52">
        <v>0</v>
      </c>
      <c r="BM669" s="25">
        <v>0</v>
      </c>
      <c r="BN669" s="25">
        <v>0</v>
      </c>
      <c r="BO669" s="25">
        <v>0</v>
      </c>
      <c r="BP669" s="25">
        <v>0</v>
      </c>
      <c r="BQ669" s="25">
        <v>0</v>
      </c>
      <c r="BR669" s="25">
        <v>0</v>
      </c>
      <c r="BS669" s="25">
        <v>0</v>
      </c>
      <c r="BT669" s="25">
        <v>0</v>
      </c>
      <c r="BU669" s="25">
        <v>0</v>
      </c>
      <c r="BV669" s="25">
        <v>0</v>
      </c>
      <c r="BW669" s="25">
        <v>0</v>
      </c>
      <c r="BX669" s="25">
        <v>0</v>
      </c>
      <c r="BY669" s="25">
        <v>0</v>
      </c>
      <c r="BZ669" s="25">
        <v>0</v>
      </c>
      <c r="CA669" s="25">
        <v>0</v>
      </c>
      <c r="CB669" s="25">
        <v>0</v>
      </c>
      <c r="CC669" s="53">
        <v>0</v>
      </c>
      <c r="CD669" s="25">
        <v>0</v>
      </c>
      <c r="CE669" s="25">
        <v>1</v>
      </c>
      <c r="CF669" s="25">
        <v>0</v>
      </c>
      <c r="CG669" s="25">
        <v>0</v>
      </c>
      <c r="CH669" s="25">
        <v>0</v>
      </c>
      <c r="CI669" s="25">
        <v>0</v>
      </c>
      <c r="CJ669" s="25">
        <v>0</v>
      </c>
      <c r="CK669" s="25">
        <v>0</v>
      </c>
      <c r="CL669" s="25">
        <v>0</v>
      </c>
      <c r="CM669" s="25">
        <v>0</v>
      </c>
      <c r="CN669" s="25">
        <v>0</v>
      </c>
      <c r="CO669" s="25">
        <v>0</v>
      </c>
      <c r="CP669" s="25">
        <v>0</v>
      </c>
      <c r="CQ669" s="25">
        <v>0</v>
      </c>
      <c r="CR669" s="25">
        <v>0</v>
      </c>
      <c r="CS669" s="25">
        <v>0</v>
      </c>
      <c r="CT669" s="25">
        <v>0</v>
      </c>
      <c r="CU669" s="25">
        <v>0</v>
      </c>
      <c r="CV669" s="25">
        <v>0</v>
      </c>
      <c r="CW669" s="54">
        <v>0</v>
      </c>
      <c r="CX669" s="25">
        <f t="shared" si="25"/>
        <v>1</v>
      </c>
      <c r="CY669" s="25">
        <v>0</v>
      </c>
      <c r="CZ669" s="25">
        <v>1</v>
      </c>
      <c r="DA669" s="25">
        <v>0</v>
      </c>
      <c r="DB669" s="25">
        <v>0</v>
      </c>
      <c r="DC669" s="25" t="s">
        <v>3750</v>
      </c>
      <c r="DD669" s="25" t="s">
        <v>313</v>
      </c>
      <c r="DE669" s="25"/>
      <c r="DF669" s="25"/>
      <c r="DG669" s="25"/>
      <c r="DH669" s="25"/>
      <c r="DI669" s="25"/>
      <c r="DJ669" s="25"/>
      <c r="DK669" s="25"/>
      <c r="DL669" s="25">
        <v>0</v>
      </c>
      <c r="DM669" s="25"/>
      <c r="DN669" s="25">
        <v>1</v>
      </c>
      <c r="DO669" s="25">
        <v>2001</v>
      </c>
      <c r="DP669" s="25" t="s">
        <v>3751</v>
      </c>
      <c r="DQ669" s="56" t="s">
        <v>3748</v>
      </c>
      <c r="DR669" s="25" t="s">
        <v>580</v>
      </c>
      <c r="DS669" s="25" t="s">
        <v>3751</v>
      </c>
    </row>
    <row r="670" spans="1:196" s="38" customFormat="1" ht="15.75" customHeight="1" x14ac:dyDescent="0.3">
      <c r="A670" s="58" t="s">
        <v>32</v>
      </c>
      <c r="B670" s="25" t="s">
        <v>3624</v>
      </c>
      <c r="C670" s="56" t="s">
        <v>3752</v>
      </c>
      <c r="D670" s="25"/>
      <c r="E670" s="25"/>
      <c r="F670" s="25" t="s">
        <v>91</v>
      </c>
      <c r="G670" s="25" t="s">
        <v>479</v>
      </c>
      <c r="H670" s="25" t="s">
        <v>454</v>
      </c>
      <c r="I670" s="25" t="s">
        <v>56</v>
      </c>
      <c r="J670" s="25" t="s">
        <v>173</v>
      </c>
      <c r="K670" s="25" t="s">
        <v>471</v>
      </c>
      <c r="L670" s="25"/>
      <c r="M670" s="25" t="s">
        <v>279</v>
      </c>
      <c r="N670" s="25"/>
      <c r="O670" s="25" t="s">
        <v>299</v>
      </c>
      <c r="P670" s="25" t="s">
        <v>1831</v>
      </c>
      <c r="Q670" s="54" t="s">
        <v>457</v>
      </c>
      <c r="R670" s="25">
        <v>0</v>
      </c>
      <c r="S670" s="25">
        <v>0</v>
      </c>
      <c r="T670" s="25">
        <v>0</v>
      </c>
      <c r="U670" s="25">
        <v>0</v>
      </c>
      <c r="V670" s="25">
        <v>0</v>
      </c>
      <c r="W670" s="25">
        <v>0</v>
      </c>
      <c r="X670" s="25">
        <v>0</v>
      </c>
      <c r="Y670" s="25">
        <v>0</v>
      </c>
      <c r="Z670" s="25"/>
      <c r="AA670" s="25">
        <v>0</v>
      </c>
      <c r="AB670" s="25">
        <v>0</v>
      </c>
      <c r="AC670" s="25">
        <v>0</v>
      </c>
      <c r="AD670" s="25">
        <v>0</v>
      </c>
      <c r="AE670" s="25">
        <v>0</v>
      </c>
      <c r="AF670" s="25">
        <v>0</v>
      </c>
      <c r="AG670" s="25">
        <v>0</v>
      </c>
      <c r="AH670" s="25">
        <v>0</v>
      </c>
      <c r="AI670" s="25">
        <v>0</v>
      </c>
      <c r="AJ670" s="25">
        <v>0</v>
      </c>
      <c r="AK670" s="25">
        <v>0</v>
      </c>
      <c r="AL670" s="25">
        <v>0</v>
      </c>
      <c r="AM670" s="25">
        <v>0</v>
      </c>
      <c r="AN670" s="25">
        <v>0</v>
      </c>
      <c r="AO670" s="25">
        <v>0</v>
      </c>
      <c r="AP670" s="25">
        <v>0</v>
      </c>
      <c r="AQ670" s="25">
        <v>0</v>
      </c>
      <c r="AR670" s="25">
        <v>0</v>
      </c>
      <c r="AS670" s="25">
        <v>0</v>
      </c>
      <c r="AT670" s="25">
        <v>0</v>
      </c>
      <c r="AU670" s="25">
        <v>0</v>
      </c>
      <c r="AV670" s="25">
        <v>0</v>
      </c>
      <c r="AW670" s="25">
        <v>0</v>
      </c>
      <c r="AX670" s="25">
        <v>0</v>
      </c>
      <c r="AY670" s="25">
        <v>0</v>
      </c>
      <c r="AZ670" s="25">
        <v>0</v>
      </c>
      <c r="BA670" s="25">
        <v>0</v>
      </c>
      <c r="BB670" s="25">
        <v>0</v>
      </c>
      <c r="BC670" s="25">
        <v>0</v>
      </c>
      <c r="BD670" s="25">
        <v>0</v>
      </c>
      <c r="BE670" s="25">
        <v>0</v>
      </c>
      <c r="BF670" s="25">
        <v>0</v>
      </c>
      <c r="BG670" s="25">
        <v>0</v>
      </c>
      <c r="BH670" s="52">
        <v>0</v>
      </c>
      <c r="BI670" s="25">
        <v>0</v>
      </c>
      <c r="BJ670" s="52">
        <v>0</v>
      </c>
      <c r="BK670" s="25">
        <v>0</v>
      </c>
      <c r="BL670" s="52">
        <v>0</v>
      </c>
      <c r="BM670" s="25">
        <v>0</v>
      </c>
      <c r="BN670" s="25">
        <v>0</v>
      </c>
      <c r="BO670" s="25">
        <v>0</v>
      </c>
      <c r="BP670" s="25">
        <v>0</v>
      </c>
      <c r="BQ670" s="25">
        <v>0</v>
      </c>
      <c r="BR670" s="25">
        <v>0</v>
      </c>
      <c r="BS670" s="25">
        <v>0</v>
      </c>
      <c r="BT670" s="25">
        <v>0</v>
      </c>
      <c r="BU670" s="25">
        <v>0</v>
      </c>
      <c r="BV670" s="25">
        <v>0</v>
      </c>
      <c r="BW670" s="25">
        <v>0</v>
      </c>
      <c r="BX670" s="25">
        <v>0</v>
      </c>
      <c r="BY670" s="25">
        <v>0</v>
      </c>
      <c r="BZ670" s="25">
        <v>0</v>
      </c>
      <c r="CA670" s="25">
        <v>0</v>
      </c>
      <c r="CB670" s="25">
        <v>0</v>
      </c>
      <c r="CC670" s="53">
        <v>1</v>
      </c>
      <c r="CD670" s="25">
        <v>0</v>
      </c>
      <c r="CE670" s="25">
        <v>0</v>
      </c>
      <c r="CF670" s="25">
        <v>0</v>
      </c>
      <c r="CG670" s="25">
        <v>0</v>
      </c>
      <c r="CH670" s="25">
        <v>0</v>
      </c>
      <c r="CI670" s="25">
        <v>0</v>
      </c>
      <c r="CJ670" s="25">
        <v>0</v>
      </c>
      <c r="CK670" s="25">
        <v>0</v>
      </c>
      <c r="CL670" s="25">
        <v>0</v>
      </c>
      <c r="CM670" s="25">
        <v>0</v>
      </c>
      <c r="CN670" s="25">
        <v>0</v>
      </c>
      <c r="CO670" s="25">
        <v>0</v>
      </c>
      <c r="CP670" s="25">
        <v>0</v>
      </c>
      <c r="CQ670" s="25">
        <v>0</v>
      </c>
      <c r="CR670" s="25">
        <v>0</v>
      </c>
      <c r="CS670" s="25">
        <v>0</v>
      </c>
      <c r="CT670" s="25">
        <v>0</v>
      </c>
      <c r="CU670" s="25">
        <v>0</v>
      </c>
      <c r="CV670" s="25">
        <v>0</v>
      </c>
      <c r="CW670" s="54">
        <v>0</v>
      </c>
      <c r="CX670" s="25">
        <f t="shared" si="25"/>
        <v>1</v>
      </c>
      <c r="CY670" s="25">
        <v>0</v>
      </c>
      <c r="CZ670" s="25">
        <v>1</v>
      </c>
      <c r="DA670" s="25">
        <v>0</v>
      </c>
      <c r="DB670" s="25">
        <v>0</v>
      </c>
      <c r="DC670" s="25" t="s">
        <v>3753</v>
      </c>
      <c r="DD670" s="25" t="s">
        <v>313</v>
      </c>
      <c r="DE670" s="25"/>
      <c r="DF670" s="25"/>
      <c r="DG670" s="25"/>
      <c r="DH670" s="25"/>
      <c r="DI670" s="25"/>
      <c r="DJ670" s="25"/>
      <c r="DK670" s="25"/>
      <c r="DL670" s="25">
        <v>0</v>
      </c>
      <c r="DM670" s="25"/>
      <c r="DN670" s="25">
        <v>1</v>
      </c>
      <c r="DO670" s="25">
        <v>1799</v>
      </c>
      <c r="DP670" s="25" t="s">
        <v>3754</v>
      </c>
      <c r="DQ670" s="56" t="s">
        <v>3752</v>
      </c>
      <c r="DR670" s="25" t="s">
        <v>580</v>
      </c>
      <c r="DS670" s="25" t="s">
        <v>3754</v>
      </c>
    </row>
    <row r="671" spans="1:196" s="38" customFormat="1" ht="15.75" customHeight="1" x14ac:dyDescent="0.3">
      <c r="A671" s="58" t="s">
        <v>32</v>
      </c>
      <c r="B671" s="58" t="s">
        <v>3624</v>
      </c>
      <c r="C671" s="56" t="s">
        <v>3755</v>
      </c>
      <c r="D671" s="25"/>
      <c r="E671" s="25"/>
      <c r="F671" s="25" t="s">
        <v>122</v>
      </c>
      <c r="G671" s="25"/>
      <c r="H671" s="25" t="s">
        <v>454</v>
      </c>
      <c r="I671" s="25" t="s">
        <v>56</v>
      </c>
      <c r="J671" s="25" t="s">
        <v>455</v>
      </c>
      <c r="K671" s="25" t="s">
        <v>471</v>
      </c>
      <c r="L671" s="25"/>
      <c r="M671" s="25" t="s">
        <v>272</v>
      </c>
      <c r="N671" s="25"/>
      <c r="O671" s="25" t="s">
        <v>299</v>
      </c>
      <c r="P671" s="25" t="s">
        <v>3756</v>
      </c>
      <c r="Q671" s="54" t="s">
        <v>1516</v>
      </c>
      <c r="R671" s="25">
        <v>0</v>
      </c>
      <c r="S671" s="25">
        <v>0</v>
      </c>
      <c r="T671" s="25">
        <v>0</v>
      </c>
      <c r="U671" s="25">
        <v>0</v>
      </c>
      <c r="V671" s="25">
        <v>0</v>
      </c>
      <c r="W671" s="25">
        <v>0</v>
      </c>
      <c r="X671" s="25">
        <v>0</v>
      </c>
      <c r="Y671" s="25">
        <v>0</v>
      </c>
      <c r="Z671" s="25"/>
      <c r="AA671" s="25">
        <v>0</v>
      </c>
      <c r="AB671" s="25">
        <v>0</v>
      </c>
      <c r="AC671" s="25">
        <v>0</v>
      </c>
      <c r="AD671" s="25">
        <v>0</v>
      </c>
      <c r="AE671" s="25">
        <v>0</v>
      </c>
      <c r="AF671" s="25">
        <v>0</v>
      </c>
      <c r="AG671" s="25">
        <v>0</v>
      </c>
      <c r="AH671" s="25">
        <v>0</v>
      </c>
      <c r="AI671" s="25">
        <v>0</v>
      </c>
      <c r="AJ671" s="25">
        <v>0</v>
      </c>
      <c r="AK671" s="25">
        <v>0</v>
      </c>
      <c r="AL671" s="25">
        <v>0</v>
      </c>
      <c r="AM671" s="25">
        <v>0</v>
      </c>
      <c r="AN671" s="25">
        <v>0</v>
      </c>
      <c r="AO671" s="25">
        <v>0</v>
      </c>
      <c r="AP671" s="25">
        <v>0</v>
      </c>
      <c r="AQ671" s="25">
        <v>0</v>
      </c>
      <c r="AR671" s="25">
        <v>0</v>
      </c>
      <c r="AS671" s="25">
        <v>0</v>
      </c>
      <c r="AT671" s="25">
        <v>0</v>
      </c>
      <c r="AU671" s="25">
        <v>0</v>
      </c>
      <c r="AV671" s="25">
        <v>0</v>
      </c>
      <c r="AW671" s="25">
        <v>0</v>
      </c>
      <c r="AX671" s="25">
        <v>0</v>
      </c>
      <c r="AY671" s="25">
        <v>0</v>
      </c>
      <c r="AZ671" s="25">
        <v>0</v>
      </c>
      <c r="BA671" s="25">
        <v>0</v>
      </c>
      <c r="BB671" s="25">
        <v>1</v>
      </c>
      <c r="BC671" s="25">
        <v>0</v>
      </c>
      <c r="BD671" s="25">
        <v>0</v>
      </c>
      <c r="BE671" s="25">
        <v>0</v>
      </c>
      <c r="BF671" s="25">
        <v>0</v>
      </c>
      <c r="BG671" s="25">
        <v>0</v>
      </c>
      <c r="BH671" s="52">
        <v>0</v>
      </c>
      <c r="BI671" s="25">
        <v>0</v>
      </c>
      <c r="BJ671" s="52">
        <v>0</v>
      </c>
      <c r="BK671" s="25">
        <v>0</v>
      </c>
      <c r="BL671" s="52">
        <v>0</v>
      </c>
      <c r="BM671" s="25">
        <v>0</v>
      </c>
      <c r="BN671" s="25">
        <v>0</v>
      </c>
      <c r="BO671" s="25">
        <v>0</v>
      </c>
      <c r="BP671" s="25">
        <v>0</v>
      </c>
      <c r="BQ671" s="25">
        <v>0</v>
      </c>
      <c r="BR671" s="25">
        <v>0</v>
      </c>
      <c r="BS671" s="25">
        <v>0</v>
      </c>
      <c r="BT671" s="25">
        <v>0</v>
      </c>
      <c r="BU671" s="25">
        <v>0</v>
      </c>
      <c r="BV671" s="25">
        <v>0</v>
      </c>
      <c r="BW671" s="25">
        <v>0</v>
      </c>
      <c r="BX671" s="25">
        <v>0</v>
      </c>
      <c r="BY671" s="25">
        <v>0</v>
      </c>
      <c r="BZ671" s="25">
        <v>0</v>
      </c>
      <c r="CA671" s="25">
        <v>0</v>
      </c>
      <c r="CB671" s="25">
        <v>0</v>
      </c>
      <c r="CC671" s="53">
        <v>0</v>
      </c>
      <c r="CD671" s="25">
        <v>0</v>
      </c>
      <c r="CE671" s="25">
        <v>0</v>
      </c>
      <c r="CF671" s="25">
        <v>0</v>
      </c>
      <c r="CG671" s="25">
        <v>0</v>
      </c>
      <c r="CH671" s="25">
        <v>0</v>
      </c>
      <c r="CI671" s="25">
        <v>0</v>
      </c>
      <c r="CJ671" s="25">
        <v>0</v>
      </c>
      <c r="CK671" s="25">
        <v>0</v>
      </c>
      <c r="CL671" s="25">
        <v>0</v>
      </c>
      <c r="CM671" s="25">
        <v>0</v>
      </c>
      <c r="CN671" s="25">
        <v>0</v>
      </c>
      <c r="CO671" s="25">
        <v>0</v>
      </c>
      <c r="CP671" s="25">
        <v>0</v>
      </c>
      <c r="CQ671" s="25">
        <v>0</v>
      </c>
      <c r="CR671" s="25">
        <v>0</v>
      </c>
      <c r="CS671" s="25">
        <v>0</v>
      </c>
      <c r="CT671" s="25">
        <v>0</v>
      </c>
      <c r="CU671" s="25">
        <v>0</v>
      </c>
      <c r="CV671" s="25">
        <v>0</v>
      </c>
      <c r="CW671" s="54">
        <v>0</v>
      </c>
      <c r="CX671" s="25">
        <f t="shared" si="25"/>
        <v>1</v>
      </c>
      <c r="CY671" s="25">
        <v>1</v>
      </c>
      <c r="CZ671" s="25">
        <v>0</v>
      </c>
      <c r="DA671" s="25">
        <v>0</v>
      </c>
      <c r="DB671" s="25">
        <v>0</v>
      </c>
      <c r="DC671" s="25" t="s">
        <v>1420</v>
      </c>
      <c r="DD671" s="25" t="s">
        <v>309</v>
      </c>
      <c r="DE671" s="25" t="s">
        <v>726</v>
      </c>
      <c r="DF671" s="25">
        <v>1</v>
      </c>
      <c r="DG671" s="25"/>
      <c r="DH671" s="25"/>
      <c r="DI671" s="25"/>
      <c r="DJ671" s="25"/>
      <c r="DK671" s="25"/>
      <c r="DL671" s="25">
        <v>0</v>
      </c>
      <c r="DM671" s="25"/>
      <c r="DN671" s="25">
        <v>1</v>
      </c>
      <c r="DO671" s="25">
        <v>2012</v>
      </c>
      <c r="DP671" s="25" t="s">
        <v>3757</v>
      </c>
      <c r="DQ671" s="56" t="s">
        <v>3755</v>
      </c>
      <c r="DR671" s="25" t="s">
        <v>580</v>
      </c>
      <c r="DS671" s="25" t="s">
        <v>3757</v>
      </c>
    </row>
    <row r="672" spans="1:196" s="38" customFormat="1" ht="15.75" customHeight="1" x14ac:dyDescent="0.3">
      <c r="A672" s="58" t="s">
        <v>32</v>
      </c>
      <c r="B672" s="25" t="s">
        <v>3758</v>
      </c>
      <c r="C672" s="56" t="s">
        <v>3759</v>
      </c>
      <c r="D672" s="25"/>
      <c r="E672" s="25"/>
      <c r="F672" s="25" t="s">
        <v>91</v>
      </c>
      <c r="G672" s="25"/>
      <c r="H672" s="25" t="s">
        <v>454</v>
      </c>
      <c r="I672" s="25" t="s">
        <v>56</v>
      </c>
      <c r="J672" s="25" t="s">
        <v>173</v>
      </c>
      <c r="K672" s="25" t="s">
        <v>471</v>
      </c>
      <c r="L672" s="25"/>
      <c r="M672" s="25" t="s">
        <v>272</v>
      </c>
      <c r="N672" s="25"/>
      <c r="O672" s="25" t="s">
        <v>299</v>
      </c>
      <c r="P672" s="25" t="s">
        <v>3760</v>
      </c>
      <c r="Q672" s="54" t="s">
        <v>457</v>
      </c>
      <c r="R672" s="25">
        <v>0</v>
      </c>
      <c r="S672" s="25">
        <v>0</v>
      </c>
      <c r="T672" s="25">
        <v>0</v>
      </c>
      <c r="U672" s="25">
        <v>0</v>
      </c>
      <c r="V672" s="25">
        <v>0</v>
      </c>
      <c r="W672" s="25">
        <v>0</v>
      </c>
      <c r="X672" s="25">
        <v>0</v>
      </c>
      <c r="Y672" s="25">
        <v>0</v>
      </c>
      <c r="Z672" s="25"/>
      <c r="AA672" s="25">
        <v>0</v>
      </c>
      <c r="AB672" s="25">
        <v>0</v>
      </c>
      <c r="AC672" s="25">
        <v>0</v>
      </c>
      <c r="AD672" s="25">
        <v>0</v>
      </c>
      <c r="AE672" s="25">
        <v>0</v>
      </c>
      <c r="AF672" s="25">
        <v>0</v>
      </c>
      <c r="AG672" s="25">
        <v>0</v>
      </c>
      <c r="AH672" s="25">
        <v>0</v>
      </c>
      <c r="AI672" s="25">
        <v>0</v>
      </c>
      <c r="AJ672" s="25">
        <v>0</v>
      </c>
      <c r="AK672" s="25">
        <v>0</v>
      </c>
      <c r="AL672" s="25">
        <v>0</v>
      </c>
      <c r="AM672" s="25">
        <v>0</v>
      </c>
      <c r="AN672" s="25">
        <v>0</v>
      </c>
      <c r="AO672" s="25">
        <v>0</v>
      </c>
      <c r="AP672" s="25">
        <v>0</v>
      </c>
      <c r="AQ672" s="25">
        <v>0</v>
      </c>
      <c r="AR672" s="25">
        <v>0</v>
      </c>
      <c r="AS672" s="25">
        <v>0</v>
      </c>
      <c r="AT672" s="25">
        <v>0</v>
      </c>
      <c r="AU672" s="25">
        <v>0</v>
      </c>
      <c r="AV672" s="25">
        <v>0</v>
      </c>
      <c r="AW672" s="25">
        <v>0</v>
      </c>
      <c r="AX672" s="25">
        <v>0</v>
      </c>
      <c r="AY672" s="25">
        <v>0</v>
      </c>
      <c r="AZ672" s="25">
        <v>0</v>
      </c>
      <c r="BA672" s="25">
        <v>0</v>
      </c>
      <c r="BB672" s="25">
        <v>0</v>
      </c>
      <c r="BC672" s="25">
        <v>0</v>
      </c>
      <c r="BD672" s="25">
        <v>0</v>
      </c>
      <c r="BE672" s="25">
        <v>0</v>
      </c>
      <c r="BF672" s="25">
        <v>0</v>
      </c>
      <c r="BG672" s="25">
        <v>0</v>
      </c>
      <c r="BH672" s="52">
        <v>0</v>
      </c>
      <c r="BI672" s="25">
        <v>0</v>
      </c>
      <c r="BJ672" s="52">
        <v>0</v>
      </c>
      <c r="BK672" s="25">
        <v>0</v>
      </c>
      <c r="BL672" s="52">
        <v>0</v>
      </c>
      <c r="BM672" s="25">
        <v>0</v>
      </c>
      <c r="BN672" s="25">
        <v>0</v>
      </c>
      <c r="BO672" s="25">
        <v>0</v>
      </c>
      <c r="BP672" s="25">
        <v>0</v>
      </c>
      <c r="BQ672" s="25">
        <v>0</v>
      </c>
      <c r="BR672" s="25">
        <v>0</v>
      </c>
      <c r="BS672" s="25">
        <v>0</v>
      </c>
      <c r="BT672" s="25">
        <v>0</v>
      </c>
      <c r="BU672" s="25">
        <v>0</v>
      </c>
      <c r="BV672" s="25">
        <v>0</v>
      </c>
      <c r="BW672" s="25">
        <v>0</v>
      </c>
      <c r="BX672" s="25">
        <v>0</v>
      </c>
      <c r="BY672" s="25">
        <v>0</v>
      </c>
      <c r="BZ672" s="25">
        <v>0</v>
      </c>
      <c r="CA672" s="25">
        <v>0</v>
      </c>
      <c r="CB672" s="25">
        <v>0</v>
      </c>
      <c r="CC672" s="53">
        <v>0</v>
      </c>
      <c r="CD672" s="25">
        <v>0</v>
      </c>
      <c r="CE672" s="25">
        <v>0</v>
      </c>
      <c r="CF672" s="25">
        <v>0</v>
      </c>
      <c r="CG672" s="25">
        <v>0</v>
      </c>
      <c r="CH672" s="25">
        <v>0</v>
      </c>
      <c r="CI672" s="25">
        <v>0</v>
      </c>
      <c r="CJ672" s="25">
        <v>0</v>
      </c>
      <c r="CK672" s="25">
        <v>0</v>
      </c>
      <c r="CL672" s="25">
        <v>0</v>
      </c>
      <c r="CM672" s="25">
        <v>0</v>
      </c>
      <c r="CN672" s="25">
        <v>0</v>
      </c>
      <c r="CO672" s="25">
        <v>0</v>
      </c>
      <c r="CP672" s="25">
        <v>1</v>
      </c>
      <c r="CQ672" s="25">
        <v>0</v>
      </c>
      <c r="CR672" s="25">
        <v>0</v>
      </c>
      <c r="CS672" s="25">
        <v>0</v>
      </c>
      <c r="CT672" s="25">
        <v>0</v>
      </c>
      <c r="CU672" s="25">
        <v>0</v>
      </c>
      <c r="CV672" s="25">
        <v>0</v>
      </c>
      <c r="CW672" s="54">
        <v>0</v>
      </c>
      <c r="CX672" s="25">
        <f t="shared" si="25"/>
        <v>1</v>
      </c>
      <c r="CY672" s="25">
        <v>0</v>
      </c>
      <c r="CZ672" s="25">
        <v>1</v>
      </c>
      <c r="DA672" s="25">
        <v>0</v>
      </c>
      <c r="DB672" s="25">
        <v>0</v>
      </c>
      <c r="DC672" s="25" t="s">
        <v>458</v>
      </c>
      <c r="DD672" s="25" t="s">
        <v>306</v>
      </c>
      <c r="DE672" s="25" t="s">
        <v>474</v>
      </c>
      <c r="DF672" s="25">
        <v>1</v>
      </c>
      <c r="DG672" s="25"/>
      <c r="DH672" s="25"/>
      <c r="DI672" s="25"/>
      <c r="DJ672" s="25"/>
      <c r="DK672" s="25"/>
      <c r="DL672" s="25">
        <v>0</v>
      </c>
      <c r="DM672" s="25"/>
      <c r="DN672" s="25">
        <v>1</v>
      </c>
      <c r="DO672" s="25">
        <v>1929</v>
      </c>
      <c r="DP672" s="25" t="s">
        <v>3761</v>
      </c>
      <c r="DQ672" s="56" t="s">
        <v>3759</v>
      </c>
      <c r="DR672" s="25" t="s">
        <v>580</v>
      </c>
      <c r="DS672" s="25" t="s">
        <v>3761</v>
      </c>
    </row>
    <row r="673" spans="1:196" s="38" customFormat="1" ht="15.75" customHeight="1" x14ac:dyDescent="0.3">
      <c r="A673" s="58" t="s">
        <v>32</v>
      </c>
      <c r="B673" s="25" t="s">
        <v>3758</v>
      </c>
      <c r="C673" s="56" t="s">
        <v>3762</v>
      </c>
      <c r="D673" s="25"/>
      <c r="E673" s="25"/>
      <c r="F673" s="25" t="s">
        <v>91</v>
      </c>
      <c r="G673" s="25"/>
      <c r="H673" s="25" t="s">
        <v>454</v>
      </c>
      <c r="I673" s="25" t="s">
        <v>56</v>
      </c>
      <c r="J673" s="25" t="s">
        <v>217</v>
      </c>
      <c r="K673" s="25" t="s">
        <v>471</v>
      </c>
      <c r="L673" s="25"/>
      <c r="M673" s="25" t="s">
        <v>272</v>
      </c>
      <c r="N673" s="25"/>
      <c r="O673" s="25" t="s">
        <v>299</v>
      </c>
      <c r="P673" s="25" t="s">
        <v>3763</v>
      </c>
      <c r="Q673" s="54" t="s">
        <v>457</v>
      </c>
      <c r="R673" s="25">
        <v>0</v>
      </c>
      <c r="S673" s="25">
        <v>0</v>
      </c>
      <c r="T673" s="25">
        <v>0</v>
      </c>
      <c r="U673" s="25">
        <v>0</v>
      </c>
      <c r="V673" s="25">
        <v>0</v>
      </c>
      <c r="W673" s="25">
        <v>0</v>
      </c>
      <c r="X673" s="25">
        <v>0</v>
      </c>
      <c r="Y673" s="25">
        <v>0</v>
      </c>
      <c r="Z673" s="25"/>
      <c r="AA673" s="25">
        <v>0</v>
      </c>
      <c r="AB673" s="25">
        <v>0</v>
      </c>
      <c r="AC673" s="25">
        <v>0</v>
      </c>
      <c r="AD673" s="25">
        <v>0</v>
      </c>
      <c r="AE673" s="25">
        <v>0</v>
      </c>
      <c r="AF673" s="25">
        <v>0</v>
      </c>
      <c r="AG673" s="25">
        <v>0</v>
      </c>
      <c r="AH673" s="25">
        <v>0</v>
      </c>
      <c r="AI673" s="25">
        <v>0</v>
      </c>
      <c r="AJ673" s="25">
        <v>0</v>
      </c>
      <c r="AK673" s="25">
        <v>0</v>
      </c>
      <c r="AL673" s="25">
        <v>0</v>
      </c>
      <c r="AM673" s="25">
        <v>0</v>
      </c>
      <c r="AN673" s="25">
        <v>0</v>
      </c>
      <c r="AO673" s="25">
        <v>0</v>
      </c>
      <c r="AP673" s="25">
        <v>0</v>
      </c>
      <c r="AQ673" s="25">
        <v>0</v>
      </c>
      <c r="AR673" s="25">
        <v>0</v>
      </c>
      <c r="AS673" s="25">
        <v>0</v>
      </c>
      <c r="AT673" s="25">
        <v>0</v>
      </c>
      <c r="AU673" s="25">
        <v>0</v>
      </c>
      <c r="AV673" s="25">
        <v>0</v>
      </c>
      <c r="AW673" s="25">
        <v>0</v>
      </c>
      <c r="AX673" s="25">
        <v>0</v>
      </c>
      <c r="AY673" s="25">
        <v>0</v>
      </c>
      <c r="AZ673" s="25">
        <v>0</v>
      </c>
      <c r="BA673" s="25">
        <v>0</v>
      </c>
      <c r="BB673" s="25">
        <v>0</v>
      </c>
      <c r="BC673" s="25">
        <v>0</v>
      </c>
      <c r="BD673" s="25">
        <v>0</v>
      </c>
      <c r="BE673" s="25">
        <v>0</v>
      </c>
      <c r="BF673" s="25">
        <v>0</v>
      </c>
      <c r="BG673" s="25">
        <v>0</v>
      </c>
      <c r="BH673" s="52">
        <v>0</v>
      </c>
      <c r="BI673" s="25">
        <v>0</v>
      </c>
      <c r="BJ673" s="52">
        <v>0</v>
      </c>
      <c r="BK673" s="25">
        <v>0</v>
      </c>
      <c r="BL673" s="52">
        <v>0</v>
      </c>
      <c r="BM673" s="25">
        <v>0</v>
      </c>
      <c r="BN673" s="25">
        <v>0</v>
      </c>
      <c r="BO673" s="25">
        <v>0</v>
      </c>
      <c r="BP673" s="25">
        <v>0</v>
      </c>
      <c r="BQ673" s="25">
        <v>0</v>
      </c>
      <c r="BR673" s="25">
        <v>0</v>
      </c>
      <c r="BS673" s="25">
        <v>0</v>
      </c>
      <c r="BT673" s="25">
        <v>0</v>
      </c>
      <c r="BU673" s="25">
        <v>0</v>
      </c>
      <c r="BV673" s="25">
        <v>0</v>
      </c>
      <c r="BW673" s="25">
        <v>0</v>
      </c>
      <c r="BX673" s="25">
        <v>0</v>
      </c>
      <c r="BY673" s="25">
        <v>0</v>
      </c>
      <c r="BZ673" s="25">
        <v>0</v>
      </c>
      <c r="CA673" s="25">
        <v>0</v>
      </c>
      <c r="CB673" s="25">
        <v>0</v>
      </c>
      <c r="CC673" s="53">
        <v>0</v>
      </c>
      <c r="CD673" s="25">
        <v>0</v>
      </c>
      <c r="CE673" s="25">
        <v>0</v>
      </c>
      <c r="CF673" s="25">
        <v>0</v>
      </c>
      <c r="CG673" s="25">
        <v>0</v>
      </c>
      <c r="CH673" s="25">
        <v>0</v>
      </c>
      <c r="CI673" s="25">
        <v>0</v>
      </c>
      <c r="CJ673" s="25">
        <v>0</v>
      </c>
      <c r="CK673" s="25">
        <v>0</v>
      </c>
      <c r="CL673" s="25">
        <v>0</v>
      </c>
      <c r="CM673" s="25">
        <v>0</v>
      </c>
      <c r="CN673" s="25">
        <v>0</v>
      </c>
      <c r="CO673" s="25">
        <v>0</v>
      </c>
      <c r="CP673" s="25">
        <v>1</v>
      </c>
      <c r="CQ673" s="25">
        <v>0</v>
      </c>
      <c r="CR673" s="25">
        <v>0</v>
      </c>
      <c r="CS673" s="25">
        <v>0</v>
      </c>
      <c r="CT673" s="25">
        <v>0</v>
      </c>
      <c r="CU673" s="25">
        <v>0</v>
      </c>
      <c r="CV673" s="25">
        <v>0</v>
      </c>
      <c r="CW673" s="54">
        <v>0</v>
      </c>
      <c r="CX673" s="25">
        <f t="shared" si="25"/>
        <v>1</v>
      </c>
      <c r="CY673" s="25">
        <v>0</v>
      </c>
      <c r="CZ673" s="25">
        <v>1</v>
      </c>
      <c r="DA673" s="25">
        <v>0</v>
      </c>
      <c r="DB673" s="25">
        <v>0</v>
      </c>
      <c r="DC673" s="25" t="s">
        <v>458</v>
      </c>
      <c r="DD673" s="25" t="s">
        <v>306</v>
      </c>
      <c r="DE673" s="25"/>
      <c r="DF673" s="25"/>
      <c r="DG673" s="25"/>
      <c r="DH673" s="25"/>
      <c r="DI673" s="25"/>
      <c r="DJ673" s="25"/>
      <c r="DK673" s="25"/>
      <c r="DL673" s="25">
        <v>0</v>
      </c>
      <c r="DM673" s="25"/>
      <c r="DN673" s="25">
        <v>1</v>
      </c>
      <c r="DO673" s="25">
        <v>1896</v>
      </c>
      <c r="DP673" s="25" t="s">
        <v>3764</v>
      </c>
      <c r="DQ673" s="56" t="s">
        <v>3762</v>
      </c>
      <c r="DR673" s="25" t="s">
        <v>580</v>
      </c>
      <c r="DS673" s="25" t="s">
        <v>3764</v>
      </c>
    </row>
    <row r="674" spans="1:196" s="38" customFormat="1" ht="15.75" customHeight="1" x14ac:dyDescent="0.3">
      <c r="A674" s="58" t="s">
        <v>32</v>
      </c>
      <c r="B674" s="25" t="s">
        <v>3758</v>
      </c>
      <c r="C674" s="56" t="s">
        <v>3765</v>
      </c>
      <c r="D674" s="25"/>
      <c r="E674" s="25"/>
      <c r="F674" s="25" t="s">
        <v>91</v>
      </c>
      <c r="G674" s="25" t="s">
        <v>479</v>
      </c>
      <c r="H674" s="25" t="s">
        <v>454</v>
      </c>
      <c r="I674" s="25" t="s">
        <v>56</v>
      </c>
      <c r="J674" s="25" t="s">
        <v>173</v>
      </c>
      <c r="K674" s="25" t="s">
        <v>471</v>
      </c>
      <c r="L674" s="25"/>
      <c r="M674" s="25" t="s">
        <v>272</v>
      </c>
      <c r="N674" s="25"/>
      <c r="O674" s="25" t="s">
        <v>299</v>
      </c>
      <c r="P674" s="25" t="s">
        <v>3766</v>
      </c>
      <c r="Q674" s="54" t="s">
        <v>457</v>
      </c>
      <c r="R674" s="25">
        <v>0</v>
      </c>
      <c r="S674" s="25">
        <v>0</v>
      </c>
      <c r="T674" s="25">
        <v>0</v>
      </c>
      <c r="U674" s="25">
        <v>0</v>
      </c>
      <c r="V674" s="25">
        <v>0</v>
      </c>
      <c r="W674" s="25">
        <v>0</v>
      </c>
      <c r="X674" s="25">
        <v>0</v>
      </c>
      <c r="Y674" s="25">
        <v>0</v>
      </c>
      <c r="Z674" s="25"/>
      <c r="AA674" s="25">
        <v>0</v>
      </c>
      <c r="AB674" s="25">
        <v>0</v>
      </c>
      <c r="AC674" s="25">
        <v>0</v>
      </c>
      <c r="AD674" s="25">
        <v>0</v>
      </c>
      <c r="AE674" s="25">
        <v>0</v>
      </c>
      <c r="AF674" s="25">
        <v>0</v>
      </c>
      <c r="AG674" s="25">
        <v>0</v>
      </c>
      <c r="AH674" s="25">
        <v>0</v>
      </c>
      <c r="AI674" s="25">
        <v>0</v>
      </c>
      <c r="AJ674" s="25">
        <v>0</v>
      </c>
      <c r="AK674" s="25">
        <v>0</v>
      </c>
      <c r="AL674" s="25">
        <v>0</v>
      </c>
      <c r="AM674" s="25">
        <v>0</v>
      </c>
      <c r="AN674" s="25">
        <v>0</v>
      </c>
      <c r="AO674" s="25">
        <v>0</v>
      </c>
      <c r="AP674" s="25">
        <v>0</v>
      </c>
      <c r="AQ674" s="25">
        <v>0</v>
      </c>
      <c r="AR674" s="25">
        <v>0</v>
      </c>
      <c r="AS674" s="25">
        <v>0</v>
      </c>
      <c r="AT674" s="25">
        <v>0</v>
      </c>
      <c r="AU674" s="25">
        <v>0</v>
      </c>
      <c r="AV674" s="25">
        <v>0</v>
      </c>
      <c r="AW674" s="25">
        <v>0</v>
      </c>
      <c r="AX674" s="25">
        <v>0</v>
      </c>
      <c r="AY674" s="25">
        <v>0</v>
      </c>
      <c r="AZ674" s="25">
        <v>0</v>
      </c>
      <c r="BA674" s="25">
        <v>0</v>
      </c>
      <c r="BB674" s="25">
        <v>0</v>
      </c>
      <c r="BC674" s="25">
        <v>0</v>
      </c>
      <c r="BD674" s="25">
        <v>0</v>
      </c>
      <c r="BE674" s="25">
        <v>0</v>
      </c>
      <c r="BF674" s="25">
        <v>0</v>
      </c>
      <c r="BG674" s="25">
        <v>0</v>
      </c>
      <c r="BH674" s="52">
        <v>0</v>
      </c>
      <c r="BI674" s="25">
        <v>0</v>
      </c>
      <c r="BJ674" s="52">
        <v>0</v>
      </c>
      <c r="BK674" s="25">
        <v>0</v>
      </c>
      <c r="BL674" s="52">
        <v>0</v>
      </c>
      <c r="BM674" s="25">
        <v>0</v>
      </c>
      <c r="BN674" s="25">
        <v>0</v>
      </c>
      <c r="BO674" s="25">
        <v>0</v>
      </c>
      <c r="BP674" s="25">
        <v>0</v>
      </c>
      <c r="BQ674" s="25">
        <v>0</v>
      </c>
      <c r="BR674" s="25">
        <v>0</v>
      </c>
      <c r="BS674" s="25">
        <v>0</v>
      </c>
      <c r="BT674" s="25">
        <v>0</v>
      </c>
      <c r="BU674" s="25">
        <v>0</v>
      </c>
      <c r="BV674" s="25">
        <v>0</v>
      </c>
      <c r="BW674" s="25">
        <v>0</v>
      </c>
      <c r="BX674" s="25">
        <v>0</v>
      </c>
      <c r="BY674" s="25">
        <v>0</v>
      </c>
      <c r="BZ674" s="25">
        <v>0</v>
      </c>
      <c r="CA674" s="25">
        <v>0</v>
      </c>
      <c r="CB674" s="25">
        <v>0</v>
      </c>
      <c r="CC674" s="53">
        <v>0</v>
      </c>
      <c r="CD674" s="25">
        <v>0</v>
      </c>
      <c r="CE674" s="25">
        <v>0</v>
      </c>
      <c r="CF674" s="25">
        <v>0</v>
      </c>
      <c r="CG674" s="25">
        <v>0</v>
      </c>
      <c r="CH674" s="25">
        <v>0</v>
      </c>
      <c r="CI674" s="25">
        <v>0</v>
      </c>
      <c r="CJ674" s="25">
        <v>0</v>
      </c>
      <c r="CK674" s="25">
        <v>0</v>
      </c>
      <c r="CL674" s="25">
        <v>0</v>
      </c>
      <c r="CM674" s="25">
        <v>0</v>
      </c>
      <c r="CN674" s="25">
        <v>0</v>
      </c>
      <c r="CO674" s="25">
        <v>0</v>
      </c>
      <c r="CP674" s="25">
        <v>1</v>
      </c>
      <c r="CQ674" s="25">
        <v>0</v>
      </c>
      <c r="CR674" s="25">
        <v>0</v>
      </c>
      <c r="CS674" s="25">
        <v>0</v>
      </c>
      <c r="CT674" s="25">
        <v>0</v>
      </c>
      <c r="CU674" s="25">
        <v>0</v>
      </c>
      <c r="CV674" s="25">
        <v>0</v>
      </c>
      <c r="CW674" s="54">
        <v>0</v>
      </c>
      <c r="CX674" s="25">
        <f t="shared" si="25"/>
        <v>1</v>
      </c>
      <c r="CY674" s="25">
        <v>0</v>
      </c>
      <c r="CZ674" s="25">
        <v>1</v>
      </c>
      <c r="DA674" s="25">
        <v>0</v>
      </c>
      <c r="DB674" s="25">
        <v>0</v>
      </c>
      <c r="DC674" s="25" t="s">
        <v>458</v>
      </c>
      <c r="DD674" s="25" t="s">
        <v>306</v>
      </c>
      <c r="DE674" s="25"/>
      <c r="DF674" s="25"/>
      <c r="DG674" s="25"/>
      <c r="DH674" s="25"/>
      <c r="DI674" s="25"/>
      <c r="DJ674" s="25"/>
      <c r="DK674" s="25"/>
      <c r="DL674" s="25">
        <v>0</v>
      </c>
      <c r="DM674" s="25"/>
      <c r="DN674" s="25">
        <v>1</v>
      </c>
      <c r="DO674" s="25">
        <v>1991</v>
      </c>
      <c r="DP674" s="25" t="s">
        <v>3767</v>
      </c>
      <c r="DQ674" s="56" t="s">
        <v>3765</v>
      </c>
      <c r="DR674" s="25" t="s">
        <v>580</v>
      </c>
      <c r="DS674" s="25" t="s">
        <v>3767</v>
      </c>
    </row>
    <row r="675" spans="1:196" s="40" customFormat="1" ht="15.75" customHeight="1" x14ac:dyDescent="0.3">
      <c r="A675" s="58" t="s">
        <v>12</v>
      </c>
      <c r="B675" s="58" t="s">
        <v>3768</v>
      </c>
      <c r="C675" s="56" t="s">
        <v>3769</v>
      </c>
      <c r="D675" s="25"/>
      <c r="E675" s="25"/>
      <c r="F675" s="25" t="s">
        <v>91</v>
      </c>
      <c r="G675" s="25"/>
      <c r="H675" s="25" t="s">
        <v>454</v>
      </c>
      <c r="I675" s="25" t="s">
        <v>109</v>
      </c>
      <c r="J675" s="25" t="s">
        <v>217</v>
      </c>
      <c r="K675" s="25" t="s">
        <v>471</v>
      </c>
      <c r="L675" s="25"/>
      <c r="M675" s="25" t="s">
        <v>272</v>
      </c>
      <c r="N675" s="25"/>
      <c r="O675" s="25" t="s">
        <v>299</v>
      </c>
      <c r="P675" s="25" t="s">
        <v>3770</v>
      </c>
      <c r="Q675" s="54" t="s">
        <v>3771</v>
      </c>
      <c r="R675" s="25">
        <v>0</v>
      </c>
      <c r="S675" s="25">
        <v>0</v>
      </c>
      <c r="T675" s="25">
        <v>0</v>
      </c>
      <c r="U675" s="25">
        <v>0</v>
      </c>
      <c r="V675" s="25">
        <v>0</v>
      </c>
      <c r="W675" s="25">
        <v>0</v>
      </c>
      <c r="X675" s="25">
        <v>0</v>
      </c>
      <c r="Y675" s="25">
        <v>0</v>
      </c>
      <c r="Z675" s="25"/>
      <c r="AA675" s="25">
        <v>1</v>
      </c>
      <c r="AB675" s="25">
        <v>0</v>
      </c>
      <c r="AC675" s="25">
        <v>0</v>
      </c>
      <c r="AD675" s="25">
        <v>0</v>
      </c>
      <c r="AE675" s="25">
        <v>0</v>
      </c>
      <c r="AF675" s="25">
        <v>0</v>
      </c>
      <c r="AG675" s="25">
        <v>0</v>
      </c>
      <c r="AH675" s="25">
        <v>0</v>
      </c>
      <c r="AI675" s="25">
        <v>0</v>
      </c>
      <c r="AJ675" s="25">
        <v>0</v>
      </c>
      <c r="AK675" s="25">
        <v>0</v>
      </c>
      <c r="AL675" s="25">
        <v>0</v>
      </c>
      <c r="AM675" s="25">
        <v>0</v>
      </c>
      <c r="AN675" s="25">
        <v>0</v>
      </c>
      <c r="AO675" s="25">
        <v>0</v>
      </c>
      <c r="AP675" s="25">
        <v>0</v>
      </c>
      <c r="AQ675" s="25">
        <v>0</v>
      </c>
      <c r="AR675" s="25">
        <v>0</v>
      </c>
      <c r="AS675" s="25">
        <v>0</v>
      </c>
      <c r="AT675" s="25">
        <v>0</v>
      </c>
      <c r="AU675" s="25">
        <v>0</v>
      </c>
      <c r="AV675" s="25">
        <v>0</v>
      </c>
      <c r="AW675" s="25">
        <v>0</v>
      </c>
      <c r="AX675" s="25">
        <v>0</v>
      </c>
      <c r="AY675" s="25">
        <v>0</v>
      </c>
      <c r="AZ675" s="25">
        <v>0</v>
      </c>
      <c r="BA675" s="25">
        <v>0</v>
      </c>
      <c r="BB675" s="25">
        <v>0</v>
      </c>
      <c r="BC675" s="25">
        <v>0</v>
      </c>
      <c r="BD675" s="25">
        <v>0</v>
      </c>
      <c r="BE675" s="25">
        <v>0</v>
      </c>
      <c r="BF675" s="25">
        <v>0</v>
      </c>
      <c r="BG675" s="25">
        <v>0</v>
      </c>
      <c r="BH675" s="52">
        <v>0</v>
      </c>
      <c r="BI675" s="25">
        <v>0</v>
      </c>
      <c r="BJ675" s="52">
        <v>0</v>
      </c>
      <c r="BK675" s="25">
        <v>0</v>
      </c>
      <c r="BL675" s="52">
        <v>0</v>
      </c>
      <c r="BM675" s="25">
        <v>0</v>
      </c>
      <c r="BN675" s="25">
        <v>0</v>
      </c>
      <c r="BO675" s="25">
        <v>0</v>
      </c>
      <c r="BP675" s="25">
        <v>0</v>
      </c>
      <c r="BQ675" s="25">
        <v>0</v>
      </c>
      <c r="BR675" s="25">
        <v>0</v>
      </c>
      <c r="BS675" s="25">
        <v>0</v>
      </c>
      <c r="BT675" s="25">
        <v>0</v>
      </c>
      <c r="BU675" s="25">
        <v>0</v>
      </c>
      <c r="BV675" s="25">
        <v>0</v>
      </c>
      <c r="BW675" s="25">
        <v>0</v>
      </c>
      <c r="BX675" s="25">
        <v>0</v>
      </c>
      <c r="BY675" s="25">
        <v>0</v>
      </c>
      <c r="BZ675" s="25">
        <v>0</v>
      </c>
      <c r="CA675" s="25">
        <v>0</v>
      </c>
      <c r="CB675" s="25">
        <v>0</v>
      </c>
      <c r="CC675" s="53">
        <v>0</v>
      </c>
      <c r="CD675" s="25">
        <v>0</v>
      </c>
      <c r="CE675" s="25">
        <v>0</v>
      </c>
      <c r="CF675" s="25">
        <v>0</v>
      </c>
      <c r="CG675" s="25">
        <v>0</v>
      </c>
      <c r="CH675" s="25">
        <v>0</v>
      </c>
      <c r="CI675" s="25">
        <v>0</v>
      </c>
      <c r="CJ675" s="25">
        <v>0</v>
      </c>
      <c r="CK675" s="25">
        <v>0</v>
      </c>
      <c r="CL675" s="25">
        <v>0</v>
      </c>
      <c r="CM675" s="25">
        <v>0</v>
      </c>
      <c r="CN675" s="25">
        <v>0</v>
      </c>
      <c r="CO675" s="25">
        <v>0</v>
      </c>
      <c r="CP675" s="25">
        <v>0</v>
      </c>
      <c r="CQ675" s="25">
        <v>0</v>
      </c>
      <c r="CR675" s="25">
        <v>0</v>
      </c>
      <c r="CS675" s="25">
        <v>0</v>
      </c>
      <c r="CT675" s="25">
        <v>0</v>
      </c>
      <c r="CU675" s="25">
        <v>0</v>
      </c>
      <c r="CV675" s="25">
        <v>0</v>
      </c>
      <c r="CW675" s="54">
        <v>0</v>
      </c>
      <c r="CX675" s="25">
        <f t="shared" si="25"/>
        <v>1</v>
      </c>
      <c r="CY675" s="25">
        <v>0</v>
      </c>
      <c r="CZ675" s="25">
        <v>0</v>
      </c>
      <c r="DA675" s="25">
        <v>1</v>
      </c>
      <c r="DB675" s="25">
        <v>0</v>
      </c>
      <c r="DC675" s="25" t="s">
        <v>924</v>
      </c>
      <c r="DD675" s="25" t="s">
        <v>304</v>
      </c>
      <c r="DE675" s="25" t="s">
        <v>529</v>
      </c>
      <c r="DF675" s="25">
        <v>1</v>
      </c>
      <c r="DG675" s="162" t="s">
        <v>935</v>
      </c>
      <c r="DH675" s="25" t="s">
        <v>530</v>
      </c>
      <c r="DI675" s="25"/>
      <c r="DJ675" s="25"/>
      <c r="DK675" s="25"/>
      <c r="DL675" s="25">
        <v>1</v>
      </c>
      <c r="DM675" s="25" t="s">
        <v>2809</v>
      </c>
      <c r="DN675" s="25">
        <v>1</v>
      </c>
      <c r="DO675" s="25">
        <v>2007</v>
      </c>
      <c r="DP675" s="25" t="s">
        <v>3772</v>
      </c>
      <c r="DQ675" s="56" t="s">
        <v>3769</v>
      </c>
      <c r="DR675" s="25" t="s">
        <v>580</v>
      </c>
      <c r="DS675" s="25" t="s">
        <v>3772</v>
      </c>
      <c r="DT675" s="38"/>
      <c r="DU675" s="38"/>
      <c r="DV675" s="38"/>
      <c r="DW675" s="38"/>
      <c r="DX675" s="38"/>
      <c r="DY675" s="38"/>
      <c r="DZ675" s="38"/>
      <c r="EA675" s="38"/>
      <c r="EB675" s="38"/>
      <c r="EC675" s="38"/>
      <c r="ED675" s="38"/>
      <c r="EE675" s="38"/>
      <c r="EF675" s="38"/>
      <c r="EG675" s="38"/>
      <c r="EH675" s="38"/>
      <c r="EI675" s="38"/>
      <c r="EJ675" s="38"/>
      <c r="EK675" s="38"/>
      <c r="EL675" s="38"/>
      <c r="EM675" s="38"/>
      <c r="EN675" s="38"/>
      <c r="EO675" s="38"/>
      <c r="EP675" s="38"/>
      <c r="EQ675" s="38"/>
      <c r="ER675" s="38"/>
      <c r="ES675" s="38"/>
      <c r="ET675" s="38"/>
      <c r="EU675" s="38"/>
      <c r="EV675" s="38"/>
      <c r="EW675" s="38"/>
      <c r="EX675" s="38"/>
      <c r="EY675" s="38"/>
      <c r="EZ675" s="38"/>
      <c r="FA675" s="38"/>
      <c r="FB675" s="38"/>
      <c r="FC675" s="38"/>
      <c r="FD675" s="38"/>
      <c r="FE675" s="38"/>
      <c r="FF675" s="38"/>
      <c r="FG675" s="38"/>
      <c r="FH675" s="38"/>
      <c r="FI675" s="38"/>
      <c r="FJ675" s="38"/>
      <c r="FK675" s="38"/>
      <c r="FL675" s="38"/>
      <c r="FM675" s="38"/>
      <c r="FN675" s="38"/>
      <c r="FO675" s="38"/>
      <c r="FP675" s="38"/>
      <c r="FQ675" s="38"/>
      <c r="FR675" s="38"/>
      <c r="FS675" s="38"/>
      <c r="FT675" s="38"/>
      <c r="FU675" s="38"/>
      <c r="FV675" s="38"/>
      <c r="FW675" s="38"/>
      <c r="FX675" s="38"/>
      <c r="FY675" s="38"/>
      <c r="FZ675" s="38"/>
      <c r="GA675" s="38"/>
      <c r="GB675" s="38"/>
      <c r="GC675" s="38"/>
      <c r="GD675" s="38"/>
      <c r="GE675" s="38"/>
      <c r="GF675" s="38"/>
      <c r="GG675" s="38"/>
      <c r="GH675" s="38"/>
      <c r="GI675" s="38"/>
      <c r="GJ675" s="38"/>
      <c r="GK675" s="38"/>
      <c r="GL675" s="38"/>
      <c r="GM675" s="38"/>
      <c r="GN675" s="38"/>
    </row>
    <row r="676" spans="1:196" s="38" customFormat="1" ht="15.75" customHeight="1" x14ac:dyDescent="0.3">
      <c r="A676" s="58" t="s">
        <v>12</v>
      </c>
      <c r="B676" s="58" t="s">
        <v>3773</v>
      </c>
      <c r="C676" s="56" t="s">
        <v>3774</v>
      </c>
      <c r="D676" s="25"/>
      <c r="E676" s="25"/>
      <c r="F676" s="25" t="s">
        <v>91</v>
      </c>
      <c r="G676" s="25" t="s">
        <v>95</v>
      </c>
      <c r="H676" s="25" t="s">
        <v>454</v>
      </c>
      <c r="I676" s="25" t="s">
        <v>109</v>
      </c>
      <c r="J676" s="25" t="s">
        <v>217</v>
      </c>
      <c r="K676" s="25" t="s">
        <v>471</v>
      </c>
      <c r="L676" s="25"/>
      <c r="M676" s="25" t="s">
        <v>273</v>
      </c>
      <c r="N676" s="25"/>
      <c r="O676" s="25" t="s">
        <v>299</v>
      </c>
      <c r="P676" s="25" t="s">
        <v>3775</v>
      </c>
      <c r="Q676" s="54" t="s">
        <v>3776</v>
      </c>
      <c r="R676" s="25">
        <v>0</v>
      </c>
      <c r="S676" s="25">
        <v>0</v>
      </c>
      <c r="T676" s="25">
        <v>0</v>
      </c>
      <c r="U676" s="25">
        <v>0</v>
      </c>
      <c r="V676" s="25">
        <v>0</v>
      </c>
      <c r="W676" s="25">
        <v>0</v>
      </c>
      <c r="X676" s="25">
        <v>0</v>
      </c>
      <c r="Y676" s="25">
        <v>0</v>
      </c>
      <c r="Z676" s="25"/>
      <c r="AA676" s="25">
        <v>1</v>
      </c>
      <c r="AB676" s="25">
        <v>0</v>
      </c>
      <c r="AC676" s="25">
        <v>0</v>
      </c>
      <c r="AD676" s="25">
        <v>0</v>
      </c>
      <c r="AE676" s="25">
        <v>0</v>
      </c>
      <c r="AF676" s="25">
        <v>0</v>
      </c>
      <c r="AG676" s="25">
        <v>0</v>
      </c>
      <c r="AH676" s="25">
        <v>0</v>
      </c>
      <c r="AI676" s="25">
        <v>0</v>
      </c>
      <c r="AJ676" s="25">
        <v>0</v>
      </c>
      <c r="AK676" s="25">
        <v>0</v>
      </c>
      <c r="AL676" s="25">
        <v>0</v>
      </c>
      <c r="AM676" s="25">
        <v>0</v>
      </c>
      <c r="AN676" s="25">
        <v>0</v>
      </c>
      <c r="AO676" s="25">
        <v>0</v>
      </c>
      <c r="AP676" s="25">
        <v>0</v>
      </c>
      <c r="AQ676" s="25">
        <v>0</v>
      </c>
      <c r="AR676" s="25">
        <v>0</v>
      </c>
      <c r="AS676" s="25">
        <v>0</v>
      </c>
      <c r="AT676" s="25">
        <v>0</v>
      </c>
      <c r="AU676" s="25">
        <v>0</v>
      </c>
      <c r="AV676" s="25">
        <v>0</v>
      </c>
      <c r="AW676" s="25">
        <v>0</v>
      </c>
      <c r="AX676" s="25">
        <v>0</v>
      </c>
      <c r="AY676" s="25">
        <v>0</v>
      </c>
      <c r="AZ676" s="25">
        <v>0</v>
      </c>
      <c r="BA676" s="25">
        <v>0</v>
      </c>
      <c r="BB676" s="25">
        <v>0</v>
      </c>
      <c r="BC676" s="25">
        <v>0</v>
      </c>
      <c r="BD676" s="25">
        <v>0</v>
      </c>
      <c r="BE676" s="25">
        <v>0</v>
      </c>
      <c r="BF676" s="25">
        <v>0</v>
      </c>
      <c r="BG676" s="25">
        <v>0</v>
      </c>
      <c r="BH676" s="52">
        <v>0</v>
      </c>
      <c r="BI676" s="25">
        <v>0</v>
      </c>
      <c r="BJ676" s="52">
        <v>0</v>
      </c>
      <c r="BK676" s="25">
        <v>0</v>
      </c>
      <c r="BL676" s="52">
        <v>0</v>
      </c>
      <c r="BM676" s="25">
        <v>0</v>
      </c>
      <c r="BN676" s="25">
        <v>0</v>
      </c>
      <c r="BO676" s="25">
        <v>0</v>
      </c>
      <c r="BP676" s="25">
        <v>0</v>
      </c>
      <c r="BQ676" s="25">
        <v>0</v>
      </c>
      <c r="BR676" s="25">
        <v>0</v>
      </c>
      <c r="BS676" s="25">
        <v>0</v>
      </c>
      <c r="BT676" s="25">
        <v>0</v>
      </c>
      <c r="BU676" s="25">
        <v>0</v>
      </c>
      <c r="BV676" s="25">
        <v>0</v>
      </c>
      <c r="BW676" s="25">
        <v>0</v>
      </c>
      <c r="BX676" s="25">
        <v>0</v>
      </c>
      <c r="BY676" s="25">
        <v>0</v>
      </c>
      <c r="BZ676" s="25">
        <v>0</v>
      </c>
      <c r="CA676" s="25">
        <v>0</v>
      </c>
      <c r="CB676" s="25">
        <v>0</v>
      </c>
      <c r="CC676" s="53">
        <v>0</v>
      </c>
      <c r="CD676" s="25">
        <v>0</v>
      </c>
      <c r="CE676" s="25">
        <v>0</v>
      </c>
      <c r="CF676" s="25">
        <v>0</v>
      </c>
      <c r="CG676" s="25">
        <v>0</v>
      </c>
      <c r="CH676" s="25">
        <v>0</v>
      </c>
      <c r="CI676" s="25">
        <v>0</v>
      </c>
      <c r="CJ676" s="25">
        <v>0</v>
      </c>
      <c r="CK676" s="25">
        <v>0</v>
      </c>
      <c r="CL676" s="25">
        <v>0</v>
      </c>
      <c r="CM676" s="25">
        <v>0</v>
      </c>
      <c r="CN676" s="25">
        <v>0</v>
      </c>
      <c r="CO676" s="25">
        <v>0</v>
      </c>
      <c r="CP676" s="25">
        <v>0</v>
      </c>
      <c r="CQ676" s="25">
        <v>0</v>
      </c>
      <c r="CR676" s="25">
        <v>0</v>
      </c>
      <c r="CS676" s="25">
        <v>0</v>
      </c>
      <c r="CT676" s="25">
        <v>0</v>
      </c>
      <c r="CU676" s="25">
        <v>0</v>
      </c>
      <c r="CV676" s="25">
        <v>0</v>
      </c>
      <c r="CW676" s="54">
        <v>0</v>
      </c>
      <c r="CX676" s="25">
        <f t="shared" si="25"/>
        <v>1</v>
      </c>
      <c r="CY676" s="25">
        <v>0</v>
      </c>
      <c r="CZ676" s="25">
        <v>0</v>
      </c>
      <c r="DA676" s="25">
        <v>1</v>
      </c>
      <c r="DB676" s="25">
        <v>0</v>
      </c>
      <c r="DC676" s="25" t="s">
        <v>924</v>
      </c>
      <c r="DD676" s="25" t="s">
        <v>304</v>
      </c>
      <c r="DE676" s="25" t="s">
        <v>529</v>
      </c>
      <c r="DF676" s="25">
        <v>1</v>
      </c>
      <c r="DG676" s="25"/>
      <c r="DH676" s="25" t="s">
        <v>530</v>
      </c>
      <c r="DI676" s="25"/>
      <c r="DJ676" s="25"/>
      <c r="DK676" s="25"/>
      <c r="DL676" s="25">
        <v>0</v>
      </c>
      <c r="DM676" s="25"/>
      <c r="DN676" s="25">
        <v>1</v>
      </c>
      <c r="DO676" s="25">
        <v>1851</v>
      </c>
      <c r="DP676" s="25" t="s">
        <v>3777</v>
      </c>
      <c r="DQ676" s="56" t="s">
        <v>3774</v>
      </c>
      <c r="DR676" s="25" t="s">
        <v>580</v>
      </c>
      <c r="DS676" s="25" t="s">
        <v>3777</v>
      </c>
    </row>
    <row r="677" spans="1:196" s="38" customFormat="1" ht="15.75" customHeight="1" x14ac:dyDescent="0.3">
      <c r="A677" s="25" t="s">
        <v>12</v>
      </c>
      <c r="B677" s="58" t="s">
        <v>3778</v>
      </c>
      <c r="C677" s="56" t="s">
        <v>3779</v>
      </c>
      <c r="D677" s="25"/>
      <c r="E677" s="25"/>
      <c r="F677" s="25" t="s">
        <v>122</v>
      </c>
      <c r="G677" s="25"/>
      <c r="H677" s="25" t="s">
        <v>454</v>
      </c>
      <c r="I677" s="25" t="s">
        <v>109</v>
      </c>
      <c r="J677" s="25" t="s">
        <v>173</v>
      </c>
      <c r="K677" s="25" t="s">
        <v>471</v>
      </c>
      <c r="L677" s="25"/>
      <c r="M677" s="25" t="s">
        <v>273</v>
      </c>
      <c r="N677" s="25"/>
      <c r="O677" s="25" t="s">
        <v>299</v>
      </c>
      <c r="P677" s="91" t="s">
        <v>3780</v>
      </c>
      <c r="Q677" s="54" t="s">
        <v>3781</v>
      </c>
      <c r="R677" s="25">
        <v>0</v>
      </c>
      <c r="S677" s="25">
        <v>0</v>
      </c>
      <c r="T677" s="25">
        <v>0</v>
      </c>
      <c r="U677" s="25">
        <v>0</v>
      </c>
      <c r="V677" s="25">
        <v>0</v>
      </c>
      <c r="W677" s="25">
        <v>0</v>
      </c>
      <c r="X677" s="25">
        <v>0</v>
      </c>
      <c r="Y677" s="25">
        <v>0</v>
      </c>
      <c r="Z677" s="25"/>
      <c r="AA677" s="25">
        <v>0</v>
      </c>
      <c r="AB677" s="25">
        <v>0</v>
      </c>
      <c r="AC677" s="25">
        <v>0</v>
      </c>
      <c r="AD677" s="25">
        <v>0</v>
      </c>
      <c r="AE677" s="25">
        <v>0</v>
      </c>
      <c r="AF677" s="25">
        <v>0</v>
      </c>
      <c r="AG677" s="25">
        <v>0</v>
      </c>
      <c r="AH677" s="25">
        <v>0</v>
      </c>
      <c r="AI677" s="25">
        <v>0</v>
      </c>
      <c r="AJ677" s="25">
        <v>0</v>
      </c>
      <c r="AK677" s="25">
        <v>0</v>
      </c>
      <c r="AL677" s="25">
        <v>0</v>
      </c>
      <c r="AM677" s="25">
        <v>0</v>
      </c>
      <c r="AN677" s="25">
        <v>0</v>
      </c>
      <c r="AO677" s="25">
        <v>0</v>
      </c>
      <c r="AP677" s="25">
        <v>0</v>
      </c>
      <c r="AQ677" s="25">
        <v>0</v>
      </c>
      <c r="AR677" s="25">
        <v>1</v>
      </c>
      <c r="AS677" s="25">
        <v>0</v>
      </c>
      <c r="AT677" s="25">
        <v>0</v>
      </c>
      <c r="AU677" s="25">
        <v>0</v>
      </c>
      <c r="AV677" s="25">
        <v>0</v>
      </c>
      <c r="AW677" s="25">
        <v>0</v>
      </c>
      <c r="AX677" s="25">
        <v>0</v>
      </c>
      <c r="AY677" s="25">
        <v>0</v>
      </c>
      <c r="AZ677" s="25">
        <v>0</v>
      </c>
      <c r="BA677" s="25">
        <v>0</v>
      </c>
      <c r="BB677" s="25">
        <v>0</v>
      </c>
      <c r="BC677" s="25">
        <v>0</v>
      </c>
      <c r="BD677" s="25">
        <v>0</v>
      </c>
      <c r="BE677" s="25">
        <v>0</v>
      </c>
      <c r="BF677" s="25">
        <v>0</v>
      </c>
      <c r="BG677" s="25">
        <v>0</v>
      </c>
      <c r="BH677" s="52">
        <v>0</v>
      </c>
      <c r="BI677" s="25">
        <v>0</v>
      </c>
      <c r="BJ677" s="52">
        <v>0</v>
      </c>
      <c r="BK677" s="25">
        <v>0</v>
      </c>
      <c r="BL677" s="52">
        <v>0</v>
      </c>
      <c r="BM677" s="25">
        <v>0</v>
      </c>
      <c r="BN677" s="25">
        <v>0</v>
      </c>
      <c r="BO677" s="25">
        <v>0</v>
      </c>
      <c r="BP677" s="25">
        <v>0</v>
      </c>
      <c r="BQ677" s="25">
        <v>0</v>
      </c>
      <c r="BR677" s="25">
        <v>0</v>
      </c>
      <c r="BS677" s="25">
        <v>0</v>
      </c>
      <c r="BT677" s="25">
        <v>0</v>
      </c>
      <c r="BU677" s="25">
        <v>0</v>
      </c>
      <c r="BV677" s="25">
        <v>0</v>
      </c>
      <c r="BW677" s="25">
        <v>0</v>
      </c>
      <c r="BX677" s="25">
        <v>0</v>
      </c>
      <c r="BY677" s="25">
        <v>0</v>
      </c>
      <c r="BZ677" s="25">
        <v>0</v>
      </c>
      <c r="CA677" s="25">
        <v>0</v>
      </c>
      <c r="CB677" s="25">
        <v>0</v>
      </c>
      <c r="CC677" s="53">
        <v>0</v>
      </c>
      <c r="CD677" s="25">
        <v>0</v>
      </c>
      <c r="CE677" s="25">
        <v>0</v>
      </c>
      <c r="CF677" s="25">
        <v>0</v>
      </c>
      <c r="CG677" s="25">
        <v>0</v>
      </c>
      <c r="CH677" s="25">
        <v>0</v>
      </c>
      <c r="CI677" s="25">
        <v>0</v>
      </c>
      <c r="CJ677" s="25">
        <v>0</v>
      </c>
      <c r="CK677" s="25">
        <v>0</v>
      </c>
      <c r="CL677" s="25">
        <v>0</v>
      </c>
      <c r="CM677" s="25">
        <v>0</v>
      </c>
      <c r="CN677" s="25">
        <v>0</v>
      </c>
      <c r="CO677" s="25">
        <v>0</v>
      </c>
      <c r="CP677" s="25">
        <v>0</v>
      </c>
      <c r="CQ677" s="25">
        <v>0</v>
      </c>
      <c r="CR677" s="25">
        <v>0</v>
      </c>
      <c r="CS677" s="25">
        <v>0</v>
      </c>
      <c r="CT677" s="25">
        <v>0</v>
      </c>
      <c r="CU677" s="25">
        <v>0</v>
      </c>
      <c r="CV677" s="25">
        <v>0</v>
      </c>
      <c r="CW677" s="54">
        <v>0</v>
      </c>
      <c r="CX677" s="25">
        <f t="shared" si="25"/>
        <v>1</v>
      </c>
      <c r="CY677" s="25">
        <v>1</v>
      </c>
      <c r="CZ677" s="25">
        <v>0</v>
      </c>
      <c r="DA677" s="25">
        <v>0</v>
      </c>
      <c r="DB677" s="25">
        <v>0</v>
      </c>
      <c r="DC677" s="25" t="s">
        <v>600</v>
      </c>
      <c r="DD677" s="25" t="s">
        <v>309</v>
      </c>
      <c r="DE677" s="25"/>
      <c r="DF677" s="25"/>
      <c r="DG677" s="25"/>
      <c r="DH677" s="25"/>
      <c r="DI677" s="25"/>
      <c r="DJ677" s="25"/>
      <c r="DK677" s="25"/>
      <c r="DL677" s="25">
        <v>0</v>
      </c>
      <c r="DM677" s="25"/>
      <c r="DN677" s="25">
        <v>1</v>
      </c>
      <c r="DO677" s="25">
        <v>1999</v>
      </c>
      <c r="DP677" s="25" t="s">
        <v>3782</v>
      </c>
      <c r="DQ677" s="56" t="s">
        <v>3779</v>
      </c>
      <c r="DR677" s="25" t="s">
        <v>580</v>
      </c>
      <c r="DS677" s="25" t="s">
        <v>3782</v>
      </c>
    </row>
    <row r="678" spans="1:196" s="38" customFormat="1" ht="15.75" customHeight="1" x14ac:dyDescent="0.3">
      <c r="A678" s="25" t="s">
        <v>12</v>
      </c>
      <c r="B678" s="58" t="s">
        <v>3778</v>
      </c>
      <c r="C678" s="56" t="s">
        <v>3783</v>
      </c>
      <c r="D678" s="25"/>
      <c r="E678" s="25"/>
      <c r="F678" s="25" t="s">
        <v>91</v>
      </c>
      <c r="G678" s="25"/>
      <c r="H678" s="25" t="s">
        <v>605</v>
      </c>
      <c r="I678" s="25" t="s">
        <v>109</v>
      </c>
      <c r="J678" s="25" t="s">
        <v>455</v>
      </c>
      <c r="K678" s="25"/>
      <c r="L678" s="25"/>
      <c r="M678" s="25" t="s">
        <v>273</v>
      </c>
      <c r="N678" s="25"/>
      <c r="O678" s="25"/>
      <c r="P678" s="25"/>
      <c r="Q678" s="25" t="s">
        <v>3784</v>
      </c>
      <c r="R678" s="25">
        <v>0</v>
      </c>
      <c r="S678" s="25">
        <v>0</v>
      </c>
      <c r="T678" s="25">
        <v>0</v>
      </c>
      <c r="U678" s="25">
        <v>0</v>
      </c>
      <c r="V678" s="25">
        <v>0</v>
      </c>
      <c r="W678" s="25"/>
      <c r="X678" s="25">
        <v>0</v>
      </c>
      <c r="Y678" s="25"/>
      <c r="Z678" s="25"/>
      <c r="AA678" s="25"/>
      <c r="AB678" s="25"/>
      <c r="AC678" s="25"/>
      <c r="AD678" s="25"/>
      <c r="AE678" s="25"/>
      <c r="AF678" s="25"/>
      <c r="AG678" s="25"/>
      <c r="AH678" s="25"/>
      <c r="AI678" s="25"/>
      <c r="AJ678" s="25"/>
      <c r="AK678" s="25"/>
      <c r="AL678" s="25"/>
      <c r="AM678" s="25"/>
      <c r="AN678" s="25"/>
      <c r="AO678" s="25"/>
      <c r="AP678" s="25"/>
      <c r="AQ678" s="25"/>
      <c r="AR678" s="25"/>
      <c r="AS678" s="25"/>
      <c r="AT678" s="25"/>
      <c r="AU678" s="25"/>
      <c r="AV678" s="25"/>
      <c r="AW678" s="25"/>
      <c r="AX678" s="25"/>
      <c r="AY678" s="25"/>
      <c r="AZ678" s="25"/>
      <c r="BA678" s="25"/>
      <c r="BB678" s="25"/>
      <c r="BC678" s="25"/>
      <c r="BD678" s="25"/>
      <c r="BE678" s="25"/>
      <c r="BF678" s="25"/>
      <c r="BG678" s="25"/>
      <c r="BH678" s="52"/>
      <c r="BI678" s="25"/>
      <c r="BJ678" s="52"/>
      <c r="BK678" s="25"/>
      <c r="BL678" s="52"/>
      <c r="BM678" s="25"/>
      <c r="BN678" s="25">
        <v>1</v>
      </c>
      <c r="BO678" s="25"/>
      <c r="BP678" s="25"/>
      <c r="BQ678" s="25"/>
      <c r="BR678" s="25"/>
      <c r="BS678" s="25"/>
      <c r="BT678" s="25"/>
      <c r="BU678" s="25"/>
      <c r="BV678" s="25"/>
      <c r="BW678" s="25"/>
      <c r="BX678" s="25"/>
      <c r="BY678" s="25"/>
      <c r="BZ678" s="25"/>
      <c r="CA678" s="25"/>
      <c r="CB678" s="25"/>
      <c r="CC678" s="53"/>
      <c r="CD678" s="25"/>
      <c r="CE678" s="25"/>
      <c r="CF678" s="25"/>
      <c r="CG678" s="25"/>
      <c r="CH678" s="25"/>
      <c r="CI678" s="25"/>
      <c r="CJ678" s="25"/>
      <c r="CK678" s="25"/>
      <c r="CL678" s="25"/>
      <c r="CM678" s="25"/>
      <c r="CN678" s="25"/>
      <c r="CO678" s="25"/>
      <c r="CP678" s="25"/>
      <c r="CQ678" s="25"/>
      <c r="CR678" s="25"/>
      <c r="CS678" s="25"/>
      <c r="CT678" s="25"/>
      <c r="CU678" s="25"/>
      <c r="CV678" s="25"/>
      <c r="CW678" s="54"/>
      <c r="CX678" s="25"/>
      <c r="CY678" s="25"/>
      <c r="CZ678" s="25"/>
      <c r="DA678" s="25"/>
      <c r="DB678" s="25"/>
      <c r="DC678" s="25" t="s">
        <v>745</v>
      </c>
      <c r="DD678" s="25" t="s">
        <v>305</v>
      </c>
      <c r="DE678" s="25"/>
      <c r="DF678" s="25"/>
      <c r="DG678" s="25" t="s">
        <v>762</v>
      </c>
      <c r="DH678" s="25"/>
      <c r="DI678" s="25"/>
      <c r="DJ678" s="25"/>
      <c r="DK678" s="25"/>
      <c r="DL678" s="25">
        <v>0</v>
      </c>
      <c r="DM678" s="25"/>
      <c r="DN678" s="25">
        <v>1</v>
      </c>
      <c r="DO678" s="25">
        <v>1905</v>
      </c>
      <c r="DP678" s="25" t="s">
        <v>3785</v>
      </c>
      <c r="DQ678" s="56" t="s">
        <v>3783</v>
      </c>
      <c r="DR678" s="25" t="s">
        <v>580</v>
      </c>
      <c r="DS678" s="25" t="s">
        <v>3785</v>
      </c>
    </row>
    <row r="679" spans="1:196" s="38" customFormat="1" ht="15.75" customHeight="1" x14ac:dyDescent="0.3">
      <c r="A679" s="25" t="s">
        <v>12</v>
      </c>
      <c r="B679" s="58" t="s">
        <v>3778</v>
      </c>
      <c r="C679" s="56" t="s">
        <v>3786</v>
      </c>
      <c r="D679" s="25"/>
      <c r="E679" s="25"/>
      <c r="F679" s="25" t="s">
        <v>91</v>
      </c>
      <c r="G679" s="25"/>
      <c r="H679" s="25" t="s">
        <v>605</v>
      </c>
      <c r="I679" s="25" t="s">
        <v>109</v>
      </c>
      <c r="J679" s="25" t="s">
        <v>455</v>
      </c>
      <c r="K679" s="25"/>
      <c r="L679" s="25"/>
      <c r="M679" s="25" t="s">
        <v>273</v>
      </c>
      <c r="N679" s="25"/>
      <c r="O679" s="25"/>
      <c r="P679" s="25" t="s">
        <v>3787</v>
      </c>
      <c r="Q679" s="54" t="s">
        <v>606</v>
      </c>
      <c r="R679" s="25">
        <v>0</v>
      </c>
      <c r="S679" s="25">
        <v>0</v>
      </c>
      <c r="T679" s="25">
        <v>0</v>
      </c>
      <c r="U679" s="25">
        <v>0</v>
      </c>
      <c r="V679" s="25">
        <v>0</v>
      </c>
      <c r="W679" s="25"/>
      <c r="X679" s="25">
        <v>0</v>
      </c>
      <c r="Y679" s="25"/>
      <c r="Z679" s="25"/>
      <c r="AA679" s="25"/>
      <c r="AB679" s="25"/>
      <c r="AC679" s="25"/>
      <c r="AD679" s="25"/>
      <c r="AE679" s="25"/>
      <c r="AF679" s="25"/>
      <c r="AG679" s="25"/>
      <c r="AH679" s="25"/>
      <c r="AI679" s="25"/>
      <c r="AJ679" s="25"/>
      <c r="AK679" s="25"/>
      <c r="AL679" s="25"/>
      <c r="AM679" s="25"/>
      <c r="AN679" s="25"/>
      <c r="AO679" s="25"/>
      <c r="AP679" s="25"/>
      <c r="AQ679" s="25"/>
      <c r="AR679" s="25"/>
      <c r="AS679" s="25"/>
      <c r="AT679" s="25"/>
      <c r="AU679" s="25"/>
      <c r="AV679" s="25"/>
      <c r="AW679" s="25"/>
      <c r="AX679" s="25"/>
      <c r="AY679" s="25"/>
      <c r="AZ679" s="25"/>
      <c r="BA679" s="25"/>
      <c r="BB679" s="25"/>
      <c r="BC679" s="25"/>
      <c r="BD679" s="25"/>
      <c r="BE679" s="25"/>
      <c r="BF679" s="25"/>
      <c r="BG679" s="25"/>
      <c r="BH679" s="52"/>
      <c r="BI679" s="25"/>
      <c r="BJ679" s="52">
        <v>1</v>
      </c>
      <c r="BK679" s="25"/>
      <c r="BL679" s="52"/>
      <c r="BM679" s="25"/>
      <c r="BN679" s="25"/>
      <c r="BO679" s="25"/>
      <c r="BP679" s="25">
        <v>1</v>
      </c>
      <c r="BQ679" s="25"/>
      <c r="BR679" s="25"/>
      <c r="BS679" s="25"/>
      <c r="BT679" s="25"/>
      <c r="BU679" s="25"/>
      <c r="BV679" s="25"/>
      <c r="BW679" s="25"/>
      <c r="BX679" s="25"/>
      <c r="BY679" s="25"/>
      <c r="BZ679" s="25"/>
      <c r="CA679" s="25"/>
      <c r="CB679" s="25"/>
      <c r="CC679" s="53"/>
      <c r="CD679" s="25"/>
      <c r="CE679" s="25"/>
      <c r="CF679" s="25"/>
      <c r="CG679" s="25"/>
      <c r="CH679" s="25"/>
      <c r="CI679" s="25"/>
      <c r="CJ679" s="25"/>
      <c r="CK679" s="25"/>
      <c r="CL679" s="25"/>
      <c r="CM679" s="25"/>
      <c r="CN679" s="25"/>
      <c r="CO679" s="25"/>
      <c r="CP679" s="25"/>
      <c r="CQ679" s="25"/>
      <c r="CR679" s="25"/>
      <c r="CS679" s="25"/>
      <c r="CT679" s="25"/>
      <c r="CU679" s="25"/>
      <c r="CV679" s="25"/>
      <c r="CW679" s="54"/>
      <c r="CX679" s="25"/>
      <c r="CY679" s="25"/>
      <c r="CZ679" s="25"/>
      <c r="DA679" s="25"/>
      <c r="DB679" s="25"/>
      <c r="DC679" s="25" t="s">
        <v>873</v>
      </c>
      <c r="DD679" s="25" t="s">
        <v>305</v>
      </c>
      <c r="DE679" s="25"/>
      <c r="DF679" s="25"/>
      <c r="DG679" s="25"/>
      <c r="DH679" s="25"/>
      <c r="DI679" s="25"/>
      <c r="DJ679" s="25"/>
      <c r="DK679" s="25"/>
      <c r="DL679" s="25">
        <v>0</v>
      </c>
      <c r="DM679" s="25"/>
      <c r="DN679" s="25">
        <v>1</v>
      </c>
      <c r="DO679" s="25">
        <v>1954</v>
      </c>
      <c r="DP679" s="25" t="s">
        <v>3788</v>
      </c>
      <c r="DQ679" s="56" t="s">
        <v>3786</v>
      </c>
      <c r="DR679" s="25" t="s">
        <v>580</v>
      </c>
      <c r="DS679" s="25" t="s">
        <v>3788</v>
      </c>
    </row>
    <row r="680" spans="1:196" s="38" customFormat="1" ht="15.75" customHeight="1" x14ac:dyDescent="0.3">
      <c r="A680" s="25" t="s">
        <v>12</v>
      </c>
      <c r="B680" s="58" t="s">
        <v>3778</v>
      </c>
      <c r="C680" s="56" t="s">
        <v>3789</v>
      </c>
      <c r="D680" s="25"/>
      <c r="E680" s="25"/>
      <c r="F680" s="25" t="s">
        <v>91</v>
      </c>
      <c r="G680" s="25" t="s">
        <v>1171</v>
      </c>
      <c r="H680" s="25" t="s">
        <v>454</v>
      </c>
      <c r="I680" s="25" t="s">
        <v>109</v>
      </c>
      <c r="J680" s="25" t="s">
        <v>455</v>
      </c>
      <c r="K680" s="25" t="s">
        <v>269</v>
      </c>
      <c r="L680" s="25"/>
      <c r="M680" s="25" t="s">
        <v>273</v>
      </c>
      <c r="N680" s="25"/>
      <c r="O680" s="25" t="s">
        <v>300</v>
      </c>
      <c r="P680" s="91" t="s">
        <v>3790</v>
      </c>
      <c r="Q680" s="54" t="s">
        <v>3354</v>
      </c>
      <c r="R680" s="25">
        <v>0</v>
      </c>
      <c r="S680" s="25">
        <v>0</v>
      </c>
      <c r="T680" s="25">
        <v>0</v>
      </c>
      <c r="U680" s="25">
        <v>0</v>
      </c>
      <c r="V680" s="25">
        <v>0</v>
      </c>
      <c r="W680" s="25">
        <v>0</v>
      </c>
      <c r="X680" s="25">
        <v>0</v>
      </c>
      <c r="Y680" s="25">
        <v>0</v>
      </c>
      <c r="Z680" s="25"/>
      <c r="AA680" s="25">
        <v>0</v>
      </c>
      <c r="AB680" s="25">
        <v>0</v>
      </c>
      <c r="AC680" s="25">
        <v>1</v>
      </c>
      <c r="AD680" s="25">
        <v>0</v>
      </c>
      <c r="AE680" s="25">
        <v>0</v>
      </c>
      <c r="AF680" s="25">
        <v>0</v>
      </c>
      <c r="AG680" s="25">
        <v>0</v>
      </c>
      <c r="AH680" s="25">
        <v>0</v>
      </c>
      <c r="AI680" s="25">
        <v>0</v>
      </c>
      <c r="AJ680" s="25">
        <v>0</v>
      </c>
      <c r="AK680" s="25">
        <v>0</v>
      </c>
      <c r="AL680" s="25">
        <v>1</v>
      </c>
      <c r="AM680" s="25">
        <v>0</v>
      </c>
      <c r="AN680" s="25">
        <v>0</v>
      </c>
      <c r="AO680" s="25">
        <v>0</v>
      </c>
      <c r="AP680" s="25">
        <v>0</v>
      </c>
      <c r="AQ680" s="25">
        <v>0</v>
      </c>
      <c r="AR680" s="25">
        <v>0</v>
      </c>
      <c r="AS680" s="25">
        <v>0</v>
      </c>
      <c r="AT680" s="25">
        <v>0</v>
      </c>
      <c r="AU680" s="25">
        <v>0</v>
      </c>
      <c r="AV680" s="25">
        <v>0</v>
      </c>
      <c r="AW680" s="25">
        <v>0</v>
      </c>
      <c r="AX680" s="25">
        <v>0</v>
      </c>
      <c r="AY680" s="25">
        <v>0</v>
      </c>
      <c r="AZ680" s="25">
        <v>0</v>
      </c>
      <c r="BA680" s="25">
        <v>0</v>
      </c>
      <c r="BB680" s="25">
        <v>0</v>
      </c>
      <c r="BC680" s="25">
        <v>0</v>
      </c>
      <c r="BD680" s="25">
        <v>0</v>
      </c>
      <c r="BE680" s="25">
        <v>0</v>
      </c>
      <c r="BF680" s="25">
        <v>0</v>
      </c>
      <c r="BG680" s="25">
        <v>0</v>
      </c>
      <c r="BH680" s="52">
        <v>0</v>
      </c>
      <c r="BI680" s="25">
        <v>0</v>
      </c>
      <c r="BJ680" s="52">
        <v>0</v>
      </c>
      <c r="BK680" s="25">
        <v>0</v>
      </c>
      <c r="BL680" s="52">
        <v>0</v>
      </c>
      <c r="BM680" s="25">
        <v>0</v>
      </c>
      <c r="BN680" s="25">
        <v>0</v>
      </c>
      <c r="BO680" s="25">
        <v>0</v>
      </c>
      <c r="BP680" s="25">
        <v>0</v>
      </c>
      <c r="BQ680" s="25">
        <v>0</v>
      </c>
      <c r="BR680" s="25">
        <v>0</v>
      </c>
      <c r="BS680" s="25">
        <v>1</v>
      </c>
      <c r="BT680" s="25">
        <v>0</v>
      </c>
      <c r="BU680" s="25">
        <v>0</v>
      </c>
      <c r="BV680" s="25">
        <v>1</v>
      </c>
      <c r="BW680" s="25">
        <v>0</v>
      </c>
      <c r="BX680" s="25">
        <v>0</v>
      </c>
      <c r="BY680" s="25">
        <v>0</v>
      </c>
      <c r="BZ680" s="25">
        <v>0</v>
      </c>
      <c r="CA680" s="25">
        <v>0</v>
      </c>
      <c r="CB680" s="25">
        <v>0</v>
      </c>
      <c r="CC680" s="53">
        <v>0</v>
      </c>
      <c r="CD680" s="25">
        <v>0</v>
      </c>
      <c r="CE680" s="25">
        <v>0</v>
      </c>
      <c r="CF680" s="25">
        <v>0</v>
      </c>
      <c r="CG680" s="25">
        <v>0</v>
      </c>
      <c r="CH680" s="25">
        <v>0</v>
      </c>
      <c r="CI680" s="25">
        <v>0</v>
      </c>
      <c r="CJ680" s="25">
        <v>0</v>
      </c>
      <c r="CK680" s="25">
        <v>0</v>
      </c>
      <c r="CL680" s="25">
        <v>0</v>
      </c>
      <c r="CM680" s="25">
        <v>0</v>
      </c>
      <c r="CN680" s="25">
        <v>0</v>
      </c>
      <c r="CO680" s="25">
        <v>0</v>
      </c>
      <c r="CP680" s="25">
        <v>0</v>
      </c>
      <c r="CQ680" s="25">
        <v>0</v>
      </c>
      <c r="CR680" s="25">
        <v>0</v>
      </c>
      <c r="CS680" s="25">
        <v>0</v>
      </c>
      <c r="CT680" s="25">
        <v>0</v>
      </c>
      <c r="CU680" s="25">
        <v>0</v>
      </c>
      <c r="CV680" s="25">
        <v>0</v>
      </c>
      <c r="CW680" s="54">
        <v>0</v>
      </c>
      <c r="CX680" s="25">
        <f>SUM(AA680:CW680)</f>
        <v>4</v>
      </c>
      <c r="CY680" s="25">
        <v>1</v>
      </c>
      <c r="CZ680" s="25">
        <v>0</v>
      </c>
      <c r="DA680" s="25">
        <v>0</v>
      </c>
      <c r="DB680" s="25">
        <v>1</v>
      </c>
      <c r="DC680" s="25" t="s">
        <v>3791</v>
      </c>
      <c r="DD680" s="25" t="s">
        <v>307</v>
      </c>
      <c r="DE680" s="25"/>
      <c r="DF680" s="25">
        <v>1</v>
      </c>
      <c r="DG680" s="25" t="s">
        <v>657</v>
      </c>
      <c r="DH680" s="25" t="s">
        <v>539</v>
      </c>
      <c r="DI680" s="25"/>
      <c r="DJ680" s="25"/>
      <c r="DK680" s="25"/>
      <c r="DL680" s="25">
        <v>1</v>
      </c>
      <c r="DM680" s="25"/>
      <c r="DN680" s="25">
        <v>1</v>
      </c>
      <c r="DO680" s="25">
        <v>1753</v>
      </c>
      <c r="DP680" s="25" t="s">
        <v>3792</v>
      </c>
      <c r="DQ680" s="56" t="s">
        <v>3789</v>
      </c>
      <c r="DR680" s="25"/>
      <c r="DS680" s="25" t="s">
        <v>3792</v>
      </c>
    </row>
    <row r="681" spans="1:196" s="38" customFormat="1" ht="15.75" customHeight="1" x14ac:dyDescent="0.3">
      <c r="A681" s="25" t="s">
        <v>12</v>
      </c>
      <c r="B681" s="58" t="s">
        <v>3778</v>
      </c>
      <c r="C681" s="56" t="s">
        <v>3793</v>
      </c>
      <c r="D681" s="25"/>
      <c r="E681" s="25"/>
      <c r="F681" s="25" t="s">
        <v>91</v>
      </c>
      <c r="G681" s="25" t="s">
        <v>1171</v>
      </c>
      <c r="H681" s="25" t="s">
        <v>454</v>
      </c>
      <c r="I681" s="25" t="s">
        <v>109</v>
      </c>
      <c r="J681" s="25" t="s">
        <v>455</v>
      </c>
      <c r="K681" s="25" t="s">
        <v>269</v>
      </c>
      <c r="L681" s="25"/>
      <c r="M681" s="25" t="s">
        <v>273</v>
      </c>
      <c r="N681" s="25"/>
      <c r="O681" s="25" t="s">
        <v>299</v>
      </c>
      <c r="P681" s="25"/>
      <c r="Q681" s="54" t="s">
        <v>3354</v>
      </c>
      <c r="R681" s="25">
        <v>0</v>
      </c>
      <c r="S681" s="25">
        <v>0</v>
      </c>
      <c r="T681" s="25">
        <v>0</v>
      </c>
      <c r="U681" s="25">
        <v>0</v>
      </c>
      <c r="V681" s="25">
        <v>0</v>
      </c>
      <c r="W681" s="25">
        <v>0</v>
      </c>
      <c r="X681" s="25">
        <v>0</v>
      </c>
      <c r="Y681" s="25">
        <v>0</v>
      </c>
      <c r="Z681" s="25"/>
      <c r="AA681" s="25">
        <v>0</v>
      </c>
      <c r="AB681" s="25">
        <v>0</v>
      </c>
      <c r="AC681" s="25">
        <v>0</v>
      </c>
      <c r="AD681" s="25">
        <v>0</v>
      </c>
      <c r="AE681" s="25">
        <v>0</v>
      </c>
      <c r="AF681" s="25">
        <v>0</v>
      </c>
      <c r="AG681" s="25">
        <v>0</v>
      </c>
      <c r="AH681" s="25">
        <v>0</v>
      </c>
      <c r="AI681" s="25">
        <v>0</v>
      </c>
      <c r="AJ681" s="25">
        <v>0</v>
      </c>
      <c r="AK681" s="25">
        <v>0</v>
      </c>
      <c r="AL681" s="25">
        <v>1</v>
      </c>
      <c r="AM681" s="25">
        <v>0</v>
      </c>
      <c r="AN681" s="25">
        <v>0</v>
      </c>
      <c r="AO681" s="25">
        <v>0</v>
      </c>
      <c r="AP681" s="25">
        <v>0</v>
      </c>
      <c r="AQ681" s="25">
        <v>0</v>
      </c>
      <c r="AR681" s="25">
        <v>0</v>
      </c>
      <c r="AS681" s="25">
        <v>0</v>
      </c>
      <c r="AT681" s="25">
        <v>0</v>
      </c>
      <c r="AU681" s="25">
        <v>0</v>
      </c>
      <c r="AV681" s="25">
        <v>0</v>
      </c>
      <c r="AW681" s="25">
        <v>0</v>
      </c>
      <c r="AX681" s="25">
        <v>0</v>
      </c>
      <c r="AY681" s="25">
        <v>0</v>
      </c>
      <c r="AZ681" s="25">
        <v>0</v>
      </c>
      <c r="BA681" s="25">
        <v>0</v>
      </c>
      <c r="BB681" s="25">
        <v>0</v>
      </c>
      <c r="BC681" s="25">
        <v>0</v>
      </c>
      <c r="BD681" s="25">
        <v>0</v>
      </c>
      <c r="BE681" s="25">
        <v>0</v>
      </c>
      <c r="BF681" s="25">
        <v>0</v>
      </c>
      <c r="BG681" s="25">
        <v>0</v>
      </c>
      <c r="BH681" s="52">
        <v>0</v>
      </c>
      <c r="BI681" s="25">
        <v>0</v>
      </c>
      <c r="BJ681" s="52">
        <v>0</v>
      </c>
      <c r="BK681" s="25">
        <v>0</v>
      </c>
      <c r="BL681" s="52">
        <v>0</v>
      </c>
      <c r="BM681" s="25">
        <v>0</v>
      </c>
      <c r="BN681" s="25">
        <v>0</v>
      </c>
      <c r="BO681" s="25">
        <v>0</v>
      </c>
      <c r="BP681" s="25">
        <v>0</v>
      </c>
      <c r="BQ681" s="25">
        <v>0</v>
      </c>
      <c r="BR681" s="25">
        <v>0</v>
      </c>
      <c r="BS681" s="25">
        <v>0</v>
      </c>
      <c r="BT681" s="25">
        <v>0</v>
      </c>
      <c r="BU681" s="25">
        <v>0</v>
      </c>
      <c r="BV681" s="25">
        <v>0</v>
      </c>
      <c r="BW681" s="25">
        <v>0</v>
      </c>
      <c r="BX681" s="25">
        <v>0</v>
      </c>
      <c r="BY681" s="25">
        <v>0</v>
      </c>
      <c r="BZ681" s="25">
        <v>0</v>
      </c>
      <c r="CA681" s="25">
        <v>0</v>
      </c>
      <c r="CB681" s="25">
        <v>0</v>
      </c>
      <c r="CC681" s="53">
        <v>0</v>
      </c>
      <c r="CD681" s="25">
        <v>0</v>
      </c>
      <c r="CE681" s="25">
        <v>0</v>
      </c>
      <c r="CF681" s="25">
        <v>0</v>
      </c>
      <c r="CG681" s="25">
        <v>0</v>
      </c>
      <c r="CH681" s="25">
        <v>0</v>
      </c>
      <c r="CI681" s="25">
        <v>0</v>
      </c>
      <c r="CJ681" s="25">
        <v>0</v>
      </c>
      <c r="CK681" s="25">
        <v>0</v>
      </c>
      <c r="CL681" s="25">
        <v>0</v>
      </c>
      <c r="CM681" s="25">
        <v>0</v>
      </c>
      <c r="CN681" s="25">
        <v>0</v>
      </c>
      <c r="CO681" s="25">
        <v>0</v>
      </c>
      <c r="CP681" s="25">
        <v>0</v>
      </c>
      <c r="CQ681" s="25">
        <v>0</v>
      </c>
      <c r="CR681" s="25">
        <v>0</v>
      </c>
      <c r="CS681" s="25">
        <v>0</v>
      </c>
      <c r="CT681" s="25">
        <v>0</v>
      </c>
      <c r="CU681" s="25">
        <v>0</v>
      </c>
      <c r="CV681" s="25">
        <v>0</v>
      </c>
      <c r="CW681" s="54">
        <v>0</v>
      </c>
      <c r="CX681" s="25">
        <f>SUM(AA681:CW681)</f>
        <v>1</v>
      </c>
      <c r="CY681" s="25">
        <v>1</v>
      </c>
      <c r="CZ681" s="25">
        <v>0</v>
      </c>
      <c r="DA681" s="25">
        <v>0</v>
      </c>
      <c r="DB681" s="25">
        <v>0</v>
      </c>
      <c r="DC681" s="25" t="s">
        <v>3794</v>
      </c>
      <c r="DD681" s="25" t="s">
        <v>307</v>
      </c>
      <c r="DE681" s="25"/>
      <c r="DF681" s="25">
        <v>1</v>
      </c>
      <c r="DG681" s="25" t="s">
        <v>3795</v>
      </c>
      <c r="DH681" s="25"/>
      <c r="DI681" s="25"/>
      <c r="DJ681" s="25"/>
      <c r="DK681" s="25"/>
      <c r="DL681" s="25">
        <v>1</v>
      </c>
      <c r="DM681" s="25" t="s">
        <v>2809</v>
      </c>
      <c r="DN681" s="25">
        <v>1</v>
      </c>
      <c r="DO681" s="25">
        <v>1925</v>
      </c>
      <c r="DP681" s="25" t="s">
        <v>3796</v>
      </c>
      <c r="DQ681" s="25" t="s">
        <v>3797</v>
      </c>
      <c r="DR681" s="25">
        <v>1967</v>
      </c>
      <c r="DS681" s="25" t="s">
        <v>3798</v>
      </c>
    </row>
    <row r="682" spans="1:196" s="38" customFormat="1" ht="15.75" customHeight="1" x14ac:dyDescent="0.3">
      <c r="A682" s="25" t="s">
        <v>12</v>
      </c>
      <c r="B682" s="58" t="s">
        <v>3778</v>
      </c>
      <c r="C682" s="56" t="s">
        <v>3799</v>
      </c>
      <c r="D682" s="25"/>
      <c r="E682" s="25"/>
      <c r="F682" s="25" t="s">
        <v>91</v>
      </c>
      <c r="G682" s="25"/>
      <c r="H682" s="25" t="s">
        <v>454</v>
      </c>
      <c r="I682" s="25" t="s">
        <v>109</v>
      </c>
      <c r="J682" s="25" t="s">
        <v>173</v>
      </c>
      <c r="K682" s="25" t="s">
        <v>471</v>
      </c>
      <c r="L682" s="25"/>
      <c r="M682" s="25" t="s">
        <v>273</v>
      </c>
      <c r="N682" s="25"/>
      <c r="O682" s="25" t="s">
        <v>300</v>
      </c>
      <c r="P682" s="25" t="s">
        <v>3800</v>
      </c>
      <c r="Q682" s="54" t="s">
        <v>3801</v>
      </c>
      <c r="R682" s="25">
        <v>0</v>
      </c>
      <c r="S682" s="25">
        <v>0</v>
      </c>
      <c r="T682" s="25">
        <v>0</v>
      </c>
      <c r="U682" s="25">
        <v>0</v>
      </c>
      <c r="V682" s="25">
        <v>0</v>
      </c>
      <c r="W682" s="25">
        <v>0</v>
      </c>
      <c r="X682" s="25">
        <v>0</v>
      </c>
      <c r="Y682" s="25">
        <v>0</v>
      </c>
      <c r="Z682" s="25"/>
      <c r="AA682" s="25">
        <v>0</v>
      </c>
      <c r="AB682" s="25">
        <v>0</v>
      </c>
      <c r="AC682" s="25">
        <v>0</v>
      </c>
      <c r="AD682" s="25">
        <v>0</v>
      </c>
      <c r="AE682" s="25">
        <v>0</v>
      </c>
      <c r="AF682" s="25">
        <v>0</v>
      </c>
      <c r="AG682" s="25">
        <v>0</v>
      </c>
      <c r="AH682" s="25">
        <v>0</v>
      </c>
      <c r="AI682" s="25">
        <v>0</v>
      </c>
      <c r="AJ682" s="25">
        <v>0</v>
      </c>
      <c r="AK682" s="25">
        <v>0</v>
      </c>
      <c r="AL682" s="25">
        <v>0</v>
      </c>
      <c r="AM682" s="25">
        <v>0</v>
      </c>
      <c r="AN682" s="25">
        <v>0</v>
      </c>
      <c r="AO682" s="25">
        <v>0</v>
      </c>
      <c r="AP682" s="25">
        <v>0</v>
      </c>
      <c r="AQ682" s="25">
        <v>0</v>
      </c>
      <c r="AR682" s="25">
        <v>0</v>
      </c>
      <c r="AS682" s="25">
        <v>0</v>
      </c>
      <c r="AT682" s="25">
        <v>0</v>
      </c>
      <c r="AU682" s="25">
        <v>0</v>
      </c>
      <c r="AV682" s="25">
        <v>0</v>
      </c>
      <c r="AW682" s="25">
        <v>0</v>
      </c>
      <c r="AX682" s="25">
        <v>0</v>
      </c>
      <c r="AY682" s="25">
        <v>0</v>
      </c>
      <c r="AZ682" s="25">
        <v>0</v>
      </c>
      <c r="BA682" s="25">
        <v>0</v>
      </c>
      <c r="BB682" s="25">
        <v>0</v>
      </c>
      <c r="BC682" s="25">
        <v>0</v>
      </c>
      <c r="BD682" s="25">
        <v>0</v>
      </c>
      <c r="BE682" s="25">
        <v>0</v>
      </c>
      <c r="BF682" s="25">
        <v>0</v>
      </c>
      <c r="BG682" s="25">
        <v>0</v>
      </c>
      <c r="BH682" s="52">
        <v>0</v>
      </c>
      <c r="BI682" s="25">
        <v>0</v>
      </c>
      <c r="BJ682" s="52">
        <v>1</v>
      </c>
      <c r="BK682" s="25">
        <v>0</v>
      </c>
      <c r="BL682" s="52">
        <v>0</v>
      </c>
      <c r="BM682" s="25">
        <v>1</v>
      </c>
      <c r="BN682" s="25">
        <v>0</v>
      </c>
      <c r="BO682" s="25">
        <v>1</v>
      </c>
      <c r="BP682" s="25">
        <v>1</v>
      </c>
      <c r="BQ682" s="25">
        <v>0</v>
      </c>
      <c r="BR682" s="25">
        <v>0</v>
      </c>
      <c r="BS682" s="25">
        <v>0</v>
      </c>
      <c r="BT682" s="25">
        <v>0</v>
      </c>
      <c r="BU682" s="25">
        <v>0</v>
      </c>
      <c r="BV682" s="25">
        <v>0</v>
      </c>
      <c r="BW682" s="25">
        <v>0</v>
      </c>
      <c r="BX682" s="25">
        <v>0</v>
      </c>
      <c r="BY682" s="25">
        <v>0</v>
      </c>
      <c r="BZ682" s="25">
        <v>0</v>
      </c>
      <c r="CA682" s="25">
        <v>0</v>
      </c>
      <c r="CB682" s="25">
        <v>0</v>
      </c>
      <c r="CC682" s="53">
        <v>0</v>
      </c>
      <c r="CD682" s="25">
        <v>0</v>
      </c>
      <c r="CE682" s="25">
        <v>0</v>
      </c>
      <c r="CF682" s="25">
        <v>0</v>
      </c>
      <c r="CG682" s="25">
        <v>0</v>
      </c>
      <c r="CH682" s="25">
        <v>0</v>
      </c>
      <c r="CI682" s="25">
        <v>0</v>
      </c>
      <c r="CJ682" s="25">
        <v>0</v>
      </c>
      <c r="CK682" s="25">
        <v>0</v>
      </c>
      <c r="CL682" s="25">
        <v>0</v>
      </c>
      <c r="CM682" s="25">
        <v>0</v>
      </c>
      <c r="CN682" s="25">
        <v>0</v>
      </c>
      <c r="CO682" s="25">
        <v>0</v>
      </c>
      <c r="CP682" s="25">
        <v>0</v>
      </c>
      <c r="CQ682" s="25">
        <v>0</v>
      </c>
      <c r="CR682" s="25">
        <v>0</v>
      </c>
      <c r="CS682" s="25">
        <v>0</v>
      </c>
      <c r="CT682" s="25">
        <v>0</v>
      </c>
      <c r="CU682" s="25">
        <v>0</v>
      </c>
      <c r="CV682" s="25">
        <v>0</v>
      </c>
      <c r="CW682" s="54">
        <v>0</v>
      </c>
      <c r="CX682" s="25">
        <f>SUM(AA682:CW682)</f>
        <v>4</v>
      </c>
      <c r="CY682" s="25">
        <v>1</v>
      </c>
      <c r="CZ682" s="25">
        <v>0</v>
      </c>
      <c r="DA682" s="25">
        <v>0</v>
      </c>
      <c r="DB682" s="25">
        <v>0</v>
      </c>
      <c r="DC682" s="25" t="s">
        <v>3802</v>
      </c>
      <c r="DD682" s="25" t="s">
        <v>305</v>
      </c>
      <c r="DE682" s="25"/>
      <c r="DF682" s="25"/>
      <c r="DG682" s="25"/>
      <c r="DH682" s="25"/>
      <c r="DI682" s="25"/>
      <c r="DJ682" s="25"/>
      <c r="DK682" s="25"/>
      <c r="DL682" s="25">
        <v>0</v>
      </c>
      <c r="DM682" s="25"/>
      <c r="DN682" s="25">
        <v>1</v>
      </c>
      <c r="DO682" s="25">
        <v>1800</v>
      </c>
      <c r="DP682" s="25" t="s">
        <v>3803</v>
      </c>
      <c r="DQ682" s="56" t="s">
        <v>3799</v>
      </c>
      <c r="DR682" s="25" t="s">
        <v>580</v>
      </c>
      <c r="DS682" s="25" t="s">
        <v>3803</v>
      </c>
    </row>
    <row r="683" spans="1:196" s="38" customFormat="1" ht="15.75" customHeight="1" x14ac:dyDescent="0.3">
      <c r="A683" s="25" t="s">
        <v>12</v>
      </c>
      <c r="B683" s="58" t="s">
        <v>3778</v>
      </c>
      <c r="C683" s="56" t="s">
        <v>3804</v>
      </c>
      <c r="D683" s="25"/>
      <c r="E683" s="25"/>
      <c r="F683" s="25" t="s">
        <v>91</v>
      </c>
      <c r="G683" s="25"/>
      <c r="H683" s="25" t="s">
        <v>3805</v>
      </c>
      <c r="I683" s="25" t="s">
        <v>109</v>
      </c>
      <c r="J683" s="25" t="s">
        <v>455</v>
      </c>
      <c r="K683" s="25"/>
      <c r="L683" s="25"/>
      <c r="M683" s="25" t="s">
        <v>273</v>
      </c>
      <c r="N683" s="25"/>
      <c r="O683" s="25" t="s">
        <v>299</v>
      </c>
      <c r="P683" s="25" t="s">
        <v>3806</v>
      </c>
      <c r="Q683" s="54"/>
      <c r="R683" s="25"/>
      <c r="S683" s="25"/>
      <c r="T683" s="25"/>
      <c r="U683" s="25"/>
      <c r="V683" s="25"/>
      <c r="W683" s="25"/>
      <c r="X683" s="25"/>
      <c r="Y683" s="25"/>
      <c r="Z683" s="25"/>
      <c r="AA683" s="25"/>
      <c r="AB683" s="25"/>
      <c r="AC683" s="25"/>
      <c r="AD683" s="25"/>
      <c r="AE683" s="25"/>
      <c r="AF683" s="25"/>
      <c r="AG683" s="25"/>
      <c r="AH683" s="25"/>
      <c r="AI683" s="25"/>
      <c r="AJ683" s="25"/>
      <c r="AK683" s="25"/>
      <c r="AL683" s="25"/>
      <c r="AM683" s="25"/>
      <c r="AN683" s="25"/>
      <c r="AO683" s="25"/>
      <c r="AP683" s="25"/>
      <c r="AQ683" s="25"/>
      <c r="AR683" s="25"/>
      <c r="AS683" s="25"/>
      <c r="AT683" s="25"/>
      <c r="AU683" s="25"/>
      <c r="AV683" s="25"/>
      <c r="AW683" s="25"/>
      <c r="AX683" s="25"/>
      <c r="AY683" s="25"/>
      <c r="AZ683" s="25"/>
      <c r="BA683" s="25"/>
      <c r="BB683" s="25"/>
      <c r="BC683" s="25"/>
      <c r="BD683" s="25"/>
      <c r="BE683" s="25"/>
      <c r="BF683" s="25"/>
      <c r="BG683" s="25"/>
      <c r="BH683" s="52"/>
      <c r="BI683" s="25"/>
      <c r="BJ683" s="52"/>
      <c r="BK683" s="25"/>
      <c r="BL683" s="52"/>
      <c r="BM683" s="25"/>
      <c r="BN683" s="25"/>
      <c r="BO683" s="25">
        <v>1</v>
      </c>
      <c r="BP683" s="25">
        <v>1</v>
      </c>
      <c r="BQ683" s="25"/>
      <c r="BR683" s="25"/>
      <c r="BS683" s="25"/>
      <c r="BT683" s="25"/>
      <c r="BU683" s="25"/>
      <c r="BV683" s="25"/>
      <c r="BW683" s="25"/>
      <c r="BX683" s="25"/>
      <c r="BY683" s="25"/>
      <c r="BZ683" s="25"/>
      <c r="CA683" s="25"/>
      <c r="CB683" s="25"/>
      <c r="CC683" s="53"/>
      <c r="CD683" s="25"/>
      <c r="CE683" s="25"/>
      <c r="CF683" s="25"/>
      <c r="CG683" s="25"/>
      <c r="CH683" s="25"/>
      <c r="CI683" s="25"/>
      <c r="CJ683" s="25"/>
      <c r="CK683" s="25"/>
      <c r="CL683" s="25"/>
      <c r="CM683" s="25"/>
      <c r="CN683" s="25"/>
      <c r="CO683" s="25"/>
      <c r="CP683" s="25"/>
      <c r="CQ683" s="25"/>
      <c r="CR683" s="25"/>
      <c r="CS683" s="25"/>
      <c r="CT683" s="25"/>
      <c r="CU683" s="25"/>
      <c r="CV683" s="25"/>
      <c r="CW683" s="54"/>
      <c r="CX683" s="25"/>
      <c r="CY683" s="25"/>
      <c r="CZ683" s="25"/>
      <c r="DA683" s="25"/>
      <c r="DB683" s="25"/>
      <c r="DC683" s="25" t="s">
        <v>1064</v>
      </c>
      <c r="DD683" s="25" t="s">
        <v>305</v>
      </c>
      <c r="DE683" s="25"/>
      <c r="DF683" s="25"/>
      <c r="DG683" s="25"/>
      <c r="DH683" s="25"/>
      <c r="DI683" s="25"/>
      <c r="DJ683" s="25"/>
      <c r="DK683" s="25"/>
      <c r="DL683" s="25">
        <v>0</v>
      </c>
      <c r="DM683" s="25"/>
      <c r="DN683" s="25">
        <v>1</v>
      </c>
      <c r="DO683" s="25">
        <v>1868</v>
      </c>
      <c r="DP683" s="25" t="s">
        <v>3807</v>
      </c>
      <c r="DQ683" s="56" t="s">
        <v>3804</v>
      </c>
      <c r="DR683" s="25" t="s">
        <v>580</v>
      </c>
      <c r="DS683" s="25" t="s">
        <v>3807</v>
      </c>
    </row>
    <row r="684" spans="1:196" s="38" customFormat="1" ht="15.75" customHeight="1" x14ac:dyDescent="0.3">
      <c r="A684" s="37" t="s">
        <v>12</v>
      </c>
      <c r="B684" s="74" t="s">
        <v>3778</v>
      </c>
      <c r="C684" s="48" t="s">
        <v>3814</v>
      </c>
      <c r="D684" s="37"/>
      <c r="E684" s="37"/>
      <c r="F684" s="37" t="s">
        <v>122</v>
      </c>
      <c r="G684" s="37"/>
      <c r="H684" s="37" t="s">
        <v>605</v>
      </c>
      <c r="I684" s="37" t="s">
        <v>109</v>
      </c>
      <c r="J684" s="37" t="s">
        <v>455</v>
      </c>
      <c r="K684" s="37"/>
      <c r="L684" s="37"/>
      <c r="M684" s="37" t="s">
        <v>271</v>
      </c>
      <c r="N684" s="37"/>
      <c r="O684" s="37"/>
      <c r="P684" s="37"/>
      <c r="Q684" s="75" t="s">
        <v>3815</v>
      </c>
      <c r="R684" s="37">
        <v>0</v>
      </c>
      <c r="S684" s="37">
        <v>0</v>
      </c>
      <c r="T684" s="37">
        <v>0</v>
      </c>
      <c r="U684" s="37">
        <v>0</v>
      </c>
      <c r="V684" s="37">
        <v>0</v>
      </c>
      <c r="W684" s="37"/>
      <c r="X684" s="37">
        <v>0</v>
      </c>
      <c r="Y684" s="37"/>
      <c r="Z684" s="37"/>
      <c r="AA684" s="37"/>
      <c r="AB684" s="37"/>
      <c r="AC684" s="37"/>
      <c r="AD684" s="37"/>
      <c r="AE684" s="37"/>
      <c r="AF684" s="37"/>
      <c r="AG684" s="37"/>
      <c r="AH684" s="37"/>
      <c r="AI684" s="37"/>
      <c r="AJ684" s="37"/>
      <c r="AK684" s="37"/>
      <c r="AL684" s="37"/>
      <c r="AM684" s="37"/>
      <c r="AN684" s="37"/>
      <c r="AO684" s="37"/>
      <c r="AP684" s="37"/>
      <c r="AQ684" s="37"/>
      <c r="AR684" s="76">
        <v>1</v>
      </c>
      <c r="AS684" s="37"/>
      <c r="AT684" s="37"/>
      <c r="AU684" s="37"/>
      <c r="AV684" s="37"/>
      <c r="AW684" s="37"/>
      <c r="AX684" s="37"/>
      <c r="AY684" s="37"/>
      <c r="AZ684" s="37"/>
      <c r="BA684" s="37"/>
      <c r="BB684" s="37"/>
      <c r="BC684" s="37"/>
      <c r="BD684" s="37"/>
      <c r="BE684" s="37"/>
      <c r="BF684" s="37"/>
      <c r="BG684" s="76">
        <v>1</v>
      </c>
      <c r="BH684" s="52"/>
      <c r="BI684" s="37"/>
      <c r="BJ684" s="52"/>
      <c r="BK684" s="37"/>
      <c r="BL684" s="52"/>
      <c r="BM684" s="37"/>
      <c r="BN684" s="37"/>
      <c r="BO684" s="37"/>
      <c r="BP684" s="37">
        <v>1</v>
      </c>
      <c r="BQ684" s="37"/>
      <c r="BR684" s="37"/>
      <c r="BS684" s="37"/>
      <c r="BT684" s="37"/>
      <c r="BU684" s="37"/>
      <c r="BV684" s="37"/>
      <c r="BW684" s="37"/>
      <c r="BX684" s="37"/>
      <c r="BY684" s="37"/>
      <c r="BZ684" s="37"/>
      <c r="CA684" s="37"/>
      <c r="CB684" s="37"/>
      <c r="CC684" s="90"/>
      <c r="CD684" s="37"/>
      <c r="CE684" s="37"/>
      <c r="CF684" s="37"/>
      <c r="CG684" s="37"/>
      <c r="CH684" s="37"/>
      <c r="CI684" s="37"/>
      <c r="CJ684" s="37"/>
      <c r="CK684" s="37"/>
      <c r="CL684" s="37"/>
      <c r="CM684" s="37"/>
      <c r="CN684" s="37"/>
      <c r="CO684" s="37"/>
      <c r="CP684" s="37"/>
      <c r="CQ684" s="37"/>
      <c r="CR684" s="37"/>
      <c r="CS684" s="37"/>
      <c r="CT684" s="37"/>
      <c r="CU684" s="37"/>
      <c r="CV684" s="37"/>
      <c r="CW684" s="75"/>
      <c r="CX684" s="37"/>
      <c r="CY684" s="37"/>
      <c r="CZ684" s="37"/>
      <c r="DA684" s="37"/>
      <c r="DB684" s="37"/>
      <c r="DC684" s="77" t="s">
        <v>3816</v>
      </c>
      <c r="DD684" s="77" t="s">
        <v>309</v>
      </c>
      <c r="DE684" s="37"/>
      <c r="DF684" s="37"/>
      <c r="DG684" s="37"/>
      <c r="DH684" s="37"/>
      <c r="DI684" s="37"/>
      <c r="DJ684" s="37"/>
      <c r="DK684" s="37"/>
      <c r="DL684" s="37">
        <v>0</v>
      </c>
      <c r="DM684" s="37"/>
      <c r="DN684" s="37">
        <v>1</v>
      </c>
      <c r="DO684" s="37">
        <v>1886</v>
      </c>
      <c r="DP684" s="38" t="s">
        <v>3817</v>
      </c>
      <c r="DQ684" s="48" t="s">
        <v>3814</v>
      </c>
      <c r="DR684" s="38" t="s">
        <v>580</v>
      </c>
      <c r="DS684" s="37" t="s">
        <v>3817</v>
      </c>
    </row>
    <row r="685" spans="1:196" s="38" customFormat="1" ht="15.75" customHeight="1" x14ac:dyDescent="0.3">
      <c r="A685" s="37" t="s">
        <v>12</v>
      </c>
      <c r="B685" s="74" t="s">
        <v>3778</v>
      </c>
      <c r="C685" s="48" t="s">
        <v>3818</v>
      </c>
      <c r="D685" s="37"/>
      <c r="E685" s="37"/>
      <c r="F685" s="37" t="s">
        <v>122</v>
      </c>
      <c r="G685" s="37"/>
      <c r="H685" s="37" t="s">
        <v>454</v>
      </c>
      <c r="I685" s="37" t="s">
        <v>109</v>
      </c>
      <c r="J685" s="37" t="s">
        <v>173</v>
      </c>
      <c r="K685" s="37" t="s">
        <v>471</v>
      </c>
      <c r="L685" s="37"/>
      <c r="M685" s="37" t="s">
        <v>273</v>
      </c>
      <c r="N685" s="37"/>
      <c r="O685" s="37" t="s">
        <v>300</v>
      </c>
      <c r="P685" s="89" t="s">
        <v>3819</v>
      </c>
      <c r="Q685" s="75" t="s">
        <v>3820</v>
      </c>
      <c r="R685" s="37">
        <v>0</v>
      </c>
      <c r="S685" s="37">
        <v>0</v>
      </c>
      <c r="T685" s="37">
        <v>0</v>
      </c>
      <c r="U685" s="37">
        <v>0</v>
      </c>
      <c r="V685" s="37">
        <v>0</v>
      </c>
      <c r="W685" s="37">
        <v>0</v>
      </c>
      <c r="X685" s="37">
        <v>0</v>
      </c>
      <c r="Y685" s="37">
        <v>0</v>
      </c>
      <c r="Z685" s="37"/>
      <c r="AA685" s="37">
        <v>0</v>
      </c>
      <c r="AB685" s="37">
        <v>0</v>
      </c>
      <c r="AC685" s="37">
        <v>0</v>
      </c>
      <c r="AD685" s="37">
        <v>0</v>
      </c>
      <c r="AE685" s="37">
        <v>0</v>
      </c>
      <c r="AF685" s="37">
        <v>0</v>
      </c>
      <c r="AG685" s="37">
        <v>0</v>
      </c>
      <c r="AH685" s="37">
        <v>0</v>
      </c>
      <c r="AI685" s="37">
        <v>0</v>
      </c>
      <c r="AJ685" s="37">
        <v>0</v>
      </c>
      <c r="AK685" s="37">
        <v>0</v>
      </c>
      <c r="AL685" s="37">
        <v>0</v>
      </c>
      <c r="AM685" s="37">
        <v>0</v>
      </c>
      <c r="AN685" s="37">
        <v>0</v>
      </c>
      <c r="AO685" s="37">
        <v>0</v>
      </c>
      <c r="AP685" s="37">
        <v>0</v>
      </c>
      <c r="AQ685" s="37">
        <v>0</v>
      </c>
      <c r="AR685" s="37">
        <v>0</v>
      </c>
      <c r="AS685" s="37">
        <v>0</v>
      </c>
      <c r="AT685" s="37">
        <v>0</v>
      </c>
      <c r="AU685" s="37">
        <v>0</v>
      </c>
      <c r="AV685" s="37">
        <v>0</v>
      </c>
      <c r="AW685" s="37">
        <v>0</v>
      </c>
      <c r="AX685" s="37">
        <v>0</v>
      </c>
      <c r="AY685" s="37">
        <v>0</v>
      </c>
      <c r="AZ685" s="37">
        <v>0</v>
      </c>
      <c r="BA685" s="37">
        <v>0</v>
      </c>
      <c r="BB685" s="37">
        <v>0</v>
      </c>
      <c r="BC685" s="37">
        <v>0</v>
      </c>
      <c r="BD685" s="37">
        <v>0</v>
      </c>
      <c r="BE685" s="37">
        <v>0</v>
      </c>
      <c r="BF685" s="37">
        <v>0</v>
      </c>
      <c r="BG685" s="37">
        <v>0</v>
      </c>
      <c r="BH685" s="52">
        <v>0</v>
      </c>
      <c r="BI685" s="37">
        <v>0</v>
      </c>
      <c r="BJ685" s="52">
        <v>0</v>
      </c>
      <c r="BK685" s="37">
        <v>0</v>
      </c>
      <c r="BL685" s="52">
        <v>0</v>
      </c>
      <c r="BM685" s="37">
        <v>0</v>
      </c>
      <c r="BN685" s="37">
        <v>0</v>
      </c>
      <c r="BO685" s="37">
        <v>0</v>
      </c>
      <c r="BP685" s="37">
        <v>0</v>
      </c>
      <c r="BQ685" s="37">
        <v>0</v>
      </c>
      <c r="BR685" s="37">
        <v>0</v>
      </c>
      <c r="BS685" s="37">
        <v>1</v>
      </c>
      <c r="BT685" s="37">
        <v>0</v>
      </c>
      <c r="BU685" s="37">
        <v>0</v>
      </c>
      <c r="BV685" s="37">
        <v>1</v>
      </c>
      <c r="BW685" s="37">
        <v>1</v>
      </c>
      <c r="BX685" s="37">
        <v>0</v>
      </c>
      <c r="BY685" s="37">
        <v>0</v>
      </c>
      <c r="BZ685" s="37">
        <v>0</v>
      </c>
      <c r="CA685" s="37">
        <v>0</v>
      </c>
      <c r="CB685" s="37">
        <v>0</v>
      </c>
      <c r="CC685" s="90">
        <v>0</v>
      </c>
      <c r="CD685" s="37">
        <v>0</v>
      </c>
      <c r="CE685" s="37">
        <v>0</v>
      </c>
      <c r="CF685" s="37">
        <v>0</v>
      </c>
      <c r="CG685" s="37">
        <v>0</v>
      </c>
      <c r="CH685" s="37">
        <v>0</v>
      </c>
      <c r="CI685" s="37">
        <v>0</v>
      </c>
      <c r="CJ685" s="37">
        <v>0</v>
      </c>
      <c r="CK685" s="37">
        <v>0</v>
      </c>
      <c r="CL685" s="37">
        <v>0</v>
      </c>
      <c r="CM685" s="37">
        <v>0</v>
      </c>
      <c r="CN685" s="37">
        <v>0</v>
      </c>
      <c r="CO685" s="37">
        <v>0</v>
      </c>
      <c r="CP685" s="37">
        <v>0</v>
      </c>
      <c r="CQ685" s="37">
        <v>0</v>
      </c>
      <c r="CR685" s="37">
        <v>0</v>
      </c>
      <c r="CS685" s="37">
        <v>0</v>
      </c>
      <c r="CT685" s="37">
        <v>0</v>
      </c>
      <c r="CU685" s="37">
        <v>0</v>
      </c>
      <c r="CV685" s="37">
        <v>0</v>
      </c>
      <c r="CW685" s="75">
        <v>0</v>
      </c>
      <c r="CX685" s="37">
        <f t="shared" ref="CX685:CX690" si="26">SUM(AA685:CW685)</f>
        <v>3</v>
      </c>
      <c r="CY685" s="37">
        <v>1</v>
      </c>
      <c r="CZ685" s="37">
        <v>0</v>
      </c>
      <c r="DA685" s="37">
        <v>0</v>
      </c>
      <c r="DB685" s="37">
        <v>1</v>
      </c>
      <c r="DC685" s="77" t="s">
        <v>902</v>
      </c>
      <c r="DD685" s="77" t="s">
        <v>307</v>
      </c>
      <c r="DE685" s="37"/>
      <c r="DF685" s="37"/>
      <c r="DG685" s="37"/>
      <c r="DH685" s="37"/>
      <c r="DI685" s="37"/>
      <c r="DJ685" s="37"/>
      <c r="DK685" s="37"/>
      <c r="DL685" s="37">
        <v>0</v>
      </c>
      <c r="DM685" s="37"/>
      <c r="DN685" s="37">
        <v>1</v>
      </c>
      <c r="DO685" s="38">
        <v>1802</v>
      </c>
      <c r="DP685" s="38" t="s">
        <v>3821</v>
      </c>
      <c r="DQ685" s="48" t="s">
        <v>3818</v>
      </c>
      <c r="DR685" s="110"/>
      <c r="DS685" s="38" t="s">
        <v>3821</v>
      </c>
    </row>
    <row r="686" spans="1:196" s="38" customFormat="1" ht="15.75" customHeight="1" x14ac:dyDescent="0.3">
      <c r="A686" s="37" t="s">
        <v>12</v>
      </c>
      <c r="B686" s="74" t="s">
        <v>3778</v>
      </c>
      <c r="C686" s="48" t="s">
        <v>3822</v>
      </c>
      <c r="D686" s="37"/>
      <c r="E686" s="37"/>
      <c r="F686" s="37" t="s">
        <v>122</v>
      </c>
      <c r="G686" s="37"/>
      <c r="H686" s="37" t="s">
        <v>454</v>
      </c>
      <c r="I686" s="37" t="s">
        <v>109</v>
      </c>
      <c r="J686" s="37" t="s">
        <v>173</v>
      </c>
      <c r="K686" s="37" t="s">
        <v>471</v>
      </c>
      <c r="L686" s="37"/>
      <c r="M686" s="37" t="s">
        <v>273</v>
      </c>
      <c r="N686" s="37"/>
      <c r="O686" s="37" t="s">
        <v>300</v>
      </c>
      <c r="P686" s="89" t="s">
        <v>3823</v>
      </c>
      <c r="Q686" s="75" t="s">
        <v>3824</v>
      </c>
      <c r="R686" s="37">
        <v>0</v>
      </c>
      <c r="S686" s="37">
        <v>0</v>
      </c>
      <c r="T686" s="37">
        <v>0</v>
      </c>
      <c r="U686" s="37">
        <v>0</v>
      </c>
      <c r="V686" s="37">
        <v>0</v>
      </c>
      <c r="W686" s="37">
        <v>0</v>
      </c>
      <c r="X686" s="37">
        <v>0</v>
      </c>
      <c r="Y686" s="37">
        <v>0</v>
      </c>
      <c r="Z686" s="37"/>
      <c r="AA686" s="37">
        <v>0</v>
      </c>
      <c r="AB686" s="37">
        <v>0</v>
      </c>
      <c r="AC686" s="37">
        <v>0</v>
      </c>
      <c r="AD686" s="37">
        <v>0</v>
      </c>
      <c r="AE686" s="37">
        <v>0</v>
      </c>
      <c r="AF686" s="37">
        <v>0</v>
      </c>
      <c r="AG686" s="37">
        <v>0</v>
      </c>
      <c r="AH686" s="37">
        <v>0</v>
      </c>
      <c r="AI686" s="37">
        <v>0</v>
      </c>
      <c r="AJ686" s="37">
        <v>0</v>
      </c>
      <c r="AK686" s="37">
        <v>0</v>
      </c>
      <c r="AL686" s="37">
        <v>0</v>
      </c>
      <c r="AM686" s="37">
        <v>0</v>
      </c>
      <c r="AN686" s="37">
        <v>0</v>
      </c>
      <c r="AO686" s="37">
        <v>0</v>
      </c>
      <c r="AP686" s="37">
        <v>0</v>
      </c>
      <c r="AQ686" s="37">
        <v>0</v>
      </c>
      <c r="AR686" s="37">
        <v>0</v>
      </c>
      <c r="AS686" s="37">
        <v>0</v>
      </c>
      <c r="AT686" s="37">
        <v>0</v>
      </c>
      <c r="AU686" s="37">
        <v>0</v>
      </c>
      <c r="AV686" s="37">
        <v>0</v>
      </c>
      <c r="AW686" s="37">
        <v>0</v>
      </c>
      <c r="AX686" s="37">
        <v>0</v>
      </c>
      <c r="AY686" s="37">
        <v>0</v>
      </c>
      <c r="AZ686" s="37">
        <v>0</v>
      </c>
      <c r="BA686" s="37">
        <v>0</v>
      </c>
      <c r="BB686" s="37">
        <v>0</v>
      </c>
      <c r="BC686" s="37">
        <v>0</v>
      </c>
      <c r="BD686" s="37">
        <v>0</v>
      </c>
      <c r="BE686" s="37">
        <v>0</v>
      </c>
      <c r="BF686" s="37">
        <v>0</v>
      </c>
      <c r="BG686" s="37">
        <v>0</v>
      </c>
      <c r="BH686" s="52">
        <v>0</v>
      </c>
      <c r="BI686" s="37">
        <v>0</v>
      </c>
      <c r="BJ686" s="52">
        <v>0</v>
      </c>
      <c r="BK686" s="37">
        <v>0</v>
      </c>
      <c r="BL686" s="52">
        <v>0</v>
      </c>
      <c r="BM686" s="37">
        <v>0</v>
      </c>
      <c r="BN686" s="37">
        <v>0</v>
      </c>
      <c r="BO686" s="37">
        <v>0</v>
      </c>
      <c r="BP686" s="37">
        <v>0</v>
      </c>
      <c r="BQ686" s="37">
        <v>0</v>
      </c>
      <c r="BR686" s="37">
        <v>0</v>
      </c>
      <c r="BS686" s="37">
        <v>1</v>
      </c>
      <c r="BT686" s="37">
        <v>0</v>
      </c>
      <c r="BU686" s="37">
        <v>0</v>
      </c>
      <c r="BV686" s="37">
        <v>1</v>
      </c>
      <c r="BW686" s="37">
        <v>1</v>
      </c>
      <c r="BX686" s="37">
        <v>0</v>
      </c>
      <c r="BY686" s="37">
        <v>0</v>
      </c>
      <c r="BZ686" s="37">
        <v>0</v>
      </c>
      <c r="CA686" s="37">
        <v>0</v>
      </c>
      <c r="CB686" s="37">
        <v>0</v>
      </c>
      <c r="CC686" s="90">
        <v>0</v>
      </c>
      <c r="CD686" s="37">
        <v>0</v>
      </c>
      <c r="CE686" s="37">
        <v>0</v>
      </c>
      <c r="CF686" s="37">
        <v>0</v>
      </c>
      <c r="CG686" s="37">
        <v>0</v>
      </c>
      <c r="CH686" s="37">
        <v>0</v>
      </c>
      <c r="CI686" s="37">
        <v>0</v>
      </c>
      <c r="CJ686" s="37">
        <v>0</v>
      </c>
      <c r="CK686" s="37">
        <v>0</v>
      </c>
      <c r="CL686" s="37">
        <v>0</v>
      </c>
      <c r="CM686" s="37">
        <v>0</v>
      </c>
      <c r="CN686" s="37">
        <v>0</v>
      </c>
      <c r="CO686" s="37">
        <v>0</v>
      </c>
      <c r="CP686" s="37">
        <v>0</v>
      </c>
      <c r="CQ686" s="37">
        <v>0</v>
      </c>
      <c r="CR686" s="37">
        <v>0</v>
      </c>
      <c r="CS686" s="37">
        <v>0</v>
      </c>
      <c r="CT686" s="37">
        <v>0</v>
      </c>
      <c r="CU686" s="37">
        <v>0</v>
      </c>
      <c r="CV686" s="37">
        <v>0</v>
      </c>
      <c r="CW686" s="75">
        <v>0</v>
      </c>
      <c r="CX686" s="37">
        <f t="shared" si="26"/>
        <v>3</v>
      </c>
      <c r="CY686" s="37">
        <v>1</v>
      </c>
      <c r="CZ686" s="37">
        <v>0</v>
      </c>
      <c r="DA686" s="37">
        <v>0</v>
      </c>
      <c r="DB686" s="37">
        <v>1</v>
      </c>
      <c r="DC686" s="77" t="s">
        <v>2842</v>
      </c>
      <c r="DD686" s="77" t="s">
        <v>307</v>
      </c>
      <c r="DE686" s="37"/>
      <c r="DF686" s="37"/>
      <c r="DG686" s="37"/>
      <c r="DH686" s="37"/>
      <c r="DI686" s="37"/>
      <c r="DJ686" s="37"/>
      <c r="DK686" s="37"/>
      <c r="DL686" s="37">
        <v>0</v>
      </c>
      <c r="DM686" s="37"/>
      <c r="DN686" s="37">
        <v>1</v>
      </c>
      <c r="DO686" s="37">
        <v>1897</v>
      </c>
      <c r="DP686" s="38" t="s">
        <v>3825</v>
      </c>
      <c r="DQ686" s="37" t="s">
        <v>3826</v>
      </c>
      <c r="DR686" s="37">
        <v>1988</v>
      </c>
      <c r="DS686" s="37" t="s">
        <v>3827</v>
      </c>
    </row>
    <row r="687" spans="1:196" s="38" customFormat="1" ht="15.75" customHeight="1" x14ac:dyDescent="0.3">
      <c r="A687" s="37" t="s">
        <v>12</v>
      </c>
      <c r="B687" s="74" t="s">
        <v>3778</v>
      </c>
      <c r="C687" s="102" t="s">
        <v>3828</v>
      </c>
      <c r="D687" s="37"/>
      <c r="E687" s="37"/>
      <c r="F687" s="37" t="s">
        <v>91</v>
      </c>
      <c r="G687" s="37"/>
      <c r="H687" s="37" t="s">
        <v>454</v>
      </c>
      <c r="I687" s="37" t="s">
        <v>13</v>
      </c>
      <c r="J687" s="37" t="s">
        <v>221</v>
      </c>
      <c r="K687" s="37" t="s">
        <v>269</v>
      </c>
      <c r="L687" s="37"/>
      <c r="M687" s="37" t="s">
        <v>272</v>
      </c>
      <c r="N687" s="37"/>
      <c r="O687" s="37" t="s">
        <v>300</v>
      </c>
      <c r="P687" s="37" t="s">
        <v>3829</v>
      </c>
      <c r="Q687" s="37" t="s">
        <v>3830</v>
      </c>
      <c r="R687" s="37">
        <v>0</v>
      </c>
      <c r="S687" s="37">
        <v>0</v>
      </c>
      <c r="T687" s="37">
        <v>0</v>
      </c>
      <c r="U687" s="37">
        <v>0</v>
      </c>
      <c r="V687" s="37">
        <v>0</v>
      </c>
      <c r="W687" s="37">
        <v>0</v>
      </c>
      <c r="X687" s="37">
        <v>0</v>
      </c>
      <c r="Y687" s="37">
        <v>0</v>
      </c>
      <c r="Z687" s="37"/>
      <c r="AA687" s="37">
        <v>0</v>
      </c>
      <c r="AB687" s="37">
        <v>0</v>
      </c>
      <c r="AC687" s="37">
        <v>0</v>
      </c>
      <c r="AD687" s="37">
        <v>0</v>
      </c>
      <c r="AE687" s="37">
        <v>0</v>
      </c>
      <c r="AF687" s="37">
        <v>0</v>
      </c>
      <c r="AG687" s="37">
        <v>0</v>
      </c>
      <c r="AH687" s="37">
        <v>0</v>
      </c>
      <c r="AI687" s="37">
        <v>0</v>
      </c>
      <c r="AJ687" s="37">
        <v>0</v>
      </c>
      <c r="AK687" s="37">
        <v>0</v>
      </c>
      <c r="AL687" s="37">
        <v>0</v>
      </c>
      <c r="AM687" s="37">
        <v>0</v>
      </c>
      <c r="AN687" s="37">
        <v>0</v>
      </c>
      <c r="AO687" s="37">
        <v>0</v>
      </c>
      <c r="AP687" s="37">
        <v>0</v>
      </c>
      <c r="AQ687" s="37">
        <v>0</v>
      </c>
      <c r="AR687" s="37">
        <v>1</v>
      </c>
      <c r="AS687" s="37">
        <v>0</v>
      </c>
      <c r="AT687" s="37">
        <v>0</v>
      </c>
      <c r="AU687" s="37">
        <v>0</v>
      </c>
      <c r="AV687" s="37">
        <v>0</v>
      </c>
      <c r="AW687" s="37">
        <v>0</v>
      </c>
      <c r="AX687" s="37">
        <v>0</v>
      </c>
      <c r="AY687" s="37">
        <v>0</v>
      </c>
      <c r="AZ687" s="37">
        <v>0</v>
      </c>
      <c r="BA687" s="37">
        <v>0</v>
      </c>
      <c r="BB687" s="37">
        <v>0</v>
      </c>
      <c r="BC687" s="37">
        <v>0</v>
      </c>
      <c r="BD687" s="37">
        <v>0</v>
      </c>
      <c r="BE687" s="37">
        <v>1</v>
      </c>
      <c r="BF687" s="37">
        <v>0</v>
      </c>
      <c r="BG687" s="37">
        <v>0</v>
      </c>
      <c r="BH687" s="52">
        <v>1</v>
      </c>
      <c r="BI687" s="37">
        <v>0</v>
      </c>
      <c r="BJ687" s="52">
        <v>1</v>
      </c>
      <c r="BK687" s="37">
        <v>0</v>
      </c>
      <c r="BL687" s="52">
        <v>0</v>
      </c>
      <c r="BM687" s="37">
        <v>1</v>
      </c>
      <c r="BN687" s="37">
        <v>1</v>
      </c>
      <c r="BO687" s="37">
        <v>1</v>
      </c>
      <c r="BP687" s="37">
        <v>1</v>
      </c>
      <c r="BQ687" s="37">
        <v>0</v>
      </c>
      <c r="BR687" s="37">
        <v>0</v>
      </c>
      <c r="BS687" s="37">
        <v>0</v>
      </c>
      <c r="BT687" s="37">
        <v>0</v>
      </c>
      <c r="BU687" s="37">
        <v>0</v>
      </c>
      <c r="BV687" s="37">
        <v>0</v>
      </c>
      <c r="BW687" s="37">
        <v>0</v>
      </c>
      <c r="BX687" s="37">
        <v>0</v>
      </c>
      <c r="BY687" s="37">
        <v>0</v>
      </c>
      <c r="BZ687" s="37">
        <v>0</v>
      </c>
      <c r="CA687" s="37">
        <v>0</v>
      </c>
      <c r="CB687" s="37">
        <v>0</v>
      </c>
      <c r="CC687" s="90">
        <v>0</v>
      </c>
      <c r="CD687" s="37">
        <v>0</v>
      </c>
      <c r="CE687" s="37">
        <v>0</v>
      </c>
      <c r="CF687" s="37">
        <v>0</v>
      </c>
      <c r="CG687" s="37">
        <v>0</v>
      </c>
      <c r="CH687" s="37">
        <v>0</v>
      </c>
      <c r="CI687" s="37">
        <v>0</v>
      </c>
      <c r="CJ687" s="37">
        <v>0</v>
      </c>
      <c r="CK687" s="37">
        <v>0</v>
      </c>
      <c r="CL687" s="37">
        <v>0</v>
      </c>
      <c r="CM687" s="37">
        <v>0</v>
      </c>
      <c r="CN687" s="37">
        <v>0</v>
      </c>
      <c r="CO687" s="37">
        <v>0</v>
      </c>
      <c r="CP687" s="37">
        <v>0</v>
      </c>
      <c r="CQ687" s="37">
        <v>0</v>
      </c>
      <c r="CR687" s="37">
        <v>0</v>
      </c>
      <c r="CS687" s="37">
        <v>0</v>
      </c>
      <c r="CT687" s="37">
        <v>0</v>
      </c>
      <c r="CU687" s="37">
        <v>0</v>
      </c>
      <c r="CV687" s="37">
        <v>0</v>
      </c>
      <c r="CW687" s="75">
        <v>0</v>
      </c>
      <c r="CX687" s="37">
        <f t="shared" si="26"/>
        <v>8</v>
      </c>
      <c r="CY687" s="37">
        <v>1</v>
      </c>
      <c r="CZ687" s="37">
        <v>0</v>
      </c>
      <c r="DA687" s="37">
        <v>0</v>
      </c>
      <c r="DB687" s="37">
        <v>0</v>
      </c>
      <c r="DC687" s="77" t="s">
        <v>3831</v>
      </c>
      <c r="DD687" s="77" t="s">
        <v>324</v>
      </c>
      <c r="DE687" s="37"/>
      <c r="DF687" s="37"/>
      <c r="DG687" s="37" t="s">
        <v>3832</v>
      </c>
      <c r="DH687" s="37" t="s">
        <v>3833</v>
      </c>
      <c r="DI687" s="37"/>
      <c r="DJ687" s="37"/>
      <c r="DK687" s="37"/>
      <c r="DL687" s="37">
        <v>1</v>
      </c>
      <c r="DM687" s="37" t="s">
        <v>595</v>
      </c>
      <c r="DN687" s="37">
        <v>1</v>
      </c>
      <c r="DO687" s="37">
        <v>1849</v>
      </c>
      <c r="DP687" s="38" t="s">
        <v>3834</v>
      </c>
      <c r="DQ687" s="37" t="s">
        <v>3835</v>
      </c>
      <c r="DR687" s="37">
        <v>1994</v>
      </c>
      <c r="DS687" s="37" t="s">
        <v>3836</v>
      </c>
    </row>
    <row r="688" spans="1:196" s="38" customFormat="1" ht="15.75" customHeight="1" x14ac:dyDescent="0.3">
      <c r="A688" s="38" t="s">
        <v>12</v>
      </c>
      <c r="B688" s="47" t="s">
        <v>3778</v>
      </c>
      <c r="C688" s="48" t="s">
        <v>3837</v>
      </c>
      <c r="F688" s="38" t="s">
        <v>122</v>
      </c>
      <c r="H688" s="38" t="s">
        <v>454</v>
      </c>
      <c r="I688" s="38" t="s">
        <v>109</v>
      </c>
      <c r="J688" s="38" t="s">
        <v>173</v>
      </c>
      <c r="K688" s="38" t="s">
        <v>471</v>
      </c>
      <c r="M688" s="38" t="s">
        <v>273</v>
      </c>
      <c r="O688" s="38" t="s">
        <v>299</v>
      </c>
      <c r="P688" s="38" t="s">
        <v>3838</v>
      </c>
      <c r="Q688" s="38" t="s">
        <v>591</v>
      </c>
      <c r="R688" s="38">
        <v>0</v>
      </c>
      <c r="S688" s="38">
        <v>0</v>
      </c>
      <c r="T688" s="38">
        <v>0</v>
      </c>
      <c r="U688" s="38">
        <v>0</v>
      </c>
      <c r="V688" s="38">
        <v>0</v>
      </c>
      <c r="W688" s="38">
        <v>0</v>
      </c>
      <c r="X688" s="38">
        <v>0</v>
      </c>
      <c r="Y688" s="38">
        <v>0</v>
      </c>
      <c r="AA688" s="38">
        <v>0</v>
      </c>
      <c r="AB688" s="38">
        <v>0</v>
      </c>
      <c r="AC688" s="38">
        <v>0</v>
      </c>
      <c r="AD688" s="38">
        <v>0</v>
      </c>
      <c r="AE688" s="38">
        <v>0</v>
      </c>
      <c r="AF688" s="38">
        <v>0</v>
      </c>
      <c r="AG688" s="38">
        <v>0</v>
      </c>
      <c r="AH688" s="38">
        <v>0</v>
      </c>
      <c r="AI688" s="38">
        <v>0</v>
      </c>
      <c r="AJ688" s="38">
        <v>0</v>
      </c>
      <c r="AK688" s="38">
        <v>0</v>
      </c>
      <c r="AL688" s="38">
        <v>0</v>
      </c>
      <c r="AM688" s="38">
        <v>0</v>
      </c>
      <c r="AN688" s="38">
        <v>0</v>
      </c>
      <c r="AO688" s="38">
        <v>0</v>
      </c>
      <c r="AP688" s="38">
        <v>0</v>
      </c>
      <c r="AQ688" s="38">
        <v>0</v>
      </c>
      <c r="AR688" s="38">
        <v>0</v>
      </c>
      <c r="AS688" s="38">
        <v>0</v>
      </c>
      <c r="AT688" s="38">
        <v>0</v>
      </c>
      <c r="AU688" s="38">
        <v>0</v>
      </c>
      <c r="AV688" s="38">
        <v>0</v>
      </c>
      <c r="AW688" s="38">
        <v>0</v>
      </c>
      <c r="AX688" s="38">
        <v>0</v>
      </c>
      <c r="AY688" s="38">
        <v>0</v>
      </c>
      <c r="AZ688" s="38">
        <v>0</v>
      </c>
      <c r="BA688" s="38">
        <v>0</v>
      </c>
      <c r="BB688" s="38">
        <v>0</v>
      </c>
      <c r="BC688" s="38">
        <v>0</v>
      </c>
      <c r="BD688" s="38">
        <v>0</v>
      </c>
      <c r="BE688" s="38">
        <v>0</v>
      </c>
      <c r="BF688" s="38">
        <v>0</v>
      </c>
      <c r="BG688" s="38">
        <v>0</v>
      </c>
      <c r="BH688" s="43">
        <v>0</v>
      </c>
      <c r="BI688" s="38">
        <v>0</v>
      </c>
      <c r="BJ688" s="43">
        <v>1</v>
      </c>
      <c r="BK688" s="38">
        <v>1</v>
      </c>
      <c r="BL688" s="43">
        <v>0</v>
      </c>
      <c r="BM688" s="38">
        <v>0</v>
      </c>
      <c r="BN688" s="38">
        <v>0</v>
      </c>
      <c r="BO688" s="38">
        <v>0</v>
      </c>
      <c r="BP688" s="38">
        <v>0</v>
      </c>
      <c r="BQ688" s="38">
        <v>0</v>
      </c>
      <c r="BR688" s="38">
        <v>0</v>
      </c>
      <c r="BS688" s="38">
        <v>0</v>
      </c>
      <c r="BT688" s="38">
        <v>0</v>
      </c>
      <c r="BU688" s="38">
        <v>0</v>
      </c>
      <c r="BV688" s="38">
        <v>0</v>
      </c>
      <c r="BW688" s="38">
        <v>0</v>
      </c>
      <c r="BX688" s="38">
        <v>0</v>
      </c>
      <c r="BY688" s="38">
        <v>0</v>
      </c>
      <c r="BZ688" s="38">
        <v>0</v>
      </c>
      <c r="CA688" s="38">
        <v>0</v>
      </c>
      <c r="CB688" s="38">
        <v>0</v>
      </c>
      <c r="CC688" s="49">
        <v>0</v>
      </c>
      <c r="CD688" s="38">
        <v>0</v>
      </c>
      <c r="CE688" s="38">
        <v>0</v>
      </c>
      <c r="CF688" s="38">
        <v>0</v>
      </c>
      <c r="CG688" s="38">
        <v>0</v>
      </c>
      <c r="CH688" s="38">
        <v>0</v>
      </c>
      <c r="CI688" s="38">
        <v>0</v>
      </c>
      <c r="CJ688" s="38">
        <v>0</v>
      </c>
      <c r="CK688" s="38">
        <v>0</v>
      </c>
      <c r="CL688" s="38">
        <v>0</v>
      </c>
      <c r="CM688" s="38">
        <v>0</v>
      </c>
      <c r="CN688" s="38">
        <v>0</v>
      </c>
      <c r="CO688" s="38">
        <v>0</v>
      </c>
      <c r="CP688" s="38">
        <v>0</v>
      </c>
      <c r="CQ688" s="38">
        <v>0</v>
      </c>
      <c r="CR688" s="38">
        <v>0</v>
      </c>
      <c r="CS688" s="38">
        <v>0</v>
      </c>
      <c r="CT688" s="38">
        <v>0</v>
      </c>
      <c r="CU688" s="38">
        <v>0</v>
      </c>
      <c r="CV688" s="38">
        <v>0</v>
      </c>
      <c r="CW688" s="50">
        <v>0</v>
      </c>
      <c r="CX688" s="38">
        <f t="shared" si="26"/>
        <v>2</v>
      </c>
      <c r="CY688" s="38">
        <v>1</v>
      </c>
      <c r="CZ688" s="38">
        <v>0</v>
      </c>
      <c r="DA688" s="38">
        <v>0</v>
      </c>
      <c r="DB688" s="38">
        <v>0</v>
      </c>
      <c r="DC688" s="38" t="s">
        <v>1726</v>
      </c>
      <c r="DD688" s="38" t="s">
        <v>305</v>
      </c>
      <c r="DL688" s="38">
        <v>0</v>
      </c>
      <c r="DN688" s="38">
        <v>1</v>
      </c>
      <c r="DO688" s="38">
        <v>1926</v>
      </c>
      <c r="DP688" s="38" t="s">
        <v>3839</v>
      </c>
      <c r="DQ688" s="48" t="s">
        <v>3837</v>
      </c>
      <c r="DR688" s="38" t="s">
        <v>580</v>
      </c>
      <c r="DS688" s="38" t="s">
        <v>3839</v>
      </c>
    </row>
    <row r="689" spans="1:139" s="38" customFormat="1" ht="15.75" customHeight="1" x14ac:dyDescent="0.3">
      <c r="A689" s="38" t="s">
        <v>12</v>
      </c>
      <c r="B689" s="47" t="s">
        <v>3778</v>
      </c>
      <c r="C689" s="48" t="s">
        <v>3840</v>
      </c>
      <c r="F689" s="38" t="s">
        <v>122</v>
      </c>
      <c r="H689" s="38" t="s">
        <v>454</v>
      </c>
      <c r="I689" s="38" t="s">
        <v>109</v>
      </c>
      <c r="J689" s="38" t="s">
        <v>455</v>
      </c>
      <c r="K689" s="38" t="s">
        <v>471</v>
      </c>
      <c r="M689" s="38" t="s">
        <v>272</v>
      </c>
      <c r="O689" s="38" t="s">
        <v>299</v>
      </c>
      <c r="P689" s="38" t="s">
        <v>3841</v>
      </c>
      <c r="Q689" s="38" t="s">
        <v>3842</v>
      </c>
      <c r="R689" s="38">
        <v>0</v>
      </c>
      <c r="S689" s="38">
        <v>0</v>
      </c>
      <c r="T689" s="38">
        <v>0</v>
      </c>
      <c r="U689" s="38">
        <v>0</v>
      </c>
      <c r="V689" s="38">
        <v>0</v>
      </c>
      <c r="W689" s="38">
        <v>0</v>
      </c>
      <c r="X689" s="38">
        <v>0</v>
      </c>
      <c r="Y689" s="38">
        <v>0</v>
      </c>
      <c r="AA689" s="38">
        <v>0</v>
      </c>
      <c r="AB689" s="38">
        <v>0</v>
      </c>
      <c r="AC689" s="38">
        <v>0</v>
      </c>
      <c r="AD689" s="38">
        <v>0</v>
      </c>
      <c r="AE689" s="38">
        <v>0</v>
      </c>
      <c r="AF689" s="38">
        <v>0</v>
      </c>
      <c r="AG689" s="38">
        <v>0</v>
      </c>
      <c r="AH689" s="38">
        <v>0</v>
      </c>
      <c r="AI689" s="38">
        <v>0</v>
      </c>
      <c r="AJ689" s="38">
        <v>0</v>
      </c>
      <c r="AK689" s="38">
        <v>0</v>
      </c>
      <c r="AL689" s="38">
        <v>0</v>
      </c>
      <c r="AM689" s="38">
        <v>0</v>
      </c>
      <c r="AN689" s="38">
        <v>0</v>
      </c>
      <c r="AO689" s="38">
        <v>0</v>
      </c>
      <c r="AP689" s="38">
        <v>0</v>
      </c>
      <c r="AQ689" s="38">
        <v>0</v>
      </c>
      <c r="AR689" s="38">
        <v>0</v>
      </c>
      <c r="AS689" s="38">
        <v>0</v>
      </c>
      <c r="AT689" s="38">
        <v>0</v>
      </c>
      <c r="AU689" s="38">
        <v>0</v>
      </c>
      <c r="AV689" s="38">
        <v>0</v>
      </c>
      <c r="AW689" s="38">
        <v>0</v>
      </c>
      <c r="AX689" s="38">
        <v>0</v>
      </c>
      <c r="AY689" s="38">
        <v>0</v>
      </c>
      <c r="AZ689" s="38">
        <v>0</v>
      </c>
      <c r="BA689" s="38">
        <v>0</v>
      </c>
      <c r="BB689" s="38">
        <v>0</v>
      </c>
      <c r="BC689" s="38">
        <v>0</v>
      </c>
      <c r="BD689" s="38">
        <v>0</v>
      </c>
      <c r="BE689" s="38">
        <v>0</v>
      </c>
      <c r="BF689" s="38">
        <v>0</v>
      </c>
      <c r="BG689" s="38">
        <v>0</v>
      </c>
      <c r="BH689" s="43">
        <v>1</v>
      </c>
      <c r="BI689" s="38">
        <v>0</v>
      </c>
      <c r="BJ689" s="43">
        <v>1</v>
      </c>
      <c r="BK689" s="38">
        <v>0</v>
      </c>
      <c r="BL689" s="43">
        <v>0</v>
      </c>
      <c r="BM689" s="38">
        <v>0</v>
      </c>
      <c r="BN689" s="38">
        <v>0</v>
      </c>
      <c r="BO689" s="38">
        <v>0</v>
      </c>
      <c r="BP689" s="38">
        <v>0</v>
      </c>
      <c r="BQ689" s="38">
        <v>0</v>
      </c>
      <c r="BR689" s="38">
        <v>0</v>
      </c>
      <c r="BS689" s="38">
        <v>0</v>
      </c>
      <c r="BT689" s="38">
        <v>0</v>
      </c>
      <c r="BU689" s="38">
        <v>0</v>
      </c>
      <c r="BV689" s="38">
        <v>0</v>
      </c>
      <c r="BW689" s="38">
        <v>0</v>
      </c>
      <c r="BX689" s="38">
        <v>0</v>
      </c>
      <c r="BY689" s="38">
        <v>0</v>
      </c>
      <c r="BZ689" s="38">
        <v>0</v>
      </c>
      <c r="CA689" s="38">
        <v>0</v>
      </c>
      <c r="CB689" s="38">
        <v>0</v>
      </c>
      <c r="CC689" s="49">
        <v>0</v>
      </c>
      <c r="CD689" s="38">
        <v>0</v>
      </c>
      <c r="CE689" s="38">
        <v>0</v>
      </c>
      <c r="CF689" s="38">
        <v>0</v>
      </c>
      <c r="CG689" s="38">
        <v>0</v>
      </c>
      <c r="CH689" s="38">
        <v>0</v>
      </c>
      <c r="CI689" s="38">
        <v>0</v>
      </c>
      <c r="CJ689" s="38">
        <v>0</v>
      </c>
      <c r="CK689" s="38">
        <v>0</v>
      </c>
      <c r="CL689" s="38">
        <v>0</v>
      </c>
      <c r="CM689" s="38">
        <v>0</v>
      </c>
      <c r="CN689" s="38">
        <v>0</v>
      </c>
      <c r="CO689" s="38">
        <v>0</v>
      </c>
      <c r="CP689" s="38">
        <v>0</v>
      </c>
      <c r="CQ689" s="38">
        <v>0</v>
      </c>
      <c r="CR689" s="38">
        <v>0</v>
      </c>
      <c r="CS689" s="38">
        <v>0</v>
      </c>
      <c r="CT689" s="38">
        <v>0</v>
      </c>
      <c r="CU689" s="38">
        <v>0</v>
      </c>
      <c r="CV689" s="38">
        <v>0</v>
      </c>
      <c r="CW689" s="50">
        <v>0</v>
      </c>
      <c r="CX689" s="38">
        <f t="shared" si="26"/>
        <v>2</v>
      </c>
      <c r="CY689" s="38">
        <v>1</v>
      </c>
      <c r="CZ689" s="38">
        <v>0</v>
      </c>
      <c r="DA689" s="38">
        <v>0</v>
      </c>
      <c r="DB689" s="38">
        <v>0</v>
      </c>
      <c r="DC689" s="38" t="s">
        <v>3843</v>
      </c>
      <c r="DD689" s="38" t="s">
        <v>305</v>
      </c>
      <c r="DL689" s="38">
        <v>0</v>
      </c>
      <c r="DN689" s="38">
        <v>1</v>
      </c>
      <c r="DO689" s="38">
        <v>1964</v>
      </c>
      <c r="DP689" s="38" t="s">
        <v>3844</v>
      </c>
      <c r="DQ689" s="48" t="s">
        <v>3840</v>
      </c>
      <c r="DR689" s="38" t="s">
        <v>580</v>
      </c>
      <c r="DS689" s="38" t="s">
        <v>3844</v>
      </c>
    </row>
    <row r="690" spans="1:139" s="38" customFormat="1" ht="15.75" customHeight="1" x14ac:dyDescent="0.3">
      <c r="A690" s="38" t="s">
        <v>12</v>
      </c>
      <c r="B690" s="47" t="s">
        <v>3778</v>
      </c>
      <c r="C690" s="48" t="s">
        <v>3845</v>
      </c>
      <c r="F690" s="38" t="s">
        <v>122</v>
      </c>
      <c r="H690" s="38" t="s">
        <v>454</v>
      </c>
      <c r="I690" s="38" t="s">
        <v>109</v>
      </c>
      <c r="J690" s="38" t="s">
        <v>455</v>
      </c>
      <c r="K690" s="38" t="s">
        <v>269</v>
      </c>
      <c r="M690" s="38" t="s">
        <v>272</v>
      </c>
      <c r="O690" s="38" t="s">
        <v>299</v>
      </c>
      <c r="P690" s="38" t="s">
        <v>3846</v>
      </c>
      <c r="Q690" s="38" t="s">
        <v>3847</v>
      </c>
      <c r="R690" s="38">
        <v>0</v>
      </c>
      <c r="S690" s="38">
        <v>0</v>
      </c>
      <c r="T690" s="38">
        <v>0</v>
      </c>
      <c r="U690" s="38">
        <v>0</v>
      </c>
      <c r="V690" s="38">
        <v>0</v>
      </c>
      <c r="W690" s="38">
        <v>0</v>
      </c>
      <c r="X690" s="38">
        <v>0</v>
      </c>
      <c r="Y690" s="38">
        <v>0</v>
      </c>
      <c r="AA690" s="38">
        <v>0</v>
      </c>
      <c r="AB690" s="38">
        <v>0</v>
      </c>
      <c r="AC690" s="38">
        <v>0</v>
      </c>
      <c r="AD690" s="38">
        <v>0</v>
      </c>
      <c r="AE690" s="38">
        <v>0</v>
      </c>
      <c r="AF690" s="38">
        <v>0</v>
      </c>
      <c r="AG690" s="38">
        <v>0</v>
      </c>
      <c r="AH690" s="38">
        <v>0</v>
      </c>
      <c r="AI690" s="38">
        <v>0</v>
      </c>
      <c r="AJ690" s="38">
        <v>0</v>
      </c>
      <c r="AK690" s="38">
        <v>0</v>
      </c>
      <c r="AL690" s="38">
        <v>0</v>
      </c>
      <c r="AM690" s="38">
        <v>0</v>
      </c>
      <c r="AN690" s="38">
        <v>0</v>
      </c>
      <c r="AO690" s="38">
        <v>0</v>
      </c>
      <c r="AP690" s="38">
        <v>0</v>
      </c>
      <c r="AQ690" s="38">
        <v>0</v>
      </c>
      <c r="AR690" s="38">
        <v>0</v>
      </c>
      <c r="AS690" s="38">
        <v>0</v>
      </c>
      <c r="AT690" s="38">
        <v>0</v>
      </c>
      <c r="AU690" s="38">
        <v>0</v>
      </c>
      <c r="AV690" s="38">
        <v>0</v>
      </c>
      <c r="AW690" s="38">
        <v>0</v>
      </c>
      <c r="AX690" s="38">
        <v>0</v>
      </c>
      <c r="AY690" s="38">
        <v>0</v>
      </c>
      <c r="AZ690" s="38">
        <v>0</v>
      </c>
      <c r="BA690" s="38">
        <v>0</v>
      </c>
      <c r="BB690" s="38">
        <v>1</v>
      </c>
      <c r="BC690" s="38">
        <v>0</v>
      </c>
      <c r="BD690" s="38">
        <v>0</v>
      </c>
      <c r="BE690" s="38">
        <v>0</v>
      </c>
      <c r="BF690" s="38">
        <v>0</v>
      </c>
      <c r="BG690" s="38">
        <v>0</v>
      </c>
      <c r="BH690" s="43">
        <v>0</v>
      </c>
      <c r="BI690" s="38">
        <v>0</v>
      </c>
      <c r="BJ690" s="43">
        <v>0</v>
      </c>
      <c r="BK690" s="38">
        <v>0</v>
      </c>
      <c r="BL690" s="43">
        <v>0</v>
      </c>
      <c r="BM690" s="38">
        <v>0</v>
      </c>
      <c r="BN690" s="38">
        <v>0</v>
      </c>
      <c r="BO690" s="38">
        <v>0</v>
      </c>
      <c r="BP690" s="38">
        <v>0</v>
      </c>
      <c r="BQ690" s="38">
        <v>0</v>
      </c>
      <c r="BR690" s="38">
        <v>0</v>
      </c>
      <c r="BS690" s="38">
        <v>0</v>
      </c>
      <c r="BT690" s="38">
        <v>0</v>
      </c>
      <c r="BU690" s="38">
        <v>0</v>
      </c>
      <c r="BV690" s="38">
        <v>0</v>
      </c>
      <c r="BW690" s="38">
        <v>0</v>
      </c>
      <c r="BX690" s="38">
        <v>0</v>
      </c>
      <c r="BY690" s="38">
        <v>0</v>
      </c>
      <c r="BZ690" s="38">
        <v>0</v>
      </c>
      <c r="CA690" s="38">
        <v>0</v>
      </c>
      <c r="CB690" s="38">
        <v>0</v>
      </c>
      <c r="CC690" s="49">
        <v>0</v>
      </c>
      <c r="CD690" s="38">
        <v>0</v>
      </c>
      <c r="CE690" s="38">
        <v>0</v>
      </c>
      <c r="CF690" s="38">
        <v>0</v>
      </c>
      <c r="CG690" s="38">
        <v>0</v>
      </c>
      <c r="CH690" s="38">
        <v>0</v>
      </c>
      <c r="CI690" s="38">
        <v>0</v>
      </c>
      <c r="CJ690" s="38">
        <v>0</v>
      </c>
      <c r="CK690" s="38">
        <v>0</v>
      </c>
      <c r="CL690" s="38">
        <v>0</v>
      </c>
      <c r="CM690" s="38">
        <v>0</v>
      </c>
      <c r="CN690" s="38">
        <v>0</v>
      </c>
      <c r="CO690" s="38">
        <v>0</v>
      </c>
      <c r="CP690" s="38">
        <v>0</v>
      </c>
      <c r="CQ690" s="38">
        <v>0</v>
      </c>
      <c r="CR690" s="38">
        <v>0</v>
      </c>
      <c r="CS690" s="38">
        <v>0</v>
      </c>
      <c r="CT690" s="38">
        <v>0</v>
      </c>
      <c r="CU690" s="38">
        <v>0</v>
      </c>
      <c r="CV690" s="38">
        <v>0</v>
      </c>
      <c r="CW690" s="50">
        <v>0</v>
      </c>
      <c r="CX690" s="38">
        <f t="shared" si="26"/>
        <v>1</v>
      </c>
      <c r="CY690" s="38">
        <v>1</v>
      </c>
      <c r="CZ690" s="38">
        <v>0</v>
      </c>
      <c r="DA690" s="38">
        <v>0</v>
      </c>
      <c r="DB690" s="38">
        <v>0</v>
      </c>
      <c r="DC690" s="38" t="s">
        <v>1420</v>
      </c>
      <c r="DD690" s="38" t="s">
        <v>309</v>
      </c>
      <c r="DE690" s="38" t="s">
        <v>726</v>
      </c>
      <c r="DF690" s="38">
        <v>1</v>
      </c>
      <c r="DL690" s="38">
        <v>0</v>
      </c>
      <c r="DN690" s="38">
        <v>1</v>
      </c>
      <c r="DO690" s="38">
        <v>2001</v>
      </c>
      <c r="DP690" s="38" t="s">
        <v>3848</v>
      </c>
      <c r="DQ690" s="48" t="s">
        <v>3845</v>
      </c>
      <c r="DR690" s="38" t="s">
        <v>580</v>
      </c>
      <c r="DS690" s="38" t="s">
        <v>3848</v>
      </c>
    </row>
    <row r="691" spans="1:139" s="38" customFormat="1" ht="15.75" customHeight="1" x14ac:dyDescent="0.3">
      <c r="A691" s="37" t="s">
        <v>12</v>
      </c>
      <c r="B691" s="74" t="s">
        <v>3778</v>
      </c>
      <c r="C691" s="48" t="s">
        <v>3849</v>
      </c>
      <c r="D691" s="37" t="s">
        <v>3850</v>
      </c>
      <c r="E691" s="37" t="s">
        <v>3851</v>
      </c>
      <c r="F691" s="37" t="s">
        <v>91</v>
      </c>
      <c r="G691" s="37"/>
      <c r="H691" s="37" t="s">
        <v>605</v>
      </c>
      <c r="I691" s="37" t="s">
        <v>109</v>
      </c>
      <c r="J691" s="37" t="s">
        <v>173</v>
      </c>
      <c r="K691" s="37"/>
      <c r="L691" s="37"/>
      <c r="M691" s="37" t="s">
        <v>271</v>
      </c>
      <c r="N691" s="37"/>
      <c r="O691" s="37"/>
      <c r="P691" s="37" t="s">
        <v>3852</v>
      </c>
      <c r="Q691" s="37" t="s">
        <v>606</v>
      </c>
      <c r="R691" s="37">
        <v>0</v>
      </c>
      <c r="S691" s="37">
        <v>0</v>
      </c>
      <c r="T691" s="37">
        <v>0</v>
      </c>
      <c r="U691" s="37">
        <v>0</v>
      </c>
      <c r="V691" s="37">
        <v>0</v>
      </c>
      <c r="W691" s="37"/>
      <c r="X691" s="37">
        <v>0</v>
      </c>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76">
        <v>1</v>
      </c>
      <c r="BF691" s="37"/>
      <c r="BG691" s="37"/>
      <c r="BH691" s="52"/>
      <c r="BI691" s="37"/>
      <c r="BJ691" s="52"/>
      <c r="BK691" s="37"/>
      <c r="BL691" s="52"/>
      <c r="BM691" s="37"/>
      <c r="BN691" s="76">
        <v>1</v>
      </c>
      <c r="BO691" s="37"/>
      <c r="BP691" s="76">
        <v>1</v>
      </c>
      <c r="BQ691" s="37"/>
      <c r="BR691" s="37"/>
      <c r="BS691" s="37"/>
      <c r="BT691" s="37"/>
      <c r="BU691" s="37"/>
      <c r="BV691" s="37"/>
      <c r="BW691" s="37"/>
      <c r="BX691" s="37"/>
      <c r="BY691" s="37"/>
      <c r="BZ691" s="37"/>
      <c r="CA691" s="37"/>
      <c r="CB691" s="37"/>
      <c r="CC691" s="90"/>
      <c r="CD691" s="37"/>
      <c r="CE691" s="37"/>
      <c r="CF691" s="37"/>
      <c r="CG691" s="37"/>
      <c r="CH691" s="37"/>
      <c r="CI691" s="37"/>
      <c r="CJ691" s="37"/>
      <c r="CK691" s="37"/>
      <c r="CL691" s="37"/>
      <c r="CM691" s="37"/>
      <c r="CN691" s="37"/>
      <c r="CO691" s="37"/>
      <c r="CP691" s="37"/>
      <c r="CQ691" s="37"/>
      <c r="CR691" s="37"/>
      <c r="CS691" s="37"/>
      <c r="CT691" s="37"/>
      <c r="CU691" s="37"/>
      <c r="CV691" s="37"/>
      <c r="CW691" s="75"/>
      <c r="CX691" s="37"/>
      <c r="CY691" s="37"/>
      <c r="CZ691" s="37"/>
      <c r="DA691" s="37"/>
      <c r="DB691" s="37"/>
      <c r="DC691" s="77" t="s">
        <v>2098</v>
      </c>
      <c r="DD691" s="77" t="s">
        <v>305</v>
      </c>
      <c r="DE691" s="37"/>
      <c r="DF691" s="37"/>
      <c r="DG691" s="37" t="s">
        <v>762</v>
      </c>
      <c r="DH691" s="37"/>
      <c r="DI691" s="37"/>
      <c r="DJ691" s="37"/>
      <c r="DK691" s="37"/>
      <c r="DL691" s="37">
        <v>1</v>
      </c>
      <c r="DM691" s="37"/>
      <c r="DN691" s="37">
        <v>1</v>
      </c>
      <c r="DO691" s="37">
        <v>1928</v>
      </c>
      <c r="DP691" s="38" t="s">
        <v>3853</v>
      </c>
      <c r="DQ691" s="48" t="s">
        <v>3849</v>
      </c>
      <c r="DR691" s="38" t="s">
        <v>580</v>
      </c>
      <c r="DS691" s="37" t="s">
        <v>3853</v>
      </c>
    </row>
    <row r="692" spans="1:139" s="38" customFormat="1" ht="15.75" customHeight="1" x14ac:dyDescent="0.3">
      <c r="A692" s="37" t="s">
        <v>12</v>
      </c>
      <c r="B692" s="74" t="s">
        <v>3778</v>
      </c>
      <c r="C692" s="48" t="s">
        <v>3854</v>
      </c>
      <c r="D692" s="37" t="s">
        <v>3855</v>
      </c>
      <c r="E692" s="37" t="s">
        <v>3856</v>
      </c>
      <c r="F692" s="37" t="s">
        <v>91</v>
      </c>
      <c r="G692" s="37"/>
      <c r="H692" s="37" t="s">
        <v>454</v>
      </c>
      <c r="I692" s="37" t="s">
        <v>56</v>
      </c>
      <c r="J692" s="37" t="s">
        <v>173</v>
      </c>
      <c r="K692" s="37" t="s">
        <v>471</v>
      </c>
      <c r="L692" s="37"/>
      <c r="M692" s="37" t="s">
        <v>272</v>
      </c>
      <c r="N692" s="37"/>
      <c r="O692" s="37" t="s">
        <v>299</v>
      </c>
      <c r="P692" s="37" t="s">
        <v>3857</v>
      </c>
      <c r="Q692" s="75" t="s">
        <v>591</v>
      </c>
      <c r="R692" s="37">
        <v>0</v>
      </c>
      <c r="S692" s="37">
        <v>0</v>
      </c>
      <c r="T692" s="37">
        <v>0</v>
      </c>
      <c r="U692" s="37">
        <v>0</v>
      </c>
      <c r="V692" s="37">
        <v>0</v>
      </c>
      <c r="W692" s="37">
        <v>0</v>
      </c>
      <c r="X692" s="37">
        <v>0</v>
      </c>
      <c r="Y692" s="37">
        <v>0</v>
      </c>
      <c r="Z692" s="37"/>
      <c r="AA692" s="37">
        <v>0</v>
      </c>
      <c r="AB692" s="37">
        <v>0</v>
      </c>
      <c r="AC692" s="37">
        <v>0</v>
      </c>
      <c r="AD692" s="37">
        <v>0</v>
      </c>
      <c r="AE692" s="37">
        <v>0</v>
      </c>
      <c r="AF692" s="37">
        <v>0</v>
      </c>
      <c r="AG692" s="37">
        <v>0</v>
      </c>
      <c r="AH692" s="37">
        <v>0</v>
      </c>
      <c r="AI692" s="37">
        <v>0</v>
      </c>
      <c r="AJ692" s="37">
        <v>0</v>
      </c>
      <c r="AK692" s="37">
        <v>0</v>
      </c>
      <c r="AL692" s="37">
        <v>0</v>
      </c>
      <c r="AM692" s="37">
        <v>0</v>
      </c>
      <c r="AN692" s="37">
        <v>0</v>
      </c>
      <c r="AO692" s="37">
        <v>0</v>
      </c>
      <c r="AP692" s="37">
        <v>0</v>
      </c>
      <c r="AQ692" s="37">
        <v>0</v>
      </c>
      <c r="AR692" s="37">
        <v>0</v>
      </c>
      <c r="AS692" s="37">
        <v>0</v>
      </c>
      <c r="AT692" s="37">
        <v>0</v>
      </c>
      <c r="AU692" s="37">
        <v>0</v>
      </c>
      <c r="AV692" s="37">
        <v>0</v>
      </c>
      <c r="AW692" s="37">
        <v>0</v>
      </c>
      <c r="AX692" s="37">
        <v>0</v>
      </c>
      <c r="AY692" s="37">
        <v>0</v>
      </c>
      <c r="AZ692" s="37">
        <v>0</v>
      </c>
      <c r="BA692" s="37">
        <v>0</v>
      </c>
      <c r="BB692" s="37">
        <v>0</v>
      </c>
      <c r="BC692" s="37">
        <v>0</v>
      </c>
      <c r="BD692" s="37">
        <v>0</v>
      </c>
      <c r="BE692" s="37">
        <v>0</v>
      </c>
      <c r="BF692" s="37">
        <v>0</v>
      </c>
      <c r="BG692" s="37">
        <v>0</v>
      </c>
      <c r="BH692" s="52">
        <v>0</v>
      </c>
      <c r="BI692" s="37">
        <v>0</v>
      </c>
      <c r="BJ692" s="52">
        <v>0</v>
      </c>
      <c r="BK692" s="37">
        <v>0</v>
      </c>
      <c r="BL692" s="52">
        <v>0</v>
      </c>
      <c r="BM692" s="37">
        <v>0</v>
      </c>
      <c r="BN692" s="37">
        <v>1</v>
      </c>
      <c r="BO692" s="37">
        <v>0</v>
      </c>
      <c r="BP692" s="37">
        <v>1</v>
      </c>
      <c r="BQ692" s="37">
        <v>0</v>
      </c>
      <c r="BR692" s="37">
        <v>0</v>
      </c>
      <c r="BS692" s="37">
        <v>0</v>
      </c>
      <c r="BT692" s="37">
        <v>0</v>
      </c>
      <c r="BU692" s="37">
        <v>0</v>
      </c>
      <c r="BV692" s="37">
        <v>0</v>
      </c>
      <c r="BW692" s="37">
        <v>0</v>
      </c>
      <c r="BX692" s="37">
        <v>0</v>
      </c>
      <c r="BY692" s="37">
        <v>0</v>
      </c>
      <c r="BZ692" s="37">
        <v>0</v>
      </c>
      <c r="CA692" s="37">
        <v>0</v>
      </c>
      <c r="CB692" s="37">
        <v>0</v>
      </c>
      <c r="CC692" s="90">
        <v>0</v>
      </c>
      <c r="CD692" s="37">
        <v>0</v>
      </c>
      <c r="CE692" s="37">
        <v>0</v>
      </c>
      <c r="CF692" s="37">
        <v>0</v>
      </c>
      <c r="CG692" s="37">
        <v>0</v>
      </c>
      <c r="CH692" s="37">
        <v>0</v>
      </c>
      <c r="CI692" s="37">
        <v>0</v>
      </c>
      <c r="CJ692" s="37">
        <v>0</v>
      </c>
      <c r="CK692" s="37">
        <v>0</v>
      </c>
      <c r="CL692" s="37">
        <v>0</v>
      </c>
      <c r="CM692" s="37">
        <v>0</v>
      </c>
      <c r="CN692" s="37">
        <v>0</v>
      </c>
      <c r="CO692" s="37">
        <v>0</v>
      </c>
      <c r="CP692" s="37">
        <v>0</v>
      </c>
      <c r="CQ692" s="37">
        <v>0</v>
      </c>
      <c r="CR692" s="37">
        <v>0</v>
      </c>
      <c r="CS692" s="37">
        <v>0</v>
      </c>
      <c r="CT692" s="37">
        <v>0</v>
      </c>
      <c r="CU692" s="37">
        <v>0</v>
      </c>
      <c r="CV692" s="37">
        <v>0</v>
      </c>
      <c r="CW692" s="75">
        <v>0</v>
      </c>
      <c r="CX692" s="37">
        <f>SUM(AA692:CW692)</f>
        <v>2</v>
      </c>
      <c r="CY692" s="37">
        <v>1</v>
      </c>
      <c r="CZ692" s="37">
        <v>0</v>
      </c>
      <c r="DA692" s="37">
        <v>0</v>
      </c>
      <c r="DB692" s="37">
        <v>0</v>
      </c>
      <c r="DC692" s="77" t="s">
        <v>1020</v>
      </c>
      <c r="DD692" s="77" t="s">
        <v>305</v>
      </c>
      <c r="DE692" s="37"/>
      <c r="DF692" s="37"/>
      <c r="DG692" s="37" t="s">
        <v>1306</v>
      </c>
      <c r="DH692" s="37" t="s">
        <v>3858</v>
      </c>
      <c r="DI692" s="37"/>
      <c r="DJ692" s="37"/>
      <c r="DK692" s="37"/>
      <c r="DL692" s="37">
        <v>1</v>
      </c>
      <c r="DM692" s="37"/>
      <c r="DN692" s="37">
        <v>1</v>
      </c>
      <c r="DO692" s="38">
        <v>1852</v>
      </c>
      <c r="DP692" s="37" t="s">
        <v>3859</v>
      </c>
      <c r="DQ692" s="48" t="s">
        <v>3854</v>
      </c>
      <c r="DR692" s="38" t="s">
        <v>580</v>
      </c>
      <c r="DS692" s="37" t="s">
        <v>3859</v>
      </c>
    </row>
    <row r="693" spans="1:139" s="38" customFormat="1" ht="15.75" customHeight="1" x14ac:dyDescent="0.3">
      <c r="A693" s="25" t="s">
        <v>3860</v>
      </c>
      <c r="B693" s="25" t="s">
        <v>3778</v>
      </c>
      <c r="C693" s="56" t="s">
        <v>3861</v>
      </c>
      <c r="D693" s="25"/>
      <c r="E693" s="25"/>
      <c r="F693" s="25" t="s">
        <v>91</v>
      </c>
      <c r="G693" s="25"/>
      <c r="H693" s="25" t="s">
        <v>1081</v>
      </c>
      <c r="I693" s="25" t="s">
        <v>56</v>
      </c>
      <c r="J693" s="25" t="s">
        <v>455</v>
      </c>
      <c r="K693" s="25" t="s">
        <v>471</v>
      </c>
      <c r="L693" s="25"/>
      <c r="M693" s="25" t="s">
        <v>272</v>
      </c>
      <c r="N693" s="25"/>
      <c r="O693" s="25" t="s">
        <v>299</v>
      </c>
      <c r="P693" s="25"/>
      <c r="Q693" s="54"/>
      <c r="R693" s="25"/>
      <c r="S693" s="25"/>
      <c r="T693" s="25"/>
      <c r="U693" s="25"/>
      <c r="V693" s="25"/>
      <c r="W693" s="25"/>
      <c r="X693" s="25"/>
      <c r="Y693" s="25"/>
      <c r="Z693" s="25"/>
      <c r="AA693" s="25"/>
      <c r="AB693" s="25"/>
      <c r="AC693" s="25"/>
      <c r="AD693" s="25"/>
      <c r="AE693" s="25"/>
      <c r="AF693" s="25"/>
      <c r="AG693" s="25"/>
      <c r="AH693" s="25"/>
      <c r="AI693" s="25"/>
      <c r="AJ693" s="25"/>
      <c r="AK693" s="25"/>
      <c r="AL693" s="25"/>
      <c r="AM693" s="25"/>
      <c r="AN693" s="25"/>
      <c r="AO693" s="25"/>
      <c r="AP693" s="25"/>
      <c r="AQ693" s="25"/>
      <c r="AR693" s="25"/>
      <c r="AS693" s="25"/>
      <c r="AT693" s="25"/>
      <c r="AU693" s="25"/>
      <c r="AV693" s="25"/>
      <c r="AW693" s="25"/>
      <c r="AX693" s="25"/>
      <c r="AY693" s="25"/>
      <c r="AZ693" s="25"/>
      <c r="BA693" s="25"/>
      <c r="BB693" s="25"/>
      <c r="BC693" s="25"/>
      <c r="BD693" s="25"/>
      <c r="BE693" s="25"/>
      <c r="BF693" s="25"/>
      <c r="BG693" s="25"/>
      <c r="BH693" s="52"/>
      <c r="BI693" s="25"/>
      <c r="BJ693" s="52"/>
      <c r="BK693" s="25">
        <v>1</v>
      </c>
      <c r="BL693" s="52"/>
      <c r="BM693" s="25"/>
      <c r="BN693" s="25">
        <v>1</v>
      </c>
      <c r="BO693" s="25"/>
      <c r="BP693" s="25">
        <v>1</v>
      </c>
      <c r="BQ693" s="25"/>
      <c r="BR693" s="25"/>
      <c r="BS693" s="25"/>
      <c r="BT693" s="25"/>
      <c r="BU693" s="25"/>
      <c r="BV693" s="25"/>
      <c r="BW693" s="25"/>
      <c r="BX693" s="25"/>
      <c r="BY693" s="25"/>
      <c r="BZ693" s="25"/>
      <c r="CA693" s="25"/>
      <c r="CB693" s="25"/>
      <c r="CC693" s="53"/>
      <c r="CD693" s="25"/>
      <c r="CE693" s="25"/>
      <c r="CF693" s="25"/>
      <c r="CG693" s="25"/>
      <c r="CH693" s="25"/>
      <c r="CI693" s="25"/>
      <c r="CJ693" s="25"/>
      <c r="CK693" s="25"/>
      <c r="CL693" s="25"/>
      <c r="CM693" s="25"/>
      <c r="CN693" s="25"/>
      <c r="CO693" s="25"/>
      <c r="CP693" s="25"/>
      <c r="CQ693" s="25"/>
      <c r="CR693" s="25"/>
      <c r="CS693" s="25"/>
      <c r="CT693" s="25"/>
      <c r="CU693" s="25"/>
      <c r="CV693" s="25"/>
      <c r="CW693" s="54"/>
      <c r="CX693" s="25"/>
      <c r="CY693" s="25"/>
      <c r="CZ693" s="25"/>
      <c r="DA693" s="25"/>
      <c r="DB693" s="25"/>
      <c r="DC693" s="25" t="s">
        <v>3862</v>
      </c>
      <c r="DD693" s="25" t="s">
        <v>305</v>
      </c>
      <c r="DE693" s="25"/>
      <c r="DF693" s="25"/>
      <c r="DG693" s="25"/>
      <c r="DH693" s="25"/>
      <c r="DI693" s="25"/>
      <c r="DJ693" s="25"/>
      <c r="DK693" s="25">
        <v>0</v>
      </c>
      <c r="DL693" s="25">
        <v>0</v>
      </c>
      <c r="DM693" s="25"/>
      <c r="DN693" s="25">
        <v>1</v>
      </c>
      <c r="DO693" s="25">
        <v>1922</v>
      </c>
      <c r="DP693" s="25" t="s">
        <v>3863</v>
      </c>
      <c r="DQ693" s="25"/>
      <c r="DR693" s="25"/>
      <c r="DS693" s="25" t="s">
        <v>3863</v>
      </c>
    </row>
    <row r="694" spans="1:139" s="38" customFormat="1" ht="15.75" customHeight="1" x14ac:dyDescent="0.3">
      <c r="A694" s="25" t="s">
        <v>12</v>
      </c>
      <c r="B694" s="58" t="s">
        <v>3778</v>
      </c>
      <c r="C694" s="48" t="s">
        <v>3864</v>
      </c>
      <c r="D694" s="25"/>
      <c r="E694" s="25"/>
      <c r="F694" s="25" t="s">
        <v>91</v>
      </c>
      <c r="G694" s="25"/>
      <c r="H694" s="25" t="s">
        <v>605</v>
      </c>
      <c r="I694" s="25" t="s">
        <v>56</v>
      </c>
      <c r="J694" s="25" t="s">
        <v>205</v>
      </c>
      <c r="K694" s="25"/>
      <c r="L694" s="25"/>
      <c r="M694" s="25"/>
      <c r="N694" s="25"/>
      <c r="O694" s="25"/>
      <c r="P694" s="25" t="s">
        <v>3865</v>
      </c>
      <c r="Q694" s="54" t="s">
        <v>606</v>
      </c>
      <c r="R694" s="59">
        <v>0</v>
      </c>
      <c r="S694" s="59">
        <v>0</v>
      </c>
      <c r="T694" s="59">
        <v>0</v>
      </c>
      <c r="U694" s="59">
        <v>0</v>
      </c>
      <c r="V694" s="59">
        <v>0</v>
      </c>
      <c r="W694" s="59"/>
      <c r="X694" s="59">
        <v>0</v>
      </c>
      <c r="Y694" s="59"/>
      <c r="Z694" s="59"/>
      <c r="AA694" s="60"/>
      <c r="AB694" s="61"/>
      <c r="AC694" s="61"/>
      <c r="AD694" s="61"/>
      <c r="AE694" s="61"/>
      <c r="AF694" s="61"/>
      <c r="AG694" s="61"/>
      <c r="AH694" s="61"/>
      <c r="AI694" s="61"/>
      <c r="AJ694" s="61"/>
      <c r="AK694" s="61"/>
      <c r="AL694" s="61"/>
      <c r="AM694" s="61"/>
      <c r="AN694" s="61"/>
      <c r="AO694" s="62"/>
      <c r="AP694" s="62"/>
      <c r="AQ694" s="62"/>
      <c r="AR694" s="62"/>
      <c r="AS694" s="62"/>
      <c r="AT694" s="62"/>
      <c r="AU694" s="62"/>
      <c r="AV694" s="62"/>
      <c r="AW694" s="62"/>
      <c r="AX694" s="62"/>
      <c r="AY694" s="62"/>
      <c r="AZ694" s="62"/>
      <c r="BA694" s="62"/>
      <c r="BB694" s="62"/>
      <c r="BC694" s="62"/>
      <c r="BD694" s="62"/>
      <c r="BE694" s="63"/>
      <c r="BF694" s="63"/>
      <c r="BG694" s="63"/>
      <c r="BH694" s="52"/>
      <c r="BI694" s="63"/>
      <c r="BJ694" s="52"/>
      <c r="BK694" s="63"/>
      <c r="BL694" s="52"/>
      <c r="BM694" s="63"/>
      <c r="BN694" s="63">
        <v>1</v>
      </c>
      <c r="BO694" s="63"/>
      <c r="BP694" s="63">
        <v>1</v>
      </c>
      <c r="BQ694" s="64"/>
      <c r="BR694" s="64"/>
      <c r="BS694" s="65"/>
      <c r="BT694" s="65"/>
      <c r="BU694" s="65"/>
      <c r="BV694" s="65"/>
      <c r="BW694" s="65"/>
      <c r="BX694" s="65"/>
      <c r="BY694" s="65"/>
      <c r="BZ694" s="65"/>
      <c r="CA694" s="65"/>
      <c r="CB694" s="65"/>
      <c r="CC694" s="66"/>
      <c r="CD694" s="67"/>
      <c r="CE694" s="67"/>
      <c r="CF694" s="67"/>
      <c r="CG694" s="67"/>
      <c r="CH694" s="67"/>
      <c r="CI694" s="67"/>
      <c r="CJ694" s="67"/>
      <c r="CK694" s="67"/>
      <c r="CL694" s="67"/>
      <c r="CM694" s="67"/>
      <c r="CN694" s="67"/>
      <c r="CO694" s="67"/>
      <c r="CP694" s="67"/>
      <c r="CQ694" s="67"/>
      <c r="CR694" s="67"/>
      <c r="CS694" s="67"/>
      <c r="CT694" s="67"/>
      <c r="CU694" s="67"/>
      <c r="CV694" s="67"/>
      <c r="CW694" s="68"/>
      <c r="CX694" s="25"/>
      <c r="CY694" s="25"/>
      <c r="CZ694" s="25"/>
      <c r="DA694" s="25"/>
      <c r="DB694" s="25"/>
      <c r="DC694" s="69" t="s">
        <v>873</v>
      </c>
      <c r="DD694" s="69" t="s">
        <v>305</v>
      </c>
      <c r="DE694" s="25"/>
      <c r="DF694" s="25"/>
      <c r="DG694" s="70" t="s">
        <v>3866</v>
      </c>
      <c r="DH694" s="25" t="s">
        <v>3867</v>
      </c>
      <c r="DI694" s="37"/>
      <c r="DJ694" s="37"/>
      <c r="DK694" s="37">
        <v>1</v>
      </c>
      <c r="DL694" s="37">
        <v>1</v>
      </c>
      <c r="DM694" s="37" t="s">
        <v>595</v>
      </c>
      <c r="DN694" s="37">
        <v>1</v>
      </c>
      <c r="DO694" s="37">
        <v>1886</v>
      </c>
      <c r="DP694" s="38" t="s">
        <v>3868</v>
      </c>
      <c r="DQ694" s="48" t="s">
        <v>3864</v>
      </c>
      <c r="DR694" s="38" t="s">
        <v>580</v>
      </c>
      <c r="DS694" s="37" t="s">
        <v>3868</v>
      </c>
    </row>
    <row r="695" spans="1:139" s="38" customFormat="1" ht="15.75" customHeight="1" x14ac:dyDescent="0.3">
      <c r="A695" s="25" t="s">
        <v>12</v>
      </c>
      <c r="B695" s="58" t="s">
        <v>3778</v>
      </c>
      <c r="C695" s="56" t="s">
        <v>3869</v>
      </c>
      <c r="D695" s="25" t="s">
        <v>3870</v>
      </c>
      <c r="E695" s="25"/>
      <c r="F695" s="25" t="s">
        <v>91</v>
      </c>
      <c r="G695" s="25"/>
      <c r="H695" s="25" t="s">
        <v>454</v>
      </c>
      <c r="I695" s="25" t="s">
        <v>13</v>
      </c>
      <c r="J695" s="25" t="s">
        <v>221</v>
      </c>
      <c r="K695" s="25" t="s">
        <v>269</v>
      </c>
      <c r="L695" s="25"/>
      <c r="M695" s="25" t="s">
        <v>272</v>
      </c>
      <c r="N695" s="25"/>
      <c r="O695" s="25" t="s">
        <v>299</v>
      </c>
      <c r="P695" s="25"/>
      <c r="Q695" s="54" t="s">
        <v>3871</v>
      </c>
      <c r="R695" s="25">
        <v>0</v>
      </c>
      <c r="S695" s="25">
        <v>0</v>
      </c>
      <c r="T695" s="25">
        <v>0</v>
      </c>
      <c r="U695" s="25">
        <v>0</v>
      </c>
      <c r="V695" s="25">
        <v>0</v>
      </c>
      <c r="W695" s="25">
        <v>0</v>
      </c>
      <c r="X695" s="25">
        <v>0</v>
      </c>
      <c r="Y695" s="25">
        <v>0</v>
      </c>
      <c r="Z695" s="25"/>
      <c r="AA695" s="25">
        <v>0</v>
      </c>
      <c r="AB695" s="25">
        <v>0</v>
      </c>
      <c r="AC695" s="25">
        <v>0</v>
      </c>
      <c r="AD695" s="25">
        <v>0</v>
      </c>
      <c r="AE695" s="25">
        <v>0</v>
      </c>
      <c r="AF695" s="25">
        <v>0</v>
      </c>
      <c r="AG695" s="25">
        <v>0</v>
      </c>
      <c r="AH695" s="25">
        <v>0</v>
      </c>
      <c r="AI695" s="25">
        <v>0</v>
      </c>
      <c r="AJ695" s="25">
        <v>0</v>
      </c>
      <c r="AK695" s="25">
        <v>0</v>
      </c>
      <c r="AL695" s="25">
        <v>1</v>
      </c>
      <c r="AM695" s="25">
        <v>0</v>
      </c>
      <c r="AN695" s="25">
        <v>0</v>
      </c>
      <c r="AO695" s="25">
        <v>0</v>
      </c>
      <c r="AP695" s="25">
        <v>0</v>
      </c>
      <c r="AQ695" s="25">
        <v>0</v>
      </c>
      <c r="AR695" s="25">
        <v>0</v>
      </c>
      <c r="AS695" s="25">
        <v>0</v>
      </c>
      <c r="AT695" s="25">
        <v>0</v>
      </c>
      <c r="AU695" s="25">
        <v>0</v>
      </c>
      <c r="AV695" s="25">
        <v>0</v>
      </c>
      <c r="AW695" s="25">
        <v>0</v>
      </c>
      <c r="AX695" s="25">
        <v>0</v>
      </c>
      <c r="AY695" s="25">
        <v>0</v>
      </c>
      <c r="AZ695" s="25">
        <v>0</v>
      </c>
      <c r="BA695" s="25">
        <v>0</v>
      </c>
      <c r="BB695" s="25">
        <v>0</v>
      </c>
      <c r="BC695" s="25">
        <v>0</v>
      </c>
      <c r="BD695" s="25">
        <v>0</v>
      </c>
      <c r="BE695" s="25">
        <v>0</v>
      </c>
      <c r="BF695" s="25">
        <v>0</v>
      </c>
      <c r="BG695" s="25">
        <v>0</v>
      </c>
      <c r="BH695" s="52">
        <v>0</v>
      </c>
      <c r="BI695" s="25">
        <v>0</v>
      </c>
      <c r="BJ695" s="52">
        <v>0</v>
      </c>
      <c r="BK695" s="25">
        <v>0</v>
      </c>
      <c r="BL695" s="52">
        <v>0</v>
      </c>
      <c r="BM695" s="25">
        <v>0</v>
      </c>
      <c r="BN695" s="25">
        <v>0</v>
      </c>
      <c r="BO695" s="25">
        <v>0</v>
      </c>
      <c r="BP695" s="25">
        <v>0</v>
      </c>
      <c r="BQ695" s="25">
        <v>0</v>
      </c>
      <c r="BR695" s="25">
        <v>0</v>
      </c>
      <c r="BS695" s="25">
        <v>0</v>
      </c>
      <c r="BT695" s="25">
        <v>0</v>
      </c>
      <c r="BU695" s="25">
        <v>0</v>
      </c>
      <c r="BV695" s="25">
        <v>0</v>
      </c>
      <c r="BW695" s="25">
        <v>0</v>
      </c>
      <c r="BX695" s="25">
        <v>0</v>
      </c>
      <c r="BY695" s="25">
        <v>0</v>
      </c>
      <c r="BZ695" s="25">
        <v>0</v>
      </c>
      <c r="CA695" s="25">
        <v>0</v>
      </c>
      <c r="CB695" s="25">
        <v>0</v>
      </c>
      <c r="CC695" s="53">
        <v>0</v>
      </c>
      <c r="CD695" s="25">
        <v>0</v>
      </c>
      <c r="CE695" s="25">
        <v>0</v>
      </c>
      <c r="CF695" s="25">
        <v>0</v>
      </c>
      <c r="CG695" s="25">
        <v>0</v>
      </c>
      <c r="CH695" s="25">
        <v>0</v>
      </c>
      <c r="CI695" s="25">
        <v>0</v>
      </c>
      <c r="CJ695" s="25">
        <v>0</v>
      </c>
      <c r="CK695" s="25">
        <v>0</v>
      </c>
      <c r="CL695" s="25">
        <v>0</v>
      </c>
      <c r="CM695" s="25">
        <v>0</v>
      </c>
      <c r="CN695" s="25">
        <v>0</v>
      </c>
      <c r="CO695" s="25">
        <v>0</v>
      </c>
      <c r="CP695" s="25">
        <v>0</v>
      </c>
      <c r="CQ695" s="25">
        <v>0</v>
      </c>
      <c r="CR695" s="25">
        <v>0</v>
      </c>
      <c r="CS695" s="25">
        <v>0</v>
      </c>
      <c r="CT695" s="25">
        <v>0</v>
      </c>
      <c r="CU695" s="25">
        <v>0</v>
      </c>
      <c r="CV695" s="25">
        <v>0</v>
      </c>
      <c r="CW695" s="54">
        <v>0</v>
      </c>
      <c r="CX695" s="25">
        <f>SUM(AA695:CW695)</f>
        <v>1</v>
      </c>
      <c r="CY695" s="25">
        <v>1</v>
      </c>
      <c r="CZ695" s="25">
        <v>0</v>
      </c>
      <c r="DA695" s="25">
        <v>0</v>
      </c>
      <c r="DB695" s="25">
        <v>0</v>
      </c>
      <c r="DC695" s="96" t="s">
        <v>1094</v>
      </c>
      <c r="DD695" s="96" t="s">
        <v>307</v>
      </c>
      <c r="DE695" s="25"/>
      <c r="DF695" s="25">
        <v>1</v>
      </c>
      <c r="DG695" s="25" t="s">
        <v>3872</v>
      </c>
      <c r="DH695" s="25"/>
      <c r="DI695" s="25"/>
      <c r="DJ695" s="25"/>
      <c r="DK695" s="25"/>
      <c r="DL695" s="25">
        <v>1</v>
      </c>
      <c r="DM695" s="25" t="s">
        <v>595</v>
      </c>
      <c r="DN695" s="25">
        <v>1</v>
      </c>
      <c r="DO695" s="25">
        <v>2010</v>
      </c>
      <c r="DP695" s="40" t="s">
        <v>3873</v>
      </c>
      <c r="DQ695" s="56" t="s">
        <v>3869</v>
      </c>
      <c r="DR695" s="40" t="s">
        <v>580</v>
      </c>
      <c r="DS695" s="25" t="s">
        <v>3873</v>
      </c>
      <c r="DT695" s="37"/>
      <c r="DU695" s="37"/>
      <c r="DV695" s="37"/>
      <c r="DW695" s="37"/>
      <c r="DX695" s="37"/>
      <c r="DY695" s="37"/>
      <c r="DZ695" s="37"/>
      <c r="EA695" s="37"/>
      <c r="EB695" s="37"/>
      <c r="EC695" s="37"/>
      <c r="ED695" s="37"/>
      <c r="EE695" s="37"/>
      <c r="EF695" s="37"/>
      <c r="EG695" s="37"/>
      <c r="EH695" s="37"/>
      <c r="EI695" s="37"/>
    </row>
    <row r="696" spans="1:139" s="38" customFormat="1" ht="15.75" customHeight="1" x14ac:dyDescent="0.3">
      <c r="A696" s="38" t="s">
        <v>12</v>
      </c>
      <c r="B696" s="47" t="s">
        <v>3778</v>
      </c>
      <c r="C696" s="48" t="s">
        <v>3874</v>
      </c>
      <c r="F696" s="38" t="s">
        <v>127</v>
      </c>
      <c r="H696" s="38" t="s">
        <v>605</v>
      </c>
      <c r="I696" s="38" t="s">
        <v>56</v>
      </c>
      <c r="J696" s="38" t="s">
        <v>161</v>
      </c>
      <c r="P696" s="38" t="s">
        <v>3875</v>
      </c>
      <c r="Q696" s="38" t="s">
        <v>606</v>
      </c>
      <c r="R696" s="38">
        <v>0</v>
      </c>
      <c r="S696" s="38">
        <v>0</v>
      </c>
      <c r="T696" s="38">
        <v>0</v>
      </c>
      <c r="U696" s="38">
        <v>0</v>
      </c>
      <c r="V696" s="38">
        <v>0</v>
      </c>
      <c r="X696" s="38">
        <v>0</v>
      </c>
      <c r="BH696" s="43"/>
      <c r="BJ696" s="43"/>
      <c r="BK696" s="38">
        <v>1</v>
      </c>
      <c r="BL696" s="43"/>
      <c r="CC696" s="49"/>
      <c r="CW696" s="50"/>
      <c r="DC696" s="38" t="s">
        <v>873</v>
      </c>
      <c r="DD696" s="38" t="s">
        <v>305</v>
      </c>
      <c r="DL696" s="38">
        <v>0</v>
      </c>
      <c r="DN696" s="38">
        <v>1</v>
      </c>
      <c r="DO696" s="38">
        <v>1954</v>
      </c>
      <c r="DP696" s="38" t="s">
        <v>3876</v>
      </c>
      <c r="DQ696" s="48" t="s">
        <v>3874</v>
      </c>
      <c r="DR696" s="38" t="s">
        <v>580</v>
      </c>
      <c r="DS696" s="38" t="s">
        <v>3876</v>
      </c>
    </row>
    <row r="697" spans="1:139" s="38" customFormat="1" ht="15.75" customHeight="1" x14ac:dyDescent="0.3">
      <c r="A697" s="38" t="s">
        <v>12</v>
      </c>
      <c r="B697" s="47" t="s">
        <v>3778</v>
      </c>
      <c r="C697" s="48" t="s">
        <v>3877</v>
      </c>
      <c r="F697" s="38" t="s">
        <v>91</v>
      </c>
      <c r="H697" s="38" t="s">
        <v>454</v>
      </c>
      <c r="I697" s="38" t="s">
        <v>56</v>
      </c>
      <c r="J697" s="38" t="s">
        <v>205</v>
      </c>
      <c r="K697" s="38" t="s">
        <v>269</v>
      </c>
      <c r="M697" s="38" t="s">
        <v>272</v>
      </c>
      <c r="O697" s="38" t="s">
        <v>300</v>
      </c>
      <c r="P697" s="38" t="s">
        <v>3878</v>
      </c>
      <c r="Q697" s="50" t="s">
        <v>3879</v>
      </c>
      <c r="R697" s="38">
        <v>0</v>
      </c>
      <c r="S697" s="38">
        <v>0</v>
      </c>
      <c r="T697" s="38">
        <v>0</v>
      </c>
      <c r="U697" s="38">
        <v>0</v>
      </c>
      <c r="V697" s="38">
        <v>0</v>
      </c>
      <c r="W697" s="38">
        <v>0</v>
      </c>
      <c r="X697" s="38">
        <v>0</v>
      </c>
      <c r="Y697" s="38">
        <v>0</v>
      </c>
      <c r="AA697" s="38">
        <v>0</v>
      </c>
      <c r="AB697" s="38">
        <v>0</v>
      </c>
      <c r="AC697" s="38">
        <v>0</v>
      </c>
      <c r="AD697" s="38">
        <v>0</v>
      </c>
      <c r="AE697" s="38">
        <v>0</v>
      </c>
      <c r="AF697" s="38">
        <v>0</v>
      </c>
      <c r="AG697" s="38">
        <v>0</v>
      </c>
      <c r="AH697" s="38">
        <v>0</v>
      </c>
      <c r="AI697" s="38">
        <v>0</v>
      </c>
      <c r="AJ697" s="38">
        <v>0</v>
      </c>
      <c r="AK697" s="38">
        <v>0</v>
      </c>
      <c r="AL697" s="38">
        <v>0</v>
      </c>
      <c r="AM697" s="38">
        <v>0</v>
      </c>
      <c r="AN697" s="38">
        <v>0</v>
      </c>
      <c r="AO697" s="38">
        <v>0</v>
      </c>
      <c r="AP697" s="38">
        <v>0</v>
      </c>
      <c r="AQ697" s="38">
        <v>0</v>
      </c>
      <c r="AR697" s="38">
        <v>1</v>
      </c>
      <c r="AS697" s="38">
        <v>0</v>
      </c>
      <c r="AT697" s="38">
        <v>0</v>
      </c>
      <c r="AU697" s="38">
        <v>0</v>
      </c>
      <c r="AV697" s="38">
        <v>0</v>
      </c>
      <c r="AW697" s="38">
        <v>0</v>
      </c>
      <c r="AX697" s="38">
        <v>0</v>
      </c>
      <c r="AY697" s="38">
        <v>0</v>
      </c>
      <c r="AZ697" s="38">
        <v>0</v>
      </c>
      <c r="BA697" s="38">
        <v>0</v>
      </c>
      <c r="BB697" s="38">
        <v>0</v>
      </c>
      <c r="BC697" s="38">
        <v>0</v>
      </c>
      <c r="BD697" s="38">
        <v>0</v>
      </c>
      <c r="BE697" s="38">
        <v>1</v>
      </c>
      <c r="BF697" s="38">
        <v>0</v>
      </c>
      <c r="BG697" s="38">
        <v>0</v>
      </c>
      <c r="BH697" s="43">
        <v>0</v>
      </c>
      <c r="BI697" s="38">
        <v>0</v>
      </c>
      <c r="BJ697" s="43">
        <v>0</v>
      </c>
      <c r="BK697" s="38">
        <v>0</v>
      </c>
      <c r="BL697" s="43">
        <v>0</v>
      </c>
      <c r="BM697" s="38">
        <v>0</v>
      </c>
      <c r="BN697" s="38">
        <v>0</v>
      </c>
      <c r="BO697" s="38">
        <v>1</v>
      </c>
      <c r="BP697" s="38">
        <v>0</v>
      </c>
      <c r="BQ697" s="38">
        <v>0</v>
      </c>
      <c r="BR697" s="38">
        <v>0</v>
      </c>
      <c r="BS697" s="38">
        <v>0</v>
      </c>
      <c r="BT697" s="38">
        <v>0</v>
      </c>
      <c r="BU697" s="38">
        <v>0</v>
      </c>
      <c r="BV697" s="38">
        <v>0</v>
      </c>
      <c r="BW697" s="38">
        <v>0</v>
      </c>
      <c r="BX697" s="38">
        <v>0</v>
      </c>
      <c r="BY697" s="38">
        <v>0</v>
      </c>
      <c r="BZ697" s="38">
        <v>0</v>
      </c>
      <c r="CA697" s="38">
        <v>0</v>
      </c>
      <c r="CB697" s="38">
        <v>0</v>
      </c>
      <c r="CC697" s="49">
        <v>0</v>
      </c>
      <c r="CD697" s="38">
        <v>0</v>
      </c>
      <c r="CE697" s="38">
        <v>0</v>
      </c>
      <c r="CF697" s="38">
        <v>0</v>
      </c>
      <c r="CG697" s="38">
        <v>0</v>
      </c>
      <c r="CH697" s="38">
        <v>0</v>
      </c>
      <c r="CI697" s="38">
        <v>0</v>
      </c>
      <c r="CJ697" s="38">
        <v>0</v>
      </c>
      <c r="CK697" s="38">
        <v>0</v>
      </c>
      <c r="CL697" s="38">
        <v>0</v>
      </c>
      <c r="CM697" s="38">
        <v>0</v>
      </c>
      <c r="CN697" s="38">
        <v>0</v>
      </c>
      <c r="CO697" s="38">
        <v>0</v>
      </c>
      <c r="CP697" s="38">
        <v>0</v>
      </c>
      <c r="CQ697" s="38">
        <v>0</v>
      </c>
      <c r="CR697" s="38">
        <v>0</v>
      </c>
      <c r="CS697" s="38">
        <v>0</v>
      </c>
      <c r="CT697" s="38">
        <v>0</v>
      </c>
      <c r="CU697" s="38">
        <v>0</v>
      </c>
      <c r="CV697" s="38">
        <v>0</v>
      </c>
      <c r="CW697" s="50">
        <v>0</v>
      </c>
      <c r="CX697" s="38">
        <f>SUM(AA697:CW697)</f>
        <v>3</v>
      </c>
      <c r="CY697" s="38">
        <v>1</v>
      </c>
      <c r="CZ697" s="38">
        <v>0</v>
      </c>
      <c r="DA697" s="38">
        <v>0</v>
      </c>
      <c r="DB697" s="38">
        <v>0</v>
      </c>
      <c r="DC697" s="38" t="s">
        <v>3462</v>
      </c>
      <c r="DD697" s="38" t="s">
        <v>305</v>
      </c>
      <c r="DL697" s="38">
        <v>0</v>
      </c>
      <c r="DN697" s="38">
        <v>1</v>
      </c>
      <c r="DO697" s="38">
        <v>1868</v>
      </c>
      <c r="DP697" s="38" t="s">
        <v>3880</v>
      </c>
      <c r="DQ697" s="48" t="s">
        <v>3877</v>
      </c>
      <c r="DR697" s="38" t="s">
        <v>580</v>
      </c>
      <c r="DS697" s="38" t="s">
        <v>3880</v>
      </c>
    </row>
    <row r="698" spans="1:139" s="38" customFormat="1" ht="15.75" customHeight="1" x14ac:dyDescent="0.3">
      <c r="A698" s="38" t="s">
        <v>12</v>
      </c>
      <c r="B698" s="47" t="s">
        <v>3778</v>
      </c>
      <c r="C698" s="48" t="s">
        <v>3881</v>
      </c>
      <c r="F698" s="38" t="s">
        <v>122</v>
      </c>
      <c r="H698" s="38" t="s">
        <v>871</v>
      </c>
      <c r="I698" s="38" t="s">
        <v>56</v>
      </c>
      <c r="J698" s="38" t="s">
        <v>180</v>
      </c>
      <c r="M698" s="38" t="s">
        <v>272</v>
      </c>
      <c r="O698" s="38" t="s">
        <v>299</v>
      </c>
      <c r="P698" s="38" t="s">
        <v>3882</v>
      </c>
      <c r="Q698" s="50" t="s">
        <v>871</v>
      </c>
      <c r="BH698" s="43"/>
      <c r="BJ698" s="43">
        <v>1</v>
      </c>
      <c r="BL698" s="43"/>
      <c r="CC698" s="49"/>
      <c r="CW698" s="50"/>
      <c r="DC698" s="38" t="s">
        <v>1726</v>
      </c>
      <c r="DD698" s="38" t="s">
        <v>305</v>
      </c>
      <c r="DL698" s="38">
        <v>0</v>
      </c>
      <c r="DN698" s="38">
        <v>1</v>
      </c>
      <c r="DO698" s="38">
        <v>1933</v>
      </c>
      <c r="DP698" s="38" t="s">
        <v>3883</v>
      </c>
      <c r="DQ698" s="48" t="s">
        <v>3881</v>
      </c>
      <c r="DR698" s="38" t="s">
        <v>580</v>
      </c>
      <c r="DS698" s="38" t="s">
        <v>3883</v>
      </c>
    </row>
    <row r="699" spans="1:139" s="38" customFormat="1" ht="15.75" customHeight="1" x14ac:dyDescent="0.3">
      <c r="A699" s="38" t="s">
        <v>12</v>
      </c>
      <c r="B699" s="47" t="s">
        <v>3778</v>
      </c>
      <c r="C699" s="48" t="s">
        <v>3884</v>
      </c>
      <c r="F699" s="40" t="s">
        <v>91</v>
      </c>
      <c r="H699" s="38" t="s">
        <v>3885</v>
      </c>
      <c r="I699" s="38" t="s">
        <v>56</v>
      </c>
      <c r="J699" s="38" t="s">
        <v>205</v>
      </c>
      <c r="M699" s="38" t="s">
        <v>271</v>
      </c>
      <c r="O699" s="38" t="s">
        <v>300</v>
      </c>
      <c r="P699" s="38" t="s">
        <v>3886</v>
      </c>
      <c r="Q699" s="50" t="s">
        <v>2621</v>
      </c>
      <c r="BH699" s="43"/>
      <c r="BJ699" s="43">
        <v>1</v>
      </c>
      <c r="BK699" s="38">
        <v>1</v>
      </c>
      <c r="BL699" s="43"/>
      <c r="BO699" s="38">
        <v>1</v>
      </c>
      <c r="BP699" s="38">
        <v>1</v>
      </c>
      <c r="CC699" s="49"/>
      <c r="CW699" s="50"/>
      <c r="DC699" s="38" t="s">
        <v>1595</v>
      </c>
      <c r="DD699" s="38" t="s">
        <v>305</v>
      </c>
      <c r="DL699" s="38">
        <v>0</v>
      </c>
      <c r="DN699" s="38">
        <v>1</v>
      </c>
      <c r="DO699" s="38">
        <v>1843</v>
      </c>
      <c r="DP699" s="38" t="s">
        <v>3887</v>
      </c>
      <c r="DQ699" s="48" t="s">
        <v>3884</v>
      </c>
      <c r="DR699" s="38" t="s">
        <v>580</v>
      </c>
      <c r="DS699" s="38" t="s">
        <v>3887</v>
      </c>
      <c r="DT699" s="37"/>
      <c r="DU699" s="37"/>
      <c r="DV699" s="37"/>
      <c r="DW699" s="37"/>
      <c r="DX699" s="37"/>
      <c r="DY699" s="37"/>
      <c r="DZ699" s="37"/>
      <c r="EA699" s="37"/>
      <c r="EB699" s="37"/>
      <c r="EC699" s="37"/>
      <c r="ED699" s="37"/>
      <c r="EE699" s="37"/>
      <c r="EF699" s="37"/>
      <c r="EG699" s="37"/>
      <c r="EH699" s="37"/>
      <c r="EI699" s="37"/>
    </row>
    <row r="700" spans="1:139" s="38" customFormat="1" ht="15.75" customHeight="1" x14ac:dyDescent="0.3">
      <c r="A700" s="38" t="s">
        <v>12</v>
      </c>
      <c r="B700" s="47" t="s">
        <v>3778</v>
      </c>
      <c r="C700" s="48" t="s">
        <v>3888</v>
      </c>
      <c r="F700" s="38" t="s">
        <v>122</v>
      </c>
      <c r="H700" s="38" t="s">
        <v>454</v>
      </c>
      <c r="I700" s="38" t="s">
        <v>56</v>
      </c>
      <c r="J700" s="38" t="s">
        <v>205</v>
      </c>
      <c r="K700" s="38" t="s">
        <v>471</v>
      </c>
      <c r="M700" s="38" t="s">
        <v>272</v>
      </c>
      <c r="O700" s="38" t="s">
        <v>299</v>
      </c>
      <c r="P700" s="38" t="s">
        <v>635</v>
      </c>
      <c r="Q700" s="50" t="s">
        <v>3889</v>
      </c>
      <c r="R700" s="38">
        <v>0</v>
      </c>
      <c r="S700" s="38">
        <v>0</v>
      </c>
      <c r="T700" s="38">
        <v>0</v>
      </c>
      <c r="U700" s="38">
        <v>0</v>
      </c>
      <c r="V700" s="38">
        <v>0</v>
      </c>
      <c r="W700" s="38">
        <v>0</v>
      </c>
      <c r="X700" s="38">
        <v>0</v>
      </c>
      <c r="Y700" s="38">
        <v>0</v>
      </c>
      <c r="AA700" s="38">
        <v>0</v>
      </c>
      <c r="AB700" s="38">
        <v>0</v>
      </c>
      <c r="AC700" s="38">
        <v>0</v>
      </c>
      <c r="AD700" s="38">
        <v>0</v>
      </c>
      <c r="AE700" s="38">
        <v>0</v>
      </c>
      <c r="AF700" s="38">
        <v>0</v>
      </c>
      <c r="AG700" s="38">
        <v>0</v>
      </c>
      <c r="AH700" s="38">
        <v>0</v>
      </c>
      <c r="AI700" s="38">
        <v>0</v>
      </c>
      <c r="AJ700" s="38">
        <v>0</v>
      </c>
      <c r="AK700" s="38">
        <v>0</v>
      </c>
      <c r="AL700" s="38">
        <v>0</v>
      </c>
      <c r="AM700" s="38">
        <v>0</v>
      </c>
      <c r="AN700" s="38">
        <v>0</v>
      </c>
      <c r="AO700" s="38">
        <v>0</v>
      </c>
      <c r="AP700" s="38">
        <v>0</v>
      </c>
      <c r="AQ700" s="38">
        <v>0</v>
      </c>
      <c r="AR700" s="38">
        <v>1</v>
      </c>
      <c r="AS700" s="38">
        <v>0</v>
      </c>
      <c r="AT700" s="38">
        <v>0</v>
      </c>
      <c r="AU700" s="38">
        <v>0</v>
      </c>
      <c r="AV700" s="38">
        <v>0</v>
      </c>
      <c r="AW700" s="38">
        <v>0</v>
      </c>
      <c r="AX700" s="38">
        <v>0</v>
      </c>
      <c r="AY700" s="38">
        <v>0</v>
      </c>
      <c r="AZ700" s="38">
        <v>0</v>
      </c>
      <c r="BA700" s="38">
        <v>0</v>
      </c>
      <c r="BB700" s="38">
        <v>0</v>
      </c>
      <c r="BC700" s="38">
        <v>0</v>
      </c>
      <c r="BD700" s="38">
        <v>0</v>
      </c>
      <c r="BE700" s="38">
        <v>0</v>
      </c>
      <c r="BF700" s="38">
        <v>0</v>
      </c>
      <c r="BG700" s="38">
        <v>0</v>
      </c>
      <c r="BH700" s="43">
        <v>0</v>
      </c>
      <c r="BI700" s="38">
        <v>0</v>
      </c>
      <c r="BJ700" s="43">
        <v>0</v>
      </c>
      <c r="BK700" s="38">
        <v>0</v>
      </c>
      <c r="BL700" s="43">
        <v>0</v>
      </c>
      <c r="BM700" s="38">
        <v>0</v>
      </c>
      <c r="BN700" s="38">
        <v>0</v>
      </c>
      <c r="BO700" s="38">
        <v>0</v>
      </c>
      <c r="BP700" s="38">
        <v>0</v>
      </c>
      <c r="BQ700" s="38">
        <v>0</v>
      </c>
      <c r="BR700" s="38">
        <v>0</v>
      </c>
      <c r="BS700" s="38">
        <v>0</v>
      </c>
      <c r="BT700" s="38">
        <v>0</v>
      </c>
      <c r="BU700" s="38">
        <v>0</v>
      </c>
      <c r="BV700" s="38">
        <v>0</v>
      </c>
      <c r="BW700" s="38">
        <v>0</v>
      </c>
      <c r="BX700" s="38">
        <v>0</v>
      </c>
      <c r="BY700" s="38">
        <v>0</v>
      </c>
      <c r="BZ700" s="38">
        <v>0</v>
      </c>
      <c r="CA700" s="38">
        <v>0</v>
      </c>
      <c r="CB700" s="38">
        <v>0</v>
      </c>
      <c r="CC700" s="49">
        <v>0</v>
      </c>
      <c r="CD700" s="38">
        <v>0</v>
      </c>
      <c r="CE700" s="38">
        <v>0</v>
      </c>
      <c r="CF700" s="38">
        <v>0</v>
      </c>
      <c r="CG700" s="38">
        <v>0</v>
      </c>
      <c r="CH700" s="38">
        <v>0</v>
      </c>
      <c r="CI700" s="38">
        <v>0</v>
      </c>
      <c r="CJ700" s="38">
        <v>0</v>
      </c>
      <c r="CK700" s="38">
        <v>0</v>
      </c>
      <c r="CL700" s="38">
        <v>0</v>
      </c>
      <c r="CM700" s="38">
        <v>0</v>
      </c>
      <c r="CN700" s="38">
        <v>0</v>
      </c>
      <c r="CO700" s="38">
        <v>0</v>
      </c>
      <c r="CP700" s="38">
        <v>0</v>
      </c>
      <c r="CQ700" s="38">
        <v>0</v>
      </c>
      <c r="CR700" s="38">
        <v>0</v>
      </c>
      <c r="CS700" s="38">
        <v>0</v>
      </c>
      <c r="CT700" s="38">
        <v>0</v>
      </c>
      <c r="CU700" s="38">
        <v>0</v>
      </c>
      <c r="CV700" s="38">
        <v>0</v>
      </c>
      <c r="CW700" s="50">
        <v>0</v>
      </c>
      <c r="CX700" s="38">
        <f>SUM(AA700:CW700)</f>
        <v>1</v>
      </c>
      <c r="CY700" s="38">
        <v>1</v>
      </c>
      <c r="CZ700" s="38">
        <v>0</v>
      </c>
      <c r="DA700" s="38">
        <v>0</v>
      </c>
      <c r="DB700" s="38">
        <v>0</v>
      </c>
      <c r="DC700" s="38" t="s">
        <v>600</v>
      </c>
      <c r="DD700" s="38" t="s">
        <v>309</v>
      </c>
      <c r="DL700" s="38">
        <v>0</v>
      </c>
      <c r="DN700" s="38">
        <v>1</v>
      </c>
      <c r="DO700" s="38">
        <v>1940</v>
      </c>
      <c r="DP700" s="38" t="s">
        <v>3890</v>
      </c>
      <c r="DQ700" s="48" t="s">
        <v>3888</v>
      </c>
      <c r="DR700" s="38" t="s">
        <v>580</v>
      </c>
      <c r="DS700" s="38" t="s">
        <v>3890</v>
      </c>
    </row>
    <row r="701" spans="1:139" s="38" customFormat="1" ht="15.75" customHeight="1" x14ac:dyDescent="0.3">
      <c r="A701" s="38" t="s">
        <v>12</v>
      </c>
      <c r="B701" s="47" t="s">
        <v>3778</v>
      </c>
      <c r="C701" s="48" t="s">
        <v>3891</v>
      </c>
      <c r="F701" s="38" t="s">
        <v>91</v>
      </c>
      <c r="H701" s="38" t="s">
        <v>454</v>
      </c>
      <c r="I701" s="38" t="s">
        <v>56</v>
      </c>
      <c r="J701" s="38" t="s">
        <v>455</v>
      </c>
      <c r="K701" s="38" t="s">
        <v>471</v>
      </c>
      <c r="M701" s="38" t="s">
        <v>272</v>
      </c>
      <c r="O701" s="38" t="s">
        <v>299</v>
      </c>
      <c r="P701" s="38" t="s">
        <v>3892</v>
      </c>
      <c r="Q701" s="38" t="s">
        <v>3893</v>
      </c>
      <c r="R701" s="38">
        <v>0</v>
      </c>
      <c r="S701" s="38">
        <v>0</v>
      </c>
      <c r="T701" s="38">
        <v>0</v>
      </c>
      <c r="U701" s="38">
        <v>0</v>
      </c>
      <c r="V701" s="38">
        <v>0</v>
      </c>
      <c r="W701" s="38">
        <v>0</v>
      </c>
      <c r="X701" s="38">
        <v>0</v>
      </c>
      <c r="Y701" s="38">
        <v>0</v>
      </c>
      <c r="AA701" s="38">
        <v>0</v>
      </c>
      <c r="AB701" s="38">
        <v>0</v>
      </c>
      <c r="AC701" s="38">
        <v>0</v>
      </c>
      <c r="AD701" s="38">
        <v>0</v>
      </c>
      <c r="AE701" s="38">
        <v>0</v>
      </c>
      <c r="AF701" s="38">
        <v>0</v>
      </c>
      <c r="AG701" s="38">
        <v>0</v>
      </c>
      <c r="AH701" s="38">
        <v>0</v>
      </c>
      <c r="AI701" s="38">
        <v>0</v>
      </c>
      <c r="AJ701" s="38">
        <v>0</v>
      </c>
      <c r="AK701" s="38">
        <v>0</v>
      </c>
      <c r="AL701" s="38">
        <v>0</v>
      </c>
      <c r="AM701" s="38">
        <v>0</v>
      </c>
      <c r="AN701" s="38">
        <v>0</v>
      </c>
      <c r="AO701" s="38">
        <v>0</v>
      </c>
      <c r="AP701" s="38">
        <v>0</v>
      </c>
      <c r="AQ701" s="38">
        <v>0</v>
      </c>
      <c r="AR701" s="38">
        <v>0</v>
      </c>
      <c r="AS701" s="38">
        <v>0</v>
      </c>
      <c r="AT701" s="38">
        <v>0</v>
      </c>
      <c r="AU701" s="38">
        <v>0</v>
      </c>
      <c r="AV701" s="38">
        <v>0</v>
      </c>
      <c r="AW701" s="38">
        <v>0</v>
      </c>
      <c r="AX701" s="38">
        <v>0</v>
      </c>
      <c r="AY701" s="38">
        <v>0</v>
      </c>
      <c r="AZ701" s="38">
        <v>0</v>
      </c>
      <c r="BA701" s="38">
        <v>0</v>
      </c>
      <c r="BB701" s="38">
        <v>0</v>
      </c>
      <c r="BC701" s="38">
        <v>0</v>
      </c>
      <c r="BD701" s="38">
        <v>0</v>
      </c>
      <c r="BE701" s="38">
        <v>0</v>
      </c>
      <c r="BF701" s="38">
        <v>0</v>
      </c>
      <c r="BG701" s="38">
        <v>0</v>
      </c>
      <c r="BH701" s="43">
        <v>0</v>
      </c>
      <c r="BI701" s="38">
        <v>0</v>
      </c>
      <c r="BJ701" s="43">
        <v>0</v>
      </c>
      <c r="BK701" s="38">
        <v>0</v>
      </c>
      <c r="BL701" s="43">
        <v>0</v>
      </c>
      <c r="BM701" s="38">
        <v>1</v>
      </c>
      <c r="BN701" s="38">
        <v>0</v>
      </c>
      <c r="BO701" s="38">
        <v>0</v>
      </c>
      <c r="BP701" s="38">
        <v>0</v>
      </c>
      <c r="BQ701" s="38">
        <v>0</v>
      </c>
      <c r="BR701" s="38">
        <v>0</v>
      </c>
      <c r="BS701" s="38">
        <v>0</v>
      </c>
      <c r="BT701" s="38">
        <v>0</v>
      </c>
      <c r="BU701" s="38">
        <v>0</v>
      </c>
      <c r="BV701" s="38">
        <v>0</v>
      </c>
      <c r="BW701" s="38">
        <v>0</v>
      </c>
      <c r="BX701" s="38">
        <v>0</v>
      </c>
      <c r="BY701" s="38">
        <v>0</v>
      </c>
      <c r="BZ701" s="38">
        <v>0</v>
      </c>
      <c r="CA701" s="38">
        <v>0</v>
      </c>
      <c r="CB701" s="38">
        <v>0</v>
      </c>
      <c r="CC701" s="49">
        <v>0</v>
      </c>
      <c r="CD701" s="38">
        <v>0</v>
      </c>
      <c r="CE701" s="38">
        <v>0</v>
      </c>
      <c r="CF701" s="38">
        <v>0</v>
      </c>
      <c r="CG701" s="38">
        <v>0</v>
      </c>
      <c r="CH701" s="38">
        <v>0</v>
      </c>
      <c r="CI701" s="38">
        <v>0</v>
      </c>
      <c r="CJ701" s="38">
        <v>0</v>
      </c>
      <c r="CK701" s="38">
        <v>0</v>
      </c>
      <c r="CL701" s="38">
        <v>0</v>
      </c>
      <c r="CM701" s="38">
        <v>0</v>
      </c>
      <c r="CN701" s="38">
        <v>0</v>
      </c>
      <c r="CO701" s="38">
        <v>0</v>
      </c>
      <c r="CP701" s="38">
        <v>0</v>
      </c>
      <c r="CQ701" s="38">
        <v>0</v>
      </c>
      <c r="CR701" s="38">
        <v>0</v>
      </c>
      <c r="CS701" s="38">
        <v>0</v>
      </c>
      <c r="CT701" s="38">
        <v>0</v>
      </c>
      <c r="CU701" s="38">
        <v>0</v>
      </c>
      <c r="CV701" s="38">
        <v>0</v>
      </c>
      <c r="CW701" s="50">
        <v>0</v>
      </c>
      <c r="CX701" s="38">
        <f>SUM(AA701:CW701)</f>
        <v>1</v>
      </c>
      <c r="CY701" s="38">
        <v>1</v>
      </c>
      <c r="CZ701" s="38">
        <v>0</v>
      </c>
      <c r="DA701" s="38">
        <v>0</v>
      </c>
      <c r="DB701" s="38">
        <v>0</v>
      </c>
      <c r="DC701" s="38" t="s">
        <v>3894</v>
      </c>
      <c r="DD701" s="38" t="s">
        <v>46</v>
      </c>
      <c r="DL701" s="38">
        <v>0</v>
      </c>
      <c r="DN701" s="38">
        <v>1</v>
      </c>
      <c r="DO701" s="38">
        <v>1987</v>
      </c>
      <c r="DP701" s="38" t="s">
        <v>3895</v>
      </c>
      <c r="DQ701" s="48" t="s">
        <v>3891</v>
      </c>
      <c r="DR701" s="38" t="s">
        <v>580</v>
      </c>
      <c r="DS701" s="38" t="s">
        <v>3895</v>
      </c>
    </row>
    <row r="702" spans="1:139" s="38" customFormat="1" ht="15.75" customHeight="1" x14ac:dyDescent="0.3">
      <c r="A702" s="38" t="s">
        <v>12</v>
      </c>
      <c r="B702" s="47" t="s">
        <v>3778</v>
      </c>
      <c r="C702" s="48" t="s">
        <v>3896</v>
      </c>
      <c r="F702" s="38" t="s">
        <v>91</v>
      </c>
      <c r="G702" s="38" t="s">
        <v>575</v>
      </c>
      <c r="H702" s="38" t="s">
        <v>454</v>
      </c>
      <c r="I702" s="38" t="s">
        <v>38</v>
      </c>
      <c r="J702" s="38" t="s">
        <v>3897</v>
      </c>
      <c r="K702" s="38" t="s">
        <v>70</v>
      </c>
      <c r="M702" s="38" t="s">
        <v>272</v>
      </c>
      <c r="O702" s="38" t="s">
        <v>295</v>
      </c>
      <c r="P702" s="38" t="s">
        <v>3898</v>
      </c>
      <c r="Q702" s="38" t="s">
        <v>3899</v>
      </c>
      <c r="R702" s="38">
        <v>0</v>
      </c>
      <c r="S702" s="38">
        <v>0</v>
      </c>
      <c r="T702" s="38">
        <v>0</v>
      </c>
      <c r="U702" s="38">
        <v>0</v>
      </c>
      <c r="V702" s="38">
        <v>0</v>
      </c>
      <c r="W702" s="38">
        <v>0</v>
      </c>
      <c r="X702" s="38">
        <v>0</v>
      </c>
      <c r="Y702" s="38">
        <v>0</v>
      </c>
      <c r="AA702" s="38">
        <v>0</v>
      </c>
      <c r="AB702" s="38">
        <v>0</v>
      </c>
      <c r="AC702" s="38">
        <v>0</v>
      </c>
      <c r="AD702" s="38">
        <v>0</v>
      </c>
      <c r="AE702" s="38">
        <v>0</v>
      </c>
      <c r="AF702" s="38">
        <v>0</v>
      </c>
      <c r="AG702" s="38">
        <v>0</v>
      </c>
      <c r="AH702" s="38">
        <v>0</v>
      </c>
      <c r="AI702" s="38">
        <v>0</v>
      </c>
      <c r="AJ702" s="38">
        <v>0</v>
      </c>
      <c r="AK702" s="38">
        <v>0</v>
      </c>
      <c r="AL702" s="38">
        <v>0</v>
      </c>
      <c r="AM702" s="38">
        <v>0</v>
      </c>
      <c r="AN702" s="38">
        <v>0</v>
      </c>
      <c r="AO702" s="38">
        <v>0</v>
      </c>
      <c r="AP702" s="38">
        <v>0</v>
      </c>
      <c r="AQ702" s="38">
        <v>0</v>
      </c>
      <c r="AR702" s="38">
        <v>1</v>
      </c>
      <c r="AS702" s="38">
        <v>0</v>
      </c>
      <c r="AT702" s="38">
        <v>0</v>
      </c>
      <c r="AU702" s="38">
        <v>0</v>
      </c>
      <c r="AV702" s="38">
        <v>0</v>
      </c>
      <c r="AW702" s="38">
        <v>0</v>
      </c>
      <c r="AX702" s="38">
        <v>0</v>
      </c>
      <c r="AY702" s="38">
        <v>0</v>
      </c>
      <c r="AZ702" s="38">
        <v>0</v>
      </c>
      <c r="BA702" s="38">
        <v>0</v>
      </c>
      <c r="BB702" s="38">
        <v>0</v>
      </c>
      <c r="BC702" s="38">
        <v>0</v>
      </c>
      <c r="BD702" s="38">
        <v>0</v>
      </c>
      <c r="BE702" s="38">
        <v>0</v>
      </c>
      <c r="BF702" s="38">
        <v>0</v>
      </c>
      <c r="BG702" s="38">
        <v>0</v>
      </c>
      <c r="BH702" s="43">
        <v>0</v>
      </c>
      <c r="BI702" s="38">
        <v>0</v>
      </c>
      <c r="BJ702" s="43">
        <v>0</v>
      </c>
      <c r="BK702" s="38">
        <v>0</v>
      </c>
      <c r="BL702" s="43">
        <v>0</v>
      </c>
      <c r="BM702" s="38">
        <v>0</v>
      </c>
      <c r="BN702" s="38">
        <v>0</v>
      </c>
      <c r="BO702" s="38">
        <v>0</v>
      </c>
      <c r="BP702" s="38">
        <v>0</v>
      </c>
      <c r="BQ702" s="38">
        <v>0</v>
      </c>
      <c r="BR702" s="38">
        <v>0</v>
      </c>
      <c r="BS702" s="38">
        <v>0</v>
      </c>
      <c r="BT702" s="38">
        <v>0</v>
      </c>
      <c r="BU702" s="38">
        <v>0</v>
      </c>
      <c r="BV702" s="38">
        <v>0</v>
      </c>
      <c r="BW702" s="38">
        <v>0</v>
      </c>
      <c r="BX702" s="38">
        <v>0</v>
      </c>
      <c r="BY702" s="38">
        <v>0</v>
      </c>
      <c r="BZ702" s="38">
        <v>0</v>
      </c>
      <c r="CA702" s="38">
        <v>0</v>
      </c>
      <c r="CB702" s="38">
        <v>0</v>
      </c>
      <c r="CC702" s="38">
        <v>0</v>
      </c>
      <c r="CD702" s="38">
        <v>0</v>
      </c>
      <c r="CE702" s="38">
        <v>0</v>
      </c>
      <c r="CF702" s="38">
        <v>0</v>
      </c>
      <c r="CG702" s="38">
        <v>0</v>
      </c>
      <c r="CH702" s="38">
        <v>0</v>
      </c>
      <c r="CI702" s="38">
        <v>0</v>
      </c>
      <c r="CJ702" s="38">
        <v>0</v>
      </c>
      <c r="CK702" s="38">
        <v>0</v>
      </c>
      <c r="CL702" s="38">
        <v>0</v>
      </c>
      <c r="CM702" s="38">
        <v>0</v>
      </c>
      <c r="CN702" s="38">
        <v>0</v>
      </c>
      <c r="CO702" s="38">
        <v>0</v>
      </c>
      <c r="CP702" s="38">
        <v>0</v>
      </c>
      <c r="CQ702" s="38">
        <v>0</v>
      </c>
      <c r="CR702" s="38">
        <v>0</v>
      </c>
      <c r="CS702" s="38">
        <v>0</v>
      </c>
      <c r="CT702" s="38">
        <v>0</v>
      </c>
      <c r="CU702" s="38">
        <v>0</v>
      </c>
      <c r="CV702" s="38">
        <v>0</v>
      </c>
      <c r="CW702" s="38">
        <v>0</v>
      </c>
      <c r="CX702" s="38">
        <f>SUM(AA702:CW702)</f>
        <v>1</v>
      </c>
      <c r="CY702" s="38">
        <v>1</v>
      </c>
      <c r="CZ702" s="38">
        <v>0</v>
      </c>
      <c r="DA702" s="38">
        <v>0</v>
      </c>
      <c r="DB702" s="38">
        <v>0</v>
      </c>
      <c r="DC702" s="38" t="s">
        <v>600</v>
      </c>
      <c r="DD702" s="38" t="s">
        <v>309</v>
      </c>
      <c r="DL702" s="38">
        <v>0</v>
      </c>
      <c r="DN702" s="38">
        <v>1</v>
      </c>
      <c r="DO702" s="38">
        <v>1886</v>
      </c>
      <c r="DP702" s="38" t="s">
        <v>3900</v>
      </c>
      <c r="DQ702" s="48" t="s">
        <v>3896</v>
      </c>
      <c r="DR702" s="38" t="s">
        <v>580</v>
      </c>
      <c r="DS702" s="38" t="s">
        <v>3900</v>
      </c>
    </row>
    <row r="703" spans="1:139" s="38" customFormat="1" ht="15.75" customHeight="1" x14ac:dyDescent="0.3">
      <c r="A703" s="38" t="s">
        <v>12</v>
      </c>
      <c r="B703" s="47" t="s">
        <v>3778</v>
      </c>
      <c r="C703" s="48" t="s">
        <v>3901</v>
      </c>
      <c r="F703" s="38" t="s">
        <v>122</v>
      </c>
      <c r="H703" s="38" t="s">
        <v>454</v>
      </c>
      <c r="I703" s="38" t="s">
        <v>56</v>
      </c>
      <c r="J703" s="38" t="s">
        <v>455</v>
      </c>
      <c r="K703" s="38" t="s">
        <v>269</v>
      </c>
      <c r="M703" s="38" t="s">
        <v>272</v>
      </c>
      <c r="O703" s="38" t="s">
        <v>299</v>
      </c>
      <c r="P703" s="81" t="s">
        <v>3902</v>
      </c>
      <c r="Q703" s="50" t="s">
        <v>3903</v>
      </c>
      <c r="R703" s="38">
        <v>0</v>
      </c>
      <c r="S703" s="38">
        <v>0</v>
      </c>
      <c r="T703" s="38">
        <v>0</v>
      </c>
      <c r="U703" s="38">
        <v>0</v>
      </c>
      <c r="V703" s="38">
        <v>0</v>
      </c>
      <c r="W703" s="38">
        <v>0</v>
      </c>
      <c r="X703" s="38">
        <v>0</v>
      </c>
      <c r="Y703" s="38">
        <v>0</v>
      </c>
      <c r="AA703" s="38">
        <v>0</v>
      </c>
      <c r="AB703" s="38">
        <v>0</v>
      </c>
      <c r="AC703" s="38">
        <v>0</v>
      </c>
      <c r="AD703" s="38">
        <v>0</v>
      </c>
      <c r="AE703" s="38">
        <v>0</v>
      </c>
      <c r="AF703" s="38">
        <v>0</v>
      </c>
      <c r="AG703" s="38">
        <v>0</v>
      </c>
      <c r="AH703" s="38">
        <v>0</v>
      </c>
      <c r="AI703" s="38">
        <v>0</v>
      </c>
      <c r="AJ703" s="38">
        <v>0</v>
      </c>
      <c r="AK703" s="38">
        <v>0</v>
      </c>
      <c r="AL703" s="38">
        <v>0</v>
      </c>
      <c r="AM703" s="38">
        <v>0</v>
      </c>
      <c r="AN703" s="38">
        <v>0</v>
      </c>
      <c r="AO703" s="38">
        <v>0</v>
      </c>
      <c r="AP703" s="38">
        <v>0</v>
      </c>
      <c r="AQ703" s="38">
        <v>0</v>
      </c>
      <c r="AR703" s="38">
        <v>1</v>
      </c>
      <c r="AS703" s="38">
        <v>0</v>
      </c>
      <c r="AT703" s="38">
        <v>0</v>
      </c>
      <c r="AU703" s="38">
        <v>0</v>
      </c>
      <c r="AV703" s="38">
        <v>0</v>
      </c>
      <c r="AW703" s="38">
        <v>0</v>
      </c>
      <c r="AX703" s="38">
        <v>0</v>
      </c>
      <c r="AY703" s="38">
        <v>0</v>
      </c>
      <c r="AZ703" s="38">
        <v>0</v>
      </c>
      <c r="BA703" s="38">
        <v>0</v>
      </c>
      <c r="BB703" s="38">
        <v>0</v>
      </c>
      <c r="BC703" s="38">
        <v>0</v>
      </c>
      <c r="BD703" s="38">
        <v>0</v>
      </c>
      <c r="BE703" s="38">
        <v>0</v>
      </c>
      <c r="BF703" s="38">
        <v>0</v>
      </c>
      <c r="BG703" s="38">
        <v>0</v>
      </c>
      <c r="BH703" s="43">
        <v>0</v>
      </c>
      <c r="BI703" s="38">
        <v>0</v>
      </c>
      <c r="BJ703" s="43">
        <v>0</v>
      </c>
      <c r="BK703" s="38">
        <v>0</v>
      </c>
      <c r="BL703" s="43">
        <v>0</v>
      </c>
      <c r="BM703" s="38">
        <v>0</v>
      </c>
      <c r="BN703" s="38">
        <v>0</v>
      </c>
      <c r="BO703" s="38">
        <v>0</v>
      </c>
      <c r="BP703" s="38">
        <v>0</v>
      </c>
      <c r="BQ703" s="38">
        <v>0</v>
      </c>
      <c r="BR703" s="38">
        <v>0</v>
      </c>
      <c r="BS703" s="38">
        <v>0</v>
      </c>
      <c r="BT703" s="38">
        <v>0</v>
      </c>
      <c r="BU703" s="38">
        <v>0</v>
      </c>
      <c r="BV703" s="38">
        <v>0</v>
      </c>
      <c r="BW703" s="38">
        <v>0</v>
      </c>
      <c r="BX703" s="38">
        <v>0</v>
      </c>
      <c r="BY703" s="38">
        <v>0</v>
      </c>
      <c r="BZ703" s="38">
        <v>0</v>
      </c>
      <c r="CA703" s="38">
        <v>0</v>
      </c>
      <c r="CB703" s="38">
        <v>0</v>
      </c>
      <c r="CC703" s="49">
        <v>0</v>
      </c>
      <c r="CD703" s="38">
        <v>0</v>
      </c>
      <c r="CE703" s="38">
        <v>0</v>
      </c>
      <c r="CF703" s="38">
        <v>0</v>
      </c>
      <c r="CG703" s="38">
        <v>0</v>
      </c>
      <c r="CH703" s="38">
        <v>0</v>
      </c>
      <c r="CI703" s="38">
        <v>0</v>
      </c>
      <c r="CJ703" s="38">
        <v>0</v>
      </c>
      <c r="CK703" s="38">
        <v>0</v>
      </c>
      <c r="CL703" s="38">
        <v>0</v>
      </c>
      <c r="CM703" s="38">
        <v>0</v>
      </c>
      <c r="CN703" s="38">
        <v>0</v>
      </c>
      <c r="CO703" s="38">
        <v>0</v>
      </c>
      <c r="CP703" s="38">
        <v>0</v>
      </c>
      <c r="CQ703" s="38">
        <v>0</v>
      </c>
      <c r="CR703" s="38">
        <v>0</v>
      </c>
      <c r="CS703" s="38">
        <v>0</v>
      </c>
      <c r="CT703" s="38">
        <v>0</v>
      </c>
      <c r="CU703" s="38">
        <v>0</v>
      </c>
      <c r="CV703" s="38">
        <v>0</v>
      </c>
      <c r="CW703" s="50">
        <v>0</v>
      </c>
      <c r="CX703" s="38">
        <f>SUM(AA703:CW703)</f>
        <v>1</v>
      </c>
      <c r="CY703" s="38">
        <v>1</v>
      </c>
      <c r="CZ703" s="38">
        <v>0</v>
      </c>
      <c r="DA703" s="38">
        <v>0</v>
      </c>
      <c r="DB703" s="38">
        <v>0</v>
      </c>
      <c r="DC703" s="38" t="s">
        <v>600</v>
      </c>
      <c r="DD703" s="38" t="s">
        <v>309</v>
      </c>
      <c r="DL703" s="38">
        <v>0</v>
      </c>
      <c r="DN703" s="38">
        <v>1</v>
      </c>
      <c r="DO703" s="38">
        <v>1994</v>
      </c>
      <c r="DP703" s="38" t="s">
        <v>3904</v>
      </c>
      <c r="DQ703" s="48" t="s">
        <v>3901</v>
      </c>
      <c r="DR703" s="38" t="s">
        <v>580</v>
      </c>
      <c r="DS703" s="38" t="s">
        <v>3904</v>
      </c>
    </row>
    <row r="704" spans="1:139" s="38" customFormat="1" ht="15.75" customHeight="1" x14ac:dyDescent="0.3">
      <c r="A704" s="38" t="s">
        <v>12</v>
      </c>
      <c r="B704" s="47" t="s">
        <v>3778</v>
      </c>
      <c r="C704" s="48" t="s">
        <v>3905</v>
      </c>
      <c r="F704" s="38" t="s">
        <v>122</v>
      </c>
      <c r="H704" s="546" t="s">
        <v>8574</v>
      </c>
      <c r="I704" s="38" t="s">
        <v>56</v>
      </c>
      <c r="J704" s="38" t="s">
        <v>200</v>
      </c>
      <c r="K704" s="38" t="s">
        <v>471</v>
      </c>
      <c r="M704" s="38" t="s">
        <v>274</v>
      </c>
      <c r="N704" s="38" t="s">
        <v>299</v>
      </c>
      <c r="O704" s="38" t="s">
        <v>299</v>
      </c>
      <c r="R704" s="38">
        <v>0</v>
      </c>
      <c r="S704" s="38">
        <v>0</v>
      </c>
      <c r="T704" s="38">
        <v>0</v>
      </c>
      <c r="U704" s="38">
        <v>0</v>
      </c>
      <c r="V704" s="38">
        <v>0</v>
      </c>
      <c r="W704" s="38">
        <v>0</v>
      </c>
      <c r="X704" s="38">
        <v>0</v>
      </c>
      <c r="Y704" s="38">
        <v>1</v>
      </c>
      <c r="AA704" s="38">
        <v>0</v>
      </c>
      <c r="AB704" s="38">
        <v>0</v>
      </c>
      <c r="AC704" s="38">
        <v>0</v>
      </c>
      <c r="AD704" s="38">
        <v>0</v>
      </c>
      <c r="AE704" s="38">
        <v>0</v>
      </c>
      <c r="AF704" s="38">
        <v>0</v>
      </c>
      <c r="AG704" s="38">
        <v>0</v>
      </c>
      <c r="AH704" s="38">
        <v>0</v>
      </c>
      <c r="AI704" s="38">
        <v>0</v>
      </c>
      <c r="AJ704" s="38">
        <v>0</v>
      </c>
      <c r="AK704" s="38">
        <v>0</v>
      </c>
      <c r="AL704" s="38">
        <v>0</v>
      </c>
      <c r="AM704" s="38">
        <v>0</v>
      </c>
      <c r="AN704" s="38">
        <v>0</v>
      </c>
      <c r="AO704" s="38">
        <v>0</v>
      </c>
      <c r="AP704" s="38">
        <v>0</v>
      </c>
      <c r="AQ704" s="38">
        <v>0</v>
      </c>
      <c r="AR704" s="38">
        <v>0</v>
      </c>
      <c r="AS704" s="38">
        <v>0</v>
      </c>
      <c r="AT704" s="38">
        <v>0</v>
      </c>
      <c r="AU704" s="38">
        <v>0</v>
      </c>
      <c r="AV704" s="38">
        <v>0</v>
      </c>
      <c r="AW704" s="38">
        <v>0</v>
      </c>
      <c r="AX704" s="38">
        <v>0</v>
      </c>
      <c r="AY704" s="38">
        <v>0</v>
      </c>
      <c r="AZ704" s="38">
        <v>0</v>
      </c>
      <c r="BA704" s="38">
        <v>0</v>
      </c>
      <c r="BB704" s="38">
        <v>0</v>
      </c>
      <c r="BC704" s="38">
        <v>0</v>
      </c>
      <c r="BD704" s="38">
        <v>0</v>
      </c>
      <c r="BE704" s="38">
        <v>0</v>
      </c>
      <c r="BF704" s="38">
        <v>0</v>
      </c>
      <c r="BG704" s="38">
        <v>0</v>
      </c>
      <c r="BH704" s="43">
        <v>0</v>
      </c>
      <c r="BI704" s="38">
        <v>0</v>
      </c>
      <c r="BJ704" s="43">
        <v>0</v>
      </c>
      <c r="BK704" s="38">
        <v>0</v>
      </c>
      <c r="BL704" s="43">
        <v>0</v>
      </c>
      <c r="BM704" s="38">
        <v>0</v>
      </c>
      <c r="BN704" s="38">
        <v>0</v>
      </c>
      <c r="BO704" s="38">
        <v>0</v>
      </c>
      <c r="BP704" s="38">
        <v>0</v>
      </c>
      <c r="BQ704" s="38">
        <v>0</v>
      </c>
      <c r="BR704" s="38">
        <v>0</v>
      </c>
      <c r="BS704" s="38">
        <v>0</v>
      </c>
      <c r="BT704" s="38">
        <v>0</v>
      </c>
      <c r="BU704" s="38">
        <v>0</v>
      </c>
      <c r="BV704" s="38">
        <v>0</v>
      </c>
      <c r="BW704" s="38">
        <v>0</v>
      </c>
      <c r="BX704" s="38">
        <v>0</v>
      </c>
      <c r="BY704" s="38">
        <v>0</v>
      </c>
      <c r="BZ704" s="38">
        <v>0</v>
      </c>
      <c r="CA704" s="38">
        <v>0</v>
      </c>
      <c r="CB704" s="38">
        <v>0</v>
      </c>
      <c r="CC704" s="49">
        <v>0</v>
      </c>
      <c r="CD704" s="38">
        <v>0</v>
      </c>
      <c r="CE704" s="38">
        <v>0</v>
      </c>
      <c r="CF704" s="38">
        <v>0</v>
      </c>
      <c r="CG704" s="38">
        <v>0</v>
      </c>
      <c r="CH704" s="38">
        <v>0</v>
      </c>
      <c r="CI704" s="38">
        <v>0</v>
      </c>
      <c r="CJ704" s="38">
        <v>0</v>
      </c>
      <c r="CK704" s="38">
        <v>0</v>
      </c>
      <c r="CL704" s="38">
        <v>0</v>
      </c>
      <c r="CM704" s="38">
        <v>0</v>
      </c>
      <c r="CN704" s="38">
        <v>0</v>
      </c>
      <c r="CO704" s="38">
        <v>0</v>
      </c>
      <c r="CP704" s="38">
        <v>0</v>
      </c>
      <c r="CQ704" s="38">
        <v>0</v>
      </c>
      <c r="CR704" s="38">
        <v>0</v>
      </c>
      <c r="CS704" s="38">
        <v>0</v>
      </c>
      <c r="CT704" s="38">
        <v>0</v>
      </c>
      <c r="CU704" s="38">
        <v>0</v>
      </c>
      <c r="CV704" s="38">
        <v>0</v>
      </c>
      <c r="CW704" s="50">
        <v>0</v>
      </c>
      <c r="CX704" s="38">
        <v>0</v>
      </c>
      <c r="CY704" s="38">
        <v>1</v>
      </c>
      <c r="CZ704" s="38">
        <v>0</v>
      </c>
      <c r="DA704" s="38">
        <v>0</v>
      </c>
      <c r="DB704" s="38">
        <v>0</v>
      </c>
      <c r="DC704" s="38" t="s">
        <v>2104</v>
      </c>
      <c r="DD704" s="38" t="s">
        <v>311</v>
      </c>
      <c r="DF704" s="38">
        <v>1</v>
      </c>
      <c r="DG704" s="38" t="s">
        <v>3906</v>
      </c>
      <c r="DH704" s="38" t="s">
        <v>3907</v>
      </c>
      <c r="DL704" s="38">
        <v>1</v>
      </c>
      <c r="DM704" s="38" t="s">
        <v>595</v>
      </c>
      <c r="DN704" s="38">
        <v>1</v>
      </c>
      <c r="DO704" s="38">
        <v>1956</v>
      </c>
      <c r="DP704" s="38" t="s">
        <v>3908</v>
      </c>
      <c r="DQ704" s="48" t="s">
        <v>3905</v>
      </c>
      <c r="DR704" s="38" t="s">
        <v>580</v>
      </c>
      <c r="DS704" s="38" t="s">
        <v>3908</v>
      </c>
    </row>
    <row r="705" spans="1:139" s="38" customFormat="1" ht="15.75" customHeight="1" x14ac:dyDescent="0.3">
      <c r="A705" s="38" t="s">
        <v>12</v>
      </c>
      <c r="B705" s="47" t="s">
        <v>3778</v>
      </c>
      <c r="C705" s="48" t="s">
        <v>3909</v>
      </c>
      <c r="F705" s="38" t="s">
        <v>122</v>
      </c>
      <c r="H705" s="38" t="s">
        <v>454</v>
      </c>
      <c r="I705" s="38" t="s">
        <v>56</v>
      </c>
      <c r="J705" s="38" t="s">
        <v>455</v>
      </c>
      <c r="K705" s="38" t="s">
        <v>471</v>
      </c>
      <c r="M705" s="38" t="s">
        <v>272</v>
      </c>
      <c r="O705" s="38" t="s">
        <v>299</v>
      </c>
      <c r="P705" s="38" t="s">
        <v>3910</v>
      </c>
      <c r="Q705" s="38" t="s">
        <v>3911</v>
      </c>
      <c r="R705" s="38">
        <v>0</v>
      </c>
      <c r="S705" s="38">
        <v>0</v>
      </c>
      <c r="T705" s="38">
        <v>0</v>
      </c>
      <c r="U705" s="38">
        <v>0</v>
      </c>
      <c r="V705" s="38">
        <v>0</v>
      </c>
      <c r="W705" s="38">
        <v>0</v>
      </c>
      <c r="X705" s="38">
        <v>0</v>
      </c>
      <c r="Y705" s="38">
        <v>0</v>
      </c>
      <c r="AA705" s="38">
        <v>0</v>
      </c>
      <c r="AB705" s="38">
        <v>0</v>
      </c>
      <c r="AC705" s="38">
        <v>0</v>
      </c>
      <c r="AD705" s="38">
        <v>0</v>
      </c>
      <c r="AE705" s="38">
        <v>0</v>
      </c>
      <c r="AF705" s="38">
        <v>0</v>
      </c>
      <c r="AG705" s="38">
        <v>0</v>
      </c>
      <c r="AH705" s="38">
        <v>0</v>
      </c>
      <c r="AI705" s="38">
        <v>0</v>
      </c>
      <c r="AJ705" s="38">
        <v>0</v>
      </c>
      <c r="AK705" s="38">
        <v>0</v>
      </c>
      <c r="AL705" s="38">
        <v>0</v>
      </c>
      <c r="AM705" s="38">
        <v>0</v>
      </c>
      <c r="AN705" s="38">
        <v>0</v>
      </c>
      <c r="AO705" s="38">
        <v>0</v>
      </c>
      <c r="AP705" s="38">
        <v>0</v>
      </c>
      <c r="AQ705" s="38">
        <v>0</v>
      </c>
      <c r="AR705" s="38">
        <v>0</v>
      </c>
      <c r="AS705" s="38">
        <v>0</v>
      </c>
      <c r="AT705" s="38">
        <v>0</v>
      </c>
      <c r="AU705" s="38">
        <v>0</v>
      </c>
      <c r="AV705" s="38">
        <v>0</v>
      </c>
      <c r="AW705" s="38">
        <v>0</v>
      </c>
      <c r="AX705" s="38">
        <v>0</v>
      </c>
      <c r="AY705" s="38">
        <v>0</v>
      </c>
      <c r="AZ705" s="38">
        <v>0</v>
      </c>
      <c r="BA705" s="38">
        <v>0</v>
      </c>
      <c r="BB705" s="38">
        <v>1</v>
      </c>
      <c r="BC705" s="38">
        <v>0</v>
      </c>
      <c r="BD705" s="38">
        <v>0</v>
      </c>
      <c r="BE705" s="38">
        <v>0</v>
      </c>
      <c r="BF705" s="38">
        <v>0</v>
      </c>
      <c r="BG705" s="38">
        <v>0</v>
      </c>
      <c r="BH705" s="43">
        <v>0</v>
      </c>
      <c r="BI705" s="38">
        <v>0</v>
      </c>
      <c r="BJ705" s="43">
        <v>0</v>
      </c>
      <c r="BK705" s="38">
        <v>0</v>
      </c>
      <c r="BL705" s="43">
        <v>0</v>
      </c>
      <c r="BM705" s="38">
        <v>0</v>
      </c>
      <c r="BN705" s="38">
        <v>0</v>
      </c>
      <c r="BO705" s="38">
        <v>0</v>
      </c>
      <c r="BP705" s="38">
        <v>0</v>
      </c>
      <c r="BQ705" s="38">
        <v>0</v>
      </c>
      <c r="BR705" s="38">
        <v>0</v>
      </c>
      <c r="BS705" s="38">
        <v>0</v>
      </c>
      <c r="BT705" s="38">
        <v>0</v>
      </c>
      <c r="BU705" s="38">
        <v>0</v>
      </c>
      <c r="BV705" s="38">
        <v>0</v>
      </c>
      <c r="BW705" s="38">
        <v>0</v>
      </c>
      <c r="BX705" s="38">
        <v>0</v>
      </c>
      <c r="BY705" s="38">
        <v>0</v>
      </c>
      <c r="BZ705" s="38">
        <v>0</v>
      </c>
      <c r="CA705" s="38">
        <v>0</v>
      </c>
      <c r="CB705" s="38">
        <v>0</v>
      </c>
      <c r="CC705" s="49">
        <v>0</v>
      </c>
      <c r="CD705" s="38">
        <v>0</v>
      </c>
      <c r="CE705" s="38">
        <v>0</v>
      </c>
      <c r="CF705" s="38">
        <v>0</v>
      </c>
      <c r="CG705" s="38">
        <v>0</v>
      </c>
      <c r="CH705" s="38">
        <v>0</v>
      </c>
      <c r="CI705" s="38">
        <v>0</v>
      </c>
      <c r="CJ705" s="38">
        <v>0</v>
      </c>
      <c r="CK705" s="38">
        <v>0</v>
      </c>
      <c r="CL705" s="38">
        <v>0</v>
      </c>
      <c r="CM705" s="38">
        <v>0</v>
      </c>
      <c r="CN705" s="38">
        <v>0</v>
      </c>
      <c r="CO705" s="38">
        <v>0</v>
      </c>
      <c r="CP705" s="38">
        <v>0</v>
      </c>
      <c r="CQ705" s="38">
        <v>0</v>
      </c>
      <c r="CR705" s="38">
        <v>0</v>
      </c>
      <c r="CS705" s="38">
        <v>0</v>
      </c>
      <c r="CT705" s="38">
        <v>0</v>
      </c>
      <c r="CU705" s="38">
        <v>0</v>
      </c>
      <c r="CV705" s="38">
        <v>0</v>
      </c>
      <c r="CW705" s="50">
        <v>0</v>
      </c>
      <c r="CX705" s="38">
        <f>SUM(AA705:CW705)</f>
        <v>1</v>
      </c>
      <c r="CY705" s="38">
        <v>1</v>
      </c>
      <c r="CZ705" s="38">
        <v>0</v>
      </c>
      <c r="DA705" s="38">
        <v>0</v>
      </c>
      <c r="DB705" s="38">
        <v>0</v>
      </c>
      <c r="DC705" s="38" t="s">
        <v>1420</v>
      </c>
      <c r="DD705" s="38" t="s">
        <v>309</v>
      </c>
      <c r="DE705" s="38" t="s">
        <v>726</v>
      </c>
      <c r="DF705" s="38">
        <v>1</v>
      </c>
      <c r="DL705" s="38">
        <v>0</v>
      </c>
      <c r="DN705" s="38">
        <v>1</v>
      </c>
      <c r="DO705" s="38">
        <v>2003</v>
      </c>
      <c r="DP705" s="38" t="s">
        <v>3912</v>
      </c>
      <c r="DQ705" s="48" t="s">
        <v>3909</v>
      </c>
      <c r="DR705" s="38" t="s">
        <v>580</v>
      </c>
      <c r="DS705" s="38" t="s">
        <v>3912</v>
      </c>
    </row>
    <row r="706" spans="1:139" s="38" customFormat="1" ht="15.75" customHeight="1" x14ac:dyDescent="0.3">
      <c r="A706" s="38" t="s">
        <v>12</v>
      </c>
      <c r="B706" s="47" t="s">
        <v>3778</v>
      </c>
      <c r="C706" s="48" t="s">
        <v>3913</v>
      </c>
      <c r="F706" s="38" t="s">
        <v>91</v>
      </c>
      <c r="H706" s="38" t="s">
        <v>454</v>
      </c>
      <c r="I706" s="38" t="s">
        <v>56</v>
      </c>
      <c r="J706" s="38" t="s">
        <v>455</v>
      </c>
      <c r="K706" s="38" t="s">
        <v>471</v>
      </c>
      <c r="M706" s="38" t="s">
        <v>272</v>
      </c>
      <c r="O706" s="38" t="s">
        <v>299</v>
      </c>
      <c r="P706" s="38" t="s">
        <v>3878</v>
      </c>
      <c r="Q706" s="50" t="s">
        <v>1506</v>
      </c>
      <c r="R706" s="38">
        <v>0</v>
      </c>
      <c r="S706" s="38">
        <v>0</v>
      </c>
      <c r="T706" s="38">
        <v>0</v>
      </c>
      <c r="U706" s="38">
        <v>0</v>
      </c>
      <c r="V706" s="38">
        <v>0</v>
      </c>
      <c r="W706" s="38">
        <v>0</v>
      </c>
      <c r="X706" s="38">
        <v>0</v>
      </c>
      <c r="Y706" s="38">
        <v>0</v>
      </c>
      <c r="AA706" s="38">
        <v>0</v>
      </c>
      <c r="AB706" s="38">
        <v>0</v>
      </c>
      <c r="AC706" s="38">
        <v>0</v>
      </c>
      <c r="AD706" s="38">
        <v>0</v>
      </c>
      <c r="AE706" s="38">
        <v>0</v>
      </c>
      <c r="AF706" s="38">
        <v>0</v>
      </c>
      <c r="AG706" s="38">
        <v>0</v>
      </c>
      <c r="AH706" s="38">
        <v>0</v>
      </c>
      <c r="AI706" s="38">
        <v>0</v>
      </c>
      <c r="AJ706" s="38">
        <v>0</v>
      </c>
      <c r="AK706" s="38">
        <v>0</v>
      </c>
      <c r="AL706" s="38">
        <v>0</v>
      </c>
      <c r="AM706" s="38">
        <v>0</v>
      </c>
      <c r="AN706" s="38">
        <v>0</v>
      </c>
      <c r="AO706" s="38">
        <v>0</v>
      </c>
      <c r="AP706" s="38">
        <v>0</v>
      </c>
      <c r="AQ706" s="38">
        <v>0</v>
      </c>
      <c r="AR706" s="38">
        <v>1</v>
      </c>
      <c r="AS706" s="38">
        <v>0</v>
      </c>
      <c r="AT706" s="38">
        <v>0</v>
      </c>
      <c r="AU706" s="38">
        <v>0</v>
      </c>
      <c r="AV706" s="38">
        <v>0</v>
      </c>
      <c r="AW706" s="38">
        <v>0</v>
      </c>
      <c r="AX706" s="38">
        <v>0</v>
      </c>
      <c r="AY706" s="38">
        <v>0</v>
      </c>
      <c r="AZ706" s="38">
        <v>0</v>
      </c>
      <c r="BA706" s="38">
        <v>0</v>
      </c>
      <c r="BB706" s="38">
        <v>0</v>
      </c>
      <c r="BC706" s="38">
        <v>0</v>
      </c>
      <c r="BD706" s="38">
        <v>0</v>
      </c>
      <c r="BE706" s="38">
        <v>0</v>
      </c>
      <c r="BF706" s="38">
        <v>0</v>
      </c>
      <c r="BG706" s="38">
        <v>0</v>
      </c>
      <c r="BH706" s="43">
        <v>0</v>
      </c>
      <c r="BI706" s="38">
        <v>0</v>
      </c>
      <c r="BJ706" s="43">
        <v>0</v>
      </c>
      <c r="BK706" s="38">
        <v>0</v>
      </c>
      <c r="BL706" s="43">
        <v>0</v>
      </c>
      <c r="BM706" s="38">
        <v>0</v>
      </c>
      <c r="BN706" s="38">
        <v>0</v>
      </c>
      <c r="BO706" s="38">
        <v>0</v>
      </c>
      <c r="BP706" s="38">
        <v>0</v>
      </c>
      <c r="BQ706" s="38">
        <v>0</v>
      </c>
      <c r="BR706" s="38">
        <v>0</v>
      </c>
      <c r="BS706" s="38">
        <v>0</v>
      </c>
      <c r="BT706" s="38">
        <v>0</v>
      </c>
      <c r="BU706" s="38">
        <v>0</v>
      </c>
      <c r="BV706" s="38">
        <v>0</v>
      </c>
      <c r="BW706" s="38">
        <v>0</v>
      </c>
      <c r="BX706" s="38">
        <v>0</v>
      </c>
      <c r="BY706" s="38">
        <v>0</v>
      </c>
      <c r="BZ706" s="38">
        <v>0</v>
      </c>
      <c r="CA706" s="38">
        <v>0</v>
      </c>
      <c r="CB706" s="38">
        <v>0</v>
      </c>
      <c r="CC706" s="49">
        <v>0</v>
      </c>
      <c r="CD706" s="38">
        <v>0</v>
      </c>
      <c r="CE706" s="38">
        <v>0</v>
      </c>
      <c r="CF706" s="38">
        <v>0</v>
      </c>
      <c r="CG706" s="38">
        <v>0</v>
      </c>
      <c r="CH706" s="38">
        <v>0</v>
      </c>
      <c r="CI706" s="38">
        <v>0</v>
      </c>
      <c r="CJ706" s="38">
        <v>0</v>
      </c>
      <c r="CK706" s="38">
        <v>0</v>
      </c>
      <c r="CL706" s="38">
        <v>0</v>
      </c>
      <c r="CM706" s="38">
        <v>0</v>
      </c>
      <c r="CN706" s="38">
        <v>0</v>
      </c>
      <c r="CO706" s="38">
        <v>0</v>
      </c>
      <c r="CP706" s="38">
        <v>0</v>
      </c>
      <c r="CQ706" s="38">
        <v>0</v>
      </c>
      <c r="CR706" s="38">
        <v>0</v>
      </c>
      <c r="CS706" s="38">
        <v>0</v>
      </c>
      <c r="CT706" s="38">
        <v>0</v>
      </c>
      <c r="CU706" s="38">
        <v>0</v>
      </c>
      <c r="CV706" s="38">
        <v>0</v>
      </c>
      <c r="CW706" s="50">
        <v>0</v>
      </c>
      <c r="CX706" s="38">
        <f>SUM(AA706:CW706)</f>
        <v>1</v>
      </c>
      <c r="CY706" s="38">
        <v>1</v>
      </c>
      <c r="CZ706" s="38">
        <v>0</v>
      </c>
      <c r="DA706" s="38">
        <v>0</v>
      </c>
      <c r="DB706" s="38">
        <v>0</v>
      </c>
      <c r="DC706" s="38" t="s">
        <v>2202</v>
      </c>
      <c r="DD706" s="38" t="s">
        <v>309</v>
      </c>
      <c r="DL706" s="38">
        <v>0</v>
      </c>
      <c r="DN706" s="38">
        <v>1</v>
      </c>
      <c r="DO706" s="38">
        <v>1868</v>
      </c>
      <c r="DP706" s="38" t="s">
        <v>3914</v>
      </c>
      <c r="DQ706" s="48" t="s">
        <v>3913</v>
      </c>
      <c r="DR706" s="38" t="s">
        <v>580</v>
      </c>
      <c r="DS706" s="38" t="s">
        <v>3914</v>
      </c>
    </row>
    <row r="707" spans="1:139" s="38" customFormat="1" ht="15.75" customHeight="1" x14ac:dyDescent="0.3">
      <c r="A707" s="38" t="s">
        <v>12</v>
      </c>
      <c r="B707" s="47" t="s">
        <v>3778</v>
      </c>
      <c r="C707" s="48" t="s">
        <v>3915</v>
      </c>
      <c r="F707" s="38" t="s">
        <v>91</v>
      </c>
      <c r="G707" s="38" t="s">
        <v>97</v>
      </c>
      <c r="H707" s="38" t="s">
        <v>871</v>
      </c>
      <c r="I707" s="38" t="s">
        <v>56</v>
      </c>
      <c r="J707" s="38" t="s">
        <v>180</v>
      </c>
      <c r="M707" s="38" t="s">
        <v>272</v>
      </c>
      <c r="O707" s="38" t="s">
        <v>299</v>
      </c>
      <c r="P707" s="38" t="s">
        <v>3882</v>
      </c>
      <c r="Q707" s="50" t="s">
        <v>606</v>
      </c>
      <c r="BH707" s="43"/>
      <c r="BJ707" s="43"/>
      <c r="BK707" s="38">
        <v>1</v>
      </c>
      <c r="BL707" s="43"/>
      <c r="CC707" s="49"/>
      <c r="CW707" s="50"/>
      <c r="DC707" s="38" t="s">
        <v>873</v>
      </c>
      <c r="DD707" s="38" t="s">
        <v>305</v>
      </c>
      <c r="DL707" s="38">
        <v>0</v>
      </c>
      <c r="DN707" s="38">
        <v>1</v>
      </c>
      <c r="DO707" s="38">
        <v>1946</v>
      </c>
      <c r="DP707" s="38" t="s">
        <v>3916</v>
      </c>
      <c r="DQ707" s="48" t="s">
        <v>3915</v>
      </c>
      <c r="DR707" s="38" t="s">
        <v>580</v>
      </c>
      <c r="DS707" s="38" t="s">
        <v>3916</v>
      </c>
    </row>
    <row r="708" spans="1:139" s="38" customFormat="1" ht="15.75" customHeight="1" x14ac:dyDescent="0.3">
      <c r="A708" s="38" t="s">
        <v>12</v>
      </c>
      <c r="B708" s="47" t="s">
        <v>3778</v>
      </c>
      <c r="C708" s="48" t="s">
        <v>3921</v>
      </c>
      <c r="F708" s="38" t="s">
        <v>122</v>
      </c>
      <c r="H708" s="38" t="s">
        <v>454</v>
      </c>
      <c r="I708" s="38" t="s">
        <v>56</v>
      </c>
      <c r="J708" s="38" t="s">
        <v>455</v>
      </c>
      <c r="K708" s="38" t="s">
        <v>471</v>
      </c>
      <c r="M708" s="38" t="s">
        <v>272</v>
      </c>
      <c r="O708" s="38" t="s">
        <v>300</v>
      </c>
      <c r="P708" s="81" t="s">
        <v>3922</v>
      </c>
      <c r="Q708" s="50" t="s">
        <v>3923</v>
      </c>
      <c r="R708" s="38">
        <v>0</v>
      </c>
      <c r="S708" s="38">
        <v>0</v>
      </c>
      <c r="T708" s="38">
        <v>0</v>
      </c>
      <c r="U708" s="38">
        <v>0</v>
      </c>
      <c r="V708" s="38">
        <v>0</v>
      </c>
      <c r="W708" s="38">
        <v>0</v>
      </c>
      <c r="X708" s="38">
        <v>0</v>
      </c>
      <c r="Y708" s="38">
        <v>0</v>
      </c>
      <c r="AA708" s="38">
        <v>0</v>
      </c>
      <c r="AB708" s="38">
        <v>0</v>
      </c>
      <c r="AC708" s="38">
        <v>0</v>
      </c>
      <c r="AD708" s="38">
        <v>0</v>
      </c>
      <c r="AE708" s="38">
        <v>0</v>
      </c>
      <c r="AF708" s="38">
        <v>0</v>
      </c>
      <c r="AG708" s="38">
        <v>0</v>
      </c>
      <c r="AH708" s="38">
        <v>0</v>
      </c>
      <c r="AI708" s="38">
        <v>0</v>
      </c>
      <c r="AJ708" s="38">
        <v>0</v>
      </c>
      <c r="AK708" s="38">
        <v>0</v>
      </c>
      <c r="AL708" s="38">
        <v>0</v>
      </c>
      <c r="AM708" s="38">
        <v>0</v>
      </c>
      <c r="AN708" s="38">
        <v>0</v>
      </c>
      <c r="AO708" s="38">
        <v>0</v>
      </c>
      <c r="AP708" s="38">
        <v>0</v>
      </c>
      <c r="AQ708" s="38">
        <v>0</v>
      </c>
      <c r="AR708" s="38">
        <v>0</v>
      </c>
      <c r="AS708" s="38">
        <v>0</v>
      </c>
      <c r="AT708" s="38">
        <v>0</v>
      </c>
      <c r="AU708" s="38">
        <v>0</v>
      </c>
      <c r="AV708" s="38">
        <v>0</v>
      </c>
      <c r="AW708" s="38">
        <v>0</v>
      </c>
      <c r="AX708" s="38">
        <v>0</v>
      </c>
      <c r="AY708" s="38">
        <v>0</v>
      </c>
      <c r="AZ708" s="38">
        <v>0</v>
      </c>
      <c r="BA708" s="38">
        <v>0</v>
      </c>
      <c r="BB708" s="38">
        <v>1</v>
      </c>
      <c r="BC708" s="38">
        <v>0</v>
      </c>
      <c r="BD708" s="38">
        <v>0</v>
      </c>
      <c r="BE708" s="38">
        <v>0</v>
      </c>
      <c r="BF708" s="38">
        <v>0</v>
      </c>
      <c r="BG708" s="38">
        <v>0</v>
      </c>
      <c r="BH708" s="43">
        <v>0</v>
      </c>
      <c r="BI708" s="38">
        <v>0</v>
      </c>
      <c r="BJ708" s="43">
        <v>0</v>
      </c>
      <c r="BK708" s="38">
        <v>0</v>
      </c>
      <c r="BL708" s="43">
        <v>0</v>
      </c>
      <c r="BM708" s="38">
        <v>0</v>
      </c>
      <c r="BN708" s="38">
        <v>0</v>
      </c>
      <c r="BO708" s="38">
        <v>0</v>
      </c>
      <c r="BP708" s="38">
        <v>0</v>
      </c>
      <c r="BQ708" s="38">
        <v>0</v>
      </c>
      <c r="BR708" s="38">
        <v>0</v>
      </c>
      <c r="BS708" s="38">
        <v>0</v>
      </c>
      <c r="BT708" s="38">
        <v>0</v>
      </c>
      <c r="BU708" s="38">
        <v>0</v>
      </c>
      <c r="BV708" s="38">
        <v>0</v>
      </c>
      <c r="BW708" s="38">
        <v>0</v>
      </c>
      <c r="BX708" s="38">
        <v>0</v>
      </c>
      <c r="BY708" s="38">
        <v>0</v>
      </c>
      <c r="BZ708" s="38">
        <v>0</v>
      </c>
      <c r="CA708" s="38">
        <v>0</v>
      </c>
      <c r="CB708" s="38">
        <v>0</v>
      </c>
      <c r="CC708" s="49">
        <v>0</v>
      </c>
      <c r="CD708" s="38">
        <v>0</v>
      </c>
      <c r="CE708" s="38">
        <v>0</v>
      </c>
      <c r="CF708" s="38">
        <v>0</v>
      </c>
      <c r="CG708" s="38">
        <v>0</v>
      </c>
      <c r="CH708" s="38">
        <v>0</v>
      </c>
      <c r="CI708" s="38">
        <v>0</v>
      </c>
      <c r="CJ708" s="38">
        <v>0</v>
      </c>
      <c r="CK708" s="38">
        <v>0</v>
      </c>
      <c r="CL708" s="38">
        <v>0</v>
      </c>
      <c r="CM708" s="38">
        <v>0</v>
      </c>
      <c r="CN708" s="38">
        <v>0</v>
      </c>
      <c r="CO708" s="38">
        <v>0</v>
      </c>
      <c r="CP708" s="38">
        <v>0</v>
      </c>
      <c r="CQ708" s="38">
        <v>0</v>
      </c>
      <c r="CR708" s="38">
        <v>0</v>
      </c>
      <c r="CS708" s="38">
        <v>0</v>
      </c>
      <c r="CT708" s="38">
        <v>0</v>
      </c>
      <c r="CU708" s="38">
        <v>0</v>
      </c>
      <c r="CV708" s="38">
        <v>0</v>
      </c>
      <c r="CW708" s="50">
        <v>0</v>
      </c>
      <c r="CX708" s="38">
        <f t="shared" ref="CX708:CX714" si="27">SUM(AA708:CW708)</f>
        <v>1</v>
      </c>
      <c r="CY708" s="38">
        <v>1</v>
      </c>
      <c r="CZ708" s="38">
        <v>0</v>
      </c>
      <c r="DA708" s="38">
        <v>0</v>
      </c>
      <c r="DB708" s="38">
        <v>0</v>
      </c>
      <c r="DC708" s="38" t="s">
        <v>1420</v>
      </c>
      <c r="DD708" s="38" t="s">
        <v>309</v>
      </c>
      <c r="DE708" s="38" t="s">
        <v>726</v>
      </c>
      <c r="DF708" s="38">
        <v>1</v>
      </c>
      <c r="DL708" s="38">
        <v>0</v>
      </c>
      <c r="DN708" s="38">
        <v>1</v>
      </c>
      <c r="DO708" s="38">
        <v>1859</v>
      </c>
      <c r="DP708" s="38" t="s">
        <v>3924</v>
      </c>
      <c r="DQ708" s="48" t="s">
        <v>3921</v>
      </c>
      <c r="DR708" s="38" t="s">
        <v>580</v>
      </c>
      <c r="DS708" s="38" t="s">
        <v>3924</v>
      </c>
    </row>
    <row r="709" spans="1:139" s="38" customFormat="1" ht="15.75" customHeight="1" x14ac:dyDescent="0.3">
      <c r="A709" s="38" t="s">
        <v>12</v>
      </c>
      <c r="B709" s="47" t="s">
        <v>3778</v>
      </c>
      <c r="C709" s="48" t="s">
        <v>3925</v>
      </c>
      <c r="F709" s="38" t="s">
        <v>122</v>
      </c>
      <c r="H709" s="38" t="s">
        <v>454</v>
      </c>
      <c r="I709" s="38" t="s">
        <v>56</v>
      </c>
      <c r="J709" s="38" t="s">
        <v>455</v>
      </c>
      <c r="K709" s="38" t="s">
        <v>471</v>
      </c>
      <c r="M709" s="38" t="s">
        <v>272</v>
      </c>
      <c r="O709" s="38" t="s">
        <v>299</v>
      </c>
      <c r="P709" s="38" t="s">
        <v>3926</v>
      </c>
      <c r="Q709" s="50" t="s">
        <v>2664</v>
      </c>
      <c r="R709" s="38">
        <v>0</v>
      </c>
      <c r="S709" s="38">
        <v>0</v>
      </c>
      <c r="T709" s="38">
        <v>0</v>
      </c>
      <c r="U709" s="38">
        <v>0</v>
      </c>
      <c r="V709" s="38">
        <v>0</v>
      </c>
      <c r="W709" s="38">
        <v>0</v>
      </c>
      <c r="X709" s="38">
        <v>0</v>
      </c>
      <c r="Y709" s="38">
        <v>0</v>
      </c>
      <c r="AA709" s="38">
        <v>0</v>
      </c>
      <c r="AB709" s="38">
        <v>0</v>
      </c>
      <c r="AC709" s="38">
        <v>0</v>
      </c>
      <c r="AD709" s="38">
        <v>0</v>
      </c>
      <c r="AE709" s="38">
        <v>0</v>
      </c>
      <c r="AF709" s="38">
        <v>0</v>
      </c>
      <c r="AG709" s="38">
        <v>0</v>
      </c>
      <c r="AH709" s="38">
        <v>0</v>
      </c>
      <c r="AI709" s="38">
        <v>0</v>
      </c>
      <c r="AJ709" s="38">
        <v>0</v>
      </c>
      <c r="AK709" s="38">
        <v>0</v>
      </c>
      <c r="AL709" s="38">
        <v>0</v>
      </c>
      <c r="AM709" s="38">
        <v>0</v>
      </c>
      <c r="AN709" s="38">
        <v>0</v>
      </c>
      <c r="AO709" s="38">
        <v>0</v>
      </c>
      <c r="AP709" s="38">
        <v>0</v>
      </c>
      <c r="AQ709" s="38">
        <v>0</v>
      </c>
      <c r="AR709" s="38">
        <v>0</v>
      </c>
      <c r="AS709" s="38">
        <v>0</v>
      </c>
      <c r="AT709" s="38">
        <v>0</v>
      </c>
      <c r="AU709" s="38">
        <v>0</v>
      </c>
      <c r="AV709" s="38">
        <v>0</v>
      </c>
      <c r="AW709" s="38">
        <v>0</v>
      </c>
      <c r="AX709" s="38">
        <v>0</v>
      </c>
      <c r="AY709" s="38">
        <v>0</v>
      </c>
      <c r="AZ709" s="38">
        <v>0</v>
      </c>
      <c r="BA709" s="38">
        <v>0</v>
      </c>
      <c r="BB709" s="38">
        <v>1</v>
      </c>
      <c r="BC709" s="38">
        <v>0</v>
      </c>
      <c r="BD709" s="38">
        <v>0</v>
      </c>
      <c r="BE709" s="38">
        <v>0</v>
      </c>
      <c r="BF709" s="38">
        <v>0</v>
      </c>
      <c r="BG709" s="38">
        <v>0</v>
      </c>
      <c r="BH709" s="43">
        <v>0</v>
      </c>
      <c r="BI709" s="38">
        <v>0</v>
      </c>
      <c r="BJ709" s="43">
        <v>0</v>
      </c>
      <c r="BK709" s="38">
        <v>0</v>
      </c>
      <c r="BL709" s="43">
        <v>0</v>
      </c>
      <c r="BM709" s="38">
        <v>0</v>
      </c>
      <c r="BN709" s="38">
        <v>0</v>
      </c>
      <c r="BO709" s="38">
        <v>0</v>
      </c>
      <c r="BP709" s="38">
        <v>0</v>
      </c>
      <c r="BQ709" s="38">
        <v>0</v>
      </c>
      <c r="BR709" s="38">
        <v>0</v>
      </c>
      <c r="BS709" s="38">
        <v>0</v>
      </c>
      <c r="BT709" s="38">
        <v>0</v>
      </c>
      <c r="BU709" s="38">
        <v>0</v>
      </c>
      <c r="BV709" s="38">
        <v>0</v>
      </c>
      <c r="BW709" s="38">
        <v>0</v>
      </c>
      <c r="BX709" s="38">
        <v>0</v>
      </c>
      <c r="BY709" s="38">
        <v>0</v>
      </c>
      <c r="BZ709" s="38">
        <v>0</v>
      </c>
      <c r="CA709" s="38">
        <v>0</v>
      </c>
      <c r="CB709" s="38">
        <v>0</v>
      </c>
      <c r="CC709" s="49">
        <v>0</v>
      </c>
      <c r="CD709" s="38">
        <v>0</v>
      </c>
      <c r="CE709" s="38">
        <v>0</v>
      </c>
      <c r="CF709" s="38">
        <v>0</v>
      </c>
      <c r="CG709" s="38">
        <v>0</v>
      </c>
      <c r="CH709" s="38">
        <v>0</v>
      </c>
      <c r="CI709" s="38">
        <v>0</v>
      </c>
      <c r="CJ709" s="38">
        <v>0</v>
      </c>
      <c r="CK709" s="38">
        <v>0</v>
      </c>
      <c r="CL709" s="38">
        <v>0</v>
      </c>
      <c r="CM709" s="38">
        <v>0</v>
      </c>
      <c r="CN709" s="38">
        <v>0</v>
      </c>
      <c r="CO709" s="38">
        <v>0</v>
      </c>
      <c r="CP709" s="38">
        <v>0</v>
      </c>
      <c r="CQ709" s="38">
        <v>0</v>
      </c>
      <c r="CR709" s="38">
        <v>0</v>
      </c>
      <c r="CS709" s="38">
        <v>0</v>
      </c>
      <c r="CT709" s="38">
        <v>0</v>
      </c>
      <c r="CU709" s="38">
        <v>0</v>
      </c>
      <c r="CV709" s="38">
        <v>0</v>
      </c>
      <c r="CW709" s="50">
        <v>0</v>
      </c>
      <c r="CX709" s="38">
        <f t="shared" si="27"/>
        <v>1</v>
      </c>
      <c r="CY709" s="38">
        <v>1</v>
      </c>
      <c r="CZ709" s="38">
        <v>0</v>
      </c>
      <c r="DA709" s="38">
        <v>0</v>
      </c>
      <c r="DB709" s="38">
        <v>0</v>
      </c>
      <c r="DC709" s="38" t="s">
        <v>1420</v>
      </c>
      <c r="DD709" s="38" t="s">
        <v>309</v>
      </c>
      <c r="DE709" s="38" t="s">
        <v>726</v>
      </c>
      <c r="DF709" s="38">
        <v>1</v>
      </c>
      <c r="DL709" s="38">
        <v>0</v>
      </c>
      <c r="DN709" s="38">
        <v>1</v>
      </c>
      <c r="DO709" s="38">
        <v>1992</v>
      </c>
      <c r="DP709" s="38" t="s">
        <v>3927</v>
      </c>
      <c r="DQ709" s="48" t="s">
        <v>3925</v>
      </c>
      <c r="DR709" s="38" t="s">
        <v>580</v>
      </c>
      <c r="DS709" s="38" t="s">
        <v>3927</v>
      </c>
    </row>
    <row r="710" spans="1:139" s="38" customFormat="1" ht="15.75" customHeight="1" x14ac:dyDescent="0.3">
      <c r="A710" s="38" t="s">
        <v>12</v>
      </c>
      <c r="B710" s="47" t="s">
        <v>3778</v>
      </c>
      <c r="C710" s="48" t="s">
        <v>3928</v>
      </c>
      <c r="F710" s="40" t="s">
        <v>91</v>
      </c>
      <c r="H710" s="38" t="s">
        <v>454</v>
      </c>
      <c r="I710" s="38" t="s">
        <v>56</v>
      </c>
      <c r="J710" s="38" t="s">
        <v>455</v>
      </c>
      <c r="K710" s="38" t="s">
        <v>471</v>
      </c>
      <c r="M710" s="38" t="s">
        <v>272</v>
      </c>
      <c r="O710" s="38" t="s">
        <v>300</v>
      </c>
      <c r="P710" s="38" t="s">
        <v>3929</v>
      </c>
      <c r="Q710" s="50" t="s">
        <v>3842</v>
      </c>
      <c r="R710" s="38">
        <v>0</v>
      </c>
      <c r="S710" s="38">
        <v>0</v>
      </c>
      <c r="T710" s="38">
        <v>0</v>
      </c>
      <c r="U710" s="38">
        <v>0</v>
      </c>
      <c r="V710" s="38">
        <v>0</v>
      </c>
      <c r="W710" s="38">
        <v>0</v>
      </c>
      <c r="X710" s="38">
        <v>0</v>
      </c>
      <c r="Y710" s="38">
        <v>0</v>
      </c>
      <c r="AA710" s="38">
        <v>0</v>
      </c>
      <c r="AB710" s="38">
        <v>0</v>
      </c>
      <c r="AC710" s="38">
        <v>0</v>
      </c>
      <c r="AD710" s="38">
        <v>0</v>
      </c>
      <c r="AE710" s="38">
        <v>0</v>
      </c>
      <c r="AF710" s="38">
        <v>0</v>
      </c>
      <c r="AG710" s="38">
        <v>0</v>
      </c>
      <c r="AH710" s="38">
        <v>0</v>
      </c>
      <c r="AI710" s="38">
        <v>0</v>
      </c>
      <c r="AJ710" s="38">
        <v>0</v>
      </c>
      <c r="AK710" s="38">
        <v>0</v>
      </c>
      <c r="AL710" s="38">
        <v>0</v>
      </c>
      <c r="AM710" s="38">
        <v>0</v>
      </c>
      <c r="AN710" s="38">
        <v>0</v>
      </c>
      <c r="AO710" s="38">
        <v>0</v>
      </c>
      <c r="AP710" s="38">
        <v>0</v>
      </c>
      <c r="AQ710" s="38">
        <v>0</v>
      </c>
      <c r="AR710" s="38">
        <v>0</v>
      </c>
      <c r="AS710" s="38">
        <v>0</v>
      </c>
      <c r="AT710" s="38">
        <v>0</v>
      </c>
      <c r="AU710" s="38">
        <v>0</v>
      </c>
      <c r="AV710" s="38">
        <v>0</v>
      </c>
      <c r="AW710" s="38">
        <v>0</v>
      </c>
      <c r="AX710" s="38">
        <v>0</v>
      </c>
      <c r="AY710" s="38">
        <v>0</v>
      </c>
      <c r="AZ710" s="38">
        <v>0</v>
      </c>
      <c r="BA710" s="38">
        <v>0</v>
      </c>
      <c r="BB710" s="38">
        <v>0</v>
      </c>
      <c r="BC710" s="38">
        <v>0</v>
      </c>
      <c r="BD710" s="38">
        <v>0</v>
      </c>
      <c r="BE710" s="38">
        <v>0</v>
      </c>
      <c r="BF710" s="38">
        <v>0</v>
      </c>
      <c r="BG710" s="38">
        <v>0</v>
      </c>
      <c r="BH710" s="43">
        <v>0</v>
      </c>
      <c r="BI710" s="38">
        <v>0</v>
      </c>
      <c r="BJ710" s="43">
        <v>0</v>
      </c>
      <c r="BK710" s="38">
        <v>0</v>
      </c>
      <c r="BL710" s="43">
        <v>0</v>
      </c>
      <c r="BM710" s="38">
        <v>0</v>
      </c>
      <c r="BN710" s="38">
        <v>0</v>
      </c>
      <c r="BO710" s="38">
        <v>1</v>
      </c>
      <c r="BP710" s="38">
        <v>1</v>
      </c>
      <c r="BQ710" s="38">
        <v>0</v>
      </c>
      <c r="BR710" s="38">
        <v>0</v>
      </c>
      <c r="BS710" s="38">
        <v>0</v>
      </c>
      <c r="BT710" s="38">
        <v>0</v>
      </c>
      <c r="BU710" s="38">
        <v>0</v>
      </c>
      <c r="BV710" s="38">
        <v>0</v>
      </c>
      <c r="BW710" s="38">
        <v>0</v>
      </c>
      <c r="BX710" s="38">
        <v>0</v>
      </c>
      <c r="BY710" s="38">
        <v>0</v>
      </c>
      <c r="BZ710" s="38">
        <v>0</v>
      </c>
      <c r="CA710" s="38">
        <v>0</v>
      </c>
      <c r="CB710" s="38">
        <v>0</v>
      </c>
      <c r="CC710" s="49">
        <v>0</v>
      </c>
      <c r="CD710" s="38">
        <v>0</v>
      </c>
      <c r="CE710" s="38">
        <v>0</v>
      </c>
      <c r="CF710" s="38">
        <v>0</v>
      </c>
      <c r="CG710" s="38">
        <v>0</v>
      </c>
      <c r="CH710" s="38">
        <v>0</v>
      </c>
      <c r="CI710" s="38">
        <v>0</v>
      </c>
      <c r="CJ710" s="38">
        <v>0</v>
      </c>
      <c r="CK710" s="38">
        <v>0</v>
      </c>
      <c r="CL710" s="38">
        <v>0</v>
      </c>
      <c r="CM710" s="38">
        <v>0</v>
      </c>
      <c r="CN710" s="38">
        <v>0</v>
      </c>
      <c r="CO710" s="38">
        <v>0</v>
      </c>
      <c r="CP710" s="38">
        <v>0</v>
      </c>
      <c r="CQ710" s="38">
        <v>0</v>
      </c>
      <c r="CR710" s="38">
        <v>0</v>
      </c>
      <c r="CS710" s="38">
        <v>0</v>
      </c>
      <c r="CT710" s="38">
        <v>0</v>
      </c>
      <c r="CU710" s="38">
        <v>0</v>
      </c>
      <c r="CV710" s="38">
        <v>0</v>
      </c>
      <c r="CW710" s="50">
        <v>0</v>
      </c>
      <c r="CX710" s="38">
        <f t="shared" si="27"/>
        <v>2</v>
      </c>
      <c r="CY710" s="38">
        <v>1</v>
      </c>
      <c r="CZ710" s="38">
        <v>0</v>
      </c>
      <c r="DA710" s="38">
        <v>0</v>
      </c>
      <c r="DB710" s="38">
        <v>0</v>
      </c>
      <c r="DC710" s="38" t="s">
        <v>1064</v>
      </c>
      <c r="DD710" s="38" t="s">
        <v>305</v>
      </c>
      <c r="DL710" s="38">
        <v>0</v>
      </c>
      <c r="DN710" s="38">
        <v>1</v>
      </c>
      <c r="DO710" s="38">
        <v>1981</v>
      </c>
      <c r="DP710" s="38" t="s">
        <v>3930</v>
      </c>
      <c r="DQ710" s="48" t="s">
        <v>3928</v>
      </c>
      <c r="DR710" s="38" t="s">
        <v>580</v>
      </c>
      <c r="DS710" s="38" t="s">
        <v>3930</v>
      </c>
      <c r="DT710" s="37"/>
      <c r="DU710" s="37"/>
      <c r="DV710" s="37"/>
      <c r="DW710" s="37"/>
      <c r="DX710" s="37"/>
      <c r="DY710" s="37"/>
      <c r="DZ710" s="37"/>
      <c r="EA710" s="37"/>
      <c r="EB710" s="37"/>
      <c r="EC710" s="37"/>
      <c r="ED710" s="37"/>
      <c r="EE710" s="37"/>
      <c r="EF710" s="37"/>
      <c r="EG710" s="37"/>
      <c r="EH710" s="37"/>
      <c r="EI710" s="37"/>
    </row>
    <row r="711" spans="1:139" s="38" customFormat="1" ht="15.75" customHeight="1" x14ac:dyDescent="0.3">
      <c r="A711" s="38" t="s">
        <v>12</v>
      </c>
      <c r="B711" s="47" t="s">
        <v>3778</v>
      </c>
      <c r="C711" s="48" t="s">
        <v>3931</v>
      </c>
      <c r="F711" s="38" t="s">
        <v>122</v>
      </c>
      <c r="H711" s="38" t="s">
        <v>454</v>
      </c>
      <c r="I711" s="38" t="s">
        <v>56</v>
      </c>
      <c r="J711" s="38" t="s">
        <v>173</v>
      </c>
      <c r="K711" s="38" t="s">
        <v>471</v>
      </c>
      <c r="M711" s="38" t="s">
        <v>272</v>
      </c>
      <c r="O711" s="38" t="s">
        <v>300</v>
      </c>
      <c r="P711" s="38" t="s">
        <v>3932</v>
      </c>
      <c r="Q711" s="50" t="s">
        <v>591</v>
      </c>
      <c r="R711" s="38">
        <v>0</v>
      </c>
      <c r="S711" s="38">
        <v>0</v>
      </c>
      <c r="T711" s="38">
        <v>0</v>
      </c>
      <c r="U711" s="38">
        <v>0</v>
      </c>
      <c r="V711" s="38">
        <v>0</v>
      </c>
      <c r="W711" s="38">
        <v>0</v>
      </c>
      <c r="X711" s="38">
        <v>0</v>
      </c>
      <c r="Y711" s="38">
        <v>0</v>
      </c>
      <c r="AA711" s="38">
        <v>0</v>
      </c>
      <c r="AB711" s="38">
        <v>0</v>
      </c>
      <c r="AC711" s="38">
        <v>0</v>
      </c>
      <c r="AD711" s="38">
        <v>0</v>
      </c>
      <c r="AE711" s="38">
        <v>0</v>
      </c>
      <c r="AF711" s="38">
        <v>0</v>
      </c>
      <c r="AG711" s="38">
        <v>0</v>
      </c>
      <c r="AH711" s="38">
        <v>0</v>
      </c>
      <c r="AI711" s="38">
        <v>0</v>
      </c>
      <c r="AJ711" s="38">
        <v>0</v>
      </c>
      <c r="AK711" s="38">
        <v>0</v>
      </c>
      <c r="AL711" s="38">
        <v>0</v>
      </c>
      <c r="AM711" s="38">
        <v>0</v>
      </c>
      <c r="AN711" s="38">
        <v>0</v>
      </c>
      <c r="AO711" s="38">
        <v>0</v>
      </c>
      <c r="AP711" s="38">
        <v>0</v>
      </c>
      <c r="AQ711" s="38">
        <v>0</v>
      </c>
      <c r="AR711" s="38">
        <v>0</v>
      </c>
      <c r="AS711" s="38">
        <v>0</v>
      </c>
      <c r="AT711" s="38">
        <v>0</v>
      </c>
      <c r="AU711" s="38">
        <v>0</v>
      </c>
      <c r="AV711" s="38">
        <v>0</v>
      </c>
      <c r="AW711" s="38">
        <v>0</v>
      </c>
      <c r="AX711" s="38">
        <v>0</v>
      </c>
      <c r="AY711" s="38">
        <v>0</v>
      </c>
      <c r="AZ711" s="38">
        <v>0</v>
      </c>
      <c r="BA711" s="38">
        <v>0</v>
      </c>
      <c r="BB711" s="38">
        <v>0</v>
      </c>
      <c r="BC711" s="38">
        <v>0</v>
      </c>
      <c r="BD711" s="38">
        <v>0</v>
      </c>
      <c r="BE711" s="38">
        <v>0</v>
      </c>
      <c r="BF711" s="38">
        <v>0</v>
      </c>
      <c r="BG711" s="38">
        <v>0</v>
      </c>
      <c r="BH711" s="43">
        <v>0</v>
      </c>
      <c r="BI711" s="38">
        <v>0</v>
      </c>
      <c r="BJ711" s="43">
        <v>1</v>
      </c>
      <c r="BK711" s="38">
        <v>0</v>
      </c>
      <c r="BL711" s="43">
        <v>0</v>
      </c>
      <c r="BM711" s="38">
        <v>0</v>
      </c>
      <c r="BN711" s="38">
        <v>0</v>
      </c>
      <c r="BO711" s="38">
        <v>0</v>
      </c>
      <c r="BP711" s="38">
        <v>1</v>
      </c>
      <c r="BQ711" s="38">
        <v>0</v>
      </c>
      <c r="BR711" s="38">
        <v>0</v>
      </c>
      <c r="BS711" s="38">
        <v>0</v>
      </c>
      <c r="BT711" s="38">
        <v>0</v>
      </c>
      <c r="BU711" s="38">
        <v>0</v>
      </c>
      <c r="BV711" s="38">
        <v>0</v>
      </c>
      <c r="BW711" s="38">
        <v>0</v>
      </c>
      <c r="BX711" s="38">
        <v>0</v>
      </c>
      <c r="BY711" s="38">
        <v>0</v>
      </c>
      <c r="BZ711" s="38">
        <v>0</v>
      </c>
      <c r="CA711" s="38">
        <v>0</v>
      </c>
      <c r="CB711" s="38">
        <v>0</v>
      </c>
      <c r="CC711" s="49">
        <v>0</v>
      </c>
      <c r="CD711" s="38">
        <v>0</v>
      </c>
      <c r="CE711" s="38">
        <v>0</v>
      </c>
      <c r="CF711" s="38">
        <v>0</v>
      </c>
      <c r="CG711" s="38">
        <v>0</v>
      </c>
      <c r="CH711" s="38">
        <v>0</v>
      </c>
      <c r="CI711" s="38">
        <v>0</v>
      </c>
      <c r="CJ711" s="38">
        <v>0</v>
      </c>
      <c r="CK711" s="38">
        <v>0</v>
      </c>
      <c r="CL711" s="38">
        <v>0</v>
      </c>
      <c r="CM711" s="38">
        <v>0</v>
      </c>
      <c r="CN711" s="38">
        <v>0</v>
      </c>
      <c r="CO711" s="38">
        <v>0</v>
      </c>
      <c r="CP711" s="38">
        <v>0</v>
      </c>
      <c r="CQ711" s="38">
        <v>0</v>
      </c>
      <c r="CR711" s="38">
        <v>0</v>
      </c>
      <c r="CS711" s="38">
        <v>0</v>
      </c>
      <c r="CT711" s="38">
        <v>0</v>
      </c>
      <c r="CU711" s="38">
        <v>0</v>
      </c>
      <c r="CV711" s="38">
        <v>0</v>
      </c>
      <c r="CW711" s="50">
        <v>0</v>
      </c>
      <c r="CX711" s="38">
        <f t="shared" si="27"/>
        <v>2</v>
      </c>
      <c r="CY711" s="38">
        <v>1</v>
      </c>
      <c r="CZ711" s="38">
        <v>0</v>
      </c>
      <c r="DA711" s="38">
        <v>0</v>
      </c>
      <c r="DB711" s="38">
        <v>0</v>
      </c>
      <c r="DC711" s="38" t="s">
        <v>607</v>
      </c>
      <c r="DD711" s="38" t="s">
        <v>305</v>
      </c>
      <c r="DL711" s="38">
        <v>0</v>
      </c>
      <c r="DN711" s="38">
        <v>1</v>
      </c>
      <c r="DO711" s="38">
        <v>1926</v>
      </c>
      <c r="DP711" s="38" t="s">
        <v>3933</v>
      </c>
      <c r="DQ711" s="48" t="s">
        <v>3931</v>
      </c>
      <c r="DR711" s="38" t="s">
        <v>580</v>
      </c>
      <c r="DS711" s="38" t="s">
        <v>3933</v>
      </c>
    </row>
    <row r="712" spans="1:139" s="38" customFormat="1" ht="15.75" customHeight="1" x14ac:dyDescent="0.3">
      <c r="A712" s="38" t="s">
        <v>12</v>
      </c>
      <c r="B712" s="47" t="s">
        <v>3778</v>
      </c>
      <c r="C712" s="48" t="s">
        <v>3934</v>
      </c>
      <c r="F712" s="38" t="s">
        <v>91</v>
      </c>
      <c r="H712" s="38" t="s">
        <v>454</v>
      </c>
      <c r="I712" s="38" t="s">
        <v>56</v>
      </c>
      <c r="J712" s="38" t="s">
        <v>455</v>
      </c>
      <c r="K712" s="38" t="s">
        <v>269</v>
      </c>
      <c r="M712" s="38" t="s">
        <v>272</v>
      </c>
      <c r="O712" s="38" t="s">
        <v>299</v>
      </c>
      <c r="P712" s="38" t="s">
        <v>3935</v>
      </c>
      <c r="Q712" s="50" t="s">
        <v>3936</v>
      </c>
      <c r="R712" s="38">
        <v>0</v>
      </c>
      <c r="S712" s="38">
        <v>0</v>
      </c>
      <c r="T712" s="38">
        <v>0</v>
      </c>
      <c r="U712" s="38">
        <v>0</v>
      </c>
      <c r="V712" s="38">
        <v>0</v>
      </c>
      <c r="W712" s="38">
        <v>0</v>
      </c>
      <c r="X712" s="38">
        <v>0</v>
      </c>
      <c r="Y712" s="38">
        <v>0</v>
      </c>
      <c r="AA712" s="38">
        <v>0</v>
      </c>
      <c r="AB712" s="38">
        <v>0</v>
      </c>
      <c r="AC712" s="38">
        <v>0</v>
      </c>
      <c r="AD712" s="38">
        <v>0</v>
      </c>
      <c r="AE712" s="38">
        <v>0</v>
      </c>
      <c r="AF712" s="38">
        <v>0</v>
      </c>
      <c r="AG712" s="38">
        <v>0</v>
      </c>
      <c r="AH712" s="38">
        <v>0</v>
      </c>
      <c r="AI712" s="38">
        <v>0</v>
      </c>
      <c r="AJ712" s="38">
        <v>0</v>
      </c>
      <c r="AK712" s="38">
        <v>0</v>
      </c>
      <c r="AL712" s="38">
        <v>0</v>
      </c>
      <c r="AM712" s="38">
        <v>0</v>
      </c>
      <c r="AN712" s="38">
        <v>0</v>
      </c>
      <c r="AO712" s="38">
        <v>0</v>
      </c>
      <c r="AP712" s="38">
        <v>0</v>
      </c>
      <c r="AQ712" s="38">
        <v>0</v>
      </c>
      <c r="AR712" s="38">
        <v>0</v>
      </c>
      <c r="AS712" s="38">
        <v>0</v>
      </c>
      <c r="AT712" s="38">
        <v>0</v>
      </c>
      <c r="AU712" s="38">
        <v>0</v>
      </c>
      <c r="AV712" s="38">
        <v>0</v>
      </c>
      <c r="AW712" s="38">
        <v>0</v>
      </c>
      <c r="AX712" s="38">
        <v>0</v>
      </c>
      <c r="AY712" s="38">
        <v>0</v>
      </c>
      <c r="AZ712" s="38">
        <v>0</v>
      </c>
      <c r="BA712" s="38">
        <v>0</v>
      </c>
      <c r="BB712" s="38">
        <v>1</v>
      </c>
      <c r="BC712" s="38">
        <v>0</v>
      </c>
      <c r="BD712" s="38">
        <v>0</v>
      </c>
      <c r="BE712" s="38">
        <v>0</v>
      </c>
      <c r="BF712" s="38">
        <v>0</v>
      </c>
      <c r="BG712" s="38">
        <v>0</v>
      </c>
      <c r="BH712" s="43">
        <v>0</v>
      </c>
      <c r="BI712" s="38">
        <v>0</v>
      </c>
      <c r="BJ712" s="43">
        <v>0</v>
      </c>
      <c r="BK712" s="38">
        <v>0</v>
      </c>
      <c r="BL712" s="43">
        <v>0</v>
      </c>
      <c r="BM712" s="38">
        <v>0</v>
      </c>
      <c r="BN712" s="38">
        <v>0</v>
      </c>
      <c r="BO712" s="38">
        <v>0</v>
      </c>
      <c r="BP712" s="38">
        <v>0</v>
      </c>
      <c r="BQ712" s="38">
        <v>0</v>
      </c>
      <c r="BR712" s="38">
        <v>0</v>
      </c>
      <c r="BS712" s="38">
        <v>0</v>
      </c>
      <c r="BT712" s="38">
        <v>0</v>
      </c>
      <c r="BU712" s="38">
        <v>0</v>
      </c>
      <c r="BV712" s="38">
        <v>0</v>
      </c>
      <c r="BW712" s="38">
        <v>0</v>
      </c>
      <c r="BX712" s="38">
        <v>0</v>
      </c>
      <c r="BY712" s="38">
        <v>0</v>
      </c>
      <c r="BZ712" s="38">
        <v>0</v>
      </c>
      <c r="CA712" s="38">
        <v>0</v>
      </c>
      <c r="CB712" s="38">
        <v>0</v>
      </c>
      <c r="CC712" s="49">
        <v>0</v>
      </c>
      <c r="CD712" s="38">
        <v>0</v>
      </c>
      <c r="CE712" s="38">
        <v>0</v>
      </c>
      <c r="CF712" s="38">
        <v>0</v>
      </c>
      <c r="CG712" s="38">
        <v>0</v>
      </c>
      <c r="CH712" s="38">
        <v>0</v>
      </c>
      <c r="CI712" s="38">
        <v>0</v>
      </c>
      <c r="CJ712" s="38">
        <v>0</v>
      </c>
      <c r="CK712" s="38">
        <v>0</v>
      </c>
      <c r="CL712" s="38">
        <v>0</v>
      </c>
      <c r="CM712" s="38">
        <v>0</v>
      </c>
      <c r="CN712" s="38">
        <v>0</v>
      </c>
      <c r="CO712" s="38">
        <v>0</v>
      </c>
      <c r="CP712" s="38">
        <v>0</v>
      </c>
      <c r="CQ712" s="38">
        <v>0</v>
      </c>
      <c r="CR712" s="38">
        <v>0</v>
      </c>
      <c r="CS712" s="38">
        <v>0</v>
      </c>
      <c r="CT712" s="38">
        <v>0</v>
      </c>
      <c r="CU712" s="38">
        <v>0</v>
      </c>
      <c r="CV712" s="38">
        <v>0</v>
      </c>
      <c r="CW712" s="50">
        <v>0</v>
      </c>
      <c r="CX712" s="38">
        <f t="shared" si="27"/>
        <v>1</v>
      </c>
      <c r="CY712" s="38">
        <v>1</v>
      </c>
      <c r="CZ712" s="38">
        <v>0</v>
      </c>
      <c r="DA712" s="38">
        <v>0</v>
      </c>
      <c r="DB712" s="38">
        <v>0</v>
      </c>
      <c r="DC712" s="38" t="s">
        <v>1420</v>
      </c>
      <c r="DD712" s="38" t="s">
        <v>309</v>
      </c>
      <c r="DE712" s="38" t="s">
        <v>726</v>
      </c>
      <c r="DF712" s="38">
        <v>1</v>
      </c>
      <c r="DL712" s="38">
        <v>0</v>
      </c>
      <c r="DN712" s="38">
        <v>1</v>
      </c>
      <c r="DO712" s="38">
        <v>1999</v>
      </c>
      <c r="DP712" s="38" t="s">
        <v>3937</v>
      </c>
      <c r="DQ712" s="48" t="s">
        <v>3934</v>
      </c>
      <c r="DR712" s="38" t="s">
        <v>580</v>
      </c>
      <c r="DS712" s="38" t="s">
        <v>3937</v>
      </c>
    </row>
    <row r="713" spans="1:139" s="38" customFormat="1" ht="15.75" customHeight="1" x14ac:dyDescent="0.3">
      <c r="A713" s="38" t="s">
        <v>12</v>
      </c>
      <c r="B713" s="47" t="s">
        <v>3778</v>
      </c>
      <c r="C713" s="48" t="s">
        <v>3938</v>
      </c>
      <c r="D713" s="38" t="s">
        <v>3939</v>
      </c>
      <c r="F713" s="38" t="s">
        <v>91</v>
      </c>
      <c r="H713" s="38" t="s">
        <v>454</v>
      </c>
      <c r="I713" s="38" t="s">
        <v>56</v>
      </c>
      <c r="J713" s="38" t="s">
        <v>173</v>
      </c>
      <c r="K713" s="38" t="s">
        <v>471</v>
      </c>
      <c r="M713" s="38" t="s">
        <v>272</v>
      </c>
      <c r="O713" s="38" t="s">
        <v>300</v>
      </c>
      <c r="Q713" s="50" t="s">
        <v>1059</v>
      </c>
      <c r="R713" s="38">
        <v>0</v>
      </c>
      <c r="S713" s="38">
        <v>0</v>
      </c>
      <c r="T713" s="38">
        <v>0</v>
      </c>
      <c r="U713" s="38">
        <v>0</v>
      </c>
      <c r="V713" s="38">
        <v>0</v>
      </c>
      <c r="W713" s="38">
        <v>0</v>
      </c>
      <c r="X713" s="38">
        <v>0</v>
      </c>
      <c r="Y713" s="38">
        <v>0</v>
      </c>
      <c r="AA713" s="38">
        <v>0</v>
      </c>
      <c r="AB713" s="38">
        <v>0</v>
      </c>
      <c r="AC713" s="38">
        <v>0</v>
      </c>
      <c r="AD713" s="38">
        <v>0</v>
      </c>
      <c r="AE713" s="38">
        <v>0</v>
      </c>
      <c r="AF713" s="38">
        <v>0</v>
      </c>
      <c r="AG713" s="38">
        <v>0</v>
      </c>
      <c r="AH713" s="38">
        <v>0</v>
      </c>
      <c r="AI713" s="38">
        <v>0</v>
      </c>
      <c r="AJ713" s="38">
        <v>0</v>
      </c>
      <c r="AK713" s="38">
        <v>0</v>
      </c>
      <c r="AL713" s="38">
        <v>0</v>
      </c>
      <c r="AM713" s="38">
        <v>0</v>
      </c>
      <c r="AN713" s="38">
        <v>0</v>
      </c>
      <c r="AO713" s="38">
        <v>0</v>
      </c>
      <c r="AP713" s="38">
        <v>0</v>
      </c>
      <c r="AQ713" s="38">
        <v>0</v>
      </c>
      <c r="AR713" s="38">
        <v>0</v>
      </c>
      <c r="AS713" s="38">
        <v>0</v>
      </c>
      <c r="AT713" s="38">
        <v>0</v>
      </c>
      <c r="AU713" s="38">
        <v>0</v>
      </c>
      <c r="AV713" s="38">
        <v>0</v>
      </c>
      <c r="AW713" s="38">
        <v>0</v>
      </c>
      <c r="AX713" s="38">
        <v>0</v>
      </c>
      <c r="AY713" s="38">
        <v>0</v>
      </c>
      <c r="AZ713" s="38">
        <v>0</v>
      </c>
      <c r="BA713" s="38">
        <v>0</v>
      </c>
      <c r="BB713" s="47">
        <v>1</v>
      </c>
      <c r="BC713" s="38">
        <v>0</v>
      </c>
      <c r="BD713" s="38">
        <v>0</v>
      </c>
      <c r="BE713" s="38">
        <v>0</v>
      </c>
      <c r="BF713" s="38">
        <v>0</v>
      </c>
      <c r="BG713" s="38">
        <v>0</v>
      </c>
      <c r="BH713" s="43">
        <v>0</v>
      </c>
      <c r="BI713" s="38">
        <v>0</v>
      </c>
      <c r="BJ713" s="43">
        <v>0</v>
      </c>
      <c r="BK713" s="38">
        <v>0</v>
      </c>
      <c r="BL713" s="43">
        <v>0</v>
      </c>
      <c r="BM713" s="38">
        <v>0</v>
      </c>
      <c r="BN713" s="38">
        <v>0</v>
      </c>
      <c r="BO713" s="38">
        <v>0</v>
      </c>
      <c r="BP713" s="38">
        <v>0</v>
      </c>
      <c r="BQ713" s="38">
        <v>0</v>
      </c>
      <c r="BR713" s="38">
        <v>0</v>
      </c>
      <c r="BS713" s="38">
        <v>0</v>
      </c>
      <c r="BT713" s="38">
        <v>0</v>
      </c>
      <c r="BU713" s="38">
        <v>0</v>
      </c>
      <c r="BV713" s="38">
        <v>0</v>
      </c>
      <c r="BW713" s="38">
        <v>0</v>
      </c>
      <c r="BX713" s="38">
        <v>0</v>
      </c>
      <c r="BY713" s="38">
        <v>0</v>
      </c>
      <c r="BZ713" s="38">
        <v>0</v>
      </c>
      <c r="CA713" s="38">
        <v>0</v>
      </c>
      <c r="CB713" s="38">
        <v>0</v>
      </c>
      <c r="CC713" s="49">
        <v>0</v>
      </c>
      <c r="CD713" s="38">
        <v>0</v>
      </c>
      <c r="CE713" s="38">
        <v>0</v>
      </c>
      <c r="CF713" s="38">
        <v>0</v>
      </c>
      <c r="CG713" s="38">
        <v>0</v>
      </c>
      <c r="CH713" s="38">
        <v>0</v>
      </c>
      <c r="CI713" s="38">
        <v>0</v>
      </c>
      <c r="CJ713" s="38">
        <v>0</v>
      </c>
      <c r="CK713" s="38">
        <v>0</v>
      </c>
      <c r="CL713" s="38">
        <v>0</v>
      </c>
      <c r="CM713" s="38">
        <v>0</v>
      </c>
      <c r="CN713" s="38">
        <v>0</v>
      </c>
      <c r="CO713" s="38">
        <v>0</v>
      </c>
      <c r="CP713" s="38">
        <v>0</v>
      </c>
      <c r="CQ713" s="38">
        <v>0</v>
      </c>
      <c r="CR713" s="38">
        <v>0</v>
      </c>
      <c r="CS713" s="38">
        <v>0</v>
      </c>
      <c r="CT713" s="38">
        <v>0</v>
      </c>
      <c r="CU713" s="38">
        <v>0</v>
      </c>
      <c r="CV713" s="38">
        <v>0</v>
      </c>
      <c r="CW713" s="50">
        <v>0</v>
      </c>
      <c r="CX713" s="38">
        <f t="shared" si="27"/>
        <v>1</v>
      </c>
      <c r="CY713" s="38">
        <v>1</v>
      </c>
      <c r="CZ713" s="38">
        <v>0</v>
      </c>
      <c r="DA713" s="38">
        <v>0</v>
      </c>
      <c r="DB713" s="38">
        <v>0</v>
      </c>
      <c r="DC713" s="38" t="s">
        <v>1420</v>
      </c>
      <c r="DD713" s="38" t="s">
        <v>309</v>
      </c>
      <c r="DE713" s="38" t="s">
        <v>726</v>
      </c>
      <c r="DF713" s="38">
        <v>1</v>
      </c>
      <c r="DL713" s="38">
        <v>0</v>
      </c>
      <c r="DN713" s="38">
        <v>1</v>
      </c>
      <c r="DO713" s="38">
        <v>1843</v>
      </c>
      <c r="DP713" s="38" t="s">
        <v>3940</v>
      </c>
      <c r="DQ713" s="48" t="s">
        <v>3938</v>
      </c>
      <c r="DR713" s="38" t="s">
        <v>580</v>
      </c>
      <c r="DS713" s="38" t="s">
        <v>3940</v>
      </c>
    </row>
    <row r="714" spans="1:139" s="38" customFormat="1" ht="15.75" customHeight="1" x14ac:dyDescent="0.3">
      <c r="A714" s="38" t="s">
        <v>12</v>
      </c>
      <c r="B714" s="47" t="s">
        <v>3778</v>
      </c>
      <c r="C714" s="48" t="s">
        <v>3941</v>
      </c>
      <c r="F714" s="38" t="s">
        <v>91</v>
      </c>
      <c r="H714" s="38" t="s">
        <v>454</v>
      </c>
      <c r="I714" s="38" t="s">
        <v>56</v>
      </c>
      <c r="J714" s="38" t="s">
        <v>455</v>
      </c>
      <c r="K714" s="38" t="s">
        <v>269</v>
      </c>
      <c r="M714" s="38" t="s">
        <v>272</v>
      </c>
      <c r="O714" s="38" t="s">
        <v>300</v>
      </c>
      <c r="P714" s="81" t="s">
        <v>3942</v>
      </c>
      <c r="Q714" s="50" t="s">
        <v>3354</v>
      </c>
      <c r="R714" s="38">
        <v>0</v>
      </c>
      <c r="S714" s="38">
        <v>0</v>
      </c>
      <c r="T714" s="38">
        <v>0</v>
      </c>
      <c r="U714" s="38">
        <v>0</v>
      </c>
      <c r="V714" s="38">
        <v>0</v>
      </c>
      <c r="W714" s="38">
        <v>0</v>
      </c>
      <c r="X714" s="38">
        <v>0</v>
      </c>
      <c r="Y714" s="38">
        <v>0</v>
      </c>
      <c r="AA714" s="38">
        <v>0</v>
      </c>
      <c r="AB714" s="38">
        <v>0</v>
      </c>
      <c r="AC714" s="38">
        <v>0</v>
      </c>
      <c r="AD714" s="38">
        <v>0</v>
      </c>
      <c r="AE714" s="38">
        <v>0</v>
      </c>
      <c r="AF714" s="38">
        <v>0</v>
      </c>
      <c r="AG714" s="38">
        <v>0</v>
      </c>
      <c r="AH714" s="38">
        <v>0</v>
      </c>
      <c r="AI714" s="38">
        <v>0</v>
      </c>
      <c r="AJ714" s="38">
        <v>0</v>
      </c>
      <c r="AK714" s="38">
        <v>0</v>
      </c>
      <c r="AL714" s="38">
        <v>1</v>
      </c>
      <c r="AM714" s="38">
        <v>0</v>
      </c>
      <c r="AN714" s="38">
        <v>0</v>
      </c>
      <c r="AO714" s="38">
        <v>0</v>
      </c>
      <c r="AP714" s="38">
        <v>0</v>
      </c>
      <c r="AQ714" s="38">
        <v>0</v>
      </c>
      <c r="AR714" s="38">
        <v>0</v>
      </c>
      <c r="AS714" s="38">
        <v>0</v>
      </c>
      <c r="AT714" s="38">
        <v>0</v>
      </c>
      <c r="AU714" s="38">
        <v>0</v>
      </c>
      <c r="AV714" s="38">
        <v>0</v>
      </c>
      <c r="AW714" s="38">
        <v>0</v>
      </c>
      <c r="AX714" s="38">
        <v>0</v>
      </c>
      <c r="AY714" s="38">
        <v>0</v>
      </c>
      <c r="AZ714" s="38">
        <v>0</v>
      </c>
      <c r="BA714" s="38">
        <v>0</v>
      </c>
      <c r="BB714" s="38">
        <v>0</v>
      </c>
      <c r="BC714" s="38">
        <v>0</v>
      </c>
      <c r="BD714" s="38">
        <v>0</v>
      </c>
      <c r="BE714" s="38">
        <v>0</v>
      </c>
      <c r="BF714" s="38">
        <v>0</v>
      </c>
      <c r="BG714" s="38">
        <v>0</v>
      </c>
      <c r="BH714" s="43">
        <v>0</v>
      </c>
      <c r="BI714" s="38">
        <v>0</v>
      </c>
      <c r="BJ714" s="43">
        <v>0</v>
      </c>
      <c r="BK714" s="38">
        <v>0</v>
      </c>
      <c r="BL714" s="43">
        <v>0</v>
      </c>
      <c r="BM714" s="38">
        <v>0</v>
      </c>
      <c r="BN714" s="38">
        <v>0</v>
      </c>
      <c r="BO714" s="38">
        <v>0</v>
      </c>
      <c r="BP714" s="38">
        <v>0</v>
      </c>
      <c r="BQ714" s="38">
        <v>0</v>
      </c>
      <c r="BR714" s="38">
        <v>0</v>
      </c>
      <c r="BS714" s="38">
        <v>1</v>
      </c>
      <c r="BT714" s="38">
        <v>0</v>
      </c>
      <c r="BU714" s="38">
        <v>0</v>
      </c>
      <c r="BV714" s="38">
        <v>1</v>
      </c>
      <c r="BW714" s="38">
        <v>0</v>
      </c>
      <c r="BX714" s="38">
        <v>0</v>
      </c>
      <c r="BY714" s="38">
        <v>0</v>
      </c>
      <c r="BZ714" s="38">
        <v>0</v>
      </c>
      <c r="CA714" s="38">
        <v>0</v>
      </c>
      <c r="CB714" s="38">
        <v>0</v>
      </c>
      <c r="CC714" s="49">
        <v>0</v>
      </c>
      <c r="CD714" s="38">
        <v>0</v>
      </c>
      <c r="CE714" s="38">
        <v>0</v>
      </c>
      <c r="CF714" s="38">
        <v>0</v>
      </c>
      <c r="CG714" s="38">
        <v>0</v>
      </c>
      <c r="CH714" s="38">
        <v>0</v>
      </c>
      <c r="CI714" s="38">
        <v>0</v>
      </c>
      <c r="CJ714" s="38">
        <v>0</v>
      </c>
      <c r="CK714" s="38">
        <v>0</v>
      </c>
      <c r="CL714" s="38">
        <v>0</v>
      </c>
      <c r="CM714" s="38">
        <v>0</v>
      </c>
      <c r="CN714" s="38">
        <v>0</v>
      </c>
      <c r="CO714" s="38">
        <v>0</v>
      </c>
      <c r="CP714" s="38">
        <v>0</v>
      </c>
      <c r="CQ714" s="38">
        <v>0</v>
      </c>
      <c r="CR714" s="38">
        <v>0</v>
      </c>
      <c r="CS714" s="38">
        <v>0</v>
      </c>
      <c r="CT714" s="38">
        <v>0</v>
      </c>
      <c r="CU714" s="38">
        <v>0</v>
      </c>
      <c r="CV714" s="38">
        <v>0</v>
      </c>
      <c r="CW714" s="50">
        <v>0</v>
      </c>
      <c r="CX714" s="38">
        <f t="shared" si="27"/>
        <v>3</v>
      </c>
      <c r="CY714" s="38">
        <v>1</v>
      </c>
      <c r="CZ714" s="38">
        <v>0</v>
      </c>
      <c r="DA714" s="38">
        <v>0</v>
      </c>
      <c r="DB714" s="38">
        <v>1</v>
      </c>
      <c r="DC714" s="38" t="s">
        <v>2083</v>
      </c>
      <c r="DD714" s="38" t="s">
        <v>307</v>
      </c>
      <c r="DF714" s="38">
        <v>1</v>
      </c>
      <c r="DL714" s="38">
        <v>0</v>
      </c>
      <c r="DN714" s="38">
        <v>1</v>
      </c>
      <c r="DO714" s="38">
        <v>1888</v>
      </c>
      <c r="DP714" s="38" t="s">
        <v>3943</v>
      </c>
      <c r="DQ714" s="48" t="s">
        <v>3941</v>
      </c>
      <c r="DR714" s="38" t="s">
        <v>580</v>
      </c>
      <c r="DS714" s="38" t="s">
        <v>3943</v>
      </c>
    </row>
    <row r="715" spans="1:139" s="38" customFormat="1" ht="17.25" customHeight="1" x14ac:dyDescent="0.3">
      <c r="A715" s="25" t="s">
        <v>12</v>
      </c>
      <c r="B715" s="25" t="s">
        <v>3778</v>
      </c>
      <c r="C715" s="25" t="s">
        <v>3944</v>
      </c>
      <c r="D715" s="25"/>
      <c r="E715" s="25"/>
      <c r="F715" s="25" t="s">
        <v>122</v>
      </c>
      <c r="G715" s="25"/>
      <c r="H715" s="25" t="s">
        <v>2456</v>
      </c>
      <c r="I715" s="25" t="s">
        <v>56</v>
      </c>
      <c r="J715" s="25" t="s">
        <v>455</v>
      </c>
      <c r="K715" s="25" t="s">
        <v>548</v>
      </c>
      <c r="L715" s="25"/>
      <c r="M715" s="25" t="s">
        <v>272</v>
      </c>
      <c r="N715" s="25"/>
      <c r="O715" s="25" t="s">
        <v>299</v>
      </c>
      <c r="P715" s="25" t="s">
        <v>3945</v>
      </c>
      <c r="Q715" s="54"/>
      <c r="R715" s="25"/>
      <c r="S715" s="25" t="s">
        <v>3946</v>
      </c>
      <c r="T715" s="25"/>
      <c r="U715" s="25" t="s">
        <v>3947</v>
      </c>
      <c r="V715" s="25"/>
      <c r="W715" s="25"/>
      <c r="X715" s="25"/>
      <c r="Y715" s="25"/>
      <c r="Z715" s="25"/>
      <c r="AA715" s="25"/>
      <c r="AB715" s="25"/>
      <c r="AC715" s="25"/>
      <c r="AD715" s="25"/>
      <c r="AE715" s="25"/>
      <c r="AF715" s="25"/>
      <c r="AG715" s="25"/>
      <c r="AH715" s="25"/>
      <c r="AI715" s="25"/>
      <c r="AJ715" s="25"/>
      <c r="AK715" s="25"/>
      <c r="AL715" s="25"/>
      <c r="AM715" s="25"/>
      <c r="AN715" s="25"/>
      <c r="AO715" s="25"/>
      <c r="AP715" s="25"/>
      <c r="AQ715" s="25"/>
      <c r="AR715" s="25"/>
      <c r="AS715" s="25"/>
      <c r="AT715" s="25"/>
      <c r="AU715" s="25"/>
      <c r="AV715" s="25"/>
      <c r="AW715" s="25"/>
      <c r="AX715" s="25"/>
      <c r="AY715" s="25"/>
      <c r="AZ715" s="25"/>
      <c r="BA715" s="25"/>
      <c r="BB715" s="25"/>
      <c r="BC715" s="25"/>
      <c r="BD715" s="25"/>
      <c r="BE715" s="25"/>
      <c r="BF715" s="25"/>
      <c r="BG715" s="25"/>
      <c r="BH715" s="52"/>
      <c r="BI715" s="25"/>
      <c r="BJ715" s="52"/>
      <c r="BK715" s="25"/>
      <c r="BL715" s="52"/>
      <c r="BM715" s="25"/>
      <c r="BN715" s="25"/>
      <c r="BO715" s="25"/>
      <c r="BP715" s="25"/>
      <c r="BQ715" s="25"/>
      <c r="BR715" s="25"/>
      <c r="BS715" s="25"/>
      <c r="BT715" s="25"/>
      <c r="BU715" s="25"/>
      <c r="BV715" s="25"/>
      <c r="BW715" s="25"/>
      <c r="BX715" s="25"/>
      <c r="BY715" s="25"/>
      <c r="BZ715" s="25"/>
      <c r="CA715" s="25"/>
      <c r="CB715" s="25"/>
      <c r="CC715" s="53"/>
      <c r="CD715" s="25"/>
      <c r="CE715" s="25"/>
      <c r="CF715" s="25"/>
      <c r="CG715" s="25"/>
      <c r="CH715" s="25"/>
      <c r="CI715" s="25"/>
      <c r="CJ715" s="25"/>
      <c r="CK715" s="25"/>
      <c r="CL715" s="25"/>
      <c r="CM715" s="25"/>
      <c r="CN715" s="25"/>
      <c r="CO715" s="25"/>
      <c r="CP715" s="25"/>
      <c r="CQ715" s="25"/>
      <c r="CR715" s="25"/>
      <c r="CS715" s="25"/>
      <c r="CT715" s="25"/>
      <c r="CU715" s="25"/>
      <c r="CV715" s="25"/>
      <c r="CW715" s="54"/>
      <c r="CX715" s="25"/>
      <c r="CY715" s="25"/>
      <c r="CZ715" s="25"/>
      <c r="DA715" s="25"/>
      <c r="DB715" s="25"/>
      <c r="DC715" s="25" t="s">
        <v>600</v>
      </c>
      <c r="DD715" s="25" t="s">
        <v>309</v>
      </c>
      <c r="DE715" s="25"/>
      <c r="DF715" s="25"/>
      <c r="DG715" s="25"/>
      <c r="DH715" s="25" t="s">
        <v>3948</v>
      </c>
      <c r="DI715" s="25" t="s">
        <v>595</v>
      </c>
      <c r="DJ715" s="25" t="s">
        <v>3949</v>
      </c>
      <c r="DK715" s="25">
        <v>0</v>
      </c>
      <c r="DL715" s="25">
        <v>0</v>
      </c>
      <c r="DM715" s="25" t="s">
        <v>595</v>
      </c>
      <c r="DN715" s="25">
        <v>1</v>
      </c>
      <c r="DO715" s="25">
        <v>2000</v>
      </c>
      <c r="DP715" s="25" t="s">
        <v>3950</v>
      </c>
      <c r="DQ715" s="25"/>
      <c r="DR715" s="25"/>
      <c r="DS715" s="25" t="s">
        <v>3950</v>
      </c>
    </row>
    <row r="716" spans="1:139" s="38" customFormat="1" ht="15.75" customHeight="1" x14ac:dyDescent="0.3">
      <c r="A716" s="38" t="s">
        <v>12</v>
      </c>
      <c r="B716" s="47" t="s">
        <v>3778</v>
      </c>
      <c r="C716" s="48" t="s">
        <v>3951</v>
      </c>
      <c r="F716" s="38" t="s">
        <v>91</v>
      </c>
      <c r="H716" s="38" t="s">
        <v>454</v>
      </c>
      <c r="I716" s="38" t="s">
        <v>56</v>
      </c>
      <c r="J716" s="38" t="s">
        <v>173</v>
      </c>
      <c r="K716" s="38" t="s">
        <v>471</v>
      </c>
      <c r="M716" s="38" t="s">
        <v>272</v>
      </c>
      <c r="O716" s="38" t="s">
        <v>300</v>
      </c>
      <c r="P716" s="38" t="s">
        <v>3952</v>
      </c>
      <c r="Q716" s="50" t="s">
        <v>3953</v>
      </c>
      <c r="R716" s="38">
        <v>0</v>
      </c>
      <c r="S716" s="38">
        <v>0</v>
      </c>
      <c r="T716" s="38">
        <v>0</v>
      </c>
      <c r="U716" s="38">
        <v>0</v>
      </c>
      <c r="V716" s="38">
        <v>0</v>
      </c>
      <c r="W716" s="38">
        <v>0</v>
      </c>
      <c r="X716" s="38">
        <v>0</v>
      </c>
      <c r="Y716" s="38">
        <v>0</v>
      </c>
      <c r="AA716" s="38">
        <v>0</v>
      </c>
      <c r="AB716" s="38">
        <v>0</v>
      </c>
      <c r="AC716" s="38">
        <v>0</v>
      </c>
      <c r="AD716" s="38">
        <v>0</v>
      </c>
      <c r="AE716" s="38">
        <v>0</v>
      </c>
      <c r="AF716" s="38">
        <v>0</v>
      </c>
      <c r="AG716" s="38">
        <v>0</v>
      </c>
      <c r="AH716" s="38">
        <v>0</v>
      </c>
      <c r="AI716" s="38">
        <v>0</v>
      </c>
      <c r="AJ716" s="38">
        <v>0</v>
      </c>
      <c r="AK716" s="38">
        <v>0</v>
      </c>
      <c r="AL716" s="38">
        <v>0</v>
      </c>
      <c r="AM716" s="38">
        <v>0</v>
      </c>
      <c r="AN716" s="38">
        <v>0</v>
      </c>
      <c r="AO716" s="38">
        <v>0</v>
      </c>
      <c r="AP716" s="38">
        <v>0</v>
      </c>
      <c r="AQ716" s="38">
        <v>0</v>
      </c>
      <c r="AR716" s="38">
        <v>1</v>
      </c>
      <c r="AS716" s="38">
        <v>0</v>
      </c>
      <c r="AT716" s="38">
        <v>0</v>
      </c>
      <c r="AU716" s="38">
        <v>0</v>
      </c>
      <c r="AV716" s="38">
        <v>0</v>
      </c>
      <c r="AW716" s="38">
        <v>0</v>
      </c>
      <c r="AX716" s="38">
        <v>0</v>
      </c>
      <c r="AY716" s="38">
        <v>0</v>
      </c>
      <c r="AZ716" s="38">
        <v>0</v>
      </c>
      <c r="BA716" s="38">
        <v>0</v>
      </c>
      <c r="BB716" s="38">
        <v>0</v>
      </c>
      <c r="BC716" s="38">
        <v>0</v>
      </c>
      <c r="BD716" s="38">
        <v>0</v>
      </c>
      <c r="BE716" s="38">
        <v>0</v>
      </c>
      <c r="BF716" s="38">
        <v>0</v>
      </c>
      <c r="BG716" s="38">
        <v>0</v>
      </c>
      <c r="BH716" s="43">
        <v>0</v>
      </c>
      <c r="BI716" s="38">
        <v>0</v>
      </c>
      <c r="BJ716" s="43">
        <v>0</v>
      </c>
      <c r="BK716" s="38">
        <v>0</v>
      </c>
      <c r="BL716" s="43">
        <v>0</v>
      </c>
      <c r="BM716" s="38">
        <v>0</v>
      </c>
      <c r="BN716" s="38">
        <v>0</v>
      </c>
      <c r="BO716" s="38">
        <v>0</v>
      </c>
      <c r="BP716" s="38">
        <v>0</v>
      </c>
      <c r="BQ716" s="38">
        <v>0</v>
      </c>
      <c r="BR716" s="38">
        <v>0</v>
      </c>
      <c r="BS716" s="38">
        <v>0</v>
      </c>
      <c r="BT716" s="38">
        <v>0</v>
      </c>
      <c r="BU716" s="38">
        <v>0</v>
      </c>
      <c r="BV716" s="38">
        <v>0</v>
      </c>
      <c r="BW716" s="38">
        <v>0</v>
      </c>
      <c r="BX716" s="38">
        <v>0</v>
      </c>
      <c r="BY716" s="38">
        <v>0</v>
      </c>
      <c r="BZ716" s="38">
        <v>0</v>
      </c>
      <c r="CA716" s="38">
        <v>0</v>
      </c>
      <c r="CB716" s="38">
        <v>0</v>
      </c>
      <c r="CC716" s="49">
        <v>0</v>
      </c>
      <c r="CD716" s="38">
        <v>0</v>
      </c>
      <c r="CE716" s="38">
        <v>0</v>
      </c>
      <c r="CF716" s="38">
        <v>0</v>
      </c>
      <c r="CG716" s="38">
        <v>0</v>
      </c>
      <c r="CH716" s="38">
        <v>0</v>
      </c>
      <c r="CI716" s="38">
        <v>0</v>
      </c>
      <c r="CJ716" s="38">
        <v>0</v>
      </c>
      <c r="CK716" s="38">
        <v>0</v>
      </c>
      <c r="CL716" s="38">
        <v>0</v>
      </c>
      <c r="CM716" s="38">
        <v>0</v>
      </c>
      <c r="CN716" s="38">
        <v>0</v>
      </c>
      <c r="CO716" s="38">
        <v>0</v>
      </c>
      <c r="CP716" s="38">
        <v>0</v>
      </c>
      <c r="CQ716" s="38">
        <v>0</v>
      </c>
      <c r="CR716" s="38">
        <v>0</v>
      </c>
      <c r="CS716" s="38">
        <v>0</v>
      </c>
      <c r="CT716" s="38">
        <v>0</v>
      </c>
      <c r="CU716" s="38">
        <v>0</v>
      </c>
      <c r="CV716" s="38">
        <v>0</v>
      </c>
      <c r="CW716" s="50">
        <v>0</v>
      </c>
      <c r="CX716" s="38">
        <f t="shared" ref="CX716:CX721" si="28">SUM(AA716:CW716)</f>
        <v>1</v>
      </c>
      <c r="CY716" s="38">
        <v>1</v>
      </c>
      <c r="CZ716" s="38">
        <v>0</v>
      </c>
      <c r="DA716" s="38">
        <v>0</v>
      </c>
      <c r="DB716" s="38">
        <v>0</v>
      </c>
      <c r="DC716" s="38" t="s">
        <v>600</v>
      </c>
      <c r="DD716" s="38" t="s">
        <v>309</v>
      </c>
      <c r="DG716" s="38" t="s">
        <v>483</v>
      </c>
      <c r="DH716" s="38" t="s">
        <v>539</v>
      </c>
      <c r="DI716" s="38">
        <v>1</v>
      </c>
      <c r="DJ716" s="38" t="s">
        <v>3954</v>
      </c>
      <c r="DL716" s="38">
        <v>1</v>
      </c>
      <c r="DN716" s="38">
        <v>1</v>
      </c>
      <c r="DO716" s="38">
        <v>1849</v>
      </c>
      <c r="DP716" s="38" t="s">
        <v>3955</v>
      </c>
      <c r="DQ716" s="48" t="s">
        <v>3951</v>
      </c>
      <c r="DR716" s="38" t="s">
        <v>580</v>
      </c>
      <c r="DS716" s="38" t="s">
        <v>3955</v>
      </c>
    </row>
    <row r="717" spans="1:139" s="38" customFormat="1" ht="15.75" customHeight="1" x14ac:dyDescent="0.3">
      <c r="A717" s="37" t="s">
        <v>12</v>
      </c>
      <c r="B717" s="74" t="s">
        <v>3778</v>
      </c>
      <c r="C717" s="48" t="s">
        <v>3956</v>
      </c>
      <c r="D717" s="37"/>
      <c r="E717" s="37"/>
      <c r="F717" s="37" t="s">
        <v>91</v>
      </c>
      <c r="G717" s="37"/>
      <c r="H717" s="37" t="s">
        <v>454</v>
      </c>
      <c r="I717" s="37" t="s">
        <v>56</v>
      </c>
      <c r="J717" s="37" t="s">
        <v>455</v>
      </c>
      <c r="K717" s="37" t="s">
        <v>471</v>
      </c>
      <c r="L717" s="37"/>
      <c r="M717" s="37" t="s">
        <v>272</v>
      </c>
      <c r="N717" s="37"/>
      <c r="O717" s="37" t="s">
        <v>300</v>
      </c>
      <c r="P717" s="37" t="s">
        <v>3957</v>
      </c>
      <c r="Q717" s="37" t="s">
        <v>591</v>
      </c>
      <c r="R717" s="37">
        <v>0</v>
      </c>
      <c r="S717" s="37">
        <v>0</v>
      </c>
      <c r="T717" s="37">
        <v>0</v>
      </c>
      <c r="U717" s="37">
        <v>0</v>
      </c>
      <c r="V717" s="37">
        <v>0</v>
      </c>
      <c r="W717" s="37">
        <v>0</v>
      </c>
      <c r="X717" s="37">
        <v>0</v>
      </c>
      <c r="Y717" s="37">
        <v>0</v>
      </c>
      <c r="Z717" s="37"/>
      <c r="AA717" s="37">
        <v>0</v>
      </c>
      <c r="AB717" s="37">
        <v>0</v>
      </c>
      <c r="AC717" s="37">
        <v>0</v>
      </c>
      <c r="AD717" s="37">
        <v>0</v>
      </c>
      <c r="AE717" s="37">
        <v>0</v>
      </c>
      <c r="AF717" s="37">
        <v>0</v>
      </c>
      <c r="AG717" s="37">
        <v>0</v>
      </c>
      <c r="AH717" s="37">
        <v>0</v>
      </c>
      <c r="AI717" s="37">
        <v>0</v>
      </c>
      <c r="AJ717" s="37">
        <v>0</v>
      </c>
      <c r="AK717" s="37">
        <v>0</v>
      </c>
      <c r="AL717" s="37">
        <v>0</v>
      </c>
      <c r="AM717" s="37">
        <v>0</v>
      </c>
      <c r="AN717" s="37">
        <v>0</v>
      </c>
      <c r="AO717" s="37">
        <v>0</v>
      </c>
      <c r="AP717" s="37">
        <v>0</v>
      </c>
      <c r="AQ717" s="37">
        <v>0</v>
      </c>
      <c r="AR717" s="37">
        <v>0</v>
      </c>
      <c r="AS717" s="37">
        <v>0</v>
      </c>
      <c r="AT717" s="37">
        <v>0</v>
      </c>
      <c r="AU717" s="37">
        <v>0</v>
      </c>
      <c r="AV717" s="37">
        <v>0</v>
      </c>
      <c r="AW717" s="37">
        <v>0</v>
      </c>
      <c r="AX717" s="37">
        <v>0</v>
      </c>
      <c r="AY717" s="37">
        <v>0</v>
      </c>
      <c r="AZ717" s="37">
        <v>0</v>
      </c>
      <c r="BA717" s="37">
        <v>0</v>
      </c>
      <c r="BB717" s="37">
        <v>0</v>
      </c>
      <c r="BC717" s="37">
        <v>0</v>
      </c>
      <c r="BD717" s="37">
        <v>0</v>
      </c>
      <c r="BE717" s="37">
        <v>0</v>
      </c>
      <c r="BF717" s="37">
        <v>0</v>
      </c>
      <c r="BG717" s="37">
        <v>0</v>
      </c>
      <c r="BH717" s="52">
        <v>0</v>
      </c>
      <c r="BI717" s="37">
        <v>0</v>
      </c>
      <c r="BJ717" s="52">
        <v>0</v>
      </c>
      <c r="BK717" s="37">
        <v>1</v>
      </c>
      <c r="BL717" s="52">
        <v>0</v>
      </c>
      <c r="BM717" s="37">
        <v>0</v>
      </c>
      <c r="BN717" s="37">
        <v>0</v>
      </c>
      <c r="BO717" s="37">
        <v>0</v>
      </c>
      <c r="BP717" s="37">
        <v>1</v>
      </c>
      <c r="BQ717" s="37">
        <v>0</v>
      </c>
      <c r="BR717" s="37">
        <v>0</v>
      </c>
      <c r="BS717" s="37">
        <v>0</v>
      </c>
      <c r="BT717" s="37">
        <v>0</v>
      </c>
      <c r="BU717" s="37">
        <v>0</v>
      </c>
      <c r="BV717" s="37">
        <v>0</v>
      </c>
      <c r="BW717" s="37">
        <v>0</v>
      </c>
      <c r="BX717" s="37">
        <v>0</v>
      </c>
      <c r="BY717" s="37">
        <v>0</v>
      </c>
      <c r="BZ717" s="37">
        <v>0</v>
      </c>
      <c r="CA717" s="37">
        <v>0</v>
      </c>
      <c r="CB717" s="37">
        <v>0</v>
      </c>
      <c r="CC717" s="90">
        <v>0</v>
      </c>
      <c r="CD717" s="37">
        <v>0</v>
      </c>
      <c r="CE717" s="37">
        <v>0</v>
      </c>
      <c r="CF717" s="37">
        <v>0</v>
      </c>
      <c r="CG717" s="37">
        <v>0</v>
      </c>
      <c r="CH717" s="37">
        <v>0</v>
      </c>
      <c r="CI717" s="37">
        <v>0</v>
      </c>
      <c r="CJ717" s="37">
        <v>0</v>
      </c>
      <c r="CK717" s="37">
        <v>0</v>
      </c>
      <c r="CL717" s="37">
        <v>0</v>
      </c>
      <c r="CM717" s="37">
        <v>0</v>
      </c>
      <c r="CN717" s="37">
        <v>0</v>
      </c>
      <c r="CO717" s="37">
        <v>0</v>
      </c>
      <c r="CP717" s="37">
        <v>0</v>
      </c>
      <c r="CQ717" s="37">
        <v>0</v>
      </c>
      <c r="CR717" s="37">
        <v>0</v>
      </c>
      <c r="CS717" s="37">
        <v>0</v>
      </c>
      <c r="CT717" s="37">
        <v>0</v>
      </c>
      <c r="CU717" s="37">
        <v>0</v>
      </c>
      <c r="CV717" s="37">
        <v>0</v>
      </c>
      <c r="CW717" s="75">
        <v>0</v>
      </c>
      <c r="CX717" s="37">
        <f t="shared" si="28"/>
        <v>2</v>
      </c>
      <c r="CY717" s="37">
        <v>1</v>
      </c>
      <c r="CZ717" s="37">
        <v>0</v>
      </c>
      <c r="DA717" s="37">
        <v>0</v>
      </c>
      <c r="DB717" s="37">
        <v>0</v>
      </c>
      <c r="DC717" s="77" t="s">
        <v>1210</v>
      </c>
      <c r="DD717" s="77" t="s">
        <v>305</v>
      </c>
      <c r="DE717" s="37"/>
      <c r="DF717" s="37"/>
      <c r="DG717" s="37"/>
      <c r="DH717" s="37"/>
      <c r="DI717" s="37"/>
      <c r="DJ717" s="37"/>
      <c r="DK717" s="37"/>
      <c r="DL717" s="37">
        <v>0</v>
      </c>
      <c r="DM717" s="37"/>
      <c r="DN717" s="37">
        <v>1</v>
      </c>
      <c r="DO717" s="37">
        <v>1926</v>
      </c>
      <c r="DP717" s="38" t="s">
        <v>3933</v>
      </c>
      <c r="DQ717" s="48" t="s">
        <v>3956</v>
      </c>
      <c r="DR717" s="38" t="s">
        <v>580</v>
      </c>
      <c r="DS717" s="37" t="s">
        <v>3933</v>
      </c>
    </row>
    <row r="718" spans="1:139" s="38" customFormat="1" ht="15.75" customHeight="1" x14ac:dyDescent="0.3">
      <c r="A718" s="37" t="s">
        <v>12</v>
      </c>
      <c r="B718" s="74" t="s">
        <v>3778</v>
      </c>
      <c r="C718" s="48" t="s">
        <v>3958</v>
      </c>
      <c r="D718" s="37"/>
      <c r="E718" s="37"/>
      <c r="F718" s="37" t="s">
        <v>91</v>
      </c>
      <c r="G718" s="37"/>
      <c r="H718" s="37" t="s">
        <v>454</v>
      </c>
      <c r="I718" s="37" t="s">
        <v>56</v>
      </c>
      <c r="J718" s="37" t="s">
        <v>196</v>
      </c>
      <c r="K718" s="37" t="s">
        <v>471</v>
      </c>
      <c r="L718" s="37"/>
      <c r="M718" s="37" t="s">
        <v>272</v>
      </c>
      <c r="N718" s="37"/>
      <c r="O718" s="37" t="s">
        <v>300</v>
      </c>
      <c r="P718" s="37" t="s">
        <v>3959</v>
      </c>
      <c r="Q718" s="75" t="s">
        <v>3960</v>
      </c>
      <c r="R718" s="37">
        <v>0</v>
      </c>
      <c r="S718" s="37">
        <v>0</v>
      </c>
      <c r="T718" s="37">
        <v>0</v>
      </c>
      <c r="U718" s="37">
        <v>0</v>
      </c>
      <c r="V718" s="37">
        <v>0</v>
      </c>
      <c r="W718" s="37">
        <v>0</v>
      </c>
      <c r="X718" s="37">
        <v>0</v>
      </c>
      <c r="Y718" s="37">
        <v>0</v>
      </c>
      <c r="Z718" s="37"/>
      <c r="AA718" s="37">
        <v>0</v>
      </c>
      <c r="AB718" s="37">
        <v>0</v>
      </c>
      <c r="AC718" s="37">
        <v>0</v>
      </c>
      <c r="AD718" s="37">
        <v>0</v>
      </c>
      <c r="AE718" s="37">
        <v>0</v>
      </c>
      <c r="AF718" s="37">
        <v>0</v>
      </c>
      <c r="AG718" s="37">
        <v>0</v>
      </c>
      <c r="AH718" s="37">
        <v>0</v>
      </c>
      <c r="AI718" s="37">
        <v>0</v>
      </c>
      <c r="AJ718" s="37">
        <v>0</v>
      </c>
      <c r="AK718" s="37">
        <v>0</v>
      </c>
      <c r="AL718" s="37">
        <v>0</v>
      </c>
      <c r="AM718" s="37">
        <v>0</v>
      </c>
      <c r="AN718" s="37">
        <v>0</v>
      </c>
      <c r="AO718" s="37">
        <v>0</v>
      </c>
      <c r="AP718" s="37">
        <v>0</v>
      </c>
      <c r="AQ718" s="37">
        <v>1</v>
      </c>
      <c r="AR718" s="37">
        <v>1</v>
      </c>
      <c r="AS718" s="37">
        <v>0</v>
      </c>
      <c r="AT718" s="37">
        <v>0</v>
      </c>
      <c r="AU718" s="37">
        <v>0</v>
      </c>
      <c r="AV718" s="37">
        <v>0</v>
      </c>
      <c r="AW718" s="37">
        <v>0</v>
      </c>
      <c r="AX718" s="37">
        <v>0</v>
      </c>
      <c r="AY718" s="37">
        <v>0</v>
      </c>
      <c r="AZ718" s="37">
        <v>0</v>
      </c>
      <c r="BA718" s="37">
        <v>0</v>
      </c>
      <c r="BB718" s="37">
        <v>0</v>
      </c>
      <c r="BC718" s="37">
        <v>0</v>
      </c>
      <c r="BD718" s="37">
        <v>0</v>
      </c>
      <c r="BE718" s="37">
        <v>0</v>
      </c>
      <c r="BF718" s="37">
        <v>0</v>
      </c>
      <c r="BG718" s="37">
        <v>0</v>
      </c>
      <c r="BH718" s="52">
        <v>0</v>
      </c>
      <c r="BI718" s="37">
        <v>0</v>
      </c>
      <c r="BJ718" s="52">
        <v>0</v>
      </c>
      <c r="BK718" s="37">
        <v>0</v>
      </c>
      <c r="BL718" s="52">
        <v>0</v>
      </c>
      <c r="BM718" s="37">
        <v>0</v>
      </c>
      <c r="BN718" s="37">
        <v>0</v>
      </c>
      <c r="BO718" s="37">
        <v>0</v>
      </c>
      <c r="BP718" s="37">
        <v>0</v>
      </c>
      <c r="BQ718" s="37">
        <v>0</v>
      </c>
      <c r="BR718" s="37">
        <v>0</v>
      </c>
      <c r="BS718" s="37">
        <v>0</v>
      </c>
      <c r="BT718" s="37">
        <v>0</v>
      </c>
      <c r="BU718" s="37">
        <v>0</v>
      </c>
      <c r="BV718" s="37">
        <v>0</v>
      </c>
      <c r="BW718" s="37">
        <v>0</v>
      </c>
      <c r="BX718" s="37">
        <v>0</v>
      </c>
      <c r="BY718" s="37">
        <v>0</v>
      </c>
      <c r="BZ718" s="37">
        <v>0</v>
      </c>
      <c r="CA718" s="37">
        <v>0</v>
      </c>
      <c r="CB718" s="37">
        <v>0</v>
      </c>
      <c r="CC718" s="90">
        <v>0</v>
      </c>
      <c r="CD718" s="37">
        <v>0</v>
      </c>
      <c r="CE718" s="37">
        <v>0</v>
      </c>
      <c r="CF718" s="37">
        <v>0</v>
      </c>
      <c r="CG718" s="37">
        <v>0</v>
      </c>
      <c r="CH718" s="37">
        <v>0</v>
      </c>
      <c r="CI718" s="37">
        <v>0</v>
      </c>
      <c r="CJ718" s="37">
        <v>0</v>
      </c>
      <c r="CK718" s="37">
        <v>0</v>
      </c>
      <c r="CL718" s="37">
        <v>0</v>
      </c>
      <c r="CM718" s="37">
        <v>0</v>
      </c>
      <c r="CN718" s="37">
        <v>0</v>
      </c>
      <c r="CO718" s="37">
        <v>0</v>
      </c>
      <c r="CP718" s="37">
        <v>0</v>
      </c>
      <c r="CQ718" s="37">
        <v>0</v>
      </c>
      <c r="CR718" s="37">
        <v>0</v>
      </c>
      <c r="CS718" s="37">
        <v>0</v>
      </c>
      <c r="CT718" s="37">
        <v>0</v>
      </c>
      <c r="CU718" s="37">
        <v>0</v>
      </c>
      <c r="CV718" s="37">
        <v>0</v>
      </c>
      <c r="CW718" s="75">
        <v>0</v>
      </c>
      <c r="CX718" s="37">
        <f t="shared" si="28"/>
        <v>2</v>
      </c>
      <c r="CY718" s="37">
        <v>1</v>
      </c>
      <c r="CZ718" s="37">
        <v>0</v>
      </c>
      <c r="DA718" s="37">
        <v>0</v>
      </c>
      <c r="DB718" s="37">
        <v>0</v>
      </c>
      <c r="DC718" s="77" t="s">
        <v>3961</v>
      </c>
      <c r="DD718" s="38" t="s">
        <v>309</v>
      </c>
      <c r="DE718" s="37"/>
      <c r="DF718" s="37"/>
      <c r="DG718" s="37"/>
      <c r="DH718" s="37"/>
      <c r="DI718" s="37"/>
      <c r="DJ718" s="37"/>
      <c r="DK718" s="37"/>
      <c r="DL718" s="37">
        <v>0</v>
      </c>
      <c r="DM718" s="37"/>
      <c r="DN718" s="37">
        <v>1</v>
      </c>
      <c r="DO718" s="37">
        <v>1825</v>
      </c>
      <c r="DP718" s="38" t="s">
        <v>3962</v>
      </c>
      <c r="DQ718" s="48" t="s">
        <v>3958</v>
      </c>
      <c r="DR718" s="38" t="s">
        <v>580</v>
      </c>
      <c r="DS718" s="37" t="s">
        <v>3962</v>
      </c>
    </row>
    <row r="719" spans="1:139" s="38" customFormat="1" ht="15.75" customHeight="1" x14ac:dyDescent="0.3">
      <c r="A719" s="37" t="s">
        <v>12</v>
      </c>
      <c r="B719" s="74" t="s">
        <v>3778</v>
      </c>
      <c r="C719" s="102" t="s">
        <v>3963</v>
      </c>
      <c r="D719" s="37"/>
      <c r="E719" s="37"/>
      <c r="F719" s="37" t="s">
        <v>127</v>
      </c>
      <c r="G719" s="37"/>
      <c r="H719" s="37" t="s">
        <v>605</v>
      </c>
      <c r="I719" s="37" t="s">
        <v>56</v>
      </c>
      <c r="J719" s="37" t="s">
        <v>161</v>
      </c>
      <c r="K719" s="37"/>
      <c r="L719" s="37"/>
      <c r="M719" s="37"/>
      <c r="N719" s="37"/>
      <c r="O719" s="37"/>
      <c r="P719" s="37" t="s">
        <v>3964</v>
      </c>
      <c r="Q719" s="75" t="s">
        <v>606</v>
      </c>
      <c r="R719" s="37">
        <v>0</v>
      </c>
      <c r="S719" s="37">
        <v>0</v>
      </c>
      <c r="T719" s="37">
        <v>0</v>
      </c>
      <c r="U719" s="37">
        <v>0</v>
      </c>
      <c r="V719" s="37">
        <v>0</v>
      </c>
      <c r="W719" s="37">
        <v>0</v>
      </c>
      <c r="X719" s="37">
        <v>0</v>
      </c>
      <c r="Y719" s="37">
        <v>0</v>
      </c>
      <c r="Z719" s="37"/>
      <c r="AA719" s="37">
        <v>0</v>
      </c>
      <c r="AB719" s="37">
        <v>0</v>
      </c>
      <c r="AC719" s="37">
        <v>0</v>
      </c>
      <c r="AD719" s="37">
        <v>0</v>
      </c>
      <c r="AE719" s="37">
        <v>0</v>
      </c>
      <c r="AF719" s="37">
        <v>0</v>
      </c>
      <c r="AG719" s="37">
        <v>0</v>
      </c>
      <c r="AH719" s="37">
        <v>0</v>
      </c>
      <c r="AI719" s="37">
        <v>0</v>
      </c>
      <c r="AJ719" s="37">
        <v>0</v>
      </c>
      <c r="AK719" s="37">
        <v>0</v>
      </c>
      <c r="AL719" s="37">
        <v>0</v>
      </c>
      <c r="AM719" s="37">
        <v>0</v>
      </c>
      <c r="AN719" s="37">
        <v>0</v>
      </c>
      <c r="AO719" s="37">
        <v>0</v>
      </c>
      <c r="AP719" s="37">
        <v>0</v>
      </c>
      <c r="AQ719" s="37"/>
      <c r="AR719" s="37"/>
      <c r="AS719" s="37"/>
      <c r="AT719" s="37"/>
      <c r="AU719" s="37"/>
      <c r="AV719" s="37"/>
      <c r="AW719" s="37"/>
      <c r="AX719" s="37"/>
      <c r="AY719" s="37"/>
      <c r="AZ719" s="37"/>
      <c r="BA719" s="37"/>
      <c r="BB719" s="37"/>
      <c r="BC719" s="37"/>
      <c r="BD719" s="37"/>
      <c r="BE719" s="37"/>
      <c r="BF719" s="37"/>
      <c r="BG719" s="37"/>
      <c r="BH719" s="52"/>
      <c r="BI719" s="37"/>
      <c r="BJ719" s="52"/>
      <c r="BK719" s="37"/>
      <c r="BL719" s="52"/>
      <c r="BM719" s="37"/>
      <c r="BN719" s="37">
        <v>1</v>
      </c>
      <c r="BO719" s="37"/>
      <c r="BP719" s="37">
        <v>1</v>
      </c>
      <c r="BQ719" s="37"/>
      <c r="BR719" s="37"/>
      <c r="BS719" s="37"/>
      <c r="BT719" s="37"/>
      <c r="BU719" s="37"/>
      <c r="BV719" s="37"/>
      <c r="BW719" s="37"/>
      <c r="BX719" s="37"/>
      <c r="BY719" s="37"/>
      <c r="BZ719" s="37"/>
      <c r="CA719" s="37"/>
      <c r="CB719" s="37"/>
      <c r="CC719" s="90"/>
      <c r="CD719" s="37"/>
      <c r="CE719" s="37"/>
      <c r="CF719" s="37"/>
      <c r="CG719" s="37"/>
      <c r="CH719" s="37"/>
      <c r="CI719" s="37"/>
      <c r="CJ719" s="37"/>
      <c r="CK719" s="37"/>
      <c r="CL719" s="37"/>
      <c r="CM719" s="37"/>
      <c r="CN719" s="37"/>
      <c r="CO719" s="37"/>
      <c r="CP719" s="37"/>
      <c r="CQ719" s="37"/>
      <c r="CR719" s="37"/>
      <c r="CS719" s="37"/>
      <c r="CT719" s="37"/>
      <c r="CU719" s="37"/>
      <c r="CV719" s="37"/>
      <c r="CW719" s="75"/>
      <c r="CX719" s="37">
        <f t="shared" si="28"/>
        <v>2</v>
      </c>
      <c r="CY719" s="37">
        <v>1</v>
      </c>
      <c r="CZ719" s="37">
        <v>0</v>
      </c>
      <c r="DA719" s="37">
        <v>0</v>
      </c>
      <c r="DB719" s="37">
        <v>0</v>
      </c>
      <c r="DC719" s="77" t="s">
        <v>1020</v>
      </c>
      <c r="DD719" s="77" t="s">
        <v>305</v>
      </c>
      <c r="DE719" s="37"/>
      <c r="DF719" s="37"/>
      <c r="DG719" s="37" t="s">
        <v>1202</v>
      </c>
      <c r="DH719" s="37"/>
      <c r="DI719" s="37"/>
      <c r="DJ719" s="37"/>
      <c r="DK719" s="37"/>
      <c r="DL719" s="37">
        <v>1</v>
      </c>
      <c r="DM719" s="37"/>
      <c r="DN719" s="37">
        <v>1</v>
      </c>
      <c r="DO719" s="37">
        <v>1936</v>
      </c>
      <c r="DP719" s="38" t="s">
        <v>3965</v>
      </c>
      <c r="DQ719" s="102" t="s">
        <v>3963</v>
      </c>
      <c r="DR719" s="38" t="s">
        <v>580</v>
      </c>
      <c r="DS719" s="37" t="s">
        <v>3965</v>
      </c>
    </row>
    <row r="720" spans="1:139" s="38" customFormat="1" ht="15.75" customHeight="1" x14ac:dyDescent="0.3">
      <c r="A720" s="37" t="s">
        <v>12</v>
      </c>
      <c r="B720" s="74" t="s">
        <v>3778</v>
      </c>
      <c r="C720" s="48" t="s">
        <v>3966</v>
      </c>
      <c r="D720" s="37"/>
      <c r="E720" s="37"/>
      <c r="F720" s="37" t="s">
        <v>127</v>
      </c>
      <c r="G720" s="37"/>
      <c r="H720" s="37" t="s">
        <v>605</v>
      </c>
      <c r="I720" s="37" t="s">
        <v>56</v>
      </c>
      <c r="J720" s="37" t="s">
        <v>205</v>
      </c>
      <c r="K720" s="37"/>
      <c r="L720" s="37"/>
      <c r="M720" s="37"/>
      <c r="N720" s="37"/>
      <c r="O720" s="37"/>
      <c r="P720" s="37"/>
      <c r="Q720" s="75" t="s">
        <v>3784</v>
      </c>
      <c r="R720" s="37">
        <v>0</v>
      </c>
      <c r="S720" s="37">
        <v>0</v>
      </c>
      <c r="T720" s="37">
        <v>0</v>
      </c>
      <c r="U720" s="37">
        <v>0</v>
      </c>
      <c r="V720" s="37">
        <v>0</v>
      </c>
      <c r="W720" s="37">
        <v>0</v>
      </c>
      <c r="X720" s="37">
        <v>0</v>
      </c>
      <c r="Y720" s="37">
        <v>0</v>
      </c>
      <c r="Z720" s="37"/>
      <c r="AA720" s="37">
        <v>0</v>
      </c>
      <c r="AB720" s="37">
        <v>0</v>
      </c>
      <c r="AC720" s="37">
        <v>0</v>
      </c>
      <c r="AD720" s="37">
        <v>0</v>
      </c>
      <c r="AE720" s="37">
        <v>0</v>
      </c>
      <c r="AF720" s="37">
        <v>0</v>
      </c>
      <c r="AG720" s="37">
        <v>0</v>
      </c>
      <c r="AH720" s="37">
        <v>0</v>
      </c>
      <c r="AI720" s="37">
        <v>0</v>
      </c>
      <c r="AJ720" s="37">
        <v>0</v>
      </c>
      <c r="AK720" s="37">
        <v>0</v>
      </c>
      <c r="AL720" s="37">
        <v>0</v>
      </c>
      <c r="AM720" s="37">
        <v>0</v>
      </c>
      <c r="AN720" s="37">
        <v>0</v>
      </c>
      <c r="AO720" s="37">
        <v>0</v>
      </c>
      <c r="AP720" s="37">
        <v>0</v>
      </c>
      <c r="AQ720" s="37"/>
      <c r="AR720" s="37"/>
      <c r="AS720" s="37"/>
      <c r="AT720" s="37"/>
      <c r="AU720" s="37"/>
      <c r="AV720" s="37"/>
      <c r="AW720" s="37"/>
      <c r="AX720" s="37"/>
      <c r="AY720" s="37"/>
      <c r="AZ720" s="37"/>
      <c r="BA720" s="37"/>
      <c r="BB720" s="37"/>
      <c r="BC720" s="37"/>
      <c r="BD720" s="37"/>
      <c r="BE720" s="37"/>
      <c r="BF720" s="37"/>
      <c r="BG720" s="37">
        <v>1</v>
      </c>
      <c r="BH720" s="52"/>
      <c r="BI720" s="37"/>
      <c r="BJ720" s="52"/>
      <c r="BK720" s="37"/>
      <c r="BL720" s="52"/>
      <c r="BM720" s="37"/>
      <c r="BN720" s="37"/>
      <c r="BO720" s="37"/>
      <c r="BP720" s="37"/>
      <c r="BQ720" s="37"/>
      <c r="BR720" s="37"/>
      <c r="BS720" s="37"/>
      <c r="BT720" s="37"/>
      <c r="BU720" s="37"/>
      <c r="BV720" s="37"/>
      <c r="BW720" s="37"/>
      <c r="BX720" s="37"/>
      <c r="BY720" s="37"/>
      <c r="BZ720" s="37"/>
      <c r="CA720" s="37"/>
      <c r="CB720" s="37"/>
      <c r="CC720" s="90"/>
      <c r="CD720" s="37"/>
      <c r="CE720" s="37"/>
      <c r="CF720" s="37"/>
      <c r="CG720" s="37"/>
      <c r="CH720" s="37"/>
      <c r="CI720" s="37"/>
      <c r="CJ720" s="37"/>
      <c r="CK720" s="37"/>
      <c r="CL720" s="37"/>
      <c r="CM720" s="37"/>
      <c r="CN720" s="37"/>
      <c r="CO720" s="37"/>
      <c r="CP720" s="37"/>
      <c r="CQ720" s="37"/>
      <c r="CR720" s="37"/>
      <c r="CS720" s="37"/>
      <c r="CT720" s="37"/>
      <c r="CU720" s="37"/>
      <c r="CV720" s="37"/>
      <c r="CW720" s="75"/>
      <c r="CX720" s="37">
        <f t="shared" si="28"/>
        <v>1</v>
      </c>
      <c r="CY720" s="37">
        <v>1</v>
      </c>
      <c r="CZ720" s="37">
        <v>0</v>
      </c>
      <c r="DA720" s="37">
        <v>0</v>
      </c>
      <c r="DB720" s="37">
        <v>0</v>
      </c>
      <c r="DC720" s="77" t="s">
        <v>3967</v>
      </c>
      <c r="DD720" s="77" t="s">
        <v>309</v>
      </c>
      <c r="DE720" s="37"/>
      <c r="DF720" s="37"/>
      <c r="DG720" s="37" t="s">
        <v>3968</v>
      </c>
      <c r="DH720" s="37"/>
      <c r="DI720" s="37">
        <v>1</v>
      </c>
      <c r="DJ720" s="37" t="s">
        <v>484</v>
      </c>
      <c r="DK720" s="37" t="s">
        <v>613</v>
      </c>
      <c r="DL720" s="37">
        <v>1</v>
      </c>
      <c r="DM720" s="37"/>
      <c r="DN720" s="37">
        <v>1</v>
      </c>
      <c r="DO720" s="37">
        <v>1798</v>
      </c>
      <c r="DP720" s="38" t="s">
        <v>3969</v>
      </c>
      <c r="DQ720" s="48" t="s">
        <v>3966</v>
      </c>
      <c r="DR720" s="38" t="s">
        <v>580</v>
      </c>
      <c r="DS720" s="37" t="s">
        <v>3969</v>
      </c>
    </row>
    <row r="721" spans="1:123" s="38" customFormat="1" ht="15.75" customHeight="1" x14ac:dyDescent="0.3">
      <c r="A721" s="37" t="s">
        <v>12</v>
      </c>
      <c r="B721" s="74" t="s">
        <v>3778</v>
      </c>
      <c r="C721" s="102" t="s">
        <v>3970</v>
      </c>
      <c r="D721" s="37"/>
      <c r="E721" s="37"/>
      <c r="F721" s="37" t="s">
        <v>122</v>
      </c>
      <c r="G721" s="37"/>
      <c r="H721" s="37" t="s">
        <v>454</v>
      </c>
      <c r="I721" s="37" t="s">
        <v>13</v>
      </c>
      <c r="J721" s="37" t="s">
        <v>221</v>
      </c>
      <c r="K721" s="37" t="s">
        <v>269</v>
      </c>
      <c r="L721" s="37"/>
      <c r="M721" s="37" t="s">
        <v>272</v>
      </c>
      <c r="N721" s="37"/>
      <c r="O721" s="37" t="s">
        <v>300</v>
      </c>
      <c r="P721" s="37"/>
      <c r="Q721" s="75" t="s">
        <v>3971</v>
      </c>
      <c r="R721" s="37">
        <v>0</v>
      </c>
      <c r="S721" s="37">
        <v>0</v>
      </c>
      <c r="T721" s="37">
        <v>0</v>
      </c>
      <c r="U721" s="37">
        <v>0</v>
      </c>
      <c r="V721" s="37">
        <v>0</v>
      </c>
      <c r="W721" s="37">
        <v>0</v>
      </c>
      <c r="X721" s="37">
        <v>0</v>
      </c>
      <c r="Y721" s="37">
        <v>0</v>
      </c>
      <c r="Z721" s="37"/>
      <c r="AA721" s="37">
        <v>0</v>
      </c>
      <c r="AB721" s="37">
        <v>0</v>
      </c>
      <c r="AC721" s="37">
        <v>0</v>
      </c>
      <c r="AD721" s="37">
        <v>0</v>
      </c>
      <c r="AE721" s="37">
        <v>1</v>
      </c>
      <c r="AF721" s="37">
        <v>0</v>
      </c>
      <c r="AG721" s="37">
        <v>0</v>
      </c>
      <c r="AH721" s="37">
        <v>0</v>
      </c>
      <c r="AI721" s="37">
        <v>0</v>
      </c>
      <c r="AJ721" s="37">
        <v>0</v>
      </c>
      <c r="AK721" s="37">
        <v>0</v>
      </c>
      <c r="AL721" s="37">
        <v>1</v>
      </c>
      <c r="AM721" s="37">
        <v>0</v>
      </c>
      <c r="AN721" s="37">
        <v>0</v>
      </c>
      <c r="AO721" s="37">
        <v>0</v>
      </c>
      <c r="AP721" s="37">
        <v>1</v>
      </c>
      <c r="AQ721" s="37">
        <v>1</v>
      </c>
      <c r="AR721" s="37">
        <v>1</v>
      </c>
      <c r="AS721" s="37">
        <v>0</v>
      </c>
      <c r="AT721" s="37">
        <v>0</v>
      </c>
      <c r="AU721" s="37">
        <v>0</v>
      </c>
      <c r="AV721" s="37">
        <v>0</v>
      </c>
      <c r="AW721" s="37">
        <v>0</v>
      </c>
      <c r="AX721" s="37">
        <v>0</v>
      </c>
      <c r="AY721" s="37">
        <v>0</v>
      </c>
      <c r="AZ721" s="37">
        <v>0</v>
      </c>
      <c r="BA721" s="37">
        <v>0</v>
      </c>
      <c r="BB721" s="37">
        <v>0</v>
      </c>
      <c r="BC721" s="37">
        <v>0</v>
      </c>
      <c r="BD721" s="37">
        <v>0</v>
      </c>
      <c r="BE721" s="37">
        <v>1</v>
      </c>
      <c r="BF721" s="37">
        <v>0</v>
      </c>
      <c r="BG721" s="37">
        <v>0</v>
      </c>
      <c r="BH721" s="52">
        <v>0</v>
      </c>
      <c r="BI721" s="37">
        <v>0</v>
      </c>
      <c r="BJ721" s="52">
        <v>0</v>
      </c>
      <c r="BK721" s="37">
        <v>0</v>
      </c>
      <c r="BL721" s="52">
        <v>0</v>
      </c>
      <c r="BM721" s="37">
        <v>1</v>
      </c>
      <c r="BN721" s="37">
        <v>0</v>
      </c>
      <c r="BO721" s="37">
        <v>0</v>
      </c>
      <c r="BP721" s="37">
        <v>0</v>
      </c>
      <c r="BQ721" s="37">
        <v>0</v>
      </c>
      <c r="BR721" s="37">
        <v>0</v>
      </c>
      <c r="BS721" s="37">
        <v>0</v>
      </c>
      <c r="BT721" s="37">
        <v>1</v>
      </c>
      <c r="BU721" s="37">
        <v>0</v>
      </c>
      <c r="BV721" s="37">
        <v>0</v>
      </c>
      <c r="BW721" s="37">
        <v>0</v>
      </c>
      <c r="BX721" s="37">
        <v>0</v>
      </c>
      <c r="BY721" s="37">
        <v>0</v>
      </c>
      <c r="BZ721" s="37">
        <v>0</v>
      </c>
      <c r="CA721" s="37">
        <v>0</v>
      </c>
      <c r="CB721" s="37">
        <v>0</v>
      </c>
      <c r="CC721" s="90">
        <v>0</v>
      </c>
      <c r="CD721" s="37">
        <v>0</v>
      </c>
      <c r="CE721" s="37">
        <v>0</v>
      </c>
      <c r="CF721" s="37">
        <v>0</v>
      </c>
      <c r="CG721" s="37">
        <v>0</v>
      </c>
      <c r="CH721" s="37">
        <v>0</v>
      </c>
      <c r="CI721" s="37">
        <v>0</v>
      </c>
      <c r="CJ721" s="37">
        <v>0</v>
      </c>
      <c r="CK721" s="37">
        <v>0</v>
      </c>
      <c r="CL721" s="37">
        <v>0</v>
      </c>
      <c r="CM721" s="37">
        <v>0</v>
      </c>
      <c r="CN721" s="37">
        <v>0</v>
      </c>
      <c r="CO721" s="37">
        <v>0</v>
      </c>
      <c r="CP721" s="37">
        <v>0</v>
      </c>
      <c r="CQ721" s="37">
        <v>0</v>
      </c>
      <c r="CR721" s="37">
        <v>0</v>
      </c>
      <c r="CS721" s="37">
        <v>0</v>
      </c>
      <c r="CT721" s="37">
        <v>0</v>
      </c>
      <c r="CU721" s="37">
        <v>0</v>
      </c>
      <c r="CV721" s="37">
        <v>0</v>
      </c>
      <c r="CW721" s="75">
        <v>0</v>
      </c>
      <c r="CX721" s="37">
        <f t="shared" si="28"/>
        <v>8</v>
      </c>
      <c r="CY721" s="37">
        <v>1</v>
      </c>
      <c r="CZ721" s="37">
        <v>0</v>
      </c>
      <c r="DA721" s="37">
        <v>0</v>
      </c>
      <c r="DB721" s="37">
        <v>0</v>
      </c>
      <c r="DC721" s="37" t="s">
        <v>3972</v>
      </c>
      <c r="DD721" s="37" t="s">
        <v>308</v>
      </c>
      <c r="DE721" s="37"/>
      <c r="DF721" s="37"/>
      <c r="DG721" s="37" t="s">
        <v>3973</v>
      </c>
      <c r="DH721" s="37"/>
      <c r="DI721" s="37"/>
      <c r="DJ721" s="37"/>
      <c r="DK721" s="37"/>
      <c r="DL721" s="37">
        <v>1</v>
      </c>
      <c r="DM721" s="37" t="s">
        <v>595</v>
      </c>
      <c r="DN721" s="37">
        <v>1</v>
      </c>
      <c r="DO721" s="37">
        <v>1808</v>
      </c>
      <c r="DP721" s="38" t="s">
        <v>3974</v>
      </c>
      <c r="DQ721" s="102" t="s">
        <v>3970</v>
      </c>
      <c r="DR721" s="38" t="s">
        <v>580</v>
      </c>
      <c r="DS721" s="37" t="s">
        <v>3974</v>
      </c>
    </row>
    <row r="722" spans="1:123" s="38" customFormat="1" ht="15.75" customHeight="1" x14ac:dyDescent="0.3">
      <c r="A722" s="37" t="s">
        <v>12</v>
      </c>
      <c r="B722" s="74" t="s">
        <v>3778</v>
      </c>
      <c r="C722" s="102" t="s">
        <v>3975</v>
      </c>
      <c r="D722" s="37"/>
      <c r="E722" s="37"/>
      <c r="F722" s="37" t="s">
        <v>127</v>
      </c>
      <c r="G722" s="37"/>
      <c r="H722" s="37" t="s">
        <v>1017</v>
      </c>
      <c r="I722" s="37" t="s">
        <v>56</v>
      </c>
      <c r="J722" s="37"/>
      <c r="K722" s="37"/>
      <c r="L722" s="37"/>
      <c r="M722" s="37" t="s">
        <v>272</v>
      </c>
      <c r="N722" s="37"/>
      <c r="O722" s="37" t="s">
        <v>299</v>
      </c>
      <c r="P722" s="37" t="s">
        <v>3976</v>
      </c>
      <c r="Q722" s="37" t="s">
        <v>3977</v>
      </c>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52"/>
      <c r="BI722" s="37"/>
      <c r="BJ722" s="52"/>
      <c r="BK722" s="37">
        <v>1</v>
      </c>
      <c r="BL722" s="52"/>
      <c r="BM722" s="37"/>
      <c r="BN722" s="37"/>
      <c r="BO722" s="37"/>
      <c r="BP722" s="37">
        <v>1</v>
      </c>
      <c r="BQ722" s="37"/>
      <c r="BR722" s="37"/>
      <c r="BS722" s="37"/>
      <c r="BT722" s="37"/>
      <c r="BU722" s="37"/>
      <c r="BV722" s="37"/>
      <c r="BW722" s="90"/>
      <c r="BX722" s="37"/>
      <c r="BY722" s="37"/>
      <c r="BZ722" s="37"/>
      <c r="CA722" s="37"/>
      <c r="CB722" s="37"/>
      <c r="CC722" s="37"/>
      <c r="CD722" s="37"/>
      <c r="CE722" s="37"/>
      <c r="CF722" s="37"/>
      <c r="CG722" s="37"/>
      <c r="CH722" s="37"/>
      <c r="CI722" s="37"/>
      <c r="CJ722" s="37"/>
      <c r="CK722" s="37"/>
      <c r="CL722" s="37"/>
      <c r="CM722" s="37"/>
      <c r="CN722" s="37"/>
      <c r="CO722" s="37"/>
      <c r="CP722" s="37"/>
      <c r="CQ722" s="75"/>
      <c r="CR722" s="37"/>
      <c r="CS722" s="37"/>
      <c r="CT722" s="37"/>
      <c r="CU722" s="37"/>
      <c r="CV722" s="37"/>
      <c r="CW722" s="37"/>
      <c r="CX722" s="37"/>
      <c r="CY722" s="37"/>
      <c r="CZ722" s="37"/>
      <c r="DA722" s="37"/>
      <c r="DB722" s="37"/>
      <c r="DC722" s="77" t="s">
        <v>1210</v>
      </c>
      <c r="DD722" s="77" t="s">
        <v>305</v>
      </c>
      <c r="DE722" s="37"/>
      <c r="DF722" s="37"/>
      <c r="DG722" s="37"/>
      <c r="DH722" s="37"/>
      <c r="DI722" s="37"/>
      <c r="DJ722" s="37"/>
      <c r="DK722" s="37"/>
      <c r="DL722" s="37">
        <v>0</v>
      </c>
      <c r="DM722" s="37"/>
      <c r="DN722" s="37">
        <v>1</v>
      </c>
      <c r="DO722" s="37">
        <v>1954</v>
      </c>
      <c r="DP722" s="38" t="s">
        <v>3978</v>
      </c>
      <c r="DQ722" s="102" t="s">
        <v>3975</v>
      </c>
      <c r="DR722" s="38" t="s">
        <v>580</v>
      </c>
      <c r="DS722" s="37" t="s">
        <v>3978</v>
      </c>
    </row>
    <row r="723" spans="1:123" s="38" customFormat="1" ht="15.75" customHeight="1" x14ac:dyDescent="0.3">
      <c r="A723" s="37" t="s">
        <v>12</v>
      </c>
      <c r="B723" s="74" t="s">
        <v>3778</v>
      </c>
      <c r="C723" s="48" t="s">
        <v>3979</v>
      </c>
      <c r="D723" s="37"/>
      <c r="E723" s="37"/>
      <c r="F723" s="37" t="s">
        <v>91</v>
      </c>
      <c r="G723" s="37"/>
      <c r="H723" s="37" t="s">
        <v>454</v>
      </c>
      <c r="I723" s="37"/>
      <c r="J723" s="37"/>
      <c r="K723" s="37"/>
      <c r="L723" s="37"/>
      <c r="M723" s="37"/>
      <c r="N723" s="37"/>
      <c r="O723" s="37"/>
      <c r="P723" s="37" t="s">
        <v>3980</v>
      </c>
      <c r="Q723" s="75" t="s">
        <v>591</v>
      </c>
      <c r="R723" s="37">
        <v>0</v>
      </c>
      <c r="S723" s="37">
        <v>0</v>
      </c>
      <c r="T723" s="37">
        <v>0</v>
      </c>
      <c r="U723" s="37">
        <v>0</v>
      </c>
      <c r="V723" s="37">
        <v>0</v>
      </c>
      <c r="W723" s="37">
        <v>0</v>
      </c>
      <c r="X723" s="37">
        <v>0</v>
      </c>
      <c r="Y723" s="37">
        <v>0</v>
      </c>
      <c r="Z723" s="37"/>
      <c r="AA723" s="37">
        <v>0</v>
      </c>
      <c r="AB723" s="37">
        <v>0</v>
      </c>
      <c r="AC723" s="37">
        <v>0</v>
      </c>
      <c r="AD723" s="37">
        <v>0</v>
      </c>
      <c r="AE723" s="37">
        <v>0</v>
      </c>
      <c r="AF723" s="37">
        <v>0</v>
      </c>
      <c r="AG723" s="37">
        <v>0</v>
      </c>
      <c r="AH723" s="37">
        <v>0</v>
      </c>
      <c r="AI723" s="37">
        <v>0</v>
      </c>
      <c r="AJ723" s="37">
        <v>0</v>
      </c>
      <c r="AK723" s="37">
        <v>0</v>
      </c>
      <c r="AL723" s="37">
        <v>0</v>
      </c>
      <c r="AM723" s="37">
        <v>0</v>
      </c>
      <c r="AN723" s="37">
        <v>0</v>
      </c>
      <c r="AO723" s="37">
        <v>0</v>
      </c>
      <c r="AP723" s="37">
        <v>0</v>
      </c>
      <c r="AQ723" s="37">
        <v>0</v>
      </c>
      <c r="AR723" s="37">
        <v>0</v>
      </c>
      <c r="AS723" s="37">
        <v>0</v>
      </c>
      <c r="AT723" s="37">
        <v>0</v>
      </c>
      <c r="AU723" s="37">
        <v>0</v>
      </c>
      <c r="AV723" s="37">
        <v>0</v>
      </c>
      <c r="AW723" s="37">
        <v>0</v>
      </c>
      <c r="AX723" s="37">
        <v>0</v>
      </c>
      <c r="AY723" s="37">
        <v>0</v>
      </c>
      <c r="AZ723" s="37">
        <v>0</v>
      </c>
      <c r="BA723" s="37">
        <v>0</v>
      </c>
      <c r="BB723" s="37">
        <v>0</v>
      </c>
      <c r="BC723" s="37">
        <v>0</v>
      </c>
      <c r="BD723" s="37">
        <v>0</v>
      </c>
      <c r="BE723" s="37">
        <v>0</v>
      </c>
      <c r="BF723" s="37">
        <v>0</v>
      </c>
      <c r="BG723" s="37">
        <v>0</v>
      </c>
      <c r="BH723" s="52">
        <v>0</v>
      </c>
      <c r="BI723" s="37">
        <v>0</v>
      </c>
      <c r="BJ723" s="52">
        <v>0</v>
      </c>
      <c r="BK723" s="37">
        <v>0</v>
      </c>
      <c r="BL723" s="52">
        <v>0</v>
      </c>
      <c r="BM723" s="37">
        <v>0</v>
      </c>
      <c r="BN723" s="37">
        <v>1</v>
      </c>
      <c r="BO723" s="37">
        <v>0</v>
      </c>
      <c r="BP723" s="37">
        <v>1</v>
      </c>
      <c r="BQ723" s="37">
        <v>0</v>
      </c>
      <c r="BR723" s="37">
        <v>0</v>
      </c>
      <c r="BS723" s="37">
        <v>0</v>
      </c>
      <c r="BT723" s="37">
        <v>0</v>
      </c>
      <c r="BU723" s="37">
        <v>0</v>
      </c>
      <c r="BV723" s="37">
        <v>0</v>
      </c>
      <c r="BW723" s="37">
        <v>0</v>
      </c>
      <c r="BX723" s="37">
        <v>0</v>
      </c>
      <c r="BY723" s="37">
        <v>0</v>
      </c>
      <c r="BZ723" s="37">
        <v>0</v>
      </c>
      <c r="CA723" s="37">
        <v>0</v>
      </c>
      <c r="CB723" s="37">
        <v>0</v>
      </c>
      <c r="CC723" s="90">
        <v>0</v>
      </c>
      <c r="CD723" s="37">
        <v>0</v>
      </c>
      <c r="CE723" s="37">
        <v>0</v>
      </c>
      <c r="CF723" s="37">
        <v>0</v>
      </c>
      <c r="CG723" s="37">
        <v>0</v>
      </c>
      <c r="CH723" s="37">
        <v>0</v>
      </c>
      <c r="CI723" s="37">
        <v>0</v>
      </c>
      <c r="CJ723" s="37">
        <v>0</v>
      </c>
      <c r="CK723" s="37">
        <v>0</v>
      </c>
      <c r="CL723" s="37">
        <v>0</v>
      </c>
      <c r="CM723" s="37">
        <v>0</v>
      </c>
      <c r="CN723" s="37">
        <v>0</v>
      </c>
      <c r="CO723" s="37">
        <v>0</v>
      </c>
      <c r="CP723" s="37">
        <v>0</v>
      </c>
      <c r="CQ723" s="37">
        <v>0</v>
      </c>
      <c r="CR723" s="37">
        <v>0</v>
      </c>
      <c r="CS723" s="37">
        <v>0</v>
      </c>
      <c r="CT723" s="37">
        <v>0</v>
      </c>
      <c r="CU723" s="37">
        <v>0</v>
      </c>
      <c r="CV723" s="37">
        <v>0</v>
      </c>
      <c r="CW723" s="75">
        <v>0</v>
      </c>
      <c r="CX723" s="37">
        <f t="shared" ref="CX723:CX732" si="29">SUM(AA723:CW723)</f>
        <v>2</v>
      </c>
      <c r="CY723" s="37">
        <v>1</v>
      </c>
      <c r="CZ723" s="37">
        <v>0</v>
      </c>
      <c r="DA723" s="37">
        <v>0</v>
      </c>
      <c r="DB723" s="37">
        <v>0</v>
      </c>
      <c r="DC723" s="77" t="s">
        <v>1020</v>
      </c>
      <c r="DD723" s="77" t="s">
        <v>305</v>
      </c>
      <c r="DE723" s="37"/>
      <c r="DF723" s="37"/>
      <c r="DG723" s="37" t="s">
        <v>3981</v>
      </c>
      <c r="DH723" s="37"/>
      <c r="DI723" s="37"/>
      <c r="DJ723" s="37"/>
      <c r="DK723" s="37"/>
      <c r="DL723" s="37">
        <v>1</v>
      </c>
      <c r="DM723" s="37" t="s">
        <v>625</v>
      </c>
      <c r="DN723" s="37">
        <v>1</v>
      </c>
      <c r="DO723" s="37">
        <v>1937</v>
      </c>
      <c r="DP723" s="38" t="s">
        <v>3982</v>
      </c>
      <c r="DQ723" s="48" t="s">
        <v>3979</v>
      </c>
      <c r="DR723" s="38" t="s">
        <v>580</v>
      </c>
      <c r="DS723" s="37" t="s">
        <v>3982</v>
      </c>
    </row>
    <row r="724" spans="1:123" s="38" customFormat="1" ht="15.75" customHeight="1" x14ac:dyDescent="0.3">
      <c r="A724" s="37" t="s">
        <v>12</v>
      </c>
      <c r="B724" s="74" t="s">
        <v>3778</v>
      </c>
      <c r="C724" s="48" t="s">
        <v>3983</v>
      </c>
      <c r="D724" s="37"/>
      <c r="E724" s="37"/>
      <c r="F724" s="37" t="s">
        <v>122</v>
      </c>
      <c r="G724" s="37"/>
      <c r="H724" s="37" t="s">
        <v>454</v>
      </c>
      <c r="I724" s="37" t="s">
        <v>109</v>
      </c>
      <c r="J724" s="37" t="s">
        <v>173</v>
      </c>
      <c r="K724" s="37" t="s">
        <v>471</v>
      </c>
      <c r="L724" s="37"/>
      <c r="M724" s="37" t="s">
        <v>272</v>
      </c>
      <c r="N724" s="37"/>
      <c r="O724" s="37" t="s">
        <v>295</v>
      </c>
      <c r="P724" s="37" t="s">
        <v>3984</v>
      </c>
      <c r="Q724" s="75" t="s">
        <v>3985</v>
      </c>
      <c r="R724" s="37">
        <v>0</v>
      </c>
      <c r="S724" s="37">
        <v>0</v>
      </c>
      <c r="T724" s="37">
        <v>0</v>
      </c>
      <c r="U724" s="37">
        <v>0</v>
      </c>
      <c r="V724" s="37">
        <v>0</v>
      </c>
      <c r="W724" s="37">
        <v>0</v>
      </c>
      <c r="X724" s="37">
        <v>0</v>
      </c>
      <c r="Y724" s="37">
        <v>0</v>
      </c>
      <c r="Z724" s="37"/>
      <c r="AA724" s="37">
        <v>0</v>
      </c>
      <c r="AB724" s="37">
        <v>0</v>
      </c>
      <c r="AC724" s="37">
        <v>0</v>
      </c>
      <c r="AD724" s="37">
        <v>0</v>
      </c>
      <c r="AE724" s="37">
        <v>0</v>
      </c>
      <c r="AF724" s="37">
        <v>0</v>
      </c>
      <c r="AG724" s="37">
        <v>0</v>
      </c>
      <c r="AH724" s="37">
        <v>0</v>
      </c>
      <c r="AI724" s="37">
        <v>0</v>
      </c>
      <c r="AJ724" s="37">
        <v>0</v>
      </c>
      <c r="AK724" s="37">
        <v>0</v>
      </c>
      <c r="AL724" s="37">
        <v>0</v>
      </c>
      <c r="AM724" s="37">
        <v>0</v>
      </c>
      <c r="AN724" s="37">
        <v>0</v>
      </c>
      <c r="AO724" s="37">
        <v>0</v>
      </c>
      <c r="AP724" s="37">
        <v>0</v>
      </c>
      <c r="AQ724" s="37">
        <v>0</v>
      </c>
      <c r="AR724" s="37">
        <v>1</v>
      </c>
      <c r="AS724" s="37">
        <v>0</v>
      </c>
      <c r="AT724" s="37">
        <v>0</v>
      </c>
      <c r="AU724" s="37">
        <v>0</v>
      </c>
      <c r="AV724" s="37">
        <v>0</v>
      </c>
      <c r="AW724" s="37">
        <v>0</v>
      </c>
      <c r="AX724" s="37">
        <v>0</v>
      </c>
      <c r="AY724" s="37">
        <v>0</v>
      </c>
      <c r="AZ724" s="37">
        <v>0</v>
      </c>
      <c r="BA724" s="37">
        <v>0</v>
      </c>
      <c r="BB724" s="37">
        <v>0</v>
      </c>
      <c r="BC724" s="37">
        <v>0</v>
      </c>
      <c r="BD724" s="37">
        <v>0</v>
      </c>
      <c r="BE724" s="37">
        <v>0</v>
      </c>
      <c r="BF724" s="37">
        <v>0</v>
      </c>
      <c r="BG724" s="37">
        <v>0</v>
      </c>
      <c r="BH724" s="52">
        <v>0</v>
      </c>
      <c r="BI724" s="37">
        <v>0</v>
      </c>
      <c r="BJ724" s="52">
        <v>0</v>
      </c>
      <c r="BK724" s="37">
        <v>0</v>
      </c>
      <c r="BL724" s="52">
        <v>0</v>
      </c>
      <c r="BM724" s="37">
        <v>0</v>
      </c>
      <c r="BN724" s="37">
        <v>0</v>
      </c>
      <c r="BO724" s="37">
        <v>0</v>
      </c>
      <c r="BP724" s="37">
        <v>0</v>
      </c>
      <c r="BQ724" s="37">
        <v>0</v>
      </c>
      <c r="BR724" s="37">
        <v>0</v>
      </c>
      <c r="BS724" s="37">
        <v>0</v>
      </c>
      <c r="BT724" s="37">
        <v>0</v>
      </c>
      <c r="BU724" s="37">
        <v>0</v>
      </c>
      <c r="BV724" s="37">
        <v>0</v>
      </c>
      <c r="BW724" s="37">
        <v>0</v>
      </c>
      <c r="BX724" s="37">
        <v>0</v>
      </c>
      <c r="BY724" s="37">
        <v>0</v>
      </c>
      <c r="BZ724" s="37">
        <v>0</v>
      </c>
      <c r="CA724" s="37">
        <v>0</v>
      </c>
      <c r="CB724" s="37">
        <v>0</v>
      </c>
      <c r="CC724" s="90">
        <v>0</v>
      </c>
      <c r="CD724" s="37">
        <v>0</v>
      </c>
      <c r="CE724" s="37">
        <v>0</v>
      </c>
      <c r="CF724" s="37">
        <v>0</v>
      </c>
      <c r="CG724" s="37">
        <v>0</v>
      </c>
      <c r="CH724" s="37">
        <v>0</v>
      </c>
      <c r="CI724" s="37">
        <v>0</v>
      </c>
      <c r="CJ724" s="37">
        <v>0</v>
      </c>
      <c r="CK724" s="37">
        <v>0</v>
      </c>
      <c r="CL724" s="37">
        <v>0</v>
      </c>
      <c r="CM724" s="37">
        <v>0</v>
      </c>
      <c r="CN724" s="37">
        <v>0</v>
      </c>
      <c r="CO724" s="37">
        <v>0</v>
      </c>
      <c r="CP724" s="37">
        <v>0</v>
      </c>
      <c r="CQ724" s="37">
        <v>0</v>
      </c>
      <c r="CR724" s="37">
        <v>0</v>
      </c>
      <c r="CS724" s="37">
        <v>0</v>
      </c>
      <c r="CT724" s="37">
        <v>0</v>
      </c>
      <c r="CU724" s="37">
        <v>0</v>
      </c>
      <c r="CV724" s="37">
        <v>0</v>
      </c>
      <c r="CW724" s="75">
        <v>0</v>
      </c>
      <c r="CX724" s="37">
        <f t="shared" si="29"/>
        <v>1</v>
      </c>
      <c r="CY724" s="37">
        <v>1</v>
      </c>
      <c r="CZ724" s="37">
        <v>0</v>
      </c>
      <c r="DA724" s="37">
        <v>0</v>
      </c>
      <c r="DB724" s="37">
        <v>0</v>
      </c>
      <c r="DC724" s="77" t="s">
        <v>600</v>
      </c>
      <c r="DD724" s="77" t="s">
        <v>309</v>
      </c>
      <c r="DE724" s="37"/>
      <c r="DF724" s="37"/>
      <c r="DG724" s="37"/>
      <c r="DH724" s="37"/>
      <c r="DI724" s="37"/>
      <c r="DJ724" s="37"/>
      <c r="DK724" s="37"/>
      <c r="DL724" s="37">
        <v>0</v>
      </c>
      <c r="DM724" s="37"/>
      <c r="DN724" s="37">
        <v>1</v>
      </c>
      <c r="DO724" s="37">
        <v>1843</v>
      </c>
      <c r="DP724" s="38" t="s">
        <v>3986</v>
      </c>
      <c r="DQ724" s="48" t="s">
        <v>3983</v>
      </c>
      <c r="DR724" s="38" t="s">
        <v>580</v>
      </c>
      <c r="DS724" s="37" t="s">
        <v>3986</v>
      </c>
    </row>
    <row r="725" spans="1:123" s="38" customFormat="1" ht="15.75" customHeight="1" x14ac:dyDescent="0.3">
      <c r="A725" s="37" t="s">
        <v>12</v>
      </c>
      <c r="B725" s="74" t="s">
        <v>3778</v>
      </c>
      <c r="C725" s="48" t="s">
        <v>3987</v>
      </c>
      <c r="D725" s="37"/>
      <c r="E725" s="37"/>
      <c r="F725" s="37" t="s">
        <v>91</v>
      </c>
      <c r="G725" s="37"/>
      <c r="H725" s="37" t="s">
        <v>454</v>
      </c>
      <c r="I725" s="37" t="s">
        <v>109</v>
      </c>
      <c r="J725" s="37" t="s">
        <v>455</v>
      </c>
      <c r="K725" s="37" t="s">
        <v>269</v>
      </c>
      <c r="L725" s="37"/>
      <c r="M725" s="37" t="s">
        <v>272</v>
      </c>
      <c r="N725" s="37"/>
      <c r="O725" s="37" t="s">
        <v>299</v>
      </c>
      <c r="P725" s="37" t="s">
        <v>3988</v>
      </c>
      <c r="Q725" s="75" t="s">
        <v>3842</v>
      </c>
      <c r="R725" s="37">
        <v>0</v>
      </c>
      <c r="S725" s="37">
        <v>0</v>
      </c>
      <c r="T725" s="37">
        <v>0</v>
      </c>
      <c r="U725" s="37">
        <v>0</v>
      </c>
      <c r="V725" s="37">
        <v>0</v>
      </c>
      <c r="W725" s="37">
        <v>0</v>
      </c>
      <c r="X725" s="37">
        <v>0</v>
      </c>
      <c r="Y725" s="37">
        <v>0</v>
      </c>
      <c r="Z725" s="37"/>
      <c r="AA725" s="37">
        <v>0</v>
      </c>
      <c r="AB725" s="37">
        <v>0</v>
      </c>
      <c r="AC725" s="37">
        <v>0</v>
      </c>
      <c r="AD725" s="37">
        <v>0</v>
      </c>
      <c r="AE725" s="37">
        <v>0</v>
      </c>
      <c r="AF725" s="37">
        <v>0</v>
      </c>
      <c r="AG725" s="37">
        <v>0</v>
      </c>
      <c r="AH725" s="37">
        <v>0</v>
      </c>
      <c r="AI725" s="37">
        <v>0</v>
      </c>
      <c r="AJ725" s="37">
        <v>0</v>
      </c>
      <c r="AK725" s="37">
        <v>0</v>
      </c>
      <c r="AL725" s="37">
        <v>0</v>
      </c>
      <c r="AM725" s="37">
        <v>0</v>
      </c>
      <c r="AN725" s="37">
        <v>0</v>
      </c>
      <c r="AO725" s="37">
        <v>0</v>
      </c>
      <c r="AP725" s="37">
        <v>0</v>
      </c>
      <c r="AQ725" s="37">
        <v>0</v>
      </c>
      <c r="AR725" s="37">
        <v>0</v>
      </c>
      <c r="AS725" s="37">
        <v>0</v>
      </c>
      <c r="AT725" s="37">
        <v>0</v>
      </c>
      <c r="AU725" s="37">
        <v>0</v>
      </c>
      <c r="AV725" s="37">
        <v>0</v>
      </c>
      <c r="AW725" s="37">
        <v>0</v>
      </c>
      <c r="AX725" s="37">
        <v>0</v>
      </c>
      <c r="AY725" s="37">
        <v>0</v>
      </c>
      <c r="AZ725" s="37">
        <v>0</v>
      </c>
      <c r="BA725" s="37">
        <v>0</v>
      </c>
      <c r="BB725" s="37">
        <v>0</v>
      </c>
      <c r="BC725" s="37">
        <v>0</v>
      </c>
      <c r="BD725" s="37">
        <v>0</v>
      </c>
      <c r="BE725" s="37">
        <v>0</v>
      </c>
      <c r="BF725" s="37">
        <v>0</v>
      </c>
      <c r="BG725" s="37">
        <v>0</v>
      </c>
      <c r="BH725" s="52">
        <v>0</v>
      </c>
      <c r="BI725" s="37">
        <v>0</v>
      </c>
      <c r="BJ725" s="52">
        <v>0</v>
      </c>
      <c r="BK725" s="37">
        <v>0</v>
      </c>
      <c r="BL725" s="52">
        <v>0</v>
      </c>
      <c r="BM725" s="37">
        <v>0</v>
      </c>
      <c r="BN725" s="37">
        <v>0</v>
      </c>
      <c r="BO725" s="37">
        <v>0</v>
      </c>
      <c r="BP725" s="37">
        <v>1</v>
      </c>
      <c r="BQ725" s="37">
        <v>0</v>
      </c>
      <c r="BR725" s="37">
        <v>0</v>
      </c>
      <c r="BS725" s="37">
        <v>0</v>
      </c>
      <c r="BT725" s="37">
        <v>0</v>
      </c>
      <c r="BU725" s="37">
        <v>0</v>
      </c>
      <c r="BV725" s="37">
        <v>0</v>
      </c>
      <c r="BW725" s="37">
        <v>0</v>
      </c>
      <c r="BX725" s="37">
        <v>0</v>
      </c>
      <c r="BY725" s="37">
        <v>0</v>
      </c>
      <c r="BZ725" s="37">
        <v>0</v>
      </c>
      <c r="CA725" s="37">
        <v>0</v>
      </c>
      <c r="CB725" s="37">
        <v>0</v>
      </c>
      <c r="CC725" s="90">
        <v>0</v>
      </c>
      <c r="CD725" s="37">
        <v>0</v>
      </c>
      <c r="CE725" s="37">
        <v>0</v>
      </c>
      <c r="CF725" s="37">
        <v>0</v>
      </c>
      <c r="CG725" s="37">
        <v>0</v>
      </c>
      <c r="CH725" s="37">
        <v>0</v>
      </c>
      <c r="CI725" s="37">
        <v>0</v>
      </c>
      <c r="CJ725" s="37">
        <v>0</v>
      </c>
      <c r="CK725" s="37">
        <v>0</v>
      </c>
      <c r="CL725" s="37">
        <v>0</v>
      </c>
      <c r="CM725" s="37">
        <v>0</v>
      </c>
      <c r="CN725" s="37">
        <v>0</v>
      </c>
      <c r="CO725" s="37">
        <v>0</v>
      </c>
      <c r="CP725" s="37">
        <v>0</v>
      </c>
      <c r="CQ725" s="37">
        <v>0</v>
      </c>
      <c r="CR725" s="37">
        <v>0</v>
      </c>
      <c r="CS725" s="37">
        <v>0</v>
      </c>
      <c r="CT725" s="37">
        <v>0</v>
      </c>
      <c r="CU725" s="37">
        <v>0</v>
      </c>
      <c r="CV725" s="37">
        <v>0</v>
      </c>
      <c r="CW725" s="75">
        <v>0</v>
      </c>
      <c r="CX725" s="37">
        <f t="shared" si="29"/>
        <v>1</v>
      </c>
      <c r="CY725" s="37">
        <v>1</v>
      </c>
      <c r="CZ725" s="37">
        <v>0</v>
      </c>
      <c r="DA725" s="37">
        <v>0</v>
      </c>
      <c r="DB725" s="37">
        <v>0</v>
      </c>
      <c r="DC725" s="77" t="s">
        <v>1040</v>
      </c>
      <c r="DD725" s="77" t="s">
        <v>305</v>
      </c>
      <c r="DE725" s="37"/>
      <c r="DF725" s="37"/>
      <c r="DG725" s="37"/>
      <c r="DH725" s="37"/>
      <c r="DI725" s="37"/>
      <c r="DJ725" s="37"/>
      <c r="DK725" s="37"/>
      <c r="DL725" s="37">
        <v>0</v>
      </c>
      <c r="DM725" s="37"/>
      <c r="DN725" s="37">
        <v>1</v>
      </c>
      <c r="DO725" s="37">
        <v>1946</v>
      </c>
      <c r="DP725" s="38" t="s">
        <v>3989</v>
      </c>
      <c r="DQ725" s="48" t="s">
        <v>3987</v>
      </c>
      <c r="DR725" s="38" t="s">
        <v>580</v>
      </c>
      <c r="DS725" s="37" t="s">
        <v>3989</v>
      </c>
    </row>
    <row r="726" spans="1:123" s="38" customFormat="1" ht="15.75" customHeight="1" x14ac:dyDescent="0.3">
      <c r="A726" s="37" t="s">
        <v>12</v>
      </c>
      <c r="B726" s="74" t="s">
        <v>3778</v>
      </c>
      <c r="C726" s="48" t="s">
        <v>3990</v>
      </c>
      <c r="D726" s="37"/>
      <c r="E726" s="37"/>
      <c r="F726" s="37" t="s">
        <v>91</v>
      </c>
      <c r="G726" s="37"/>
      <c r="H726" s="37" t="s">
        <v>454</v>
      </c>
      <c r="I726" s="37" t="s">
        <v>109</v>
      </c>
      <c r="J726" s="37" t="s">
        <v>455</v>
      </c>
      <c r="K726" s="37" t="s">
        <v>471</v>
      </c>
      <c r="L726" s="37"/>
      <c r="M726" s="37" t="s">
        <v>272</v>
      </c>
      <c r="N726" s="37"/>
      <c r="O726" s="37" t="s">
        <v>300</v>
      </c>
      <c r="P726" s="37" t="s">
        <v>3991</v>
      </c>
      <c r="Q726" s="75" t="s">
        <v>3992</v>
      </c>
      <c r="R726" s="37">
        <v>0</v>
      </c>
      <c r="S726" s="37">
        <v>0</v>
      </c>
      <c r="T726" s="37">
        <v>0</v>
      </c>
      <c r="U726" s="37">
        <v>0</v>
      </c>
      <c r="V726" s="37">
        <v>0</v>
      </c>
      <c r="W726" s="37">
        <v>0</v>
      </c>
      <c r="X726" s="37">
        <v>0</v>
      </c>
      <c r="Y726" s="37">
        <v>0</v>
      </c>
      <c r="Z726" s="37"/>
      <c r="AA726" s="37">
        <v>0</v>
      </c>
      <c r="AB726" s="37">
        <v>0</v>
      </c>
      <c r="AC726" s="37">
        <v>0</v>
      </c>
      <c r="AD726" s="37">
        <v>0</v>
      </c>
      <c r="AE726" s="37">
        <v>0</v>
      </c>
      <c r="AF726" s="37">
        <v>0</v>
      </c>
      <c r="AG726" s="37">
        <v>0</v>
      </c>
      <c r="AH726" s="37">
        <v>0</v>
      </c>
      <c r="AI726" s="37">
        <v>0</v>
      </c>
      <c r="AJ726" s="37">
        <v>0</v>
      </c>
      <c r="AK726" s="37">
        <v>0</v>
      </c>
      <c r="AL726" s="37">
        <v>0</v>
      </c>
      <c r="AM726" s="37">
        <v>0</v>
      </c>
      <c r="AN726" s="37">
        <v>0</v>
      </c>
      <c r="AO726" s="37">
        <v>0</v>
      </c>
      <c r="AP726" s="37">
        <v>0</v>
      </c>
      <c r="AQ726" s="37">
        <v>0</v>
      </c>
      <c r="AR726" s="37">
        <v>1</v>
      </c>
      <c r="AS726" s="37">
        <v>0</v>
      </c>
      <c r="AT726" s="37">
        <v>0</v>
      </c>
      <c r="AU726" s="37">
        <v>0</v>
      </c>
      <c r="AV726" s="37">
        <v>0</v>
      </c>
      <c r="AW726" s="37">
        <v>0</v>
      </c>
      <c r="AX726" s="37">
        <v>0</v>
      </c>
      <c r="AY726" s="37">
        <v>0</v>
      </c>
      <c r="AZ726" s="37">
        <v>0</v>
      </c>
      <c r="BA726" s="37">
        <v>0</v>
      </c>
      <c r="BB726" s="37">
        <v>0</v>
      </c>
      <c r="BC726" s="37">
        <v>0</v>
      </c>
      <c r="BD726" s="37">
        <v>0</v>
      </c>
      <c r="BE726" s="37">
        <v>0</v>
      </c>
      <c r="BF726" s="37">
        <v>0</v>
      </c>
      <c r="BG726" s="37">
        <v>0</v>
      </c>
      <c r="BH726" s="52">
        <v>0</v>
      </c>
      <c r="BI726" s="37">
        <v>0</v>
      </c>
      <c r="BJ726" s="52">
        <v>0</v>
      </c>
      <c r="BK726" s="37">
        <v>0</v>
      </c>
      <c r="BL726" s="52">
        <v>0</v>
      </c>
      <c r="BM726" s="37">
        <v>0</v>
      </c>
      <c r="BN726" s="37">
        <v>0</v>
      </c>
      <c r="BO726" s="37">
        <v>1</v>
      </c>
      <c r="BP726" s="37">
        <v>1</v>
      </c>
      <c r="BQ726" s="37">
        <v>0</v>
      </c>
      <c r="BR726" s="37">
        <v>0</v>
      </c>
      <c r="BS726" s="37">
        <v>0</v>
      </c>
      <c r="BT726" s="37">
        <v>0</v>
      </c>
      <c r="BU726" s="37">
        <v>0</v>
      </c>
      <c r="BV726" s="37">
        <v>0</v>
      </c>
      <c r="BW726" s="37">
        <v>0</v>
      </c>
      <c r="BX726" s="37">
        <v>0</v>
      </c>
      <c r="BY726" s="37">
        <v>0</v>
      </c>
      <c r="BZ726" s="37">
        <v>0</v>
      </c>
      <c r="CA726" s="37">
        <v>0</v>
      </c>
      <c r="CB726" s="37">
        <v>0</v>
      </c>
      <c r="CC726" s="90">
        <v>0</v>
      </c>
      <c r="CD726" s="37">
        <v>0</v>
      </c>
      <c r="CE726" s="37">
        <v>0</v>
      </c>
      <c r="CF726" s="37">
        <v>0</v>
      </c>
      <c r="CG726" s="37">
        <v>0</v>
      </c>
      <c r="CH726" s="37">
        <v>0</v>
      </c>
      <c r="CI726" s="37">
        <v>0</v>
      </c>
      <c r="CJ726" s="37">
        <v>0</v>
      </c>
      <c r="CK726" s="37">
        <v>0</v>
      </c>
      <c r="CL726" s="37">
        <v>0</v>
      </c>
      <c r="CM726" s="37">
        <v>0</v>
      </c>
      <c r="CN726" s="37">
        <v>0</v>
      </c>
      <c r="CO726" s="37">
        <v>0</v>
      </c>
      <c r="CP726" s="37">
        <v>0</v>
      </c>
      <c r="CQ726" s="37">
        <v>0</v>
      </c>
      <c r="CR726" s="37">
        <v>0</v>
      </c>
      <c r="CS726" s="37">
        <v>0</v>
      </c>
      <c r="CT726" s="37">
        <v>0</v>
      </c>
      <c r="CU726" s="37">
        <v>0</v>
      </c>
      <c r="CV726" s="37">
        <v>0</v>
      </c>
      <c r="CW726" s="75">
        <v>0</v>
      </c>
      <c r="CX726" s="37">
        <f t="shared" si="29"/>
        <v>3</v>
      </c>
      <c r="CY726" s="37">
        <v>1</v>
      </c>
      <c r="CZ726" s="37">
        <v>0</v>
      </c>
      <c r="DA726" s="37">
        <v>0</v>
      </c>
      <c r="DB726" s="37">
        <v>0</v>
      </c>
      <c r="DC726" s="77" t="s">
        <v>3993</v>
      </c>
      <c r="DD726" s="77" t="s">
        <v>321</v>
      </c>
      <c r="DE726" s="37" t="s">
        <v>3994</v>
      </c>
      <c r="DF726" s="37"/>
      <c r="DG726" s="37"/>
      <c r="DH726" s="37"/>
      <c r="DI726" s="37"/>
      <c r="DJ726" s="37"/>
      <c r="DK726" s="37"/>
      <c r="DL726" s="37">
        <v>0</v>
      </c>
      <c r="DM726" s="37"/>
      <c r="DN726" s="37">
        <v>1</v>
      </c>
      <c r="DO726" s="38">
        <v>1921</v>
      </c>
      <c r="DP726" s="38" t="s">
        <v>3995</v>
      </c>
      <c r="DQ726" s="48" t="s">
        <v>3990</v>
      </c>
      <c r="DR726" s="38" t="s">
        <v>580</v>
      </c>
      <c r="DS726" s="38" t="s">
        <v>3995</v>
      </c>
    </row>
    <row r="727" spans="1:123" s="38" customFormat="1" ht="15.75" customHeight="1" x14ac:dyDescent="0.3">
      <c r="A727" s="37" t="s">
        <v>12</v>
      </c>
      <c r="B727" s="74" t="s">
        <v>3778</v>
      </c>
      <c r="C727" s="48" t="s">
        <v>3996</v>
      </c>
      <c r="D727" s="37"/>
      <c r="E727" s="37"/>
      <c r="F727" s="40" t="s">
        <v>122</v>
      </c>
      <c r="G727" s="37"/>
      <c r="H727" s="37" t="s">
        <v>454</v>
      </c>
      <c r="I727" s="37" t="s">
        <v>109</v>
      </c>
      <c r="J727" s="37" t="s">
        <v>455</v>
      </c>
      <c r="K727" s="37" t="s">
        <v>471</v>
      </c>
      <c r="L727" s="37"/>
      <c r="M727" s="37" t="s">
        <v>272</v>
      </c>
      <c r="N727" s="37"/>
      <c r="O727" s="37" t="s">
        <v>300</v>
      </c>
      <c r="P727" s="37" t="s">
        <v>3997</v>
      </c>
      <c r="Q727" s="75" t="s">
        <v>591</v>
      </c>
      <c r="R727" s="37">
        <v>0</v>
      </c>
      <c r="S727" s="37">
        <v>0</v>
      </c>
      <c r="T727" s="37">
        <v>0</v>
      </c>
      <c r="U727" s="37">
        <v>0</v>
      </c>
      <c r="V727" s="37">
        <v>0</v>
      </c>
      <c r="W727" s="37">
        <v>0</v>
      </c>
      <c r="X727" s="37">
        <v>0</v>
      </c>
      <c r="Y727" s="37">
        <v>0</v>
      </c>
      <c r="Z727" s="37"/>
      <c r="AA727" s="37">
        <v>0</v>
      </c>
      <c r="AB727" s="37">
        <v>0</v>
      </c>
      <c r="AC727" s="37">
        <v>0</v>
      </c>
      <c r="AD727" s="37">
        <v>0</v>
      </c>
      <c r="AE727" s="37">
        <v>0</v>
      </c>
      <c r="AF727" s="37">
        <v>0</v>
      </c>
      <c r="AG727" s="37">
        <v>0</v>
      </c>
      <c r="AH727" s="37">
        <v>0</v>
      </c>
      <c r="AI727" s="37">
        <v>0</v>
      </c>
      <c r="AJ727" s="37">
        <v>0</v>
      </c>
      <c r="AK727" s="37">
        <v>0</v>
      </c>
      <c r="AL727" s="37">
        <v>0</v>
      </c>
      <c r="AM727" s="37">
        <v>0</v>
      </c>
      <c r="AN727" s="37">
        <v>0</v>
      </c>
      <c r="AO727" s="37">
        <v>0</v>
      </c>
      <c r="AP727" s="37">
        <v>0</v>
      </c>
      <c r="AQ727" s="37">
        <v>0</v>
      </c>
      <c r="AR727" s="37">
        <v>0</v>
      </c>
      <c r="AS727" s="37">
        <v>0</v>
      </c>
      <c r="AT727" s="37">
        <v>0</v>
      </c>
      <c r="AU727" s="37">
        <v>0</v>
      </c>
      <c r="AV727" s="37">
        <v>0</v>
      </c>
      <c r="AW727" s="37">
        <v>0</v>
      </c>
      <c r="AX727" s="37">
        <v>0</v>
      </c>
      <c r="AY727" s="37">
        <v>0</v>
      </c>
      <c r="AZ727" s="37">
        <v>0</v>
      </c>
      <c r="BA727" s="37">
        <v>0</v>
      </c>
      <c r="BB727" s="37">
        <v>1</v>
      </c>
      <c r="BC727" s="37">
        <v>0</v>
      </c>
      <c r="BD727" s="37">
        <v>0</v>
      </c>
      <c r="BE727" s="37">
        <v>0</v>
      </c>
      <c r="BF727" s="37">
        <v>0</v>
      </c>
      <c r="BG727" s="37">
        <v>1</v>
      </c>
      <c r="BH727" s="52">
        <v>0</v>
      </c>
      <c r="BI727" s="37">
        <v>0</v>
      </c>
      <c r="BJ727" s="52">
        <v>0</v>
      </c>
      <c r="BK727" s="37">
        <v>0</v>
      </c>
      <c r="BL727" s="52">
        <v>0</v>
      </c>
      <c r="BM727" s="37">
        <v>1</v>
      </c>
      <c r="BN727" s="37">
        <v>0</v>
      </c>
      <c r="BO727" s="37">
        <v>0</v>
      </c>
      <c r="BP727" s="37">
        <v>0</v>
      </c>
      <c r="BQ727" s="37">
        <v>0</v>
      </c>
      <c r="BR727" s="37">
        <v>0</v>
      </c>
      <c r="BS727" s="37">
        <v>0</v>
      </c>
      <c r="BT727" s="37">
        <v>0</v>
      </c>
      <c r="BU727" s="37">
        <v>0</v>
      </c>
      <c r="BV727" s="37">
        <v>0</v>
      </c>
      <c r="BW727" s="37">
        <v>0</v>
      </c>
      <c r="BX727" s="37">
        <v>0</v>
      </c>
      <c r="BY727" s="37">
        <v>0</v>
      </c>
      <c r="BZ727" s="37">
        <v>0</v>
      </c>
      <c r="CA727" s="37">
        <v>0</v>
      </c>
      <c r="CB727" s="37">
        <v>0</v>
      </c>
      <c r="CC727" s="90">
        <v>0</v>
      </c>
      <c r="CD727" s="37">
        <v>0</v>
      </c>
      <c r="CE727" s="37">
        <v>0</v>
      </c>
      <c r="CF727" s="37">
        <v>0</v>
      </c>
      <c r="CG727" s="37">
        <v>0</v>
      </c>
      <c r="CH727" s="37">
        <v>0</v>
      </c>
      <c r="CI727" s="37">
        <v>0</v>
      </c>
      <c r="CJ727" s="37">
        <v>0</v>
      </c>
      <c r="CK727" s="37">
        <v>0</v>
      </c>
      <c r="CL727" s="37">
        <v>0</v>
      </c>
      <c r="CM727" s="37">
        <v>0</v>
      </c>
      <c r="CN727" s="37">
        <v>0</v>
      </c>
      <c r="CO727" s="37">
        <v>0</v>
      </c>
      <c r="CP727" s="37">
        <v>0</v>
      </c>
      <c r="CQ727" s="37">
        <v>0</v>
      </c>
      <c r="CR727" s="37">
        <v>0</v>
      </c>
      <c r="CS727" s="37">
        <v>0</v>
      </c>
      <c r="CT727" s="37">
        <v>0</v>
      </c>
      <c r="CU727" s="37">
        <v>0</v>
      </c>
      <c r="CV727" s="37">
        <v>0</v>
      </c>
      <c r="CW727" s="75">
        <v>0</v>
      </c>
      <c r="CX727" s="37">
        <f t="shared" si="29"/>
        <v>3</v>
      </c>
      <c r="CY727" s="37">
        <v>1</v>
      </c>
      <c r="CZ727" s="37">
        <v>0</v>
      </c>
      <c r="DA727" s="37">
        <v>0</v>
      </c>
      <c r="DB727" s="37">
        <v>0</v>
      </c>
      <c r="DC727" s="77" t="s">
        <v>3967</v>
      </c>
      <c r="DD727" s="77" t="s">
        <v>309</v>
      </c>
      <c r="DE727" s="37" t="s">
        <v>726</v>
      </c>
      <c r="DF727" s="37">
        <v>1</v>
      </c>
      <c r="DG727" s="37" t="s">
        <v>3998</v>
      </c>
      <c r="DH727" s="37"/>
      <c r="DI727" s="37"/>
      <c r="DJ727" s="37"/>
      <c r="DK727" s="37"/>
      <c r="DL727" s="37">
        <v>1</v>
      </c>
      <c r="DM727" s="37"/>
      <c r="DN727" s="37">
        <v>1</v>
      </c>
      <c r="DO727" s="37">
        <v>1798</v>
      </c>
      <c r="DP727" s="38" t="s">
        <v>3969</v>
      </c>
      <c r="DQ727" s="48" t="s">
        <v>3996</v>
      </c>
      <c r="DR727" s="38" t="s">
        <v>580</v>
      </c>
      <c r="DS727" s="37" t="s">
        <v>3969</v>
      </c>
    </row>
    <row r="728" spans="1:123" s="38" customFormat="1" ht="15.75" customHeight="1" x14ac:dyDescent="0.3">
      <c r="A728" s="25" t="s">
        <v>12</v>
      </c>
      <c r="B728" s="58" t="s">
        <v>3778</v>
      </c>
      <c r="C728" s="41" t="s">
        <v>3999</v>
      </c>
      <c r="D728" s="25" t="s">
        <v>4000</v>
      </c>
      <c r="E728" s="25" t="s">
        <v>4001</v>
      </c>
      <c r="F728" s="25" t="s">
        <v>122</v>
      </c>
      <c r="G728" s="25"/>
      <c r="H728" s="25" t="s">
        <v>454</v>
      </c>
      <c r="I728" s="25" t="s">
        <v>109</v>
      </c>
      <c r="J728" s="25" t="s">
        <v>173</v>
      </c>
      <c r="K728" s="25" t="s">
        <v>471</v>
      </c>
      <c r="L728" s="25"/>
      <c r="M728" s="25" t="s">
        <v>272</v>
      </c>
      <c r="N728" s="25"/>
      <c r="O728" s="25" t="s">
        <v>299</v>
      </c>
      <c r="P728" s="25" t="s">
        <v>635</v>
      </c>
      <c r="Q728" s="54" t="s">
        <v>4002</v>
      </c>
      <c r="R728" s="25">
        <v>0</v>
      </c>
      <c r="S728" s="25">
        <v>0</v>
      </c>
      <c r="T728" s="25">
        <v>0</v>
      </c>
      <c r="U728" s="25">
        <v>0</v>
      </c>
      <c r="V728" s="25">
        <v>0</v>
      </c>
      <c r="W728" s="25">
        <v>0</v>
      </c>
      <c r="X728" s="25">
        <v>0</v>
      </c>
      <c r="Y728" s="25">
        <v>0</v>
      </c>
      <c r="Z728" s="25"/>
      <c r="AA728" s="25">
        <v>0</v>
      </c>
      <c r="AB728" s="25">
        <v>0</v>
      </c>
      <c r="AC728" s="25">
        <v>0</v>
      </c>
      <c r="AD728" s="25">
        <v>0</v>
      </c>
      <c r="AE728" s="25">
        <v>0</v>
      </c>
      <c r="AF728" s="25">
        <v>0</v>
      </c>
      <c r="AG728" s="25">
        <v>0</v>
      </c>
      <c r="AH728" s="25">
        <v>0</v>
      </c>
      <c r="AI728" s="25">
        <v>0</v>
      </c>
      <c r="AJ728" s="25">
        <v>0</v>
      </c>
      <c r="AK728" s="25">
        <v>0</v>
      </c>
      <c r="AL728" s="25">
        <v>0</v>
      </c>
      <c r="AM728" s="25">
        <v>0</v>
      </c>
      <c r="AN728" s="25">
        <v>0</v>
      </c>
      <c r="AO728" s="25">
        <v>0</v>
      </c>
      <c r="AP728" s="25">
        <v>0</v>
      </c>
      <c r="AQ728" s="25">
        <v>0</v>
      </c>
      <c r="AR728" s="25">
        <v>1</v>
      </c>
      <c r="AS728" s="25">
        <v>0</v>
      </c>
      <c r="AT728" s="25">
        <v>0</v>
      </c>
      <c r="AU728" s="25">
        <v>0</v>
      </c>
      <c r="AV728" s="25">
        <v>0</v>
      </c>
      <c r="AW728" s="25">
        <v>0</v>
      </c>
      <c r="AX728" s="25">
        <v>0</v>
      </c>
      <c r="AY728" s="25">
        <v>0</v>
      </c>
      <c r="AZ728" s="25">
        <v>0</v>
      </c>
      <c r="BA728" s="25">
        <v>0</v>
      </c>
      <c r="BB728" s="25">
        <v>0</v>
      </c>
      <c r="BC728" s="25">
        <v>0</v>
      </c>
      <c r="BD728" s="25">
        <v>0</v>
      </c>
      <c r="BE728" s="25">
        <v>0</v>
      </c>
      <c r="BF728" s="25">
        <v>0</v>
      </c>
      <c r="BG728" s="25">
        <v>0</v>
      </c>
      <c r="BH728" s="52">
        <v>0</v>
      </c>
      <c r="BI728" s="25">
        <v>0</v>
      </c>
      <c r="BJ728" s="52">
        <v>0</v>
      </c>
      <c r="BK728" s="25">
        <v>0</v>
      </c>
      <c r="BL728" s="52">
        <v>0</v>
      </c>
      <c r="BM728" s="25">
        <v>0</v>
      </c>
      <c r="BN728" s="25">
        <v>0</v>
      </c>
      <c r="BO728" s="25">
        <v>0</v>
      </c>
      <c r="BP728" s="25">
        <v>0</v>
      </c>
      <c r="BQ728" s="25">
        <v>0</v>
      </c>
      <c r="BR728" s="25">
        <v>0</v>
      </c>
      <c r="BS728" s="25">
        <v>0</v>
      </c>
      <c r="BT728" s="25">
        <v>0</v>
      </c>
      <c r="BU728" s="25">
        <v>0</v>
      </c>
      <c r="BV728" s="25">
        <v>0</v>
      </c>
      <c r="BW728" s="25">
        <v>0</v>
      </c>
      <c r="BX728" s="25">
        <v>0</v>
      </c>
      <c r="BY728" s="25">
        <v>0</v>
      </c>
      <c r="BZ728" s="25">
        <v>0</v>
      </c>
      <c r="CA728" s="25">
        <v>0</v>
      </c>
      <c r="CB728" s="25">
        <v>0</v>
      </c>
      <c r="CC728" s="53">
        <v>0</v>
      </c>
      <c r="CD728" s="25">
        <v>0</v>
      </c>
      <c r="CE728" s="25">
        <v>0</v>
      </c>
      <c r="CF728" s="25">
        <v>0</v>
      </c>
      <c r="CG728" s="25">
        <v>0</v>
      </c>
      <c r="CH728" s="25">
        <v>0</v>
      </c>
      <c r="CI728" s="25">
        <v>0</v>
      </c>
      <c r="CJ728" s="25">
        <v>0</v>
      </c>
      <c r="CK728" s="25">
        <v>0</v>
      </c>
      <c r="CL728" s="25">
        <v>0</v>
      </c>
      <c r="CM728" s="25">
        <v>0</v>
      </c>
      <c r="CN728" s="25">
        <v>0</v>
      </c>
      <c r="CO728" s="25">
        <v>0</v>
      </c>
      <c r="CP728" s="25">
        <v>0</v>
      </c>
      <c r="CQ728" s="25">
        <v>0</v>
      </c>
      <c r="CR728" s="25">
        <v>0</v>
      </c>
      <c r="CS728" s="25">
        <v>0</v>
      </c>
      <c r="CT728" s="25">
        <v>0</v>
      </c>
      <c r="CU728" s="25">
        <v>0</v>
      </c>
      <c r="CV728" s="25">
        <v>0</v>
      </c>
      <c r="CW728" s="54">
        <v>0</v>
      </c>
      <c r="CX728" s="25">
        <f t="shared" si="29"/>
        <v>1</v>
      </c>
      <c r="CY728" s="25">
        <v>1</v>
      </c>
      <c r="CZ728" s="25">
        <v>0</v>
      </c>
      <c r="DA728" s="25">
        <v>0</v>
      </c>
      <c r="DB728" s="25">
        <v>0</v>
      </c>
      <c r="DC728" s="96" t="s">
        <v>600</v>
      </c>
      <c r="DD728" s="77" t="s">
        <v>309</v>
      </c>
      <c r="DE728" s="25"/>
      <c r="DF728" s="25"/>
      <c r="DG728" s="25"/>
      <c r="DH728" s="25"/>
      <c r="DI728" s="25"/>
      <c r="DJ728" s="25"/>
      <c r="DK728" s="25"/>
      <c r="DL728" s="25">
        <v>0</v>
      </c>
      <c r="DM728" s="25"/>
      <c r="DN728" s="25">
        <v>1</v>
      </c>
      <c r="DO728" s="25">
        <v>1955</v>
      </c>
      <c r="DP728" s="40" t="s">
        <v>4003</v>
      </c>
      <c r="DQ728" s="41" t="s">
        <v>4004</v>
      </c>
      <c r="DR728" s="40" t="s">
        <v>580</v>
      </c>
      <c r="DS728" s="25" t="s">
        <v>4003</v>
      </c>
    </row>
    <row r="729" spans="1:123" s="38" customFormat="1" ht="15.75" customHeight="1" x14ac:dyDescent="0.3">
      <c r="A729" s="25" t="s">
        <v>12</v>
      </c>
      <c r="B729" s="58" t="s">
        <v>3778</v>
      </c>
      <c r="C729" s="48" t="s">
        <v>4005</v>
      </c>
      <c r="D729" s="25"/>
      <c r="E729" s="25"/>
      <c r="F729" s="25" t="s">
        <v>91</v>
      </c>
      <c r="G729" s="25"/>
      <c r="H729" s="25" t="s">
        <v>454</v>
      </c>
      <c r="I729" s="25" t="s">
        <v>109</v>
      </c>
      <c r="J729" s="25" t="s">
        <v>173</v>
      </c>
      <c r="K729" s="25" t="s">
        <v>471</v>
      </c>
      <c r="L729" s="25"/>
      <c r="M729" s="25" t="s">
        <v>272</v>
      </c>
      <c r="N729" s="25"/>
      <c r="O729" s="25" t="s">
        <v>300</v>
      </c>
      <c r="P729" s="25" t="s">
        <v>4006</v>
      </c>
      <c r="Q729" s="54" t="s">
        <v>4007</v>
      </c>
      <c r="R729" s="59">
        <v>0</v>
      </c>
      <c r="S729" s="59">
        <v>0</v>
      </c>
      <c r="T729" s="59">
        <v>0</v>
      </c>
      <c r="U729" s="59">
        <v>0</v>
      </c>
      <c r="V729" s="59">
        <v>0</v>
      </c>
      <c r="W729" s="59">
        <v>0</v>
      </c>
      <c r="X729" s="59">
        <v>0</v>
      </c>
      <c r="Y729" s="59">
        <v>0</v>
      </c>
      <c r="Z729" s="59"/>
      <c r="AA729" s="60">
        <v>0</v>
      </c>
      <c r="AB729" s="61">
        <v>0</v>
      </c>
      <c r="AC729" s="61">
        <v>0</v>
      </c>
      <c r="AD729" s="61">
        <v>0</v>
      </c>
      <c r="AE729" s="61">
        <v>0</v>
      </c>
      <c r="AF729" s="61">
        <v>0</v>
      </c>
      <c r="AG729" s="61">
        <v>0</v>
      </c>
      <c r="AH729" s="61">
        <v>0</v>
      </c>
      <c r="AI729" s="61">
        <v>0</v>
      </c>
      <c r="AJ729" s="61">
        <v>0</v>
      </c>
      <c r="AK729" s="61">
        <v>0</v>
      </c>
      <c r="AL729" s="61">
        <v>0</v>
      </c>
      <c r="AM729" s="61">
        <v>0</v>
      </c>
      <c r="AN729" s="61">
        <v>0</v>
      </c>
      <c r="AO729" s="62">
        <v>0</v>
      </c>
      <c r="AP729" s="62">
        <v>0</v>
      </c>
      <c r="AQ729" s="62">
        <v>1</v>
      </c>
      <c r="AR729" s="62">
        <v>1</v>
      </c>
      <c r="AS729" s="62">
        <v>1</v>
      </c>
      <c r="AT729" s="62">
        <v>1</v>
      </c>
      <c r="AU729" s="62">
        <v>0</v>
      </c>
      <c r="AV729" s="62">
        <v>0</v>
      </c>
      <c r="AW729" s="62">
        <v>0</v>
      </c>
      <c r="AX729" s="62">
        <v>0</v>
      </c>
      <c r="AY729" s="62">
        <v>1</v>
      </c>
      <c r="AZ729" s="62">
        <v>1</v>
      </c>
      <c r="BA729" s="62">
        <v>0</v>
      </c>
      <c r="BB729" s="62">
        <v>0</v>
      </c>
      <c r="BC729" s="62">
        <v>0</v>
      </c>
      <c r="BD729" s="62">
        <v>1</v>
      </c>
      <c r="BE729" s="63">
        <v>0</v>
      </c>
      <c r="BF729" s="63">
        <v>0</v>
      </c>
      <c r="BG729" s="63">
        <v>0</v>
      </c>
      <c r="BH729" s="52">
        <v>0</v>
      </c>
      <c r="BI729" s="63">
        <v>0</v>
      </c>
      <c r="BJ729" s="52">
        <v>0</v>
      </c>
      <c r="BK729" s="63">
        <v>0</v>
      </c>
      <c r="BL729" s="52">
        <v>0</v>
      </c>
      <c r="BM729" s="63">
        <v>0</v>
      </c>
      <c r="BN729" s="63">
        <v>0</v>
      </c>
      <c r="BO729" s="63">
        <v>0</v>
      </c>
      <c r="BP729" s="63">
        <v>0</v>
      </c>
      <c r="BQ729" s="64">
        <v>0</v>
      </c>
      <c r="BR729" s="64">
        <v>0</v>
      </c>
      <c r="BS729" s="65">
        <v>0</v>
      </c>
      <c r="BT729" s="65">
        <v>1</v>
      </c>
      <c r="BU729" s="65">
        <v>0</v>
      </c>
      <c r="BV729" s="65">
        <v>0</v>
      </c>
      <c r="BW729" s="163">
        <v>0</v>
      </c>
      <c r="BX729" s="65">
        <v>0</v>
      </c>
      <c r="BY729" s="65">
        <v>0</v>
      </c>
      <c r="BZ729" s="65">
        <v>0</v>
      </c>
      <c r="CA729" s="65">
        <v>0</v>
      </c>
      <c r="CB729" s="65">
        <v>0</v>
      </c>
      <c r="CC729" s="67">
        <v>0</v>
      </c>
      <c r="CD729" s="67">
        <v>0</v>
      </c>
      <c r="CE729" s="67">
        <v>0</v>
      </c>
      <c r="CF729" s="67">
        <v>0</v>
      </c>
      <c r="CG729" s="67">
        <v>0</v>
      </c>
      <c r="CH729" s="67">
        <v>0</v>
      </c>
      <c r="CI729" s="67">
        <v>0</v>
      </c>
      <c r="CJ729" s="67">
        <v>0</v>
      </c>
      <c r="CK729" s="67">
        <v>0</v>
      </c>
      <c r="CL729" s="67">
        <v>0</v>
      </c>
      <c r="CM729" s="67">
        <v>0</v>
      </c>
      <c r="CN729" s="67">
        <v>0</v>
      </c>
      <c r="CO729" s="67">
        <v>0</v>
      </c>
      <c r="CP729" s="67">
        <v>0</v>
      </c>
      <c r="CQ729" s="68">
        <v>0</v>
      </c>
      <c r="CR729" s="67">
        <v>0</v>
      </c>
      <c r="CS729" s="67">
        <v>0</v>
      </c>
      <c r="CT729" s="67">
        <v>0</v>
      </c>
      <c r="CU729" s="67">
        <v>0</v>
      </c>
      <c r="CV729" s="67">
        <v>0</v>
      </c>
      <c r="CW729" s="67">
        <v>0</v>
      </c>
      <c r="CX729" s="25">
        <f t="shared" si="29"/>
        <v>8</v>
      </c>
      <c r="CY729" s="25">
        <v>1</v>
      </c>
      <c r="CZ729" s="25">
        <v>0</v>
      </c>
      <c r="DA729" s="25">
        <v>0</v>
      </c>
      <c r="DB729" s="25">
        <v>1</v>
      </c>
      <c r="DC729" s="69" t="s">
        <v>4008</v>
      </c>
      <c r="DD729" s="77" t="s">
        <v>309</v>
      </c>
      <c r="DE729" s="80" t="s">
        <v>623</v>
      </c>
      <c r="DF729" s="80">
        <v>1</v>
      </c>
      <c r="DG729" s="70"/>
      <c r="DH729" s="25"/>
      <c r="DI729" s="37"/>
      <c r="DJ729" s="37"/>
      <c r="DK729" s="37"/>
      <c r="DL729" s="37">
        <v>0</v>
      </c>
      <c r="DM729" s="37"/>
      <c r="DN729" s="37">
        <v>1</v>
      </c>
      <c r="DO729" s="37">
        <v>1825</v>
      </c>
      <c r="DP729" s="38" t="s">
        <v>4009</v>
      </c>
      <c r="DQ729" s="48" t="s">
        <v>4005</v>
      </c>
      <c r="DR729" s="38" t="s">
        <v>580</v>
      </c>
      <c r="DS729" s="37" t="s">
        <v>4009</v>
      </c>
    </row>
    <row r="730" spans="1:123" s="38" customFormat="1" ht="15.75" customHeight="1" x14ac:dyDescent="0.3">
      <c r="A730" s="25" t="s">
        <v>12</v>
      </c>
      <c r="B730" s="58" t="s">
        <v>3778</v>
      </c>
      <c r="C730" s="48" t="s">
        <v>4010</v>
      </c>
      <c r="D730" s="25"/>
      <c r="E730" s="25"/>
      <c r="F730" s="25" t="s">
        <v>91</v>
      </c>
      <c r="G730" s="25"/>
      <c r="H730" s="25" t="s">
        <v>454</v>
      </c>
      <c r="I730" s="25" t="s">
        <v>109</v>
      </c>
      <c r="J730" s="25" t="s">
        <v>173</v>
      </c>
      <c r="K730" s="25" t="s">
        <v>471</v>
      </c>
      <c r="L730" s="25"/>
      <c r="M730" s="25" t="s">
        <v>272</v>
      </c>
      <c r="N730" s="25"/>
      <c r="O730" s="25" t="s">
        <v>300</v>
      </c>
      <c r="P730" s="25" t="s">
        <v>4011</v>
      </c>
      <c r="Q730" s="54" t="s">
        <v>4012</v>
      </c>
      <c r="R730" s="59">
        <v>0</v>
      </c>
      <c r="S730" s="59">
        <v>0</v>
      </c>
      <c r="T730" s="59">
        <v>0</v>
      </c>
      <c r="U730" s="59">
        <v>0</v>
      </c>
      <c r="V730" s="59">
        <v>0</v>
      </c>
      <c r="W730" s="59">
        <v>0</v>
      </c>
      <c r="X730" s="59">
        <v>0</v>
      </c>
      <c r="Y730" s="59">
        <v>0</v>
      </c>
      <c r="Z730" s="59"/>
      <c r="AA730" s="60">
        <v>0</v>
      </c>
      <c r="AB730" s="61">
        <v>0</v>
      </c>
      <c r="AC730" s="61">
        <v>0</v>
      </c>
      <c r="AD730" s="61">
        <v>0</v>
      </c>
      <c r="AE730" s="61">
        <v>0</v>
      </c>
      <c r="AF730" s="61">
        <v>0</v>
      </c>
      <c r="AG730" s="61">
        <v>0</v>
      </c>
      <c r="AH730" s="61">
        <v>0</v>
      </c>
      <c r="AI730" s="61">
        <v>0</v>
      </c>
      <c r="AJ730" s="61">
        <v>0</v>
      </c>
      <c r="AK730" s="61">
        <v>0</v>
      </c>
      <c r="AL730" s="61">
        <v>0</v>
      </c>
      <c r="AM730" s="61">
        <v>0</v>
      </c>
      <c r="AN730" s="61">
        <v>0</v>
      </c>
      <c r="AO730" s="62">
        <v>0</v>
      </c>
      <c r="AP730" s="62">
        <v>0</v>
      </c>
      <c r="AQ730" s="62">
        <v>1</v>
      </c>
      <c r="AR730" s="62">
        <v>1</v>
      </c>
      <c r="AS730" s="62">
        <v>1</v>
      </c>
      <c r="AT730" s="62">
        <v>1</v>
      </c>
      <c r="AU730" s="62">
        <v>1</v>
      </c>
      <c r="AV730" s="62">
        <v>1</v>
      </c>
      <c r="AW730" s="62">
        <v>0</v>
      </c>
      <c r="AX730" s="62">
        <v>1</v>
      </c>
      <c r="AY730" s="62">
        <v>0</v>
      </c>
      <c r="AZ730" s="62">
        <v>1</v>
      </c>
      <c r="BA730" s="62">
        <v>1</v>
      </c>
      <c r="BB730" s="62">
        <v>0</v>
      </c>
      <c r="BC730" s="62">
        <v>0</v>
      </c>
      <c r="BD730" s="62">
        <v>0</v>
      </c>
      <c r="BE730" s="63">
        <v>0</v>
      </c>
      <c r="BF730" s="63">
        <v>0</v>
      </c>
      <c r="BG730" s="63">
        <v>0</v>
      </c>
      <c r="BH730" s="52">
        <v>0</v>
      </c>
      <c r="BI730" s="63">
        <v>0</v>
      </c>
      <c r="BJ730" s="52">
        <v>0</v>
      </c>
      <c r="BK730" s="63">
        <v>0</v>
      </c>
      <c r="BL730" s="52">
        <v>0</v>
      </c>
      <c r="BM730" s="63">
        <v>0</v>
      </c>
      <c r="BN730" s="63">
        <v>0</v>
      </c>
      <c r="BO730" s="63">
        <v>0</v>
      </c>
      <c r="BP730" s="63">
        <v>0</v>
      </c>
      <c r="BQ730" s="64">
        <v>0</v>
      </c>
      <c r="BR730" s="64">
        <v>0</v>
      </c>
      <c r="BS730" s="65">
        <v>0</v>
      </c>
      <c r="BT730" s="65">
        <v>1</v>
      </c>
      <c r="BU730" s="65">
        <v>1</v>
      </c>
      <c r="BV730" s="65">
        <v>0</v>
      </c>
      <c r="BW730" s="65">
        <v>0</v>
      </c>
      <c r="BX730" s="65">
        <v>0</v>
      </c>
      <c r="BY730" s="65">
        <v>0</v>
      </c>
      <c r="BZ730" s="65">
        <v>0</v>
      </c>
      <c r="CA730" s="65">
        <v>0</v>
      </c>
      <c r="CB730" s="65">
        <v>0</v>
      </c>
      <c r="CC730" s="66">
        <v>0</v>
      </c>
      <c r="CD730" s="67">
        <v>0</v>
      </c>
      <c r="CE730" s="67">
        <v>0</v>
      </c>
      <c r="CF730" s="67">
        <v>0</v>
      </c>
      <c r="CG730" s="67">
        <v>0</v>
      </c>
      <c r="CH730" s="67">
        <v>0</v>
      </c>
      <c r="CI730" s="67">
        <v>0</v>
      </c>
      <c r="CJ730" s="67">
        <v>0</v>
      </c>
      <c r="CK730" s="67">
        <v>0</v>
      </c>
      <c r="CL730" s="67">
        <v>0</v>
      </c>
      <c r="CM730" s="67">
        <v>0</v>
      </c>
      <c r="CN730" s="67">
        <v>0</v>
      </c>
      <c r="CO730" s="67">
        <v>0</v>
      </c>
      <c r="CP730" s="67">
        <v>0</v>
      </c>
      <c r="CQ730" s="67">
        <v>0</v>
      </c>
      <c r="CR730" s="67">
        <v>0</v>
      </c>
      <c r="CS730" s="67">
        <v>0</v>
      </c>
      <c r="CT730" s="67">
        <v>0</v>
      </c>
      <c r="CU730" s="67">
        <v>0</v>
      </c>
      <c r="CV730" s="67">
        <v>0</v>
      </c>
      <c r="CW730" s="68">
        <v>0</v>
      </c>
      <c r="CX730" s="25">
        <f t="shared" si="29"/>
        <v>11</v>
      </c>
      <c r="CY730" s="25">
        <v>1</v>
      </c>
      <c r="CZ730" s="25">
        <v>0</v>
      </c>
      <c r="DA730" s="25">
        <v>0</v>
      </c>
      <c r="DB730" s="25">
        <v>1</v>
      </c>
      <c r="DC730" s="69" t="s">
        <v>4013</v>
      </c>
      <c r="DD730" s="77" t="s">
        <v>309</v>
      </c>
      <c r="DE730" s="80" t="s">
        <v>623</v>
      </c>
      <c r="DF730" s="80">
        <v>1</v>
      </c>
      <c r="DG730" s="70" t="s">
        <v>1150</v>
      </c>
      <c r="DH730" s="25"/>
      <c r="DI730" s="37"/>
      <c r="DJ730" s="37"/>
      <c r="DK730" s="37"/>
      <c r="DL730" s="37">
        <v>1</v>
      </c>
      <c r="DM730" s="37" t="s">
        <v>625</v>
      </c>
      <c r="DN730" s="37">
        <v>1</v>
      </c>
      <c r="DO730" s="37">
        <v>1775</v>
      </c>
      <c r="DP730" s="38" t="s">
        <v>4014</v>
      </c>
      <c r="DQ730" s="37" t="s">
        <v>4015</v>
      </c>
      <c r="DR730" s="37">
        <v>1908</v>
      </c>
      <c r="DS730" s="37" t="s">
        <v>4016</v>
      </c>
    </row>
    <row r="731" spans="1:123" s="38" customFormat="1" ht="15.75" customHeight="1" x14ac:dyDescent="0.3">
      <c r="A731" s="25" t="s">
        <v>12</v>
      </c>
      <c r="B731" s="58" t="s">
        <v>3778</v>
      </c>
      <c r="C731" s="48" t="s">
        <v>4017</v>
      </c>
      <c r="D731" s="25"/>
      <c r="E731" s="25"/>
      <c r="F731" s="25" t="s">
        <v>91</v>
      </c>
      <c r="G731" s="25" t="s">
        <v>95</v>
      </c>
      <c r="H731" s="25" t="s">
        <v>454</v>
      </c>
      <c r="I731" s="25" t="s">
        <v>109</v>
      </c>
      <c r="J731" s="25" t="s">
        <v>173</v>
      </c>
      <c r="K731" s="25" t="s">
        <v>471</v>
      </c>
      <c r="L731" s="25"/>
      <c r="M731" s="25" t="s">
        <v>272</v>
      </c>
      <c r="N731" s="25"/>
      <c r="O731" s="25" t="s">
        <v>300</v>
      </c>
      <c r="P731" s="25" t="s">
        <v>4018</v>
      </c>
      <c r="Q731" s="54" t="s">
        <v>4019</v>
      </c>
      <c r="R731" s="59">
        <v>0</v>
      </c>
      <c r="S731" s="59">
        <v>0</v>
      </c>
      <c r="T731" s="59">
        <v>0</v>
      </c>
      <c r="U731" s="59">
        <v>0</v>
      </c>
      <c r="V731" s="59">
        <v>0</v>
      </c>
      <c r="W731" s="59">
        <v>0</v>
      </c>
      <c r="X731" s="59">
        <v>0</v>
      </c>
      <c r="Y731" s="59">
        <v>0</v>
      </c>
      <c r="Z731" s="59"/>
      <c r="AA731" s="60">
        <v>0</v>
      </c>
      <c r="AB731" s="61">
        <v>0</v>
      </c>
      <c r="AC731" s="61">
        <v>0</v>
      </c>
      <c r="AD731" s="61">
        <v>0</v>
      </c>
      <c r="AE731" s="61">
        <v>0</v>
      </c>
      <c r="AF731" s="61">
        <v>0</v>
      </c>
      <c r="AG731" s="61">
        <v>0</v>
      </c>
      <c r="AH731" s="61">
        <v>0</v>
      </c>
      <c r="AI731" s="61">
        <v>0</v>
      </c>
      <c r="AJ731" s="61">
        <v>0</v>
      </c>
      <c r="AK731" s="61">
        <v>0</v>
      </c>
      <c r="AL731" s="61">
        <v>0</v>
      </c>
      <c r="AM731" s="61">
        <v>0</v>
      </c>
      <c r="AN731" s="61">
        <v>0</v>
      </c>
      <c r="AO731" s="62">
        <v>0</v>
      </c>
      <c r="AP731" s="62">
        <v>0</v>
      </c>
      <c r="AQ731" s="62">
        <v>0</v>
      </c>
      <c r="AR731" s="62">
        <v>1</v>
      </c>
      <c r="AS731" s="62">
        <v>0</v>
      </c>
      <c r="AT731" s="62">
        <v>0</v>
      </c>
      <c r="AU731" s="62">
        <v>0</v>
      </c>
      <c r="AV731" s="62">
        <v>0</v>
      </c>
      <c r="AW731" s="62">
        <v>0</v>
      </c>
      <c r="AX731" s="62">
        <v>0</v>
      </c>
      <c r="AY731" s="62">
        <v>0</v>
      </c>
      <c r="AZ731" s="62">
        <v>0</v>
      </c>
      <c r="BA731" s="62">
        <v>0</v>
      </c>
      <c r="BB731" s="62">
        <v>0</v>
      </c>
      <c r="BC731" s="62">
        <v>0</v>
      </c>
      <c r="BD731" s="62">
        <v>0</v>
      </c>
      <c r="BE731" s="63">
        <v>1</v>
      </c>
      <c r="BF731" s="63">
        <v>0</v>
      </c>
      <c r="BG731" s="63">
        <v>0</v>
      </c>
      <c r="BH731" s="52">
        <v>0</v>
      </c>
      <c r="BI731" s="63">
        <v>0</v>
      </c>
      <c r="BJ731" s="52">
        <v>0</v>
      </c>
      <c r="BK731" s="63">
        <v>0</v>
      </c>
      <c r="BL731" s="52">
        <v>0</v>
      </c>
      <c r="BM731" s="63">
        <v>0</v>
      </c>
      <c r="BN731" s="63">
        <v>0</v>
      </c>
      <c r="BO731" s="63">
        <v>1</v>
      </c>
      <c r="BP731" s="63">
        <v>0</v>
      </c>
      <c r="BQ731" s="64">
        <v>1</v>
      </c>
      <c r="BR731" s="64">
        <v>0</v>
      </c>
      <c r="BS731" s="65">
        <v>0</v>
      </c>
      <c r="BT731" s="65">
        <v>0</v>
      </c>
      <c r="BU731" s="65">
        <v>0</v>
      </c>
      <c r="BV731" s="65">
        <v>0</v>
      </c>
      <c r="BW731" s="65">
        <v>0</v>
      </c>
      <c r="BX731" s="65">
        <v>0</v>
      </c>
      <c r="BY731" s="65">
        <v>0</v>
      </c>
      <c r="BZ731" s="65">
        <v>0</v>
      </c>
      <c r="CA731" s="65">
        <v>0</v>
      </c>
      <c r="CB731" s="65">
        <v>0</v>
      </c>
      <c r="CC731" s="66">
        <v>0</v>
      </c>
      <c r="CD731" s="67">
        <v>0</v>
      </c>
      <c r="CE731" s="67">
        <v>0</v>
      </c>
      <c r="CF731" s="67">
        <v>0</v>
      </c>
      <c r="CG731" s="67">
        <v>0</v>
      </c>
      <c r="CH731" s="67">
        <v>0</v>
      </c>
      <c r="CI731" s="67">
        <v>0</v>
      </c>
      <c r="CJ731" s="67">
        <v>0</v>
      </c>
      <c r="CK731" s="67">
        <v>0</v>
      </c>
      <c r="CL731" s="67">
        <v>0</v>
      </c>
      <c r="CM731" s="67">
        <v>0</v>
      </c>
      <c r="CN731" s="67">
        <v>0</v>
      </c>
      <c r="CO731" s="67">
        <v>0</v>
      </c>
      <c r="CP731" s="67">
        <v>0</v>
      </c>
      <c r="CQ731" s="67">
        <v>0</v>
      </c>
      <c r="CR731" s="67">
        <v>0</v>
      </c>
      <c r="CS731" s="67">
        <v>0</v>
      </c>
      <c r="CT731" s="67">
        <v>0</v>
      </c>
      <c r="CU731" s="67">
        <v>0</v>
      </c>
      <c r="CV731" s="67">
        <v>0</v>
      </c>
      <c r="CW731" s="68">
        <v>0</v>
      </c>
      <c r="CX731" s="25">
        <f t="shared" si="29"/>
        <v>4</v>
      </c>
      <c r="CY731" s="25">
        <v>1</v>
      </c>
      <c r="CZ731" s="25">
        <v>0</v>
      </c>
      <c r="DA731" s="25">
        <v>0</v>
      </c>
      <c r="DB731" s="25">
        <v>0</v>
      </c>
      <c r="DC731" s="69" t="s">
        <v>1973</v>
      </c>
      <c r="DD731" s="77" t="s">
        <v>309</v>
      </c>
      <c r="DE731" s="25"/>
      <c r="DF731" s="25"/>
      <c r="DG731" s="70"/>
      <c r="DH731" s="25"/>
      <c r="DI731" s="37"/>
      <c r="DJ731" s="37"/>
      <c r="DK731" s="37"/>
      <c r="DL731" s="37">
        <v>0</v>
      </c>
      <c r="DM731" s="37"/>
      <c r="DN731" s="37">
        <v>1</v>
      </c>
      <c r="DO731" s="37">
        <v>1868</v>
      </c>
      <c r="DP731" s="38" t="s">
        <v>4020</v>
      </c>
      <c r="DQ731" s="48" t="s">
        <v>4017</v>
      </c>
      <c r="DR731" s="38" t="s">
        <v>580</v>
      </c>
      <c r="DS731" s="37" t="s">
        <v>4020</v>
      </c>
    </row>
    <row r="732" spans="1:123" s="38" customFormat="1" ht="15.75" customHeight="1" x14ac:dyDescent="0.3">
      <c r="A732" s="25" t="s">
        <v>12</v>
      </c>
      <c r="B732" s="58" t="s">
        <v>3778</v>
      </c>
      <c r="C732" s="56" t="s">
        <v>4021</v>
      </c>
      <c r="D732" s="25" t="s">
        <v>4022</v>
      </c>
      <c r="E732" s="25"/>
      <c r="F732" s="25" t="s">
        <v>91</v>
      </c>
      <c r="G732" s="25"/>
      <c r="H732" s="25" t="s">
        <v>454</v>
      </c>
      <c r="I732" s="25" t="s">
        <v>56</v>
      </c>
      <c r="J732" s="25" t="s">
        <v>455</v>
      </c>
      <c r="K732" s="25" t="s">
        <v>471</v>
      </c>
      <c r="L732" s="25"/>
      <c r="M732" s="25" t="s">
        <v>272</v>
      </c>
      <c r="N732" s="25"/>
      <c r="O732" s="25" t="s">
        <v>299</v>
      </c>
      <c r="P732" s="25" t="s">
        <v>4023</v>
      </c>
      <c r="Q732" s="54" t="s">
        <v>3960</v>
      </c>
      <c r="R732" s="25">
        <v>0</v>
      </c>
      <c r="S732" s="25">
        <v>0</v>
      </c>
      <c r="T732" s="25">
        <v>0</v>
      </c>
      <c r="U732" s="25">
        <v>0</v>
      </c>
      <c r="V732" s="25">
        <v>0</v>
      </c>
      <c r="W732" s="25">
        <v>0</v>
      </c>
      <c r="X732" s="25">
        <v>0</v>
      </c>
      <c r="Y732" s="25">
        <v>0</v>
      </c>
      <c r="Z732" s="25"/>
      <c r="AA732" s="25">
        <v>0</v>
      </c>
      <c r="AB732" s="25">
        <v>0</v>
      </c>
      <c r="AC732" s="25">
        <v>0</v>
      </c>
      <c r="AD732" s="25">
        <v>0</v>
      </c>
      <c r="AE732" s="25">
        <v>0</v>
      </c>
      <c r="AF732" s="25">
        <v>0</v>
      </c>
      <c r="AG732" s="25">
        <v>0</v>
      </c>
      <c r="AH732" s="25">
        <v>0</v>
      </c>
      <c r="AI732" s="25">
        <v>0</v>
      </c>
      <c r="AJ732" s="25">
        <v>0</v>
      </c>
      <c r="AK732" s="25">
        <v>0</v>
      </c>
      <c r="AL732" s="25">
        <v>0</v>
      </c>
      <c r="AM732" s="25">
        <v>0</v>
      </c>
      <c r="AN732" s="25">
        <v>0</v>
      </c>
      <c r="AO732" s="25">
        <v>0</v>
      </c>
      <c r="AP732" s="25">
        <v>0</v>
      </c>
      <c r="AQ732" s="25">
        <v>0</v>
      </c>
      <c r="AR732" s="25">
        <v>0</v>
      </c>
      <c r="AS732" s="25">
        <v>0</v>
      </c>
      <c r="AT732" s="25">
        <v>0</v>
      </c>
      <c r="AU732" s="25">
        <v>0</v>
      </c>
      <c r="AV732" s="25">
        <v>0</v>
      </c>
      <c r="AW732" s="25">
        <v>0</v>
      </c>
      <c r="AX732" s="25">
        <v>0</v>
      </c>
      <c r="AY732" s="25">
        <v>0</v>
      </c>
      <c r="AZ732" s="25">
        <v>0</v>
      </c>
      <c r="BA732" s="25">
        <v>0</v>
      </c>
      <c r="BB732" s="25">
        <v>0</v>
      </c>
      <c r="BC732" s="25">
        <v>0</v>
      </c>
      <c r="BD732" s="25">
        <v>0</v>
      </c>
      <c r="BE732" s="25">
        <v>0</v>
      </c>
      <c r="BF732" s="25">
        <v>0</v>
      </c>
      <c r="BG732" s="25">
        <v>0</v>
      </c>
      <c r="BH732" s="52">
        <v>0</v>
      </c>
      <c r="BI732" s="25">
        <v>0</v>
      </c>
      <c r="BJ732" s="52">
        <v>0</v>
      </c>
      <c r="BK732" s="25">
        <v>0</v>
      </c>
      <c r="BL732" s="52">
        <v>0</v>
      </c>
      <c r="BM732" s="25">
        <v>0</v>
      </c>
      <c r="BN732" s="25">
        <v>0</v>
      </c>
      <c r="BO732" s="25">
        <v>0</v>
      </c>
      <c r="BP732" s="25">
        <v>0</v>
      </c>
      <c r="BQ732" s="25">
        <v>0</v>
      </c>
      <c r="BR732" s="25">
        <v>0</v>
      </c>
      <c r="BS732" s="25">
        <v>0</v>
      </c>
      <c r="BT732" s="25">
        <v>0</v>
      </c>
      <c r="BU732" s="25">
        <v>0</v>
      </c>
      <c r="BV732" s="25">
        <v>0</v>
      </c>
      <c r="BW732" s="25">
        <v>0</v>
      </c>
      <c r="BX732" s="25">
        <v>0</v>
      </c>
      <c r="BY732" s="25">
        <v>0</v>
      </c>
      <c r="BZ732" s="25">
        <v>0</v>
      </c>
      <c r="CA732" s="25">
        <v>0</v>
      </c>
      <c r="CB732" s="25">
        <v>0</v>
      </c>
      <c r="CC732" s="53">
        <v>0</v>
      </c>
      <c r="CD732" s="25">
        <v>0</v>
      </c>
      <c r="CE732" s="25">
        <v>0</v>
      </c>
      <c r="CF732" s="25">
        <v>0</v>
      </c>
      <c r="CG732" s="25">
        <v>0</v>
      </c>
      <c r="CH732" s="25">
        <v>0</v>
      </c>
      <c r="CI732" s="25">
        <v>0</v>
      </c>
      <c r="CJ732" s="25">
        <v>0</v>
      </c>
      <c r="CK732" s="25">
        <v>0</v>
      </c>
      <c r="CL732" s="25">
        <v>0</v>
      </c>
      <c r="CM732" s="25">
        <v>0</v>
      </c>
      <c r="CN732" s="25">
        <v>0</v>
      </c>
      <c r="CO732" s="25">
        <v>0</v>
      </c>
      <c r="CP732" s="25">
        <v>0</v>
      </c>
      <c r="CQ732" s="25">
        <v>0</v>
      </c>
      <c r="CR732" s="25">
        <v>0</v>
      </c>
      <c r="CS732" s="25">
        <v>0</v>
      </c>
      <c r="CT732" s="25">
        <v>0</v>
      </c>
      <c r="CU732" s="25">
        <v>0</v>
      </c>
      <c r="CV732" s="25">
        <v>0</v>
      </c>
      <c r="CW732" s="54">
        <v>0</v>
      </c>
      <c r="CX732" s="25">
        <f t="shared" si="29"/>
        <v>0</v>
      </c>
      <c r="CY732" s="25">
        <v>0</v>
      </c>
      <c r="CZ732" s="25">
        <v>0</v>
      </c>
      <c r="DA732" s="25">
        <v>0</v>
      </c>
      <c r="DB732" s="25">
        <v>0</v>
      </c>
      <c r="DC732" s="96" t="s">
        <v>4024</v>
      </c>
      <c r="DD732" s="77" t="s">
        <v>309</v>
      </c>
      <c r="DE732" s="25"/>
      <c r="DF732" s="25"/>
      <c r="DG732" s="25"/>
      <c r="DH732" s="25"/>
      <c r="DI732" s="25"/>
      <c r="DJ732" s="25"/>
      <c r="DK732" s="25"/>
      <c r="DL732" s="25">
        <v>0</v>
      </c>
      <c r="DM732" s="25"/>
      <c r="DN732" s="25">
        <v>1</v>
      </c>
      <c r="DO732" s="25">
        <v>1843</v>
      </c>
      <c r="DP732" s="40" t="s">
        <v>4025</v>
      </c>
      <c r="DQ732" s="56" t="s">
        <v>4021</v>
      </c>
      <c r="DR732" s="40" t="s">
        <v>580</v>
      </c>
      <c r="DS732" s="25" t="s">
        <v>4025</v>
      </c>
    </row>
    <row r="733" spans="1:123" s="38" customFormat="1" ht="15.75" customHeight="1" x14ac:dyDescent="0.3">
      <c r="A733" s="25" t="s">
        <v>12</v>
      </c>
      <c r="B733" s="58" t="s">
        <v>3778</v>
      </c>
      <c r="C733" s="48" t="s">
        <v>4026</v>
      </c>
      <c r="D733" s="25"/>
      <c r="E733" s="25"/>
      <c r="F733" s="25" t="s">
        <v>171</v>
      </c>
      <c r="G733" s="25"/>
      <c r="H733" s="25" t="s">
        <v>605</v>
      </c>
      <c r="I733" s="25" t="s">
        <v>56</v>
      </c>
      <c r="J733" s="25" t="s">
        <v>205</v>
      </c>
      <c r="K733" s="25"/>
      <c r="L733" s="25"/>
      <c r="M733" s="25"/>
      <c r="N733" s="25"/>
      <c r="O733" s="25"/>
      <c r="P733" s="25" t="s">
        <v>4027</v>
      </c>
      <c r="Q733" s="25" t="s">
        <v>606</v>
      </c>
      <c r="R733" s="59">
        <v>0</v>
      </c>
      <c r="S733" s="59">
        <v>0</v>
      </c>
      <c r="T733" s="59">
        <v>0</v>
      </c>
      <c r="U733" s="59">
        <v>0</v>
      </c>
      <c r="V733" s="59">
        <v>0</v>
      </c>
      <c r="W733" s="59"/>
      <c r="X733" s="59">
        <v>0</v>
      </c>
      <c r="Y733" s="59"/>
      <c r="Z733" s="59"/>
      <c r="AA733" s="60"/>
      <c r="AB733" s="61"/>
      <c r="AC733" s="61"/>
      <c r="AD733" s="61"/>
      <c r="AE733" s="61"/>
      <c r="AF733" s="61"/>
      <c r="AG733" s="61"/>
      <c r="AH733" s="61"/>
      <c r="AI733" s="61"/>
      <c r="AJ733" s="61"/>
      <c r="AK733" s="61"/>
      <c r="AL733" s="61"/>
      <c r="AM733" s="61"/>
      <c r="AN733" s="61"/>
      <c r="AO733" s="62"/>
      <c r="AP733" s="62"/>
      <c r="AQ733" s="62"/>
      <c r="AR733" s="62"/>
      <c r="AS733" s="62"/>
      <c r="AT733" s="62"/>
      <c r="AU733" s="62"/>
      <c r="AV733" s="62"/>
      <c r="AW733" s="62"/>
      <c r="AX733" s="62"/>
      <c r="AY733" s="62"/>
      <c r="AZ733" s="62"/>
      <c r="BA733" s="62"/>
      <c r="BB733" s="62"/>
      <c r="BC733" s="62"/>
      <c r="BD733" s="62"/>
      <c r="BE733" s="63"/>
      <c r="BF733" s="63"/>
      <c r="BG733" s="63"/>
      <c r="BH733" s="52"/>
      <c r="BI733" s="63"/>
      <c r="BJ733" s="52"/>
      <c r="BK733" s="63"/>
      <c r="BL733" s="52"/>
      <c r="BM733" s="63"/>
      <c r="BN733" s="63"/>
      <c r="BO733" s="63">
        <v>1</v>
      </c>
      <c r="BP733" s="63"/>
      <c r="BQ733" s="64"/>
      <c r="BR733" s="64"/>
      <c r="BS733" s="65"/>
      <c r="BT733" s="65"/>
      <c r="BU733" s="65"/>
      <c r="BV733" s="65"/>
      <c r="BW733" s="65"/>
      <c r="BX733" s="65"/>
      <c r="BY733" s="65"/>
      <c r="BZ733" s="65"/>
      <c r="CA733" s="65"/>
      <c r="CB733" s="65"/>
      <c r="CC733" s="66"/>
      <c r="CD733" s="67"/>
      <c r="CE733" s="67"/>
      <c r="CF733" s="67"/>
      <c r="CG733" s="67"/>
      <c r="CH733" s="67"/>
      <c r="CI733" s="67"/>
      <c r="CJ733" s="67"/>
      <c r="CK733" s="67"/>
      <c r="CL733" s="67"/>
      <c r="CM733" s="67"/>
      <c r="CN733" s="67"/>
      <c r="CO733" s="67"/>
      <c r="CP733" s="67"/>
      <c r="CQ733" s="67"/>
      <c r="CR733" s="67"/>
      <c r="CS733" s="67"/>
      <c r="CT733" s="67"/>
      <c r="CU733" s="67"/>
      <c r="CV733" s="67"/>
      <c r="CW733" s="68"/>
      <c r="CX733" s="25"/>
      <c r="CY733" s="25"/>
      <c r="CZ733" s="25"/>
      <c r="DA733" s="25"/>
      <c r="DB733" s="25"/>
      <c r="DC733" s="69" t="s">
        <v>4028</v>
      </c>
      <c r="DD733" s="69" t="s">
        <v>305</v>
      </c>
      <c r="DE733" s="25"/>
      <c r="DF733" s="25"/>
      <c r="DG733" s="70"/>
      <c r="DH733" s="25"/>
      <c r="DI733" s="37"/>
      <c r="DJ733" s="37"/>
      <c r="DK733" s="37"/>
      <c r="DL733" s="37">
        <v>0</v>
      </c>
      <c r="DM733" s="37"/>
      <c r="DN733" s="37">
        <v>1</v>
      </c>
      <c r="DO733" s="37">
        <v>1886</v>
      </c>
      <c r="DP733" s="38" t="s">
        <v>4029</v>
      </c>
      <c r="DQ733" s="48" t="s">
        <v>4026</v>
      </c>
      <c r="DR733" s="38" t="s">
        <v>580</v>
      </c>
      <c r="DS733" s="37" t="s">
        <v>4029</v>
      </c>
    </row>
    <row r="734" spans="1:123" s="38" customFormat="1" ht="15.75" customHeight="1" x14ac:dyDescent="0.3">
      <c r="A734" s="25" t="s">
        <v>12</v>
      </c>
      <c r="B734" s="58" t="s">
        <v>4030</v>
      </c>
      <c r="C734" s="48" t="s">
        <v>4031</v>
      </c>
      <c r="D734" s="25"/>
      <c r="E734" s="25"/>
      <c r="F734" s="25" t="s">
        <v>171</v>
      </c>
      <c r="G734" s="25"/>
      <c r="H734" s="25" t="s">
        <v>605</v>
      </c>
      <c r="I734" s="25" t="s">
        <v>56</v>
      </c>
      <c r="J734" s="25" t="s">
        <v>205</v>
      </c>
      <c r="K734" s="25"/>
      <c r="L734" s="25"/>
      <c r="M734" s="25"/>
      <c r="N734" s="25"/>
      <c r="O734" s="25"/>
      <c r="P734" s="25" t="s">
        <v>4032</v>
      </c>
      <c r="Q734" s="54" t="s">
        <v>606</v>
      </c>
      <c r="R734" s="59">
        <v>0</v>
      </c>
      <c r="S734" s="59">
        <v>0</v>
      </c>
      <c r="T734" s="59">
        <v>0</v>
      </c>
      <c r="U734" s="59">
        <v>0</v>
      </c>
      <c r="V734" s="59">
        <v>0</v>
      </c>
      <c r="W734" s="59"/>
      <c r="X734" s="59">
        <v>0</v>
      </c>
      <c r="Y734" s="59"/>
      <c r="Z734" s="59"/>
      <c r="AA734" s="60"/>
      <c r="AB734" s="61"/>
      <c r="AC734" s="61"/>
      <c r="AD734" s="61"/>
      <c r="AE734" s="61"/>
      <c r="AF734" s="61"/>
      <c r="AG734" s="61"/>
      <c r="AH734" s="61"/>
      <c r="AI734" s="61"/>
      <c r="AJ734" s="61"/>
      <c r="AK734" s="61"/>
      <c r="AL734" s="61"/>
      <c r="AM734" s="61"/>
      <c r="AN734" s="61"/>
      <c r="AO734" s="62"/>
      <c r="AP734" s="62"/>
      <c r="AQ734" s="62"/>
      <c r="AR734" s="62"/>
      <c r="AS734" s="62"/>
      <c r="AT734" s="62"/>
      <c r="AU734" s="62"/>
      <c r="AV734" s="62"/>
      <c r="AW734" s="62"/>
      <c r="AX734" s="62"/>
      <c r="AY734" s="62"/>
      <c r="AZ734" s="62"/>
      <c r="BA734" s="62"/>
      <c r="BB734" s="62"/>
      <c r="BC734" s="62"/>
      <c r="BD734" s="62"/>
      <c r="BE734" s="63"/>
      <c r="BF734" s="63"/>
      <c r="BG734" s="63"/>
      <c r="BH734" s="52"/>
      <c r="BI734" s="63"/>
      <c r="BJ734" s="52"/>
      <c r="BK734" s="63"/>
      <c r="BL734" s="52"/>
      <c r="BM734" s="63"/>
      <c r="BN734" s="63">
        <v>1</v>
      </c>
      <c r="BO734" s="63"/>
      <c r="BP734" s="63"/>
      <c r="BQ734" s="64"/>
      <c r="BR734" s="64"/>
      <c r="BS734" s="65"/>
      <c r="BT734" s="65"/>
      <c r="BU734" s="65"/>
      <c r="BV734" s="65"/>
      <c r="BW734" s="65"/>
      <c r="BX734" s="65"/>
      <c r="BY734" s="65"/>
      <c r="BZ734" s="65"/>
      <c r="CA734" s="65"/>
      <c r="CB734" s="65"/>
      <c r="CC734" s="66"/>
      <c r="CD734" s="67"/>
      <c r="CE734" s="67"/>
      <c r="CF734" s="67"/>
      <c r="CG734" s="67"/>
      <c r="CH734" s="67"/>
      <c r="CI734" s="67"/>
      <c r="CJ734" s="67"/>
      <c r="CK734" s="67"/>
      <c r="CL734" s="67"/>
      <c r="CM734" s="67"/>
      <c r="CN734" s="67"/>
      <c r="CO734" s="67"/>
      <c r="CP734" s="67"/>
      <c r="CQ734" s="67"/>
      <c r="CR734" s="67"/>
      <c r="CS734" s="67"/>
      <c r="CT734" s="67"/>
      <c r="CU734" s="67"/>
      <c r="CV734" s="67"/>
      <c r="CW734" s="68"/>
      <c r="CX734" s="25"/>
      <c r="CY734" s="25"/>
      <c r="CZ734" s="25"/>
      <c r="DA734" s="25"/>
      <c r="DB734" s="25"/>
      <c r="DC734" s="69" t="s">
        <v>745</v>
      </c>
      <c r="DD734" s="69" t="s">
        <v>305</v>
      </c>
      <c r="DE734" s="25"/>
      <c r="DF734" s="25"/>
      <c r="DG734" s="70" t="s">
        <v>1021</v>
      </c>
      <c r="DH734" s="25" t="s">
        <v>1022</v>
      </c>
      <c r="DI734" s="37"/>
      <c r="DJ734" s="37"/>
      <c r="DK734" s="37"/>
      <c r="DL734" s="37">
        <v>1</v>
      </c>
      <c r="DM734" s="37" t="s">
        <v>595</v>
      </c>
      <c r="DN734" s="37">
        <v>1</v>
      </c>
      <c r="DO734" s="37">
        <v>1938</v>
      </c>
      <c r="DP734" s="38" t="s">
        <v>4033</v>
      </c>
      <c r="DQ734" s="48" t="s">
        <v>4031</v>
      </c>
      <c r="DR734" s="38" t="s">
        <v>580</v>
      </c>
      <c r="DS734" s="37" t="s">
        <v>4033</v>
      </c>
    </row>
    <row r="735" spans="1:123" s="38" customFormat="1" ht="15.75" customHeight="1" x14ac:dyDescent="0.3">
      <c r="A735" s="25" t="s">
        <v>12</v>
      </c>
      <c r="B735" s="58" t="s">
        <v>4030</v>
      </c>
      <c r="C735" s="48" t="s">
        <v>4034</v>
      </c>
      <c r="D735" s="25"/>
      <c r="E735" s="25"/>
      <c r="F735" s="25" t="s">
        <v>127</v>
      </c>
      <c r="G735" s="25"/>
      <c r="H735" s="25" t="s">
        <v>4035</v>
      </c>
      <c r="I735" s="25" t="s">
        <v>56</v>
      </c>
      <c r="J735" s="25" t="s">
        <v>205</v>
      </c>
      <c r="K735" s="25"/>
      <c r="L735" s="25"/>
      <c r="M735" s="25"/>
      <c r="N735" s="25"/>
      <c r="O735" s="25" t="s">
        <v>299</v>
      </c>
      <c r="P735" s="25" t="s">
        <v>3649</v>
      </c>
      <c r="Q735" s="54" t="s">
        <v>4036</v>
      </c>
      <c r="R735" s="59">
        <v>0</v>
      </c>
      <c r="S735" s="59">
        <v>0</v>
      </c>
      <c r="T735" s="59">
        <v>0</v>
      </c>
      <c r="U735" s="59">
        <v>0</v>
      </c>
      <c r="V735" s="59">
        <v>0</v>
      </c>
      <c r="W735" s="59"/>
      <c r="X735" s="59">
        <v>0</v>
      </c>
      <c r="Y735" s="59"/>
      <c r="Z735" s="59"/>
      <c r="AA735" s="60"/>
      <c r="AB735" s="61"/>
      <c r="AC735" s="61"/>
      <c r="AD735" s="61"/>
      <c r="AE735" s="61"/>
      <c r="AF735" s="61"/>
      <c r="AG735" s="61"/>
      <c r="AH735" s="61"/>
      <c r="AI735" s="61"/>
      <c r="AJ735" s="61"/>
      <c r="AK735" s="61"/>
      <c r="AL735" s="61"/>
      <c r="AM735" s="61"/>
      <c r="AN735" s="61"/>
      <c r="AO735" s="62"/>
      <c r="AP735" s="62"/>
      <c r="AQ735" s="62"/>
      <c r="AR735" s="62"/>
      <c r="AS735" s="62"/>
      <c r="AT735" s="62"/>
      <c r="AU735" s="62"/>
      <c r="AV735" s="62"/>
      <c r="AW735" s="62"/>
      <c r="AX735" s="62"/>
      <c r="AY735" s="62"/>
      <c r="AZ735" s="62"/>
      <c r="BA735" s="62"/>
      <c r="BB735" s="62"/>
      <c r="BC735" s="62"/>
      <c r="BD735" s="62"/>
      <c r="BE735" s="63"/>
      <c r="BF735" s="63"/>
      <c r="BG735" s="63"/>
      <c r="BH735" s="52"/>
      <c r="BI735" s="63"/>
      <c r="BJ735" s="52"/>
      <c r="BK735" s="63"/>
      <c r="BL735" s="52"/>
      <c r="BM735" s="63"/>
      <c r="BN735" s="63">
        <v>1</v>
      </c>
      <c r="BO735" s="63"/>
      <c r="BP735" s="63">
        <v>1</v>
      </c>
      <c r="BQ735" s="64"/>
      <c r="BR735" s="64"/>
      <c r="BS735" s="65"/>
      <c r="BT735" s="65"/>
      <c r="BU735" s="65"/>
      <c r="BV735" s="65"/>
      <c r="BW735" s="65"/>
      <c r="BX735" s="65"/>
      <c r="BY735" s="65"/>
      <c r="BZ735" s="65"/>
      <c r="CA735" s="65"/>
      <c r="CB735" s="65"/>
      <c r="CC735" s="66"/>
      <c r="CD735" s="67"/>
      <c r="CE735" s="67"/>
      <c r="CF735" s="67"/>
      <c r="CG735" s="67"/>
      <c r="CH735" s="67"/>
      <c r="CI735" s="67"/>
      <c r="CJ735" s="67"/>
      <c r="CK735" s="67"/>
      <c r="CL735" s="67"/>
      <c r="CM735" s="67"/>
      <c r="CN735" s="67"/>
      <c r="CO735" s="67"/>
      <c r="CP735" s="67"/>
      <c r="CQ735" s="67"/>
      <c r="CR735" s="67"/>
      <c r="CS735" s="67"/>
      <c r="CT735" s="67"/>
      <c r="CU735" s="67"/>
      <c r="CV735" s="67"/>
      <c r="CW735" s="68"/>
      <c r="CX735" s="25"/>
      <c r="CY735" s="25"/>
      <c r="CZ735" s="25"/>
      <c r="DA735" s="25"/>
      <c r="DB735" s="25"/>
      <c r="DC735" s="69" t="s">
        <v>4037</v>
      </c>
      <c r="DD735" s="69" t="s">
        <v>305</v>
      </c>
      <c r="DE735" s="25"/>
      <c r="DF735" s="25"/>
      <c r="DG735" s="70" t="s">
        <v>746</v>
      </c>
      <c r="DH735" s="25" t="s">
        <v>4038</v>
      </c>
      <c r="DI735" s="37"/>
      <c r="DJ735" s="37"/>
      <c r="DK735" s="37"/>
      <c r="DL735" s="37">
        <v>1</v>
      </c>
      <c r="DM735" s="37" t="s">
        <v>595</v>
      </c>
      <c r="DN735" s="37">
        <v>1</v>
      </c>
      <c r="DO735" s="37">
        <v>1950</v>
      </c>
      <c r="DP735" s="38" t="s">
        <v>4039</v>
      </c>
      <c r="DQ735" s="48" t="s">
        <v>4034</v>
      </c>
      <c r="DR735" s="38" t="s">
        <v>580</v>
      </c>
      <c r="DS735" s="37" t="s">
        <v>4039</v>
      </c>
    </row>
    <row r="736" spans="1:123" s="38" customFormat="1" ht="15.75" customHeight="1" x14ac:dyDescent="0.3">
      <c r="A736" s="47" t="s">
        <v>12</v>
      </c>
      <c r="B736" s="38" t="s">
        <v>4040</v>
      </c>
      <c r="C736" s="48" t="s">
        <v>4041</v>
      </c>
      <c r="F736" s="38" t="s">
        <v>122</v>
      </c>
      <c r="H736" s="38" t="s">
        <v>454</v>
      </c>
      <c r="I736" s="38" t="s">
        <v>13</v>
      </c>
      <c r="J736" s="38" t="s">
        <v>221</v>
      </c>
      <c r="K736" s="38" t="s">
        <v>269</v>
      </c>
      <c r="M736" s="38" t="s">
        <v>272</v>
      </c>
      <c r="O736" s="38" t="s">
        <v>299</v>
      </c>
      <c r="P736" s="38" t="s">
        <v>4042</v>
      </c>
      <c r="Q736" s="50" t="s">
        <v>457</v>
      </c>
      <c r="R736" s="38">
        <v>0</v>
      </c>
      <c r="S736" s="38">
        <v>0</v>
      </c>
      <c r="T736" s="38">
        <v>0</v>
      </c>
      <c r="U736" s="38">
        <v>0</v>
      </c>
      <c r="V736" s="38">
        <v>0</v>
      </c>
      <c r="W736" s="38">
        <v>0</v>
      </c>
      <c r="X736" s="38">
        <v>0</v>
      </c>
      <c r="Y736" s="38">
        <v>0</v>
      </c>
      <c r="AA736" s="38">
        <v>0</v>
      </c>
      <c r="AB736" s="38">
        <v>0</v>
      </c>
      <c r="AC736" s="38">
        <v>0</v>
      </c>
      <c r="AD736" s="38">
        <v>0</v>
      </c>
      <c r="AE736" s="38">
        <v>0</v>
      </c>
      <c r="AF736" s="38">
        <v>0</v>
      </c>
      <c r="AG736" s="38">
        <v>0</v>
      </c>
      <c r="AH736" s="38">
        <v>0</v>
      </c>
      <c r="AI736" s="38">
        <v>0</v>
      </c>
      <c r="AJ736" s="38">
        <v>0</v>
      </c>
      <c r="AK736" s="38">
        <v>0</v>
      </c>
      <c r="AL736" s="38">
        <v>0</v>
      </c>
      <c r="AM736" s="38">
        <v>0</v>
      </c>
      <c r="AN736" s="38">
        <v>0</v>
      </c>
      <c r="AO736" s="38">
        <v>0</v>
      </c>
      <c r="AP736" s="38">
        <v>0</v>
      </c>
      <c r="AQ736" s="38">
        <v>0</v>
      </c>
      <c r="AR736" s="38">
        <v>0</v>
      </c>
      <c r="AS736" s="38">
        <v>0</v>
      </c>
      <c r="AT736" s="38">
        <v>0</v>
      </c>
      <c r="AU736" s="38">
        <v>0</v>
      </c>
      <c r="AV736" s="38">
        <v>0</v>
      </c>
      <c r="AW736" s="38">
        <v>0</v>
      </c>
      <c r="AX736" s="38">
        <v>0</v>
      </c>
      <c r="AY736" s="38">
        <v>0</v>
      </c>
      <c r="AZ736" s="38">
        <v>0</v>
      </c>
      <c r="BA736" s="38">
        <v>0</v>
      </c>
      <c r="BB736" s="38">
        <v>0</v>
      </c>
      <c r="BC736" s="38">
        <v>0</v>
      </c>
      <c r="BD736" s="38">
        <v>0</v>
      </c>
      <c r="BE736" s="38">
        <v>0</v>
      </c>
      <c r="BF736" s="38">
        <v>0</v>
      </c>
      <c r="BG736" s="38">
        <v>0</v>
      </c>
      <c r="BH736" s="43">
        <v>0</v>
      </c>
      <c r="BI736" s="38">
        <v>0</v>
      </c>
      <c r="BJ736" s="43">
        <v>0</v>
      </c>
      <c r="BK736" s="38">
        <v>0</v>
      </c>
      <c r="BL736" s="43">
        <v>0</v>
      </c>
      <c r="BM736" s="38">
        <v>0</v>
      </c>
      <c r="BN736" s="38">
        <v>0</v>
      </c>
      <c r="BO736" s="38">
        <v>0</v>
      </c>
      <c r="BP736" s="38">
        <v>0</v>
      </c>
      <c r="BQ736" s="38">
        <v>0</v>
      </c>
      <c r="BR736" s="38">
        <v>0</v>
      </c>
      <c r="BS736" s="38">
        <v>0</v>
      </c>
      <c r="BT736" s="38">
        <v>0</v>
      </c>
      <c r="BU736" s="38">
        <v>0</v>
      </c>
      <c r="BV736" s="38">
        <v>0</v>
      </c>
      <c r="BW736" s="38">
        <v>0</v>
      </c>
      <c r="BX736" s="38">
        <v>0</v>
      </c>
      <c r="BY736" s="38">
        <v>0</v>
      </c>
      <c r="BZ736" s="38">
        <v>0</v>
      </c>
      <c r="CA736" s="38">
        <v>0</v>
      </c>
      <c r="CB736" s="38">
        <v>0</v>
      </c>
      <c r="CC736" s="49">
        <v>0</v>
      </c>
      <c r="CD736" s="38">
        <v>0</v>
      </c>
      <c r="CE736" s="38">
        <v>0</v>
      </c>
      <c r="CF736" s="38">
        <v>0</v>
      </c>
      <c r="CG736" s="38">
        <v>0</v>
      </c>
      <c r="CH736" s="38">
        <v>0</v>
      </c>
      <c r="CI736" s="38">
        <v>0</v>
      </c>
      <c r="CJ736" s="38">
        <v>0</v>
      </c>
      <c r="CK736" s="38">
        <v>0</v>
      </c>
      <c r="CL736" s="38">
        <v>0</v>
      </c>
      <c r="CM736" s="38">
        <v>0</v>
      </c>
      <c r="CN736" s="38">
        <v>0</v>
      </c>
      <c r="CO736" s="38">
        <v>0</v>
      </c>
      <c r="CP736" s="38">
        <v>1</v>
      </c>
      <c r="CQ736" s="38">
        <v>0</v>
      </c>
      <c r="CR736" s="38">
        <v>0</v>
      </c>
      <c r="CS736" s="38">
        <v>0</v>
      </c>
      <c r="CT736" s="38">
        <v>0</v>
      </c>
      <c r="CU736" s="38">
        <v>0</v>
      </c>
      <c r="CV736" s="38">
        <v>0</v>
      </c>
      <c r="CW736" s="50">
        <v>0</v>
      </c>
      <c r="CX736" s="38">
        <f>SUM(AA736:CW736)</f>
        <v>1</v>
      </c>
      <c r="CY736" s="38">
        <v>0</v>
      </c>
      <c r="CZ736" s="38">
        <v>1</v>
      </c>
      <c r="DA736" s="38">
        <v>0</v>
      </c>
      <c r="DB736" s="38">
        <v>0</v>
      </c>
      <c r="DC736" s="38" t="s">
        <v>458</v>
      </c>
      <c r="DD736" s="38" t="s">
        <v>306</v>
      </c>
      <c r="DE736" s="38" t="s">
        <v>474</v>
      </c>
      <c r="DF736" s="38">
        <v>1</v>
      </c>
      <c r="DL736" s="38">
        <v>0</v>
      </c>
      <c r="DN736" s="38">
        <v>1</v>
      </c>
      <c r="DO736" s="38">
        <v>1932</v>
      </c>
      <c r="DP736" s="38" t="s">
        <v>4043</v>
      </c>
      <c r="DQ736" s="48" t="s">
        <v>4041</v>
      </c>
      <c r="DR736" s="38" t="s">
        <v>580</v>
      </c>
      <c r="DS736" s="38" t="s">
        <v>4043</v>
      </c>
    </row>
    <row r="737" spans="1:196" s="38" customFormat="1" ht="15.75" customHeight="1" x14ac:dyDescent="0.3">
      <c r="A737" s="47" t="s">
        <v>12</v>
      </c>
      <c r="B737" s="38" t="s">
        <v>4040</v>
      </c>
      <c r="C737" s="48" t="s">
        <v>4044</v>
      </c>
      <c r="F737" s="38" t="s">
        <v>91</v>
      </c>
      <c r="G737" s="38" t="s">
        <v>479</v>
      </c>
      <c r="H737" s="38" t="s">
        <v>454</v>
      </c>
      <c r="I737" s="38" t="s">
        <v>56</v>
      </c>
      <c r="J737" s="38" t="s">
        <v>173</v>
      </c>
      <c r="K737" s="38" t="s">
        <v>471</v>
      </c>
      <c r="M737" s="38" t="s">
        <v>272</v>
      </c>
      <c r="O737" s="38" t="s">
        <v>299</v>
      </c>
      <c r="P737" s="38" t="s">
        <v>4045</v>
      </c>
      <c r="Q737" s="50" t="s">
        <v>457</v>
      </c>
      <c r="R737" s="38">
        <v>0</v>
      </c>
      <c r="S737" s="38">
        <v>0</v>
      </c>
      <c r="T737" s="38">
        <v>0</v>
      </c>
      <c r="U737" s="38">
        <v>0</v>
      </c>
      <c r="V737" s="38">
        <v>0</v>
      </c>
      <c r="W737" s="38">
        <v>0</v>
      </c>
      <c r="X737" s="38">
        <v>0</v>
      </c>
      <c r="Y737" s="38">
        <v>0</v>
      </c>
      <c r="AA737" s="38">
        <v>0</v>
      </c>
      <c r="AB737" s="38">
        <v>0</v>
      </c>
      <c r="AC737" s="38">
        <v>0</v>
      </c>
      <c r="AD737" s="38">
        <v>0</v>
      </c>
      <c r="AE737" s="38">
        <v>0</v>
      </c>
      <c r="AF737" s="38">
        <v>0</v>
      </c>
      <c r="AG737" s="38">
        <v>0</v>
      </c>
      <c r="AH737" s="38">
        <v>0</v>
      </c>
      <c r="AI737" s="38">
        <v>0</v>
      </c>
      <c r="AJ737" s="38">
        <v>0</v>
      </c>
      <c r="AK737" s="38">
        <v>0</v>
      </c>
      <c r="AL737" s="38">
        <v>0</v>
      </c>
      <c r="AM737" s="38">
        <v>0</v>
      </c>
      <c r="AN737" s="38">
        <v>0</v>
      </c>
      <c r="AO737" s="38">
        <v>0</v>
      </c>
      <c r="AP737" s="38">
        <v>0</v>
      </c>
      <c r="AQ737" s="38">
        <v>0</v>
      </c>
      <c r="AR737" s="38">
        <v>0</v>
      </c>
      <c r="AS737" s="38">
        <v>0</v>
      </c>
      <c r="AT737" s="38">
        <v>0</v>
      </c>
      <c r="AU737" s="38">
        <v>0</v>
      </c>
      <c r="AV737" s="38">
        <v>0</v>
      </c>
      <c r="AW737" s="38">
        <v>0</v>
      </c>
      <c r="AX737" s="38">
        <v>0</v>
      </c>
      <c r="AY737" s="38">
        <v>0</v>
      </c>
      <c r="AZ737" s="38">
        <v>0</v>
      </c>
      <c r="BA737" s="38">
        <v>0</v>
      </c>
      <c r="BB737" s="38">
        <v>0</v>
      </c>
      <c r="BC737" s="38">
        <v>0</v>
      </c>
      <c r="BD737" s="38">
        <v>0</v>
      </c>
      <c r="BE737" s="38">
        <v>0</v>
      </c>
      <c r="BF737" s="38">
        <v>0</v>
      </c>
      <c r="BG737" s="38">
        <v>0</v>
      </c>
      <c r="BH737" s="43">
        <v>0</v>
      </c>
      <c r="BI737" s="38">
        <v>0</v>
      </c>
      <c r="BJ737" s="43">
        <v>0</v>
      </c>
      <c r="BK737" s="38">
        <v>0</v>
      </c>
      <c r="BL737" s="43">
        <v>0</v>
      </c>
      <c r="BM737" s="38">
        <v>0</v>
      </c>
      <c r="BN737" s="38">
        <v>0</v>
      </c>
      <c r="BO737" s="38">
        <v>0</v>
      </c>
      <c r="BP737" s="38">
        <v>0</v>
      </c>
      <c r="BQ737" s="38">
        <v>0</v>
      </c>
      <c r="BR737" s="38">
        <v>0</v>
      </c>
      <c r="BS737" s="38">
        <v>0</v>
      </c>
      <c r="BT737" s="38">
        <v>0</v>
      </c>
      <c r="BU737" s="38">
        <v>0</v>
      </c>
      <c r="BV737" s="38">
        <v>0</v>
      </c>
      <c r="BW737" s="38">
        <v>0</v>
      </c>
      <c r="BX737" s="38">
        <v>0</v>
      </c>
      <c r="BY737" s="38">
        <v>0</v>
      </c>
      <c r="BZ737" s="38">
        <v>0</v>
      </c>
      <c r="CA737" s="38">
        <v>0</v>
      </c>
      <c r="CB737" s="38">
        <v>0</v>
      </c>
      <c r="CC737" s="49">
        <v>0</v>
      </c>
      <c r="CD737" s="38">
        <v>0</v>
      </c>
      <c r="CE737" s="38">
        <v>0</v>
      </c>
      <c r="CF737" s="38">
        <v>0</v>
      </c>
      <c r="CG737" s="38">
        <v>0</v>
      </c>
      <c r="CH737" s="38">
        <v>0</v>
      </c>
      <c r="CI737" s="38">
        <v>0</v>
      </c>
      <c r="CJ737" s="38">
        <v>0</v>
      </c>
      <c r="CK737" s="38">
        <v>0</v>
      </c>
      <c r="CL737" s="38">
        <v>0</v>
      </c>
      <c r="CM737" s="38">
        <v>0</v>
      </c>
      <c r="CN737" s="38">
        <v>0</v>
      </c>
      <c r="CO737" s="38">
        <v>0</v>
      </c>
      <c r="CP737" s="38">
        <v>1</v>
      </c>
      <c r="CQ737" s="38">
        <v>0</v>
      </c>
      <c r="CR737" s="38">
        <v>0</v>
      </c>
      <c r="CS737" s="38">
        <v>0</v>
      </c>
      <c r="CT737" s="38">
        <v>0</v>
      </c>
      <c r="CU737" s="38">
        <v>0</v>
      </c>
      <c r="CV737" s="38">
        <v>0</v>
      </c>
      <c r="CW737" s="50">
        <v>0</v>
      </c>
      <c r="CX737" s="38">
        <f>SUM(AA737:CW737)</f>
        <v>1</v>
      </c>
      <c r="CY737" s="38">
        <v>0</v>
      </c>
      <c r="CZ737" s="38">
        <v>1</v>
      </c>
      <c r="DA737" s="38">
        <v>0</v>
      </c>
      <c r="DB737" s="38">
        <v>0</v>
      </c>
      <c r="DC737" s="38" t="s">
        <v>458</v>
      </c>
      <c r="DD737" s="38" t="s">
        <v>306</v>
      </c>
      <c r="DL737" s="38">
        <v>0</v>
      </c>
      <c r="DN737" s="38">
        <v>1</v>
      </c>
      <c r="DO737" s="38">
        <v>1991</v>
      </c>
      <c r="DP737" s="38" t="s">
        <v>4046</v>
      </c>
      <c r="DQ737" s="48" t="s">
        <v>4044</v>
      </c>
      <c r="DR737" s="38" t="s">
        <v>580</v>
      </c>
      <c r="DS737" s="38" t="s">
        <v>4046</v>
      </c>
    </row>
    <row r="738" spans="1:196" s="38" customFormat="1" ht="15.75" customHeight="1" x14ac:dyDescent="0.3">
      <c r="A738" s="38" t="s">
        <v>12</v>
      </c>
      <c r="B738" s="47" t="s">
        <v>4047</v>
      </c>
      <c r="C738" s="48" t="s">
        <v>4048</v>
      </c>
      <c r="F738" s="38" t="s">
        <v>122</v>
      </c>
      <c r="H738" s="38" t="s">
        <v>454</v>
      </c>
      <c r="I738" s="38" t="s">
        <v>56</v>
      </c>
      <c r="J738" s="38" t="s">
        <v>173</v>
      </c>
      <c r="K738" s="38" t="s">
        <v>471</v>
      </c>
      <c r="M738" s="38" t="s">
        <v>272</v>
      </c>
      <c r="O738" s="38" t="s">
        <v>299</v>
      </c>
      <c r="Q738" s="50" t="s">
        <v>1059</v>
      </c>
      <c r="R738" s="38">
        <v>0</v>
      </c>
      <c r="S738" s="38">
        <v>0</v>
      </c>
      <c r="T738" s="38">
        <v>0</v>
      </c>
      <c r="U738" s="38">
        <v>0</v>
      </c>
      <c r="V738" s="38">
        <v>0</v>
      </c>
      <c r="W738" s="38">
        <v>0</v>
      </c>
      <c r="X738" s="38">
        <v>0</v>
      </c>
      <c r="Y738" s="38">
        <v>0</v>
      </c>
      <c r="AA738" s="38">
        <v>0</v>
      </c>
      <c r="AB738" s="38">
        <v>0</v>
      </c>
      <c r="AC738" s="38">
        <v>0</v>
      </c>
      <c r="AD738" s="38">
        <v>0</v>
      </c>
      <c r="AE738" s="38">
        <v>0</v>
      </c>
      <c r="AF738" s="38">
        <v>0</v>
      </c>
      <c r="AG738" s="38">
        <v>0</v>
      </c>
      <c r="AH738" s="38">
        <v>0</v>
      </c>
      <c r="AI738" s="38">
        <v>0</v>
      </c>
      <c r="AJ738" s="38">
        <v>0</v>
      </c>
      <c r="AK738" s="38">
        <v>0</v>
      </c>
      <c r="AL738" s="38">
        <v>0</v>
      </c>
      <c r="AM738" s="38">
        <v>0</v>
      </c>
      <c r="AN738" s="38">
        <v>0</v>
      </c>
      <c r="AO738" s="38">
        <v>0</v>
      </c>
      <c r="AP738" s="38">
        <v>0</v>
      </c>
      <c r="AQ738" s="38">
        <v>0</v>
      </c>
      <c r="AR738" s="38">
        <v>0</v>
      </c>
      <c r="AS738" s="38">
        <v>0</v>
      </c>
      <c r="AT738" s="38">
        <v>0</v>
      </c>
      <c r="AU738" s="38">
        <v>0</v>
      </c>
      <c r="AV738" s="38">
        <v>0</v>
      </c>
      <c r="AW738" s="38">
        <v>0</v>
      </c>
      <c r="AX738" s="38">
        <v>0</v>
      </c>
      <c r="AY738" s="38">
        <v>0</v>
      </c>
      <c r="AZ738" s="38">
        <v>0</v>
      </c>
      <c r="BA738" s="38">
        <v>0</v>
      </c>
      <c r="BB738" s="47">
        <v>1</v>
      </c>
      <c r="BC738" s="38">
        <v>0</v>
      </c>
      <c r="BD738" s="38">
        <v>0</v>
      </c>
      <c r="BE738" s="38">
        <v>0</v>
      </c>
      <c r="BF738" s="38">
        <v>0</v>
      </c>
      <c r="BG738" s="38">
        <v>0</v>
      </c>
      <c r="BH738" s="43">
        <v>0</v>
      </c>
      <c r="BI738" s="38">
        <v>0</v>
      </c>
      <c r="BJ738" s="43">
        <v>0</v>
      </c>
      <c r="BK738" s="38">
        <v>0</v>
      </c>
      <c r="BL738" s="43">
        <v>0</v>
      </c>
      <c r="BM738" s="38">
        <v>0</v>
      </c>
      <c r="BN738" s="38">
        <v>0</v>
      </c>
      <c r="BO738" s="38">
        <v>0</v>
      </c>
      <c r="BP738" s="38">
        <v>0</v>
      </c>
      <c r="BQ738" s="38">
        <v>0</v>
      </c>
      <c r="BR738" s="38">
        <v>0</v>
      </c>
      <c r="BS738" s="38">
        <v>0</v>
      </c>
      <c r="BT738" s="38">
        <v>0</v>
      </c>
      <c r="BU738" s="38">
        <v>0</v>
      </c>
      <c r="BV738" s="38">
        <v>0</v>
      </c>
      <c r="BW738" s="38">
        <v>0</v>
      </c>
      <c r="BX738" s="38">
        <v>0</v>
      </c>
      <c r="BY738" s="38">
        <v>0</v>
      </c>
      <c r="BZ738" s="38">
        <v>0</v>
      </c>
      <c r="CA738" s="38">
        <v>0</v>
      </c>
      <c r="CB738" s="38">
        <v>0</v>
      </c>
      <c r="CC738" s="49">
        <v>0</v>
      </c>
      <c r="CD738" s="38">
        <v>0</v>
      </c>
      <c r="CE738" s="38">
        <v>0</v>
      </c>
      <c r="CF738" s="38">
        <v>0</v>
      </c>
      <c r="CG738" s="38">
        <v>0</v>
      </c>
      <c r="CH738" s="38">
        <v>0</v>
      </c>
      <c r="CI738" s="38">
        <v>0</v>
      </c>
      <c r="CJ738" s="38">
        <v>0</v>
      </c>
      <c r="CK738" s="38">
        <v>0</v>
      </c>
      <c r="CL738" s="38">
        <v>0</v>
      </c>
      <c r="CM738" s="38">
        <v>0</v>
      </c>
      <c r="CN738" s="38">
        <v>0</v>
      </c>
      <c r="CO738" s="38">
        <v>0</v>
      </c>
      <c r="CP738" s="38">
        <v>0</v>
      </c>
      <c r="CQ738" s="38">
        <v>0</v>
      </c>
      <c r="CR738" s="38">
        <v>0</v>
      </c>
      <c r="CS738" s="38">
        <v>0</v>
      </c>
      <c r="CT738" s="38">
        <v>0</v>
      </c>
      <c r="CU738" s="38">
        <v>0</v>
      </c>
      <c r="CV738" s="38">
        <v>0</v>
      </c>
      <c r="CW738" s="50">
        <v>0</v>
      </c>
      <c r="CX738" s="38">
        <f>SUM(AA738:CW738)</f>
        <v>1</v>
      </c>
      <c r="CY738" s="38">
        <v>1</v>
      </c>
      <c r="CZ738" s="38">
        <v>0</v>
      </c>
      <c r="DA738" s="38">
        <v>0</v>
      </c>
      <c r="DB738" s="38">
        <v>0</v>
      </c>
      <c r="DC738" s="38" t="s">
        <v>1420</v>
      </c>
      <c r="DD738" s="38" t="s">
        <v>309</v>
      </c>
      <c r="DE738" s="38" t="s">
        <v>726</v>
      </c>
      <c r="DF738" s="38">
        <v>1</v>
      </c>
      <c r="DL738" s="38">
        <v>0</v>
      </c>
      <c r="DN738" s="38">
        <v>1</v>
      </c>
      <c r="DO738" s="38">
        <v>1846</v>
      </c>
      <c r="DP738" s="38" t="s">
        <v>4049</v>
      </c>
      <c r="DQ738" s="48" t="s">
        <v>4048</v>
      </c>
      <c r="DR738" s="38" t="s">
        <v>580</v>
      </c>
      <c r="DS738" s="38" t="s">
        <v>4049</v>
      </c>
    </row>
    <row r="739" spans="1:196" s="38" customFormat="1" ht="15.75" customHeight="1" x14ac:dyDescent="0.3">
      <c r="A739" s="38" t="s">
        <v>12</v>
      </c>
      <c r="B739" s="47" t="s">
        <v>4050</v>
      </c>
      <c r="C739" s="48" t="s">
        <v>4051</v>
      </c>
      <c r="F739" s="38" t="s">
        <v>122</v>
      </c>
      <c r="H739" s="546" t="s">
        <v>8574</v>
      </c>
      <c r="I739" s="38" t="s">
        <v>56</v>
      </c>
      <c r="J739" s="38" t="s">
        <v>173</v>
      </c>
      <c r="K739" s="38" t="s">
        <v>471</v>
      </c>
      <c r="M739" s="38" t="s">
        <v>272</v>
      </c>
      <c r="N739" s="38" t="s">
        <v>299</v>
      </c>
      <c r="O739" s="38" t="s">
        <v>299</v>
      </c>
      <c r="R739" s="38">
        <v>0</v>
      </c>
      <c r="S739" s="38">
        <v>0</v>
      </c>
      <c r="T739" s="38">
        <v>0</v>
      </c>
      <c r="U739" s="38">
        <v>0</v>
      </c>
      <c r="V739" s="38">
        <v>0</v>
      </c>
      <c r="W739" s="38">
        <v>1</v>
      </c>
      <c r="X739" s="38">
        <v>0</v>
      </c>
      <c r="Y739" s="38">
        <v>0</v>
      </c>
      <c r="AA739" s="38">
        <v>0</v>
      </c>
      <c r="AB739" s="38">
        <v>0</v>
      </c>
      <c r="AC739" s="38">
        <v>0</v>
      </c>
      <c r="AD739" s="38">
        <v>0</v>
      </c>
      <c r="AE739" s="38">
        <v>0</v>
      </c>
      <c r="AF739" s="38">
        <v>0</v>
      </c>
      <c r="AG739" s="38">
        <v>0</v>
      </c>
      <c r="AH739" s="38">
        <v>0</v>
      </c>
      <c r="AI739" s="38">
        <v>0</v>
      </c>
      <c r="AJ739" s="38">
        <v>0</v>
      </c>
      <c r="AK739" s="38">
        <v>0</v>
      </c>
      <c r="AL739" s="38">
        <v>0</v>
      </c>
      <c r="AM739" s="38">
        <v>0</v>
      </c>
      <c r="AN739" s="38">
        <v>0</v>
      </c>
      <c r="AO739" s="38">
        <v>0</v>
      </c>
      <c r="AP739" s="38">
        <v>0</v>
      </c>
      <c r="AQ739" s="38">
        <v>0</v>
      </c>
      <c r="AR739" s="38">
        <v>0</v>
      </c>
      <c r="AS739" s="38">
        <v>0</v>
      </c>
      <c r="AT739" s="38">
        <v>0</v>
      </c>
      <c r="AU739" s="38">
        <v>0</v>
      </c>
      <c r="AV739" s="38">
        <v>0</v>
      </c>
      <c r="AW739" s="38">
        <v>0</v>
      </c>
      <c r="AX739" s="38">
        <v>0</v>
      </c>
      <c r="AY739" s="38">
        <v>0</v>
      </c>
      <c r="AZ739" s="38">
        <v>0</v>
      </c>
      <c r="BA739" s="38">
        <v>0</v>
      </c>
      <c r="BB739" s="38">
        <v>0</v>
      </c>
      <c r="BC739" s="38">
        <v>0</v>
      </c>
      <c r="BD739" s="38">
        <v>0</v>
      </c>
      <c r="BE739" s="38">
        <v>0</v>
      </c>
      <c r="BF739" s="38">
        <v>0</v>
      </c>
      <c r="BG739" s="38">
        <v>0</v>
      </c>
      <c r="BH739" s="43">
        <v>0</v>
      </c>
      <c r="BI739" s="38">
        <v>0</v>
      </c>
      <c r="BJ739" s="43">
        <v>0</v>
      </c>
      <c r="BK739" s="38">
        <v>0</v>
      </c>
      <c r="BL739" s="43">
        <v>0</v>
      </c>
      <c r="BM739" s="38">
        <v>0</v>
      </c>
      <c r="BN739" s="38">
        <v>0</v>
      </c>
      <c r="BO739" s="38">
        <v>0</v>
      </c>
      <c r="BP739" s="38">
        <v>0</v>
      </c>
      <c r="BQ739" s="38">
        <v>0</v>
      </c>
      <c r="BR739" s="38">
        <v>0</v>
      </c>
      <c r="BS739" s="38">
        <v>0</v>
      </c>
      <c r="BT739" s="38">
        <v>0</v>
      </c>
      <c r="BU739" s="38">
        <v>0</v>
      </c>
      <c r="BV739" s="38">
        <v>0</v>
      </c>
      <c r="BW739" s="49">
        <v>0</v>
      </c>
      <c r="BX739" s="38">
        <v>0</v>
      </c>
      <c r="BY739" s="38">
        <v>0</v>
      </c>
      <c r="BZ739" s="38">
        <v>0</v>
      </c>
      <c r="CA739" s="38">
        <v>0</v>
      </c>
      <c r="CB739" s="38">
        <v>0</v>
      </c>
      <c r="CC739" s="38">
        <v>0</v>
      </c>
      <c r="CD739" s="38">
        <v>0</v>
      </c>
      <c r="CE739" s="38">
        <v>0</v>
      </c>
      <c r="CF739" s="38">
        <v>0</v>
      </c>
      <c r="CG739" s="38">
        <v>0</v>
      </c>
      <c r="CH739" s="38">
        <v>0</v>
      </c>
      <c r="CI739" s="38">
        <v>0</v>
      </c>
      <c r="CJ739" s="38">
        <v>0</v>
      </c>
      <c r="CK739" s="38">
        <v>0</v>
      </c>
      <c r="CL739" s="38">
        <v>0</v>
      </c>
      <c r="CM739" s="38">
        <v>0</v>
      </c>
      <c r="CN739" s="38">
        <v>0</v>
      </c>
      <c r="CO739" s="38">
        <v>0</v>
      </c>
      <c r="CP739" s="38">
        <v>0</v>
      </c>
      <c r="CQ739" s="50">
        <v>0</v>
      </c>
      <c r="CR739" s="38">
        <v>0</v>
      </c>
      <c r="CS739" s="38">
        <v>0</v>
      </c>
      <c r="CT739" s="38">
        <v>0</v>
      </c>
      <c r="CU739" s="38">
        <v>0</v>
      </c>
      <c r="CV739" s="38">
        <v>0</v>
      </c>
      <c r="CW739" s="38">
        <v>0</v>
      </c>
      <c r="CX739" s="38">
        <v>0</v>
      </c>
      <c r="CY739" s="38">
        <v>1</v>
      </c>
      <c r="CZ739" s="38">
        <v>0</v>
      </c>
      <c r="DA739" s="38">
        <v>0</v>
      </c>
      <c r="DB739" s="38">
        <v>0</v>
      </c>
      <c r="DC739" s="38" t="s">
        <v>7659</v>
      </c>
      <c r="DD739" s="38" t="s">
        <v>311</v>
      </c>
      <c r="DF739" s="38">
        <v>1</v>
      </c>
      <c r="DL739" s="38">
        <v>1</v>
      </c>
      <c r="DN739" s="38">
        <v>1</v>
      </c>
      <c r="DO739" s="38">
        <v>1911</v>
      </c>
      <c r="DP739" s="38" t="s">
        <v>4052</v>
      </c>
      <c r="DQ739" s="38" t="s">
        <v>4053</v>
      </c>
      <c r="DR739" s="38">
        <v>1977</v>
      </c>
      <c r="DS739" s="38" t="s">
        <v>4054</v>
      </c>
    </row>
    <row r="740" spans="1:196" s="40" customFormat="1" ht="15.75" customHeight="1" x14ac:dyDescent="0.3">
      <c r="A740" s="38" t="s">
        <v>12</v>
      </c>
      <c r="B740" s="47" t="s">
        <v>4050</v>
      </c>
      <c r="C740" s="48" t="s">
        <v>4055</v>
      </c>
      <c r="D740" s="38"/>
      <c r="E740" s="38"/>
      <c r="F740" s="38" t="s">
        <v>122</v>
      </c>
      <c r="G740" s="38"/>
      <c r="H740" s="546" t="s">
        <v>8574</v>
      </c>
      <c r="I740" s="38" t="s">
        <v>56</v>
      </c>
      <c r="J740" s="38" t="s">
        <v>173</v>
      </c>
      <c r="K740" s="38" t="s">
        <v>471</v>
      </c>
      <c r="L740" s="38"/>
      <c r="M740" s="38" t="s">
        <v>272</v>
      </c>
      <c r="N740" s="38" t="s">
        <v>299</v>
      </c>
      <c r="O740" s="38" t="s">
        <v>299</v>
      </c>
      <c r="P740" s="38"/>
      <c r="Q740" s="38"/>
      <c r="R740" s="38">
        <v>0</v>
      </c>
      <c r="S740" s="38">
        <v>0</v>
      </c>
      <c r="T740" s="38">
        <v>0</v>
      </c>
      <c r="U740" s="38">
        <v>0</v>
      </c>
      <c r="V740" s="38">
        <v>0</v>
      </c>
      <c r="W740" s="38">
        <v>1</v>
      </c>
      <c r="X740" s="38">
        <v>0</v>
      </c>
      <c r="Y740" s="38">
        <v>0</v>
      </c>
      <c r="Z740" s="38"/>
      <c r="AA740" s="38">
        <v>0</v>
      </c>
      <c r="AB740" s="38">
        <v>0</v>
      </c>
      <c r="AC740" s="38">
        <v>0</v>
      </c>
      <c r="AD740" s="38">
        <v>0</v>
      </c>
      <c r="AE740" s="38">
        <v>0</v>
      </c>
      <c r="AF740" s="38">
        <v>0</v>
      </c>
      <c r="AG740" s="38">
        <v>0</v>
      </c>
      <c r="AH740" s="38">
        <v>0</v>
      </c>
      <c r="AI740" s="38">
        <v>0</v>
      </c>
      <c r="AJ740" s="38">
        <v>0</v>
      </c>
      <c r="AK740" s="38">
        <v>0</v>
      </c>
      <c r="AL740" s="38">
        <v>0</v>
      </c>
      <c r="AM740" s="38">
        <v>0</v>
      </c>
      <c r="AN740" s="38">
        <v>0</v>
      </c>
      <c r="AO740" s="38">
        <v>0</v>
      </c>
      <c r="AP740" s="38">
        <v>0</v>
      </c>
      <c r="AQ740" s="38">
        <v>0</v>
      </c>
      <c r="AR740" s="38">
        <v>0</v>
      </c>
      <c r="AS740" s="38">
        <v>0</v>
      </c>
      <c r="AT740" s="38">
        <v>0</v>
      </c>
      <c r="AU740" s="38">
        <v>0</v>
      </c>
      <c r="AV740" s="38">
        <v>0</v>
      </c>
      <c r="AW740" s="38">
        <v>0</v>
      </c>
      <c r="AX740" s="38">
        <v>0</v>
      </c>
      <c r="AY740" s="38">
        <v>0</v>
      </c>
      <c r="AZ740" s="38">
        <v>0</v>
      </c>
      <c r="BA740" s="38">
        <v>0</v>
      </c>
      <c r="BB740" s="38">
        <v>0</v>
      </c>
      <c r="BC740" s="38">
        <v>0</v>
      </c>
      <c r="BD740" s="38">
        <v>0</v>
      </c>
      <c r="BE740" s="38">
        <v>0</v>
      </c>
      <c r="BF740" s="38">
        <v>0</v>
      </c>
      <c r="BG740" s="38">
        <v>0</v>
      </c>
      <c r="BH740" s="43">
        <v>0</v>
      </c>
      <c r="BI740" s="38">
        <v>0</v>
      </c>
      <c r="BJ740" s="43">
        <v>0</v>
      </c>
      <c r="BK740" s="38">
        <v>0</v>
      </c>
      <c r="BL740" s="43">
        <v>0</v>
      </c>
      <c r="BM740" s="38">
        <v>0</v>
      </c>
      <c r="BN740" s="38">
        <v>0</v>
      </c>
      <c r="BO740" s="38">
        <v>0</v>
      </c>
      <c r="BP740" s="38">
        <v>0</v>
      </c>
      <c r="BQ740" s="38">
        <v>0</v>
      </c>
      <c r="BR740" s="38">
        <v>0</v>
      </c>
      <c r="BS740" s="38">
        <v>0</v>
      </c>
      <c r="BT740" s="38">
        <v>0</v>
      </c>
      <c r="BU740" s="38">
        <v>0</v>
      </c>
      <c r="BV740" s="38">
        <v>0</v>
      </c>
      <c r="BW740" s="49">
        <v>0</v>
      </c>
      <c r="BX740" s="38">
        <v>0</v>
      </c>
      <c r="BY740" s="38">
        <v>0</v>
      </c>
      <c r="BZ740" s="38">
        <v>0</v>
      </c>
      <c r="CA740" s="38">
        <v>0</v>
      </c>
      <c r="CB740" s="38">
        <v>0</v>
      </c>
      <c r="CC740" s="38">
        <v>0</v>
      </c>
      <c r="CD740" s="38">
        <v>0</v>
      </c>
      <c r="CE740" s="38">
        <v>0</v>
      </c>
      <c r="CF740" s="38">
        <v>0</v>
      </c>
      <c r="CG740" s="38">
        <v>0</v>
      </c>
      <c r="CH740" s="38">
        <v>0</v>
      </c>
      <c r="CI740" s="38">
        <v>0</v>
      </c>
      <c r="CJ740" s="38">
        <v>0</v>
      </c>
      <c r="CK740" s="38">
        <v>0</v>
      </c>
      <c r="CL740" s="38">
        <v>0</v>
      </c>
      <c r="CM740" s="38">
        <v>0</v>
      </c>
      <c r="CN740" s="38">
        <v>0</v>
      </c>
      <c r="CO740" s="38">
        <v>0</v>
      </c>
      <c r="CP740" s="38">
        <v>0</v>
      </c>
      <c r="CQ740" s="50">
        <v>0</v>
      </c>
      <c r="CR740" s="38">
        <v>0</v>
      </c>
      <c r="CS740" s="38">
        <v>0</v>
      </c>
      <c r="CT740" s="38">
        <v>0</v>
      </c>
      <c r="CU740" s="38">
        <v>0</v>
      </c>
      <c r="CV740" s="38">
        <v>0</v>
      </c>
      <c r="CW740" s="38">
        <v>0</v>
      </c>
      <c r="CX740" s="38">
        <v>0</v>
      </c>
      <c r="CY740" s="38">
        <v>1</v>
      </c>
      <c r="CZ740" s="38">
        <v>0</v>
      </c>
      <c r="DA740" s="38">
        <v>0</v>
      </c>
      <c r="DB740" s="38">
        <v>0</v>
      </c>
      <c r="DC740" s="38" t="s">
        <v>1415</v>
      </c>
      <c r="DD740" s="38" t="s">
        <v>311</v>
      </c>
      <c r="DE740" s="38"/>
      <c r="DF740" s="38">
        <v>1</v>
      </c>
      <c r="DG740" s="38"/>
      <c r="DH740" s="38"/>
      <c r="DI740" s="38"/>
      <c r="DJ740" s="38"/>
      <c r="DK740" s="38"/>
      <c r="DL740" s="38">
        <v>0</v>
      </c>
      <c r="DM740" s="38"/>
      <c r="DN740" s="38">
        <v>1</v>
      </c>
      <c r="DO740" s="38">
        <v>1977</v>
      </c>
      <c r="DP740" s="38" t="s">
        <v>4057</v>
      </c>
      <c r="DQ740" s="48" t="s">
        <v>4055</v>
      </c>
      <c r="DR740" s="38" t="s">
        <v>580</v>
      </c>
      <c r="DS740" s="38" t="s">
        <v>4057</v>
      </c>
      <c r="DT740" s="38"/>
      <c r="DU740" s="38"/>
      <c r="DV740" s="38"/>
      <c r="DW740" s="38"/>
      <c r="DX740" s="38"/>
      <c r="DY740" s="38"/>
      <c r="DZ740" s="38"/>
      <c r="EA740" s="38"/>
      <c r="EB740" s="38"/>
      <c r="EC740" s="38"/>
      <c r="ED740" s="38"/>
      <c r="EE740" s="38"/>
      <c r="EF740" s="38"/>
      <c r="EG740" s="38"/>
      <c r="EH740" s="38"/>
      <c r="EI740" s="38"/>
      <c r="EJ740" s="38"/>
      <c r="EK740" s="38"/>
      <c r="EL740" s="38"/>
      <c r="EM740" s="38"/>
      <c r="EN740" s="38"/>
      <c r="EO740" s="38"/>
      <c r="EP740" s="38"/>
      <c r="EQ740" s="38"/>
      <c r="ER740" s="38"/>
      <c r="ES740" s="38"/>
      <c r="ET740" s="38"/>
      <c r="EU740" s="38"/>
      <c r="EV740" s="38"/>
      <c r="EW740" s="38"/>
      <c r="EX740" s="38"/>
      <c r="EY740" s="38"/>
      <c r="EZ740" s="38"/>
      <c r="FA740" s="38"/>
      <c r="FB740" s="38"/>
      <c r="FC740" s="38"/>
      <c r="FD740" s="38"/>
      <c r="FE740" s="38"/>
      <c r="FF740" s="38"/>
      <c r="FG740" s="38"/>
      <c r="FH740" s="38"/>
      <c r="FI740" s="38"/>
      <c r="FJ740" s="38"/>
      <c r="FK740" s="38"/>
      <c r="FL740" s="38"/>
      <c r="FM740" s="38"/>
      <c r="FN740" s="38"/>
      <c r="FO740" s="38"/>
      <c r="FP740" s="38"/>
      <c r="FQ740" s="38"/>
      <c r="FR740" s="38"/>
      <c r="FS740" s="38"/>
      <c r="FT740" s="38"/>
      <c r="FU740" s="38"/>
      <c r="FV740" s="38"/>
      <c r="FW740" s="38"/>
      <c r="FX740" s="38"/>
      <c r="FY740" s="38"/>
      <c r="FZ740" s="38"/>
      <c r="GA740" s="38"/>
      <c r="GB740" s="38"/>
      <c r="GC740" s="38"/>
      <c r="GD740" s="38"/>
      <c r="GE740" s="38"/>
      <c r="GF740" s="38"/>
      <c r="GG740" s="38"/>
      <c r="GH740" s="38"/>
      <c r="GI740" s="38"/>
      <c r="GJ740" s="38"/>
      <c r="GK740" s="38"/>
      <c r="GL740" s="38"/>
      <c r="GM740" s="38"/>
      <c r="GN740" s="38"/>
    </row>
    <row r="741" spans="1:196" s="40" customFormat="1" ht="15.75" customHeight="1" x14ac:dyDescent="0.3">
      <c r="A741" s="37" t="s">
        <v>12</v>
      </c>
      <c r="B741" s="37" t="s">
        <v>4050</v>
      </c>
      <c r="C741" s="102" t="s">
        <v>4058</v>
      </c>
      <c r="D741" s="37"/>
      <c r="E741" s="37"/>
      <c r="F741" s="37" t="s">
        <v>122</v>
      </c>
      <c r="G741" s="37"/>
      <c r="H741" s="546" t="s">
        <v>8574</v>
      </c>
      <c r="I741" s="37" t="s">
        <v>56</v>
      </c>
      <c r="J741" s="37" t="s">
        <v>455</v>
      </c>
      <c r="K741" s="37" t="s">
        <v>471</v>
      </c>
      <c r="L741" s="37"/>
      <c r="M741" s="37" t="s">
        <v>274</v>
      </c>
      <c r="N741" s="37"/>
      <c r="O741" s="37" t="s">
        <v>299</v>
      </c>
      <c r="P741" s="37"/>
      <c r="Q741" s="37"/>
      <c r="R741" s="37"/>
      <c r="S741" s="37"/>
      <c r="T741" s="37"/>
      <c r="U741" s="37"/>
      <c r="V741" s="37"/>
      <c r="W741" s="37">
        <v>1</v>
      </c>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52"/>
      <c r="BI741" s="37"/>
      <c r="BJ741" s="52"/>
      <c r="BK741" s="37"/>
      <c r="BL741" s="52"/>
      <c r="BM741" s="37"/>
      <c r="BN741" s="37"/>
      <c r="BO741" s="37"/>
      <c r="BP741" s="37"/>
      <c r="BQ741" s="37"/>
      <c r="BR741" s="37"/>
      <c r="BS741" s="37"/>
      <c r="BT741" s="37"/>
      <c r="BU741" s="37"/>
      <c r="BV741" s="37"/>
      <c r="BW741" s="37"/>
      <c r="BX741" s="37"/>
      <c r="BY741" s="37"/>
      <c r="BZ741" s="37"/>
      <c r="CA741" s="37"/>
      <c r="CB741" s="37"/>
      <c r="CC741" s="90"/>
      <c r="CD741" s="37"/>
      <c r="CE741" s="37"/>
      <c r="CF741" s="37"/>
      <c r="CG741" s="37"/>
      <c r="CH741" s="37"/>
      <c r="CI741" s="37"/>
      <c r="CJ741" s="37"/>
      <c r="CK741" s="37"/>
      <c r="CL741" s="37"/>
      <c r="CM741" s="37"/>
      <c r="CN741" s="37"/>
      <c r="CO741" s="37"/>
      <c r="CP741" s="37"/>
      <c r="CQ741" s="37"/>
      <c r="CR741" s="37"/>
      <c r="CS741" s="37"/>
      <c r="CT741" s="37"/>
      <c r="CU741" s="37"/>
      <c r="CV741" s="37"/>
      <c r="CW741" s="75"/>
      <c r="CX741" s="37"/>
      <c r="CY741" s="37"/>
      <c r="CZ741" s="37"/>
      <c r="DA741" s="37"/>
      <c r="DB741" s="37"/>
      <c r="DC741" s="37" t="s">
        <v>1378</v>
      </c>
      <c r="DD741" s="37" t="s">
        <v>311</v>
      </c>
      <c r="DE741" s="37"/>
      <c r="DF741" s="37"/>
      <c r="DG741" s="37"/>
      <c r="DH741" s="37" t="s">
        <v>4059</v>
      </c>
      <c r="DI741" s="37" t="s">
        <v>484</v>
      </c>
      <c r="DJ741" s="37" t="s">
        <v>484</v>
      </c>
      <c r="DK741" s="37">
        <v>0</v>
      </c>
      <c r="DL741" s="37">
        <v>0</v>
      </c>
      <c r="DM741" s="37"/>
      <c r="DN741" s="37">
        <v>1</v>
      </c>
      <c r="DO741" s="37">
        <v>2023</v>
      </c>
      <c r="DP741" s="37" t="s">
        <v>4060</v>
      </c>
      <c r="DQ741" s="37"/>
      <c r="DR741" s="37"/>
      <c r="DS741" s="37" t="s">
        <v>4060</v>
      </c>
      <c r="DT741" s="38"/>
      <c r="DU741" s="38"/>
      <c r="DV741" s="38"/>
      <c r="DW741" s="38"/>
      <c r="DX741" s="38"/>
      <c r="DY741" s="38"/>
      <c r="DZ741" s="38"/>
      <c r="EA741" s="38"/>
      <c r="EB741" s="38"/>
      <c r="EC741" s="38"/>
      <c r="ED741" s="38"/>
      <c r="EE741" s="38"/>
      <c r="EF741" s="38"/>
      <c r="EG741" s="38"/>
      <c r="EH741" s="38"/>
      <c r="EI741" s="38"/>
      <c r="EJ741" s="38"/>
      <c r="EK741" s="38"/>
      <c r="EL741" s="38"/>
      <c r="EM741" s="38"/>
      <c r="EN741" s="38"/>
      <c r="EO741" s="38"/>
      <c r="EP741" s="38"/>
      <c r="EQ741" s="38"/>
      <c r="ER741" s="38"/>
      <c r="ES741" s="38"/>
      <c r="ET741" s="38"/>
      <c r="EU741" s="38"/>
      <c r="EV741" s="38"/>
      <c r="EW741" s="38"/>
      <c r="EX741" s="38"/>
      <c r="EY741" s="38"/>
      <c r="EZ741" s="38"/>
      <c r="FA741" s="38"/>
      <c r="FB741" s="38"/>
      <c r="FC741" s="38"/>
      <c r="FD741" s="38"/>
      <c r="FE741" s="38"/>
      <c r="FF741" s="38"/>
      <c r="FG741" s="38"/>
      <c r="FH741" s="38"/>
      <c r="FI741" s="38"/>
      <c r="FJ741" s="38"/>
      <c r="FK741" s="38"/>
      <c r="FL741" s="38"/>
      <c r="FM741" s="38"/>
      <c r="FN741" s="38"/>
      <c r="FO741" s="38"/>
      <c r="FP741" s="38"/>
      <c r="FQ741" s="38"/>
      <c r="FR741" s="38"/>
      <c r="FS741" s="38"/>
      <c r="FT741" s="38"/>
      <c r="FU741" s="38"/>
      <c r="FV741" s="38"/>
      <c r="FW741" s="38"/>
      <c r="FX741" s="38"/>
      <c r="FY741" s="38"/>
      <c r="FZ741" s="38"/>
      <c r="GA741" s="38"/>
      <c r="GB741" s="38"/>
      <c r="GC741" s="38"/>
      <c r="GD741" s="38"/>
      <c r="GE741" s="38"/>
      <c r="GF741" s="38"/>
      <c r="GG741" s="38"/>
      <c r="GH741" s="38"/>
      <c r="GI741" s="38"/>
      <c r="GJ741" s="38"/>
      <c r="GK741" s="38"/>
      <c r="GL741" s="38"/>
      <c r="GM741" s="38"/>
      <c r="GN741" s="38"/>
    </row>
    <row r="742" spans="1:196" s="37" customFormat="1" ht="13.1" x14ac:dyDescent="0.3">
      <c r="A742" s="38" t="s">
        <v>12</v>
      </c>
      <c r="B742" s="47" t="s">
        <v>4061</v>
      </c>
      <c r="C742" s="48" t="s">
        <v>4062</v>
      </c>
      <c r="D742" s="38"/>
      <c r="E742" s="38"/>
      <c r="F742" s="38" t="s">
        <v>122</v>
      </c>
      <c r="G742" s="38"/>
      <c r="H742" s="546" t="s">
        <v>8574</v>
      </c>
      <c r="I742" s="38" t="s">
        <v>56</v>
      </c>
      <c r="J742" s="38" t="s">
        <v>218</v>
      </c>
      <c r="K742" s="38" t="s">
        <v>471</v>
      </c>
      <c r="L742" s="38"/>
      <c r="M742" s="38" t="s">
        <v>272</v>
      </c>
      <c r="N742" s="38" t="s">
        <v>300</v>
      </c>
      <c r="O742" s="38" t="s">
        <v>299</v>
      </c>
      <c r="P742" s="38"/>
      <c r="Q742" s="38"/>
      <c r="R742" s="38">
        <v>0</v>
      </c>
      <c r="S742" s="38">
        <v>0</v>
      </c>
      <c r="T742" s="38">
        <v>0</v>
      </c>
      <c r="U742" s="38">
        <v>0</v>
      </c>
      <c r="V742" s="38">
        <v>0</v>
      </c>
      <c r="W742" s="38">
        <v>1</v>
      </c>
      <c r="X742" s="38">
        <v>0</v>
      </c>
      <c r="Y742" s="38">
        <v>0</v>
      </c>
      <c r="Z742" s="38"/>
      <c r="AA742" s="38">
        <v>0</v>
      </c>
      <c r="AB742" s="38">
        <v>0</v>
      </c>
      <c r="AC742" s="38">
        <v>0</v>
      </c>
      <c r="AD742" s="38">
        <v>0</v>
      </c>
      <c r="AE742" s="38">
        <v>0</v>
      </c>
      <c r="AF742" s="38">
        <v>0</v>
      </c>
      <c r="AG742" s="38">
        <v>0</v>
      </c>
      <c r="AH742" s="38">
        <v>0</v>
      </c>
      <c r="AI742" s="38">
        <v>0</v>
      </c>
      <c r="AJ742" s="38">
        <v>0</v>
      </c>
      <c r="AK742" s="38">
        <v>0</v>
      </c>
      <c r="AL742" s="38">
        <v>0</v>
      </c>
      <c r="AM742" s="38">
        <v>0</v>
      </c>
      <c r="AN742" s="38">
        <v>0</v>
      </c>
      <c r="AO742" s="38">
        <v>0</v>
      </c>
      <c r="AP742" s="38">
        <v>0</v>
      </c>
      <c r="AQ742" s="38">
        <v>0</v>
      </c>
      <c r="AR742" s="38">
        <v>0</v>
      </c>
      <c r="AS742" s="38">
        <v>0</v>
      </c>
      <c r="AT742" s="38">
        <v>0</v>
      </c>
      <c r="AU742" s="38">
        <v>0</v>
      </c>
      <c r="AV742" s="38">
        <v>0</v>
      </c>
      <c r="AW742" s="38">
        <v>0</v>
      </c>
      <c r="AX742" s="38">
        <v>0</v>
      </c>
      <c r="AY742" s="38">
        <v>0</v>
      </c>
      <c r="AZ742" s="38">
        <v>0</v>
      </c>
      <c r="BA742" s="38">
        <v>0</v>
      </c>
      <c r="BB742" s="38">
        <v>0</v>
      </c>
      <c r="BC742" s="38">
        <v>0</v>
      </c>
      <c r="BD742" s="38">
        <v>0</v>
      </c>
      <c r="BE742" s="38">
        <v>0</v>
      </c>
      <c r="BF742" s="38">
        <v>0</v>
      </c>
      <c r="BG742" s="38">
        <v>0</v>
      </c>
      <c r="BH742" s="43">
        <v>0</v>
      </c>
      <c r="BI742" s="38">
        <v>0</v>
      </c>
      <c r="BJ742" s="43">
        <v>0</v>
      </c>
      <c r="BK742" s="38">
        <v>0</v>
      </c>
      <c r="BL742" s="43">
        <v>0</v>
      </c>
      <c r="BM742" s="38">
        <v>0</v>
      </c>
      <c r="BN742" s="38">
        <v>0</v>
      </c>
      <c r="BO742" s="38">
        <v>0</v>
      </c>
      <c r="BP742" s="38">
        <v>0</v>
      </c>
      <c r="BQ742" s="38">
        <v>0</v>
      </c>
      <c r="BR742" s="38">
        <v>0</v>
      </c>
      <c r="BS742" s="38">
        <v>0</v>
      </c>
      <c r="BT742" s="38">
        <v>0</v>
      </c>
      <c r="BU742" s="38">
        <v>0</v>
      </c>
      <c r="BV742" s="38">
        <v>0</v>
      </c>
      <c r="BW742" s="38">
        <v>0</v>
      </c>
      <c r="BX742" s="38">
        <v>0</v>
      </c>
      <c r="BY742" s="38">
        <v>0</v>
      </c>
      <c r="BZ742" s="38">
        <v>0</v>
      </c>
      <c r="CA742" s="38">
        <v>0</v>
      </c>
      <c r="CB742" s="38">
        <v>0</v>
      </c>
      <c r="CC742" s="49">
        <v>0</v>
      </c>
      <c r="CD742" s="38">
        <v>0</v>
      </c>
      <c r="CE742" s="38">
        <v>0</v>
      </c>
      <c r="CF742" s="38">
        <v>0</v>
      </c>
      <c r="CG742" s="38">
        <v>0</v>
      </c>
      <c r="CH742" s="38">
        <v>0</v>
      </c>
      <c r="CI742" s="38">
        <v>0</v>
      </c>
      <c r="CJ742" s="38">
        <v>0</v>
      </c>
      <c r="CK742" s="38">
        <v>0</v>
      </c>
      <c r="CL742" s="38">
        <v>0</v>
      </c>
      <c r="CM742" s="38">
        <v>0</v>
      </c>
      <c r="CN742" s="38">
        <v>0</v>
      </c>
      <c r="CO742" s="38">
        <v>0</v>
      </c>
      <c r="CP742" s="38">
        <v>0</v>
      </c>
      <c r="CQ742" s="38">
        <v>0</v>
      </c>
      <c r="CR742" s="38">
        <v>0</v>
      </c>
      <c r="CS742" s="38">
        <v>0</v>
      </c>
      <c r="CT742" s="38">
        <v>0</v>
      </c>
      <c r="CU742" s="38">
        <v>0</v>
      </c>
      <c r="CV742" s="38">
        <v>0</v>
      </c>
      <c r="CW742" s="50">
        <v>0</v>
      </c>
      <c r="CX742" s="38">
        <v>0</v>
      </c>
      <c r="CY742" s="38">
        <v>1</v>
      </c>
      <c r="CZ742" s="38">
        <v>0</v>
      </c>
      <c r="DA742" s="38">
        <v>0</v>
      </c>
      <c r="DB742" s="38">
        <v>0</v>
      </c>
      <c r="DC742" s="38" t="s">
        <v>1827</v>
      </c>
      <c r="DD742" s="38" t="s">
        <v>311</v>
      </c>
      <c r="DE742" s="38" t="s">
        <v>4063</v>
      </c>
      <c r="DF742" s="38">
        <v>1</v>
      </c>
      <c r="DG742" s="38" t="s">
        <v>4064</v>
      </c>
      <c r="DH742" s="38"/>
      <c r="DI742" s="38">
        <v>1</v>
      </c>
      <c r="DJ742" s="38" t="s">
        <v>2692</v>
      </c>
      <c r="DK742" s="38"/>
      <c r="DL742" s="38">
        <v>1</v>
      </c>
      <c r="DM742" s="38" t="s">
        <v>595</v>
      </c>
      <c r="DN742" s="38">
        <v>1</v>
      </c>
      <c r="DO742" s="38">
        <v>1972</v>
      </c>
      <c r="DP742" s="38" t="s">
        <v>4065</v>
      </c>
      <c r="DQ742" s="38" t="s">
        <v>4066</v>
      </c>
      <c r="DR742" s="38">
        <v>2011</v>
      </c>
      <c r="DS742" s="38" t="s">
        <v>4067</v>
      </c>
      <c r="DT742" s="38"/>
      <c r="DU742" s="38"/>
      <c r="DV742" s="38"/>
      <c r="DW742" s="38"/>
      <c r="DX742" s="38"/>
      <c r="DY742" s="38"/>
      <c r="DZ742" s="38"/>
      <c r="EA742" s="38"/>
      <c r="EB742" s="38"/>
      <c r="EC742" s="38"/>
      <c r="ED742" s="38"/>
      <c r="EE742" s="38"/>
      <c r="EF742" s="38"/>
      <c r="EG742" s="38"/>
      <c r="EH742" s="38"/>
      <c r="EI742" s="38"/>
    </row>
    <row r="743" spans="1:196" s="40" customFormat="1" ht="15.75" customHeight="1" x14ac:dyDescent="0.3">
      <c r="A743" s="38" t="s">
        <v>12</v>
      </c>
      <c r="B743" s="47" t="s">
        <v>4061</v>
      </c>
      <c r="C743" s="48" t="s">
        <v>4068</v>
      </c>
      <c r="D743" s="38"/>
      <c r="E743" s="38"/>
      <c r="F743" s="38" t="s">
        <v>122</v>
      </c>
      <c r="G743" s="38"/>
      <c r="H743" s="546" t="s">
        <v>8574</v>
      </c>
      <c r="I743" s="38" t="s">
        <v>56</v>
      </c>
      <c r="J743" s="38" t="s">
        <v>218</v>
      </c>
      <c r="K743" s="38" t="s">
        <v>471</v>
      </c>
      <c r="L743" s="38"/>
      <c r="M743" s="38" t="s">
        <v>272</v>
      </c>
      <c r="N743" s="38" t="s">
        <v>300</v>
      </c>
      <c r="O743" s="38" t="s">
        <v>299</v>
      </c>
      <c r="P743" s="38"/>
      <c r="Q743" s="38"/>
      <c r="R743" s="38">
        <v>0</v>
      </c>
      <c r="S743" s="38">
        <v>0</v>
      </c>
      <c r="T743" s="38">
        <v>0</v>
      </c>
      <c r="U743" s="38">
        <v>0</v>
      </c>
      <c r="V743" s="38">
        <v>0</v>
      </c>
      <c r="W743" s="38">
        <v>1</v>
      </c>
      <c r="X743" s="38">
        <v>0</v>
      </c>
      <c r="Y743" s="38">
        <v>0</v>
      </c>
      <c r="Z743" s="38"/>
      <c r="AA743" s="38">
        <v>0</v>
      </c>
      <c r="AB743" s="38">
        <v>0</v>
      </c>
      <c r="AC743" s="38">
        <v>0</v>
      </c>
      <c r="AD743" s="38">
        <v>0</v>
      </c>
      <c r="AE743" s="38">
        <v>0</v>
      </c>
      <c r="AF743" s="38">
        <v>0</v>
      </c>
      <c r="AG743" s="38">
        <v>0</v>
      </c>
      <c r="AH743" s="38">
        <v>0</v>
      </c>
      <c r="AI743" s="38">
        <v>0</v>
      </c>
      <c r="AJ743" s="38">
        <v>0</v>
      </c>
      <c r="AK743" s="38">
        <v>0</v>
      </c>
      <c r="AL743" s="38">
        <v>0</v>
      </c>
      <c r="AM743" s="38">
        <v>0</v>
      </c>
      <c r="AN743" s="38">
        <v>0</v>
      </c>
      <c r="AO743" s="38">
        <v>0</v>
      </c>
      <c r="AP743" s="38">
        <v>0</v>
      </c>
      <c r="AQ743" s="38">
        <v>0</v>
      </c>
      <c r="AR743" s="38">
        <v>0</v>
      </c>
      <c r="AS743" s="38">
        <v>0</v>
      </c>
      <c r="AT743" s="38">
        <v>0</v>
      </c>
      <c r="AU743" s="38">
        <v>0</v>
      </c>
      <c r="AV743" s="38">
        <v>0</v>
      </c>
      <c r="AW743" s="38">
        <v>0</v>
      </c>
      <c r="AX743" s="38">
        <v>0</v>
      </c>
      <c r="AY743" s="38">
        <v>0</v>
      </c>
      <c r="AZ743" s="38">
        <v>0</v>
      </c>
      <c r="BA743" s="38">
        <v>0</v>
      </c>
      <c r="BB743" s="38">
        <v>0</v>
      </c>
      <c r="BC743" s="38">
        <v>0</v>
      </c>
      <c r="BD743" s="38">
        <v>0</v>
      </c>
      <c r="BE743" s="38">
        <v>0</v>
      </c>
      <c r="BF743" s="38">
        <v>0</v>
      </c>
      <c r="BG743" s="38">
        <v>0</v>
      </c>
      <c r="BH743" s="43">
        <v>0</v>
      </c>
      <c r="BI743" s="38">
        <v>0</v>
      </c>
      <c r="BJ743" s="43">
        <v>0</v>
      </c>
      <c r="BK743" s="38">
        <v>0</v>
      </c>
      <c r="BL743" s="43">
        <v>0</v>
      </c>
      <c r="BM743" s="38">
        <v>0</v>
      </c>
      <c r="BN743" s="38">
        <v>0</v>
      </c>
      <c r="BO743" s="38">
        <v>0</v>
      </c>
      <c r="BP743" s="38">
        <v>0</v>
      </c>
      <c r="BQ743" s="38">
        <v>0</v>
      </c>
      <c r="BR743" s="38">
        <v>0</v>
      </c>
      <c r="BS743" s="38">
        <v>0</v>
      </c>
      <c r="BT743" s="38">
        <v>0</v>
      </c>
      <c r="BU743" s="38">
        <v>0</v>
      </c>
      <c r="BV743" s="38">
        <v>0</v>
      </c>
      <c r="BW743" s="38">
        <v>0</v>
      </c>
      <c r="BX743" s="38">
        <v>0</v>
      </c>
      <c r="BY743" s="38">
        <v>0</v>
      </c>
      <c r="BZ743" s="38">
        <v>0</v>
      </c>
      <c r="CA743" s="38">
        <v>0</v>
      </c>
      <c r="CB743" s="38">
        <v>0</v>
      </c>
      <c r="CC743" s="49">
        <v>0</v>
      </c>
      <c r="CD743" s="38">
        <v>0</v>
      </c>
      <c r="CE743" s="38">
        <v>0</v>
      </c>
      <c r="CF743" s="38">
        <v>0</v>
      </c>
      <c r="CG743" s="38">
        <v>0</v>
      </c>
      <c r="CH743" s="38">
        <v>0</v>
      </c>
      <c r="CI743" s="38">
        <v>0</v>
      </c>
      <c r="CJ743" s="38">
        <v>0</v>
      </c>
      <c r="CK743" s="38">
        <v>0</v>
      </c>
      <c r="CL743" s="38">
        <v>0</v>
      </c>
      <c r="CM743" s="38">
        <v>0</v>
      </c>
      <c r="CN743" s="38">
        <v>0</v>
      </c>
      <c r="CO743" s="38">
        <v>0</v>
      </c>
      <c r="CP743" s="38">
        <v>0</v>
      </c>
      <c r="CQ743" s="38">
        <v>0</v>
      </c>
      <c r="CR743" s="38">
        <v>0</v>
      </c>
      <c r="CS743" s="38">
        <v>0</v>
      </c>
      <c r="CT743" s="38">
        <v>0</v>
      </c>
      <c r="CU743" s="38">
        <v>0</v>
      </c>
      <c r="CV743" s="38">
        <v>0</v>
      </c>
      <c r="CW743" s="50">
        <v>0</v>
      </c>
      <c r="CX743" s="38">
        <v>0</v>
      </c>
      <c r="CY743" s="38">
        <v>1</v>
      </c>
      <c r="CZ743" s="38">
        <v>0</v>
      </c>
      <c r="DA743" s="38">
        <v>0</v>
      </c>
      <c r="DB743" s="38">
        <v>0</v>
      </c>
      <c r="DC743" s="38" t="s">
        <v>1415</v>
      </c>
      <c r="DD743" s="38" t="s">
        <v>311</v>
      </c>
      <c r="DE743" s="38" t="s">
        <v>4063</v>
      </c>
      <c r="DF743" s="38">
        <v>1</v>
      </c>
      <c r="DG743" s="38"/>
      <c r="DH743" s="38"/>
      <c r="DI743" s="38"/>
      <c r="DJ743" s="38"/>
      <c r="DK743" s="38"/>
      <c r="DL743" s="38">
        <v>0</v>
      </c>
      <c r="DM743" s="38"/>
      <c r="DN743" s="38">
        <v>1</v>
      </c>
      <c r="DO743" s="38">
        <v>1994</v>
      </c>
      <c r="DP743" s="38" t="s">
        <v>4069</v>
      </c>
      <c r="DQ743" s="38" t="s">
        <v>4070</v>
      </c>
      <c r="DR743" s="38">
        <v>2012</v>
      </c>
      <c r="DS743" s="38" t="s">
        <v>4071</v>
      </c>
      <c r="DT743" s="38"/>
      <c r="DU743" s="38"/>
      <c r="DV743" s="38"/>
      <c r="DW743" s="38"/>
      <c r="DX743" s="38"/>
      <c r="DY743" s="38"/>
      <c r="DZ743" s="38"/>
      <c r="EA743" s="38"/>
      <c r="EB743" s="38"/>
      <c r="EC743" s="38"/>
      <c r="ED743" s="38"/>
      <c r="EE743" s="38"/>
      <c r="EF743" s="38"/>
      <c r="EG743" s="38"/>
      <c r="EH743" s="38"/>
      <c r="EI743" s="38"/>
      <c r="EJ743" s="38"/>
      <c r="EK743" s="38"/>
      <c r="EL743" s="38"/>
      <c r="EM743" s="38"/>
      <c r="EN743" s="38"/>
      <c r="EO743" s="38"/>
      <c r="EP743" s="38"/>
      <c r="EQ743" s="38"/>
      <c r="ER743" s="38"/>
      <c r="ES743" s="38"/>
      <c r="ET743" s="38"/>
      <c r="EU743" s="38"/>
      <c r="EV743" s="38"/>
      <c r="EW743" s="38"/>
      <c r="EX743" s="38"/>
      <c r="EY743" s="38"/>
      <c r="EZ743" s="38"/>
      <c r="FA743" s="38"/>
      <c r="FB743" s="38"/>
      <c r="FC743" s="38"/>
      <c r="FD743" s="38"/>
      <c r="FE743" s="38"/>
      <c r="FF743" s="38"/>
      <c r="FG743" s="38"/>
      <c r="FH743" s="38"/>
      <c r="FI743" s="38"/>
      <c r="FJ743" s="38"/>
      <c r="FK743" s="38"/>
      <c r="FL743" s="38"/>
      <c r="FM743" s="38"/>
      <c r="FN743" s="38"/>
      <c r="FO743" s="38"/>
      <c r="FP743" s="38"/>
      <c r="FQ743" s="38"/>
      <c r="FR743" s="38"/>
      <c r="FS743" s="38"/>
      <c r="FT743" s="38"/>
      <c r="FU743" s="38"/>
      <c r="FV743" s="38"/>
      <c r="FW743" s="38"/>
      <c r="FX743" s="38"/>
      <c r="FY743" s="38"/>
      <c r="FZ743" s="38"/>
      <c r="GA743" s="38"/>
      <c r="GB743" s="38"/>
      <c r="GC743" s="38"/>
      <c r="GD743" s="38"/>
      <c r="GE743" s="38"/>
      <c r="GF743" s="38"/>
      <c r="GG743" s="38"/>
      <c r="GH743" s="38"/>
      <c r="GI743" s="38"/>
      <c r="GJ743" s="38"/>
      <c r="GK743" s="38"/>
      <c r="GL743" s="38"/>
      <c r="GM743" s="38"/>
      <c r="GN743" s="38"/>
    </row>
    <row r="744" spans="1:196" s="40" customFormat="1" ht="15.75" customHeight="1" x14ac:dyDescent="0.3">
      <c r="A744" s="38" t="s">
        <v>12</v>
      </c>
      <c r="B744" s="47" t="s">
        <v>4072</v>
      </c>
      <c r="C744" s="48" t="s">
        <v>4073</v>
      </c>
      <c r="D744" s="38"/>
      <c r="E744" s="38"/>
      <c r="F744" s="38" t="s">
        <v>122</v>
      </c>
      <c r="G744" s="38"/>
      <c r="H744" s="38" t="s">
        <v>454</v>
      </c>
      <c r="I744" s="38" t="s">
        <v>56</v>
      </c>
      <c r="J744" s="38" t="s">
        <v>173</v>
      </c>
      <c r="K744" s="38" t="s">
        <v>471</v>
      </c>
      <c r="L744" s="38"/>
      <c r="M744" s="38" t="s">
        <v>272</v>
      </c>
      <c r="N744" s="38"/>
      <c r="O744" s="38" t="s">
        <v>299</v>
      </c>
      <c r="P744" s="38" t="s">
        <v>4074</v>
      </c>
      <c r="Q744" s="50" t="s">
        <v>1516</v>
      </c>
      <c r="R744" s="38">
        <v>0</v>
      </c>
      <c r="S744" s="38">
        <v>0</v>
      </c>
      <c r="T744" s="38">
        <v>0</v>
      </c>
      <c r="U744" s="38">
        <v>0</v>
      </c>
      <c r="V744" s="38">
        <v>0</v>
      </c>
      <c r="W744" s="38">
        <v>0</v>
      </c>
      <c r="X744" s="38">
        <v>0</v>
      </c>
      <c r="Y744" s="38">
        <v>0</v>
      </c>
      <c r="Z744" s="38"/>
      <c r="AA744" s="38">
        <v>0</v>
      </c>
      <c r="AB744" s="38">
        <v>0</v>
      </c>
      <c r="AC744" s="38">
        <v>0</v>
      </c>
      <c r="AD744" s="38">
        <v>0</v>
      </c>
      <c r="AE744" s="38">
        <v>0</v>
      </c>
      <c r="AF744" s="38">
        <v>0</v>
      </c>
      <c r="AG744" s="38">
        <v>0</v>
      </c>
      <c r="AH744" s="38">
        <v>0</v>
      </c>
      <c r="AI744" s="38">
        <v>0</v>
      </c>
      <c r="AJ744" s="38">
        <v>0</v>
      </c>
      <c r="AK744" s="38">
        <v>0</v>
      </c>
      <c r="AL744" s="38">
        <v>0</v>
      </c>
      <c r="AM744" s="38">
        <v>0</v>
      </c>
      <c r="AN744" s="38">
        <v>0</v>
      </c>
      <c r="AO744" s="38">
        <v>0</v>
      </c>
      <c r="AP744" s="38">
        <v>0</v>
      </c>
      <c r="AQ744" s="38">
        <v>0</v>
      </c>
      <c r="AR744" s="38">
        <v>0</v>
      </c>
      <c r="AS744" s="38">
        <v>0</v>
      </c>
      <c r="AT744" s="38">
        <v>0</v>
      </c>
      <c r="AU744" s="38">
        <v>0</v>
      </c>
      <c r="AV744" s="38">
        <v>0</v>
      </c>
      <c r="AW744" s="38">
        <v>0</v>
      </c>
      <c r="AX744" s="38">
        <v>0</v>
      </c>
      <c r="AY744" s="38">
        <v>0</v>
      </c>
      <c r="AZ744" s="38">
        <v>0</v>
      </c>
      <c r="BA744" s="38">
        <v>0</v>
      </c>
      <c r="BB744" s="38">
        <v>1</v>
      </c>
      <c r="BC744" s="38">
        <v>0</v>
      </c>
      <c r="BD744" s="38">
        <v>0</v>
      </c>
      <c r="BE744" s="38">
        <v>0</v>
      </c>
      <c r="BF744" s="38">
        <v>0</v>
      </c>
      <c r="BG744" s="38">
        <v>0</v>
      </c>
      <c r="BH744" s="43">
        <v>0</v>
      </c>
      <c r="BI744" s="38">
        <v>0</v>
      </c>
      <c r="BJ744" s="43">
        <v>0</v>
      </c>
      <c r="BK744" s="38">
        <v>0</v>
      </c>
      <c r="BL744" s="43">
        <v>0</v>
      </c>
      <c r="BM744" s="38">
        <v>0</v>
      </c>
      <c r="BN744" s="38">
        <v>0</v>
      </c>
      <c r="BO744" s="38">
        <v>0</v>
      </c>
      <c r="BP744" s="38">
        <v>0</v>
      </c>
      <c r="BQ744" s="38">
        <v>0</v>
      </c>
      <c r="BR744" s="38">
        <v>0</v>
      </c>
      <c r="BS744" s="38">
        <v>0</v>
      </c>
      <c r="BT744" s="38">
        <v>0</v>
      </c>
      <c r="BU744" s="38">
        <v>0</v>
      </c>
      <c r="BV744" s="38">
        <v>0</v>
      </c>
      <c r="BW744" s="38">
        <v>0</v>
      </c>
      <c r="BX744" s="38">
        <v>0</v>
      </c>
      <c r="BY744" s="38">
        <v>0</v>
      </c>
      <c r="BZ744" s="38">
        <v>0</v>
      </c>
      <c r="CA744" s="38">
        <v>0</v>
      </c>
      <c r="CB744" s="38">
        <v>0</v>
      </c>
      <c r="CC744" s="49">
        <v>0</v>
      </c>
      <c r="CD744" s="38">
        <v>0</v>
      </c>
      <c r="CE744" s="38">
        <v>0</v>
      </c>
      <c r="CF744" s="38">
        <v>0</v>
      </c>
      <c r="CG744" s="38">
        <v>0</v>
      </c>
      <c r="CH744" s="38">
        <v>0</v>
      </c>
      <c r="CI744" s="38">
        <v>0</v>
      </c>
      <c r="CJ744" s="38">
        <v>0</v>
      </c>
      <c r="CK744" s="38">
        <v>0</v>
      </c>
      <c r="CL744" s="38">
        <v>0</v>
      </c>
      <c r="CM744" s="38">
        <v>0</v>
      </c>
      <c r="CN744" s="38">
        <v>0</v>
      </c>
      <c r="CO744" s="38">
        <v>0</v>
      </c>
      <c r="CP744" s="38">
        <v>0</v>
      </c>
      <c r="CQ744" s="38">
        <v>0</v>
      </c>
      <c r="CR744" s="38">
        <v>0</v>
      </c>
      <c r="CS744" s="38">
        <v>0</v>
      </c>
      <c r="CT744" s="38">
        <v>0</v>
      </c>
      <c r="CU744" s="38">
        <v>0</v>
      </c>
      <c r="CV744" s="38">
        <v>0</v>
      </c>
      <c r="CW744" s="50">
        <v>0</v>
      </c>
      <c r="CX744" s="38">
        <f>SUM(AA744:CW744)</f>
        <v>1</v>
      </c>
      <c r="CY744" s="38">
        <v>1</v>
      </c>
      <c r="CZ744" s="38">
        <v>0</v>
      </c>
      <c r="DA744" s="38">
        <v>0</v>
      </c>
      <c r="DB744" s="38">
        <v>0</v>
      </c>
      <c r="DC744" s="38" t="s">
        <v>1420</v>
      </c>
      <c r="DD744" s="38" t="s">
        <v>309</v>
      </c>
      <c r="DE744" s="38" t="s">
        <v>726</v>
      </c>
      <c r="DF744" s="38">
        <v>1</v>
      </c>
      <c r="DG744" s="38"/>
      <c r="DH744" s="38"/>
      <c r="DI744" s="38"/>
      <c r="DJ744" s="38"/>
      <c r="DK744" s="38"/>
      <c r="DL744" s="38">
        <v>0</v>
      </c>
      <c r="DM744" s="38"/>
      <c r="DN744" s="38">
        <v>1</v>
      </c>
      <c r="DO744" s="38">
        <v>2012</v>
      </c>
      <c r="DP744" s="38" t="s">
        <v>4075</v>
      </c>
      <c r="DQ744" s="48" t="s">
        <v>4073</v>
      </c>
      <c r="DR744" s="38" t="s">
        <v>580</v>
      </c>
      <c r="DS744" s="38" t="s">
        <v>4076</v>
      </c>
      <c r="DT744" s="38"/>
      <c r="DU744" s="38"/>
      <c r="DV744" s="38"/>
      <c r="DW744" s="38"/>
      <c r="DX744" s="38"/>
      <c r="DY744" s="38"/>
      <c r="DZ744" s="38"/>
      <c r="EA744" s="38"/>
      <c r="EB744" s="38"/>
      <c r="EC744" s="38"/>
      <c r="ED744" s="38"/>
      <c r="EE744" s="38"/>
      <c r="EF744" s="38"/>
      <c r="EG744" s="38"/>
      <c r="EH744" s="38"/>
      <c r="EI744" s="38"/>
      <c r="EJ744" s="38"/>
      <c r="EK744" s="38"/>
      <c r="EL744" s="38"/>
      <c r="EM744" s="38"/>
      <c r="EN744" s="38"/>
      <c r="EO744" s="38"/>
      <c r="EP744" s="38"/>
      <c r="EQ744" s="38"/>
      <c r="ER744" s="38"/>
      <c r="ES744" s="38"/>
      <c r="ET744" s="38"/>
      <c r="EU744" s="38"/>
      <c r="EV744" s="38"/>
      <c r="EW744" s="38"/>
      <c r="EX744" s="38"/>
      <c r="EY744" s="38"/>
      <c r="EZ744" s="38"/>
      <c r="FA744" s="38"/>
      <c r="FB744" s="38"/>
      <c r="FC744" s="38"/>
      <c r="FD744" s="38"/>
      <c r="FE744" s="38"/>
      <c r="FF744" s="38"/>
      <c r="FG744" s="38"/>
      <c r="FH744" s="38"/>
      <c r="FI744" s="38"/>
      <c r="FJ744" s="38"/>
      <c r="FK744" s="38"/>
      <c r="FL744" s="38"/>
      <c r="FM744" s="38"/>
      <c r="FN744" s="38"/>
      <c r="FO744" s="38"/>
      <c r="FP744" s="38"/>
      <c r="FQ744" s="38"/>
      <c r="FR744" s="38"/>
      <c r="FS744" s="38"/>
      <c r="FT744" s="38"/>
      <c r="FU744" s="38"/>
      <c r="FV744" s="38"/>
      <c r="FW744" s="38"/>
      <c r="FX744" s="38"/>
      <c r="FY744" s="38"/>
      <c r="FZ744" s="38"/>
      <c r="GA744" s="38"/>
      <c r="GB744" s="38"/>
      <c r="GC744" s="38"/>
      <c r="GD744" s="38"/>
      <c r="GE744" s="38"/>
      <c r="GF744" s="38"/>
      <c r="GG744" s="38"/>
      <c r="GH744" s="38"/>
      <c r="GI744" s="38"/>
      <c r="GJ744" s="38"/>
      <c r="GK744" s="38"/>
      <c r="GL744" s="38"/>
      <c r="GM744" s="38"/>
      <c r="GN744" s="38"/>
    </row>
    <row r="745" spans="1:196" s="40" customFormat="1" ht="15.75" customHeight="1" x14ac:dyDescent="0.3">
      <c r="A745" s="38" t="s">
        <v>12</v>
      </c>
      <c r="B745" s="47" t="s">
        <v>4077</v>
      </c>
      <c r="C745" s="48" t="s">
        <v>4078</v>
      </c>
      <c r="D745" s="38"/>
      <c r="E745" s="38"/>
      <c r="F745" s="38" t="s">
        <v>122</v>
      </c>
      <c r="G745" s="38"/>
      <c r="H745" s="38" t="s">
        <v>454</v>
      </c>
      <c r="I745" s="38" t="s">
        <v>56</v>
      </c>
      <c r="J745" s="38" t="s">
        <v>455</v>
      </c>
      <c r="K745" s="38" t="s">
        <v>471</v>
      </c>
      <c r="L745" s="38"/>
      <c r="M745" s="38" t="s">
        <v>272</v>
      </c>
      <c r="N745" s="38"/>
      <c r="O745" s="38" t="s">
        <v>299</v>
      </c>
      <c r="P745" s="38"/>
      <c r="Q745" s="50" t="s">
        <v>4079</v>
      </c>
      <c r="R745" s="38">
        <v>0</v>
      </c>
      <c r="S745" s="38">
        <v>0</v>
      </c>
      <c r="T745" s="38">
        <v>0</v>
      </c>
      <c r="U745" s="38">
        <v>0</v>
      </c>
      <c r="V745" s="38">
        <v>0</v>
      </c>
      <c r="W745" s="38">
        <v>0</v>
      </c>
      <c r="X745" s="38">
        <v>0</v>
      </c>
      <c r="Y745" s="38">
        <v>0</v>
      </c>
      <c r="Z745" s="38"/>
      <c r="AA745" s="38">
        <v>0</v>
      </c>
      <c r="AB745" s="38">
        <v>0</v>
      </c>
      <c r="AC745" s="38">
        <v>0</v>
      </c>
      <c r="AD745" s="38">
        <v>0</v>
      </c>
      <c r="AE745" s="38">
        <v>0</v>
      </c>
      <c r="AF745" s="38">
        <v>0</v>
      </c>
      <c r="AG745" s="38">
        <v>0</v>
      </c>
      <c r="AH745" s="38">
        <v>0</v>
      </c>
      <c r="AI745" s="38">
        <v>0</v>
      </c>
      <c r="AJ745" s="38">
        <v>0</v>
      </c>
      <c r="AK745" s="38">
        <v>0</v>
      </c>
      <c r="AL745" s="38">
        <v>1</v>
      </c>
      <c r="AM745" s="38">
        <v>0</v>
      </c>
      <c r="AN745" s="38">
        <v>0</v>
      </c>
      <c r="AO745" s="38">
        <v>0</v>
      </c>
      <c r="AP745" s="38">
        <v>0</v>
      </c>
      <c r="AQ745" s="38">
        <v>0</v>
      </c>
      <c r="AR745" s="38">
        <v>0</v>
      </c>
      <c r="AS745" s="38">
        <v>0</v>
      </c>
      <c r="AT745" s="38">
        <v>0</v>
      </c>
      <c r="AU745" s="38">
        <v>0</v>
      </c>
      <c r="AV745" s="38">
        <v>0</v>
      </c>
      <c r="AW745" s="38">
        <v>0</v>
      </c>
      <c r="AX745" s="38">
        <v>0</v>
      </c>
      <c r="AY745" s="38">
        <v>0</v>
      </c>
      <c r="AZ745" s="38">
        <v>0</v>
      </c>
      <c r="BA745" s="38">
        <v>0</v>
      </c>
      <c r="BB745" s="38">
        <v>0</v>
      </c>
      <c r="BC745" s="38">
        <v>0</v>
      </c>
      <c r="BD745" s="38">
        <v>0</v>
      </c>
      <c r="BE745" s="38">
        <v>0</v>
      </c>
      <c r="BF745" s="38">
        <v>0</v>
      </c>
      <c r="BG745" s="38">
        <v>0</v>
      </c>
      <c r="BH745" s="43">
        <v>0</v>
      </c>
      <c r="BI745" s="38">
        <v>0</v>
      </c>
      <c r="BJ745" s="43">
        <v>0</v>
      </c>
      <c r="BK745" s="38">
        <v>0</v>
      </c>
      <c r="BL745" s="43">
        <v>0</v>
      </c>
      <c r="BM745" s="38">
        <v>0</v>
      </c>
      <c r="BN745" s="38">
        <v>0</v>
      </c>
      <c r="BO745" s="38">
        <v>0</v>
      </c>
      <c r="BP745" s="38">
        <v>0</v>
      </c>
      <c r="BQ745" s="38">
        <v>0</v>
      </c>
      <c r="BR745" s="38">
        <v>0</v>
      </c>
      <c r="BS745" s="38">
        <v>0</v>
      </c>
      <c r="BT745" s="38">
        <v>0</v>
      </c>
      <c r="BU745" s="38">
        <v>0</v>
      </c>
      <c r="BV745" s="38">
        <v>0</v>
      </c>
      <c r="BW745" s="38">
        <v>0</v>
      </c>
      <c r="BX745" s="38">
        <v>0</v>
      </c>
      <c r="BY745" s="38">
        <v>0</v>
      </c>
      <c r="BZ745" s="38">
        <v>0</v>
      </c>
      <c r="CA745" s="38">
        <v>0</v>
      </c>
      <c r="CB745" s="38">
        <v>0</v>
      </c>
      <c r="CC745" s="49">
        <v>0</v>
      </c>
      <c r="CD745" s="38">
        <v>0</v>
      </c>
      <c r="CE745" s="38">
        <v>0</v>
      </c>
      <c r="CF745" s="38">
        <v>0</v>
      </c>
      <c r="CG745" s="38">
        <v>0</v>
      </c>
      <c r="CH745" s="38">
        <v>0</v>
      </c>
      <c r="CI745" s="38">
        <v>0</v>
      </c>
      <c r="CJ745" s="38">
        <v>0</v>
      </c>
      <c r="CK745" s="38">
        <v>0</v>
      </c>
      <c r="CL745" s="38">
        <v>0</v>
      </c>
      <c r="CM745" s="38">
        <v>0</v>
      </c>
      <c r="CN745" s="38">
        <v>0</v>
      </c>
      <c r="CO745" s="38">
        <v>0</v>
      </c>
      <c r="CP745" s="38">
        <v>0</v>
      </c>
      <c r="CQ745" s="38">
        <v>0</v>
      </c>
      <c r="CR745" s="38">
        <v>0</v>
      </c>
      <c r="CS745" s="38">
        <v>0</v>
      </c>
      <c r="CT745" s="38">
        <v>0</v>
      </c>
      <c r="CU745" s="38">
        <v>0</v>
      </c>
      <c r="CV745" s="38">
        <v>0</v>
      </c>
      <c r="CW745" s="50">
        <v>0</v>
      </c>
      <c r="CX745" s="38">
        <f>SUM(AA745:CW745)</f>
        <v>1</v>
      </c>
      <c r="CY745" s="38">
        <v>1</v>
      </c>
      <c r="CZ745" s="38">
        <v>0</v>
      </c>
      <c r="DA745" s="38">
        <v>0</v>
      </c>
      <c r="DB745" s="38">
        <v>0</v>
      </c>
      <c r="DC745" s="38" t="s">
        <v>1214</v>
      </c>
      <c r="DD745" s="38" t="s">
        <v>307</v>
      </c>
      <c r="DE745" s="38"/>
      <c r="DF745" s="38">
        <v>1</v>
      </c>
      <c r="DG745" s="38" t="s">
        <v>4080</v>
      </c>
      <c r="DH745" s="38"/>
      <c r="DI745" s="38"/>
      <c r="DJ745" s="38"/>
      <c r="DK745" s="38"/>
      <c r="DL745" s="38">
        <v>1</v>
      </c>
      <c r="DM745" s="38" t="s">
        <v>2809</v>
      </c>
      <c r="DN745" s="38">
        <v>1</v>
      </c>
      <c r="DO745" s="38">
        <v>1999</v>
      </c>
      <c r="DP745" s="38" t="s">
        <v>4081</v>
      </c>
      <c r="DQ745" s="48" t="s">
        <v>4078</v>
      </c>
      <c r="DR745" s="38" t="s">
        <v>580</v>
      </c>
      <c r="DS745" s="38" t="s">
        <v>4082</v>
      </c>
      <c r="DT745" s="38"/>
      <c r="DU745" s="38"/>
      <c r="DV745" s="38"/>
      <c r="DW745" s="38"/>
      <c r="DX745" s="38"/>
      <c r="DY745" s="38"/>
      <c r="DZ745" s="38"/>
      <c r="EA745" s="38"/>
      <c r="EB745" s="38"/>
      <c r="EC745" s="38"/>
      <c r="ED745" s="38"/>
      <c r="EE745" s="38"/>
      <c r="EF745" s="38"/>
      <c r="EG745" s="38"/>
      <c r="EH745" s="38"/>
      <c r="EI745" s="38"/>
      <c r="EJ745" s="38"/>
      <c r="EK745" s="38"/>
      <c r="EL745" s="38"/>
      <c r="EM745" s="38"/>
      <c r="EN745" s="38"/>
      <c r="EO745" s="38"/>
      <c r="EP745" s="38"/>
      <c r="EQ745" s="38"/>
      <c r="ER745" s="38"/>
      <c r="ES745" s="38"/>
      <c r="ET745" s="38"/>
      <c r="EU745" s="38"/>
      <c r="EV745" s="38"/>
      <c r="EW745" s="38"/>
      <c r="EX745" s="38"/>
      <c r="EY745" s="38"/>
      <c r="EZ745" s="38"/>
      <c r="FA745" s="38"/>
      <c r="FB745" s="38"/>
      <c r="FC745" s="38"/>
      <c r="FD745" s="38"/>
      <c r="FE745" s="38"/>
      <c r="FF745" s="38"/>
      <c r="FG745" s="38"/>
      <c r="FH745" s="38"/>
      <c r="FI745" s="38"/>
      <c r="FJ745" s="38"/>
      <c r="FK745" s="38"/>
      <c r="FL745" s="38"/>
      <c r="FM745" s="38"/>
      <c r="FN745" s="38"/>
      <c r="FO745" s="38"/>
      <c r="FP745" s="38"/>
      <c r="FQ745" s="38"/>
      <c r="FR745" s="38"/>
      <c r="FS745" s="38"/>
      <c r="FT745" s="38"/>
      <c r="FU745" s="38"/>
      <c r="FV745" s="38"/>
      <c r="FW745" s="38"/>
      <c r="FX745" s="38"/>
      <c r="FY745" s="38"/>
      <c r="FZ745" s="38"/>
      <c r="GA745" s="38"/>
      <c r="GB745" s="38"/>
      <c r="GC745" s="38"/>
      <c r="GD745" s="38"/>
      <c r="GE745" s="38"/>
      <c r="GF745" s="38"/>
      <c r="GG745" s="38"/>
      <c r="GH745" s="38"/>
      <c r="GI745" s="38"/>
      <c r="GJ745" s="38"/>
      <c r="GK745" s="38"/>
      <c r="GL745" s="38"/>
      <c r="GM745" s="38"/>
      <c r="GN745" s="38"/>
    </row>
    <row r="746" spans="1:196" s="40" customFormat="1" ht="15.75" customHeight="1" x14ac:dyDescent="0.3">
      <c r="A746" s="38" t="s">
        <v>12</v>
      </c>
      <c r="B746" s="47" t="s">
        <v>4077</v>
      </c>
      <c r="C746" s="48" t="s">
        <v>4083</v>
      </c>
      <c r="D746" s="38"/>
      <c r="E746" s="38"/>
      <c r="F746" s="38" t="s">
        <v>122</v>
      </c>
      <c r="G746" s="38"/>
      <c r="H746" s="38" t="s">
        <v>454</v>
      </c>
      <c r="I746" s="38" t="s">
        <v>56</v>
      </c>
      <c r="J746" s="38" t="s">
        <v>455</v>
      </c>
      <c r="K746" s="38" t="s">
        <v>269</v>
      </c>
      <c r="L746" s="38"/>
      <c r="M746" s="38" t="s">
        <v>272</v>
      </c>
      <c r="N746" s="38"/>
      <c r="O746" s="38" t="s">
        <v>299</v>
      </c>
      <c r="P746" s="38" t="s">
        <v>4074</v>
      </c>
      <c r="Q746" s="50" t="s">
        <v>1516</v>
      </c>
      <c r="R746" s="38">
        <v>0</v>
      </c>
      <c r="S746" s="38">
        <v>0</v>
      </c>
      <c r="T746" s="38">
        <v>0</v>
      </c>
      <c r="U746" s="38">
        <v>0</v>
      </c>
      <c r="V746" s="38">
        <v>0</v>
      </c>
      <c r="W746" s="38">
        <v>0</v>
      </c>
      <c r="X746" s="38">
        <v>0</v>
      </c>
      <c r="Y746" s="38">
        <v>0</v>
      </c>
      <c r="Z746" s="38"/>
      <c r="AA746" s="38">
        <v>0</v>
      </c>
      <c r="AB746" s="38">
        <v>0</v>
      </c>
      <c r="AC746" s="38">
        <v>0</v>
      </c>
      <c r="AD746" s="38">
        <v>0</v>
      </c>
      <c r="AE746" s="38">
        <v>0</v>
      </c>
      <c r="AF746" s="38">
        <v>0</v>
      </c>
      <c r="AG746" s="38">
        <v>0</v>
      </c>
      <c r="AH746" s="38">
        <v>0</v>
      </c>
      <c r="AI746" s="38">
        <v>0</v>
      </c>
      <c r="AJ746" s="38">
        <v>0</v>
      </c>
      <c r="AK746" s="38">
        <v>0</v>
      </c>
      <c r="AL746" s="38">
        <v>0</v>
      </c>
      <c r="AM746" s="38">
        <v>0</v>
      </c>
      <c r="AN746" s="38">
        <v>0</v>
      </c>
      <c r="AO746" s="38">
        <v>0</v>
      </c>
      <c r="AP746" s="38">
        <v>0</v>
      </c>
      <c r="AQ746" s="38">
        <v>0</v>
      </c>
      <c r="AR746" s="38">
        <v>0</v>
      </c>
      <c r="AS746" s="38">
        <v>0</v>
      </c>
      <c r="AT746" s="38">
        <v>0</v>
      </c>
      <c r="AU746" s="38">
        <v>0</v>
      </c>
      <c r="AV746" s="38">
        <v>0</v>
      </c>
      <c r="AW746" s="38">
        <v>0</v>
      </c>
      <c r="AX746" s="38">
        <v>0</v>
      </c>
      <c r="AY746" s="38">
        <v>0</v>
      </c>
      <c r="AZ746" s="38">
        <v>0</v>
      </c>
      <c r="BA746" s="38">
        <v>0</v>
      </c>
      <c r="BB746" s="38">
        <v>1</v>
      </c>
      <c r="BC746" s="38">
        <v>0</v>
      </c>
      <c r="BD746" s="38">
        <v>0</v>
      </c>
      <c r="BE746" s="38">
        <v>0</v>
      </c>
      <c r="BF746" s="38">
        <v>0</v>
      </c>
      <c r="BG746" s="38">
        <v>0</v>
      </c>
      <c r="BH746" s="43">
        <v>0</v>
      </c>
      <c r="BI746" s="38">
        <v>0</v>
      </c>
      <c r="BJ746" s="43">
        <v>0</v>
      </c>
      <c r="BK746" s="38">
        <v>0</v>
      </c>
      <c r="BL746" s="43">
        <v>0</v>
      </c>
      <c r="BM746" s="38">
        <v>0</v>
      </c>
      <c r="BN746" s="38">
        <v>0</v>
      </c>
      <c r="BO746" s="38">
        <v>0</v>
      </c>
      <c r="BP746" s="38">
        <v>0</v>
      </c>
      <c r="BQ746" s="38">
        <v>0</v>
      </c>
      <c r="BR746" s="38">
        <v>0</v>
      </c>
      <c r="BS746" s="38">
        <v>0</v>
      </c>
      <c r="BT746" s="38">
        <v>0</v>
      </c>
      <c r="BU746" s="38">
        <v>0</v>
      </c>
      <c r="BV746" s="38">
        <v>0</v>
      </c>
      <c r="BW746" s="38">
        <v>0</v>
      </c>
      <c r="BX746" s="38">
        <v>0</v>
      </c>
      <c r="BY746" s="38">
        <v>0</v>
      </c>
      <c r="BZ746" s="38">
        <v>0</v>
      </c>
      <c r="CA746" s="38">
        <v>0</v>
      </c>
      <c r="CB746" s="38">
        <v>0</v>
      </c>
      <c r="CC746" s="49">
        <v>0</v>
      </c>
      <c r="CD746" s="38">
        <v>0</v>
      </c>
      <c r="CE746" s="38">
        <v>0</v>
      </c>
      <c r="CF746" s="38">
        <v>0</v>
      </c>
      <c r="CG746" s="38">
        <v>0</v>
      </c>
      <c r="CH746" s="38">
        <v>0</v>
      </c>
      <c r="CI746" s="38">
        <v>0</v>
      </c>
      <c r="CJ746" s="38">
        <v>0</v>
      </c>
      <c r="CK746" s="38">
        <v>0</v>
      </c>
      <c r="CL746" s="38">
        <v>0</v>
      </c>
      <c r="CM746" s="38">
        <v>0</v>
      </c>
      <c r="CN746" s="38">
        <v>0</v>
      </c>
      <c r="CO746" s="38">
        <v>0</v>
      </c>
      <c r="CP746" s="38">
        <v>0</v>
      </c>
      <c r="CQ746" s="38">
        <v>0</v>
      </c>
      <c r="CR746" s="38">
        <v>0</v>
      </c>
      <c r="CS746" s="38">
        <v>0</v>
      </c>
      <c r="CT746" s="38">
        <v>0</v>
      </c>
      <c r="CU746" s="38">
        <v>0</v>
      </c>
      <c r="CV746" s="38">
        <v>0</v>
      </c>
      <c r="CW746" s="50">
        <v>0</v>
      </c>
      <c r="CX746" s="38">
        <f>SUM(AA746:CW746)</f>
        <v>1</v>
      </c>
      <c r="CY746" s="38">
        <v>1</v>
      </c>
      <c r="CZ746" s="38">
        <v>0</v>
      </c>
      <c r="DA746" s="38">
        <v>0</v>
      </c>
      <c r="DB746" s="38">
        <v>0</v>
      </c>
      <c r="DC746" s="38" t="s">
        <v>1420</v>
      </c>
      <c r="DD746" s="38" t="s">
        <v>309</v>
      </c>
      <c r="DE746" s="38" t="s">
        <v>726</v>
      </c>
      <c r="DF746" s="38">
        <v>1</v>
      </c>
      <c r="DG746" s="38"/>
      <c r="DH746" s="38"/>
      <c r="DI746" s="38"/>
      <c r="DJ746" s="38"/>
      <c r="DK746" s="38"/>
      <c r="DL746" s="38">
        <v>0</v>
      </c>
      <c r="DM746" s="38"/>
      <c r="DN746" s="38">
        <v>1</v>
      </c>
      <c r="DO746" s="38">
        <v>2012</v>
      </c>
      <c r="DP746" s="38" t="s">
        <v>4084</v>
      </c>
      <c r="DQ746" s="48" t="s">
        <v>4083</v>
      </c>
      <c r="DR746" s="38" t="s">
        <v>580</v>
      </c>
      <c r="DS746" s="38" t="s">
        <v>4084</v>
      </c>
      <c r="DT746" s="38"/>
      <c r="DU746" s="38"/>
      <c r="DV746" s="38"/>
      <c r="DW746" s="38"/>
      <c r="DX746" s="38"/>
      <c r="DY746" s="38"/>
      <c r="DZ746" s="38"/>
      <c r="EA746" s="38"/>
      <c r="EB746" s="38"/>
      <c r="EC746" s="38"/>
      <c r="ED746" s="38"/>
      <c r="EE746" s="38"/>
      <c r="EF746" s="38"/>
      <c r="EG746" s="38"/>
      <c r="EH746" s="38"/>
      <c r="EI746" s="38"/>
      <c r="EJ746" s="38"/>
      <c r="EK746" s="38"/>
      <c r="EL746" s="38"/>
      <c r="EM746" s="38"/>
      <c r="EN746" s="38"/>
      <c r="EO746" s="38"/>
      <c r="EP746" s="38"/>
      <c r="EQ746" s="38"/>
      <c r="ER746" s="38"/>
      <c r="ES746" s="38"/>
      <c r="ET746" s="38"/>
      <c r="EU746" s="38"/>
      <c r="EV746" s="38"/>
      <c r="EW746" s="38"/>
      <c r="EX746" s="38"/>
      <c r="EY746" s="38"/>
      <c r="EZ746" s="38"/>
      <c r="FA746" s="38"/>
      <c r="FB746" s="38"/>
      <c r="FC746" s="38"/>
      <c r="FD746" s="38"/>
      <c r="FE746" s="38"/>
      <c r="FF746" s="38"/>
      <c r="FG746" s="38"/>
      <c r="FH746" s="38"/>
      <c r="FI746" s="38"/>
      <c r="FJ746" s="38"/>
      <c r="FK746" s="38"/>
      <c r="FL746" s="38"/>
      <c r="FM746" s="38"/>
      <c r="FN746" s="38"/>
      <c r="FO746" s="38"/>
      <c r="FP746" s="38"/>
      <c r="FQ746" s="38"/>
      <c r="FR746" s="38"/>
      <c r="FS746" s="38"/>
      <c r="FT746" s="38"/>
      <c r="FU746" s="38"/>
      <c r="FV746" s="38"/>
      <c r="FW746" s="38"/>
      <c r="FX746" s="38"/>
      <c r="FY746" s="38"/>
      <c r="FZ746" s="38"/>
      <c r="GA746" s="38"/>
      <c r="GB746" s="38"/>
      <c r="GC746" s="38"/>
      <c r="GD746" s="38"/>
      <c r="GE746" s="38"/>
      <c r="GF746" s="38"/>
      <c r="GG746" s="38"/>
      <c r="GH746" s="38"/>
      <c r="GI746" s="38"/>
      <c r="GJ746" s="38"/>
      <c r="GK746" s="38"/>
      <c r="GL746" s="38"/>
      <c r="GM746" s="38"/>
      <c r="GN746" s="38"/>
    </row>
    <row r="747" spans="1:196" s="40" customFormat="1" ht="15.75" customHeight="1" x14ac:dyDescent="0.3">
      <c r="A747" s="38" t="s">
        <v>12</v>
      </c>
      <c r="B747" s="47" t="s">
        <v>4077</v>
      </c>
      <c r="C747" s="48" t="s">
        <v>4085</v>
      </c>
      <c r="D747" s="38"/>
      <c r="E747" s="38"/>
      <c r="F747" s="38" t="s">
        <v>127</v>
      </c>
      <c r="G747" s="38"/>
      <c r="H747" s="38" t="s">
        <v>605</v>
      </c>
      <c r="I747" s="38" t="s">
        <v>56</v>
      </c>
      <c r="J747" s="38" t="s">
        <v>205</v>
      </c>
      <c r="K747" s="38"/>
      <c r="L747" s="38"/>
      <c r="M747" s="38"/>
      <c r="N747" s="38"/>
      <c r="O747" s="38"/>
      <c r="P747" s="38" t="s">
        <v>3649</v>
      </c>
      <c r="Q747" s="50" t="s">
        <v>606</v>
      </c>
      <c r="R747" s="38">
        <v>0</v>
      </c>
      <c r="S747" s="38">
        <v>0</v>
      </c>
      <c r="T747" s="38">
        <v>0</v>
      </c>
      <c r="U747" s="38">
        <v>0</v>
      </c>
      <c r="V747" s="38">
        <v>0</v>
      </c>
      <c r="W747" s="38"/>
      <c r="X747" s="38">
        <v>0</v>
      </c>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c r="BC747" s="38"/>
      <c r="BD747" s="38"/>
      <c r="BE747" s="38"/>
      <c r="BF747" s="38"/>
      <c r="BG747" s="38"/>
      <c r="BH747" s="43"/>
      <c r="BI747" s="38"/>
      <c r="BJ747" s="43"/>
      <c r="BK747" s="38">
        <v>1</v>
      </c>
      <c r="BL747" s="43"/>
      <c r="BM747" s="38"/>
      <c r="BN747" s="38"/>
      <c r="BO747" s="38"/>
      <c r="BP747" s="38">
        <v>1</v>
      </c>
      <c r="BQ747" s="38"/>
      <c r="BR747" s="38"/>
      <c r="BS747" s="38"/>
      <c r="BT747" s="38"/>
      <c r="BU747" s="38"/>
      <c r="BV747" s="38"/>
      <c r="BW747" s="38"/>
      <c r="BX747" s="38"/>
      <c r="BY747" s="38"/>
      <c r="BZ747" s="38"/>
      <c r="CA747" s="38"/>
      <c r="CB747" s="38"/>
      <c r="CC747" s="49"/>
      <c r="CD747" s="38"/>
      <c r="CE747" s="38"/>
      <c r="CF747" s="38"/>
      <c r="CG747" s="38"/>
      <c r="CH747" s="38"/>
      <c r="CI747" s="38"/>
      <c r="CJ747" s="38"/>
      <c r="CK747" s="38"/>
      <c r="CL747" s="38"/>
      <c r="CM747" s="38"/>
      <c r="CN747" s="38"/>
      <c r="CO747" s="38"/>
      <c r="CP747" s="38"/>
      <c r="CQ747" s="38"/>
      <c r="CR747" s="38"/>
      <c r="CS747" s="38"/>
      <c r="CT747" s="38"/>
      <c r="CU747" s="38"/>
      <c r="CV747" s="38"/>
      <c r="CW747" s="50"/>
      <c r="CX747" s="38"/>
      <c r="CY747" s="38"/>
      <c r="CZ747" s="38"/>
      <c r="DA747" s="38"/>
      <c r="DB747" s="38"/>
      <c r="DC747" s="38" t="s">
        <v>1210</v>
      </c>
      <c r="DD747" s="38" t="s">
        <v>305</v>
      </c>
      <c r="DE747" s="38"/>
      <c r="DF747" s="38"/>
      <c r="DG747" s="38"/>
      <c r="DH747" s="38"/>
      <c r="DI747" s="38"/>
      <c r="DJ747" s="38"/>
      <c r="DK747" s="38"/>
      <c r="DL747" s="38">
        <v>0</v>
      </c>
      <c r="DM747" s="38"/>
      <c r="DN747" s="38">
        <v>1</v>
      </c>
      <c r="DO747" s="38">
        <v>1954</v>
      </c>
      <c r="DP747" s="38" t="s">
        <v>4086</v>
      </c>
      <c r="DQ747" s="48" t="s">
        <v>4085</v>
      </c>
      <c r="DR747" s="38" t="s">
        <v>580</v>
      </c>
      <c r="DS747" s="38" t="s">
        <v>4086</v>
      </c>
      <c r="DT747" s="38"/>
      <c r="DU747" s="38"/>
      <c r="DV747" s="38"/>
      <c r="DW747" s="38"/>
      <c r="DX747" s="38"/>
      <c r="DY747" s="38"/>
      <c r="DZ747" s="38"/>
      <c r="EA747" s="38"/>
      <c r="EB747" s="38"/>
      <c r="EC747" s="38"/>
      <c r="ED747" s="38"/>
      <c r="EE747" s="38"/>
      <c r="EF747" s="38"/>
      <c r="EG747" s="38"/>
      <c r="EH747" s="38"/>
      <c r="EI747" s="38"/>
      <c r="EJ747" s="38"/>
      <c r="EK747" s="38"/>
      <c r="EL747" s="38"/>
      <c r="EM747" s="38"/>
      <c r="EN747" s="38"/>
      <c r="EO747" s="38"/>
      <c r="EP747" s="38"/>
      <c r="EQ747" s="38"/>
      <c r="ER747" s="38"/>
      <c r="ES747" s="38"/>
      <c r="ET747" s="38"/>
      <c r="EU747" s="38"/>
      <c r="EV747" s="38"/>
      <c r="EW747" s="38"/>
      <c r="EX747" s="38"/>
      <c r="EY747" s="38"/>
      <c r="EZ747" s="38"/>
      <c r="FA747" s="38"/>
      <c r="FB747" s="38"/>
      <c r="FC747" s="38"/>
      <c r="FD747" s="38"/>
      <c r="FE747" s="38"/>
      <c r="FF747" s="38"/>
      <c r="FG747" s="38"/>
      <c r="FH747" s="38"/>
      <c r="FI747" s="38"/>
      <c r="FJ747" s="38"/>
      <c r="FK747" s="38"/>
      <c r="FL747" s="38"/>
      <c r="FM747" s="38"/>
      <c r="FN747" s="38"/>
      <c r="FO747" s="38"/>
      <c r="FP747" s="38"/>
      <c r="FQ747" s="38"/>
      <c r="FR747" s="38"/>
      <c r="FS747" s="38"/>
      <c r="FT747" s="38"/>
      <c r="FU747" s="38"/>
      <c r="FV747" s="38"/>
      <c r="FW747" s="38"/>
      <c r="FX747" s="38"/>
      <c r="FY747" s="38"/>
      <c r="FZ747" s="38"/>
      <c r="GA747" s="38"/>
      <c r="GB747" s="38"/>
      <c r="GC747" s="38"/>
      <c r="GD747" s="38"/>
      <c r="GE747" s="38"/>
      <c r="GF747" s="38"/>
      <c r="GG747" s="38"/>
      <c r="GH747" s="38"/>
      <c r="GI747" s="38"/>
      <c r="GJ747" s="38"/>
      <c r="GK747" s="38"/>
      <c r="GL747" s="38"/>
      <c r="GM747" s="38"/>
      <c r="GN747" s="38"/>
    </row>
    <row r="748" spans="1:196" s="40" customFormat="1" ht="15.75" customHeight="1" x14ac:dyDescent="0.3">
      <c r="A748" s="38" t="s">
        <v>12</v>
      </c>
      <c r="B748" s="47" t="s">
        <v>4077</v>
      </c>
      <c r="C748" s="48" t="s">
        <v>4087</v>
      </c>
      <c r="D748" s="38"/>
      <c r="E748" s="38"/>
      <c r="F748" s="38" t="s">
        <v>122</v>
      </c>
      <c r="G748" s="38"/>
      <c r="H748" s="38" t="s">
        <v>454</v>
      </c>
      <c r="I748" s="38" t="s">
        <v>56</v>
      </c>
      <c r="J748" s="38" t="s">
        <v>455</v>
      </c>
      <c r="K748" s="38" t="s">
        <v>471</v>
      </c>
      <c r="L748" s="38"/>
      <c r="M748" s="38" t="s">
        <v>272</v>
      </c>
      <c r="N748" s="38"/>
      <c r="O748" s="38" t="s">
        <v>299</v>
      </c>
      <c r="P748" s="38" t="s">
        <v>4074</v>
      </c>
      <c r="Q748" s="50" t="s">
        <v>1516</v>
      </c>
      <c r="R748" s="38">
        <v>0</v>
      </c>
      <c r="S748" s="38">
        <v>0</v>
      </c>
      <c r="T748" s="38">
        <v>0</v>
      </c>
      <c r="U748" s="38">
        <v>0</v>
      </c>
      <c r="V748" s="38">
        <v>0</v>
      </c>
      <c r="W748" s="38">
        <v>0</v>
      </c>
      <c r="X748" s="38">
        <v>0</v>
      </c>
      <c r="Y748" s="38">
        <v>0</v>
      </c>
      <c r="Z748" s="38"/>
      <c r="AA748" s="38">
        <v>0</v>
      </c>
      <c r="AB748" s="38">
        <v>0</v>
      </c>
      <c r="AC748" s="38">
        <v>0</v>
      </c>
      <c r="AD748" s="38">
        <v>0</v>
      </c>
      <c r="AE748" s="38">
        <v>0</v>
      </c>
      <c r="AF748" s="38">
        <v>0</v>
      </c>
      <c r="AG748" s="38">
        <v>0</v>
      </c>
      <c r="AH748" s="38">
        <v>0</v>
      </c>
      <c r="AI748" s="38">
        <v>0</v>
      </c>
      <c r="AJ748" s="38">
        <v>0</v>
      </c>
      <c r="AK748" s="38">
        <v>0</v>
      </c>
      <c r="AL748" s="38">
        <v>0</v>
      </c>
      <c r="AM748" s="38">
        <v>0</v>
      </c>
      <c r="AN748" s="38">
        <v>0</v>
      </c>
      <c r="AO748" s="38">
        <v>0</v>
      </c>
      <c r="AP748" s="38">
        <v>0</v>
      </c>
      <c r="AQ748" s="38">
        <v>0</v>
      </c>
      <c r="AR748" s="38">
        <v>0</v>
      </c>
      <c r="AS748" s="38">
        <v>0</v>
      </c>
      <c r="AT748" s="38">
        <v>0</v>
      </c>
      <c r="AU748" s="38">
        <v>0</v>
      </c>
      <c r="AV748" s="38">
        <v>0</v>
      </c>
      <c r="AW748" s="38">
        <v>0</v>
      </c>
      <c r="AX748" s="38">
        <v>0</v>
      </c>
      <c r="AY748" s="38">
        <v>0</v>
      </c>
      <c r="AZ748" s="38">
        <v>0</v>
      </c>
      <c r="BA748" s="38">
        <v>0</v>
      </c>
      <c r="BB748" s="38">
        <v>1</v>
      </c>
      <c r="BC748" s="38">
        <v>0</v>
      </c>
      <c r="BD748" s="38">
        <v>0</v>
      </c>
      <c r="BE748" s="38">
        <v>0</v>
      </c>
      <c r="BF748" s="38">
        <v>0</v>
      </c>
      <c r="BG748" s="38">
        <v>0</v>
      </c>
      <c r="BH748" s="43">
        <v>0</v>
      </c>
      <c r="BI748" s="38">
        <v>0</v>
      </c>
      <c r="BJ748" s="43">
        <v>0</v>
      </c>
      <c r="BK748" s="38">
        <v>0</v>
      </c>
      <c r="BL748" s="43">
        <v>0</v>
      </c>
      <c r="BM748" s="38">
        <v>0</v>
      </c>
      <c r="BN748" s="38">
        <v>0</v>
      </c>
      <c r="BO748" s="38">
        <v>0</v>
      </c>
      <c r="BP748" s="38">
        <v>0</v>
      </c>
      <c r="BQ748" s="38">
        <v>0</v>
      </c>
      <c r="BR748" s="38">
        <v>0</v>
      </c>
      <c r="BS748" s="38">
        <v>0</v>
      </c>
      <c r="BT748" s="38">
        <v>0</v>
      </c>
      <c r="BU748" s="38">
        <v>0</v>
      </c>
      <c r="BV748" s="38">
        <v>0</v>
      </c>
      <c r="BW748" s="38">
        <v>0</v>
      </c>
      <c r="BX748" s="38">
        <v>0</v>
      </c>
      <c r="BY748" s="38">
        <v>0</v>
      </c>
      <c r="BZ748" s="38">
        <v>0</v>
      </c>
      <c r="CA748" s="38">
        <v>0</v>
      </c>
      <c r="CB748" s="38">
        <v>0</v>
      </c>
      <c r="CC748" s="49">
        <v>0</v>
      </c>
      <c r="CD748" s="38">
        <v>0</v>
      </c>
      <c r="CE748" s="38">
        <v>0</v>
      </c>
      <c r="CF748" s="38">
        <v>0</v>
      </c>
      <c r="CG748" s="38">
        <v>0</v>
      </c>
      <c r="CH748" s="38">
        <v>0</v>
      </c>
      <c r="CI748" s="38">
        <v>0</v>
      </c>
      <c r="CJ748" s="38">
        <v>0</v>
      </c>
      <c r="CK748" s="38">
        <v>0</v>
      </c>
      <c r="CL748" s="38">
        <v>0</v>
      </c>
      <c r="CM748" s="38">
        <v>0</v>
      </c>
      <c r="CN748" s="38">
        <v>0</v>
      </c>
      <c r="CO748" s="38">
        <v>0</v>
      </c>
      <c r="CP748" s="38">
        <v>0</v>
      </c>
      <c r="CQ748" s="38">
        <v>0</v>
      </c>
      <c r="CR748" s="38">
        <v>0</v>
      </c>
      <c r="CS748" s="38">
        <v>0</v>
      </c>
      <c r="CT748" s="38">
        <v>0</v>
      </c>
      <c r="CU748" s="38">
        <v>0</v>
      </c>
      <c r="CV748" s="38">
        <v>0</v>
      </c>
      <c r="CW748" s="50">
        <v>0</v>
      </c>
      <c r="CX748" s="38">
        <f>SUM(AA748:CW748)</f>
        <v>1</v>
      </c>
      <c r="CY748" s="38">
        <v>1</v>
      </c>
      <c r="CZ748" s="38">
        <v>0</v>
      </c>
      <c r="DA748" s="38">
        <v>0</v>
      </c>
      <c r="DB748" s="38">
        <v>0</v>
      </c>
      <c r="DC748" s="38" t="s">
        <v>1420</v>
      </c>
      <c r="DD748" s="38" t="s">
        <v>309</v>
      </c>
      <c r="DE748" s="38" t="s">
        <v>726</v>
      </c>
      <c r="DF748" s="38">
        <v>1</v>
      </c>
      <c r="DG748" s="38"/>
      <c r="DH748" s="38"/>
      <c r="DI748" s="38"/>
      <c r="DJ748" s="38"/>
      <c r="DK748" s="38"/>
      <c r="DL748" s="38">
        <v>0</v>
      </c>
      <c r="DM748" s="38"/>
      <c r="DN748" s="38">
        <v>1</v>
      </c>
      <c r="DO748" s="38">
        <v>2012</v>
      </c>
      <c r="DP748" s="38" t="s">
        <v>4088</v>
      </c>
      <c r="DQ748" s="48" t="s">
        <v>4087</v>
      </c>
      <c r="DR748" s="38" t="s">
        <v>580</v>
      </c>
      <c r="DS748" s="38" t="s">
        <v>4088</v>
      </c>
      <c r="DT748" s="38"/>
      <c r="DU748" s="38"/>
      <c r="DV748" s="38"/>
      <c r="DW748" s="38"/>
      <c r="DX748" s="38"/>
      <c r="DY748" s="38"/>
      <c r="DZ748" s="38"/>
      <c r="EA748" s="38"/>
      <c r="EB748" s="38"/>
      <c r="EC748" s="38"/>
      <c r="ED748" s="38"/>
      <c r="EE748" s="38"/>
      <c r="EF748" s="38"/>
      <c r="EG748" s="38"/>
      <c r="EH748" s="38"/>
      <c r="EI748" s="38"/>
      <c r="EJ748" s="38"/>
      <c r="EK748" s="38"/>
      <c r="EL748" s="38"/>
      <c r="EM748" s="38"/>
      <c r="EN748" s="38"/>
      <c r="EO748" s="38"/>
      <c r="EP748" s="38"/>
      <c r="EQ748" s="38"/>
      <c r="ER748" s="38"/>
      <c r="ES748" s="38"/>
      <c r="ET748" s="38"/>
      <c r="EU748" s="38"/>
      <c r="EV748" s="38"/>
      <c r="EW748" s="38"/>
      <c r="EX748" s="38"/>
      <c r="EY748" s="38"/>
      <c r="EZ748" s="38"/>
      <c r="FA748" s="38"/>
      <c r="FB748" s="38"/>
      <c r="FC748" s="38"/>
      <c r="FD748" s="38"/>
      <c r="FE748" s="38"/>
      <c r="FF748" s="38"/>
      <c r="FG748" s="38"/>
      <c r="FH748" s="38"/>
      <c r="FI748" s="38"/>
      <c r="FJ748" s="38"/>
      <c r="FK748" s="38"/>
      <c r="FL748" s="38"/>
      <c r="FM748" s="38"/>
      <c r="FN748" s="38"/>
      <c r="FO748" s="38"/>
      <c r="FP748" s="38"/>
      <c r="FQ748" s="38"/>
      <c r="FR748" s="38"/>
      <c r="FS748" s="38"/>
      <c r="FT748" s="38"/>
      <c r="FU748" s="38"/>
      <c r="FV748" s="38"/>
      <c r="FW748" s="38"/>
      <c r="FX748" s="38"/>
      <c r="FY748" s="38"/>
      <c r="FZ748" s="38"/>
      <c r="GA748" s="38"/>
      <c r="GB748" s="38"/>
      <c r="GC748" s="38"/>
      <c r="GD748" s="38"/>
      <c r="GE748" s="38"/>
      <c r="GF748" s="38"/>
      <c r="GG748" s="38"/>
      <c r="GH748" s="38"/>
      <c r="GI748" s="38"/>
      <c r="GJ748" s="38"/>
      <c r="GK748" s="38"/>
      <c r="GL748" s="38"/>
      <c r="GM748" s="38"/>
      <c r="GN748" s="38"/>
    </row>
    <row r="749" spans="1:196" s="40" customFormat="1" ht="15.75" customHeight="1" x14ac:dyDescent="0.3">
      <c r="A749" s="38" t="s">
        <v>12</v>
      </c>
      <c r="B749" s="47" t="s">
        <v>4077</v>
      </c>
      <c r="C749" s="48" t="s">
        <v>4089</v>
      </c>
      <c r="D749" s="38"/>
      <c r="E749" s="38"/>
      <c r="F749" s="38" t="s">
        <v>171</v>
      </c>
      <c r="G749" s="38"/>
      <c r="H749" s="38" t="s">
        <v>605</v>
      </c>
      <c r="I749" s="38" t="s">
        <v>56</v>
      </c>
      <c r="J749" s="38" t="s">
        <v>205</v>
      </c>
      <c r="K749" s="38"/>
      <c r="L749" s="38"/>
      <c r="M749" s="38"/>
      <c r="N749" s="38"/>
      <c r="O749" s="38"/>
      <c r="P749" s="38" t="s">
        <v>4090</v>
      </c>
      <c r="Q749" s="50" t="s">
        <v>606</v>
      </c>
      <c r="R749" s="38">
        <v>0</v>
      </c>
      <c r="S749" s="38">
        <v>0</v>
      </c>
      <c r="T749" s="38">
        <v>0</v>
      </c>
      <c r="U749" s="38">
        <v>0</v>
      </c>
      <c r="V749" s="38">
        <v>0</v>
      </c>
      <c r="W749" s="38"/>
      <c r="X749" s="38">
        <v>0</v>
      </c>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c r="BC749" s="38"/>
      <c r="BD749" s="38"/>
      <c r="BE749" s="38"/>
      <c r="BF749" s="38"/>
      <c r="BG749" s="38"/>
      <c r="BH749" s="43">
        <v>1</v>
      </c>
      <c r="BI749" s="38"/>
      <c r="BJ749" s="43">
        <v>1</v>
      </c>
      <c r="BK749" s="38"/>
      <c r="BL749" s="43">
        <v>1</v>
      </c>
      <c r="BM749" s="38"/>
      <c r="BN749" s="38"/>
      <c r="BO749" s="38"/>
      <c r="BP749" s="38"/>
      <c r="BQ749" s="38"/>
      <c r="BR749" s="38"/>
      <c r="BS749" s="38"/>
      <c r="BT749" s="38"/>
      <c r="BU749" s="38"/>
      <c r="BV749" s="38"/>
      <c r="BW749" s="38"/>
      <c r="BX749" s="38"/>
      <c r="BY749" s="38"/>
      <c r="BZ749" s="38"/>
      <c r="CA749" s="38"/>
      <c r="CB749" s="38"/>
      <c r="CC749" s="49"/>
      <c r="CD749" s="38"/>
      <c r="CE749" s="38"/>
      <c r="CF749" s="38"/>
      <c r="CG749" s="38"/>
      <c r="CH749" s="38"/>
      <c r="CI749" s="38"/>
      <c r="CJ749" s="38"/>
      <c r="CK749" s="38"/>
      <c r="CL749" s="38"/>
      <c r="CM749" s="38"/>
      <c r="CN749" s="38"/>
      <c r="CO749" s="38"/>
      <c r="CP749" s="38"/>
      <c r="CQ749" s="38"/>
      <c r="CR749" s="38"/>
      <c r="CS749" s="38"/>
      <c r="CT749" s="38"/>
      <c r="CU749" s="38"/>
      <c r="CV749" s="38"/>
      <c r="CW749" s="50"/>
      <c r="CX749" s="38"/>
      <c r="CY749" s="38"/>
      <c r="CZ749" s="38"/>
      <c r="DA749" s="38"/>
      <c r="DB749" s="38"/>
      <c r="DC749" s="38" t="s">
        <v>4091</v>
      </c>
      <c r="DD749" s="38" t="s">
        <v>305</v>
      </c>
      <c r="DE749" s="38"/>
      <c r="DF749" s="38"/>
      <c r="DG749" s="38" t="s">
        <v>3440</v>
      </c>
      <c r="DH749" s="38"/>
      <c r="DI749" s="38"/>
      <c r="DJ749" s="38"/>
      <c r="DK749" s="38"/>
      <c r="DL749" s="38">
        <v>1</v>
      </c>
      <c r="DM749" s="38"/>
      <c r="DN749" s="38">
        <v>1</v>
      </c>
      <c r="DO749" s="38">
        <v>1932</v>
      </c>
      <c r="DP749" s="38" t="s">
        <v>4092</v>
      </c>
      <c r="DQ749" s="48" t="s">
        <v>4089</v>
      </c>
      <c r="DR749" s="38" t="s">
        <v>580</v>
      </c>
      <c r="DS749" s="38" t="s">
        <v>4092</v>
      </c>
      <c r="DT749" s="38"/>
      <c r="DU749" s="38"/>
      <c r="DV749" s="38"/>
      <c r="DW749" s="38"/>
      <c r="DX749" s="38"/>
      <c r="DY749" s="38"/>
      <c r="DZ749" s="38"/>
      <c r="EA749" s="38"/>
      <c r="EB749" s="38"/>
      <c r="EC749" s="38"/>
      <c r="ED749" s="38"/>
      <c r="EE749" s="38"/>
      <c r="EF749" s="38"/>
      <c r="EG749" s="38"/>
      <c r="EH749" s="38"/>
      <c r="EI749" s="38"/>
      <c r="EJ749" s="38"/>
      <c r="EK749" s="38"/>
      <c r="EL749" s="38"/>
      <c r="EM749" s="38"/>
      <c r="EN749" s="38"/>
      <c r="EO749" s="38"/>
      <c r="EP749" s="38"/>
      <c r="EQ749" s="38"/>
      <c r="ER749" s="38"/>
      <c r="ES749" s="38"/>
      <c r="ET749" s="38"/>
      <c r="EU749" s="38"/>
      <c r="EV749" s="38"/>
      <c r="EW749" s="38"/>
      <c r="EX749" s="38"/>
      <c r="EY749" s="38"/>
      <c r="EZ749" s="38"/>
      <c r="FA749" s="38"/>
      <c r="FB749" s="38"/>
      <c r="FC749" s="38"/>
      <c r="FD749" s="38"/>
      <c r="FE749" s="38"/>
      <c r="FF749" s="38"/>
      <c r="FG749" s="38"/>
      <c r="FH749" s="38"/>
      <c r="FI749" s="38"/>
      <c r="FJ749" s="38"/>
      <c r="FK749" s="38"/>
      <c r="FL749" s="38"/>
      <c r="FM749" s="38"/>
      <c r="FN749" s="38"/>
      <c r="FO749" s="38"/>
      <c r="FP749" s="38"/>
      <c r="FQ749" s="38"/>
      <c r="FR749" s="38"/>
      <c r="FS749" s="38"/>
      <c r="FT749" s="38"/>
      <c r="FU749" s="38"/>
      <c r="FV749" s="38"/>
      <c r="FW749" s="38"/>
      <c r="FX749" s="38"/>
      <c r="FY749" s="38"/>
      <c r="FZ749" s="38"/>
      <c r="GA749" s="38"/>
      <c r="GB749" s="38"/>
      <c r="GC749" s="38"/>
      <c r="GD749" s="38"/>
      <c r="GE749" s="38"/>
      <c r="GF749" s="38"/>
      <c r="GG749" s="38"/>
      <c r="GH749" s="38"/>
      <c r="GI749" s="38"/>
      <c r="GJ749" s="38"/>
      <c r="GK749" s="38"/>
      <c r="GL749" s="38"/>
      <c r="GM749" s="38"/>
      <c r="GN749" s="38"/>
    </row>
    <row r="750" spans="1:196" s="40" customFormat="1" ht="15.75" customHeight="1" x14ac:dyDescent="0.3">
      <c r="A750" s="38" t="s">
        <v>12</v>
      </c>
      <c r="B750" s="47" t="s">
        <v>4077</v>
      </c>
      <c r="C750" s="48" t="s">
        <v>4093</v>
      </c>
      <c r="D750" s="38" t="s">
        <v>4094</v>
      </c>
      <c r="E750" s="38"/>
      <c r="F750" s="38" t="s">
        <v>122</v>
      </c>
      <c r="G750" s="38"/>
      <c r="H750" s="38" t="s">
        <v>454</v>
      </c>
      <c r="I750" s="38" t="s">
        <v>56</v>
      </c>
      <c r="J750" s="38" t="s">
        <v>455</v>
      </c>
      <c r="K750" s="38" t="s">
        <v>471</v>
      </c>
      <c r="L750" s="38"/>
      <c r="M750" s="38" t="s">
        <v>272</v>
      </c>
      <c r="N750" s="38"/>
      <c r="O750" s="38" t="s">
        <v>299</v>
      </c>
      <c r="P750" s="38" t="s">
        <v>4095</v>
      </c>
      <c r="Q750" s="50" t="s">
        <v>591</v>
      </c>
      <c r="R750" s="38">
        <v>0</v>
      </c>
      <c r="S750" s="38">
        <v>0</v>
      </c>
      <c r="T750" s="38">
        <v>0</v>
      </c>
      <c r="U750" s="38">
        <v>0</v>
      </c>
      <c r="V750" s="38">
        <v>0</v>
      </c>
      <c r="W750" s="38">
        <v>0</v>
      </c>
      <c r="X750" s="38">
        <v>0</v>
      </c>
      <c r="Y750" s="38">
        <v>0</v>
      </c>
      <c r="Z750" s="38"/>
      <c r="AA750" s="38">
        <v>0</v>
      </c>
      <c r="AB750" s="38">
        <v>0</v>
      </c>
      <c r="AC750" s="38">
        <v>0</v>
      </c>
      <c r="AD750" s="38">
        <v>0</v>
      </c>
      <c r="AE750" s="38">
        <v>0</v>
      </c>
      <c r="AF750" s="38">
        <v>0</v>
      </c>
      <c r="AG750" s="38">
        <v>0</v>
      </c>
      <c r="AH750" s="38">
        <v>0</v>
      </c>
      <c r="AI750" s="38">
        <v>0</v>
      </c>
      <c r="AJ750" s="38">
        <v>0</v>
      </c>
      <c r="AK750" s="38">
        <v>0</v>
      </c>
      <c r="AL750" s="38">
        <v>0</v>
      </c>
      <c r="AM750" s="38">
        <v>0</v>
      </c>
      <c r="AN750" s="38">
        <v>0</v>
      </c>
      <c r="AO750" s="38">
        <v>0</v>
      </c>
      <c r="AP750" s="38">
        <v>0</v>
      </c>
      <c r="AQ750" s="38">
        <v>0</v>
      </c>
      <c r="AR750" s="38">
        <v>0</v>
      </c>
      <c r="AS750" s="38">
        <v>0</v>
      </c>
      <c r="AT750" s="38">
        <v>0</v>
      </c>
      <c r="AU750" s="38">
        <v>0</v>
      </c>
      <c r="AV750" s="38">
        <v>0</v>
      </c>
      <c r="AW750" s="38">
        <v>0</v>
      </c>
      <c r="AX750" s="38">
        <v>0</v>
      </c>
      <c r="AY750" s="38">
        <v>0</v>
      </c>
      <c r="AZ750" s="38">
        <v>0</v>
      </c>
      <c r="BA750" s="38">
        <v>0</v>
      </c>
      <c r="BB750" s="38">
        <v>0</v>
      </c>
      <c r="BC750" s="38">
        <v>0</v>
      </c>
      <c r="BD750" s="38">
        <v>0</v>
      </c>
      <c r="BE750" s="38">
        <v>0</v>
      </c>
      <c r="BF750" s="38">
        <v>0</v>
      </c>
      <c r="BG750" s="38">
        <v>0</v>
      </c>
      <c r="BH750" s="43">
        <v>0</v>
      </c>
      <c r="BI750" s="38">
        <v>0</v>
      </c>
      <c r="BJ750" s="43">
        <v>0</v>
      </c>
      <c r="BK750" s="38">
        <v>0</v>
      </c>
      <c r="BL750" s="43">
        <v>0</v>
      </c>
      <c r="BM750" s="38">
        <v>0</v>
      </c>
      <c r="BN750" s="38">
        <v>0</v>
      </c>
      <c r="BO750" s="38">
        <v>0</v>
      </c>
      <c r="BP750" s="38">
        <v>1</v>
      </c>
      <c r="BQ750" s="38">
        <v>0</v>
      </c>
      <c r="BR750" s="38">
        <v>0</v>
      </c>
      <c r="BS750" s="38">
        <v>0</v>
      </c>
      <c r="BT750" s="38">
        <v>0</v>
      </c>
      <c r="BU750" s="38">
        <v>0</v>
      </c>
      <c r="BV750" s="38">
        <v>0</v>
      </c>
      <c r="BW750" s="38">
        <v>0</v>
      </c>
      <c r="BX750" s="38">
        <v>0</v>
      </c>
      <c r="BY750" s="38">
        <v>0</v>
      </c>
      <c r="BZ750" s="38">
        <v>0</v>
      </c>
      <c r="CA750" s="38">
        <v>0</v>
      </c>
      <c r="CB750" s="38">
        <v>0</v>
      </c>
      <c r="CC750" s="49">
        <v>0</v>
      </c>
      <c r="CD750" s="38">
        <v>0</v>
      </c>
      <c r="CE750" s="38">
        <v>0</v>
      </c>
      <c r="CF750" s="38">
        <v>0</v>
      </c>
      <c r="CG750" s="38">
        <v>0</v>
      </c>
      <c r="CH750" s="38">
        <v>0</v>
      </c>
      <c r="CI750" s="38">
        <v>0</v>
      </c>
      <c r="CJ750" s="38">
        <v>0</v>
      </c>
      <c r="CK750" s="38">
        <v>0</v>
      </c>
      <c r="CL750" s="38">
        <v>0</v>
      </c>
      <c r="CM750" s="38">
        <v>0</v>
      </c>
      <c r="CN750" s="38">
        <v>0</v>
      </c>
      <c r="CO750" s="38">
        <v>0</v>
      </c>
      <c r="CP750" s="38">
        <v>0</v>
      </c>
      <c r="CQ750" s="38">
        <v>0</v>
      </c>
      <c r="CR750" s="38">
        <v>0</v>
      </c>
      <c r="CS750" s="38">
        <v>0</v>
      </c>
      <c r="CT750" s="38">
        <v>0</v>
      </c>
      <c r="CU750" s="38">
        <v>0</v>
      </c>
      <c r="CV750" s="38">
        <v>0</v>
      </c>
      <c r="CW750" s="50">
        <v>0</v>
      </c>
      <c r="CX750" s="38">
        <f>SUM(AA750:CW750)</f>
        <v>1</v>
      </c>
      <c r="CY750" s="38">
        <v>1</v>
      </c>
      <c r="CZ750" s="38">
        <v>0</v>
      </c>
      <c r="DA750" s="38">
        <v>0</v>
      </c>
      <c r="DB750" s="38">
        <v>0</v>
      </c>
      <c r="DC750" s="38" t="s">
        <v>1040</v>
      </c>
      <c r="DD750" s="38" t="s">
        <v>305</v>
      </c>
      <c r="DE750" s="38"/>
      <c r="DF750" s="38"/>
      <c r="DG750" s="38"/>
      <c r="DH750" s="38"/>
      <c r="DI750" s="38"/>
      <c r="DJ750" s="38"/>
      <c r="DK750" s="38"/>
      <c r="DL750" s="38">
        <v>0</v>
      </c>
      <c r="DM750" s="38"/>
      <c r="DN750" s="38">
        <v>1</v>
      </c>
      <c r="DO750" s="38">
        <v>1947</v>
      </c>
      <c r="DP750" s="38" t="s">
        <v>4096</v>
      </c>
      <c r="DQ750" s="48" t="s">
        <v>4093</v>
      </c>
      <c r="DR750" s="38" t="s">
        <v>580</v>
      </c>
      <c r="DS750" s="38" t="s">
        <v>4096</v>
      </c>
      <c r="DT750" s="38"/>
      <c r="DU750" s="38"/>
      <c r="DV750" s="38"/>
      <c r="DW750" s="38"/>
      <c r="DX750" s="38"/>
      <c r="DY750" s="38"/>
      <c r="DZ750" s="38"/>
      <c r="EA750" s="38"/>
      <c r="EB750" s="38"/>
      <c r="EC750" s="38"/>
      <c r="ED750" s="38"/>
      <c r="EE750" s="38"/>
      <c r="EF750" s="38"/>
      <c r="EG750" s="38"/>
      <c r="EH750" s="38"/>
      <c r="EI750" s="38"/>
      <c r="EJ750" s="38"/>
      <c r="EK750" s="38"/>
      <c r="EL750" s="38"/>
      <c r="EM750" s="38"/>
      <c r="EN750" s="38"/>
      <c r="EO750" s="38"/>
      <c r="EP750" s="38"/>
      <c r="EQ750" s="38"/>
      <c r="ER750" s="38"/>
      <c r="ES750" s="38"/>
      <c r="ET750" s="38"/>
      <c r="EU750" s="38"/>
      <c r="EV750" s="38"/>
      <c r="EW750" s="38"/>
      <c r="EX750" s="38"/>
      <c r="EY750" s="38"/>
      <c r="EZ750" s="38"/>
      <c r="FA750" s="38"/>
      <c r="FB750" s="38"/>
      <c r="FC750" s="38"/>
      <c r="FD750" s="38"/>
      <c r="FE750" s="38"/>
      <c r="FF750" s="38"/>
      <c r="FG750" s="38"/>
      <c r="FH750" s="38"/>
      <c r="FI750" s="38"/>
      <c r="FJ750" s="38"/>
      <c r="FK750" s="38"/>
      <c r="FL750" s="38"/>
      <c r="FM750" s="38"/>
      <c r="FN750" s="38"/>
      <c r="FO750" s="38"/>
      <c r="FP750" s="38"/>
      <c r="FQ750" s="38"/>
      <c r="FR750" s="38"/>
      <c r="FS750" s="38"/>
      <c r="FT750" s="38"/>
      <c r="FU750" s="38"/>
      <c r="FV750" s="38"/>
      <c r="FW750" s="38"/>
      <c r="FX750" s="38"/>
      <c r="FY750" s="38"/>
      <c r="FZ750" s="38"/>
      <c r="GA750" s="38"/>
      <c r="GB750" s="38"/>
      <c r="GC750" s="38"/>
      <c r="GD750" s="38"/>
      <c r="GE750" s="38"/>
      <c r="GF750" s="38"/>
      <c r="GG750" s="38"/>
      <c r="GH750" s="38"/>
      <c r="GI750" s="38"/>
      <c r="GJ750" s="38"/>
      <c r="GK750" s="38"/>
      <c r="GL750" s="38"/>
      <c r="GM750" s="38"/>
      <c r="GN750" s="38"/>
    </row>
    <row r="751" spans="1:196" s="40" customFormat="1" ht="15.75" customHeight="1" x14ac:dyDescent="0.3">
      <c r="A751" s="38" t="s">
        <v>12</v>
      </c>
      <c r="B751" s="47" t="s">
        <v>4077</v>
      </c>
      <c r="C751" s="48" t="s">
        <v>4097</v>
      </c>
      <c r="D751" s="38"/>
      <c r="E751" s="38"/>
      <c r="F751" s="38" t="s">
        <v>91</v>
      </c>
      <c r="G751" s="38"/>
      <c r="H751" s="38" t="s">
        <v>1017</v>
      </c>
      <c r="I751" s="38" t="s">
        <v>56</v>
      </c>
      <c r="J751" s="38"/>
      <c r="K751" s="38"/>
      <c r="L751" s="38"/>
      <c r="M751" s="38" t="s">
        <v>272</v>
      </c>
      <c r="N751" s="38"/>
      <c r="O751" s="38" t="s">
        <v>299</v>
      </c>
      <c r="P751" s="38" t="s">
        <v>4098</v>
      </c>
      <c r="Q751" s="82" t="s">
        <v>4099</v>
      </c>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c r="BC751" s="38"/>
      <c r="BD751" s="38"/>
      <c r="BE751" s="38"/>
      <c r="BF751" s="38"/>
      <c r="BG751" s="38"/>
      <c r="BH751" s="43"/>
      <c r="BI751" s="38"/>
      <c r="BJ751" s="43"/>
      <c r="BK751" s="38"/>
      <c r="BL751" s="43"/>
      <c r="BM751" s="38"/>
      <c r="BN751" s="38"/>
      <c r="BO751" s="38">
        <v>1</v>
      </c>
      <c r="BP751" s="38">
        <v>1</v>
      </c>
      <c r="BQ751" s="38"/>
      <c r="BR751" s="38"/>
      <c r="BS751" s="38"/>
      <c r="BT751" s="38"/>
      <c r="BU751" s="38"/>
      <c r="BV751" s="38"/>
      <c r="BW751" s="38"/>
      <c r="BX751" s="38"/>
      <c r="BY751" s="38"/>
      <c r="BZ751" s="38"/>
      <c r="CA751" s="38"/>
      <c r="CB751" s="38"/>
      <c r="CC751" s="49"/>
      <c r="CD751" s="38"/>
      <c r="CE751" s="38"/>
      <c r="CF751" s="38"/>
      <c r="CG751" s="38"/>
      <c r="CH751" s="38"/>
      <c r="CI751" s="38"/>
      <c r="CJ751" s="38"/>
      <c r="CK751" s="38"/>
      <c r="CL751" s="38"/>
      <c r="CM751" s="38"/>
      <c r="CN751" s="38"/>
      <c r="CO751" s="38"/>
      <c r="CP751" s="38"/>
      <c r="CQ751" s="38"/>
      <c r="CR751" s="38"/>
      <c r="CS751" s="38"/>
      <c r="CT751" s="38"/>
      <c r="CU751" s="38"/>
      <c r="CV751" s="38"/>
      <c r="CW751" s="50"/>
      <c r="CX751" s="38"/>
      <c r="CY751" s="38"/>
      <c r="CZ751" s="38"/>
      <c r="DA751" s="38"/>
      <c r="DB751" s="38"/>
      <c r="DC751" s="38" t="s">
        <v>1064</v>
      </c>
      <c r="DD751" s="38" t="s">
        <v>305</v>
      </c>
      <c r="DE751" s="38"/>
      <c r="DF751" s="38"/>
      <c r="DG751" s="38" t="s">
        <v>4100</v>
      </c>
      <c r="DH751" s="38" t="s">
        <v>4101</v>
      </c>
      <c r="DI751" s="38"/>
      <c r="DJ751" s="38"/>
      <c r="DK751" s="38"/>
      <c r="DL751" s="38">
        <v>1</v>
      </c>
      <c r="DM751" s="38" t="s">
        <v>625</v>
      </c>
      <c r="DN751" s="38">
        <v>1</v>
      </c>
      <c r="DO751" s="38">
        <v>1940</v>
      </c>
      <c r="DP751" s="38" t="s">
        <v>4102</v>
      </c>
      <c r="DQ751" s="48" t="s">
        <v>4097</v>
      </c>
      <c r="DR751" s="38" t="s">
        <v>580</v>
      </c>
      <c r="DS751" s="38" t="s">
        <v>4102</v>
      </c>
      <c r="DT751" s="38"/>
      <c r="DU751" s="38"/>
      <c r="DV751" s="38"/>
      <c r="DW751" s="38"/>
      <c r="DX751" s="38"/>
      <c r="DY751" s="38"/>
      <c r="DZ751" s="38"/>
      <c r="EA751" s="38"/>
      <c r="EB751" s="38"/>
      <c r="EC751" s="38"/>
      <c r="ED751" s="38"/>
      <c r="EE751" s="38"/>
      <c r="EF751" s="38"/>
      <c r="EG751" s="38"/>
      <c r="EH751" s="38"/>
      <c r="EI751" s="38"/>
      <c r="EJ751" s="38"/>
      <c r="EK751" s="38"/>
      <c r="EL751" s="38"/>
      <c r="EM751" s="38"/>
      <c r="EN751" s="38"/>
      <c r="EO751" s="38"/>
      <c r="EP751" s="38"/>
      <c r="EQ751" s="38"/>
      <c r="ER751" s="38"/>
      <c r="ES751" s="38"/>
      <c r="ET751" s="38"/>
      <c r="EU751" s="38"/>
      <c r="EV751" s="38"/>
      <c r="EW751" s="38"/>
      <c r="EX751" s="38"/>
      <c r="EY751" s="38"/>
      <c r="EZ751" s="38"/>
      <c r="FA751" s="38"/>
      <c r="FB751" s="38"/>
      <c r="FC751" s="38"/>
      <c r="FD751" s="38"/>
      <c r="FE751" s="38"/>
      <c r="FF751" s="38"/>
      <c r="FG751" s="38"/>
      <c r="FH751" s="38"/>
      <c r="FI751" s="38"/>
      <c r="FJ751" s="38"/>
      <c r="FK751" s="38"/>
      <c r="FL751" s="38"/>
      <c r="FM751" s="38"/>
      <c r="FN751" s="38"/>
      <c r="FO751" s="38"/>
      <c r="FP751" s="38"/>
      <c r="FQ751" s="38"/>
      <c r="FR751" s="38"/>
      <c r="FS751" s="38"/>
      <c r="FT751" s="38"/>
      <c r="FU751" s="38"/>
      <c r="FV751" s="38"/>
      <c r="FW751" s="38"/>
      <c r="FX751" s="38"/>
      <c r="FY751" s="38"/>
      <c r="FZ751" s="38"/>
      <c r="GA751" s="38"/>
      <c r="GB751" s="38"/>
      <c r="GC751" s="38"/>
      <c r="GD751" s="38"/>
      <c r="GE751" s="38"/>
      <c r="GF751" s="38"/>
      <c r="GG751" s="38"/>
      <c r="GH751" s="38"/>
      <c r="GI751" s="38"/>
      <c r="GJ751" s="38"/>
      <c r="GK751" s="38"/>
      <c r="GL751" s="38"/>
      <c r="GM751" s="38"/>
      <c r="GN751" s="38"/>
    </row>
    <row r="752" spans="1:196" s="40" customFormat="1" ht="15.75" customHeight="1" x14ac:dyDescent="0.3">
      <c r="A752" s="38" t="s">
        <v>12</v>
      </c>
      <c r="B752" s="47" t="s">
        <v>4077</v>
      </c>
      <c r="C752" s="48" t="s">
        <v>4103</v>
      </c>
      <c r="D752" s="38"/>
      <c r="E752" s="38"/>
      <c r="F752" s="38" t="s">
        <v>122</v>
      </c>
      <c r="G752" s="38"/>
      <c r="H752" s="38" t="s">
        <v>871</v>
      </c>
      <c r="I752" s="38" t="s">
        <v>56</v>
      </c>
      <c r="J752" s="38" t="s">
        <v>455</v>
      </c>
      <c r="K752" s="38" t="s">
        <v>269</v>
      </c>
      <c r="L752" s="38"/>
      <c r="M752" s="38" t="s">
        <v>272</v>
      </c>
      <c r="N752" s="38"/>
      <c r="O752" s="38" t="s">
        <v>299</v>
      </c>
      <c r="P752" s="38" t="s">
        <v>1249</v>
      </c>
      <c r="Q752" s="50" t="s">
        <v>871</v>
      </c>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c r="BC752" s="38"/>
      <c r="BD752" s="38"/>
      <c r="BE752" s="38"/>
      <c r="BF752" s="38"/>
      <c r="BG752" s="38"/>
      <c r="BH752" s="43"/>
      <c r="BI752" s="38"/>
      <c r="BJ752" s="43"/>
      <c r="BK752" s="38">
        <v>1</v>
      </c>
      <c r="BL752" s="43"/>
      <c r="BM752" s="38"/>
      <c r="BN752" s="38"/>
      <c r="BO752" s="38"/>
      <c r="BP752" s="38"/>
      <c r="BQ752" s="38"/>
      <c r="BR752" s="38"/>
      <c r="BS752" s="38"/>
      <c r="BT752" s="38"/>
      <c r="BU752" s="38"/>
      <c r="BV752" s="38"/>
      <c r="BW752" s="38"/>
      <c r="BX752" s="38"/>
      <c r="BY752" s="38"/>
      <c r="BZ752" s="38"/>
      <c r="CA752" s="38"/>
      <c r="CB752" s="38"/>
      <c r="CC752" s="49"/>
      <c r="CD752" s="38"/>
      <c r="CE752" s="38"/>
      <c r="CF752" s="38"/>
      <c r="CG752" s="38"/>
      <c r="CH752" s="38"/>
      <c r="CI752" s="38"/>
      <c r="CJ752" s="38"/>
      <c r="CK752" s="38"/>
      <c r="CL752" s="38"/>
      <c r="CM752" s="38"/>
      <c r="CN752" s="38"/>
      <c r="CO752" s="38"/>
      <c r="CP752" s="38"/>
      <c r="CQ752" s="38"/>
      <c r="CR752" s="38"/>
      <c r="CS752" s="38"/>
      <c r="CT752" s="38"/>
      <c r="CU752" s="38"/>
      <c r="CV752" s="38"/>
      <c r="CW752" s="50"/>
      <c r="CX752" s="38"/>
      <c r="CY752" s="38"/>
      <c r="CZ752" s="38"/>
      <c r="DA752" s="38"/>
      <c r="DB752" s="38"/>
      <c r="DC752" s="38" t="s">
        <v>873</v>
      </c>
      <c r="DD752" s="38" t="s">
        <v>305</v>
      </c>
      <c r="DE752" s="38"/>
      <c r="DF752" s="38"/>
      <c r="DG752" s="38"/>
      <c r="DH752" s="38"/>
      <c r="DI752" s="38"/>
      <c r="DJ752" s="38"/>
      <c r="DK752" s="38"/>
      <c r="DL752" s="38">
        <v>0</v>
      </c>
      <c r="DM752" s="38"/>
      <c r="DN752" s="38">
        <v>1</v>
      </c>
      <c r="DO752" s="38">
        <v>2008</v>
      </c>
      <c r="DP752" s="38" t="s">
        <v>4104</v>
      </c>
      <c r="DQ752" s="48" t="s">
        <v>4103</v>
      </c>
      <c r="DR752" s="38" t="s">
        <v>580</v>
      </c>
      <c r="DS752" s="38" t="s">
        <v>4104</v>
      </c>
      <c r="DT752" s="38"/>
      <c r="DU752" s="38"/>
      <c r="DV752" s="38"/>
      <c r="DW752" s="38"/>
      <c r="DX752" s="38"/>
      <c r="DY752" s="38"/>
      <c r="DZ752" s="38"/>
      <c r="EA752" s="38"/>
      <c r="EB752" s="38"/>
      <c r="EC752" s="38"/>
      <c r="ED752" s="38"/>
      <c r="EE752" s="38"/>
      <c r="EF752" s="38"/>
      <c r="EG752" s="38"/>
      <c r="EH752" s="38"/>
      <c r="EI752" s="38"/>
      <c r="EJ752" s="38"/>
      <c r="EK752" s="38"/>
      <c r="EL752" s="38"/>
      <c r="EM752" s="38"/>
      <c r="EN752" s="38"/>
      <c r="EO752" s="38"/>
      <c r="EP752" s="38"/>
      <c r="EQ752" s="38"/>
      <c r="ER752" s="38"/>
      <c r="ES752" s="38"/>
      <c r="ET752" s="38"/>
      <c r="EU752" s="38"/>
      <c r="EV752" s="38"/>
      <c r="EW752" s="38"/>
      <c r="EX752" s="38"/>
      <c r="EY752" s="38"/>
      <c r="EZ752" s="38"/>
      <c r="FA752" s="38"/>
      <c r="FB752" s="38"/>
      <c r="FC752" s="38"/>
      <c r="FD752" s="38"/>
      <c r="FE752" s="38"/>
      <c r="FF752" s="38"/>
      <c r="FG752" s="38"/>
      <c r="FH752" s="38"/>
      <c r="FI752" s="38"/>
      <c r="FJ752" s="38"/>
      <c r="FK752" s="38"/>
      <c r="FL752" s="38"/>
      <c r="FM752" s="38"/>
      <c r="FN752" s="38"/>
      <c r="FO752" s="38"/>
      <c r="FP752" s="38"/>
      <c r="FQ752" s="38"/>
      <c r="FR752" s="38"/>
      <c r="FS752" s="38"/>
      <c r="FT752" s="38"/>
      <c r="FU752" s="38"/>
      <c r="FV752" s="38"/>
      <c r="FW752" s="38"/>
      <c r="FX752" s="38"/>
      <c r="FY752" s="38"/>
      <c r="FZ752" s="38"/>
      <c r="GA752" s="38"/>
      <c r="GB752" s="38"/>
      <c r="GC752" s="38"/>
      <c r="GD752" s="38"/>
      <c r="GE752" s="38"/>
      <c r="GF752" s="38"/>
      <c r="GG752" s="38"/>
      <c r="GH752" s="38"/>
      <c r="GI752" s="38"/>
      <c r="GJ752" s="38"/>
      <c r="GK752" s="38"/>
      <c r="GL752" s="38"/>
      <c r="GM752" s="38"/>
      <c r="GN752" s="38"/>
    </row>
    <row r="753" spans="1:196" s="40" customFormat="1" ht="15.75" customHeight="1" x14ac:dyDescent="0.3">
      <c r="A753" s="47" t="s">
        <v>12</v>
      </c>
      <c r="B753" s="38" t="s">
        <v>4105</v>
      </c>
      <c r="C753" s="48" t="s">
        <v>4106</v>
      </c>
      <c r="D753" s="38"/>
      <c r="E753" s="38"/>
      <c r="F753" s="38" t="s">
        <v>122</v>
      </c>
      <c r="G753" s="38"/>
      <c r="H753" s="38" t="s">
        <v>454</v>
      </c>
      <c r="I753" s="38" t="s">
        <v>56</v>
      </c>
      <c r="J753" s="38" t="s">
        <v>455</v>
      </c>
      <c r="K753" s="38" t="s">
        <v>269</v>
      </c>
      <c r="L753" s="38"/>
      <c r="M753" s="38" t="s">
        <v>272</v>
      </c>
      <c r="N753" s="38"/>
      <c r="O753" s="38" t="s">
        <v>300</v>
      </c>
      <c r="P753" s="81" t="s">
        <v>4107</v>
      </c>
      <c r="Q753" s="50" t="s">
        <v>457</v>
      </c>
      <c r="R753" s="38">
        <v>0</v>
      </c>
      <c r="S753" s="38">
        <v>0</v>
      </c>
      <c r="T753" s="38">
        <v>0</v>
      </c>
      <c r="U753" s="38">
        <v>0</v>
      </c>
      <c r="V753" s="38">
        <v>0</v>
      </c>
      <c r="W753" s="38">
        <v>0</v>
      </c>
      <c r="X753" s="38">
        <v>0</v>
      </c>
      <c r="Y753" s="38">
        <v>0</v>
      </c>
      <c r="Z753" s="38"/>
      <c r="AA753" s="38">
        <v>0</v>
      </c>
      <c r="AB753" s="38">
        <v>0</v>
      </c>
      <c r="AC753" s="38">
        <v>0</v>
      </c>
      <c r="AD753" s="38">
        <v>0</v>
      </c>
      <c r="AE753" s="38">
        <v>0</v>
      </c>
      <c r="AF753" s="38">
        <v>0</v>
      </c>
      <c r="AG753" s="38">
        <v>0</v>
      </c>
      <c r="AH753" s="38">
        <v>0</v>
      </c>
      <c r="AI753" s="38">
        <v>0</v>
      </c>
      <c r="AJ753" s="38">
        <v>0</v>
      </c>
      <c r="AK753" s="38">
        <v>0</v>
      </c>
      <c r="AL753" s="38">
        <v>0</v>
      </c>
      <c r="AM753" s="38">
        <v>0</v>
      </c>
      <c r="AN753" s="38">
        <v>0</v>
      </c>
      <c r="AO753" s="38">
        <v>0</v>
      </c>
      <c r="AP753" s="38">
        <v>0</v>
      </c>
      <c r="AQ753" s="38">
        <v>0</v>
      </c>
      <c r="AR753" s="38">
        <v>0</v>
      </c>
      <c r="AS753" s="38">
        <v>0</v>
      </c>
      <c r="AT753" s="38">
        <v>0</v>
      </c>
      <c r="AU753" s="38">
        <v>0</v>
      </c>
      <c r="AV753" s="38">
        <v>0</v>
      </c>
      <c r="AW753" s="38">
        <v>0</v>
      </c>
      <c r="AX753" s="38">
        <v>0</v>
      </c>
      <c r="AY753" s="38">
        <v>0</v>
      </c>
      <c r="AZ753" s="38">
        <v>0</v>
      </c>
      <c r="BA753" s="38">
        <v>0</v>
      </c>
      <c r="BB753" s="38">
        <v>0</v>
      </c>
      <c r="BC753" s="38">
        <v>0</v>
      </c>
      <c r="BD753" s="38">
        <v>0</v>
      </c>
      <c r="BE753" s="38">
        <v>0</v>
      </c>
      <c r="BF753" s="38">
        <v>0</v>
      </c>
      <c r="BG753" s="38">
        <v>0</v>
      </c>
      <c r="BH753" s="43">
        <v>0</v>
      </c>
      <c r="BI753" s="38">
        <v>0</v>
      </c>
      <c r="BJ753" s="43">
        <v>0</v>
      </c>
      <c r="BK753" s="38">
        <v>0</v>
      </c>
      <c r="BL753" s="43">
        <v>0</v>
      </c>
      <c r="BM753" s="38">
        <v>0</v>
      </c>
      <c r="BN753" s="38">
        <v>0</v>
      </c>
      <c r="BO753" s="38">
        <v>0</v>
      </c>
      <c r="BP753" s="38">
        <v>0</v>
      </c>
      <c r="BQ753" s="38">
        <v>0</v>
      </c>
      <c r="BR753" s="38">
        <v>0</v>
      </c>
      <c r="BS753" s="38">
        <v>0</v>
      </c>
      <c r="BT753" s="38">
        <v>0</v>
      </c>
      <c r="BU753" s="38">
        <v>0</v>
      </c>
      <c r="BV753" s="38">
        <v>0</v>
      </c>
      <c r="BW753" s="38">
        <v>0</v>
      </c>
      <c r="BX753" s="38">
        <v>0</v>
      </c>
      <c r="BY753" s="38">
        <v>0</v>
      </c>
      <c r="BZ753" s="38">
        <v>0</v>
      </c>
      <c r="CA753" s="38">
        <v>0</v>
      </c>
      <c r="CB753" s="38">
        <v>0</v>
      </c>
      <c r="CC753" s="49">
        <v>0</v>
      </c>
      <c r="CD753" s="38">
        <v>0</v>
      </c>
      <c r="CE753" s="38">
        <v>0</v>
      </c>
      <c r="CF753" s="38">
        <v>0</v>
      </c>
      <c r="CG753" s="38">
        <v>0</v>
      </c>
      <c r="CH753" s="38">
        <v>0</v>
      </c>
      <c r="CI753" s="38">
        <v>1</v>
      </c>
      <c r="CJ753" s="38">
        <v>0</v>
      </c>
      <c r="CK753" s="38">
        <v>0</v>
      </c>
      <c r="CL753" s="38">
        <v>0</v>
      </c>
      <c r="CM753" s="38">
        <v>0</v>
      </c>
      <c r="CN753" s="38">
        <v>0</v>
      </c>
      <c r="CO753" s="38">
        <v>0</v>
      </c>
      <c r="CP753" s="38">
        <v>1</v>
      </c>
      <c r="CQ753" s="38">
        <v>0</v>
      </c>
      <c r="CR753" s="38">
        <v>0</v>
      </c>
      <c r="CS753" s="38">
        <v>0</v>
      </c>
      <c r="CT753" s="38">
        <v>0</v>
      </c>
      <c r="CU753" s="38">
        <v>0</v>
      </c>
      <c r="CV753" s="38">
        <v>0</v>
      </c>
      <c r="CW753" s="50">
        <v>0</v>
      </c>
      <c r="CX753" s="38">
        <f>SUM(AA753:CW753)</f>
        <v>2</v>
      </c>
      <c r="CY753" s="38">
        <v>0</v>
      </c>
      <c r="CZ753" s="38">
        <v>1</v>
      </c>
      <c r="DA753" s="38">
        <v>0</v>
      </c>
      <c r="DB753" s="38">
        <v>0</v>
      </c>
      <c r="DC753" s="38" t="s">
        <v>463</v>
      </c>
      <c r="DD753" s="38" t="s">
        <v>306</v>
      </c>
      <c r="DE753" s="38" t="s">
        <v>474</v>
      </c>
      <c r="DF753" s="38">
        <v>1</v>
      </c>
      <c r="DG753" s="38"/>
      <c r="DH753" s="38"/>
      <c r="DI753" s="38"/>
      <c r="DJ753" s="38"/>
      <c r="DK753" s="38"/>
      <c r="DL753" s="38">
        <v>0</v>
      </c>
      <c r="DM753" s="38"/>
      <c r="DN753" s="38">
        <v>1</v>
      </c>
      <c r="DO753" s="38">
        <v>1992</v>
      </c>
      <c r="DP753" s="38" t="s">
        <v>4108</v>
      </c>
      <c r="DQ753" s="48" t="s">
        <v>4106</v>
      </c>
      <c r="DR753" s="38" t="s">
        <v>580</v>
      </c>
      <c r="DS753" s="38" t="s">
        <v>4108</v>
      </c>
      <c r="DT753" s="38"/>
      <c r="DU753" s="38"/>
      <c r="DV753" s="38"/>
      <c r="DW753" s="38"/>
      <c r="DX753" s="38"/>
      <c r="DY753" s="38"/>
      <c r="DZ753" s="38"/>
      <c r="EA753" s="38"/>
      <c r="EB753" s="38"/>
      <c r="EC753" s="38"/>
      <c r="ED753" s="38"/>
      <c r="EE753" s="38"/>
      <c r="EF753" s="38"/>
      <c r="EG753" s="38"/>
      <c r="EH753" s="38"/>
      <c r="EI753" s="38"/>
      <c r="EJ753" s="38"/>
      <c r="EK753" s="38"/>
      <c r="EL753" s="38"/>
      <c r="EM753" s="38"/>
      <c r="EN753" s="38"/>
      <c r="EO753" s="38"/>
      <c r="EP753" s="38"/>
      <c r="EQ753" s="38"/>
      <c r="ER753" s="38"/>
      <c r="ES753" s="38"/>
      <c r="ET753" s="38"/>
      <c r="EU753" s="38"/>
      <c r="EV753" s="38"/>
      <c r="EW753" s="38"/>
      <c r="EX753" s="38"/>
      <c r="EY753" s="38"/>
      <c r="EZ753" s="38"/>
      <c r="FA753" s="38"/>
      <c r="FB753" s="38"/>
      <c r="FC753" s="38"/>
      <c r="FD753" s="38"/>
      <c r="FE753" s="38"/>
      <c r="FF753" s="38"/>
      <c r="FG753" s="38"/>
      <c r="FH753" s="38"/>
      <c r="FI753" s="38"/>
      <c r="FJ753" s="38"/>
      <c r="FK753" s="38"/>
      <c r="FL753" s="38"/>
      <c r="FM753" s="38"/>
      <c r="FN753" s="38"/>
      <c r="FO753" s="38"/>
      <c r="FP753" s="38"/>
      <c r="FQ753" s="38"/>
      <c r="FR753" s="38"/>
      <c r="FS753" s="38"/>
      <c r="FT753" s="38"/>
      <c r="FU753" s="38"/>
      <c r="FV753" s="38"/>
      <c r="FW753" s="38"/>
      <c r="FX753" s="38"/>
      <c r="FY753" s="38"/>
      <c r="FZ753" s="38"/>
      <c r="GA753" s="38"/>
      <c r="GB753" s="38"/>
      <c r="GC753" s="38"/>
      <c r="GD753" s="38"/>
      <c r="GE753" s="38"/>
      <c r="GF753" s="38"/>
      <c r="GG753" s="38"/>
      <c r="GH753" s="38"/>
      <c r="GI753" s="38"/>
      <c r="GJ753" s="38"/>
      <c r="GK753" s="38"/>
      <c r="GL753" s="38"/>
      <c r="GM753" s="38"/>
      <c r="GN753" s="38"/>
    </row>
    <row r="754" spans="1:196" s="40" customFormat="1" ht="15.75" customHeight="1" x14ac:dyDescent="0.3">
      <c r="A754" s="47" t="s">
        <v>12</v>
      </c>
      <c r="B754" s="38" t="s">
        <v>4105</v>
      </c>
      <c r="C754" s="48" t="s">
        <v>4109</v>
      </c>
      <c r="D754" s="38"/>
      <c r="E754" s="38"/>
      <c r="F754" s="38" t="s">
        <v>122</v>
      </c>
      <c r="G754" s="38"/>
      <c r="H754" s="38" t="s">
        <v>454</v>
      </c>
      <c r="I754" s="38" t="s">
        <v>56</v>
      </c>
      <c r="J754" s="38" t="s">
        <v>173</v>
      </c>
      <c r="K754" s="38" t="s">
        <v>471</v>
      </c>
      <c r="L754" s="38"/>
      <c r="M754" s="38" t="s">
        <v>272</v>
      </c>
      <c r="N754" s="38"/>
      <c r="O754" s="38" t="s">
        <v>299</v>
      </c>
      <c r="P754" s="81" t="s">
        <v>4110</v>
      </c>
      <c r="Q754" s="50" t="s">
        <v>457</v>
      </c>
      <c r="R754" s="38">
        <v>0</v>
      </c>
      <c r="S754" s="38">
        <v>0</v>
      </c>
      <c r="T754" s="38">
        <v>0</v>
      </c>
      <c r="U754" s="38">
        <v>0</v>
      </c>
      <c r="V754" s="38">
        <v>0</v>
      </c>
      <c r="W754" s="38">
        <v>0</v>
      </c>
      <c r="X754" s="38">
        <v>0</v>
      </c>
      <c r="Y754" s="38">
        <v>0</v>
      </c>
      <c r="Z754" s="38"/>
      <c r="AA754" s="38">
        <v>0</v>
      </c>
      <c r="AB754" s="38">
        <v>0</v>
      </c>
      <c r="AC754" s="38">
        <v>0</v>
      </c>
      <c r="AD754" s="38">
        <v>0</v>
      </c>
      <c r="AE754" s="38">
        <v>0</v>
      </c>
      <c r="AF754" s="38">
        <v>0</v>
      </c>
      <c r="AG754" s="38">
        <v>0</v>
      </c>
      <c r="AH754" s="38">
        <v>0</v>
      </c>
      <c r="AI754" s="38">
        <v>0</v>
      </c>
      <c r="AJ754" s="38">
        <v>0</v>
      </c>
      <c r="AK754" s="38">
        <v>0</v>
      </c>
      <c r="AL754" s="38">
        <v>0</v>
      </c>
      <c r="AM754" s="38">
        <v>0</v>
      </c>
      <c r="AN754" s="38">
        <v>0</v>
      </c>
      <c r="AO754" s="38">
        <v>0</v>
      </c>
      <c r="AP754" s="38">
        <v>0</v>
      </c>
      <c r="AQ754" s="38">
        <v>0</v>
      </c>
      <c r="AR754" s="38">
        <v>0</v>
      </c>
      <c r="AS754" s="38">
        <v>0</v>
      </c>
      <c r="AT754" s="38">
        <v>0</v>
      </c>
      <c r="AU754" s="38">
        <v>0</v>
      </c>
      <c r="AV754" s="38">
        <v>0</v>
      </c>
      <c r="AW754" s="38">
        <v>0</v>
      </c>
      <c r="AX754" s="38">
        <v>0</v>
      </c>
      <c r="AY754" s="38">
        <v>0</v>
      </c>
      <c r="AZ754" s="38">
        <v>0</v>
      </c>
      <c r="BA754" s="38">
        <v>0</v>
      </c>
      <c r="BB754" s="38">
        <v>0</v>
      </c>
      <c r="BC754" s="38">
        <v>0</v>
      </c>
      <c r="BD754" s="38">
        <v>0</v>
      </c>
      <c r="BE754" s="38">
        <v>0</v>
      </c>
      <c r="BF754" s="38">
        <v>0</v>
      </c>
      <c r="BG754" s="38">
        <v>0</v>
      </c>
      <c r="BH754" s="43">
        <v>0</v>
      </c>
      <c r="BI754" s="38">
        <v>0</v>
      </c>
      <c r="BJ754" s="43">
        <v>0</v>
      </c>
      <c r="BK754" s="38">
        <v>0</v>
      </c>
      <c r="BL754" s="43">
        <v>0</v>
      </c>
      <c r="BM754" s="38">
        <v>0</v>
      </c>
      <c r="BN754" s="38">
        <v>0</v>
      </c>
      <c r="BO754" s="38">
        <v>0</v>
      </c>
      <c r="BP754" s="38">
        <v>0</v>
      </c>
      <c r="BQ754" s="38">
        <v>0</v>
      </c>
      <c r="BR754" s="38">
        <v>0</v>
      </c>
      <c r="BS754" s="38">
        <v>0</v>
      </c>
      <c r="BT754" s="38">
        <v>0</v>
      </c>
      <c r="BU754" s="38">
        <v>0</v>
      </c>
      <c r="BV754" s="38">
        <v>0</v>
      </c>
      <c r="BW754" s="38">
        <v>0</v>
      </c>
      <c r="BX754" s="38">
        <v>0</v>
      </c>
      <c r="BY754" s="38">
        <v>0</v>
      </c>
      <c r="BZ754" s="38">
        <v>0</v>
      </c>
      <c r="CA754" s="38">
        <v>0</v>
      </c>
      <c r="CB754" s="38">
        <v>0</v>
      </c>
      <c r="CC754" s="49">
        <v>0</v>
      </c>
      <c r="CD754" s="38">
        <v>0</v>
      </c>
      <c r="CE754" s="38">
        <v>0</v>
      </c>
      <c r="CF754" s="38">
        <v>0</v>
      </c>
      <c r="CG754" s="38">
        <v>0</v>
      </c>
      <c r="CH754" s="38">
        <v>0</v>
      </c>
      <c r="CI754" s="38">
        <v>0</v>
      </c>
      <c r="CJ754" s="38">
        <v>0</v>
      </c>
      <c r="CK754" s="38">
        <v>0</v>
      </c>
      <c r="CL754" s="38">
        <v>0</v>
      </c>
      <c r="CM754" s="38">
        <v>0</v>
      </c>
      <c r="CN754" s="38">
        <v>0</v>
      </c>
      <c r="CO754" s="38">
        <v>0</v>
      </c>
      <c r="CP754" s="38">
        <v>1</v>
      </c>
      <c r="CQ754" s="38">
        <v>0</v>
      </c>
      <c r="CR754" s="38">
        <v>0</v>
      </c>
      <c r="CS754" s="38">
        <v>0</v>
      </c>
      <c r="CT754" s="38">
        <v>0</v>
      </c>
      <c r="CU754" s="38">
        <v>0</v>
      </c>
      <c r="CV754" s="38">
        <v>0</v>
      </c>
      <c r="CW754" s="50">
        <v>0</v>
      </c>
      <c r="CX754" s="38">
        <f>SUM(AA754:CW754)</f>
        <v>1</v>
      </c>
      <c r="CY754" s="38">
        <v>0</v>
      </c>
      <c r="CZ754" s="38">
        <v>1</v>
      </c>
      <c r="DA754" s="38">
        <v>0</v>
      </c>
      <c r="DB754" s="38">
        <v>0</v>
      </c>
      <c r="DC754" s="38" t="s">
        <v>458</v>
      </c>
      <c r="DD754" s="38" t="s">
        <v>306</v>
      </c>
      <c r="DE754" s="38" t="s">
        <v>474</v>
      </c>
      <c r="DF754" s="38">
        <v>1</v>
      </c>
      <c r="DG754" s="38"/>
      <c r="DH754" s="38"/>
      <c r="DI754" s="38"/>
      <c r="DJ754" s="38"/>
      <c r="DK754" s="38"/>
      <c r="DL754" s="38">
        <v>0</v>
      </c>
      <c r="DM754" s="38"/>
      <c r="DN754" s="38">
        <v>1</v>
      </c>
      <c r="DO754" s="38">
        <v>1992</v>
      </c>
      <c r="DP754" s="38" t="s">
        <v>4111</v>
      </c>
      <c r="DQ754" s="48" t="s">
        <v>4109</v>
      </c>
      <c r="DR754" s="38" t="s">
        <v>580</v>
      </c>
      <c r="DS754" s="38" t="s">
        <v>4111</v>
      </c>
      <c r="DT754" s="38"/>
      <c r="DU754" s="38"/>
      <c r="DV754" s="38"/>
      <c r="DW754" s="38"/>
      <c r="DX754" s="38"/>
      <c r="DY754" s="38"/>
      <c r="DZ754" s="38"/>
      <c r="EA754" s="38"/>
      <c r="EB754" s="38"/>
      <c r="EC754" s="38"/>
      <c r="ED754" s="38"/>
      <c r="EE754" s="38"/>
      <c r="EF754" s="38"/>
      <c r="EG754" s="38"/>
      <c r="EH754" s="38"/>
      <c r="EI754" s="38"/>
      <c r="EJ754" s="38"/>
      <c r="EK754" s="38"/>
      <c r="EL754" s="38"/>
      <c r="EM754" s="38"/>
      <c r="EN754" s="38"/>
      <c r="EO754" s="38"/>
      <c r="EP754" s="38"/>
      <c r="EQ754" s="38"/>
      <c r="ER754" s="38"/>
      <c r="ES754" s="38"/>
      <c r="ET754" s="38"/>
      <c r="EU754" s="38"/>
      <c r="EV754" s="38"/>
      <c r="EW754" s="38"/>
      <c r="EX754" s="38"/>
      <c r="EY754" s="38"/>
      <c r="EZ754" s="38"/>
      <c r="FA754" s="38"/>
      <c r="FB754" s="38"/>
      <c r="FC754" s="38"/>
      <c r="FD754" s="38"/>
      <c r="FE754" s="38"/>
      <c r="FF754" s="38"/>
      <c r="FG754" s="38"/>
      <c r="FH754" s="38"/>
      <c r="FI754" s="38"/>
      <c r="FJ754" s="38"/>
      <c r="FK754" s="38"/>
      <c r="FL754" s="38"/>
      <c r="FM754" s="38"/>
      <c r="FN754" s="38"/>
      <c r="FO754" s="38"/>
      <c r="FP754" s="38"/>
      <c r="FQ754" s="38"/>
      <c r="FR754" s="38"/>
      <c r="FS754" s="38"/>
      <c r="FT754" s="38"/>
      <c r="FU754" s="38"/>
      <c r="FV754" s="38"/>
      <c r="FW754" s="38"/>
      <c r="FX754" s="38"/>
      <c r="FY754" s="38"/>
      <c r="FZ754" s="38"/>
      <c r="GA754" s="38"/>
      <c r="GB754" s="38"/>
      <c r="GC754" s="38"/>
      <c r="GD754" s="38"/>
      <c r="GE754" s="38"/>
      <c r="GF754" s="38"/>
      <c r="GG754" s="38"/>
      <c r="GH754" s="38"/>
      <c r="GI754" s="38"/>
      <c r="GJ754" s="38"/>
      <c r="GK754" s="38"/>
      <c r="GL754" s="38"/>
      <c r="GM754" s="38"/>
      <c r="GN754" s="38"/>
    </row>
    <row r="755" spans="1:196" s="40" customFormat="1" ht="15.75" customHeight="1" x14ac:dyDescent="0.3">
      <c r="A755" s="47" t="s">
        <v>12</v>
      </c>
      <c r="B755" s="38" t="s">
        <v>4105</v>
      </c>
      <c r="C755" s="48" t="s">
        <v>4112</v>
      </c>
      <c r="D755" s="38"/>
      <c r="E755" s="38"/>
      <c r="F755" s="38" t="s">
        <v>122</v>
      </c>
      <c r="G755" s="38"/>
      <c r="H755" s="38" t="s">
        <v>2982</v>
      </c>
      <c r="I755" s="38" t="s">
        <v>56</v>
      </c>
      <c r="J755" s="38" t="s">
        <v>455</v>
      </c>
      <c r="K755" s="38" t="s">
        <v>269</v>
      </c>
      <c r="L755" s="38"/>
      <c r="M755" s="38" t="s">
        <v>272</v>
      </c>
      <c r="N755" s="38"/>
      <c r="O755" s="38" t="s">
        <v>299</v>
      </c>
      <c r="P755" s="38"/>
      <c r="Q755" s="50" t="s">
        <v>4113</v>
      </c>
      <c r="R755" s="38">
        <v>0</v>
      </c>
      <c r="S755" s="38">
        <v>0</v>
      </c>
      <c r="T755" s="38">
        <v>0</v>
      </c>
      <c r="U755" s="38">
        <v>0</v>
      </c>
      <c r="V755" s="38">
        <v>0</v>
      </c>
      <c r="W755" s="38">
        <v>0</v>
      </c>
      <c r="X755" s="38">
        <v>0</v>
      </c>
      <c r="Y755" s="38">
        <v>0</v>
      </c>
      <c r="Z755" s="38"/>
      <c r="AA755" s="38">
        <v>0</v>
      </c>
      <c r="AB755" s="38">
        <v>0</v>
      </c>
      <c r="AC755" s="38">
        <v>0</v>
      </c>
      <c r="AD755" s="38">
        <v>0</v>
      </c>
      <c r="AE755" s="38">
        <v>0</v>
      </c>
      <c r="AF755" s="38">
        <v>0</v>
      </c>
      <c r="AG755" s="38">
        <v>0</v>
      </c>
      <c r="AH755" s="38">
        <v>0</v>
      </c>
      <c r="AI755" s="38">
        <v>0</v>
      </c>
      <c r="AJ755" s="38">
        <v>0</v>
      </c>
      <c r="AK755" s="38">
        <v>0</v>
      </c>
      <c r="AL755" s="38">
        <v>0</v>
      </c>
      <c r="AM755" s="38">
        <v>0</v>
      </c>
      <c r="AN755" s="38">
        <v>0</v>
      </c>
      <c r="AO755" s="38">
        <v>0</v>
      </c>
      <c r="AP755" s="38">
        <v>0</v>
      </c>
      <c r="AQ755" s="38">
        <v>0</v>
      </c>
      <c r="AR755" s="38">
        <v>0</v>
      </c>
      <c r="AS755" s="38">
        <v>0</v>
      </c>
      <c r="AT755" s="38">
        <v>0</v>
      </c>
      <c r="AU755" s="38">
        <v>0</v>
      </c>
      <c r="AV755" s="38">
        <v>0</v>
      </c>
      <c r="AW755" s="38">
        <v>0</v>
      </c>
      <c r="AX755" s="38">
        <v>0</v>
      </c>
      <c r="AY755" s="38">
        <v>0</v>
      </c>
      <c r="AZ755" s="38">
        <v>0</v>
      </c>
      <c r="BA755" s="38">
        <v>0</v>
      </c>
      <c r="BB755" s="38">
        <v>0</v>
      </c>
      <c r="BC755" s="38">
        <v>0</v>
      </c>
      <c r="BD755" s="38">
        <v>0</v>
      </c>
      <c r="BE755" s="38">
        <v>0</v>
      </c>
      <c r="BF755" s="38">
        <v>0</v>
      </c>
      <c r="BG755" s="38">
        <v>0</v>
      </c>
      <c r="BH755" s="43">
        <v>0</v>
      </c>
      <c r="BI755" s="38">
        <v>0</v>
      </c>
      <c r="BJ755" s="43">
        <v>0</v>
      </c>
      <c r="BK755" s="38">
        <v>0</v>
      </c>
      <c r="BL755" s="43">
        <v>0</v>
      </c>
      <c r="BM755" s="38">
        <v>0</v>
      </c>
      <c r="BN755" s="38">
        <v>0</v>
      </c>
      <c r="BO755" s="38">
        <v>0</v>
      </c>
      <c r="BP755" s="38">
        <v>0</v>
      </c>
      <c r="BQ755" s="38">
        <v>0</v>
      </c>
      <c r="BR755" s="38">
        <v>0</v>
      </c>
      <c r="BS755" s="38">
        <v>0</v>
      </c>
      <c r="BT755" s="38">
        <v>0</v>
      </c>
      <c r="BU755" s="38">
        <v>0</v>
      </c>
      <c r="BV755" s="38">
        <v>0</v>
      </c>
      <c r="BW755" s="38">
        <v>0</v>
      </c>
      <c r="BX755" s="38">
        <v>0</v>
      </c>
      <c r="BY755" s="38">
        <v>0</v>
      </c>
      <c r="BZ755" s="38">
        <v>0</v>
      </c>
      <c r="CA755" s="38">
        <v>0</v>
      </c>
      <c r="CB755" s="38">
        <v>0</v>
      </c>
      <c r="CC755" s="49">
        <v>0</v>
      </c>
      <c r="CD755" s="38">
        <v>0</v>
      </c>
      <c r="CE755" s="38">
        <v>0</v>
      </c>
      <c r="CF755" s="38">
        <v>0</v>
      </c>
      <c r="CG755" s="38">
        <v>0</v>
      </c>
      <c r="CH755" s="38">
        <v>0</v>
      </c>
      <c r="CI755" s="38">
        <v>0</v>
      </c>
      <c r="CJ755" s="38">
        <v>0</v>
      </c>
      <c r="CK755" s="38">
        <v>0</v>
      </c>
      <c r="CL755" s="38">
        <v>0</v>
      </c>
      <c r="CM755" s="38">
        <v>0</v>
      </c>
      <c r="CN755" s="38">
        <v>0</v>
      </c>
      <c r="CO755" s="38">
        <v>0</v>
      </c>
      <c r="CP755" s="38">
        <v>1</v>
      </c>
      <c r="CQ755" s="38">
        <v>0</v>
      </c>
      <c r="CR755" s="38">
        <v>0</v>
      </c>
      <c r="CS755" s="38">
        <v>0</v>
      </c>
      <c r="CT755" s="38">
        <v>0</v>
      </c>
      <c r="CU755" s="38">
        <v>0</v>
      </c>
      <c r="CV755" s="38">
        <v>0</v>
      </c>
      <c r="CW755" s="50">
        <v>0</v>
      </c>
      <c r="CX755" s="38">
        <f>SUM(AA755:CW755)</f>
        <v>1</v>
      </c>
      <c r="CY755" s="38">
        <v>0</v>
      </c>
      <c r="CZ755" s="38">
        <v>1</v>
      </c>
      <c r="DA755" s="38">
        <v>0</v>
      </c>
      <c r="DB755" s="38">
        <v>0</v>
      </c>
      <c r="DC755" s="38" t="s">
        <v>4114</v>
      </c>
      <c r="DD755" s="38" t="s">
        <v>306</v>
      </c>
      <c r="DE755" s="38" t="s">
        <v>474</v>
      </c>
      <c r="DF755" s="38">
        <v>1</v>
      </c>
      <c r="DG755" s="38"/>
      <c r="DH755" s="38"/>
      <c r="DI755" s="38"/>
      <c r="DJ755" s="38"/>
      <c r="DK755" s="38"/>
      <c r="DL755" s="38">
        <v>0</v>
      </c>
      <c r="DM755" s="38"/>
      <c r="DN755" s="38">
        <v>1</v>
      </c>
      <c r="DO755" s="38">
        <v>1989</v>
      </c>
      <c r="DP755" s="38" t="s">
        <v>4115</v>
      </c>
      <c r="DQ755" s="48" t="s">
        <v>4112</v>
      </c>
      <c r="DR755" s="38" t="s">
        <v>580</v>
      </c>
      <c r="DS755" s="38" t="s">
        <v>4115</v>
      </c>
      <c r="DT755" s="38"/>
      <c r="DU755" s="38"/>
      <c r="DV755" s="38"/>
      <c r="DW755" s="38"/>
      <c r="DX755" s="38"/>
      <c r="DY755" s="38"/>
      <c r="DZ755" s="38"/>
      <c r="EA755" s="38"/>
      <c r="EB755" s="38"/>
      <c r="EC755" s="38"/>
      <c r="ED755" s="38"/>
      <c r="EE755" s="38"/>
      <c r="EF755" s="38"/>
      <c r="EG755" s="38"/>
      <c r="EH755" s="38"/>
      <c r="EI755" s="38"/>
      <c r="EJ755" s="38"/>
      <c r="EK755" s="38"/>
      <c r="EL755" s="38"/>
      <c r="EM755" s="38"/>
      <c r="EN755" s="38"/>
      <c r="EO755" s="38"/>
      <c r="EP755" s="38"/>
      <c r="EQ755" s="38"/>
      <c r="ER755" s="38"/>
      <c r="ES755" s="38"/>
      <c r="ET755" s="38"/>
      <c r="EU755" s="38"/>
      <c r="EV755" s="38"/>
      <c r="EW755" s="38"/>
      <c r="EX755" s="38"/>
      <c r="EY755" s="38"/>
      <c r="EZ755" s="38"/>
      <c r="FA755" s="38"/>
      <c r="FB755" s="38"/>
      <c r="FC755" s="38"/>
      <c r="FD755" s="38"/>
      <c r="FE755" s="38"/>
      <c r="FF755" s="38"/>
      <c r="FG755" s="38"/>
      <c r="FH755" s="38"/>
      <c r="FI755" s="38"/>
      <c r="FJ755" s="38"/>
      <c r="FK755" s="38"/>
      <c r="FL755" s="38"/>
      <c r="FM755" s="38"/>
      <c r="FN755" s="38"/>
      <c r="FO755" s="38"/>
      <c r="FP755" s="38"/>
      <c r="FQ755" s="38"/>
      <c r="FR755" s="38"/>
      <c r="FS755" s="38"/>
      <c r="FT755" s="38"/>
      <c r="FU755" s="38"/>
      <c r="FV755" s="38"/>
      <c r="FW755" s="38"/>
      <c r="FX755" s="38"/>
      <c r="FY755" s="38"/>
      <c r="FZ755" s="38"/>
      <c r="GA755" s="38"/>
      <c r="GB755" s="38"/>
      <c r="GC755" s="38"/>
      <c r="GD755" s="38"/>
      <c r="GE755" s="38"/>
      <c r="GF755" s="38"/>
      <c r="GG755" s="38"/>
      <c r="GH755" s="38"/>
      <c r="GI755" s="38"/>
      <c r="GJ755" s="38"/>
      <c r="GK755" s="38"/>
      <c r="GL755" s="38"/>
      <c r="GM755" s="38"/>
      <c r="GN755" s="38"/>
    </row>
    <row r="756" spans="1:196" s="40" customFormat="1" ht="15.75" customHeight="1" x14ac:dyDescent="0.3">
      <c r="A756" s="47" t="s">
        <v>12</v>
      </c>
      <c r="B756" s="25" t="s">
        <v>4116</v>
      </c>
      <c r="C756" s="51" t="s">
        <v>4117</v>
      </c>
      <c r="D756" s="25"/>
      <c r="E756" s="25"/>
      <c r="F756" s="25" t="s">
        <v>122</v>
      </c>
      <c r="G756" s="25"/>
      <c r="H756" s="25" t="s">
        <v>494</v>
      </c>
      <c r="I756" s="25" t="s">
        <v>13</v>
      </c>
      <c r="J756" s="25" t="s">
        <v>221</v>
      </c>
      <c r="K756" s="25" t="s">
        <v>269</v>
      </c>
      <c r="L756" s="25"/>
      <c r="M756" s="25" t="s">
        <v>272</v>
      </c>
      <c r="N756" s="25"/>
      <c r="O756" s="25" t="s">
        <v>299</v>
      </c>
      <c r="P756" s="25"/>
      <c r="Q756" s="57" t="s">
        <v>4118</v>
      </c>
      <c r="R756" s="38"/>
      <c r="S756" s="25"/>
      <c r="T756" s="25"/>
      <c r="U756" s="25"/>
      <c r="V756" s="25"/>
      <c r="W756" s="25"/>
      <c r="X756" s="25"/>
      <c r="Y756" s="25"/>
      <c r="Z756" s="25"/>
      <c r="AA756" s="25"/>
      <c r="AB756" s="25"/>
      <c r="AC756" s="25"/>
      <c r="AD756" s="25"/>
      <c r="AE756" s="25"/>
      <c r="AF756" s="25"/>
      <c r="AG756" s="25"/>
      <c r="AH756" s="25"/>
      <c r="AI756" s="25"/>
      <c r="AJ756" s="25"/>
      <c r="AK756" s="25"/>
      <c r="AL756" s="25"/>
      <c r="AM756" s="25"/>
      <c r="AN756" s="25"/>
      <c r="AO756" s="25"/>
      <c r="AP756" s="25"/>
      <c r="AQ756" s="25"/>
      <c r="AR756" s="25"/>
      <c r="AS756" s="25"/>
      <c r="AT756" s="25"/>
      <c r="AU756" s="25"/>
      <c r="AV756" s="25"/>
      <c r="AW756" s="25"/>
      <c r="AX756" s="25"/>
      <c r="AY756" s="25"/>
      <c r="AZ756" s="25"/>
      <c r="BA756" s="25"/>
      <c r="BB756" s="25"/>
      <c r="BC756" s="25"/>
      <c r="BD756" s="25"/>
      <c r="BE756" s="25"/>
      <c r="BF756" s="25"/>
      <c r="BG756" s="25"/>
      <c r="BH756" s="52"/>
      <c r="BI756" s="25"/>
      <c r="BJ756" s="52"/>
      <c r="BK756" s="25"/>
      <c r="BL756" s="52"/>
      <c r="BM756" s="25"/>
      <c r="BN756" s="25"/>
      <c r="BO756" s="25"/>
      <c r="BP756" s="25"/>
      <c r="BQ756" s="25"/>
      <c r="BR756" s="25"/>
      <c r="BS756" s="25"/>
      <c r="BT756" s="25"/>
      <c r="BU756" s="25"/>
      <c r="BV756" s="25"/>
      <c r="BW756" s="25"/>
      <c r="BX756" s="25"/>
      <c r="BY756" s="25"/>
      <c r="BZ756" s="25"/>
      <c r="CA756" s="25"/>
      <c r="CB756" s="25"/>
      <c r="CC756" s="53"/>
      <c r="CD756" s="25"/>
      <c r="CE756" s="25"/>
      <c r="CF756" s="25"/>
      <c r="CG756" s="25"/>
      <c r="CH756" s="25"/>
      <c r="CI756" s="25"/>
      <c r="CJ756" s="25"/>
      <c r="CK756" s="25"/>
      <c r="CL756" s="25"/>
      <c r="CM756" s="25"/>
      <c r="CN756" s="25"/>
      <c r="CO756" s="25"/>
      <c r="CP756" s="25"/>
      <c r="CQ756" s="25"/>
      <c r="CR756" s="25"/>
      <c r="CS756" s="25"/>
      <c r="CT756" s="25"/>
      <c r="CU756" s="25"/>
      <c r="CV756" s="25"/>
      <c r="CW756" s="54"/>
      <c r="CX756" s="25"/>
      <c r="CY756" s="25"/>
      <c r="CZ756" s="25"/>
      <c r="DA756" s="25"/>
      <c r="DB756" s="25"/>
      <c r="DC756" s="25" t="s">
        <v>458</v>
      </c>
      <c r="DD756" s="25" t="s">
        <v>306</v>
      </c>
      <c r="DE756" s="25"/>
      <c r="DF756" s="25"/>
      <c r="DG756" s="25"/>
      <c r="DH756" s="25" t="s">
        <v>4119</v>
      </c>
      <c r="DI756" s="25"/>
      <c r="DJ756" s="25"/>
      <c r="DK756" s="25"/>
      <c r="DL756" s="25"/>
      <c r="DM756" s="25"/>
      <c r="DN756" s="25">
        <v>1</v>
      </c>
      <c r="DO756" s="25">
        <v>1989</v>
      </c>
      <c r="DP756" s="40" t="s">
        <v>4120</v>
      </c>
      <c r="DQ756" s="25" t="s">
        <v>4121</v>
      </c>
      <c r="DR756" s="25">
        <v>1992</v>
      </c>
      <c r="DS756" s="25" t="s">
        <v>4122</v>
      </c>
      <c r="DT756" s="38"/>
      <c r="DU756" s="38"/>
      <c r="DV756" s="38"/>
      <c r="DW756" s="38"/>
      <c r="DX756" s="38"/>
      <c r="DY756" s="38"/>
      <c r="DZ756" s="38"/>
      <c r="EA756" s="38"/>
      <c r="EB756" s="38"/>
      <c r="EC756" s="38"/>
      <c r="ED756" s="38"/>
      <c r="EE756" s="38"/>
      <c r="EF756" s="38"/>
      <c r="EG756" s="38"/>
      <c r="EH756" s="38"/>
      <c r="EI756" s="38"/>
      <c r="EJ756" s="38"/>
      <c r="EK756" s="38"/>
      <c r="EL756" s="38"/>
      <c r="EM756" s="38"/>
      <c r="EN756" s="38"/>
      <c r="EO756" s="38"/>
      <c r="EP756" s="38"/>
      <c r="EQ756" s="38"/>
      <c r="ER756" s="38"/>
      <c r="ES756" s="38"/>
      <c r="ET756" s="38"/>
      <c r="EU756" s="38"/>
      <c r="EV756" s="38"/>
      <c r="EW756" s="38"/>
      <c r="EX756" s="38"/>
      <c r="EY756" s="38"/>
      <c r="EZ756" s="38"/>
      <c r="FA756" s="38"/>
      <c r="FB756" s="38"/>
      <c r="FC756" s="38"/>
      <c r="FD756" s="38"/>
      <c r="FE756" s="38"/>
      <c r="FF756" s="38"/>
      <c r="FG756" s="38"/>
      <c r="FH756" s="38"/>
      <c r="FI756" s="38"/>
      <c r="FJ756" s="38"/>
      <c r="FK756" s="38"/>
      <c r="FL756" s="38"/>
      <c r="FM756" s="38"/>
      <c r="FN756" s="38"/>
      <c r="FO756" s="38"/>
      <c r="FP756" s="38"/>
      <c r="FQ756" s="38"/>
      <c r="FR756" s="38"/>
      <c r="FS756" s="38"/>
      <c r="FT756" s="38"/>
      <c r="FU756" s="38"/>
      <c r="FV756" s="38"/>
      <c r="FW756" s="38"/>
      <c r="FX756" s="38"/>
      <c r="FY756" s="38"/>
      <c r="FZ756" s="38"/>
      <c r="GA756" s="38"/>
      <c r="GB756" s="38"/>
      <c r="GC756" s="38"/>
      <c r="GD756" s="38"/>
      <c r="GE756" s="38"/>
      <c r="GF756" s="38"/>
      <c r="GG756" s="38"/>
      <c r="GH756" s="38"/>
      <c r="GI756" s="38"/>
      <c r="GJ756" s="38"/>
      <c r="GK756" s="38"/>
      <c r="GL756" s="38"/>
      <c r="GM756" s="38"/>
      <c r="GN756" s="38"/>
    </row>
    <row r="757" spans="1:196" s="40" customFormat="1" ht="15.75" customHeight="1" x14ac:dyDescent="0.3">
      <c r="A757" s="38" t="s">
        <v>12</v>
      </c>
      <c r="B757" s="47" t="s">
        <v>4123</v>
      </c>
      <c r="C757" s="48" t="s">
        <v>4124</v>
      </c>
      <c r="D757" s="38"/>
      <c r="E757" s="38"/>
      <c r="F757" s="38" t="s">
        <v>91</v>
      </c>
      <c r="G757" s="38"/>
      <c r="H757" s="38" t="s">
        <v>454</v>
      </c>
      <c r="I757" s="38" t="s">
        <v>56</v>
      </c>
      <c r="J757" s="38" t="s">
        <v>455</v>
      </c>
      <c r="K757" s="38" t="s">
        <v>269</v>
      </c>
      <c r="L757" s="38"/>
      <c r="M757" s="38" t="s">
        <v>272</v>
      </c>
      <c r="N757" s="38"/>
      <c r="O757" s="38" t="s">
        <v>299</v>
      </c>
      <c r="P757" s="38"/>
      <c r="Q757" s="50" t="s">
        <v>1183</v>
      </c>
      <c r="R757" s="38">
        <v>0</v>
      </c>
      <c r="S757" s="38">
        <v>0</v>
      </c>
      <c r="T757" s="38">
        <v>0</v>
      </c>
      <c r="U757" s="38">
        <v>0</v>
      </c>
      <c r="V757" s="38">
        <v>0</v>
      </c>
      <c r="W757" s="38">
        <v>0</v>
      </c>
      <c r="X757" s="38">
        <v>0</v>
      </c>
      <c r="Y757" s="38">
        <v>0</v>
      </c>
      <c r="Z757" s="38"/>
      <c r="AA757" s="38">
        <v>0</v>
      </c>
      <c r="AB757" s="38">
        <v>0</v>
      </c>
      <c r="AC757" s="38">
        <v>0</v>
      </c>
      <c r="AD757" s="38">
        <v>0</v>
      </c>
      <c r="AE757" s="38">
        <v>0</v>
      </c>
      <c r="AF757" s="38">
        <v>0</v>
      </c>
      <c r="AG757" s="38">
        <v>0</v>
      </c>
      <c r="AH757" s="38">
        <v>0</v>
      </c>
      <c r="AI757" s="38">
        <v>0</v>
      </c>
      <c r="AJ757" s="38">
        <v>0</v>
      </c>
      <c r="AK757" s="38">
        <v>0</v>
      </c>
      <c r="AL757" s="38">
        <v>0</v>
      </c>
      <c r="AM757" s="38">
        <v>0</v>
      </c>
      <c r="AN757" s="38">
        <v>0</v>
      </c>
      <c r="AO757" s="38">
        <v>0</v>
      </c>
      <c r="AP757" s="38">
        <v>0</v>
      </c>
      <c r="AQ757" s="38">
        <v>0</v>
      </c>
      <c r="AR757" s="38">
        <v>1</v>
      </c>
      <c r="AS757" s="38">
        <v>0</v>
      </c>
      <c r="AT757" s="38">
        <v>0</v>
      </c>
      <c r="AU757" s="38">
        <v>0</v>
      </c>
      <c r="AV757" s="38">
        <v>0</v>
      </c>
      <c r="AW757" s="38">
        <v>0</v>
      </c>
      <c r="AX757" s="38">
        <v>0</v>
      </c>
      <c r="AY757" s="38">
        <v>0</v>
      </c>
      <c r="AZ757" s="38">
        <v>0</v>
      </c>
      <c r="BA757" s="38">
        <v>0</v>
      </c>
      <c r="BB757" s="38">
        <v>0</v>
      </c>
      <c r="BC757" s="38">
        <v>0</v>
      </c>
      <c r="BD757" s="38">
        <v>0</v>
      </c>
      <c r="BE757" s="38">
        <v>0</v>
      </c>
      <c r="BF757" s="38">
        <v>0</v>
      </c>
      <c r="BG757" s="38">
        <v>0</v>
      </c>
      <c r="BH757" s="43">
        <v>0</v>
      </c>
      <c r="BI757" s="38">
        <v>0</v>
      </c>
      <c r="BJ757" s="43">
        <v>0</v>
      </c>
      <c r="BK757" s="38">
        <v>0</v>
      </c>
      <c r="BL757" s="43">
        <v>0</v>
      </c>
      <c r="BM757" s="38">
        <v>0</v>
      </c>
      <c r="BN757" s="38">
        <v>0</v>
      </c>
      <c r="BO757" s="38">
        <v>0</v>
      </c>
      <c r="BP757" s="38">
        <v>0</v>
      </c>
      <c r="BQ757" s="38">
        <v>0</v>
      </c>
      <c r="BR757" s="38">
        <v>0</v>
      </c>
      <c r="BS757" s="38">
        <v>0</v>
      </c>
      <c r="BT757" s="38">
        <v>0</v>
      </c>
      <c r="BU757" s="38">
        <v>0</v>
      </c>
      <c r="BV757" s="38">
        <v>0</v>
      </c>
      <c r="BW757" s="38">
        <v>0</v>
      </c>
      <c r="BX757" s="38">
        <v>0</v>
      </c>
      <c r="BY757" s="38">
        <v>0</v>
      </c>
      <c r="BZ757" s="38">
        <v>0</v>
      </c>
      <c r="CA757" s="38">
        <v>0</v>
      </c>
      <c r="CB757" s="38">
        <v>0</v>
      </c>
      <c r="CC757" s="49">
        <v>0</v>
      </c>
      <c r="CD757" s="38">
        <v>0</v>
      </c>
      <c r="CE757" s="38">
        <v>0</v>
      </c>
      <c r="CF757" s="38">
        <v>0</v>
      </c>
      <c r="CG757" s="38">
        <v>0</v>
      </c>
      <c r="CH757" s="38">
        <v>0</v>
      </c>
      <c r="CI757" s="38">
        <v>0</v>
      </c>
      <c r="CJ757" s="38">
        <v>0</v>
      </c>
      <c r="CK757" s="38">
        <v>0</v>
      </c>
      <c r="CL757" s="38">
        <v>0</v>
      </c>
      <c r="CM757" s="38">
        <v>0</v>
      </c>
      <c r="CN757" s="38">
        <v>0</v>
      </c>
      <c r="CO757" s="38">
        <v>0</v>
      </c>
      <c r="CP757" s="38">
        <v>0</v>
      </c>
      <c r="CQ757" s="38">
        <v>0</v>
      </c>
      <c r="CR757" s="38">
        <v>0</v>
      </c>
      <c r="CS757" s="38">
        <v>0</v>
      </c>
      <c r="CT757" s="38">
        <v>0</v>
      </c>
      <c r="CU757" s="38">
        <v>0</v>
      </c>
      <c r="CV757" s="38">
        <v>0</v>
      </c>
      <c r="CW757" s="50">
        <v>0</v>
      </c>
      <c r="CX757" s="38">
        <f t="shared" ref="CX757:CX772" si="30">SUM(AA757:CW757)</f>
        <v>1</v>
      </c>
      <c r="CY757" s="38">
        <v>1</v>
      </c>
      <c r="CZ757" s="38">
        <v>0</v>
      </c>
      <c r="DA757" s="38">
        <v>0</v>
      </c>
      <c r="DB757" s="38">
        <v>0</v>
      </c>
      <c r="DC757" s="38" t="s">
        <v>600</v>
      </c>
      <c r="DD757" s="38" t="s">
        <v>309</v>
      </c>
      <c r="DE757" s="38"/>
      <c r="DF757" s="38"/>
      <c r="DG757" s="38"/>
      <c r="DH757" s="38"/>
      <c r="DI757" s="38"/>
      <c r="DJ757" s="38"/>
      <c r="DK757" s="38"/>
      <c r="DL757" s="38">
        <v>0</v>
      </c>
      <c r="DM757" s="38"/>
      <c r="DN757" s="38">
        <v>1</v>
      </c>
      <c r="DO757" s="38">
        <v>1935</v>
      </c>
      <c r="DP757" s="38" t="s">
        <v>4125</v>
      </c>
      <c r="DQ757" s="48" t="s">
        <v>4124</v>
      </c>
      <c r="DR757" s="38" t="s">
        <v>580</v>
      </c>
      <c r="DS757" s="38" t="s">
        <v>4125</v>
      </c>
      <c r="DT757" s="38"/>
      <c r="DU757" s="38"/>
      <c r="DV757" s="38"/>
      <c r="DW757" s="38"/>
      <c r="DX757" s="38"/>
      <c r="DY757" s="38"/>
      <c r="DZ757" s="38"/>
      <c r="EA757" s="38"/>
      <c r="EB757" s="38"/>
      <c r="EC757" s="38"/>
      <c r="ED757" s="38"/>
      <c r="EE757" s="38"/>
      <c r="EF757" s="38"/>
      <c r="EG757" s="38"/>
      <c r="EH757" s="38"/>
      <c r="EI757" s="38"/>
      <c r="EJ757" s="38"/>
      <c r="EK757" s="38"/>
      <c r="EL757" s="38"/>
      <c r="EM757" s="38"/>
      <c r="EN757" s="38"/>
      <c r="EO757" s="38"/>
      <c r="EP757" s="38"/>
      <c r="EQ757" s="38"/>
      <c r="ER757" s="38"/>
      <c r="ES757" s="38"/>
      <c r="ET757" s="38"/>
      <c r="EU757" s="38"/>
      <c r="EV757" s="38"/>
      <c r="EW757" s="38"/>
      <c r="EX757" s="38"/>
      <c r="EY757" s="38"/>
      <c r="EZ757" s="38"/>
      <c r="FA757" s="38"/>
      <c r="FB757" s="38"/>
      <c r="FC757" s="38"/>
      <c r="FD757" s="38"/>
      <c r="FE757" s="38"/>
      <c r="FF757" s="38"/>
      <c r="FG757" s="38"/>
      <c r="FH757" s="38"/>
      <c r="FI757" s="38"/>
      <c r="FJ757" s="38"/>
      <c r="FK757" s="38"/>
      <c r="FL757" s="38"/>
      <c r="FM757" s="38"/>
      <c r="FN757" s="38"/>
      <c r="FO757" s="38"/>
      <c r="FP757" s="38"/>
      <c r="FQ757" s="38"/>
      <c r="FR757" s="38"/>
      <c r="FS757" s="38"/>
      <c r="FT757" s="38"/>
      <c r="FU757" s="38"/>
      <c r="FV757" s="38"/>
      <c r="FW757" s="38"/>
      <c r="FX757" s="38"/>
      <c r="FY757" s="38"/>
      <c r="FZ757" s="38"/>
      <c r="GA757" s="38"/>
      <c r="GB757" s="38"/>
      <c r="GC757" s="38"/>
      <c r="GD757" s="38"/>
      <c r="GE757" s="38"/>
      <c r="GF757" s="38"/>
      <c r="GG757" s="38"/>
      <c r="GH757" s="38"/>
      <c r="GI757" s="38"/>
      <c r="GJ757" s="38"/>
      <c r="GK757" s="38"/>
      <c r="GL757" s="38"/>
      <c r="GM757" s="38"/>
      <c r="GN757" s="38"/>
    </row>
    <row r="758" spans="1:196" s="40" customFormat="1" ht="15.75" customHeight="1" x14ac:dyDescent="0.3">
      <c r="A758" s="38" t="s">
        <v>12</v>
      </c>
      <c r="B758" s="47" t="s">
        <v>4123</v>
      </c>
      <c r="C758" s="48" t="s">
        <v>4126</v>
      </c>
      <c r="D758" s="38"/>
      <c r="E758" s="38"/>
      <c r="F758" s="38" t="s">
        <v>122</v>
      </c>
      <c r="G758" s="38"/>
      <c r="H758" s="38" t="s">
        <v>454</v>
      </c>
      <c r="I758" s="38" t="s">
        <v>56</v>
      </c>
      <c r="J758" s="38" t="s">
        <v>455</v>
      </c>
      <c r="K758" s="38" t="s">
        <v>471</v>
      </c>
      <c r="L758" s="38"/>
      <c r="M758" s="38" t="s">
        <v>272</v>
      </c>
      <c r="N758" s="38"/>
      <c r="O758" s="38" t="s">
        <v>299</v>
      </c>
      <c r="P758" s="38" t="s">
        <v>1076</v>
      </c>
      <c r="Q758" s="50" t="s">
        <v>2664</v>
      </c>
      <c r="R758" s="38">
        <v>0</v>
      </c>
      <c r="S758" s="38">
        <v>0</v>
      </c>
      <c r="T758" s="38">
        <v>0</v>
      </c>
      <c r="U758" s="38">
        <v>0</v>
      </c>
      <c r="V758" s="38">
        <v>0</v>
      </c>
      <c r="W758" s="38">
        <v>0</v>
      </c>
      <c r="X758" s="38">
        <v>0</v>
      </c>
      <c r="Y758" s="38">
        <v>0</v>
      </c>
      <c r="Z758" s="38"/>
      <c r="AA758" s="38">
        <v>0</v>
      </c>
      <c r="AB758" s="38">
        <v>0</v>
      </c>
      <c r="AC758" s="38">
        <v>0</v>
      </c>
      <c r="AD758" s="38">
        <v>0</v>
      </c>
      <c r="AE758" s="38">
        <v>0</v>
      </c>
      <c r="AF758" s="38">
        <v>0</v>
      </c>
      <c r="AG758" s="38">
        <v>0</v>
      </c>
      <c r="AH758" s="38">
        <v>0</v>
      </c>
      <c r="AI758" s="38">
        <v>0</v>
      </c>
      <c r="AJ758" s="38">
        <v>0</v>
      </c>
      <c r="AK758" s="38">
        <v>0</v>
      </c>
      <c r="AL758" s="38">
        <v>0</v>
      </c>
      <c r="AM758" s="38">
        <v>0</v>
      </c>
      <c r="AN758" s="38">
        <v>0</v>
      </c>
      <c r="AO758" s="38">
        <v>0</v>
      </c>
      <c r="AP758" s="38">
        <v>0</v>
      </c>
      <c r="AQ758" s="38">
        <v>0</v>
      </c>
      <c r="AR758" s="38">
        <v>0</v>
      </c>
      <c r="AS758" s="38">
        <v>0</v>
      </c>
      <c r="AT758" s="38">
        <v>0</v>
      </c>
      <c r="AU758" s="38">
        <v>0</v>
      </c>
      <c r="AV758" s="38">
        <v>0</v>
      </c>
      <c r="AW758" s="38">
        <v>0</v>
      </c>
      <c r="AX758" s="38">
        <v>0</v>
      </c>
      <c r="AY758" s="38">
        <v>0</v>
      </c>
      <c r="AZ758" s="38">
        <v>0</v>
      </c>
      <c r="BA758" s="38">
        <v>0</v>
      </c>
      <c r="BB758" s="38">
        <v>1</v>
      </c>
      <c r="BC758" s="38">
        <v>0</v>
      </c>
      <c r="BD758" s="38">
        <v>0</v>
      </c>
      <c r="BE758" s="38">
        <v>0</v>
      </c>
      <c r="BF758" s="38">
        <v>0</v>
      </c>
      <c r="BG758" s="38">
        <v>0</v>
      </c>
      <c r="BH758" s="43">
        <v>0</v>
      </c>
      <c r="BI758" s="38">
        <v>0</v>
      </c>
      <c r="BJ758" s="43">
        <v>0</v>
      </c>
      <c r="BK758" s="38">
        <v>0</v>
      </c>
      <c r="BL758" s="43">
        <v>0</v>
      </c>
      <c r="BM758" s="38">
        <v>0</v>
      </c>
      <c r="BN758" s="38">
        <v>0</v>
      </c>
      <c r="BO758" s="38">
        <v>0</v>
      </c>
      <c r="BP758" s="38">
        <v>0</v>
      </c>
      <c r="BQ758" s="38">
        <v>0</v>
      </c>
      <c r="BR758" s="38">
        <v>0</v>
      </c>
      <c r="BS758" s="38">
        <v>0</v>
      </c>
      <c r="BT758" s="38">
        <v>0</v>
      </c>
      <c r="BU758" s="38">
        <v>0</v>
      </c>
      <c r="BV758" s="38">
        <v>0</v>
      </c>
      <c r="BW758" s="38">
        <v>0</v>
      </c>
      <c r="BX758" s="38">
        <v>0</v>
      </c>
      <c r="BY758" s="38">
        <v>0</v>
      </c>
      <c r="BZ758" s="38">
        <v>0</v>
      </c>
      <c r="CA758" s="38">
        <v>0</v>
      </c>
      <c r="CB758" s="38">
        <v>0</v>
      </c>
      <c r="CC758" s="49">
        <v>0</v>
      </c>
      <c r="CD758" s="38">
        <v>0</v>
      </c>
      <c r="CE758" s="38">
        <v>0</v>
      </c>
      <c r="CF758" s="38">
        <v>0</v>
      </c>
      <c r="CG758" s="38">
        <v>0</v>
      </c>
      <c r="CH758" s="38">
        <v>0</v>
      </c>
      <c r="CI758" s="38">
        <v>0</v>
      </c>
      <c r="CJ758" s="38">
        <v>0</v>
      </c>
      <c r="CK758" s="38">
        <v>0</v>
      </c>
      <c r="CL758" s="38">
        <v>0</v>
      </c>
      <c r="CM758" s="38">
        <v>0</v>
      </c>
      <c r="CN758" s="38">
        <v>0</v>
      </c>
      <c r="CO758" s="38">
        <v>0</v>
      </c>
      <c r="CP758" s="38">
        <v>0</v>
      </c>
      <c r="CQ758" s="38">
        <v>0</v>
      </c>
      <c r="CR758" s="38">
        <v>0</v>
      </c>
      <c r="CS758" s="38">
        <v>0</v>
      </c>
      <c r="CT758" s="38">
        <v>0</v>
      </c>
      <c r="CU758" s="38">
        <v>0</v>
      </c>
      <c r="CV758" s="38">
        <v>0</v>
      </c>
      <c r="CW758" s="50">
        <v>0</v>
      </c>
      <c r="CX758" s="38">
        <f t="shared" si="30"/>
        <v>1</v>
      </c>
      <c r="CY758" s="38">
        <v>1</v>
      </c>
      <c r="CZ758" s="38">
        <v>0</v>
      </c>
      <c r="DA758" s="38">
        <v>0</v>
      </c>
      <c r="DB758" s="38">
        <v>0</v>
      </c>
      <c r="DC758" s="38" t="s">
        <v>1420</v>
      </c>
      <c r="DD758" s="38" t="s">
        <v>309</v>
      </c>
      <c r="DE758" s="38" t="s">
        <v>726</v>
      </c>
      <c r="DF758" s="38">
        <v>1</v>
      </c>
      <c r="DG758" s="38"/>
      <c r="DH758" s="38"/>
      <c r="DI758" s="38"/>
      <c r="DJ758" s="38"/>
      <c r="DK758" s="38"/>
      <c r="DL758" s="38">
        <v>0</v>
      </c>
      <c r="DM758" s="38"/>
      <c r="DN758" s="38">
        <v>1</v>
      </c>
      <c r="DO758" s="38">
        <v>1974</v>
      </c>
      <c r="DP758" s="38" t="s">
        <v>4127</v>
      </c>
      <c r="DQ758" s="48" t="s">
        <v>4126</v>
      </c>
      <c r="DR758" s="38" t="s">
        <v>580</v>
      </c>
      <c r="DS758" s="38" t="s">
        <v>4127</v>
      </c>
      <c r="DT758" s="38"/>
      <c r="DU758" s="38"/>
      <c r="DV758" s="38"/>
      <c r="DW758" s="38"/>
      <c r="DX758" s="38"/>
      <c r="DY758" s="38"/>
      <c r="DZ758" s="38"/>
      <c r="EA758" s="38"/>
      <c r="EB758" s="38"/>
      <c r="EC758" s="38"/>
      <c r="ED758" s="38"/>
      <c r="EE758" s="38"/>
      <c r="EF758" s="38"/>
      <c r="EG758" s="38"/>
      <c r="EH758" s="38"/>
      <c r="EI758" s="38"/>
      <c r="EJ758" s="38"/>
      <c r="EK758" s="38"/>
      <c r="EL758" s="38"/>
      <c r="EM758" s="38"/>
      <c r="EN758" s="38"/>
      <c r="EO758" s="38"/>
      <c r="EP758" s="38"/>
      <c r="EQ758" s="38"/>
      <c r="ER758" s="38"/>
      <c r="ES758" s="38"/>
      <c r="ET758" s="38"/>
      <c r="EU758" s="38"/>
      <c r="EV758" s="38"/>
      <c r="EW758" s="38"/>
      <c r="EX758" s="38"/>
      <c r="EY758" s="38"/>
      <c r="EZ758" s="38"/>
      <c r="FA758" s="38"/>
      <c r="FB758" s="38"/>
      <c r="FC758" s="38"/>
      <c r="FD758" s="38"/>
      <c r="FE758" s="38"/>
      <c r="FF758" s="38"/>
      <c r="FG758" s="38"/>
      <c r="FH758" s="38"/>
      <c r="FI758" s="38"/>
      <c r="FJ758" s="38"/>
      <c r="FK758" s="38"/>
      <c r="FL758" s="38"/>
      <c r="FM758" s="38"/>
      <c r="FN758" s="38"/>
      <c r="FO758" s="38"/>
      <c r="FP758" s="38"/>
      <c r="FQ758" s="38"/>
      <c r="FR758" s="38"/>
      <c r="FS758" s="38"/>
      <c r="FT758" s="38"/>
      <c r="FU758" s="38"/>
      <c r="FV758" s="38"/>
      <c r="FW758" s="38"/>
      <c r="FX758" s="38"/>
      <c r="FY758" s="38"/>
      <c r="FZ758" s="38"/>
      <c r="GA758" s="38"/>
      <c r="GB758" s="38"/>
      <c r="GC758" s="38"/>
      <c r="GD758" s="38"/>
      <c r="GE758" s="38"/>
      <c r="GF758" s="38"/>
      <c r="GG758" s="38"/>
      <c r="GH758" s="38"/>
      <c r="GI758" s="38"/>
      <c r="GJ758" s="38"/>
      <c r="GK758" s="38"/>
      <c r="GL758" s="38"/>
      <c r="GM758" s="38"/>
      <c r="GN758" s="38"/>
    </row>
    <row r="759" spans="1:196" s="40" customFormat="1" ht="15.75" customHeight="1" x14ac:dyDescent="0.3">
      <c r="A759" s="38" t="s">
        <v>12</v>
      </c>
      <c r="B759" s="47" t="s">
        <v>4123</v>
      </c>
      <c r="C759" s="48" t="s">
        <v>4128</v>
      </c>
      <c r="D759" s="38"/>
      <c r="E759" s="38"/>
      <c r="F759" s="38" t="s">
        <v>91</v>
      </c>
      <c r="G759" s="38"/>
      <c r="H759" s="38" t="s">
        <v>454</v>
      </c>
      <c r="I759" s="38" t="s">
        <v>33</v>
      </c>
      <c r="J759" s="38" t="s">
        <v>33</v>
      </c>
      <c r="K759" s="38" t="s">
        <v>33</v>
      </c>
      <c r="L759" s="38" t="s">
        <v>33</v>
      </c>
      <c r="M759" s="38" t="s">
        <v>33</v>
      </c>
      <c r="N759" s="38"/>
      <c r="O759" s="38" t="s">
        <v>299</v>
      </c>
      <c r="P759" s="38" t="s">
        <v>4129</v>
      </c>
      <c r="Q759" s="38" t="s">
        <v>591</v>
      </c>
      <c r="R759" s="38">
        <v>0</v>
      </c>
      <c r="S759" s="38">
        <v>0</v>
      </c>
      <c r="T759" s="38">
        <v>0</v>
      </c>
      <c r="U759" s="38">
        <v>0</v>
      </c>
      <c r="V759" s="38">
        <v>0</v>
      </c>
      <c r="W759" s="38">
        <v>0</v>
      </c>
      <c r="X759" s="38">
        <v>0</v>
      </c>
      <c r="Y759" s="38">
        <v>0</v>
      </c>
      <c r="Z759" s="38"/>
      <c r="AA759" s="38">
        <v>0</v>
      </c>
      <c r="AB759" s="38">
        <v>0</v>
      </c>
      <c r="AC759" s="38">
        <v>0</v>
      </c>
      <c r="AD759" s="38">
        <v>0</v>
      </c>
      <c r="AE759" s="38">
        <v>0</v>
      </c>
      <c r="AF759" s="38">
        <v>0</v>
      </c>
      <c r="AG759" s="38">
        <v>0</v>
      </c>
      <c r="AH759" s="38">
        <v>0</v>
      </c>
      <c r="AI759" s="38">
        <v>0</v>
      </c>
      <c r="AJ759" s="38">
        <v>0</v>
      </c>
      <c r="AK759" s="38">
        <v>0</v>
      </c>
      <c r="AL759" s="38">
        <v>0</v>
      </c>
      <c r="AM759" s="38">
        <v>0</v>
      </c>
      <c r="AN759" s="38">
        <v>0</v>
      </c>
      <c r="AO759" s="38">
        <v>0</v>
      </c>
      <c r="AP759" s="38">
        <v>0</v>
      </c>
      <c r="AQ759" s="38">
        <v>0</v>
      </c>
      <c r="AR759" s="38">
        <v>0</v>
      </c>
      <c r="AS759" s="38">
        <v>0</v>
      </c>
      <c r="AT759" s="38">
        <v>0</v>
      </c>
      <c r="AU759" s="38">
        <v>0</v>
      </c>
      <c r="AV759" s="38">
        <v>0</v>
      </c>
      <c r="AW759" s="38">
        <v>0</v>
      </c>
      <c r="AX759" s="38">
        <v>0</v>
      </c>
      <c r="AY759" s="38">
        <v>0</v>
      </c>
      <c r="AZ759" s="38">
        <v>0</v>
      </c>
      <c r="BA759" s="38">
        <v>0</v>
      </c>
      <c r="BB759" s="38">
        <v>0</v>
      </c>
      <c r="BC759" s="38">
        <v>0</v>
      </c>
      <c r="BD759" s="38">
        <v>0</v>
      </c>
      <c r="BE759" s="38">
        <v>0</v>
      </c>
      <c r="BF759" s="38">
        <v>0</v>
      </c>
      <c r="BG759" s="38">
        <v>0</v>
      </c>
      <c r="BH759" s="43">
        <v>0</v>
      </c>
      <c r="BI759" s="38">
        <v>0</v>
      </c>
      <c r="BJ759" s="43">
        <v>0</v>
      </c>
      <c r="BK759" s="38">
        <v>0</v>
      </c>
      <c r="BL759" s="43">
        <v>0</v>
      </c>
      <c r="BM759" s="38">
        <v>0</v>
      </c>
      <c r="BN759" s="38">
        <v>1</v>
      </c>
      <c r="BO759" s="38">
        <v>0</v>
      </c>
      <c r="BP759" s="38">
        <v>0</v>
      </c>
      <c r="BQ759" s="38">
        <v>0</v>
      </c>
      <c r="BR759" s="38">
        <v>0</v>
      </c>
      <c r="BS759" s="38">
        <v>0</v>
      </c>
      <c r="BT759" s="38">
        <v>0</v>
      </c>
      <c r="BU759" s="38">
        <v>0</v>
      </c>
      <c r="BV759" s="38">
        <v>0</v>
      </c>
      <c r="BW759" s="49">
        <v>0</v>
      </c>
      <c r="BX759" s="38">
        <v>0</v>
      </c>
      <c r="BY759" s="38">
        <v>0</v>
      </c>
      <c r="BZ759" s="38">
        <v>0</v>
      </c>
      <c r="CA759" s="38">
        <v>0</v>
      </c>
      <c r="CB759" s="38">
        <v>0</v>
      </c>
      <c r="CC759" s="38">
        <v>0</v>
      </c>
      <c r="CD759" s="38">
        <v>0</v>
      </c>
      <c r="CE759" s="38">
        <v>0</v>
      </c>
      <c r="CF759" s="38">
        <v>0</v>
      </c>
      <c r="CG759" s="38">
        <v>0</v>
      </c>
      <c r="CH759" s="38">
        <v>0</v>
      </c>
      <c r="CI759" s="38">
        <v>0</v>
      </c>
      <c r="CJ759" s="38">
        <v>0</v>
      </c>
      <c r="CK759" s="38">
        <v>0</v>
      </c>
      <c r="CL759" s="38">
        <v>0</v>
      </c>
      <c r="CM759" s="38">
        <v>0</v>
      </c>
      <c r="CN759" s="38">
        <v>0</v>
      </c>
      <c r="CO759" s="38">
        <v>0</v>
      </c>
      <c r="CP759" s="38">
        <v>0</v>
      </c>
      <c r="CQ759" s="50">
        <v>0</v>
      </c>
      <c r="CR759" s="38">
        <v>0</v>
      </c>
      <c r="CS759" s="38">
        <v>0</v>
      </c>
      <c r="CT759" s="38">
        <v>0</v>
      </c>
      <c r="CU759" s="38">
        <v>0</v>
      </c>
      <c r="CV759" s="38">
        <v>0</v>
      </c>
      <c r="CW759" s="38">
        <v>0</v>
      </c>
      <c r="CX759" s="38">
        <f t="shared" si="30"/>
        <v>1</v>
      </c>
      <c r="CY759" s="38">
        <v>1</v>
      </c>
      <c r="CZ759" s="38">
        <v>0</v>
      </c>
      <c r="DA759" s="38">
        <v>0</v>
      </c>
      <c r="DB759" s="38">
        <v>0</v>
      </c>
      <c r="DC759" s="38" t="s">
        <v>1020</v>
      </c>
      <c r="DD759" s="38" t="s">
        <v>305</v>
      </c>
      <c r="DE759" s="38"/>
      <c r="DF759" s="38"/>
      <c r="DG759" s="38" t="s">
        <v>4130</v>
      </c>
      <c r="DH759" s="38" t="s">
        <v>4131</v>
      </c>
      <c r="DI759" s="38"/>
      <c r="DJ759" s="38"/>
      <c r="DK759" s="38"/>
      <c r="DL759" s="38">
        <v>0</v>
      </c>
      <c r="DM759" s="38"/>
      <c r="DN759" s="38">
        <v>1</v>
      </c>
      <c r="DO759" s="38">
        <v>1937</v>
      </c>
      <c r="DP759" s="38" t="s">
        <v>4132</v>
      </c>
      <c r="DQ759" s="48" t="s">
        <v>4128</v>
      </c>
      <c r="DR759" s="38" t="s">
        <v>580</v>
      </c>
      <c r="DS759" s="38" t="s">
        <v>4132</v>
      </c>
      <c r="DT759" s="38"/>
      <c r="DU759" s="38"/>
      <c r="DV759" s="38"/>
      <c r="DW759" s="38"/>
      <c r="DX759" s="38"/>
      <c r="DY759" s="38"/>
      <c r="DZ759" s="38"/>
      <c r="EA759" s="38"/>
      <c r="EB759" s="38"/>
      <c r="EC759" s="38"/>
      <c r="ED759" s="38"/>
      <c r="EE759" s="38"/>
      <c r="EF759" s="38"/>
      <c r="EG759" s="38"/>
      <c r="EH759" s="38"/>
      <c r="EI759" s="38"/>
      <c r="EJ759" s="38"/>
      <c r="EK759" s="38"/>
      <c r="EL759" s="38"/>
      <c r="EM759" s="38"/>
      <c r="EN759" s="38"/>
      <c r="EO759" s="38"/>
      <c r="EP759" s="38"/>
      <c r="EQ759" s="38"/>
      <c r="ER759" s="38"/>
      <c r="ES759" s="38"/>
      <c r="ET759" s="38"/>
      <c r="EU759" s="38"/>
      <c r="EV759" s="38"/>
      <c r="EW759" s="38"/>
      <c r="EX759" s="38"/>
      <c r="EY759" s="38"/>
      <c r="EZ759" s="38"/>
      <c r="FA759" s="38"/>
      <c r="FB759" s="38"/>
      <c r="FC759" s="38"/>
      <c r="FD759" s="38"/>
      <c r="FE759" s="38"/>
      <c r="FF759" s="38"/>
      <c r="FG759" s="38"/>
      <c r="FH759" s="38"/>
      <c r="FI759" s="38"/>
      <c r="FJ759" s="38"/>
      <c r="FK759" s="38"/>
      <c r="FL759" s="38"/>
      <c r="FM759" s="38"/>
      <c r="FN759" s="38"/>
      <c r="FO759" s="38"/>
      <c r="FP759" s="38"/>
      <c r="FQ759" s="38"/>
      <c r="FR759" s="38"/>
      <c r="FS759" s="38"/>
      <c r="FT759" s="38"/>
      <c r="FU759" s="38"/>
      <c r="FV759" s="38"/>
      <c r="FW759" s="38"/>
      <c r="FX759" s="38"/>
      <c r="FY759" s="38"/>
      <c r="FZ759" s="38"/>
      <c r="GA759" s="38"/>
      <c r="GB759" s="38"/>
      <c r="GC759" s="38"/>
      <c r="GD759" s="38"/>
      <c r="GE759" s="38"/>
      <c r="GF759" s="38"/>
      <c r="GG759" s="38"/>
      <c r="GH759" s="38"/>
      <c r="GI759" s="38"/>
      <c r="GJ759" s="38"/>
      <c r="GK759" s="38"/>
      <c r="GL759" s="38"/>
      <c r="GM759" s="38"/>
      <c r="GN759" s="38"/>
    </row>
    <row r="760" spans="1:196" s="40" customFormat="1" ht="15.75" customHeight="1" x14ac:dyDescent="0.3">
      <c r="A760" s="38" t="s">
        <v>12</v>
      </c>
      <c r="B760" s="47" t="s">
        <v>4123</v>
      </c>
      <c r="C760" s="48" t="s">
        <v>4133</v>
      </c>
      <c r="D760" s="38"/>
      <c r="E760" s="38"/>
      <c r="F760" s="38" t="s">
        <v>122</v>
      </c>
      <c r="G760" s="38"/>
      <c r="H760" s="38" t="s">
        <v>454</v>
      </c>
      <c r="I760" s="38" t="s">
        <v>56</v>
      </c>
      <c r="J760" s="38" t="s">
        <v>455</v>
      </c>
      <c r="K760" s="38" t="s">
        <v>269</v>
      </c>
      <c r="L760" s="38"/>
      <c r="M760" s="38" t="s">
        <v>272</v>
      </c>
      <c r="N760" s="38"/>
      <c r="O760" s="38" t="s">
        <v>299</v>
      </c>
      <c r="P760" s="38"/>
      <c r="Q760" s="50" t="s">
        <v>4134</v>
      </c>
      <c r="R760" s="38">
        <v>0</v>
      </c>
      <c r="S760" s="38">
        <v>0</v>
      </c>
      <c r="T760" s="38">
        <v>0</v>
      </c>
      <c r="U760" s="38">
        <v>0</v>
      </c>
      <c r="V760" s="38">
        <v>0</v>
      </c>
      <c r="W760" s="38">
        <v>0</v>
      </c>
      <c r="X760" s="38">
        <v>0</v>
      </c>
      <c r="Y760" s="38">
        <v>0</v>
      </c>
      <c r="Z760" s="38"/>
      <c r="AA760" s="38">
        <v>0</v>
      </c>
      <c r="AB760" s="38">
        <v>0</v>
      </c>
      <c r="AC760" s="38">
        <v>0</v>
      </c>
      <c r="AD760" s="38">
        <v>0</v>
      </c>
      <c r="AE760" s="38">
        <v>0</v>
      </c>
      <c r="AF760" s="38">
        <v>0</v>
      </c>
      <c r="AG760" s="38">
        <v>0</v>
      </c>
      <c r="AH760" s="38">
        <v>0</v>
      </c>
      <c r="AI760" s="38">
        <v>0</v>
      </c>
      <c r="AJ760" s="38">
        <v>0</v>
      </c>
      <c r="AK760" s="38">
        <v>0</v>
      </c>
      <c r="AL760" s="38">
        <v>0</v>
      </c>
      <c r="AM760" s="38">
        <v>0</v>
      </c>
      <c r="AN760" s="38">
        <v>0</v>
      </c>
      <c r="AO760" s="38">
        <v>0</v>
      </c>
      <c r="AP760" s="38">
        <v>0</v>
      </c>
      <c r="AQ760" s="38">
        <v>0</v>
      </c>
      <c r="AR760" s="38">
        <v>1</v>
      </c>
      <c r="AS760" s="38">
        <v>0</v>
      </c>
      <c r="AT760" s="38">
        <v>0</v>
      </c>
      <c r="AU760" s="38">
        <v>0</v>
      </c>
      <c r="AV760" s="38">
        <v>0</v>
      </c>
      <c r="AW760" s="38">
        <v>0</v>
      </c>
      <c r="AX760" s="38">
        <v>0</v>
      </c>
      <c r="AY760" s="38">
        <v>0</v>
      </c>
      <c r="AZ760" s="38">
        <v>0</v>
      </c>
      <c r="BA760" s="38">
        <v>0</v>
      </c>
      <c r="BB760" s="38">
        <v>0</v>
      </c>
      <c r="BC760" s="38">
        <v>0</v>
      </c>
      <c r="BD760" s="38">
        <v>0</v>
      </c>
      <c r="BE760" s="38">
        <v>0</v>
      </c>
      <c r="BF760" s="38">
        <v>0</v>
      </c>
      <c r="BG760" s="38">
        <v>0</v>
      </c>
      <c r="BH760" s="43">
        <v>0</v>
      </c>
      <c r="BI760" s="38">
        <v>0</v>
      </c>
      <c r="BJ760" s="43">
        <v>0</v>
      </c>
      <c r="BK760" s="38">
        <v>0</v>
      </c>
      <c r="BL760" s="43">
        <v>0</v>
      </c>
      <c r="BM760" s="38">
        <v>0</v>
      </c>
      <c r="BN760" s="38">
        <v>0</v>
      </c>
      <c r="BO760" s="38">
        <v>0</v>
      </c>
      <c r="BP760" s="38">
        <v>0</v>
      </c>
      <c r="BQ760" s="38">
        <v>0</v>
      </c>
      <c r="BR760" s="38">
        <v>0</v>
      </c>
      <c r="BS760" s="38">
        <v>0</v>
      </c>
      <c r="BT760" s="38">
        <v>0</v>
      </c>
      <c r="BU760" s="38">
        <v>0</v>
      </c>
      <c r="BV760" s="38">
        <v>0</v>
      </c>
      <c r="BW760" s="38">
        <v>0</v>
      </c>
      <c r="BX760" s="38">
        <v>0</v>
      </c>
      <c r="BY760" s="38">
        <v>0</v>
      </c>
      <c r="BZ760" s="38">
        <v>0</v>
      </c>
      <c r="CA760" s="38">
        <v>0</v>
      </c>
      <c r="CB760" s="38">
        <v>0</v>
      </c>
      <c r="CC760" s="49">
        <v>0</v>
      </c>
      <c r="CD760" s="38">
        <v>0</v>
      </c>
      <c r="CE760" s="38">
        <v>0</v>
      </c>
      <c r="CF760" s="38">
        <v>0</v>
      </c>
      <c r="CG760" s="38">
        <v>0</v>
      </c>
      <c r="CH760" s="38">
        <v>0</v>
      </c>
      <c r="CI760" s="38">
        <v>0</v>
      </c>
      <c r="CJ760" s="38">
        <v>0</v>
      </c>
      <c r="CK760" s="38">
        <v>0</v>
      </c>
      <c r="CL760" s="38">
        <v>0</v>
      </c>
      <c r="CM760" s="38">
        <v>0</v>
      </c>
      <c r="CN760" s="38">
        <v>0</v>
      </c>
      <c r="CO760" s="38">
        <v>0</v>
      </c>
      <c r="CP760" s="38">
        <v>0</v>
      </c>
      <c r="CQ760" s="38">
        <v>0</v>
      </c>
      <c r="CR760" s="38">
        <v>0</v>
      </c>
      <c r="CS760" s="38">
        <v>0</v>
      </c>
      <c r="CT760" s="38">
        <v>0</v>
      </c>
      <c r="CU760" s="38">
        <v>0</v>
      </c>
      <c r="CV760" s="38">
        <v>0</v>
      </c>
      <c r="CW760" s="50">
        <v>0</v>
      </c>
      <c r="CX760" s="38">
        <f t="shared" si="30"/>
        <v>1</v>
      </c>
      <c r="CY760" s="38">
        <v>1</v>
      </c>
      <c r="CZ760" s="38">
        <v>0</v>
      </c>
      <c r="DA760" s="38">
        <v>0</v>
      </c>
      <c r="DB760" s="38">
        <v>0</v>
      </c>
      <c r="DC760" s="38" t="s">
        <v>600</v>
      </c>
      <c r="DD760" s="38" t="s">
        <v>309</v>
      </c>
      <c r="DE760" s="38"/>
      <c r="DF760" s="38"/>
      <c r="DG760" s="38"/>
      <c r="DH760" s="38"/>
      <c r="DI760" s="38"/>
      <c r="DJ760" s="38"/>
      <c r="DK760" s="38"/>
      <c r="DL760" s="38">
        <v>0</v>
      </c>
      <c r="DM760" s="38"/>
      <c r="DN760" s="38">
        <v>1</v>
      </c>
      <c r="DO760" s="38">
        <v>1984</v>
      </c>
      <c r="DP760" s="38" t="s">
        <v>4135</v>
      </c>
      <c r="DQ760" s="48" t="s">
        <v>4133</v>
      </c>
      <c r="DR760" s="38" t="s">
        <v>580</v>
      </c>
      <c r="DS760" s="38" t="s">
        <v>4135</v>
      </c>
      <c r="DT760" s="38"/>
      <c r="DU760" s="38"/>
      <c r="DV760" s="38"/>
      <c r="DW760" s="38"/>
      <c r="DX760" s="38"/>
      <c r="DY760" s="38"/>
      <c r="DZ760" s="38"/>
      <c r="EA760" s="38"/>
      <c r="EB760" s="38"/>
      <c r="EC760" s="38"/>
      <c r="ED760" s="38"/>
      <c r="EE760" s="38"/>
      <c r="EF760" s="38"/>
      <c r="EG760" s="38"/>
      <c r="EH760" s="38"/>
      <c r="EI760" s="38"/>
      <c r="EJ760" s="38"/>
      <c r="EK760" s="38"/>
      <c r="EL760" s="38"/>
      <c r="EM760" s="38"/>
      <c r="EN760" s="38"/>
      <c r="EO760" s="38"/>
      <c r="EP760" s="38"/>
      <c r="EQ760" s="38"/>
      <c r="ER760" s="38"/>
      <c r="ES760" s="38"/>
      <c r="ET760" s="38"/>
      <c r="EU760" s="38"/>
      <c r="EV760" s="38"/>
      <c r="EW760" s="38"/>
      <c r="EX760" s="38"/>
      <c r="EY760" s="38"/>
      <c r="EZ760" s="38"/>
      <c r="FA760" s="38"/>
      <c r="FB760" s="38"/>
      <c r="FC760" s="38"/>
      <c r="FD760" s="38"/>
      <c r="FE760" s="38"/>
      <c r="FF760" s="38"/>
      <c r="FG760" s="38"/>
      <c r="FH760" s="38"/>
      <c r="FI760" s="38"/>
      <c r="FJ760" s="38"/>
      <c r="FK760" s="38"/>
      <c r="FL760" s="38"/>
      <c r="FM760" s="38"/>
      <c r="FN760" s="38"/>
      <c r="FO760" s="38"/>
      <c r="FP760" s="38"/>
      <c r="FQ760" s="38"/>
      <c r="FR760" s="38"/>
      <c r="FS760" s="38"/>
      <c r="FT760" s="38"/>
      <c r="FU760" s="38"/>
      <c r="FV760" s="38"/>
      <c r="FW760" s="38"/>
      <c r="FX760" s="38"/>
      <c r="FY760" s="38"/>
      <c r="FZ760" s="38"/>
      <c r="GA760" s="38"/>
      <c r="GB760" s="38"/>
      <c r="GC760" s="38"/>
      <c r="GD760" s="38"/>
      <c r="GE760" s="38"/>
      <c r="GF760" s="38"/>
      <c r="GG760" s="38"/>
      <c r="GH760" s="38"/>
      <c r="GI760" s="38"/>
      <c r="GJ760" s="38"/>
      <c r="GK760" s="38"/>
      <c r="GL760" s="38"/>
      <c r="GM760" s="38"/>
      <c r="GN760" s="38"/>
    </row>
    <row r="761" spans="1:196" s="40" customFormat="1" ht="15.75" customHeight="1" x14ac:dyDescent="0.3">
      <c r="A761" s="38" t="s">
        <v>12</v>
      </c>
      <c r="B761" s="47" t="s">
        <v>4123</v>
      </c>
      <c r="C761" s="48" t="s">
        <v>4136</v>
      </c>
      <c r="D761" s="38"/>
      <c r="E761" s="38"/>
      <c r="F761" s="38" t="s">
        <v>122</v>
      </c>
      <c r="G761" s="38"/>
      <c r="H761" s="38" t="s">
        <v>454</v>
      </c>
      <c r="I761" s="38" t="s">
        <v>56</v>
      </c>
      <c r="J761" s="38" t="s">
        <v>455</v>
      </c>
      <c r="K761" s="38" t="s">
        <v>471</v>
      </c>
      <c r="L761" s="38"/>
      <c r="M761" s="38" t="s">
        <v>272</v>
      </c>
      <c r="N761" s="38"/>
      <c r="O761" s="38" t="s">
        <v>299</v>
      </c>
      <c r="P761" s="38"/>
      <c r="Q761" s="50" t="s">
        <v>4137</v>
      </c>
      <c r="R761" s="38">
        <v>0</v>
      </c>
      <c r="S761" s="38">
        <v>0</v>
      </c>
      <c r="T761" s="38">
        <v>0</v>
      </c>
      <c r="U761" s="38">
        <v>0</v>
      </c>
      <c r="V761" s="38">
        <v>0</v>
      </c>
      <c r="W761" s="38">
        <v>0</v>
      </c>
      <c r="X761" s="38">
        <v>0</v>
      </c>
      <c r="Y761" s="38">
        <v>0</v>
      </c>
      <c r="Z761" s="38"/>
      <c r="AA761" s="38">
        <v>0</v>
      </c>
      <c r="AB761" s="38">
        <v>0</v>
      </c>
      <c r="AC761" s="38">
        <v>0</v>
      </c>
      <c r="AD761" s="38">
        <v>0</v>
      </c>
      <c r="AE761" s="38">
        <v>0</v>
      </c>
      <c r="AF761" s="38">
        <v>0</v>
      </c>
      <c r="AG761" s="38">
        <v>0</v>
      </c>
      <c r="AH761" s="38">
        <v>0</v>
      </c>
      <c r="AI761" s="38">
        <v>0</v>
      </c>
      <c r="AJ761" s="38">
        <v>0</v>
      </c>
      <c r="AK761" s="38">
        <v>0</v>
      </c>
      <c r="AL761" s="38">
        <v>0</v>
      </c>
      <c r="AM761" s="38">
        <v>0</v>
      </c>
      <c r="AN761" s="38">
        <v>0</v>
      </c>
      <c r="AO761" s="38">
        <v>0</v>
      </c>
      <c r="AP761" s="38">
        <v>1</v>
      </c>
      <c r="AQ761" s="38">
        <v>0</v>
      </c>
      <c r="AR761" s="38">
        <v>0</v>
      </c>
      <c r="AS761" s="38">
        <v>0</v>
      </c>
      <c r="AT761" s="38">
        <v>0</v>
      </c>
      <c r="AU761" s="38">
        <v>0</v>
      </c>
      <c r="AV761" s="38">
        <v>0</v>
      </c>
      <c r="AW761" s="38">
        <v>0</v>
      </c>
      <c r="AX761" s="38">
        <v>0</v>
      </c>
      <c r="AY761" s="38">
        <v>0</v>
      </c>
      <c r="AZ761" s="38">
        <v>0</v>
      </c>
      <c r="BA761" s="38">
        <v>0</v>
      </c>
      <c r="BB761" s="38">
        <v>0</v>
      </c>
      <c r="BC761" s="38">
        <v>0</v>
      </c>
      <c r="BD761" s="38">
        <v>0</v>
      </c>
      <c r="BE761" s="38">
        <v>0</v>
      </c>
      <c r="BF761" s="38">
        <v>0</v>
      </c>
      <c r="BG761" s="38">
        <v>0</v>
      </c>
      <c r="BH761" s="43">
        <v>0</v>
      </c>
      <c r="BI761" s="38">
        <v>0</v>
      </c>
      <c r="BJ761" s="43">
        <v>0</v>
      </c>
      <c r="BK761" s="38">
        <v>0</v>
      </c>
      <c r="BL761" s="43">
        <v>0</v>
      </c>
      <c r="BM761" s="38">
        <v>0</v>
      </c>
      <c r="BN761" s="38">
        <v>0</v>
      </c>
      <c r="BO761" s="38">
        <v>0</v>
      </c>
      <c r="BP761" s="38">
        <v>0</v>
      </c>
      <c r="BQ761" s="38">
        <v>0</v>
      </c>
      <c r="BR761" s="38">
        <v>0</v>
      </c>
      <c r="BS761" s="38">
        <v>0</v>
      </c>
      <c r="BT761" s="38">
        <v>0</v>
      </c>
      <c r="BU761" s="38">
        <v>0</v>
      </c>
      <c r="BV761" s="38">
        <v>0</v>
      </c>
      <c r="BW761" s="38">
        <v>0</v>
      </c>
      <c r="BX761" s="38">
        <v>0</v>
      </c>
      <c r="BY761" s="38">
        <v>0</v>
      </c>
      <c r="BZ761" s="38">
        <v>0</v>
      </c>
      <c r="CA761" s="38">
        <v>0</v>
      </c>
      <c r="CB761" s="38">
        <v>0</v>
      </c>
      <c r="CC761" s="49">
        <v>0</v>
      </c>
      <c r="CD761" s="38">
        <v>0</v>
      </c>
      <c r="CE761" s="38">
        <v>0</v>
      </c>
      <c r="CF761" s="38">
        <v>0</v>
      </c>
      <c r="CG761" s="38">
        <v>0</v>
      </c>
      <c r="CH761" s="38">
        <v>0</v>
      </c>
      <c r="CI761" s="38">
        <v>0</v>
      </c>
      <c r="CJ761" s="38">
        <v>0</v>
      </c>
      <c r="CK761" s="38">
        <v>0</v>
      </c>
      <c r="CL761" s="38">
        <v>0</v>
      </c>
      <c r="CM761" s="38">
        <v>0</v>
      </c>
      <c r="CN761" s="38">
        <v>0</v>
      </c>
      <c r="CO761" s="38">
        <v>0</v>
      </c>
      <c r="CP761" s="38">
        <v>0</v>
      </c>
      <c r="CQ761" s="38">
        <v>0</v>
      </c>
      <c r="CR761" s="38">
        <v>0</v>
      </c>
      <c r="CS761" s="38">
        <v>0</v>
      </c>
      <c r="CT761" s="38">
        <v>0</v>
      </c>
      <c r="CU761" s="38">
        <v>0</v>
      </c>
      <c r="CV761" s="38">
        <v>0</v>
      </c>
      <c r="CW761" s="50">
        <v>0</v>
      </c>
      <c r="CX761" s="38">
        <f t="shared" si="30"/>
        <v>1</v>
      </c>
      <c r="CY761" s="38">
        <v>1</v>
      </c>
      <c r="CZ761" s="38">
        <v>0</v>
      </c>
      <c r="DA761" s="38">
        <v>0</v>
      </c>
      <c r="DB761" s="38">
        <v>0</v>
      </c>
      <c r="DC761" s="38" t="s">
        <v>4138</v>
      </c>
      <c r="DD761" s="38" t="s">
        <v>307</v>
      </c>
      <c r="DE761" s="38"/>
      <c r="DF761" s="38"/>
      <c r="DG761" s="38"/>
      <c r="DH761" s="38"/>
      <c r="DI761" s="38"/>
      <c r="DJ761" s="38"/>
      <c r="DK761" s="38"/>
      <c r="DL761" s="38">
        <v>0</v>
      </c>
      <c r="DM761" s="38"/>
      <c r="DN761" s="38">
        <v>1</v>
      </c>
      <c r="DO761" s="38">
        <v>1799</v>
      </c>
      <c r="DP761" s="38" t="s">
        <v>4139</v>
      </c>
      <c r="DQ761" s="38" t="s">
        <v>4140</v>
      </c>
      <c r="DR761" s="38">
        <v>1814</v>
      </c>
      <c r="DS761" s="38" t="s">
        <v>4141</v>
      </c>
      <c r="DT761" s="38"/>
      <c r="DU761" s="38"/>
      <c r="DV761" s="38"/>
      <c r="DW761" s="38"/>
      <c r="DX761" s="38"/>
      <c r="DY761" s="38"/>
      <c r="DZ761" s="38"/>
      <c r="EA761" s="38"/>
      <c r="EB761" s="38"/>
      <c r="EC761" s="38"/>
      <c r="ED761" s="38"/>
      <c r="EE761" s="38"/>
      <c r="EF761" s="38"/>
      <c r="EG761" s="38"/>
      <c r="EH761" s="38"/>
      <c r="EI761" s="38"/>
      <c r="EJ761" s="38"/>
      <c r="EK761" s="38"/>
      <c r="EL761" s="38"/>
      <c r="EM761" s="38"/>
      <c r="EN761" s="38"/>
      <c r="EO761" s="38"/>
      <c r="EP761" s="38"/>
      <c r="EQ761" s="38"/>
      <c r="ER761" s="38"/>
      <c r="ES761" s="38"/>
      <c r="ET761" s="38"/>
      <c r="EU761" s="38"/>
      <c r="EV761" s="38"/>
      <c r="EW761" s="38"/>
      <c r="EX761" s="38"/>
      <c r="EY761" s="38"/>
      <c r="EZ761" s="38"/>
      <c r="FA761" s="38"/>
      <c r="FB761" s="38"/>
      <c r="FC761" s="38"/>
      <c r="FD761" s="38"/>
      <c r="FE761" s="38"/>
      <c r="FF761" s="38"/>
      <c r="FG761" s="38"/>
      <c r="FH761" s="38"/>
      <c r="FI761" s="38"/>
      <c r="FJ761" s="38"/>
      <c r="FK761" s="38"/>
      <c r="FL761" s="38"/>
      <c r="FM761" s="38"/>
      <c r="FN761" s="38"/>
      <c r="FO761" s="38"/>
      <c r="FP761" s="38"/>
      <c r="FQ761" s="38"/>
      <c r="FR761" s="38"/>
      <c r="FS761" s="38"/>
      <c r="FT761" s="38"/>
      <c r="FU761" s="38"/>
      <c r="FV761" s="38"/>
      <c r="FW761" s="38"/>
      <c r="FX761" s="38"/>
      <c r="FY761" s="38"/>
      <c r="FZ761" s="38"/>
      <c r="GA761" s="38"/>
      <c r="GB761" s="38"/>
      <c r="GC761" s="38"/>
      <c r="GD761" s="38"/>
      <c r="GE761" s="38"/>
      <c r="GF761" s="38"/>
      <c r="GG761" s="38"/>
      <c r="GH761" s="38"/>
      <c r="GI761" s="38"/>
      <c r="GJ761" s="38"/>
      <c r="GK761" s="38"/>
      <c r="GL761" s="38"/>
      <c r="GM761" s="38"/>
      <c r="GN761" s="38"/>
    </row>
    <row r="762" spans="1:196" s="38" customFormat="1" ht="15.75" customHeight="1" x14ac:dyDescent="0.3">
      <c r="A762" s="38" t="s">
        <v>12</v>
      </c>
      <c r="B762" s="47" t="s">
        <v>4142</v>
      </c>
      <c r="C762" s="48" t="s">
        <v>4143</v>
      </c>
      <c r="F762" s="38" t="s">
        <v>122</v>
      </c>
      <c r="H762" s="38" t="s">
        <v>454</v>
      </c>
      <c r="I762" s="38" t="s">
        <v>56</v>
      </c>
      <c r="J762" s="38" t="s">
        <v>217</v>
      </c>
      <c r="K762" s="38" t="s">
        <v>471</v>
      </c>
      <c r="M762" s="38" t="s">
        <v>268</v>
      </c>
      <c r="O762" s="38" t="s">
        <v>300</v>
      </c>
      <c r="Q762" s="38" t="s">
        <v>4144</v>
      </c>
      <c r="R762" s="38">
        <v>0</v>
      </c>
      <c r="S762" s="38">
        <v>0</v>
      </c>
      <c r="T762" s="38">
        <v>0</v>
      </c>
      <c r="U762" s="38">
        <v>0</v>
      </c>
      <c r="V762" s="38">
        <v>0</v>
      </c>
      <c r="W762" s="38">
        <v>0</v>
      </c>
      <c r="X762" s="38">
        <v>0</v>
      </c>
      <c r="Y762" s="38">
        <v>0</v>
      </c>
      <c r="AA762" s="38">
        <v>0</v>
      </c>
      <c r="AB762" s="38">
        <v>0</v>
      </c>
      <c r="AC762" s="38">
        <v>0</v>
      </c>
      <c r="AD762" s="38">
        <v>0</v>
      </c>
      <c r="AE762" s="38">
        <v>0</v>
      </c>
      <c r="AF762" s="38">
        <v>0</v>
      </c>
      <c r="AG762" s="38">
        <v>0</v>
      </c>
      <c r="AH762" s="38">
        <v>0</v>
      </c>
      <c r="AI762" s="38">
        <v>0</v>
      </c>
      <c r="AJ762" s="38">
        <v>0</v>
      </c>
      <c r="AK762" s="38">
        <v>0</v>
      </c>
      <c r="AL762" s="38">
        <v>1</v>
      </c>
      <c r="AM762" s="38">
        <v>0</v>
      </c>
      <c r="AN762" s="38">
        <v>0</v>
      </c>
      <c r="AO762" s="38">
        <v>0</v>
      </c>
      <c r="AP762" s="38">
        <v>0</v>
      </c>
      <c r="AQ762" s="38">
        <v>0</v>
      </c>
      <c r="AR762" s="38">
        <v>0</v>
      </c>
      <c r="AS762" s="38">
        <v>0</v>
      </c>
      <c r="AT762" s="38">
        <v>0</v>
      </c>
      <c r="AU762" s="38">
        <v>0</v>
      </c>
      <c r="AV762" s="38">
        <v>0</v>
      </c>
      <c r="AW762" s="38">
        <v>0</v>
      </c>
      <c r="AX762" s="38">
        <v>0</v>
      </c>
      <c r="AY762" s="38">
        <v>0</v>
      </c>
      <c r="AZ762" s="38">
        <v>0</v>
      </c>
      <c r="BA762" s="38">
        <v>0</v>
      </c>
      <c r="BB762" s="38">
        <v>0</v>
      </c>
      <c r="BC762" s="38">
        <v>0</v>
      </c>
      <c r="BD762" s="38">
        <v>0</v>
      </c>
      <c r="BE762" s="38">
        <v>0</v>
      </c>
      <c r="BF762" s="38">
        <v>0</v>
      </c>
      <c r="BG762" s="38">
        <v>0</v>
      </c>
      <c r="BH762" s="43">
        <v>0</v>
      </c>
      <c r="BI762" s="38">
        <v>0</v>
      </c>
      <c r="BJ762" s="43">
        <v>0</v>
      </c>
      <c r="BK762" s="38">
        <v>0</v>
      </c>
      <c r="BL762" s="43">
        <v>0</v>
      </c>
      <c r="BM762" s="38">
        <v>0</v>
      </c>
      <c r="BN762" s="38">
        <v>0</v>
      </c>
      <c r="BO762" s="38">
        <v>0</v>
      </c>
      <c r="BP762" s="38">
        <v>0</v>
      </c>
      <c r="BQ762" s="38">
        <v>0</v>
      </c>
      <c r="BR762" s="38">
        <v>0</v>
      </c>
      <c r="BS762" s="38">
        <v>0</v>
      </c>
      <c r="BT762" s="38">
        <v>0</v>
      </c>
      <c r="BU762" s="38">
        <v>0</v>
      </c>
      <c r="BV762" s="38">
        <v>0</v>
      </c>
      <c r="BW762" s="38">
        <v>0</v>
      </c>
      <c r="BX762" s="38">
        <v>0</v>
      </c>
      <c r="BY762" s="38">
        <v>0</v>
      </c>
      <c r="BZ762" s="38">
        <v>0</v>
      </c>
      <c r="CA762" s="38">
        <v>0</v>
      </c>
      <c r="CB762" s="38">
        <v>0</v>
      </c>
      <c r="CC762" s="49">
        <v>0</v>
      </c>
      <c r="CD762" s="38">
        <v>0</v>
      </c>
      <c r="CE762" s="38">
        <v>0</v>
      </c>
      <c r="CF762" s="38">
        <v>0</v>
      </c>
      <c r="CG762" s="38">
        <v>0</v>
      </c>
      <c r="CH762" s="38">
        <v>0</v>
      </c>
      <c r="CI762" s="38">
        <v>0</v>
      </c>
      <c r="CJ762" s="38">
        <v>0</v>
      </c>
      <c r="CK762" s="38">
        <v>0</v>
      </c>
      <c r="CL762" s="38">
        <v>0</v>
      </c>
      <c r="CM762" s="38">
        <v>0</v>
      </c>
      <c r="CN762" s="38">
        <v>0</v>
      </c>
      <c r="CO762" s="38">
        <v>0</v>
      </c>
      <c r="CP762" s="38">
        <v>0</v>
      </c>
      <c r="CQ762" s="38">
        <v>0</v>
      </c>
      <c r="CR762" s="38">
        <v>0</v>
      </c>
      <c r="CS762" s="38">
        <v>0</v>
      </c>
      <c r="CT762" s="38">
        <v>0</v>
      </c>
      <c r="CU762" s="38">
        <v>0</v>
      </c>
      <c r="CV762" s="38">
        <v>0</v>
      </c>
      <c r="CW762" s="50">
        <v>0</v>
      </c>
      <c r="CX762" s="38">
        <f t="shared" si="30"/>
        <v>1</v>
      </c>
      <c r="CY762" s="38">
        <v>1</v>
      </c>
      <c r="CZ762" s="38">
        <v>0</v>
      </c>
      <c r="DA762" s="38">
        <v>0</v>
      </c>
      <c r="DB762" s="38">
        <v>0</v>
      </c>
      <c r="DC762" s="38" t="s">
        <v>1214</v>
      </c>
      <c r="DD762" s="38" t="s">
        <v>307</v>
      </c>
      <c r="DF762" s="38">
        <v>1</v>
      </c>
      <c r="DL762" s="38">
        <v>0</v>
      </c>
      <c r="DN762" s="38">
        <v>1</v>
      </c>
      <c r="DO762" s="38">
        <v>1865</v>
      </c>
      <c r="DP762" s="38" t="s">
        <v>4145</v>
      </c>
      <c r="DQ762" s="38" t="s">
        <v>4146</v>
      </c>
      <c r="DR762" s="38">
        <v>1997</v>
      </c>
      <c r="DS762" s="38" t="s">
        <v>4147</v>
      </c>
    </row>
    <row r="763" spans="1:196" s="38" customFormat="1" ht="15.75" customHeight="1" x14ac:dyDescent="0.3">
      <c r="A763" s="38" t="s">
        <v>12</v>
      </c>
      <c r="B763" s="47" t="s">
        <v>4142</v>
      </c>
      <c r="C763" s="48" t="s">
        <v>4148</v>
      </c>
      <c r="F763" s="38" t="s">
        <v>122</v>
      </c>
      <c r="H763" s="38" t="s">
        <v>454</v>
      </c>
      <c r="I763" s="38" t="s">
        <v>56</v>
      </c>
      <c r="J763" s="38" t="s">
        <v>217</v>
      </c>
      <c r="K763" s="38" t="s">
        <v>471</v>
      </c>
      <c r="M763" s="38" t="s">
        <v>268</v>
      </c>
      <c r="O763" s="38" t="s">
        <v>299</v>
      </c>
      <c r="Q763" s="50" t="s">
        <v>4149</v>
      </c>
      <c r="R763" s="38">
        <v>0</v>
      </c>
      <c r="S763" s="38">
        <v>0</v>
      </c>
      <c r="T763" s="38">
        <v>0</v>
      </c>
      <c r="U763" s="38">
        <v>0</v>
      </c>
      <c r="V763" s="38">
        <v>0</v>
      </c>
      <c r="W763" s="38">
        <v>0</v>
      </c>
      <c r="X763" s="38">
        <v>0</v>
      </c>
      <c r="Y763" s="38">
        <v>0</v>
      </c>
      <c r="AA763" s="38">
        <v>0</v>
      </c>
      <c r="AB763" s="38">
        <v>0</v>
      </c>
      <c r="AC763" s="38">
        <v>0</v>
      </c>
      <c r="AD763" s="38">
        <v>0</v>
      </c>
      <c r="AE763" s="38">
        <v>0</v>
      </c>
      <c r="AF763" s="38">
        <v>0</v>
      </c>
      <c r="AG763" s="38">
        <v>0</v>
      </c>
      <c r="AH763" s="38">
        <v>0</v>
      </c>
      <c r="AI763" s="38">
        <v>0</v>
      </c>
      <c r="AJ763" s="38">
        <v>0</v>
      </c>
      <c r="AK763" s="38">
        <v>0</v>
      </c>
      <c r="AL763" s="38">
        <v>1</v>
      </c>
      <c r="AM763" s="38">
        <v>0</v>
      </c>
      <c r="AN763" s="38">
        <v>0</v>
      </c>
      <c r="AO763" s="38">
        <v>0</v>
      </c>
      <c r="AP763" s="38">
        <v>0</v>
      </c>
      <c r="AQ763" s="38">
        <v>0</v>
      </c>
      <c r="AR763" s="38">
        <v>0</v>
      </c>
      <c r="AS763" s="38">
        <v>0</v>
      </c>
      <c r="AT763" s="38">
        <v>0</v>
      </c>
      <c r="AU763" s="38">
        <v>0</v>
      </c>
      <c r="AV763" s="38">
        <v>0</v>
      </c>
      <c r="AW763" s="38">
        <v>0</v>
      </c>
      <c r="AX763" s="38">
        <v>0</v>
      </c>
      <c r="AY763" s="38">
        <v>0</v>
      </c>
      <c r="AZ763" s="38">
        <v>0</v>
      </c>
      <c r="BA763" s="38">
        <v>0</v>
      </c>
      <c r="BB763" s="38">
        <v>0</v>
      </c>
      <c r="BC763" s="38">
        <v>0</v>
      </c>
      <c r="BD763" s="38">
        <v>0</v>
      </c>
      <c r="BE763" s="38">
        <v>0</v>
      </c>
      <c r="BF763" s="38">
        <v>0</v>
      </c>
      <c r="BG763" s="38">
        <v>0</v>
      </c>
      <c r="BH763" s="43">
        <v>0</v>
      </c>
      <c r="BI763" s="38">
        <v>0</v>
      </c>
      <c r="BJ763" s="43">
        <v>0</v>
      </c>
      <c r="BK763" s="38">
        <v>0</v>
      </c>
      <c r="BL763" s="43">
        <v>0</v>
      </c>
      <c r="BM763" s="38">
        <v>0</v>
      </c>
      <c r="BN763" s="38">
        <v>0</v>
      </c>
      <c r="BO763" s="38">
        <v>0</v>
      </c>
      <c r="BP763" s="38">
        <v>0</v>
      </c>
      <c r="BQ763" s="38">
        <v>0</v>
      </c>
      <c r="BR763" s="38">
        <v>0</v>
      </c>
      <c r="BS763" s="38">
        <v>0</v>
      </c>
      <c r="BT763" s="38">
        <v>0</v>
      </c>
      <c r="BU763" s="38">
        <v>0</v>
      </c>
      <c r="BV763" s="38">
        <v>0</v>
      </c>
      <c r="BW763" s="38">
        <v>0</v>
      </c>
      <c r="BX763" s="38">
        <v>0</v>
      </c>
      <c r="BY763" s="38">
        <v>0</v>
      </c>
      <c r="BZ763" s="38">
        <v>0</v>
      </c>
      <c r="CA763" s="38">
        <v>0</v>
      </c>
      <c r="CB763" s="38">
        <v>0</v>
      </c>
      <c r="CC763" s="49">
        <v>0</v>
      </c>
      <c r="CD763" s="38">
        <v>0</v>
      </c>
      <c r="CE763" s="38">
        <v>0</v>
      </c>
      <c r="CF763" s="38">
        <v>0</v>
      </c>
      <c r="CG763" s="38">
        <v>0</v>
      </c>
      <c r="CH763" s="38">
        <v>0</v>
      </c>
      <c r="CI763" s="38">
        <v>0</v>
      </c>
      <c r="CJ763" s="38">
        <v>0</v>
      </c>
      <c r="CK763" s="38">
        <v>0</v>
      </c>
      <c r="CL763" s="38">
        <v>0</v>
      </c>
      <c r="CM763" s="38">
        <v>0</v>
      </c>
      <c r="CN763" s="38">
        <v>0</v>
      </c>
      <c r="CO763" s="38">
        <v>0</v>
      </c>
      <c r="CP763" s="38">
        <v>0</v>
      </c>
      <c r="CQ763" s="38">
        <v>0</v>
      </c>
      <c r="CR763" s="38">
        <v>0</v>
      </c>
      <c r="CS763" s="38">
        <v>0</v>
      </c>
      <c r="CT763" s="38">
        <v>0</v>
      </c>
      <c r="CU763" s="38">
        <v>0</v>
      </c>
      <c r="CV763" s="38">
        <v>0</v>
      </c>
      <c r="CW763" s="50">
        <v>0</v>
      </c>
      <c r="CX763" s="38">
        <f t="shared" si="30"/>
        <v>1</v>
      </c>
      <c r="CY763" s="38">
        <v>1</v>
      </c>
      <c r="CZ763" s="38">
        <v>0</v>
      </c>
      <c r="DA763" s="38">
        <v>0</v>
      </c>
      <c r="DB763" s="38">
        <v>0</v>
      </c>
      <c r="DC763" s="38" t="s">
        <v>1214</v>
      </c>
      <c r="DD763" s="38" t="s">
        <v>307</v>
      </c>
      <c r="DF763" s="38">
        <v>1</v>
      </c>
      <c r="DG763" s="38" t="s">
        <v>4150</v>
      </c>
      <c r="DL763" s="38">
        <v>1</v>
      </c>
      <c r="DN763" s="38">
        <v>1</v>
      </c>
      <c r="DO763" s="38">
        <v>1840</v>
      </c>
      <c r="DP763" s="38" t="s">
        <v>4151</v>
      </c>
      <c r="DQ763" s="48" t="s">
        <v>4148</v>
      </c>
      <c r="DR763" s="38">
        <v>1878</v>
      </c>
      <c r="DS763" s="38" t="s">
        <v>4152</v>
      </c>
    </row>
    <row r="764" spans="1:196" s="38" customFormat="1" ht="15.75" customHeight="1" x14ac:dyDescent="0.3">
      <c r="A764" s="38" t="s">
        <v>12</v>
      </c>
      <c r="B764" s="47" t="s">
        <v>4142</v>
      </c>
      <c r="C764" s="48" t="s">
        <v>4153</v>
      </c>
      <c r="F764" s="38" t="s">
        <v>122</v>
      </c>
      <c r="H764" s="38" t="s">
        <v>454</v>
      </c>
      <c r="I764" s="38" t="s">
        <v>56</v>
      </c>
      <c r="J764" s="38" t="s">
        <v>217</v>
      </c>
      <c r="K764" s="38" t="s">
        <v>471</v>
      </c>
      <c r="M764" s="38" t="s">
        <v>268</v>
      </c>
      <c r="O764" s="38" t="s">
        <v>299</v>
      </c>
      <c r="Q764" s="38" t="s">
        <v>4154</v>
      </c>
      <c r="R764" s="38">
        <v>0</v>
      </c>
      <c r="S764" s="38">
        <v>0</v>
      </c>
      <c r="T764" s="38">
        <v>0</v>
      </c>
      <c r="U764" s="38">
        <v>0</v>
      </c>
      <c r="V764" s="38">
        <v>0</v>
      </c>
      <c r="W764" s="38">
        <v>0</v>
      </c>
      <c r="X764" s="38">
        <v>0</v>
      </c>
      <c r="Y764" s="38">
        <v>0</v>
      </c>
      <c r="AA764" s="38">
        <v>0</v>
      </c>
      <c r="AB764" s="38">
        <v>0</v>
      </c>
      <c r="AC764" s="38">
        <v>0</v>
      </c>
      <c r="AD764" s="38">
        <v>0</v>
      </c>
      <c r="AE764" s="38">
        <v>0</v>
      </c>
      <c r="AF764" s="38">
        <v>0</v>
      </c>
      <c r="AG764" s="38">
        <v>0</v>
      </c>
      <c r="AH764" s="38">
        <v>0</v>
      </c>
      <c r="AI764" s="38">
        <v>0</v>
      </c>
      <c r="AJ764" s="38">
        <v>0</v>
      </c>
      <c r="AK764" s="38">
        <v>0</v>
      </c>
      <c r="AL764" s="38">
        <v>1</v>
      </c>
      <c r="AM764" s="38">
        <v>0</v>
      </c>
      <c r="AN764" s="38">
        <v>0</v>
      </c>
      <c r="AO764" s="38">
        <v>0</v>
      </c>
      <c r="AP764" s="38">
        <v>0</v>
      </c>
      <c r="AQ764" s="38">
        <v>0</v>
      </c>
      <c r="AR764" s="38">
        <v>0</v>
      </c>
      <c r="AS764" s="38">
        <v>0</v>
      </c>
      <c r="AT764" s="38">
        <v>0</v>
      </c>
      <c r="AU764" s="38">
        <v>0</v>
      </c>
      <c r="AV764" s="38">
        <v>0</v>
      </c>
      <c r="AW764" s="38">
        <v>0</v>
      </c>
      <c r="AX764" s="38">
        <v>0</v>
      </c>
      <c r="AY764" s="38">
        <v>0</v>
      </c>
      <c r="AZ764" s="38">
        <v>0</v>
      </c>
      <c r="BA764" s="38">
        <v>0</v>
      </c>
      <c r="BB764" s="38">
        <v>0</v>
      </c>
      <c r="BC764" s="38">
        <v>0</v>
      </c>
      <c r="BD764" s="38">
        <v>0</v>
      </c>
      <c r="BE764" s="38">
        <v>0</v>
      </c>
      <c r="BF764" s="38">
        <v>0</v>
      </c>
      <c r="BG764" s="38">
        <v>0</v>
      </c>
      <c r="BH764" s="43">
        <v>0</v>
      </c>
      <c r="BI764" s="38">
        <v>0</v>
      </c>
      <c r="BJ764" s="43">
        <v>0</v>
      </c>
      <c r="BK764" s="38">
        <v>0</v>
      </c>
      <c r="BL764" s="43">
        <v>0</v>
      </c>
      <c r="BM764" s="38">
        <v>0</v>
      </c>
      <c r="BN764" s="38">
        <v>0</v>
      </c>
      <c r="BO764" s="38">
        <v>0</v>
      </c>
      <c r="BP764" s="38">
        <v>0</v>
      </c>
      <c r="BQ764" s="38">
        <v>0</v>
      </c>
      <c r="BR764" s="38">
        <v>0</v>
      </c>
      <c r="BS764" s="38">
        <v>0</v>
      </c>
      <c r="BT764" s="38">
        <v>0</v>
      </c>
      <c r="BU764" s="38">
        <v>0</v>
      </c>
      <c r="BV764" s="38">
        <v>0</v>
      </c>
      <c r="BW764" s="38">
        <v>0</v>
      </c>
      <c r="BX764" s="38">
        <v>0</v>
      </c>
      <c r="BY764" s="38">
        <v>0</v>
      </c>
      <c r="BZ764" s="38">
        <v>0</v>
      </c>
      <c r="CA764" s="38">
        <v>0</v>
      </c>
      <c r="CB764" s="38">
        <v>0</v>
      </c>
      <c r="CC764" s="49">
        <v>0</v>
      </c>
      <c r="CD764" s="38">
        <v>0</v>
      </c>
      <c r="CE764" s="38">
        <v>0</v>
      </c>
      <c r="CF764" s="38">
        <v>0</v>
      </c>
      <c r="CG764" s="38">
        <v>0</v>
      </c>
      <c r="CH764" s="38">
        <v>0</v>
      </c>
      <c r="CI764" s="38">
        <v>0</v>
      </c>
      <c r="CJ764" s="38">
        <v>0</v>
      </c>
      <c r="CK764" s="38">
        <v>0</v>
      </c>
      <c r="CL764" s="38">
        <v>0</v>
      </c>
      <c r="CM764" s="38">
        <v>0</v>
      </c>
      <c r="CN764" s="38">
        <v>0</v>
      </c>
      <c r="CO764" s="38">
        <v>0</v>
      </c>
      <c r="CP764" s="38">
        <v>0</v>
      </c>
      <c r="CQ764" s="38">
        <v>0</v>
      </c>
      <c r="CR764" s="38">
        <v>0</v>
      </c>
      <c r="CS764" s="38">
        <v>0</v>
      </c>
      <c r="CT764" s="38">
        <v>0</v>
      </c>
      <c r="CU764" s="38">
        <v>0</v>
      </c>
      <c r="CV764" s="38">
        <v>0</v>
      </c>
      <c r="CW764" s="50">
        <v>0</v>
      </c>
      <c r="CX764" s="38">
        <f t="shared" si="30"/>
        <v>1</v>
      </c>
      <c r="CY764" s="38">
        <v>1</v>
      </c>
      <c r="CZ764" s="38">
        <v>0</v>
      </c>
      <c r="DA764" s="38">
        <v>0</v>
      </c>
      <c r="DB764" s="38">
        <v>0</v>
      </c>
      <c r="DC764" s="38" t="s">
        <v>663</v>
      </c>
      <c r="DD764" s="38" t="s">
        <v>307</v>
      </c>
      <c r="DF764" s="38">
        <v>1</v>
      </c>
      <c r="DL764" s="38">
        <v>0</v>
      </c>
      <c r="DN764" s="38">
        <v>1</v>
      </c>
      <c r="DO764" s="38">
        <v>1948</v>
      </c>
      <c r="DP764" s="38" t="s">
        <v>4155</v>
      </c>
      <c r="DQ764" s="38" t="s">
        <v>4156</v>
      </c>
      <c r="DR764" s="38">
        <v>2013</v>
      </c>
      <c r="DS764" s="38" t="s">
        <v>4157</v>
      </c>
    </row>
    <row r="765" spans="1:196" s="38" customFormat="1" ht="15.75" customHeight="1" x14ac:dyDescent="0.3">
      <c r="A765" s="38" t="s">
        <v>12</v>
      </c>
      <c r="B765" s="47" t="s">
        <v>4142</v>
      </c>
      <c r="C765" s="48" t="s">
        <v>4158</v>
      </c>
      <c r="F765" s="38" t="s">
        <v>122</v>
      </c>
      <c r="H765" s="38" t="s">
        <v>454</v>
      </c>
      <c r="I765" s="38" t="s">
        <v>56</v>
      </c>
      <c r="J765" s="38" t="s">
        <v>217</v>
      </c>
      <c r="K765" s="38" t="s">
        <v>471</v>
      </c>
      <c r="M765" s="38" t="s">
        <v>268</v>
      </c>
      <c r="O765" s="38" t="s">
        <v>300</v>
      </c>
      <c r="P765" s="81" t="s">
        <v>4159</v>
      </c>
      <c r="Q765" s="38" t="s">
        <v>4160</v>
      </c>
      <c r="R765" s="38">
        <v>0</v>
      </c>
      <c r="S765" s="38">
        <v>0</v>
      </c>
      <c r="T765" s="38">
        <v>0</v>
      </c>
      <c r="U765" s="38">
        <v>0</v>
      </c>
      <c r="V765" s="38">
        <v>0</v>
      </c>
      <c r="W765" s="38">
        <v>0</v>
      </c>
      <c r="X765" s="38">
        <v>0</v>
      </c>
      <c r="Y765" s="38">
        <v>0</v>
      </c>
      <c r="AA765" s="38">
        <v>0</v>
      </c>
      <c r="AB765" s="38">
        <v>0</v>
      </c>
      <c r="AC765" s="38">
        <v>0</v>
      </c>
      <c r="AD765" s="38">
        <v>0</v>
      </c>
      <c r="AE765" s="38">
        <v>0</v>
      </c>
      <c r="AF765" s="38">
        <v>0</v>
      </c>
      <c r="AG765" s="38">
        <v>0</v>
      </c>
      <c r="AH765" s="38">
        <v>0</v>
      </c>
      <c r="AI765" s="38">
        <v>0</v>
      </c>
      <c r="AJ765" s="38">
        <v>0</v>
      </c>
      <c r="AK765" s="38">
        <v>0</v>
      </c>
      <c r="AL765" s="38">
        <v>0</v>
      </c>
      <c r="AM765" s="38">
        <v>0</v>
      </c>
      <c r="AN765" s="38">
        <v>0</v>
      </c>
      <c r="AO765" s="38">
        <v>0</v>
      </c>
      <c r="AP765" s="38">
        <v>0</v>
      </c>
      <c r="AQ765" s="38">
        <v>0</v>
      </c>
      <c r="AR765" s="38">
        <v>0</v>
      </c>
      <c r="AS765" s="38">
        <v>0</v>
      </c>
      <c r="AT765" s="38">
        <v>0</v>
      </c>
      <c r="AU765" s="38">
        <v>0</v>
      </c>
      <c r="AV765" s="38">
        <v>0</v>
      </c>
      <c r="AW765" s="38">
        <v>0</v>
      </c>
      <c r="AX765" s="38">
        <v>0</v>
      </c>
      <c r="AY765" s="38">
        <v>0</v>
      </c>
      <c r="AZ765" s="38">
        <v>0</v>
      </c>
      <c r="BA765" s="38">
        <v>0</v>
      </c>
      <c r="BB765" s="38">
        <v>0</v>
      </c>
      <c r="BC765" s="38">
        <v>0</v>
      </c>
      <c r="BD765" s="38">
        <v>0</v>
      </c>
      <c r="BE765" s="38">
        <v>0</v>
      </c>
      <c r="BF765" s="38">
        <v>0</v>
      </c>
      <c r="BG765" s="38">
        <v>0</v>
      </c>
      <c r="BH765" s="43">
        <v>0</v>
      </c>
      <c r="BI765" s="38">
        <v>0</v>
      </c>
      <c r="BJ765" s="43">
        <v>0</v>
      </c>
      <c r="BK765" s="38">
        <v>0</v>
      </c>
      <c r="BL765" s="43">
        <v>0</v>
      </c>
      <c r="BM765" s="38">
        <v>0</v>
      </c>
      <c r="BN765" s="38">
        <v>0</v>
      </c>
      <c r="BO765" s="38">
        <v>0</v>
      </c>
      <c r="BP765" s="38">
        <v>0</v>
      </c>
      <c r="BQ765" s="38">
        <v>0</v>
      </c>
      <c r="BR765" s="38">
        <v>0</v>
      </c>
      <c r="BS765" s="38">
        <v>0</v>
      </c>
      <c r="BT765" s="38">
        <v>0</v>
      </c>
      <c r="BU765" s="38">
        <v>0</v>
      </c>
      <c r="BV765" s="38">
        <v>1</v>
      </c>
      <c r="BW765" s="38">
        <v>0</v>
      </c>
      <c r="BX765" s="38">
        <v>0</v>
      </c>
      <c r="BY765" s="38">
        <v>0</v>
      </c>
      <c r="BZ765" s="38">
        <v>0</v>
      </c>
      <c r="CA765" s="38">
        <v>0</v>
      </c>
      <c r="CB765" s="38">
        <v>0</v>
      </c>
      <c r="CC765" s="49">
        <v>0</v>
      </c>
      <c r="CD765" s="38">
        <v>0</v>
      </c>
      <c r="CE765" s="38">
        <v>0</v>
      </c>
      <c r="CF765" s="38">
        <v>0</v>
      </c>
      <c r="CG765" s="38">
        <v>0</v>
      </c>
      <c r="CH765" s="38">
        <v>0</v>
      </c>
      <c r="CI765" s="38">
        <v>0</v>
      </c>
      <c r="CJ765" s="38">
        <v>0</v>
      </c>
      <c r="CK765" s="38">
        <v>0</v>
      </c>
      <c r="CL765" s="38">
        <v>0</v>
      </c>
      <c r="CM765" s="38">
        <v>0</v>
      </c>
      <c r="CN765" s="38">
        <v>0</v>
      </c>
      <c r="CO765" s="38">
        <v>0</v>
      </c>
      <c r="CP765" s="38">
        <v>0</v>
      </c>
      <c r="CQ765" s="38">
        <v>0</v>
      </c>
      <c r="CR765" s="38">
        <v>0</v>
      </c>
      <c r="CS765" s="38">
        <v>0</v>
      </c>
      <c r="CT765" s="38">
        <v>0</v>
      </c>
      <c r="CU765" s="38">
        <v>0</v>
      </c>
      <c r="CV765" s="38">
        <v>0</v>
      </c>
      <c r="CW765" s="50">
        <v>0</v>
      </c>
      <c r="CX765" s="38">
        <f t="shared" si="30"/>
        <v>1</v>
      </c>
      <c r="CY765" s="38">
        <v>1</v>
      </c>
      <c r="CZ765" s="38">
        <v>0</v>
      </c>
      <c r="DA765" s="38">
        <v>0</v>
      </c>
      <c r="DB765" s="38">
        <v>1</v>
      </c>
      <c r="DC765" s="38" t="s">
        <v>1214</v>
      </c>
      <c r="DD765" s="38" t="s">
        <v>307</v>
      </c>
      <c r="DG765" s="38" t="s">
        <v>4161</v>
      </c>
      <c r="DH765" s="38" t="s">
        <v>4162</v>
      </c>
      <c r="DL765" s="38">
        <v>1</v>
      </c>
      <c r="DM765" s="38" t="s">
        <v>595</v>
      </c>
      <c r="DN765" s="38">
        <v>1</v>
      </c>
      <c r="DO765" s="38">
        <v>1753</v>
      </c>
      <c r="DP765" s="38" t="s">
        <v>4163</v>
      </c>
      <c r="DQ765" s="38" t="s">
        <v>4164</v>
      </c>
      <c r="DR765" s="38" t="s">
        <v>580</v>
      </c>
      <c r="DS765" s="38" t="s">
        <v>4163</v>
      </c>
    </row>
    <row r="766" spans="1:196" s="38" customFormat="1" ht="15.75" customHeight="1" x14ac:dyDescent="0.3">
      <c r="A766" s="47" t="s">
        <v>12</v>
      </c>
      <c r="B766" s="38" t="s">
        <v>4165</v>
      </c>
      <c r="C766" s="48" t="s">
        <v>4166</v>
      </c>
      <c r="F766" s="38" t="s">
        <v>91</v>
      </c>
      <c r="H766" s="38" t="s">
        <v>454</v>
      </c>
      <c r="I766" s="38" t="s">
        <v>56</v>
      </c>
      <c r="J766" s="38" t="s">
        <v>219</v>
      </c>
      <c r="K766" s="38" t="s">
        <v>471</v>
      </c>
      <c r="M766" s="38" t="s">
        <v>272</v>
      </c>
      <c r="O766" s="38" t="s">
        <v>300</v>
      </c>
      <c r="P766" s="38" t="s">
        <v>1831</v>
      </c>
      <c r="Q766" s="38" t="s">
        <v>457</v>
      </c>
      <c r="R766" s="38">
        <v>0</v>
      </c>
      <c r="S766" s="38">
        <v>0</v>
      </c>
      <c r="T766" s="38">
        <v>0</v>
      </c>
      <c r="U766" s="38">
        <v>0</v>
      </c>
      <c r="V766" s="38">
        <v>0</v>
      </c>
      <c r="W766" s="38">
        <v>0</v>
      </c>
      <c r="X766" s="38">
        <v>0</v>
      </c>
      <c r="Y766" s="38">
        <v>0</v>
      </c>
      <c r="AA766" s="38">
        <v>0</v>
      </c>
      <c r="AB766" s="38">
        <v>0</v>
      </c>
      <c r="AC766" s="38">
        <v>0</v>
      </c>
      <c r="AD766" s="38">
        <v>0</v>
      </c>
      <c r="AE766" s="38">
        <v>0</v>
      </c>
      <c r="AF766" s="38">
        <v>0</v>
      </c>
      <c r="AG766" s="38">
        <v>0</v>
      </c>
      <c r="AH766" s="38">
        <v>0</v>
      </c>
      <c r="AI766" s="38">
        <v>0</v>
      </c>
      <c r="AJ766" s="38">
        <v>0</v>
      </c>
      <c r="AK766" s="38">
        <v>0</v>
      </c>
      <c r="AL766" s="38">
        <v>0</v>
      </c>
      <c r="AM766" s="38">
        <v>0</v>
      </c>
      <c r="AN766" s="38">
        <v>0</v>
      </c>
      <c r="AO766" s="38">
        <v>0</v>
      </c>
      <c r="AP766" s="38">
        <v>0</v>
      </c>
      <c r="AQ766" s="38">
        <v>0</v>
      </c>
      <c r="AR766" s="38">
        <v>0</v>
      </c>
      <c r="AS766" s="38">
        <v>0</v>
      </c>
      <c r="AT766" s="38">
        <v>0</v>
      </c>
      <c r="AU766" s="38">
        <v>0</v>
      </c>
      <c r="AV766" s="38">
        <v>0</v>
      </c>
      <c r="AW766" s="38">
        <v>0</v>
      </c>
      <c r="AX766" s="38">
        <v>0</v>
      </c>
      <c r="AY766" s="38">
        <v>0</v>
      </c>
      <c r="AZ766" s="38">
        <v>0</v>
      </c>
      <c r="BA766" s="38">
        <v>0</v>
      </c>
      <c r="BB766" s="38">
        <v>0</v>
      </c>
      <c r="BC766" s="38">
        <v>0</v>
      </c>
      <c r="BD766" s="38">
        <v>0</v>
      </c>
      <c r="BE766" s="38">
        <v>0</v>
      </c>
      <c r="BF766" s="38">
        <v>0</v>
      </c>
      <c r="BG766" s="38">
        <v>0</v>
      </c>
      <c r="BH766" s="43">
        <v>0</v>
      </c>
      <c r="BI766" s="38">
        <v>0</v>
      </c>
      <c r="BJ766" s="43">
        <v>0</v>
      </c>
      <c r="BK766" s="38">
        <v>0</v>
      </c>
      <c r="BL766" s="43">
        <v>0</v>
      </c>
      <c r="BM766" s="38">
        <v>0</v>
      </c>
      <c r="BN766" s="38">
        <v>0</v>
      </c>
      <c r="BO766" s="38">
        <v>0</v>
      </c>
      <c r="BP766" s="38">
        <v>0</v>
      </c>
      <c r="BQ766" s="38">
        <v>0</v>
      </c>
      <c r="BR766" s="38">
        <v>0</v>
      </c>
      <c r="BS766" s="38">
        <v>0</v>
      </c>
      <c r="BT766" s="38">
        <v>0</v>
      </c>
      <c r="BU766" s="38">
        <v>0</v>
      </c>
      <c r="BV766" s="38">
        <v>0</v>
      </c>
      <c r="BW766" s="38">
        <v>0</v>
      </c>
      <c r="BX766" s="38">
        <v>0</v>
      </c>
      <c r="BY766" s="38">
        <v>0</v>
      </c>
      <c r="BZ766" s="38">
        <v>0</v>
      </c>
      <c r="CA766" s="38">
        <v>0</v>
      </c>
      <c r="CB766" s="38">
        <v>0</v>
      </c>
      <c r="CC766" s="49">
        <v>1</v>
      </c>
      <c r="CD766" s="38">
        <v>0</v>
      </c>
      <c r="CE766" s="38">
        <v>0</v>
      </c>
      <c r="CF766" s="38">
        <v>0</v>
      </c>
      <c r="CG766" s="38">
        <v>0</v>
      </c>
      <c r="CH766" s="38">
        <v>0</v>
      </c>
      <c r="CI766" s="38">
        <v>0</v>
      </c>
      <c r="CJ766" s="38">
        <v>0</v>
      </c>
      <c r="CK766" s="38">
        <v>0</v>
      </c>
      <c r="CL766" s="38">
        <v>0</v>
      </c>
      <c r="CM766" s="38">
        <v>0</v>
      </c>
      <c r="CN766" s="38">
        <v>0</v>
      </c>
      <c r="CO766" s="38">
        <v>0</v>
      </c>
      <c r="CP766" s="38">
        <v>0</v>
      </c>
      <c r="CQ766" s="38">
        <v>0</v>
      </c>
      <c r="CR766" s="38">
        <v>0</v>
      </c>
      <c r="CS766" s="38">
        <v>0</v>
      </c>
      <c r="CT766" s="38">
        <v>0</v>
      </c>
      <c r="CU766" s="38">
        <v>0</v>
      </c>
      <c r="CV766" s="38">
        <v>0</v>
      </c>
      <c r="CW766" s="50">
        <v>0</v>
      </c>
      <c r="CX766" s="38">
        <f t="shared" si="30"/>
        <v>1</v>
      </c>
      <c r="CY766" s="38">
        <v>0</v>
      </c>
      <c r="CZ766" s="38">
        <v>1</v>
      </c>
      <c r="DA766" s="38">
        <v>0</v>
      </c>
      <c r="DB766" s="38">
        <v>0</v>
      </c>
      <c r="DC766" s="38" t="s">
        <v>4167</v>
      </c>
      <c r="DD766" s="38" t="s">
        <v>313</v>
      </c>
      <c r="DL766" s="38">
        <v>0</v>
      </c>
      <c r="DN766" s="38">
        <v>1</v>
      </c>
      <c r="DO766" s="38">
        <v>1896</v>
      </c>
      <c r="DP766" s="38" t="s">
        <v>4168</v>
      </c>
      <c r="DQ766" s="38" t="s">
        <v>4169</v>
      </c>
      <c r="DR766" s="38">
        <v>1965</v>
      </c>
      <c r="DS766" s="38" t="s">
        <v>4170</v>
      </c>
    </row>
    <row r="767" spans="1:196" s="38" customFormat="1" ht="15.75" customHeight="1" x14ac:dyDescent="0.3">
      <c r="A767" s="47" t="s">
        <v>12</v>
      </c>
      <c r="B767" s="38" t="s">
        <v>4171</v>
      </c>
      <c r="C767" s="48" t="s">
        <v>4172</v>
      </c>
      <c r="F767" s="38" t="s">
        <v>122</v>
      </c>
      <c r="H767" s="38" t="s">
        <v>454</v>
      </c>
      <c r="I767" s="38" t="s">
        <v>109</v>
      </c>
      <c r="J767" s="38" t="s">
        <v>217</v>
      </c>
      <c r="K767" s="38" t="s">
        <v>471</v>
      </c>
      <c r="M767" s="38" t="s">
        <v>272</v>
      </c>
      <c r="O767" s="38" t="s">
        <v>299</v>
      </c>
      <c r="P767" s="81" t="s">
        <v>4173</v>
      </c>
      <c r="Q767" s="50" t="s">
        <v>457</v>
      </c>
      <c r="R767" s="38">
        <v>0</v>
      </c>
      <c r="S767" s="38">
        <v>0</v>
      </c>
      <c r="T767" s="38">
        <v>0</v>
      </c>
      <c r="U767" s="38">
        <v>0</v>
      </c>
      <c r="V767" s="38">
        <v>0</v>
      </c>
      <c r="W767" s="38">
        <v>0</v>
      </c>
      <c r="X767" s="38">
        <v>0</v>
      </c>
      <c r="Y767" s="38">
        <v>0</v>
      </c>
      <c r="AA767" s="38">
        <v>0</v>
      </c>
      <c r="AB767" s="38">
        <v>0</v>
      </c>
      <c r="AC767" s="38">
        <v>0</v>
      </c>
      <c r="AD767" s="38">
        <v>0</v>
      </c>
      <c r="AE767" s="38">
        <v>0</v>
      </c>
      <c r="AF767" s="38">
        <v>0</v>
      </c>
      <c r="AG767" s="38">
        <v>0</v>
      </c>
      <c r="AH767" s="38">
        <v>0</v>
      </c>
      <c r="AI767" s="38">
        <v>0</v>
      </c>
      <c r="AJ767" s="38">
        <v>0</v>
      </c>
      <c r="AK767" s="38">
        <v>0</v>
      </c>
      <c r="AL767" s="38">
        <v>0</v>
      </c>
      <c r="AM767" s="38">
        <v>0</v>
      </c>
      <c r="AN767" s="38">
        <v>0</v>
      </c>
      <c r="AO767" s="38">
        <v>0</v>
      </c>
      <c r="AP767" s="38">
        <v>0</v>
      </c>
      <c r="AQ767" s="38">
        <v>0</v>
      </c>
      <c r="AR767" s="38">
        <v>0</v>
      </c>
      <c r="AS767" s="38">
        <v>0</v>
      </c>
      <c r="AT767" s="38">
        <v>0</v>
      </c>
      <c r="AU767" s="38">
        <v>0</v>
      </c>
      <c r="AV767" s="38">
        <v>0</v>
      </c>
      <c r="AW767" s="38">
        <v>0</v>
      </c>
      <c r="AX767" s="38">
        <v>0</v>
      </c>
      <c r="AY767" s="38">
        <v>0</v>
      </c>
      <c r="AZ767" s="38">
        <v>0</v>
      </c>
      <c r="BA767" s="38">
        <v>0</v>
      </c>
      <c r="BB767" s="38">
        <v>0</v>
      </c>
      <c r="BC767" s="38">
        <v>0</v>
      </c>
      <c r="BD767" s="38">
        <v>0</v>
      </c>
      <c r="BE767" s="38">
        <v>0</v>
      </c>
      <c r="BF767" s="38">
        <v>0</v>
      </c>
      <c r="BG767" s="38">
        <v>0</v>
      </c>
      <c r="BH767" s="43">
        <v>0</v>
      </c>
      <c r="BI767" s="38">
        <v>0</v>
      </c>
      <c r="BJ767" s="43">
        <v>0</v>
      </c>
      <c r="BK767" s="38">
        <v>0</v>
      </c>
      <c r="BL767" s="43">
        <v>0</v>
      </c>
      <c r="BM767" s="38">
        <v>0</v>
      </c>
      <c r="BN767" s="38">
        <v>0</v>
      </c>
      <c r="BO767" s="38">
        <v>0</v>
      </c>
      <c r="BP767" s="38">
        <v>0</v>
      </c>
      <c r="BQ767" s="38">
        <v>0</v>
      </c>
      <c r="BR767" s="38">
        <v>0</v>
      </c>
      <c r="BS767" s="38">
        <v>0</v>
      </c>
      <c r="BT767" s="38">
        <v>0</v>
      </c>
      <c r="BU767" s="38">
        <v>0</v>
      </c>
      <c r="BV767" s="38">
        <v>0</v>
      </c>
      <c r="BW767" s="38">
        <v>0</v>
      </c>
      <c r="BX767" s="38">
        <v>0</v>
      </c>
      <c r="BY767" s="38">
        <v>0</v>
      </c>
      <c r="BZ767" s="38">
        <v>0</v>
      </c>
      <c r="CA767" s="38">
        <v>0</v>
      </c>
      <c r="CB767" s="38">
        <v>0</v>
      </c>
      <c r="CC767" s="49">
        <v>0</v>
      </c>
      <c r="CD767" s="38">
        <v>0</v>
      </c>
      <c r="CE767" s="38">
        <v>0</v>
      </c>
      <c r="CF767" s="38">
        <v>0</v>
      </c>
      <c r="CG767" s="38">
        <v>0</v>
      </c>
      <c r="CH767" s="38">
        <v>0</v>
      </c>
      <c r="CI767" s="38">
        <v>0</v>
      </c>
      <c r="CJ767" s="38">
        <v>0</v>
      </c>
      <c r="CK767" s="38">
        <v>0</v>
      </c>
      <c r="CL767" s="38">
        <v>0</v>
      </c>
      <c r="CM767" s="38">
        <v>0</v>
      </c>
      <c r="CN767" s="38">
        <v>0</v>
      </c>
      <c r="CO767" s="38">
        <v>0</v>
      </c>
      <c r="CP767" s="38">
        <v>1</v>
      </c>
      <c r="CQ767" s="38">
        <v>0</v>
      </c>
      <c r="CR767" s="38">
        <v>0</v>
      </c>
      <c r="CS767" s="38">
        <v>0</v>
      </c>
      <c r="CT767" s="38">
        <v>0</v>
      </c>
      <c r="CU767" s="38">
        <v>0</v>
      </c>
      <c r="CV767" s="38">
        <v>0</v>
      </c>
      <c r="CW767" s="50">
        <v>0</v>
      </c>
      <c r="CX767" s="38">
        <f t="shared" si="30"/>
        <v>1</v>
      </c>
      <c r="CY767" s="38">
        <v>0</v>
      </c>
      <c r="CZ767" s="38">
        <v>1</v>
      </c>
      <c r="DA767" s="38">
        <v>0</v>
      </c>
      <c r="DB767" s="38">
        <v>0</v>
      </c>
      <c r="DC767" s="38" t="s">
        <v>4174</v>
      </c>
      <c r="DD767" s="38" t="s">
        <v>306</v>
      </c>
      <c r="DG767" s="38" t="s">
        <v>4175</v>
      </c>
      <c r="DH767" s="38" t="s">
        <v>4176</v>
      </c>
      <c r="DI767" s="38">
        <v>1</v>
      </c>
      <c r="DJ767" s="38" t="s">
        <v>2692</v>
      </c>
      <c r="DL767" s="38">
        <v>1</v>
      </c>
      <c r="DN767" s="38">
        <v>1</v>
      </c>
      <c r="DO767" s="38">
        <v>1929</v>
      </c>
      <c r="DP767" s="38" t="s">
        <v>4177</v>
      </c>
      <c r="DQ767" s="38" t="s">
        <v>4178</v>
      </c>
      <c r="DR767" s="38">
        <v>2013</v>
      </c>
      <c r="DS767" s="38" t="s">
        <v>4179</v>
      </c>
    </row>
    <row r="768" spans="1:196" s="38" customFormat="1" ht="15.75" customHeight="1" x14ac:dyDescent="0.3">
      <c r="A768" s="47" t="s">
        <v>12</v>
      </c>
      <c r="B768" s="38" t="s">
        <v>4171</v>
      </c>
      <c r="C768" s="48" t="s">
        <v>4180</v>
      </c>
      <c r="F768" s="38" t="s">
        <v>91</v>
      </c>
      <c r="G768" s="38" t="s">
        <v>479</v>
      </c>
      <c r="H768" s="38" t="s">
        <v>454</v>
      </c>
      <c r="I768" s="38" t="s">
        <v>109</v>
      </c>
      <c r="J768" s="38" t="s">
        <v>217</v>
      </c>
      <c r="K768" s="38" t="s">
        <v>471</v>
      </c>
      <c r="M768" s="38" t="s">
        <v>272</v>
      </c>
      <c r="O768" s="38" t="s">
        <v>299</v>
      </c>
      <c r="P768" s="38" t="s">
        <v>4181</v>
      </c>
      <c r="Q768" s="50" t="s">
        <v>457</v>
      </c>
      <c r="R768" s="38">
        <v>0</v>
      </c>
      <c r="S768" s="38">
        <v>0</v>
      </c>
      <c r="T768" s="38">
        <v>0</v>
      </c>
      <c r="U768" s="38">
        <v>0</v>
      </c>
      <c r="V768" s="38">
        <v>0</v>
      </c>
      <c r="W768" s="38">
        <v>0</v>
      </c>
      <c r="X768" s="38">
        <v>0</v>
      </c>
      <c r="Y768" s="38">
        <v>0</v>
      </c>
      <c r="AA768" s="38">
        <v>0</v>
      </c>
      <c r="AB768" s="38">
        <v>0</v>
      </c>
      <c r="AC768" s="38">
        <v>0</v>
      </c>
      <c r="AD768" s="38">
        <v>0</v>
      </c>
      <c r="AE768" s="38">
        <v>0</v>
      </c>
      <c r="AF768" s="38">
        <v>0</v>
      </c>
      <c r="AG768" s="38">
        <v>0</v>
      </c>
      <c r="AH768" s="38">
        <v>0</v>
      </c>
      <c r="AI768" s="38">
        <v>0</v>
      </c>
      <c r="AJ768" s="38">
        <v>0</v>
      </c>
      <c r="AK768" s="38">
        <v>0</v>
      </c>
      <c r="AL768" s="38">
        <v>0</v>
      </c>
      <c r="AM768" s="38">
        <v>0</v>
      </c>
      <c r="AN768" s="38">
        <v>0</v>
      </c>
      <c r="AO768" s="38">
        <v>0</v>
      </c>
      <c r="AP768" s="38">
        <v>0</v>
      </c>
      <c r="AQ768" s="38">
        <v>0</v>
      </c>
      <c r="AR768" s="38">
        <v>0</v>
      </c>
      <c r="AS768" s="38">
        <v>0</v>
      </c>
      <c r="AT768" s="38">
        <v>0</v>
      </c>
      <c r="AU768" s="38">
        <v>0</v>
      </c>
      <c r="AV768" s="38">
        <v>0</v>
      </c>
      <c r="AW768" s="38">
        <v>0</v>
      </c>
      <c r="AX768" s="38">
        <v>0</v>
      </c>
      <c r="AY768" s="38">
        <v>0</v>
      </c>
      <c r="AZ768" s="38">
        <v>0</v>
      </c>
      <c r="BA768" s="38">
        <v>0</v>
      </c>
      <c r="BB768" s="38">
        <v>0</v>
      </c>
      <c r="BC768" s="38">
        <v>0</v>
      </c>
      <c r="BD768" s="38">
        <v>0</v>
      </c>
      <c r="BE768" s="38">
        <v>0</v>
      </c>
      <c r="BF768" s="38">
        <v>0</v>
      </c>
      <c r="BG768" s="38">
        <v>0</v>
      </c>
      <c r="BH768" s="43">
        <v>0</v>
      </c>
      <c r="BI768" s="38">
        <v>0</v>
      </c>
      <c r="BJ768" s="43">
        <v>0</v>
      </c>
      <c r="BK768" s="38">
        <v>0</v>
      </c>
      <c r="BL768" s="43">
        <v>0</v>
      </c>
      <c r="BM768" s="38">
        <v>0</v>
      </c>
      <c r="BN768" s="38">
        <v>0</v>
      </c>
      <c r="BO768" s="38">
        <v>0</v>
      </c>
      <c r="BP768" s="38">
        <v>0</v>
      </c>
      <c r="BQ768" s="38">
        <v>0</v>
      </c>
      <c r="BR768" s="38">
        <v>0</v>
      </c>
      <c r="BS768" s="38">
        <v>0</v>
      </c>
      <c r="BT768" s="38">
        <v>0</v>
      </c>
      <c r="BU768" s="38">
        <v>0</v>
      </c>
      <c r="BV768" s="38">
        <v>0</v>
      </c>
      <c r="BW768" s="38">
        <v>0</v>
      </c>
      <c r="BX768" s="38">
        <v>0</v>
      </c>
      <c r="BY768" s="38">
        <v>0</v>
      </c>
      <c r="BZ768" s="38">
        <v>0</v>
      </c>
      <c r="CA768" s="38">
        <v>0</v>
      </c>
      <c r="CB768" s="38">
        <v>0</v>
      </c>
      <c r="CC768" s="49">
        <v>0</v>
      </c>
      <c r="CD768" s="38">
        <v>0</v>
      </c>
      <c r="CE768" s="38">
        <v>0</v>
      </c>
      <c r="CF768" s="38">
        <v>0</v>
      </c>
      <c r="CG768" s="38">
        <v>0</v>
      </c>
      <c r="CH768" s="38">
        <v>0</v>
      </c>
      <c r="CI768" s="38">
        <v>1</v>
      </c>
      <c r="CJ768" s="38">
        <v>0</v>
      </c>
      <c r="CK768" s="38">
        <v>0</v>
      </c>
      <c r="CL768" s="38">
        <v>0</v>
      </c>
      <c r="CM768" s="38">
        <v>0</v>
      </c>
      <c r="CN768" s="38">
        <v>0</v>
      </c>
      <c r="CO768" s="38">
        <v>0</v>
      </c>
      <c r="CP768" s="38">
        <v>0</v>
      </c>
      <c r="CQ768" s="38">
        <v>0</v>
      </c>
      <c r="CR768" s="38">
        <v>0</v>
      </c>
      <c r="CS768" s="38">
        <v>0</v>
      </c>
      <c r="CT768" s="38">
        <v>0</v>
      </c>
      <c r="CU768" s="38">
        <v>0</v>
      </c>
      <c r="CV768" s="38">
        <v>0</v>
      </c>
      <c r="CW768" s="50">
        <v>0</v>
      </c>
      <c r="CX768" s="38">
        <f t="shared" si="30"/>
        <v>1</v>
      </c>
      <c r="CY768" s="38">
        <v>0</v>
      </c>
      <c r="CZ768" s="38">
        <v>1</v>
      </c>
      <c r="DA768" s="38">
        <v>0</v>
      </c>
      <c r="DB768" s="38">
        <v>0</v>
      </c>
      <c r="DC768" s="38" t="s">
        <v>4182</v>
      </c>
      <c r="DD768" s="38" t="s">
        <v>306</v>
      </c>
      <c r="DG768" s="38" t="s">
        <v>2985</v>
      </c>
      <c r="DH768" s="38" t="s">
        <v>4183</v>
      </c>
      <c r="DI768" s="38">
        <v>1</v>
      </c>
      <c r="DJ768" s="38" t="s">
        <v>1474</v>
      </c>
      <c r="DK768" s="38" t="s">
        <v>613</v>
      </c>
      <c r="DL768" s="38">
        <v>1</v>
      </c>
      <c r="DM768" s="38" t="s">
        <v>595</v>
      </c>
      <c r="DN768" s="38">
        <v>1</v>
      </c>
      <c r="DO768" s="38">
        <v>1974</v>
      </c>
      <c r="DP768" s="38" t="s">
        <v>4184</v>
      </c>
      <c r="DQ768" s="38" t="s">
        <v>4185</v>
      </c>
      <c r="DR768" s="38">
        <v>2013</v>
      </c>
      <c r="DS768" s="38" t="s">
        <v>4186</v>
      </c>
    </row>
    <row r="769" spans="1:196" s="38" customFormat="1" ht="15.75" customHeight="1" x14ac:dyDescent="0.3">
      <c r="A769" s="38" t="s">
        <v>12</v>
      </c>
      <c r="B769" s="47" t="s">
        <v>4187</v>
      </c>
      <c r="C769" s="48" t="s">
        <v>4188</v>
      </c>
      <c r="F769" s="38" t="s">
        <v>91</v>
      </c>
      <c r="H769" s="38" t="s">
        <v>454</v>
      </c>
      <c r="I769" s="38" t="s">
        <v>56</v>
      </c>
      <c r="J769" s="38" t="s">
        <v>173</v>
      </c>
      <c r="K769" s="38" t="s">
        <v>471</v>
      </c>
      <c r="M769" s="38" t="s">
        <v>272</v>
      </c>
      <c r="O769" s="38" t="s">
        <v>300</v>
      </c>
      <c r="P769" s="38" t="s">
        <v>4189</v>
      </c>
      <c r="Q769" s="38" t="s">
        <v>3960</v>
      </c>
      <c r="R769" s="38">
        <v>0</v>
      </c>
      <c r="S769" s="38">
        <v>0</v>
      </c>
      <c r="T769" s="38">
        <v>0</v>
      </c>
      <c r="U769" s="38">
        <v>0</v>
      </c>
      <c r="V769" s="38">
        <v>0</v>
      </c>
      <c r="W769" s="38">
        <v>0</v>
      </c>
      <c r="X769" s="38">
        <v>0</v>
      </c>
      <c r="Y769" s="38">
        <v>0</v>
      </c>
      <c r="AA769" s="38">
        <v>0</v>
      </c>
      <c r="AB769" s="38">
        <v>0</v>
      </c>
      <c r="AC769" s="38">
        <v>0</v>
      </c>
      <c r="AD769" s="38">
        <v>0</v>
      </c>
      <c r="AE769" s="38">
        <v>0</v>
      </c>
      <c r="AF769" s="38">
        <v>0</v>
      </c>
      <c r="AG769" s="38">
        <v>0</v>
      </c>
      <c r="AH769" s="38">
        <v>0</v>
      </c>
      <c r="AI769" s="38">
        <v>0</v>
      </c>
      <c r="AJ769" s="38">
        <v>0</v>
      </c>
      <c r="AK769" s="38">
        <v>0</v>
      </c>
      <c r="AL769" s="38">
        <v>0</v>
      </c>
      <c r="AM769" s="38">
        <v>0</v>
      </c>
      <c r="AN769" s="38">
        <v>0</v>
      </c>
      <c r="AO769" s="38">
        <v>0</v>
      </c>
      <c r="AP769" s="38">
        <v>0</v>
      </c>
      <c r="AQ769" s="38">
        <v>1</v>
      </c>
      <c r="AR769" s="38">
        <v>0</v>
      </c>
      <c r="AS769" s="38">
        <v>0</v>
      </c>
      <c r="AT769" s="38">
        <v>0</v>
      </c>
      <c r="AU769" s="38">
        <v>0</v>
      </c>
      <c r="AV769" s="38">
        <v>0</v>
      </c>
      <c r="AW769" s="38">
        <v>0</v>
      </c>
      <c r="AX769" s="38">
        <v>0</v>
      </c>
      <c r="AY769" s="38">
        <v>0</v>
      </c>
      <c r="AZ769" s="38">
        <v>1</v>
      </c>
      <c r="BA769" s="38">
        <v>1</v>
      </c>
      <c r="BB769" s="38">
        <v>0</v>
      </c>
      <c r="BC769" s="38">
        <v>0</v>
      </c>
      <c r="BD769" s="38">
        <v>0</v>
      </c>
      <c r="BE769" s="38">
        <v>0</v>
      </c>
      <c r="BF769" s="38">
        <v>0</v>
      </c>
      <c r="BG769" s="38">
        <v>0</v>
      </c>
      <c r="BH769" s="43">
        <v>0</v>
      </c>
      <c r="BI769" s="38">
        <v>0</v>
      </c>
      <c r="BJ769" s="43">
        <v>0</v>
      </c>
      <c r="BK769" s="38">
        <v>0</v>
      </c>
      <c r="BL769" s="43">
        <v>0</v>
      </c>
      <c r="BM769" s="38">
        <v>0</v>
      </c>
      <c r="BN769" s="38">
        <v>0</v>
      </c>
      <c r="BO769" s="38">
        <v>0</v>
      </c>
      <c r="BP769" s="38">
        <v>0</v>
      </c>
      <c r="BQ769" s="38">
        <v>0</v>
      </c>
      <c r="BR769" s="38">
        <v>0</v>
      </c>
      <c r="BS769" s="38">
        <v>0</v>
      </c>
      <c r="BT769" s="38">
        <v>0</v>
      </c>
      <c r="BU769" s="38">
        <v>0</v>
      </c>
      <c r="BV769" s="38">
        <v>0</v>
      </c>
      <c r="BW769" s="49">
        <v>0</v>
      </c>
      <c r="BX769" s="38">
        <v>0</v>
      </c>
      <c r="BY769" s="38">
        <v>0</v>
      </c>
      <c r="BZ769" s="38">
        <v>0</v>
      </c>
      <c r="CA769" s="38">
        <v>0</v>
      </c>
      <c r="CB769" s="38">
        <v>0</v>
      </c>
      <c r="CC769" s="38">
        <v>0</v>
      </c>
      <c r="CD769" s="38">
        <v>0</v>
      </c>
      <c r="CE769" s="38">
        <v>0</v>
      </c>
      <c r="CF769" s="38">
        <v>0</v>
      </c>
      <c r="CG769" s="38">
        <v>0</v>
      </c>
      <c r="CH769" s="38">
        <v>0</v>
      </c>
      <c r="CI769" s="38">
        <v>0</v>
      </c>
      <c r="CJ769" s="38">
        <v>0</v>
      </c>
      <c r="CK769" s="38">
        <v>0</v>
      </c>
      <c r="CL769" s="38">
        <v>0</v>
      </c>
      <c r="CM769" s="38">
        <v>0</v>
      </c>
      <c r="CN769" s="38">
        <v>0</v>
      </c>
      <c r="CO769" s="38">
        <v>0</v>
      </c>
      <c r="CP769" s="38">
        <v>0</v>
      </c>
      <c r="CQ769" s="50">
        <v>0</v>
      </c>
      <c r="CR769" s="38">
        <v>0</v>
      </c>
      <c r="CS769" s="38">
        <v>0</v>
      </c>
      <c r="CT769" s="38">
        <v>0</v>
      </c>
      <c r="CU769" s="38">
        <v>0</v>
      </c>
      <c r="CV769" s="38">
        <v>0</v>
      </c>
      <c r="CW769" s="38">
        <v>0</v>
      </c>
      <c r="CX769" s="38">
        <f t="shared" si="30"/>
        <v>3</v>
      </c>
      <c r="CY769" s="38">
        <v>1</v>
      </c>
      <c r="CZ769" s="38">
        <v>0</v>
      </c>
      <c r="DA769" s="38">
        <v>0</v>
      </c>
      <c r="DB769" s="38">
        <v>0</v>
      </c>
      <c r="DC769" s="38" t="s">
        <v>4190</v>
      </c>
      <c r="DD769" s="38" t="s">
        <v>309</v>
      </c>
      <c r="DL769" s="38">
        <v>0</v>
      </c>
      <c r="DN769" s="38">
        <v>1</v>
      </c>
      <c r="DO769" s="38">
        <v>1825</v>
      </c>
      <c r="DP769" s="38" t="s">
        <v>4191</v>
      </c>
      <c r="DQ769" s="38" t="s">
        <v>4192</v>
      </c>
      <c r="DR769" s="38">
        <v>1964</v>
      </c>
      <c r="DS769" s="38" t="s">
        <v>4193</v>
      </c>
    </row>
    <row r="770" spans="1:196" s="38" customFormat="1" ht="15.75" customHeight="1" x14ac:dyDescent="0.3">
      <c r="A770" s="38" t="s">
        <v>12</v>
      </c>
      <c r="B770" s="47" t="s">
        <v>4194</v>
      </c>
      <c r="C770" s="48" t="s">
        <v>4195</v>
      </c>
      <c r="F770" s="38" t="s">
        <v>122</v>
      </c>
      <c r="H770" s="38" t="s">
        <v>454</v>
      </c>
      <c r="I770" s="38" t="s">
        <v>13</v>
      </c>
      <c r="J770" s="38" t="s">
        <v>221</v>
      </c>
      <c r="K770" s="38" t="s">
        <v>269</v>
      </c>
      <c r="M770" s="38" t="s">
        <v>272</v>
      </c>
      <c r="O770" s="38" t="s">
        <v>300</v>
      </c>
      <c r="P770" s="81" t="s">
        <v>4196</v>
      </c>
      <c r="Q770" s="50" t="s">
        <v>4197</v>
      </c>
      <c r="R770" s="38">
        <v>0</v>
      </c>
      <c r="S770" s="38">
        <v>0</v>
      </c>
      <c r="T770" s="38">
        <v>0</v>
      </c>
      <c r="U770" s="38">
        <v>0</v>
      </c>
      <c r="V770" s="38">
        <v>0</v>
      </c>
      <c r="W770" s="38">
        <v>0</v>
      </c>
      <c r="X770" s="38">
        <v>0</v>
      </c>
      <c r="Y770" s="38">
        <v>0</v>
      </c>
      <c r="AA770" s="38">
        <v>0</v>
      </c>
      <c r="AB770" s="38">
        <v>0</v>
      </c>
      <c r="AC770" s="38">
        <v>0</v>
      </c>
      <c r="AD770" s="38">
        <v>0</v>
      </c>
      <c r="AE770" s="38">
        <v>0</v>
      </c>
      <c r="AF770" s="38">
        <v>0</v>
      </c>
      <c r="AG770" s="38">
        <v>0</v>
      </c>
      <c r="AH770" s="38">
        <v>0</v>
      </c>
      <c r="AI770" s="38">
        <v>0</v>
      </c>
      <c r="AJ770" s="38">
        <v>0</v>
      </c>
      <c r="AK770" s="38">
        <v>0</v>
      </c>
      <c r="AL770" s="38">
        <v>0</v>
      </c>
      <c r="AM770" s="38">
        <v>0</v>
      </c>
      <c r="AN770" s="38">
        <v>0</v>
      </c>
      <c r="AO770" s="38">
        <v>0</v>
      </c>
      <c r="AP770" s="38">
        <v>0</v>
      </c>
      <c r="AQ770" s="38">
        <v>0</v>
      </c>
      <c r="AR770" s="38">
        <v>0</v>
      </c>
      <c r="AS770" s="38">
        <v>0</v>
      </c>
      <c r="AT770" s="38">
        <v>0</v>
      </c>
      <c r="AU770" s="38">
        <v>0</v>
      </c>
      <c r="AV770" s="38">
        <v>0</v>
      </c>
      <c r="AW770" s="38">
        <v>0</v>
      </c>
      <c r="AX770" s="38">
        <v>0</v>
      </c>
      <c r="AY770" s="38">
        <v>0</v>
      </c>
      <c r="AZ770" s="38">
        <v>0</v>
      </c>
      <c r="BA770" s="38">
        <v>0</v>
      </c>
      <c r="BB770" s="38">
        <v>0</v>
      </c>
      <c r="BC770" s="38">
        <v>0</v>
      </c>
      <c r="BD770" s="38">
        <v>0</v>
      </c>
      <c r="BE770" s="38">
        <v>0</v>
      </c>
      <c r="BF770" s="38">
        <v>0</v>
      </c>
      <c r="BG770" s="38">
        <v>0</v>
      </c>
      <c r="BH770" s="43">
        <v>0</v>
      </c>
      <c r="BI770" s="38">
        <v>0</v>
      </c>
      <c r="BJ770" s="43">
        <v>0</v>
      </c>
      <c r="BK770" s="38">
        <v>0</v>
      </c>
      <c r="BL770" s="43">
        <v>0</v>
      </c>
      <c r="BM770" s="38">
        <v>0</v>
      </c>
      <c r="BN770" s="38">
        <v>0</v>
      </c>
      <c r="BO770" s="38">
        <v>0</v>
      </c>
      <c r="BP770" s="38">
        <v>0</v>
      </c>
      <c r="BQ770" s="38">
        <v>0</v>
      </c>
      <c r="BR770" s="38">
        <v>0</v>
      </c>
      <c r="BS770" s="38">
        <v>1</v>
      </c>
      <c r="BT770" s="38">
        <v>0</v>
      </c>
      <c r="BU770" s="38">
        <v>0</v>
      </c>
      <c r="BV770" s="38">
        <v>1</v>
      </c>
      <c r="BW770" s="38">
        <v>1</v>
      </c>
      <c r="BX770" s="38">
        <v>0</v>
      </c>
      <c r="BY770" s="38">
        <v>0</v>
      </c>
      <c r="BZ770" s="38">
        <v>0</v>
      </c>
      <c r="CA770" s="38">
        <v>0</v>
      </c>
      <c r="CB770" s="38">
        <v>0</v>
      </c>
      <c r="CC770" s="49">
        <v>0</v>
      </c>
      <c r="CD770" s="38">
        <v>0</v>
      </c>
      <c r="CE770" s="38">
        <v>0</v>
      </c>
      <c r="CF770" s="38">
        <v>0</v>
      </c>
      <c r="CG770" s="38">
        <v>0</v>
      </c>
      <c r="CH770" s="38">
        <v>0</v>
      </c>
      <c r="CI770" s="38">
        <v>0</v>
      </c>
      <c r="CJ770" s="38">
        <v>0</v>
      </c>
      <c r="CK770" s="38">
        <v>0</v>
      </c>
      <c r="CL770" s="38">
        <v>0</v>
      </c>
      <c r="CM770" s="38">
        <v>0</v>
      </c>
      <c r="CN770" s="38">
        <v>0</v>
      </c>
      <c r="CO770" s="38">
        <v>0</v>
      </c>
      <c r="CP770" s="38">
        <v>0</v>
      </c>
      <c r="CQ770" s="38">
        <v>0</v>
      </c>
      <c r="CR770" s="38">
        <v>0</v>
      </c>
      <c r="CS770" s="38">
        <v>0</v>
      </c>
      <c r="CT770" s="38">
        <v>0</v>
      </c>
      <c r="CU770" s="38">
        <v>0</v>
      </c>
      <c r="CV770" s="38">
        <v>0</v>
      </c>
      <c r="CW770" s="50">
        <v>0</v>
      </c>
      <c r="CX770" s="38">
        <f t="shared" si="30"/>
        <v>3</v>
      </c>
      <c r="CY770" s="38">
        <v>1</v>
      </c>
      <c r="CZ770" s="38">
        <v>0</v>
      </c>
      <c r="DA770" s="38">
        <v>0</v>
      </c>
      <c r="DB770" s="38">
        <v>1</v>
      </c>
      <c r="DC770" s="38" t="s">
        <v>902</v>
      </c>
      <c r="DD770" s="38" t="s">
        <v>307</v>
      </c>
      <c r="DL770" s="38">
        <v>0</v>
      </c>
      <c r="DN770" s="38">
        <v>1</v>
      </c>
      <c r="DO770" s="38">
        <v>1799</v>
      </c>
      <c r="DP770" s="38" t="s">
        <v>4198</v>
      </c>
      <c r="DQ770" s="38" t="s">
        <v>4199</v>
      </c>
      <c r="DR770" s="38">
        <v>2003</v>
      </c>
      <c r="DS770" s="38" t="s">
        <v>4200</v>
      </c>
    </row>
    <row r="771" spans="1:196" s="38" customFormat="1" ht="15.75" customHeight="1" x14ac:dyDescent="0.3">
      <c r="A771" s="47" t="s">
        <v>12</v>
      </c>
      <c r="B771" s="47" t="s">
        <v>4201</v>
      </c>
      <c r="C771" s="48" t="s">
        <v>4202</v>
      </c>
      <c r="F771" s="38" t="s">
        <v>91</v>
      </c>
      <c r="G771" s="38" t="s">
        <v>95</v>
      </c>
      <c r="H771" s="38" t="s">
        <v>454</v>
      </c>
      <c r="I771" s="38" t="s">
        <v>56</v>
      </c>
      <c r="J771" s="38" t="s">
        <v>455</v>
      </c>
      <c r="K771" s="38" t="s">
        <v>269</v>
      </c>
      <c r="M771" s="38" t="s">
        <v>272</v>
      </c>
      <c r="O771" s="38" t="s">
        <v>300</v>
      </c>
      <c r="P771" s="38" t="s">
        <v>4203</v>
      </c>
      <c r="Q771" s="50" t="s">
        <v>4204</v>
      </c>
      <c r="R771" s="38">
        <v>0</v>
      </c>
      <c r="S771" s="38">
        <v>0</v>
      </c>
      <c r="T771" s="38">
        <v>0</v>
      </c>
      <c r="U771" s="38">
        <v>0</v>
      </c>
      <c r="V771" s="38">
        <v>0</v>
      </c>
      <c r="W771" s="38">
        <v>0</v>
      </c>
      <c r="X771" s="38">
        <v>0</v>
      </c>
      <c r="Y771" s="38">
        <v>0</v>
      </c>
      <c r="AA771" s="38">
        <v>1</v>
      </c>
      <c r="AB771" s="38">
        <v>0</v>
      </c>
      <c r="AC771" s="38">
        <v>0</v>
      </c>
      <c r="AD771" s="38">
        <v>0</v>
      </c>
      <c r="AE771" s="38">
        <v>0</v>
      </c>
      <c r="AF771" s="38">
        <v>0</v>
      </c>
      <c r="AG771" s="38">
        <v>0</v>
      </c>
      <c r="AH771" s="38">
        <v>0</v>
      </c>
      <c r="AI771" s="38">
        <v>0</v>
      </c>
      <c r="AJ771" s="38">
        <v>0</v>
      </c>
      <c r="AK771" s="38">
        <v>0</v>
      </c>
      <c r="AL771" s="38">
        <v>0</v>
      </c>
      <c r="AM771" s="38">
        <v>0</v>
      </c>
      <c r="AN771" s="38">
        <v>0</v>
      </c>
      <c r="AO771" s="38">
        <v>0</v>
      </c>
      <c r="AP771" s="38">
        <v>0</v>
      </c>
      <c r="AQ771" s="38">
        <v>0</v>
      </c>
      <c r="AR771" s="38">
        <v>0</v>
      </c>
      <c r="AS771" s="38">
        <v>0</v>
      </c>
      <c r="AT771" s="38">
        <v>0</v>
      </c>
      <c r="AU771" s="38">
        <v>0</v>
      </c>
      <c r="AV771" s="38">
        <v>0</v>
      </c>
      <c r="AW771" s="38">
        <v>0</v>
      </c>
      <c r="AX771" s="38">
        <v>0</v>
      </c>
      <c r="AY771" s="38">
        <v>0</v>
      </c>
      <c r="AZ771" s="38">
        <v>0</v>
      </c>
      <c r="BA771" s="38">
        <v>0</v>
      </c>
      <c r="BB771" s="38">
        <v>0</v>
      </c>
      <c r="BC771" s="38">
        <v>0</v>
      </c>
      <c r="BD771" s="38">
        <v>0</v>
      </c>
      <c r="BE771" s="38">
        <v>0</v>
      </c>
      <c r="BF771" s="38">
        <v>0</v>
      </c>
      <c r="BG771" s="38">
        <v>0</v>
      </c>
      <c r="BH771" s="43">
        <v>0</v>
      </c>
      <c r="BI771" s="38">
        <v>0</v>
      </c>
      <c r="BJ771" s="43">
        <v>0</v>
      </c>
      <c r="BK771" s="38">
        <v>0</v>
      </c>
      <c r="BL771" s="43">
        <v>0</v>
      </c>
      <c r="BM771" s="38">
        <v>0</v>
      </c>
      <c r="BN771" s="38">
        <v>0</v>
      </c>
      <c r="BO771" s="38">
        <v>0</v>
      </c>
      <c r="BP771" s="38">
        <v>0</v>
      </c>
      <c r="BQ771" s="38">
        <v>0</v>
      </c>
      <c r="BR771" s="38">
        <v>0</v>
      </c>
      <c r="BS771" s="38">
        <v>0</v>
      </c>
      <c r="BT771" s="38">
        <v>0</v>
      </c>
      <c r="BU771" s="38">
        <v>0</v>
      </c>
      <c r="BV771" s="38">
        <v>0</v>
      </c>
      <c r="BW771" s="38">
        <v>0</v>
      </c>
      <c r="BX771" s="38">
        <v>0</v>
      </c>
      <c r="BY771" s="38">
        <v>0</v>
      </c>
      <c r="BZ771" s="38">
        <v>0</v>
      </c>
      <c r="CA771" s="38">
        <v>0</v>
      </c>
      <c r="CB771" s="38">
        <v>0</v>
      </c>
      <c r="CC771" s="49">
        <v>0</v>
      </c>
      <c r="CD771" s="38">
        <v>0</v>
      </c>
      <c r="CE771" s="38">
        <v>0</v>
      </c>
      <c r="CF771" s="38">
        <v>0</v>
      </c>
      <c r="CG771" s="38">
        <v>0</v>
      </c>
      <c r="CH771" s="38">
        <v>0</v>
      </c>
      <c r="CI771" s="38">
        <v>0</v>
      </c>
      <c r="CJ771" s="38">
        <v>0</v>
      </c>
      <c r="CK771" s="38">
        <v>0</v>
      </c>
      <c r="CL771" s="38">
        <v>0</v>
      </c>
      <c r="CM771" s="38">
        <v>0</v>
      </c>
      <c r="CN771" s="38">
        <v>0</v>
      </c>
      <c r="CO771" s="38">
        <v>0</v>
      </c>
      <c r="CP771" s="38">
        <v>0</v>
      </c>
      <c r="CQ771" s="38">
        <v>0</v>
      </c>
      <c r="CR771" s="38">
        <v>0</v>
      </c>
      <c r="CS771" s="38">
        <v>0</v>
      </c>
      <c r="CT771" s="38">
        <v>0</v>
      </c>
      <c r="CU771" s="38">
        <v>0</v>
      </c>
      <c r="CV771" s="38">
        <v>0</v>
      </c>
      <c r="CW771" s="50">
        <v>0</v>
      </c>
      <c r="CX771" s="38">
        <f t="shared" si="30"/>
        <v>1</v>
      </c>
      <c r="CY771" s="38">
        <v>0</v>
      </c>
      <c r="CZ771" s="38">
        <v>0</v>
      </c>
      <c r="DA771" s="38">
        <v>1</v>
      </c>
      <c r="DB771" s="38">
        <v>0</v>
      </c>
      <c r="DC771" s="38" t="s">
        <v>694</v>
      </c>
      <c r="DD771" s="38" t="s">
        <v>304</v>
      </c>
      <c r="DE771" s="38" t="s">
        <v>529</v>
      </c>
      <c r="DF771" s="38">
        <v>1</v>
      </c>
      <c r="DH771" s="38" t="s">
        <v>530</v>
      </c>
      <c r="DL771" s="38">
        <v>0</v>
      </c>
      <c r="DN771" s="38">
        <v>1</v>
      </c>
      <c r="DO771" s="38">
        <v>1948</v>
      </c>
      <c r="DP771" s="38" t="s">
        <v>4205</v>
      </c>
      <c r="DQ771" s="38" t="s">
        <v>4206</v>
      </c>
      <c r="DR771" s="38">
        <v>1990</v>
      </c>
      <c r="DS771" s="38" t="s">
        <v>4207</v>
      </c>
    </row>
    <row r="772" spans="1:196" s="38" customFormat="1" ht="15.75" customHeight="1" x14ac:dyDescent="0.3">
      <c r="A772" s="47" t="s">
        <v>12</v>
      </c>
      <c r="B772" s="47" t="s">
        <v>4201</v>
      </c>
      <c r="C772" s="48" t="s">
        <v>4208</v>
      </c>
      <c r="F772" s="38" t="s">
        <v>91</v>
      </c>
      <c r="G772" s="38" t="s">
        <v>95</v>
      </c>
      <c r="H772" s="38" t="s">
        <v>454</v>
      </c>
      <c r="I772" s="38" t="s">
        <v>56</v>
      </c>
      <c r="J772" s="38" t="s">
        <v>455</v>
      </c>
      <c r="K772" s="38" t="s">
        <v>269</v>
      </c>
      <c r="M772" s="38" t="s">
        <v>272</v>
      </c>
      <c r="O772" s="38" t="s">
        <v>300</v>
      </c>
      <c r="P772" s="38" t="s">
        <v>4209</v>
      </c>
      <c r="Q772" s="38" t="s">
        <v>966</v>
      </c>
      <c r="R772" s="38">
        <v>0</v>
      </c>
      <c r="S772" s="38">
        <v>0</v>
      </c>
      <c r="T772" s="38">
        <v>0</v>
      </c>
      <c r="U772" s="38">
        <v>0</v>
      </c>
      <c r="V772" s="38">
        <v>0</v>
      </c>
      <c r="W772" s="38">
        <v>0</v>
      </c>
      <c r="X772" s="38">
        <v>0</v>
      </c>
      <c r="Y772" s="38">
        <v>0</v>
      </c>
      <c r="AA772" s="38">
        <v>1</v>
      </c>
      <c r="AB772" s="38">
        <v>0</v>
      </c>
      <c r="AC772" s="38">
        <v>0</v>
      </c>
      <c r="AD772" s="38">
        <v>0</v>
      </c>
      <c r="AE772" s="38">
        <v>0</v>
      </c>
      <c r="AF772" s="38">
        <v>0</v>
      </c>
      <c r="AG772" s="38">
        <v>0</v>
      </c>
      <c r="AH772" s="38">
        <v>0</v>
      </c>
      <c r="AI772" s="38">
        <v>0</v>
      </c>
      <c r="AJ772" s="38">
        <v>0</v>
      </c>
      <c r="AK772" s="38">
        <v>0</v>
      </c>
      <c r="AL772" s="38">
        <v>0</v>
      </c>
      <c r="AM772" s="38">
        <v>0</v>
      </c>
      <c r="AN772" s="38">
        <v>0</v>
      </c>
      <c r="AO772" s="38">
        <v>0</v>
      </c>
      <c r="AP772" s="38">
        <v>0</v>
      </c>
      <c r="AQ772" s="38">
        <v>0</v>
      </c>
      <c r="AR772" s="38">
        <v>0</v>
      </c>
      <c r="AS772" s="38">
        <v>0</v>
      </c>
      <c r="AT772" s="38">
        <v>0</v>
      </c>
      <c r="AU772" s="38">
        <v>0</v>
      </c>
      <c r="AV772" s="38">
        <v>0</v>
      </c>
      <c r="AW772" s="38">
        <v>0</v>
      </c>
      <c r="AX772" s="38">
        <v>0</v>
      </c>
      <c r="AY772" s="38">
        <v>0</v>
      </c>
      <c r="AZ772" s="38">
        <v>0</v>
      </c>
      <c r="BA772" s="38">
        <v>0</v>
      </c>
      <c r="BB772" s="38">
        <v>0</v>
      </c>
      <c r="BC772" s="38">
        <v>0</v>
      </c>
      <c r="BD772" s="38">
        <v>0</v>
      </c>
      <c r="BE772" s="38">
        <v>0</v>
      </c>
      <c r="BF772" s="38">
        <v>0</v>
      </c>
      <c r="BG772" s="38">
        <v>0</v>
      </c>
      <c r="BH772" s="43">
        <v>0</v>
      </c>
      <c r="BI772" s="38">
        <v>0</v>
      </c>
      <c r="BJ772" s="43">
        <v>0</v>
      </c>
      <c r="BK772" s="38">
        <v>0</v>
      </c>
      <c r="BL772" s="43">
        <v>0</v>
      </c>
      <c r="BM772" s="38">
        <v>0</v>
      </c>
      <c r="BN772" s="38">
        <v>0</v>
      </c>
      <c r="BO772" s="38">
        <v>0</v>
      </c>
      <c r="BP772" s="38">
        <v>0</v>
      </c>
      <c r="BQ772" s="38">
        <v>0</v>
      </c>
      <c r="BR772" s="38">
        <v>0</v>
      </c>
      <c r="BS772" s="38">
        <v>0</v>
      </c>
      <c r="BT772" s="38">
        <v>0</v>
      </c>
      <c r="BU772" s="38">
        <v>0</v>
      </c>
      <c r="BV772" s="38">
        <v>0</v>
      </c>
      <c r="BW772" s="38">
        <v>0</v>
      </c>
      <c r="BX772" s="38">
        <v>0</v>
      </c>
      <c r="BY772" s="38">
        <v>0</v>
      </c>
      <c r="BZ772" s="38">
        <v>0</v>
      </c>
      <c r="CA772" s="38">
        <v>0</v>
      </c>
      <c r="CB772" s="38">
        <v>0</v>
      </c>
      <c r="CC772" s="49">
        <v>0</v>
      </c>
      <c r="CD772" s="38">
        <v>0</v>
      </c>
      <c r="CE772" s="38">
        <v>0</v>
      </c>
      <c r="CF772" s="38">
        <v>0</v>
      </c>
      <c r="CG772" s="38">
        <v>0</v>
      </c>
      <c r="CH772" s="38">
        <v>0</v>
      </c>
      <c r="CI772" s="38">
        <v>0</v>
      </c>
      <c r="CJ772" s="38">
        <v>0</v>
      </c>
      <c r="CK772" s="38">
        <v>0</v>
      </c>
      <c r="CL772" s="38">
        <v>0</v>
      </c>
      <c r="CM772" s="38">
        <v>0</v>
      </c>
      <c r="CN772" s="38">
        <v>0</v>
      </c>
      <c r="CO772" s="38">
        <v>0</v>
      </c>
      <c r="CP772" s="38">
        <v>0</v>
      </c>
      <c r="CQ772" s="38">
        <v>0</v>
      </c>
      <c r="CR772" s="38">
        <v>0</v>
      </c>
      <c r="CS772" s="38">
        <v>0</v>
      </c>
      <c r="CT772" s="38">
        <v>0</v>
      </c>
      <c r="CU772" s="38">
        <v>0</v>
      </c>
      <c r="CV772" s="38">
        <v>0</v>
      </c>
      <c r="CW772" s="50">
        <v>0</v>
      </c>
      <c r="CX772" s="38">
        <f t="shared" si="30"/>
        <v>1</v>
      </c>
      <c r="CY772" s="38">
        <v>0</v>
      </c>
      <c r="CZ772" s="38">
        <v>0</v>
      </c>
      <c r="DA772" s="38">
        <v>1</v>
      </c>
      <c r="DB772" s="38">
        <v>0</v>
      </c>
      <c r="DC772" s="38" t="s">
        <v>4210</v>
      </c>
      <c r="DD772" s="38" t="s">
        <v>304</v>
      </c>
      <c r="DE772" s="38" t="s">
        <v>529</v>
      </c>
      <c r="DF772" s="38">
        <v>1</v>
      </c>
      <c r="DH772" s="38" t="s">
        <v>530</v>
      </c>
      <c r="DL772" s="38">
        <v>0</v>
      </c>
      <c r="DN772" s="38">
        <v>1</v>
      </c>
      <c r="DO772" s="38">
        <v>1874</v>
      </c>
      <c r="DP772" s="38" t="s">
        <v>4211</v>
      </c>
      <c r="DQ772" s="48" t="s">
        <v>4208</v>
      </c>
      <c r="DR772" s="38" t="s">
        <v>580</v>
      </c>
      <c r="DS772" s="38" t="s">
        <v>4211</v>
      </c>
    </row>
    <row r="773" spans="1:196" s="38" customFormat="1" ht="15.75" customHeight="1" x14ac:dyDescent="0.3">
      <c r="A773" s="38" t="s">
        <v>12</v>
      </c>
      <c r="B773" s="47" t="s">
        <v>4212</v>
      </c>
      <c r="C773" s="48" t="s">
        <v>4213</v>
      </c>
      <c r="F773" s="38" t="s">
        <v>127</v>
      </c>
      <c r="H773" s="38" t="s">
        <v>605</v>
      </c>
      <c r="I773" s="38" t="s">
        <v>56</v>
      </c>
      <c r="J773" s="38" t="s">
        <v>205</v>
      </c>
      <c r="M773" s="38" t="s">
        <v>271</v>
      </c>
      <c r="O773" s="38" t="s">
        <v>299</v>
      </c>
      <c r="P773" s="38" t="s">
        <v>3649</v>
      </c>
      <c r="Q773" s="38" t="s">
        <v>606</v>
      </c>
      <c r="R773" s="38">
        <v>0</v>
      </c>
      <c r="S773" s="38">
        <v>0</v>
      </c>
      <c r="T773" s="38">
        <v>0</v>
      </c>
      <c r="U773" s="38">
        <v>0</v>
      </c>
      <c r="V773" s="38">
        <v>0</v>
      </c>
      <c r="X773" s="38">
        <v>0</v>
      </c>
      <c r="BE773" s="38">
        <v>1</v>
      </c>
      <c r="BH773" s="43"/>
      <c r="BJ773" s="43"/>
      <c r="BL773" s="43"/>
      <c r="BO773" s="38">
        <v>1</v>
      </c>
      <c r="CC773" s="49"/>
      <c r="CW773" s="50"/>
      <c r="DC773" s="38" t="s">
        <v>4214</v>
      </c>
      <c r="DD773" s="38" t="s">
        <v>305</v>
      </c>
      <c r="DL773" s="38">
        <v>0</v>
      </c>
      <c r="DN773" s="38">
        <v>1</v>
      </c>
      <c r="DO773" s="38">
        <v>1886</v>
      </c>
      <c r="DP773" s="38" t="s">
        <v>4215</v>
      </c>
      <c r="DQ773" s="48" t="s">
        <v>4213</v>
      </c>
      <c r="DR773" s="38" t="s">
        <v>580</v>
      </c>
      <c r="DS773" s="38" t="s">
        <v>4215</v>
      </c>
      <c r="DT773" s="37"/>
      <c r="DU773" s="37"/>
      <c r="DV773" s="37"/>
      <c r="DW773" s="37"/>
      <c r="DX773" s="37"/>
    </row>
    <row r="774" spans="1:196" s="38" customFormat="1" ht="15.75" customHeight="1" x14ac:dyDescent="0.3">
      <c r="A774" s="47" t="s">
        <v>12</v>
      </c>
      <c r="B774" s="38" t="s">
        <v>4216</v>
      </c>
      <c r="C774" s="48" t="s">
        <v>4217</v>
      </c>
      <c r="F774" s="38" t="s">
        <v>91</v>
      </c>
      <c r="G774" s="38" t="s">
        <v>479</v>
      </c>
      <c r="H774" s="38" t="s">
        <v>454</v>
      </c>
      <c r="I774" s="38" t="s">
        <v>109</v>
      </c>
      <c r="J774" s="38" t="s">
        <v>217</v>
      </c>
      <c r="K774" s="38" t="s">
        <v>471</v>
      </c>
      <c r="M774" s="38" t="s">
        <v>272</v>
      </c>
      <c r="O774" s="38" t="s">
        <v>299</v>
      </c>
      <c r="P774" s="81" t="s">
        <v>4218</v>
      </c>
      <c r="Q774" s="50" t="s">
        <v>457</v>
      </c>
      <c r="R774" s="38">
        <v>0</v>
      </c>
      <c r="S774" s="38">
        <v>0</v>
      </c>
      <c r="T774" s="38">
        <v>0</v>
      </c>
      <c r="U774" s="38">
        <v>0</v>
      </c>
      <c r="V774" s="38">
        <v>0</v>
      </c>
      <c r="W774" s="38">
        <v>0</v>
      </c>
      <c r="X774" s="38">
        <v>0</v>
      </c>
      <c r="Y774" s="38">
        <v>0</v>
      </c>
      <c r="AA774" s="38">
        <v>0</v>
      </c>
      <c r="AB774" s="38">
        <v>0</v>
      </c>
      <c r="AC774" s="38">
        <v>0</v>
      </c>
      <c r="AD774" s="38">
        <v>0</v>
      </c>
      <c r="AE774" s="38">
        <v>0</v>
      </c>
      <c r="AF774" s="38">
        <v>0</v>
      </c>
      <c r="AG774" s="38">
        <v>0</v>
      </c>
      <c r="AH774" s="38">
        <v>0</v>
      </c>
      <c r="AI774" s="38">
        <v>0</v>
      </c>
      <c r="AJ774" s="38">
        <v>0</v>
      </c>
      <c r="AK774" s="38">
        <v>0</v>
      </c>
      <c r="AL774" s="38">
        <v>0</v>
      </c>
      <c r="AM774" s="38">
        <v>0</v>
      </c>
      <c r="AN774" s="38">
        <v>0</v>
      </c>
      <c r="AO774" s="38">
        <v>0</v>
      </c>
      <c r="AP774" s="38">
        <v>0</v>
      </c>
      <c r="AQ774" s="38">
        <v>0</v>
      </c>
      <c r="AR774" s="38">
        <v>0</v>
      </c>
      <c r="AS774" s="38">
        <v>0</v>
      </c>
      <c r="AT774" s="38">
        <v>0</v>
      </c>
      <c r="AU774" s="38">
        <v>0</v>
      </c>
      <c r="AV774" s="38">
        <v>0</v>
      </c>
      <c r="AW774" s="38">
        <v>0</v>
      </c>
      <c r="AX774" s="38">
        <v>0</v>
      </c>
      <c r="AY774" s="38">
        <v>0</v>
      </c>
      <c r="AZ774" s="38">
        <v>0</v>
      </c>
      <c r="BA774" s="38">
        <v>0</v>
      </c>
      <c r="BB774" s="38">
        <v>0</v>
      </c>
      <c r="BC774" s="38">
        <v>0</v>
      </c>
      <c r="BD774" s="38">
        <v>0</v>
      </c>
      <c r="BE774" s="38">
        <v>0</v>
      </c>
      <c r="BF774" s="38">
        <v>0</v>
      </c>
      <c r="BG774" s="38">
        <v>0</v>
      </c>
      <c r="BH774" s="43">
        <v>0</v>
      </c>
      <c r="BI774" s="38">
        <v>0</v>
      </c>
      <c r="BJ774" s="43">
        <v>0</v>
      </c>
      <c r="BK774" s="38">
        <v>0</v>
      </c>
      <c r="BL774" s="43">
        <v>0</v>
      </c>
      <c r="BM774" s="38">
        <v>0</v>
      </c>
      <c r="BN774" s="38">
        <v>0</v>
      </c>
      <c r="BO774" s="38">
        <v>0</v>
      </c>
      <c r="BP774" s="38">
        <v>0</v>
      </c>
      <c r="BQ774" s="38">
        <v>0</v>
      </c>
      <c r="BR774" s="38">
        <v>0</v>
      </c>
      <c r="BS774" s="38">
        <v>0</v>
      </c>
      <c r="BT774" s="38">
        <v>0</v>
      </c>
      <c r="BU774" s="38">
        <v>0</v>
      </c>
      <c r="BV774" s="38">
        <v>0</v>
      </c>
      <c r="BW774" s="38">
        <v>0</v>
      </c>
      <c r="BX774" s="38">
        <v>0</v>
      </c>
      <c r="BY774" s="38">
        <v>0</v>
      </c>
      <c r="BZ774" s="38">
        <v>0</v>
      </c>
      <c r="CA774" s="38">
        <v>0</v>
      </c>
      <c r="CB774" s="38">
        <v>0</v>
      </c>
      <c r="CC774" s="49">
        <v>0</v>
      </c>
      <c r="CD774" s="38">
        <v>0</v>
      </c>
      <c r="CE774" s="38">
        <v>0</v>
      </c>
      <c r="CF774" s="38">
        <v>0</v>
      </c>
      <c r="CG774" s="38">
        <v>0</v>
      </c>
      <c r="CH774" s="38">
        <v>0</v>
      </c>
      <c r="CI774" s="38">
        <v>0</v>
      </c>
      <c r="CJ774" s="38">
        <v>0</v>
      </c>
      <c r="CK774" s="38">
        <v>0</v>
      </c>
      <c r="CL774" s="38">
        <v>0</v>
      </c>
      <c r="CM774" s="38">
        <v>0</v>
      </c>
      <c r="CN774" s="38">
        <v>0</v>
      </c>
      <c r="CO774" s="38">
        <v>0</v>
      </c>
      <c r="CP774" s="38">
        <v>1</v>
      </c>
      <c r="CQ774" s="38">
        <v>0</v>
      </c>
      <c r="CR774" s="38">
        <v>0</v>
      </c>
      <c r="CS774" s="38">
        <v>0</v>
      </c>
      <c r="CT774" s="38">
        <v>0</v>
      </c>
      <c r="CU774" s="38">
        <v>0</v>
      </c>
      <c r="CV774" s="38">
        <v>0</v>
      </c>
      <c r="CW774" s="50">
        <v>0</v>
      </c>
      <c r="CX774" s="38">
        <f>SUM(AA774:CW774)</f>
        <v>1</v>
      </c>
      <c r="CY774" s="38">
        <v>0</v>
      </c>
      <c r="CZ774" s="38">
        <v>1</v>
      </c>
      <c r="DA774" s="38">
        <v>0</v>
      </c>
      <c r="DB774" s="38">
        <v>0</v>
      </c>
      <c r="DC774" s="38" t="s">
        <v>458</v>
      </c>
      <c r="DD774" s="38" t="s">
        <v>306</v>
      </c>
      <c r="DG774" s="38" t="s">
        <v>483</v>
      </c>
      <c r="DH774" s="38" t="s">
        <v>658</v>
      </c>
      <c r="DI774" s="38">
        <v>1</v>
      </c>
      <c r="DJ774" s="38" t="s">
        <v>484</v>
      </c>
      <c r="DL774" s="38">
        <v>0</v>
      </c>
      <c r="DN774" s="38">
        <v>1</v>
      </c>
      <c r="DO774" s="38">
        <v>1958</v>
      </c>
      <c r="DP774" s="38" t="s">
        <v>4219</v>
      </c>
      <c r="DQ774" s="38" t="s">
        <v>4220</v>
      </c>
      <c r="DR774" s="38">
        <v>2013</v>
      </c>
      <c r="DS774" s="38" t="s">
        <v>4221</v>
      </c>
    </row>
    <row r="775" spans="1:196" s="38" customFormat="1" ht="15.75" customHeight="1" x14ac:dyDescent="0.3">
      <c r="A775" s="47" t="s">
        <v>12</v>
      </c>
      <c r="B775" s="38" t="s">
        <v>4222</v>
      </c>
      <c r="C775" s="48" t="s">
        <v>4223</v>
      </c>
      <c r="F775" s="38" t="s">
        <v>91</v>
      </c>
      <c r="H775" s="38" t="s">
        <v>454</v>
      </c>
      <c r="I775" s="38" t="s">
        <v>56</v>
      </c>
      <c r="J775" s="38" t="s">
        <v>217</v>
      </c>
      <c r="K775" s="38" t="s">
        <v>471</v>
      </c>
      <c r="M775" s="38" t="s">
        <v>272</v>
      </c>
      <c r="O775" s="38" t="s">
        <v>299</v>
      </c>
      <c r="P775" s="38" t="s">
        <v>4224</v>
      </c>
      <c r="Q775" s="50" t="s">
        <v>457</v>
      </c>
      <c r="R775" s="38">
        <v>0</v>
      </c>
      <c r="S775" s="38">
        <v>0</v>
      </c>
      <c r="T775" s="38">
        <v>0</v>
      </c>
      <c r="U775" s="38">
        <v>0</v>
      </c>
      <c r="V775" s="38">
        <v>0</v>
      </c>
      <c r="W775" s="38">
        <v>0</v>
      </c>
      <c r="X775" s="38">
        <v>0</v>
      </c>
      <c r="Y775" s="38">
        <v>0</v>
      </c>
      <c r="AA775" s="38">
        <v>0</v>
      </c>
      <c r="AB775" s="38">
        <v>0</v>
      </c>
      <c r="AC775" s="38">
        <v>0</v>
      </c>
      <c r="AD775" s="38">
        <v>0</v>
      </c>
      <c r="AE775" s="38">
        <v>0</v>
      </c>
      <c r="AF775" s="38">
        <v>0</v>
      </c>
      <c r="AG775" s="38">
        <v>0</v>
      </c>
      <c r="AH775" s="38">
        <v>0</v>
      </c>
      <c r="AI775" s="38">
        <v>0</v>
      </c>
      <c r="AJ775" s="38">
        <v>0</v>
      </c>
      <c r="AK775" s="38">
        <v>0</v>
      </c>
      <c r="AL775" s="38">
        <v>0</v>
      </c>
      <c r="AM775" s="38">
        <v>0</v>
      </c>
      <c r="AN775" s="38">
        <v>0</v>
      </c>
      <c r="AO775" s="38">
        <v>0</v>
      </c>
      <c r="AP775" s="38">
        <v>0</v>
      </c>
      <c r="AQ775" s="38">
        <v>0</v>
      </c>
      <c r="AR775" s="38">
        <v>0</v>
      </c>
      <c r="AS775" s="38">
        <v>0</v>
      </c>
      <c r="AT775" s="38">
        <v>0</v>
      </c>
      <c r="AU775" s="38">
        <v>0</v>
      </c>
      <c r="AV775" s="38">
        <v>0</v>
      </c>
      <c r="AW775" s="38">
        <v>0</v>
      </c>
      <c r="AX775" s="38">
        <v>0</v>
      </c>
      <c r="AY775" s="38">
        <v>0</v>
      </c>
      <c r="AZ775" s="38">
        <v>0</v>
      </c>
      <c r="BA775" s="38">
        <v>0</v>
      </c>
      <c r="BB775" s="38">
        <v>0</v>
      </c>
      <c r="BC775" s="38">
        <v>0</v>
      </c>
      <c r="BD775" s="38">
        <v>0</v>
      </c>
      <c r="BE775" s="38">
        <v>0</v>
      </c>
      <c r="BF775" s="38">
        <v>0</v>
      </c>
      <c r="BG775" s="38">
        <v>0</v>
      </c>
      <c r="BH775" s="43">
        <v>0</v>
      </c>
      <c r="BI775" s="38">
        <v>0</v>
      </c>
      <c r="BJ775" s="43">
        <v>0</v>
      </c>
      <c r="BK775" s="38">
        <v>0</v>
      </c>
      <c r="BL775" s="43">
        <v>0</v>
      </c>
      <c r="BM775" s="38">
        <v>0</v>
      </c>
      <c r="BN775" s="38">
        <v>0</v>
      </c>
      <c r="BO775" s="38">
        <v>0</v>
      </c>
      <c r="BP775" s="38">
        <v>0</v>
      </c>
      <c r="BQ775" s="38">
        <v>0</v>
      </c>
      <c r="BR775" s="38">
        <v>0</v>
      </c>
      <c r="BS775" s="38">
        <v>0</v>
      </c>
      <c r="BT775" s="38">
        <v>0</v>
      </c>
      <c r="BU775" s="38">
        <v>0</v>
      </c>
      <c r="BV775" s="38">
        <v>0</v>
      </c>
      <c r="BW775" s="38">
        <v>0</v>
      </c>
      <c r="BX775" s="38">
        <v>0</v>
      </c>
      <c r="BY775" s="38">
        <v>0</v>
      </c>
      <c r="BZ775" s="38">
        <v>0</v>
      </c>
      <c r="CA775" s="38">
        <v>0</v>
      </c>
      <c r="CB775" s="38">
        <v>0</v>
      </c>
      <c r="CC775" s="49">
        <v>0</v>
      </c>
      <c r="CD775" s="38">
        <v>0</v>
      </c>
      <c r="CE775" s="38">
        <v>0</v>
      </c>
      <c r="CF775" s="38">
        <v>0</v>
      </c>
      <c r="CG775" s="38">
        <v>0</v>
      </c>
      <c r="CH775" s="38">
        <v>0</v>
      </c>
      <c r="CI775" s="38">
        <v>0</v>
      </c>
      <c r="CJ775" s="38">
        <v>0</v>
      </c>
      <c r="CK775" s="38">
        <v>0</v>
      </c>
      <c r="CL775" s="38">
        <v>0</v>
      </c>
      <c r="CM775" s="38">
        <v>0</v>
      </c>
      <c r="CN775" s="38">
        <v>0</v>
      </c>
      <c r="CO775" s="38">
        <v>0</v>
      </c>
      <c r="CP775" s="38">
        <v>1</v>
      </c>
      <c r="CQ775" s="38">
        <v>0</v>
      </c>
      <c r="CR775" s="38">
        <v>0</v>
      </c>
      <c r="CS775" s="38">
        <v>0</v>
      </c>
      <c r="CT775" s="38">
        <v>0</v>
      </c>
      <c r="CU775" s="38">
        <v>0</v>
      </c>
      <c r="CV775" s="38">
        <v>0</v>
      </c>
      <c r="CW775" s="50">
        <v>0</v>
      </c>
      <c r="CX775" s="38">
        <f>SUM(AA775:CW775)</f>
        <v>1</v>
      </c>
      <c r="CY775" s="38">
        <v>0</v>
      </c>
      <c r="CZ775" s="38">
        <v>1</v>
      </c>
      <c r="DA775" s="38">
        <v>0</v>
      </c>
      <c r="DB775" s="38">
        <v>0</v>
      </c>
      <c r="DC775" s="38" t="s">
        <v>458</v>
      </c>
      <c r="DD775" s="38" t="s">
        <v>306</v>
      </c>
      <c r="DL775" s="38">
        <v>0</v>
      </c>
      <c r="DN775" s="38">
        <v>1</v>
      </c>
      <c r="DO775" s="38">
        <v>1990</v>
      </c>
      <c r="DP775" s="38" t="s">
        <v>4225</v>
      </c>
      <c r="DQ775" s="38" t="s">
        <v>4226</v>
      </c>
      <c r="DR775" s="38">
        <v>2001</v>
      </c>
      <c r="DS775" s="38" t="s">
        <v>4227</v>
      </c>
    </row>
    <row r="776" spans="1:196" s="38" customFormat="1" ht="15.75" customHeight="1" x14ac:dyDescent="0.3">
      <c r="A776" s="38" t="s">
        <v>177</v>
      </c>
      <c r="B776" s="47" t="s">
        <v>4237</v>
      </c>
      <c r="C776" s="48" t="s">
        <v>4238</v>
      </c>
      <c r="F776" s="38" t="s">
        <v>122</v>
      </c>
      <c r="H776" s="546" t="s">
        <v>8574</v>
      </c>
      <c r="I776" s="38" t="s">
        <v>56</v>
      </c>
      <c r="J776" s="38" t="s">
        <v>218</v>
      </c>
      <c r="K776" s="38" t="s">
        <v>471</v>
      </c>
      <c r="M776" s="38" t="s">
        <v>274</v>
      </c>
      <c r="N776" s="38" t="s">
        <v>300</v>
      </c>
      <c r="O776" s="38" t="s">
        <v>300</v>
      </c>
      <c r="R776" s="38">
        <v>0</v>
      </c>
      <c r="S776" s="38">
        <v>0</v>
      </c>
      <c r="T776" s="38">
        <v>0</v>
      </c>
      <c r="U776" s="38">
        <v>0</v>
      </c>
      <c r="V776" s="38">
        <v>0</v>
      </c>
      <c r="W776" s="38">
        <v>1</v>
      </c>
      <c r="X776" s="38">
        <v>0</v>
      </c>
      <c r="Y776" s="38">
        <v>0</v>
      </c>
      <c r="AA776" s="38">
        <v>0</v>
      </c>
      <c r="AB776" s="38">
        <v>0</v>
      </c>
      <c r="AC776" s="38">
        <v>0</v>
      </c>
      <c r="AD776" s="38">
        <v>0</v>
      </c>
      <c r="AE776" s="38">
        <v>0</v>
      </c>
      <c r="AF776" s="38">
        <v>0</v>
      </c>
      <c r="AG776" s="38">
        <v>0</v>
      </c>
      <c r="AH776" s="38">
        <v>0</v>
      </c>
      <c r="AI776" s="38">
        <v>0</v>
      </c>
      <c r="AJ776" s="38">
        <v>0</v>
      </c>
      <c r="AK776" s="38">
        <v>0</v>
      </c>
      <c r="AL776" s="38">
        <v>0</v>
      </c>
      <c r="AM776" s="38">
        <v>0</v>
      </c>
      <c r="AN776" s="38">
        <v>0</v>
      </c>
      <c r="AO776" s="38">
        <v>0</v>
      </c>
      <c r="AP776" s="38">
        <v>0</v>
      </c>
      <c r="AQ776" s="38">
        <v>0</v>
      </c>
      <c r="AR776" s="38">
        <v>0</v>
      </c>
      <c r="AS776" s="38">
        <v>0</v>
      </c>
      <c r="AT776" s="38">
        <v>0</v>
      </c>
      <c r="AU776" s="38">
        <v>0</v>
      </c>
      <c r="AV776" s="38">
        <v>0</v>
      </c>
      <c r="AW776" s="38">
        <v>0</v>
      </c>
      <c r="AX776" s="38">
        <v>0</v>
      </c>
      <c r="AY776" s="38">
        <v>0</v>
      </c>
      <c r="AZ776" s="38">
        <v>0</v>
      </c>
      <c r="BA776" s="38">
        <v>0</v>
      </c>
      <c r="BB776" s="38">
        <v>0</v>
      </c>
      <c r="BC776" s="38">
        <v>0</v>
      </c>
      <c r="BD776" s="38">
        <v>0</v>
      </c>
      <c r="BE776" s="38">
        <v>0</v>
      </c>
      <c r="BF776" s="38">
        <v>0</v>
      </c>
      <c r="BG776" s="38">
        <v>0</v>
      </c>
      <c r="BH776" s="43">
        <v>0</v>
      </c>
      <c r="BI776" s="38">
        <v>0</v>
      </c>
      <c r="BJ776" s="43">
        <v>0</v>
      </c>
      <c r="BK776" s="38">
        <v>0</v>
      </c>
      <c r="BL776" s="43">
        <v>0</v>
      </c>
      <c r="BM776" s="38">
        <v>0</v>
      </c>
      <c r="BN776" s="38">
        <v>0</v>
      </c>
      <c r="BO776" s="38">
        <v>0</v>
      </c>
      <c r="BP776" s="38">
        <v>0</v>
      </c>
      <c r="BQ776" s="38">
        <v>0</v>
      </c>
      <c r="BR776" s="38">
        <v>0</v>
      </c>
      <c r="BS776" s="38">
        <v>0</v>
      </c>
      <c r="BT776" s="38">
        <v>0</v>
      </c>
      <c r="BU776" s="38">
        <v>0</v>
      </c>
      <c r="BV776" s="38">
        <v>0</v>
      </c>
      <c r="BW776" s="38">
        <v>0</v>
      </c>
      <c r="BX776" s="38">
        <v>0</v>
      </c>
      <c r="BY776" s="38">
        <v>0</v>
      </c>
      <c r="BZ776" s="38">
        <v>0</v>
      </c>
      <c r="CA776" s="38">
        <v>0</v>
      </c>
      <c r="CB776" s="38">
        <v>0</v>
      </c>
      <c r="CC776" s="49">
        <v>0</v>
      </c>
      <c r="CD776" s="38">
        <v>0</v>
      </c>
      <c r="CE776" s="38">
        <v>0</v>
      </c>
      <c r="CF776" s="38">
        <v>0</v>
      </c>
      <c r="CG776" s="38">
        <v>0</v>
      </c>
      <c r="CH776" s="38">
        <v>0</v>
      </c>
      <c r="CI776" s="38">
        <v>0</v>
      </c>
      <c r="CJ776" s="38">
        <v>0</v>
      </c>
      <c r="CK776" s="38">
        <v>0</v>
      </c>
      <c r="CL776" s="38">
        <v>0</v>
      </c>
      <c r="CM776" s="38">
        <v>0</v>
      </c>
      <c r="CN776" s="38">
        <v>0</v>
      </c>
      <c r="CO776" s="38">
        <v>0</v>
      </c>
      <c r="CP776" s="38">
        <v>0</v>
      </c>
      <c r="CQ776" s="38">
        <v>0</v>
      </c>
      <c r="CR776" s="38">
        <v>0</v>
      </c>
      <c r="CS776" s="38">
        <v>0</v>
      </c>
      <c r="CT776" s="38">
        <v>0</v>
      </c>
      <c r="CU776" s="38">
        <v>0</v>
      </c>
      <c r="CV776" s="38">
        <v>0</v>
      </c>
      <c r="CW776" s="50">
        <v>0</v>
      </c>
      <c r="CX776" s="38">
        <v>0</v>
      </c>
      <c r="CY776" s="38">
        <v>1</v>
      </c>
      <c r="CZ776" s="38">
        <v>0</v>
      </c>
      <c r="DA776" s="38">
        <v>0</v>
      </c>
      <c r="DB776" s="38">
        <v>0</v>
      </c>
      <c r="DC776" s="38" t="s">
        <v>1002</v>
      </c>
      <c r="DD776" s="38" t="s">
        <v>311</v>
      </c>
      <c r="DF776" s="38">
        <v>1</v>
      </c>
      <c r="DG776" s="38" t="s">
        <v>4240</v>
      </c>
      <c r="DH776" s="38" t="s">
        <v>4241</v>
      </c>
      <c r="DI776" s="38">
        <v>1</v>
      </c>
      <c r="DJ776" s="38" t="s">
        <v>595</v>
      </c>
      <c r="DL776" s="38">
        <v>1</v>
      </c>
      <c r="DM776" s="38" t="s">
        <v>595</v>
      </c>
      <c r="DN776" s="38">
        <v>1</v>
      </c>
      <c r="DO776" s="38">
        <v>1939</v>
      </c>
      <c r="DP776" s="38" t="s">
        <v>4242</v>
      </c>
      <c r="DQ776" s="48" t="s">
        <v>4238</v>
      </c>
      <c r="DR776" s="38" t="s">
        <v>580</v>
      </c>
      <c r="DS776" s="38" t="s">
        <v>4242</v>
      </c>
    </row>
    <row r="777" spans="1:196" s="38" customFormat="1" ht="15.75" customHeight="1" x14ac:dyDescent="0.3">
      <c r="A777" s="47" t="s">
        <v>92</v>
      </c>
      <c r="B777" s="47" t="s">
        <v>4243</v>
      </c>
      <c r="C777" s="48" t="s">
        <v>4244</v>
      </c>
      <c r="F777" s="38" t="s">
        <v>91</v>
      </c>
      <c r="G777" s="38" t="s">
        <v>95</v>
      </c>
      <c r="H777" s="38" t="s">
        <v>454</v>
      </c>
      <c r="I777" s="38" t="s">
        <v>56</v>
      </c>
      <c r="J777" s="38" t="s">
        <v>173</v>
      </c>
      <c r="K777" s="38" t="s">
        <v>471</v>
      </c>
      <c r="M777" s="38" t="s">
        <v>272</v>
      </c>
      <c r="O777" s="38" t="s">
        <v>299</v>
      </c>
      <c r="P777" s="84" t="s">
        <v>4245</v>
      </c>
      <c r="Q777" s="50" t="s">
        <v>698</v>
      </c>
      <c r="R777" s="38">
        <v>0</v>
      </c>
      <c r="S777" s="38">
        <v>0</v>
      </c>
      <c r="T777" s="38">
        <v>0</v>
      </c>
      <c r="U777" s="38">
        <v>0</v>
      </c>
      <c r="V777" s="38">
        <v>0</v>
      </c>
      <c r="W777" s="38">
        <v>0</v>
      </c>
      <c r="X777" s="38">
        <v>0</v>
      </c>
      <c r="Y777" s="38">
        <v>0</v>
      </c>
      <c r="AA777" s="38">
        <v>1</v>
      </c>
      <c r="AB777" s="38">
        <v>0</v>
      </c>
      <c r="AC777" s="38">
        <v>0</v>
      </c>
      <c r="AD777" s="38">
        <v>0</v>
      </c>
      <c r="AE777" s="38">
        <v>0</v>
      </c>
      <c r="AF777" s="38">
        <v>0</v>
      </c>
      <c r="AG777" s="38">
        <v>0</v>
      </c>
      <c r="AH777" s="38">
        <v>0</v>
      </c>
      <c r="AI777" s="38">
        <v>0</v>
      </c>
      <c r="AJ777" s="38">
        <v>0</v>
      </c>
      <c r="AK777" s="38">
        <v>0</v>
      </c>
      <c r="AL777" s="38">
        <v>0</v>
      </c>
      <c r="AM777" s="38">
        <v>0</v>
      </c>
      <c r="AN777" s="38">
        <v>0</v>
      </c>
      <c r="AO777" s="38">
        <v>0</v>
      </c>
      <c r="AP777" s="38">
        <v>0</v>
      </c>
      <c r="AQ777" s="38">
        <v>0</v>
      </c>
      <c r="AR777" s="38">
        <v>0</v>
      </c>
      <c r="AS777" s="38">
        <v>0</v>
      </c>
      <c r="AT777" s="38">
        <v>0</v>
      </c>
      <c r="AU777" s="38">
        <v>0</v>
      </c>
      <c r="AV777" s="38">
        <v>0</v>
      </c>
      <c r="AW777" s="38">
        <v>0</v>
      </c>
      <c r="AX777" s="38">
        <v>0</v>
      </c>
      <c r="AY777" s="38">
        <v>0</v>
      </c>
      <c r="AZ777" s="38">
        <v>0</v>
      </c>
      <c r="BA777" s="38">
        <v>0</v>
      </c>
      <c r="BB777" s="38">
        <v>0</v>
      </c>
      <c r="BC777" s="38">
        <v>0</v>
      </c>
      <c r="BD777" s="38">
        <v>0</v>
      </c>
      <c r="BE777" s="38">
        <v>0</v>
      </c>
      <c r="BF777" s="38">
        <v>0</v>
      </c>
      <c r="BG777" s="38">
        <v>0</v>
      </c>
      <c r="BH777" s="43">
        <v>0</v>
      </c>
      <c r="BI777" s="38">
        <v>0</v>
      </c>
      <c r="BJ777" s="43">
        <v>0</v>
      </c>
      <c r="BK777" s="38">
        <v>0</v>
      </c>
      <c r="BL777" s="43">
        <v>0</v>
      </c>
      <c r="BM777" s="38">
        <v>0</v>
      </c>
      <c r="BN777" s="38">
        <v>0</v>
      </c>
      <c r="BO777" s="38">
        <v>0</v>
      </c>
      <c r="BP777" s="38">
        <v>0</v>
      </c>
      <c r="BQ777" s="38">
        <v>0</v>
      </c>
      <c r="BR777" s="38">
        <v>0</v>
      </c>
      <c r="BS777" s="38">
        <v>0</v>
      </c>
      <c r="BT777" s="38">
        <v>0</v>
      </c>
      <c r="BU777" s="38">
        <v>0</v>
      </c>
      <c r="BV777" s="38">
        <v>0</v>
      </c>
      <c r="BW777" s="38">
        <v>0</v>
      </c>
      <c r="BX777" s="38">
        <v>0</v>
      </c>
      <c r="BY777" s="38">
        <v>0</v>
      </c>
      <c r="BZ777" s="38">
        <v>0</v>
      </c>
      <c r="CA777" s="38">
        <v>0</v>
      </c>
      <c r="CB777" s="38">
        <v>0</v>
      </c>
      <c r="CC777" s="49">
        <v>0</v>
      </c>
      <c r="CD777" s="38">
        <v>0</v>
      </c>
      <c r="CE777" s="38">
        <v>0</v>
      </c>
      <c r="CF777" s="38">
        <v>0</v>
      </c>
      <c r="CG777" s="38">
        <v>0</v>
      </c>
      <c r="CH777" s="38">
        <v>0</v>
      </c>
      <c r="CI777" s="38">
        <v>0</v>
      </c>
      <c r="CJ777" s="38">
        <v>0</v>
      </c>
      <c r="CK777" s="38">
        <v>0</v>
      </c>
      <c r="CL777" s="38">
        <v>0</v>
      </c>
      <c r="CM777" s="38">
        <v>0</v>
      </c>
      <c r="CN777" s="38">
        <v>0</v>
      </c>
      <c r="CO777" s="38">
        <v>0</v>
      </c>
      <c r="CP777" s="38">
        <v>0</v>
      </c>
      <c r="CQ777" s="38">
        <v>0</v>
      </c>
      <c r="CR777" s="38">
        <v>0</v>
      </c>
      <c r="CS777" s="38">
        <v>0</v>
      </c>
      <c r="CT777" s="38">
        <v>0</v>
      </c>
      <c r="CU777" s="38">
        <v>0</v>
      </c>
      <c r="CV777" s="38">
        <v>0</v>
      </c>
      <c r="CW777" s="50">
        <v>0</v>
      </c>
      <c r="CX777" s="38">
        <f>SUM(AA777:CW777)</f>
        <v>1</v>
      </c>
      <c r="CY777" s="38">
        <v>0</v>
      </c>
      <c r="CZ777" s="38">
        <v>0</v>
      </c>
      <c r="DA777" s="38">
        <v>1</v>
      </c>
      <c r="DB777" s="38">
        <v>0</v>
      </c>
      <c r="DC777" s="38" t="s">
        <v>924</v>
      </c>
      <c r="DD777" s="38" t="s">
        <v>304</v>
      </c>
      <c r="DE777" s="38" t="s">
        <v>529</v>
      </c>
      <c r="DF777" s="38">
        <v>1</v>
      </c>
      <c r="DG777" s="38" t="s">
        <v>4246</v>
      </c>
      <c r="DH777" s="38" t="s">
        <v>4247</v>
      </c>
      <c r="DL777" s="38">
        <v>0</v>
      </c>
      <c r="DM777" s="38" t="s">
        <v>55</v>
      </c>
      <c r="DN777" s="38">
        <v>1</v>
      </c>
      <c r="DO777" s="38">
        <v>1930</v>
      </c>
      <c r="DP777" s="38" t="s">
        <v>4248</v>
      </c>
      <c r="DQ777" s="48" t="s">
        <v>4244</v>
      </c>
      <c r="DR777" s="38" t="s">
        <v>580</v>
      </c>
      <c r="DS777" s="38" t="s">
        <v>4248</v>
      </c>
    </row>
    <row r="778" spans="1:196" s="38" customFormat="1" ht="15.75" customHeight="1" x14ac:dyDescent="0.3">
      <c r="A778" s="47" t="s">
        <v>92</v>
      </c>
      <c r="B778" s="47" t="s">
        <v>4243</v>
      </c>
      <c r="C778" s="48" t="s">
        <v>4249</v>
      </c>
      <c r="F778" s="38" t="s">
        <v>122</v>
      </c>
      <c r="H778" s="38" t="s">
        <v>454</v>
      </c>
      <c r="I778" s="38" t="s">
        <v>56</v>
      </c>
      <c r="J778" s="38" t="s">
        <v>173</v>
      </c>
      <c r="K778" s="38" t="s">
        <v>471</v>
      </c>
      <c r="M778" s="38" t="s">
        <v>272</v>
      </c>
      <c r="O778" s="38" t="s">
        <v>300</v>
      </c>
      <c r="Q778" s="38" t="s">
        <v>4250</v>
      </c>
      <c r="R778" s="38">
        <v>0</v>
      </c>
      <c r="S778" s="38">
        <v>0</v>
      </c>
      <c r="T778" s="38">
        <v>0</v>
      </c>
      <c r="U778" s="38">
        <v>0</v>
      </c>
      <c r="V778" s="38">
        <v>0</v>
      </c>
      <c r="W778" s="38">
        <v>0</v>
      </c>
      <c r="X778" s="38">
        <v>0</v>
      </c>
      <c r="Y778" s="38">
        <v>0</v>
      </c>
      <c r="AA778" s="38">
        <v>1</v>
      </c>
      <c r="AB778" s="38">
        <v>0</v>
      </c>
      <c r="AC778" s="38">
        <v>0</v>
      </c>
      <c r="AD778" s="38">
        <v>0</v>
      </c>
      <c r="AE778" s="38">
        <v>0</v>
      </c>
      <c r="AF778" s="38">
        <v>0</v>
      </c>
      <c r="AG778" s="38">
        <v>0</v>
      </c>
      <c r="AH778" s="38">
        <v>0</v>
      </c>
      <c r="AI778" s="38">
        <v>0</v>
      </c>
      <c r="AJ778" s="38">
        <v>0</v>
      </c>
      <c r="AK778" s="38">
        <v>0</v>
      </c>
      <c r="AL778" s="38">
        <v>0</v>
      </c>
      <c r="AM778" s="38">
        <v>0</v>
      </c>
      <c r="AN778" s="38">
        <v>0</v>
      </c>
      <c r="AO778" s="38">
        <v>0</v>
      </c>
      <c r="AP778" s="38">
        <v>0</v>
      </c>
      <c r="AQ778" s="38">
        <v>0</v>
      </c>
      <c r="AR778" s="38">
        <v>0</v>
      </c>
      <c r="AS778" s="38">
        <v>0</v>
      </c>
      <c r="AT778" s="38">
        <v>0</v>
      </c>
      <c r="AU778" s="38">
        <v>0</v>
      </c>
      <c r="AV778" s="38">
        <v>0</v>
      </c>
      <c r="AW778" s="38">
        <v>0</v>
      </c>
      <c r="AX778" s="38">
        <v>0</v>
      </c>
      <c r="AY778" s="38">
        <v>0</v>
      </c>
      <c r="AZ778" s="38">
        <v>0</v>
      </c>
      <c r="BA778" s="38">
        <v>0</v>
      </c>
      <c r="BB778" s="38">
        <v>0</v>
      </c>
      <c r="BC778" s="38">
        <v>0</v>
      </c>
      <c r="BD778" s="38">
        <v>0</v>
      </c>
      <c r="BE778" s="38">
        <v>0</v>
      </c>
      <c r="BF778" s="38">
        <v>0</v>
      </c>
      <c r="BG778" s="38">
        <v>0</v>
      </c>
      <c r="BH778" s="43">
        <v>0</v>
      </c>
      <c r="BI778" s="38">
        <v>0</v>
      </c>
      <c r="BJ778" s="43">
        <v>0</v>
      </c>
      <c r="BK778" s="38">
        <v>0</v>
      </c>
      <c r="BL778" s="43">
        <v>0</v>
      </c>
      <c r="BM778" s="38">
        <v>0</v>
      </c>
      <c r="BN778" s="38">
        <v>0</v>
      </c>
      <c r="BO778" s="38">
        <v>0</v>
      </c>
      <c r="BP778" s="38">
        <v>0</v>
      </c>
      <c r="BQ778" s="38">
        <v>0</v>
      </c>
      <c r="BR778" s="38">
        <v>0</v>
      </c>
      <c r="BS778" s="38">
        <v>0</v>
      </c>
      <c r="BT778" s="38">
        <v>0</v>
      </c>
      <c r="BU778" s="38">
        <v>0</v>
      </c>
      <c r="BV778" s="38">
        <v>0</v>
      </c>
      <c r="BW778" s="38">
        <v>0</v>
      </c>
      <c r="BX778" s="38">
        <v>0</v>
      </c>
      <c r="BY778" s="38">
        <v>0</v>
      </c>
      <c r="BZ778" s="38">
        <v>0</v>
      </c>
      <c r="CA778" s="38">
        <v>0</v>
      </c>
      <c r="CB778" s="38">
        <v>0</v>
      </c>
      <c r="CC778" s="49">
        <v>0</v>
      </c>
      <c r="CD778" s="38">
        <v>0</v>
      </c>
      <c r="CE778" s="38">
        <v>0</v>
      </c>
      <c r="CF778" s="38">
        <v>0</v>
      </c>
      <c r="CG778" s="38">
        <v>0</v>
      </c>
      <c r="CH778" s="38">
        <v>0</v>
      </c>
      <c r="CI778" s="38">
        <v>0</v>
      </c>
      <c r="CJ778" s="38">
        <v>0</v>
      </c>
      <c r="CK778" s="38">
        <v>0</v>
      </c>
      <c r="CL778" s="38">
        <v>0</v>
      </c>
      <c r="CM778" s="38">
        <v>0</v>
      </c>
      <c r="CN778" s="38">
        <v>0</v>
      </c>
      <c r="CO778" s="38">
        <v>0</v>
      </c>
      <c r="CP778" s="38">
        <v>0</v>
      </c>
      <c r="CQ778" s="38">
        <v>0</v>
      </c>
      <c r="CR778" s="38">
        <v>0</v>
      </c>
      <c r="CS778" s="38">
        <v>0</v>
      </c>
      <c r="CT778" s="38">
        <v>0</v>
      </c>
      <c r="CU778" s="38">
        <v>0</v>
      </c>
      <c r="CV778" s="38">
        <v>0</v>
      </c>
      <c r="CW778" s="50">
        <v>0</v>
      </c>
      <c r="CX778" s="38">
        <f>SUM(AA778:CW778)</f>
        <v>1</v>
      </c>
      <c r="CY778" s="38">
        <v>0</v>
      </c>
      <c r="CZ778" s="38">
        <v>0</v>
      </c>
      <c r="DA778" s="38">
        <v>1</v>
      </c>
      <c r="DB778" s="38">
        <v>0</v>
      </c>
      <c r="DC778" s="38" t="s">
        <v>4251</v>
      </c>
      <c r="DD778" s="38" t="s">
        <v>304</v>
      </c>
      <c r="DE778" s="38" t="s">
        <v>4252</v>
      </c>
      <c r="DF778" s="38">
        <v>1</v>
      </c>
      <c r="DH778" s="38" t="s">
        <v>530</v>
      </c>
      <c r="DL778" s="38">
        <v>0</v>
      </c>
      <c r="DN778" s="38">
        <v>1</v>
      </c>
      <c r="DO778" s="38">
        <v>1918</v>
      </c>
      <c r="DP778" s="38" t="s">
        <v>4253</v>
      </c>
      <c r="DQ778" s="48" t="s">
        <v>4249</v>
      </c>
      <c r="DR778" s="38" t="s">
        <v>580</v>
      </c>
      <c r="DS778" s="38" t="s">
        <v>4253</v>
      </c>
    </row>
    <row r="779" spans="1:196" s="38" customFormat="1" ht="15.75" customHeight="1" x14ac:dyDescent="0.3">
      <c r="A779" s="38" t="s">
        <v>92</v>
      </c>
      <c r="B779" s="25" t="s">
        <v>4243</v>
      </c>
      <c r="C779" s="83" t="s">
        <v>4254</v>
      </c>
      <c r="D779" s="25"/>
      <c r="E779" s="25"/>
      <c r="F779" s="25" t="s">
        <v>122</v>
      </c>
      <c r="G779" s="25"/>
      <c r="H779" s="25" t="s">
        <v>494</v>
      </c>
      <c r="I779" s="25" t="s">
        <v>56</v>
      </c>
      <c r="J779" s="25" t="s">
        <v>183</v>
      </c>
      <c r="K779" s="25" t="s">
        <v>471</v>
      </c>
      <c r="L779" s="25"/>
      <c r="M779" s="25" t="s">
        <v>268</v>
      </c>
      <c r="N779" s="25"/>
      <c r="O779" s="25" t="s">
        <v>299</v>
      </c>
      <c r="P779" s="25"/>
      <c r="Q779" s="57" t="s">
        <v>4255</v>
      </c>
      <c r="R779" s="168"/>
      <c r="S779" s="25"/>
      <c r="T779" s="25"/>
      <c r="U779" s="25"/>
      <c r="V779" s="25"/>
      <c r="W779" s="25"/>
      <c r="X779" s="25"/>
      <c r="Y779" s="25"/>
      <c r="Z779" s="25"/>
      <c r="AA779" s="25"/>
      <c r="AB779" s="25"/>
      <c r="AC779" s="25"/>
      <c r="AD779" s="25"/>
      <c r="AE779" s="25"/>
      <c r="AF779" s="25"/>
      <c r="AG779" s="25"/>
      <c r="AH779" s="25"/>
      <c r="AI779" s="25"/>
      <c r="AJ779" s="25"/>
      <c r="AK779" s="25"/>
      <c r="AL779" s="25"/>
      <c r="AM779" s="25"/>
      <c r="AN779" s="25"/>
      <c r="AO779" s="25"/>
      <c r="AP779" s="25"/>
      <c r="AQ779" s="25"/>
      <c r="AR779" s="25"/>
      <c r="AS779" s="25"/>
      <c r="AT779" s="25"/>
      <c r="AU779" s="25"/>
      <c r="AV779" s="25"/>
      <c r="AW779" s="25"/>
      <c r="AX779" s="25"/>
      <c r="AY779" s="25"/>
      <c r="AZ779" s="25"/>
      <c r="BA779" s="25"/>
      <c r="BB779" s="25"/>
      <c r="BC779" s="25"/>
      <c r="BD779" s="25"/>
      <c r="BE779" s="25"/>
      <c r="BF779" s="25"/>
      <c r="BG779" s="25"/>
      <c r="BH779" s="52"/>
      <c r="BI779" s="25"/>
      <c r="BJ779" s="52"/>
      <c r="BK779" s="25"/>
      <c r="BL779" s="52"/>
      <c r="BM779" s="25"/>
      <c r="BN779" s="25"/>
      <c r="BO779" s="25"/>
      <c r="BP779" s="25"/>
      <c r="BQ779" s="25"/>
      <c r="BR779" s="25"/>
      <c r="BS779" s="25"/>
      <c r="BT779" s="25"/>
      <c r="BU779" s="25"/>
      <c r="BV779" s="25"/>
      <c r="BW779" s="25"/>
      <c r="BX779" s="25"/>
      <c r="BY779" s="25"/>
      <c r="BZ779" s="25"/>
      <c r="CA779" s="25"/>
      <c r="CB779" s="25"/>
      <c r="CC779" s="53"/>
      <c r="CD779" s="25"/>
      <c r="CE779" s="25"/>
      <c r="CF779" s="25"/>
      <c r="CG779" s="25"/>
      <c r="CH779" s="25"/>
      <c r="CI779" s="25"/>
      <c r="CJ779" s="25"/>
      <c r="CK779" s="25"/>
      <c r="CL779" s="25"/>
      <c r="CM779" s="25"/>
      <c r="CN779" s="25"/>
      <c r="CO779" s="25"/>
      <c r="CP779" s="25"/>
      <c r="CQ779" s="25"/>
      <c r="CR779" s="25"/>
      <c r="CS779" s="25"/>
      <c r="CT779" s="25"/>
      <c r="CU779" s="25"/>
      <c r="CV779" s="25"/>
      <c r="CW779" s="54"/>
      <c r="CX779" s="25"/>
      <c r="CY779" s="25"/>
      <c r="CZ779" s="25"/>
      <c r="DA779" s="25"/>
      <c r="DB779" s="25"/>
      <c r="DC779" s="25" t="s">
        <v>519</v>
      </c>
      <c r="DD779" s="25" t="s">
        <v>313</v>
      </c>
      <c r="DE779" s="25"/>
      <c r="DF779" s="25"/>
      <c r="DG779" s="25"/>
      <c r="DH779" s="25" t="s">
        <v>4256</v>
      </c>
      <c r="DI779" s="25" t="s">
        <v>484</v>
      </c>
      <c r="DJ779" s="25" t="s">
        <v>484</v>
      </c>
      <c r="DK779" s="25">
        <v>0</v>
      </c>
      <c r="DL779" s="25">
        <v>0</v>
      </c>
      <c r="DM779" s="25"/>
      <c r="DN779" s="25">
        <v>1</v>
      </c>
      <c r="DO779" s="38">
        <v>2014</v>
      </c>
      <c r="DP779" s="25" t="s">
        <v>4257</v>
      </c>
      <c r="DQ779" s="25"/>
      <c r="DR779" s="25"/>
      <c r="DS779" s="25" t="s">
        <v>4257</v>
      </c>
    </row>
    <row r="780" spans="1:196" s="168" customFormat="1" ht="15.75" customHeight="1" x14ac:dyDescent="0.3">
      <c r="A780" s="47" t="s">
        <v>92</v>
      </c>
      <c r="B780" s="47" t="s">
        <v>4243</v>
      </c>
      <c r="C780" s="48" t="s">
        <v>4258</v>
      </c>
      <c r="D780" s="38"/>
      <c r="E780" s="38"/>
      <c r="F780" s="38" t="s">
        <v>145</v>
      </c>
      <c r="G780" s="38"/>
      <c r="H780" s="546" t="s">
        <v>8574</v>
      </c>
      <c r="I780" s="38" t="s">
        <v>56</v>
      </c>
      <c r="J780" s="38" t="s">
        <v>173</v>
      </c>
      <c r="K780" s="38" t="s">
        <v>471</v>
      </c>
      <c r="L780" s="38"/>
      <c r="M780" s="38" t="s">
        <v>274</v>
      </c>
      <c r="N780" s="38" t="s">
        <v>300</v>
      </c>
      <c r="O780" s="38" t="s">
        <v>300</v>
      </c>
      <c r="P780" s="38"/>
      <c r="Q780" s="50"/>
      <c r="R780" s="38">
        <v>0</v>
      </c>
      <c r="S780" s="38">
        <v>0</v>
      </c>
      <c r="T780" s="38">
        <v>0</v>
      </c>
      <c r="U780" s="38">
        <v>0</v>
      </c>
      <c r="V780" s="38">
        <v>0</v>
      </c>
      <c r="W780" s="38">
        <v>1</v>
      </c>
      <c r="X780" s="38">
        <v>0</v>
      </c>
      <c r="Y780" s="38">
        <v>0</v>
      </c>
      <c r="Z780" s="38"/>
      <c r="AA780" s="38">
        <v>0</v>
      </c>
      <c r="AB780" s="38">
        <v>0</v>
      </c>
      <c r="AC780" s="38">
        <v>0</v>
      </c>
      <c r="AD780" s="38">
        <v>0</v>
      </c>
      <c r="AE780" s="38">
        <v>0</v>
      </c>
      <c r="AF780" s="38">
        <v>0</v>
      </c>
      <c r="AG780" s="38">
        <v>0</v>
      </c>
      <c r="AH780" s="38">
        <v>0</v>
      </c>
      <c r="AI780" s="38">
        <v>0</v>
      </c>
      <c r="AJ780" s="38">
        <v>0</v>
      </c>
      <c r="AK780" s="38">
        <v>0</v>
      </c>
      <c r="AL780" s="38">
        <v>0</v>
      </c>
      <c r="AM780" s="38">
        <v>0</v>
      </c>
      <c r="AN780" s="38">
        <v>0</v>
      </c>
      <c r="AO780" s="38">
        <v>0</v>
      </c>
      <c r="AP780" s="38">
        <v>0</v>
      </c>
      <c r="AQ780" s="38">
        <v>0</v>
      </c>
      <c r="AR780" s="38">
        <v>0</v>
      </c>
      <c r="AS780" s="38">
        <v>0</v>
      </c>
      <c r="AT780" s="38">
        <v>0</v>
      </c>
      <c r="AU780" s="38">
        <v>0</v>
      </c>
      <c r="AV780" s="38">
        <v>0</v>
      </c>
      <c r="AW780" s="38">
        <v>0</v>
      </c>
      <c r="AX780" s="38">
        <v>0</v>
      </c>
      <c r="AY780" s="38">
        <v>0</v>
      </c>
      <c r="AZ780" s="38">
        <v>0</v>
      </c>
      <c r="BA780" s="38">
        <v>0</v>
      </c>
      <c r="BB780" s="38">
        <v>0</v>
      </c>
      <c r="BC780" s="38">
        <v>0</v>
      </c>
      <c r="BD780" s="38">
        <v>0</v>
      </c>
      <c r="BE780" s="38">
        <v>0</v>
      </c>
      <c r="BF780" s="38">
        <v>0</v>
      </c>
      <c r="BG780" s="38">
        <v>0</v>
      </c>
      <c r="BH780" s="43">
        <v>0</v>
      </c>
      <c r="BI780" s="38">
        <v>0</v>
      </c>
      <c r="BJ780" s="43">
        <v>0</v>
      </c>
      <c r="BK780" s="38">
        <v>0</v>
      </c>
      <c r="BL780" s="43">
        <v>0</v>
      </c>
      <c r="BM780" s="38">
        <v>0</v>
      </c>
      <c r="BN780" s="38">
        <v>0</v>
      </c>
      <c r="BO780" s="38">
        <v>0</v>
      </c>
      <c r="BP780" s="38">
        <v>0</v>
      </c>
      <c r="BQ780" s="38">
        <v>0</v>
      </c>
      <c r="BR780" s="38">
        <v>0</v>
      </c>
      <c r="BS780" s="38">
        <v>0</v>
      </c>
      <c r="BT780" s="38">
        <v>0</v>
      </c>
      <c r="BU780" s="38">
        <v>0</v>
      </c>
      <c r="BV780" s="38">
        <v>0</v>
      </c>
      <c r="BW780" s="38">
        <v>0</v>
      </c>
      <c r="BX780" s="38">
        <v>0</v>
      </c>
      <c r="BY780" s="38">
        <v>0</v>
      </c>
      <c r="BZ780" s="38">
        <v>0</v>
      </c>
      <c r="CA780" s="38">
        <v>0</v>
      </c>
      <c r="CB780" s="38">
        <v>0</v>
      </c>
      <c r="CC780" s="49">
        <v>0</v>
      </c>
      <c r="CD780" s="38">
        <v>0</v>
      </c>
      <c r="CE780" s="38">
        <v>0</v>
      </c>
      <c r="CF780" s="38">
        <v>0</v>
      </c>
      <c r="CG780" s="38">
        <v>0</v>
      </c>
      <c r="CH780" s="38">
        <v>0</v>
      </c>
      <c r="CI780" s="38">
        <v>0</v>
      </c>
      <c r="CJ780" s="38">
        <v>0</v>
      </c>
      <c r="CK780" s="38">
        <v>0</v>
      </c>
      <c r="CL780" s="38">
        <v>0</v>
      </c>
      <c r="CM780" s="38">
        <v>0</v>
      </c>
      <c r="CN780" s="38">
        <v>0</v>
      </c>
      <c r="CO780" s="38">
        <v>0</v>
      </c>
      <c r="CP780" s="38">
        <v>0</v>
      </c>
      <c r="CQ780" s="38">
        <v>0</v>
      </c>
      <c r="CR780" s="38">
        <v>0</v>
      </c>
      <c r="CS780" s="38">
        <v>0</v>
      </c>
      <c r="CT780" s="38">
        <v>0</v>
      </c>
      <c r="CU780" s="38">
        <v>0</v>
      </c>
      <c r="CV780" s="38">
        <v>0</v>
      </c>
      <c r="CW780" s="50">
        <v>0</v>
      </c>
      <c r="CX780" s="38">
        <v>0</v>
      </c>
      <c r="CY780" s="38">
        <v>1</v>
      </c>
      <c r="CZ780" s="38">
        <v>0</v>
      </c>
      <c r="DA780" s="38">
        <v>0</v>
      </c>
      <c r="DB780" s="38">
        <v>0</v>
      </c>
      <c r="DC780" s="38" t="s">
        <v>2897</v>
      </c>
      <c r="DD780" s="38" t="s">
        <v>311</v>
      </c>
      <c r="DE780" s="38"/>
      <c r="DF780" s="38">
        <v>1</v>
      </c>
      <c r="DG780" s="38"/>
      <c r="DH780" s="38"/>
      <c r="DI780" s="38"/>
      <c r="DJ780" s="38"/>
      <c r="DK780" s="38"/>
      <c r="DL780" s="38">
        <v>0</v>
      </c>
      <c r="DM780" s="38"/>
      <c r="DN780" s="38">
        <v>1</v>
      </c>
      <c r="DO780" s="38">
        <v>1939</v>
      </c>
      <c r="DP780" s="38" t="s">
        <v>4260</v>
      </c>
      <c r="DQ780" s="48" t="s">
        <v>4258</v>
      </c>
      <c r="DR780" s="38" t="s">
        <v>580</v>
      </c>
      <c r="DS780" s="38" t="s">
        <v>4260</v>
      </c>
      <c r="DT780" s="38"/>
      <c r="DU780" s="38"/>
      <c r="DV780" s="38"/>
      <c r="DW780" s="38"/>
      <c r="DX780" s="38"/>
      <c r="DY780" s="38"/>
      <c r="DZ780" s="38"/>
      <c r="EA780" s="38"/>
      <c r="EB780" s="38"/>
      <c r="EC780" s="38"/>
      <c r="ED780" s="38"/>
      <c r="EE780" s="38"/>
      <c r="EF780" s="38"/>
      <c r="EG780" s="38"/>
      <c r="EH780" s="38"/>
      <c r="EI780" s="38"/>
      <c r="EJ780" s="38"/>
      <c r="EK780" s="38"/>
      <c r="EL780" s="38"/>
      <c r="EM780" s="38"/>
      <c r="EN780" s="38"/>
      <c r="EO780" s="38"/>
      <c r="EP780" s="38"/>
      <c r="EQ780" s="38"/>
      <c r="ER780" s="38"/>
      <c r="ES780" s="38"/>
      <c r="ET780" s="38"/>
      <c r="EU780" s="38"/>
      <c r="EV780" s="38"/>
      <c r="EW780" s="38"/>
      <c r="EX780" s="38"/>
      <c r="EY780" s="38"/>
      <c r="EZ780" s="38"/>
      <c r="FA780" s="38"/>
      <c r="FB780" s="38"/>
      <c r="FC780" s="38"/>
      <c r="FD780" s="38"/>
      <c r="FE780" s="38"/>
      <c r="FF780" s="38"/>
      <c r="FG780" s="38"/>
      <c r="FH780" s="38"/>
      <c r="FI780" s="38"/>
      <c r="FJ780" s="38"/>
      <c r="FK780" s="38"/>
      <c r="FL780" s="38"/>
      <c r="FM780" s="38"/>
      <c r="FN780" s="38"/>
      <c r="FO780" s="38"/>
      <c r="FP780" s="38"/>
      <c r="FQ780" s="38"/>
      <c r="FR780" s="38"/>
      <c r="FS780" s="38"/>
      <c r="FT780" s="38"/>
      <c r="FU780" s="38"/>
      <c r="FV780" s="38"/>
      <c r="FW780" s="38"/>
      <c r="FX780" s="38"/>
      <c r="FY780" s="38"/>
      <c r="FZ780" s="38"/>
      <c r="GA780" s="38"/>
      <c r="GB780" s="38"/>
      <c r="GC780" s="38"/>
      <c r="GD780" s="38"/>
      <c r="GE780" s="38"/>
      <c r="GF780" s="38"/>
      <c r="GG780" s="38"/>
      <c r="GH780" s="38"/>
      <c r="GI780" s="38"/>
      <c r="GJ780" s="38"/>
      <c r="GK780" s="38"/>
      <c r="GL780" s="38"/>
      <c r="GM780" s="38"/>
      <c r="GN780" s="38"/>
    </row>
    <row r="781" spans="1:196" s="38" customFormat="1" ht="15.75" customHeight="1" x14ac:dyDescent="0.3">
      <c r="A781" s="47" t="s">
        <v>92</v>
      </c>
      <c r="B781" s="47" t="s">
        <v>4243</v>
      </c>
      <c r="C781" s="48" t="s">
        <v>4261</v>
      </c>
      <c r="F781" s="38" t="s">
        <v>145</v>
      </c>
      <c r="H781" s="546" t="s">
        <v>8574</v>
      </c>
      <c r="I781" s="38" t="s">
        <v>56</v>
      </c>
      <c r="J781" s="38" t="s">
        <v>173</v>
      </c>
      <c r="K781" s="38" t="s">
        <v>471</v>
      </c>
      <c r="M781" s="38" t="s">
        <v>268</v>
      </c>
      <c r="N781" s="38" t="s">
        <v>299</v>
      </c>
      <c r="O781" s="38" t="s">
        <v>299</v>
      </c>
      <c r="Q781" s="50"/>
      <c r="R781" s="38">
        <v>0</v>
      </c>
      <c r="S781" s="38">
        <v>0</v>
      </c>
      <c r="T781" s="38">
        <v>0</v>
      </c>
      <c r="U781" s="38">
        <v>0</v>
      </c>
      <c r="V781" s="38">
        <v>0</v>
      </c>
      <c r="W781" s="38">
        <v>1</v>
      </c>
      <c r="X781" s="38">
        <v>0</v>
      </c>
      <c r="Y781" s="38">
        <v>0</v>
      </c>
      <c r="AA781" s="38">
        <v>0</v>
      </c>
      <c r="AB781" s="38">
        <v>0</v>
      </c>
      <c r="AC781" s="38">
        <v>0</v>
      </c>
      <c r="AD781" s="38">
        <v>0</v>
      </c>
      <c r="AE781" s="38">
        <v>0</v>
      </c>
      <c r="AF781" s="38">
        <v>0</v>
      </c>
      <c r="AG781" s="38">
        <v>0</v>
      </c>
      <c r="AH781" s="38">
        <v>0</v>
      </c>
      <c r="AI781" s="38">
        <v>0</v>
      </c>
      <c r="AJ781" s="38">
        <v>0</v>
      </c>
      <c r="AK781" s="38">
        <v>0</v>
      </c>
      <c r="AL781" s="38">
        <v>0</v>
      </c>
      <c r="AM781" s="38">
        <v>0</v>
      </c>
      <c r="AN781" s="38">
        <v>0</v>
      </c>
      <c r="AO781" s="38">
        <v>0</v>
      </c>
      <c r="AP781" s="38">
        <v>0</v>
      </c>
      <c r="AQ781" s="38">
        <v>0</v>
      </c>
      <c r="AR781" s="38">
        <v>0</v>
      </c>
      <c r="AS781" s="38">
        <v>0</v>
      </c>
      <c r="AT781" s="38">
        <v>0</v>
      </c>
      <c r="AU781" s="38">
        <v>0</v>
      </c>
      <c r="AV781" s="38">
        <v>0</v>
      </c>
      <c r="AW781" s="38">
        <v>0</v>
      </c>
      <c r="AX781" s="38">
        <v>0</v>
      </c>
      <c r="AY781" s="38">
        <v>0</v>
      </c>
      <c r="AZ781" s="38">
        <v>0</v>
      </c>
      <c r="BA781" s="38">
        <v>0</v>
      </c>
      <c r="BB781" s="38">
        <v>0</v>
      </c>
      <c r="BC781" s="38">
        <v>0</v>
      </c>
      <c r="BD781" s="38">
        <v>0</v>
      </c>
      <c r="BE781" s="38">
        <v>0</v>
      </c>
      <c r="BF781" s="38">
        <v>0</v>
      </c>
      <c r="BG781" s="38">
        <v>0</v>
      </c>
      <c r="BH781" s="43">
        <v>0</v>
      </c>
      <c r="BI781" s="38">
        <v>0</v>
      </c>
      <c r="BJ781" s="43">
        <v>0</v>
      </c>
      <c r="BK781" s="38">
        <v>0</v>
      </c>
      <c r="BL781" s="43">
        <v>0</v>
      </c>
      <c r="BM781" s="38">
        <v>0</v>
      </c>
      <c r="BN781" s="38">
        <v>0</v>
      </c>
      <c r="BO781" s="38">
        <v>0</v>
      </c>
      <c r="BP781" s="38">
        <v>0</v>
      </c>
      <c r="BQ781" s="38">
        <v>0</v>
      </c>
      <c r="BR781" s="38">
        <v>0</v>
      </c>
      <c r="BS781" s="38">
        <v>0</v>
      </c>
      <c r="BT781" s="38">
        <v>0</v>
      </c>
      <c r="BU781" s="38">
        <v>0</v>
      </c>
      <c r="BV781" s="38">
        <v>0</v>
      </c>
      <c r="BW781" s="38">
        <v>0</v>
      </c>
      <c r="BX781" s="38">
        <v>0</v>
      </c>
      <c r="BY781" s="38">
        <v>0</v>
      </c>
      <c r="BZ781" s="38">
        <v>0</v>
      </c>
      <c r="CA781" s="38">
        <v>0</v>
      </c>
      <c r="CB781" s="38">
        <v>0</v>
      </c>
      <c r="CC781" s="49">
        <v>0</v>
      </c>
      <c r="CD781" s="38">
        <v>0</v>
      </c>
      <c r="CE781" s="38">
        <v>0</v>
      </c>
      <c r="CF781" s="38">
        <v>0</v>
      </c>
      <c r="CG781" s="38">
        <v>0</v>
      </c>
      <c r="CH781" s="38">
        <v>0</v>
      </c>
      <c r="CI781" s="38">
        <v>0</v>
      </c>
      <c r="CJ781" s="38">
        <v>0</v>
      </c>
      <c r="CK781" s="38">
        <v>0</v>
      </c>
      <c r="CL781" s="38">
        <v>0</v>
      </c>
      <c r="CM781" s="38">
        <v>0</v>
      </c>
      <c r="CN781" s="38">
        <v>0</v>
      </c>
      <c r="CO781" s="38">
        <v>0</v>
      </c>
      <c r="CP781" s="38">
        <v>0</v>
      </c>
      <c r="CQ781" s="38">
        <v>0</v>
      </c>
      <c r="CR781" s="38">
        <v>0</v>
      </c>
      <c r="CS781" s="38">
        <v>0</v>
      </c>
      <c r="CT781" s="38">
        <v>0</v>
      </c>
      <c r="CU781" s="38">
        <v>0</v>
      </c>
      <c r="CV781" s="38">
        <v>0</v>
      </c>
      <c r="CW781" s="50">
        <v>0</v>
      </c>
      <c r="CX781" s="38">
        <v>0</v>
      </c>
      <c r="CY781" s="38">
        <v>1</v>
      </c>
      <c r="CZ781" s="38">
        <v>0</v>
      </c>
      <c r="DA781" s="38">
        <v>0</v>
      </c>
      <c r="DB781" s="38">
        <v>0</v>
      </c>
      <c r="DC781" s="38" t="s">
        <v>1415</v>
      </c>
      <c r="DD781" s="38" t="s">
        <v>311</v>
      </c>
      <c r="DF781" s="38">
        <v>1</v>
      </c>
      <c r="DG781" s="38" t="s">
        <v>4263</v>
      </c>
      <c r="DL781" s="38">
        <v>1</v>
      </c>
      <c r="DM781" s="38" t="s">
        <v>595</v>
      </c>
      <c r="DN781" s="38">
        <v>1</v>
      </c>
      <c r="DO781" s="38">
        <v>1973</v>
      </c>
      <c r="DP781" s="38" t="s">
        <v>4264</v>
      </c>
      <c r="DQ781" s="48" t="s">
        <v>4261</v>
      </c>
      <c r="DR781" s="38" t="s">
        <v>580</v>
      </c>
      <c r="DS781" s="38" t="s">
        <v>4264</v>
      </c>
    </row>
    <row r="782" spans="1:196" s="38" customFormat="1" ht="15.75" customHeight="1" x14ac:dyDescent="0.3">
      <c r="A782" s="38" t="s">
        <v>92</v>
      </c>
      <c r="B782" s="47" t="s">
        <v>4243</v>
      </c>
      <c r="C782" s="48" t="s">
        <v>4265</v>
      </c>
      <c r="F782" s="38" t="s">
        <v>91</v>
      </c>
      <c r="G782" s="38" t="s">
        <v>95</v>
      </c>
      <c r="H782" s="38" t="s">
        <v>454</v>
      </c>
      <c r="I782" s="38" t="s">
        <v>56</v>
      </c>
      <c r="J782" s="38" t="s">
        <v>173</v>
      </c>
      <c r="K782" s="38" t="s">
        <v>471</v>
      </c>
      <c r="M782" s="38" t="s">
        <v>272</v>
      </c>
      <c r="O782" s="38" t="s">
        <v>300</v>
      </c>
      <c r="P782" s="81" t="s">
        <v>4266</v>
      </c>
      <c r="Q782" s="50" t="s">
        <v>4267</v>
      </c>
      <c r="R782" s="38">
        <v>0</v>
      </c>
      <c r="S782" s="38">
        <v>0</v>
      </c>
      <c r="T782" s="38">
        <v>0</v>
      </c>
      <c r="U782" s="38">
        <v>0</v>
      </c>
      <c r="V782" s="38">
        <v>0</v>
      </c>
      <c r="W782" s="38">
        <v>0</v>
      </c>
      <c r="X782" s="38">
        <v>0</v>
      </c>
      <c r="Y782" s="38">
        <v>0</v>
      </c>
      <c r="AA782" s="38">
        <v>0</v>
      </c>
      <c r="AB782" s="38">
        <v>0</v>
      </c>
      <c r="AC782" s="38">
        <v>0</v>
      </c>
      <c r="AD782" s="38">
        <v>0</v>
      </c>
      <c r="AE782" s="38">
        <v>0</v>
      </c>
      <c r="AF782" s="38">
        <v>0</v>
      </c>
      <c r="AG782" s="38">
        <v>0</v>
      </c>
      <c r="AH782" s="38">
        <v>0</v>
      </c>
      <c r="AI782" s="38">
        <v>0</v>
      </c>
      <c r="AJ782" s="38">
        <v>0</v>
      </c>
      <c r="AK782" s="38">
        <v>0</v>
      </c>
      <c r="AL782" s="38">
        <v>1</v>
      </c>
      <c r="AM782" s="38">
        <v>0</v>
      </c>
      <c r="AN782" s="38">
        <v>0</v>
      </c>
      <c r="AO782" s="38">
        <v>0</v>
      </c>
      <c r="AP782" s="38">
        <v>0</v>
      </c>
      <c r="AQ782" s="38">
        <v>0</v>
      </c>
      <c r="AR782" s="38">
        <v>0</v>
      </c>
      <c r="AS782" s="38">
        <v>0</v>
      </c>
      <c r="AT782" s="38">
        <v>0</v>
      </c>
      <c r="AU782" s="38">
        <v>0</v>
      </c>
      <c r="AV782" s="38">
        <v>0</v>
      </c>
      <c r="AW782" s="38">
        <v>0</v>
      </c>
      <c r="AX782" s="38">
        <v>0</v>
      </c>
      <c r="AY782" s="38">
        <v>0</v>
      </c>
      <c r="AZ782" s="38">
        <v>0</v>
      </c>
      <c r="BA782" s="38">
        <v>0</v>
      </c>
      <c r="BB782" s="38">
        <v>0</v>
      </c>
      <c r="BC782" s="38">
        <v>0</v>
      </c>
      <c r="BD782" s="38">
        <v>0</v>
      </c>
      <c r="BE782" s="38">
        <v>0</v>
      </c>
      <c r="BF782" s="38">
        <v>0</v>
      </c>
      <c r="BG782" s="38">
        <v>0</v>
      </c>
      <c r="BH782" s="43">
        <v>0</v>
      </c>
      <c r="BI782" s="38">
        <v>0</v>
      </c>
      <c r="BJ782" s="43">
        <v>0</v>
      </c>
      <c r="BK782" s="38">
        <v>0</v>
      </c>
      <c r="BL782" s="43">
        <v>0</v>
      </c>
      <c r="BM782" s="38">
        <v>0</v>
      </c>
      <c r="BN782" s="38">
        <v>0</v>
      </c>
      <c r="BO782" s="38">
        <v>0</v>
      </c>
      <c r="BP782" s="38">
        <v>0</v>
      </c>
      <c r="BQ782" s="38">
        <v>0</v>
      </c>
      <c r="BR782" s="38">
        <v>0</v>
      </c>
      <c r="BS782" s="38">
        <v>1</v>
      </c>
      <c r="BT782" s="38">
        <v>0</v>
      </c>
      <c r="BU782" s="38">
        <v>1</v>
      </c>
      <c r="BV782" s="38">
        <v>1</v>
      </c>
      <c r="BW782" s="38">
        <v>1</v>
      </c>
      <c r="BX782" s="38">
        <v>0</v>
      </c>
      <c r="BY782" s="38">
        <v>0</v>
      </c>
      <c r="BZ782" s="38">
        <v>1</v>
      </c>
      <c r="CA782" s="38">
        <v>0</v>
      </c>
      <c r="CB782" s="38">
        <v>0</v>
      </c>
      <c r="CC782" s="49">
        <v>0</v>
      </c>
      <c r="CD782" s="38">
        <v>0</v>
      </c>
      <c r="CE782" s="38">
        <v>0</v>
      </c>
      <c r="CF782" s="38">
        <v>0</v>
      </c>
      <c r="CG782" s="38">
        <v>0</v>
      </c>
      <c r="CH782" s="38">
        <v>0</v>
      </c>
      <c r="CI782" s="38">
        <v>0</v>
      </c>
      <c r="CJ782" s="38">
        <v>0</v>
      </c>
      <c r="CK782" s="38">
        <v>0</v>
      </c>
      <c r="CL782" s="38">
        <v>0</v>
      </c>
      <c r="CM782" s="38">
        <v>0</v>
      </c>
      <c r="CN782" s="38">
        <v>0</v>
      </c>
      <c r="CO782" s="38">
        <v>0</v>
      </c>
      <c r="CP782" s="38">
        <v>0</v>
      </c>
      <c r="CQ782" s="38">
        <v>0</v>
      </c>
      <c r="CR782" s="38">
        <v>0</v>
      </c>
      <c r="CS782" s="38">
        <v>0</v>
      </c>
      <c r="CT782" s="38">
        <v>0</v>
      </c>
      <c r="CU782" s="38">
        <v>0</v>
      </c>
      <c r="CV782" s="38">
        <v>0</v>
      </c>
      <c r="CW782" s="50">
        <v>0</v>
      </c>
      <c r="CX782" s="38">
        <f>SUM(AA782:CW782)</f>
        <v>6</v>
      </c>
      <c r="CY782" s="38">
        <v>1</v>
      </c>
      <c r="CZ782" s="38">
        <v>0</v>
      </c>
      <c r="DA782" s="38">
        <v>0</v>
      </c>
      <c r="DB782" s="38">
        <v>1</v>
      </c>
      <c r="DC782" s="38" t="s">
        <v>4268</v>
      </c>
      <c r="DD782" s="38" t="s">
        <v>318</v>
      </c>
      <c r="DE782" s="38" t="s">
        <v>4269</v>
      </c>
      <c r="DF782" s="38">
        <v>1</v>
      </c>
      <c r="DG782" s="38" t="s">
        <v>4270</v>
      </c>
      <c r="DL782" s="38">
        <v>1</v>
      </c>
      <c r="DM782" s="38" t="s">
        <v>2809</v>
      </c>
      <c r="DN782" s="38">
        <v>1</v>
      </c>
      <c r="DO782" s="38">
        <v>1798</v>
      </c>
      <c r="DP782" s="38" t="s">
        <v>4271</v>
      </c>
      <c r="DQ782" s="48" t="s">
        <v>4265</v>
      </c>
      <c r="DR782" s="38" t="s">
        <v>580</v>
      </c>
      <c r="DS782" s="38" t="s">
        <v>4271</v>
      </c>
    </row>
    <row r="783" spans="1:196" s="38" customFormat="1" ht="15.75" customHeight="1" x14ac:dyDescent="0.3">
      <c r="A783" s="38" t="s">
        <v>94</v>
      </c>
      <c r="B783" s="47" t="s">
        <v>4272</v>
      </c>
      <c r="C783" s="48" t="s">
        <v>4273</v>
      </c>
      <c r="F783" s="38" t="s">
        <v>91</v>
      </c>
      <c r="H783" s="38" t="s">
        <v>454</v>
      </c>
      <c r="I783" s="38" t="s">
        <v>109</v>
      </c>
      <c r="J783" s="38" t="s">
        <v>455</v>
      </c>
      <c r="K783" s="38" t="s">
        <v>269</v>
      </c>
      <c r="M783" s="38" t="s">
        <v>272</v>
      </c>
      <c r="O783" s="38" t="s">
        <v>300</v>
      </c>
      <c r="Q783" s="50" t="s">
        <v>4274</v>
      </c>
      <c r="R783" s="38">
        <v>0</v>
      </c>
      <c r="S783" s="38">
        <v>0</v>
      </c>
      <c r="T783" s="38">
        <v>0</v>
      </c>
      <c r="U783" s="38">
        <v>0</v>
      </c>
      <c r="V783" s="38">
        <v>0</v>
      </c>
      <c r="W783" s="38">
        <v>0</v>
      </c>
      <c r="X783" s="38">
        <v>0</v>
      </c>
      <c r="Y783" s="38">
        <v>0</v>
      </c>
      <c r="AA783" s="38">
        <v>0</v>
      </c>
      <c r="AB783" s="38">
        <v>0</v>
      </c>
      <c r="AC783" s="38">
        <v>1</v>
      </c>
      <c r="AD783" s="38">
        <v>0</v>
      </c>
      <c r="AE783" s="38">
        <v>0</v>
      </c>
      <c r="AF783" s="38">
        <v>0</v>
      </c>
      <c r="AG783" s="38">
        <v>0</v>
      </c>
      <c r="AH783" s="38">
        <v>0</v>
      </c>
      <c r="AI783" s="38">
        <v>0</v>
      </c>
      <c r="AJ783" s="38">
        <v>0</v>
      </c>
      <c r="AK783" s="38">
        <v>0</v>
      </c>
      <c r="AL783" s="38">
        <v>1</v>
      </c>
      <c r="AM783" s="38">
        <v>0</v>
      </c>
      <c r="AN783" s="38">
        <v>0</v>
      </c>
      <c r="AO783" s="38">
        <v>0</v>
      </c>
      <c r="AP783" s="38">
        <v>0</v>
      </c>
      <c r="AQ783" s="38">
        <v>0</v>
      </c>
      <c r="AR783" s="38">
        <v>0</v>
      </c>
      <c r="AS783" s="38">
        <v>0</v>
      </c>
      <c r="AT783" s="38">
        <v>0</v>
      </c>
      <c r="AU783" s="38">
        <v>0</v>
      </c>
      <c r="AV783" s="38">
        <v>0</v>
      </c>
      <c r="AW783" s="38">
        <v>0</v>
      </c>
      <c r="AX783" s="38">
        <v>0</v>
      </c>
      <c r="AY783" s="38">
        <v>0</v>
      </c>
      <c r="AZ783" s="38">
        <v>0</v>
      </c>
      <c r="BA783" s="38">
        <v>0</v>
      </c>
      <c r="BB783" s="38">
        <v>0</v>
      </c>
      <c r="BC783" s="38">
        <v>0</v>
      </c>
      <c r="BD783" s="38">
        <v>0</v>
      </c>
      <c r="BE783" s="38">
        <v>0</v>
      </c>
      <c r="BF783" s="38">
        <v>0</v>
      </c>
      <c r="BG783" s="38">
        <v>0</v>
      </c>
      <c r="BH783" s="43">
        <v>0</v>
      </c>
      <c r="BI783" s="38">
        <v>0</v>
      </c>
      <c r="BJ783" s="43">
        <v>0</v>
      </c>
      <c r="BK783" s="38">
        <v>0</v>
      </c>
      <c r="BL783" s="43">
        <v>0</v>
      </c>
      <c r="BM783" s="38">
        <v>0</v>
      </c>
      <c r="BN783" s="38">
        <v>0</v>
      </c>
      <c r="BO783" s="38">
        <v>0</v>
      </c>
      <c r="BP783" s="38">
        <v>0</v>
      </c>
      <c r="BQ783" s="38">
        <v>0</v>
      </c>
      <c r="BR783" s="38">
        <v>0</v>
      </c>
      <c r="BS783" s="38">
        <v>0</v>
      </c>
      <c r="BT783" s="38">
        <v>0</v>
      </c>
      <c r="BU783" s="38">
        <v>0</v>
      </c>
      <c r="BV783" s="38">
        <v>0</v>
      </c>
      <c r="BW783" s="38">
        <v>0</v>
      </c>
      <c r="BX783" s="38">
        <v>0</v>
      </c>
      <c r="BY783" s="38">
        <v>0</v>
      </c>
      <c r="BZ783" s="38">
        <v>0</v>
      </c>
      <c r="CA783" s="38">
        <v>0</v>
      </c>
      <c r="CB783" s="38">
        <v>0</v>
      </c>
      <c r="CC783" s="49">
        <v>0</v>
      </c>
      <c r="CD783" s="38">
        <v>0</v>
      </c>
      <c r="CE783" s="38">
        <v>0</v>
      </c>
      <c r="CF783" s="38">
        <v>0</v>
      </c>
      <c r="CG783" s="38">
        <v>0</v>
      </c>
      <c r="CH783" s="38">
        <v>0</v>
      </c>
      <c r="CI783" s="38">
        <v>0</v>
      </c>
      <c r="CJ783" s="38">
        <v>0</v>
      </c>
      <c r="CK783" s="38">
        <v>0</v>
      </c>
      <c r="CL783" s="38">
        <v>0</v>
      </c>
      <c r="CM783" s="38">
        <v>0</v>
      </c>
      <c r="CN783" s="38">
        <v>0</v>
      </c>
      <c r="CO783" s="38">
        <v>0</v>
      </c>
      <c r="CP783" s="38">
        <v>0</v>
      </c>
      <c r="CQ783" s="38">
        <v>0</v>
      </c>
      <c r="CR783" s="38">
        <v>0</v>
      </c>
      <c r="CS783" s="38">
        <v>0</v>
      </c>
      <c r="CT783" s="38">
        <v>0</v>
      </c>
      <c r="CU783" s="38">
        <v>0</v>
      </c>
      <c r="CV783" s="38">
        <v>0</v>
      </c>
      <c r="CW783" s="50">
        <v>0</v>
      </c>
      <c r="CX783" s="38">
        <f>SUM(AA783:CW783)</f>
        <v>2</v>
      </c>
      <c r="CY783" s="38">
        <v>1</v>
      </c>
      <c r="CZ783" s="38">
        <v>0</v>
      </c>
      <c r="DA783" s="38">
        <v>0</v>
      </c>
      <c r="DB783" s="38">
        <v>0</v>
      </c>
      <c r="DC783" s="38" t="s">
        <v>1214</v>
      </c>
      <c r="DD783" s="38" t="s">
        <v>307</v>
      </c>
      <c r="DF783" s="38">
        <v>1</v>
      </c>
      <c r="DG783" s="38" t="s">
        <v>4275</v>
      </c>
      <c r="DH783" s="38" t="s">
        <v>4276</v>
      </c>
      <c r="DL783" s="38">
        <v>1</v>
      </c>
      <c r="DM783" s="38" t="s">
        <v>2809</v>
      </c>
      <c r="DN783" s="38">
        <v>1</v>
      </c>
      <c r="DO783" s="38">
        <v>1763</v>
      </c>
      <c r="DP783" s="38" t="s">
        <v>4277</v>
      </c>
      <c r="DQ783" s="38" t="s">
        <v>4278</v>
      </c>
      <c r="DR783" s="38">
        <v>1984</v>
      </c>
      <c r="DS783" s="38" t="s">
        <v>4279</v>
      </c>
    </row>
    <row r="784" spans="1:196" s="38" customFormat="1" ht="15.75" customHeight="1" x14ac:dyDescent="0.3">
      <c r="A784" s="74" t="s">
        <v>94</v>
      </c>
      <c r="B784" s="74" t="s">
        <v>4280</v>
      </c>
      <c r="C784" s="37" t="s">
        <v>4281</v>
      </c>
      <c r="D784" s="37"/>
      <c r="E784" s="37"/>
      <c r="F784" s="37" t="s">
        <v>145</v>
      </c>
      <c r="G784" s="37"/>
      <c r="H784" s="546" t="s">
        <v>8574</v>
      </c>
      <c r="I784" s="37" t="s">
        <v>56</v>
      </c>
      <c r="J784" s="37" t="s">
        <v>455</v>
      </c>
      <c r="K784" s="37" t="s">
        <v>269</v>
      </c>
      <c r="L784" s="37"/>
      <c r="M784" s="37" t="s">
        <v>272</v>
      </c>
      <c r="N784" s="37"/>
      <c r="O784" s="37" t="s">
        <v>299</v>
      </c>
      <c r="P784" s="89" t="s">
        <v>4282</v>
      </c>
      <c r="Q784" s="75"/>
      <c r="R784" s="37"/>
      <c r="S784" s="37"/>
      <c r="T784" s="37"/>
      <c r="U784" s="37"/>
      <c r="V784" s="37"/>
      <c r="W784" s="37"/>
      <c r="X784" s="37"/>
      <c r="Y784" s="37"/>
      <c r="Z784" s="37"/>
      <c r="AA784" s="75"/>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52"/>
      <c r="BI784" s="37"/>
      <c r="BJ784" s="52"/>
      <c r="BK784" s="37"/>
      <c r="BL784" s="52"/>
      <c r="BM784" s="37"/>
      <c r="BN784" s="37"/>
      <c r="BO784" s="37"/>
      <c r="BP784" s="37"/>
      <c r="BQ784" s="37"/>
      <c r="BR784" s="37"/>
      <c r="BS784" s="37"/>
      <c r="BT784" s="37"/>
      <c r="BU784" s="37"/>
      <c r="BV784" s="37"/>
      <c r="BW784" s="37"/>
      <c r="BX784" s="37"/>
      <c r="BY784" s="37"/>
      <c r="BZ784" s="37"/>
      <c r="CA784" s="37"/>
      <c r="CB784" s="37"/>
      <c r="CC784" s="90"/>
      <c r="CD784" s="37"/>
      <c r="CE784" s="37"/>
      <c r="CF784" s="37"/>
      <c r="CG784" s="37"/>
      <c r="CH784" s="37"/>
      <c r="CI784" s="37"/>
      <c r="CJ784" s="37"/>
      <c r="CK784" s="37"/>
      <c r="CL784" s="37"/>
      <c r="CM784" s="37"/>
      <c r="CN784" s="37"/>
      <c r="CO784" s="37"/>
      <c r="CP784" s="37"/>
      <c r="CQ784" s="37"/>
      <c r="CR784" s="37"/>
      <c r="CS784" s="37"/>
      <c r="CT784" s="37"/>
      <c r="CU784" s="37"/>
      <c r="CV784" s="37"/>
      <c r="CW784" s="75"/>
      <c r="CX784" s="37">
        <v>0</v>
      </c>
      <c r="CY784" s="37">
        <v>1</v>
      </c>
      <c r="CZ784" s="37">
        <v>0</v>
      </c>
      <c r="DA784" s="37">
        <v>0</v>
      </c>
      <c r="DB784" s="37">
        <v>0</v>
      </c>
      <c r="DC784" s="37" t="s">
        <v>4283</v>
      </c>
      <c r="DD784" s="37" t="s">
        <v>311</v>
      </c>
      <c r="DE784" s="37"/>
      <c r="DF784" s="37"/>
      <c r="DG784" s="37" t="s">
        <v>3079</v>
      </c>
      <c r="DH784" s="37" t="s">
        <v>4284</v>
      </c>
      <c r="DI784" s="37" t="s">
        <v>595</v>
      </c>
      <c r="DJ784" s="37" t="s">
        <v>595</v>
      </c>
      <c r="DK784" s="37"/>
      <c r="DL784" s="37">
        <v>1</v>
      </c>
      <c r="DM784" s="37" t="s">
        <v>595</v>
      </c>
      <c r="DN784" s="37">
        <v>1</v>
      </c>
      <c r="DO784" s="37">
        <v>1942</v>
      </c>
      <c r="DP784" s="37" t="s">
        <v>4285</v>
      </c>
      <c r="DQ784" s="37" t="s">
        <v>4286</v>
      </c>
      <c r="DR784" s="37">
        <v>1958</v>
      </c>
      <c r="DS784" s="37" t="s">
        <v>4287</v>
      </c>
      <c r="DT784" s="37"/>
      <c r="DU784" s="37"/>
      <c r="DV784" s="37"/>
      <c r="DW784" s="37"/>
      <c r="DX784" s="37"/>
      <c r="DY784" s="37"/>
      <c r="DZ784" s="37"/>
      <c r="EA784" s="37"/>
      <c r="EB784" s="37"/>
      <c r="EC784" s="37"/>
      <c r="ED784" s="37"/>
      <c r="EE784" s="37"/>
      <c r="EF784" s="37"/>
      <c r="EG784" s="37"/>
      <c r="EH784" s="37"/>
      <c r="EI784" s="37"/>
    </row>
    <row r="785" spans="1:139" s="38" customFormat="1" ht="15.75" customHeight="1" x14ac:dyDescent="0.3">
      <c r="A785" s="38" t="s">
        <v>94</v>
      </c>
      <c r="B785" s="47" t="s">
        <v>4288</v>
      </c>
      <c r="C785" s="48" t="s">
        <v>4289</v>
      </c>
      <c r="F785" s="38" t="s">
        <v>122</v>
      </c>
      <c r="H785" s="546" t="s">
        <v>8574</v>
      </c>
      <c r="I785" s="38" t="s">
        <v>13</v>
      </c>
      <c r="J785" s="38" t="s">
        <v>221</v>
      </c>
      <c r="K785" s="38" t="s">
        <v>269</v>
      </c>
      <c r="M785" s="38" t="s">
        <v>274</v>
      </c>
      <c r="N785" s="38" t="s">
        <v>300</v>
      </c>
      <c r="O785" s="38" t="s">
        <v>299</v>
      </c>
      <c r="Q785" s="50"/>
      <c r="R785" s="38">
        <v>0</v>
      </c>
      <c r="S785" s="38">
        <v>0</v>
      </c>
      <c r="T785" s="38">
        <v>0</v>
      </c>
      <c r="U785" s="38">
        <v>0</v>
      </c>
      <c r="V785" s="38">
        <v>0</v>
      </c>
      <c r="W785" s="38">
        <v>1</v>
      </c>
      <c r="X785" s="38">
        <v>0</v>
      </c>
      <c r="Y785" s="38">
        <v>0</v>
      </c>
      <c r="AA785" s="50">
        <v>0</v>
      </c>
      <c r="AB785" s="38">
        <v>0</v>
      </c>
      <c r="AC785" s="38">
        <v>0</v>
      </c>
      <c r="AD785" s="38">
        <v>0</v>
      </c>
      <c r="AE785" s="38">
        <v>0</v>
      </c>
      <c r="AF785" s="38">
        <v>0</v>
      </c>
      <c r="AG785" s="38">
        <v>0</v>
      </c>
      <c r="AH785" s="38">
        <v>0</v>
      </c>
      <c r="AI785" s="38">
        <v>0</v>
      </c>
      <c r="AJ785" s="38">
        <v>0</v>
      </c>
      <c r="AK785" s="38">
        <v>0</v>
      </c>
      <c r="AL785" s="38">
        <v>0</v>
      </c>
      <c r="AM785" s="38">
        <v>0</v>
      </c>
      <c r="AN785" s="38">
        <v>0</v>
      </c>
      <c r="AO785" s="38">
        <v>0</v>
      </c>
      <c r="AP785" s="38">
        <v>0</v>
      </c>
      <c r="AQ785" s="38">
        <v>0</v>
      </c>
      <c r="AR785" s="38">
        <v>0</v>
      </c>
      <c r="AS785" s="38">
        <v>0</v>
      </c>
      <c r="AT785" s="38">
        <v>0</v>
      </c>
      <c r="AU785" s="38">
        <v>0</v>
      </c>
      <c r="AV785" s="38">
        <v>0</v>
      </c>
      <c r="AW785" s="38">
        <v>0</v>
      </c>
      <c r="AX785" s="38">
        <v>0</v>
      </c>
      <c r="AY785" s="38">
        <v>0</v>
      </c>
      <c r="AZ785" s="38">
        <v>0</v>
      </c>
      <c r="BA785" s="38">
        <v>0</v>
      </c>
      <c r="BB785" s="38">
        <v>0</v>
      </c>
      <c r="BC785" s="38">
        <v>0</v>
      </c>
      <c r="BD785" s="38">
        <v>0</v>
      </c>
      <c r="BE785" s="38">
        <v>0</v>
      </c>
      <c r="BF785" s="38">
        <v>0</v>
      </c>
      <c r="BG785" s="38">
        <v>0</v>
      </c>
      <c r="BH785" s="43">
        <v>0</v>
      </c>
      <c r="BI785" s="38">
        <v>0</v>
      </c>
      <c r="BJ785" s="43">
        <v>0</v>
      </c>
      <c r="BK785" s="38">
        <v>0</v>
      </c>
      <c r="BL785" s="43">
        <v>0</v>
      </c>
      <c r="BM785" s="38">
        <v>0</v>
      </c>
      <c r="BN785" s="38">
        <v>0</v>
      </c>
      <c r="BO785" s="38">
        <v>0</v>
      </c>
      <c r="BP785" s="38">
        <v>0</v>
      </c>
      <c r="BQ785" s="38">
        <v>0</v>
      </c>
      <c r="BR785" s="38">
        <v>0</v>
      </c>
      <c r="BS785" s="38">
        <v>0</v>
      </c>
      <c r="BT785" s="38">
        <v>0</v>
      </c>
      <c r="BU785" s="38">
        <v>0</v>
      </c>
      <c r="BV785" s="38">
        <v>0</v>
      </c>
      <c r="BW785" s="38">
        <v>0</v>
      </c>
      <c r="BX785" s="38">
        <v>0</v>
      </c>
      <c r="BY785" s="38">
        <v>0</v>
      </c>
      <c r="BZ785" s="38">
        <v>0</v>
      </c>
      <c r="CA785" s="38">
        <v>0</v>
      </c>
      <c r="CB785" s="38">
        <v>0</v>
      </c>
      <c r="CC785" s="49">
        <v>0</v>
      </c>
      <c r="CD785" s="38">
        <v>0</v>
      </c>
      <c r="CE785" s="38">
        <v>0</v>
      </c>
      <c r="CF785" s="38">
        <v>0</v>
      </c>
      <c r="CG785" s="38">
        <v>0</v>
      </c>
      <c r="CH785" s="38">
        <v>0</v>
      </c>
      <c r="CI785" s="38">
        <v>0</v>
      </c>
      <c r="CJ785" s="38">
        <v>0</v>
      </c>
      <c r="CK785" s="38">
        <v>0</v>
      </c>
      <c r="CL785" s="38">
        <v>0</v>
      </c>
      <c r="CM785" s="38">
        <v>0</v>
      </c>
      <c r="CN785" s="38">
        <v>0</v>
      </c>
      <c r="CO785" s="38">
        <v>0</v>
      </c>
      <c r="CP785" s="38">
        <v>0</v>
      </c>
      <c r="CQ785" s="38">
        <v>0</v>
      </c>
      <c r="CR785" s="38">
        <v>0</v>
      </c>
      <c r="CS785" s="38">
        <v>0</v>
      </c>
      <c r="CT785" s="38">
        <v>0</v>
      </c>
      <c r="CU785" s="38">
        <v>0</v>
      </c>
      <c r="CV785" s="38">
        <v>0</v>
      </c>
      <c r="CW785" s="50">
        <v>0</v>
      </c>
      <c r="CX785" s="38">
        <v>0</v>
      </c>
      <c r="CY785" s="38">
        <v>1</v>
      </c>
      <c r="CZ785" s="38">
        <v>0</v>
      </c>
      <c r="DA785" s="38">
        <v>0</v>
      </c>
      <c r="DB785" s="38">
        <v>0</v>
      </c>
      <c r="DC785" s="38" t="s">
        <v>1415</v>
      </c>
      <c r="DD785" s="38" t="s">
        <v>311</v>
      </c>
      <c r="DF785" s="38">
        <v>1</v>
      </c>
      <c r="DL785" s="38">
        <v>0</v>
      </c>
      <c r="DN785" s="38">
        <v>1</v>
      </c>
      <c r="DO785" s="38">
        <v>1994</v>
      </c>
      <c r="DP785" s="38" t="s">
        <v>4290</v>
      </c>
      <c r="DQ785" s="48" t="s">
        <v>4291</v>
      </c>
      <c r="DR785" s="38" t="s">
        <v>580</v>
      </c>
      <c r="DS785" s="38" t="s">
        <v>4292</v>
      </c>
      <c r="DT785" s="37"/>
      <c r="DU785" s="37"/>
      <c r="DV785" s="37"/>
      <c r="DW785" s="37"/>
      <c r="DX785" s="37"/>
      <c r="DY785" s="37"/>
      <c r="DZ785" s="37"/>
      <c r="EA785" s="37"/>
      <c r="EB785" s="37"/>
      <c r="EC785" s="37"/>
      <c r="ED785" s="37"/>
      <c r="EE785" s="37"/>
      <c r="EF785" s="37"/>
      <c r="EG785" s="37"/>
      <c r="EH785" s="37"/>
      <c r="EI785" s="37"/>
    </row>
    <row r="786" spans="1:139" s="38" customFormat="1" ht="15.75" customHeight="1" x14ac:dyDescent="0.3">
      <c r="A786" s="38" t="s">
        <v>94</v>
      </c>
      <c r="B786" s="47" t="s">
        <v>4288</v>
      </c>
      <c r="C786" s="48" t="s">
        <v>4293</v>
      </c>
      <c r="D786" s="38" t="s">
        <v>4294</v>
      </c>
      <c r="F786" s="38" t="s">
        <v>122</v>
      </c>
      <c r="H786" s="546" t="s">
        <v>8574</v>
      </c>
      <c r="I786" s="38" t="s">
        <v>13</v>
      </c>
      <c r="J786" s="38" t="s">
        <v>221</v>
      </c>
      <c r="K786" s="38" t="s">
        <v>269</v>
      </c>
      <c r="M786" s="38" t="s">
        <v>274</v>
      </c>
      <c r="N786" s="38" t="s">
        <v>300</v>
      </c>
      <c r="O786" s="38" t="s">
        <v>299</v>
      </c>
      <c r="R786" s="38">
        <v>0</v>
      </c>
      <c r="S786" s="38">
        <v>0</v>
      </c>
      <c r="T786" s="38">
        <v>0</v>
      </c>
      <c r="U786" s="38">
        <v>0</v>
      </c>
      <c r="V786" s="38">
        <v>0</v>
      </c>
      <c r="W786" s="38">
        <v>1</v>
      </c>
      <c r="X786" s="38">
        <v>0</v>
      </c>
      <c r="Y786" s="38">
        <v>0</v>
      </c>
      <c r="AA786" s="38">
        <v>0</v>
      </c>
      <c r="AB786" s="38">
        <v>0</v>
      </c>
      <c r="AC786" s="38">
        <v>0</v>
      </c>
      <c r="AD786" s="38">
        <v>0</v>
      </c>
      <c r="AE786" s="38">
        <v>0</v>
      </c>
      <c r="AF786" s="38">
        <v>0</v>
      </c>
      <c r="AG786" s="38">
        <v>0</v>
      </c>
      <c r="AH786" s="38">
        <v>0</v>
      </c>
      <c r="AI786" s="38">
        <v>0</v>
      </c>
      <c r="AJ786" s="38">
        <v>0</v>
      </c>
      <c r="AK786" s="38">
        <v>0</v>
      </c>
      <c r="AL786" s="38">
        <v>0</v>
      </c>
      <c r="AM786" s="38">
        <v>0</v>
      </c>
      <c r="AN786" s="38">
        <v>0</v>
      </c>
      <c r="AO786" s="38">
        <v>0</v>
      </c>
      <c r="AP786" s="38">
        <v>0</v>
      </c>
      <c r="AQ786" s="38">
        <v>0</v>
      </c>
      <c r="AR786" s="38">
        <v>0</v>
      </c>
      <c r="AS786" s="38">
        <v>0</v>
      </c>
      <c r="AT786" s="38">
        <v>0</v>
      </c>
      <c r="AU786" s="38">
        <v>0</v>
      </c>
      <c r="AV786" s="38">
        <v>0</v>
      </c>
      <c r="AW786" s="38">
        <v>0</v>
      </c>
      <c r="AX786" s="38">
        <v>0</v>
      </c>
      <c r="AY786" s="38">
        <v>0</v>
      </c>
      <c r="AZ786" s="38">
        <v>0</v>
      </c>
      <c r="BA786" s="38">
        <v>0</v>
      </c>
      <c r="BB786" s="38">
        <v>0</v>
      </c>
      <c r="BC786" s="38">
        <v>0</v>
      </c>
      <c r="BD786" s="38">
        <v>0</v>
      </c>
      <c r="BE786" s="38">
        <v>0</v>
      </c>
      <c r="BF786" s="38">
        <v>0</v>
      </c>
      <c r="BG786" s="38">
        <v>0</v>
      </c>
      <c r="BH786" s="43">
        <v>0</v>
      </c>
      <c r="BI786" s="38">
        <v>0</v>
      </c>
      <c r="BJ786" s="43">
        <v>0</v>
      </c>
      <c r="BK786" s="38">
        <v>0</v>
      </c>
      <c r="BL786" s="43">
        <v>0</v>
      </c>
      <c r="BM786" s="38">
        <v>0</v>
      </c>
      <c r="BN786" s="38">
        <v>0</v>
      </c>
      <c r="BO786" s="38">
        <v>0</v>
      </c>
      <c r="BP786" s="38">
        <v>0</v>
      </c>
      <c r="BQ786" s="38">
        <v>0</v>
      </c>
      <c r="BR786" s="38">
        <v>0</v>
      </c>
      <c r="BS786" s="38">
        <v>0</v>
      </c>
      <c r="BT786" s="38">
        <v>0</v>
      </c>
      <c r="BU786" s="38">
        <v>0</v>
      </c>
      <c r="BV786" s="38">
        <v>0</v>
      </c>
      <c r="BW786" s="38">
        <v>0</v>
      </c>
      <c r="BX786" s="38">
        <v>0</v>
      </c>
      <c r="BY786" s="38">
        <v>0</v>
      </c>
      <c r="BZ786" s="38">
        <v>0</v>
      </c>
      <c r="CA786" s="38">
        <v>0</v>
      </c>
      <c r="CB786" s="38">
        <v>0</v>
      </c>
      <c r="CC786" s="49">
        <v>0</v>
      </c>
      <c r="CD786" s="38">
        <v>0</v>
      </c>
      <c r="CE786" s="38">
        <v>0</v>
      </c>
      <c r="CF786" s="38">
        <v>0</v>
      </c>
      <c r="CG786" s="38">
        <v>0</v>
      </c>
      <c r="CH786" s="38">
        <v>0</v>
      </c>
      <c r="CI786" s="38">
        <v>0</v>
      </c>
      <c r="CJ786" s="38">
        <v>0</v>
      </c>
      <c r="CK786" s="38">
        <v>0</v>
      </c>
      <c r="CL786" s="38">
        <v>0</v>
      </c>
      <c r="CM786" s="38">
        <v>0</v>
      </c>
      <c r="CN786" s="38">
        <v>0</v>
      </c>
      <c r="CO786" s="38">
        <v>0</v>
      </c>
      <c r="CP786" s="38">
        <v>0</v>
      </c>
      <c r="CQ786" s="38">
        <v>0</v>
      </c>
      <c r="CR786" s="38">
        <v>0</v>
      </c>
      <c r="CS786" s="38">
        <v>0</v>
      </c>
      <c r="CT786" s="38">
        <v>0</v>
      </c>
      <c r="CU786" s="38">
        <v>0</v>
      </c>
      <c r="CV786" s="38">
        <v>0</v>
      </c>
      <c r="CW786" s="50">
        <v>0</v>
      </c>
      <c r="CX786" s="38">
        <v>0</v>
      </c>
      <c r="CY786" s="38">
        <v>1</v>
      </c>
      <c r="CZ786" s="38">
        <v>0</v>
      </c>
      <c r="DA786" s="38">
        <v>0</v>
      </c>
      <c r="DB786" s="38">
        <v>0</v>
      </c>
      <c r="DC786" s="38" t="s">
        <v>2897</v>
      </c>
      <c r="DD786" s="38" t="s">
        <v>311</v>
      </c>
      <c r="DF786" s="38">
        <v>1</v>
      </c>
      <c r="DL786" s="38">
        <v>0</v>
      </c>
      <c r="DN786" s="38">
        <v>1</v>
      </c>
      <c r="DO786" s="38">
        <v>1881</v>
      </c>
      <c r="DP786" s="38" t="s">
        <v>4292</v>
      </c>
      <c r="DQ786" s="48" t="s">
        <v>4293</v>
      </c>
      <c r="DR786" s="38" t="s">
        <v>580</v>
      </c>
      <c r="DS786" s="38" t="s">
        <v>4295</v>
      </c>
      <c r="DT786" s="37"/>
      <c r="DU786" s="37"/>
      <c r="DV786" s="37"/>
      <c r="DW786" s="37"/>
      <c r="DX786" s="37"/>
      <c r="DY786" s="37"/>
      <c r="DZ786" s="37"/>
      <c r="EA786" s="37"/>
      <c r="EB786" s="37"/>
      <c r="EC786" s="37"/>
      <c r="ED786" s="37"/>
      <c r="EE786" s="37"/>
      <c r="EF786" s="37"/>
      <c r="EG786" s="37"/>
      <c r="EH786" s="37"/>
      <c r="EI786" s="37"/>
    </row>
    <row r="787" spans="1:139" s="38" customFormat="1" ht="15.75" customHeight="1" x14ac:dyDescent="0.3">
      <c r="A787" s="25" t="s">
        <v>94</v>
      </c>
      <c r="B787" s="25" t="s">
        <v>4296</v>
      </c>
      <c r="C787" s="25" t="s">
        <v>4297</v>
      </c>
      <c r="D787" s="25"/>
      <c r="E787" s="25"/>
      <c r="F787" s="25" t="s">
        <v>91</v>
      </c>
      <c r="G787" s="25"/>
      <c r="H787" s="25" t="s">
        <v>716</v>
      </c>
      <c r="I787" s="25" t="s">
        <v>56</v>
      </c>
      <c r="J787" s="25" t="s">
        <v>455</v>
      </c>
      <c r="K787" s="25" t="s">
        <v>269</v>
      </c>
      <c r="L787" s="25"/>
      <c r="M787" s="25" t="s">
        <v>272</v>
      </c>
      <c r="N787" s="25"/>
      <c r="O787" s="25" t="s">
        <v>300</v>
      </c>
      <c r="P787" s="25"/>
      <c r="Q787" s="25"/>
      <c r="R787" s="25"/>
      <c r="S787" s="25"/>
      <c r="T787" s="25"/>
      <c r="U787" s="25"/>
      <c r="V787" s="25"/>
      <c r="W787" s="25"/>
      <c r="X787" s="25"/>
      <c r="Y787" s="25"/>
      <c r="Z787" s="25"/>
      <c r="AA787" s="25"/>
      <c r="AB787" s="25"/>
      <c r="AC787" s="25"/>
      <c r="AD787" s="25"/>
      <c r="AE787" s="25"/>
      <c r="AF787" s="25"/>
      <c r="AG787" s="25"/>
      <c r="AH787" s="25"/>
      <c r="AI787" s="25"/>
      <c r="AJ787" s="25"/>
      <c r="AK787" s="25"/>
      <c r="AL787" s="25"/>
      <c r="AM787" s="25"/>
      <c r="AN787" s="25"/>
      <c r="AO787" s="25"/>
      <c r="AP787" s="25"/>
      <c r="AQ787" s="25"/>
      <c r="AR787" s="25"/>
      <c r="AS787" s="25"/>
      <c r="AT787" s="25"/>
      <c r="AU787" s="25"/>
      <c r="AV787" s="25"/>
      <c r="AW787" s="25"/>
      <c r="AX787" s="25"/>
      <c r="AY787" s="25"/>
      <c r="AZ787" s="25"/>
      <c r="BA787" s="25"/>
      <c r="BB787" s="25"/>
      <c r="BC787" s="25"/>
      <c r="BD787" s="25"/>
      <c r="BE787" s="25"/>
      <c r="BF787" s="25"/>
      <c r="BG787" s="25"/>
      <c r="BH787" s="52"/>
      <c r="BI787" s="25"/>
      <c r="BJ787" s="52"/>
      <c r="BK787" s="25"/>
      <c r="BL787" s="52"/>
      <c r="BM787" s="25"/>
      <c r="BN787" s="25"/>
      <c r="BO787" s="25"/>
      <c r="BP787" s="25"/>
      <c r="BQ787" s="25"/>
      <c r="BR787" s="25"/>
      <c r="BS787" s="25"/>
      <c r="BT787" s="25"/>
      <c r="BU787" s="25"/>
      <c r="BV787" s="25"/>
      <c r="BW787" s="25"/>
      <c r="BX787" s="25"/>
      <c r="BY787" s="25"/>
      <c r="BZ787" s="25"/>
      <c r="CA787" s="25"/>
      <c r="CB787" s="25"/>
      <c r="CC787" s="53"/>
      <c r="CD787" s="25"/>
      <c r="CE787" s="25"/>
      <c r="CF787" s="25"/>
      <c r="CG787" s="25"/>
      <c r="CH787" s="25"/>
      <c r="CI787" s="25"/>
      <c r="CJ787" s="25"/>
      <c r="CK787" s="25"/>
      <c r="CL787" s="25"/>
      <c r="CM787" s="25"/>
      <c r="CN787" s="25"/>
      <c r="CO787" s="25"/>
      <c r="CP787" s="25"/>
      <c r="CQ787" s="25"/>
      <c r="CR787" s="25"/>
      <c r="CS787" s="25"/>
      <c r="CT787" s="25"/>
      <c r="CU787" s="25"/>
      <c r="CV787" s="25"/>
      <c r="CW787" s="54"/>
      <c r="CX787" s="25"/>
      <c r="CY787" s="25"/>
      <c r="CZ787" s="25"/>
      <c r="DA787" s="25"/>
      <c r="DB787" s="25"/>
      <c r="DC787" s="25" t="s">
        <v>4298</v>
      </c>
      <c r="DD787" s="25" t="s">
        <v>309</v>
      </c>
      <c r="DE787" s="25"/>
      <c r="DF787" s="25"/>
      <c r="DG787" s="25"/>
      <c r="DH787" s="25"/>
      <c r="DI787" s="25"/>
      <c r="DJ787" s="25"/>
      <c r="DK787" s="25">
        <v>0</v>
      </c>
      <c r="DL787" s="25">
        <v>0</v>
      </c>
      <c r="DM787" s="25"/>
      <c r="DN787" s="25">
        <v>1</v>
      </c>
      <c r="DO787" s="25">
        <v>1838</v>
      </c>
      <c r="DP787" s="25" t="s">
        <v>4299</v>
      </c>
      <c r="DQ787" s="25"/>
      <c r="DR787" s="25"/>
      <c r="DS787" s="25" t="s">
        <v>4299</v>
      </c>
    </row>
    <row r="788" spans="1:139" s="38" customFormat="1" ht="15.75" customHeight="1" x14ac:dyDescent="0.3">
      <c r="A788" s="38" t="s">
        <v>94</v>
      </c>
      <c r="B788" s="47" t="s">
        <v>4300</v>
      </c>
      <c r="C788" s="38" t="s">
        <v>4301</v>
      </c>
      <c r="F788" s="38" t="s">
        <v>122</v>
      </c>
      <c r="H788" s="546" t="s">
        <v>8574</v>
      </c>
      <c r="I788" s="38" t="s">
        <v>56</v>
      </c>
      <c r="J788" s="38" t="s">
        <v>455</v>
      </c>
      <c r="K788" s="38" t="s">
        <v>269</v>
      </c>
      <c r="M788" s="38" t="s">
        <v>274</v>
      </c>
      <c r="N788" s="38" t="s">
        <v>299</v>
      </c>
      <c r="O788" s="38" t="s">
        <v>299</v>
      </c>
      <c r="R788" s="38">
        <v>0</v>
      </c>
      <c r="S788" s="38">
        <v>0</v>
      </c>
      <c r="T788" s="38">
        <v>0</v>
      </c>
      <c r="U788" s="38">
        <v>0</v>
      </c>
      <c r="V788" s="38">
        <v>0</v>
      </c>
      <c r="W788" s="38">
        <v>0</v>
      </c>
      <c r="X788" s="38">
        <v>0</v>
      </c>
      <c r="Y788" s="38">
        <v>1</v>
      </c>
      <c r="AA788" s="38">
        <v>0</v>
      </c>
      <c r="AB788" s="38">
        <v>0</v>
      </c>
      <c r="AC788" s="38">
        <v>0</v>
      </c>
      <c r="AD788" s="38">
        <v>0</v>
      </c>
      <c r="AE788" s="38">
        <v>0</v>
      </c>
      <c r="AF788" s="38">
        <v>0</v>
      </c>
      <c r="AG788" s="38">
        <v>0</v>
      </c>
      <c r="AH788" s="38">
        <v>0</v>
      </c>
      <c r="AI788" s="38">
        <v>0</v>
      </c>
      <c r="AJ788" s="38">
        <v>0</v>
      </c>
      <c r="AK788" s="38">
        <v>0</v>
      </c>
      <c r="AL788" s="38">
        <v>0</v>
      </c>
      <c r="AM788" s="38">
        <v>0</v>
      </c>
      <c r="AN788" s="38">
        <v>0</v>
      </c>
      <c r="AO788" s="38">
        <v>0</v>
      </c>
      <c r="AP788" s="38">
        <v>0</v>
      </c>
      <c r="AQ788" s="38">
        <v>0</v>
      </c>
      <c r="AR788" s="38">
        <v>0</v>
      </c>
      <c r="AS788" s="38">
        <v>0</v>
      </c>
      <c r="AT788" s="38">
        <v>0</v>
      </c>
      <c r="AU788" s="38">
        <v>0</v>
      </c>
      <c r="AV788" s="38">
        <v>0</v>
      </c>
      <c r="AW788" s="38">
        <v>0</v>
      </c>
      <c r="AX788" s="38">
        <v>0</v>
      </c>
      <c r="AY788" s="38">
        <v>0</v>
      </c>
      <c r="AZ788" s="38">
        <v>0</v>
      </c>
      <c r="BA788" s="38">
        <v>0</v>
      </c>
      <c r="BB788" s="38">
        <v>0</v>
      </c>
      <c r="BC788" s="38">
        <v>0</v>
      </c>
      <c r="BD788" s="38">
        <v>0</v>
      </c>
      <c r="BE788" s="38">
        <v>0</v>
      </c>
      <c r="BF788" s="38">
        <v>0</v>
      </c>
      <c r="BG788" s="38">
        <v>0</v>
      </c>
      <c r="BH788" s="43">
        <v>0</v>
      </c>
      <c r="BI788" s="38">
        <v>0</v>
      </c>
      <c r="BJ788" s="43">
        <v>0</v>
      </c>
      <c r="BK788" s="38">
        <v>0</v>
      </c>
      <c r="BL788" s="43">
        <v>0</v>
      </c>
      <c r="BM788" s="38">
        <v>0</v>
      </c>
      <c r="BN788" s="38">
        <v>0</v>
      </c>
      <c r="BO788" s="38">
        <v>0</v>
      </c>
      <c r="BP788" s="38">
        <v>0</v>
      </c>
      <c r="BQ788" s="38">
        <v>0</v>
      </c>
      <c r="BR788" s="38">
        <v>0</v>
      </c>
      <c r="BS788" s="38">
        <v>0</v>
      </c>
      <c r="BT788" s="38">
        <v>0</v>
      </c>
      <c r="BU788" s="38">
        <v>0</v>
      </c>
      <c r="BV788" s="38">
        <v>0</v>
      </c>
      <c r="BW788" s="38">
        <v>0</v>
      </c>
      <c r="BX788" s="38">
        <v>0</v>
      </c>
      <c r="BY788" s="38">
        <v>0</v>
      </c>
      <c r="BZ788" s="38">
        <v>0</v>
      </c>
      <c r="CA788" s="38">
        <v>0</v>
      </c>
      <c r="CB788" s="38">
        <v>0</v>
      </c>
      <c r="CC788" s="49">
        <v>0</v>
      </c>
      <c r="CD788" s="38">
        <v>0</v>
      </c>
      <c r="CE788" s="38">
        <v>0</v>
      </c>
      <c r="CF788" s="38">
        <v>0</v>
      </c>
      <c r="CG788" s="38">
        <v>0</v>
      </c>
      <c r="CH788" s="38">
        <v>0</v>
      </c>
      <c r="CI788" s="38">
        <v>0</v>
      </c>
      <c r="CJ788" s="38">
        <v>0</v>
      </c>
      <c r="CK788" s="38">
        <v>0</v>
      </c>
      <c r="CL788" s="38">
        <v>0</v>
      </c>
      <c r="CM788" s="38">
        <v>0</v>
      </c>
      <c r="CN788" s="38">
        <v>0</v>
      </c>
      <c r="CO788" s="38">
        <v>0</v>
      </c>
      <c r="CP788" s="38">
        <v>0</v>
      </c>
      <c r="CQ788" s="38">
        <v>0</v>
      </c>
      <c r="CR788" s="38">
        <v>0</v>
      </c>
      <c r="CS788" s="38">
        <v>0</v>
      </c>
      <c r="CT788" s="38">
        <v>0</v>
      </c>
      <c r="CU788" s="38">
        <v>0</v>
      </c>
      <c r="CV788" s="38">
        <v>0</v>
      </c>
      <c r="CW788" s="50">
        <v>0</v>
      </c>
      <c r="CX788" s="38">
        <v>0</v>
      </c>
      <c r="CY788" s="38">
        <v>1</v>
      </c>
      <c r="CZ788" s="38">
        <v>0</v>
      </c>
      <c r="DA788" s="38">
        <v>0</v>
      </c>
      <c r="DB788" s="38">
        <v>0</v>
      </c>
      <c r="DC788" s="38" t="s">
        <v>2228</v>
      </c>
      <c r="DD788" s="38" t="s">
        <v>311</v>
      </c>
      <c r="DF788" s="38">
        <v>1</v>
      </c>
      <c r="DL788" s="38">
        <v>0</v>
      </c>
      <c r="DN788" s="38">
        <v>1</v>
      </c>
      <c r="DO788" s="38">
        <v>2004</v>
      </c>
      <c r="DP788" s="38" t="s">
        <v>4302</v>
      </c>
      <c r="DQ788" s="38" t="s">
        <v>4303</v>
      </c>
      <c r="DR788" s="38">
        <v>2013</v>
      </c>
      <c r="DS788" s="38" t="s">
        <v>4304</v>
      </c>
      <c r="DT788" s="37"/>
      <c r="DU788" s="37"/>
      <c r="DV788" s="37"/>
      <c r="DW788" s="37"/>
      <c r="DX788" s="37"/>
      <c r="DY788" s="37"/>
      <c r="DZ788" s="37"/>
      <c r="EA788" s="37"/>
      <c r="EB788" s="37"/>
      <c r="EC788" s="37"/>
      <c r="ED788" s="37"/>
      <c r="EE788" s="37"/>
      <c r="EF788" s="37"/>
      <c r="EG788" s="37"/>
      <c r="EH788" s="37"/>
      <c r="EI788" s="37"/>
    </row>
    <row r="789" spans="1:139" s="38" customFormat="1" ht="15.75" customHeight="1" x14ac:dyDescent="0.3">
      <c r="A789" s="38" t="s">
        <v>94</v>
      </c>
      <c r="B789" s="47" t="s">
        <v>4305</v>
      </c>
      <c r="C789" s="48" t="s">
        <v>4306</v>
      </c>
      <c r="F789" s="38" t="s">
        <v>145</v>
      </c>
      <c r="H789" s="546" t="s">
        <v>8574</v>
      </c>
      <c r="I789" s="38" t="s">
        <v>13</v>
      </c>
      <c r="J789" s="38" t="s">
        <v>221</v>
      </c>
      <c r="K789" s="38" t="s">
        <v>269</v>
      </c>
      <c r="M789" s="38" t="s">
        <v>274</v>
      </c>
      <c r="N789" s="38" t="s">
        <v>299</v>
      </c>
      <c r="O789" s="38" t="s">
        <v>299</v>
      </c>
      <c r="R789" s="38">
        <v>0</v>
      </c>
      <c r="S789" s="38">
        <v>0</v>
      </c>
      <c r="T789" s="38">
        <v>0</v>
      </c>
      <c r="U789" s="38">
        <v>0</v>
      </c>
      <c r="V789" s="38">
        <v>0</v>
      </c>
      <c r="W789" s="38">
        <v>1</v>
      </c>
      <c r="X789" s="38">
        <v>0</v>
      </c>
      <c r="Y789" s="38">
        <v>0</v>
      </c>
      <c r="AA789" s="38">
        <v>0</v>
      </c>
      <c r="AB789" s="38">
        <v>0</v>
      </c>
      <c r="AC789" s="38">
        <v>0</v>
      </c>
      <c r="AD789" s="38">
        <v>0</v>
      </c>
      <c r="AE789" s="38">
        <v>0</v>
      </c>
      <c r="AF789" s="38">
        <v>0</v>
      </c>
      <c r="AG789" s="38">
        <v>0</v>
      </c>
      <c r="AH789" s="38">
        <v>0</v>
      </c>
      <c r="AI789" s="38">
        <v>0</v>
      </c>
      <c r="AJ789" s="38">
        <v>0</v>
      </c>
      <c r="AK789" s="38">
        <v>0</v>
      </c>
      <c r="AL789" s="38">
        <v>0</v>
      </c>
      <c r="AM789" s="38">
        <v>0</v>
      </c>
      <c r="AN789" s="38">
        <v>0</v>
      </c>
      <c r="AO789" s="38">
        <v>0</v>
      </c>
      <c r="AP789" s="38">
        <v>0</v>
      </c>
      <c r="AQ789" s="38">
        <v>0</v>
      </c>
      <c r="AR789" s="38">
        <v>0</v>
      </c>
      <c r="AS789" s="38">
        <v>0</v>
      </c>
      <c r="AT789" s="38">
        <v>0</v>
      </c>
      <c r="AU789" s="38">
        <v>0</v>
      </c>
      <c r="AV789" s="38">
        <v>0</v>
      </c>
      <c r="AW789" s="38">
        <v>0</v>
      </c>
      <c r="AX789" s="38">
        <v>0</v>
      </c>
      <c r="AY789" s="38">
        <v>0</v>
      </c>
      <c r="AZ789" s="38">
        <v>0</v>
      </c>
      <c r="BA789" s="38">
        <v>0</v>
      </c>
      <c r="BB789" s="38">
        <v>0</v>
      </c>
      <c r="BC789" s="38">
        <v>0</v>
      </c>
      <c r="BD789" s="38">
        <v>0</v>
      </c>
      <c r="BE789" s="38">
        <v>0</v>
      </c>
      <c r="BF789" s="38">
        <v>0</v>
      </c>
      <c r="BG789" s="38">
        <v>0</v>
      </c>
      <c r="BH789" s="43">
        <v>0</v>
      </c>
      <c r="BI789" s="38">
        <v>0</v>
      </c>
      <c r="BJ789" s="43">
        <v>0</v>
      </c>
      <c r="BK789" s="38">
        <v>0</v>
      </c>
      <c r="BL789" s="43">
        <v>0</v>
      </c>
      <c r="BM789" s="38">
        <v>0</v>
      </c>
      <c r="BN789" s="38">
        <v>0</v>
      </c>
      <c r="BO789" s="38">
        <v>0</v>
      </c>
      <c r="BP789" s="38">
        <v>0</v>
      </c>
      <c r="BQ789" s="38">
        <v>0</v>
      </c>
      <c r="BR789" s="38">
        <v>0</v>
      </c>
      <c r="BS789" s="38">
        <v>0</v>
      </c>
      <c r="BT789" s="38">
        <v>0</v>
      </c>
      <c r="BU789" s="38">
        <v>0</v>
      </c>
      <c r="BV789" s="38">
        <v>0</v>
      </c>
      <c r="BW789" s="38">
        <v>0</v>
      </c>
      <c r="BX789" s="38">
        <v>0</v>
      </c>
      <c r="BY789" s="38">
        <v>0</v>
      </c>
      <c r="BZ789" s="38">
        <v>0</v>
      </c>
      <c r="CA789" s="38">
        <v>0</v>
      </c>
      <c r="CB789" s="38">
        <v>0</v>
      </c>
      <c r="CC789" s="49">
        <v>0</v>
      </c>
      <c r="CD789" s="38">
        <v>0</v>
      </c>
      <c r="CE789" s="38">
        <v>0</v>
      </c>
      <c r="CF789" s="38">
        <v>0</v>
      </c>
      <c r="CG789" s="38">
        <v>0</v>
      </c>
      <c r="CH789" s="38">
        <v>0</v>
      </c>
      <c r="CI789" s="38">
        <v>0</v>
      </c>
      <c r="CJ789" s="38">
        <v>0</v>
      </c>
      <c r="CK789" s="38">
        <v>0</v>
      </c>
      <c r="CL789" s="38">
        <v>0</v>
      </c>
      <c r="CM789" s="38">
        <v>0</v>
      </c>
      <c r="CN789" s="38">
        <v>0</v>
      </c>
      <c r="CO789" s="38">
        <v>0</v>
      </c>
      <c r="CP789" s="38">
        <v>0</v>
      </c>
      <c r="CQ789" s="38">
        <v>0</v>
      </c>
      <c r="CR789" s="38">
        <v>0</v>
      </c>
      <c r="CS789" s="38">
        <v>0</v>
      </c>
      <c r="CT789" s="38">
        <v>0</v>
      </c>
      <c r="CU789" s="38">
        <v>0</v>
      </c>
      <c r="CV789" s="38">
        <v>0</v>
      </c>
      <c r="CW789" s="50">
        <v>0</v>
      </c>
      <c r="CX789" s="38">
        <v>0</v>
      </c>
      <c r="CY789" s="38">
        <v>1</v>
      </c>
      <c r="CZ789" s="38">
        <v>0</v>
      </c>
      <c r="DA789" s="38">
        <v>0</v>
      </c>
      <c r="DB789" s="38">
        <v>0</v>
      </c>
      <c r="DC789" s="38" t="s">
        <v>1771</v>
      </c>
      <c r="DD789" s="38" t="s">
        <v>311</v>
      </c>
      <c r="DF789" s="38">
        <v>1</v>
      </c>
      <c r="DL789" s="38">
        <v>0</v>
      </c>
      <c r="DN789" s="38">
        <v>1</v>
      </c>
      <c r="DO789" s="38">
        <v>1982</v>
      </c>
      <c r="DP789" s="38" t="s">
        <v>4295</v>
      </c>
      <c r="DQ789" s="48" t="s">
        <v>4306</v>
      </c>
      <c r="DR789" s="38" t="s">
        <v>580</v>
      </c>
      <c r="DS789" s="38" t="s">
        <v>580</v>
      </c>
      <c r="DT789" s="37"/>
      <c r="DU789" s="37"/>
      <c r="DV789" s="37"/>
      <c r="DW789" s="37"/>
      <c r="DX789" s="37"/>
      <c r="DY789" s="37"/>
      <c r="DZ789" s="37"/>
      <c r="EA789" s="37"/>
      <c r="EB789" s="37"/>
      <c r="EC789" s="37"/>
      <c r="ED789" s="37"/>
      <c r="EE789" s="37"/>
      <c r="EF789" s="37"/>
      <c r="EG789" s="37"/>
      <c r="EH789" s="37"/>
      <c r="EI789" s="37"/>
    </row>
    <row r="790" spans="1:139" s="38" customFormat="1" ht="15.75" customHeight="1" x14ac:dyDescent="0.3">
      <c r="A790" s="38" t="s">
        <v>94</v>
      </c>
      <c r="B790" s="47" t="s">
        <v>4307</v>
      </c>
      <c r="C790" s="48" t="s">
        <v>4308</v>
      </c>
      <c r="F790" s="38" t="s">
        <v>122</v>
      </c>
      <c r="H790" s="546" t="s">
        <v>8574</v>
      </c>
      <c r="I790" s="38" t="s">
        <v>13</v>
      </c>
      <c r="J790" s="38" t="s">
        <v>221</v>
      </c>
      <c r="K790" s="38" t="s">
        <v>269</v>
      </c>
      <c r="M790" s="38" t="s">
        <v>272</v>
      </c>
      <c r="N790" s="38" t="s">
        <v>299</v>
      </c>
      <c r="O790" s="38" t="s">
        <v>299</v>
      </c>
      <c r="P790" s="38" t="s">
        <v>4311</v>
      </c>
      <c r="Q790" s="38" t="s">
        <v>4312</v>
      </c>
      <c r="W790" s="38">
        <v>1</v>
      </c>
      <c r="BH790" s="43"/>
      <c r="BJ790" s="43"/>
      <c r="BL790" s="43"/>
      <c r="CC790" s="49"/>
      <c r="CW790" s="50"/>
      <c r="DC790" s="38" t="s">
        <v>1378</v>
      </c>
      <c r="DD790" s="38" t="s">
        <v>311</v>
      </c>
      <c r="DF790" s="38">
        <v>1</v>
      </c>
      <c r="DG790" s="38" t="s">
        <v>4313</v>
      </c>
      <c r="DH790" s="38" t="s">
        <v>4312</v>
      </c>
      <c r="DI790" s="38">
        <v>1</v>
      </c>
      <c r="DJ790" s="38" t="s">
        <v>546</v>
      </c>
      <c r="DK790" s="38">
        <v>0</v>
      </c>
      <c r="DL790" s="38">
        <v>0</v>
      </c>
      <c r="DN790" s="38">
        <v>1</v>
      </c>
      <c r="DO790" s="38">
        <v>2024</v>
      </c>
      <c r="DP790" s="38" t="s">
        <v>4312</v>
      </c>
      <c r="DQ790" s="48" t="s">
        <v>4308</v>
      </c>
      <c r="DR790" s="38" t="s">
        <v>580</v>
      </c>
      <c r="DS790" s="38" t="s">
        <v>4312</v>
      </c>
      <c r="DT790" s="37"/>
      <c r="DU790" s="37"/>
      <c r="DV790" s="37"/>
      <c r="DW790" s="37"/>
      <c r="DX790" s="37"/>
      <c r="DY790" s="37"/>
      <c r="DZ790" s="37"/>
      <c r="EA790" s="37"/>
      <c r="EB790" s="37"/>
      <c r="EC790" s="37"/>
      <c r="ED790" s="37"/>
      <c r="EE790" s="37"/>
      <c r="EF790" s="37"/>
      <c r="EG790" s="37"/>
      <c r="EH790" s="37"/>
      <c r="EI790" s="37"/>
    </row>
    <row r="791" spans="1:139" s="38" customFormat="1" ht="15.75" customHeight="1" x14ac:dyDescent="0.3">
      <c r="A791" s="38" t="s">
        <v>94</v>
      </c>
      <c r="B791" s="47" t="s">
        <v>4307</v>
      </c>
      <c r="C791" s="48" t="s">
        <v>4314</v>
      </c>
      <c r="F791" s="38" t="s">
        <v>122</v>
      </c>
      <c r="H791" s="546" t="s">
        <v>8574</v>
      </c>
      <c r="I791" s="38" t="s">
        <v>13</v>
      </c>
      <c r="J791" s="38" t="s">
        <v>221</v>
      </c>
      <c r="K791" s="38" t="s">
        <v>269</v>
      </c>
      <c r="M791" s="38" t="s">
        <v>274</v>
      </c>
      <c r="N791" s="38" t="s">
        <v>299</v>
      </c>
      <c r="O791" s="38" t="s">
        <v>299</v>
      </c>
      <c r="Q791" s="50"/>
      <c r="R791" s="38">
        <v>0</v>
      </c>
      <c r="S791" s="38">
        <v>0</v>
      </c>
      <c r="T791" s="38">
        <v>0</v>
      </c>
      <c r="U791" s="38">
        <v>0</v>
      </c>
      <c r="V791" s="38">
        <v>0</v>
      </c>
      <c r="W791" s="38">
        <v>0</v>
      </c>
      <c r="X791" s="38">
        <v>0</v>
      </c>
      <c r="Y791" s="38">
        <v>1</v>
      </c>
      <c r="AA791" s="50">
        <v>0</v>
      </c>
      <c r="AB791" s="38">
        <v>0</v>
      </c>
      <c r="AC791" s="38">
        <v>0</v>
      </c>
      <c r="AD791" s="38">
        <v>0</v>
      </c>
      <c r="AE791" s="38">
        <v>0</v>
      </c>
      <c r="AF791" s="38">
        <v>0</v>
      </c>
      <c r="AG791" s="38">
        <v>0</v>
      </c>
      <c r="AH791" s="38">
        <v>0</v>
      </c>
      <c r="AI791" s="38">
        <v>0</v>
      </c>
      <c r="AJ791" s="38">
        <v>0</v>
      </c>
      <c r="AK791" s="38">
        <v>0</v>
      </c>
      <c r="AL791" s="38">
        <v>0</v>
      </c>
      <c r="AM791" s="38">
        <v>0</v>
      </c>
      <c r="AN791" s="38">
        <v>0</v>
      </c>
      <c r="AO791" s="38">
        <v>0</v>
      </c>
      <c r="AP791" s="38">
        <v>0</v>
      </c>
      <c r="AQ791" s="38">
        <v>0</v>
      </c>
      <c r="AR791" s="38">
        <v>0</v>
      </c>
      <c r="AS791" s="38">
        <v>0</v>
      </c>
      <c r="AT791" s="38">
        <v>0</v>
      </c>
      <c r="AU791" s="38">
        <v>0</v>
      </c>
      <c r="AV791" s="38">
        <v>0</v>
      </c>
      <c r="AW791" s="38">
        <v>0</v>
      </c>
      <c r="AX791" s="38">
        <v>0</v>
      </c>
      <c r="AY791" s="38">
        <v>0</v>
      </c>
      <c r="AZ791" s="38">
        <v>0</v>
      </c>
      <c r="BA791" s="38">
        <v>0</v>
      </c>
      <c r="BB791" s="38">
        <v>0</v>
      </c>
      <c r="BC791" s="38">
        <v>0</v>
      </c>
      <c r="BD791" s="38">
        <v>0</v>
      </c>
      <c r="BE791" s="38">
        <v>0</v>
      </c>
      <c r="BF791" s="38">
        <v>0</v>
      </c>
      <c r="BG791" s="38">
        <v>0</v>
      </c>
      <c r="BH791" s="43">
        <v>0</v>
      </c>
      <c r="BI791" s="38">
        <v>0</v>
      </c>
      <c r="BJ791" s="43">
        <v>0</v>
      </c>
      <c r="BK791" s="38">
        <v>0</v>
      </c>
      <c r="BL791" s="43">
        <v>0</v>
      </c>
      <c r="BM791" s="38">
        <v>0</v>
      </c>
      <c r="BN791" s="38">
        <v>0</v>
      </c>
      <c r="BO791" s="38">
        <v>0</v>
      </c>
      <c r="BP791" s="38">
        <v>0</v>
      </c>
      <c r="BQ791" s="38">
        <v>0</v>
      </c>
      <c r="BR791" s="38">
        <v>0</v>
      </c>
      <c r="BS791" s="38">
        <v>0</v>
      </c>
      <c r="BT791" s="38">
        <v>0</v>
      </c>
      <c r="BU791" s="38">
        <v>0</v>
      </c>
      <c r="BV791" s="38">
        <v>0</v>
      </c>
      <c r="BW791" s="38">
        <v>0</v>
      </c>
      <c r="BX791" s="38">
        <v>0</v>
      </c>
      <c r="BY791" s="38">
        <v>0</v>
      </c>
      <c r="BZ791" s="38">
        <v>0</v>
      </c>
      <c r="CA791" s="38">
        <v>0</v>
      </c>
      <c r="CB791" s="38">
        <v>0</v>
      </c>
      <c r="CC791" s="49">
        <v>0</v>
      </c>
      <c r="CD791" s="38">
        <v>0</v>
      </c>
      <c r="CE791" s="38">
        <v>0</v>
      </c>
      <c r="CF791" s="38">
        <v>0</v>
      </c>
      <c r="CG791" s="38">
        <v>0</v>
      </c>
      <c r="CH791" s="38">
        <v>0</v>
      </c>
      <c r="CI791" s="38">
        <v>0</v>
      </c>
      <c r="CJ791" s="38">
        <v>0</v>
      </c>
      <c r="CK791" s="38">
        <v>0</v>
      </c>
      <c r="CL791" s="38">
        <v>0</v>
      </c>
      <c r="CM791" s="38">
        <v>0</v>
      </c>
      <c r="CN791" s="38">
        <v>0</v>
      </c>
      <c r="CO791" s="38">
        <v>0</v>
      </c>
      <c r="CP791" s="38">
        <v>0</v>
      </c>
      <c r="CQ791" s="38">
        <v>0</v>
      </c>
      <c r="CR791" s="38">
        <v>0</v>
      </c>
      <c r="CS791" s="38">
        <v>0</v>
      </c>
      <c r="CT791" s="38">
        <v>0</v>
      </c>
      <c r="CU791" s="38">
        <v>0</v>
      </c>
      <c r="CV791" s="38">
        <v>0</v>
      </c>
      <c r="CW791" s="50">
        <v>0</v>
      </c>
      <c r="CX791" s="38">
        <v>0</v>
      </c>
      <c r="CY791" s="38">
        <v>1</v>
      </c>
      <c r="CZ791" s="38">
        <v>0</v>
      </c>
      <c r="DA791" s="38">
        <v>0</v>
      </c>
      <c r="DB791" s="38">
        <v>0</v>
      </c>
      <c r="DC791" s="38" t="s">
        <v>2104</v>
      </c>
      <c r="DD791" s="38" t="s">
        <v>311</v>
      </c>
      <c r="DF791" s="38">
        <v>1</v>
      </c>
      <c r="DL791" s="38">
        <v>0</v>
      </c>
      <c r="DN791" s="38">
        <v>1</v>
      </c>
      <c r="DO791" s="38">
        <v>1994</v>
      </c>
      <c r="DP791" s="38" t="s">
        <v>4315</v>
      </c>
      <c r="DQ791" s="38" t="s">
        <v>4316</v>
      </c>
      <c r="DR791" s="38">
        <v>2004</v>
      </c>
      <c r="DS791" s="38" t="s">
        <v>4317</v>
      </c>
      <c r="DT791" s="37"/>
      <c r="DU791" s="37"/>
      <c r="DV791" s="37"/>
      <c r="DW791" s="37"/>
      <c r="DX791" s="37"/>
      <c r="DY791" s="37"/>
      <c r="DZ791" s="37"/>
      <c r="EA791" s="37"/>
      <c r="EB791" s="37"/>
      <c r="EC791" s="37"/>
      <c r="ED791" s="37"/>
      <c r="EE791" s="37"/>
      <c r="EF791" s="37"/>
      <c r="EG791" s="37"/>
      <c r="EH791" s="37"/>
      <c r="EI791" s="37"/>
    </row>
    <row r="792" spans="1:139" s="38" customFormat="1" ht="15.75" customHeight="1" x14ac:dyDescent="0.3">
      <c r="A792" s="38" t="s">
        <v>130</v>
      </c>
      <c r="B792" s="47" t="s">
        <v>4318</v>
      </c>
      <c r="C792" s="48" t="s">
        <v>4319</v>
      </c>
      <c r="F792" s="38" t="s">
        <v>91</v>
      </c>
      <c r="H792" s="38" t="s">
        <v>454</v>
      </c>
      <c r="I792" s="38" t="s">
        <v>109</v>
      </c>
      <c r="J792" s="38" t="s">
        <v>455</v>
      </c>
      <c r="K792" s="38" t="s">
        <v>471</v>
      </c>
      <c r="M792" s="38" t="s">
        <v>272</v>
      </c>
      <c r="O792" s="38" t="s">
        <v>300</v>
      </c>
      <c r="P792" s="81" t="s">
        <v>4320</v>
      </c>
      <c r="Q792" s="50" t="s">
        <v>4321</v>
      </c>
      <c r="R792" s="38">
        <v>0</v>
      </c>
      <c r="S792" s="38">
        <v>0</v>
      </c>
      <c r="T792" s="38">
        <v>0</v>
      </c>
      <c r="U792" s="38">
        <v>0</v>
      </c>
      <c r="V792" s="38">
        <v>0</v>
      </c>
      <c r="W792" s="38">
        <v>0</v>
      </c>
      <c r="X792" s="38">
        <v>0</v>
      </c>
      <c r="Y792" s="38">
        <v>0</v>
      </c>
      <c r="AA792" s="50">
        <v>0</v>
      </c>
      <c r="AB792" s="38">
        <v>0</v>
      </c>
      <c r="AC792" s="38">
        <v>0</v>
      </c>
      <c r="AD792" s="38">
        <v>0</v>
      </c>
      <c r="AE792" s="38">
        <v>0</v>
      </c>
      <c r="AF792" s="38">
        <v>0</v>
      </c>
      <c r="AG792" s="38">
        <v>0</v>
      </c>
      <c r="AH792" s="38">
        <v>0</v>
      </c>
      <c r="AI792" s="38">
        <v>0</v>
      </c>
      <c r="AJ792" s="38">
        <v>0</v>
      </c>
      <c r="AK792" s="38">
        <v>0</v>
      </c>
      <c r="AL792" s="38">
        <v>0</v>
      </c>
      <c r="AM792" s="38">
        <v>0</v>
      </c>
      <c r="AN792" s="38">
        <v>0</v>
      </c>
      <c r="AO792" s="38">
        <v>0</v>
      </c>
      <c r="AP792" s="38">
        <v>0</v>
      </c>
      <c r="AQ792" s="38">
        <v>0</v>
      </c>
      <c r="AR792" s="38">
        <v>0</v>
      </c>
      <c r="AS792" s="38">
        <v>1</v>
      </c>
      <c r="AT792" s="38">
        <v>1</v>
      </c>
      <c r="AU792" s="38">
        <v>0</v>
      </c>
      <c r="AV792" s="38">
        <v>0</v>
      </c>
      <c r="AW792" s="38">
        <v>0</v>
      </c>
      <c r="AX792" s="38">
        <v>1</v>
      </c>
      <c r="AY792" s="38">
        <v>0</v>
      </c>
      <c r="AZ792" s="38">
        <v>0</v>
      </c>
      <c r="BA792" s="38">
        <v>0</v>
      </c>
      <c r="BB792" s="38">
        <v>0</v>
      </c>
      <c r="BC792" s="38">
        <v>0</v>
      </c>
      <c r="BD792" s="38">
        <v>0</v>
      </c>
      <c r="BE792" s="38">
        <v>0</v>
      </c>
      <c r="BF792" s="38">
        <v>0</v>
      </c>
      <c r="BG792" s="38">
        <v>0</v>
      </c>
      <c r="BH792" s="43">
        <v>0</v>
      </c>
      <c r="BI792" s="38">
        <v>0</v>
      </c>
      <c r="BJ792" s="43">
        <v>0</v>
      </c>
      <c r="BK792" s="38">
        <v>0</v>
      </c>
      <c r="BL792" s="43">
        <v>0</v>
      </c>
      <c r="BM792" s="38">
        <v>0</v>
      </c>
      <c r="BN792" s="38">
        <v>0</v>
      </c>
      <c r="BO792" s="38">
        <v>0</v>
      </c>
      <c r="BP792" s="38">
        <v>0</v>
      </c>
      <c r="BQ792" s="38">
        <v>0</v>
      </c>
      <c r="BR792" s="38">
        <v>0</v>
      </c>
      <c r="BS792" s="38">
        <v>0</v>
      </c>
      <c r="BT792" s="38">
        <v>1</v>
      </c>
      <c r="BU792" s="38">
        <v>1</v>
      </c>
      <c r="BV792" s="38">
        <v>0</v>
      </c>
      <c r="BW792" s="38">
        <v>1</v>
      </c>
      <c r="BX792" s="38">
        <v>0</v>
      </c>
      <c r="BY792" s="38">
        <v>0</v>
      </c>
      <c r="BZ792" s="38">
        <v>0</v>
      </c>
      <c r="CA792" s="38">
        <v>0</v>
      </c>
      <c r="CB792" s="38">
        <v>0</v>
      </c>
      <c r="CC792" s="49">
        <v>0</v>
      </c>
      <c r="CD792" s="38">
        <v>0</v>
      </c>
      <c r="CE792" s="38">
        <v>0</v>
      </c>
      <c r="CF792" s="38">
        <v>0</v>
      </c>
      <c r="CG792" s="38">
        <v>0</v>
      </c>
      <c r="CH792" s="38">
        <v>0</v>
      </c>
      <c r="CI792" s="38">
        <v>0</v>
      </c>
      <c r="CJ792" s="38">
        <v>0</v>
      </c>
      <c r="CK792" s="38">
        <v>0</v>
      </c>
      <c r="CL792" s="38">
        <v>0</v>
      </c>
      <c r="CM792" s="38">
        <v>0</v>
      </c>
      <c r="CN792" s="38">
        <v>0</v>
      </c>
      <c r="CO792" s="38">
        <v>0</v>
      </c>
      <c r="CP792" s="38">
        <v>0</v>
      </c>
      <c r="CQ792" s="38">
        <v>0</v>
      </c>
      <c r="CR792" s="38">
        <v>0</v>
      </c>
      <c r="CS792" s="38">
        <v>0</v>
      </c>
      <c r="CT792" s="38">
        <v>0</v>
      </c>
      <c r="CU792" s="38">
        <v>0</v>
      </c>
      <c r="CV792" s="38">
        <v>0</v>
      </c>
      <c r="CW792" s="50">
        <v>0</v>
      </c>
      <c r="CX792" s="38">
        <f t="shared" ref="CX792:CX799" si="31">SUM(AA792:CW792)</f>
        <v>6</v>
      </c>
      <c r="CY792" s="38">
        <v>1</v>
      </c>
      <c r="CZ792" s="38">
        <v>0</v>
      </c>
      <c r="DA792" s="38">
        <v>0</v>
      </c>
      <c r="DB792" s="38">
        <v>1</v>
      </c>
      <c r="DC792" s="38" t="s">
        <v>4322</v>
      </c>
      <c r="DD792" s="38" t="s">
        <v>324</v>
      </c>
      <c r="DE792" s="38" t="s">
        <v>623</v>
      </c>
      <c r="DF792" s="38">
        <v>1</v>
      </c>
      <c r="DG792" s="38" t="s">
        <v>1150</v>
      </c>
      <c r="DL792" s="38">
        <v>1</v>
      </c>
      <c r="DM792" s="38" t="s">
        <v>625</v>
      </c>
      <c r="DN792" s="38">
        <v>1</v>
      </c>
      <c r="DO792" s="38">
        <v>1798</v>
      </c>
      <c r="DP792" s="38" t="s">
        <v>4323</v>
      </c>
      <c r="DQ792" s="38" t="s">
        <v>4324</v>
      </c>
      <c r="DR792" s="38">
        <v>1800</v>
      </c>
      <c r="DS792" s="38" t="s">
        <v>4325</v>
      </c>
      <c r="DT792" s="37"/>
      <c r="DU792" s="37"/>
      <c r="DV792" s="37"/>
      <c r="DW792" s="37"/>
      <c r="DX792" s="37"/>
      <c r="DY792" s="37"/>
      <c r="DZ792" s="37"/>
      <c r="EA792" s="37"/>
      <c r="EB792" s="37"/>
      <c r="EC792" s="37"/>
      <c r="ED792" s="37"/>
      <c r="EE792" s="37"/>
      <c r="EF792" s="37"/>
      <c r="EG792" s="37"/>
      <c r="EH792" s="37"/>
      <c r="EI792" s="37"/>
    </row>
    <row r="793" spans="1:139" s="38" customFormat="1" ht="15.75" customHeight="1" x14ac:dyDescent="0.3">
      <c r="A793" s="38" t="s">
        <v>130</v>
      </c>
      <c r="B793" s="47" t="s">
        <v>4318</v>
      </c>
      <c r="C793" s="48" t="s">
        <v>4326</v>
      </c>
      <c r="F793" s="38" t="s">
        <v>122</v>
      </c>
      <c r="H793" s="38" t="s">
        <v>454</v>
      </c>
      <c r="I793" s="38" t="s">
        <v>109</v>
      </c>
      <c r="J793" s="38" t="s">
        <v>455</v>
      </c>
      <c r="K793" s="38" t="s">
        <v>471</v>
      </c>
      <c r="M793" s="38" t="s">
        <v>272</v>
      </c>
      <c r="O793" s="38" t="s">
        <v>300</v>
      </c>
      <c r="P793" s="81" t="s">
        <v>4327</v>
      </c>
      <c r="Q793" s="50" t="s">
        <v>4328</v>
      </c>
      <c r="R793" s="38">
        <v>0</v>
      </c>
      <c r="S793" s="38">
        <v>0</v>
      </c>
      <c r="T793" s="38">
        <v>0</v>
      </c>
      <c r="U793" s="38">
        <v>0</v>
      </c>
      <c r="V793" s="38">
        <v>0</v>
      </c>
      <c r="W793" s="38">
        <v>0</v>
      </c>
      <c r="X793" s="38">
        <v>0</v>
      </c>
      <c r="Y793" s="38">
        <v>0</v>
      </c>
      <c r="AA793" s="50">
        <v>0</v>
      </c>
      <c r="AB793" s="38">
        <v>0</v>
      </c>
      <c r="AC793" s="38">
        <v>0</v>
      </c>
      <c r="AD793" s="38">
        <v>0</v>
      </c>
      <c r="AE793" s="38">
        <v>0</v>
      </c>
      <c r="AF793" s="38">
        <v>0</v>
      </c>
      <c r="AG793" s="38">
        <v>0</v>
      </c>
      <c r="AH793" s="38">
        <v>0</v>
      </c>
      <c r="AI793" s="38">
        <v>0</v>
      </c>
      <c r="AJ793" s="38">
        <v>0</v>
      </c>
      <c r="AK793" s="38">
        <v>0</v>
      </c>
      <c r="AL793" s="38">
        <v>0</v>
      </c>
      <c r="AM793" s="38">
        <v>0</v>
      </c>
      <c r="AN793" s="38">
        <v>0</v>
      </c>
      <c r="AO793" s="38">
        <v>1</v>
      </c>
      <c r="AP793" s="38">
        <v>0</v>
      </c>
      <c r="AQ793" s="38">
        <v>1</v>
      </c>
      <c r="AR793" s="38">
        <v>1</v>
      </c>
      <c r="AS793" s="38">
        <v>1</v>
      </c>
      <c r="AT793" s="38">
        <v>1</v>
      </c>
      <c r="AU793" s="38">
        <v>1</v>
      </c>
      <c r="AV793" s="38">
        <v>0</v>
      </c>
      <c r="AW793" s="38">
        <v>0</v>
      </c>
      <c r="AX793" s="38">
        <v>1</v>
      </c>
      <c r="AY793" s="38">
        <v>1</v>
      </c>
      <c r="AZ793" s="38">
        <v>1</v>
      </c>
      <c r="BA793" s="38">
        <v>1</v>
      </c>
      <c r="BB793" s="38">
        <v>0</v>
      </c>
      <c r="BC793" s="38">
        <v>0</v>
      </c>
      <c r="BD793" s="38">
        <v>0</v>
      </c>
      <c r="BE793" s="38">
        <v>0</v>
      </c>
      <c r="BF793" s="38">
        <v>0</v>
      </c>
      <c r="BG793" s="38">
        <v>0</v>
      </c>
      <c r="BH793" s="43">
        <v>0</v>
      </c>
      <c r="BI793" s="38">
        <v>0</v>
      </c>
      <c r="BJ793" s="43">
        <v>0</v>
      </c>
      <c r="BK793" s="38">
        <v>0</v>
      </c>
      <c r="BL793" s="43">
        <v>0</v>
      </c>
      <c r="BM793" s="38">
        <v>0</v>
      </c>
      <c r="BN793" s="38">
        <v>0</v>
      </c>
      <c r="BO793" s="38">
        <v>0</v>
      </c>
      <c r="BP793" s="38">
        <v>0</v>
      </c>
      <c r="BQ793" s="38">
        <v>1</v>
      </c>
      <c r="BR793" s="38">
        <v>0</v>
      </c>
      <c r="BS793" s="38">
        <v>1</v>
      </c>
      <c r="BT793" s="38">
        <v>1</v>
      </c>
      <c r="BU793" s="38">
        <v>1</v>
      </c>
      <c r="BV793" s="38">
        <v>1</v>
      </c>
      <c r="BW793" s="38">
        <v>1</v>
      </c>
      <c r="BX793" s="38">
        <v>0</v>
      </c>
      <c r="BY793" s="38">
        <v>0</v>
      </c>
      <c r="BZ793" s="38">
        <v>1</v>
      </c>
      <c r="CA793" s="38">
        <v>0</v>
      </c>
      <c r="CB793" s="38">
        <v>1</v>
      </c>
      <c r="CC793" s="49">
        <v>0</v>
      </c>
      <c r="CD793" s="38">
        <v>0</v>
      </c>
      <c r="CE793" s="38">
        <v>0</v>
      </c>
      <c r="CF793" s="38">
        <v>0</v>
      </c>
      <c r="CG793" s="38">
        <v>0</v>
      </c>
      <c r="CH793" s="38">
        <v>0</v>
      </c>
      <c r="CI793" s="38">
        <v>0</v>
      </c>
      <c r="CJ793" s="38">
        <v>0</v>
      </c>
      <c r="CK793" s="38">
        <v>0</v>
      </c>
      <c r="CL793" s="38">
        <v>0</v>
      </c>
      <c r="CM793" s="38">
        <v>0</v>
      </c>
      <c r="CN793" s="38">
        <v>0</v>
      </c>
      <c r="CO793" s="38">
        <v>0</v>
      </c>
      <c r="CP793" s="38">
        <v>0</v>
      </c>
      <c r="CQ793" s="38">
        <v>0</v>
      </c>
      <c r="CR793" s="38">
        <v>0</v>
      </c>
      <c r="CS793" s="38">
        <v>0</v>
      </c>
      <c r="CT793" s="38">
        <v>0</v>
      </c>
      <c r="CU793" s="38">
        <v>0</v>
      </c>
      <c r="CV793" s="38">
        <v>0</v>
      </c>
      <c r="CW793" s="50">
        <v>0</v>
      </c>
      <c r="CX793" s="38">
        <f t="shared" si="31"/>
        <v>18</v>
      </c>
      <c r="CY793" s="38">
        <v>1</v>
      </c>
      <c r="CZ793" s="38">
        <v>0</v>
      </c>
      <c r="DA793" s="38">
        <v>0</v>
      </c>
      <c r="DB793" s="38">
        <v>1</v>
      </c>
      <c r="DC793" s="38" t="s">
        <v>4329</v>
      </c>
      <c r="DD793" s="38" t="s">
        <v>327</v>
      </c>
      <c r="DE793" s="38" t="s">
        <v>623</v>
      </c>
      <c r="DF793" s="38">
        <v>1</v>
      </c>
      <c r="DL793" s="38">
        <v>0</v>
      </c>
      <c r="DN793" s="38">
        <v>1</v>
      </c>
      <c r="DO793" s="38">
        <v>1753</v>
      </c>
      <c r="DP793" s="38" t="s">
        <v>4330</v>
      </c>
      <c r="DQ793" s="38" t="s">
        <v>4331</v>
      </c>
      <c r="DR793" s="38">
        <v>1789</v>
      </c>
      <c r="DS793" s="38" t="s">
        <v>4332</v>
      </c>
      <c r="DT793" s="37"/>
      <c r="DU793" s="37"/>
      <c r="DV793" s="37"/>
      <c r="DW793" s="37"/>
      <c r="DX793" s="37"/>
      <c r="DY793" s="37"/>
      <c r="DZ793" s="37"/>
      <c r="EA793" s="37"/>
      <c r="EB793" s="37"/>
      <c r="EC793" s="37"/>
      <c r="ED793" s="37"/>
      <c r="EE793" s="37"/>
      <c r="EF793" s="37"/>
      <c r="EG793" s="37"/>
      <c r="EH793" s="37"/>
      <c r="EI793" s="37"/>
    </row>
    <row r="794" spans="1:139" s="38" customFormat="1" ht="15.75" customHeight="1" x14ac:dyDescent="0.3">
      <c r="A794" s="38" t="s">
        <v>130</v>
      </c>
      <c r="B794" s="47" t="s">
        <v>4318</v>
      </c>
      <c r="C794" s="48" t="s">
        <v>4333</v>
      </c>
      <c r="F794" s="169" t="s">
        <v>91</v>
      </c>
      <c r="H794" s="38" t="s">
        <v>677</v>
      </c>
      <c r="I794" s="38" t="s">
        <v>13</v>
      </c>
      <c r="J794" s="38" t="s">
        <v>221</v>
      </c>
      <c r="K794" s="38" t="s">
        <v>269</v>
      </c>
      <c r="M794" s="38" t="s">
        <v>272</v>
      </c>
      <c r="O794" s="38" t="s">
        <v>300</v>
      </c>
      <c r="P794" s="38" t="s">
        <v>4334</v>
      </c>
      <c r="Q794" s="50" t="s">
        <v>591</v>
      </c>
      <c r="R794" s="38">
        <v>0</v>
      </c>
      <c r="S794" s="38">
        <v>0</v>
      </c>
      <c r="T794" s="38">
        <v>0</v>
      </c>
      <c r="U794" s="38">
        <v>0</v>
      </c>
      <c r="V794" s="38">
        <v>0</v>
      </c>
      <c r="W794" s="38">
        <v>0</v>
      </c>
      <c r="X794" s="38">
        <v>0</v>
      </c>
      <c r="Y794" s="38">
        <v>0</v>
      </c>
      <c r="AA794" s="50">
        <v>0</v>
      </c>
      <c r="AB794" s="38">
        <v>0</v>
      </c>
      <c r="AC794" s="38">
        <v>0</v>
      </c>
      <c r="AD794" s="38">
        <v>0</v>
      </c>
      <c r="AE794" s="38">
        <v>0</v>
      </c>
      <c r="AF794" s="38">
        <v>0</v>
      </c>
      <c r="AG794" s="38">
        <v>0</v>
      </c>
      <c r="AH794" s="38">
        <v>0</v>
      </c>
      <c r="AI794" s="38">
        <v>0</v>
      </c>
      <c r="AJ794" s="38">
        <v>0</v>
      </c>
      <c r="AK794" s="38">
        <v>0</v>
      </c>
      <c r="AL794" s="38">
        <v>0</v>
      </c>
      <c r="AM794" s="38">
        <v>0</v>
      </c>
      <c r="AN794" s="38">
        <v>0</v>
      </c>
      <c r="AO794" s="38">
        <v>0</v>
      </c>
      <c r="AP794" s="38">
        <v>0</v>
      </c>
      <c r="AQ794" s="38">
        <v>0</v>
      </c>
      <c r="AR794" s="38">
        <v>0</v>
      </c>
      <c r="AS794" s="38">
        <v>0</v>
      </c>
      <c r="AT794" s="38">
        <v>0</v>
      </c>
      <c r="AU794" s="38">
        <v>0</v>
      </c>
      <c r="AV794" s="38">
        <v>0</v>
      </c>
      <c r="AW794" s="38">
        <v>0</v>
      </c>
      <c r="AX794" s="38">
        <v>0</v>
      </c>
      <c r="AY794" s="38">
        <v>0</v>
      </c>
      <c r="AZ794" s="38">
        <v>0</v>
      </c>
      <c r="BA794" s="38">
        <v>0</v>
      </c>
      <c r="BB794" s="38">
        <v>0</v>
      </c>
      <c r="BC794" s="38">
        <v>0</v>
      </c>
      <c r="BD794" s="38">
        <v>0</v>
      </c>
      <c r="BE794" s="38">
        <v>1</v>
      </c>
      <c r="BF794" s="38">
        <v>0</v>
      </c>
      <c r="BG794" s="38">
        <v>0</v>
      </c>
      <c r="BH794" s="43">
        <v>0</v>
      </c>
      <c r="BI794" s="38">
        <v>0</v>
      </c>
      <c r="BJ794" s="43">
        <v>0</v>
      </c>
      <c r="BK794" s="38">
        <v>0</v>
      </c>
      <c r="BL794" s="43">
        <v>0</v>
      </c>
      <c r="BM794" s="38">
        <v>0</v>
      </c>
      <c r="BN794" s="38">
        <v>1</v>
      </c>
      <c r="BO794" s="38">
        <v>1</v>
      </c>
      <c r="BP794" s="38">
        <v>1</v>
      </c>
      <c r="BQ794" s="38">
        <v>0</v>
      </c>
      <c r="BR794" s="38">
        <v>0</v>
      </c>
      <c r="BS794" s="38">
        <v>0</v>
      </c>
      <c r="BT794" s="38">
        <v>0</v>
      </c>
      <c r="BU794" s="38">
        <v>0</v>
      </c>
      <c r="BV794" s="38">
        <v>0</v>
      </c>
      <c r="BW794" s="38">
        <v>0</v>
      </c>
      <c r="BX794" s="38">
        <v>0</v>
      </c>
      <c r="BY794" s="38">
        <v>0</v>
      </c>
      <c r="BZ794" s="38">
        <v>0</v>
      </c>
      <c r="CA794" s="38">
        <v>0</v>
      </c>
      <c r="CB794" s="38">
        <v>0</v>
      </c>
      <c r="CC794" s="49">
        <v>0</v>
      </c>
      <c r="CD794" s="38">
        <v>0</v>
      </c>
      <c r="CE794" s="38">
        <v>0</v>
      </c>
      <c r="CF794" s="38">
        <v>0</v>
      </c>
      <c r="CG794" s="38">
        <v>0</v>
      </c>
      <c r="CH794" s="38">
        <v>0</v>
      </c>
      <c r="CI794" s="38">
        <v>0</v>
      </c>
      <c r="CJ794" s="38">
        <v>0</v>
      </c>
      <c r="CK794" s="38">
        <v>0</v>
      </c>
      <c r="CL794" s="38">
        <v>0</v>
      </c>
      <c r="CM794" s="38">
        <v>0</v>
      </c>
      <c r="CN794" s="38">
        <v>0</v>
      </c>
      <c r="CO794" s="38">
        <v>0</v>
      </c>
      <c r="CP794" s="38">
        <v>0</v>
      </c>
      <c r="CQ794" s="38">
        <v>0</v>
      </c>
      <c r="CR794" s="38">
        <v>0</v>
      </c>
      <c r="CS794" s="38">
        <v>0</v>
      </c>
      <c r="CT794" s="38">
        <v>0</v>
      </c>
      <c r="CU794" s="38">
        <v>0</v>
      </c>
      <c r="CV794" s="38">
        <v>0</v>
      </c>
      <c r="CW794" s="50">
        <v>0</v>
      </c>
      <c r="CX794" s="38">
        <f t="shared" si="31"/>
        <v>4</v>
      </c>
      <c r="CY794" s="38">
        <v>1</v>
      </c>
      <c r="CZ794" s="38">
        <v>0</v>
      </c>
      <c r="DA794" s="38">
        <v>0</v>
      </c>
      <c r="DB794" s="38">
        <v>0</v>
      </c>
      <c r="DC794" s="38" t="s">
        <v>1286</v>
      </c>
      <c r="DD794" s="38" t="s">
        <v>305</v>
      </c>
      <c r="DG794" s="38" t="s">
        <v>762</v>
      </c>
      <c r="DL794" s="38">
        <v>1</v>
      </c>
      <c r="DN794" s="38">
        <v>1</v>
      </c>
      <c r="DO794" s="38">
        <v>1910</v>
      </c>
      <c r="DP794" s="38" t="s">
        <v>4335</v>
      </c>
      <c r="DQ794" s="48" t="s">
        <v>4333</v>
      </c>
      <c r="DR794" s="38" t="s">
        <v>580</v>
      </c>
      <c r="DS794" s="38" t="s">
        <v>4335</v>
      </c>
      <c r="DT794" s="37"/>
      <c r="DU794" s="37"/>
      <c r="DV794" s="37"/>
      <c r="DW794" s="37"/>
      <c r="DX794" s="37"/>
      <c r="DY794" s="37"/>
      <c r="DZ794" s="37"/>
      <c r="EA794" s="37"/>
      <c r="EB794" s="37"/>
      <c r="EC794" s="37"/>
      <c r="ED794" s="37"/>
      <c r="EE794" s="37"/>
      <c r="EF794" s="37"/>
      <c r="EG794" s="37"/>
      <c r="EH794" s="37"/>
      <c r="EI794" s="37"/>
    </row>
    <row r="795" spans="1:139" s="38" customFormat="1" ht="15.75" customHeight="1" x14ac:dyDescent="0.3">
      <c r="A795" s="47" t="s">
        <v>130</v>
      </c>
      <c r="B795" s="38" t="s">
        <v>4336</v>
      </c>
      <c r="C795" s="48" t="s">
        <v>4337</v>
      </c>
      <c r="F795" s="38" t="s">
        <v>122</v>
      </c>
      <c r="H795" s="38" t="s">
        <v>454</v>
      </c>
      <c r="I795" s="38" t="s">
        <v>109</v>
      </c>
      <c r="J795" s="38" t="s">
        <v>173</v>
      </c>
      <c r="K795" s="38" t="s">
        <v>471</v>
      </c>
      <c r="M795" s="38" t="s">
        <v>272</v>
      </c>
      <c r="O795" s="38" t="s">
        <v>299</v>
      </c>
      <c r="P795" s="81" t="s">
        <v>4338</v>
      </c>
      <c r="Q795" s="50" t="s">
        <v>457</v>
      </c>
      <c r="R795" s="38">
        <v>0</v>
      </c>
      <c r="S795" s="38">
        <v>0</v>
      </c>
      <c r="T795" s="38">
        <v>0</v>
      </c>
      <c r="U795" s="38">
        <v>0</v>
      </c>
      <c r="V795" s="38">
        <v>0</v>
      </c>
      <c r="W795" s="38">
        <v>0</v>
      </c>
      <c r="X795" s="38">
        <v>0</v>
      </c>
      <c r="Y795" s="38">
        <v>0</v>
      </c>
      <c r="AA795" s="50">
        <v>0</v>
      </c>
      <c r="AB795" s="38">
        <v>0</v>
      </c>
      <c r="AC795" s="38">
        <v>0</v>
      </c>
      <c r="AD795" s="38">
        <v>0</v>
      </c>
      <c r="AE795" s="38">
        <v>0</v>
      </c>
      <c r="AF795" s="38">
        <v>0</v>
      </c>
      <c r="AG795" s="38">
        <v>0</v>
      </c>
      <c r="AH795" s="38">
        <v>0</v>
      </c>
      <c r="AI795" s="38">
        <v>0</v>
      </c>
      <c r="AJ795" s="38">
        <v>0</v>
      </c>
      <c r="AK795" s="38">
        <v>0</v>
      </c>
      <c r="AL795" s="38">
        <v>0</v>
      </c>
      <c r="AM795" s="38">
        <v>0</v>
      </c>
      <c r="AN795" s="38">
        <v>0</v>
      </c>
      <c r="AO795" s="38">
        <v>0</v>
      </c>
      <c r="AP795" s="38">
        <v>0</v>
      </c>
      <c r="AQ795" s="38">
        <v>0</v>
      </c>
      <c r="AR795" s="38">
        <v>0</v>
      </c>
      <c r="AS795" s="38">
        <v>0</v>
      </c>
      <c r="AT795" s="38">
        <v>0</v>
      </c>
      <c r="AU795" s="38">
        <v>0</v>
      </c>
      <c r="AV795" s="38">
        <v>0</v>
      </c>
      <c r="AW795" s="38">
        <v>0</v>
      </c>
      <c r="AX795" s="38">
        <v>0</v>
      </c>
      <c r="AY795" s="38">
        <v>0</v>
      </c>
      <c r="AZ795" s="38">
        <v>0</v>
      </c>
      <c r="BA795" s="38">
        <v>0</v>
      </c>
      <c r="BB795" s="38">
        <v>0</v>
      </c>
      <c r="BC795" s="38">
        <v>0</v>
      </c>
      <c r="BD795" s="38">
        <v>0</v>
      </c>
      <c r="BE795" s="38">
        <v>0</v>
      </c>
      <c r="BF795" s="38">
        <v>0</v>
      </c>
      <c r="BG795" s="38">
        <v>0</v>
      </c>
      <c r="BH795" s="43">
        <v>0</v>
      </c>
      <c r="BI795" s="38">
        <v>0</v>
      </c>
      <c r="BJ795" s="43">
        <v>0</v>
      </c>
      <c r="BK795" s="38">
        <v>0</v>
      </c>
      <c r="BL795" s="43">
        <v>0</v>
      </c>
      <c r="BM795" s="38">
        <v>0</v>
      </c>
      <c r="BN795" s="38">
        <v>0</v>
      </c>
      <c r="BO795" s="38">
        <v>0</v>
      </c>
      <c r="BP795" s="38">
        <v>0</v>
      </c>
      <c r="BQ795" s="38">
        <v>0</v>
      </c>
      <c r="BR795" s="38">
        <v>0</v>
      </c>
      <c r="BS795" s="38">
        <v>0</v>
      </c>
      <c r="BT795" s="38">
        <v>0</v>
      </c>
      <c r="BU795" s="38">
        <v>0</v>
      </c>
      <c r="BV795" s="38">
        <v>0</v>
      </c>
      <c r="BW795" s="38">
        <v>0</v>
      </c>
      <c r="BX795" s="38">
        <v>0</v>
      </c>
      <c r="BY795" s="38">
        <v>0</v>
      </c>
      <c r="BZ795" s="38">
        <v>0</v>
      </c>
      <c r="CA795" s="38">
        <v>0</v>
      </c>
      <c r="CB795" s="38">
        <v>0</v>
      </c>
      <c r="CC795" s="49">
        <v>0</v>
      </c>
      <c r="CD795" s="38">
        <v>0</v>
      </c>
      <c r="CE795" s="38">
        <v>0</v>
      </c>
      <c r="CF795" s="38">
        <v>0</v>
      </c>
      <c r="CG795" s="38">
        <v>0</v>
      </c>
      <c r="CH795" s="38">
        <v>0</v>
      </c>
      <c r="CI795" s="38">
        <v>0</v>
      </c>
      <c r="CJ795" s="38">
        <v>0</v>
      </c>
      <c r="CK795" s="38">
        <v>0</v>
      </c>
      <c r="CL795" s="38">
        <v>0</v>
      </c>
      <c r="CM795" s="38">
        <v>0</v>
      </c>
      <c r="CN795" s="38">
        <v>0</v>
      </c>
      <c r="CO795" s="38">
        <v>0</v>
      </c>
      <c r="CP795" s="38">
        <v>1</v>
      </c>
      <c r="CQ795" s="38">
        <v>0</v>
      </c>
      <c r="CR795" s="38">
        <v>0</v>
      </c>
      <c r="CS795" s="38">
        <v>0</v>
      </c>
      <c r="CT795" s="38">
        <v>0</v>
      </c>
      <c r="CU795" s="38">
        <v>0</v>
      </c>
      <c r="CV795" s="38">
        <v>0</v>
      </c>
      <c r="CW795" s="50">
        <v>0</v>
      </c>
      <c r="CX795" s="38">
        <f t="shared" si="31"/>
        <v>1</v>
      </c>
      <c r="CY795" s="38">
        <v>0</v>
      </c>
      <c r="CZ795" s="38">
        <v>1</v>
      </c>
      <c r="DA795" s="38">
        <v>0</v>
      </c>
      <c r="DB795" s="38">
        <v>0</v>
      </c>
      <c r="DC795" s="38" t="s">
        <v>458</v>
      </c>
      <c r="DD795" s="38" t="s">
        <v>306</v>
      </c>
      <c r="DL795" s="38">
        <v>0</v>
      </c>
      <c r="DN795" s="38">
        <v>1</v>
      </c>
      <c r="DO795" s="38">
        <v>1968</v>
      </c>
      <c r="DP795" s="38" t="s">
        <v>4339</v>
      </c>
      <c r="DQ795" s="48" t="s">
        <v>4337</v>
      </c>
      <c r="DR795" s="38" t="s">
        <v>580</v>
      </c>
      <c r="DS795" s="38" t="s">
        <v>4339</v>
      </c>
      <c r="DT795" s="37"/>
      <c r="DU795" s="37"/>
      <c r="DV795" s="37"/>
      <c r="DW795" s="37"/>
      <c r="DX795" s="37"/>
      <c r="DY795" s="37"/>
      <c r="DZ795" s="37"/>
      <c r="EA795" s="37"/>
      <c r="EB795" s="37"/>
      <c r="EC795" s="37"/>
      <c r="ED795" s="37"/>
      <c r="EE795" s="37"/>
      <c r="EF795" s="37"/>
      <c r="EG795" s="37"/>
      <c r="EH795" s="37"/>
      <c r="EI795" s="37"/>
    </row>
    <row r="796" spans="1:139" s="38" customFormat="1" ht="15.75" customHeight="1" x14ac:dyDescent="0.3">
      <c r="A796" s="47" t="s">
        <v>132</v>
      </c>
      <c r="B796" s="47" t="s">
        <v>4340</v>
      </c>
      <c r="C796" s="48" t="s">
        <v>4341</v>
      </c>
      <c r="D796" s="38" t="s">
        <v>4342</v>
      </c>
      <c r="F796" s="38" t="s">
        <v>91</v>
      </c>
      <c r="H796" s="38" t="s">
        <v>454</v>
      </c>
      <c r="I796" s="38" t="s">
        <v>56</v>
      </c>
      <c r="J796" s="38" t="s">
        <v>173</v>
      </c>
      <c r="K796" s="38" t="s">
        <v>471</v>
      </c>
      <c r="M796" s="38" t="s">
        <v>272</v>
      </c>
      <c r="O796" s="38" t="s">
        <v>300</v>
      </c>
      <c r="P796" s="38" t="s">
        <v>4343</v>
      </c>
      <c r="Q796" s="38" t="s">
        <v>569</v>
      </c>
      <c r="R796" s="38">
        <v>0</v>
      </c>
      <c r="S796" s="38">
        <v>0</v>
      </c>
      <c r="T796" s="38">
        <v>0</v>
      </c>
      <c r="U796" s="38">
        <v>0</v>
      </c>
      <c r="V796" s="38">
        <v>0</v>
      </c>
      <c r="W796" s="38">
        <v>0</v>
      </c>
      <c r="X796" s="38">
        <v>0</v>
      </c>
      <c r="Y796" s="38">
        <v>0</v>
      </c>
      <c r="AA796" s="38">
        <v>1</v>
      </c>
      <c r="AB796" s="38">
        <v>0</v>
      </c>
      <c r="AC796" s="38">
        <v>0</v>
      </c>
      <c r="AD796" s="38">
        <v>0</v>
      </c>
      <c r="AE796" s="38">
        <v>0</v>
      </c>
      <c r="AF796" s="38">
        <v>0</v>
      </c>
      <c r="AG796" s="38">
        <v>0</v>
      </c>
      <c r="AH796" s="38">
        <v>0</v>
      </c>
      <c r="AI796" s="38">
        <v>0</v>
      </c>
      <c r="AJ796" s="38">
        <v>0</v>
      </c>
      <c r="AK796" s="38">
        <v>0</v>
      </c>
      <c r="AL796" s="38">
        <v>0</v>
      </c>
      <c r="AM796" s="38">
        <v>0</v>
      </c>
      <c r="AN796" s="38">
        <v>0</v>
      </c>
      <c r="AO796" s="38">
        <v>0</v>
      </c>
      <c r="AP796" s="38">
        <v>0</v>
      </c>
      <c r="AQ796" s="38">
        <v>0</v>
      </c>
      <c r="AR796" s="38">
        <v>0</v>
      </c>
      <c r="AS796" s="38">
        <v>0</v>
      </c>
      <c r="AT796" s="38">
        <v>0</v>
      </c>
      <c r="AU796" s="38">
        <v>0</v>
      </c>
      <c r="AV796" s="38">
        <v>0</v>
      </c>
      <c r="AW796" s="38">
        <v>0</v>
      </c>
      <c r="AX796" s="38">
        <v>0</v>
      </c>
      <c r="AY796" s="38">
        <v>0</v>
      </c>
      <c r="AZ796" s="38">
        <v>0</v>
      </c>
      <c r="BA796" s="38">
        <v>0</v>
      </c>
      <c r="BB796" s="38">
        <v>0</v>
      </c>
      <c r="BC796" s="38">
        <v>0</v>
      </c>
      <c r="BD796" s="38">
        <v>0</v>
      </c>
      <c r="BE796" s="38">
        <v>0</v>
      </c>
      <c r="BF796" s="38">
        <v>0</v>
      </c>
      <c r="BG796" s="38">
        <v>0</v>
      </c>
      <c r="BH796" s="43">
        <v>0</v>
      </c>
      <c r="BI796" s="38">
        <v>0</v>
      </c>
      <c r="BJ796" s="43">
        <v>0</v>
      </c>
      <c r="BK796" s="38">
        <v>0</v>
      </c>
      <c r="BL796" s="43">
        <v>0</v>
      </c>
      <c r="BM796" s="38">
        <v>0</v>
      </c>
      <c r="BN796" s="38">
        <v>0</v>
      </c>
      <c r="BO796" s="38">
        <v>0</v>
      </c>
      <c r="BP796" s="38">
        <v>0</v>
      </c>
      <c r="BQ796" s="38">
        <v>0</v>
      </c>
      <c r="BR796" s="38">
        <v>0</v>
      </c>
      <c r="BS796" s="38">
        <v>0</v>
      </c>
      <c r="BT796" s="38">
        <v>0</v>
      </c>
      <c r="BU796" s="38">
        <v>0</v>
      </c>
      <c r="BV796" s="38">
        <v>0</v>
      </c>
      <c r="BW796" s="38">
        <v>0</v>
      </c>
      <c r="BX796" s="38">
        <v>0</v>
      </c>
      <c r="BY796" s="38">
        <v>0</v>
      </c>
      <c r="BZ796" s="38">
        <v>0</v>
      </c>
      <c r="CA796" s="38">
        <v>0</v>
      </c>
      <c r="CB796" s="38">
        <v>0</v>
      </c>
      <c r="CC796" s="49">
        <v>0</v>
      </c>
      <c r="CD796" s="38">
        <v>0</v>
      </c>
      <c r="CE796" s="38">
        <v>0</v>
      </c>
      <c r="CF796" s="38">
        <v>0</v>
      </c>
      <c r="CG796" s="38">
        <v>0</v>
      </c>
      <c r="CH796" s="38">
        <v>0</v>
      </c>
      <c r="CI796" s="38">
        <v>0</v>
      </c>
      <c r="CJ796" s="38">
        <v>0</v>
      </c>
      <c r="CK796" s="38">
        <v>0</v>
      </c>
      <c r="CL796" s="38">
        <v>0</v>
      </c>
      <c r="CM796" s="38">
        <v>0</v>
      </c>
      <c r="CN796" s="38">
        <v>0</v>
      </c>
      <c r="CO796" s="38">
        <v>0</v>
      </c>
      <c r="CP796" s="38">
        <v>0</v>
      </c>
      <c r="CQ796" s="38">
        <v>0</v>
      </c>
      <c r="CR796" s="38">
        <v>0</v>
      </c>
      <c r="CS796" s="38">
        <v>0</v>
      </c>
      <c r="CT796" s="38">
        <v>0</v>
      </c>
      <c r="CU796" s="38">
        <v>0</v>
      </c>
      <c r="CV796" s="38">
        <v>0</v>
      </c>
      <c r="CW796" s="50">
        <v>0</v>
      </c>
      <c r="CX796" s="38">
        <f t="shared" si="31"/>
        <v>1</v>
      </c>
      <c r="CY796" s="38">
        <v>0</v>
      </c>
      <c r="CZ796" s="38">
        <v>0</v>
      </c>
      <c r="DA796" s="38">
        <v>1</v>
      </c>
      <c r="DB796" s="38">
        <v>0</v>
      </c>
      <c r="DC796" s="38" t="s">
        <v>977</v>
      </c>
      <c r="DD796" s="38" t="s">
        <v>304</v>
      </c>
      <c r="DE796" s="38" t="s">
        <v>529</v>
      </c>
      <c r="DF796" s="38">
        <v>1</v>
      </c>
      <c r="DH796" s="38" t="s">
        <v>530</v>
      </c>
      <c r="DL796" s="38">
        <v>0</v>
      </c>
      <c r="DN796" s="38">
        <v>1</v>
      </c>
      <c r="DO796" s="38">
        <v>1859</v>
      </c>
      <c r="DP796" s="38" t="s">
        <v>4344</v>
      </c>
      <c r="DQ796" s="38" t="s">
        <v>4345</v>
      </c>
      <c r="DR796" s="38">
        <v>2020</v>
      </c>
      <c r="DS796" s="38" t="s">
        <v>4346</v>
      </c>
      <c r="DT796" s="37"/>
      <c r="DU796" s="37"/>
      <c r="DV796" s="37"/>
      <c r="DW796" s="37"/>
      <c r="DX796" s="37"/>
      <c r="DY796" s="37"/>
      <c r="DZ796" s="37"/>
      <c r="EA796" s="37"/>
      <c r="EB796" s="37"/>
      <c r="EC796" s="37"/>
      <c r="ED796" s="37"/>
      <c r="EE796" s="37"/>
      <c r="EF796" s="37"/>
      <c r="EG796" s="37"/>
      <c r="EH796" s="37"/>
      <c r="EI796" s="37"/>
    </row>
    <row r="797" spans="1:139" s="38" customFormat="1" ht="15.75" customHeight="1" x14ac:dyDescent="0.3">
      <c r="A797" s="47" t="s">
        <v>132</v>
      </c>
      <c r="B797" s="47" t="s">
        <v>4340</v>
      </c>
      <c r="C797" s="48" t="s">
        <v>4347</v>
      </c>
      <c r="F797" s="38" t="s">
        <v>145</v>
      </c>
      <c r="G797" s="38" t="s">
        <v>95</v>
      </c>
      <c r="H797" s="38" t="s">
        <v>454</v>
      </c>
      <c r="I797" s="38" t="s">
        <v>109</v>
      </c>
      <c r="J797" s="38" t="s">
        <v>455</v>
      </c>
      <c r="K797" s="38" t="s">
        <v>269</v>
      </c>
      <c r="M797" s="38" t="s">
        <v>272</v>
      </c>
      <c r="O797" s="38" t="s">
        <v>299</v>
      </c>
      <c r="P797" s="38" t="s">
        <v>4348</v>
      </c>
      <c r="Q797" s="38" t="s">
        <v>966</v>
      </c>
      <c r="R797" s="38">
        <v>0</v>
      </c>
      <c r="S797" s="38">
        <v>0</v>
      </c>
      <c r="T797" s="38">
        <v>0</v>
      </c>
      <c r="U797" s="38">
        <v>0</v>
      </c>
      <c r="V797" s="38">
        <v>0</v>
      </c>
      <c r="W797" s="38">
        <v>0</v>
      </c>
      <c r="X797" s="38">
        <v>0</v>
      </c>
      <c r="Y797" s="38">
        <v>0</v>
      </c>
      <c r="AA797" s="38">
        <v>1</v>
      </c>
      <c r="AB797" s="38">
        <v>0</v>
      </c>
      <c r="AC797" s="38">
        <v>0</v>
      </c>
      <c r="AD797" s="38">
        <v>0</v>
      </c>
      <c r="AE797" s="38">
        <v>0</v>
      </c>
      <c r="AF797" s="38">
        <v>0</v>
      </c>
      <c r="AG797" s="38">
        <v>0</v>
      </c>
      <c r="AH797" s="38">
        <v>0</v>
      </c>
      <c r="AI797" s="38">
        <v>0</v>
      </c>
      <c r="AJ797" s="38">
        <v>0</v>
      </c>
      <c r="AK797" s="38">
        <v>0</v>
      </c>
      <c r="AL797" s="38">
        <v>0</v>
      </c>
      <c r="AM797" s="38">
        <v>0</v>
      </c>
      <c r="AN797" s="38">
        <v>0</v>
      </c>
      <c r="AO797" s="38">
        <v>0</v>
      </c>
      <c r="AP797" s="38">
        <v>0</v>
      </c>
      <c r="AQ797" s="38">
        <v>0</v>
      </c>
      <c r="AR797" s="38">
        <v>0</v>
      </c>
      <c r="AS797" s="38">
        <v>0</v>
      </c>
      <c r="AT797" s="38">
        <v>0</v>
      </c>
      <c r="AU797" s="38">
        <v>0</v>
      </c>
      <c r="AV797" s="38">
        <v>0</v>
      </c>
      <c r="AW797" s="38">
        <v>0</v>
      </c>
      <c r="AX797" s="38">
        <v>0</v>
      </c>
      <c r="AY797" s="38">
        <v>0</v>
      </c>
      <c r="AZ797" s="38">
        <v>0</v>
      </c>
      <c r="BA797" s="38">
        <v>0</v>
      </c>
      <c r="BB797" s="38">
        <v>0</v>
      </c>
      <c r="BC797" s="38">
        <v>0</v>
      </c>
      <c r="BD797" s="38">
        <v>0</v>
      </c>
      <c r="BE797" s="38">
        <v>0</v>
      </c>
      <c r="BF797" s="38">
        <v>0</v>
      </c>
      <c r="BG797" s="38">
        <v>0</v>
      </c>
      <c r="BH797" s="43">
        <v>0</v>
      </c>
      <c r="BI797" s="38">
        <v>0</v>
      </c>
      <c r="BJ797" s="43">
        <v>0</v>
      </c>
      <c r="BK797" s="38">
        <v>0</v>
      </c>
      <c r="BL797" s="43">
        <v>0</v>
      </c>
      <c r="BM797" s="38">
        <v>0</v>
      </c>
      <c r="BN797" s="38">
        <v>0</v>
      </c>
      <c r="BO797" s="38">
        <v>0</v>
      </c>
      <c r="BP797" s="38">
        <v>0</v>
      </c>
      <c r="BQ797" s="38">
        <v>0</v>
      </c>
      <c r="BR797" s="38">
        <v>0</v>
      </c>
      <c r="BS797" s="38">
        <v>0</v>
      </c>
      <c r="BT797" s="38">
        <v>0</v>
      </c>
      <c r="BU797" s="38">
        <v>0</v>
      </c>
      <c r="BV797" s="38">
        <v>0</v>
      </c>
      <c r="BW797" s="38">
        <v>0</v>
      </c>
      <c r="BX797" s="38">
        <v>0</v>
      </c>
      <c r="BY797" s="38">
        <v>0</v>
      </c>
      <c r="BZ797" s="38">
        <v>0</v>
      </c>
      <c r="CA797" s="38">
        <v>0</v>
      </c>
      <c r="CB797" s="38">
        <v>0</v>
      </c>
      <c r="CC797" s="49">
        <v>0</v>
      </c>
      <c r="CD797" s="38">
        <v>0</v>
      </c>
      <c r="CE797" s="38">
        <v>0</v>
      </c>
      <c r="CF797" s="38">
        <v>0</v>
      </c>
      <c r="CG797" s="38">
        <v>0</v>
      </c>
      <c r="CH797" s="38">
        <v>0</v>
      </c>
      <c r="CI797" s="38">
        <v>0</v>
      </c>
      <c r="CJ797" s="38">
        <v>0</v>
      </c>
      <c r="CK797" s="38">
        <v>0</v>
      </c>
      <c r="CL797" s="38">
        <v>0</v>
      </c>
      <c r="CM797" s="38">
        <v>0</v>
      </c>
      <c r="CN797" s="38">
        <v>0</v>
      </c>
      <c r="CO797" s="38">
        <v>0</v>
      </c>
      <c r="CP797" s="38">
        <v>0</v>
      </c>
      <c r="CQ797" s="38">
        <v>0</v>
      </c>
      <c r="CR797" s="38">
        <v>0</v>
      </c>
      <c r="CS797" s="38">
        <v>0</v>
      </c>
      <c r="CT797" s="38">
        <v>0</v>
      </c>
      <c r="CU797" s="38">
        <v>0</v>
      </c>
      <c r="CV797" s="38">
        <v>0</v>
      </c>
      <c r="CW797" s="50">
        <v>0</v>
      </c>
      <c r="CX797" s="38">
        <f t="shared" si="31"/>
        <v>1</v>
      </c>
      <c r="CY797" s="38">
        <v>0</v>
      </c>
      <c r="CZ797" s="38">
        <v>0</v>
      </c>
      <c r="DA797" s="38">
        <v>1</v>
      </c>
      <c r="DB797" s="38">
        <v>0</v>
      </c>
      <c r="DC797" s="38" t="s">
        <v>924</v>
      </c>
      <c r="DD797" s="38" t="s">
        <v>304</v>
      </c>
      <c r="DE797" s="38" t="s">
        <v>529</v>
      </c>
      <c r="DF797" s="38">
        <v>1</v>
      </c>
      <c r="DH797" s="38" t="s">
        <v>530</v>
      </c>
      <c r="DL797" s="38">
        <v>0</v>
      </c>
      <c r="DN797" s="38">
        <v>1</v>
      </c>
      <c r="DO797" s="38">
        <v>2000</v>
      </c>
      <c r="DP797" s="38" t="s">
        <v>4349</v>
      </c>
      <c r="DQ797" s="48" t="s">
        <v>4347</v>
      </c>
      <c r="DR797" s="38" t="s">
        <v>580</v>
      </c>
      <c r="DS797" s="38" t="s">
        <v>4349</v>
      </c>
      <c r="DT797" s="37"/>
      <c r="DU797" s="37"/>
      <c r="DV797" s="37"/>
      <c r="DW797" s="37"/>
      <c r="DX797" s="37"/>
      <c r="DY797" s="37"/>
      <c r="DZ797" s="37"/>
      <c r="EA797" s="37"/>
      <c r="EB797" s="37"/>
      <c r="EC797" s="37"/>
      <c r="ED797" s="37"/>
      <c r="EE797" s="37"/>
      <c r="EF797" s="37"/>
      <c r="EG797" s="37"/>
      <c r="EH797" s="37"/>
      <c r="EI797" s="37"/>
    </row>
    <row r="798" spans="1:139" s="38" customFormat="1" ht="15.75" customHeight="1" x14ac:dyDescent="0.3">
      <c r="A798" s="47" t="s">
        <v>132</v>
      </c>
      <c r="B798" s="47" t="s">
        <v>4340</v>
      </c>
      <c r="C798" s="48" t="s">
        <v>4350</v>
      </c>
      <c r="F798" s="38" t="s">
        <v>122</v>
      </c>
      <c r="H798" s="38" t="s">
        <v>454</v>
      </c>
      <c r="I798" s="38" t="s">
        <v>109</v>
      </c>
      <c r="J798" s="38" t="s">
        <v>455</v>
      </c>
      <c r="K798" s="38" t="s">
        <v>269</v>
      </c>
      <c r="M798" s="38" t="s">
        <v>272</v>
      </c>
      <c r="O798" s="38" t="s">
        <v>299</v>
      </c>
      <c r="P798" s="38" t="s">
        <v>4351</v>
      </c>
      <c r="Q798" s="38" t="s">
        <v>4352</v>
      </c>
      <c r="R798" s="38">
        <v>0</v>
      </c>
      <c r="S798" s="38">
        <v>0</v>
      </c>
      <c r="T798" s="38">
        <v>0</v>
      </c>
      <c r="U798" s="38">
        <v>0</v>
      </c>
      <c r="V798" s="38">
        <v>0</v>
      </c>
      <c r="W798" s="38">
        <v>0</v>
      </c>
      <c r="X798" s="38">
        <v>0</v>
      </c>
      <c r="Y798" s="38">
        <v>0</v>
      </c>
      <c r="AA798" s="38">
        <v>1</v>
      </c>
      <c r="AB798" s="38">
        <v>0</v>
      </c>
      <c r="AC798" s="38">
        <v>0</v>
      </c>
      <c r="AD798" s="38">
        <v>0</v>
      </c>
      <c r="AE798" s="38">
        <v>0</v>
      </c>
      <c r="AF798" s="38">
        <v>0</v>
      </c>
      <c r="AG798" s="38">
        <v>0</v>
      </c>
      <c r="AH798" s="38">
        <v>0</v>
      </c>
      <c r="AI798" s="38">
        <v>0</v>
      </c>
      <c r="AJ798" s="38">
        <v>0</v>
      </c>
      <c r="AK798" s="38">
        <v>0</v>
      </c>
      <c r="AL798" s="38">
        <v>0</v>
      </c>
      <c r="AM798" s="38">
        <v>0</v>
      </c>
      <c r="AN798" s="38">
        <v>0</v>
      </c>
      <c r="AO798" s="38">
        <v>0</v>
      </c>
      <c r="AP798" s="38">
        <v>0</v>
      </c>
      <c r="AQ798" s="38">
        <v>0</v>
      </c>
      <c r="AR798" s="38">
        <v>0</v>
      </c>
      <c r="AS798" s="38">
        <v>0</v>
      </c>
      <c r="AT798" s="38">
        <v>0</v>
      </c>
      <c r="AU798" s="38">
        <v>0</v>
      </c>
      <c r="AV798" s="38">
        <v>0</v>
      </c>
      <c r="AW798" s="38">
        <v>0</v>
      </c>
      <c r="AX798" s="38">
        <v>0</v>
      </c>
      <c r="AY798" s="38">
        <v>0</v>
      </c>
      <c r="AZ798" s="38">
        <v>0</v>
      </c>
      <c r="BA798" s="38">
        <v>0</v>
      </c>
      <c r="BB798" s="38">
        <v>0</v>
      </c>
      <c r="BC798" s="38">
        <v>0</v>
      </c>
      <c r="BD798" s="38">
        <v>0</v>
      </c>
      <c r="BE798" s="38">
        <v>0</v>
      </c>
      <c r="BF798" s="38">
        <v>0</v>
      </c>
      <c r="BG798" s="38">
        <v>0</v>
      </c>
      <c r="BH798" s="43">
        <v>0</v>
      </c>
      <c r="BI798" s="38">
        <v>0</v>
      </c>
      <c r="BJ798" s="43">
        <v>0</v>
      </c>
      <c r="BK798" s="38">
        <v>0</v>
      </c>
      <c r="BL798" s="43">
        <v>0</v>
      </c>
      <c r="BM798" s="38">
        <v>0</v>
      </c>
      <c r="BN798" s="38">
        <v>0</v>
      </c>
      <c r="BO798" s="38">
        <v>0</v>
      </c>
      <c r="BP798" s="38">
        <v>0</v>
      </c>
      <c r="BQ798" s="38">
        <v>0</v>
      </c>
      <c r="BR798" s="38">
        <v>0</v>
      </c>
      <c r="BS798" s="38">
        <v>0</v>
      </c>
      <c r="BT798" s="38">
        <v>0</v>
      </c>
      <c r="BU798" s="38">
        <v>0</v>
      </c>
      <c r="BV798" s="38">
        <v>0</v>
      </c>
      <c r="BW798" s="38">
        <v>0</v>
      </c>
      <c r="BX798" s="38">
        <v>0</v>
      </c>
      <c r="BY798" s="38">
        <v>0</v>
      </c>
      <c r="BZ798" s="38">
        <v>0</v>
      </c>
      <c r="CA798" s="38">
        <v>0</v>
      </c>
      <c r="CB798" s="38">
        <v>0</v>
      </c>
      <c r="CC798" s="49">
        <v>0</v>
      </c>
      <c r="CD798" s="38">
        <v>0</v>
      </c>
      <c r="CE798" s="38">
        <v>0</v>
      </c>
      <c r="CF798" s="38">
        <v>0</v>
      </c>
      <c r="CG798" s="38">
        <v>0</v>
      </c>
      <c r="CH798" s="38">
        <v>0</v>
      </c>
      <c r="CI798" s="38">
        <v>0</v>
      </c>
      <c r="CJ798" s="38">
        <v>0</v>
      </c>
      <c r="CK798" s="38">
        <v>0</v>
      </c>
      <c r="CL798" s="38">
        <v>0</v>
      </c>
      <c r="CM798" s="38">
        <v>0</v>
      </c>
      <c r="CN798" s="38">
        <v>0</v>
      </c>
      <c r="CO798" s="38">
        <v>0</v>
      </c>
      <c r="CP798" s="38">
        <v>0</v>
      </c>
      <c r="CQ798" s="38">
        <v>0</v>
      </c>
      <c r="CR798" s="38">
        <v>0</v>
      </c>
      <c r="CS798" s="38">
        <v>0</v>
      </c>
      <c r="CT798" s="38">
        <v>0</v>
      </c>
      <c r="CU798" s="38">
        <v>0</v>
      </c>
      <c r="CV798" s="38">
        <v>0</v>
      </c>
      <c r="CW798" s="50">
        <v>0</v>
      </c>
      <c r="CX798" s="38">
        <f t="shared" si="31"/>
        <v>1</v>
      </c>
      <c r="CY798" s="38">
        <v>0</v>
      </c>
      <c r="CZ798" s="38">
        <v>0</v>
      </c>
      <c r="DA798" s="38">
        <v>1</v>
      </c>
      <c r="DB798" s="38">
        <v>0</v>
      </c>
      <c r="DC798" s="38" t="s">
        <v>924</v>
      </c>
      <c r="DD798" s="38" t="s">
        <v>304</v>
      </c>
      <c r="DE798" s="38" t="s">
        <v>529</v>
      </c>
      <c r="DF798" s="38">
        <v>1</v>
      </c>
      <c r="DG798" s="84" t="s">
        <v>4353</v>
      </c>
      <c r="DH798" s="81" t="s">
        <v>4354</v>
      </c>
      <c r="DL798" s="38">
        <v>1</v>
      </c>
      <c r="DM798" s="38" t="s">
        <v>595</v>
      </c>
      <c r="DN798" s="38">
        <v>1</v>
      </c>
      <c r="DO798" s="38">
        <v>1990</v>
      </c>
      <c r="DP798" s="38" t="s">
        <v>4355</v>
      </c>
      <c r="DQ798" s="48" t="s">
        <v>4350</v>
      </c>
      <c r="DR798" s="38" t="s">
        <v>580</v>
      </c>
      <c r="DS798" s="38" t="s">
        <v>4355</v>
      </c>
      <c r="DT798" s="37"/>
      <c r="DU798" s="37"/>
      <c r="DV798" s="37"/>
      <c r="DW798" s="37"/>
      <c r="DX798" s="37"/>
      <c r="DY798" s="37"/>
      <c r="DZ798" s="37"/>
      <c r="EA798" s="37"/>
      <c r="EB798" s="37"/>
      <c r="EC798" s="37"/>
      <c r="ED798" s="37"/>
      <c r="EE798" s="37"/>
      <c r="EF798" s="37"/>
      <c r="EG798" s="37"/>
      <c r="EH798" s="37"/>
      <c r="EI798" s="37"/>
    </row>
    <row r="799" spans="1:139" s="38" customFormat="1" ht="15.75" customHeight="1" x14ac:dyDescent="0.3">
      <c r="A799" s="47" t="s">
        <v>132</v>
      </c>
      <c r="B799" s="47" t="s">
        <v>4340</v>
      </c>
      <c r="C799" s="48" t="s">
        <v>4356</v>
      </c>
      <c r="F799" s="38" t="s">
        <v>145</v>
      </c>
      <c r="G799" s="38" t="s">
        <v>95</v>
      </c>
      <c r="H799" s="38" t="s">
        <v>454</v>
      </c>
      <c r="I799" s="38" t="s">
        <v>13</v>
      </c>
      <c r="J799" s="38" t="s">
        <v>221</v>
      </c>
      <c r="K799" s="38" t="s">
        <v>269</v>
      </c>
      <c r="M799" s="38" t="s">
        <v>272</v>
      </c>
      <c r="O799" s="38" t="s">
        <v>299</v>
      </c>
      <c r="P799" s="38" t="s">
        <v>4357</v>
      </c>
      <c r="Q799" s="38" t="s">
        <v>4358</v>
      </c>
      <c r="R799" s="38">
        <v>0</v>
      </c>
      <c r="S799" s="38">
        <v>0</v>
      </c>
      <c r="T799" s="38">
        <v>0</v>
      </c>
      <c r="U799" s="38">
        <v>0</v>
      </c>
      <c r="V799" s="38">
        <v>0</v>
      </c>
      <c r="W799" s="38">
        <v>0</v>
      </c>
      <c r="X799" s="38">
        <v>0</v>
      </c>
      <c r="Y799" s="38">
        <v>0</v>
      </c>
      <c r="AA799" s="38">
        <v>1</v>
      </c>
      <c r="AB799" s="38">
        <v>0</v>
      </c>
      <c r="AC799" s="38">
        <v>0</v>
      </c>
      <c r="AD799" s="38">
        <v>0</v>
      </c>
      <c r="AE799" s="38">
        <v>0</v>
      </c>
      <c r="AF799" s="38">
        <v>0</v>
      </c>
      <c r="AG799" s="38">
        <v>0</v>
      </c>
      <c r="AH799" s="38">
        <v>0</v>
      </c>
      <c r="AI799" s="38">
        <v>0</v>
      </c>
      <c r="AJ799" s="38">
        <v>0</v>
      </c>
      <c r="AK799" s="38">
        <v>0</v>
      </c>
      <c r="AL799" s="38">
        <v>0</v>
      </c>
      <c r="AM799" s="38">
        <v>0</v>
      </c>
      <c r="AN799" s="38">
        <v>0</v>
      </c>
      <c r="AO799" s="38">
        <v>0</v>
      </c>
      <c r="AP799" s="38">
        <v>0</v>
      </c>
      <c r="AQ799" s="38">
        <v>0</v>
      </c>
      <c r="AR799" s="38">
        <v>0</v>
      </c>
      <c r="AS799" s="38">
        <v>0</v>
      </c>
      <c r="AT799" s="38">
        <v>0</v>
      </c>
      <c r="AU799" s="38">
        <v>0</v>
      </c>
      <c r="AV799" s="38">
        <v>0</v>
      </c>
      <c r="AW799" s="38">
        <v>0</v>
      </c>
      <c r="AX799" s="38">
        <v>0</v>
      </c>
      <c r="AY799" s="38">
        <v>0</v>
      </c>
      <c r="AZ799" s="38">
        <v>0</v>
      </c>
      <c r="BA799" s="38">
        <v>0</v>
      </c>
      <c r="BB799" s="38">
        <v>0</v>
      </c>
      <c r="BC799" s="38">
        <v>0</v>
      </c>
      <c r="BD799" s="38">
        <v>0</v>
      </c>
      <c r="BE799" s="38">
        <v>0</v>
      </c>
      <c r="BF799" s="38">
        <v>0</v>
      </c>
      <c r="BG799" s="38">
        <v>0</v>
      </c>
      <c r="BH799" s="43">
        <v>0</v>
      </c>
      <c r="BI799" s="38">
        <v>0</v>
      </c>
      <c r="BJ799" s="43">
        <v>0</v>
      </c>
      <c r="BK799" s="38">
        <v>0</v>
      </c>
      <c r="BL799" s="43">
        <v>0</v>
      </c>
      <c r="BM799" s="38">
        <v>0</v>
      </c>
      <c r="BN799" s="38">
        <v>0</v>
      </c>
      <c r="BO799" s="38">
        <v>0</v>
      </c>
      <c r="BP799" s="38">
        <v>0</v>
      </c>
      <c r="BQ799" s="38">
        <v>0</v>
      </c>
      <c r="BR799" s="38">
        <v>0</v>
      </c>
      <c r="BS799" s="38">
        <v>0</v>
      </c>
      <c r="BT799" s="38">
        <v>0</v>
      </c>
      <c r="BU799" s="38">
        <v>0</v>
      </c>
      <c r="BV799" s="38">
        <v>0</v>
      </c>
      <c r="BW799" s="38">
        <v>0</v>
      </c>
      <c r="BX799" s="38">
        <v>0</v>
      </c>
      <c r="BY799" s="38">
        <v>0</v>
      </c>
      <c r="BZ799" s="38">
        <v>0</v>
      </c>
      <c r="CA799" s="38">
        <v>0</v>
      </c>
      <c r="CB799" s="38">
        <v>0</v>
      </c>
      <c r="CC799" s="49">
        <v>0</v>
      </c>
      <c r="CD799" s="38">
        <v>0</v>
      </c>
      <c r="CE799" s="38">
        <v>0</v>
      </c>
      <c r="CF799" s="38">
        <v>0</v>
      </c>
      <c r="CG799" s="38">
        <v>0</v>
      </c>
      <c r="CH799" s="38">
        <v>0</v>
      </c>
      <c r="CI799" s="38">
        <v>0</v>
      </c>
      <c r="CJ799" s="38">
        <v>0</v>
      </c>
      <c r="CK799" s="38">
        <v>0</v>
      </c>
      <c r="CL799" s="38">
        <v>0</v>
      </c>
      <c r="CM799" s="38">
        <v>0</v>
      </c>
      <c r="CN799" s="38">
        <v>0</v>
      </c>
      <c r="CO799" s="38">
        <v>0</v>
      </c>
      <c r="CP799" s="38">
        <v>0</v>
      </c>
      <c r="CQ799" s="38">
        <v>0</v>
      </c>
      <c r="CR799" s="38">
        <v>0</v>
      </c>
      <c r="CS799" s="38">
        <v>0</v>
      </c>
      <c r="CT799" s="38">
        <v>0</v>
      </c>
      <c r="CU799" s="38">
        <v>0</v>
      </c>
      <c r="CV799" s="38">
        <v>0</v>
      </c>
      <c r="CW799" s="50">
        <v>0</v>
      </c>
      <c r="CX799" s="38">
        <f t="shared" si="31"/>
        <v>1</v>
      </c>
      <c r="CY799" s="38">
        <v>0</v>
      </c>
      <c r="CZ799" s="38">
        <v>0</v>
      </c>
      <c r="DA799" s="38">
        <v>1</v>
      </c>
      <c r="DB799" s="38">
        <v>0</v>
      </c>
      <c r="DC799" s="38" t="s">
        <v>924</v>
      </c>
      <c r="DD799" s="38" t="s">
        <v>304</v>
      </c>
      <c r="DE799" s="38" t="s">
        <v>529</v>
      </c>
      <c r="DF799" s="38">
        <v>1</v>
      </c>
      <c r="DG799" s="84" t="s">
        <v>4359</v>
      </c>
      <c r="DH799" s="38" t="s">
        <v>530</v>
      </c>
      <c r="DL799" s="38">
        <v>1</v>
      </c>
      <c r="DM799" s="38" t="s">
        <v>625</v>
      </c>
      <c r="DN799" s="38">
        <v>1</v>
      </c>
      <c r="DO799" s="38">
        <v>2007</v>
      </c>
      <c r="DP799" s="38" t="s">
        <v>4360</v>
      </c>
      <c r="DQ799" s="48" t="s">
        <v>4356</v>
      </c>
      <c r="DR799" s="38" t="s">
        <v>580</v>
      </c>
      <c r="DS799" s="38" t="s">
        <v>4360</v>
      </c>
      <c r="DT799" s="37"/>
      <c r="DU799" s="37"/>
      <c r="DV799" s="37"/>
      <c r="DW799" s="37"/>
      <c r="DX799" s="37"/>
      <c r="DY799" s="37"/>
      <c r="DZ799" s="37"/>
      <c r="EA799" s="37"/>
      <c r="EB799" s="37"/>
      <c r="EC799" s="37"/>
      <c r="ED799" s="37"/>
      <c r="EE799" s="37"/>
      <c r="EF799" s="37"/>
      <c r="EG799" s="37"/>
      <c r="EH799" s="37"/>
      <c r="EI799" s="37"/>
    </row>
    <row r="800" spans="1:139" s="38" customFormat="1" ht="15.75" customHeight="1" x14ac:dyDescent="0.3">
      <c r="A800" s="38" t="s">
        <v>179</v>
      </c>
      <c r="B800" s="47" t="s">
        <v>4361</v>
      </c>
      <c r="C800" s="48" t="s">
        <v>4362</v>
      </c>
      <c r="F800" s="38" t="s">
        <v>91</v>
      </c>
      <c r="G800" s="38" t="s">
        <v>575</v>
      </c>
      <c r="H800" s="38" t="s">
        <v>646</v>
      </c>
      <c r="I800" s="38" t="s">
        <v>56</v>
      </c>
      <c r="J800" s="38" t="s">
        <v>173</v>
      </c>
      <c r="K800" s="38" t="s">
        <v>471</v>
      </c>
      <c r="M800" s="38" t="s">
        <v>268</v>
      </c>
      <c r="O800" s="38" t="s">
        <v>300</v>
      </c>
      <c r="P800" s="38" t="s">
        <v>4363</v>
      </c>
      <c r="Q800" s="82" t="s">
        <v>647</v>
      </c>
      <c r="R800" s="38">
        <v>1</v>
      </c>
      <c r="S800" s="38">
        <v>0</v>
      </c>
      <c r="T800" s="38">
        <v>0</v>
      </c>
      <c r="U800" s="38">
        <v>0</v>
      </c>
      <c r="V800" s="38">
        <v>0</v>
      </c>
      <c r="W800" s="38">
        <v>0</v>
      </c>
      <c r="X800" s="38">
        <v>0</v>
      </c>
      <c r="Y800" s="38">
        <v>0</v>
      </c>
      <c r="AA800" s="50">
        <v>0</v>
      </c>
      <c r="AB800" s="38">
        <v>0</v>
      </c>
      <c r="AC800" s="38">
        <v>0</v>
      </c>
      <c r="AD800" s="38">
        <v>0</v>
      </c>
      <c r="AE800" s="38">
        <v>0</v>
      </c>
      <c r="AF800" s="38">
        <v>0</v>
      </c>
      <c r="AG800" s="38">
        <v>0</v>
      </c>
      <c r="AH800" s="38">
        <v>0</v>
      </c>
      <c r="AI800" s="38">
        <v>0</v>
      </c>
      <c r="AJ800" s="38">
        <v>0</v>
      </c>
      <c r="AK800" s="38">
        <v>0</v>
      </c>
      <c r="AL800" s="38">
        <v>0</v>
      </c>
      <c r="AM800" s="38">
        <v>0</v>
      </c>
      <c r="AN800" s="38">
        <v>0</v>
      </c>
      <c r="AO800" s="38">
        <v>0</v>
      </c>
      <c r="AP800" s="38">
        <v>0</v>
      </c>
      <c r="AQ800" s="38">
        <v>0</v>
      </c>
      <c r="AR800" s="38">
        <v>0</v>
      </c>
      <c r="AS800" s="38">
        <v>0</v>
      </c>
      <c r="AT800" s="38">
        <v>0</v>
      </c>
      <c r="AU800" s="38">
        <v>0</v>
      </c>
      <c r="AV800" s="38">
        <v>0</v>
      </c>
      <c r="AW800" s="38">
        <v>0</v>
      </c>
      <c r="AX800" s="38">
        <v>0</v>
      </c>
      <c r="AY800" s="38">
        <v>0</v>
      </c>
      <c r="AZ800" s="38">
        <v>0</v>
      </c>
      <c r="BA800" s="38">
        <v>0</v>
      </c>
      <c r="BB800" s="38">
        <v>0</v>
      </c>
      <c r="BC800" s="38">
        <v>0</v>
      </c>
      <c r="BD800" s="38">
        <v>0</v>
      </c>
      <c r="BE800" s="38">
        <v>0</v>
      </c>
      <c r="BF800" s="38">
        <v>0</v>
      </c>
      <c r="BG800" s="38">
        <v>0</v>
      </c>
      <c r="BH800" s="43">
        <v>0</v>
      </c>
      <c r="BI800" s="38">
        <v>0</v>
      </c>
      <c r="BJ800" s="43">
        <v>0</v>
      </c>
      <c r="BK800" s="38">
        <v>0</v>
      </c>
      <c r="BL800" s="43">
        <v>0</v>
      </c>
      <c r="BM800" s="38">
        <v>0</v>
      </c>
      <c r="BN800" s="38">
        <v>0</v>
      </c>
      <c r="BO800" s="38">
        <v>0</v>
      </c>
      <c r="BP800" s="38">
        <v>0</v>
      </c>
      <c r="BQ800" s="38">
        <v>0</v>
      </c>
      <c r="BR800" s="38">
        <v>0</v>
      </c>
      <c r="BS800" s="38">
        <v>0</v>
      </c>
      <c r="BT800" s="38">
        <v>0</v>
      </c>
      <c r="BU800" s="38">
        <v>0</v>
      </c>
      <c r="BV800" s="38">
        <v>0</v>
      </c>
      <c r="BW800" s="38">
        <v>0</v>
      </c>
      <c r="BX800" s="38">
        <v>0</v>
      </c>
      <c r="BY800" s="38">
        <v>0</v>
      </c>
      <c r="BZ800" s="38">
        <v>0</v>
      </c>
      <c r="CA800" s="38">
        <v>0</v>
      </c>
      <c r="CB800" s="38">
        <v>0</v>
      </c>
      <c r="CC800" s="49">
        <v>0</v>
      </c>
      <c r="CD800" s="38">
        <v>0</v>
      </c>
      <c r="CE800" s="38">
        <v>0</v>
      </c>
      <c r="CF800" s="38">
        <v>0</v>
      </c>
      <c r="CG800" s="38">
        <v>0</v>
      </c>
      <c r="CH800" s="38">
        <v>0</v>
      </c>
      <c r="CI800" s="38">
        <v>0</v>
      </c>
      <c r="CJ800" s="38">
        <v>0</v>
      </c>
      <c r="CK800" s="38">
        <v>0</v>
      </c>
      <c r="CL800" s="38">
        <v>0</v>
      </c>
      <c r="CM800" s="38">
        <v>0</v>
      </c>
      <c r="CN800" s="38">
        <v>0</v>
      </c>
      <c r="CO800" s="38">
        <v>0</v>
      </c>
      <c r="CP800" s="38">
        <v>0</v>
      </c>
      <c r="CQ800" s="38">
        <v>0</v>
      </c>
      <c r="CR800" s="38">
        <v>0</v>
      </c>
      <c r="CS800" s="38">
        <v>0</v>
      </c>
      <c r="CT800" s="38">
        <v>0</v>
      </c>
      <c r="CU800" s="38">
        <v>0</v>
      </c>
      <c r="CV800" s="38">
        <v>0</v>
      </c>
      <c r="CW800" s="50">
        <v>0</v>
      </c>
      <c r="CX800" s="38">
        <v>0</v>
      </c>
      <c r="CY800" s="38">
        <v>0</v>
      </c>
      <c r="CZ800" s="38">
        <v>0</v>
      </c>
      <c r="DA800" s="38">
        <v>0</v>
      </c>
      <c r="DB800" s="38">
        <v>0</v>
      </c>
      <c r="DC800" s="38" t="s">
        <v>4364</v>
      </c>
      <c r="DD800" s="38" t="s">
        <v>315</v>
      </c>
      <c r="DF800" s="38">
        <v>0</v>
      </c>
      <c r="DL800" s="38">
        <v>0</v>
      </c>
      <c r="DN800" s="38">
        <v>1</v>
      </c>
      <c r="DO800" s="38">
        <v>1899</v>
      </c>
      <c r="DP800" s="38" t="s">
        <v>4365</v>
      </c>
      <c r="DQ800" s="38" t="s">
        <v>4366</v>
      </c>
      <c r="DR800" s="38">
        <v>1902</v>
      </c>
      <c r="DS800" s="38" t="s">
        <v>4367</v>
      </c>
      <c r="DT800" s="37"/>
      <c r="DU800" s="37"/>
      <c r="DV800" s="37"/>
      <c r="DW800" s="37"/>
      <c r="DX800" s="37"/>
      <c r="DY800" s="37"/>
      <c r="DZ800" s="37"/>
      <c r="EA800" s="37"/>
      <c r="EB800" s="37"/>
      <c r="EC800" s="37"/>
      <c r="ED800" s="37"/>
      <c r="EE800" s="37"/>
      <c r="EF800" s="37"/>
      <c r="EG800" s="37"/>
      <c r="EH800" s="37"/>
      <c r="EI800" s="37"/>
    </row>
    <row r="801" spans="1:123" s="38" customFormat="1" ht="15.75" customHeight="1" x14ac:dyDescent="0.3">
      <c r="A801" s="38" t="s">
        <v>96</v>
      </c>
      <c r="B801" s="47" t="s">
        <v>4368</v>
      </c>
      <c r="C801" s="48" t="s">
        <v>4369</v>
      </c>
      <c r="F801" s="38" t="s">
        <v>122</v>
      </c>
      <c r="H801" s="546" t="s">
        <v>8574</v>
      </c>
      <c r="I801" s="38" t="s">
        <v>56</v>
      </c>
      <c r="J801" s="38" t="s">
        <v>455</v>
      </c>
      <c r="K801" s="38" t="s">
        <v>269</v>
      </c>
      <c r="M801" s="38" t="s">
        <v>272</v>
      </c>
      <c r="N801" s="38" t="s">
        <v>300</v>
      </c>
      <c r="O801" s="38" t="s">
        <v>300</v>
      </c>
      <c r="R801" s="38">
        <v>0</v>
      </c>
      <c r="S801" s="38">
        <v>0</v>
      </c>
      <c r="T801" s="38">
        <v>0</v>
      </c>
      <c r="U801" s="38">
        <v>0</v>
      </c>
      <c r="V801" s="38">
        <v>0</v>
      </c>
      <c r="W801" s="38">
        <v>1</v>
      </c>
      <c r="X801" s="38">
        <v>0</v>
      </c>
      <c r="Y801" s="38">
        <v>0</v>
      </c>
      <c r="AA801" s="38">
        <v>0</v>
      </c>
      <c r="AB801" s="38">
        <v>0</v>
      </c>
      <c r="AC801" s="38">
        <v>0</v>
      </c>
      <c r="AD801" s="38">
        <v>0</v>
      </c>
      <c r="AE801" s="38">
        <v>0</v>
      </c>
      <c r="AF801" s="38">
        <v>0</v>
      </c>
      <c r="AG801" s="38">
        <v>0</v>
      </c>
      <c r="AH801" s="38">
        <v>0</v>
      </c>
      <c r="AI801" s="38">
        <v>0</v>
      </c>
      <c r="AJ801" s="38">
        <v>0</v>
      </c>
      <c r="AK801" s="38">
        <v>0</v>
      </c>
      <c r="AL801" s="38">
        <v>0</v>
      </c>
      <c r="AM801" s="38">
        <v>0</v>
      </c>
      <c r="AN801" s="38">
        <v>0</v>
      </c>
      <c r="AO801" s="38">
        <v>0</v>
      </c>
      <c r="AP801" s="38">
        <v>0</v>
      </c>
      <c r="AQ801" s="38">
        <v>0</v>
      </c>
      <c r="AR801" s="38">
        <v>0</v>
      </c>
      <c r="AS801" s="38">
        <v>0</v>
      </c>
      <c r="AT801" s="38">
        <v>0</v>
      </c>
      <c r="AU801" s="38">
        <v>0</v>
      </c>
      <c r="AV801" s="38">
        <v>0</v>
      </c>
      <c r="AW801" s="38">
        <v>0</v>
      </c>
      <c r="AX801" s="38">
        <v>0</v>
      </c>
      <c r="AY801" s="38">
        <v>0</v>
      </c>
      <c r="AZ801" s="38">
        <v>0</v>
      </c>
      <c r="BA801" s="38">
        <v>0</v>
      </c>
      <c r="BB801" s="38">
        <v>0</v>
      </c>
      <c r="BC801" s="38">
        <v>0</v>
      </c>
      <c r="BD801" s="38">
        <v>0</v>
      </c>
      <c r="BE801" s="38">
        <v>0</v>
      </c>
      <c r="BF801" s="38">
        <v>0</v>
      </c>
      <c r="BG801" s="38">
        <v>0</v>
      </c>
      <c r="BH801" s="43">
        <v>0</v>
      </c>
      <c r="BI801" s="38">
        <v>0</v>
      </c>
      <c r="BJ801" s="43">
        <v>0</v>
      </c>
      <c r="BK801" s="38">
        <v>0</v>
      </c>
      <c r="BL801" s="43">
        <v>0</v>
      </c>
      <c r="BM801" s="38">
        <v>0</v>
      </c>
      <c r="BN801" s="38">
        <v>0</v>
      </c>
      <c r="BO801" s="38">
        <v>0</v>
      </c>
      <c r="BP801" s="38">
        <v>0</v>
      </c>
      <c r="BQ801" s="38">
        <v>0</v>
      </c>
      <c r="BR801" s="38">
        <v>0</v>
      </c>
      <c r="BS801" s="38">
        <v>0</v>
      </c>
      <c r="BT801" s="38">
        <v>0</v>
      </c>
      <c r="BU801" s="38">
        <v>0</v>
      </c>
      <c r="BV801" s="38">
        <v>0</v>
      </c>
      <c r="BW801" s="38">
        <v>0</v>
      </c>
      <c r="BX801" s="38">
        <v>0</v>
      </c>
      <c r="BY801" s="38">
        <v>0</v>
      </c>
      <c r="BZ801" s="38">
        <v>0</v>
      </c>
      <c r="CA801" s="38">
        <v>0</v>
      </c>
      <c r="CB801" s="38">
        <v>0</v>
      </c>
      <c r="CC801" s="49">
        <v>0</v>
      </c>
      <c r="CD801" s="38">
        <v>0</v>
      </c>
      <c r="CE801" s="38">
        <v>0</v>
      </c>
      <c r="CF801" s="38">
        <v>0</v>
      </c>
      <c r="CG801" s="38">
        <v>0</v>
      </c>
      <c r="CH801" s="38">
        <v>0</v>
      </c>
      <c r="CI801" s="38">
        <v>0</v>
      </c>
      <c r="CJ801" s="38">
        <v>0</v>
      </c>
      <c r="CK801" s="38">
        <v>0</v>
      </c>
      <c r="CL801" s="38">
        <v>0</v>
      </c>
      <c r="CM801" s="38">
        <v>0</v>
      </c>
      <c r="CN801" s="38">
        <v>0</v>
      </c>
      <c r="CO801" s="38">
        <v>0</v>
      </c>
      <c r="CP801" s="38">
        <v>0</v>
      </c>
      <c r="CQ801" s="38">
        <v>0</v>
      </c>
      <c r="CR801" s="38">
        <v>0</v>
      </c>
      <c r="CS801" s="38">
        <v>0</v>
      </c>
      <c r="CT801" s="38">
        <v>0</v>
      </c>
      <c r="CU801" s="38">
        <v>0</v>
      </c>
      <c r="CV801" s="38">
        <v>0</v>
      </c>
      <c r="CW801" s="50">
        <v>0</v>
      </c>
      <c r="CX801" s="38">
        <v>0</v>
      </c>
      <c r="CY801" s="38">
        <v>1</v>
      </c>
      <c r="CZ801" s="38">
        <v>0</v>
      </c>
      <c r="DA801" s="38">
        <v>0</v>
      </c>
      <c r="DB801" s="38">
        <v>0</v>
      </c>
      <c r="DC801" s="38" t="s">
        <v>8613</v>
      </c>
      <c r="DD801" s="38" t="s">
        <v>311</v>
      </c>
      <c r="DF801" s="38">
        <v>1</v>
      </c>
      <c r="DL801" s="38">
        <v>0</v>
      </c>
      <c r="DN801" s="38">
        <v>1</v>
      </c>
      <c r="DO801" s="38">
        <v>1941</v>
      </c>
      <c r="DP801" s="38" t="s">
        <v>4371</v>
      </c>
      <c r="DQ801" s="48" t="s">
        <v>4369</v>
      </c>
      <c r="DR801" s="38" t="s">
        <v>580</v>
      </c>
      <c r="DS801" s="38" t="s">
        <v>4371</v>
      </c>
    </row>
    <row r="802" spans="1:123" s="38" customFormat="1" ht="15.75" customHeight="1" x14ac:dyDescent="0.3">
      <c r="A802" s="74" t="s">
        <v>96</v>
      </c>
      <c r="B802" s="37" t="s">
        <v>4368</v>
      </c>
      <c r="C802" s="37" t="s">
        <v>4372</v>
      </c>
      <c r="D802" s="37"/>
      <c r="E802" s="37"/>
      <c r="F802" s="37" t="s">
        <v>122</v>
      </c>
      <c r="G802" s="37"/>
      <c r="H802" s="546" t="s">
        <v>8574</v>
      </c>
      <c r="I802" s="37" t="s">
        <v>56</v>
      </c>
      <c r="J802" s="37" t="s">
        <v>2132</v>
      </c>
      <c r="K802" s="37" t="s">
        <v>4373</v>
      </c>
      <c r="L802" s="37"/>
      <c r="M802" s="37" t="s">
        <v>272</v>
      </c>
      <c r="N802" s="37"/>
      <c r="O802" s="37" t="s">
        <v>299</v>
      </c>
      <c r="P802" s="37" t="s">
        <v>1443</v>
      </c>
      <c r="Q802" s="37" t="s">
        <v>1444</v>
      </c>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52"/>
      <c r="BI802" s="37"/>
      <c r="BJ802" s="52"/>
      <c r="BK802" s="37"/>
      <c r="BL802" s="52"/>
      <c r="BM802" s="37"/>
      <c r="BN802" s="37"/>
      <c r="BO802" s="37"/>
      <c r="BP802" s="37"/>
      <c r="BQ802" s="37"/>
      <c r="BR802" s="37"/>
      <c r="BS802" s="37"/>
      <c r="BT802" s="37"/>
      <c r="BU802" s="37"/>
      <c r="BV802" s="37"/>
      <c r="BW802" s="37"/>
      <c r="BX802" s="37"/>
      <c r="BY802" s="37"/>
      <c r="BZ802" s="37"/>
      <c r="CA802" s="37"/>
      <c r="CB802" s="37"/>
      <c r="CC802" s="90"/>
      <c r="CD802" s="37"/>
      <c r="CE802" s="37"/>
      <c r="CF802" s="37"/>
      <c r="CG802" s="37"/>
      <c r="CH802" s="37"/>
      <c r="CI802" s="37"/>
      <c r="CJ802" s="37"/>
      <c r="CK802" s="37"/>
      <c r="CL802" s="37"/>
      <c r="CM802" s="37"/>
      <c r="CN802" s="37"/>
      <c r="CO802" s="37"/>
      <c r="CP802" s="37"/>
      <c r="CQ802" s="37"/>
      <c r="CR802" s="37"/>
      <c r="CS802" s="37"/>
      <c r="CT802" s="37"/>
      <c r="CU802" s="37"/>
      <c r="CV802" s="37"/>
      <c r="CW802" s="75"/>
      <c r="CX802" s="37">
        <v>0</v>
      </c>
      <c r="CY802" s="37">
        <v>1</v>
      </c>
      <c r="CZ802" s="37">
        <v>0</v>
      </c>
      <c r="DA802" s="37">
        <v>0</v>
      </c>
      <c r="DB802" s="37">
        <v>0</v>
      </c>
      <c r="DC802" s="37" t="s">
        <v>1415</v>
      </c>
      <c r="DD802" s="37" t="s">
        <v>311</v>
      </c>
      <c r="DE802" s="37"/>
      <c r="DF802" s="37"/>
      <c r="DG802" s="37"/>
      <c r="DH802" s="37"/>
      <c r="DI802" s="37"/>
      <c r="DJ802" s="37"/>
      <c r="DK802" s="37"/>
      <c r="DL802" s="37"/>
      <c r="DM802" s="37"/>
      <c r="DN802" s="37">
        <v>1</v>
      </c>
      <c r="DO802" s="37">
        <v>1986</v>
      </c>
      <c r="DP802" s="37" t="s">
        <v>4374</v>
      </c>
      <c r="DQ802" s="37" t="s">
        <v>4372</v>
      </c>
      <c r="DR802" s="37" t="s">
        <v>580</v>
      </c>
      <c r="DS802" s="37" t="s">
        <v>4374</v>
      </c>
    </row>
    <row r="803" spans="1:123" s="38" customFormat="1" ht="15.75" customHeight="1" x14ac:dyDescent="0.3">
      <c r="A803" s="74" t="s">
        <v>96</v>
      </c>
      <c r="B803" s="74" t="s">
        <v>4368</v>
      </c>
      <c r="C803" s="37" t="s">
        <v>4375</v>
      </c>
      <c r="D803" s="170" t="s">
        <v>4376</v>
      </c>
      <c r="E803" s="170"/>
      <c r="F803" s="37" t="s">
        <v>91</v>
      </c>
      <c r="G803" s="37" t="s">
        <v>479</v>
      </c>
      <c r="H803" s="37" t="s">
        <v>1413</v>
      </c>
      <c r="I803" s="37" t="s">
        <v>13</v>
      </c>
      <c r="J803" s="37" t="s">
        <v>221</v>
      </c>
      <c r="K803" s="37" t="s">
        <v>269</v>
      </c>
      <c r="L803" s="37"/>
      <c r="M803" s="37" t="s">
        <v>272</v>
      </c>
      <c r="N803" s="37"/>
      <c r="O803" s="37" t="s">
        <v>300</v>
      </c>
      <c r="P803" s="89" t="s">
        <v>4377</v>
      </c>
      <c r="Q803" s="75"/>
      <c r="R803" s="37"/>
      <c r="S803" s="37"/>
      <c r="T803" s="37"/>
      <c r="U803" s="37"/>
      <c r="V803" s="37"/>
      <c r="W803" s="37"/>
      <c r="X803" s="37"/>
      <c r="Y803" s="37"/>
      <c r="Z803" s="37"/>
      <c r="AA803" s="75"/>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52"/>
      <c r="BI803" s="37"/>
      <c r="BJ803" s="52"/>
      <c r="BK803" s="37"/>
      <c r="BL803" s="52"/>
      <c r="BM803" s="37"/>
      <c r="BN803" s="37"/>
      <c r="BO803" s="37"/>
      <c r="BP803" s="37"/>
      <c r="BQ803" s="37"/>
      <c r="BR803" s="37"/>
      <c r="BS803" s="37"/>
      <c r="BT803" s="37"/>
      <c r="BU803" s="37"/>
      <c r="BV803" s="37"/>
      <c r="BW803" s="37"/>
      <c r="BX803" s="37"/>
      <c r="BY803" s="37"/>
      <c r="BZ803" s="37"/>
      <c r="CA803" s="37"/>
      <c r="CB803" s="37"/>
      <c r="CC803" s="90"/>
      <c r="CD803" s="37"/>
      <c r="CE803" s="37"/>
      <c r="CF803" s="37"/>
      <c r="CG803" s="37"/>
      <c r="CH803" s="37"/>
      <c r="CI803" s="37"/>
      <c r="CJ803" s="37"/>
      <c r="CK803" s="37"/>
      <c r="CL803" s="37"/>
      <c r="CM803" s="37"/>
      <c r="CN803" s="37"/>
      <c r="CO803" s="37"/>
      <c r="CP803" s="37"/>
      <c r="CQ803" s="37"/>
      <c r="CR803" s="37"/>
      <c r="CS803" s="37"/>
      <c r="CT803" s="37"/>
      <c r="CU803" s="37"/>
      <c r="CV803" s="37"/>
      <c r="CW803" s="75"/>
      <c r="CX803" s="37"/>
      <c r="CY803" s="37"/>
      <c r="CZ803" s="37"/>
      <c r="DA803" s="37"/>
      <c r="DB803" s="37"/>
      <c r="DC803" s="37" t="s">
        <v>4378</v>
      </c>
      <c r="DD803" s="37" t="s">
        <v>311</v>
      </c>
      <c r="DE803" s="37"/>
      <c r="DF803" s="37"/>
      <c r="DG803" s="37" t="s">
        <v>1611</v>
      </c>
      <c r="DH803" s="37" t="s">
        <v>1612</v>
      </c>
      <c r="DI803" s="37" t="s">
        <v>484</v>
      </c>
      <c r="DJ803" s="37" t="s">
        <v>484</v>
      </c>
      <c r="DK803" s="37"/>
      <c r="DL803" s="37">
        <v>0</v>
      </c>
      <c r="DM803" s="37"/>
      <c r="DN803" s="37">
        <v>1</v>
      </c>
      <c r="DO803" s="37">
        <v>1827</v>
      </c>
      <c r="DP803" s="37" t="s">
        <v>4379</v>
      </c>
      <c r="DQ803" s="37" t="s">
        <v>4380</v>
      </c>
      <c r="DR803" s="37" t="s">
        <v>580</v>
      </c>
      <c r="DS803" s="37" t="s">
        <v>4379</v>
      </c>
    </row>
    <row r="804" spans="1:123" s="38" customFormat="1" ht="15.75" customHeight="1" x14ac:dyDescent="0.3">
      <c r="A804" s="38" t="s">
        <v>96</v>
      </c>
      <c r="B804" s="47" t="s">
        <v>4368</v>
      </c>
      <c r="C804" s="48" t="s">
        <v>4381</v>
      </c>
      <c r="F804" s="38" t="s">
        <v>122</v>
      </c>
      <c r="H804" s="546" t="s">
        <v>8574</v>
      </c>
      <c r="I804" s="38" t="s">
        <v>56</v>
      </c>
      <c r="J804" s="38" t="s">
        <v>455</v>
      </c>
      <c r="K804" s="38" t="s">
        <v>471</v>
      </c>
      <c r="M804" s="38" t="s">
        <v>274</v>
      </c>
      <c r="N804" s="38" t="s">
        <v>300</v>
      </c>
      <c r="O804" s="38" t="s">
        <v>300</v>
      </c>
      <c r="Q804" s="50"/>
      <c r="R804" s="38">
        <v>0</v>
      </c>
      <c r="S804" s="38">
        <v>0</v>
      </c>
      <c r="T804" s="38">
        <v>0</v>
      </c>
      <c r="U804" s="38">
        <v>0</v>
      </c>
      <c r="V804" s="38">
        <v>0</v>
      </c>
      <c r="W804" s="38">
        <v>1</v>
      </c>
      <c r="X804" s="38">
        <v>0</v>
      </c>
      <c r="Y804" s="38">
        <v>0</v>
      </c>
      <c r="AA804" s="50">
        <v>0</v>
      </c>
      <c r="AB804" s="38">
        <v>0</v>
      </c>
      <c r="AC804" s="38">
        <v>0</v>
      </c>
      <c r="AD804" s="38">
        <v>0</v>
      </c>
      <c r="AE804" s="38">
        <v>0</v>
      </c>
      <c r="AF804" s="38">
        <v>0</v>
      </c>
      <c r="AG804" s="38">
        <v>0</v>
      </c>
      <c r="AH804" s="38">
        <v>0</v>
      </c>
      <c r="AI804" s="38">
        <v>0</v>
      </c>
      <c r="AJ804" s="38">
        <v>0</v>
      </c>
      <c r="AK804" s="38">
        <v>0</v>
      </c>
      <c r="AL804" s="38">
        <v>0</v>
      </c>
      <c r="AM804" s="38">
        <v>0</v>
      </c>
      <c r="AN804" s="38">
        <v>0</v>
      </c>
      <c r="AO804" s="38">
        <v>0</v>
      </c>
      <c r="AP804" s="38">
        <v>0</v>
      </c>
      <c r="AQ804" s="38">
        <v>0</v>
      </c>
      <c r="AR804" s="38">
        <v>0</v>
      </c>
      <c r="AS804" s="38">
        <v>0</v>
      </c>
      <c r="AT804" s="38">
        <v>0</v>
      </c>
      <c r="AU804" s="38">
        <v>0</v>
      </c>
      <c r="AV804" s="38">
        <v>0</v>
      </c>
      <c r="AW804" s="38">
        <v>0</v>
      </c>
      <c r="AX804" s="38">
        <v>0</v>
      </c>
      <c r="AY804" s="38">
        <v>0</v>
      </c>
      <c r="AZ804" s="38">
        <v>0</v>
      </c>
      <c r="BA804" s="38">
        <v>0</v>
      </c>
      <c r="BB804" s="38">
        <v>0</v>
      </c>
      <c r="BC804" s="38">
        <v>0</v>
      </c>
      <c r="BD804" s="38">
        <v>0</v>
      </c>
      <c r="BE804" s="38">
        <v>0</v>
      </c>
      <c r="BF804" s="38">
        <v>0</v>
      </c>
      <c r="BG804" s="38">
        <v>0</v>
      </c>
      <c r="BH804" s="43">
        <v>0</v>
      </c>
      <c r="BI804" s="38">
        <v>0</v>
      </c>
      <c r="BJ804" s="43">
        <v>0</v>
      </c>
      <c r="BK804" s="38">
        <v>0</v>
      </c>
      <c r="BL804" s="43">
        <v>0</v>
      </c>
      <c r="BM804" s="38">
        <v>0</v>
      </c>
      <c r="BN804" s="38">
        <v>0</v>
      </c>
      <c r="BO804" s="38">
        <v>0</v>
      </c>
      <c r="BP804" s="38">
        <v>0</v>
      </c>
      <c r="BQ804" s="38">
        <v>0</v>
      </c>
      <c r="BR804" s="38">
        <v>0</v>
      </c>
      <c r="BS804" s="38">
        <v>0</v>
      </c>
      <c r="BT804" s="38">
        <v>0</v>
      </c>
      <c r="BU804" s="38">
        <v>0</v>
      </c>
      <c r="BV804" s="38">
        <v>0</v>
      </c>
      <c r="BW804" s="38">
        <v>0</v>
      </c>
      <c r="BX804" s="38">
        <v>0</v>
      </c>
      <c r="BY804" s="38">
        <v>0</v>
      </c>
      <c r="BZ804" s="38">
        <v>0</v>
      </c>
      <c r="CA804" s="38">
        <v>0</v>
      </c>
      <c r="CB804" s="38">
        <v>0</v>
      </c>
      <c r="CC804" s="49">
        <v>0</v>
      </c>
      <c r="CD804" s="38">
        <v>0</v>
      </c>
      <c r="CE804" s="38">
        <v>0</v>
      </c>
      <c r="CF804" s="38">
        <v>0</v>
      </c>
      <c r="CG804" s="38">
        <v>0</v>
      </c>
      <c r="CH804" s="38">
        <v>0</v>
      </c>
      <c r="CI804" s="38">
        <v>0</v>
      </c>
      <c r="CJ804" s="38">
        <v>0</v>
      </c>
      <c r="CK804" s="38">
        <v>0</v>
      </c>
      <c r="CL804" s="38">
        <v>0</v>
      </c>
      <c r="CM804" s="38">
        <v>0</v>
      </c>
      <c r="CN804" s="38">
        <v>0</v>
      </c>
      <c r="CO804" s="38">
        <v>0</v>
      </c>
      <c r="CP804" s="38">
        <v>0</v>
      </c>
      <c r="CQ804" s="38">
        <v>0</v>
      </c>
      <c r="CR804" s="38">
        <v>0</v>
      </c>
      <c r="CS804" s="38">
        <v>0</v>
      </c>
      <c r="CT804" s="38">
        <v>0</v>
      </c>
      <c r="CU804" s="38">
        <v>0</v>
      </c>
      <c r="CV804" s="38">
        <v>0</v>
      </c>
      <c r="CW804" s="50">
        <v>0</v>
      </c>
      <c r="CX804" s="38">
        <v>0</v>
      </c>
      <c r="CY804" s="38">
        <v>1</v>
      </c>
      <c r="CZ804" s="38">
        <v>0</v>
      </c>
      <c r="DA804" s="38">
        <v>0</v>
      </c>
      <c r="DB804" s="38">
        <v>0</v>
      </c>
      <c r="DC804" s="38" t="s">
        <v>1771</v>
      </c>
      <c r="DD804" s="38" t="s">
        <v>311</v>
      </c>
      <c r="DF804" s="38">
        <v>1</v>
      </c>
      <c r="DL804" s="38">
        <v>0</v>
      </c>
      <c r="DN804" s="38">
        <v>1</v>
      </c>
      <c r="DO804" s="38">
        <v>2011</v>
      </c>
      <c r="DP804" s="38" t="s">
        <v>4382</v>
      </c>
      <c r="DQ804" s="48" t="s">
        <v>4381</v>
      </c>
      <c r="DR804" s="38" t="s">
        <v>580</v>
      </c>
      <c r="DS804" s="38" t="s">
        <v>4382</v>
      </c>
    </row>
    <row r="805" spans="1:123" s="38" customFormat="1" ht="15.75" customHeight="1" x14ac:dyDescent="0.3">
      <c r="A805" s="38" t="s">
        <v>96</v>
      </c>
      <c r="B805" s="47" t="s">
        <v>4368</v>
      </c>
      <c r="C805" s="48" t="s">
        <v>4383</v>
      </c>
      <c r="F805" s="38" t="s">
        <v>122</v>
      </c>
      <c r="H805" s="546" t="s">
        <v>8574</v>
      </c>
      <c r="I805" s="38" t="s">
        <v>56</v>
      </c>
      <c r="J805" s="38" t="s">
        <v>455</v>
      </c>
      <c r="K805" s="38" t="s">
        <v>471</v>
      </c>
      <c r="M805" s="38" t="s">
        <v>274</v>
      </c>
      <c r="N805" s="38" t="s">
        <v>300</v>
      </c>
      <c r="O805" s="38" t="s">
        <v>299</v>
      </c>
      <c r="R805" s="38">
        <v>0</v>
      </c>
      <c r="S805" s="38">
        <v>0</v>
      </c>
      <c r="T805" s="38">
        <v>0</v>
      </c>
      <c r="U805" s="38">
        <v>0</v>
      </c>
      <c r="V805" s="38">
        <v>0</v>
      </c>
      <c r="W805" s="38">
        <v>1</v>
      </c>
      <c r="X805" s="38">
        <v>0</v>
      </c>
      <c r="Y805" s="38">
        <v>0</v>
      </c>
      <c r="AA805" s="38">
        <v>0</v>
      </c>
      <c r="AB805" s="38">
        <v>0</v>
      </c>
      <c r="AC805" s="38">
        <v>0</v>
      </c>
      <c r="AD805" s="38">
        <v>0</v>
      </c>
      <c r="AE805" s="38">
        <v>0</v>
      </c>
      <c r="AF805" s="38">
        <v>0</v>
      </c>
      <c r="AG805" s="38">
        <v>0</v>
      </c>
      <c r="AH805" s="38">
        <v>0</v>
      </c>
      <c r="AI805" s="38">
        <v>0</v>
      </c>
      <c r="AJ805" s="38">
        <v>0</v>
      </c>
      <c r="AK805" s="38">
        <v>0</v>
      </c>
      <c r="AL805" s="38">
        <v>0</v>
      </c>
      <c r="AM805" s="38">
        <v>0</v>
      </c>
      <c r="AN805" s="38">
        <v>0</v>
      </c>
      <c r="AO805" s="38">
        <v>0</v>
      </c>
      <c r="AP805" s="38">
        <v>0</v>
      </c>
      <c r="AQ805" s="38">
        <v>0</v>
      </c>
      <c r="AR805" s="38">
        <v>0</v>
      </c>
      <c r="AS805" s="38">
        <v>0</v>
      </c>
      <c r="AT805" s="38">
        <v>0</v>
      </c>
      <c r="AU805" s="38">
        <v>0</v>
      </c>
      <c r="AV805" s="38">
        <v>0</v>
      </c>
      <c r="AW805" s="38">
        <v>0</v>
      </c>
      <c r="AX805" s="38">
        <v>0</v>
      </c>
      <c r="AY805" s="38">
        <v>0</v>
      </c>
      <c r="AZ805" s="38">
        <v>0</v>
      </c>
      <c r="BA805" s="38">
        <v>0</v>
      </c>
      <c r="BB805" s="38">
        <v>0</v>
      </c>
      <c r="BC805" s="38">
        <v>0</v>
      </c>
      <c r="BD805" s="38">
        <v>0</v>
      </c>
      <c r="BE805" s="38">
        <v>0</v>
      </c>
      <c r="BF805" s="38">
        <v>0</v>
      </c>
      <c r="BG805" s="38">
        <v>0</v>
      </c>
      <c r="BH805" s="43">
        <v>0</v>
      </c>
      <c r="BI805" s="38">
        <v>0</v>
      </c>
      <c r="BJ805" s="43">
        <v>0</v>
      </c>
      <c r="BK805" s="38">
        <v>0</v>
      </c>
      <c r="BL805" s="43">
        <v>0</v>
      </c>
      <c r="BM805" s="38">
        <v>0</v>
      </c>
      <c r="BN805" s="38">
        <v>0</v>
      </c>
      <c r="BO805" s="38">
        <v>0</v>
      </c>
      <c r="BP805" s="38">
        <v>0</v>
      </c>
      <c r="BQ805" s="38">
        <v>0</v>
      </c>
      <c r="BR805" s="38">
        <v>0</v>
      </c>
      <c r="BS805" s="38">
        <v>0</v>
      </c>
      <c r="BT805" s="38">
        <v>0</v>
      </c>
      <c r="BU805" s="38">
        <v>0</v>
      </c>
      <c r="BV805" s="38">
        <v>0</v>
      </c>
      <c r="BW805" s="38">
        <v>0</v>
      </c>
      <c r="BX805" s="38">
        <v>0</v>
      </c>
      <c r="BY805" s="38">
        <v>0</v>
      </c>
      <c r="BZ805" s="38">
        <v>0</v>
      </c>
      <c r="CA805" s="38">
        <v>0</v>
      </c>
      <c r="CB805" s="38">
        <v>0</v>
      </c>
      <c r="CC805" s="49">
        <v>0</v>
      </c>
      <c r="CD805" s="38">
        <v>0</v>
      </c>
      <c r="CE805" s="38">
        <v>0</v>
      </c>
      <c r="CF805" s="38">
        <v>0</v>
      </c>
      <c r="CG805" s="38">
        <v>0</v>
      </c>
      <c r="CH805" s="38">
        <v>0</v>
      </c>
      <c r="CI805" s="38">
        <v>0</v>
      </c>
      <c r="CJ805" s="38">
        <v>0</v>
      </c>
      <c r="CK805" s="38">
        <v>0</v>
      </c>
      <c r="CL805" s="38">
        <v>0</v>
      </c>
      <c r="CM805" s="38">
        <v>0</v>
      </c>
      <c r="CN805" s="38">
        <v>0</v>
      </c>
      <c r="CO805" s="38">
        <v>0</v>
      </c>
      <c r="CP805" s="38">
        <v>0</v>
      </c>
      <c r="CQ805" s="38">
        <v>0</v>
      </c>
      <c r="CR805" s="38">
        <v>0</v>
      </c>
      <c r="CS805" s="38">
        <v>0</v>
      </c>
      <c r="CT805" s="38">
        <v>0</v>
      </c>
      <c r="CU805" s="38">
        <v>0</v>
      </c>
      <c r="CV805" s="38">
        <v>0</v>
      </c>
      <c r="CW805" s="50">
        <v>0</v>
      </c>
      <c r="CX805" s="38">
        <v>0</v>
      </c>
      <c r="CY805" s="38">
        <v>1</v>
      </c>
      <c r="CZ805" s="38">
        <v>0</v>
      </c>
      <c r="DA805" s="38">
        <v>0</v>
      </c>
      <c r="DB805" s="38">
        <v>0</v>
      </c>
      <c r="DC805" s="38" t="s">
        <v>1002</v>
      </c>
      <c r="DD805" s="38" t="s">
        <v>311</v>
      </c>
      <c r="DF805" s="38">
        <v>1</v>
      </c>
      <c r="DL805" s="38">
        <v>0</v>
      </c>
      <c r="DN805" s="38">
        <v>1</v>
      </c>
      <c r="DO805" s="38">
        <v>1977</v>
      </c>
      <c r="DP805" s="38" t="s">
        <v>4384</v>
      </c>
      <c r="DQ805" s="38" t="s">
        <v>4385</v>
      </c>
      <c r="DR805" s="38" t="s">
        <v>580</v>
      </c>
      <c r="DS805" s="38" t="s">
        <v>4384</v>
      </c>
    </row>
    <row r="806" spans="1:123" s="38" customFormat="1" ht="15.75" customHeight="1" x14ac:dyDescent="0.3">
      <c r="A806" s="38" t="s">
        <v>96</v>
      </c>
      <c r="B806" s="47" t="s">
        <v>4368</v>
      </c>
      <c r="C806" s="48" t="s">
        <v>4386</v>
      </c>
      <c r="F806" s="38" t="s">
        <v>122</v>
      </c>
      <c r="H806" s="546" t="s">
        <v>8574</v>
      </c>
      <c r="I806" s="38" t="s">
        <v>56</v>
      </c>
      <c r="J806" s="38" t="s">
        <v>455</v>
      </c>
      <c r="K806" s="38" t="s">
        <v>471</v>
      </c>
      <c r="M806" s="38" t="s">
        <v>274</v>
      </c>
      <c r="N806" s="38" t="s">
        <v>2405</v>
      </c>
      <c r="O806" s="38" t="s">
        <v>299</v>
      </c>
      <c r="R806" s="38">
        <v>0</v>
      </c>
      <c r="S806" s="38">
        <v>0</v>
      </c>
      <c r="T806" s="38">
        <v>0</v>
      </c>
      <c r="U806" s="38">
        <v>0</v>
      </c>
      <c r="V806" s="38">
        <v>0</v>
      </c>
      <c r="W806" s="38">
        <v>1</v>
      </c>
      <c r="X806" s="38">
        <v>0</v>
      </c>
      <c r="Y806" s="38">
        <v>0</v>
      </c>
      <c r="AA806" s="38">
        <v>0</v>
      </c>
      <c r="AB806" s="38">
        <v>0</v>
      </c>
      <c r="AC806" s="38">
        <v>0</v>
      </c>
      <c r="AD806" s="38">
        <v>0</v>
      </c>
      <c r="AE806" s="38">
        <v>0</v>
      </c>
      <c r="AF806" s="38">
        <v>0</v>
      </c>
      <c r="AG806" s="38">
        <v>0</v>
      </c>
      <c r="AH806" s="38">
        <v>0</v>
      </c>
      <c r="AI806" s="38">
        <v>0</v>
      </c>
      <c r="AJ806" s="38">
        <v>0</v>
      </c>
      <c r="AK806" s="38">
        <v>0</v>
      </c>
      <c r="AL806" s="38">
        <v>0</v>
      </c>
      <c r="AM806" s="38">
        <v>0</v>
      </c>
      <c r="AN806" s="38">
        <v>0</v>
      </c>
      <c r="AO806" s="38">
        <v>0</v>
      </c>
      <c r="AP806" s="38">
        <v>0</v>
      </c>
      <c r="AQ806" s="38">
        <v>0</v>
      </c>
      <c r="AR806" s="38">
        <v>0</v>
      </c>
      <c r="AS806" s="38">
        <v>0</v>
      </c>
      <c r="AT806" s="38">
        <v>0</v>
      </c>
      <c r="AU806" s="38">
        <v>0</v>
      </c>
      <c r="AV806" s="38">
        <v>0</v>
      </c>
      <c r="AW806" s="38">
        <v>0</v>
      </c>
      <c r="AX806" s="38">
        <v>0</v>
      </c>
      <c r="AY806" s="38">
        <v>0</v>
      </c>
      <c r="AZ806" s="38">
        <v>0</v>
      </c>
      <c r="BA806" s="38">
        <v>0</v>
      </c>
      <c r="BB806" s="38">
        <v>0</v>
      </c>
      <c r="BC806" s="38">
        <v>0</v>
      </c>
      <c r="BD806" s="38">
        <v>0</v>
      </c>
      <c r="BE806" s="38">
        <v>0</v>
      </c>
      <c r="BF806" s="38">
        <v>0</v>
      </c>
      <c r="BG806" s="38">
        <v>0</v>
      </c>
      <c r="BH806" s="43">
        <v>0</v>
      </c>
      <c r="BI806" s="38">
        <v>0</v>
      </c>
      <c r="BJ806" s="43">
        <v>0</v>
      </c>
      <c r="BK806" s="38">
        <v>0</v>
      </c>
      <c r="BL806" s="43">
        <v>0</v>
      </c>
      <c r="BM806" s="38">
        <v>0</v>
      </c>
      <c r="BN806" s="38">
        <v>0</v>
      </c>
      <c r="BO806" s="38">
        <v>0</v>
      </c>
      <c r="BP806" s="38">
        <v>0</v>
      </c>
      <c r="BQ806" s="38">
        <v>0</v>
      </c>
      <c r="BR806" s="38">
        <v>0</v>
      </c>
      <c r="BS806" s="38">
        <v>0</v>
      </c>
      <c r="BT806" s="38">
        <v>0</v>
      </c>
      <c r="BU806" s="38">
        <v>0</v>
      </c>
      <c r="BV806" s="38">
        <v>0</v>
      </c>
      <c r="BW806" s="49">
        <v>0</v>
      </c>
      <c r="BX806" s="38">
        <v>0</v>
      </c>
      <c r="BY806" s="38">
        <v>0</v>
      </c>
      <c r="BZ806" s="38">
        <v>0</v>
      </c>
      <c r="CA806" s="38">
        <v>0</v>
      </c>
      <c r="CB806" s="38">
        <v>0</v>
      </c>
      <c r="CC806" s="38">
        <v>0</v>
      </c>
      <c r="CD806" s="38">
        <v>0</v>
      </c>
      <c r="CE806" s="38">
        <v>0</v>
      </c>
      <c r="CF806" s="38">
        <v>0</v>
      </c>
      <c r="CG806" s="38">
        <v>0</v>
      </c>
      <c r="CH806" s="38">
        <v>0</v>
      </c>
      <c r="CI806" s="38">
        <v>0</v>
      </c>
      <c r="CJ806" s="38">
        <v>0</v>
      </c>
      <c r="CK806" s="38">
        <v>0</v>
      </c>
      <c r="CL806" s="38">
        <v>0</v>
      </c>
      <c r="CM806" s="38">
        <v>0</v>
      </c>
      <c r="CN806" s="38">
        <v>0</v>
      </c>
      <c r="CO806" s="38">
        <v>0</v>
      </c>
      <c r="CP806" s="38">
        <v>0</v>
      </c>
      <c r="CQ806" s="50">
        <v>0</v>
      </c>
      <c r="CR806" s="38">
        <v>0</v>
      </c>
      <c r="CS806" s="38">
        <v>0</v>
      </c>
      <c r="CT806" s="38">
        <v>0</v>
      </c>
      <c r="CU806" s="38">
        <v>0</v>
      </c>
      <c r="CV806" s="38">
        <v>0</v>
      </c>
      <c r="CW806" s="38">
        <v>0</v>
      </c>
      <c r="CX806" s="38">
        <v>0</v>
      </c>
      <c r="CY806" s="38">
        <v>1</v>
      </c>
      <c r="CZ806" s="38">
        <v>0</v>
      </c>
      <c r="DA806" s="38">
        <v>0</v>
      </c>
      <c r="DB806" s="38">
        <v>0</v>
      </c>
      <c r="DC806" s="38" t="s">
        <v>4387</v>
      </c>
      <c r="DD806" s="38" t="s">
        <v>311</v>
      </c>
      <c r="DF806" s="38">
        <v>1</v>
      </c>
      <c r="DG806" s="38" t="s">
        <v>4388</v>
      </c>
      <c r="DH806" s="81" t="s">
        <v>4389</v>
      </c>
      <c r="DL806" s="38">
        <v>1</v>
      </c>
      <c r="DM806" s="38" t="s">
        <v>595</v>
      </c>
      <c r="DN806" s="38">
        <v>1</v>
      </c>
      <c r="DO806" s="38">
        <v>1943</v>
      </c>
      <c r="DP806" s="38" t="s">
        <v>4390</v>
      </c>
      <c r="DQ806" s="48" t="s">
        <v>4386</v>
      </c>
      <c r="DR806" s="38" t="s">
        <v>580</v>
      </c>
      <c r="DS806" s="38" t="s">
        <v>4390</v>
      </c>
    </row>
    <row r="807" spans="1:123" s="38" customFormat="1" ht="15.75" customHeight="1" x14ac:dyDescent="0.3">
      <c r="A807" s="74" t="s">
        <v>96</v>
      </c>
      <c r="B807" s="74" t="s">
        <v>4368</v>
      </c>
      <c r="C807" s="37" t="s">
        <v>4391</v>
      </c>
      <c r="D807" s="37"/>
      <c r="E807" s="37"/>
      <c r="F807" s="37" t="s">
        <v>122</v>
      </c>
      <c r="G807" s="37"/>
      <c r="H807" s="546" t="s">
        <v>8574</v>
      </c>
      <c r="I807" s="37" t="s">
        <v>13</v>
      </c>
      <c r="J807" s="37" t="s">
        <v>221</v>
      </c>
      <c r="K807" s="37" t="s">
        <v>269</v>
      </c>
      <c r="L807" s="37"/>
      <c r="M807" s="37" t="s">
        <v>272</v>
      </c>
      <c r="N807" s="37"/>
      <c r="O807" s="37" t="s">
        <v>299</v>
      </c>
      <c r="P807" s="37" t="s">
        <v>4392</v>
      </c>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52"/>
      <c r="BI807" s="37"/>
      <c r="BJ807" s="52"/>
      <c r="BK807" s="37"/>
      <c r="BL807" s="52"/>
      <c r="BM807" s="37"/>
      <c r="BN807" s="37"/>
      <c r="BO807" s="37"/>
      <c r="BP807" s="37"/>
      <c r="BQ807" s="37"/>
      <c r="BR807" s="37"/>
      <c r="BS807" s="37"/>
      <c r="BT807" s="37"/>
      <c r="BU807" s="37"/>
      <c r="BV807" s="37"/>
      <c r="BW807" s="37"/>
      <c r="BX807" s="37"/>
      <c r="BY807" s="37"/>
      <c r="BZ807" s="37"/>
      <c r="CA807" s="37"/>
      <c r="CB807" s="37"/>
      <c r="CC807" s="90"/>
      <c r="CD807" s="37"/>
      <c r="CE807" s="37"/>
      <c r="CF807" s="37"/>
      <c r="CG807" s="37"/>
      <c r="CH807" s="37"/>
      <c r="CI807" s="37"/>
      <c r="CJ807" s="37"/>
      <c r="CK807" s="37"/>
      <c r="CL807" s="37"/>
      <c r="CM807" s="37"/>
      <c r="CN807" s="37"/>
      <c r="CO807" s="37"/>
      <c r="CP807" s="37"/>
      <c r="CQ807" s="37"/>
      <c r="CR807" s="37"/>
      <c r="CS807" s="37"/>
      <c r="CT807" s="37"/>
      <c r="CU807" s="37"/>
      <c r="CV807" s="37"/>
      <c r="CW807" s="75"/>
      <c r="CX807" s="37">
        <v>0</v>
      </c>
      <c r="CY807" s="37">
        <v>1</v>
      </c>
      <c r="CZ807" s="37">
        <v>0</v>
      </c>
      <c r="DA807" s="37">
        <v>0</v>
      </c>
      <c r="DB807" s="37">
        <v>0</v>
      </c>
      <c r="DC807" s="37" t="s">
        <v>4393</v>
      </c>
      <c r="DD807" s="37" t="s">
        <v>311</v>
      </c>
      <c r="DE807" s="37"/>
      <c r="DF807" s="37"/>
      <c r="DG807" s="37" t="s">
        <v>4394</v>
      </c>
      <c r="DH807" s="37" t="s">
        <v>4395</v>
      </c>
      <c r="DI807" s="37" t="s">
        <v>546</v>
      </c>
      <c r="DJ807" s="37" t="s">
        <v>546</v>
      </c>
      <c r="DK807" s="37"/>
      <c r="DL807" s="37">
        <v>1</v>
      </c>
      <c r="DM807" s="37"/>
      <c r="DN807" s="37">
        <v>1</v>
      </c>
      <c r="DO807" s="37">
        <v>1871</v>
      </c>
      <c r="DP807" s="37" t="s">
        <v>4396</v>
      </c>
      <c r="DQ807" s="37" t="s">
        <v>4391</v>
      </c>
      <c r="DR807" s="37" t="s">
        <v>580</v>
      </c>
      <c r="DS807" s="37" t="s">
        <v>4397</v>
      </c>
    </row>
    <row r="808" spans="1:123" s="38" customFormat="1" ht="15.75" customHeight="1" x14ac:dyDescent="0.3">
      <c r="A808" s="74" t="s">
        <v>96</v>
      </c>
      <c r="B808" s="74" t="s">
        <v>4368</v>
      </c>
      <c r="C808" s="37" t="s">
        <v>8614</v>
      </c>
      <c r="D808" s="37"/>
      <c r="E808" s="37"/>
      <c r="F808" s="37" t="s">
        <v>122</v>
      </c>
      <c r="G808" s="37"/>
      <c r="H808" s="546" t="s">
        <v>8574</v>
      </c>
      <c r="I808" s="37" t="s">
        <v>56</v>
      </c>
      <c r="J808" s="37" t="s">
        <v>221</v>
      </c>
      <c r="K808" s="37" t="s">
        <v>269</v>
      </c>
      <c r="L808" s="37"/>
      <c r="M808" s="37" t="s">
        <v>2366</v>
      </c>
      <c r="N808" s="37"/>
      <c r="O808" s="37" t="s">
        <v>299</v>
      </c>
      <c r="P808" s="37" t="s">
        <v>4399</v>
      </c>
      <c r="Q808" s="75"/>
      <c r="R808" s="37"/>
      <c r="S808" s="37"/>
      <c r="T808" s="37"/>
      <c r="U808" s="37"/>
      <c r="V808" s="37"/>
      <c r="W808" s="37"/>
      <c r="X808" s="37"/>
      <c r="Y808" s="37"/>
      <c r="Z808" s="37"/>
      <c r="AA808" s="75"/>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52"/>
      <c r="BI808" s="37"/>
      <c r="BJ808" s="52"/>
      <c r="BK808" s="37"/>
      <c r="BL808" s="52"/>
      <c r="BM808" s="37"/>
      <c r="BN808" s="37"/>
      <c r="BO808" s="37"/>
      <c r="BP808" s="37"/>
      <c r="BQ808" s="37"/>
      <c r="BR808" s="37"/>
      <c r="BS808" s="37"/>
      <c r="BT808" s="37"/>
      <c r="BU808" s="37"/>
      <c r="BV808" s="37"/>
      <c r="BW808" s="37"/>
      <c r="BX808" s="37"/>
      <c r="BY808" s="37"/>
      <c r="BZ808" s="37"/>
      <c r="CA808" s="37"/>
      <c r="CB808" s="37"/>
      <c r="CC808" s="90"/>
      <c r="CD808" s="37"/>
      <c r="CE808" s="37"/>
      <c r="CF808" s="37"/>
      <c r="CG808" s="37"/>
      <c r="CH808" s="37"/>
      <c r="CI808" s="37"/>
      <c r="CJ808" s="37"/>
      <c r="CK808" s="37"/>
      <c r="CL808" s="37"/>
      <c r="CM808" s="37"/>
      <c r="CN808" s="37"/>
      <c r="CO808" s="37"/>
      <c r="CP808" s="37"/>
      <c r="CQ808" s="37"/>
      <c r="CR808" s="37"/>
      <c r="CS808" s="37"/>
      <c r="CT808" s="37"/>
      <c r="CU808" s="37"/>
      <c r="CV808" s="37"/>
      <c r="CW808" s="75"/>
      <c r="CX808" s="37">
        <v>0</v>
      </c>
      <c r="CY808" s="37">
        <v>1</v>
      </c>
      <c r="CZ808" s="37">
        <v>0</v>
      </c>
      <c r="DA808" s="37">
        <v>0</v>
      </c>
      <c r="DB808" s="37">
        <v>0</v>
      </c>
      <c r="DC808" s="37" t="s">
        <v>4393</v>
      </c>
      <c r="DD808" s="37" t="s">
        <v>311</v>
      </c>
      <c r="DE808" s="37"/>
      <c r="DF808" s="37"/>
      <c r="DG808" s="37" t="s">
        <v>4401</v>
      </c>
      <c r="DH808" s="37" t="s">
        <v>4402</v>
      </c>
      <c r="DI808" s="37" t="s">
        <v>595</v>
      </c>
      <c r="DJ808" s="37" t="s">
        <v>595</v>
      </c>
      <c r="DK808" s="37"/>
      <c r="DL808" s="37">
        <v>1</v>
      </c>
      <c r="DM808" s="37" t="s">
        <v>595</v>
      </c>
      <c r="DN808" s="37">
        <v>1</v>
      </c>
      <c r="DO808" s="37">
        <v>1993</v>
      </c>
      <c r="DP808" s="37" t="s">
        <v>4396</v>
      </c>
      <c r="DQ808" s="37" t="s">
        <v>4398</v>
      </c>
      <c r="DR808" s="37" t="s">
        <v>580</v>
      </c>
      <c r="DS808" s="37" t="s">
        <v>4396</v>
      </c>
    </row>
    <row r="809" spans="1:123" s="38" customFormat="1" ht="15.75" customHeight="1" x14ac:dyDescent="0.3">
      <c r="A809" s="38" t="s">
        <v>96</v>
      </c>
      <c r="B809" s="47" t="s">
        <v>4368</v>
      </c>
      <c r="C809" s="48" t="s">
        <v>4403</v>
      </c>
      <c r="F809" s="38" t="s">
        <v>122</v>
      </c>
      <c r="H809" s="546" t="s">
        <v>8574</v>
      </c>
      <c r="I809" s="38" t="s">
        <v>30</v>
      </c>
      <c r="J809" s="38" t="s">
        <v>455</v>
      </c>
      <c r="K809" s="38" t="s">
        <v>269</v>
      </c>
      <c r="M809" s="38" t="s">
        <v>274</v>
      </c>
      <c r="N809" s="38" t="s">
        <v>2405</v>
      </c>
      <c r="O809" s="38" t="s">
        <v>299</v>
      </c>
      <c r="R809" s="38">
        <v>0</v>
      </c>
      <c r="S809" s="38">
        <v>0</v>
      </c>
      <c r="T809" s="38">
        <v>0</v>
      </c>
      <c r="U809" s="38">
        <v>0</v>
      </c>
      <c r="V809" s="38">
        <v>0</v>
      </c>
      <c r="W809" s="38">
        <v>0</v>
      </c>
      <c r="X809" s="38">
        <v>0</v>
      </c>
      <c r="Y809" s="38">
        <v>1</v>
      </c>
      <c r="AA809" s="38">
        <v>0</v>
      </c>
      <c r="AB809" s="38">
        <v>0</v>
      </c>
      <c r="AC809" s="38">
        <v>0</v>
      </c>
      <c r="AD809" s="38">
        <v>0</v>
      </c>
      <c r="AE809" s="38">
        <v>0</v>
      </c>
      <c r="AF809" s="38">
        <v>0</v>
      </c>
      <c r="AG809" s="38">
        <v>0</v>
      </c>
      <c r="AH809" s="38">
        <v>0</v>
      </c>
      <c r="AI809" s="38">
        <v>0</v>
      </c>
      <c r="AJ809" s="38">
        <v>0</v>
      </c>
      <c r="AK809" s="38">
        <v>0</v>
      </c>
      <c r="AL809" s="38">
        <v>0</v>
      </c>
      <c r="AM809" s="38">
        <v>0</v>
      </c>
      <c r="AN809" s="38">
        <v>0</v>
      </c>
      <c r="AO809" s="38">
        <v>0</v>
      </c>
      <c r="AP809" s="38">
        <v>0</v>
      </c>
      <c r="AQ809" s="38">
        <v>0</v>
      </c>
      <c r="AR809" s="38">
        <v>0</v>
      </c>
      <c r="AS809" s="38">
        <v>0</v>
      </c>
      <c r="AT809" s="38">
        <v>0</v>
      </c>
      <c r="AU809" s="38">
        <v>0</v>
      </c>
      <c r="AV809" s="38">
        <v>0</v>
      </c>
      <c r="AW809" s="38">
        <v>0</v>
      </c>
      <c r="AX809" s="38">
        <v>0</v>
      </c>
      <c r="AY809" s="38">
        <v>0</v>
      </c>
      <c r="AZ809" s="38">
        <v>0</v>
      </c>
      <c r="BA809" s="38">
        <v>0</v>
      </c>
      <c r="BB809" s="38">
        <v>0</v>
      </c>
      <c r="BC809" s="38">
        <v>0</v>
      </c>
      <c r="BD809" s="38">
        <v>0</v>
      </c>
      <c r="BE809" s="38">
        <v>0</v>
      </c>
      <c r="BF809" s="38">
        <v>0</v>
      </c>
      <c r="BG809" s="38">
        <v>0</v>
      </c>
      <c r="BH809" s="43">
        <v>0</v>
      </c>
      <c r="BI809" s="38">
        <v>0</v>
      </c>
      <c r="BJ809" s="43">
        <v>0</v>
      </c>
      <c r="BK809" s="38">
        <v>0</v>
      </c>
      <c r="BL809" s="43">
        <v>0</v>
      </c>
      <c r="BM809" s="38">
        <v>0</v>
      </c>
      <c r="BN809" s="38">
        <v>0</v>
      </c>
      <c r="BO809" s="38">
        <v>0</v>
      </c>
      <c r="BP809" s="38">
        <v>0</v>
      </c>
      <c r="BQ809" s="38">
        <v>0</v>
      </c>
      <c r="BR809" s="38">
        <v>0</v>
      </c>
      <c r="BS809" s="38">
        <v>0</v>
      </c>
      <c r="BT809" s="38">
        <v>0</v>
      </c>
      <c r="BU809" s="38">
        <v>0</v>
      </c>
      <c r="BV809" s="38">
        <v>0</v>
      </c>
      <c r="BW809" s="38">
        <v>0</v>
      </c>
      <c r="BX809" s="38">
        <v>0</v>
      </c>
      <c r="BY809" s="38">
        <v>0</v>
      </c>
      <c r="BZ809" s="38">
        <v>0</v>
      </c>
      <c r="CA809" s="38">
        <v>0</v>
      </c>
      <c r="CB809" s="38">
        <v>0</v>
      </c>
      <c r="CC809" s="38">
        <v>0</v>
      </c>
      <c r="CD809" s="38">
        <v>0</v>
      </c>
      <c r="CE809" s="38">
        <v>0</v>
      </c>
      <c r="CF809" s="38">
        <v>0</v>
      </c>
      <c r="CG809" s="38">
        <v>0</v>
      </c>
      <c r="CH809" s="38">
        <v>0</v>
      </c>
      <c r="CI809" s="38">
        <v>0</v>
      </c>
      <c r="CJ809" s="38">
        <v>0</v>
      </c>
      <c r="CK809" s="38">
        <v>0</v>
      </c>
      <c r="CL809" s="38">
        <v>0</v>
      </c>
      <c r="CM809" s="38">
        <v>0</v>
      </c>
      <c r="CN809" s="38">
        <v>0</v>
      </c>
      <c r="CO809" s="38">
        <v>0</v>
      </c>
      <c r="CP809" s="38">
        <v>0</v>
      </c>
      <c r="CQ809" s="38">
        <v>0</v>
      </c>
      <c r="CR809" s="38">
        <v>0</v>
      </c>
      <c r="CS809" s="38">
        <v>0</v>
      </c>
      <c r="CT809" s="38">
        <v>0</v>
      </c>
      <c r="CU809" s="38">
        <v>0</v>
      </c>
      <c r="CV809" s="38">
        <v>0</v>
      </c>
      <c r="CW809" s="38">
        <v>0</v>
      </c>
      <c r="CX809" s="38">
        <v>0</v>
      </c>
      <c r="CY809" s="38">
        <v>1</v>
      </c>
      <c r="CZ809" s="38">
        <v>0</v>
      </c>
      <c r="DA809" s="38">
        <v>0</v>
      </c>
      <c r="DB809" s="38">
        <v>0</v>
      </c>
      <c r="DC809" s="38" t="s">
        <v>2389</v>
      </c>
      <c r="DD809" s="38" t="s">
        <v>311</v>
      </c>
      <c r="DF809" s="38">
        <v>1</v>
      </c>
      <c r="DL809" s="38">
        <v>0</v>
      </c>
      <c r="DN809" s="38">
        <v>1</v>
      </c>
      <c r="DO809" s="38">
        <v>2005</v>
      </c>
      <c r="DP809" s="38" t="s">
        <v>4404</v>
      </c>
      <c r="DQ809" s="48" t="s">
        <v>4403</v>
      </c>
      <c r="DR809" s="38" t="s">
        <v>580</v>
      </c>
      <c r="DS809" s="38" t="s">
        <v>4404</v>
      </c>
    </row>
    <row r="810" spans="1:123" s="38" customFormat="1" ht="15.75" customHeight="1" x14ac:dyDescent="0.3">
      <c r="A810" s="38" t="s">
        <v>96</v>
      </c>
      <c r="B810" s="47" t="s">
        <v>4368</v>
      </c>
      <c r="C810" s="48" t="s">
        <v>4405</v>
      </c>
      <c r="F810" s="38" t="s">
        <v>122</v>
      </c>
      <c r="H810" s="546" t="s">
        <v>8574</v>
      </c>
      <c r="I810" s="38" t="s">
        <v>56</v>
      </c>
      <c r="J810" s="38" t="s">
        <v>455</v>
      </c>
      <c r="K810" s="38" t="s">
        <v>269</v>
      </c>
      <c r="M810" s="38" t="s">
        <v>272</v>
      </c>
      <c r="N810" s="38" t="s">
        <v>299</v>
      </c>
      <c r="O810" s="38" t="s">
        <v>299</v>
      </c>
      <c r="R810" s="38">
        <v>0</v>
      </c>
      <c r="S810" s="38">
        <v>0</v>
      </c>
      <c r="T810" s="38">
        <v>0</v>
      </c>
      <c r="U810" s="38">
        <v>0</v>
      </c>
      <c r="V810" s="38">
        <v>0</v>
      </c>
      <c r="W810" s="38">
        <v>1</v>
      </c>
      <c r="X810" s="38">
        <v>0</v>
      </c>
      <c r="Y810" s="38">
        <v>0</v>
      </c>
      <c r="AA810" s="38">
        <v>0</v>
      </c>
      <c r="AB810" s="38">
        <v>0</v>
      </c>
      <c r="AC810" s="38">
        <v>0</v>
      </c>
      <c r="AD810" s="38">
        <v>0</v>
      </c>
      <c r="AE810" s="38">
        <v>0</v>
      </c>
      <c r="AF810" s="38">
        <v>0</v>
      </c>
      <c r="AG810" s="38">
        <v>0</v>
      </c>
      <c r="AH810" s="38">
        <v>0</v>
      </c>
      <c r="AI810" s="38">
        <v>0</v>
      </c>
      <c r="AJ810" s="38">
        <v>0</v>
      </c>
      <c r="AK810" s="38">
        <v>0</v>
      </c>
      <c r="AL810" s="38">
        <v>0</v>
      </c>
      <c r="AM810" s="38">
        <v>0</v>
      </c>
      <c r="AN810" s="38">
        <v>0</v>
      </c>
      <c r="AO810" s="38">
        <v>0</v>
      </c>
      <c r="AP810" s="38">
        <v>0</v>
      </c>
      <c r="AQ810" s="38">
        <v>0</v>
      </c>
      <c r="AR810" s="38">
        <v>0</v>
      </c>
      <c r="AS810" s="38">
        <v>0</v>
      </c>
      <c r="AT810" s="38">
        <v>0</v>
      </c>
      <c r="AU810" s="38">
        <v>0</v>
      </c>
      <c r="AV810" s="38">
        <v>0</v>
      </c>
      <c r="AW810" s="38">
        <v>0</v>
      </c>
      <c r="AX810" s="38">
        <v>0</v>
      </c>
      <c r="AY810" s="38">
        <v>0</v>
      </c>
      <c r="AZ810" s="38">
        <v>0</v>
      </c>
      <c r="BA810" s="38">
        <v>0</v>
      </c>
      <c r="BB810" s="38">
        <v>0</v>
      </c>
      <c r="BC810" s="38">
        <v>0</v>
      </c>
      <c r="BD810" s="38">
        <v>0</v>
      </c>
      <c r="BE810" s="38">
        <v>0</v>
      </c>
      <c r="BF810" s="38">
        <v>0</v>
      </c>
      <c r="BG810" s="38">
        <v>0</v>
      </c>
      <c r="BH810" s="43">
        <v>0</v>
      </c>
      <c r="BI810" s="38">
        <v>0</v>
      </c>
      <c r="BJ810" s="43">
        <v>0</v>
      </c>
      <c r="BK810" s="38">
        <v>0</v>
      </c>
      <c r="BL810" s="43">
        <v>0</v>
      </c>
      <c r="BM810" s="38">
        <v>0</v>
      </c>
      <c r="BN810" s="38">
        <v>0</v>
      </c>
      <c r="BO810" s="38">
        <v>0</v>
      </c>
      <c r="BP810" s="38">
        <v>0</v>
      </c>
      <c r="BQ810" s="38">
        <v>0</v>
      </c>
      <c r="BR810" s="38">
        <v>0</v>
      </c>
      <c r="BS810" s="38">
        <v>0</v>
      </c>
      <c r="BT810" s="38">
        <v>0</v>
      </c>
      <c r="BU810" s="38">
        <v>0</v>
      </c>
      <c r="BV810" s="38">
        <v>0</v>
      </c>
      <c r="BW810" s="38">
        <v>0</v>
      </c>
      <c r="BX810" s="38">
        <v>0</v>
      </c>
      <c r="BY810" s="38">
        <v>0</v>
      </c>
      <c r="BZ810" s="38">
        <v>0</v>
      </c>
      <c r="CA810" s="38">
        <v>0</v>
      </c>
      <c r="CB810" s="38">
        <v>0</v>
      </c>
      <c r="CC810" s="38">
        <v>0</v>
      </c>
      <c r="CD810" s="38">
        <v>0</v>
      </c>
      <c r="CE810" s="38">
        <v>0</v>
      </c>
      <c r="CF810" s="38">
        <v>0</v>
      </c>
      <c r="CG810" s="38">
        <v>0</v>
      </c>
      <c r="CH810" s="38">
        <v>0</v>
      </c>
      <c r="CI810" s="38">
        <v>0</v>
      </c>
      <c r="CJ810" s="38">
        <v>0</v>
      </c>
      <c r="CK810" s="38">
        <v>0</v>
      </c>
      <c r="CL810" s="38">
        <v>0</v>
      </c>
      <c r="CM810" s="38">
        <v>0</v>
      </c>
      <c r="CN810" s="38">
        <v>0</v>
      </c>
      <c r="CO810" s="38">
        <v>0</v>
      </c>
      <c r="CP810" s="38">
        <v>0</v>
      </c>
      <c r="CQ810" s="38">
        <v>0</v>
      </c>
      <c r="CR810" s="38">
        <v>0</v>
      </c>
      <c r="CS810" s="38">
        <v>0</v>
      </c>
      <c r="CT810" s="38">
        <v>0</v>
      </c>
      <c r="CU810" s="38">
        <v>0</v>
      </c>
      <c r="CV810" s="38">
        <v>0</v>
      </c>
      <c r="CW810" s="38">
        <v>0</v>
      </c>
      <c r="CX810" s="38">
        <v>0</v>
      </c>
      <c r="CY810" s="38">
        <v>1</v>
      </c>
      <c r="CZ810" s="38">
        <v>0</v>
      </c>
      <c r="DA810" s="38">
        <v>0</v>
      </c>
      <c r="DB810" s="38">
        <v>0</v>
      </c>
      <c r="DC810" s="38" t="s">
        <v>1415</v>
      </c>
      <c r="DD810" s="38" t="s">
        <v>311</v>
      </c>
      <c r="DF810" s="38">
        <v>1</v>
      </c>
      <c r="DL810" s="38">
        <v>0</v>
      </c>
      <c r="DN810" s="38">
        <v>1</v>
      </c>
      <c r="DO810" s="38">
        <v>1972</v>
      </c>
      <c r="DP810" s="38" t="s">
        <v>4407</v>
      </c>
      <c r="DQ810" s="48" t="s">
        <v>4405</v>
      </c>
      <c r="DR810" s="38" t="s">
        <v>580</v>
      </c>
      <c r="DS810" s="38" t="s">
        <v>4407</v>
      </c>
    </row>
    <row r="811" spans="1:123" s="38" customFormat="1" ht="15.75" customHeight="1" x14ac:dyDescent="0.3">
      <c r="A811" s="38" t="s">
        <v>133</v>
      </c>
      <c r="B811" s="47" t="s">
        <v>4408</v>
      </c>
      <c r="C811" s="48" t="s">
        <v>4409</v>
      </c>
      <c r="D811" s="38" t="s">
        <v>4410</v>
      </c>
      <c r="F811" s="38" t="s">
        <v>122</v>
      </c>
      <c r="H811" s="38" t="s">
        <v>454</v>
      </c>
      <c r="I811" s="38" t="s">
        <v>56</v>
      </c>
      <c r="J811" s="38" t="s">
        <v>200</v>
      </c>
      <c r="K811" s="38" t="s">
        <v>269</v>
      </c>
      <c r="M811" s="38" t="s">
        <v>272</v>
      </c>
      <c r="O811" s="38" t="s">
        <v>299</v>
      </c>
      <c r="P811" s="38" t="s">
        <v>4411</v>
      </c>
      <c r="Q811" s="38" t="s">
        <v>4412</v>
      </c>
      <c r="R811" s="38">
        <v>0</v>
      </c>
      <c r="S811" s="38">
        <v>0</v>
      </c>
      <c r="T811" s="38">
        <v>0</v>
      </c>
      <c r="U811" s="38">
        <v>0</v>
      </c>
      <c r="V811" s="38">
        <v>0</v>
      </c>
      <c r="W811" s="38">
        <v>0</v>
      </c>
      <c r="X811" s="38">
        <v>0</v>
      </c>
      <c r="Y811" s="38">
        <v>0</v>
      </c>
      <c r="AA811" s="38">
        <v>0</v>
      </c>
      <c r="AB811" s="38">
        <v>0</v>
      </c>
      <c r="AC811" s="38">
        <v>0</v>
      </c>
      <c r="AD811" s="38">
        <v>0</v>
      </c>
      <c r="AE811" s="38">
        <v>0</v>
      </c>
      <c r="AF811" s="38">
        <v>0</v>
      </c>
      <c r="AG811" s="38">
        <v>0</v>
      </c>
      <c r="AH811" s="38">
        <v>0</v>
      </c>
      <c r="AI811" s="38">
        <v>0</v>
      </c>
      <c r="AJ811" s="38">
        <v>0</v>
      </c>
      <c r="AK811" s="38">
        <v>0</v>
      </c>
      <c r="AL811" s="38">
        <v>0</v>
      </c>
      <c r="AM811" s="38">
        <v>0</v>
      </c>
      <c r="AN811" s="38">
        <v>0</v>
      </c>
      <c r="AO811" s="38">
        <v>0</v>
      </c>
      <c r="AP811" s="38">
        <v>0</v>
      </c>
      <c r="AQ811" s="38">
        <v>0</v>
      </c>
      <c r="AR811" s="38">
        <v>0</v>
      </c>
      <c r="AS811" s="38">
        <v>0</v>
      </c>
      <c r="AT811" s="38">
        <v>0</v>
      </c>
      <c r="AU811" s="38">
        <v>0</v>
      </c>
      <c r="AV811" s="38">
        <v>0</v>
      </c>
      <c r="AW811" s="38">
        <v>0</v>
      </c>
      <c r="AX811" s="38">
        <v>0</v>
      </c>
      <c r="AY811" s="38">
        <v>0</v>
      </c>
      <c r="AZ811" s="38">
        <v>0</v>
      </c>
      <c r="BA811" s="38">
        <v>0</v>
      </c>
      <c r="BB811" s="38">
        <v>1</v>
      </c>
      <c r="BC811" s="38">
        <v>0</v>
      </c>
      <c r="BD811" s="38">
        <v>0</v>
      </c>
      <c r="BE811" s="38">
        <v>0</v>
      </c>
      <c r="BF811" s="38">
        <v>0</v>
      </c>
      <c r="BG811" s="38">
        <v>0</v>
      </c>
      <c r="BH811" s="43">
        <v>0</v>
      </c>
      <c r="BI811" s="38">
        <v>0</v>
      </c>
      <c r="BJ811" s="43">
        <v>0</v>
      </c>
      <c r="BK811" s="38">
        <v>0</v>
      </c>
      <c r="BL811" s="43">
        <v>0</v>
      </c>
      <c r="BM811" s="38">
        <v>0</v>
      </c>
      <c r="BN811" s="38">
        <v>0</v>
      </c>
      <c r="BO811" s="38">
        <v>0</v>
      </c>
      <c r="BP811" s="38">
        <v>0</v>
      </c>
      <c r="BQ811" s="38">
        <v>0</v>
      </c>
      <c r="BR811" s="38">
        <v>0</v>
      </c>
      <c r="BS811" s="38">
        <v>0</v>
      </c>
      <c r="BT811" s="38">
        <v>0</v>
      </c>
      <c r="BU811" s="38">
        <v>0</v>
      </c>
      <c r="BV811" s="38">
        <v>0</v>
      </c>
      <c r="BW811" s="38">
        <v>0</v>
      </c>
      <c r="BX811" s="38">
        <v>0</v>
      </c>
      <c r="BY811" s="38">
        <v>0</v>
      </c>
      <c r="BZ811" s="38">
        <v>0</v>
      </c>
      <c r="CA811" s="38">
        <v>0</v>
      </c>
      <c r="CB811" s="38">
        <v>0</v>
      </c>
      <c r="CC811" s="38">
        <v>0</v>
      </c>
      <c r="CD811" s="38">
        <v>0</v>
      </c>
      <c r="CE811" s="38">
        <v>0</v>
      </c>
      <c r="CF811" s="38">
        <v>0</v>
      </c>
      <c r="CG811" s="38">
        <v>0</v>
      </c>
      <c r="CH811" s="38">
        <v>0</v>
      </c>
      <c r="CI811" s="38">
        <v>0</v>
      </c>
      <c r="CJ811" s="38">
        <v>0</v>
      </c>
      <c r="CK811" s="38">
        <v>0</v>
      </c>
      <c r="CL811" s="38">
        <v>0</v>
      </c>
      <c r="CM811" s="38">
        <v>0</v>
      </c>
      <c r="CN811" s="38">
        <v>0</v>
      </c>
      <c r="CO811" s="38">
        <v>0</v>
      </c>
      <c r="CP811" s="38">
        <v>0</v>
      </c>
      <c r="CQ811" s="38">
        <v>0</v>
      </c>
      <c r="CR811" s="38">
        <v>0</v>
      </c>
      <c r="CS811" s="38">
        <v>0</v>
      </c>
      <c r="CT811" s="38">
        <v>0</v>
      </c>
      <c r="CU811" s="38">
        <v>0</v>
      </c>
      <c r="CV811" s="38">
        <v>0</v>
      </c>
      <c r="CW811" s="38">
        <v>0</v>
      </c>
      <c r="CX811" s="38">
        <f>SUM(AA811:CW811)</f>
        <v>1</v>
      </c>
      <c r="CY811" s="38">
        <v>1</v>
      </c>
      <c r="CZ811" s="38">
        <v>0</v>
      </c>
      <c r="DA811" s="38">
        <v>0</v>
      </c>
      <c r="DB811" s="38">
        <v>0</v>
      </c>
      <c r="DC811" s="38" t="s">
        <v>1420</v>
      </c>
      <c r="DD811" s="38" t="s">
        <v>309</v>
      </c>
      <c r="DE811" s="38" t="s">
        <v>726</v>
      </c>
      <c r="DF811" s="38">
        <v>1</v>
      </c>
      <c r="DL811" s="38">
        <v>0</v>
      </c>
      <c r="DN811" s="38">
        <v>1</v>
      </c>
      <c r="DO811" s="38">
        <v>2006</v>
      </c>
      <c r="DP811" s="38" t="s">
        <v>4413</v>
      </c>
      <c r="DQ811" s="48" t="s">
        <v>4409</v>
      </c>
      <c r="DR811" s="38" t="s">
        <v>580</v>
      </c>
      <c r="DS811" s="38" t="s">
        <v>4413</v>
      </c>
    </row>
    <row r="812" spans="1:123" s="38" customFormat="1" ht="15.75" customHeight="1" x14ac:dyDescent="0.3">
      <c r="A812" s="38" t="s">
        <v>133</v>
      </c>
      <c r="B812" s="47" t="s">
        <v>4408</v>
      </c>
      <c r="C812" s="48" t="s">
        <v>4414</v>
      </c>
      <c r="F812" s="38" t="s">
        <v>91</v>
      </c>
      <c r="H812" s="38" t="s">
        <v>1017</v>
      </c>
      <c r="I812" s="38" t="s">
        <v>56</v>
      </c>
      <c r="J812" s="38" t="s">
        <v>200</v>
      </c>
      <c r="K812" s="38" t="s">
        <v>269</v>
      </c>
      <c r="M812" s="38" t="s">
        <v>272</v>
      </c>
      <c r="O812" s="38" t="s">
        <v>299</v>
      </c>
      <c r="P812" s="38" t="s">
        <v>3649</v>
      </c>
      <c r="Q812" s="38" t="s">
        <v>4415</v>
      </c>
      <c r="BH812" s="43"/>
      <c r="BJ812" s="43"/>
      <c r="BL812" s="43"/>
      <c r="BP812" s="38">
        <v>1</v>
      </c>
      <c r="DC812" s="38" t="s">
        <v>1040</v>
      </c>
      <c r="DD812" s="38" t="s">
        <v>305</v>
      </c>
      <c r="DH812" s="38" t="s">
        <v>1957</v>
      </c>
      <c r="DL812" s="38">
        <v>0</v>
      </c>
      <c r="DN812" s="38">
        <v>1</v>
      </c>
      <c r="DO812" s="38">
        <v>2014</v>
      </c>
      <c r="DP812" s="38" t="s">
        <v>4416</v>
      </c>
      <c r="DQ812" s="48" t="s">
        <v>4414</v>
      </c>
      <c r="DR812" s="38" t="s">
        <v>580</v>
      </c>
      <c r="DS812" s="38" t="s">
        <v>4416</v>
      </c>
    </row>
    <row r="813" spans="1:123" s="38" customFormat="1" ht="15.75" customHeight="1" x14ac:dyDescent="0.3">
      <c r="A813" s="38" t="s">
        <v>133</v>
      </c>
      <c r="B813" s="47" t="s">
        <v>4417</v>
      </c>
      <c r="C813" s="48" t="s">
        <v>4418</v>
      </c>
      <c r="F813" s="38" t="s">
        <v>122</v>
      </c>
      <c r="H813" s="546" t="s">
        <v>8574</v>
      </c>
      <c r="I813" s="38" t="s">
        <v>56</v>
      </c>
      <c r="J813" s="38" t="s">
        <v>200</v>
      </c>
      <c r="K813" s="38" t="s">
        <v>269</v>
      </c>
      <c r="M813" s="38" t="s">
        <v>272</v>
      </c>
      <c r="N813" s="38" t="s">
        <v>299</v>
      </c>
      <c r="O813" s="38" t="s">
        <v>299</v>
      </c>
      <c r="R813" s="38">
        <v>0</v>
      </c>
      <c r="S813" s="38">
        <v>0</v>
      </c>
      <c r="T813" s="38">
        <v>0</v>
      </c>
      <c r="U813" s="38">
        <v>0</v>
      </c>
      <c r="V813" s="38">
        <v>0</v>
      </c>
      <c r="W813" s="38">
        <v>1</v>
      </c>
      <c r="X813" s="38">
        <v>0</v>
      </c>
      <c r="Y813" s="38">
        <v>0</v>
      </c>
      <c r="AA813" s="38">
        <v>0</v>
      </c>
      <c r="AB813" s="38">
        <v>0</v>
      </c>
      <c r="AC813" s="38">
        <v>0</v>
      </c>
      <c r="AD813" s="38">
        <v>0</v>
      </c>
      <c r="AE813" s="38">
        <v>0</v>
      </c>
      <c r="AF813" s="38">
        <v>0</v>
      </c>
      <c r="AG813" s="38">
        <v>0</v>
      </c>
      <c r="AH813" s="38">
        <v>0</v>
      </c>
      <c r="AI813" s="38">
        <v>0</v>
      </c>
      <c r="AJ813" s="38">
        <v>0</v>
      </c>
      <c r="AK813" s="38">
        <v>0</v>
      </c>
      <c r="AL813" s="38">
        <v>0</v>
      </c>
      <c r="AM813" s="38">
        <v>0</v>
      </c>
      <c r="AN813" s="38">
        <v>0</v>
      </c>
      <c r="AO813" s="38">
        <v>0</v>
      </c>
      <c r="AP813" s="38">
        <v>0</v>
      </c>
      <c r="AQ813" s="38">
        <v>0</v>
      </c>
      <c r="AR813" s="38">
        <v>0</v>
      </c>
      <c r="AS813" s="38">
        <v>0</v>
      </c>
      <c r="AT813" s="38">
        <v>0</v>
      </c>
      <c r="AU813" s="38">
        <v>0</v>
      </c>
      <c r="AV813" s="38">
        <v>0</v>
      </c>
      <c r="AW813" s="38">
        <v>0</v>
      </c>
      <c r="AX813" s="38">
        <v>0</v>
      </c>
      <c r="AY813" s="38">
        <v>0</v>
      </c>
      <c r="AZ813" s="38">
        <v>0</v>
      </c>
      <c r="BA813" s="38">
        <v>0</v>
      </c>
      <c r="BB813" s="38">
        <v>0</v>
      </c>
      <c r="BC813" s="38">
        <v>0</v>
      </c>
      <c r="BD813" s="38">
        <v>0</v>
      </c>
      <c r="BE813" s="38">
        <v>0</v>
      </c>
      <c r="BF813" s="38">
        <v>0</v>
      </c>
      <c r="BG813" s="38">
        <v>0</v>
      </c>
      <c r="BH813" s="43">
        <v>0</v>
      </c>
      <c r="BI813" s="38">
        <v>0</v>
      </c>
      <c r="BJ813" s="43">
        <v>0</v>
      </c>
      <c r="BK813" s="38">
        <v>0</v>
      </c>
      <c r="BL813" s="43">
        <v>0</v>
      </c>
      <c r="BM813" s="38">
        <v>0</v>
      </c>
      <c r="BN813" s="38">
        <v>0</v>
      </c>
      <c r="BO813" s="38">
        <v>0</v>
      </c>
      <c r="BP813" s="38">
        <v>0</v>
      </c>
      <c r="BQ813" s="38">
        <v>0</v>
      </c>
      <c r="BR813" s="38">
        <v>0</v>
      </c>
      <c r="BS813" s="38">
        <v>0</v>
      </c>
      <c r="BT813" s="38">
        <v>0</v>
      </c>
      <c r="BU813" s="38">
        <v>0</v>
      </c>
      <c r="BV813" s="38">
        <v>0</v>
      </c>
      <c r="BW813" s="38">
        <v>0</v>
      </c>
      <c r="BX813" s="38">
        <v>0</v>
      </c>
      <c r="BY813" s="38">
        <v>0</v>
      </c>
      <c r="BZ813" s="38">
        <v>0</v>
      </c>
      <c r="CA813" s="38">
        <v>0</v>
      </c>
      <c r="CB813" s="38">
        <v>0</v>
      </c>
      <c r="CC813" s="38">
        <v>0</v>
      </c>
      <c r="CD813" s="38">
        <v>0</v>
      </c>
      <c r="CE813" s="38">
        <v>0</v>
      </c>
      <c r="CF813" s="38">
        <v>0</v>
      </c>
      <c r="CG813" s="38">
        <v>0</v>
      </c>
      <c r="CH813" s="38">
        <v>0</v>
      </c>
      <c r="CI813" s="38">
        <v>0</v>
      </c>
      <c r="CJ813" s="38">
        <v>0</v>
      </c>
      <c r="CK813" s="38">
        <v>0</v>
      </c>
      <c r="CL813" s="38">
        <v>0</v>
      </c>
      <c r="CM813" s="38">
        <v>0</v>
      </c>
      <c r="CN813" s="38">
        <v>0</v>
      </c>
      <c r="CO813" s="38">
        <v>0</v>
      </c>
      <c r="CP813" s="38">
        <v>0</v>
      </c>
      <c r="CQ813" s="38">
        <v>0</v>
      </c>
      <c r="CR813" s="38">
        <v>0</v>
      </c>
      <c r="CS813" s="38">
        <v>0</v>
      </c>
      <c r="CT813" s="38">
        <v>0</v>
      </c>
      <c r="CU813" s="38">
        <v>0</v>
      </c>
      <c r="CV813" s="38">
        <v>0</v>
      </c>
      <c r="CW813" s="38">
        <v>0</v>
      </c>
      <c r="CX813" s="38">
        <v>0</v>
      </c>
      <c r="CY813" s="38">
        <v>1</v>
      </c>
      <c r="CZ813" s="38">
        <v>0</v>
      </c>
      <c r="DA813" s="38">
        <v>0</v>
      </c>
      <c r="DB813" s="38">
        <v>0</v>
      </c>
      <c r="DC813" s="38" t="s">
        <v>1415</v>
      </c>
      <c r="DD813" s="38" t="s">
        <v>311</v>
      </c>
      <c r="DF813" s="38">
        <v>1</v>
      </c>
      <c r="DL813" s="38">
        <v>0</v>
      </c>
      <c r="DN813" s="38">
        <v>1</v>
      </c>
      <c r="DO813" s="38">
        <v>1994</v>
      </c>
      <c r="DP813" s="38" t="s">
        <v>4419</v>
      </c>
      <c r="DQ813" s="48" t="s">
        <v>4418</v>
      </c>
      <c r="DR813" s="38" t="s">
        <v>580</v>
      </c>
      <c r="DS813" s="38" t="s">
        <v>4419</v>
      </c>
    </row>
    <row r="814" spans="1:123" s="38" customFormat="1" ht="15.75" customHeight="1" x14ac:dyDescent="0.3">
      <c r="A814" s="38" t="s">
        <v>133</v>
      </c>
      <c r="B814" s="47" t="s">
        <v>4417</v>
      </c>
      <c r="C814" s="48" t="s">
        <v>4420</v>
      </c>
      <c r="F814" s="38" t="s">
        <v>122</v>
      </c>
      <c r="H814" s="546" t="s">
        <v>8574</v>
      </c>
      <c r="I814" s="38" t="s">
        <v>56</v>
      </c>
      <c r="J814" s="38" t="s">
        <v>200</v>
      </c>
      <c r="K814" s="38" t="s">
        <v>269</v>
      </c>
      <c r="M814" s="38" t="s">
        <v>272</v>
      </c>
      <c r="N814" s="38" t="s">
        <v>299</v>
      </c>
      <c r="O814" s="38" t="s">
        <v>299</v>
      </c>
      <c r="Q814" s="50"/>
      <c r="R814" s="38">
        <v>0</v>
      </c>
      <c r="S814" s="38">
        <v>0</v>
      </c>
      <c r="T814" s="38">
        <v>0</v>
      </c>
      <c r="U814" s="38">
        <v>0</v>
      </c>
      <c r="V814" s="38">
        <v>0</v>
      </c>
      <c r="W814" s="38">
        <v>1</v>
      </c>
      <c r="X814" s="38">
        <v>0</v>
      </c>
      <c r="Y814" s="38">
        <v>0</v>
      </c>
      <c r="AA814" s="50">
        <v>0</v>
      </c>
      <c r="AB814" s="38">
        <v>0</v>
      </c>
      <c r="AC814" s="38">
        <v>0</v>
      </c>
      <c r="AD814" s="38">
        <v>0</v>
      </c>
      <c r="AE814" s="38">
        <v>0</v>
      </c>
      <c r="AF814" s="38">
        <v>0</v>
      </c>
      <c r="AG814" s="38">
        <v>0</v>
      </c>
      <c r="AH814" s="38">
        <v>0</v>
      </c>
      <c r="AI814" s="38">
        <v>0</v>
      </c>
      <c r="AJ814" s="38">
        <v>0</v>
      </c>
      <c r="AK814" s="38">
        <v>0</v>
      </c>
      <c r="AL814" s="38">
        <v>0</v>
      </c>
      <c r="AM814" s="38">
        <v>0</v>
      </c>
      <c r="AN814" s="38">
        <v>0</v>
      </c>
      <c r="AO814" s="38">
        <v>0</v>
      </c>
      <c r="AP814" s="38">
        <v>0</v>
      </c>
      <c r="AQ814" s="38">
        <v>0</v>
      </c>
      <c r="AR814" s="38">
        <v>0</v>
      </c>
      <c r="AS814" s="38">
        <v>0</v>
      </c>
      <c r="AT814" s="38">
        <v>0</v>
      </c>
      <c r="AU814" s="38">
        <v>0</v>
      </c>
      <c r="AV814" s="38">
        <v>0</v>
      </c>
      <c r="AW814" s="38">
        <v>0</v>
      </c>
      <c r="AX814" s="38">
        <v>0</v>
      </c>
      <c r="AY814" s="38">
        <v>0</v>
      </c>
      <c r="AZ814" s="38">
        <v>0</v>
      </c>
      <c r="BA814" s="38">
        <v>0</v>
      </c>
      <c r="BB814" s="38">
        <v>0</v>
      </c>
      <c r="BC814" s="38">
        <v>0</v>
      </c>
      <c r="BD814" s="38">
        <v>0</v>
      </c>
      <c r="BE814" s="38">
        <v>0</v>
      </c>
      <c r="BF814" s="38">
        <v>0</v>
      </c>
      <c r="BG814" s="38">
        <v>0</v>
      </c>
      <c r="BH814" s="43">
        <v>0</v>
      </c>
      <c r="BI814" s="38">
        <v>0</v>
      </c>
      <c r="BJ814" s="43">
        <v>0</v>
      </c>
      <c r="BK814" s="38">
        <v>0</v>
      </c>
      <c r="BL814" s="43">
        <v>0</v>
      </c>
      <c r="BM814" s="38">
        <v>0</v>
      </c>
      <c r="BN814" s="38">
        <v>0</v>
      </c>
      <c r="BO814" s="38">
        <v>0</v>
      </c>
      <c r="BP814" s="38">
        <v>0</v>
      </c>
      <c r="BQ814" s="38">
        <v>0</v>
      </c>
      <c r="BR814" s="38">
        <v>0</v>
      </c>
      <c r="BS814" s="38">
        <v>0</v>
      </c>
      <c r="BT814" s="38">
        <v>0</v>
      </c>
      <c r="BU814" s="38">
        <v>0</v>
      </c>
      <c r="BV814" s="38">
        <v>0</v>
      </c>
      <c r="BW814" s="38">
        <v>0</v>
      </c>
      <c r="BX814" s="38">
        <v>0</v>
      </c>
      <c r="BY814" s="38">
        <v>0</v>
      </c>
      <c r="BZ814" s="38">
        <v>0</v>
      </c>
      <c r="CA814" s="38">
        <v>0</v>
      </c>
      <c r="CB814" s="38">
        <v>0</v>
      </c>
      <c r="CC814" s="49">
        <v>0</v>
      </c>
      <c r="CD814" s="38">
        <v>0</v>
      </c>
      <c r="CE814" s="38">
        <v>0</v>
      </c>
      <c r="CF814" s="38">
        <v>0</v>
      </c>
      <c r="CG814" s="38">
        <v>0</v>
      </c>
      <c r="CH814" s="38">
        <v>0</v>
      </c>
      <c r="CI814" s="38">
        <v>0</v>
      </c>
      <c r="CJ814" s="38">
        <v>0</v>
      </c>
      <c r="CK814" s="38">
        <v>0</v>
      </c>
      <c r="CL814" s="38">
        <v>0</v>
      </c>
      <c r="CM814" s="38">
        <v>0</v>
      </c>
      <c r="CN814" s="38">
        <v>0</v>
      </c>
      <c r="CO814" s="38">
        <v>0</v>
      </c>
      <c r="CP814" s="38">
        <v>0</v>
      </c>
      <c r="CQ814" s="38">
        <v>0</v>
      </c>
      <c r="CR814" s="38">
        <v>0</v>
      </c>
      <c r="CS814" s="38">
        <v>0</v>
      </c>
      <c r="CT814" s="38">
        <v>0</v>
      </c>
      <c r="CU814" s="38">
        <v>0</v>
      </c>
      <c r="CV814" s="38">
        <v>0</v>
      </c>
      <c r="CW814" s="50">
        <v>0</v>
      </c>
      <c r="CX814" s="38">
        <v>0</v>
      </c>
      <c r="CY814" s="38">
        <v>1</v>
      </c>
      <c r="CZ814" s="38">
        <v>0</v>
      </c>
      <c r="DA814" s="38">
        <v>0</v>
      </c>
      <c r="DB814" s="38">
        <v>0</v>
      </c>
      <c r="DC814" s="38" t="s">
        <v>2406</v>
      </c>
      <c r="DD814" s="38" t="s">
        <v>311</v>
      </c>
      <c r="DF814" s="38">
        <v>1</v>
      </c>
      <c r="DL814" s="38">
        <v>0</v>
      </c>
      <c r="DN814" s="38">
        <v>1</v>
      </c>
      <c r="DO814" s="38">
        <v>1998</v>
      </c>
      <c r="DP814" s="38" t="s">
        <v>4421</v>
      </c>
      <c r="DQ814" s="48" t="s">
        <v>4420</v>
      </c>
      <c r="DR814" s="38" t="s">
        <v>580</v>
      </c>
      <c r="DS814" s="38" t="s">
        <v>4421</v>
      </c>
    </row>
    <row r="815" spans="1:123" s="38" customFormat="1" ht="15.75" customHeight="1" x14ac:dyDescent="0.3">
      <c r="A815" s="38" t="s">
        <v>133</v>
      </c>
      <c r="B815" s="47" t="s">
        <v>4422</v>
      </c>
      <c r="C815" s="48" t="s">
        <v>4423</v>
      </c>
      <c r="F815" s="38" t="s">
        <v>122</v>
      </c>
      <c r="H815" s="546" t="s">
        <v>8574</v>
      </c>
      <c r="I815" s="38" t="s">
        <v>56</v>
      </c>
      <c r="J815" s="38" t="s">
        <v>200</v>
      </c>
      <c r="K815" s="38" t="s">
        <v>269</v>
      </c>
      <c r="M815" s="38" t="s">
        <v>272</v>
      </c>
      <c r="N815" s="38" t="s">
        <v>299</v>
      </c>
      <c r="O815" s="38" t="s">
        <v>299</v>
      </c>
      <c r="Q815" s="50" t="s">
        <v>4424</v>
      </c>
      <c r="W815" s="38">
        <v>1</v>
      </c>
      <c r="AA815" s="50"/>
      <c r="BH815" s="43"/>
      <c r="BJ815" s="43"/>
      <c r="BL815" s="43"/>
      <c r="CC815" s="49"/>
      <c r="CW815" s="50"/>
      <c r="DC815" s="38" t="s">
        <v>1378</v>
      </c>
      <c r="DD815" s="38" t="s">
        <v>311</v>
      </c>
      <c r="DF815" s="38">
        <v>1</v>
      </c>
      <c r="DH815" s="38" t="s">
        <v>4424</v>
      </c>
      <c r="DI815" s="38" t="s">
        <v>4425</v>
      </c>
      <c r="DJ815" s="38" t="s">
        <v>546</v>
      </c>
      <c r="DK815" s="38">
        <v>0</v>
      </c>
      <c r="DL815" s="38">
        <v>0</v>
      </c>
      <c r="DN815" s="38">
        <v>1</v>
      </c>
      <c r="DO815" s="38">
        <v>2024</v>
      </c>
      <c r="DP815" s="38" t="s">
        <v>4426</v>
      </c>
      <c r="DQ815" s="48"/>
      <c r="DS815" s="38" t="s">
        <v>4426</v>
      </c>
    </row>
    <row r="816" spans="1:123" s="38" customFormat="1" ht="15.75" customHeight="1" x14ac:dyDescent="0.3">
      <c r="A816" s="38" t="s">
        <v>21</v>
      </c>
      <c r="B816" s="47" t="s">
        <v>4427</v>
      </c>
      <c r="C816" s="48" t="s">
        <v>4428</v>
      </c>
      <c r="F816" s="38" t="s">
        <v>91</v>
      </c>
      <c r="H816" s="38" t="s">
        <v>454</v>
      </c>
      <c r="I816" s="38" t="s">
        <v>56</v>
      </c>
      <c r="J816" s="38" t="s">
        <v>173</v>
      </c>
      <c r="K816" s="38" t="s">
        <v>471</v>
      </c>
      <c r="M816" s="38" t="s">
        <v>272</v>
      </c>
      <c r="O816" s="38" t="s">
        <v>299</v>
      </c>
      <c r="Q816" s="38" t="s">
        <v>1183</v>
      </c>
      <c r="R816" s="38">
        <v>0</v>
      </c>
      <c r="S816" s="38">
        <v>0</v>
      </c>
      <c r="T816" s="38">
        <v>0</v>
      </c>
      <c r="U816" s="38">
        <v>0</v>
      </c>
      <c r="V816" s="38">
        <v>0</v>
      </c>
      <c r="W816" s="38">
        <v>0</v>
      </c>
      <c r="X816" s="38">
        <v>0</v>
      </c>
      <c r="Y816" s="38">
        <v>0</v>
      </c>
      <c r="AA816" s="38">
        <v>0</v>
      </c>
      <c r="AB816" s="38">
        <v>0</v>
      </c>
      <c r="AC816" s="38">
        <v>0</v>
      </c>
      <c r="AD816" s="38">
        <v>0</v>
      </c>
      <c r="AE816" s="38">
        <v>0</v>
      </c>
      <c r="AF816" s="38">
        <v>0</v>
      </c>
      <c r="AG816" s="38">
        <v>0</v>
      </c>
      <c r="AH816" s="38">
        <v>0</v>
      </c>
      <c r="AI816" s="38">
        <v>0</v>
      </c>
      <c r="AJ816" s="38">
        <v>0</v>
      </c>
      <c r="AK816" s="38">
        <v>0</v>
      </c>
      <c r="AL816" s="38">
        <v>0</v>
      </c>
      <c r="AM816" s="38">
        <v>0</v>
      </c>
      <c r="AN816" s="38">
        <v>0</v>
      </c>
      <c r="AO816" s="38">
        <v>0</v>
      </c>
      <c r="AP816" s="38">
        <v>0</v>
      </c>
      <c r="AQ816" s="38">
        <v>0</v>
      </c>
      <c r="AR816" s="38">
        <v>1</v>
      </c>
      <c r="AS816" s="38">
        <v>0</v>
      </c>
      <c r="AT816" s="38">
        <v>0</v>
      </c>
      <c r="AU816" s="38">
        <v>0</v>
      </c>
      <c r="AV816" s="38">
        <v>0</v>
      </c>
      <c r="AW816" s="38">
        <v>0</v>
      </c>
      <c r="AX816" s="38">
        <v>0</v>
      </c>
      <c r="AY816" s="38">
        <v>0</v>
      </c>
      <c r="AZ816" s="38">
        <v>0</v>
      </c>
      <c r="BA816" s="38">
        <v>0</v>
      </c>
      <c r="BB816" s="38">
        <v>0</v>
      </c>
      <c r="BC816" s="38">
        <v>0</v>
      </c>
      <c r="BD816" s="38">
        <v>0</v>
      </c>
      <c r="BE816" s="38">
        <v>0</v>
      </c>
      <c r="BF816" s="38">
        <v>0</v>
      </c>
      <c r="BG816" s="38">
        <v>0</v>
      </c>
      <c r="BH816" s="43">
        <v>0</v>
      </c>
      <c r="BI816" s="38">
        <v>0</v>
      </c>
      <c r="BJ816" s="43">
        <v>0</v>
      </c>
      <c r="BK816" s="38">
        <v>0</v>
      </c>
      <c r="BL816" s="43">
        <v>0</v>
      </c>
      <c r="BM816" s="38">
        <v>0</v>
      </c>
      <c r="BN816" s="38">
        <v>0</v>
      </c>
      <c r="BO816" s="38">
        <v>0</v>
      </c>
      <c r="BP816" s="38">
        <v>0</v>
      </c>
      <c r="BQ816" s="38">
        <v>0</v>
      </c>
      <c r="BR816" s="38">
        <v>0</v>
      </c>
      <c r="BS816" s="38">
        <v>0</v>
      </c>
      <c r="BT816" s="38">
        <v>0</v>
      </c>
      <c r="BU816" s="38">
        <v>0</v>
      </c>
      <c r="BV816" s="38">
        <v>0</v>
      </c>
      <c r="BW816" s="38">
        <v>0</v>
      </c>
      <c r="BX816" s="38">
        <v>0</v>
      </c>
      <c r="BY816" s="38">
        <v>0</v>
      </c>
      <c r="BZ816" s="38">
        <v>0</v>
      </c>
      <c r="CA816" s="38">
        <v>0</v>
      </c>
      <c r="CB816" s="38">
        <v>0</v>
      </c>
      <c r="CC816" s="38">
        <v>0</v>
      </c>
      <c r="CD816" s="38">
        <v>0</v>
      </c>
      <c r="CE816" s="38">
        <v>0</v>
      </c>
      <c r="CF816" s="38">
        <v>0</v>
      </c>
      <c r="CG816" s="38">
        <v>0</v>
      </c>
      <c r="CH816" s="38">
        <v>0</v>
      </c>
      <c r="CI816" s="38">
        <v>0</v>
      </c>
      <c r="CJ816" s="38">
        <v>0</v>
      </c>
      <c r="CK816" s="38">
        <v>0</v>
      </c>
      <c r="CL816" s="38">
        <v>0</v>
      </c>
      <c r="CM816" s="38">
        <v>0</v>
      </c>
      <c r="CN816" s="38">
        <v>0</v>
      </c>
      <c r="CO816" s="38">
        <v>0</v>
      </c>
      <c r="CP816" s="38">
        <v>0</v>
      </c>
      <c r="CQ816" s="38">
        <v>0</v>
      </c>
      <c r="CR816" s="38">
        <v>0</v>
      </c>
      <c r="CS816" s="38">
        <v>0</v>
      </c>
      <c r="CT816" s="38">
        <v>0</v>
      </c>
      <c r="CU816" s="38">
        <v>0</v>
      </c>
      <c r="CV816" s="38">
        <v>0</v>
      </c>
      <c r="CW816" s="38">
        <v>0</v>
      </c>
      <c r="CX816" s="38">
        <f>SUM(AA816:CW816)</f>
        <v>1</v>
      </c>
      <c r="CY816" s="38">
        <v>1</v>
      </c>
      <c r="CZ816" s="38">
        <v>0</v>
      </c>
      <c r="DA816" s="38">
        <v>0</v>
      </c>
      <c r="DB816" s="38">
        <v>0</v>
      </c>
      <c r="DC816" s="38" t="s">
        <v>600</v>
      </c>
      <c r="DD816" s="38" t="s">
        <v>309</v>
      </c>
      <c r="DL816" s="38">
        <v>0</v>
      </c>
      <c r="DN816" s="38">
        <v>1</v>
      </c>
      <c r="DO816" s="38">
        <v>1879</v>
      </c>
      <c r="DP816" s="38" t="s">
        <v>4429</v>
      </c>
      <c r="DQ816" s="38" t="s">
        <v>4430</v>
      </c>
      <c r="DR816" s="38">
        <v>1982</v>
      </c>
      <c r="DS816" s="38" t="s">
        <v>4431</v>
      </c>
    </row>
    <row r="817" spans="1:196" s="38" customFormat="1" ht="15.75" customHeight="1" x14ac:dyDescent="0.3">
      <c r="A817" s="38" t="s">
        <v>21</v>
      </c>
      <c r="B817" s="47" t="s">
        <v>4432</v>
      </c>
      <c r="C817" s="48" t="s">
        <v>4433</v>
      </c>
      <c r="D817" s="38" t="s">
        <v>4434</v>
      </c>
      <c r="F817" s="38" t="s">
        <v>91</v>
      </c>
      <c r="H817" s="38" t="s">
        <v>454</v>
      </c>
      <c r="I817" s="38" t="s">
        <v>56</v>
      </c>
      <c r="J817" s="38" t="s">
        <v>173</v>
      </c>
      <c r="K817" s="38" t="s">
        <v>471</v>
      </c>
      <c r="M817" s="38" t="s">
        <v>274</v>
      </c>
      <c r="O817" s="38" t="s">
        <v>300</v>
      </c>
      <c r="P817" s="38" t="s">
        <v>4435</v>
      </c>
      <c r="Q817" s="38" t="s">
        <v>481</v>
      </c>
      <c r="R817" s="38">
        <v>0</v>
      </c>
      <c r="S817" s="38">
        <v>0</v>
      </c>
      <c r="T817" s="38">
        <v>0</v>
      </c>
      <c r="U817" s="38">
        <v>0</v>
      </c>
      <c r="V817" s="38">
        <v>0</v>
      </c>
      <c r="W817" s="38">
        <v>0</v>
      </c>
      <c r="X817" s="38">
        <v>0</v>
      </c>
      <c r="Y817" s="38">
        <v>0</v>
      </c>
      <c r="AA817" s="38">
        <v>0</v>
      </c>
      <c r="AB817" s="38">
        <v>0</v>
      </c>
      <c r="AC817" s="38">
        <v>0</v>
      </c>
      <c r="AD817" s="38">
        <v>0</v>
      </c>
      <c r="AE817" s="38">
        <v>0</v>
      </c>
      <c r="AF817" s="38">
        <v>0</v>
      </c>
      <c r="AG817" s="38">
        <v>0</v>
      </c>
      <c r="AH817" s="38">
        <v>0</v>
      </c>
      <c r="AI817" s="38">
        <v>0</v>
      </c>
      <c r="AJ817" s="38">
        <v>0</v>
      </c>
      <c r="AK817" s="38">
        <v>0</v>
      </c>
      <c r="AL817" s="38">
        <v>0</v>
      </c>
      <c r="AM817" s="38">
        <v>0</v>
      </c>
      <c r="AN817" s="38">
        <v>0</v>
      </c>
      <c r="AO817" s="38">
        <v>0</v>
      </c>
      <c r="AP817" s="38">
        <v>0</v>
      </c>
      <c r="AQ817" s="38">
        <v>0</v>
      </c>
      <c r="AR817" s="38">
        <v>0</v>
      </c>
      <c r="AS817" s="38">
        <v>0</v>
      </c>
      <c r="AT817" s="38">
        <v>0</v>
      </c>
      <c r="AU817" s="38">
        <v>0</v>
      </c>
      <c r="AV817" s="38">
        <v>0</v>
      </c>
      <c r="AW817" s="38">
        <v>0</v>
      </c>
      <c r="AX817" s="38">
        <v>0</v>
      </c>
      <c r="AY817" s="38">
        <v>0</v>
      </c>
      <c r="AZ817" s="38">
        <v>0</v>
      </c>
      <c r="BA817" s="38">
        <v>0</v>
      </c>
      <c r="BB817" s="38">
        <v>0</v>
      </c>
      <c r="BC817" s="38">
        <v>0</v>
      </c>
      <c r="BD817" s="38">
        <v>1</v>
      </c>
      <c r="BE817" s="38">
        <v>0</v>
      </c>
      <c r="BF817" s="38">
        <v>0</v>
      </c>
      <c r="BG817" s="38">
        <v>0</v>
      </c>
      <c r="BH817" s="43">
        <v>0</v>
      </c>
      <c r="BI817" s="38">
        <v>0</v>
      </c>
      <c r="BJ817" s="43">
        <v>0</v>
      </c>
      <c r="BK817" s="38">
        <v>0</v>
      </c>
      <c r="BL817" s="43">
        <v>0</v>
      </c>
      <c r="BM817" s="38">
        <v>0</v>
      </c>
      <c r="BN817" s="38">
        <v>0</v>
      </c>
      <c r="BO817" s="38">
        <v>0</v>
      </c>
      <c r="BP817" s="38">
        <v>0</v>
      </c>
      <c r="BQ817" s="38">
        <v>0</v>
      </c>
      <c r="BR817" s="38">
        <v>0</v>
      </c>
      <c r="BS817" s="38">
        <v>0</v>
      </c>
      <c r="BT817" s="38">
        <v>0</v>
      </c>
      <c r="BU817" s="38">
        <v>0</v>
      </c>
      <c r="BV817" s="38">
        <v>0</v>
      </c>
      <c r="BW817" s="38">
        <v>0</v>
      </c>
      <c r="BX817" s="38">
        <v>0</v>
      </c>
      <c r="BY817" s="38">
        <v>0</v>
      </c>
      <c r="BZ817" s="38">
        <v>0</v>
      </c>
      <c r="CA817" s="38">
        <v>0</v>
      </c>
      <c r="CB817" s="38">
        <v>0</v>
      </c>
      <c r="CC817" s="38">
        <v>0</v>
      </c>
      <c r="CD817" s="38">
        <v>0</v>
      </c>
      <c r="CE817" s="38">
        <v>0</v>
      </c>
      <c r="CF817" s="38">
        <v>0</v>
      </c>
      <c r="CG817" s="38">
        <v>0</v>
      </c>
      <c r="CH817" s="38">
        <v>0</v>
      </c>
      <c r="CI817" s="38">
        <v>0</v>
      </c>
      <c r="CJ817" s="38">
        <v>0</v>
      </c>
      <c r="CK817" s="38">
        <v>0</v>
      </c>
      <c r="CL817" s="38">
        <v>0</v>
      </c>
      <c r="CM817" s="38">
        <v>0</v>
      </c>
      <c r="CN817" s="38">
        <v>0</v>
      </c>
      <c r="CO817" s="38">
        <v>0</v>
      </c>
      <c r="CP817" s="38">
        <v>1</v>
      </c>
      <c r="CQ817" s="38">
        <v>0</v>
      </c>
      <c r="CR817" s="38">
        <v>0</v>
      </c>
      <c r="CS817" s="38">
        <v>0</v>
      </c>
      <c r="CT817" s="38">
        <v>0</v>
      </c>
      <c r="CU817" s="38">
        <v>0</v>
      </c>
      <c r="CV817" s="38">
        <v>0</v>
      </c>
      <c r="CW817" s="38">
        <v>0</v>
      </c>
      <c r="CX817" s="38">
        <f>SUM(AA817:CW817)</f>
        <v>2</v>
      </c>
      <c r="CY817" s="38">
        <v>1</v>
      </c>
      <c r="CZ817" s="38">
        <v>1</v>
      </c>
      <c r="DA817" s="38">
        <v>0</v>
      </c>
      <c r="DB817" s="38">
        <v>0</v>
      </c>
      <c r="DC817" s="38" t="s">
        <v>3494</v>
      </c>
      <c r="DD817" s="38" t="s">
        <v>306</v>
      </c>
      <c r="DL817" s="38">
        <v>0</v>
      </c>
      <c r="DN817" s="38">
        <v>1</v>
      </c>
      <c r="DO817" s="38">
        <v>1999</v>
      </c>
      <c r="DP817" s="38" t="s">
        <v>4436</v>
      </c>
      <c r="DQ817" s="48" t="s">
        <v>4437</v>
      </c>
      <c r="DR817" s="38">
        <v>2019</v>
      </c>
      <c r="DS817" s="38" t="s">
        <v>4438</v>
      </c>
    </row>
    <row r="818" spans="1:196" s="38" customFormat="1" ht="15.75" customHeight="1" x14ac:dyDescent="0.3">
      <c r="A818" s="38" t="s">
        <v>21</v>
      </c>
      <c r="B818" s="47" t="s">
        <v>4439</v>
      </c>
      <c r="C818" s="48" t="s">
        <v>4440</v>
      </c>
      <c r="F818" s="38" t="s">
        <v>91</v>
      </c>
      <c r="G818" s="38" t="s">
        <v>479</v>
      </c>
      <c r="H818" s="38" t="s">
        <v>454</v>
      </c>
      <c r="I818" s="38" t="s">
        <v>56</v>
      </c>
      <c r="J818" s="38" t="s">
        <v>173</v>
      </c>
      <c r="K818" s="38" t="s">
        <v>471</v>
      </c>
      <c r="M818" s="38" t="s">
        <v>272</v>
      </c>
      <c r="O818" s="38" t="s">
        <v>300</v>
      </c>
      <c r="P818" s="38" t="s">
        <v>4441</v>
      </c>
      <c r="Q818" s="50" t="s">
        <v>591</v>
      </c>
      <c r="R818" s="38">
        <v>0</v>
      </c>
      <c r="S818" s="38">
        <v>0</v>
      </c>
      <c r="T818" s="38">
        <v>0</v>
      </c>
      <c r="U818" s="38">
        <v>0</v>
      </c>
      <c r="V818" s="38">
        <v>0</v>
      </c>
      <c r="W818" s="38">
        <v>0</v>
      </c>
      <c r="X818" s="38">
        <v>0</v>
      </c>
      <c r="Y818" s="38">
        <v>0</v>
      </c>
      <c r="AA818" s="38">
        <v>0</v>
      </c>
      <c r="AB818" s="38">
        <v>0</v>
      </c>
      <c r="AC818" s="38">
        <v>0</v>
      </c>
      <c r="AD818" s="38">
        <v>0</v>
      </c>
      <c r="AE818" s="38">
        <v>0</v>
      </c>
      <c r="AF818" s="38">
        <v>0</v>
      </c>
      <c r="AG818" s="38">
        <v>0</v>
      </c>
      <c r="AH818" s="38">
        <v>0</v>
      </c>
      <c r="AI818" s="38">
        <v>0</v>
      </c>
      <c r="AJ818" s="38">
        <v>0</v>
      </c>
      <c r="AK818" s="38">
        <v>0</v>
      </c>
      <c r="AL818" s="38">
        <v>0</v>
      </c>
      <c r="AM818" s="38">
        <v>0</v>
      </c>
      <c r="AN818" s="38">
        <v>0</v>
      </c>
      <c r="AO818" s="38">
        <v>0</v>
      </c>
      <c r="AP818" s="38">
        <v>0</v>
      </c>
      <c r="AQ818" s="38">
        <v>0</v>
      </c>
      <c r="AR818" s="38">
        <v>1</v>
      </c>
      <c r="AS818" s="38">
        <v>0</v>
      </c>
      <c r="AT818" s="38">
        <v>0</v>
      </c>
      <c r="AU818" s="38">
        <v>0</v>
      </c>
      <c r="AV818" s="38">
        <v>0</v>
      </c>
      <c r="AW818" s="38">
        <v>0</v>
      </c>
      <c r="AX818" s="38">
        <v>0</v>
      </c>
      <c r="AY818" s="38">
        <v>0</v>
      </c>
      <c r="AZ818" s="38">
        <v>0</v>
      </c>
      <c r="BA818" s="38">
        <v>0</v>
      </c>
      <c r="BB818" s="38">
        <v>0</v>
      </c>
      <c r="BC818" s="38">
        <v>0</v>
      </c>
      <c r="BD818" s="38">
        <v>0</v>
      </c>
      <c r="BE818" s="38">
        <v>1</v>
      </c>
      <c r="BF818" s="38">
        <v>0</v>
      </c>
      <c r="BG818" s="38">
        <v>0</v>
      </c>
      <c r="BH818" s="43">
        <v>0</v>
      </c>
      <c r="BI818" s="38">
        <v>0</v>
      </c>
      <c r="BJ818" s="43">
        <v>0</v>
      </c>
      <c r="BK818" s="38">
        <v>0</v>
      </c>
      <c r="BL818" s="43">
        <v>0</v>
      </c>
      <c r="BM818" s="38">
        <v>0</v>
      </c>
      <c r="BN818" s="38">
        <v>1</v>
      </c>
      <c r="BO818" s="38">
        <v>0</v>
      </c>
      <c r="BP818" s="38">
        <v>1</v>
      </c>
      <c r="BQ818" s="38">
        <v>0</v>
      </c>
      <c r="BR818" s="38">
        <v>0</v>
      </c>
      <c r="BS818" s="38">
        <v>0</v>
      </c>
      <c r="BT818" s="38">
        <v>0</v>
      </c>
      <c r="BU818" s="38">
        <v>0</v>
      </c>
      <c r="BV818" s="38">
        <v>0</v>
      </c>
      <c r="BW818" s="38">
        <v>0</v>
      </c>
      <c r="BX818" s="38">
        <v>0</v>
      </c>
      <c r="BY818" s="38">
        <v>0</v>
      </c>
      <c r="BZ818" s="38">
        <v>0</v>
      </c>
      <c r="CA818" s="38">
        <v>0</v>
      </c>
      <c r="CB818" s="38">
        <v>0</v>
      </c>
      <c r="CC818" s="49">
        <v>0</v>
      </c>
      <c r="CD818" s="38">
        <v>0</v>
      </c>
      <c r="CE818" s="38">
        <v>0</v>
      </c>
      <c r="CF818" s="38">
        <v>0</v>
      </c>
      <c r="CG818" s="38">
        <v>0</v>
      </c>
      <c r="CH818" s="38">
        <v>0</v>
      </c>
      <c r="CI818" s="38">
        <v>0</v>
      </c>
      <c r="CJ818" s="38">
        <v>0</v>
      </c>
      <c r="CK818" s="38">
        <v>0</v>
      </c>
      <c r="CL818" s="38">
        <v>0</v>
      </c>
      <c r="CM818" s="38">
        <v>0</v>
      </c>
      <c r="CN818" s="38">
        <v>0</v>
      </c>
      <c r="CO818" s="38">
        <v>0</v>
      </c>
      <c r="CP818" s="38">
        <v>0</v>
      </c>
      <c r="CQ818" s="38">
        <v>0</v>
      </c>
      <c r="CR818" s="38">
        <v>0</v>
      </c>
      <c r="CS818" s="38">
        <v>0</v>
      </c>
      <c r="CT818" s="38">
        <v>0</v>
      </c>
      <c r="CU818" s="38">
        <v>0</v>
      </c>
      <c r="CV818" s="38">
        <v>0</v>
      </c>
      <c r="CW818" s="50">
        <v>0</v>
      </c>
      <c r="CX818" s="38">
        <f>SUM(AA818:CW818)</f>
        <v>4</v>
      </c>
      <c r="CY818" s="38">
        <v>1</v>
      </c>
      <c r="CZ818" s="38">
        <v>0</v>
      </c>
      <c r="DA818" s="38">
        <v>0</v>
      </c>
      <c r="DB818" s="38">
        <v>0</v>
      </c>
      <c r="DC818" s="38" t="s">
        <v>4442</v>
      </c>
      <c r="DD818" s="38" t="s">
        <v>305</v>
      </c>
      <c r="DG818" s="38" t="s">
        <v>762</v>
      </c>
      <c r="DL818" s="38">
        <v>1</v>
      </c>
      <c r="DN818" s="38">
        <v>1</v>
      </c>
      <c r="DO818" s="38">
        <v>1929</v>
      </c>
      <c r="DP818" s="38" t="s">
        <v>4443</v>
      </c>
      <c r="DQ818" s="38" t="s">
        <v>4444</v>
      </c>
      <c r="DR818" s="38">
        <v>1953</v>
      </c>
      <c r="DS818" s="38" t="s">
        <v>4445</v>
      </c>
    </row>
    <row r="819" spans="1:196" s="38" customFormat="1" ht="15.75" customHeight="1" x14ac:dyDescent="0.3">
      <c r="A819" s="38" t="s">
        <v>21</v>
      </c>
      <c r="B819" s="47" t="s">
        <v>4446</v>
      </c>
      <c r="C819" s="48" t="s">
        <v>4447</v>
      </c>
      <c r="F819" s="38" t="s">
        <v>122</v>
      </c>
      <c r="H819" s="546" t="s">
        <v>8574</v>
      </c>
      <c r="I819" s="38" t="s">
        <v>56</v>
      </c>
      <c r="J819" s="38" t="s">
        <v>173</v>
      </c>
      <c r="K819" s="38" t="s">
        <v>471</v>
      </c>
      <c r="M819" s="38" t="s">
        <v>274</v>
      </c>
      <c r="N819" s="38" t="s">
        <v>299</v>
      </c>
      <c r="O819" s="38" t="s">
        <v>299</v>
      </c>
      <c r="Q819" s="50"/>
      <c r="R819" s="38">
        <v>0</v>
      </c>
      <c r="S819" s="38">
        <v>0</v>
      </c>
      <c r="T819" s="38">
        <v>0</v>
      </c>
      <c r="U819" s="38">
        <v>0</v>
      </c>
      <c r="V819" s="38">
        <v>0</v>
      </c>
      <c r="W819" s="38">
        <v>1</v>
      </c>
      <c r="X819" s="38">
        <v>0</v>
      </c>
      <c r="Y819" s="38">
        <v>0</v>
      </c>
      <c r="AA819" s="50">
        <v>0</v>
      </c>
      <c r="AB819" s="38">
        <v>0</v>
      </c>
      <c r="AC819" s="38">
        <v>0</v>
      </c>
      <c r="AD819" s="38">
        <v>0</v>
      </c>
      <c r="AE819" s="38">
        <v>0</v>
      </c>
      <c r="AF819" s="38">
        <v>0</v>
      </c>
      <c r="AG819" s="38">
        <v>0</v>
      </c>
      <c r="AH819" s="38">
        <v>0</v>
      </c>
      <c r="AI819" s="38">
        <v>0</v>
      </c>
      <c r="AJ819" s="38">
        <v>0</v>
      </c>
      <c r="AK819" s="38">
        <v>0</v>
      </c>
      <c r="AL819" s="38">
        <v>0</v>
      </c>
      <c r="AM819" s="38">
        <v>0</v>
      </c>
      <c r="AN819" s="38">
        <v>0</v>
      </c>
      <c r="AO819" s="38">
        <v>0</v>
      </c>
      <c r="AP819" s="38">
        <v>0</v>
      </c>
      <c r="AQ819" s="38">
        <v>0</v>
      </c>
      <c r="AR819" s="38">
        <v>0</v>
      </c>
      <c r="AS819" s="38">
        <v>0</v>
      </c>
      <c r="AT819" s="38">
        <v>0</v>
      </c>
      <c r="AU819" s="38">
        <v>0</v>
      </c>
      <c r="AV819" s="38">
        <v>0</v>
      </c>
      <c r="AW819" s="38">
        <v>0</v>
      </c>
      <c r="AX819" s="38">
        <v>0</v>
      </c>
      <c r="AY819" s="38">
        <v>0</v>
      </c>
      <c r="AZ819" s="38">
        <v>0</v>
      </c>
      <c r="BA819" s="38">
        <v>0</v>
      </c>
      <c r="BB819" s="38">
        <v>0</v>
      </c>
      <c r="BC819" s="38">
        <v>0</v>
      </c>
      <c r="BD819" s="38">
        <v>0</v>
      </c>
      <c r="BE819" s="38">
        <v>0</v>
      </c>
      <c r="BF819" s="38">
        <v>0</v>
      </c>
      <c r="BG819" s="38">
        <v>0</v>
      </c>
      <c r="BH819" s="43">
        <v>0</v>
      </c>
      <c r="BI819" s="38">
        <v>0</v>
      </c>
      <c r="BJ819" s="43">
        <v>0</v>
      </c>
      <c r="BK819" s="38">
        <v>0</v>
      </c>
      <c r="BL819" s="43">
        <v>0</v>
      </c>
      <c r="BM819" s="38">
        <v>0</v>
      </c>
      <c r="BN819" s="38">
        <v>0</v>
      </c>
      <c r="BO819" s="38">
        <v>0</v>
      </c>
      <c r="BP819" s="38">
        <v>0</v>
      </c>
      <c r="BQ819" s="38">
        <v>0</v>
      </c>
      <c r="BR819" s="38">
        <v>0</v>
      </c>
      <c r="BS819" s="38">
        <v>0</v>
      </c>
      <c r="BT819" s="38">
        <v>0</v>
      </c>
      <c r="BU819" s="38">
        <v>0</v>
      </c>
      <c r="BV819" s="38">
        <v>0</v>
      </c>
      <c r="BW819" s="38">
        <v>0</v>
      </c>
      <c r="BX819" s="38">
        <v>0</v>
      </c>
      <c r="BY819" s="38">
        <v>0</v>
      </c>
      <c r="BZ819" s="38">
        <v>0</v>
      </c>
      <c r="CA819" s="38">
        <v>0</v>
      </c>
      <c r="CB819" s="38">
        <v>0</v>
      </c>
      <c r="CC819" s="49">
        <v>0</v>
      </c>
      <c r="CD819" s="38">
        <v>0</v>
      </c>
      <c r="CE819" s="38">
        <v>0</v>
      </c>
      <c r="CF819" s="38">
        <v>0</v>
      </c>
      <c r="CG819" s="38">
        <v>0</v>
      </c>
      <c r="CH819" s="38">
        <v>0</v>
      </c>
      <c r="CI819" s="38">
        <v>0</v>
      </c>
      <c r="CJ819" s="38">
        <v>0</v>
      </c>
      <c r="CK819" s="38">
        <v>0</v>
      </c>
      <c r="CL819" s="38">
        <v>0</v>
      </c>
      <c r="CM819" s="38">
        <v>0</v>
      </c>
      <c r="CN819" s="38">
        <v>0</v>
      </c>
      <c r="CO819" s="38">
        <v>0</v>
      </c>
      <c r="CP819" s="38">
        <v>0</v>
      </c>
      <c r="CQ819" s="38">
        <v>0</v>
      </c>
      <c r="CR819" s="38">
        <v>0</v>
      </c>
      <c r="CS819" s="38">
        <v>0</v>
      </c>
      <c r="CT819" s="38">
        <v>0</v>
      </c>
      <c r="CU819" s="38">
        <v>0</v>
      </c>
      <c r="CV819" s="38">
        <v>0</v>
      </c>
      <c r="CW819" s="50">
        <v>0</v>
      </c>
      <c r="CX819" s="38">
        <v>0</v>
      </c>
      <c r="CY819" s="38">
        <v>1</v>
      </c>
      <c r="CZ819" s="38">
        <v>0</v>
      </c>
      <c r="DA819" s="38">
        <v>0</v>
      </c>
      <c r="DB819" s="38">
        <v>0</v>
      </c>
      <c r="DC819" s="38" t="s">
        <v>8615</v>
      </c>
      <c r="DD819" s="38" t="s">
        <v>311</v>
      </c>
      <c r="DE819" s="38" t="s">
        <v>4449</v>
      </c>
      <c r="DF819" s="38">
        <v>1</v>
      </c>
      <c r="DL819" s="38">
        <v>0</v>
      </c>
      <c r="DN819" s="38">
        <v>1</v>
      </c>
      <c r="DO819" s="38">
        <v>1939</v>
      </c>
      <c r="DP819" s="38" t="s">
        <v>4450</v>
      </c>
      <c r="DQ819" s="38" t="s">
        <v>4451</v>
      </c>
      <c r="DR819" s="38">
        <v>1971</v>
      </c>
      <c r="DS819" s="38" t="s">
        <v>4452</v>
      </c>
    </row>
    <row r="820" spans="1:196" s="38" customFormat="1" ht="15.75" customHeight="1" x14ac:dyDescent="0.3">
      <c r="A820" s="38" t="s">
        <v>21</v>
      </c>
      <c r="B820" s="47" t="s">
        <v>4446</v>
      </c>
      <c r="C820" s="48" t="s">
        <v>4453</v>
      </c>
      <c r="F820" s="38" t="s">
        <v>91</v>
      </c>
      <c r="H820" s="38" t="s">
        <v>702</v>
      </c>
      <c r="I820" s="38" t="s">
        <v>56</v>
      </c>
      <c r="J820" s="38" t="s">
        <v>455</v>
      </c>
      <c r="K820" s="38" t="s">
        <v>471</v>
      </c>
      <c r="M820" s="38" t="s">
        <v>272</v>
      </c>
      <c r="N820" s="38" t="s">
        <v>299</v>
      </c>
      <c r="O820" s="38" t="s">
        <v>299</v>
      </c>
      <c r="Q820" s="50"/>
      <c r="R820" s="38">
        <v>0</v>
      </c>
      <c r="S820" s="38">
        <v>0</v>
      </c>
      <c r="T820" s="38">
        <v>0</v>
      </c>
      <c r="U820" s="38">
        <v>0</v>
      </c>
      <c r="V820" s="38">
        <v>0</v>
      </c>
      <c r="W820" s="38">
        <v>1</v>
      </c>
      <c r="X820" s="38">
        <v>0</v>
      </c>
      <c r="Y820" s="38">
        <v>0</v>
      </c>
      <c r="AA820" s="50">
        <v>0</v>
      </c>
      <c r="AB820" s="38">
        <v>0</v>
      </c>
      <c r="AC820" s="38">
        <v>0</v>
      </c>
      <c r="AD820" s="38">
        <v>0</v>
      </c>
      <c r="AE820" s="38">
        <v>0</v>
      </c>
      <c r="AF820" s="38">
        <v>0</v>
      </c>
      <c r="AG820" s="38">
        <v>0</v>
      </c>
      <c r="AH820" s="38">
        <v>0</v>
      </c>
      <c r="AI820" s="38">
        <v>0</v>
      </c>
      <c r="AJ820" s="38">
        <v>0</v>
      </c>
      <c r="AK820" s="38">
        <v>0</v>
      </c>
      <c r="AL820" s="38">
        <v>0</v>
      </c>
      <c r="AM820" s="38">
        <v>0</v>
      </c>
      <c r="AN820" s="38">
        <v>0</v>
      </c>
      <c r="AO820" s="38">
        <v>0</v>
      </c>
      <c r="AP820" s="38">
        <v>0</v>
      </c>
      <c r="AQ820" s="38">
        <v>0</v>
      </c>
      <c r="AR820" s="38">
        <v>0</v>
      </c>
      <c r="AS820" s="38">
        <v>0</v>
      </c>
      <c r="AT820" s="38">
        <v>0</v>
      </c>
      <c r="AU820" s="38">
        <v>0</v>
      </c>
      <c r="AV820" s="38">
        <v>0</v>
      </c>
      <c r="AW820" s="38">
        <v>0</v>
      </c>
      <c r="AX820" s="38">
        <v>0</v>
      </c>
      <c r="AY820" s="38">
        <v>0</v>
      </c>
      <c r="AZ820" s="38">
        <v>0</v>
      </c>
      <c r="BA820" s="38">
        <v>0</v>
      </c>
      <c r="BB820" s="38">
        <v>0</v>
      </c>
      <c r="BC820" s="38">
        <v>0</v>
      </c>
      <c r="BD820" s="38">
        <v>0</v>
      </c>
      <c r="BE820" s="38">
        <v>0</v>
      </c>
      <c r="BF820" s="38">
        <v>0</v>
      </c>
      <c r="BG820" s="38">
        <v>0</v>
      </c>
      <c r="BH820" s="43">
        <v>0</v>
      </c>
      <c r="BI820" s="38">
        <v>0</v>
      </c>
      <c r="BJ820" s="43">
        <v>0</v>
      </c>
      <c r="BK820" s="38">
        <v>0</v>
      </c>
      <c r="BL820" s="43">
        <v>0</v>
      </c>
      <c r="BM820" s="38">
        <v>0</v>
      </c>
      <c r="BN820" s="38">
        <v>0</v>
      </c>
      <c r="BO820" s="38">
        <v>0</v>
      </c>
      <c r="BP820" s="38">
        <v>0</v>
      </c>
      <c r="BQ820" s="38">
        <v>0</v>
      </c>
      <c r="BR820" s="38">
        <v>0</v>
      </c>
      <c r="BS820" s="38">
        <v>0</v>
      </c>
      <c r="BT820" s="38">
        <v>0</v>
      </c>
      <c r="BU820" s="38">
        <v>0</v>
      </c>
      <c r="BV820" s="38">
        <v>0</v>
      </c>
      <c r="BW820" s="38">
        <v>0</v>
      </c>
      <c r="BX820" s="38">
        <v>0</v>
      </c>
      <c r="BY820" s="38">
        <v>0</v>
      </c>
      <c r="BZ820" s="38">
        <v>0</v>
      </c>
      <c r="CA820" s="38">
        <v>0</v>
      </c>
      <c r="CB820" s="38">
        <v>0</v>
      </c>
      <c r="CC820" s="49">
        <v>0</v>
      </c>
      <c r="CD820" s="38">
        <v>0</v>
      </c>
      <c r="CE820" s="38">
        <v>0</v>
      </c>
      <c r="CF820" s="38">
        <v>0</v>
      </c>
      <c r="CG820" s="38">
        <v>0</v>
      </c>
      <c r="CH820" s="38">
        <v>0</v>
      </c>
      <c r="CI820" s="38">
        <v>0</v>
      </c>
      <c r="CJ820" s="38">
        <v>0</v>
      </c>
      <c r="CK820" s="38">
        <v>0</v>
      </c>
      <c r="CL820" s="38">
        <v>0</v>
      </c>
      <c r="CM820" s="38">
        <v>0</v>
      </c>
      <c r="CN820" s="38">
        <v>0</v>
      </c>
      <c r="CO820" s="38">
        <v>0</v>
      </c>
      <c r="CP820" s="38">
        <v>0</v>
      </c>
      <c r="CQ820" s="38">
        <v>0</v>
      </c>
      <c r="CR820" s="38">
        <v>0</v>
      </c>
      <c r="CS820" s="38">
        <v>0</v>
      </c>
      <c r="CT820" s="38">
        <v>0</v>
      </c>
      <c r="CU820" s="38">
        <v>0</v>
      </c>
      <c r="CV820" s="38">
        <v>0</v>
      </c>
      <c r="CW820" s="50">
        <v>0</v>
      </c>
      <c r="CX820" s="38">
        <v>0</v>
      </c>
      <c r="CY820" s="38">
        <v>1</v>
      </c>
      <c r="CZ820" s="38">
        <v>0</v>
      </c>
      <c r="DA820" s="38">
        <v>0</v>
      </c>
      <c r="DB820" s="38">
        <v>0</v>
      </c>
      <c r="DC820" s="38" t="s">
        <v>2409</v>
      </c>
      <c r="DD820" s="38" t="s">
        <v>311</v>
      </c>
      <c r="DF820" s="38">
        <v>1</v>
      </c>
      <c r="DL820" s="38">
        <v>0</v>
      </c>
      <c r="DN820" s="38">
        <v>1</v>
      </c>
      <c r="DO820" s="38">
        <v>1991</v>
      </c>
      <c r="DP820" s="38" t="s">
        <v>4455</v>
      </c>
      <c r="DQ820" s="48" t="s">
        <v>4453</v>
      </c>
      <c r="DR820" s="38" t="s">
        <v>580</v>
      </c>
      <c r="DS820" s="38" t="s">
        <v>4455</v>
      </c>
    </row>
    <row r="821" spans="1:196" s="38" customFormat="1" ht="15.75" customHeight="1" x14ac:dyDescent="0.3">
      <c r="A821" s="38" t="s">
        <v>21</v>
      </c>
      <c r="B821" s="47" t="s">
        <v>4446</v>
      </c>
      <c r="C821" s="48" t="s">
        <v>4456</v>
      </c>
      <c r="F821" s="38" t="s">
        <v>122</v>
      </c>
      <c r="H821" s="546" t="s">
        <v>8574</v>
      </c>
      <c r="I821" s="38" t="s">
        <v>56</v>
      </c>
      <c r="J821" s="38" t="s">
        <v>173</v>
      </c>
      <c r="K821" s="38" t="s">
        <v>471</v>
      </c>
      <c r="M821" s="38" t="s">
        <v>274</v>
      </c>
      <c r="N821" s="38" t="s">
        <v>299</v>
      </c>
      <c r="O821" s="38" t="s">
        <v>299</v>
      </c>
      <c r="Q821" s="50"/>
      <c r="R821" s="38">
        <v>0</v>
      </c>
      <c r="S821" s="38">
        <v>0</v>
      </c>
      <c r="T821" s="38">
        <v>0</v>
      </c>
      <c r="U821" s="38">
        <v>0</v>
      </c>
      <c r="V821" s="38">
        <v>0</v>
      </c>
      <c r="W821" s="38">
        <v>1</v>
      </c>
      <c r="X821" s="38">
        <v>0</v>
      </c>
      <c r="Y821" s="38">
        <v>0</v>
      </c>
      <c r="AA821" s="50">
        <v>0</v>
      </c>
      <c r="AB821" s="38">
        <v>0</v>
      </c>
      <c r="AC821" s="38">
        <v>0</v>
      </c>
      <c r="AD821" s="38">
        <v>0</v>
      </c>
      <c r="AE821" s="38">
        <v>0</v>
      </c>
      <c r="AF821" s="38">
        <v>0</v>
      </c>
      <c r="AG821" s="38">
        <v>0</v>
      </c>
      <c r="AH821" s="38">
        <v>0</v>
      </c>
      <c r="AI821" s="38">
        <v>0</v>
      </c>
      <c r="AJ821" s="38">
        <v>0</v>
      </c>
      <c r="AK821" s="38">
        <v>0</v>
      </c>
      <c r="AL821" s="38">
        <v>0</v>
      </c>
      <c r="AM821" s="38">
        <v>0</v>
      </c>
      <c r="AN821" s="38">
        <v>0</v>
      </c>
      <c r="AO821" s="38">
        <v>0</v>
      </c>
      <c r="AP821" s="38">
        <v>0</v>
      </c>
      <c r="AQ821" s="38">
        <v>0</v>
      </c>
      <c r="AR821" s="38">
        <v>0</v>
      </c>
      <c r="AS821" s="38">
        <v>0</v>
      </c>
      <c r="AT821" s="38">
        <v>0</v>
      </c>
      <c r="AU821" s="38">
        <v>0</v>
      </c>
      <c r="AV821" s="38">
        <v>0</v>
      </c>
      <c r="AW821" s="38">
        <v>0</v>
      </c>
      <c r="AX821" s="38">
        <v>0</v>
      </c>
      <c r="AY821" s="38">
        <v>0</v>
      </c>
      <c r="AZ821" s="38">
        <v>0</v>
      </c>
      <c r="BA821" s="38">
        <v>0</v>
      </c>
      <c r="BB821" s="38">
        <v>0</v>
      </c>
      <c r="BC821" s="38">
        <v>0</v>
      </c>
      <c r="BD821" s="38">
        <v>0</v>
      </c>
      <c r="BE821" s="38">
        <v>0</v>
      </c>
      <c r="BF821" s="38">
        <v>0</v>
      </c>
      <c r="BG821" s="38">
        <v>0</v>
      </c>
      <c r="BH821" s="43">
        <v>0</v>
      </c>
      <c r="BI821" s="38">
        <v>0</v>
      </c>
      <c r="BJ821" s="43">
        <v>0</v>
      </c>
      <c r="BK821" s="38">
        <v>0</v>
      </c>
      <c r="BL821" s="43">
        <v>0</v>
      </c>
      <c r="BM821" s="38">
        <v>0</v>
      </c>
      <c r="BN821" s="38">
        <v>0</v>
      </c>
      <c r="BO821" s="38">
        <v>0</v>
      </c>
      <c r="BP821" s="38">
        <v>0</v>
      </c>
      <c r="BQ821" s="38">
        <v>0</v>
      </c>
      <c r="BR821" s="38">
        <v>0</v>
      </c>
      <c r="BS821" s="38">
        <v>0</v>
      </c>
      <c r="BT821" s="38">
        <v>0</v>
      </c>
      <c r="BU821" s="38">
        <v>0</v>
      </c>
      <c r="BV821" s="38">
        <v>0</v>
      </c>
      <c r="BW821" s="38">
        <v>0</v>
      </c>
      <c r="BX821" s="38">
        <v>0</v>
      </c>
      <c r="BY821" s="38">
        <v>0</v>
      </c>
      <c r="BZ821" s="38">
        <v>0</v>
      </c>
      <c r="CA821" s="38">
        <v>0</v>
      </c>
      <c r="CB821" s="38">
        <v>0</v>
      </c>
      <c r="CC821" s="49">
        <v>0</v>
      </c>
      <c r="CD821" s="38">
        <v>0</v>
      </c>
      <c r="CE821" s="38">
        <v>0</v>
      </c>
      <c r="CF821" s="38">
        <v>0</v>
      </c>
      <c r="CG821" s="38">
        <v>0</v>
      </c>
      <c r="CH821" s="38">
        <v>0</v>
      </c>
      <c r="CI821" s="38">
        <v>0</v>
      </c>
      <c r="CJ821" s="38">
        <v>0</v>
      </c>
      <c r="CK821" s="38">
        <v>0</v>
      </c>
      <c r="CL821" s="38">
        <v>0</v>
      </c>
      <c r="CM821" s="38">
        <v>0</v>
      </c>
      <c r="CN821" s="38">
        <v>0</v>
      </c>
      <c r="CO821" s="38">
        <v>0</v>
      </c>
      <c r="CP821" s="38">
        <v>0</v>
      </c>
      <c r="CQ821" s="38">
        <v>0</v>
      </c>
      <c r="CR821" s="38">
        <v>0</v>
      </c>
      <c r="CS821" s="38">
        <v>0</v>
      </c>
      <c r="CT821" s="38">
        <v>0</v>
      </c>
      <c r="CU821" s="38">
        <v>0</v>
      </c>
      <c r="CV821" s="38">
        <v>0</v>
      </c>
      <c r="CW821" s="50">
        <v>0</v>
      </c>
      <c r="CX821" s="38">
        <v>0</v>
      </c>
      <c r="CY821" s="38">
        <v>1</v>
      </c>
      <c r="CZ821" s="38">
        <v>0</v>
      </c>
      <c r="DA821" s="38">
        <v>0</v>
      </c>
      <c r="DB821" s="38">
        <v>0</v>
      </c>
      <c r="DC821" s="38" t="s">
        <v>1415</v>
      </c>
      <c r="DD821" s="38" t="s">
        <v>311</v>
      </c>
      <c r="DE821" s="38" t="s">
        <v>4457</v>
      </c>
      <c r="DF821" s="38">
        <v>1</v>
      </c>
      <c r="DL821" s="38">
        <v>0</v>
      </c>
      <c r="DN821" s="38">
        <v>1</v>
      </c>
      <c r="DO821" s="38">
        <v>1967</v>
      </c>
      <c r="DP821" s="38" t="s">
        <v>4458</v>
      </c>
      <c r="DQ821" s="38" t="s">
        <v>4459</v>
      </c>
      <c r="DR821" s="38">
        <v>1971</v>
      </c>
      <c r="DS821" s="38" t="s">
        <v>4452</v>
      </c>
    </row>
    <row r="822" spans="1:196" s="38" customFormat="1" ht="15.75" customHeight="1" x14ac:dyDescent="0.3">
      <c r="A822" s="38" t="s">
        <v>21</v>
      </c>
      <c r="B822" s="38" t="s">
        <v>4460</v>
      </c>
      <c r="C822" s="48" t="s">
        <v>4461</v>
      </c>
      <c r="D822" s="38" t="s">
        <v>4462</v>
      </c>
      <c r="F822" s="38" t="s">
        <v>91</v>
      </c>
      <c r="G822" s="38" t="s">
        <v>479</v>
      </c>
      <c r="H822" s="38" t="s">
        <v>454</v>
      </c>
      <c r="I822" s="38" t="s">
        <v>56</v>
      </c>
      <c r="J822" s="38" t="s">
        <v>173</v>
      </c>
      <c r="K822" s="38" t="s">
        <v>471</v>
      </c>
      <c r="M822" s="38" t="s">
        <v>272</v>
      </c>
      <c r="O822" s="38" t="s">
        <v>299</v>
      </c>
      <c r="P822" s="38" t="s">
        <v>4463</v>
      </c>
      <c r="Q822" s="50" t="s">
        <v>457</v>
      </c>
      <c r="R822" s="38">
        <v>0</v>
      </c>
      <c r="S822" s="38">
        <v>0</v>
      </c>
      <c r="T822" s="38">
        <v>0</v>
      </c>
      <c r="U822" s="38">
        <v>0</v>
      </c>
      <c r="V822" s="38">
        <v>0</v>
      </c>
      <c r="W822" s="38">
        <v>0</v>
      </c>
      <c r="X822" s="38">
        <v>0</v>
      </c>
      <c r="Y822" s="38">
        <v>0</v>
      </c>
      <c r="AA822" s="50">
        <v>0</v>
      </c>
      <c r="AB822" s="38">
        <v>0</v>
      </c>
      <c r="AC822" s="38">
        <v>0</v>
      </c>
      <c r="AD822" s="38">
        <v>0</v>
      </c>
      <c r="AE822" s="38">
        <v>0</v>
      </c>
      <c r="AF822" s="38">
        <v>0</v>
      </c>
      <c r="AG822" s="38">
        <v>0</v>
      </c>
      <c r="AH822" s="38">
        <v>0</v>
      </c>
      <c r="AI822" s="38">
        <v>0</v>
      </c>
      <c r="AJ822" s="38">
        <v>0</v>
      </c>
      <c r="AK822" s="38">
        <v>0</v>
      </c>
      <c r="AL822" s="38">
        <v>0</v>
      </c>
      <c r="AM822" s="38">
        <v>0</v>
      </c>
      <c r="AN822" s="38">
        <v>0</v>
      </c>
      <c r="AO822" s="38">
        <v>0</v>
      </c>
      <c r="AP822" s="38">
        <v>0</v>
      </c>
      <c r="AQ822" s="38">
        <v>0</v>
      </c>
      <c r="AR822" s="38">
        <v>0</v>
      </c>
      <c r="AS822" s="38">
        <v>0</v>
      </c>
      <c r="AT822" s="38">
        <v>0</v>
      </c>
      <c r="AU822" s="38">
        <v>0</v>
      </c>
      <c r="AV822" s="38">
        <v>0</v>
      </c>
      <c r="AW822" s="38">
        <v>0</v>
      </c>
      <c r="AX822" s="38">
        <v>0</v>
      </c>
      <c r="AY822" s="38">
        <v>0</v>
      </c>
      <c r="AZ822" s="38">
        <v>0</v>
      </c>
      <c r="BA822" s="38">
        <v>0</v>
      </c>
      <c r="BB822" s="38">
        <v>0</v>
      </c>
      <c r="BC822" s="38">
        <v>0</v>
      </c>
      <c r="BD822" s="38">
        <v>0</v>
      </c>
      <c r="BE822" s="38">
        <v>0</v>
      </c>
      <c r="BF822" s="38">
        <v>0</v>
      </c>
      <c r="BG822" s="38">
        <v>0</v>
      </c>
      <c r="BH822" s="43">
        <v>0</v>
      </c>
      <c r="BI822" s="38">
        <v>0</v>
      </c>
      <c r="BJ822" s="43">
        <v>0</v>
      </c>
      <c r="BK822" s="38">
        <v>0</v>
      </c>
      <c r="BL822" s="43">
        <v>0</v>
      </c>
      <c r="BM822" s="38">
        <v>0</v>
      </c>
      <c r="BN822" s="38">
        <v>0</v>
      </c>
      <c r="BO822" s="38">
        <v>0</v>
      </c>
      <c r="BP822" s="38">
        <v>0</v>
      </c>
      <c r="BQ822" s="38">
        <v>0</v>
      </c>
      <c r="BR822" s="38">
        <v>0</v>
      </c>
      <c r="BS822" s="38">
        <v>0</v>
      </c>
      <c r="BT822" s="38">
        <v>0</v>
      </c>
      <c r="BU822" s="38">
        <v>0</v>
      </c>
      <c r="BV822" s="38">
        <v>0</v>
      </c>
      <c r="BW822" s="38">
        <v>0</v>
      </c>
      <c r="BX822" s="38">
        <v>0</v>
      </c>
      <c r="BY822" s="38">
        <v>0</v>
      </c>
      <c r="BZ822" s="38">
        <v>0</v>
      </c>
      <c r="CA822" s="38">
        <v>0</v>
      </c>
      <c r="CB822" s="38">
        <v>0</v>
      </c>
      <c r="CC822" s="49">
        <v>0</v>
      </c>
      <c r="CD822" s="38">
        <v>0</v>
      </c>
      <c r="CE822" s="38">
        <v>0</v>
      </c>
      <c r="CF822" s="38">
        <v>0</v>
      </c>
      <c r="CG822" s="38">
        <v>0</v>
      </c>
      <c r="CH822" s="38">
        <v>0</v>
      </c>
      <c r="CI822" s="38">
        <v>0</v>
      </c>
      <c r="CJ822" s="38">
        <v>0</v>
      </c>
      <c r="CK822" s="38">
        <v>0</v>
      </c>
      <c r="CL822" s="38">
        <v>0</v>
      </c>
      <c r="CM822" s="38">
        <v>0</v>
      </c>
      <c r="CN822" s="38">
        <v>0</v>
      </c>
      <c r="CO822" s="38">
        <v>0</v>
      </c>
      <c r="CP822" s="38">
        <v>1</v>
      </c>
      <c r="CQ822" s="38">
        <v>0</v>
      </c>
      <c r="CR822" s="38">
        <v>0</v>
      </c>
      <c r="CS822" s="38">
        <v>0</v>
      </c>
      <c r="CT822" s="38">
        <v>0</v>
      </c>
      <c r="CU822" s="38">
        <v>0</v>
      </c>
      <c r="CV822" s="38">
        <v>0</v>
      </c>
      <c r="CW822" s="50">
        <v>0</v>
      </c>
      <c r="CX822" s="38">
        <f>SUM(AA822:CW822)</f>
        <v>1</v>
      </c>
      <c r="CY822" s="38">
        <v>0</v>
      </c>
      <c r="CZ822" s="38">
        <v>1</v>
      </c>
      <c r="DA822" s="38">
        <v>0</v>
      </c>
      <c r="DB822" s="38">
        <v>0</v>
      </c>
      <c r="DC822" s="38" t="s">
        <v>458</v>
      </c>
      <c r="DD822" s="38" t="s">
        <v>306</v>
      </c>
      <c r="DL822" s="38">
        <v>0</v>
      </c>
      <c r="DN822" s="38">
        <v>1</v>
      </c>
      <c r="DO822" s="38">
        <v>1959</v>
      </c>
      <c r="DP822" s="38" t="s">
        <v>4464</v>
      </c>
      <c r="DQ822" s="38" t="s">
        <v>4465</v>
      </c>
      <c r="DR822" s="38">
        <v>2007</v>
      </c>
      <c r="DS822" s="38" t="s">
        <v>4466</v>
      </c>
    </row>
    <row r="823" spans="1:196" s="38" customFormat="1" ht="15.75" customHeight="1" x14ac:dyDescent="0.3">
      <c r="A823" s="38" t="s">
        <v>21</v>
      </c>
      <c r="B823" s="38" t="s">
        <v>4467</v>
      </c>
      <c r="C823" s="48" t="s">
        <v>4468</v>
      </c>
      <c r="F823" s="38" t="s">
        <v>171</v>
      </c>
      <c r="G823" s="38" t="s">
        <v>2826</v>
      </c>
      <c r="H823" s="38" t="s">
        <v>605</v>
      </c>
      <c r="I823" s="38" t="s">
        <v>56</v>
      </c>
      <c r="J823" s="38" t="s">
        <v>161</v>
      </c>
      <c r="P823" s="38" t="s">
        <v>4469</v>
      </c>
      <c r="Q823" s="38" t="s">
        <v>1049</v>
      </c>
      <c r="R823" s="38">
        <v>0</v>
      </c>
      <c r="S823" s="38">
        <v>0</v>
      </c>
      <c r="T823" s="38">
        <v>0</v>
      </c>
      <c r="U823" s="38">
        <v>0</v>
      </c>
      <c r="V823" s="38">
        <v>0</v>
      </c>
      <c r="X823" s="38">
        <v>0</v>
      </c>
      <c r="BH823" s="43"/>
      <c r="BJ823" s="43"/>
      <c r="BL823" s="43"/>
      <c r="BN823" s="38">
        <v>1</v>
      </c>
      <c r="BP823" s="38">
        <v>1</v>
      </c>
      <c r="DC823" s="38" t="s">
        <v>1045</v>
      </c>
      <c r="DD823" s="38" t="s">
        <v>305</v>
      </c>
      <c r="DG823" s="38" t="s">
        <v>1021</v>
      </c>
      <c r="DH823" s="38" t="s">
        <v>1022</v>
      </c>
      <c r="DL823" s="38">
        <v>1</v>
      </c>
      <c r="DM823" s="38" t="s">
        <v>595</v>
      </c>
      <c r="DN823" s="38">
        <v>1</v>
      </c>
      <c r="DO823" s="38">
        <v>1961</v>
      </c>
      <c r="DP823" s="38" t="s">
        <v>4470</v>
      </c>
      <c r="DQ823" s="48" t="s">
        <v>4468</v>
      </c>
      <c r="DR823" s="38" t="s">
        <v>580</v>
      </c>
      <c r="DS823" s="38" t="s">
        <v>4470</v>
      </c>
    </row>
    <row r="824" spans="1:196" s="38" customFormat="1" ht="15.75" customHeight="1" x14ac:dyDescent="0.3">
      <c r="A824" s="38" t="s">
        <v>21</v>
      </c>
      <c r="B824" s="38" t="s">
        <v>4467</v>
      </c>
      <c r="C824" s="48" t="s">
        <v>4471</v>
      </c>
      <c r="F824" s="38" t="s">
        <v>171</v>
      </c>
      <c r="H824" s="38" t="s">
        <v>605</v>
      </c>
      <c r="I824" s="38" t="s">
        <v>56</v>
      </c>
      <c r="J824" s="38" t="s">
        <v>161</v>
      </c>
      <c r="P824" s="38" t="s">
        <v>4472</v>
      </c>
      <c r="Q824" s="50" t="s">
        <v>606</v>
      </c>
      <c r="R824" s="38">
        <v>0</v>
      </c>
      <c r="S824" s="38">
        <v>0</v>
      </c>
      <c r="T824" s="38">
        <v>0</v>
      </c>
      <c r="U824" s="38">
        <v>0</v>
      </c>
      <c r="V824" s="38">
        <v>0</v>
      </c>
      <c r="X824" s="38">
        <v>0</v>
      </c>
      <c r="BE824" s="38">
        <v>1</v>
      </c>
      <c r="BH824" s="43"/>
      <c r="BJ824" s="43"/>
      <c r="BK824" s="38">
        <v>1</v>
      </c>
      <c r="BL824" s="43"/>
      <c r="BN824" s="38">
        <v>1</v>
      </c>
      <c r="CC824" s="49"/>
      <c r="CW824" s="50"/>
      <c r="DC824" s="38" t="s">
        <v>3843</v>
      </c>
      <c r="DD824" s="38" t="s">
        <v>305</v>
      </c>
      <c r="DL824" s="38">
        <v>0</v>
      </c>
      <c r="DN824" s="38">
        <v>1</v>
      </c>
      <c r="DO824" s="38">
        <v>1841</v>
      </c>
      <c r="DP824" s="38" t="s">
        <v>4473</v>
      </c>
      <c r="DQ824" s="48" t="s">
        <v>4471</v>
      </c>
      <c r="DR824" s="38" t="s">
        <v>580</v>
      </c>
      <c r="DS824" s="38" t="s">
        <v>4473</v>
      </c>
    </row>
    <row r="825" spans="1:196" s="38" customFormat="1" ht="15.75" customHeight="1" x14ac:dyDescent="0.3">
      <c r="A825" s="38" t="s">
        <v>21</v>
      </c>
      <c r="B825" s="38" t="s">
        <v>4467</v>
      </c>
      <c r="C825" s="48" t="s">
        <v>4474</v>
      </c>
      <c r="F825" s="38" t="s">
        <v>171</v>
      </c>
      <c r="H825" s="38" t="s">
        <v>3885</v>
      </c>
      <c r="I825" s="38" t="s">
        <v>56</v>
      </c>
      <c r="J825" s="38" t="s">
        <v>173</v>
      </c>
      <c r="M825" s="38" t="s">
        <v>272</v>
      </c>
      <c r="O825" s="38" t="s">
        <v>299</v>
      </c>
      <c r="P825" s="38" t="s">
        <v>4475</v>
      </c>
      <c r="Q825" s="82" t="s">
        <v>4476</v>
      </c>
      <c r="AA825" s="50"/>
      <c r="BH825" s="43"/>
      <c r="BJ825" s="43"/>
      <c r="BL825" s="43"/>
      <c r="BN825" s="38">
        <v>1</v>
      </c>
      <c r="BO825" s="38">
        <v>1</v>
      </c>
      <c r="BP825" s="38">
        <v>1</v>
      </c>
      <c r="CC825" s="49"/>
      <c r="CW825" s="50"/>
      <c r="DC825" s="38" t="s">
        <v>1020</v>
      </c>
      <c r="DD825" s="38" t="s">
        <v>305</v>
      </c>
      <c r="DG825" s="38" t="s">
        <v>1661</v>
      </c>
      <c r="DH825" s="38" t="s">
        <v>747</v>
      </c>
      <c r="DL825" s="38">
        <v>1</v>
      </c>
      <c r="DM825" s="38" t="s">
        <v>595</v>
      </c>
      <c r="DN825" s="38">
        <v>1</v>
      </c>
      <c r="DO825" s="38">
        <v>1937</v>
      </c>
      <c r="DP825" s="38" t="s">
        <v>4477</v>
      </c>
      <c r="DQ825" s="48" t="s">
        <v>4474</v>
      </c>
      <c r="DR825" s="38" t="s">
        <v>580</v>
      </c>
      <c r="DS825" s="38" t="s">
        <v>4477</v>
      </c>
    </row>
    <row r="826" spans="1:196" s="38" customFormat="1" ht="15.75" customHeight="1" x14ac:dyDescent="0.3">
      <c r="A826" s="38" t="s">
        <v>21</v>
      </c>
      <c r="B826" s="38" t="s">
        <v>4467</v>
      </c>
      <c r="C826" s="48" t="s">
        <v>4478</v>
      </c>
      <c r="F826" s="38" t="s">
        <v>171</v>
      </c>
      <c r="H826" s="38" t="s">
        <v>605</v>
      </c>
      <c r="I826" s="38" t="s">
        <v>56</v>
      </c>
      <c r="J826" s="38" t="s">
        <v>161</v>
      </c>
      <c r="P826" s="38" t="s">
        <v>4479</v>
      </c>
      <c r="Q826" s="38" t="s">
        <v>606</v>
      </c>
      <c r="R826" s="38">
        <v>0</v>
      </c>
      <c r="S826" s="38">
        <v>0</v>
      </c>
      <c r="T826" s="38">
        <v>0</v>
      </c>
      <c r="U826" s="38">
        <v>0</v>
      </c>
      <c r="V826" s="38">
        <v>0</v>
      </c>
      <c r="X826" s="38">
        <v>0</v>
      </c>
      <c r="BH826" s="43"/>
      <c r="BI826" s="38">
        <v>0</v>
      </c>
      <c r="BJ826" s="43">
        <v>1</v>
      </c>
      <c r="BL826" s="43"/>
      <c r="CC826" s="49"/>
      <c r="CW826" s="50"/>
      <c r="DC826" s="38" t="s">
        <v>1229</v>
      </c>
      <c r="DD826" s="38" t="s">
        <v>305</v>
      </c>
      <c r="DL826" s="38">
        <v>0</v>
      </c>
      <c r="DN826" s="38">
        <v>1</v>
      </c>
      <c r="DO826" s="38">
        <v>1938</v>
      </c>
      <c r="DP826" s="38" t="s">
        <v>4480</v>
      </c>
      <c r="DQ826" s="48" t="s">
        <v>4478</v>
      </c>
      <c r="DR826" s="38" t="s">
        <v>580</v>
      </c>
      <c r="DS826" s="38" t="s">
        <v>4480</v>
      </c>
    </row>
    <row r="827" spans="1:196" s="38" customFormat="1" ht="15.75" customHeight="1" x14ac:dyDescent="0.3">
      <c r="A827" s="38" t="s">
        <v>21</v>
      </c>
      <c r="B827" s="25" t="s">
        <v>4481</v>
      </c>
      <c r="C827" s="51" t="s">
        <v>4482</v>
      </c>
      <c r="D827" s="25"/>
      <c r="E827" s="25"/>
      <c r="F827" s="25" t="s">
        <v>122</v>
      </c>
      <c r="G827" s="25"/>
      <c r="H827" s="25" t="s">
        <v>494</v>
      </c>
      <c r="I827" s="25" t="s">
        <v>56</v>
      </c>
      <c r="J827" s="25" t="s">
        <v>217</v>
      </c>
      <c r="K827" s="25" t="s">
        <v>471</v>
      </c>
      <c r="L827" s="25"/>
      <c r="M827" s="25" t="s">
        <v>272</v>
      </c>
      <c r="N827" s="25"/>
      <c r="O827" s="25" t="s">
        <v>299</v>
      </c>
      <c r="P827" s="25"/>
      <c r="Q827" s="51" t="s">
        <v>4483</v>
      </c>
      <c r="R827" s="37"/>
      <c r="S827" s="25"/>
      <c r="T827" s="25"/>
      <c r="U827" s="25"/>
      <c r="V827" s="25"/>
      <c r="W827" s="25"/>
      <c r="X827" s="25"/>
      <c r="Y827" s="25"/>
      <c r="Z827" s="25"/>
      <c r="AA827" s="25"/>
      <c r="AB827" s="25"/>
      <c r="AC827" s="25"/>
      <c r="AD827" s="25"/>
      <c r="AE827" s="25"/>
      <c r="AF827" s="25"/>
      <c r="AG827" s="25"/>
      <c r="AH827" s="25"/>
      <c r="AI827" s="25"/>
      <c r="AJ827" s="25"/>
      <c r="AK827" s="25"/>
      <c r="AL827" s="25"/>
      <c r="AM827" s="25"/>
      <c r="AN827" s="25"/>
      <c r="AO827" s="25"/>
      <c r="AP827" s="25"/>
      <c r="AQ827" s="25"/>
      <c r="AR827" s="25"/>
      <c r="AS827" s="25"/>
      <c r="AT827" s="25"/>
      <c r="AU827" s="25"/>
      <c r="AV827" s="25"/>
      <c r="AW827" s="25"/>
      <c r="AX827" s="25"/>
      <c r="AY827" s="25"/>
      <c r="AZ827" s="25"/>
      <c r="BA827" s="25"/>
      <c r="BB827" s="25"/>
      <c r="BC827" s="25"/>
      <c r="BD827" s="25"/>
      <c r="BE827" s="25"/>
      <c r="BF827" s="25"/>
      <c r="BG827" s="25"/>
      <c r="BH827" s="52"/>
      <c r="BI827" s="25"/>
      <c r="BJ827" s="52"/>
      <c r="BK827" s="25"/>
      <c r="BL827" s="52"/>
      <c r="BM827" s="25"/>
      <c r="BN827" s="25"/>
      <c r="BO827" s="25"/>
      <c r="BP827" s="25"/>
      <c r="BQ827" s="25"/>
      <c r="BR827" s="25"/>
      <c r="BS827" s="25"/>
      <c r="BT827" s="25"/>
      <c r="BU827" s="25"/>
      <c r="BV827" s="25"/>
      <c r="BW827" s="25"/>
      <c r="BX827" s="25"/>
      <c r="BY827" s="25"/>
      <c r="BZ827" s="25"/>
      <c r="CA827" s="25"/>
      <c r="CB827" s="25"/>
      <c r="CC827" s="53"/>
      <c r="CD827" s="25"/>
      <c r="CE827" s="25"/>
      <c r="CF827" s="25"/>
      <c r="CG827" s="25"/>
      <c r="CH827" s="25"/>
      <c r="CI827" s="25"/>
      <c r="CJ827" s="25"/>
      <c r="CK827" s="25"/>
      <c r="CL827" s="25"/>
      <c r="CM827" s="25"/>
      <c r="CN827" s="25"/>
      <c r="CO827" s="25"/>
      <c r="CP827" s="25"/>
      <c r="CQ827" s="25"/>
      <c r="CR827" s="25"/>
      <c r="CS827" s="25"/>
      <c r="CT827" s="25"/>
      <c r="CU827" s="25"/>
      <c r="CV827" s="25"/>
      <c r="CW827" s="54"/>
      <c r="CX827" s="25"/>
      <c r="CY827" s="25"/>
      <c r="CZ827" s="25"/>
      <c r="DA827" s="25"/>
      <c r="DB827" s="25"/>
      <c r="DC827" s="25" t="s">
        <v>3661</v>
      </c>
      <c r="DD827" s="25" t="s">
        <v>306</v>
      </c>
      <c r="DE827" s="25"/>
      <c r="DF827" s="25"/>
      <c r="DG827" s="25"/>
      <c r="DH827" s="25" t="s">
        <v>4484</v>
      </c>
      <c r="DI827" s="25" t="s">
        <v>557</v>
      </c>
      <c r="DJ827" s="25" t="s">
        <v>557</v>
      </c>
      <c r="DK827" s="25">
        <v>0</v>
      </c>
      <c r="DL827" s="25">
        <v>0</v>
      </c>
      <c r="DM827" s="25"/>
      <c r="DN827" s="25">
        <v>1</v>
      </c>
      <c r="DO827" s="25">
        <v>2018</v>
      </c>
      <c r="DP827" s="25" t="s">
        <v>4485</v>
      </c>
      <c r="DQ827" s="25"/>
      <c r="DR827" s="25"/>
      <c r="DS827" s="25" t="s">
        <v>4485</v>
      </c>
    </row>
    <row r="828" spans="1:196" s="38" customFormat="1" ht="15.75" customHeight="1" x14ac:dyDescent="0.3">
      <c r="A828" s="38" t="s">
        <v>21</v>
      </c>
      <c r="B828" s="47" t="s">
        <v>4486</v>
      </c>
      <c r="C828" s="48" t="s">
        <v>4487</v>
      </c>
      <c r="F828" s="40" t="s">
        <v>122</v>
      </c>
      <c r="H828" s="38" t="s">
        <v>454</v>
      </c>
      <c r="P828" s="38" t="s">
        <v>4488</v>
      </c>
      <c r="Q828" s="50" t="s">
        <v>591</v>
      </c>
      <c r="R828" s="38">
        <v>0</v>
      </c>
      <c r="S828" s="38">
        <v>0</v>
      </c>
      <c r="T828" s="38">
        <v>0</v>
      </c>
      <c r="U828" s="38">
        <v>0</v>
      </c>
      <c r="V828" s="38">
        <v>0</v>
      </c>
      <c r="W828" s="38">
        <v>0</v>
      </c>
      <c r="X828" s="38">
        <v>0</v>
      </c>
      <c r="Y828" s="38">
        <v>0</v>
      </c>
      <c r="AA828" s="50">
        <v>0</v>
      </c>
      <c r="AB828" s="38">
        <v>0</v>
      </c>
      <c r="AC828" s="38">
        <v>0</v>
      </c>
      <c r="AD828" s="38">
        <v>0</v>
      </c>
      <c r="AE828" s="38">
        <v>0</v>
      </c>
      <c r="AF828" s="38">
        <v>0</v>
      </c>
      <c r="AG828" s="38">
        <v>0</v>
      </c>
      <c r="AH828" s="38">
        <v>0</v>
      </c>
      <c r="AI828" s="38">
        <v>0</v>
      </c>
      <c r="AJ828" s="38">
        <v>0</v>
      </c>
      <c r="AK828" s="38">
        <v>0</v>
      </c>
      <c r="AL828" s="38">
        <v>0</v>
      </c>
      <c r="AM828" s="38">
        <v>0</v>
      </c>
      <c r="AN828" s="38">
        <v>0</v>
      </c>
      <c r="AO828" s="38">
        <v>0</v>
      </c>
      <c r="AP828" s="38">
        <v>0</v>
      </c>
      <c r="AQ828" s="38">
        <v>0</v>
      </c>
      <c r="AR828" s="38">
        <v>0</v>
      </c>
      <c r="AS828" s="38">
        <v>0</v>
      </c>
      <c r="AT828" s="38">
        <v>0</v>
      </c>
      <c r="AU828" s="38">
        <v>0</v>
      </c>
      <c r="AV828" s="38">
        <v>0</v>
      </c>
      <c r="AW828" s="38">
        <v>0</v>
      </c>
      <c r="AX828" s="38">
        <v>0</v>
      </c>
      <c r="AY828" s="38">
        <v>0</v>
      </c>
      <c r="AZ828" s="38">
        <v>0</v>
      </c>
      <c r="BA828" s="38">
        <v>0</v>
      </c>
      <c r="BB828" s="38">
        <v>0</v>
      </c>
      <c r="BC828" s="38">
        <v>0</v>
      </c>
      <c r="BD828" s="38">
        <v>0</v>
      </c>
      <c r="BE828" s="38">
        <v>0</v>
      </c>
      <c r="BF828" s="38">
        <v>0</v>
      </c>
      <c r="BG828" s="38">
        <v>0</v>
      </c>
      <c r="BH828" s="43">
        <v>0</v>
      </c>
      <c r="BI828" s="38">
        <v>0</v>
      </c>
      <c r="BJ828" s="43">
        <v>0</v>
      </c>
      <c r="BK828" s="38">
        <v>0</v>
      </c>
      <c r="BL828" s="43">
        <v>0</v>
      </c>
      <c r="BM828" s="38">
        <v>0</v>
      </c>
      <c r="BN828" s="38">
        <v>1</v>
      </c>
      <c r="BO828" s="38">
        <v>0</v>
      </c>
      <c r="BP828" s="38">
        <v>1</v>
      </c>
      <c r="BQ828" s="38">
        <v>0</v>
      </c>
      <c r="BR828" s="38">
        <v>0</v>
      </c>
      <c r="BS828" s="38">
        <v>0</v>
      </c>
      <c r="BT828" s="38">
        <v>0</v>
      </c>
      <c r="BU828" s="38">
        <v>0</v>
      </c>
      <c r="BV828" s="38">
        <v>0</v>
      </c>
      <c r="BW828" s="38">
        <v>0</v>
      </c>
      <c r="BX828" s="38">
        <v>0</v>
      </c>
      <c r="BY828" s="38">
        <v>0</v>
      </c>
      <c r="BZ828" s="38">
        <v>0</v>
      </c>
      <c r="CA828" s="38">
        <v>0</v>
      </c>
      <c r="CB828" s="38">
        <v>0</v>
      </c>
      <c r="CC828" s="49">
        <v>0</v>
      </c>
      <c r="CD828" s="38">
        <v>0</v>
      </c>
      <c r="CE828" s="38">
        <v>0</v>
      </c>
      <c r="CF828" s="38">
        <v>0</v>
      </c>
      <c r="CG828" s="38">
        <v>0</v>
      </c>
      <c r="CH828" s="38">
        <v>0</v>
      </c>
      <c r="CI828" s="38">
        <v>0</v>
      </c>
      <c r="CJ828" s="38">
        <v>0</v>
      </c>
      <c r="CK828" s="38">
        <v>0</v>
      </c>
      <c r="CL828" s="38">
        <v>0</v>
      </c>
      <c r="CM828" s="38">
        <v>0</v>
      </c>
      <c r="CN828" s="38">
        <v>0</v>
      </c>
      <c r="CO828" s="38">
        <v>0</v>
      </c>
      <c r="CP828" s="38">
        <v>0</v>
      </c>
      <c r="CQ828" s="38">
        <v>0</v>
      </c>
      <c r="CR828" s="38">
        <v>0</v>
      </c>
      <c r="CS828" s="38">
        <v>0</v>
      </c>
      <c r="CT828" s="38">
        <v>0</v>
      </c>
      <c r="CU828" s="38">
        <v>0</v>
      </c>
      <c r="CV828" s="38">
        <v>0</v>
      </c>
      <c r="CW828" s="50">
        <v>0</v>
      </c>
      <c r="CX828" s="38">
        <f>SUM(AA828:CW828)</f>
        <v>2</v>
      </c>
      <c r="CY828" s="38">
        <v>1</v>
      </c>
      <c r="CZ828" s="38">
        <v>0</v>
      </c>
      <c r="DA828" s="38">
        <v>0</v>
      </c>
      <c r="DB828" s="38">
        <v>0</v>
      </c>
      <c r="DC828" s="38" t="s">
        <v>745</v>
      </c>
      <c r="DD828" s="38" t="s">
        <v>305</v>
      </c>
      <c r="DG828" s="38" t="s">
        <v>1021</v>
      </c>
      <c r="DH828" s="38" t="s">
        <v>4489</v>
      </c>
      <c r="DL828" s="38">
        <v>1</v>
      </c>
      <c r="DM828" s="38" t="s">
        <v>595</v>
      </c>
      <c r="DN828" s="38">
        <v>1</v>
      </c>
      <c r="DO828" s="38">
        <v>1939</v>
      </c>
      <c r="DP828" s="38" t="s">
        <v>4490</v>
      </c>
      <c r="DQ828" s="38" t="s">
        <v>4491</v>
      </c>
      <c r="DR828" s="38">
        <v>2011</v>
      </c>
      <c r="DS828" s="38" t="s">
        <v>4492</v>
      </c>
    </row>
    <row r="829" spans="1:196" s="38" customFormat="1" ht="15.75" customHeight="1" x14ac:dyDescent="0.3">
      <c r="A829" s="38" t="s">
        <v>21</v>
      </c>
      <c r="B829" s="38" t="s">
        <v>4493</v>
      </c>
      <c r="C829" s="48" t="s">
        <v>4494</v>
      </c>
      <c r="F829" s="38" t="s">
        <v>127</v>
      </c>
      <c r="H829" s="38" t="s">
        <v>605</v>
      </c>
      <c r="I829" s="38" t="s">
        <v>56</v>
      </c>
      <c r="J829" s="38" t="s">
        <v>161</v>
      </c>
      <c r="P829" s="38" t="s">
        <v>4495</v>
      </c>
      <c r="Q829" s="50" t="s">
        <v>606</v>
      </c>
      <c r="R829" s="38">
        <v>0</v>
      </c>
      <c r="S829" s="38">
        <v>0</v>
      </c>
      <c r="T829" s="38">
        <v>0</v>
      </c>
      <c r="U829" s="38">
        <v>0</v>
      </c>
      <c r="V829" s="38">
        <v>0</v>
      </c>
      <c r="X829" s="38">
        <v>0</v>
      </c>
      <c r="AA829" s="50"/>
      <c r="BH829" s="43"/>
      <c r="BJ829" s="43"/>
      <c r="BL829" s="43"/>
      <c r="BN829" s="38">
        <v>1</v>
      </c>
      <c r="BP829" s="38">
        <v>1</v>
      </c>
      <c r="CC829" s="49"/>
      <c r="CW829" s="50"/>
      <c r="DC829" s="38" t="s">
        <v>1040</v>
      </c>
      <c r="DD829" s="38" t="s">
        <v>305</v>
      </c>
      <c r="DG829" s="38" t="s">
        <v>4496</v>
      </c>
      <c r="DH829" s="38" t="s">
        <v>4497</v>
      </c>
      <c r="DL829" s="38">
        <v>1</v>
      </c>
      <c r="DM829" s="38" t="s">
        <v>4498</v>
      </c>
      <c r="DN829" s="38">
        <v>1</v>
      </c>
      <c r="DO829" s="38">
        <v>1915</v>
      </c>
      <c r="DP829" s="38" t="s">
        <v>4499</v>
      </c>
      <c r="DQ829" s="38" t="s">
        <v>4500</v>
      </c>
      <c r="DR829" s="38">
        <v>2011</v>
      </c>
      <c r="DS829" s="38" t="s">
        <v>4492</v>
      </c>
    </row>
    <row r="830" spans="1:196" s="38" customFormat="1" ht="15.75" customHeight="1" x14ac:dyDescent="0.3">
      <c r="A830" s="38" t="s">
        <v>21</v>
      </c>
      <c r="B830" s="38" t="s">
        <v>4493</v>
      </c>
      <c r="C830" s="48" t="s">
        <v>4501</v>
      </c>
      <c r="F830" s="38" t="s">
        <v>171</v>
      </c>
      <c r="H830" s="38" t="s">
        <v>605</v>
      </c>
      <c r="I830" s="38" t="s">
        <v>56</v>
      </c>
      <c r="J830" s="38" t="s">
        <v>161</v>
      </c>
      <c r="P830" s="38" t="s">
        <v>4502</v>
      </c>
      <c r="Q830" s="38" t="s">
        <v>606</v>
      </c>
      <c r="R830" s="38">
        <v>0</v>
      </c>
      <c r="S830" s="38">
        <v>0</v>
      </c>
      <c r="T830" s="38">
        <v>0</v>
      </c>
      <c r="U830" s="38">
        <v>0</v>
      </c>
      <c r="V830" s="38">
        <v>0</v>
      </c>
      <c r="X830" s="38">
        <v>0</v>
      </c>
      <c r="BH830" s="43"/>
      <c r="BJ830" s="43"/>
      <c r="BL830" s="43"/>
      <c r="BN830" s="38">
        <v>1</v>
      </c>
      <c r="DC830" s="38" t="s">
        <v>1020</v>
      </c>
      <c r="DD830" s="38" t="s">
        <v>305</v>
      </c>
      <c r="DG830" s="38" t="s">
        <v>762</v>
      </c>
      <c r="DH830" s="38" t="s">
        <v>4503</v>
      </c>
      <c r="DL830" s="38">
        <v>1</v>
      </c>
      <c r="DN830" s="38">
        <v>1</v>
      </c>
      <c r="DO830" s="38">
        <v>1939</v>
      </c>
      <c r="DP830" s="38" t="s">
        <v>4504</v>
      </c>
      <c r="DQ830" s="38" t="s">
        <v>4505</v>
      </c>
      <c r="DR830" s="38">
        <v>2011</v>
      </c>
      <c r="DS830" s="38" t="s">
        <v>4506</v>
      </c>
    </row>
    <row r="831" spans="1:196" s="40" customFormat="1" ht="15.75" customHeight="1" x14ac:dyDescent="0.3">
      <c r="A831" s="38" t="s">
        <v>21</v>
      </c>
      <c r="B831" s="47" t="s">
        <v>4493</v>
      </c>
      <c r="C831" s="48" t="s">
        <v>4507</v>
      </c>
      <c r="D831" s="38"/>
      <c r="E831" s="38"/>
      <c r="F831" s="38" t="s">
        <v>91</v>
      </c>
      <c r="G831" s="38" t="s">
        <v>95</v>
      </c>
      <c r="H831" s="38" t="s">
        <v>454</v>
      </c>
      <c r="I831" s="38" t="s">
        <v>56</v>
      </c>
      <c r="J831" s="38" t="s">
        <v>173</v>
      </c>
      <c r="K831" s="38" t="s">
        <v>471</v>
      </c>
      <c r="L831" s="38"/>
      <c r="M831" s="38" t="s">
        <v>272</v>
      </c>
      <c r="N831" s="38"/>
      <c r="O831" s="38" t="s">
        <v>300</v>
      </c>
      <c r="P831" s="38" t="s">
        <v>4508</v>
      </c>
      <c r="Q831" s="50" t="s">
        <v>591</v>
      </c>
      <c r="R831" s="38">
        <v>0</v>
      </c>
      <c r="S831" s="38">
        <v>0</v>
      </c>
      <c r="T831" s="38">
        <v>0</v>
      </c>
      <c r="U831" s="38">
        <v>0</v>
      </c>
      <c r="V831" s="38">
        <v>0</v>
      </c>
      <c r="W831" s="38">
        <v>0</v>
      </c>
      <c r="X831" s="38">
        <v>0</v>
      </c>
      <c r="Y831" s="38">
        <v>0</v>
      </c>
      <c r="Z831" s="38"/>
      <c r="AA831" s="50">
        <v>0</v>
      </c>
      <c r="AB831" s="38">
        <v>0</v>
      </c>
      <c r="AC831" s="38">
        <v>0</v>
      </c>
      <c r="AD831" s="38">
        <v>0</v>
      </c>
      <c r="AE831" s="38">
        <v>0</v>
      </c>
      <c r="AF831" s="38">
        <v>0</v>
      </c>
      <c r="AG831" s="38">
        <v>0</v>
      </c>
      <c r="AH831" s="38">
        <v>0</v>
      </c>
      <c r="AI831" s="38">
        <v>0</v>
      </c>
      <c r="AJ831" s="38">
        <v>0</v>
      </c>
      <c r="AK831" s="38">
        <v>0</v>
      </c>
      <c r="AL831" s="38">
        <v>0</v>
      </c>
      <c r="AM831" s="38">
        <v>0</v>
      </c>
      <c r="AN831" s="38">
        <v>0</v>
      </c>
      <c r="AO831" s="38">
        <v>0</v>
      </c>
      <c r="AP831" s="38">
        <v>0</v>
      </c>
      <c r="AQ831" s="38">
        <v>0</v>
      </c>
      <c r="AR831" s="38">
        <v>0</v>
      </c>
      <c r="AS831" s="38">
        <v>0</v>
      </c>
      <c r="AT831" s="38">
        <v>0</v>
      </c>
      <c r="AU831" s="38">
        <v>0</v>
      </c>
      <c r="AV831" s="38">
        <v>0</v>
      </c>
      <c r="AW831" s="38">
        <v>0</v>
      </c>
      <c r="AX831" s="38">
        <v>0</v>
      </c>
      <c r="AY831" s="38">
        <v>0</v>
      </c>
      <c r="AZ831" s="38">
        <v>0</v>
      </c>
      <c r="BA831" s="38">
        <v>0</v>
      </c>
      <c r="BB831" s="38">
        <v>0</v>
      </c>
      <c r="BC831" s="38">
        <v>0</v>
      </c>
      <c r="BD831" s="38">
        <v>0</v>
      </c>
      <c r="BE831" s="38">
        <v>0</v>
      </c>
      <c r="BF831" s="38">
        <v>0</v>
      </c>
      <c r="BG831" s="38">
        <v>0</v>
      </c>
      <c r="BH831" s="43">
        <v>0</v>
      </c>
      <c r="BI831" s="38">
        <v>0</v>
      </c>
      <c r="BJ831" s="43">
        <v>0</v>
      </c>
      <c r="BK831" s="38">
        <v>1</v>
      </c>
      <c r="BL831" s="43">
        <v>0</v>
      </c>
      <c r="BM831" s="38">
        <v>0</v>
      </c>
      <c r="BN831" s="38">
        <v>1</v>
      </c>
      <c r="BO831" s="38">
        <v>0</v>
      </c>
      <c r="BP831" s="38">
        <v>1</v>
      </c>
      <c r="BQ831" s="38">
        <v>0</v>
      </c>
      <c r="BR831" s="38">
        <v>0</v>
      </c>
      <c r="BS831" s="38">
        <v>0</v>
      </c>
      <c r="BT831" s="38">
        <v>0</v>
      </c>
      <c r="BU831" s="38">
        <v>0</v>
      </c>
      <c r="BV831" s="38">
        <v>0</v>
      </c>
      <c r="BW831" s="38">
        <v>0</v>
      </c>
      <c r="BX831" s="38">
        <v>0</v>
      </c>
      <c r="BY831" s="38">
        <v>0</v>
      </c>
      <c r="BZ831" s="38">
        <v>0</v>
      </c>
      <c r="CA831" s="38">
        <v>0</v>
      </c>
      <c r="CB831" s="38">
        <v>0</v>
      </c>
      <c r="CC831" s="49">
        <v>0</v>
      </c>
      <c r="CD831" s="38">
        <v>0</v>
      </c>
      <c r="CE831" s="38">
        <v>0</v>
      </c>
      <c r="CF831" s="38">
        <v>0</v>
      </c>
      <c r="CG831" s="38">
        <v>0</v>
      </c>
      <c r="CH831" s="38">
        <v>0</v>
      </c>
      <c r="CI831" s="38">
        <v>0</v>
      </c>
      <c r="CJ831" s="38">
        <v>0</v>
      </c>
      <c r="CK831" s="38">
        <v>0</v>
      </c>
      <c r="CL831" s="38">
        <v>0</v>
      </c>
      <c r="CM831" s="38">
        <v>0</v>
      </c>
      <c r="CN831" s="38">
        <v>0</v>
      </c>
      <c r="CO831" s="38">
        <v>0</v>
      </c>
      <c r="CP831" s="38">
        <v>0</v>
      </c>
      <c r="CQ831" s="38">
        <v>0</v>
      </c>
      <c r="CR831" s="38">
        <v>0</v>
      </c>
      <c r="CS831" s="38">
        <v>0</v>
      </c>
      <c r="CT831" s="38">
        <v>0</v>
      </c>
      <c r="CU831" s="38">
        <v>0</v>
      </c>
      <c r="CV831" s="38">
        <v>0</v>
      </c>
      <c r="CW831" s="50">
        <v>0</v>
      </c>
      <c r="CX831" s="38">
        <f>SUM(AA831:CW831)</f>
        <v>3</v>
      </c>
      <c r="CY831" s="38">
        <v>1</v>
      </c>
      <c r="CZ831" s="38">
        <v>0</v>
      </c>
      <c r="DA831" s="38">
        <v>0</v>
      </c>
      <c r="DB831" s="38">
        <v>0</v>
      </c>
      <c r="DC831" s="38" t="s">
        <v>4509</v>
      </c>
      <c r="DD831" s="38" t="s">
        <v>305</v>
      </c>
      <c r="DE831" s="38"/>
      <c r="DF831" s="38"/>
      <c r="DG831" s="38" t="s">
        <v>2045</v>
      </c>
      <c r="DH831" s="38" t="s">
        <v>4510</v>
      </c>
      <c r="DI831" s="38"/>
      <c r="DJ831" s="38"/>
      <c r="DK831" s="38"/>
      <c r="DL831" s="38">
        <v>1</v>
      </c>
      <c r="DM831" s="38" t="s">
        <v>595</v>
      </c>
      <c r="DN831" s="38">
        <v>1</v>
      </c>
      <c r="DO831" s="38">
        <v>1879</v>
      </c>
      <c r="DP831" s="38" t="s">
        <v>4511</v>
      </c>
      <c r="DQ831" s="38" t="s">
        <v>4512</v>
      </c>
      <c r="DR831" s="38">
        <v>2011</v>
      </c>
      <c r="DS831" s="38" t="s">
        <v>4506</v>
      </c>
      <c r="DT831" s="38"/>
      <c r="DU831" s="38"/>
      <c r="DV831" s="38"/>
      <c r="DW831" s="38"/>
      <c r="DX831" s="38"/>
      <c r="DY831" s="38"/>
      <c r="DZ831" s="38"/>
      <c r="EA831" s="38"/>
      <c r="EB831" s="38"/>
      <c r="EC831" s="38"/>
      <c r="ED831" s="38"/>
      <c r="EE831" s="38"/>
      <c r="EF831" s="38"/>
      <c r="EG831" s="38"/>
      <c r="EH831" s="38"/>
      <c r="EI831" s="38"/>
      <c r="EJ831" s="38"/>
      <c r="EK831" s="38"/>
      <c r="EL831" s="38"/>
      <c r="EM831" s="38"/>
      <c r="EN831" s="38"/>
      <c r="EO831" s="38"/>
      <c r="EP831" s="38"/>
      <c r="EQ831" s="38"/>
      <c r="ER831" s="38"/>
      <c r="ES831" s="38"/>
      <c r="ET831" s="38"/>
      <c r="EU831" s="38"/>
      <c r="EV831" s="38"/>
      <c r="EW831" s="38"/>
      <c r="EX831" s="38"/>
      <c r="EY831" s="38"/>
      <c r="EZ831" s="38"/>
      <c r="FA831" s="38"/>
      <c r="FB831" s="38"/>
      <c r="FC831" s="38"/>
      <c r="FD831" s="38"/>
      <c r="FE831" s="38"/>
      <c r="FF831" s="38"/>
      <c r="FG831" s="38"/>
      <c r="FH831" s="38"/>
      <c r="FI831" s="38"/>
      <c r="FJ831" s="38"/>
      <c r="FK831" s="38"/>
      <c r="FL831" s="38"/>
      <c r="FM831" s="38"/>
      <c r="FN831" s="38"/>
      <c r="FO831" s="38"/>
      <c r="FP831" s="38"/>
      <c r="FQ831" s="38"/>
      <c r="FR831" s="38"/>
      <c r="FS831" s="38"/>
      <c r="FT831" s="38"/>
      <c r="FU831" s="38"/>
      <c r="FV831" s="38"/>
      <c r="FW831" s="38"/>
      <c r="FX831" s="38"/>
      <c r="FY831" s="38"/>
      <c r="FZ831" s="38"/>
      <c r="GA831" s="38"/>
      <c r="GB831" s="38"/>
      <c r="GC831" s="38"/>
      <c r="GD831" s="38"/>
      <c r="GE831" s="38"/>
      <c r="GF831" s="38"/>
      <c r="GG831" s="38"/>
      <c r="GH831" s="38"/>
      <c r="GI831" s="38"/>
      <c r="GJ831" s="38"/>
      <c r="GK831" s="38"/>
      <c r="GL831" s="38"/>
      <c r="GM831" s="38"/>
      <c r="GN831" s="38"/>
    </row>
    <row r="832" spans="1:196" s="38" customFormat="1" ht="15.75" customHeight="1" x14ac:dyDescent="0.3">
      <c r="A832" s="25" t="s">
        <v>21</v>
      </c>
      <c r="B832" s="25" t="s">
        <v>4513</v>
      </c>
      <c r="C832" s="25" t="s">
        <v>4514</v>
      </c>
      <c r="D832" s="25"/>
      <c r="E832" s="25"/>
      <c r="F832" s="25" t="s">
        <v>122</v>
      </c>
      <c r="G832" s="25"/>
      <c r="H832" s="25" t="s">
        <v>716</v>
      </c>
      <c r="I832" s="25" t="s">
        <v>56</v>
      </c>
      <c r="J832" s="25" t="s">
        <v>173</v>
      </c>
      <c r="K832" s="25" t="s">
        <v>471</v>
      </c>
      <c r="L832" s="25"/>
      <c r="M832" s="25" t="s">
        <v>272</v>
      </c>
      <c r="N832" s="25"/>
      <c r="O832" s="25" t="s">
        <v>299</v>
      </c>
      <c r="P832" s="25"/>
      <c r="Q832" s="54"/>
      <c r="R832" s="25"/>
      <c r="S832" s="25"/>
      <c r="T832" s="25"/>
      <c r="U832" s="25"/>
      <c r="V832" s="25"/>
      <c r="W832" s="25"/>
      <c r="X832" s="25"/>
      <c r="Y832" s="25"/>
      <c r="Z832" s="25"/>
      <c r="AA832" s="54"/>
      <c r="AB832" s="25"/>
      <c r="AC832" s="25"/>
      <c r="AD832" s="25"/>
      <c r="AE832" s="25"/>
      <c r="AF832" s="25"/>
      <c r="AG832" s="25"/>
      <c r="AH832" s="25"/>
      <c r="AI832" s="25"/>
      <c r="AJ832" s="25"/>
      <c r="AK832" s="25"/>
      <c r="AL832" s="25"/>
      <c r="AM832" s="25"/>
      <c r="AN832" s="25"/>
      <c r="AO832" s="25"/>
      <c r="AP832" s="25"/>
      <c r="AQ832" s="25"/>
      <c r="AR832" s="25"/>
      <c r="AS832" s="25"/>
      <c r="AT832" s="25"/>
      <c r="AU832" s="25"/>
      <c r="AV832" s="25"/>
      <c r="AW832" s="25"/>
      <c r="AX832" s="25"/>
      <c r="AY832" s="25"/>
      <c r="AZ832" s="25"/>
      <c r="BA832" s="25"/>
      <c r="BB832" s="25"/>
      <c r="BC832" s="25"/>
      <c r="BD832" s="25"/>
      <c r="BE832" s="25"/>
      <c r="BF832" s="25"/>
      <c r="BG832" s="25"/>
      <c r="BH832" s="52"/>
      <c r="BI832" s="25"/>
      <c r="BJ832" s="52"/>
      <c r="BK832" s="25"/>
      <c r="BL832" s="52"/>
      <c r="BM832" s="25"/>
      <c r="BN832" s="25"/>
      <c r="BO832" s="25"/>
      <c r="BP832" s="25"/>
      <c r="BQ832" s="25"/>
      <c r="BR832" s="25"/>
      <c r="BS832" s="25"/>
      <c r="BT832" s="25"/>
      <c r="BU832" s="25"/>
      <c r="BV832" s="25"/>
      <c r="BW832" s="25"/>
      <c r="BX832" s="25"/>
      <c r="BY832" s="25"/>
      <c r="BZ832" s="25"/>
      <c r="CA832" s="25"/>
      <c r="CB832" s="25"/>
      <c r="CC832" s="53"/>
      <c r="CD832" s="25"/>
      <c r="CE832" s="25"/>
      <c r="CF832" s="25"/>
      <c r="CG832" s="25"/>
      <c r="CH832" s="25"/>
      <c r="CI832" s="25"/>
      <c r="CJ832" s="25"/>
      <c r="CK832" s="25"/>
      <c r="CL832" s="25"/>
      <c r="CM832" s="25"/>
      <c r="CN832" s="25"/>
      <c r="CO832" s="25"/>
      <c r="CP832" s="25"/>
      <c r="CQ832" s="25"/>
      <c r="CR832" s="25"/>
      <c r="CS832" s="25"/>
      <c r="CT832" s="25"/>
      <c r="CU832" s="25"/>
      <c r="CV832" s="25"/>
      <c r="CW832" s="54"/>
      <c r="CX832" s="25"/>
      <c r="CY832" s="25"/>
      <c r="CZ832" s="25"/>
      <c r="DA832" s="25"/>
      <c r="DB832" s="25"/>
      <c r="DC832" s="25" t="s">
        <v>600</v>
      </c>
      <c r="DD832" s="25" t="s">
        <v>309</v>
      </c>
      <c r="DE832" s="25"/>
      <c r="DF832" s="25"/>
      <c r="DG832" s="25"/>
      <c r="DH832" s="25"/>
      <c r="DI832" s="25"/>
      <c r="DJ832" s="25"/>
      <c r="DK832" s="25">
        <v>0</v>
      </c>
      <c r="DL832" s="25">
        <v>0</v>
      </c>
      <c r="DM832" s="25"/>
      <c r="DN832" s="25">
        <v>1</v>
      </c>
      <c r="DO832" s="25">
        <v>1844</v>
      </c>
      <c r="DP832" s="25" t="s">
        <v>4515</v>
      </c>
      <c r="DQ832" s="25"/>
      <c r="DR832" s="25"/>
      <c r="DS832" s="25" t="s">
        <v>4515</v>
      </c>
    </row>
    <row r="833" spans="1:123" s="38" customFormat="1" ht="15.75" customHeight="1" x14ac:dyDescent="0.3">
      <c r="A833" s="38" t="s">
        <v>21</v>
      </c>
      <c r="B833" s="47" t="s">
        <v>4513</v>
      </c>
      <c r="C833" s="48" t="s">
        <v>4516</v>
      </c>
      <c r="F833" s="38" t="s">
        <v>122</v>
      </c>
      <c r="H833" s="38" t="s">
        <v>454</v>
      </c>
      <c r="I833" s="38" t="s">
        <v>56</v>
      </c>
      <c r="J833" s="38" t="s">
        <v>455</v>
      </c>
      <c r="K833" s="38" t="s">
        <v>471</v>
      </c>
      <c r="M833" s="38" t="s">
        <v>272</v>
      </c>
      <c r="O833" s="38" t="s">
        <v>299</v>
      </c>
      <c r="P833" s="38" t="s">
        <v>635</v>
      </c>
      <c r="Q833" s="50" t="s">
        <v>4517</v>
      </c>
      <c r="R833" s="38">
        <v>0</v>
      </c>
      <c r="S833" s="38">
        <v>0</v>
      </c>
      <c r="T833" s="38">
        <v>0</v>
      </c>
      <c r="U833" s="38">
        <v>0</v>
      </c>
      <c r="V833" s="38">
        <v>0</v>
      </c>
      <c r="W833" s="38">
        <v>0</v>
      </c>
      <c r="X833" s="38">
        <v>0</v>
      </c>
      <c r="Y833" s="38">
        <v>0</v>
      </c>
      <c r="AA833" s="50">
        <v>0</v>
      </c>
      <c r="AB833" s="38">
        <v>0</v>
      </c>
      <c r="AC833" s="38">
        <v>0</v>
      </c>
      <c r="AD833" s="38">
        <v>0</v>
      </c>
      <c r="AE833" s="38">
        <v>0</v>
      </c>
      <c r="AF833" s="38">
        <v>0</v>
      </c>
      <c r="AG833" s="38">
        <v>0</v>
      </c>
      <c r="AH833" s="38">
        <v>0</v>
      </c>
      <c r="AI833" s="38">
        <v>0</v>
      </c>
      <c r="AJ833" s="38">
        <v>0</v>
      </c>
      <c r="AK833" s="38">
        <v>0</v>
      </c>
      <c r="AL833" s="38">
        <v>0</v>
      </c>
      <c r="AM833" s="38">
        <v>0</v>
      </c>
      <c r="AN833" s="38">
        <v>0</v>
      </c>
      <c r="AO833" s="38">
        <v>0</v>
      </c>
      <c r="AP833" s="38">
        <v>0</v>
      </c>
      <c r="AQ833" s="38">
        <v>0</v>
      </c>
      <c r="AR833" s="38">
        <v>1</v>
      </c>
      <c r="AS833" s="38">
        <v>0</v>
      </c>
      <c r="AT833" s="38">
        <v>0</v>
      </c>
      <c r="AU833" s="38">
        <v>0</v>
      </c>
      <c r="AV833" s="38">
        <v>0</v>
      </c>
      <c r="AW833" s="38">
        <v>0</v>
      </c>
      <c r="AX833" s="38">
        <v>0</v>
      </c>
      <c r="AY833" s="38">
        <v>0</v>
      </c>
      <c r="AZ833" s="38">
        <v>0</v>
      </c>
      <c r="BA833" s="38">
        <v>0</v>
      </c>
      <c r="BB833" s="38">
        <v>0</v>
      </c>
      <c r="BC833" s="38">
        <v>0</v>
      </c>
      <c r="BD833" s="38">
        <v>0</v>
      </c>
      <c r="BE833" s="38">
        <v>0</v>
      </c>
      <c r="BF833" s="38">
        <v>0</v>
      </c>
      <c r="BG833" s="38">
        <v>0</v>
      </c>
      <c r="BH833" s="43">
        <v>0</v>
      </c>
      <c r="BI833" s="38">
        <v>0</v>
      </c>
      <c r="BJ833" s="43">
        <v>0</v>
      </c>
      <c r="BK833" s="38">
        <v>0</v>
      </c>
      <c r="BL833" s="43">
        <v>0</v>
      </c>
      <c r="BM833" s="38">
        <v>0</v>
      </c>
      <c r="BN833" s="38">
        <v>0</v>
      </c>
      <c r="BO833" s="38">
        <v>0</v>
      </c>
      <c r="BP833" s="38">
        <v>0</v>
      </c>
      <c r="BQ833" s="38">
        <v>0</v>
      </c>
      <c r="BR833" s="38">
        <v>0</v>
      </c>
      <c r="BS833" s="38">
        <v>0</v>
      </c>
      <c r="BT833" s="38">
        <v>0</v>
      </c>
      <c r="BU833" s="38">
        <v>0</v>
      </c>
      <c r="BV833" s="38">
        <v>0</v>
      </c>
      <c r="BW833" s="38">
        <v>0</v>
      </c>
      <c r="BX833" s="38">
        <v>0</v>
      </c>
      <c r="BY833" s="38">
        <v>0</v>
      </c>
      <c r="BZ833" s="38">
        <v>0</v>
      </c>
      <c r="CA833" s="38">
        <v>0</v>
      </c>
      <c r="CB833" s="38">
        <v>0</v>
      </c>
      <c r="CC833" s="49">
        <v>0</v>
      </c>
      <c r="CD833" s="38">
        <v>0</v>
      </c>
      <c r="CE833" s="38">
        <v>0</v>
      </c>
      <c r="CF833" s="38">
        <v>0</v>
      </c>
      <c r="CG833" s="38">
        <v>0</v>
      </c>
      <c r="CH833" s="38">
        <v>0</v>
      </c>
      <c r="CI833" s="38">
        <v>0</v>
      </c>
      <c r="CJ833" s="38">
        <v>0</v>
      </c>
      <c r="CK833" s="38">
        <v>0</v>
      </c>
      <c r="CL833" s="38">
        <v>0</v>
      </c>
      <c r="CM833" s="38">
        <v>0</v>
      </c>
      <c r="CN833" s="38">
        <v>0</v>
      </c>
      <c r="CO833" s="38">
        <v>0</v>
      </c>
      <c r="CP833" s="38">
        <v>0</v>
      </c>
      <c r="CQ833" s="38">
        <v>0</v>
      </c>
      <c r="CR833" s="38">
        <v>0</v>
      </c>
      <c r="CS833" s="38">
        <v>0</v>
      </c>
      <c r="CT833" s="38">
        <v>0</v>
      </c>
      <c r="CU833" s="38">
        <v>0</v>
      </c>
      <c r="CV833" s="38">
        <v>0</v>
      </c>
      <c r="CW833" s="50">
        <v>0</v>
      </c>
      <c r="CX833" s="38">
        <f>SUM(AA833:CW833)</f>
        <v>1</v>
      </c>
      <c r="CY833" s="38">
        <v>1</v>
      </c>
      <c r="CZ833" s="38">
        <v>0</v>
      </c>
      <c r="DA833" s="38">
        <v>0</v>
      </c>
      <c r="DB833" s="38">
        <v>0</v>
      </c>
      <c r="DC833" s="38" t="s">
        <v>600</v>
      </c>
      <c r="DD833" s="38" t="s">
        <v>309</v>
      </c>
      <c r="DL833" s="38">
        <v>0</v>
      </c>
      <c r="DN833" s="38">
        <v>1</v>
      </c>
      <c r="DO833" s="38">
        <v>1940</v>
      </c>
      <c r="DP833" s="38" t="s">
        <v>4518</v>
      </c>
      <c r="DQ833" s="48" t="s">
        <v>4516</v>
      </c>
      <c r="DR833" s="38" t="s">
        <v>580</v>
      </c>
      <c r="DS833" s="38" t="s">
        <v>4518</v>
      </c>
    </row>
    <row r="834" spans="1:123" s="38" customFormat="1" ht="15.75" customHeight="1" x14ac:dyDescent="0.3">
      <c r="A834" s="38" t="s">
        <v>21</v>
      </c>
      <c r="B834" s="38" t="s">
        <v>4513</v>
      </c>
      <c r="C834" s="48" t="s">
        <v>4519</v>
      </c>
      <c r="F834" s="38" t="s">
        <v>171</v>
      </c>
      <c r="H834" s="38" t="s">
        <v>605</v>
      </c>
      <c r="I834" s="38" t="s">
        <v>56</v>
      </c>
      <c r="J834" s="38" t="s">
        <v>205</v>
      </c>
      <c r="P834" s="38" t="s">
        <v>4520</v>
      </c>
      <c r="Q834" s="50" t="s">
        <v>606</v>
      </c>
      <c r="R834" s="38">
        <v>0</v>
      </c>
      <c r="S834" s="38">
        <v>0</v>
      </c>
      <c r="T834" s="38">
        <v>0</v>
      </c>
      <c r="U834" s="38">
        <v>0</v>
      </c>
      <c r="V834" s="38">
        <v>0</v>
      </c>
      <c r="X834" s="38">
        <v>0</v>
      </c>
      <c r="AA834" s="50"/>
      <c r="BH834" s="43"/>
      <c r="BJ834" s="43"/>
      <c r="BL834" s="43"/>
      <c r="BN834" s="38">
        <v>1</v>
      </c>
      <c r="CC834" s="49"/>
      <c r="CW834" s="50"/>
      <c r="DC834" s="38" t="s">
        <v>1165</v>
      </c>
      <c r="DD834" s="38" t="s">
        <v>305</v>
      </c>
      <c r="DG834" s="38" t="s">
        <v>762</v>
      </c>
      <c r="DL834" s="38">
        <v>1</v>
      </c>
      <c r="DN834" s="38">
        <v>1</v>
      </c>
      <c r="DO834" s="38">
        <v>1882</v>
      </c>
      <c r="DP834" s="38" t="s">
        <v>4521</v>
      </c>
      <c r="DQ834" s="48" t="s">
        <v>4519</v>
      </c>
      <c r="DR834" s="38" t="s">
        <v>580</v>
      </c>
      <c r="DS834" s="38" t="s">
        <v>4521</v>
      </c>
    </row>
    <row r="835" spans="1:123" s="38" customFormat="1" ht="15.75" customHeight="1" x14ac:dyDescent="0.3">
      <c r="A835" s="38" t="s">
        <v>21</v>
      </c>
      <c r="B835" s="47" t="s">
        <v>4513</v>
      </c>
      <c r="C835" s="48" t="s">
        <v>4522</v>
      </c>
      <c r="F835" s="40" t="s">
        <v>91</v>
      </c>
      <c r="G835" s="38" t="s">
        <v>479</v>
      </c>
      <c r="H835" s="38" t="s">
        <v>454</v>
      </c>
      <c r="P835" s="38" t="s">
        <v>4523</v>
      </c>
      <c r="Q835" s="38" t="s">
        <v>591</v>
      </c>
      <c r="R835" s="38">
        <v>0</v>
      </c>
      <c r="S835" s="38">
        <v>0</v>
      </c>
      <c r="T835" s="38">
        <v>0</v>
      </c>
      <c r="U835" s="38">
        <v>0</v>
      </c>
      <c r="V835" s="38">
        <v>0</v>
      </c>
      <c r="W835" s="38">
        <v>0</v>
      </c>
      <c r="X835" s="38">
        <v>0</v>
      </c>
      <c r="Y835" s="38">
        <v>0</v>
      </c>
      <c r="AA835" s="38">
        <v>0</v>
      </c>
      <c r="AB835" s="38">
        <v>0</v>
      </c>
      <c r="AC835" s="38">
        <v>0</v>
      </c>
      <c r="AD835" s="38">
        <v>0</v>
      </c>
      <c r="AE835" s="38">
        <v>0</v>
      </c>
      <c r="AF835" s="38">
        <v>0</v>
      </c>
      <c r="AG835" s="38">
        <v>0</v>
      </c>
      <c r="AH835" s="38">
        <v>0</v>
      </c>
      <c r="AI835" s="38">
        <v>0</v>
      </c>
      <c r="AJ835" s="38">
        <v>0</v>
      </c>
      <c r="AK835" s="38">
        <v>0</v>
      </c>
      <c r="AL835" s="38">
        <v>0</v>
      </c>
      <c r="AM835" s="38">
        <v>0</v>
      </c>
      <c r="AN835" s="38">
        <v>0</v>
      </c>
      <c r="AO835" s="38">
        <v>0</v>
      </c>
      <c r="AP835" s="38">
        <v>0</v>
      </c>
      <c r="AQ835" s="38">
        <v>0</v>
      </c>
      <c r="AR835" s="38">
        <v>0</v>
      </c>
      <c r="AS835" s="38">
        <v>0</v>
      </c>
      <c r="AT835" s="38">
        <v>0</v>
      </c>
      <c r="AU835" s="38">
        <v>0</v>
      </c>
      <c r="AV835" s="38">
        <v>0</v>
      </c>
      <c r="AW835" s="38">
        <v>0</v>
      </c>
      <c r="AX835" s="38">
        <v>0</v>
      </c>
      <c r="AY835" s="38">
        <v>0</v>
      </c>
      <c r="AZ835" s="38">
        <v>0</v>
      </c>
      <c r="BA835" s="38">
        <v>0</v>
      </c>
      <c r="BB835" s="38">
        <v>0</v>
      </c>
      <c r="BC835" s="38">
        <v>0</v>
      </c>
      <c r="BD835" s="38">
        <v>0</v>
      </c>
      <c r="BE835" s="38">
        <v>0</v>
      </c>
      <c r="BF835" s="38">
        <v>0</v>
      </c>
      <c r="BG835" s="38">
        <v>0</v>
      </c>
      <c r="BH835" s="43">
        <v>0</v>
      </c>
      <c r="BI835" s="38">
        <v>0</v>
      </c>
      <c r="BJ835" s="43">
        <v>0</v>
      </c>
      <c r="BK835" s="38">
        <v>1</v>
      </c>
      <c r="BL835" s="43">
        <v>0</v>
      </c>
      <c r="BM835" s="38">
        <v>0</v>
      </c>
      <c r="BN835" s="38">
        <v>1</v>
      </c>
      <c r="BO835" s="38">
        <v>0</v>
      </c>
      <c r="BP835" s="38">
        <v>1</v>
      </c>
      <c r="BQ835" s="38">
        <v>0</v>
      </c>
      <c r="BR835" s="38">
        <v>0</v>
      </c>
      <c r="BS835" s="38">
        <v>0</v>
      </c>
      <c r="BT835" s="38">
        <v>0</v>
      </c>
      <c r="BU835" s="38">
        <v>0</v>
      </c>
      <c r="BV835" s="38">
        <v>0</v>
      </c>
      <c r="BW835" s="38">
        <v>0</v>
      </c>
      <c r="BX835" s="38">
        <v>0</v>
      </c>
      <c r="BY835" s="38">
        <v>0</v>
      </c>
      <c r="BZ835" s="38">
        <v>0</v>
      </c>
      <c r="CA835" s="38">
        <v>0</v>
      </c>
      <c r="CB835" s="38">
        <v>0</v>
      </c>
      <c r="CC835" s="38">
        <v>0</v>
      </c>
      <c r="CD835" s="38">
        <v>0</v>
      </c>
      <c r="CE835" s="38">
        <v>0</v>
      </c>
      <c r="CF835" s="38">
        <v>0</v>
      </c>
      <c r="CG835" s="38">
        <v>0</v>
      </c>
      <c r="CH835" s="38">
        <v>0</v>
      </c>
      <c r="CI835" s="38">
        <v>0</v>
      </c>
      <c r="CJ835" s="38">
        <v>0</v>
      </c>
      <c r="CK835" s="38">
        <v>0</v>
      </c>
      <c r="CL835" s="38">
        <v>0</v>
      </c>
      <c r="CM835" s="38">
        <v>0</v>
      </c>
      <c r="CN835" s="38">
        <v>0</v>
      </c>
      <c r="CO835" s="38">
        <v>0</v>
      </c>
      <c r="CP835" s="38">
        <v>0</v>
      </c>
      <c r="CQ835" s="38">
        <v>0</v>
      </c>
      <c r="CR835" s="38">
        <v>0</v>
      </c>
      <c r="CS835" s="38">
        <v>0</v>
      </c>
      <c r="CT835" s="38">
        <v>0</v>
      </c>
      <c r="CU835" s="38">
        <v>0</v>
      </c>
      <c r="CV835" s="38">
        <v>0</v>
      </c>
      <c r="CW835" s="38">
        <v>0</v>
      </c>
      <c r="CX835" s="38">
        <f>SUM(AA835:CW835)</f>
        <v>3</v>
      </c>
      <c r="CY835" s="38">
        <v>1</v>
      </c>
      <c r="CZ835" s="38">
        <v>0</v>
      </c>
      <c r="DA835" s="38">
        <v>0</v>
      </c>
      <c r="DB835" s="38">
        <v>0</v>
      </c>
      <c r="DC835" s="38" t="s">
        <v>1210</v>
      </c>
      <c r="DD835" s="38" t="s">
        <v>305</v>
      </c>
      <c r="DG835" s="38" t="s">
        <v>1160</v>
      </c>
      <c r="DH835" s="38" t="s">
        <v>747</v>
      </c>
      <c r="DL835" s="38">
        <v>1</v>
      </c>
      <c r="DM835" s="38" t="s">
        <v>595</v>
      </c>
      <c r="DN835" s="38">
        <v>1</v>
      </c>
      <c r="DO835" s="38">
        <v>1922</v>
      </c>
      <c r="DP835" s="38" t="s">
        <v>4524</v>
      </c>
      <c r="DQ835" s="48" t="s">
        <v>4522</v>
      </c>
      <c r="DR835" s="38" t="s">
        <v>580</v>
      </c>
      <c r="DS835" s="38" t="s">
        <v>4524</v>
      </c>
    </row>
    <row r="836" spans="1:123" s="38" customFormat="1" ht="15.75" customHeight="1" x14ac:dyDescent="0.3">
      <c r="A836" s="38" t="s">
        <v>21</v>
      </c>
      <c r="B836" s="38" t="s">
        <v>4525</v>
      </c>
      <c r="C836" s="48" t="s">
        <v>4526</v>
      </c>
      <c r="F836" s="38" t="s">
        <v>122</v>
      </c>
      <c r="H836" s="38" t="s">
        <v>454</v>
      </c>
      <c r="I836" s="38" t="s">
        <v>56</v>
      </c>
      <c r="J836" s="38" t="s">
        <v>173</v>
      </c>
      <c r="K836" s="38" t="s">
        <v>471</v>
      </c>
      <c r="M836" s="38" t="s">
        <v>272</v>
      </c>
      <c r="O836" s="38" t="s">
        <v>299</v>
      </c>
      <c r="P836" s="38" t="s">
        <v>4527</v>
      </c>
      <c r="Q836" s="50" t="s">
        <v>457</v>
      </c>
      <c r="R836" s="38">
        <v>0</v>
      </c>
      <c r="S836" s="38">
        <v>0</v>
      </c>
      <c r="T836" s="38">
        <v>0</v>
      </c>
      <c r="U836" s="38">
        <v>0</v>
      </c>
      <c r="V836" s="38">
        <v>0</v>
      </c>
      <c r="W836" s="38">
        <v>0</v>
      </c>
      <c r="X836" s="38">
        <v>0</v>
      </c>
      <c r="Y836" s="38">
        <v>0</v>
      </c>
      <c r="AA836" s="50">
        <v>0</v>
      </c>
      <c r="AB836" s="38">
        <v>0</v>
      </c>
      <c r="AC836" s="38">
        <v>0</v>
      </c>
      <c r="AD836" s="38">
        <v>0</v>
      </c>
      <c r="AE836" s="38">
        <v>0</v>
      </c>
      <c r="AF836" s="38">
        <v>0</v>
      </c>
      <c r="AG836" s="38">
        <v>0</v>
      </c>
      <c r="AH836" s="38">
        <v>0</v>
      </c>
      <c r="AI836" s="38">
        <v>0</v>
      </c>
      <c r="AJ836" s="38">
        <v>0</v>
      </c>
      <c r="AK836" s="38">
        <v>0</v>
      </c>
      <c r="AL836" s="38">
        <v>0</v>
      </c>
      <c r="AM836" s="38">
        <v>0</v>
      </c>
      <c r="AN836" s="38">
        <v>0</v>
      </c>
      <c r="AO836" s="38">
        <v>0</v>
      </c>
      <c r="AP836" s="38">
        <v>0</v>
      </c>
      <c r="AQ836" s="38">
        <v>0</v>
      </c>
      <c r="AR836" s="38">
        <v>0</v>
      </c>
      <c r="AS836" s="38">
        <v>0</v>
      </c>
      <c r="AT836" s="38">
        <v>0</v>
      </c>
      <c r="AU836" s="38">
        <v>0</v>
      </c>
      <c r="AV836" s="38">
        <v>0</v>
      </c>
      <c r="AW836" s="38">
        <v>0</v>
      </c>
      <c r="AX836" s="38">
        <v>0</v>
      </c>
      <c r="AY836" s="38">
        <v>0</v>
      </c>
      <c r="AZ836" s="38">
        <v>0</v>
      </c>
      <c r="BA836" s="38">
        <v>0</v>
      </c>
      <c r="BB836" s="38">
        <v>0</v>
      </c>
      <c r="BC836" s="38">
        <v>0</v>
      </c>
      <c r="BD836" s="38">
        <v>0</v>
      </c>
      <c r="BE836" s="38">
        <v>0</v>
      </c>
      <c r="BF836" s="38">
        <v>0</v>
      </c>
      <c r="BG836" s="38">
        <v>0</v>
      </c>
      <c r="BH836" s="43">
        <v>0</v>
      </c>
      <c r="BI836" s="38">
        <v>0</v>
      </c>
      <c r="BJ836" s="43">
        <v>0</v>
      </c>
      <c r="BK836" s="38">
        <v>0</v>
      </c>
      <c r="BL836" s="43">
        <v>0</v>
      </c>
      <c r="BM836" s="38">
        <v>0</v>
      </c>
      <c r="BN836" s="38">
        <v>0</v>
      </c>
      <c r="BO836" s="38">
        <v>0</v>
      </c>
      <c r="BP836" s="38">
        <v>0</v>
      </c>
      <c r="BQ836" s="38">
        <v>0</v>
      </c>
      <c r="BR836" s="38">
        <v>0</v>
      </c>
      <c r="BS836" s="38">
        <v>0</v>
      </c>
      <c r="BT836" s="38">
        <v>0</v>
      </c>
      <c r="BU836" s="38">
        <v>0</v>
      </c>
      <c r="BV836" s="38">
        <v>0</v>
      </c>
      <c r="BW836" s="38">
        <v>0</v>
      </c>
      <c r="BX836" s="38">
        <v>0</v>
      </c>
      <c r="BY836" s="38">
        <v>0</v>
      </c>
      <c r="BZ836" s="38">
        <v>0</v>
      </c>
      <c r="CA836" s="38">
        <v>0</v>
      </c>
      <c r="CB836" s="38">
        <v>0</v>
      </c>
      <c r="CC836" s="49">
        <v>0</v>
      </c>
      <c r="CD836" s="38">
        <v>0</v>
      </c>
      <c r="CE836" s="38">
        <v>0</v>
      </c>
      <c r="CF836" s="38">
        <v>0</v>
      </c>
      <c r="CG836" s="38">
        <v>0</v>
      </c>
      <c r="CH836" s="38">
        <v>0</v>
      </c>
      <c r="CI836" s="38">
        <v>0</v>
      </c>
      <c r="CJ836" s="38">
        <v>0</v>
      </c>
      <c r="CK836" s="38">
        <v>0</v>
      </c>
      <c r="CL836" s="38">
        <v>0</v>
      </c>
      <c r="CM836" s="38">
        <v>0</v>
      </c>
      <c r="CN836" s="38">
        <v>0</v>
      </c>
      <c r="CO836" s="38">
        <v>0</v>
      </c>
      <c r="CP836" s="38">
        <v>1</v>
      </c>
      <c r="CQ836" s="38">
        <v>0</v>
      </c>
      <c r="CR836" s="38">
        <v>0</v>
      </c>
      <c r="CS836" s="38">
        <v>0</v>
      </c>
      <c r="CT836" s="38">
        <v>0</v>
      </c>
      <c r="CU836" s="38">
        <v>0</v>
      </c>
      <c r="CV836" s="38">
        <v>0</v>
      </c>
      <c r="CW836" s="50">
        <v>0</v>
      </c>
      <c r="CX836" s="38">
        <f>SUM(AA836:CW836)</f>
        <v>1</v>
      </c>
      <c r="CY836" s="38">
        <v>0</v>
      </c>
      <c r="CZ836" s="38">
        <v>1</v>
      </c>
      <c r="DA836" s="38">
        <v>0</v>
      </c>
      <c r="DB836" s="38">
        <v>0</v>
      </c>
      <c r="DC836" s="38" t="s">
        <v>458</v>
      </c>
      <c r="DD836" s="38" t="s">
        <v>306</v>
      </c>
      <c r="DE836" s="38" t="s">
        <v>474</v>
      </c>
      <c r="DF836" s="38">
        <v>1</v>
      </c>
      <c r="DL836" s="38">
        <v>0</v>
      </c>
      <c r="DN836" s="38">
        <v>1</v>
      </c>
      <c r="DO836" s="38">
        <v>2005</v>
      </c>
      <c r="DP836" s="38" t="s">
        <v>4528</v>
      </c>
      <c r="DQ836" s="48" t="s">
        <v>4526</v>
      </c>
      <c r="DR836" s="38" t="s">
        <v>580</v>
      </c>
      <c r="DS836" s="38" t="s">
        <v>4528</v>
      </c>
    </row>
    <row r="837" spans="1:123" s="38" customFormat="1" ht="15.75" customHeight="1" x14ac:dyDescent="0.3">
      <c r="A837" s="38" t="s">
        <v>21</v>
      </c>
      <c r="B837" s="38" t="s">
        <v>4525</v>
      </c>
      <c r="C837" s="48" t="s">
        <v>4529</v>
      </c>
      <c r="F837" s="38" t="s">
        <v>91</v>
      </c>
      <c r="G837" s="38" t="s">
        <v>479</v>
      </c>
      <c r="H837" s="38" t="s">
        <v>454</v>
      </c>
      <c r="I837" s="38" t="s">
        <v>56</v>
      </c>
      <c r="J837" s="38" t="s">
        <v>217</v>
      </c>
      <c r="K837" s="38" t="s">
        <v>471</v>
      </c>
      <c r="M837" s="38" t="s">
        <v>272</v>
      </c>
      <c r="O837" s="38" t="s">
        <v>299</v>
      </c>
      <c r="P837" s="38" t="s">
        <v>4530</v>
      </c>
      <c r="Q837" s="50" t="s">
        <v>457</v>
      </c>
      <c r="R837" s="38">
        <v>0</v>
      </c>
      <c r="S837" s="38">
        <v>0</v>
      </c>
      <c r="T837" s="38">
        <v>0</v>
      </c>
      <c r="U837" s="38">
        <v>0</v>
      </c>
      <c r="V837" s="38">
        <v>0</v>
      </c>
      <c r="W837" s="38">
        <v>0</v>
      </c>
      <c r="X837" s="38">
        <v>0</v>
      </c>
      <c r="Y837" s="38">
        <v>0</v>
      </c>
      <c r="AA837" s="50">
        <v>0</v>
      </c>
      <c r="AB837" s="38">
        <v>0</v>
      </c>
      <c r="AC837" s="38">
        <v>0</v>
      </c>
      <c r="AD837" s="38">
        <v>0</v>
      </c>
      <c r="AE837" s="38">
        <v>0</v>
      </c>
      <c r="AF837" s="38">
        <v>0</v>
      </c>
      <c r="AG837" s="38">
        <v>0</v>
      </c>
      <c r="AH837" s="38">
        <v>0</v>
      </c>
      <c r="AI837" s="38">
        <v>0</v>
      </c>
      <c r="AJ837" s="38">
        <v>0</v>
      </c>
      <c r="AK837" s="38">
        <v>0</v>
      </c>
      <c r="AL837" s="38">
        <v>0</v>
      </c>
      <c r="AM837" s="38">
        <v>0</v>
      </c>
      <c r="AN837" s="38">
        <v>0</v>
      </c>
      <c r="AO837" s="38">
        <v>0</v>
      </c>
      <c r="AP837" s="38">
        <v>0</v>
      </c>
      <c r="AQ837" s="38">
        <v>0</v>
      </c>
      <c r="AR837" s="38">
        <v>0</v>
      </c>
      <c r="AS837" s="38">
        <v>0</v>
      </c>
      <c r="AT837" s="38">
        <v>0</v>
      </c>
      <c r="AU837" s="38">
        <v>0</v>
      </c>
      <c r="AV837" s="38">
        <v>0</v>
      </c>
      <c r="AW837" s="38">
        <v>0</v>
      </c>
      <c r="AX837" s="38">
        <v>0</v>
      </c>
      <c r="AY837" s="38">
        <v>0</v>
      </c>
      <c r="AZ837" s="38">
        <v>0</v>
      </c>
      <c r="BA837" s="38">
        <v>0</v>
      </c>
      <c r="BB837" s="38">
        <v>0</v>
      </c>
      <c r="BC837" s="38">
        <v>0</v>
      </c>
      <c r="BD837" s="38">
        <v>0</v>
      </c>
      <c r="BE837" s="38">
        <v>0</v>
      </c>
      <c r="BF837" s="38">
        <v>0</v>
      </c>
      <c r="BG837" s="38">
        <v>0</v>
      </c>
      <c r="BH837" s="43">
        <v>0</v>
      </c>
      <c r="BI837" s="38">
        <v>0</v>
      </c>
      <c r="BJ837" s="43">
        <v>0</v>
      </c>
      <c r="BK837" s="38">
        <v>0</v>
      </c>
      <c r="BL837" s="43">
        <v>0</v>
      </c>
      <c r="BM837" s="38">
        <v>0</v>
      </c>
      <c r="BN837" s="38">
        <v>0</v>
      </c>
      <c r="BO837" s="38">
        <v>0</v>
      </c>
      <c r="BP837" s="38">
        <v>0</v>
      </c>
      <c r="BQ837" s="38">
        <v>0</v>
      </c>
      <c r="BR837" s="38">
        <v>0</v>
      </c>
      <c r="BS837" s="38">
        <v>0</v>
      </c>
      <c r="BT837" s="38">
        <v>0</v>
      </c>
      <c r="BU837" s="38">
        <v>0</v>
      </c>
      <c r="BV837" s="38">
        <v>0</v>
      </c>
      <c r="BW837" s="38">
        <v>0</v>
      </c>
      <c r="BX837" s="38">
        <v>0</v>
      </c>
      <c r="BY837" s="38">
        <v>0</v>
      </c>
      <c r="BZ837" s="38">
        <v>0</v>
      </c>
      <c r="CA837" s="38">
        <v>0</v>
      </c>
      <c r="CB837" s="38">
        <v>0</v>
      </c>
      <c r="CC837" s="49">
        <v>0</v>
      </c>
      <c r="CD837" s="38">
        <v>0</v>
      </c>
      <c r="CE837" s="38">
        <v>0</v>
      </c>
      <c r="CF837" s="38">
        <v>0</v>
      </c>
      <c r="CG837" s="38">
        <v>0</v>
      </c>
      <c r="CH837" s="38">
        <v>0</v>
      </c>
      <c r="CI837" s="38">
        <v>0</v>
      </c>
      <c r="CJ837" s="38">
        <v>0</v>
      </c>
      <c r="CK837" s="38">
        <v>0</v>
      </c>
      <c r="CL837" s="38">
        <v>0</v>
      </c>
      <c r="CM837" s="38">
        <v>0</v>
      </c>
      <c r="CN837" s="38">
        <v>0</v>
      </c>
      <c r="CO837" s="38">
        <v>0</v>
      </c>
      <c r="CP837" s="38">
        <v>1</v>
      </c>
      <c r="CQ837" s="38">
        <v>0</v>
      </c>
      <c r="CR837" s="38">
        <v>0</v>
      </c>
      <c r="CS837" s="38">
        <v>0</v>
      </c>
      <c r="CT837" s="38">
        <v>0</v>
      </c>
      <c r="CU837" s="38">
        <v>0</v>
      </c>
      <c r="CV837" s="38">
        <v>0</v>
      </c>
      <c r="CW837" s="50">
        <v>0</v>
      </c>
      <c r="CX837" s="38">
        <f>SUM(AA837:CW837)</f>
        <v>1</v>
      </c>
      <c r="CY837" s="38">
        <v>0</v>
      </c>
      <c r="CZ837" s="38">
        <v>1</v>
      </c>
      <c r="DA837" s="38">
        <v>0</v>
      </c>
      <c r="DB837" s="38">
        <v>0</v>
      </c>
      <c r="DC837" s="38" t="s">
        <v>458</v>
      </c>
      <c r="DD837" s="38" t="s">
        <v>306</v>
      </c>
      <c r="DL837" s="38">
        <v>0</v>
      </c>
      <c r="DN837" s="38">
        <v>1</v>
      </c>
      <c r="DO837" s="38">
        <v>1875</v>
      </c>
      <c r="DP837" s="38" t="s">
        <v>4531</v>
      </c>
      <c r="DQ837" s="38" t="s">
        <v>4532</v>
      </c>
      <c r="DR837" s="38">
        <v>1973</v>
      </c>
      <c r="DS837" s="38" t="s">
        <v>4533</v>
      </c>
    </row>
    <row r="838" spans="1:123" s="38" customFormat="1" ht="15.75" customHeight="1" x14ac:dyDescent="0.3">
      <c r="A838" s="38" t="s">
        <v>21</v>
      </c>
      <c r="B838" s="38" t="s">
        <v>4534</v>
      </c>
      <c r="C838" s="48" t="s">
        <v>4535</v>
      </c>
      <c r="F838" s="38" t="s">
        <v>91</v>
      </c>
      <c r="G838" s="38" t="s">
        <v>1171</v>
      </c>
      <c r="H838" s="38" t="s">
        <v>605</v>
      </c>
      <c r="I838" s="38" t="s">
        <v>56</v>
      </c>
      <c r="J838" s="38" t="s">
        <v>205</v>
      </c>
      <c r="P838" s="38" t="s">
        <v>4536</v>
      </c>
      <c r="Q838" s="50" t="s">
        <v>1049</v>
      </c>
      <c r="R838" s="38">
        <v>0</v>
      </c>
      <c r="S838" s="38">
        <v>0</v>
      </c>
      <c r="T838" s="38">
        <v>0</v>
      </c>
      <c r="U838" s="38">
        <v>0</v>
      </c>
      <c r="V838" s="38">
        <v>0</v>
      </c>
      <c r="X838" s="38">
        <v>0</v>
      </c>
      <c r="AA838" s="50"/>
      <c r="BH838" s="43"/>
      <c r="BJ838" s="43"/>
      <c r="BL838" s="43"/>
      <c r="BN838" s="38">
        <v>1</v>
      </c>
      <c r="CC838" s="49"/>
      <c r="CW838" s="50"/>
      <c r="DC838" s="38" t="s">
        <v>745</v>
      </c>
      <c r="DD838" s="38" t="s">
        <v>305</v>
      </c>
      <c r="DG838" s="38" t="s">
        <v>4537</v>
      </c>
      <c r="DH838" s="38" t="s">
        <v>4538</v>
      </c>
      <c r="DL838" s="38">
        <v>1</v>
      </c>
      <c r="DN838" s="38">
        <v>1</v>
      </c>
      <c r="DO838" s="38">
        <v>1912</v>
      </c>
      <c r="DP838" s="38" t="s">
        <v>4539</v>
      </c>
      <c r="DQ838" s="38" t="s">
        <v>4540</v>
      </c>
      <c r="DR838" s="38">
        <v>1990</v>
      </c>
      <c r="DS838" s="38" t="s">
        <v>4541</v>
      </c>
    </row>
    <row r="839" spans="1:123" s="38" customFormat="1" ht="15.75" customHeight="1" x14ac:dyDescent="0.3">
      <c r="A839" s="38" t="s">
        <v>21</v>
      </c>
      <c r="B839" s="47" t="s">
        <v>4534</v>
      </c>
      <c r="C839" s="48" t="s">
        <v>4542</v>
      </c>
      <c r="F839" s="38" t="s">
        <v>122</v>
      </c>
      <c r="H839" s="38" t="s">
        <v>454</v>
      </c>
      <c r="P839" s="38" t="s">
        <v>4543</v>
      </c>
      <c r="Q839" s="50" t="s">
        <v>591</v>
      </c>
      <c r="R839" s="38">
        <v>0</v>
      </c>
      <c r="S839" s="38">
        <v>0</v>
      </c>
      <c r="T839" s="38">
        <v>0</v>
      </c>
      <c r="U839" s="38">
        <v>0</v>
      </c>
      <c r="V839" s="38">
        <v>0</v>
      </c>
      <c r="W839" s="38">
        <v>0</v>
      </c>
      <c r="X839" s="38">
        <v>0</v>
      </c>
      <c r="Y839" s="38">
        <v>0</v>
      </c>
      <c r="AA839" s="50">
        <v>0</v>
      </c>
      <c r="AB839" s="38">
        <v>0</v>
      </c>
      <c r="AC839" s="38">
        <v>0</v>
      </c>
      <c r="AD839" s="38">
        <v>0</v>
      </c>
      <c r="AE839" s="38">
        <v>0</v>
      </c>
      <c r="AF839" s="38">
        <v>0</v>
      </c>
      <c r="AG839" s="38">
        <v>0</v>
      </c>
      <c r="AH839" s="38">
        <v>0</v>
      </c>
      <c r="AI839" s="38">
        <v>0</v>
      </c>
      <c r="AJ839" s="38">
        <v>0</v>
      </c>
      <c r="AK839" s="38">
        <v>0</v>
      </c>
      <c r="AL839" s="38">
        <v>0</v>
      </c>
      <c r="AM839" s="38">
        <v>0</v>
      </c>
      <c r="AN839" s="38">
        <v>0</v>
      </c>
      <c r="AO839" s="38">
        <v>0</v>
      </c>
      <c r="AP839" s="38">
        <v>0</v>
      </c>
      <c r="AQ839" s="38">
        <v>0</v>
      </c>
      <c r="AR839" s="38">
        <v>0</v>
      </c>
      <c r="AS839" s="38">
        <v>0</v>
      </c>
      <c r="AT839" s="38">
        <v>0</v>
      </c>
      <c r="AU839" s="38">
        <v>0</v>
      </c>
      <c r="AV839" s="38">
        <v>0</v>
      </c>
      <c r="AW839" s="38">
        <v>0</v>
      </c>
      <c r="AX839" s="38">
        <v>0</v>
      </c>
      <c r="AY839" s="38">
        <v>0</v>
      </c>
      <c r="AZ839" s="38">
        <v>0</v>
      </c>
      <c r="BA839" s="38">
        <v>0</v>
      </c>
      <c r="BB839" s="38">
        <v>0</v>
      </c>
      <c r="BC839" s="38">
        <v>0</v>
      </c>
      <c r="BD839" s="38">
        <v>0</v>
      </c>
      <c r="BE839" s="38">
        <v>0</v>
      </c>
      <c r="BF839" s="38">
        <v>0</v>
      </c>
      <c r="BG839" s="38">
        <v>0</v>
      </c>
      <c r="BH839" s="43">
        <v>0</v>
      </c>
      <c r="BI839" s="38">
        <v>0</v>
      </c>
      <c r="BJ839" s="43">
        <v>0</v>
      </c>
      <c r="BK839" s="38">
        <v>0</v>
      </c>
      <c r="BL839" s="43">
        <v>0</v>
      </c>
      <c r="BM839" s="38">
        <v>0</v>
      </c>
      <c r="BN839" s="38">
        <v>1</v>
      </c>
      <c r="BO839" s="38">
        <v>0</v>
      </c>
      <c r="BP839" s="38">
        <v>1</v>
      </c>
      <c r="BQ839" s="38">
        <v>0</v>
      </c>
      <c r="BR839" s="38">
        <v>0</v>
      </c>
      <c r="BS839" s="38">
        <v>0</v>
      </c>
      <c r="BT839" s="38">
        <v>0</v>
      </c>
      <c r="BU839" s="38">
        <v>0</v>
      </c>
      <c r="BV839" s="38">
        <v>0</v>
      </c>
      <c r="BW839" s="38">
        <v>0</v>
      </c>
      <c r="BX839" s="38">
        <v>0</v>
      </c>
      <c r="BY839" s="38">
        <v>0</v>
      </c>
      <c r="BZ839" s="38">
        <v>0</v>
      </c>
      <c r="CA839" s="38">
        <v>0</v>
      </c>
      <c r="CB839" s="38">
        <v>0</v>
      </c>
      <c r="CC839" s="49">
        <v>0</v>
      </c>
      <c r="CD839" s="38">
        <v>0</v>
      </c>
      <c r="CE839" s="38">
        <v>0</v>
      </c>
      <c r="CF839" s="38">
        <v>0</v>
      </c>
      <c r="CG839" s="38">
        <v>0</v>
      </c>
      <c r="CH839" s="38">
        <v>0</v>
      </c>
      <c r="CI839" s="38">
        <v>0</v>
      </c>
      <c r="CJ839" s="38">
        <v>0</v>
      </c>
      <c r="CK839" s="38">
        <v>0</v>
      </c>
      <c r="CL839" s="38">
        <v>0</v>
      </c>
      <c r="CM839" s="38">
        <v>0</v>
      </c>
      <c r="CN839" s="38">
        <v>0</v>
      </c>
      <c r="CO839" s="38">
        <v>0</v>
      </c>
      <c r="CP839" s="38">
        <v>0</v>
      </c>
      <c r="CQ839" s="38">
        <v>0</v>
      </c>
      <c r="CR839" s="38">
        <v>0</v>
      </c>
      <c r="CS839" s="38">
        <v>0</v>
      </c>
      <c r="CT839" s="38">
        <v>0</v>
      </c>
      <c r="CU839" s="38">
        <v>0</v>
      </c>
      <c r="CV839" s="38">
        <v>0</v>
      </c>
      <c r="CW839" s="50">
        <v>0</v>
      </c>
      <c r="CX839" s="38">
        <f>SUM(AA839:CW839)</f>
        <v>2</v>
      </c>
      <c r="CY839" s="38">
        <v>1</v>
      </c>
      <c r="CZ839" s="38">
        <v>0</v>
      </c>
      <c r="DA839" s="38">
        <v>0</v>
      </c>
      <c r="DB839" s="38">
        <v>0</v>
      </c>
      <c r="DC839" s="38" t="s">
        <v>745</v>
      </c>
      <c r="DD839" s="38" t="s">
        <v>305</v>
      </c>
      <c r="DG839" s="38" t="s">
        <v>4544</v>
      </c>
      <c r="DL839" s="38">
        <v>1</v>
      </c>
      <c r="DM839" s="38" t="s">
        <v>4498</v>
      </c>
      <c r="DN839" s="38">
        <v>1</v>
      </c>
      <c r="DO839" s="38">
        <v>1941</v>
      </c>
      <c r="DP839" s="38" t="s">
        <v>4545</v>
      </c>
      <c r="DQ839" s="38" t="s">
        <v>4546</v>
      </c>
      <c r="DR839" s="38">
        <v>1987</v>
      </c>
      <c r="DS839" s="38" t="s">
        <v>4547</v>
      </c>
    </row>
    <row r="840" spans="1:123" s="38" customFormat="1" ht="15.75" customHeight="1" x14ac:dyDescent="0.3">
      <c r="A840" s="38" t="s">
        <v>21</v>
      </c>
      <c r="B840" s="47" t="s">
        <v>4548</v>
      </c>
      <c r="C840" s="48" t="s">
        <v>4549</v>
      </c>
      <c r="F840" s="38" t="s">
        <v>122</v>
      </c>
      <c r="H840" s="38" t="s">
        <v>454</v>
      </c>
      <c r="I840" s="38" t="s">
        <v>56</v>
      </c>
      <c r="J840" s="38" t="s">
        <v>173</v>
      </c>
      <c r="K840" s="38" t="s">
        <v>471</v>
      </c>
      <c r="M840" s="38" t="s">
        <v>272</v>
      </c>
      <c r="O840" s="38" t="s">
        <v>299</v>
      </c>
      <c r="P840" s="38" t="s">
        <v>4550</v>
      </c>
      <c r="Q840" s="50" t="s">
        <v>2664</v>
      </c>
      <c r="R840" s="38">
        <v>0</v>
      </c>
      <c r="S840" s="38">
        <v>0</v>
      </c>
      <c r="T840" s="38">
        <v>0</v>
      </c>
      <c r="U840" s="38">
        <v>0</v>
      </c>
      <c r="V840" s="38">
        <v>0</v>
      </c>
      <c r="W840" s="38">
        <v>0</v>
      </c>
      <c r="X840" s="38">
        <v>0</v>
      </c>
      <c r="Y840" s="38">
        <v>0</v>
      </c>
      <c r="AA840" s="38">
        <v>0</v>
      </c>
      <c r="AB840" s="38">
        <v>0</v>
      </c>
      <c r="AC840" s="38">
        <v>0</v>
      </c>
      <c r="AD840" s="38">
        <v>0</v>
      </c>
      <c r="AE840" s="38">
        <v>0</v>
      </c>
      <c r="AF840" s="38">
        <v>0</v>
      </c>
      <c r="AG840" s="38">
        <v>0</v>
      </c>
      <c r="AH840" s="38">
        <v>0</v>
      </c>
      <c r="AI840" s="38">
        <v>0</v>
      </c>
      <c r="AJ840" s="38">
        <v>0</v>
      </c>
      <c r="AK840" s="38">
        <v>0</v>
      </c>
      <c r="AL840" s="38">
        <v>0</v>
      </c>
      <c r="AM840" s="38">
        <v>0</v>
      </c>
      <c r="AN840" s="38">
        <v>0</v>
      </c>
      <c r="AO840" s="38">
        <v>0</v>
      </c>
      <c r="AP840" s="38">
        <v>0</v>
      </c>
      <c r="AQ840" s="38">
        <v>0</v>
      </c>
      <c r="AR840" s="38">
        <v>0</v>
      </c>
      <c r="AS840" s="38">
        <v>0</v>
      </c>
      <c r="AT840" s="38">
        <v>0</v>
      </c>
      <c r="AU840" s="38">
        <v>0</v>
      </c>
      <c r="AV840" s="38">
        <v>0</v>
      </c>
      <c r="AW840" s="38">
        <v>0</v>
      </c>
      <c r="AX840" s="38">
        <v>0</v>
      </c>
      <c r="AY840" s="38">
        <v>0</v>
      </c>
      <c r="AZ840" s="38">
        <v>0</v>
      </c>
      <c r="BA840" s="38">
        <v>0</v>
      </c>
      <c r="BB840" s="38">
        <v>1</v>
      </c>
      <c r="BC840" s="38">
        <v>0</v>
      </c>
      <c r="BD840" s="38">
        <v>0</v>
      </c>
      <c r="BE840" s="38">
        <v>0</v>
      </c>
      <c r="BF840" s="38">
        <v>0</v>
      </c>
      <c r="BG840" s="38">
        <v>0</v>
      </c>
      <c r="BH840" s="43">
        <v>0</v>
      </c>
      <c r="BI840" s="38">
        <v>0</v>
      </c>
      <c r="BJ840" s="43">
        <v>0</v>
      </c>
      <c r="BK840" s="38">
        <v>0</v>
      </c>
      <c r="BL840" s="43">
        <v>0</v>
      </c>
      <c r="BM840" s="38">
        <v>0</v>
      </c>
      <c r="BN840" s="38">
        <v>0</v>
      </c>
      <c r="BO840" s="38">
        <v>0</v>
      </c>
      <c r="BP840" s="38">
        <v>0</v>
      </c>
      <c r="BQ840" s="38">
        <v>0</v>
      </c>
      <c r="BR840" s="38">
        <v>0</v>
      </c>
      <c r="BS840" s="38">
        <v>0</v>
      </c>
      <c r="BT840" s="38">
        <v>0</v>
      </c>
      <c r="BU840" s="38">
        <v>0</v>
      </c>
      <c r="BV840" s="38">
        <v>0</v>
      </c>
      <c r="BW840" s="38">
        <v>0</v>
      </c>
      <c r="BX840" s="38">
        <v>0</v>
      </c>
      <c r="BY840" s="38">
        <v>0</v>
      </c>
      <c r="BZ840" s="38">
        <v>0</v>
      </c>
      <c r="CA840" s="38">
        <v>0</v>
      </c>
      <c r="CB840" s="38">
        <v>0</v>
      </c>
      <c r="CC840" s="49">
        <v>0</v>
      </c>
      <c r="CD840" s="38">
        <v>0</v>
      </c>
      <c r="CE840" s="38">
        <v>0</v>
      </c>
      <c r="CF840" s="38">
        <v>0</v>
      </c>
      <c r="CG840" s="38">
        <v>0</v>
      </c>
      <c r="CH840" s="38">
        <v>0</v>
      </c>
      <c r="CI840" s="38">
        <v>0</v>
      </c>
      <c r="CJ840" s="38">
        <v>0</v>
      </c>
      <c r="CK840" s="38">
        <v>0</v>
      </c>
      <c r="CL840" s="38">
        <v>0</v>
      </c>
      <c r="CM840" s="38">
        <v>0</v>
      </c>
      <c r="CN840" s="38">
        <v>0</v>
      </c>
      <c r="CO840" s="38">
        <v>0</v>
      </c>
      <c r="CP840" s="38">
        <v>0</v>
      </c>
      <c r="CQ840" s="38">
        <v>0</v>
      </c>
      <c r="CR840" s="38">
        <v>0</v>
      </c>
      <c r="CS840" s="38">
        <v>0</v>
      </c>
      <c r="CT840" s="38">
        <v>0</v>
      </c>
      <c r="CU840" s="38">
        <v>0</v>
      </c>
      <c r="CV840" s="38">
        <v>0</v>
      </c>
      <c r="CW840" s="50">
        <v>0</v>
      </c>
      <c r="CX840" s="38">
        <f>SUM(AA840:CW840)</f>
        <v>1</v>
      </c>
      <c r="CY840" s="38">
        <v>1</v>
      </c>
      <c r="CZ840" s="38">
        <v>0</v>
      </c>
      <c r="DA840" s="38">
        <v>0</v>
      </c>
      <c r="DB840" s="38">
        <v>0</v>
      </c>
      <c r="DC840" s="38" t="s">
        <v>1420</v>
      </c>
      <c r="DD840" s="38" t="s">
        <v>309</v>
      </c>
      <c r="DE840" s="38" t="s">
        <v>726</v>
      </c>
      <c r="DF840" s="38">
        <v>1</v>
      </c>
      <c r="DL840" s="38">
        <v>0</v>
      </c>
      <c r="DN840" s="38">
        <v>1</v>
      </c>
      <c r="DO840" s="38">
        <v>1996</v>
      </c>
      <c r="DP840" s="38" t="s">
        <v>4551</v>
      </c>
      <c r="DQ840" s="48" t="s">
        <v>4549</v>
      </c>
      <c r="DR840" s="38" t="s">
        <v>580</v>
      </c>
      <c r="DS840" s="38" t="s">
        <v>4551</v>
      </c>
    </row>
    <row r="841" spans="1:123" s="38" customFormat="1" ht="15.75" customHeight="1" x14ac:dyDescent="0.3">
      <c r="A841" s="38" t="s">
        <v>21</v>
      </c>
      <c r="B841" s="47" t="s">
        <v>4548</v>
      </c>
      <c r="C841" s="48" t="s">
        <v>4552</v>
      </c>
      <c r="F841" s="38" t="s">
        <v>122</v>
      </c>
      <c r="H841" s="38" t="s">
        <v>454</v>
      </c>
      <c r="I841" s="38" t="s">
        <v>56</v>
      </c>
      <c r="J841" s="38" t="s">
        <v>455</v>
      </c>
      <c r="K841" s="38" t="s">
        <v>471</v>
      </c>
      <c r="M841" s="38" t="s">
        <v>272</v>
      </c>
      <c r="O841" s="38" t="s">
        <v>299</v>
      </c>
      <c r="P841" s="38" t="s">
        <v>4553</v>
      </c>
      <c r="Q841" s="50" t="s">
        <v>591</v>
      </c>
      <c r="R841" s="38">
        <v>0</v>
      </c>
      <c r="S841" s="38">
        <v>0</v>
      </c>
      <c r="T841" s="38">
        <v>0</v>
      </c>
      <c r="U841" s="38">
        <v>0</v>
      </c>
      <c r="V841" s="38">
        <v>0</v>
      </c>
      <c r="W841" s="38">
        <v>0</v>
      </c>
      <c r="X841" s="38">
        <v>0</v>
      </c>
      <c r="Y841" s="38">
        <v>0</v>
      </c>
      <c r="AA841" s="50">
        <v>0</v>
      </c>
      <c r="AB841" s="38">
        <v>0</v>
      </c>
      <c r="AC841" s="38">
        <v>0</v>
      </c>
      <c r="AD841" s="38">
        <v>0</v>
      </c>
      <c r="AE841" s="38">
        <v>0</v>
      </c>
      <c r="AF841" s="38">
        <v>0</v>
      </c>
      <c r="AG841" s="38">
        <v>0</v>
      </c>
      <c r="AH841" s="38">
        <v>0</v>
      </c>
      <c r="AI841" s="38">
        <v>0</v>
      </c>
      <c r="AJ841" s="38">
        <v>0</v>
      </c>
      <c r="AK841" s="38">
        <v>0</v>
      </c>
      <c r="AL841" s="38">
        <v>0</v>
      </c>
      <c r="AM841" s="38">
        <v>0</v>
      </c>
      <c r="AN841" s="38">
        <v>0</v>
      </c>
      <c r="AO841" s="38">
        <v>0</v>
      </c>
      <c r="AP841" s="38">
        <v>0</v>
      </c>
      <c r="AQ841" s="38">
        <v>0</v>
      </c>
      <c r="AR841" s="38">
        <v>0</v>
      </c>
      <c r="AS841" s="38">
        <v>0</v>
      </c>
      <c r="AT841" s="38">
        <v>0</v>
      </c>
      <c r="AU841" s="38">
        <v>0</v>
      </c>
      <c r="AV841" s="38">
        <v>0</v>
      </c>
      <c r="AW841" s="38">
        <v>0</v>
      </c>
      <c r="AX841" s="38">
        <v>0</v>
      </c>
      <c r="AY841" s="38">
        <v>0</v>
      </c>
      <c r="AZ841" s="38">
        <v>0</v>
      </c>
      <c r="BA841" s="38">
        <v>0</v>
      </c>
      <c r="BB841" s="38">
        <v>0</v>
      </c>
      <c r="BC841" s="38">
        <v>0</v>
      </c>
      <c r="BD841" s="38">
        <v>0</v>
      </c>
      <c r="BE841" s="38">
        <v>0</v>
      </c>
      <c r="BF841" s="38">
        <v>0</v>
      </c>
      <c r="BG841" s="38">
        <v>0</v>
      </c>
      <c r="BH841" s="43">
        <v>0</v>
      </c>
      <c r="BI841" s="38">
        <v>0</v>
      </c>
      <c r="BJ841" s="43">
        <v>0</v>
      </c>
      <c r="BK841" s="38">
        <v>0</v>
      </c>
      <c r="BL841" s="43">
        <v>0</v>
      </c>
      <c r="BM841" s="38">
        <v>0</v>
      </c>
      <c r="BN841" s="38">
        <v>1</v>
      </c>
      <c r="BO841" s="38">
        <v>0</v>
      </c>
      <c r="BP841" s="38">
        <v>1</v>
      </c>
      <c r="BQ841" s="38">
        <v>0</v>
      </c>
      <c r="BR841" s="38">
        <v>0</v>
      </c>
      <c r="BS841" s="38">
        <v>0</v>
      </c>
      <c r="BT841" s="38">
        <v>0</v>
      </c>
      <c r="BU841" s="38">
        <v>0</v>
      </c>
      <c r="BV841" s="38">
        <v>0</v>
      </c>
      <c r="BW841" s="38">
        <v>0</v>
      </c>
      <c r="BX841" s="38">
        <v>0</v>
      </c>
      <c r="BY841" s="38">
        <v>0</v>
      </c>
      <c r="BZ841" s="38">
        <v>0</v>
      </c>
      <c r="CA841" s="38">
        <v>0</v>
      </c>
      <c r="CB841" s="38">
        <v>0</v>
      </c>
      <c r="CC841" s="49">
        <v>0</v>
      </c>
      <c r="CD841" s="38">
        <v>0</v>
      </c>
      <c r="CE841" s="38">
        <v>0</v>
      </c>
      <c r="CF841" s="38">
        <v>0</v>
      </c>
      <c r="CG841" s="38">
        <v>0</v>
      </c>
      <c r="CH841" s="38">
        <v>0</v>
      </c>
      <c r="CI841" s="38">
        <v>0</v>
      </c>
      <c r="CJ841" s="38">
        <v>0</v>
      </c>
      <c r="CK841" s="38">
        <v>0</v>
      </c>
      <c r="CL841" s="38">
        <v>0</v>
      </c>
      <c r="CM841" s="38">
        <v>0</v>
      </c>
      <c r="CN841" s="38">
        <v>0</v>
      </c>
      <c r="CO841" s="38">
        <v>0</v>
      </c>
      <c r="CP841" s="38">
        <v>0</v>
      </c>
      <c r="CQ841" s="38">
        <v>0</v>
      </c>
      <c r="CR841" s="38">
        <v>0</v>
      </c>
      <c r="CS841" s="38">
        <v>0</v>
      </c>
      <c r="CT841" s="38">
        <v>0</v>
      </c>
      <c r="CU841" s="38">
        <v>0</v>
      </c>
      <c r="CV841" s="38">
        <v>0</v>
      </c>
      <c r="CW841" s="50">
        <v>0</v>
      </c>
      <c r="CX841" s="38">
        <f>SUM(AA841:CW841)</f>
        <v>2</v>
      </c>
      <c r="CY841" s="38">
        <v>1</v>
      </c>
      <c r="CZ841" s="38">
        <v>0</v>
      </c>
      <c r="DA841" s="38">
        <v>0</v>
      </c>
      <c r="DB841" s="38">
        <v>0</v>
      </c>
      <c r="DC841" s="38" t="s">
        <v>745</v>
      </c>
      <c r="DD841" s="38" t="s">
        <v>305</v>
      </c>
      <c r="DG841" s="38" t="s">
        <v>746</v>
      </c>
      <c r="DH841" s="38" t="s">
        <v>4554</v>
      </c>
      <c r="DL841" s="38">
        <v>1</v>
      </c>
      <c r="DM841" s="38" t="s">
        <v>595</v>
      </c>
      <c r="DN841" s="38">
        <v>1</v>
      </c>
      <c r="DO841" s="38">
        <v>1900</v>
      </c>
      <c r="DP841" s="38" t="s">
        <v>4555</v>
      </c>
      <c r="DQ841" s="48" t="s">
        <v>4552</v>
      </c>
      <c r="DR841" s="38" t="s">
        <v>580</v>
      </c>
      <c r="DS841" s="38" t="s">
        <v>4555</v>
      </c>
    </row>
    <row r="842" spans="1:123" s="38" customFormat="1" ht="15.75" customHeight="1" x14ac:dyDescent="0.3">
      <c r="A842" s="38" t="s">
        <v>21</v>
      </c>
      <c r="B842" s="47" t="s">
        <v>4548</v>
      </c>
      <c r="C842" s="48" t="s">
        <v>4560</v>
      </c>
      <c r="F842" s="38" t="s">
        <v>122</v>
      </c>
      <c r="H842" s="38" t="s">
        <v>454</v>
      </c>
      <c r="I842" s="38" t="s">
        <v>47</v>
      </c>
      <c r="J842" s="38" t="s">
        <v>455</v>
      </c>
      <c r="K842" s="38" t="s">
        <v>269</v>
      </c>
      <c r="M842" s="38" t="s">
        <v>272</v>
      </c>
      <c r="O842" s="38" t="s">
        <v>300</v>
      </c>
      <c r="Q842" s="50" t="s">
        <v>768</v>
      </c>
      <c r="R842" s="38">
        <v>0</v>
      </c>
      <c r="S842" s="38">
        <v>0</v>
      </c>
      <c r="T842" s="38">
        <v>0</v>
      </c>
      <c r="U842" s="38">
        <v>0</v>
      </c>
      <c r="V842" s="38">
        <v>0</v>
      </c>
      <c r="W842" s="38">
        <v>0</v>
      </c>
      <c r="X842" s="38">
        <v>0</v>
      </c>
      <c r="Y842" s="38">
        <v>0</v>
      </c>
      <c r="AA842" s="50">
        <v>0</v>
      </c>
      <c r="AB842" s="38">
        <v>0</v>
      </c>
      <c r="AC842" s="38">
        <v>0</v>
      </c>
      <c r="AD842" s="38">
        <v>0</v>
      </c>
      <c r="AE842" s="38">
        <v>0</v>
      </c>
      <c r="AF842" s="38">
        <v>0</v>
      </c>
      <c r="AG842" s="38">
        <v>0</v>
      </c>
      <c r="AH842" s="38">
        <v>0</v>
      </c>
      <c r="AI842" s="38">
        <v>0</v>
      </c>
      <c r="AJ842" s="38">
        <v>0</v>
      </c>
      <c r="AK842" s="38">
        <v>0</v>
      </c>
      <c r="AL842" s="38">
        <v>0</v>
      </c>
      <c r="AM842" s="38">
        <v>0</v>
      </c>
      <c r="AN842" s="38">
        <v>0</v>
      </c>
      <c r="AO842" s="38">
        <v>0</v>
      </c>
      <c r="AP842" s="38">
        <v>0</v>
      </c>
      <c r="AQ842" s="38">
        <v>1</v>
      </c>
      <c r="AR842" s="38">
        <v>1</v>
      </c>
      <c r="AS842" s="38">
        <v>0</v>
      </c>
      <c r="AT842" s="38">
        <v>0</v>
      </c>
      <c r="AU842" s="38">
        <v>0</v>
      </c>
      <c r="AV842" s="38">
        <v>0</v>
      </c>
      <c r="AW842" s="38">
        <v>0</v>
      </c>
      <c r="AX842" s="38">
        <v>0</v>
      </c>
      <c r="AY842" s="38">
        <v>0</v>
      </c>
      <c r="AZ842" s="38">
        <v>0</v>
      </c>
      <c r="BA842" s="38">
        <v>0</v>
      </c>
      <c r="BB842" s="38">
        <v>0</v>
      </c>
      <c r="BC842" s="38">
        <v>0</v>
      </c>
      <c r="BD842" s="38">
        <v>0</v>
      </c>
      <c r="BE842" s="38">
        <v>1</v>
      </c>
      <c r="BF842" s="38">
        <v>0</v>
      </c>
      <c r="BG842" s="38">
        <v>0</v>
      </c>
      <c r="BH842" s="43">
        <v>0</v>
      </c>
      <c r="BI842" s="38">
        <v>0</v>
      </c>
      <c r="BJ842" s="43">
        <v>0</v>
      </c>
      <c r="BK842" s="38">
        <v>0</v>
      </c>
      <c r="BL842" s="43">
        <v>0</v>
      </c>
      <c r="BM842" s="38">
        <v>0</v>
      </c>
      <c r="BN842" s="38">
        <v>0</v>
      </c>
      <c r="BO842" s="38">
        <v>0</v>
      </c>
      <c r="BP842" s="38">
        <v>0</v>
      </c>
      <c r="BQ842" s="38">
        <v>0</v>
      </c>
      <c r="BR842" s="38">
        <v>0</v>
      </c>
      <c r="BS842" s="38">
        <v>0</v>
      </c>
      <c r="BT842" s="38">
        <v>0</v>
      </c>
      <c r="BU842" s="38">
        <v>0</v>
      </c>
      <c r="BV842" s="38">
        <v>0</v>
      </c>
      <c r="BW842" s="38">
        <v>0</v>
      </c>
      <c r="BX842" s="38">
        <v>0</v>
      </c>
      <c r="BY842" s="38">
        <v>0</v>
      </c>
      <c r="BZ842" s="38">
        <v>0</v>
      </c>
      <c r="CA842" s="38">
        <v>0</v>
      </c>
      <c r="CB842" s="38">
        <v>0</v>
      </c>
      <c r="CC842" s="49">
        <v>0</v>
      </c>
      <c r="CD842" s="38">
        <v>0</v>
      </c>
      <c r="CE842" s="38">
        <v>0</v>
      </c>
      <c r="CF842" s="38">
        <v>0</v>
      </c>
      <c r="CG842" s="38">
        <v>0</v>
      </c>
      <c r="CH842" s="38">
        <v>0</v>
      </c>
      <c r="CI842" s="38">
        <v>0</v>
      </c>
      <c r="CJ842" s="38">
        <v>0</v>
      </c>
      <c r="CK842" s="38">
        <v>0</v>
      </c>
      <c r="CL842" s="38">
        <v>0</v>
      </c>
      <c r="CM842" s="38">
        <v>0</v>
      </c>
      <c r="CN842" s="38">
        <v>0</v>
      </c>
      <c r="CO842" s="38">
        <v>0</v>
      </c>
      <c r="CP842" s="38">
        <v>0</v>
      </c>
      <c r="CQ842" s="38">
        <v>0</v>
      </c>
      <c r="CR842" s="38">
        <v>0</v>
      </c>
      <c r="CS842" s="38">
        <v>0</v>
      </c>
      <c r="CT842" s="38">
        <v>0</v>
      </c>
      <c r="CU842" s="38">
        <v>0</v>
      </c>
      <c r="CV842" s="38">
        <v>0</v>
      </c>
      <c r="CW842" s="50">
        <v>0</v>
      </c>
      <c r="CX842" s="38">
        <f>SUM(AA842:CW842)</f>
        <v>3</v>
      </c>
      <c r="CY842" s="38">
        <v>1</v>
      </c>
      <c r="CZ842" s="38">
        <v>0</v>
      </c>
      <c r="DA842" s="38">
        <v>0</v>
      </c>
      <c r="DB842" s="38">
        <v>0</v>
      </c>
      <c r="DC842" s="38" t="s">
        <v>4561</v>
      </c>
      <c r="DD842" s="38" t="s">
        <v>309</v>
      </c>
      <c r="DL842" s="38">
        <v>0</v>
      </c>
      <c r="DN842" s="38">
        <v>1</v>
      </c>
      <c r="DO842" s="38">
        <v>1801</v>
      </c>
      <c r="DP842" s="38" t="s">
        <v>4562</v>
      </c>
      <c r="DQ842" s="48" t="s">
        <v>4560</v>
      </c>
      <c r="DR842" s="38" t="s">
        <v>580</v>
      </c>
      <c r="DS842" s="38" t="s">
        <v>4562</v>
      </c>
    </row>
    <row r="843" spans="1:123" s="38" customFormat="1" ht="15.75" customHeight="1" x14ac:dyDescent="0.3">
      <c r="A843" s="38" t="s">
        <v>21</v>
      </c>
      <c r="B843" s="47" t="s">
        <v>4548</v>
      </c>
      <c r="C843" s="48" t="s">
        <v>4563</v>
      </c>
      <c r="F843" s="38" t="s">
        <v>91</v>
      </c>
      <c r="H843" s="38" t="s">
        <v>454</v>
      </c>
      <c r="I843" s="38" t="s">
        <v>56</v>
      </c>
      <c r="J843" s="38" t="s">
        <v>173</v>
      </c>
      <c r="K843" s="38" t="s">
        <v>471</v>
      </c>
      <c r="M843" s="38" t="s">
        <v>272</v>
      </c>
      <c r="O843" s="38" t="s">
        <v>300</v>
      </c>
      <c r="P843" s="38" t="s">
        <v>4564</v>
      </c>
      <c r="Q843" s="50" t="s">
        <v>4565</v>
      </c>
      <c r="R843" s="38">
        <v>0</v>
      </c>
      <c r="S843" s="38">
        <v>0</v>
      </c>
      <c r="T843" s="38">
        <v>0</v>
      </c>
      <c r="U843" s="38">
        <v>0</v>
      </c>
      <c r="V843" s="38">
        <v>0</v>
      </c>
      <c r="W843" s="38">
        <v>0</v>
      </c>
      <c r="X843" s="38">
        <v>0</v>
      </c>
      <c r="Y843" s="38">
        <v>0</v>
      </c>
      <c r="AA843" s="50">
        <v>0</v>
      </c>
      <c r="AB843" s="38">
        <v>0</v>
      </c>
      <c r="AC843" s="38">
        <v>0</v>
      </c>
      <c r="AD843" s="38">
        <v>0</v>
      </c>
      <c r="AE843" s="38">
        <v>0</v>
      </c>
      <c r="AF843" s="38">
        <v>0</v>
      </c>
      <c r="AG843" s="38">
        <v>0</v>
      </c>
      <c r="AH843" s="38">
        <v>0</v>
      </c>
      <c r="AI843" s="38">
        <v>0</v>
      </c>
      <c r="AJ843" s="38">
        <v>0</v>
      </c>
      <c r="AK843" s="38">
        <v>0</v>
      </c>
      <c r="AL843" s="38">
        <v>0</v>
      </c>
      <c r="AM843" s="38">
        <v>0</v>
      </c>
      <c r="AN843" s="38">
        <v>0</v>
      </c>
      <c r="AO843" s="38">
        <v>0</v>
      </c>
      <c r="AP843" s="38">
        <v>0</v>
      </c>
      <c r="AQ843" s="38">
        <v>0</v>
      </c>
      <c r="AR843" s="38">
        <v>0</v>
      </c>
      <c r="AS843" s="38">
        <v>1</v>
      </c>
      <c r="AT843" s="38">
        <v>1</v>
      </c>
      <c r="AU843" s="38">
        <v>0</v>
      </c>
      <c r="AV843" s="38">
        <v>0</v>
      </c>
      <c r="AW843" s="38">
        <v>0</v>
      </c>
      <c r="AX843" s="38">
        <v>0</v>
      </c>
      <c r="AY843" s="38">
        <v>0</v>
      </c>
      <c r="AZ843" s="38">
        <v>1</v>
      </c>
      <c r="BA843" s="38">
        <v>0</v>
      </c>
      <c r="BB843" s="38">
        <v>0</v>
      </c>
      <c r="BC843" s="38">
        <v>0</v>
      </c>
      <c r="BD843" s="38">
        <v>0</v>
      </c>
      <c r="BE843" s="38">
        <v>0</v>
      </c>
      <c r="BF843" s="38">
        <v>0</v>
      </c>
      <c r="BG843" s="38">
        <v>0</v>
      </c>
      <c r="BH843" s="43">
        <v>0</v>
      </c>
      <c r="BI843" s="38">
        <v>0</v>
      </c>
      <c r="BJ843" s="43">
        <v>0</v>
      </c>
      <c r="BK843" s="38">
        <v>0</v>
      </c>
      <c r="BL843" s="43">
        <v>0</v>
      </c>
      <c r="BM843" s="38">
        <v>0</v>
      </c>
      <c r="BN843" s="38">
        <v>0</v>
      </c>
      <c r="BO843" s="38">
        <v>0</v>
      </c>
      <c r="BP843" s="38">
        <v>0</v>
      </c>
      <c r="BQ843" s="38">
        <v>0</v>
      </c>
      <c r="BR843" s="38">
        <v>0</v>
      </c>
      <c r="BS843" s="38">
        <v>0</v>
      </c>
      <c r="BT843" s="38">
        <v>1</v>
      </c>
      <c r="BU843" s="38">
        <v>0</v>
      </c>
      <c r="BV843" s="38">
        <v>0</v>
      </c>
      <c r="BW843" s="38">
        <v>0</v>
      </c>
      <c r="BX843" s="38">
        <v>0</v>
      </c>
      <c r="BY843" s="38">
        <v>0</v>
      </c>
      <c r="BZ843" s="38">
        <v>0</v>
      </c>
      <c r="CA843" s="38">
        <v>0</v>
      </c>
      <c r="CB843" s="38">
        <v>0</v>
      </c>
      <c r="CC843" s="49">
        <v>0</v>
      </c>
      <c r="CD843" s="38">
        <v>0</v>
      </c>
      <c r="CE843" s="38">
        <v>0</v>
      </c>
      <c r="CF843" s="38">
        <v>0</v>
      </c>
      <c r="CG843" s="38">
        <v>0</v>
      </c>
      <c r="CH843" s="38">
        <v>0</v>
      </c>
      <c r="CI843" s="38">
        <v>0</v>
      </c>
      <c r="CJ843" s="38">
        <v>0</v>
      </c>
      <c r="CK843" s="38">
        <v>0</v>
      </c>
      <c r="CL843" s="38">
        <v>0</v>
      </c>
      <c r="CM843" s="38">
        <v>0</v>
      </c>
      <c r="CN843" s="38">
        <v>0</v>
      </c>
      <c r="CO843" s="38">
        <v>0</v>
      </c>
      <c r="CP843" s="38">
        <v>0</v>
      </c>
      <c r="CQ843" s="38">
        <v>0</v>
      </c>
      <c r="CR843" s="38">
        <v>0</v>
      </c>
      <c r="CS843" s="38">
        <v>0</v>
      </c>
      <c r="CT843" s="38">
        <v>0</v>
      </c>
      <c r="CU843" s="38">
        <v>0</v>
      </c>
      <c r="CV843" s="38">
        <v>0</v>
      </c>
      <c r="CW843" s="50">
        <v>0</v>
      </c>
      <c r="CX843" s="38">
        <f>SUM(AA843:CW843)</f>
        <v>4</v>
      </c>
      <c r="CY843" s="38">
        <v>1</v>
      </c>
      <c r="CZ843" s="38">
        <v>0</v>
      </c>
      <c r="DA843" s="38">
        <v>0</v>
      </c>
      <c r="DB843" s="38">
        <v>1</v>
      </c>
      <c r="DC843" s="38" t="s">
        <v>4566</v>
      </c>
      <c r="DD843" s="38" t="s">
        <v>309</v>
      </c>
      <c r="DE843" s="38" t="s">
        <v>623</v>
      </c>
      <c r="DF843" s="38">
        <v>1</v>
      </c>
      <c r="DG843" s="38" t="s">
        <v>1150</v>
      </c>
      <c r="DL843" s="38">
        <v>1</v>
      </c>
      <c r="DM843" s="38" t="s">
        <v>625</v>
      </c>
      <c r="DN843" s="38">
        <v>1</v>
      </c>
      <c r="DO843" s="38">
        <v>1834</v>
      </c>
      <c r="DP843" s="38" t="s">
        <v>4567</v>
      </c>
      <c r="DQ843" s="48" t="s">
        <v>4563</v>
      </c>
      <c r="DR843" s="38" t="s">
        <v>580</v>
      </c>
      <c r="DS843" s="38" t="s">
        <v>4567</v>
      </c>
    </row>
    <row r="844" spans="1:123" s="38" customFormat="1" ht="15.75" customHeight="1" x14ac:dyDescent="0.3">
      <c r="A844" s="38" t="s">
        <v>21</v>
      </c>
      <c r="B844" s="47" t="s">
        <v>4548</v>
      </c>
      <c r="C844" s="48" t="s">
        <v>4568</v>
      </c>
      <c r="D844" s="38" t="s">
        <v>4569</v>
      </c>
      <c r="E844" s="38" t="s">
        <v>4570</v>
      </c>
      <c r="F844" s="38" t="s">
        <v>122</v>
      </c>
      <c r="H844" s="38" t="s">
        <v>454</v>
      </c>
      <c r="I844" s="38" t="s">
        <v>56</v>
      </c>
      <c r="J844" s="38" t="s">
        <v>455</v>
      </c>
      <c r="M844" s="38" t="s">
        <v>272</v>
      </c>
      <c r="O844" s="38" t="s">
        <v>299</v>
      </c>
      <c r="P844" s="38" t="s">
        <v>4571</v>
      </c>
      <c r="Q844" s="50" t="s">
        <v>591</v>
      </c>
      <c r="R844" s="38">
        <v>0</v>
      </c>
      <c r="S844" s="38">
        <v>0</v>
      </c>
      <c r="T844" s="38">
        <v>0</v>
      </c>
      <c r="U844" s="38">
        <v>0</v>
      </c>
      <c r="V844" s="38">
        <v>0</v>
      </c>
      <c r="W844" s="38">
        <v>0</v>
      </c>
      <c r="X844" s="38">
        <v>0</v>
      </c>
      <c r="Y844" s="38">
        <v>0</v>
      </c>
      <c r="AA844" s="50">
        <v>0</v>
      </c>
      <c r="AB844" s="38">
        <v>0</v>
      </c>
      <c r="AC844" s="38">
        <v>0</v>
      </c>
      <c r="AD844" s="38">
        <v>0</v>
      </c>
      <c r="AE844" s="38">
        <v>0</v>
      </c>
      <c r="AF844" s="38">
        <v>0</v>
      </c>
      <c r="AG844" s="38">
        <v>0</v>
      </c>
      <c r="AH844" s="38">
        <v>0</v>
      </c>
      <c r="AI844" s="38">
        <v>0</v>
      </c>
      <c r="AJ844" s="38">
        <v>0</v>
      </c>
      <c r="AK844" s="38">
        <v>0</v>
      </c>
      <c r="AL844" s="38">
        <v>0</v>
      </c>
      <c r="AM844" s="38">
        <v>0</v>
      </c>
      <c r="AN844" s="38">
        <v>0</v>
      </c>
      <c r="AO844" s="38">
        <v>0</v>
      </c>
      <c r="AP844" s="38">
        <v>0</v>
      </c>
      <c r="AQ844" s="38">
        <v>0</v>
      </c>
      <c r="AR844" s="38">
        <v>0</v>
      </c>
      <c r="AS844" s="38">
        <v>0</v>
      </c>
      <c r="AT844" s="38">
        <v>0</v>
      </c>
      <c r="AU844" s="38">
        <v>0</v>
      </c>
      <c r="AV844" s="38">
        <v>0</v>
      </c>
      <c r="AW844" s="38">
        <v>0</v>
      </c>
      <c r="AX844" s="38">
        <v>0</v>
      </c>
      <c r="AY844" s="38">
        <v>0</v>
      </c>
      <c r="AZ844" s="38">
        <v>0</v>
      </c>
      <c r="BA844" s="38">
        <v>0</v>
      </c>
      <c r="BB844" s="38">
        <v>0</v>
      </c>
      <c r="BC844" s="38">
        <v>0</v>
      </c>
      <c r="BD844" s="38">
        <v>0</v>
      </c>
      <c r="BE844" s="38">
        <v>0</v>
      </c>
      <c r="BF844" s="38">
        <v>0</v>
      </c>
      <c r="BG844" s="38">
        <v>0</v>
      </c>
      <c r="BH844" s="43">
        <v>0</v>
      </c>
      <c r="BI844" s="38">
        <v>0</v>
      </c>
      <c r="BJ844" s="43">
        <v>0</v>
      </c>
      <c r="BK844" s="38">
        <v>0</v>
      </c>
      <c r="BL844" s="43">
        <v>0</v>
      </c>
      <c r="BM844" s="38">
        <v>0</v>
      </c>
      <c r="BN844" s="38">
        <v>1</v>
      </c>
      <c r="BO844" s="38">
        <v>0</v>
      </c>
      <c r="BP844" s="38">
        <v>0</v>
      </c>
      <c r="BQ844" s="38">
        <v>0</v>
      </c>
      <c r="BR844" s="38">
        <v>0</v>
      </c>
      <c r="BS844" s="38">
        <v>0</v>
      </c>
      <c r="BT844" s="38">
        <v>0</v>
      </c>
      <c r="BU844" s="38">
        <v>0</v>
      </c>
      <c r="BV844" s="38">
        <v>0</v>
      </c>
      <c r="BW844" s="38">
        <v>0</v>
      </c>
      <c r="BX844" s="38">
        <v>0</v>
      </c>
      <c r="BY844" s="38">
        <v>0</v>
      </c>
      <c r="BZ844" s="38">
        <v>0</v>
      </c>
      <c r="CA844" s="38">
        <v>0</v>
      </c>
      <c r="CB844" s="38">
        <v>0</v>
      </c>
      <c r="CC844" s="49">
        <v>0</v>
      </c>
      <c r="CD844" s="38">
        <v>0</v>
      </c>
      <c r="CE844" s="38">
        <v>0</v>
      </c>
      <c r="CF844" s="38">
        <v>0</v>
      </c>
      <c r="CG844" s="38">
        <v>0</v>
      </c>
      <c r="CH844" s="38">
        <v>0</v>
      </c>
      <c r="CI844" s="38">
        <v>0</v>
      </c>
      <c r="CJ844" s="38">
        <v>0</v>
      </c>
      <c r="CK844" s="38">
        <v>0</v>
      </c>
      <c r="CL844" s="38">
        <v>0</v>
      </c>
      <c r="CM844" s="38">
        <v>0</v>
      </c>
      <c r="CN844" s="38">
        <v>0</v>
      </c>
      <c r="CO844" s="38">
        <v>0</v>
      </c>
      <c r="CP844" s="38">
        <v>0</v>
      </c>
      <c r="CQ844" s="38">
        <v>0</v>
      </c>
      <c r="CR844" s="38">
        <v>0</v>
      </c>
      <c r="CS844" s="38">
        <v>0</v>
      </c>
      <c r="CT844" s="38">
        <v>0</v>
      </c>
      <c r="CU844" s="38">
        <v>0</v>
      </c>
      <c r="CV844" s="38">
        <v>0</v>
      </c>
      <c r="CW844" s="50">
        <v>0</v>
      </c>
      <c r="CX844" s="38">
        <f>SUM(AA844:CW844)</f>
        <v>1</v>
      </c>
      <c r="CY844" s="38">
        <v>1</v>
      </c>
      <c r="CZ844" s="38">
        <v>0</v>
      </c>
      <c r="DA844" s="38">
        <v>0</v>
      </c>
      <c r="DB844" s="38">
        <v>0</v>
      </c>
      <c r="DC844" s="38" t="s">
        <v>745</v>
      </c>
      <c r="DD844" s="38" t="s">
        <v>305</v>
      </c>
      <c r="DG844" s="38" t="s">
        <v>1050</v>
      </c>
      <c r="DH844" s="38" t="s">
        <v>4554</v>
      </c>
      <c r="DL844" s="38">
        <v>1</v>
      </c>
      <c r="DM844" s="38" t="s">
        <v>595</v>
      </c>
      <c r="DN844" s="38">
        <v>1</v>
      </c>
      <c r="DO844" s="38">
        <v>1938</v>
      </c>
      <c r="DP844" s="38" t="s">
        <v>4572</v>
      </c>
      <c r="DQ844" s="48" t="s">
        <v>4568</v>
      </c>
      <c r="DR844" s="38" t="s">
        <v>580</v>
      </c>
      <c r="DS844" s="38" t="s">
        <v>4572</v>
      </c>
    </row>
    <row r="845" spans="1:123" s="38" customFormat="1" ht="15.75" customHeight="1" x14ac:dyDescent="0.3">
      <c r="A845" s="40" t="s">
        <v>21</v>
      </c>
      <c r="B845" s="39" t="s">
        <v>4548</v>
      </c>
      <c r="C845" s="41" t="s">
        <v>4573</v>
      </c>
      <c r="D845" s="40"/>
      <c r="E845" s="40"/>
      <c r="F845" s="40" t="s">
        <v>122</v>
      </c>
      <c r="G845" s="40"/>
      <c r="H845" s="546" t="s">
        <v>8574</v>
      </c>
      <c r="I845" s="40" t="s">
        <v>56</v>
      </c>
      <c r="J845" s="40" t="s">
        <v>173</v>
      </c>
      <c r="K845" s="40" t="s">
        <v>471</v>
      </c>
      <c r="L845" s="40"/>
      <c r="M845" s="40" t="s">
        <v>272</v>
      </c>
      <c r="N845" s="40" t="s">
        <v>299</v>
      </c>
      <c r="O845" s="40" t="s">
        <v>299</v>
      </c>
      <c r="P845" s="40"/>
      <c r="Q845" s="42"/>
      <c r="R845" s="40">
        <v>0</v>
      </c>
      <c r="S845" s="40">
        <v>0</v>
      </c>
      <c r="T845" s="40">
        <v>0</v>
      </c>
      <c r="U845" s="40">
        <v>0</v>
      </c>
      <c r="V845" s="40">
        <v>0</v>
      </c>
      <c r="W845" s="40">
        <v>1</v>
      </c>
      <c r="X845" s="40">
        <v>0</v>
      </c>
      <c r="Y845" s="40">
        <v>0</v>
      </c>
      <c r="Z845" s="40"/>
      <c r="AA845" s="42">
        <v>0</v>
      </c>
      <c r="AB845" s="40">
        <v>0</v>
      </c>
      <c r="AC845" s="40">
        <v>0</v>
      </c>
      <c r="AD845" s="40">
        <v>0</v>
      </c>
      <c r="AE845" s="40">
        <v>0</v>
      </c>
      <c r="AF845" s="40">
        <v>0</v>
      </c>
      <c r="AG845" s="40">
        <v>0</v>
      </c>
      <c r="AH845" s="40">
        <v>0</v>
      </c>
      <c r="AI845" s="40">
        <v>0</v>
      </c>
      <c r="AJ845" s="40">
        <v>0</v>
      </c>
      <c r="AK845" s="40">
        <v>0</v>
      </c>
      <c r="AL845" s="40">
        <v>0</v>
      </c>
      <c r="AM845" s="40">
        <v>0</v>
      </c>
      <c r="AN845" s="40">
        <v>0</v>
      </c>
      <c r="AO845" s="40">
        <v>0</v>
      </c>
      <c r="AP845" s="40">
        <v>0</v>
      </c>
      <c r="AQ845" s="40">
        <v>0</v>
      </c>
      <c r="AR845" s="40">
        <v>0</v>
      </c>
      <c r="AS845" s="40">
        <v>0</v>
      </c>
      <c r="AT845" s="40">
        <v>0</v>
      </c>
      <c r="AU845" s="40">
        <v>0</v>
      </c>
      <c r="AV845" s="40">
        <v>0</v>
      </c>
      <c r="AW845" s="40">
        <v>0</v>
      </c>
      <c r="AX845" s="40">
        <v>0</v>
      </c>
      <c r="AY845" s="40">
        <v>0</v>
      </c>
      <c r="AZ845" s="40">
        <v>0</v>
      </c>
      <c r="BA845" s="40">
        <v>0</v>
      </c>
      <c r="BB845" s="40">
        <v>0</v>
      </c>
      <c r="BC845" s="40">
        <v>0</v>
      </c>
      <c r="BD845" s="40">
        <v>0</v>
      </c>
      <c r="BE845" s="40">
        <v>0</v>
      </c>
      <c r="BF845" s="40">
        <v>0</v>
      </c>
      <c r="BG845" s="40">
        <v>0</v>
      </c>
      <c r="BH845" s="43">
        <v>0</v>
      </c>
      <c r="BI845" s="40">
        <v>0</v>
      </c>
      <c r="BJ845" s="43">
        <v>0</v>
      </c>
      <c r="BK845" s="40">
        <v>0</v>
      </c>
      <c r="BL845" s="43">
        <v>0</v>
      </c>
      <c r="BM845" s="40">
        <v>0</v>
      </c>
      <c r="BN845" s="40">
        <v>0</v>
      </c>
      <c r="BO845" s="40">
        <v>0</v>
      </c>
      <c r="BP845" s="40">
        <v>0</v>
      </c>
      <c r="BQ845" s="40">
        <v>0</v>
      </c>
      <c r="BR845" s="40">
        <v>0</v>
      </c>
      <c r="BS845" s="40">
        <v>0</v>
      </c>
      <c r="BT845" s="40">
        <v>0</v>
      </c>
      <c r="BU845" s="40">
        <v>0</v>
      </c>
      <c r="BV845" s="40">
        <v>0</v>
      </c>
      <c r="BW845" s="40">
        <v>0</v>
      </c>
      <c r="BX845" s="40">
        <v>0</v>
      </c>
      <c r="BY845" s="40">
        <v>0</v>
      </c>
      <c r="BZ845" s="40">
        <v>0</v>
      </c>
      <c r="CA845" s="40">
        <v>0</v>
      </c>
      <c r="CB845" s="40">
        <v>0</v>
      </c>
      <c r="CC845" s="44">
        <v>0</v>
      </c>
      <c r="CD845" s="40">
        <v>0</v>
      </c>
      <c r="CE845" s="40">
        <v>0</v>
      </c>
      <c r="CF845" s="40">
        <v>0</v>
      </c>
      <c r="CG845" s="40">
        <v>0</v>
      </c>
      <c r="CH845" s="40">
        <v>0</v>
      </c>
      <c r="CI845" s="40">
        <v>0</v>
      </c>
      <c r="CJ845" s="40">
        <v>0</v>
      </c>
      <c r="CK845" s="40">
        <v>0</v>
      </c>
      <c r="CL845" s="40">
        <v>0</v>
      </c>
      <c r="CM845" s="40">
        <v>0</v>
      </c>
      <c r="CN845" s="40">
        <v>0</v>
      </c>
      <c r="CO845" s="40">
        <v>0</v>
      </c>
      <c r="CP845" s="40">
        <v>0</v>
      </c>
      <c r="CQ845" s="40">
        <v>0</v>
      </c>
      <c r="CR845" s="40">
        <v>0</v>
      </c>
      <c r="CS845" s="40">
        <v>0</v>
      </c>
      <c r="CT845" s="40">
        <v>0</v>
      </c>
      <c r="CU845" s="40">
        <v>0</v>
      </c>
      <c r="CV845" s="40">
        <v>0</v>
      </c>
      <c r="CW845" s="42">
        <v>0</v>
      </c>
      <c r="CX845" s="40">
        <v>0</v>
      </c>
      <c r="CY845" s="40">
        <v>1</v>
      </c>
      <c r="CZ845" s="40">
        <v>0</v>
      </c>
      <c r="DA845" s="40">
        <v>0</v>
      </c>
      <c r="DB845" s="40">
        <v>0</v>
      </c>
      <c r="DC845" s="40" t="s">
        <v>1415</v>
      </c>
      <c r="DD845" s="40" t="s">
        <v>311</v>
      </c>
      <c r="DE845" s="40"/>
      <c r="DF845" s="40">
        <v>1</v>
      </c>
      <c r="DG845" s="40"/>
      <c r="DH845" s="40"/>
      <c r="DI845" s="40"/>
      <c r="DJ845" s="40"/>
      <c r="DK845" s="40"/>
      <c r="DL845" s="40">
        <v>0</v>
      </c>
      <c r="DM845" s="40"/>
      <c r="DN845" s="40">
        <v>1</v>
      </c>
      <c r="DO845" s="40">
        <v>2008</v>
      </c>
      <c r="DP845" s="40" t="s">
        <v>4574</v>
      </c>
      <c r="DQ845" s="41" t="s">
        <v>4573</v>
      </c>
      <c r="DR845" s="40" t="s">
        <v>580</v>
      </c>
      <c r="DS845" s="40" t="s">
        <v>4574</v>
      </c>
    </row>
    <row r="846" spans="1:123" s="38" customFormat="1" ht="15.75" customHeight="1" x14ac:dyDescent="0.3">
      <c r="A846" s="40" t="s">
        <v>21</v>
      </c>
      <c r="B846" s="40" t="s">
        <v>4548</v>
      </c>
      <c r="C846" s="41" t="s">
        <v>4575</v>
      </c>
      <c r="D846" s="40"/>
      <c r="E846" s="40"/>
      <c r="F846" s="40" t="s">
        <v>127</v>
      </c>
      <c r="G846" s="40"/>
      <c r="H846" s="40" t="s">
        <v>605</v>
      </c>
      <c r="I846" s="40" t="s">
        <v>56</v>
      </c>
      <c r="J846" s="40" t="s">
        <v>205</v>
      </c>
      <c r="K846" s="40"/>
      <c r="L846" s="40"/>
      <c r="M846" s="40"/>
      <c r="N846" s="40"/>
      <c r="O846" s="40"/>
      <c r="P846" s="40" t="s">
        <v>4576</v>
      </c>
      <c r="Q846" s="40" t="s">
        <v>606</v>
      </c>
      <c r="R846" s="40">
        <v>0</v>
      </c>
      <c r="S846" s="40">
        <v>0</v>
      </c>
      <c r="T846" s="40">
        <v>0</v>
      </c>
      <c r="U846" s="40">
        <v>0</v>
      </c>
      <c r="V846" s="40">
        <v>0</v>
      </c>
      <c r="W846" s="40"/>
      <c r="X846" s="40">
        <v>0</v>
      </c>
      <c r="Y846" s="40"/>
      <c r="Z846" s="40"/>
      <c r="AA846" s="40"/>
      <c r="AB846" s="40"/>
      <c r="AC846" s="40"/>
      <c r="AD846" s="40"/>
      <c r="AE846" s="40"/>
      <c r="AF846" s="40"/>
      <c r="AG846" s="40"/>
      <c r="AH846" s="40"/>
      <c r="AI846" s="40"/>
      <c r="AJ846" s="40"/>
      <c r="AK846" s="40"/>
      <c r="AL846" s="40"/>
      <c r="AM846" s="40"/>
      <c r="AN846" s="40"/>
      <c r="AO846" s="40"/>
      <c r="AP846" s="40"/>
      <c r="AQ846" s="40"/>
      <c r="AR846" s="40"/>
      <c r="AS846" s="40"/>
      <c r="AT846" s="40"/>
      <c r="AU846" s="40"/>
      <c r="AV846" s="40"/>
      <c r="AW846" s="40"/>
      <c r="AX846" s="40"/>
      <c r="AY846" s="40"/>
      <c r="AZ846" s="40"/>
      <c r="BA846" s="40"/>
      <c r="BB846" s="40"/>
      <c r="BC846" s="40"/>
      <c r="BD846" s="40"/>
      <c r="BE846" s="40"/>
      <c r="BF846" s="40"/>
      <c r="BG846" s="40"/>
      <c r="BH846" s="43"/>
      <c r="BI846" s="40"/>
      <c r="BJ846" s="43"/>
      <c r="BK846" s="40"/>
      <c r="BL846" s="43"/>
      <c r="BM846" s="40"/>
      <c r="BN846" s="40">
        <v>1</v>
      </c>
      <c r="BO846" s="40"/>
      <c r="BP846" s="40">
        <v>1</v>
      </c>
      <c r="BQ846" s="40"/>
      <c r="BR846" s="40"/>
      <c r="BS846" s="40"/>
      <c r="BT846" s="40"/>
      <c r="BU846" s="40"/>
      <c r="BV846" s="40"/>
      <c r="BW846" s="40"/>
      <c r="BX846" s="40"/>
      <c r="BY846" s="40"/>
      <c r="BZ846" s="40"/>
      <c r="CA846" s="40"/>
      <c r="CB846" s="40"/>
      <c r="CC846" s="44"/>
      <c r="CD846" s="40"/>
      <c r="CE846" s="40"/>
      <c r="CF846" s="40"/>
      <c r="CG846" s="40"/>
      <c r="CH846" s="40"/>
      <c r="CI846" s="40"/>
      <c r="CJ846" s="40"/>
      <c r="CK846" s="40"/>
      <c r="CL846" s="40"/>
      <c r="CM846" s="40"/>
      <c r="CN846" s="40"/>
      <c r="CO846" s="40"/>
      <c r="CP846" s="40"/>
      <c r="CQ846" s="40"/>
      <c r="CR846" s="40"/>
      <c r="CS846" s="40"/>
      <c r="CT846" s="40"/>
      <c r="CU846" s="40"/>
      <c r="CV846" s="40"/>
      <c r="CW846" s="42"/>
      <c r="CX846" s="40"/>
      <c r="CY846" s="40"/>
      <c r="CZ846" s="40"/>
      <c r="DA846" s="40"/>
      <c r="DB846" s="40"/>
      <c r="DC846" s="40" t="s">
        <v>1020</v>
      </c>
      <c r="DD846" s="40" t="s">
        <v>305</v>
      </c>
      <c r="DE846" s="40"/>
      <c r="DF846" s="40"/>
      <c r="DG846" s="40" t="s">
        <v>4577</v>
      </c>
      <c r="DH846" s="40" t="s">
        <v>4038</v>
      </c>
      <c r="DI846" s="40"/>
      <c r="DJ846" s="40"/>
      <c r="DK846" s="40">
        <v>1</v>
      </c>
      <c r="DL846" s="40">
        <v>1</v>
      </c>
      <c r="DM846" s="40" t="s">
        <v>595</v>
      </c>
      <c r="DN846" s="40">
        <v>1</v>
      </c>
      <c r="DO846" s="40">
        <v>1937</v>
      </c>
      <c r="DP846" s="40" t="s">
        <v>4578</v>
      </c>
      <c r="DQ846" s="41" t="s">
        <v>4575</v>
      </c>
      <c r="DR846" s="40" t="s">
        <v>580</v>
      </c>
      <c r="DS846" s="40" t="s">
        <v>4578</v>
      </c>
    </row>
    <row r="847" spans="1:123" s="38" customFormat="1" ht="15.75" customHeight="1" x14ac:dyDescent="0.3">
      <c r="A847" s="40" t="s">
        <v>21</v>
      </c>
      <c r="B847" s="39" t="s">
        <v>4548</v>
      </c>
      <c r="C847" s="41" t="s">
        <v>4579</v>
      </c>
      <c r="D847" s="40"/>
      <c r="E847" s="40"/>
      <c r="F847" s="40" t="s">
        <v>122</v>
      </c>
      <c r="G847" s="40"/>
      <c r="H847" s="40" t="s">
        <v>454</v>
      </c>
      <c r="I847" s="40" t="s">
        <v>56</v>
      </c>
      <c r="J847" s="40" t="s">
        <v>173</v>
      </c>
      <c r="K847" s="40" t="s">
        <v>471</v>
      </c>
      <c r="L847" s="40"/>
      <c r="M847" s="40" t="s">
        <v>272</v>
      </c>
      <c r="N847" s="40"/>
      <c r="O847" s="40" t="s">
        <v>299</v>
      </c>
      <c r="P847" s="45" t="s">
        <v>4580</v>
      </c>
      <c r="Q847" s="40" t="s">
        <v>4581</v>
      </c>
      <c r="R847" s="40">
        <v>0</v>
      </c>
      <c r="S847" s="40">
        <v>0</v>
      </c>
      <c r="T847" s="40">
        <v>0</v>
      </c>
      <c r="U847" s="40">
        <v>0</v>
      </c>
      <c r="V847" s="40">
        <v>0</v>
      </c>
      <c r="W847" s="40">
        <v>0</v>
      </c>
      <c r="X847" s="40">
        <v>0</v>
      </c>
      <c r="Y847" s="40">
        <v>0</v>
      </c>
      <c r="Z847" s="40"/>
      <c r="AA847" s="40">
        <v>0</v>
      </c>
      <c r="AB847" s="40">
        <v>0</v>
      </c>
      <c r="AC847" s="40">
        <v>0</v>
      </c>
      <c r="AD847" s="40">
        <v>0</v>
      </c>
      <c r="AE847" s="40">
        <v>0</v>
      </c>
      <c r="AF847" s="40">
        <v>0</v>
      </c>
      <c r="AG847" s="40">
        <v>0</v>
      </c>
      <c r="AH847" s="40">
        <v>0</v>
      </c>
      <c r="AI847" s="40">
        <v>0</v>
      </c>
      <c r="AJ847" s="40">
        <v>0</v>
      </c>
      <c r="AK847" s="40">
        <v>0</v>
      </c>
      <c r="AL847" s="40">
        <v>0</v>
      </c>
      <c r="AM847" s="40">
        <v>0</v>
      </c>
      <c r="AN847" s="40">
        <v>0</v>
      </c>
      <c r="AO847" s="40">
        <v>0</v>
      </c>
      <c r="AP847" s="40">
        <v>0</v>
      </c>
      <c r="AQ847" s="40">
        <v>0</v>
      </c>
      <c r="AR847" s="40">
        <v>0</v>
      </c>
      <c r="AS847" s="40">
        <v>0</v>
      </c>
      <c r="AT847" s="40">
        <v>0</v>
      </c>
      <c r="AU847" s="40">
        <v>0</v>
      </c>
      <c r="AV847" s="40">
        <v>0</v>
      </c>
      <c r="AW847" s="40">
        <v>0</v>
      </c>
      <c r="AX847" s="40">
        <v>0</v>
      </c>
      <c r="AY847" s="40">
        <v>0</v>
      </c>
      <c r="AZ847" s="40">
        <v>0</v>
      </c>
      <c r="BA847" s="40">
        <v>0</v>
      </c>
      <c r="BB847" s="40">
        <v>0</v>
      </c>
      <c r="BC847" s="40">
        <v>0</v>
      </c>
      <c r="BD847" s="40">
        <v>0</v>
      </c>
      <c r="BE847" s="40">
        <v>0</v>
      </c>
      <c r="BF847" s="40">
        <v>0</v>
      </c>
      <c r="BG847" s="40">
        <v>0</v>
      </c>
      <c r="BH847" s="43">
        <v>0</v>
      </c>
      <c r="BI847" s="40">
        <v>0</v>
      </c>
      <c r="BJ847" s="43">
        <v>0</v>
      </c>
      <c r="BK847" s="40">
        <v>0</v>
      </c>
      <c r="BL847" s="43">
        <v>0</v>
      </c>
      <c r="BM847" s="40">
        <v>0</v>
      </c>
      <c r="BN847" s="40">
        <v>0</v>
      </c>
      <c r="BO847" s="40">
        <v>0</v>
      </c>
      <c r="BP847" s="40">
        <v>0</v>
      </c>
      <c r="BQ847" s="40">
        <v>0</v>
      </c>
      <c r="BR847" s="40">
        <v>0</v>
      </c>
      <c r="BS847" s="40">
        <v>1</v>
      </c>
      <c r="BT847" s="40">
        <v>0</v>
      </c>
      <c r="BU847" s="40">
        <v>0</v>
      </c>
      <c r="BV847" s="40">
        <v>0</v>
      </c>
      <c r="BW847" s="40">
        <v>1</v>
      </c>
      <c r="BX847" s="40">
        <v>0</v>
      </c>
      <c r="BY847" s="40">
        <v>0</v>
      </c>
      <c r="BZ847" s="40">
        <v>0</v>
      </c>
      <c r="CA847" s="40">
        <v>0</v>
      </c>
      <c r="CB847" s="40">
        <v>0</v>
      </c>
      <c r="CC847" s="44">
        <v>0</v>
      </c>
      <c r="CD847" s="40">
        <v>0</v>
      </c>
      <c r="CE847" s="40">
        <v>0</v>
      </c>
      <c r="CF847" s="40">
        <v>0</v>
      </c>
      <c r="CG847" s="40">
        <v>0</v>
      </c>
      <c r="CH847" s="40">
        <v>0</v>
      </c>
      <c r="CI847" s="40">
        <v>0</v>
      </c>
      <c r="CJ847" s="40">
        <v>0</v>
      </c>
      <c r="CK847" s="40">
        <v>0</v>
      </c>
      <c r="CL847" s="40">
        <v>0</v>
      </c>
      <c r="CM847" s="40">
        <v>0</v>
      </c>
      <c r="CN847" s="40">
        <v>0</v>
      </c>
      <c r="CO847" s="40">
        <v>0</v>
      </c>
      <c r="CP847" s="40">
        <v>0</v>
      </c>
      <c r="CQ847" s="40">
        <v>0</v>
      </c>
      <c r="CR847" s="40">
        <v>0</v>
      </c>
      <c r="CS847" s="40">
        <v>0</v>
      </c>
      <c r="CT847" s="40">
        <v>0</v>
      </c>
      <c r="CU847" s="40">
        <v>0</v>
      </c>
      <c r="CV847" s="40">
        <v>0</v>
      </c>
      <c r="CW847" s="42">
        <v>0</v>
      </c>
      <c r="CX847" s="40">
        <f>SUM(AA847:CW847)</f>
        <v>2</v>
      </c>
      <c r="CY847" s="40">
        <v>1</v>
      </c>
      <c r="CZ847" s="40">
        <v>0</v>
      </c>
      <c r="DA847" s="40">
        <v>0</v>
      </c>
      <c r="DB847" s="40">
        <v>1</v>
      </c>
      <c r="DC847" s="40" t="s">
        <v>1638</v>
      </c>
      <c r="DD847" s="40" t="s">
        <v>307</v>
      </c>
      <c r="DE847" s="40"/>
      <c r="DF847" s="40"/>
      <c r="DG847" s="40"/>
      <c r="DH847" s="40"/>
      <c r="DI847" s="40"/>
      <c r="DJ847" s="40"/>
      <c r="DK847" s="40"/>
      <c r="DL847" s="40">
        <v>0</v>
      </c>
      <c r="DM847" s="40"/>
      <c r="DN847" s="40">
        <v>1</v>
      </c>
      <c r="DO847" s="40">
        <v>1855</v>
      </c>
      <c r="DP847" s="40" t="s">
        <v>4582</v>
      </c>
      <c r="DQ847" s="41" t="s">
        <v>4579</v>
      </c>
      <c r="DR847" s="40" t="s">
        <v>580</v>
      </c>
      <c r="DS847" s="40" t="s">
        <v>4582</v>
      </c>
    </row>
    <row r="848" spans="1:123" s="38" customFormat="1" ht="15.75" customHeight="1" x14ac:dyDescent="0.3">
      <c r="A848" s="40" t="s">
        <v>21</v>
      </c>
      <c r="B848" s="39" t="s">
        <v>4548</v>
      </c>
      <c r="C848" s="41" t="s">
        <v>4583</v>
      </c>
      <c r="D848" s="40"/>
      <c r="E848" s="40"/>
      <c r="F848" s="40" t="s">
        <v>122</v>
      </c>
      <c r="G848" s="40"/>
      <c r="H848" s="546" t="s">
        <v>8574</v>
      </c>
      <c r="I848" s="40" t="s">
        <v>56</v>
      </c>
      <c r="J848" s="40" t="s">
        <v>173</v>
      </c>
      <c r="K848" s="40" t="s">
        <v>471</v>
      </c>
      <c r="L848" s="40"/>
      <c r="M848" s="40" t="s">
        <v>272</v>
      </c>
      <c r="N848" s="40" t="s">
        <v>299</v>
      </c>
      <c r="O848" s="40" t="s">
        <v>299</v>
      </c>
      <c r="P848" s="40"/>
      <c r="Q848" s="42"/>
      <c r="R848" s="40">
        <v>0</v>
      </c>
      <c r="S848" s="40">
        <v>0</v>
      </c>
      <c r="T848" s="40">
        <v>0</v>
      </c>
      <c r="U848" s="40">
        <v>0</v>
      </c>
      <c r="V848" s="40">
        <v>0</v>
      </c>
      <c r="W848" s="40">
        <v>1</v>
      </c>
      <c r="X848" s="40">
        <v>0</v>
      </c>
      <c r="Y848" s="40">
        <v>0</v>
      </c>
      <c r="Z848" s="40"/>
      <c r="AA848" s="42">
        <v>0</v>
      </c>
      <c r="AB848" s="40">
        <v>0</v>
      </c>
      <c r="AC848" s="40">
        <v>0</v>
      </c>
      <c r="AD848" s="40">
        <v>0</v>
      </c>
      <c r="AE848" s="40">
        <v>0</v>
      </c>
      <c r="AF848" s="40">
        <v>0</v>
      </c>
      <c r="AG848" s="40">
        <v>0</v>
      </c>
      <c r="AH848" s="40">
        <v>0</v>
      </c>
      <c r="AI848" s="40">
        <v>0</v>
      </c>
      <c r="AJ848" s="40">
        <v>0</v>
      </c>
      <c r="AK848" s="40">
        <v>0</v>
      </c>
      <c r="AL848" s="40">
        <v>0</v>
      </c>
      <c r="AM848" s="40">
        <v>0</v>
      </c>
      <c r="AN848" s="40">
        <v>0</v>
      </c>
      <c r="AO848" s="40">
        <v>0</v>
      </c>
      <c r="AP848" s="40">
        <v>0</v>
      </c>
      <c r="AQ848" s="40">
        <v>0</v>
      </c>
      <c r="AR848" s="40">
        <v>0</v>
      </c>
      <c r="AS848" s="40">
        <v>0</v>
      </c>
      <c r="AT848" s="40">
        <v>0</v>
      </c>
      <c r="AU848" s="40">
        <v>0</v>
      </c>
      <c r="AV848" s="40">
        <v>0</v>
      </c>
      <c r="AW848" s="40">
        <v>0</v>
      </c>
      <c r="AX848" s="40">
        <v>0</v>
      </c>
      <c r="AY848" s="40">
        <v>0</v>
      </c>
      <c r="AZ848" s="40">
        <v>0</v>
      </c>
      <c r="BA848" s="40">
        <v>0</v>
      </c>
      <c r="BB848" s="40">
        <v>0</v>
      </c>
      <c r="BC848" s="40">
        <v>0</v>
      </c>
      <c r="BD848" s="40">
        <v>0</v>
      </c>
      <c r="BE848" s="40">
        <v>0</v>
      </c>
      <c r="BF848" s="40">
        <v>0</v>
      </c>
      <c r="BG848" s="40">
        <v>0</v>
      </c>
      <c r="BH848" s="43">
        <v>0</v>
      </c>
      <c r="BI848" s="40">
        <v>0</v>
      </c>
      <c r="BJ848" s="43">
        <v>0</v>
      </c>
      <c r="BK848" s="40">
        <v>0</v>
      </c>
      <c r="BL848" s="43">
        <v>0</v>
      </c>
      <c r="BM848" s="40">
        <v>0</v>
      </c>
      <c r="BN848" s="40">
        <v>0</v>
      </c>
      <c r="BO848" s="40">
        <v>0</v>
      </c>
      <c r="BP848" s="40">
        <v>0</v>
      </c>
      <c r="BQ848" s="40">
        <v>0</v>
      </c>
      <c r="BR848" s="40">
        <v>0</v>
      </c>
      <c r="BS848" s="40">
        <v>0</v>
      </c>
      <c r="BT848" s="40">
        <v>0</v>
      </c>
      <c r="BU848" s="40">
        <v>0</v>
      </c>
      <c r="BV848" s="40">
        <v>0</v>
      </c>
      <c r="BW848" s="40">
        <v>0</v>
      </c>
      <c r="BX848" s="40">
        <v>0</v>
      </c>
      <c r="BY848" s="40">
        <v>0</v>
      </c>
      <c r="BZ848" s="40">
        <v>0</v>
      </c>
      <c r="CA848" s="40">
        <v>0</v>
      </c>
      <c r="CB848" s="40">
        <v>0</v>
      </c>
      <c r="CC848" s="44">
        <v>0</v>
      </c>
      <c r="CD848" s="40">
        <v>0</v>
      </c>
      <c r="CE848" s="40">
        <v>0</v>
      </c>
      <c r="CF848" s="40">
        <v>0</v>
      </c>
      <c r="CG848" s="40">
        <v>0</v>
      </c>
      <c r="CH848" s="40">
        <v>0</v>
      </c>
      <c r="CI848" s="40">
        <v>0</v>
      </c>
      <c r="CJ848" s="40">
        <v>0</v>
      </c>
      <c r="CK848" s="40">
        <v>0</v>
      </c>
      <c r="CL848" s="40">
        <v>0</v>
      </c>
      <c r="CM848" s="40">
        <v>0</v>
      </c>
      <c r="CN848" s="40">
        <v>0</v>
      </c>
      <c r="CO848" s="40">
        <v>0</v>
      </c>
      <c r="CP848" s="40">
        <v>0</v>
      </c>
      <c r="CQ848" s="40">
        <v>0</v>
      </c>
      <c r="CR848" s="40">
        <v>0</v>
      </c>
      <c r="CS848" s="40">
        <v>0</v>
      </c>
      <c r="CT848" s="40">
        <v>0</v>
      </c>
      <c r="CU848" s="40">
        <v>0</v>
      </c>
      <c r="CV848" s="40">
        <v>0</v>
      </c>
      <c r="CW848" s="42">
        <v>0</v>
      </c>
      <c r="CX848" s="40">
        <v>0</v>
      </c>
      <c r="CY848" s="40">
        <v>1</v>
      </c>
      <c r="CZ848" s="40">
        <v>0</v>
      </c>
      <c r="DA848" s="40">
        <v>0</v>
      </c>
      <c r="DB848" s="40">
        <v>0</v>
      </c>
      <c r="DC848" s="40" t="s">
        <v>1771</v>
      </c>
      <c r="DD848" s="40" t="s">
        <v>311</v>
      </c>
      <c r="DE848" s="40"/>
      <c r="DF848" s="40">
        <v>1</v>
      </c>
      <c r="DG848" s="40"/>
      <c r="DH848" s="40"/>
      <c r="DI848" s="40"/>
      <c r="DJ848" s="40"/>
      <c r="DK848" s="40"/>
      <c r="DL848" s="40">
        <v>0</v>
      </c>
      <c r="DM848" s="40"/>
      <c r="DN848" s="40">
        <v>1</v>
      </c>
      <c r="DO848" s="40">
        <v>2013</v>
      </c>
      <c r="DP848" s="40" t="s">
        <v>4584</v>
      </c>
      <c r="DQ848" s="41" t="s">
        <v>4583</v>
      </c>
      <c r="DR848" s="40" t="s">
        <v>580</v>
      </c>
      <c r="DS848" s="40" t="s">
        <v>4584</v>
      </c>
    </row>
    <row r="849" spans="1:123" s="38" customFormat="1" ht="15.75" customHeight="1" x14ac:dyDescent="0.3">
      <c r="A849" s="40" t="s">
        <v>21</v>
      </c>
      <c r="B849" s="39" t="s">
        <v>4548</v>
      </c>
      <c r="C849" s="41" t="s">
        <v>4585</v>
      </c>
      <c r="D849" s="40"/>
      <c r="E849" s="40"/>
      <c r="F849" s="40" t="s">
        <v>91</v>
      </c>
      <c r="G849" s="40"/>
      <c r="H849" s="40" t="s">
        <v>454</v>
      </c>
      <c r="I849" s="40" t="s">
        <v>56</v>
      </c>
      <c r="J849" s="40" t="s">
        <v>173</v>
      </c>
      <c r="K849" s="40" t="s">
        <v>471</v>
      </c>
      <c r="L849" s="40"/>
      <c r="M849" s="40" t="s">
        <v>272</v>
      </c>
      <c r="N849" s="40"/>
      <c r="O849" s="40" t="s">
        <v>300</v>
      </c>
      <c r="P849" s="45" t="s">
        <v>4586</v>
      </c>
      <c r="Q849" s="40" t="s">
        <v>4587</v>
      </c>
      <c r="R849" s="40">
        <v>0</v>
      </c>
      <c r="S849" s="40">
        <v>0</v>
      </c>
      <c r="T849" s="40">
        <v>0</v>
      </c>
      <c r="U849" s="40">
        <v>0</v>
      </c>
      <c r="V849" s="40">
        <v>0</v>
      </c>
      <c r="W849" s="40">
        <v>0</v>
      </c>
      <c r="X849" s="40">
        <v>0</v>
      </c>
      <c r="Y849" s="40">
        <v>0</v>
      </c>
      <c r="Z849" s="40"/>
      <c r="AA849" s="40">
        <v>0</v>
      </c>
      <c r="AB849" s="40">
        <v>0</v>
      </c>
      <c r="AC849" s="40">
        <v>0</v>
      </c>
      <c r="AD849" s="40">
        <v>0</v>
      </c>
      <c r="AE849" s="40">
        <v>0</v>
      </c>
      <c r="AF849" s="40">
        <v>0</v>
      </c>
      <c r="AG849" s="40">
        <v>0</v>
      </c>
      <c r="AH849" s="40">
        <v>0</v>
      </c>
      <c r="AI849" s="40">
        <v>0</v>
      </c>
      <c r="AJ849" s="40">
        <v>0</v>
      </c>
      <c r="AK849" s="40">
        <v>0</v>
      </c>
      <c r="AL849" s="40">
        <v>0</v>
      </c>
      <c r="AM849" s="40">
        <v>0</v>
      </c>
      <c r="AN849" s="40">
        <v>0</v>
      </c>
      <c r="AO849" s="40">
        <v>0</v>
      </c>
      <c r="AP849" s="40">
        <v>1</v>
      </c>
      <c r="AQ849" s="40">
        <v>1</v>
      </c>
      <c r="AR849" s="40">
        <v>1</v>
      </c>
      <c r="AS849" s="40">
        <v>1</v>
      </c>
      <c r="AT849" s="40">
        <v>1</v>
      </c>
      <c r="AU849" s="40">
        <v>1</v>
      </c>
      <c r="AV849" s="40">
        <v>0</v>
      </c>
      <c r="AW849" s="40">
        <v>0</v>
      </c>
      <c r="AX849" s="40">
        <v>1</v>
      </c>
      <c r="AY849" s="40">
        <v>0</v>
      </c>
      <c r="AZ849" s="40">
        <v>1</v>
      </c>
      <c r="BA849" s="40">
        <v>1</v>
      </c>
      <c r="BB849" s="40">
        <v>0</v>
      </c>
      <c r="BC849" s="40">
        <v>1</v>
      </c>
      <c r="BD849" s="40">
        <v>0</v>
      </c>
      <c r="BE849" s="40">
        <v>0</v>
      </c>
      <c r="BF849" s="40">
        <v>0</v>
      </c>
      <c r="BG849" s="40">
        <v>0</v>
      </c>
      <c r="BH849" s="43">
        <v>0</v>
      </c>
      <c r="BI849" s="40">
        <v>0</v>
      </c>
      <c r="BJ849" s="43">
        <v>0</v>
      </c>
      <c r="BK849" s="40">
        <v>0</v>
      </c>
      <c r="BL849" s="43">
        <v>0</v>
      </c>
      <c r="BM849" s="40">
        <v>0</v>
      </c>
      <c r="BN849" s="40">
        <v>0</v>
      </c>
      <c r="BO849" s="40">
        <v>0</v>
      </c>
      <c r="BP849" s="40">
        <v>0</v>
      </c>
      <c r="BQ849" s="40">
        <v>0</v>
      </c>
      <c r="BR849" s="40">
        <v>0</v>
      </c>
      <c r="BS849" s="40">
        <v>1</v>
      </c>
      <c r="BT849" s="40">
        <v>1</v>
      </c>
      <c r="BU849" s="40">
        <v>1</v>
      </c>
      <c r="BV849" s="40">
        <v>1</v>
      </c>
      <c r="BW849" s="40">
        <v>1</v>
      </c>
      <c r="BX849" s="40">
        <v>0</v>
      </c>
      <c r="BY849" s="40">
        <v>0</v>
      </c>
      <c r="BZ849" s="40">
        <v>0</v>
      </c>
      <c r="CA849" s="40">
        <v>0</v>
      </c>
      <c r="CB849" s="40">
        <v>0</v>
      </c>
      <c r="CC849" s="44">
        <v>0</v>
      </c>
      <c r="CD849" s="40">
        <v>0</v>
      </c>
      <c r="CE849" s="40">
        <v>0</v>
      </c>
      <c r="CF849" s="40">
        <v>0</v>
      </c>
      <c r="CG849" s="40">
        <v>0</v>
      </c>
      <c r="CH849" s="40">
        <v>0</v>
      </c>
      <c r="CI849" s="40">
        <v>0</v>
      </c>
      <c r="CJ849" s="40">
        <v>0</v>
      </c>
      <c r="CK849" s="40">
        <v>0</v>
      </c>
      <c r="CL849" s="40">
        <v>0</v>
      </c>
      <c r="CM849" s="40">
        <v>0</v>
      </c>
      <c r="CN849" s="40">
        <v>0</v>
      </c>
      <c r="CO849" s="40">
        <v>0</v>
      </c>
      <c r="CP849" s="40">
        <v>0</v>
      </c>
      <c r="CQ849" s="40">
        <v>0</v>
      </c>
      <c r="CR849" s="40">
        <v>0</v>
      </c>
      <c r="CS849" s="40">
        <v>0</v>
      </c>
      <c r="CT849" s="40">
        <v>0</v>
      </c>
      <c r="CU849" s="40">
        <v>0</v>
      </c>
      <c r="CV849" s="40">
        <v>0</v>
      </c>
      <c r="CW849" s="42">
        <v>0</v>
      </c>
      <c r="CX849" s="40">
        <f>SUM(AA849:CW849)</f>
        <v>15</v>
      </c>
      <c r="CY849" s="40">
        <v>1</v>
      </c>
      <c r="CZ849" s="40">
        <v>0</v>
      </c>
      <c r="DA849" s="40">
        <v>0</v>
      </c>
      <c r="DB849" s="40">
        <v>1</v>
      </c>
      <c r="DC849" s="40" t="s">
        <v>4588</v>
      </c>
      <c r="DD849" s="40" t="s">
        <v>308</v>
      </c>
      <c r="DE849" s="40"/>
      <c r="DF849" s="40"/>
      <c r="DG849" s="40"/>
      <c r="DH849" s="40"/>
      <c r="DI849" s="40"/>
      <c r="DJ849" s="40"/>
      <c r="DK849" s="40"/>
      <c r="DL849" s="40">
        <v>0</v>
      </c>
      <c r="DM849" s="40"/>
      <c r="DN849" s="40">
        <v>1</v>
      </c>
      <c r="DO849" s="40">
        <v>1817</v>
      </c>
      <c r="DP849" s="40" t="s">
        <v>4589</v>
      </c>
      <c r="DQ849" s="41" t="s">
        <v>4585</v>
      </c>
      <c r="DR849" s="40" t="s">
        <v>580</v>
      </c>
      <c r="DS849" s="40" t="s">
        <v>4589</v>
      </c>
    </row>
    <row r="850" spans="1:123" s="38" customFormat="1" ht="15.75" customHeight="1" x14ac:dyDescent="0.3">
      <c r="A850" s="40" t="s">
        <v>21</v>
      </c>
      <c r="B850" s="40" t="s">
        <v>4548</v>
      </c>
      <c r="C850" s="41" t="s">
        <v>4590</v>
      </c>
      <c r="D850" s="40" t="s">
        <v>4591</v>
      </c>
      <c r="E850" s="40" t="s">
        <v>4592</v>
      </c>
      <c r="F850" s="40" t="s">
        <v>171</v>
      </c>
      <c r="G850" s="40" t="s">
        <v>479</v>
      </c>
      <c r="H850" s="40" t="s">
        <v>605</v>
      </c>
      <c r="I850" s="40" t="s">
        <v>56</v>
      </c>
      <c r="J850" s="40" t="s">
        <v>205</v>
      </c>
      <c r="K850" s="40"/>
      <c r="L850" s="40"/>
      <c r="M850" s="40"/>
      <c r="N850" s="40"/>
      <c r="O850" s="40"/>
      <c r="P850" s="40" t="s">
        <v>4593</v>
      </c>
      <c r="Q850" s="42" t="s">
        <v>606</v>
      </c>
      <c r="R850" s="40">
        <v>0</v>
      </c>
      <c r="S850" s="40">
        <v>0</v>
      </c>
      <c r="T850" s="40">
        <v>0</v>
      </c>
      <c r="U850" s="40">
        <v>0</v>
      </c>
      <c r="V850" s="40">
        <v>0</v>
      </c>
      <c r="W850" s="40"/>
      <c r="X850" s="40">
        <v>0</v>
      </c>
      <c r="Y850" s="40"/>
      <c r="Z850" s="40"/>
      <c r="AA850" s="42"/>
      <c r="AB850" s="40"/>
      <c r="AC850" s="40"/>
      <c r="AD850" s="40"/>
      <c r="AE850" s="40"/>
      <c r="AF850" s="40"/>
      <c r="AG850" s="40"/>
      <c r="AH850" s="40"/>
      <c r="AI850" s="40"/>
      <c r="AJ850" s="40"/>
      <c r="AK850" s="40"/>
      <c r="AL850" s="40"/>
      <c r="AM850" s="40"/>
      <c r="AN850" s="40"/>
      <c r="AO850" s="40"/>
      <c r="AP850" s="40"/>
      <c r="AQ850" s="40"/>
      <c r="AR850" s="40"/>
      <c r="AS850" s="40"/>
      <c r="AT850" s="40"/>
      <c r="AU850" s="40"/>
      <c r="AV850" s="40"/>
      <c r="AW850" s="40"/>
      <c r="AX850" s="40"/>
      <c r="AY850" s="40"/>
      <c r="AZ850" s="40"/>
      <c r="BA850" s="40"/>
      <c r="BB850" s="40"/>
      <c r="BC850" s="40"/>
      <c r="BD850" s="40"/>
      <c r="BE850" s="40"/>
      <c r="BF850" s="40"/>
      <c r="BG850" s="40"/>
      <c r="BH850" s="43"/>
      <c r="BI850" s="40"/>
      <c r="BJ850" s="43"/>
      <c r="BK850" s="40"/>
      <c r="BL850" s="43"/>
      <c r="BM850" s="40"/>
      <c r="BN850" s="40">
        <v>1</v>
      </c>
      <c r="BO850" s="40"/>
      <c r="BP850" s="40"/>
      <c r="BQ850" s="40"/>
      <c r="BR850" s="40"/>
      <c r="BS850" s="40"/>
      <c r="BT850" s="40"/>
      <c r="BU850" s="40"/>
      <c r="BV850" s="40"/>
      <c r="BW850" s="40"/>
      <c r="BX850" s="40"/>
      <c r="BY850" s="40"/>
      <c r="BZ850" s="40"/>
      <c r="CA850" s="40"/>
      <c r="CB850" s="40"/>
      <c r="CC850" s="44"/>
      <c r="CD850" s="40"/>
      <c r="CE850" s="40"/>
      <c r="CF850" s="40"/>
      <c r="CG850" s="40"/>
      <c r="CH850" s="40"/>
      <c r="CI850" s="40"/>
      <c r="CJ850" s="40"/>
      <c r="CK850" s="40"/>
      <c r="CL850" s="40"/>
      <c r="CM850" s="40"/>
      <c r="CN850" s="40"/>
      <c r="CO850" s="40"/>
      <c r="CP850" s="40"/>
      <c r="CQ850" s="40"/>
      <c r="CR850" s="40"/>
      <c r="CS850" s="40"/>
      <c r="CT850" s="40"/>
      <c r="CU850" s="40"/>
      <c r="CV850" s="40"/>
      <c r="CW850" s="42"/>
      <c r="CX850" s="40"/>
      <c r="CY850" s="40"/>
      <c r="CZ850" s="40"/>
      <c r="DA850" s="40"/>
      <c r="DB850" s="40"/>
      <c r="DC850" s="40" t="s">
        <v>1045</v>
      </c>
      <c r="DD850" s="40" t="s">
        <v>305</v>
      </c>
      <c r="DE850" s="40"/>
      <c r="DF850" s="40"/>
      <c r="DG850" s="40"/>
      <c r="DH850" s="40"/>
      <c r="DI850" s="40"/>
      <c r="DJ850" s="40"/>
      <c r="DK850" s="40"/>
      <c r="DL850" s="40">
        <v>0</v>
      </c>
      <c r="DM850" s="40"/>
      <c r="DN850" s="40">
        <v>1</v>
      </c>
      <c r="DO850" s="40">
        <v>1882</v>
      </c>
      <c r="DP850" s="40" t="s">
        <v>4594</v>
      </c>
      <c r="DQ850" s="41" t="s">
        <v>4595</v>
      </c>
      <c r="DR850" s="40" t="s">
        <v>580</v>
      </c>
      <c r="DS850" s="40" t="s">
        <v>4594</v>
      </c>
    </row>
    <row r="851" spans="1:123" s="38" customFormat="1" ht="15.75" customHeight="1" x14ac:dyDescent="0.3">
      <c r="A851" s="40" t="s">
        <v>21</v>
      </c>
      <c r="B851" s="39" t="s">
        <v>4596</v>
      </c>
      <c r="C851" s="41" t="s">
        <v>4597</v>
      </c>
      <c r="D851" s="40"/>
      <c r="E851" s="40"/>
      <c r="F851" s="40" t="s">
        <v>91</v>
      </c>
      <c r="G851" s="40"/>
      <c r="H851" s="40" t="s">
        <v>454</v>
      </c>
      <c r="I851" s="40" t="s">
        <v>56</v>
      </c>
      <c r="J851" s="40" t="s">
        <v>173</v>
      </c>
      <c r="K851" s="40" t="s">
        <v>471</v>
      </c>
      <c r="L851" s="40"/>
      <c r="M851" s="40" t="s">
        <v>272</v>
      </c>
      <c r="N851" s="40"/>
      <c r="O851" s="40" t="s">
        <v>299</v>
      </c>
      <c r="P851" s="40"/>
      <c r="Q851" s="40" t="s">
        <v>4598</v>
      </c>
      <c r="R851" s="40">
        <v>0</v>
      </c>
      <c r="S851" s="40">
        <v>0</v>
      </c>
      <c r="T851" s="40">
        <v>0</v>
      </c>
      <c r="U851" s="40">
        <v>0</v>
      </c>
      <c r="V851" s="40">
        <v>0</v>
      </c>
      <c r="W851" s="40">
        <v>0</v>
      </c>
      <c r="X851" s="40">
        <v>0</v>
      </c>
      <c r="Y851" s="40">
        <v>0</v>
      </c>
      <c r="Z851" s="40"/>
      <c r="AA851" s="40">
        <v>0</v>
      </c>
      <c r="AB851" s="40">
        <v>0</v>
      </c>
      <c r="AC851" s="40">
        <v>0</v>
      </c>
      <c r="AD851" s="40">
        <v>0</v>
      </c>
      <c r="AE851" s="40">
        <v>0</v>
      </c>
      <c r="AF851" s="40">
        <v>0</v>
      </c>
      <c r="AG851" s="40">
        <v>0</v>
      </c>
      <c r="AH851" s="40">
        <v>0</v>
      </c>
      <c r="AI851" s="40">
        <v>0</v>
      </c>
      <c r="AJ851" s="40">
        <v>0</v>
      </c>
      <c r="AK851" s="40">
        <v>0</v>
      </c>
      <c r="AL851" s="40">
        <v>0</v>
      </c>
      <c r="AM851" s="40">
        <v>0</v>
      </c>
      <c r="AN851" s="40">
        <v>0</v>
      </c>
      <c r="AO851" s="40">
        <v>0</v>
      </c>
      <c r="AP851" s="40">
        <v>0</v>
      </c>
      <c r="AQ851" s="40">
        <v>0</v>
      </c>
      <c r="AR851" s="40">
        <v>0</v>
      </c>
      <c r="AS851" s="40">
        <v>0</v>
      </c>
      <c r="AT851" s="40">
        <v>0</v>
      </c>
      <c r="AU851" s="40">
        <v>0</v>
      </c>
      <c r="AV851" s="40">
        <v>0</v>
      </c>
      <c r="AW851" s="40">
        <v>0</v>
      </c>
      <c r="AX851" s="40">
        <v>0</v>
      </c>
      <c r="AY851" s="40">
        <v>0</v>
      </c>
      <c r="AZ851" s="40">
        <v>0</v>
      </c>
      <c r="BA851" s="40">
        <v>1</v>
      </c>
      <c r="BB851" s="40">
        <v>0</v>
      </c>
      <c r="BC851" s="40">
        <v>0</v>
      </c>
      <c r="BD851" s="40">
        <v>0</v>
      </c>
      <c r="BE851" s="40">
        <v>0</v>
      </c>
      <c r="BF851" s="40">
        <v>0</v>
      </c>
      <c r="BG851" s="40">
        <v>0</v>
      </c>
      <c r="BH851" s="43">
        <v>0</v>
      </c>
      <c r="BI851" s="40">
        <v>0</v>
      </c>
      <c r="BJ851" s="43">
        <v>0</v>
      </c>
      <c r="BK851" s="40">
        <v>0</v>
      </c>
      <c r="BL851" s="43">
        <v>0</v>
      </c>
      <c r="BM851" s="40">
        <v>0</v>
      </c>
      <c r="BN851" s="40">
        <v>0</v>
      </c>
      <c r="BO851" s="40">
        <v>0</v>
      </c>
      <c r="BP851" s="40">
        <v>0</v>
      </c>
      <c r="BQ851" s="40">
        <v>0</v>
      </c>
      <c r="BR851" s="40">
        <v>0</v>
      </c>
      <c r="BS851" s="40">
        <v>0</v>
      </c>
      <c r="BT851" s="40">
        <v>0</v>
      </c>
      <c r="BU851" s="40">
        <v>0</v>
      </c>
      <c r="BV851" s="40">
        <v>0</v>
      </c>
      <c r="BW851" s="40">
        <v>0</v>
      </c>
      <c r="BX851" s="40">
        <v>0</v>
      </c>
      <c r="BY851" s="40">
        <v>0</v>
      </c>
      <c r="BZ851" s="40">
        <v>0</v>
      </c>
      <c r="CA851" s="40">
        <v>0</v>
      </c>
      <c r="CB851" s="40">
        <v>0</v>
      </c>
      <c r="CC851" s="44">
        <v>0</v>
      </c>
      <c r="CD851" s="40">
        <v>0</v>
      </c>
      <c r="CE851" s="40">
        <v>0</v>
      </c>
      <c r="CF851" s="40">
        <v>0</v>
      </c>
      <c r="CG851" s="40">
        <v>0</v>
      </c>
      <c r="CH851" s="40">
        <v>0</v>
      </c>
      <c r="CI851" s="40">
        <v>0</v>
      </c>
      <c r="CJ851" s="40">
        <v>0</v>
      </c>
      <c r="CK851" s="40">
        <v>0</v>
      </c>
      <c r="CL851" s="40">
        <v>0</v>
      </c>
      <c r="CM851" s="40">
        <v>0</v>
      </c>
      <c r="CN851" s="40">
        <v>0</v>
      </c>
      <c r="CO851" s="40">
        <v>0</v>
      </c>
      <c r="CP851" s="40">
        <v>0</v>
      </c>
      <c r="CQ851" s="40">
        <v>0</v>
      </c>
      <c r="CR851" s="40">
        <v>0</v>
      </c>
      <c r="CS851" s="40">
        <v>0</v>
      </c>
      <c r="CT851" s="40">
        <v>0</v>
      </c>
      <c r="CU851" s="40">
        <v>0</v>
      </c>
      <c r="CV851" s="40">
        <v>0</v>
      </c>
      <c r="CW851" s="42">
        <v>0</v>
      </c>
      <c r="CX851" s="40">
        <f>SUM(AA851:CW851)</f>
        <v>1</v>
      </c>
      <c r="CY851" s="40">
        <v>1</v>
      </c>
      <c r="CZ851" s="40">
        <v>0</v>
      </c>
      <c r="DA851" s="40">
        <v>0</v>
      </c>
      <c r="DB851" s="40">
        <v>0</v>
      </c>
      <c r="DC851" s="40" t="s">
        <v>4599</v>
      </c>
      <c r="DD851" s="40" t="s">
        <v>309</v>
      </c>
      <c r="DE851" s="40"/>
      <c r="DF851" s="40"/>
      <c r="DG851" s="40"/>
      <c r="DH851" s="40"/>
      <c r="DI851" s="40"/>
      <c r="DJ851" s="40"/>
      <c r="DK851" s="40"/>
      <c r="DL851" s="40">
        <v>0</v>
      </c>
      <c r="DM851" s="40"/>
      <c r="DN851" s="40">
        <v>1</v>
      </c>
      <c r="DO851" s="40">
        <v>1938</v>
      </c>
      <c r="DP851" s="40" t="s">
        <v>4600</v>
      </c>
      <c r="DQ851" s="41" t="s">
        <v>4597</v>
      </c>
      <c r="DR851" s="40" t="s">
        <v>580</v>
      </c>
      <c r="DS851" s="40" t="s">
        <v>4600</v>
      </c>
    </row>
    <row r="852" spans="1:123" s="38" customFormat="1" ht="15.75" customHeight="1" x14ac:dyDescent="0.3">
      <c r="A852" s="40" t="s">
        <v>21</v>
      </c>
      <c r="B852" s="39" t="s">
        <v>4601</v>
      </c>
      <c r="C852" s="41" t="s">
        <v>4602</v>
      </c>
      <c r="D852" s="40"/>
      <c r="E852" s="40"/>
      <c r="F852" s="40" t="s">
        <v>122</v>
      </c>
      <c r="G852" s="40"/>
      <c r="H852" s="40" t="s">
        <v>454</v>
      </c>
      <c r="I852" s="40" t="s">
        <v>56</v>
      </c>
      <c r="J852" s="40" t="s">
        <v>173</v>
      </c>
      <c r="K852" s="40" t="s">
        <v>471</v>
      </c>
      <c r="L852" s="40"/>
      <c r="M852" s="40" t="s">
        <v>272</v>
      </c>
      <c r="N852" s="40"/>
      <c r="O852" s="40" t="s">
        <v>299</v>
      </c>
      <c r="P852" s="40" t="s">
        <v>4603</v>
      </c>
      <c r="Q852" s="40" t="s">
        <v>591</v>
      </c>
      <c r="R852" s="40">
        <v>0</v>
      </c>
      <c r="S852" s="40">
        <v>0</v>
      </c>
      <c r="T852" s="40">
        <v>0</v>
      </c>
      <c r="U852" s="40">
        <v>0</v>
      </c>
      <c r="V852" s="40">
        <v>0</v>
      </c>
      <c r="W852" s="40">
        <v>0</v>
      </c>
      <c r="X852" s="40">
        <v>0</v>
      </c>
      <c r="Y852" s="40">
        <v>0</v>
      </c>
      <c r="Z852" s="40"/>
      <c r="AA852" s="40">
        <v>0</v>
      </c>
      <c r="AB852" s="40">
        <v>0</v>
      </c>
      <c r="AC852" s="40">
        <v>0</v>
      </c>
      <c r="AD852" s="40">
        <v>0</v>
      </c>
      <c r="AE852" s="40">
        <v>0</v>
      </c>
      <c r="AF852" s="40">
        <v>0</v>
      </c>
      <c r="AG852" s="40">
        <v>0</v>
      </c>
      <c r="AH852" s="40">
        <v>0</v>
      </c>
      <c r="AI852" s="40">
        <v>0</v>
      </c>
      <c r="AJ852" s="40">
        <v>0</v>
      </c>
      <c r="AK852" s="40">
        <v>0</v>
      </c>
      <c r="AL852" s="40">
        <v>0</v>
      </c>
      <c r="AM852" s="40">
        <v>0</v>
      </c>
      <c r="AN852" s="40">
        <v>0</v>
      </c>
      <c r="AO852" s="40">
        <v>0</v>
      </c>
      <c r="AP852" s="40">
        <v>0</v>
      </c>
      <c r="AQ852" s="40">
        <v>0</v>
      </c>
      <c r="AR852" s="40">
        <v>0</v>
      </c>
      <c r="AS852" s="40">
        <v>0</v>
      </c>
      <c r="AT852" s="40">
        <v>0</v>
      </c>
      <c r="AU852" s="40">
        <v>0</v>
      </c>
      <c r="AV852" s="40">
        <v>0</v>
      </c>
      <c r="AW852" s="40">
        <v>0</v>
      </c>
      <c r="AX852" s="40">
        <v>0</v>
      </c>
      <c r="AY852" s="40">
        <v>0</v>
      </c>
      <c r="AZ852" s="40">
        <v>0</v>
      </c>
      <c r="BA852" s="40">
        <v>0</v>
      </c>
      <c r="BB852" s="40">
        <v>0</v>
      </c>
      <c r="BC852" s="40">
        <v>0</v>
      </c>
      <c r="BD852" s="40">
        <v>0</v>
      </c>
      <c r="BE852" s="40">
        <v>0</v>
      </c>
      <c r="BF852" s="40">
        <v>0</v>
      </c>
      <c r="BG852" s="40">
        <v>0</v>
      </c>
      <c r="BH852" s="43">
        <v>0</v>
      </c>
      <c r="BI852" s="40">
        <v>0</v>
      </c>
      <c r="BJ852" s="43">
        <v>0</v>
      </c>
      <c r="BK852" s="40">
        <v>0</v>
      </c>
      <c r="BL852" s="43">
        <v>0</v>
      </c>
      <c r="BM852" s="40">
        <v>0</v>
      </c>
      <c r="BN852" s="40">
        <v>1</v>
      </c>
      <c r="BO852" s="40">
        <v>1</v>
      </c>
      <c r="BP852" s="40">
        <v>1</v>
      </c>
      <c r="BQ852" s="40">
        <v>0</v>
      </c>
      <c r="BR852" s="40">
        <v>0</v>
      </c>
      <c r="BS852" s="40">
        <v>0</v>
      </c>
      <c r="BT852" s="40">
        <v>0</v>
      </c>
      <c r="BU852" s="40">
        <v>0</v>
      </c>
      <c r="BV852" s="40">
        <v>0</v>
      </c>
      <c r="BW852" s="40">
        <v>0</v>
      </c>
      <c r="BX852" s="40">
        <v>0</v>
      </c>
      <c r="BY852" s="40">
        <v>0</v>
      </c>
      <c r="BZ852" s="40">
        <v>0</v>
      </c>
      <c r="CA852" s="40">
        <v>0</v>
      </c>
      <c r="CB852" s="40">
        <v>0</v>
      </c>
      <c r="CC852" s="44">
        <v>0</v>
      </c>
      <c r="CD852" s="40">
        <v>0</v>
      </c>
      <c r="CE852" s="40">
        <v>0</v>
      </c>
      <c r="CF852" s="40">
        <v>0</v>
      </c>
      <c r="CG852" s="40">
        <v>0</v>
      </c>
      <c r="CH852" s="40">
        <v>0</v>
      </c>
      <c r="CI852" s="40">
        <v>0</v>
      </c>
      <c r="CJ852" s="40">
        <v>0</v>
      </c>
      <c r="CK852" s="40">
        <v>0</v>
      </c>
      <c r="CL852" s="40">
        <v>0</v>
      </c>
      <c r="CM852" s="40">
        <v>0</v>
      </c>
      <c r="CN852" s="40">
        <v>0</v>
      </c>
      <c r="CO852" s="40">
        <v>0</v>
      </c>
      <c r="CP852" s="40">
        <v>0</v>
      </c>
      <c r="CQ852" s="40">
        <v>0</v>
      </c>
      <c r="CR852" s="40">
        <v>0</v>
      </c>
      <c r="CS852" s="40">
        <v>0</v>
      </c>
      <c r="CT852" s="40">
        <v>0</v>
      </c>
      <c r="CU852" s="40">
        <v>0</v>
      </c>
      <c r="CV852" s="40">
        <v>0</v>
      </c>
      <c r="CW852" s="42">
        <v>0</v>
      </c>
      <c r="CX852" s="40">
        <f>SUM(AA852:CW852)</f>
        <v>3</v>
      </c>
      <c r="CY852" s="40">
        <v>1</v>
      </c>
      <c r="CZ852" s="40">
        <v>0</v>
      </c>
      <c r="DA852" s="40">
        <v>0</v>
      </c>
      <c r="DB852" s="40">
        <v>0</v>
      </c>
      <c r="DC852" s="40" t="s">
        <v>745</v>
      </c>
      <c r="DD852" s="40" t="s">
        <v>305</v>
      </c>
      <c r="DE852" s="40"/>
      <c r="DF852" s="40"/>
      <c r="DG852" s="40" t="s">
        <v>4100</v>
      </c>
      <c r="DH852" s="40" t="s">
        <v>4604</v>
      </c>
      <c r="DI852" s="40"/>
      <c r="DJ852" s="40"/>
      <c r="DK852" s="40"/>
      <c r="DL852" s="40">
        <v>1</v>
      </c>
      <c r="DM852" s="40" t="s">
        <v>625</v>
      </c>
      <c r="DN852" s="40">
        <v>1</v>
      </c>
      <c r="DO852" s="40">
        <v>1937</v>
      </c>
      <c r="DP852" s="40" t="s">
        <v>4605</v>
      </c>
      <c r="DQ852" s="41" t="s">
        <v>4602</v>
      </c>
      <c r="DR852" s="40" t="s">
        <v>580</v>
      </c>
      <c r="DS852" s="40" t="s">
        <v>4605</v>
      </c>
    </row>
    <row r="853" spans="1:123" s="38" customFormat="1" ht="15.75" customHeight="1" x14ac:dyDescent="0.3">
      <c r="A853" s="40" t="s">
        <v>21</v>
      </c>
      <c r="B853" s="39" t="s">
        <v>4601</v>
      </c>
      <c r="C853" s="41" t="s">
        <v>4606</v>
      </c>
      <c r="D853" s="40"/>
      <c r="E853" s="40"/>
      <c r="F853" s="40" t="s">
        <v>122</v>
      </c>
      <c r="G853" s="40"/>
      <c r="H853" s="546" t="s">
        <v>8574</v>
      </c>
      <c r="I853" s="40" t="s">
        <v>56</v>
      </c>
      <c r="J853" s="40" t="s">
        <v>173</v>
      </c>
      <c r="K853" s="40" t="s">
        <v>471</v>
      </c>
      <c r="L853" s="40"/>
      <c r="M853" s="40" t="s">
        <v>274</v>
      </c>
      <c r="N853" s="40" t="s">
        <v>299</v>
      </c>
      <c r="O853" s="40" t="s">
        <v>299</v>
      </c>
      <c r="P853" s="40"/>
      <c r="Q853" s="40"/>
      <c r="R853" s="40">
        <v>0</v>
      </c>
      <c r="S853" s="40">
        <v>0</v>
      </c>
      <c r="T853" s="40">
        <v>0</v>
      </c>
      <c r="U853" s="40">
        <v>0</v>
      </c>
      <c r="V853" s="40">
        <v>0</v>
      </c>
      <c r="W853" s="40">
        <v>1</v>
      </c>
      <c r="X853" s="40">
        <v>0</v>
      </c>
      <c r="Y853" s="40">
        <v>0</v>
      </c>
      <c r="Z853" s="40"/>
      <c r="AA853" s="40">
        <v>0</v>
      </c>
      <c r="AB853" s="40">
        <v>0</v>
      </c>
      <c r="AC853" s="40">
        <v>0</v>
      </c>
      <c r="AD853" s="40">
        <v>0</v>
      </c>
      <c r="AE853" s="40">
        <v>0</v>
      </c>
      <c r="AF853" s="40">
        <v>0</v>
      </c>
      <c r="AG853" s="40">
        <v>0</v>
      </c>
      <c r="AH853" s="40">
        <v>0</v>
      </c>
      <c r="AI853" s="40">
        <v>0</v>
      </c>
      <c r="AJ853" s="40">
        <v>0</v>
      </c>
      <c r="AK853" s="40">
        <v>0</v>
      </c>
      <c r="AL853" s="40">
        <v>0</v>
      </c>
      <c r="AM853" s="40">
        <v>0</v>
      </c>
      <c r="AN853" s="40">
        <v>0</v>
      </c>
      <c r="AO853" s="40">
        <v>0</v>
      </c>
      <c r="AP853" s="40">
        <v>0</v>
      </c>
      <c r="AQ853" s="40">
        <v>0</v>
      </c>
      <c r="AR853" s="40">
        <v>0</v>
      </c>
      <c r="AS853" s="40">
        <v>0</v>
      </c>
      <c r="AT853" s="40">
        <v>0</v>
      </c>
      <c r="AU853" s="40">
        <v>0</v>
      </c>
      <c r="AV853" s="40">
        <v>0</v>
      </c>
      <c r="AW853" s="40">
        <v>0</v>
      </c>
      <c r="AX853" s="40">
        <v>0</v>
      </c>
      <c r="AY853" s="40">
        <v>0</v>
      </c>
      <c r="AZ853" s="40">
        <v>0</v>
      </c>
      <c r="BA853" s="40">
        <v>0</v>
      </c>
      <c r="BB853" s="40">
        <v>0</v>
      </c>
      <c r="BC853" s="40">
        <v>0</v>
      </c>
      <c r="BD853" s="40">
        <v>0</v>
      </c>
      <c r="BE853" s="40">
        <v>0</v>
      </c>
      <c r="BF853" s="40">
        <v>0</v>
      </c>
      <c r="BG853" s="40">
        <v>0</v>
      </c>
      <c r="BH853" s="43">
        <v>0</v>
      </c>
      <c r="BI853" s="40">
        <v>0</v>
      </c>
      <c r="BJ853" s="43">
        <v>0</v>
      </c>
      <c r="BK853" s="40">
        <v>0</v>
      </c>
      <c r="BL853" s="43">
        <v>0</v>
      </c>
      <c r="BM853" s="40">
        <v>0</v>
      </c>
      <c r="BN853" s="40">
        <v>0</v>
      </c>
      <c r="BO853" s="40">
        <v>0</v>
      </c>
      <c r="BP853" s="40">
        <v>0</v>
      </c>
      <c r="BQ853" s="40">
        <v>0</v>
      </c>
      <c r="BR853" s="40">
        <v>0</v>
      </c>
      <c r="BS853" s="40">
        <v>0</v>
      </c>
      <c r="BT853" s="40">
        <v>0</v>
      </c>
      <c r="BU853" s="40">
        <v>0</v>
      </c>
      <c r="BV853" s="40">
        <v>0</v>
      </c>
      <c r="BW853" s="40">
        <v>0</v>
      </c>
      <c r="BX853" s="40">
        <v>0</v>
      </c>
      <c r="BY853" s="40">
        <v>0</v>
      </c>
      <c r="BZ853" s="40">
        <v>0</v>
      </c>
      <c r="CA853" s="40">
        <v>0</v>
      </c>
      <c r="CB853" s="40">
        <v>0</v>
      </c>
      <c r="CC853" s="44">
        <v>0</v>
      </c>
      <c r="CD853" s="40">
        <v>0</v>
      </c>
      <c r="CE853" s="40">
        <v>0</v>
      </c>
      <c r="CF853" s="40">
        <v>0</v>
      </c>
      <c r="CG853" s="40">
        <v>0</v>
      </c>
      <c r="CH853" s="40">
        <v>0</v>
      </c>
      <c r="CI853" s="40">
        <v>0</v>
      </c>
      <c r="CJ853" s="40">
        <v>0</v>
      </c>
      <c r="CK853" s="40">
        <v>0</v>
      </c>
      <c r="CL853" s="40">
        <v>0</v>
      </c>
      <c r="CM853" s="40">
        <v>0</v>
      </c>
      <c r="CN853" s="40">
        <v>0</v>
      </c>
      <c r="CO853" s="40">
        <v>0</v>
      </c>
      <c r="CP853" s="40">
        <v>0</v>
      </c>
      <c r="CQ853" s="40">
        <v>0</v>
      </c>
      <c r="CR853" s="40">
        <v>0</v>
      </c>
      <c r="CS853" s="40">
        <v>0</v>
      </c>
      <c r="CT853" s="40">
        <v>0</v>
      </c>
      <c r="CU853" s="40">
        <v>0</v>
      </c>
      <c r="CV853" s="40">
        <v>0</v>
      </c>
      <c r="CW853" s="42">
        <v>0</v>
      </c>
      <c r="CX853" s="40">
        <v>0</v>
      </c>
      <c r="CY853" s="40">
        <v>1</v>
      </c>
      <c r="CZ853" s="40">
        <v>0</v>
      </c>
      <c r="DA853" s="40">
        <v>0</v>
      </c>
      <c r="DB853" s="40">
        <v>0</v>
      </c>
      <c r="DC853" s="40" t="s">
        <v>1415</v>
      </c>
      <c r="DD853" s="40" t="s">
        <v>311</v>
      </c>
      <c r="DE853" s="40"/>
      <c r="DF853" s="40">
        <v>1</v>
      </c>
      <c r="DG853" s="40"/>
      <c r="DH853" s="40"/>
      <c r="DI853" s="40"/>
      <c r="DJ853" s="40"/>
      <c r="DK853" s="40"/>
      <c r="DL853" s="40">
        <v>0</v>
      </c>
      <c r="DM853" s="40"/>
      <c r="DN853" s="40">
        <v>1</v>
      </c>
      <c r="DO853" s="40">
        <v>1990</v>
      </c>
      <c r="DP853" s="40" t="s">
        <v>4607</v>
      </c>
      <c r="DQ853" s="41" t="s">
        <v>4606</v>
      </c>
      <c r="DR853" s="40" t="s">
        <v>580</v>
      </c>
      <c r="DS853" s="40" t="s">
        <v>4607</v>
      </c>
    </row>
    <row r="854" spans="1:123" s="38" customFormat="1" ht="15.75" customHeight="1" x14ac:dyDescent="0.3">
      <c r="A854" s="40" t="s">
        <v>21</v>
      </c>
      <c r="B854" s="39" t="s">
        <v>4601</v>
      </c>
      <c r="C854" s="41" t="s">
        <v>4608</v>
      </c>
      <c r="D854" s="40"/>
      <c r="E854" s="40"/>
      <c r="F854" s="40" t="s">
        <v>122</v>
      </c>
      <c r="G854" s="40"/>
      <c r="H854" s="546" t="s">
        <v>8574</v>
      </c>
      <c r="I854" s="40" t="s">
        <v>56</v>
      </c>
      <c r="J854" s="40" t="s">
        <v>173</v>
      </c>
      <c r="K854" s="40" t="s">
        <v>471</v>
      </c>
      <c r="L854" s="40"/>
      <c r="M854" s="40" t="s">
        <v>274</v>
      </c>
      <c r="N854" s="40" t="s">
        <v>299</v>
      </c>
      <c r="O854" s="40" t="s">
        <v>299</v>
      </c>
      <c r="P854" s="40"/>
      <c r="Q854" s="42"/>
      <c r="R854" s="40">
        <v>0</v>
      </c>
      <c r="S854" s="40">
        <v>0</v>
      </c>
      <c r="T854" s="40">
        <v>0</v>
      </c>
      <c r="U854" s="40">
        <v>0</v>
      </c>
      <c r="V854" s="40">
        <v>0</v>
      </c>
      <c r="W854" s="40">
        <v>1</v>
      </c>
      <c r="X854" s="40">
        <v>0</v>
      </c>
      <c r="Y854" s="40">
        <v>0</v>
      </c>
      <c r="Z854" s="40"/>
      <c r="AA854" s="42">
        <v>0</v>
      </c>
      <c r="AB854" s="40">
        <v>0</v>
      </c>
      <c r="AC854" s="40">
        <v>0</v>
      </c>
      <c r="AD854" s="40">
        <v>0</v>
      </c>
      <c r="AE854" s="40">
        <v>0</v>
      </c>
      <c r="AF854" s="40">
        <v>0</v>
      </c>
      <c r="AG854" s="40">
        <v>0</v>
      </c>
      <c r="AH854" s="40">
        <v>0</v>
      </c>
      <c r="AI854" s="40">
        <v>0</v>
      </c>
      <c r="AJ854" s="40">
        <v>0</v>
      </c>
      <c r="AK854" s="40">
        <v>0</v>
      </c>
      <c r="AL854" s="40">
        <v>0</v>
      </c>
      <c r="AM854" s="40">
        <v>0</v>
      </c>
      <c r="AN854" s="40">
        <v>0</v>
      </c>
      <c r="AO854" s="40">
        <v>0</v>
      </c>
      <c r="AP854" s="40">
        <v>0</v>
      </c>
      <c r="AQ854" s="40">
        <v>0</v>
      </c>
      <c r="AR854" s="40">
        <v>0</v>
      </c>
      <c r="AS854" s="40">
        <v>0</v>
      </c>
      <c r="AT854" s="40">
        <v>0</v>
      </c>
      <c r="AU854" s="40">
        <v>0</v>
      </c>
      <c r="AV854" s="40">
        <v>0</v>
      </c>
      <c r="AW854" s="40">
        <v>0</v>
      </c>
      <c r="AX854" s="40">
        <v>0</v>
      </c>
      <c r="AY854" s="40">
        <v>0</v>
      </c>
      <c r="AZ854" s="40">
        <v>0</v>
      </c>
      <c r="BA854" s="40">
        <v>0</v>
      </c>
      <c r="BB854" s="40">
        <v>0</v>
      </c>
      <c r="BC854" s="40">
        <v>0</v>
      </c>
      <c r="BD854" s="40">
        <v>0</v>
      </c>
      <c r="BE854" s="40">
        <v>0</v>
      </c>
      <c r="BF854" s="40">
        <v>0</v>
      </c>
      <c r="BG854" s="40">
        <v>0</v>
      </c>
      <c r="BH854" s="43">
        <v>0</v>
      </c>
      <c r="BI854" s="40">
        <v>0</v>
      </c>
      <c r="BJ854" s="43">
        <v>0</v>
      </c>
      <c r="BK854" s="40">
        <v>0</v>
      </c>
      <c r="BL854" s="43">
        <v>0</v>
      </c>
      <c r="BM854" s="40">
        <v>0</v>
      </c>
      <c r="BN854" s="40">
        <v>0</v>
      </c>
      <c r="BO854" s="40">
        <v>0</v>
      </c>
      <c r="BP854" s="40">
        <v>0</v>
      </c>
      <c r="BQ854" s="40">
        <v>0</v>
      </c>
      <c r="BR854" s="40">
        <v>0</v>
      </c>
      <c r="BS854" s="40">
        <v>0</v>
      </c>
      <c r="BT854" s="40">
        <v>0</v>
      </c>
      <c r="BU854" s="40">
        <v>0</v>
      </c>
      <c r="BV854" s="40">
        <v>0</v>
      </c>
      <c r="BW854" s="40">
        <v>0</v>
      </c>
      <c r="BX854" s="40">
        <v>0</v>
      </c>
      <c r="BY854" s="40">
        <v>0</v>
      </c>
      <c r="BZ854" s="40">
        <v>0</v>
      </c>
      <c r="CA854" s="40">
        <v>0</v>
      </c>
      <c r="CB854" s="40">
        <v>0</v>
      </c>
      <c r="CC854" s="44">
        <v>0</v>
      </c>
      <c r="CD854" s="40">
        <v>0</v>
      </c>
      <c r="CE854" s="40">
        <v>0</v>
      </c>
      <c r="CF854" s="40">
        <v>0</v>
      </c>
      <c r="CG854" s="40">
        <v>0</v>
      </c>
      <c r="CH854" s="40">
        <v>0</v>
      </c>
      <c r="CI854" s="40">
        <v>0</v>
      </c>
      <c r="CJ854" s="40">
        <v>0</v>
      </c>
      <c r="CK854" s="40">
        <v>0</v>
      </c>
      <c r="CL854" s="40">
        <v>0</v>
      </c>
      <c r="CM854" s="40">
        <v>0</v>
      </c>
      <c r="CN854" s="40">
        <v>0</v>
      </c>
      <c r="CO854" s="40">
        <v>0</v>
      </c>
      <c r="CP854" s="40">
        <v>0</v>
      </c>
      <c r="CQ854" s="40">
        <v>0</v>
      </c>
      <c r="CR854" s="40">
        <v>0</v>
      </c>
      <c r="CS854" s="40">
        <v>0</v>
      </c>
      <c r="CT854" s="40">
        <v>0</v>
      </c>
      <c r="CU854" s="40">
        <v>0</v>
      </c>
      <c r="CV854" s="40">
        <v>0</v>
      </c>
      <c r="CW854" s="42">
        <v>0</v>
      </c>
      <c r="CX854" s="40">
        <v>0</v>
      </c>
      <c r="CY854" s="40">
        <v>1</v>
      </c>
      <c r="CZ854" s="40">
        <v>0</v>
      </c>
      <c r="DA854" s="40">
        <v>0</v>
      </c>
      <c r="DB854" s="40">
        <v>0</v>
      </c>
      <c r="DC854" s="40" t="s">
        <v>1415</v>
      </c>
      <c r="DD854" s="40" t="s">
        <v>311</v>
      </c>
      <c r="DE854" s="40" t="s">
        <v>4609</v>
      </c>
      <c r="DF854" s="40">
        <v>1</v>
      </c>
      <c r="DG854" s="40"/>
      <c r="DH854" s="40"/>
      <c r="DI854" s="40"/>
      <c r="DJ854" s="40"/>
      <c r="DK854" s="40"/>
      <c r="DL854" s="40">
        <v>0</v>
      </c>
      <c r="DM854" s="40"/>
      <c r="DN854" s="40">
        <v>1</v>
      </c>
      <c r="DO854" s="40">
        <v>1988</v>
      </c>
      <c r="DP854" s="40" t="s">
        <v>4610</v>
      </c>
      <c r="DQ854" s="41" t="s">
        <v>4608</v>
      </c>
      <c r="DR854" s="40" t="s">
        <v>580</v>
      </c>
      <c r="DS854" s="40" t="s">
        <v>4610</v>
      </c>
    </row>
    <row r="855" spans="1:123" s="38" customFormat="1" ht="15.75" customHeight="1" x14ac:dyDescent="0.3">
      <c r="A855" s="40" t="s">
        <v>21</v>
      </c>
      <c r="B855" s="39" t="s">
        <v>4601</v>
      </c>
      <c r="C855" s="41" t="s">
        <v>4611</v>
      </c>
      <c r="D855" s="40"/>
      <c r="E855" s="40"/>
      <c r="F855" s="40" t="s">
        <v>91</v>
      </c>
      <c r="G855" s="40"/>
      <c r="H855" s="40" t="s">
        <v>454</v>
      </c>
      <c r="I855" s="40" t="s">
        <v>56</v>
      </c>
      <c r="J855" s="40" t="s">
        <v>455</v>
      </c>
      <c r="K855" s="40" t="s">
        <v>471</v>
      </c>
      <c r="L855" s="40"/>
      <c r="M855" s="40" t="s">
        <v>272</v>
      </c>
      <c r="N855" s="40"/>
      <c r="O855" s="40" t="s">
        <v>300</v>
      </c>
      <c r="P855" s="40" t="s">
        <v>4612</v>
      </c>
      <c r="Q855" s="42" t="s">
        <v>4613</v>
      </c>
      <c r="R855" s="40">
        <v>0</v>
      </c>
      <c r="S855" s="40">
        <v>0</v>
      </c>
      <c r="T855" s="40">
        <v>0</v>
      </c>
      <c r="U855" s="40">
        <v>0</v>
      </c>
      <c r="V855" s="40">
        <v>0</v>
      </c>
      <c r="W855" s="40">
        <v>0</v>
      </c>
      <c r="X855" s="40">
        <v>0</v>
      </c>
      <c r="Y855" s="40">
        <v>0</v>
      </c>
      <c r="Z855" s="40"/>
      <c r="AA855" s="42">
        <v>0</v>
      </c>
      <c r="AB855" s="40">
        <v>0</v>
      </c>
      <c r="AC855" s="40">
        <v>0</v>
      </c>
      <c r="AD855" s="40">
        <v>0</v>
      </c>
      <c r="AE855" s="40">
        <v>0</v>
      </c>
      <c r="AF855" s="40">
        <v>0</v>
      </c>
      <c r="AG855" s="40">
        <v>0</v>
      </c>
      <c r="AH855" s="40">
        <v>0</v>
      </c>
      <c r="AI855" s="40">
        <v>0</v>
      </c>
      <c r="AJ855" s="40">
        <v>0</v>
      </c>
      <c r="AK855" s="40">
        <v>0</v>
      </c>
      <c r="AL855" s="40">
        <v>0</v>
      </c>
      <c r="AM855" s="40">
        <v>0</v>
      </c>
      <c r="AN855" s="40">
        <v>0</v>
      </c>
      <c r="AO855" s="40">
        <v>0</v>
      </c>
      <c r="AP855" s="40">
        <v>0</v>
      </c>
      <c r="AQ855" s="40">
        <v>0</v>
      </c>
      <c r="AR855" s="40">
        <v>0</v>
      </c>
      <c r="AS855" s="40">
        <v>0</v>
      </c>
      <c r="AT855" s="40">
        <v>0</v>
      </c>
      <c r="AU855" s="40">
        <v>0</v>
      </c>
      <c r="AV855" s="40">
        <v>0</v>
      </c>
      <c r="AW855" s="40">
        <v>0</v>
      </c>
      <c r="AX855" s="40">
        <v>0</v>
      </c>
      <c r="AY855" s="40">
        <v>0</v>
      </c>
      <c r="AZ855" s="40">
        <v>0</v>
      </c>
      <c r="BA855" s="40">
        <v>0</v>
      </c>
      <c r="BB855" s="40">
        <v>1</v>
      </c>
      <c r="BC855" s="40">
        <v>0</v>
      </c>
      <c r="BD855" s="40">
        <v>0</v>
      </c>
      <c r="BE855" s="40">
        <v>0</v>
      </c>
      <c r="BF855" s="40">
        <v>0</v>
      </c>
      <c r="BG855" s="40">
        <v>0</v>
      </c>
      <c r="BH855" s="43">
        <v>0</v>
      </c>
      <c r="BI855" s="40">
        <v>0</v>
      </c>
      <c r="BJ855" s="43">
        <v>0</v>
      </c>
      <c r="BK855" s="40">
        <v>0</v>
      </c>
      <c r="BL855" s="43">
        <v>0</v>
      </c>
      <c r="BM855" s="40">
        <v>0</v>
      </c>
      <c r="BN855" s="40">
        <v>0</v>
      </c>
      <c r="BO855" s="40">
        <v>0</v>
      </c>
      <c r="BP855" s="40">
        <v>0</v>
      </c>
      <c r="BQ855" s="40">
        <v>0</v>
      </c>
      <c r="BR855" s="40">
        <v>0</v>
      </c>
      <c r="BS855" s="40">
        <v>0</v>
      </c>
      <c r="BT855" s="40">
        <v>0</v>
      </c>
      <c r="BU855" s="40">
        <v>0</v>
      </c>
      <c r="BV855" s="40">
        <v>0</v>
      </c>
      <c r="BW855" s="40">
        <v>0</v>
      </c>
      <c r="BX855" s="40">
        <v>0</v>
      </c>
      <c r="BY855" s="40">
        <v>0</v>
      </c>
      <c r="BZ855" s="40">
        <v>0</v>
      </c>
      <c r="CA855" s="40">
        <v>0</v>
      </c>
      <c r="CB855" s="40">
        <v>0</v>
      </c>
      <c r="CC855" s="44">
        <v>0</v>
      </c>
      <c r="CD855" s="40">
        <v>0</v>
      </c>
      <c r="CE855" s="40">
        <v>0</v>
      </c>
      <c r="CF855" s="40">
        <v>0</v>
      </c>
      <c r="CG855" s="40">
        <v>0</v>
      </c>
      <c r="CH855" s="40">
        <v>0</v>
      </c>
      <c r="CI855" s="40">
        <v>0</v>
      </c>
      <c r="CJ855" s="40">
        <v>0</v>
      </c>
      <c r="CK855" s="40">
        <v>0</v>
      </c>
      <c r="CL855" s="40">
        <v>0</v>
      </c>
      <c r="CM855" s="40">
        <v>0</v>
      </c>
      <c r="CN855" s="40">
        <v>0</v>
      </c>
      <c r="CO855" s="40">
        <v>0</v>
      </c>
      <c r="CP855" s="40">
        <v>0</v>
      </c>
      <c r="CQ855" s="40">
        <v>0</v>
      </c>
      <c r="CR855" s="40">
        <v>0</v>
      </c>
      <c r="CS855" s="40">
        <v>0</v>
      </c>
      <c r="CT855" s="40">
        <v>0</v>
      </c>
      <c r="CU855" s="40">
        <v>0</v>
      </c>
      <c r="CV855" s="40">
        <v>0</v>
      </c>
      <c r="CW855" s="42">
        <v>0</v>
      </c>
      <c r="CX855" s="40">
        <f>SUM(AA855:CW855)</f>
        <v>1</v>
      </c>
      <c r="CY855" s="40">
        <v>1</v>
      </c>
      <c r="CZ855" s="40">
        <v>0</v>
      </c>
      <c r="DA855" s="40">
        <v>0</v>
      </c>
      <c r="DB855" s="40">
        <v>0</v>
      </c>
      <c r="DC855" s="40" t="s">
        <v>1420</v>
      </c>
      <c r="DD855" s="40" t="s">
        <v>309</v>
      </c>
      <c r="DE855" s="40" t="s">
        <v>726</v>
      </c>
      <c r="DF855" s="40">
        <v>1</v>
      </c>
      <c r="DG855" s="40"/>
      <c r="DH855" s="40"/>
      <c r="DI855" s="40"/>
      <c r="DJ855" s="40"/>
      <c r="DK855" s="40"/>
      <c r="DL855" s="40">
        <v>0</v>
      </c>
      <c r="DM855" s="40"/>
      <c r="DN855" s="40">
        <v>1</v>
      </c>
      <c r="DO855" s="40">
        <v>1917</v>
      </c>
      <c r="DP855" s="40" t="s">
        <v>4614</v>
      </c>
      <c r="DQ855" s="40" t="s">
        <v>4615</v>
      </c>
      <c r="DR855" s="40">
        <v>1980</v>
      </c>
      <c r="DS855" s="40" t="s">
        <v>4616</v>
      </c>
    </row>
    <row r="856" spans="1:123" s="38" customFormat="1" ht="15.75" customHeight="1" x14ac:dyDescent="0.3">
      <c r="A856" s="40" t="s">
        <v>21</v>
      </c>
      <c r="B856" s="39" t="s">
        <v>4601</v>
      </c>
      <c r="C856" s="41" t="s">
        <v>4617</v>
      </c>
      <c r="D856" s="40"/>
      <c r="E856" s="40"/>
      <c r="F856" s="40" t="s">
        <v>91</v>
      </c>
      <c r="G856" s="40"/>
      <c r="H856" s="40" t="s">
        <v>454</v>
      </c>
      <c r="I856" s="40" t="s">
        <v>56</v>
      </c>
      <c r="J856" s="40" t="s">
        <v>455</v>
      </c>
      <c r="K856" s="40" t="s">
        <v>471</v>
      </c>
      <c r="L856" s="40"/>
      <c r="M856" s="40" t="s">
        <v>272</v>
      </c>
      <c r="N856" s="40"/>
      <c r="O856" s="40" t="s">
        <v>300</v>
      </c>
      <c r="P856" s="40"/>
      <c r="Q856" s="40" t="s">
        <v>1059</v>
      </c>
      <c r="R856" s="40">
        <v>0</v>
      </c>
      <c r="S856" s="40">
        <v>0</v>
      </c>
      <c r="T856" s="40">
        <v>0</v>
      </c>
      <c r="U856" s="40">
        <v>0</v>
      </c>
      <c r="V856" s="40">
        <v>0</v>
      </c>
      <c r="W856" s="40">
        <v>0</v>
      </c>
      <c r="X856" s="40">
        <v>0</v>
      </c>
      <c r="Y856" s="40">
        <v>0</v>
      </c>
      <c r="Z856" s="40"/>
      <c r="AA856" s="40">
        <v>0</v>
      </c>
      <c r="AB856" s="40">
        <v>0</v>
      </c>
      <c r="AC856" s="40">
        <v>0</v>
      </c>
      <c r="AD856" s="40">
        <v>0</v>
      </c>
      <c r="AE856" s="40">
        <v>0</v>
      </c>
      <c r="AF856" s="40">
        <v>0</v>
      </c>
      <c r="AG856" s="40">
        <v>0</v>
      </c>
      <c r="AH856" s="40">
        <v>0</v>
      </c>
      <c r="AI856" s="40">
        <v>0</v>
      </c>
      <c r="AJ856" s="40">
        <v>0</v>
      </c>
      <c r="AK856" s="40">
        <v>0</v>
      </c>
      <c r="AL856" s="40">
        <v>0</v>
      </c>
      <c r="AM856" s="40">
        <v>0</v>
      </c>
      <c r="AN856" s="40">
        <v>0</v>
      </c>
      <c r="AO856" s="40">
        <v>0</v>
      </c>
      <c r="AP856" s="40">
        <v>0</v>
      </c>
      <c r="AQ856" s="40">
        <v>0</v>
      </c>
      <c r="AR856" s="40">
        <v>0</v>
      </c>
      <c r="AS856" s="40">
        <v>0</v>
      </c>
      <c r="AT856" s="40">
        <v>0</v>
      </c>
      <c r="AU856" s="40">
        <v>0</v>
      </c>
      <c r="AV856" s="40">
        <v>0</v>
      </c>
      <c r="AW856" s="40">
        <v>0</v>
      </c>
      <c r="AX856" s="40">
        <v>0</v>
      </c>
      <c r="AY856" s="40">
        <v>0</v>
      </c>
      <c r="AZ856" s="40">
        <v>0</v>
      </c>
      <c r="BA856" s="40">
        <v>0</v>
      </c>
      <c r="BB856" s="39">
        <v>1</v>
      </c>
      <c r="BC856" s="40">
        <v>0</v>
      </c>
      <c r="BD856" s="40">
        <v>0</v>
      </c>
      <c r="BE856" s="40">
        <v>0</v>
      </c>
      <c r="BF856" s="40">
        <v>0</v>
      </c>
      <c r="BG856" s="40">
        <v>0</v>
      </c>
      <c r="BH856" s="43">
        <v>0</v>
      </c>
      <c r="BI856" s="40">
        <v>0</v>
      </c>
      <c r="BJ856" s="43">
        <v>0</v>
      </c>
      <c r="BK856" s="40">
        <v>0</v>
      </c>
      <c r="BL856" s="43">
        <v>0</v>
      </c>
      <c r="BM856" s="40">
        <v>0</v>
      </c>
      <c r="BN856" s="40">
        <v>0</v>
      </c>
      <c r="BO856" s="40">
        <v>0</v>
      </c>
      <c r="BP856" s="40">
        <v>0</v>
      </c>
      <c r="BQ856" s="40">
        <v>0</v>
      </c>
      <c r="BR856" s="40">
        <v>0</v>
      </c>
      <c r="BS856" s="40">
        <v>0</v>
      </c>
      <c r="BT856" s="40">
        <v>0</v>
      </c>
      <c r="BU856" s="40">
        <v>0</v>
      </c>
      <c r="BV856" s="40">
        <v>0</v>
      </c>
      <c r="BW856" s="40">
        <v>0</v>
      </c>
      <c r="BX856" s="40">
        <v>0</v>
      </c>
      <c r="BY856" s="40">
        <v>0</v>
      </c>
      <c r="BZ856" s="40">
        <v>0</v>
      </c>
      <c r="CA856" s="40">
        <v>0</v>
      </c>
      <c r="CB856" s="40">
        <v>0</v>
      </c>
      <c r="CC856" s="44">
        <v>0</v>
      </c>
      <c r="CD856" s="40">
        <v>0</v>
      </c>
      <c r="CE856" s="40">
        <v>0</v>
      </c>
      <c r="CF856" s="40">
        <v>0</v>
      </c>
      <c r="CG856" s="40">
        <v>0</v>
      </c>
      <c r="CH856" s="40">
        <v>0</v>
      </c>
      <c r="CI856" s="40">
        <v>0</v>
      </c>
      <c r="CJ856" s="40">
        <v>0</v>
      </c>
      <c r="CK856" s="40">
        <v>0</v>
      </c>
      <c r="CL856" s="40">
        <v>0</v>
      </c>
      <c r="CM856" s="40">
        <v>0</v>
      </c>
      <c r="CN856" s="40">
        <v>0</v>
      </c>
      <c r="CO856" s="40">
        <v>0</v>
      </c>
      <c r="CP856" s="40">
        <v>0</v>
      </c>
      <c r="CQ856" s="40">
        <v>0</v>
      </c>
      <c r="CR856" s="40">
        <v>0</v>
      </c>
      <c r="CS856" s="40">
        <v>0</v>
      </c>
      <c r="CT856" s="40">
        <v>0</v>
      </c>
      <c r="CU856" s="40">
        <v>0</v>
      </c>
      <c r="CV856" s="40">
        <v>0</v>
      </c>
      <c r="CW856" s="42">
        <v>0</v>
      </c>
      <c r="CX856" s="40">
        <f>SUM(AA856:CW856)</f>
        <v>1</v>
      </c>
      <c r="CY856" s="40">
        <v>1</v>
      </c>
      <c r="CZ856" s="40">
        <v>0</v>
      </c>
      <c r="DA856" s="40">
        <v>0</v>
      </c>
      <c r="DB856" s="40">
        <v>0</v>
      </c>
      <c r="DC856" s="40" t="s">
        <v>1420</v>
      </c>
      <c r="DD856" s="40" t="s">
        <v>309</v>
      </c>
      <c r="DE856" s="40" t="s">
        <v>726</v>
      </c>
      <c r="DF856" s="40">
        <v>1</v>
      </c>
      <c r="DG856" s="40"/>
      <c r="DH856" s="40"/>
      <c r="DI856" s="40"/>
      <c r="DJ856" s="40"/>
      <c r="DK856" s="40"/>
      <c r="DL856" s="40">
        <v>0</v>
      </c>
      <c r="DM856" s="40"/>
      <c r="DN856" s="40">
        <v>1</v>
      </c>
      <c r="DO856" s="40">
        <v>1836</v>
      </c>
      <c r="DP856" s="40" t="s">
        <v>4618</v>
      </c>
      <c r="DQ856" s="40" t="s">
        <v>4619</v>
      </c>
      <c r="DR856" s="40">
        <v>1980</v>
      </c>
      <c r="DS856" s="40" t="s">
        <v>4620</v>
      </c>
    </row>
    <row r="857" spans="1:123" s="38" customFormat="1" ht="15.75" customHeight="1" x14ac:dyDescent="0.3">
      <c r="A857" s="40" t="s">
        <v>21</v>
      </c>
      <c r="B857" s="39" t="s">
        <v>4601</v>
      </c>
      <c r="C857" s="41" t="s">
        <v>4621</v>
      </c>
      <c r="D857" s="40"/>
      <c r="E857" s="40"/>
      <c r="F857" s="40" t="s">
        <v>122</v>
      </c>
      <c r="G857" s="40"/>
      <c r="H857" s="40" t="s">
        <v>454</v>
      </c>
      <c r="I857" s="40" t="s">
        <v>56</v>
      </c>
      <c r="J857" s="40" t="s">
        <v>455</v>
      </c>
      <c r="K857" s="40" t="s">
        <v>471</v>
      </c>
      <c r="L857" s="40"/>
      <c r="M857" s="40" t="s">
        <v>272</v>
      </c>
      <c r="N857" s="40"/>
      <c r="O857" s="40" t="s">
        <v>299</v>
      </c>
      <c r="P857" s="40" t="s">
        <v>4622</v>
      </c>
      <c r="Q857" s="40" t="s">
        <v>4613</v>
      </c>
      <c r="R857" s="40">
        <v>0</v>
      </c>
      <c r="S857" s="40">
        <v>0</v>
      </c>
      <c r="T857" s="40">
        <v>0</v>
      </c>
      <c r="U857" s="40">
        <v>0</v>
      </c>
      <c r="V857" s="40">
        <v>0</v>
      </c>
      <c r="W857" s="40">
        <v>0</v>
      </c>
      <c r="X857" s="40">
        <v>0</v>
      </c>
      <c r="Y857" s="40">
        <v>0</v>
      </c>
      <c r="Z857" s="40"/>
      <c r="AA857" s="40">
        <v>0</v>
      </c>
      <c r="AB857" s="40">
        <v>0</v>
      </c>
      <c r="AC857" s="40">
        <v>0</v>
      </c>
      <c r="AD857" s="40">
        <v>0</v>
      </c>
      <c r="AE857" s="40">
        <v>0</v>
      </c>
      <c r="AF857" s="40">
        <v>0</v>
      </c>
      <c r="AG857" s="40">
        <v>0</v>
      </c>
      <c r="AH857" s="40">
        <v>0</v>
      </c>
      <c r="AI857" s="40">
        <v>0</v>
      </c>
      <c r="AJ857" s="40">
        <v>0</v>
      </c>
      <c r="AK857" s="40">
        <v>0</v>
      </c>
      <c r="AL857" s="40">
        <v>0</v>
      </c>
      <c r="AM857" s="40">
        <v>0</v>
      </c>
      <c r="AN857" s="40">
        <v>0</v>
      </c>
      <c r="AO857" s="40">
        <v>0</v>
      </c>
      <c r="AP857" s="40">
        <v>0</v>
      </c>
      <c r="AQ857" s="40">
        <v>0</v>
      </c>
      <c r="AR857" s="40">
        <v>0</v>
      </c>
      <c r="AS857" s="40">
        <v>0</v>
      </c>
      <c r="AT857" s="40">
        <v>0</v>
      </c>
      <c r="AU857" s="40">
        <v>0</v>
      </c>
      <c r="AV857" s="40">
        <v>0</v>
      </c>
      <c r="AW857" s="40">
        <v>0</v>
      </c>
      <c r="AX857" s="40">
        <v>0</v>
      </c>
      <c r="AY857" s="40">
        <v>0</v>
      </c>
      <c r="AZ857" s="40">
        <v>0</v>
      </c>
      <c r="BA857" s="40">
        <v>0</v>
      </c>
      <c r="BB857" s="40">
        <v>1</v>
      </c>
      <c r="BC857" s="40">
        <v>0</v>
      </c>
      <c r="BD857" s="40">
        <v>0</v>
      </c>
      <c r="BE857" s="40">
        <v>0</v>
      </c>
      <c r="BF857" s="40">
        <v>0</v>
      </c>
      <c r="BG857" s="40">
        <v>0</v>
      </c>
      <c r="BH857" s="43">
        <v>0</v>
      </c>
      <c r="BI857" s="40">
        <v>0</v>
      </c>
      <c r="BJ857" s="43">
        <v>0</v>
      </c>
      <c r="BK857" s="40">
        <v>0</v>
      </c>
      <c r="BL857" s="43">
        <v>0</v>
      </c>
      <c r="BM857" s="40">
        <v>0</v>
      </c>
      <c r="BN857" s="40">
        <v>0</v>
      </c>
      <c r="BO857" s="40">
        <v>0</v>
      </c>
      <c r="BP857" s="40">
        <v>0</v>
      </c>
      <c r="BQ857" s="40">
        <v>0</v>
      </c>
      <c r="BR857" s="40">
        <v>0</v>
      </c>
      <c r="BS857" s="40">
        <v>0</v>
      </c>
      <c r="BT857" s="40">
        <v>0</v>
      </c>
      <c r="BU857" s="40">
        <v>0</v>
      </c>
      <c r="BV857" s="40">
        <v>0</v>
      </c>
      <c r="BW857" s="40">
        <v>0</v>
      </c>
      <c r="BX857" s="40">
        <v>0</v>
      </c>
      <c r="BY857" s="40">
        <v>0</v>
      </c>
      <c r="BZ857" s="40">
        <v>0</v>
      </c>
      <c r="CA857" s="40">
        <v>0</v>
      </c>
      <c r="CB857" s="40">
        <v>0</v>
      </c>
      <c r="CC857" s="44">
        <v>0</v>
      </c>
      <c r="CD857" s="40">
        <v>0</v>
      </c>
      <c r="CE857" s="40">
        <v>0</v>
      </c>
      <c r="CF857" s="40">
        <v>0</v>
      </c>
      <c r="CG857" s="40">
        <v>0</v>
      </c>
      <c r="CH857" s="40">
        <v>0</v>
      </c>
      <c r="CI857" s="40">
        <v>0</v>
      </c>
      <c r="CJ857" s="40">
        <v>0</v>
      </c>
      <c r="CK857" s="40">
        <v>0</v>
      </c>
      <c r="CL857" s="40">
        <v>0</v>
      </c>
      <c r="CM857" s="40">
        <v>0</v>
      </c>
      <c r="CN857" s="40">
        <v>0</v>
      </c>
      <c r="CO857" s="40">
        <v>0</v>
      </c>
      <c r="CP857" s="40">
        <v>0</v>
      </c>
      <c r="CQ857" s="40">
        <v>0</v>
      </c>
      <c r="CR857" s="40">
        <v>0</v>
      </c>
      <c r="CS857" s="40">
        <v>0</v>
      </c>
      <c r="CT857" s="40">
        <v>0</v>
      </c>
      <c r="CU857" s="40">
        <v>0</v>
      </c>
      <c r="CV857" s="40">
        <v>0</v>
      </c>
      <c r="CW857" s="42">
        <v>0</v>
      </c>
      <c r="CX857" s="40">
        <f>SUM(AA857:CW857)</f>
        <v>1</v>
      </c>
      <c r="CY857" s="40">
        <v>1</v>
      </c>
      <c r="CZ857" s="40">
        <v>0</v>
      </c>
      <c r="DA857" s="40">
        <v>0</v>
      </c>
      <c r="DB857" s="40">
        <v>0</v>
      </c>
      <c r="DC857" s="40" t="s">
        <v>1420</v>
      </c>
      <c r="DD857" s="40" t="s">
        <v>309</v>
      </c>
      <c r="DE857" s="40" t="s">
        <v>726</v>
      </c>
      <c r="DF857" s="40">
        <v>1</v>
      </c>
      <c r="DG857" s="40"/>
      <c r="DH857" s="40"/>
      <c r="DI857" s="40"/>
      <c r="DJ857" s="40"/>
      <c r="DK857" s="40"/>
      <c r="DL857" s="40">
        <v>0</v>
      </c>
      <c r="DM857" s="40"/>
      <c r="DN857" s="40">
        <v>1</v>
      </c>
      <c r="DO857" s="40">
        <v>1917</v>
      </c>
      <c r="DP857" s="40" t="s">
        <v>4623</v>
      </c>
      <c r="DQ857" s="40" t="s">
        <v>4624</v>
      </c>
      <c r="DR857" s="40">
        <v>1980</v>
      </c>
      <c r="DS857" s="40" t="s">
        <v>4625</v>
      </c>
    </row>
    <row r="858" spans="1:123" s="38" customFormat="1" ht="15.75" customHeight="1" x14ac:dyDescent="0.3">
      <c r="A858" s="40" t="s">
        <v>21</v>
      </c>
      <c r="B858" s="40" t="s">
        <v>4626</v>
      </c>
      <c r="C858" s="41" t="s">
        <v>4627</v>
      </c>
      <c r="D858" s="40"/>
      <c r="E858" s="40"/>
      <c r="F858" s="40" t="s">
        <v>127</v>
      </c>
      <c r="G858" s="40"/>
      <c r="H858" s="40" t="s">
        <v>605</v>
      </c>
      <c r="I858" s="40" t="s">
        <v>56</v>
      </c>
      <c r="J858" s="40" t="s">
        <v>205</v>
      </c>
      <c r="K858" s="40"/>
      <c r="L858" s="40"/>
      <c r="M858" s="40"/>
      <c r="N858" s="40"/>
      <c r="O858" s="40"/>
      <c r="P858" s="40" t="s">
        <v>4628</v>
      </c>
      <c r="Q858" s="40" t="s">
        <v>606</v>
      </c>
      <c r="R858" s="40">
        <v>0</v>
      </c>
      <c r="S858" s="40">
        <v>0</v>
      </c>
      <c r="T858" s="40">
        <v>0</v>
      </c>
      <c r="U858" s="40">
        <v>0</v>
      </c>
      <c r="V858" s="40">
        <v>0</v>
      </c>
      <c r="W858" s="40"/>
      <c r="X858" s="40">
        <v>0</v>
      </c>
      <c r="Y858" s="40"/>
      <c r="Z858" s="40"/>
      <c r="AA858" s="40"/>
      <c r="AB858" s="40"/>
      <c r="AC858" s="40"/>
      <c r="AD858" s="40"/>
      <c r="AE858" s="40"/>
      <c r="AF858" s="40"/>
      <c r="AG858" s="40"/>
      <c r="AH858" s="40"/>
      <c r="AI858" s="40"/>
      <c r="AJ858" s="40"/>
      <c r="AK858" s="40"/>
      <c r="AL858" s="40"/>
      <c r="AM858" s="40"/>
      <c r="AN858" s="40"/>
      <c r="AO858" s="40"/>
      <c r="AP858" s="40"/>
      <c r="AQ858" s="40"/>
      <c r="AR858" s="40"/>
      <c r="AS858" s="40"/>
      <c r="AT858" s="40"/>
      <c r="AU858" s="40"/>
      <c r="AV858" s="40"/>
      <c r="AW858" s="40"/>
      <c r="AX858" s="40"/>
      <c r="AY858" s="40"/>
      <c r="AZ858" s="40"/>
      <c r="BA858" s="40"/>
      <c r="BB858" s="40"/>
      <c r="BC858" s="40"/>
      <c r="BD858" s="40"/>
      <c r="BE858" s="40"/>
      <c r="BF858" s="40"/>
      <c r="BG858" s="40"/>
      <c r="BH858" s="43"/>
      <c r="BI858" s="40"/>
      <c r="BJ858" s="43">
        <v>1</v>
      </c>
      <c r="BK858" s="40"/>
      <c r="BL858" s="43"/>
      <c r="BM858" s="40"/>
      <c r="BN858" s="40"/>
      <c r="BO858" s="40"/>
      <c r="BP858" s="40"/>
      <c r="BQ858" s="40"/>
      <c r="BR858" s="40"/>
      <c r="BS858" s="40"/>
      <c r="BT858" s="40"/>
      <c r="BU858" s="40"/>
      <c r="BV858" s="40"/>
      <c r="BW858" s="40"/>
      <c r="BX858" s="40"/>
      <c r="BY858" s="40"/>
      <c r="BZ858" s="40"/>
      <c r="CA858" s="40"/>
      <c r="CB858" s="40"/>
      <c r="CC858" s="44"/>
      <c r="CD858" s="40"/>
      <c r="CE858" s="40"/>
      <c r="CF858" s="40"/>
      <c r="CG858" s="40"/>
      <c r="CH858" s="40"/>
      <c r="CI858" s="40"/>
      <c r="CJ858" s="40"/>
      <c r="CK858" s="40"/>
      <c r="CL858" s="40"/>
      <c r="CM858" s="40"/>
      <c r="CN858" s="40"/>
      <c r="CO858" s="40"/>
      <c r="CP858" s="40"/>
      <c r="CQ858" s="40"/>
      <c r="CR858" s="40"/>
      <c r="CS858" s="40"/>
      <c r="CT858" s="40"/>
      <c r="CU858" s="40"/>
      <c r="CV858" s="40"/>
      <c r="CW858" s="42"/>
      <c r="CX858" s="40"/>
      <c r="CY858" s="40"/>
      <c r="CZ858" s="40"/>
      <c r="DA858" s="40"/>
      <c r="DB858" s="40"/>
      <c r="DC858" s="40" t="s">
        <v>745</v>
      </c>
      <c r="DD858" s="40" t="s">
        <v>305</v>
      </c>
      <c r="DE858" s="40"/>
      <c r="DF858" s="40"/>
      <c r="DG858" s="40"/>
      <c r="DH858" s="40"/>
      <c r="DI858" s="40"/>
      <c r="DJ858" s="40"/>
      <c r="DK858" s="40"/>
      <c r="DL858" s="40">
        <v>0</v>
      </c>
      <c r="DM858" s="40"/>
      <c r="DN858" s="40">
        <v>1</v>
      </c>
      <c r="DO858" s="40">
        <v>1933</v>
      </c>
      <c r="DP858" s="40" t="s">
        <v>4629</v>
      </c>
      <c r="DQ858" s="41" t="s">
        <v>4627</v>
      </c>
      <c r="DR858" s="40" t="s">
        <v>580</v>
      </c>
      <c r="DS858" s="40" t="s">
        <v>4629</v>
      </c>
    </row>
    <row r="859" spans="1:123" s="38" customFormat="1" ht="15.75" customHeight="1" x14ac:dyDescent="0.3">
      <c r="A859" s="40" t="s">
        <v>21</v>
      </c>
      <c r="B859" s="39" t="s">
        <v>4630</v>
      </c>
      <c r="C859" s="41" t="s">
        <v>4631</v>
      </c>
      <c r="D859" s="40"/>
      <c r="E859" s="40"/>
      <c r="F859" s="40" t="s">
        <v>122</v>
      </c>
      <c r="G859" s="40"/>
      <c r="H859" s="40" t="s">
        <v>454</v>
      </c>
      <c r="I859" s="40" t="s">
        <v>56</v>
      </c>
      <c r="J859" s="40" t="s">
        <v>173</v>
      </c>
      <c r="K859" s="40" t="s">
        <v>471</v>
      </c>
      <c r="L859" s="40"/>
      <c r="M859" s="40" t="s">
        <v>272</v>
      </c>
      <c r="N859" s="40"/>
      <c r="O859" s="40" t="s">
        <v>299</v>
      </c>
      <c r="P859" s="40" t="s">
        <v>4632</v>
      </c>
      <c r="Q859" s="42" t="s">
        <v>2664</v>
      </c>
      <c r="R859" s="40">
        <v>0</v>
      </c>
      <c r="S859" s="40">
        <v>0</v>
      </c>
      <c r="T859" s="40">
        <v>0</v>
      </c>
      <c r="U859" s="40">
        <v>0</v>
      </c>
      <c r="V859" s="40">
        <v>0</v>
      </c>
      <c r="W859" s="40">
        <v>0</v>
      </c>
      <c r="X859" s="40">
        <v>0</v>
      </c>
      <c r="Y859" s="40">
        <v>0</v>
      </c>
      <c r="Z859" s="40"/>
      <c r="AA859" s="42">
        <v>0</v>
      </c>
      <c r="AB859" s="40">
        <v>0</v>
      </c>
      <c r="AC859" s="40">
        <v>0</v>
      </c>
      <c r="AD859" s="40">
        <v>0</v>
      </c>
      <c r="AE859" s="40">
        <v>0</v>
      </c>
      <c r="AF859" s="40">
        <v>0</v>
      </c>
      <c r="AG859" s="40">
        <v>0</v>
      </c>
      <c r="AH859" s="40">
        <v>0</v>
      </c>
      <c r="AI859" s="40">
        <v>0</v>
      </c>
      <c r="AJ859" s="40">
        <v>0</v>
      </c>
      <c r="AK859" s="40">
        <v>0</v>
      </c>
      <c r="AL859" s="40">
        <v>0</v>
      </c>
      <c r="AM859" s="40">
        <v>0</v>
      </c>
      <c r="AN859" s="40">
        <v>0</v>
      </c>
      <c r="AO859" s="40">
        <v>0</v>
      </c>
      <c r="AP859" s="40">
        <v>0</v>
      </c>
      <c r="AQ859" s="40">
        <v>0</v>
      </c>
      <c r="AR859" s="40">
        <v>0</v>
      </c>
      <c r="AS859" s="40">
        <v>0</v>
      </c>
      <c r="AT859" s="40">
        <v>0</v>
      </c>
      <c r="AU859" s="40">
        <v>0</v>
      </c>
      <c r="AV859" s="40">
        <v>0</v>
      </c>
      <c r="AW859" s="40">
        <v>0</v>
      </c>
      <c r="AX859" s="40">
        <v>0</v>
      </c>
      <c r="AY859" s="40">
        <v>0</v>
      </c>
      <c r="AZ859" s="40">
        <v>0</v>
      </c>
      <c r="BA859" s="40">
        <v>0</v>
      </c>
      <c r="BB859" s="40">
        <v>1</v>
      </c>
      <c r="BC859" s="40">
        <v>0</v>
      </c>
      <c r="BD859" s="40">
        <v>0</v>
      </c>
      <c r="BE859" s="40">
        <v>0</v>
      </c>
      <c r="BF859" s="40">
        <v>0</v>
      </c>
      <c r="BG859" s="40">
        <v>0</v>
      </c>
      <c r="BH859" s="43">
        <v>0</v>
      </c>
      <c r="BI859" s="40">
        <v>0</v>
      </c>
      <c r="BJ859" s="43">
        <v>0</v>
      </c>
      <c r="BK859" s="40">
        <v>0</v>
      </c>
      <c r="BL859" s="43">
        <v>0</v>
      </c>
      <c r="BM859" s="40">
        <v>0</v>
      </c>
      <c r="BN859" s="40">
        <v>0</v>
      </c>
      <c r="BO859" s="40">
        <v>0</v>
      </c>
      <c r="BP859" s="40">
        <v>0</v>
      </c>
      <c r="BQ859" s="40">
        <v>0</v>
      </c>
      <c r="BR859" s="40">
        <v>0</v>
      </c>
      <c r="BS859" s="40">
        <v>0</v>
      </c>
      <c r="BT859" s="40">
        <v>0</v>
      </c>
      <c r="BU859" s="40">
        <v>0</v>
      </c>
      <c r="BV859" s="40">
        <v>0</v>
      </c>
      <c r="BW859" s="40">
        <v>0</v>
      </c>
      <c r="BX859" s="40">
        <v>0</v>
      </c>
      <c r="BY859" s="40">
        <v>0</v>
      </c>
      <c r="BZ859" s="40">
        <v>0</v>
      </c>
      <c r="CA859" s="40">
        <v>0</v>
      </c>
      <c r="CB859" s="40">
        <v>0</v>
      </c>
      <c r="CC859" s="44">
        <v>0</v>
      </c>
      <c r="CD859" s="40">
        <v>0</v>
      </c>
      <c r="CE859" s="40">
        <v>0</v>
      </c>
      <c r="CF859" s="40">
        <v>0</v>
      </c>
      <c r="CG859" s="40">
        <v>0</v>
      </c>
      <c r="CH859" s="40">
        <v>0</v>
      </c>
      <c r="CI859" s="40">
        <v>0</v>
      </c>
      <c r="CJ859" s="40">
        <v>0</v>
      </c>
      <c r="CK859" s="40">
        <v>0</v>
      </c>
      <c r="CL859" s="40">
        <v>0</v>
      </c>
      <c r="CM859" s="40">
        <v>0</v>
      </c>
      <c r="CN859" s="40">
        <v>0</v>
      </c>
      <c r="CO859" s="40">
        <v>0</v>
      </c>
      <c r="CP859" s="40">
        <v>0</v>
      </c>
      <c r="CQ859" s="40">
        <v>0</v>
      </c>
      <c r="CR859" s="40">
        <v>0</v>
      </c>
      <c r="CS859" s="40">
        <v>0</v>
      </c>
      <c r="CT859" s="40">
        <v>0</v>
      </c>
      <c r="CU859" s="40">
        <v>0</v>
      </c>
      <c r="CV859" s="40">
        <v>0</v>
      </c>
      <c r="CW859" s="42">
        <v>0</v>
      </c>
      <c r="CX859" s="40">
        <f t="shared" ref="CX859:CX866" si="32">SUM(AA859:CW859)</f>
        <v>1</v>
      </c>
      <c r="CY859" s="40">
        <v>1</v>
      </c>
      <c r="CZ859" s="40">
        <v>0</v>
      </c>
      <c r="DA859" s="40">
        <v>0</v>
      </c>
      <c r="DB859" s="40">
        <v>0</v>
      </c>
      <c r="DC859" s="40" t="s">
        <v>1420</v>
      </c>
      <c r="DD859" s="40" t="s">
        <v>309</v>
      </c>
      <c r="DE859" s="40" t="s">
        <v>726</v>
      </c>
      <c r="DF859" s="40">
        <v>1</v>
      </c>
      <c r="DG859" s="40" t="s">
        <v>1483</v>
      </c>
      <c r="DH859" s="40" t="s">
        <v>4633</v>
      </c>
      <c r="DI859" s="40">
        <v>1</v>
      </c>
      <c r="DJ859" s="40" t="s">
        <v>595</v>
      </c>
      <c r="DK859" s="40"/>
      <c r="DL859" s="40">
        <v>1</v>
      </c>
      <c r="DM859" s="40" t="s">
        <v>595</v>
      </c>
      <c r="DN859" s="40">
        <v>1</v>
      </c>
      <c r="DO859" s="40">
        <v>1996</v>
      </c>
      <c r="DP859" s="40" t="s">
        <v>4634</v>
      </c>
      <c r="DQ859" s="41" t="s">
        <v>4631</v>
      </c>
      <c r="DR859" s="40" t="s">
        <v>580</v>
      </c>
      <c r="DS859" s="40" t="s">
        <v>4634</v>
      </c>
    </row>
    <row r="860" spans="1:123" s="38" customFormat="1" ht="15.75" customHeight="1" x14ac:dyDescent="0.3">
      <c r="A860" s="40" t="s">
        <v>21</v>
      </c>
      <c r="B860" s="171" t="s">
        <v>4635</v>
      </c>
      <c r="C860" s="172" t="s">
        <v>4636</v>
      </c>
      <c r="D860" s="173"/>
      <c r="E860" s="173"/>
      <c r="F860" s="40" t="s">
        <v>122</v>
      </c>
      <c r="G860" s="40"/>
      <c r="H860" s="40" t="s">
        <v>454</v>
      </c>
      <c r="I860" s="40" t="s">
        <v>56</v>
      </c>
      <c r="J860" s="40" t="s">
        <v>173</v>
      </c>
      <c r="K860" s="40" t="s">
        <v>471</v>
      </c>
      <c r="L860" s="40"/>
      <c r="M860" s="40" t="s">
        <v>272</v>
      </c>
      <c r="N860" s="40"/>
      <c r="O860" s="40" t="s">
        <v>299</v>
      </c>
      <c r="P860" s="40"/>
      <c r="Q860" s="42" t="s">
        <v>4637</v>
      </c>
      <c r="R860" s="40">
        <v>0</v>
      </c>
      <c r="S860" s="40">
        <v>0</v>
      </c>
      <c r="T860" s="40">
        <v>0</v>
      </c>
      <c r="U860" s="40">
        <v>0</v>
      </c>
      <c r="V860" s="40">
        <v>0</v>
      </c>
      <c r="W860" s="40">
        <v>0</v>
      </c>
      <c r="X860" s="40">
        <v>0</v>
      </c>
      <c r="Y860" s="40">
        <v>0</v>
      </c>
      <c r="Z860" s="40"/>
      <c r="AA860" s="40">
        <v>0</v>
      </c>
      <c r="AB860" s="40">
        <v>0</v>
      </c>
      <c r="AC860" s="40">
        <v>0</v>
      </c>
      <c r="AD860" s="40">
        <v>0</v>
      </c>
      <c r="AE860" s="40">
        <v>0</v>
      </c>
      <c r="AF860" s="40">
        <v>0</v>
      </c>
      <c r="AG860" s="40">
        <v>0</v>
      </c>
      <c r="AH860" s="40">
        <v>0</v>
      </c>
      <c r="AI860" s="40">
        <v>0</v>
      </c>
      <c r="AJ860" s="40">
        <v>0</v>
      </c>
      <c r="AK860" s="40">
        <v>0</v>
      </c>
      <c r="AL860" s="40">
        <v>1</v>
      </c>
      <c r="AM860" s="40">
        <v>0</v>
      </c>
      <c r="AN860" s="40">
        <v>0</v>
      </c>
      <c r="AO860" s="40">
        <v>0</v>
      </c>
      <c r="AP860" s="40">
        <v>0</v>
      </c>
      <c r="AQ860" s="40">
        <v>0</v>
      </c>
      <c r="AR860" s="40">
        <v>0</v>
      </c>
      <c r="AS860" s="40">
        <v>0</v>
      </c>
      <c r="AT860" s="40">
        <v>0</v>
      </c>
      <c r="AU860" s="40">
        <v>0</v>
      </c>
      <c r="AV860" s="40">
        <v>0</v>
      </c>
      <c r="AW860" s="40">
        <v>0</v>
      </c>
      <c r="AX860" s="40">
        <v>0</v>
      </c>
      <c r="AY860" s="40">
        <v>0</v>
      </c>
      <c r="AZ860" s="40">
        <v>0</v>
      </c>
      <c r="BA860" s="40">
        <v>0</v>
      </c>
      <c r="BB860" s="40">
        <v>0</v>
      </c>
      <c r="BC860" s="40">
        <v>0</v>
      </c>
      <c r="BD860" s="40">
        <v>0</v>
      </c>
      <c r="BE860" s="40">
        <v>0</v>
      </c>
      <c r="BF860" s="40">
        <v>0</v>
      </c>
      <c r="BG860" s="40">
        <v>0</v>
      </c>
      <c r="BH860" s="43">
        <v>0</v>
      </c>
      <c r="BI860" s="40">
        <v>0</v>
      </c>
      <c r="BJ860" s="43">
        <v>0</v>
      </c>
      <c r="BK860" s="40">
        <v>0</v>
      </c>
      <c r="BL860" s="43">
        <v>0</v>
      </c>
      <c r="BM860" s="40">
        <v>0</v>
      </c>
      <c r="BN860" s="40">
        <v>0</v>
      </c>
      <c r="BO860" s="40">
        <v>0</v>
      </c>
      <c r="BP860" s="40">
        <v>0</v>
      </c>
      <c r="BQ860" s="40">
        <v>0</v>
      </c>
      <c r="BR860" s="40">
        <v>0</v>
      </c>
      <c r="BS860" s="40">
        <v>0</v>
      </c>
      <c r="BT860" s="40">
        <v>0</v>
      </c>
      <c r="BU860" s="40">
        <v>0</v>
      </c>
      <c r="BV860" s="40">
        <v>0</v>
      </c>
      <c r="BW860" s="40">
        <v>0</v>
      </c>
      <c r="BX860" s="40">
        <v>0</v>
      </c>
      <c r="BY860" s="40">
        <v>0</v>
      </c>
      <c r="BZ860" s="40">
        <v>0</v>
      </c>
      <c r="CA860" s="40">
        <v>0</v>
      </c>
      <c r="CB860" s="40">
        <v>0</v>
      </c>
      <c r="CC860" s="44">
        <v>0</v>
      </c>
      <c r="CD860" s="40">
        <v>0</v>
      </c>
      <c r="CE860" s="40">
        <v>0</v>
      </c>
      <c r="CF860" s="40">
        <v>0</v>
      </c>
      <c r="CG860" s="40">
        <v>0</v>
      </c>
      <c r="CH860" s="40">
        <v>0</v>
      </c>
      <c r="CI860" s="40">
        <v>0</v>
      </c>
      <c r="CJ860" s="40">
        <v>0</v>
      </c>
      <c r="CK860" s="40">
        <v>0</v>
      </c>
      <c r="CL860" s="40">
        <v>0</v>
      </c>
      <c r="CM860" s="40">
        <v>0</v>
      </c>
      <c r="CN860" s="40">
        <v>0</v>
      </c>
      <c r="CO860" s="40">
        <v>0</v>
      </c>
      <c r="CP860" s="40">
        <v>0</v>
      </c>
      <c r="CQ860" s="40">
        <v>0</v>
      </c>
      <c r="CR860" s="40">
        <v>0</v>
      </c>
      <c r="CS860" s="40">
        <v>0</v>
      </c>
      <c r="CT860" s="40">
        <v>0</v>
      </c>
      <c r="CU860" s="40">
        <v>0</v>
      </c>
      <c r="CV860" s="40">
        <v>0</v>
      </c>
      <c r="CW860" s="42">
        <v>0</v>
      </c>
      <c r="CX860" s="40">
        <f t="shared" si="32"/>
        <v>1</v>
      </c>
      <c r="CY860" s="40">
        <v>1</v>
      </c>
      <c r="CZ860" s="40">
        <v>0</v>
      </c>
      <c r="DA860" s="40">
        <v>0</v>
      </c>
      <c r="DB860" s="40">
        <v>0</v>
      </c>
      <c r="DC860" s="40" t="s">
        <v>1214</v>
      </c>
      <c r="DD860" s="40" t="s">
        <v>307</v>
      </c>
      <c r="DE860" s="40"/>
      <c r="DF860" s="40">
        <v>1</v>
      </c>
      <c r="DG860" s="40" t="s">
        <v>4638</v>
      </c>
      <c r="DH860" s="40" t="s">
        <v>539</v>
      </c>
      <c r="DI860" s="40">
        <v>1</v>
      </c>
      <c r="DJ860" s="40" t="s">
        <v>2692</v>
      </c>
      <c r="DK860" s="40"/>
      <c r="DL860" s="40">
        <v>1</v>
      </c>
      <c r="DM860" s="40" t="s">
        <v>595</v>
      </c>
      <c r="DN860" s="40">
        <v>1</v>
      </c>
      <c r="DO860" s="40">
        <v>1936</v>
      </c>
      <c r="DP860" s="40" t="s">
        <v>4639</v>
      </c>
      <c r="DQ860" s="172" t="s">
        <v>4636</v>
      </c>
      <c r="DR860" s="40" t="s">
        <v>580</v>
      </c>
      <c r="DS860" s="40" t="s">
        <v>4639</v>
      </c>
    </row>
    <row r="861" spans="1:123" s="38" customFormat="1" ht="15.75" customHeight="1" x14ac:dyDescent="0.3">
      <c r="A861" s="40" t="s">
        <v>21</v>
      </c>
      <c r="B861" s="39" t="s">
        <v>4635</v>
      </c>
      <c r="C861" s="41" t="s">
        <v>4640</v>
      </c>
      <c r="D861" s="40"/>
      <c r="E861" s="40"/>
      <c r="F861" s="40" t="s">
        <v>91</v>
      </c>
      <c r="G861" s="40"/>
      <c r="H861" s="40" t="s">
        <v>454</v>
      </c>
      <c r="I861" s="40" t="s">
        <v>56</v>
      </c>
      <c r="J861" s="40" t="s">
        <v>173</v>
      </c>
      <c r="K861" s="40" t="s">
        <v>471</v>
      </c>
      <c r="L861" s="40"/>
      <c r="M861" s="40" t="s">
        <v>272</v>
      </c>
      <c r="N861" s="40"/>
      <c r="O861" s="40" t="s">
        <v>299</v>
      </c>
      <c r="P861" s="40"/>
      <c r="Q861" s="42" t="s">
        <v>4641</v>
      </c>
      <c r="R861" s="40">
        <v>0</v>
      </c>
      <c r="S861" s="40">
        <v>0</v>
      </c>
      <c r="T861" s="40">
        <v>0</v>
      </c>
      <c r="U861" s="40">
        <v>0</v>
      </c>
      <c r="V861" s="40">
        <v>0</v>
      </c>
      <c r="W861" s="40">
        <v>0</v>
      </c>
      <c r="X861" s="40">
        <v>0</v>
      </c>
      <c r="Y861" s="40">
        <v>0</v>
      </c>
      <c r="Z861" s="40"/>
      <c r="AA861" s="42">
        <v>0</v>
      </c>
      <c r="AB861" s="40">
        <v>0</v>
      </c>
      <c r="AC861" s="40">
        <v>0</v>
      </c>
      <c r="AD861" s="40">
        <v>0</v>
      </c>
      <c r="AE861" s="40">
        <v>0</v>
      </c>
      <c r="AF861" s="40">
        <v>0</v>
      </c>
      <c r="AG861" s="40">
        <v>0</v>
      </c>
      <c r="AH861" s="40">
        <v>0</v>
      </c>
      <c r="AI861" s="40">
        <v>0</v>
      </c>
      <c r="AJ861" s="40">
        <v>0</v>
      </c>
      <c r="AK861" s="40">
        <v>0</v>
      </c>
      <c r="AL861" s="40">
        <v>1</v>
      </c>
      <c r="AM861" s="40">
        <v>0</v>
      </c>
      <c r="AN861" s="40">
        <v>0</v>
      </c>
      <c r="AO861" s="40">
        <v>0</v>
      </c>
      <c r="AP861" s="40">
        <v>0</v>
      </c>
      <c r="AQ861" s="40">
        <v>0</v>
      </c>
      <c r="AR861" s="40">
        <v>0</v>
      </c>
      <c r="AS861" s="40">
        <v>0</v>
      </c>
      <c r="AT861" s="40">
        <v>0</v>
      </c>
      <c r="AU861" s="40">
        <v>0</v>
      </c>
      <c r="AV861" s="40">
        <v>0</v>
      </c>
      <c r="AW861" s="40">
        <v>0</v>
      </c>
      <c r="AX861" s="40">
        <v>0</v>
      </c>
      <c r="AY861" s="40">
        <v>0</v>
      </c>
      <c r="AZ861" s="40">
        <v>0</v>
      </c>
      <c r="BA861" s="40">
        <v>0</v>
      </c>
      <c r="BB861" s="40">
        <v>0</v>
      </c>
      <c r="BC861" s="40">
        <v>0</v>
      </c>
      <c r="BD861" s="40">
        <v>0</v>
      </c>
      <c r="BE861" s="40">
        <v>0</v>
      </c>
      <c r="BF861" s="40">
        <v>0</v>
      </c>
      <c r="BG861" s="40">
        <v>0</v>
      </c>
      <c r="BH861" s="43">
        <v>0</v>
      </c>
      <c r="BI861" s="40">
        <v>0</v>
      </c>
      <c r="BJ861" s="43">
        <v>0</v>
      </c>
      <c r="BK861" s="40">
        <v>0</v>
      </c>
      <c r="BL861" s="43">
        <v>0</v>
      </c>
      <c r="BM861" s="40">
        <v>0</v>
      </c>
      <c r="BN861" s="40">
        <v>0</v>
      </c>
      <c r="BO861" s="40">
        <v>0</v>
      </c>
      <c r="BP861" s="40">
        <v>0</v>
      </c>
      <c r="BQ861" s="40">
        <v>0</v>
      </c>
      <c r="BR861" s="40">
        <v>0</v>
      </c>
      <c r="BS861" s="40">
        <v>0</v>
      </c>
      <c r="BT861" s="40">
        <v>0</v>
      </c>
      <c r="BU861" s="40">
        <v>0</v>
      </c>
      <c r="BV861" s="40">
        <v>0</v>
      </c>
      <c r="BW861" s="40">
        <v>0</v>
      </c>
      <c r="BX861" s="40">
        <v>0</v>
      </c>
      <c r="BY861" s="40">
        <v>0</v>
      </c>
      <c r="BZ861" s="40">
        <v>0</v>
      </c>
      <c r="CA861" s="40">
        <v>0</v>
      </c>
      <c r="CB861" s="40">
        <v>0</v>
      </c>
      <c r="CC861" s="44">
        <v>0</v>
      </c>
      <c r="CD861" s="40">
        <v>0</v>
      </c>
      <c r="CE861" s="40">
        <v>0</v>
      </c>
      <c r="CF861" s="40">
        <v>0</v>
      </c>
      <c r="CG861" s="40">
        <v>0</v>
      </c>
      <c r="CH861" s="40">
        <v>0</v>
      </c>
      <c r="CI861" s="40">
        <v>0</v>
      </c>
      <c r="CJ861" s="40">
        <v>0</v>
      </c>
      <c r="CK861" s="40">
        <v>0</v>
      </c>
      <c r="CL861" s="40">
        <v>0</v>
      </c>
      <c r="CM861" s="40">
        <v>0</v>
      </c>
      <c r="CN861" s="40">
        <v>0</v>
      </c>
      <c r="CO861" s="40">
        <v>0</v>
      </c>
      <c r="CP861" s="40">
        <v>0</v>
      </c>
      <c r="CQ861" s="40">
        <v>0</v>
      </c>
      <c r="CR861" s="40">
        <v>0</v>
      </c>
      <c r="CS861" s="40">
        <v>0</v>
      </c>
      <c r="CT861" s="40">
        <v>0</v>
      </c>
      <c r="CU861" s="40">
        <v>0</v>
      </c>
      <c r="CV861" s="40">
        <v>0</v>
      </c>
      <c r="CW861" s="42">
        <v>0</v>
      </c>
      <c r="CX861" s="40">
        <f t="shared" si="32"/>
        <v>1</v>
      </c>
      <c r="CY861" s="40">
        <v>1</v>
      </c>
      <c r="CZ861" s="40">
        <v>0</v>
      </c>
      <c r="DA861" s="40">
        <v>0</v>
      </c>
      <c r="DB861" s="40">
        <v>0</v>
      </c>
      <c r="DC861" s="40" t="s">
        <v>1214</v>
      </c>
      <c r="DD861" s="40" t="s">
        <v>307</v>
      </c>
      <c r="DE861" s="40"/>
      <c r="DF861" s="40">
        <v>1</v>
      </c>
      <c r="DG861" s="40"/>
      <c r="DH861" s="40"/>
      <c r="DI861" s="40"/>
      <c r="DJ861" s="40"/>
      <c r="DK861" s="40"/>
      <c r="DL861" s="40">
        <v>0</v>
      </c>
      <c r="DM861" s="40"/>
      <c r="DN861" s="40">
        <v>1</v>
      </c>
      <c r="DO861" s="40">
        <v>1922</v>
      </c>
      <c r="DP861" s="40" t="s">
        <v>4642</v>
      </c>
      <c r="DQ861" s="41" t="s">
        <v>4643</v>
      </c>
      <c r="DR861" s="40" t="s">
        <v>580</v>
      </c>
      <c r="DS861" s="40" t="s">
        <v>4642</v>
      </c>
    </row>
    <row r="862" spans="1:123" s="38" customFormat="1" ht="15.75" customHeight="1" x14ac:dyDescent="0.3">
      <c r="A862" s="40" t="s">
        <v>21</v>
      </c>
      <c r="B862" s="39" t="s">
        <v>4635</v>
      </c>
      <c r="C862" s="41" t="s">
        <v>4644</v>
      </c>
      <c r="D862" s="40"/>
      <c r="E862" s="40"/>
      <c r="F862" s="40" t="s">
        <v>122</v>
      </c>
      <c r="G862" s="40"/>
      <c r="H862" s="40" t="s">
        <v>454</v>
      </c>
      <c r="I862" s="40" t="s">
        <v>56</v>
      </c>
      <c r="J862" s="40" t="s">
        <v>173</v>
      </c>
      <c r="K862" s="40" t="s">
        <v>471</v>
      </c>
      <c r="L862" s="40"/>
      <c r="M862" s="40" t="s">
        <v>272</v>
      </c>
      <c r="N862" s="40"/>
      <c r="O862" s="40" t="s">
        <v>300</v>
      </c>
      <c r="P862" s="40" t="s">
        <v>4645</v>
      </c>
      <c r="Q862" s="42" t="s">
        <v>2171</v>
      </c>
      <c r="R862" s="40">
        <v>0</v>
      </c>
      <c r="S862" s="40">
        <v>0</v>
      </c>
      <c r="T862" s="40">
        <v>0</v>
      </c>
      <c r="U862" s="40">
        <v>0</v>
      </c>
      <c r="V862" s="40">
        <v>0</v>
      </c>
      <c r="W862" s="40">
        <v>0</v>
      </c>
      <c r="X862" s="40">
        <v>0</v>
      </c>
      <c r="Y862" s="40">
        <v>0</v>
      </c>
      <c r="Z862" s="40"/>
      <c r="AA862" s="42">
        <v>0</v>
      </c>
      <c r="AB862" s="40">
        <v>0</v>
      </c>
      <c r="AC862" s="40">
        <v>0</v>
      </c>
      <c r="AD862" s="40">
        <v>0</v>
      </c>
      <c r="AE862" s="40">
        <v>0</v>
      </c>
      <c r="AF862" s="40">
        <v>0</v>
      </c>
      <c r="AG862" s="40">
        <v>0</v>
      </c>
      <c r="AH862" s="40">
        <v>0</v>
      </c>
      <c r="AI862" s="40">
        <v>0</v>
      </c>
      <c r="AJ862" s="40">
        <v>0</v>
      </c>
      <c r="AK862" s="40">
        <v>0</v>
      </c>
      <c r="AL862" s="40">
        <v>0</v>
      </c>
      <c r="AM862" s="40">
        <v>0</v>
      </c>
      <c r="AN862" s="40">
        <v>0</v>
      </c>
      <c r="AO862" s="40">
        <v>0</v>
      </c>
      <c r="AP862" s="40">
        <v>0</v>
      </c>
      <c r="AQ862" s="40">
        <v>0</v>
      </c>
      <c r="AR862" s="40">
        <v>0</v>
      </c>
      <c r="AS862" s="40">
        <v>0</v>
      </c>
      <c r="AT862" s="40">
        <v>0</v>
      </c>
      <c r="AU862" s="40">
        <v>0</v>
      </c>
      <c r="AV862" s="40">
        <v>0</v>
      </c>
      <c r="AW862" s="40">
        <v>0</v>
      </c>
      <c r="AX862" s="40">
        <v>0</v>
      </c>
      <c r="AY862" s="40">
        <v>0</v>
      </c>
      <c r="AZ862" s="40">
        <v>0</v>
      </c>
      <c r="BA862" s="40">
        <v>0</v>
      </c>
      <c r="BB862" s="40">
        <v>0</v>
      </c>
      <c r="BC862" s="40">
        <v>0</v>
      </c>
      <c r="BD862" s="40">
        <v>0</v>
      </c>
      <c r="BE862" s="40">
        <v>0</v>
      </c>
      <c r="BF862" s="40">
        <v>0</v>
      </c>
      <c r="BG862" s="40">
        <v>0</v>
      </c>
      <c r="BH862" s="43">
        <v>0</v>
      </c>
      <c r="BI862" s="40">
        <v>0</v>
      </c>
      <c r="BJ862" s="43">
        <v>0</v>
      </c>
      <c r="BK862" s="40">
        <v>0</v>
      </c>
      <c r="BL862" s="43">
        <v>0</v>
      </c>
      <c r="BM862" s="40">
        <v>0</v>
      </c>
      <c r="BN862" s="40">
        <v>0</v>
      </c>
      <c r="BO862" s="40">
        <v>0</v>
      </c>
      <c r="BP862" s="40">
        <v>0</v>
      </c>
      <c r="BQ862" s="40">
        <v>0</v>
      </c>
      <c r="BR862" s="40">
        <v>0</v>
      </c>
      <c r="BS862" s="40">
        <v>0</v>
      </c>
      <c r="BT862" s="40">
        <v>0</v>
      </c>
      <c r="BU862" s="40">
        <v>0</v>
      </c>
      <c r="BV862" s="40">
        <v>1</v>
      </c>
      <c r="BW862" s="40">
        <v>0</v>
      </c>
      <c r="BX862" s="40">
        <v>0</v>
      </c>
      <c r="BY862" s="40">
        <v>0</v>
      </c>
      <c r="BZ862" s="40">
        <v>0</v>
      </c>
      <c r="CA862" s="40">
        <v>0</v>
      </c>
      <c r="CB862" s="40">
        <v>0</v>
      </c>
      <c r="CC862" s="44">
        <v>0</v>
      </c>
      <c r="CD862" s="40">
        <v>0</v>
      </c>
      <c r="CE862" s="40">
        <v>0</v>
      </c>
      <c r="CF862" s="40">
        <v>0</v>
      </c>
      <c r="CG862" s="40">
        <v>0</v>
      </c>
      <c r="CH862" s="40">
        <v>0</v>
      </c>
      <c r="CI862" s="40">
        <v>0</v>
      </c>
      <c r="CJ862" s="40">
        <v>0</v>
      </c>
      <c r="CK862" s="40">
        <v>0</v>
      </c>
      <c r="CL862" s="40">
        <v>0</v>
      </c>
      <c r="CM862" s="40">
        <v>0</v>
      </c>
      <c r="CN862" s="40">
        <v>0</v>
      </c>
      <c r="CO862" s="40">
        <v>0</v>
      </c>
      <c r="CP862" s="40">
        <v>0</v>
      </c>
      <c r="CQ862" s="40">
        <v>0</v>
      </c>
      <c r="CR862" s="40">
        <v>0</v>
      </c>
      <c r="CS862" s="40">
        <v>0</v>
      </c>
      <c r="CT862" s="40">
        <v>0</v>
      </c>
      <c r="CU862" s="40">
        <v>0</v>
      </c>
      <c r="CV862" s="40">
        <v>0</v>
      </c>
      <c r="CW862" s="42">
        <v>0</v>
      </c>
      <c r="CX862" s="40">
        <f t="shared" si="32"/>
        <v>1</v>
      </c>
      <c r="CY862" s="40">
        <v>1</v>
      </c>
      <c r="CZ862" s="40">
        <v>0</v>
      </c>
      <c r="DA862" s="40">
        <v>0</v>
      </c>
      <c r="DB862" s="40">
        <v>1</v>
      </c>
      <c r="DC862" s="40" t="s">
        <v>663</v>
      </c>
      <c r="DD862" s="40" t="s">
        <v>307</v>
      </c>
      <c r="DE862" s="40"/>
      <c r="DF862" s="40"/>
      <c r="DG862" s="40" t="s">
        <v>4646</v>
      </c>
      <c r="DH862" s="40" t="s">
        <v>4647</v>
      </c>
      <c r="DI862" s="40"/>
      <c r="DJ862" s="40"/>
      <c r="DK862" s="40"/>
      <c r="DL862" s="40">
        <v>1</v>
      </c>
      <c r="DM862" s="40" t="s">
        <v>595</v>
      </c>
      <c r="DN862" s="40">
        <v>1</v>
      </c>
      <c r="DO862" s="40">
        <v>1927</v>
      </c>
      <c r="DP862" s="40" t="s">
        <v>4648</v>
      </c>
      <c r="DQ862" s="41" t="s">
        <v>4644</v>
      </c>
      <c r="DR862" s="40" t="s">
        <v>580</v>
      </c>
      <c r="DS862" s="40" t="s">
        <v>4648</v>
      </c>
    </row>
    <row r="863" spans="1:123" s="38" customFormat="1" ht="15.75" customHeight="1" x14ac:dyDescent="0.3">
      <c r="A863" s="40" t="s">
        <v>21</v>
      </c>
      <c r="B863" s="39" t="s">
        <v>4635</v>
      </c>
      <c r="C863" s="41" t="s">
        <v>4649</v>
      </c>
      <c r="D863" s="40"/>
      <c r="E863" s="40"/>
      <c r="F863" s="40" t="s">
        <v>122</v>
      </c>
      <c r="G863" s="40"/>
      <c r="H863" s="40" t="s">
        <v>454</v>
      </c>
      <c r="I863" s="40" t="s">
        <v>56</v>
      </c>
      <c r="J863" s="40" t="s">
        <v>173</v>
      </c>
      <c r="K863" s="40" t="s">
        <v>471</v>
      </c>
      <c r="L863" s="40"/>
      <c r="M863" s="40" t="s">
        <v>272</v>
      </c>
      <c r="N863" s="40"/>
      <c r="O863" s="40" t="s">
        <v>299</v>
      </c>
      <c r="P863" s="40"/>
      <c r="Q863" s="42" t="s">
        <v>4650</v>
      </c>
      <c r="R863" s="40">
        <v>0</v>
      </c>
      <c r="S863" s="40">
        <v>0</v>
      </c>
      <c r="T863" s="40">
        <v>0</v>
      </c>
      <c r="U863" s="40">
        <v>0</v>
      </c>
      <c r="V863" s="40">
        <v>0</v>
      </c>
      <c r="W863" s="40">
        <v>0</v>
      </c>
      <c r="X863" s="40">
        <v>0</v>
      </c>
      <c r="Y863" s="40">
        <v>0</v>
      </c>
      <c r="Z863" s="40"/>
      <c r="AA863" s="42">
        <v>0</v>
      </c>
      <c r="AB863" s="40">
        <v>0</v>
      </c>
      <c r="AC863" s="40">
        <v>0</v>
      </c>
      <c r="AD863" s="40">
        <v>0</v>
      </c>
      <c r="AE863" s="40">
        <v>0</v>
      </c>
      <c r="AF863" s="40">
        <v>0</v>
      </c>
      <c r="AG863" s="40">
        <v>0</v>
      </c>
      <c r="AH863" s="40">
        <v>0</v>
      </c>
      <c r="AI863" s="40">
        <v>0</v>
      </c>
      <c r="AJ863" s="40">
        <v>0</v>
      </c>
      <c r="AK863" s="40">
        <v>0</v>
      </c>
      <c r="AL863" s="40">
        <v>1</v>
      </c>
      <c r="AM863" s="40">
        <v>0</v>
      </c>
      <c r="AN863" s="40">
        <v>0</v>
      </c>
      <c r="AO863" s="40">
        <v>0</v>
      </c>
      <c r="AP863" s="40">
        <v>0</v>
      </c>
      <c r="AQ863" s="40">
        <v>0</v>
      </c>
      <c r="AR863" s="40">
        <v>0</v>
      </c>
      <c r="AS863" s="40">
        <v>0</v>
      </c>
      <c r="AT863" s="40">
        <v>0</v>
      </c>
      <c r="AU863" s="40">
        <v>0</v>
      </c>
      <c r="AV863" s="40">
        <v>0</v>
      </c>
      <c r="AW863" s="40">
        <v>0</v>
      </c>
      <c r="AX863" s="40">
        <v>0</v>
      </c>
      <c r="AY863" s="40">
        <v>0</v>
      </c>
      <c r="AZ863" s="40">
        <v>0</v>
      </c>
      <c r="BA863" s="40">
        <v>0</v>
      </c>
      <c r="BB863" s="40">
        <v>0</v>
      </c>
      <c r="BC863" s="40">
        <v>0</v>
      </c>
      <c r="BD863" s="40">
        <v>0</v>
      </c>
      <c r="BE863" s="40">
        <v>0</v>
      </c>
      <c r="BF863" s="40">
        <v>0</v>
      </c>
      <c r="BG863" s="40">
        <v>0</v>
      </c>
      <c r="BH863" s="43">
        <v>0</v>
      </c>
      <c r="BI863" s="40">
        <v>0</v>
      </c>
      <c r="BJ863" s="43">
        <v>0</v>
      </c>
      <c r="BK863" s="40">
        <v>0</v>
      </c>
      <c r="BL863" s="43">
        <v>0</v>
      </c>
      <c r="BM863" s="40">
        <v>0</v>
      </c>
      <c r="BN863" s="40">
        <v>0</v>
      </c>
      <c r="BO863" s="40">
        <v>0</v>
      </c>
      <c r="BP863" s="40">
        <v>0</v>
      </c>
      <c r="BQ863" s="40">
        <v>0</v>
      </c>
      <c r="BR863" s="40">
        <v>0</v>
      </c>
      <c r="BS863" s="40">
        <v>0</v>
      </c>
      <c r="BT863" s="40">
        <v>0</v>
      </c>
      <c r="BU863" s="40">
        <v>0</v>
      </c>
      <c r="BV863" s="40">
        <v>0</v>
      </c>
      <c r="BW863" s="40">
        <v>0</v>
      </c>
      <c r="BX863" s="40">
        <v>0</v>
      </c>
      <c r="BY863" s="40">
        <v>0</v>
      </c>
      <c r="BZ863" s="40">
        <v>0</v>
      </c>
      <c r="CA863" s="40">
        <v>0</v>
      </c>
      <c r="CB863" s="40">
        <v>0</v>
      </c>
      <c r="CC863" s="44">
        <v>0</v>
      </c>
      <c r="CD863" s="40">
        <v>0</v>
      </c>
      <c r="CE863" s="40">
        <v>0</v>
      </c>
      <c r="CF863" s="40">
        <v>0</v>
      </c>
      <c r="CG863" s="40">
        <v>0</v>
      </c>
      <c r="CH863" s="40">
        <v>0</v>
      </c>
      <c r="CI863" s="40">
        <v>0</v>
      </c>
      <c r="CJ863" s="40">
        <v>0</v>
      </c>
      <c r="CK863" s="40">
        <v>0</v>
      </c>
      <c r="CL863" s="40">
        <v>0</v>
      </c>
      <c r="CM863" s="40">
        <v>0</v>
      </c>
      <c r="CN863" s="40">
        <v>0</v>
      </c>
      <c r="CO863" s="40">
        <v>0</v>
      </c>
      <c r="CP863" s="40">
        <v>0</v>
      </c>
      <c r="CQ863" s="40">
        <v>0</v>
      </c>
      <c r="CR863" s="40">
        <v>0</v>
      </c>
      <c r="CS863" s="40">
        <v>0</v>
      </c>
      <c r="CT863" s="40">
        <v>0</v>
      </c>
      <c r="CU863" s="40">
        <v>0</v>
      </c>
      <c r="CV863" s="40">
        <v>0</v>
      </c>
      <c r="CW863" s="42">
        <v>0</v>
      </c>
      <c r="CX863" s="40">
        <f t="shared" si="32"/>
        <v>1</v>
      </c>
      <c r="CY863" s="40">
        <v>1</v>
      </c>
      <c r="CZ863" s="40">
        <v>0</v>
      </c>
      <c r="DA863" s="40">
        <v>0</v>
      </c>
      <c r="DB863" s="40">
        <v>0</v>
      </c>
      <c r="DC863" s="40" t="s">
        <v>1214</v>
      </c>
      <c r="DD863" s="40" t="s">
        <v>307</v>
      </c>
      <c r="DE863" s="40"/>
      <c r="DF863" s="40">
        <v>1</v>
      </c>
      <c r="DG863" s="40" t="s">
        <v>4651</v>
      </c>
      <c r="DH863" s="40" t="s">
        <v>4652</v>
      </c>
      <c r="DI863" s="40">
        <v>1</v>
      </c>
      <c r="DJ863" s="40" t="s">
        <v>595</v>
      </c>
      <c r="DK863" s="40"/>
      <c r="DL863" s="40">
        <v>1</v>
      </c>
      <c r="DM863" s="40" t="s">
        <v>595</v>
      </c>
      <c r="DN863" s="40">
        <v>1</v>
      </c>
      <c r="DO863" s="40">
        <v>1904</v>
      </c>
      <c r="DP863" s="40" t="s">
        <v>4653</v>
      </c>
      <c r="DQ863" s="41" t="s">
        <v>4649</v>
      </c>
      <c r="DR863" s="40" t="s">
        <v>580</v>
      </c>
      <c r="DS863" s="40" t="s">
        <v>4653</v>
      </c>
    </row>
    <row r="864" spans="1:123" s="38" customFormat="1" ht="15.75" customHeight="1" x14ac:dyDescent="0.3">
      <c r="A864" s="40" t="s">
        <v>21</v>
      </c>
      <c r="B864" s="39" t="s">
        <v>4635</v>
      </c>
      <c r="C864" s="41" t="s">
        <v>4654</v>
      </c>
      <c r="D864" s="40"/>
      <c r="E864" s="40"/>
      <c r="F864" s="40" t="s">
        <v>122</v>
      </c>
      <c r="G864" s="40"/>
      <c r="H864" s="40" t="s">
        <v>454</v>
      </c>
      <c r="I864" s="40" t="s">
        <v>56</v>
      </c>
      <c r="J864" s="40" t="s">
        <v>173</v>
      </c>
      <c r="K864" s="40" t="s">
        <v>471</v>
      </c>
      <c r="L864" s="40"/>
      <c r="M864" s="40" t="s">
        <v>272</v>
      </c>
      <c r="N864" s="40"/>
      <c r="O864" s="40" t="s">
        <v>299</v>
      </c>
      <c r="P864" s="40"/>
      <c r="Q864" s="42" t="s">
        <v>4655</v>
      </c>
      <c r="R864" s="40">
        <v>0</v>
      </c>
      <c r="S864" s="40">
        <v>0</v>
      </c>
      <c r="T864" s="40">
        <v>0</v>
      </c>
      <c r="U864" s="40">
        <v>0</v>
      </c>
      <c r="V864" s="40">
        <v>0</v>
      </c>
      <c r="W864" s="40">
        <v>0</v>
      </c>
      <c r="X864" s="40">
        <v>0</v>
      </c>
      <c r="Y864" s="40">
        <v>0</v>
      </c>
      <c r="Z864" s="40"/>
      <c r="AA864" s="42">
        <v>0</v>
      </c>
      <c r="AB864" s="40">
        <v>0</v>
      </c>
      <c r="AC864" s="40">
        <v>0</v>
      </c>
      <c r="AD864" s="40">
        <v>0</v>
      </c>
      <c r="AE864" s="40">
        <v>0</v>
      </c>
      <c r="AF864" s="40">
        <v>0</v>
      </c>
      <c r="AG864" s="40">
        <v>0</v>
      </c>
      <c r="AH864" s="40">
        <v>0</v>
      </c>
      <c r="AI864" s="40">
        <v>0</v>
      </c>
      <c r="AJ864" s="40">
        <v>0</v>
      </c>
      <c r="AK864" s="40">
        <v>0</v>
      </c>
      <c r="AL864" s="40">
        <v>1</v>
      </c>
      <c r="AM864" s="40">
        <v>0</v>
      </c>
      <c r="AN864" s="40">
        <v>0</v>
      </c>
      <c r="AO864" s="40">
        <v>0</v>
      </c>
      <c r="AP864" s="40">
        <v>0</v>
      </c>
      <c r="AQ864" s="40">
        <v>0</v>
      </c>
      <c r="AR864" s="40">
        <v>0</v>
      </c>
      <c r="AS864" s="40">
        <v>0</v>
      </c>
      <c r="AT864" s="40">
        <v>0</v>
      </c>
      <c r="AU864" s="40">
        <v>0</v>
      </c>
      <c r="AV864" s="40">
        <v>0</v>
      </c>
      <c r="AW864" s="40">
        <v>0</v>
      </c>
      <c r="AX864" s="40">
        <v>0</v>
      </c>
      <c r="AY864" s="40">
        <v>0</v>
      </c>
      <c r="AZ864" s="40">
        <v>0</v>
      </c>
      <c r="BA864" s="40">
        <v>0</v>
      </c>
      <c r="BB864" s="40">
        <v>0</v>
      </c>
      <c r="BC864" s="40">
        <v>0</v>
      </c>
      <c r="BD864" s="40">
        <v>0</v>
      </c>
      <c r="BE864" s="40">
        <v>0</v>
      </c>
      <c r="BF864" s="40">
        <v>0</v>
      </c>
      <c r="BG864" s="40">
        <v>0</v>
      </c>
      <c r="BH864" s="43">
        <v>0</v>
      </c>
      <c r="BI864" s="40">
        <v>0</v>
      </c>
      <c r="BJ864" s="43">
        <v>0</v>
      </c>
      <c r="BK864" s="40">
        <v>0</v>
      </c>
      <c r="BL864" s="43">
        <v>0</v>
      </c>
      <c r="BM864" s="40">
        <v>0</v>
      </c>
      <c r="BN864" s="40">
        <v>0</v>
      </c>
      <c r="BO864" s="40">
        <v>0</v>
      </c>
      <c r="BP864" s="40">
        <v>0</v>
      </c>
      <c r="BQ864" s="40">
        <v>0</v>
      </c>
      <c r="BR864" s="40">
        <v>0</v>
      </c>
      <c r="BS864" s="40">
        <v>0</v>
      </c>
      <c r="BT864" s="40">
        <v>0</v>
      </c>
      <c r="BU864" s="40">
        <v>0</v>
      </c>
      <c r="BV864" s="40">
        <v>0</v>
      </c>
      <c r="BW864" s="40">
        <v>0</v>
      </c>
      <c r="BX864" s="40">
        <v>0</v>
      </c>
      <c r="BY864" s="40">
        <v>0</v>
      </c>
      <c r="BZ864" s="40">
        <v>0</v>
      </c>
      <c r="CA864" s="40">
        <v>0</v>
      </c>
      <c r="CB864" s="40">
        <v>0</v>
      </c>
      <c r="CC864" s="44">
        <v>0</v>
      </c>
      <c r="CD864" s="40">
        <v>0</v>
      </c>
      <c r="CE864" s="40">
        <v>0</v>
      </c>
      <c r="CF864" s="40">
        <v>0</v>
      </c>
      <c r="CG864" s="40">
        <v>0</v>
      </c>
      <c r="CH864" s="40">
        <v>0</v>
      </c>
      <c r="CI864" s="40">
        <v>0</v>
      </c>
      <c r="CJ864" s="40">
        <v>0</v>
      </c>
      <c r="CK864" s="40">
        <v>0</v>
      </c>
      <c r="CL864" s="40">
        <v>0</v>
      </c>
      <c r="CM864" s="40">
        <v>0</v>
      </c>
      <c r="CN864" s="40">
        <v>0</v>
      </c>
      <c r="CO864" s="40">
        <v>0</v>
      </c>
      <c r="CP864" s="40">
        <v>0</v>
      </c>
      <c r="CQ864" s="40">
        <v>0</v>
      </c>
      <c r="CR864" s="40">
        <v>0</v>
      </c>
      <c r="CS864" s="40">
        <v>0</v>
      </c>
      <c r="CT864" s="40">
        <v>0</v>
      </c>
      <c r="CU864" s="40">
        <v>0</v>
      </c>
      <c r="CV864" s="40">
        <v>0</v>
      </c>
      <c r="CW864" s="42">
        <v>0</v>
      </c>
      <c r="CX864" s="40">
        <f t="shared" si="32"/>
        <v>1</v>
      </c>
      <c r="CY864" s="40">
        <v>1</v>
      </c>
      <c r="CZ864" s="40">
        <v>0</v>
      </c>
      <c r="DA864" s="40">
        <v>0</v>
      </c>
      <c r="DB864" s="40">
        <v>0</v>
      </c>
      <c r="DC864" s="40" t="s">
        <v>1214</v>
      </c>
      <c r="DD864" s="40" t="s">
        <v>307</v>
      </c>
      <c r="DE864" s="40"/>
      <c r="DF864" s="40">
        <v>1</v>
      </c>
      <c r="DG864" s="40" t="s">
        <v>4656</v>
      </c>
      <c r="DH864" s="40"/>
      <c r="DI864" s="40"/>
      <c r="DJ864" s="40"/>
      <c r="DK864" s="40"/>
      <c r="DL864" s="40">
        <v>1</v>
      </c>
      <c r="DM864" s="40" t="s">
        <v>595</v>
      </c>
      <c r="DN864" s="40">
        <v>1</v>
      </c>
      <c r="DO864" s="40">
        <v>1773</v>
      </c>
      <c r="DP864" s="40" t="s">
        <v>4657</v>
      </c>
      <c r="DQ864" s="41" t="s">
        <v>4654</v>
      </c>
      <c r="DR864" s="40" t="s">
        <v>580</v>
      </c>
      <c r="DS864" s="40" t="s">
        <v>4657</v>
      </c>
    </row>
    <row r="865" spans="1:196" s="40" customFormat="1" ht="15.75" customHeight="1" x14ac:dyDescent="0.3">
      <c r="A865" s="40" t="s">
        <v>21</v>
      </c>
      <c r="B865" s="39" t="s">
        <v>4635</v>
      </c>
      <c r="C865" s="41" t="s">
        <v>4658</v>
      </c>
      <c r="D865" s="174"/>
      <c r="E865" s="174"/>
      <c r="F865" s="40" t="s">
        <v>91</v>
      </c>
      <c r="H865" s="40" t="s">
        <v>454</v>
      </c>
      <c r="I865" s="40" t="s">
        <v>56</v>
      </c>
      <c r="J865" s="40" t="s">
        <v>173</v>
      </c>
      <c r="K865" s="40" t="s">
        <v>471</v>
      </c>
      <c r="M865" s="40" t="s">
        <v>272</v>
      </c>
      <c r="O865" s="40" t="s">
        <v>300</v>
      </c>
      <c r="Q865" s="42" t="s">
        <v>4659</v>
      </c>
      <c r="R865" s="40">
        <v>0</v>
      </c>
      <c r="S865" s="40">
        <v>0</v>
      </c>
      <c r="T865" s="40">
        <v>0</v>
      </c>
      <c r="U865" s="40">
        <v>0</v>
      </c>
      <c r="V865" s="40">
        <v>0</v>
      </c>
      <c r="W865" s="40">
        <v>0</v>
      </c>
      <c r="X865" s="40">
        <v>0</v>
      </c>
      <c r="Y865" s="40">
        <v>0</v>
      </c>
      <c r="AA865" s="42">
        <v>0</v>
      </c>
      <c r="AB865" s="40">
        <v>0</v>
      </c>
      <c r="AC865" s="40">
        <v>0</v>
      </c>
      <c r="AD865" s="40">
        <v>0</v>
      </c>
      <c r="AE865" s="40">
        <v>0</v>
      </c>
      <c r="AF865" s="40">
        <v>0</v>
      </c>
      <c r="AG865" s="40">
        <v>0</v>
      </c>
      <c r="AH865" s="40">
        <v>0</v>
      </c>
      <c r="AI865" s="40">
        <v>0</v>
      </c>
      <c r="AJ865" s="40">
        <v>0</v>
      </c>
      <c r="AK865" s="40">
        <v>0</v>
      </c>
      <c r="AL865" s="40">
        <v>0</v>
      </c>
      <c r="AM865" s="40">
        <v>0</v>
      </c>
      <c r="AN865" s="40">
        <v>0</v>
      </c>
      <c r="AO865" s="40">
        <v>0</v>
      </c>
      <c r="AP865" s="40">
        <v>0</v>
      </c>
      <c r="AQ865" s="40">
        <v>1</v>
      </c>
      <c r="AR865" s="40">
        <v>1</v>
      </c>
      <c r="AS865" s="40">
        <v>0</v>
      </c>
      <c r="AT865" s="40">
        <v>0</v>
      </c>
      <c r="AU865" s="40">
        <v>1</v>
      </c>
      <c r="AV865" s="40">
        <v>0</v>
      </c>
      <c r="AW865" s="40">
        <v>0</v>
      </c>
      <c r="AX865" s="40">
        <v>0</v>
      </c>
      <c r="AY865" s="40">
        <v>0</v>
      </c>
      <c r="AZ865" s="40">
        <v>1</v>
      </c>
      <c r="BA865" s="39">
        <v>1</v>
      </c>
      <c r="BB865" s="40">
        <v>0</v>
      </c>
      <c r="BC865" s="40">
        <v>0</v>
      </c>
      <c r="BD865" s="40">
        <v>0</v>
      </c>
      <c r="BE865" s="40">
        <v>0</v>
      </c>
      <c r="BF865" s="40">
        <v>0</v>
      </c>
      <c r="BG865" s="40">
        <v>0</v>
      </c>
      <c r="BH865" s="43">
        <v>0</v>
      </c>
      <c r="BI865" s="40">
        <v>0</v>
      </c>
      <c r="BJ865" s="43">
        <v>0</v>
      </c>
      <c r="BK865" s="40">
        <v>0</v>
      </c>
      <c r="BL865" s="43">
        <v>0</v>
      </c>
      <c r="BM865" s="40">
        <v>0</v>
      </c>
      <c r="BN865" s="40">
        <v>0</v>
      </c>
      <c r="BO865" s="40">
        <v>0</v>
      </c>
      <c r="BP865" s="40">
        <v>0</v>
      </c>
      <c r="BQ865" s="40">
        <v>0</v>
      </c>
      <c r="BR865" s="40">
        <v>0</v>
      </c>
      <c r="BS865" s="40">
        <v>0</v>
      </c>
      <c r="BT865" s="40">
        <v>0</v>
      </c>
      <c r="BU865" s="40">
        <v>0</v>
      </c>
      <c r="BV865" s="40">
        <v>0</v>
      </c>
      <c r="BW865" s="40">
        <v>0</v>
      </c>
      <c r="BX865" s="40">
        <v>0</v>
      </c>
      <c r="BY865" s="40">
        <v>0</v>
      </c>
      <c r="BZ865" s="40">
        <v>0</v>
      </c>
      <c r="CA865" s="40">
        <v>0</v>
      </c>
      <c r="CB865" s="40">
        <v>0</v>
      </c>
      <c r="CC865" s="44">
        <v>0</v>
      </c>
      <c r="CD865" s="40">
        <v>0</v>
      </c>
      <c r="CE865" s="40">
        <v>0</v>
      </c>
      <c r="CF865" s="40">
        <v>0</v>
      </c>
      <c r="CG865" s="40">
        <v>0</v>
      </c>
      <c r="CH865" s="40">
        <v>0</v>
      </c>
      <c r="CI865" s="40">
        <v>0</v>
      </c>
      <c r="CJ865" s="40">
        <v>0</v>
      </c>
      <c r="CK865" s="40">
        <v>0</v>
      </c>
      <c r="CL865" s="40">
        <v>0</v>
      </c>
      <c r="CM865" s="40">
        <v>0</v>
      </c>
      <c r="CN865" s="40">
        <v>0</v>
      </c>
      <c r="CO865" s="40">
        <v>0</v>
      </c>
      <c r="CP865" s="40">
        <v>0</v>
      </c>
      <c r="CQ865" s="40">
        <v>0</v>
      </c>
      <c r="CR865" s="40">
        <v>0</v>
      </c>
      <c r="CS865" s="40">
        <v>0</v>
      </c>
      <c r="CT865" s="40">
        <v>0</v>
      </c>
      <c r="CU865" s="40">
        <v>0</v>
      </c>
      <c r="CV865" s="40">
        <v>0</v>
      </c>
      <c r="CW865" s="42">
        <v>0</v>
      </c>
      <c r="CX865" s="40">
        <f t="shared" si="32"/>
        <v>5</v>
      </c>
      <c r="CY865" s="40">
        <v>1</v>
      </c>
      <c r="CZ865" s="40">
        <v>0</v>
      </c>
      <c r="DA865" s="40">
        <v>0</v>
      </c>
      <c r="DB865" s="40">
        <v>0</v>
      </c>
      <c r="DC865" s="40" t="s">
        <v>4660</v>
      </c>
      <c r="DD865" s="40" t="s">
        <v>309</v>
      </c>
      <c r="DL865" s="40">
        <v>0</v>
      </c>
      <c r="DN865" s="40">
        <v>1</v>
      </c>
      <c r="DO865" s="40">
        <v>1835</v>
      </c>
      <c r="DP865" s="40" t="s">
        <v>4661</v>
      </c>
      <c r="DQ865" s="41" t="s">
        <v>4658</v>
      </c>
      <c r="DR865" s="40" t="s">
        <v>580</v>
      </c>
      <c r="DS865" s="40" t="s">
        <v>4661</v>
      </c>
      <c r="DT865" s="37"/>
      <c r="DU865" s="37"/>
      <c r="DV865" s="37"/>
      <c r="DW865" s="37"/>
      <c r="DX865" s="37"/>
      <c r="DY865" s="37"/>
      <c r="DZ865" s="37"/>
      <c r="EA865" s="37"/>
      <c r="EB865" s="37"/>
      <c r="EC865" s="37"/>
      <c r="ED865" s="37"/>
      <c r="EE865" s="37"/>
      <c r="EF865" s="37"/>
      <c r="EG865" s="37"/>
      <c r="EH865" s="37"/>
      <c r="EI865" s="37"/>
      <c r="EJ865" s="38"/>
      <c r="EK865" s="38"/>
      <c r="EL865" s="38"/>
      <c r="EM865" s="38"/>
      <c r="EN865" s="38"/>
      <c r="EO865" s="38"/>
      <c r="EP865" s="38"/>
      <c r="EQ865" s="38"/>
      <c r="ER865" s="38"/>
      <c r="ES865" s="38"/>
      <c r="ET865" s="38"/>
      <c r="EU865" s="38"/>
      <c r="EV865" s="38"/>
      <c r="EW865" s="38"/>
      <c r="EX865" s="38"/>
      <c r="EY865" s="38"/>
      <c r="EZ865" s="38"/>
      <c r="FA865" s="38"/>
      <c r="FB865" s="38"/>
      <c r="FC865" s="38"/>
      <c r="FD865" s="38"/>
      <c r="FE865" s="38"/>
      <c r="FF865" s="38"/>
      <c r="FG865" s="38"/>
      <c r="FH865" s="38"/>
      <c r="FI865" s="38"/>
      <c r="FJ865" s="38"/>
      <c r="FK865" s="38"/>
      <c r="FL865" s="38"/>
      <c r="FM865" s="38"/>
      <c r="FN865" s="38"/>
      <c r="FO865" s="38"/>
      <c r="FP865" s="38"/>
      <c r="FQ865" s="38"/>
      <c r="FR865" s="38"/>
      <c r="FS865" s="38"/>
      <c r="FT865" s="38"/>
      <c r="FU865" s="38"/>
      <c r="FV865" s="38"/>
      <c r="FW865" s="38"/>
      <c r="FX865" s="38"/>
      <c r="FY865" s="38"/>
      <c r="FZ865" s="38"/>
      <c r="GA865" s="38"/>
      <c r="GB865" s="38"/>
      <c r="GC865" s="38"/>
      <c r="GD865" s="38"/>
      <c r="GE865" s="38"/>
      <c r="GF865" s="38"/>
      <c r="GG865" s="38"/>
      <c r="GH865" s="38"/>
      <c r="GI865" s="38"/>
      <c r="GJ865" s="38"/>
      <c r="GK865" s="38"/>
      <c r="GL865" s="38"/>
      <c r="GM865" s="38"/>
      <c r="GN865" s="38"/>
    </row>
    <row r="866" spans="1:196" s="37" customFormat="1" ht="15.75" customHeight="1" x14ac:dyDescent="0.3">
      <c r="A866" s="40" t="s">
        <v>21</v>
      </c>
      <c r="B866" s="39" t="s">
        <v>4635</v>
      </c>
      <c r="C866" s="41" t="s">
        <v>4662</v>
      </c>
      <c r="D866" s="40"/>
      <c r="E866" s="40"/>
      <c r="F866" s="40" t="s">
        <v>122</v>
      </c>
      <c r="G866" s="40"/>
      <c r="H866" s="40" t="s">
        <v>454</v>
      </c>
      <c r="I866" s="40" t="s">
        <v>56</v>
      </c>
      <c r="J866" s="40" t="s">
        <v>173</v>
      </c>
      <c r="K866" s="40" t="s">
        <v>471</v>
      </c>
      <c r="L866" s="40"/>
      <c r="M866" s="40" t="s">
        <v>272</v>
      </c>
      <c r="N866" s="40"/>
      <c r="O866" s="40" t="s">
        <v>300</v>
      </c>
      <c r="P866" s="40"/>
      <c r="Q866" s="42" t="s">
        <v>4663</v>
      </c>
      <c r="R866" s="40">
        <v>0</v>
      </c>
      <c r="S866" s="40">
        <v>0</v>
      </c>
      <c r="T866" s="40">
        <v>0</v>
      </c>
      <c r="U866" s="40">
        <v>0</v>
      </c>
      <c r="V866" s="40">
        <v>0</v>
      </c>
      <c r="W866" s="40">
        <v>0</v>
      </c>
      <c r="X866" s="40">
        <v>0</v>
      </c>
      <c r="Y866" s="40">
        <v>0</v>
      </c>
      <c r="Z866" s="40"/>
      <c r="AA866" s="42">
        <v>0</v>
      </c>
      <c r="AB866" s="40">
        <v>0</v>
      </c>
      <c r="AC866" s="40">
        <v>0</v>
      </c>
      <c r="AD866" s="40">
        <v>0</v>
      </c>
      <c r="AE866" s="40">
        <v>0</v>
      </c>
      <c r="AF866" s="40">
        <v>0</v>
      </c>
      <c r="AG866" s="40">
        <v>0</v>
      </c>
      <c r="AH866" s="40">
        <v>0</v>
      </c>
      <c r="AI866" s="40">
        <v>0</v>
      </c>
      <c r="AJ866" s="40">
        <v>0</v>
      </c>
      <c r="AK866" s="40">
        <v>0</v>
      </c>
      <c r="AL866" s="40">
        <v>1</v>
      </c>
      <c r="AM866" s="40">
        <v>0</v>
      </c>
      <c r="AN866" s="40">
        <v>0</v>
      </c>
      <c r="AO866" s="40">
        <v>0</v>
      </c>
      <c r="AP866" s="40">
        <v>0</v>
      </c>
      <c r="AQ866" s="40">
        <v>0</v>
      </c>
      <c r="AR866" s="40">
        <v>0</v>
      </c>
      <c r="AS866" s="40">
        <v>0</v>
      </c>
      <c r="AT866" s="40">
        <v>0</v>
      </c>
      <c r="AU866" s="40">
        <v>0</v>
      </c>
      <c r="AV866" s="40">
        <v>0</v>
      </c>
      <c r="AW866" s="40">
        <v>0</v>
      </c>
      <c r="AX866" s="40">
        <v>0</v>
      </c>
      <c r="AY866" s="40">
        <v>0</v>
      </c>
      <c r="AZ866" s="40">
        <v>0</v>
      </c>
      <c r="BA866" s="40">
        <v>0</v>
      </c>
      <c r="BB866" s="40">
        <v>0</v>
      </c>
      <c r="BC866" s="40">
        <v>0</v>
      </c>
      <c r="BD866" s="40">
        <v>0</v>
      </c>
      <c r="BE866" s="40">
        <v>0</v>
      </c>
      <c r="BF866" s="40">
        <v>0</v>
      </c>
      <c r="BG866" s="40">
        <v>0</v>
      </c>
      <c r="BH866" s="43">
        <v>0</v>
      </c>
      <c r="BI866" s="40">
        <v>0</v>
      </c>
      <c r="BJ866" s="43">
        <v>0</v>
      </c>
      <c r="BK866" s="40">
        <v>0</v>
      </c>
      <c r="BL866" s="43">
        <v>0</v>
      </c>
      <c r="BM866" s="40">
        <v>0</v>
      </c>
      <c r="BN866" s="40">
        <v>0</v>
      </c>
      <c r="BO866" s="40">
        <v>0</v>
      </c>
      <c r="BP866" s="40">
        <v>0</v>
      </c>
      <c r="BQ866" s="40">
        <v>0</v>
      </c>
      <c r="BR866" s="40">
        <v>0</v>
      </c>
      <c r="BS866" s="40">
        <v>0</v>
      </c>
      <c r="BT866" s="40">
        <v>0</v>
      </c>
      <c r="BU866" s="40">
        <v>0</v>
      </c>
      <c r="BV866" s="40">
        <v>0</v>
      </c>
      <c r="BW866" s="40">
        <v>0</v>
      </c>
      <c r="BX866" s="40">
        <v>0</v>
      </c>
      <c r="BY866" s="40">
        <v>0</v>
      </c>
      <c r="BZ866" s="40">
        <v>0</v>
      </c>
      <c r="CA866" s="40">
        <v>0</v>
      </c>
      <c r="CB866" s="40">
        <v>0</v>
      </c>
      <c r="CC866" s="44">
        <v>0</v>
      </c>
      <c r="CD866" s="40">
        <v>0</v>
      </c>
      <c r="CE866" s="40">
        <v>0</v>
      </c>
      <c r="CF866" s="40">
        <v>0</v>
      </c>
      <c r="CG866" s="40">
        <v>0</v>
      </c>
      <c r="CH866" s="40">
        <v>0</v>
      </c>
      <c r="CI866" s="40">
        <v>0</v>
      </c>
      <c r="CJ866" s="40">
        <v>0</v>
      </c>
      <c r="CK866" s="40">
        <v>0</v>
      </c>
      <c r="CL866" s="40">
        <v>0</v>
      </c>
      <c r="CM866" s="40">
        <v>0</v>
      </c>
      <c r="CN866" s="40">
        <v>0</v>
      </c>
      <c r="CO866" s="40">
        <v>0</v>
      </c>
      <c r="CP866" s="40">
        <v>0</v>
      </c>
      <c r="CQ866" s="40">
        <v>0</v>
      </c>
      <c r="CR866" s="40">
        <v>0</v>
      </c>
      <c r="CS866" s="40">
        <v>0</v>
      </c>
      <c r="CT866" s="40">
        <v>0</v>
      </c>
      <c r="CU866" s="40">
        <v>0</v>
      </c>
      <c r="CV866" s="40">
        <v>0</v>
      </c>
      <c r="CW866" s="42">
        <v>0</v>
      </c>
      <c r="CX866" s="40">
        <f t="shared" si="32"/>
        <v>1</v>
      </c>
      <c r="CY866" s="40">
        <v>1</v>
      </c>
      <c r="CZ866" s="40">
        <v>0</v>
      </c>
      <c r="DA866" s="40">
        <v>0</v>
      </c>
      <c r="DB866" s="40">
        <v>0</v>
      </c>
      <c r="DC866" s="40" t="s">
        <v>1214</v>
      </c>
      <c r="DD866" s="40" t="s">
        <v>307</v>
      </c>
      <c r="DE866" s="40"/>
      <c r="DF866" s="40">
        <v>1</v>
      </c>
      <c r="DG866" s="40" t="s">
        <v>3702</v>
      </c>
      <c r="DH866" s="40"/>
      <c r="DI866" s="40"/>
      <c r="DJ866" s="40"/>
      <c r="DK866" s="40"/>
      <c r="DL866" s="40">
        <v>1</v>
      </c>
      <c r="DM866" s="40"/>
      <c r="DN866" s="40">
        <v>1</v>
      </c>
      <c r="DO866" s="40">
        <v>1755</v>
      </c>
      <c r="DP866" s="40" t="s">
        <v>4664</v>
      </c>
      <c r="DQ866" s="41" t="s">
        <v>4662</v>
      </c>
      <c r="DR866" s="40" t="s">
        <v>580</v>
      </c>
      <c r="DS866" s="40" t="s">
        <v>4664</v>
      </c>
      <c r="DT866" s="38"/>
      <c r="DU866" s="38"/>
      <c r="DV866" s="38"/>
      <c r="DW866" s="38"/>
      <c r="DX866" s="38"/>
      <c r="DY866" s="38"/>
      <c r="DZ866" s="38"/>
      <c r="EA866" s="38"/>
      <c r="EB866" s="38"/>
      <c r="EC866" s="38"/>
      <c r="ED866" s="38"/>
      <c r="EE866" s="38"/>
      <c r="EF866" s="38"/>
      <c r="EG866" s="38"/>
      <c r="EH866" s="38"/>
      <c r="EI866" s="38"/>
    </row>
    <row r="867" spans="1:196" s="37" customFormat="1" ht="15.75" customHeight="1" x14ac:dyDescent="0.3">
      <c r="A867" s="38" t="s">
        <v>21</v>
      </c>
      <c r="B867" s="38" t="s">
        <v>4635</v>
      </c>
      <c r="C867" s="48" t="s">
        <v>4665</v>
      </c>
      <c r="D867" s="38"/>
      <c r="E867" s="38"/>
      <c r="F867" s="38" t="s">
        <v>122</v>
      </c>
      <c r="G867" s="38"/>
      <c r="H867" s="38" t="s">
        <v>4666</v>
      </c>
      <c r="I867" s="38" t="s">
        <v>56</v>
      </c>
      <c r="J867" s="38" t="s">
        <v>173</v>
      </c>
      <c r="K867" s="38" t="s">
        <v>471</v>
      </c>
      <c r="L867" s="38"/>
      <c r="M867" s="38" t="s">
        <v>272</v>
      </c>
      <c r="N867" s="38"/>
      <c r="O867" s="38" t="s">
        <v>299</v>
      </c>
      <c r="P867" s="38" t="s">
        <v>4667</v>
      </c>
      <c r="Q867" s="50" t="s">
        <v>4668</v>
      </c>
      <c r="R867" s="38"/>
      <c r="S867" s="38"/>
      <c r="T867" s="38"/>
      <c r="U867" s="38"/>
      <c r="V867" s="38"/>
      <c r="W867" s="38"/>
      <c r="X867" s="38"/>
      <c r="Y867" s="38"/>
      <c r="Z867" s="38"/>
      <c r="AA867" s="50"/>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c r="BC867" s="38"/>
      <c r="BD867" s="38"/>
      <c r="BE867" s="38"/>
      <c r="BF867" s="38"/>
      <c r="BG867" s="38"/>
      <c r="BH867" s="43"/>
      <c r="BI867" s="38"/>
      <c r="BJ867" s="43"/>
      <c r="BK867" s="38"/>
      <c r="BL867" s="43"/>
      <c r="BM867" s="38"/>
      <c r="BN867" s="38"/>
      <c r="BO867" s="38"/>
      <c r="BP867" s="38"/>
      <c r="BQ867" s="38"/>
      <c r="BR867" s="38"/>
      <c r="BS867" s="38"/>
      <c r="BT867" s="38"/>
      <c r="BU867" s="38"/>
      <c r="BV867" s="38"/>
      <c r="BW867" s="38"/>
      <c r="BX867" s="38"/>
      <c r="BY867" s="38"/>
      <c r="BZ867" s="38"/>
      <c r="CA867" s="38"/>
      <c r="CB867" s="38"/>
      <c r="CC867" s="49"/>
      <c r="CD867" s="38"/>
      <c r="CE867" s="38"/>
      <c r="CF867" s="38"/>
      <c r="CG867" s="38"/>
      <c r="CH867" s="38"/>
      <c r="CI867" s="38"/>
      <c r="CJ867" s="38"/>
      <c r="CK867" s="38"/>
      <c r="CL867" s="38"/>
      <c r="CM867" s="38"/>
      <c r="CN867" s="38"/>
      <c r="CO867" s="38"/>
      <c r="CP867" s="38"/>
      <c r="CQ867" s="38"/>
      <c r="CR867" s="38"/>
      <c r="CS867" s="38"/>
      <c r="CT867" s="38"/>
      <c r="CU867" s="38"/>
      <c r="CV867" s="38"/>
      <c r="CW867" s="50"/>
      <c r="CX867" s="38"/>
      <c r="CY867" s="38"/>
      <c r="CZ867" s="38"/>
      <c r="DA867" s="38"/>
      <c r="DB867" s="38"/>
      <c r="DC867" s="38" t="s">
        <v>1026</v>
      </c>
      <c r="DD867" s="40" t="s">
        <v>307</v>
      </c>
      <c r="DE867" s="38" t="s">
        <v>4669</v>
      </c>
      <c r="DF867" s="38">
        <v>1</v>
      </c>
      <c r="DG867" s="38" t="s">
        <v>4670</v>
      </c>
      <c r="DH867" s="38"/>
      <c r="DI867" s="38"/>
      <c r="DJ867" s="38"/>
      <c r="DK867" s="38"/>
      <c r="DL867" s="38">
        <v>1</v>
      </c>
      <c r="DM867" s="38" t="s">
        <v>546</v>
      </c>
      <c r="DN867" s="38">
        <v>1</v>
      </c>
      <c r="DO867" s="38">
        <v>2011</v>
      </c>
      <c r="DP867" s="38" t="s">
        <v>4671</v>
      </c>
      <c r="DQ867" s="38" t="s">
        <v>4665</v>
      </c>
      <c r="DR867" s="38" t="s">
        <v>580</v>
      </c>
      <c r="DS867" s="38" t="s">
        <v>4671</v>
      </c>
      <c r="DT867" s="38"/>
      <c r="DU867" s="38"/>
      <c r="DV867" s="38"/>
      <c r="DW867" s="38"/>
      <c r="DX867" s="38"/>
      <c r="DY867" s="38"/>
      <c r="DZ867" s="38"/>
      <c r="EA867" s="38"/>
      <c r="EB867" s="38"/>
      <c r="EC867" s="38"/>
      <c r="ED867" s="38"/>
      <c r="EE867" s="38"/>
      <c r="EF867" s="38"/>
      <c r="EG867" s="38"/>
      <c r="EH867" s="38"/>
      <c r="EI867" s="38"/>
    </row>
    <row r="868" spans="1:196" s="37" customFormat="1" ht="15.75" customHeight="1" x14ac:dyDescent="0.3">
      <c r="A868" s="40" t="s">
        <v>21</v>
      </c>
      <c r="B868" s="39" t="s">
        <v>4635</v>
      </c>
      <c r="C868" s="41" t="s">
        <v>4672</v>
      </c>
      <c r="D868" s="40"/>
      <c r="E868" s="40"/>
      <c r="F868" s="40" t="s">
        <v>122</v>
      </c>
      <c r="G868" s="40"/>
      <c r="H868" s="40" t="s">
        <v>454</v>
      </c>
      <c r="I868" s="40" t="s">
        <v>56</v>
      </c>
      <c r="J868" s="40" t="s">
        <v>173</v>
      </c>
      <c r="K868" s="40" t="s">
        <v>471</v>
      </c>
      <c r="L868" s="40"/>
      <c r="M868" s="40" t="s">
        <v>272</v>
      </c>
      <c r="N868" s="40"/>
      <c r="O868" s="40" t="s">
        <v>299</v>
      </c>
      <c r="P868" s="40"/>
      <c r="Q868" s="42" t="s">
        <v>4673</v>
      </c>
      <c r="R868" s="40">
        <v>0</v>
      </c>
      <c r="S868" s="40">
        <v>0</v>
      </c>
      <c r="T868" s="40">
        <v>0</v>
      </c>
      <c r="U868" s="40">
        <v>0</v>
      </c>
      <c r="V868" s="40">
        <v>0</v>
      </c>
      <c r="W868" s="40">
        <v>0</v>
      </c>
      <c r="X868" s="40">
        <v>0</v>
      </c>
      <c r="Y868" s="40">
        <v>0</v>
      </c>
      <c r="Z868" s="40"/>
      <c r="AA868" s="42">
        <v>0</v>
      </c>
      <c r="AB868" s="40">
        <v>0</v>
      </c>
      <c r="AC868" s="40">
        <v>0</v>
      </c>
      <c r="AD868" s="40">
        <v>0</v>
      </c>
      <c r="AE868" s="40">
        <v>0</v>
      </c>
      <c r="AF868" s="40">
        <v>0</v>
      </c>
      <c r="AG868" s="40">
        <v>0</v>
      </c>
      <c r="AH868" s="40">
        <v>0</v>
      </c>
      <c r="AI868" s="40">
        <v>0</v>
      </c>
      <c r="AJ868" s="40">
        <v>0</v>
      </c>
      <c r="AK868" s="40">
        <v>0</v>
      </c>
      <c r="AL868" s="40">
        <v>1</v>
      </c>
      <c r="AM868" s="40">
        <v>0</v>
      </c>
      <c r="AN868" s="40">
        <v>0</v>
      </c>
      <c r="AO868" s="40">
        <v>0</v>
      </c>
      <c r="AP868" s="40">
        <v>0</v>
      </c>
      <c r="AQ868" s="40">
        <v>0</v>
      </c>
      <c r="AR868" s="40">
        <v>0</v>
      </c>
      <c r="AS868" s="40">
        <v>0</v>
      </c>
      <c r="AT868" s="40">
        <v>0</v>
      </c>
      <c r="AU868" s="40">
        <v>0</v>
      </c>
      <c r="AV868" s="40">
        <v>0</v>
      </c>
      <c r="AW868" s="40">
        <v>0</v>
      </c>
      <c r="AX868" s="40">
        <v>0</v>
      </c>
      <c r="AY868" s="40">
        <v>0</v>
      </c>
      <c r="AZ868" s="40">
        <v>0</v>
      </c>
      <c r="BA868" s="40">
        <v>0</v>
      </c>
      <c r="BB868" s="40">
        <v>0</v>
      </c>
      <c r="BC868" s="40">
        <v>0</v>
      </c>
      <c r="BD868" s="40">
        <v>0</v>
      </c>
      <c r="BE868" s="40">
        <v>0</v>
      </c>
      <c r="BF868" s="40">
        <v>0</v>
      </c>
      <c r="BG868" s="40">
        <v>0</v>
      </c>
      <c r="BH868" s="43">
        <v>0</v>
      </c>
      <c r="BI868" s="40">
        <v>0</v>
      </c>
      <c r="BJ868" s="43">
        <v>0</v>
      </c>
      <c r="BK868" s="40">
        <v>0</v>
      </c>
      <c r="BL868" s="43">
        <v>0</v>
      </c>
      <c r="BM868" s="40">
        <v>0</v>
      </c>
      <c r="BN868" s="40">
        <v>0</v>
      </c>
      <c r="BO868" s="40">
        <v>0</v>
      </c>
      <c r="BP868" s="40">
        <v>0</v>
      </c>
      <c r="BQ868" s="40">
        <v>0</v>
      </c>
      <c r="BR868" s="40">
        <v>0</v>
      </c>
      <c r="BS868" s="40">
        <v>0</v>
      </c>
      <c r="BT868" s="40">
        <v>0</v>
      </c>
      <c r="BU868" s="40">
        <v>0</v>
      </c>
      <c r="BV868" s="40">
        <v>0</v>
      </c>
      <c r="BW868" s="40">
        <v>0</v>
      </c>
      <c r="BX868" s="40">
        <v>0</v>
      </c>
      <c r="BY868" s="40">
        <v>0</v>
      </c>
      <c r="BZ868" s="40">
        <v>0</v>
      </c>
      <c r="CA868" s="40">
        <v>0</v>
      </c>
      <c r="CB868" s="40">
        <v>0</v>
      </c>
      <c r="CC868" s="44">
        <v>0</v>
      </c>
      <c r="CD868" s="40">
        <v>0</v>
      </c>
      <c r="CE868" s="40">
        <v>0</v>
      </c>
      <c r="CF868" s="40">
        <v>0</v>
      </c>
      <c r="CG868" s="40">
        <v>0</v>
      </c>
      <c r="CH868" s="40">
        <v>0</v>
      </c>
      <c r="CI868" s="40">
        <v>0</v>
      </c>
      <c r="CJ868" s="40">
        <v>0</v>
      </c>
      <c r="CK868" s="40">
        <v>0</v>
      </c>
      <c r="CL868" s="40">
        <v>0</v>
      </c>
      <c r="CM868" s="40">
        <v>0</v>
      </c>
      <c r="CN868" s="40">
        <v>0</v>
      </c>
      <c r="CO868" s="40">
        <v>0</v>
      </c>
      <c r="CP868" s="40">
        <v>0</v>
      </c>
      <c r="CQ868" s="40">
        <v>0</v>
      </c>
      <c r="CR868" s="40">
        <v>0</v>
      </c>
      <c r="CS868" s="40">
        <v>0</v>
      </c>
      <c r="CT868" s="40">
        <v>0</v>
      </c>
      <c r="CU868" s="40">
        <v>0</v>
      </c>
      <c r="CV868" s="40">
        <v>0</v>
      </c>
      <c r="CW868" s="42">
        <v>0</v>
      </c>
      <c r="CX868" s="40">
        <f t="shared" ref="CX868:CX877" si="33">SUM(AA868:CW868)</f>
        <v>1</v>
      </c>
      <c r="CY868" s="40">
        <v>1</v>
      </c>
      <c r="CZ868" s="40">
        <v>0</v>
      </c>
      <c r="DA868" s="40">
        <v>0</v>
      </c>
      <c r="DB868" s="40">
        <v>0</v>
      </c>
      <c r="DC868" s="40" t="s">
        <v>1214</v>
      </c>
      <c r="DD868" s="40" t="s">
        <v>307</v>
      </c>
      <c r="DE868" s="40"/>
      <c r="DF868" s="40">
        <v>1</v>
      </c>
      <c r="DG868" s="40" t="s">
        <v>4674</v>
      </c>
      <c r="DH868" s="40" t="s">
        <v>4675</v>
      </c>
      <c r="DI868" s="40">
        <v>1</v>
      </c>
      <c r="DJ868" s="40" t="s">
        <v>546</v>
      </c>
      <c r="DK868" s="40"/>
      <c r="DL868" s="40">
        <v>1</v>
      </c>
      <c r="DM868" s="40" t="s">
        <v>595</v>
      </c>
      <c r="DN868" s="40">
        <v>1</v>
      </c>
      <c r="DO868" s="40">
        <v>1968</v>
      </c>
      <c r="DP868" s="40" t="s">
        <v>4676</v>
      </c>
      <c r="DQ868" s="41" t="s">
        <v>4672</v>
      </c>
      <c r="DR868" s="40" t="s">
        <v>580</v>
      </c>
      <c r="DS868" s="40" t="s">
        <v>4676</v>
      </c>
      <c r="DT868" s="38"/>
      <c r="DU868" s="38"/>
      <c r="DV868" s="38"/>
      <c r="DW868" s="38"/>
      <c r="DX868" s="38"/>
      <c r="DY868" s="38"/>
      <c r="DZ868" s="38"/>
      <c r="EA868" s="38"/>
      <c r="EB868" s="38"/>
      <c r="EC868" s="38"/>
      <c r="ED868" s="38"/>
      <c r="EE868" s="38"/>
      <c r="EF868" s="38"/>
      <c r="EG868" s="38"/>
      <c r="EH868" s="38"/>
      <c r="EI868" s="38"/>
    </row>
    <row r="869" spans="1:196" s="37" customFormat="1" ht="15.75" customHeight="1" x14ac:dyDescent="0.3">
      <c r="A869" s="40" t="s">
        <v>21</v>
      </c>
      <c r="B869" s="39" t="s">
        <v>4677</v>
      </c>
      <c r="C869" s="41" t="s">
        <v>4678</v>
      </c>
      <c r="D869" s="40"/>
      <c r="E869" s="40"/>
      <c r="F869" s="40" t="s">
        <v>122</v>
      </c>
      <c r="G869" s="40"/>
      <c r="H869" s="40" t="s">
        <v>454</v>
      </c>
      <c r="I869" s="40" t="s">
        <v>56</v>
      </c>
      <c r="J869" s="40" t="s">
        <v>173</v>
      </c>
      <c r="K869" s="40" t="s">
        <v>471</v>
      </c>
      <c r="L869" s="40"/>
      <c r="M869" s="40" t="s">
        <v>272</v>
      </c>
      <c r="N869" s="40"/>
      <c r="O869" s="40" t="s">
        <v>299</v>
      </c>
      <c r="P869" s="40" t="s">
        <v>4074</v>
      </c>
      <c r="Q869" s="40" t="s">
        <v>1516</v>
      </c>
      <c r="R869" s="40">
        <v>0</v>
      </c>
      <c r="S869" s="40">
        <v>0</v>
      </c>
      <c r="T869" s="40">
        <v>0</v>
      </c>
      <c r="U869" s="40">
        <v>0</v>
      </c>
      <c r="V869" s="40">
        <v>0</v>
      </c>
      <c r="W869" s="40">
        <v>0</v>
      </c>
      <c r="X869" s="40">
        <v>0</v>
      </c>
      <c r="Y869" s="40">
        <v>0</v>
      </c>
      <c r="Z869" s="40"/>
      <c r="AA869" s="40">
        <v>0</v>
      </c>
      <c r="AB869" s="40">
        <v>0</v>
      </c>
      <c r="AC869" s="40">
        <v>0</v>
      </c>
      <c r="AD869" s="40">
        <v>0</v>
      </c>
      <c r="AE869" s="40">
        <v>0</v>
      </c>
      <c r="AF869" s="40">
        <v>0</v>
      </c>
      <c r="AG869" s="40">
        <v>0</v>
      </c>
      <c r="AH869" s="40">
        <v>0</v>
      </c>
      <c r="AI869" s="40">
        <v>0</v>
      </c>
      <c r="AJ869" s="40">
        <v>0</v>
      </c>
      <c r="AK869" s="40">
        <v>0</v>
      </c>
      <c r="AL869" s="40">
        <v>0</v>
      </c>
      <c r="AM869" s="40">
        <v>0</v>
      </c>
      <c r="AN869" s="40">
        <v>0</v>
      </c>
      <c r="AO869" s="40">
        <v>0</v>
      </c>
      <c r="AP869" s="40">
        <v>0</v>
      </c>
      <c r="AQ869" s="40">
        <v>0</v>
      </c>
      <c r="AR869" s="40">
        <v>0</v>
      </c>
      <c r="AS869" s="40">
        <v>0</v>
      </c>
      <c r="AT869" s="40">
        <v>0</v>
      </c>
      <c r="AU869" s="40">
        <v>0</v>
      </c>
      <c r="AV869" s="40">
        <v>0</v>
      </c>
      <c r="AW869" s="40">
        <v>0</v>
      </c>
      <c r="AX869" s="40">
        <v>0</v>
      </c>
      <c r="AY869" s="40">
        <v>0</v>
      </c>
      <c r="AZ869" s="40">
        <v>0</v>
      </c>
      <c r="BA869" s="40">
        <v>0</v>
      </c>
      <c r="BB869" s="40">
        <v>1</v>
      </c>
      <c r="BC869" s="40">
        <v>0</v>
      </c>
      <c r="BD869" s="40">
        <v>0</v>
      </c>
      <c r="BE869" s="40">
        <v>0</v>
      </c>
      <c r="BF869" s="40">
        <v>0</v>
      </c>
      <c r="BG869" s="40">
        <v>0</v>
      </c>
      <c r="BH869" s="43">
        <v>0</v>
      </c>
      <c r="BI869" s="40">
        <v>0</v>
      </c>
      <c r="BJ869" s="43">
        <v>0</v>
      </c>
      <c r="BK869" s="40">
        <v>0</v>
      </c>
      <c r="BL869" s="43">
        <v>0</v>
      </c>
      <c r="BM869" s="40">
        <v>0</v>
      </c>
      <c r="BN869" s="40">
        <v>0</v>
      </c>
      <c r="BO869" s="40">
        <v>0</v>
      </c>
      <c r="BP869" s="40">
        <v>0</v>
      </c>
      <c r="BQ869" s="40">
        <v>0</v>
      </c>
      <c r="BR869" s="40">
        <v>0</v>
      </c>
      <c r="BS869" s="40">
        <v>0</v>
      </c>
      <c r="BT869" s="40">
        <v>0</v>
      </c>
      <c r="BU869" s="40">
        <v>0</v>
      </c>
      <c r="BV869" s="40">
        <v>0</v>
      </c>
      <c r="BW869" s="40">
        <v>0</v>
      </c>
      <c r="BX869" s="40">
        <v>0</v>
      </c>
      <c r="BY869" s="40">
        <v>0</v>
      </c>
      <c r="BZ869" s="40">
        <v>0</v>
      </c>
      <c r="CA869" s="40">
        <v>0</v>
      </c>
      <c r="CB869" s="40">
        <v>0</v>
      </c>
      <c r="CC869" s="44">
        <v>0</v>
      </c>
      <c r="CD869" s="40">
        <v>0</v>
      </c>
      <c r="CE869" s="40">
        <v>0</v>
      </c>
      <c r="CF869" s="40">
        <v>0</v>
      </c>
      <c r="CG869" s="40">
        <v>0</v>
      </c>
      <c r="CH869" s="40">
        <v>0</v>
      </c>
      <c r="CI869" s="40">
        <v>0</v>
      </c>
      <c r="CJ869" s="40">
        <v>0</v>
      </c>
      <c r="CK869" s="40">
        <v>0</v>
      </c>
      <c r="CL869" s="40">
        <v>0</v>
      </c>
      <c r="CM869" s="40">
        <v>0</v>
      </c>
      <c r="CN869" s="40">
        <v>0</v>
      </c>
      <c r="CO869" s="40">
        <v>0</v>
      </c>
      <c r="CP869" s="40">
        <v>0</v>
      </c>
      <c r="CQ869" s="40">
        <v>0</v>
      </c>
      <c r="CR869" s="40">
        <v>0</v>
      </c>
      <c r="CS869" s="40">
        <v>0</v>
      </c>
      <c r="CT869" s="40">
        <v>0</v>
      </c>
      <c r="CU869" s="40">
        <v>0</v>
      </c>
      <c r="CV869" s="40">
        <v>0</v>
      </c>
      <c r="CW869" s="42">
        <v>0</v>
      </c>
      <c r="CX869" s="40">
        <f t="shared" si="33"/>
        <v>1</v>
      </c>
      <c r="CY869" s="40">
        <v>1</v>
      </c>
      <c r="CZ869" s="40">
        <v>0</v>
      </c>
      <c r="DA869" s="40">
        <v>0</v>
      </c>
      <c r="DB869" s="40">
        <v>0</v>
      </c>
      <c r="DC869" s="40" t="s">
        <v>1420</v>
      </c>
      <c r="DD869" s="40" t="s">
        <v>309</v>
      </c>
      <c r="DE869" s="40" t="s">
        <v>726</v>
      </c>
      <c r="DF869" s="40">
        <v>1</v>
      </c>
      <c r="DG869" s="40"/>
      <c r="DH869" s="40"/>
      <c r="DI869" s="40"/>
      <c r="DJ869" s="40"/>
      <c r="DK869" s="40"/>
      <c r="DL869" s="40">
        <v>0</v>
      </c>
      <c r="DM869" s="40"/>
      <c r="DN869" s="40">
        <v>1</v>
      </c>
      <c r="DO869" s="40">
        <v>2012</v>
      </c>
      <c r="DP869" s="40" t="s">
        <v>4679</v>
      </c>
      <c r="DQ869" s="41" t="s">
        <v>4678</v>
      </c>
      <c r="DR869" s="40" t="s">
        <v>580</v>
      </c>
      <c r="DS869" s="40" t="s">
        <v>4679</v>
      </c>
      <c r="DT869" s="38"/>
      <c r="DU869" s="38"/>
      <c r="DV869" s="38"/>
      <c r="DW869" s="38"/>
      <c r="DX869" s="38"/>
      <c r="DY869" s="38"/>
      <c r="DZ869" s="38"/>
      <c r="EA869" s="38"/>
      <c r="EB869" s="38"/>
      <c r="EC869" s="38"/>
      <c r="ED869" s="38"/>
      <c r="EE869" s="38"/>
      <c r="EF869" s="38"/>
      <c r="EG869" s="38"/>
      <c r="EH869" s="38"/>
      <c r="EI869" s="38"/>
    </row>
    <row r="870" spans="1:196" s="25" customFormat="1" ht="15.75" customHeight="1" x14ac:dyDescent="0.3">
      <c r="A870" s="40" t="s">
        <v>21</v>
      </c>
      <c r="B870" s="39" t="s">
        <v>4677</v>
      </c>
      <c r="C870" s="41" t="s">
        <v>4680</v>
      </c>
      <c r="D870" s="40"/>
      <c r="E870" s="40"/>
      <c r="F870" s="40" t="s">
        <v>122</v>
      </c>
      <c r="G870" s="40"/>
      <c r="H870" s="40" t="s">
        <v>454</v>
      </c>
      <c r="I870" s="40" t="s">
        <v>56</v>
      </c>
      <c r="J870" s="40" t="s">
        <v>173</v>
      </c>
      <c r="K870" s="40" t="s">
        <v>471</v>
      </c>
      <c r="L870" s="40"/>
      <c r="M870" s="40" t="s">
        <v>272</v>
      </c>
      <c r="N870" s="40"/>
      <c r="O870" s="40" t="s">
        <v>300</v>
      </c>
      <c r="P870" s="40"/>
      <c r="Q870" s="40" t="s">
        <v>2963</v>
      </c>
      <c r="R870" s="40">
        <v>0</v>
      </c>
      <c r="S870" s="40">
        <v>0</v>
      </c>
      <c r="T870" s="40">
        <v>0</v>
      </c>
      <c r="U870" s="40">
        <v>0</v>
      </c>
      <c r="V870" s="40">
        <v>0</v>
      </c>
      <c r="W870" s="40">
        <v>0</v>
      </c>
      <c r="X870" s="40">
        <v>0</v>
      </c>
      <c r="Y870" s="40">
        <v>0</v>
      </c>
      <c r="Z870" s="40"/>
      <c r="AA870" s="40">
        <v>0</v>
      </c>
      <c r="AB870" s="40">
        <v>0</v>
      </c>
      <c r="AC870" s="40">
        <v>0</v>
      </c>
      <c r="AD870" s="40">
        <v>0</v>
      </c>
      <c r="AE870" s="40">
        <v>0</v>
      </c>
      <c r="AF870" s="40">
        <v>0</v>
      </c>
      <c r="AG870" s="40">
        <v>0</v>
      </c>
      <c r="AH870" s="40">
        <v>0</v>
      </c>
      <c r="AI870" s="40">
        <v>0</v>
      </c>
      <c r="AJ870" s="40">
        <v>0</v>
      </c>
      <c r="AK870" s="40">
        <v>0</v>
      </c>
      <c r="AL870" s="40">
        <v>1</v>
      </c>
      <c r="AM870" s="40">
        <v>0</v>
      </c>
      <c r="AN870" s="40">
        <v>0</v>
      </c>
      <c r="AO870" s="40">
        <v>0</v>
      </c>
      <c r="AP870" s="40">
        <v>0</v>
      </c>
      <c r="AQ870" s="40">
        <v>0</v>
      </c>
      <c r="AR870" s="40">
        <v>0</v>
      </c>
      <c r="AS870" s="40">
        <v>0</v>
      </c>
      <c r="AT870" s="40">
        <v>0</v>
      </c>
      <c r="AU870" s="40">
        <v>0</v>
      </c>
      <c r="AV870" s="40">
        <v>0</v>
      </c>
      <c r="AW870" s="40">
        <v>0</v>
      </c>
      <c r="AX870" s="40">
        <v>0</v>
      </c>
      <c r="AY870" s="40">
        <v>0</v>
      </c>
      <c r="AZ870" s="40">
        <v>0</v>
      </c>
      <c r="BA870" s="40">
        <v>0</v>
      </c>
      <c r="BB870" s="40">
        <v>0</v>
      </c>
      <c r="BC870" s="40">
        <v>0</v>
      </c>
      <c r="BD870" s="40">
        <v>0</v>
      </c>
      <c r="BE870" s="40">
        <v>0</v>
      </c>
      <c r="BF870" s="40">
        <v>0</v>
      </c>
      <c r="BG870" s="40">
        <v>0</v>
      </c>
      <c r="BH870" s="43">
        <v>0</v>
      </c>
      <c r="BI870" s="40">
        <v>0</v>
      </c>
      <c r="BJ870" s="43">
        <v>0</v>
      </c>
      <c r="BK870" s="40">
        <v>0</v>
      </c>
      <c r="BL870" s="43">
        <v>0</v>
      </c>
      <c r="BM870" s="40">
        <v>0</v>
      </c>
      <c r="BN870" s="40">
        <v>0</v>
      </c>
      <c r="BO870" s="40">
        <v>0</v>
      </c>
      <c r="BP870" s="40">
        <v>0</v>
      </c>
      <c r="BQ870" s="40">
        <v>0</v>
      </c>
      <c r="BR870" s="40">
        <v>0</v>
      </c>
      <c r="BS870" s="40">
        <v>0</v>
      </c>
      <c r="BT870" s="40">
        <v>0</v>
      </c>
      <c r="BU870" s="40">
        <v>0</v>
      </c>
      <c r="BV870" s="40">
        <v>0</v>
      </c>
      <c r="BW870" s="40">
        <v>0</v>
      </c>
      <c r="BX870" s="40">
        <v>0</v>
      </c>
      <c r="BY870" s="40">
        <v>0</v>
      </c>
      <c r="BZ870" s="40">
        <v>0</v>
      </c>
      <c r="CA870" s="40">
        <v>0</v>
      </c>
      <c r="CB870" s="40">
        <v>0</v>
      </c>
      <c r="CC870" s="44">
        <v>0</v>
      </c>
      <c r="CD870" s="40">
        <v>0</v>
      </c>
      <c r="CE870" s="40">
        <v>0</v>
      </c>
      <c r="CF870" s="40">
        <v>0</v>
      </c>
      <c r="CG870" s="40">
        <v>0</v>
      </c>
      <c r="CH870" s="40">
        <v>0</v>
      </c>
      <c r="CI870" s="40">
        <v>0</v>
      </c>
      <c r="CJ870" s="40">
        <v>0</v>
      </c>
      <c r="CK870" s="40">
        <v>0</v>
      </c>
      <c r="CL870" s="40">
        <v>0</v>
      </c>
      <c r="CM870" s="40">
        <v>0</v>
      </c>
      <c r="CN870" s="40">
        <v>0</v>
      </c>
      <c r="CO870" s="40">
        <v>0</v>
      </c>
      <c r="CP870" s="40">
        <v>0</v>
      </c>
      <c r="CQ870" s="40">
        <v>0</v>
      </c>
      <c r="CR870" s="40">
        <v>0</v>
      </c>
      <c r="CS870" s="40">
        <v>0</v>
      </c>
      <c r="CT870" s="40">
        <v>0</v>
      </c>
      <c r="CU870" s="40">
        <v>0</v>
      </c>
      <c r="CV870" s="40">
        <v>0</v>
      </c>
      <c r="CW870" s="42">
        <v>0</v>
      </c>
      <c r="CX870" s="40">
        <f t="shared" si="33"/>
        <v>1</v>
      </c>
      <c r="CY870" s="40">
        <v>1</v>
      </c>
      <c r="CZ870" s="40">
        <v>0</v>
      </c>
      <c r="DA870" s="40">
        <v>0</v>
      </c>
      <c r="DB870" s="40">
        <v>0</v>
      </c>
      <c r="DC870" s="40" t="s">
        <v>1214</v>
      </c>
      <c r="DD870" s="40" t="s">
        <v>307</v>
      </c>
      <c r="DE870" s="40"/>
      <c r="DF870" s="40">
        <v>1</v>
      </c>
      <c r="DG870" s="40" t="s">
        <v>4681</v>
      </c>
      <c r="DH870" s="40"/>
      <c r="DI870" s="40"/>
      <c r="DJ870" s="40"/>
      <c r="DK870" s="40"/>
      <c r="DL870" s="40">
        <v>1</v>
      </c>
      <c r="DM870" s="40" t="s">
        <v>2809</v>
      </c>
      <c r="DN870" s="40">
        <v>1</v>
      </c>
      <c r="DO870" s="40">
        <v>1929</v>
      </c>
      <c r="DP870" s="40" t="s">
        <v>4682</v>
      </c>
      <c r="DQ870" s="41" t="s">
        <v>4680</v>
      </c>
      <c r="DR870" s="40" t="s">
        <v>580</v>
      </c>
      <c r="DS870" s="40" t="s">
        <v>4682</v>
      </c>
      <c r="DT870" s="38"/>
      <c r="DU870" s="38"/>
      <c r="DV870" s="38"/>
      <c r="DW870" s="38"/>
      <c r="DX870" s="38"/>
      <c r="DY870" s="38"/>
      <c r="DZ870" s="38"/>
      <c r="EA870" s="38"/>
      <c r="EB870" s="38"/>
      <c r="EC870" s="38"/>
      <c r="ED870" s="38"/>
      <c r="EE870" s="38"/>
      <c r="EF870" s="38"/>
      <c r="EG870" s="38"/>
      <c r="EH870" s="38"/>
      <c r="EI870" s="38"/>
      <c r="EJ870" s="37"/>
      <c r="EK870" s="37"/>
      <c r="EL870" s="37"/>
      <c r="EM870" s="37"/>
      <c r="EN870" s="37"/>
      <c r="EO870" s="37"/>
      <c r="EP870" s="37"/>
      <c r="EQ870" s="37"/>
      <c r="ER870" s="37"/>
      <c r="ES870" s="37"/>
      <c r="ET870" s="37"/>
      <c r="EU870" s="37"/>
      <c r="EV870" s="37"/>
      <c r="EW870" s="37"/>
      <c r="EX870" s="37"/>
      <c r="EY870" s="37"/>
      <c r="EZ870" s="37"/>
      <c r="FA870" s="37"/>
      <c r="FB870" s="37"/>
      <c r="FC870" s="37"/>
      <c r="FD870" s="37"/>
      <c r="FE870" s="37"/>
      <c r="FF870" s="37"/>
      <c r="FG870" s="37"/>
      <c r="FH870" s="37"/>
      <c r="FI870" s="37"/>
      <c r="FJ870" s="37"/>
      <c r="FK870" s="37"/>
      <c r="FL870" s="37"/>
      <c r="FM870" s="37"/>
      <c r="FN870" s="37"/>
      <c r="FO870" s="37"/>
      <c r="FP870" s="37"/>
      <c r="FQ870" s="37"/>
      <c r="FR870" s="37"/>
      <c r="FS870" s="37"/>
      <c r="FT870" s="37"/>
      <c r="FU870" s="37"/>
      <c r="FV870" s="37"/>
      <c r="FW870" s="37"/>
      <c r="FX870" s="37"/>
      <c r="FY870" s="37"/>
      <c r="FZ870" s="37"/>
      <c r="GA870" s="37"/>
      <c r="GB870" s="37"/>
      <c r="GC870" s="37"/>
      <c r="GD870" s="37"/>
      <c r="GE870" s="37"/>
      <c r="GF870" s="37"/>
      <c r="GG870" s="37"/>
      <c r="GH870" s="37"/>
      <c r="GI870" s="37"/>
      <c r="GJ870" s="37"/>
      <c r="GK870" s="37"/>
      <c r="GL870" s="37"/>
      <c r="GM870" s="37"/>
      <c r="GN870" s="37"/>
    </row>
    <row r="871" spans="1:196" s="25" customFormat="1" ht="15.75" customHeight="1" x14ac:dyDescent="0.3">
      <c r="A871" s="40" t="s">
        <v>21</v>
      </c>
      <c r="B871" s="39" t="s">
        <v>4677</v>
      </c>
      <c r="C871" s="41" t="s">
        <v>4683</v>
      </c>
      <c r="D871" s="40"/>
      <c r="E871" s="40"/>
      <c r="F871" s="40" t="s">
        <v>91</v>
      </c>
      <c r="G871" s="40"/>
      <c r="H871" s="40" t="s">
        <v>454</v>
      </c>
      <c r="I871" s="40" t="s">
        <v>56</v>
      </c>
      <c r="J871" s="40" t="s">
        <v>173</v>
      </c>
      <c r="K871" s="40" t="s">
        <v>471</v>
      </c>
      <c r="L871" s="40"/>
      <c r="M871" s="40" t="s">
        <v>272</v>
      </c>
      <c r="N871" s="40"/>
      <c r="O871" s="40" t="s">
        <v>299</v>
      </c>
      <c r="P871" s="40" t="s">
        <v>4684</v>
      </c>
      <c r="Q871" s="40" t="s">
        <v>4613</v>
      </c>
      <c r="R871" s="40">
        <v>0</v>
      </c>
      <c r="S871" s="40">
        <v>0</v>
      </c>
      <c r="T871" s="40">
        <v>0</v>
      </c>
      <c r="U871" s="40">
        <v>0</v>
      </c>
      <c r="V871" s="40">
        <v>0</v>
      </c>
      <c r="W871" s="40">
        <v>0</v>
      </c>
      <c r="X871" s="40">
        <v>0</v>
      </c>
      <c r="Y871" s="40">
        <v>0</v>
      </c>
      <c r="Z871" s="40"/>
      <c r="AA871" s="40">
        <v>0</v>
      </c>
      <c r="AB871" s="40">
        <v>0</v>
      </c>
      <c r="AC871" s="40">
        <v>0</v>
      </c>
      <c r="AD871" s="40">
        <v>0</v>
      </c>
      <c r="AE871" s="40">
        <v>0</v>
      </c>
      <c r="AF871" s="40">
        <v>0</v>
      </c>
      <c r="AG871" s="40">
        <v>0</v>
      </c>
      <c r="AH871" s="40">
        <v>0</v>
      </c>
      <c r="AI871" s="40">
        <v>0</v>
      </c>
      <c r="AJ871" s="40">
        <v>0</v>
      </c>
      <c r="AK871" s="40">
        <v>0</v>
      </c>
      <c r="AL871" s="40">
        <v>0</v>
      </c>
      <c r="AM871" s="40">
        <v>0</v>
      </c>
      <c r="AN871" s="40">
        <v>0</v>
      </c>
      <c r="AO871" s="40">
        <v>0</v>
      </c>
      <c r="AP871" s="40">
        <v>0</v>
      </c>
      <c r="AQ871" s="40">
        <v>0</v>
      </c>
      <c r="AR871" s="40">
        <v>0</v>
      </c>
      <c r="AS871" s="40">
        <v>0</v>
      </c>
      <c r="AT871" s="40">
        <v>0</v>
      </c>
      <c r="AU871" s="40">
        <v>0</v>
      </c>
      <c r="AV871" s="40">
        <v>0</v>
      </c>
      <c r="AW871" s="40">
        <v>0</v>
      </c>
      <c r="AX871" s="40">
        <v>0</v>
      </c>
      <c r="AY871" s="40">
        <v>0</v>
      </c>
      <c r="AZ871" s="40">
        <v>0</v>
      </c>
      <c r="BA871" s="40">
        <v>0</v>
      </c>
      <c r="BB871" s="40">
        <v>1</v>
      </c>
      <c r="BC871" s="40">
        <v>0</v>
      </c>
      <c r="BD871" s="40">
        <v>0</v>
      </c>
      <c r="BE871" s="40">
        <v>0</v>
      </c>
      <c r="BF871" s="40">
        <v>0</v>
      </c>
      <c r="BG871" s="40">
        <v>0</v>
      </c>
      <c r="BH871" s="43">
        <v>0</v>
      </c>
      <c r="BI871" s="40">
        <v>0</v>
      </c>
      <c r="BJ871" s="43">
        <v>0</v>
      </c>
      <c r="BK871" s="40">
        <v>0</v>
      </c>
      <c r="BL871" s="43">
        <v>0</v>
      </c>
      <c r="BM871" s="40">
        <v>0</v>
      </c>
      <c r="BN871" s="40">
        <v>0</v>
      </c>
      <c r="BO871" s="40">
        <v>0</v>
      </c>
      <c r="BP871" s="40">
        <v>0</v>
      </c>
      <c r="BQ871" s="40">
        <v>0</v>
      </c>
      <c r="BR871" s="40">
        <v>0</v>
      </c>
      <c r="BS871" s="40">
        <v>0</v>
      </c>
      <c r="BT871" s="40">
        <v>0</v>
      </c>
      <c r="BU871" s="40">
        <v>0</v>
      </c>
      <c r="BV871" s="40">
        <v>0</v>
      </c>
      <c r="BW871" s="40">
        <v>0</v>
      </c>
      <c r="BX871" s="40">
        <v>0</v>
      </c>
      <c r="BY871" s="40">
        <v>0</v>
      </c>
      <c r="BZ871" s="40">
        <v>0</v>
      </c>
      <c r="CA871" s="40">
        <v>0</v>
      </c>
      <c r="CB871" s="40">
        <v>0</v>
      </c>
      <c r="CC871" s="44">
        <v>0</v>
      </c>
      <c r="CD871" s="40">
        <v>0</v>
      </c>
      <c r="CE871" s="40">
        <v>0</v>
      </c>
      <c r="CF871" s="40">
        <v>0</v>
      </c>
      <c r="CG871" s="40">
        <v>0</v>
      </c>
      <c r="CH871" s="40">
        <v>0</v>
      </c>
      <c r="CI871" s="40">
        <v>0</v>
      </c>
      <c r="CJ871" s="40">
        <v>0</v>
      </c>
      <c r="CK871" s="40">
        <v>0</v>
      </c>
      <c r="CL871" s="40">
        <v>0</v>
      </c>
      <c r="CM871" s="40">
        <v>0</v>
      </c>
      <c r="CN871" s="40">
        <v>0</v>
      </c>
      <c r="CO871" s="40">
        <v>0</v>
      </c>
      <c r="CP871" s="40">
        <v>0</v>
      </c>
      <c r="CQ871" s="40">
        <v>0</v>
      </c>
      <c r="CR871" s="40">
        <v>0</v>
      </c>
      <c r="CS871" s="40">
        <v>0</v>
      </c>
      <c r="CT871" s="40">
        <v>0</v>
      </c>
      <c r="CU871" s="40">
        <v>0</v>
      </c>
      <c r="CV871" s="40">
        <v>0</v>
      </c>
      <c r="CW871" s="42">
        <v>0</v>
      </c>
      <c r="CX871" s="40">
        <f t="shared" si="33"/>
        <v>1</v>
      </c>
      <c r="CY871" s="40">
        <v>1</v>
      </c>
      <c r="CZ871" s="40">
        <v>0</v>
      </c>
      <c r="DA871" s="40">
        <v>0</v>
      </c>
      <c r="DB871" s="40">
        <v>0</v>
      </c>
      <c r="DC871" s="40" t="s">
        <v>1420</v>
      </c>
      <c r="DD871" s="40" t="s">
        <v>309</v>
      </c>
      <c r="DE871" s="40" t="s">
        <v>726</v>
      </c>
      <c r="DF871" s="40">
        <v>1</v>
      </c>
      <c r="DG871" s="40"/>
      <c r="DH871" s="40"/>
      <c r="DI871" s="40"/>
      <c r="DJ871" s="40"/>
      <c r="DK871" s="40"/>
      <c r="DL871" s="40">
        <v>0</v>
      </c>
      <c r="DM871" s="40"/>
      <c r="DN871" s="40">
        <v>1</v>
      </c>
      <c r="DO871" s="40">
        <v>1906</v>
      </c>
      <c r="DP871" s="40" t="s">
        <v>4685</v>
      </c>
      <c r="DQ871" s="41" t="s">
        <v>4683</v>
      </c>
      <c r="DR871" s="40" t="s">
        <v>580</v>
      </c>
      <c r="DS871" s="40" t="s">
        <v>4685</v>
      </c>
      <c r="DT871" s="38"/>
      <c r="DU871" s="38"/>
      <c r="DV871" s="38"/>
      <c r="DW871" s="38"/>
      <c r="DX871" s="38"/>
      <c r="DY871" s="38"/>
      <c r="DZ871" s="38"/>
      <c r="EA871" s="38"/>
      <c r="EB871" s="38"/>
      <c r="EC871" s="38"/>
      <c r="ED871" s="38"/>
      <c r="EE871" s="38"/>
      <c r="EF871" s="38"/>
      <c r="EG871" s="38"/>
      <c r="EH871" s="38"/>
      <c r="EI871" s="38"/>
      <c r="EJ871" s="37"/>
      <c r="EK871" s="37"/>
      <c r="EL871" s="37"/>
      <c r="EM871" s="37"/>
      <c r="EN871" s="37"/>
      <c r="EO871" s="37"/>
      <c r="EP871" s="37"/>
      <c r="EQ871" s="37"/>
      <c r="ER871" s="37"/>
      <c r="ES871" s="37"/>
      <c r="ET871" s="37"/>
      <c r="EU871" s="37"/>
      <c r="EV871" s="37"/>
      <c r="EW871" s="37"/>
      <c r="EX871" s="37"/>
      <c r="EY871" s="37"/>
      <c r="EZ871" s="37"/>
      <c r="FA871" s="37"/>
      <c r="FB871" s="37"/>
      <c r="FC871" s="37"/>
      <c r="FD871" s="37"/>
      <c r="FE871" s="37"/>
      <c r="FF871" s="37"/>
      <c r="FG871" s="37"/>
      <c r="FH871" s="37"/>
      <c r="FI871" s="37"/>
      <c r="FJ871" s="37"/>
      <c r="FK871" s="37"/>
      <c r="FL871" s="37"/>
      <c r="FM871" s="37"/>
      <c r="FN871" s="37"/>
      <c r="FO871" s="37"/>
      <c r="FP871" s="37"/>
      <c r="FQ871" s="37"/>
      <c r="FR871" s="37"/>
      <c r="FS871" s="37"/>
      <c r="FT871" s="37"/>
      <c r="FU871" s="37"/>
      <c r="FV871" s="37"/>
      <c r="FW871" s="37"/>
      <c r="FX871" s="37"/>
      <c r="FY871" s="37"/>
      <c r="FZ871" s="37"/>
      <c r="GA871" s="37"/>
      <c r="GB871" s="37"/>
      <c r="GC871" s="37"/>
      <c r="GD871" s="37"/>
      <c r="GE871" s="37"/>
      <c r="GF871" s="37"/>
      <c r="GG871" s="37"/>
      <c r="GH871" s="37"/>
      <c r="GI871" s="37"/>
      <c r="GJ871" s="37"/>
      <c r="GK871" s="37"/>
      <c r="GL871" s="37"/>
      <c r="GM871" s="37"/>
      <c r="GN871" s="37"/>
    </row>
    <row r="872" spans="1:196" s="25" customFormat="1" ht="15.75" customHeight="1" x14ac:dyDescent="0.3">
      <c r="A872" s="40" t="s">
        <v>21</v>
      </c>
      <c r="B872" s="39" t="s">
        <v>4677</v>
      </c>
      <c r="C872" s="41" t="s">
        <v>4686</v>
      </c>
      <c r="D872" s="40"/>
      <c r="E872" s="40"/>
      <c r="F872" s="40" t="s">
        <v>91</v>
      </c>
      <c r="G872" s="40"/>
      <c r="H872" s="40" t="s">
        <v>454</v>
      </c>
      <c r="I872" s="40" t="s">
        <v>56</v>
      </c>
      <c r="J872" s="40" t="s">
        <v>173</v>
      </c>
      <c r="K872" s="40" t="s">
        <v>471</v>
      </c>
      <c r="L872" s="40"/>
      <c r="M872" s="40" t="s">
        <v>272</v>
      </c>
      <c r="N872" s="40"/>
      <c r="O872" s="40" t="s">
        <v>300</v>
      </c>
      <c r="P872" s="40"/>
      <c r="Q872" s="40" t="s">
        <v>2955</v>
      </c>
      <c r="R872" s="40">
        <v>0</v>
      </c>
      <c r="S872" s="40">
        <v>0</v>
      </c>
      <c r="T872" s="40">
        <v>0</v>
      </c>
      <c r="U872" s="40">
        <v>0</v>
      </c>
      <c r="V872" s="40">
        <v>0</v>
      </c>
      <c r="W872" s="40">
        <v>0</v>
      </c>
      <c r="X872" s="40">
        <v>0</v>
      </c>
      <c r="Y872" s="40">
        <v>0</v>
      </c>
      <c r="Z872" s="40"/>
      <c r="AA872" s="40">
        <v>0</v>
      </c>
      <c r="AB872" s="40">
        <v>0</v>
      </c>
      <c r="AC872" s="40">
        <v>0</v>
      </c>
      <c r="AD872" s="40">
        <v>0</v>
      </c>
      <c r="AE872" s="40">
        <v>0</v>
      </c>
      <c r="AF872" s="40">
        <v>0</v>
      </c>
      <c r="AG872" s="40">
        <v>0</v>
      </c>
      <c r="AH872" s="40">
        <v>0</v>
      </c>
      <c r="AI872" s="40">
        <v>0</v>
      </c>
      <c r="AJ872" s="40">
        <v>0</v>
      </c>
      <c r="AK872" s="40">
        <v>0</v>
      </c>
      <c r="AL872" s="40">
        <v>1</v>
      </c>
      <c r="AM872" s="40">
        <v>0</v>
      </c>
      <c r="AN872" s="40">
        <v>0</v>
      </c>
      <c r="AO872" s="40">
        <v>0</v>
      </c>
      <c r="AP872" s="40">
        <v>0</v>
      </c>
      <c r="AQ872" s="40">
        <v>0</v>
      </c>
      <c r="AR872" s="40">
        <v>0</v>
      </c>
      <c r="AS872" s="40">
        <v>0</v>
      </c>
      <c r="AT872" s="40">
        <v>0</v>
      </c>
      <c r="AU872" s="40">
        <v>0</v>
      </c>
      <c r="AV872" s="40">
        <v>0</v>
      </c>
      <c r="AW872" s="40">
        <v>0</v>
      </c>
      <c r="AX872" s="40">
        <v>0</v>
      </c>
      <c r="AY872" s="40">
        <v>0</v>
      </c>
      <c r="AZ872" s="40">
        <v>0</v>
      </c>
      <c r="BA872" s="40">
        <v>0</v>
      </c>
      <c r="BB872" s="40">
        <v>0</v>
      </c>
      <c r="BC872" s="40">
        <v>0</v>
      </c>
      <c r="BD872" s="40">
        <v>0</v>
      </c>
      <c r="BE872" s="40">
        <v>0</v>
      </c>
      <c r="BF872" s="40">
        <v>0</v>
      </c>
      <c r="BG872" s="40">
        <v>0</v>
      </c>
      <c r="BH872" s="43">
        <v>0</v>
      </c>
      <c r="BI872" s="40">
        <v>0</v>
      </c>
      <c r="BJ872" s="43">
        <v>0</v>
      </c>
      <c r="BK872" s="40">
        <v>0</v>
      </c>
      <c r="BL872" s="43">
        <v>0</v>
      </c>
      <c r="BM872" s="40">
        <v>0</v>
      </c>
      <c r="BN872" s="40">
        <v>0</v>
      </c>
      <c r="BO872" s="40">
        <v>0</v>
      </c>
      <c r="BP872" s="40">
        <v>0</v>
      </c>
      <c r="BQ872" s="40">
        <v>0</v>
      </c>
      <c r="BR872" s="40">
        <v>0</v>
      </c>
      <c r="BS872" s="40">
        <v>0</v>
      </c>
      <c r="BT872" s="40">
        <v>0</v>
      </c>
      <c r="BU872" s="40">
        <v>0</v>
      </c>
      <c r="BV872" s="40">
        <v>0</v>
      </c>
      <c r="BW872" s="40">
        <v>0</v>
      </c>
      <c r="BX872" s="40">
        <v>0</v>
      </c>
      <c r="BY872" s="40">
        <v>0</v>
      </c>
      <c r="BZ872" s="40">
        <v>0</v>
      </c>
      <c r="CA872" s="40">
        <v>0</v>
      </c>
      <c r="CB872" s="40">
        <v>0</v>
      </c>
      <c r="CC872" s="44">
        <v>0</v>
      </c>
      <c r="CD872" s="40">
        <v>0</v>
      </c>
      <c r="CE872" s="40">
        <v>0</v>
      </c>
      <c r="CF872" s="40">
        <v>0</v>
      </c>
      <c r="CG872" s="40">
        <v>0</v>
      </c>
      <c r="CH872" s="40">
        <v>0</v>
      </c>
      <c r="CI872" s="40">
        <v>0</v>
      </c>
      <c r="CJ872" s="40">
        <v>0</v>
      </c>
      <c r="CK872" s="40">
        <v>0</v>
      </c>
      <c r="CL872" s="40">
        <v>0</v>
      </c>
      <c r="CM872" s="40">
        <v>0</v>
      </c>
      <c r="CN872" s="40">
        <v>0</v>
      </c>
      <c r="CO872" s="40">
        <v>0</v>
      </c>
      <c r="CP872" s="40">
        <v>0</v>
      </c>
      <c r="CQ872" s="40">
        <v>0</v>
      </c>
      <c r="CR872" s="40">
        <v>0</v>
      </c>
      <c r="CS872" s="40">
        <v>0</v>
      </c>
      <c r="CT872" s="40">
        <v>0</v>
      </c>
      <c r="CU872" s="40">
        <v>0</v>
      </c>
      <c r="CV872" s="40">
        <v>0</v>
      </c>
      <c r="CW872" s="42">
        <v>0</v>
      </c>
      <c r="CX872" s="40">
        <f t="shared" si="33"/>
        <v>1</v>
      </c>
      <c r="CY872" s="40">
        <v>1</v>
      </c>
      <c r="CZ872" s="40">
        <v>0</v>
      </c>
      <c r="DA872" s="40">
        <v>0</v>
      </c>
      <c r="DB872" s="40">
        <v>0</v>
      </c>
      <c r="DC872" s="40" t="s">
        <v>1214</v>
      </c>
      <c r="DD872" s="40" t="s">
        <v>307</v>
      </c>
      <c r="DE872" s="40"/>
      <c r="DF872" s="40">
        <v>1</v>
      </c>
      <c r="DG872" s="40" t="s">
        <v>4687</v>
      </c>
      <c r="DH872" s="40" t="s">
        <v>4688</v>
      </c>
      <c r="DI872" s="40"/>
      <c r="DJ872" s="40"/>
      <c r="DK872" s="40"/>
      <c r="DL872" s="40">
        <v>1</v>
      </c>
      <c r="DM872" s="40" t="s">
        <v>595</v>
      </c>
      <c r="DN872" s="40">
        <v>1</v>
      </c>
      <c r="DO872" s="40">
        <v>1868</v>
      </c>
      <c r="DP872" s="40" t="s">
        <v>4689</v>
      </c>
      <c r="DQ872" s="41" t="s">
        <v>4686</v>
      </c>
      <c r="DR872" s="40" t="s">
        <v>580</v>
      </c>
      <c r="DS872" s="40" t="s">
        <v>4689</v>
      </c>
      <c r="DT872" s="38"/>
      <c r="DU872" s="38"/>
      <c r="DV872" s="38"/>
      <c r="DW872" s="38"/>
      <c r="DX872" s="38"/>
      <c r="DY872" s="38"/>
      <c r="DZ872" s="38"/>
      <c r="EA872" s="38"/>
      <c r="EB872" s="38"/>
      <c r="EC872" s="38"/>
      <c r="ED872" s="38"/>
      <c r="EE872" s="38"/>
      <c r="EF872" s="38"/>
      <c r="EG872" s="38"/>
      <c r="EH872" s="38"/>
      <c r="EI872" s="38"/>
      <c r="EJ872" s="37"/>
      <c r="EK872" s="37"/>
      <c r="EL872" s="37"/>
      <c r="EM872" s="37"/>
      <c r="EN872" s="37"/>
      <c r="EO872" s="37"/>
      <c r="EP872" s="37"/>
      <c r="EQ872" s="37"/>
      <c r="ER872" s="37"/>
      <c r="ES872" s="37"/>
      <c r="ET872" s="37"/>
      <c r="EU872" s="37"/>
      <c r="EV872" s="37"/>
      <c r="EW872" s="37"/>
      <c r="EX872" s="37"/>
      <c r="EY872" s="37"/>
      <c r="EZ872" s="37"/>
      <c r="FA872" s="37"/>
      <c r="FB872" s="37"/>
      <c r="FC872" s="37"/>
      <c r="FD872" s="37"/>
      <c r="FE872" s="37"/>
      <c r="FF872" s="37"/>
      <c r="FG872" s="37"/>
      <c r="FH872" s="37"/>
      <c r="FI872" s="37"/>
      <c r="FJ872" s="37"/>
      <c r="FK872" s="37"/>
      <c r="FL872" s="37"/>
      <c r="FM872" s="37"/>
      <c r="FN872" s="37"/>
      <c r="FO872" s="37"/>
      <c r="FP872" s="37"/>
      <c r="FQ872" s="37"/>
      <c r="FR872" s="37"/>
      <c r="FS872" s="37"/>
      <c r="FT872" s="37"/>
      <c r="FU872" s="37"/>
      <c r="FV872" s="37"/>
      <c r="FW872" s="37"/>
      <c r="FX872" s="37"/>
      <c r="FY872" s="37"/>
      <c r="FZ872" s="37"/>
      <c r="GA872" s="37"/>
      <c r="GB872" s="37"/>
      <c r="GC872" s="37"/>
      <c r="GD872" s="37"/>
      <c r="GE872" s="37"/>
      <c r="GF872" s="37"/>
      <c r="GG872" s="37"/>
      <c r="GH872" s="37"/>
      <c r="GI872" s="37"/>
      <c r="GJ872" s="37"/>
      <c r="GK872" s="37"/>
      <c r="GL872" s="37"/>
      <c r="GM872" s="37"/>
      <c r="GN872" s="37"/>
    </row>
    <row r="873" spans="1:196" s="37" customFormat="1" ht="15.75" customHeight="1" x14ac:dyDescent="0.3">
      <c r="A873" s="40" t="s">
        <v>21</v>
      </c>
      <c r="B873" s="39" t="s">
        <v>4677</v>
      </c>
      <c r="C873" s="41" t="s">
        <v>4690</v>
      </c>
      <c r="D873" s="40"/>
      <c r="E873" s="40"/>
      <c r="F873" s="40" t="s">
        <v>91</v>
      </c>
      <c r="G873" s="40" t="s">
        <v>479</v>
      </c>
      <c r="H873" s="40" t="s">
        <v>454</v>
      </c>
      <c r="I873" s="40" t="s">
        <v>56</v>
      </c>
      <c r="J873" s="40" t="s">
        <v>173</v>
      </c>
      <c r="K873" s="40" t="s">
        <v>471</v>
      </c>
      <c r="L873" s="40"/>
      <c r="M873" s="40" t="s">
        <v>272</v>
      </c>
      <c r="N873" s="40"/>
      <c r="O873" s="40" t="s">
        <v>300</v>
      </c>
      <c r="P873" s="40" t="s">
        <v>4691</v>
      </c>
      <c r="Q873" s="40" t="s">
        <v>4613</v>
      </c>
      <c r="R873" s="40">
        <v>0</v>
      </c>
      <c r="S873" s="40">
        <v>0</v>
      </c>
      <c r="T873" s="40">
        <v>0</v>
      </c>
      <c r="U873" s="40">
        <v>0</v>
      </c>
      <c r="V873" s="40">
        <v>0</v>
      </c>
      <c r="W873" s="40">
        <v>0</v>
      </c>
      <c r="X873" s="40">
        <v>0</v>
      </c>
      <c r="Y873" s="40">
        <v>0</v>
      </c>
      <c r="Z873" s="40"/>
      <c r="AA873" s="40">
        <v>0</v>
      </c>
      <c r="AB873" s="40">
        <v>0</v>
      </c>
      <c r="AC873" s="40">
        <v>0</v>
      </c>
      <c r="AD873" s="40">
        <v>0</v>
      </c>
      <c r="AE873" s="40">
        <v>0</v>
      </c>
      <c r="AF873" s="40">
        <v>0</v>
      </c>
      <c r="AG873" s="40">
        <v>0</v>
      </c>
      <c r="AH873" s="40">
        <v>0</v>
      </c>
      <c r="AI873" s="40">
        <v>0</v>
      </c>
      <c r="AJ873" s="40">
        <v>0</v>
      </c>
      <c r="AK873" s="40">
        <v>0</v>
      </c>
      <c r="AL873" s="40">
        <v>0</v>
      </c>
      <c r="AM873" s="40">
        <v>0</v>
      </c>
      <c r="AN873" s="40">
        <v>0</v>
      </c>
      <c r="AO873" s="40">
        <v>0</v>
      </c>
      <c r="AP873" s="40">
        <v>0</v>
      </c>
      <c r="AQ873" s="40">
        <v>0</v>
      </c>
      <c r="AR873" s="40">
        <v>0</v>
      </c>
      <c r="AS873" s="40">
        <v>0</v>
      </c>
      <c r="AT873" s="40">
        <v>0</v>
      </c>
      <c r="AU873" s="40">
        <v>0</v>
      </c>
      <c r="AV873" s="40">
        <v>0</v>
      </c>
      <c r="AW873" s="40">
        <v>0</v>
      </c>
      <c r="AX873" s="40">
        <v>0</v>
      </c>
      <c r="AY873" s="40">
        <v>0</v>
      </c>
      <c r="AZ873" s="40">
        <v>0</v>
      </c>
      <c r="BA873" s="40">
        <v>0</v>
      </c>
      <c r="BB873" s="40">
        <v>1</v>
      </c>
      <c r="BC873" s="40">
        <v>0</v>
      </c>
      <c r="BD873" s="40">
        <v>0</v>
      </c>
      <c r="BE873" s="40">
        <v>0</v>
      </c>
      <c r="BF873" s="40">
        <v>0</v>
      </c>
      <c r="BG873" s="40">
        <v>0</v>
      </c>
      <c r="BH873" s="43">
        <v>0</v>
      </c>
      <c r="BI873" s="40">
        <v>0</v>
      </c>
      <c r="BJ873" s="43">
        <v>0</v>
      </c>
      <c r="BK873" s="40">
        <v>0</v>
      </c>
      <c r="BL873" s="43">
        <v>0</v>
      </c>
      <c r="BM873" s="40">
        <v>0</v>
      </c>
      <c r="BN873" s="40">
        <v>0</v>
      </c>
      <c r="BO873" s="40">
        <v>0</v>
      </c>
      <c r="BP873" s="40">
        <v>0</v>
      </c>
      <c r="BQ873" s="40">
        <v>0</v>
      </c>
      <c r="BR873" s="40">
        <v>0</v>
      </c>
      <c r="BS873" s="40">
        <v>0</v>
      </c>
      <c r="BT873" s="40">
        <v>0</v>
      </c>
      <c r="BU873" s="40">
        <v>0</v>
      </c>
      <c r="BV873" s="40">
        <v>0</v>
      </c>
      <c r="BW873" s="40">
        <v>0</v>
      </c>
      <c r="BX873" s="40">
        <v>0</v>
      </c>
      <c r="BY873" s="40">
        <v>0</v>
      </c>
      <c r="BZ873" s="40">
        <v>0</v>
      </c>
      <c r="CA873" s="40">
        <v>0</v>
      </c>
      <c r="CB873" s="40">
        <v>0</v>
      </c>
      <c r="CC873" s="44">
        <v>0</v>
      </c>
      <c r="CD873" s="40">
        <v>0</v>
      </c>
      <c r="CE873" s="40">
        <v>0</v>
      </c>
      <c r="CF873" s="40">
        <v>0</v>
      </c>
      <c r="CG873" s="40">
        <v>0</v>
      </c>
      <c r="CH873" s="40">
        <v>0</v>
      </c>
      <c r="CI873" s="40">
        <v>0</v>
      </c>
      <c r="CJ873" s="40">
        <v>0</v>
      </c>
      <c r="CK873" s="40">
        <v>0</v>
      </c>
      <c r="CL873" s="40">
        <v>0</v>
      </c>
      <c r="CM873" s="40">
        <v>0</v>
      </c>
      <c r="CN873" s="40">
        <v>0</v>
      </c>
      <c r="CO873" s="40">
        <v>0</v>
      </c>
      <c r="CP873" s="40">
        <v>0</v>
      </c>
      <c r="CQ873" s="40">
        <v>0</v>
      </c>
      <c r="CR873" s="40">
        <v>0</v>
      </c>
      <c r="CS873" s="40">
        <v>0</v>
      </c>
      <c r="CT873" s="40">
        <v>0</v>
      </c>
      <c r="CU873" s="40">
        <v>0</v>
      </c>
      <c r="CV873" s="40">
        <v>0</v>
      </c>
      <c r="CW873" s="42">
        <v>0</v>
      </c>
      <c r="CX873" s="40">
        <f t="shared" si="33"/>
        <v>1</v>
      </c>
      <c r="CY873" s="40">
        <v>1</v>
      </c>
      <c r="CZ873" s="40">
        <v>0</v>
      </c>
      <c r="DA873" s="40">
        <v>0</v>
      </c>
      <c r="DB873" s="40">
        <v>0</v>
      </c>
      <c r="DC873" s="40" t="s">
        <v>1420</v>
      </c>
      <c r="DD873" s="40" t="s">
        <v>309</v>
      </c>
      <c r="DE873" s="40" t="s">
        <v>4692</v>
      </c>
      <c r="DF873" s="40">
        <v>1</v>
      </c>
      <c r="DG873" s="40"/>
      <c r="DH873" s="40"/>
      <c r="DI873" s="40"/>
      <c r="DJ873" s="40"/>
      <c r="DK873" s="40"/>
      <c r="DL873" s="40">
        <v>0</v>
      </c>
      <c r="DM873" s="40"/>
      <c r="DN873" s="40">
        <v>1</v>
      </c>
      <c r="DO873" s="40">
        <v>1854</v>
      </c>
      <c r="DP873" s="40" t="s">
        <v>4693</v>
      </c>
      <c r="DQ873" s="41" t="s">
        <v>4690</v>
      </c>
      <c r="DR873" s="40" t="s">
        <v>580</v>
      </c>
      <c r="DS873" s="40" t="s">
        <v>4693</v>
      </c>
      <c r="DT873" s="38"/>
      <c r="DU873" s="38"/>
      <c r="DV873" s="38"/>
      <c r="DW873" s="38"/>
      <c r="DX873" s="38"/>
      <c r="DY873" s="38"/>
      <c r="DZ873" s="38"/>
      <c r="EA873" s="38"/>
      <c r="EB873" s="38"/>
      <c r="EC873" s="38"/>
      <c r="ED873" s="38"/>
      <c r="EE873" s="38"/>
      <c r="EF873" s="38"/>
      <c r="EG873" s="38"/>
      <c r="EH873" s="38"/>
      <c r="EI873" s="38"/>
    </row>
    <row r="874" spans="1:196" s="37" customFormat="1" ht="15.75" customHeight="1" x14ac:dyDescent="0.3">
      <c r="A874" s="38" t="s">
        <v>21</v>
      </c>
      <c r="B874" s="47" t="s">
        <v>4677</v>
      </c>
      <c r="C874" s="48" t="s">
        <v>4694</v>
      </c>
      <c r="D874" s="38"/>
      <c r="E874" s="38"/>
      <c r="F874" s="38" t="s">
        <v>122</v>
      </c>
      <c r="G874" s="38"/>
      <c r="H874" s="38" t="s">
        <v>454</v>
      </c>
      <c r="I874" s="38" t="s">
        <v>56</v>
      </c>
      <c r="J874" s="38" t="s">
        <v>173</v>
      </c>
      <c r="K874" s="38" t="s">
        <v>471</v>
      </c>
      <c r="L874" s="38"/>
      <c r="M874" s="38" t="s">
        <v>272</v>
      </c>
      <c r="N874" s="38"/>
      <c r="O874" s="38" t="s">
        <v>299</v>
      </c>
      <c r="P874" s="38" t="s">
        <v>4095</v>
      </c>
      <c r="Q874" s="38" t="s">
        <v>591</v>
      </c>
      <c r="R874" s="38">
        <v>0</v>
      </c>
      <c r="S874" s="38">
        <v>0</v>
      </c>
      <c r="T874" s="38">
        <v>0</v>
      </c>
      <c r="U874" s="38">
        <v>0</v>
      </c>
      <c r="V874" s="38">
        <v>0</v>
      </c>
      <c r="W874" s="38">
        <v>0</v>
      </c>
      <c r="X874" s="38">
        <v>0</v>
      </c>
      <c r="Y874" s="38">
        <v>0</v>
      </c>
      <c r="Z874" s="38"/>
      <c r="AA874" s="38">
        <v>0</v>
      </c>
      <c r="AB874" s="38">
        <v>0</v>
      </c>
      <c r="AC874" s="38">
        <v>0</v>
      </c>
      <c r="AD874" s="38">
        <v>0</v>
      </c>
      <c r="AE874" s="38">
        <v>0</v>
      </c>
      <c r="AF874" s="38">
        <v>0</v>
      </c>
      <c r="AG874" s="38">
        <v>0</v>
      </c>
      <c r="AH874" s="38">
        <v>0</v>
      </c>
      <c r="AI874" s="38">
        <v>0</v>
      </c>
      <c r="AJ874" s="38">
        <v>1</v>
      </c>
      <c r="AK874" s="38">
        <v>0</v>
      </c>
      <c r="AL874" s="38">
        <v>0</v>
      </c>
      <c r="AM874" s="38">
        <v>0</v>
      </c>
      <c r="AN874" s="38">
        <v>0</v>
      </c>
      <c r="AO874" s="38">
        <v>0</v>
      </c>
      <c r="AP874" s="38">
        <v>0</v>
      </c>
      <c r="AQ874" s="38">
        <v>0</v>
      </c>
      <c r="AR874" s="38">
        <v>0</v>
      </c>
      <c r="AS874" s="38">
        <v>0</v>
      </c>
      <c r="AT874" s="38">
        <v>0</v>
      </c>
      <c r="AU874" s="38">
        <v>0</v>
      </c>
      <c r="AV874" s="38">
        <v>0</v>
      </c>
      <c r="AW874" s="38">
        <v>0</v>
      </c>
      <c r="AX874" s="38">
        <v>0</v>
      </c>
      <c r="AY874" s="38">
        <v>0</v>
      </c>
      <c r="AZ874" s="38">
        <v>0</v>
      </c>
      <c r="BA874" s="38">
        <v>0</v>
      </c>
      <c r="BB874" s="38">
        <v>0</v>
      </c>
      <c r="BC874" s="38">
        <v>0</v>
      </c>
      <c r="BD874" s="38">
        <v>0</v>
      </c>
      <c r="BE874" s="38">
        <v>0</v>
      </c>
      <c r="BF874" s="38">
        <v>0</v>
      </c>
      <c r="BG874" s="38">
        <v>0</v>
      </c>
      <c r="BH874" s="43">
        <v>0</v>
      </c>
      <c r="BI874" s="38">
        <v>0</v>
      </c>
      <c r="BJ874" s="43">
        <v>0</v>
      </c>
      <c r="BK874" s="38">
        <v>0</v>
      </c>
      <c r="BL874" s="43">
        <v>0</v>
      </c>
      <c r="BM874" s="38">
        <v>1</v>
      </c>
      <c r="BN874" s="38">
        <v>0</v>
      </c>
      <c r="BO874" s="38">
        <v>0</v>
      </c>
      <c r="BP874" s="38">
        <v>0</v>
      </c>
      <c r="BQ874" s="38">
        <v>0</v>
      </c>
      <c r="BR874" s="38">
        <v>0</v>
      </c>
      <c r="BS874" s="38">
        <v>0</v>
      </c>
      <c r="BT874" s="38">
        <v>0</v>
      </c>
      <c r="BU874" s="38">
        <v>0</v>
      </c>
      <c r="BV874" s="38">
        <v>0</v>
      </c>
      <c r="BW874" s="38">
        <v>0</v>
      </c>
      <c r="BX874" s="38">
        <v>0</v>
      </c>
      <c r="BY874" s="38">
        <v>0</v>
      </c>
      <c r="BZ874" s="38">
        <v>0</v>
      </c>
      <c r="CA874" s="38">
        <v>0</v>
      </c>
      <c r="CB874" s="38">
        <v>0</v>
      </c>
      <c r="CC874" s="49">
        <v>0</v>
      </c>
      <c r="CD874" s="38">
        <v>0</v>
      </c>
      <c r="CE874" s="38">
        <v>0</v>
      </c>
      <c r="CF874" s="38">
        <v>0</v>
      </c>
      <c r="CG874" s="38">
        <v>0</v>
      </c>
      <c r="CH874" s="38">
        <v>0</v>
      </c>
      <c r="CI874" s="38">
        <v>0</v>
      </c>
      <c r="CJ874" s="38">
        <v>0</v>
      </c>
      <c r="CK874" s="38">
        <v>0</v>
      </c>
      <c r="CL874" s="38">
        <v>0</v>
      </c>
      <c r="CM874" s="38">
        <v>0</v>
      </c>
      <c r="CN874" s="38">
        <v>0</v>
      </c>
      <c r="CO874" s="38">
        <v>0</v>
      </c>
      <c r="CP874" s="38">
        <v>0</v>
      </c>
      <c r="CQ874" s="38">
        <v>0</v>
      </c>
      <c r="CR874" s="38">
        <v>0</v>
      </c>
      <c r="CS874" s="38">
        <v>0</v>
      </c>
      <c r="CT874" s="38">
        <v>0</v>
      </c>
      <c r="CU874" s="38">
        <v>0</v>
      </c>
      <c r="CV874" s="38">
        <v>0</v>
      </c>
      <c r="CW874" s="50">
        <v>0</v>
      </c>
      <c r="CX874" s="38">
        <f t="shared" si="33"/>
        <v>2</v>
      </c>
      <c r="CY874" s="38">
        <v>1</v>
      </c>
      <c r="CZ874" s="38">
        <v>0</v>
      </c>
      <c r="DA874" s="38">
        <v>0</v>
      </c>
      <c r="DB874" s="38">
        <v>0</v>
      </c>
      <c r="DC874" s="38" t="s">
        <v>4695</v>
      </c>
      <c r="DD874" s="38" t="s">
        <v>46</v>
      </c>
      <c r="DE874" s="38"/>
      <c r="DF874" s="38"/>
      <c r="DG874" s="38" t="s">
        <v>4696</v>
      </c>
      <c r="DH874" s="38" t="s">
        <v>4697</v>
      </c>
      <c r="DI874" s="38"/>
      <c r="DJ874" s="38"/>
      <c r="DK874" s="38" t="s">
        <v>613</v>
      </c>
      <c r="DL874" s="38">
        <v>1</v>
      </c>
      <c r="DM874" s="38" t="s">
        <v>595</v>
      </c>
      <c r="DN874" s="38">
        <v>1</v>
      </c>
      <c r="DO874" s="38">
        <v>1831</v>
      </c>
      <c r="DP874" s="38" t="s">
        <v>4698</v>
      </c>
      <c r="DQ874" s="48" t="s">
        <v>4694</v>
      </c>
      <c r="DR874" s="38" t="s">
        <v>580</v>
      </c>
      <c r="DS874" s="38" t="s">
        <v>4698</v>
      </c>
      <c r="DT874" s="38"/>
      <c r="DU874" s="38"/>
      <c r="DV874" s="38"/>
      <c r="DW874" s="38"/>
      <c r="DX874" s="38"/>
      <c r="DY874" s="38"/>
      <c r="DZ874" s="38"/>
      <c r="EA874" s="38"/>
      <c r="EB874" s="38"/>
      <c r="EC874" s="38"/>
      <c r="ED874" s="38"/>
      <c r="EE874" s="38"/>
      <c r="EF874" s="38"/>
      <c r="EG874" s="38"/>
      <c r="EH874" s="38"/>
      <c r="EI874" s="38"/>
    </row>
    <row r="875" spans="1:196" s="37" customFormat="1" ht="15.75" customHeight="1" x14ac:dyDescent="0.3">
      <c r="A875" s="38" t="s">
        <v>21</v>
      </c>
      <c r="B875" s="47" t="s">
        <v>4677</v>
      </c>
      <c r="C875" s="48" t="s">
        <v>4699</v>
      </c>
      <c r="D875" s="38"/>
      <c r="E875" s="38"/>
      <c r="F875" s="38" t="s">
        <v>122</v>
      </c>
      <c r="G875" s="38"/>
      <c r="H875" s="38" t="s">
        <v>454</v>
      </c>
      <c r="I875" s="38" t="s">
        <v>56</v>
      </c>
      <c r="J875" s="38" t="s">
        <v>173</v>
      </c>
      <c r="K875" s="38" t="s">
        <v>471</v>
      </c>
      <c r="L875" s="38"/>
      <c r="M875" s="38" t="s">
        <v>272</v>
      </c>
      <c r="N875" s="38"/>
      <c r="O875" s="38" t="s">
        <v>300</v>
      </c>
      <c r="P875" s="38" t="s">
        <v>4700</v>
      </c>
      <c r="Q875" s="38" t="s">
        <v>4613</v>
      </c>
      <c r="R875" s="38">
        <v>0</v>
      </c>
      <c r="S875" s="38">
        <v>0</v>
      </c>
      <c r="T875" s="38">
        <v>0</v>
      </c>
      <c r="U875" s="38">
        <v>0</v>
      </c>
      <c r="V875" s="38">
        <v>0</v>
      </c>
      <c r="W875" s="38">
        <v>0</v>
      </c>
      <c r="X875" s="38">
        <v>0</v>
      </c>
      <c r="Y875" s="38">
        <v>0</v>
      </c>
      <c r="Z875" s="38"/>
      <c r="AA875" s="38">
        <v>0</v>
      </c>
      <c r="AB875" s="38">
        <v>0</v>
      </c>
      <c r="AC875" s="38">
        <v>0</v>
      </c>
      <c r="AD875" s="38">
        <v>0</v>
      </c>
      <c r="AE875" s="38">
        <v>0</v>
      </c>
      <c r="AF875" s="38">
        <v>0</v>
      </c>
      <c r="AG875" s="38">
        <v>0</v>
      </c>
      <c r="AH875" s="38">
        <v>0</v>
      </c>
      <c r="AI875" s="38">
        <v>0</v>
      </c>
      <c r="AJ875" s="38">
        <v>0</v>
      </c>
      <c r="AK875" s="38">
        <v>0</v>
      </c>
      <c r="AL875" s="38">
        <v>0</v>
      </c>
      <c r="AM875" s="38">
        <v>0</v>
      </c>
      <c r="AN875" s="38">
        <v>0</v>
      </c>
      <c r="AO875" s="38">
        <v>0</v>
      </c>
      <c r="AP875" s="38">
        <v>0</v>
      </c>
      <c r="AQ875" s="38">
        <v>0</v>
      </c>
      <c r="AR875" s="38">
        <v>0</v>
      </c>
      <c r="AS875" s="38">
        <v>0</v>
      </c>
      <c r="AT875" s="38">
        <v>0</v>
      </c>
      <c r="AU875" s="38">
        <v>0</v>
      </c>
      <c r="AV875" s="38">
        <v>0</v>
      </c>
      <c r="AW875" s="38">
        <v>0</v>
      </c>
      <c r="AX875" s="38">
        <v>0</v>
      </c>
      <c r="AY875" s="38">
        <v>0</v>
      </c>
      <c r="AZ875" s="38">
        <v>0</v>
      </c>
      <c r="BA875" s="38">
        <v>0</v>
      </c>
      <c r="BB875" s="38">
        <v>1</v>
      </c>
      <c r="BC875" s="38">
        <v>0</v>
      </c>
      <c r="BD875" s="38">
        <v>0</v>
      </c>
      <c r="BE875" s="38">
        <v>0</v>
      </c>
      <c r="BF875" s="38">
        <v>0</v>
      </c>
      <c r="BG875" s="38">
        <v>0</v>
      </c>
      <c r="BH875" s="43">
        <v>0</v>
      </c>
      <c r="BI875" s="38">
        <v>0</v>
      </c>
      <c r="BJ875" s="43">
        <v>0</v>
      </c>
      <c r="BK875" s="38">
        <v>0</v>
      </c>
      <c r="BL875" s="43">
        <v>0</v>
      </c>
      <c r="BM875" s="38">
        <v>0</v>
      </c>
      <c r="BN875" s="38">
        <v>0</v>
      </c>
      <c r="BO875" s="38">
        <v>0</v>
      </c>
      <c r="BP875" s="38">
        <v>0</v>
      </c>
      <c r="BQ875" s="38">
        <v>0</v>
      </c>
      <c r="BR875" s="38">
        <v>0</v>
      </c>
      <c r="BS875" s="38">
        <v>0</v>
      </c>
      <c r="BT875" s="38">
        <v>0</v>
      </c>
      <c r="BU875" s="38">
        <v>0</v>
      </c>
      <c r="BV875" s="38">
        <v>0</v>
      </c>
      <c r="BW875" s="38">
        <v>0</v>
      </c>
      <c r="BX875" s="38">
        <v>0</v>
      </c>
      <c r="BY875" s="38">
        <v>0</v>
      </c>
      <c r="BZ875" s="38">
        <v>0</v>
      </c>
      <c r="CA875" s="38">
        <v>0</v>
      </c>
      <c r="CB875" s="38">
        <v>0</v>
      </c>
      <c r="CC875" s="49">
        <v>0</v>
      </c>
      <c r="CD875" s="38">
        <v>0</v>
      </c>
      <c r="CE875" s="38">
        <v>0</v>
      </c>
      <c r="CF875" s="38">
        <v>0</v>
      </c>
      <c r="CG875" s="38">
        <v>0</v>
      </c>
      <c r="CH875" s="38">
        <v>0</v>
      </c>
      <c r="CI875" s="38">
        <v>0</v>
      </c>
      <c r="CJ875" s="38">
        <v>0</v>
      </c>
      <c r="CK875" s="38">
        <v>0</v>
      </c>
      <c r="CL875" s="38">
        <v>0</v>
      </c>
      <c r="CM875" s="38">
        <v>0</v>
      </c>
      <c r="CN875" s="38">
        <v>0</v>
      </c>
      <c r="CO875" s="38">
        <v>0</v>
      </c>
      <c r="CP875" s="38">
        <v>0</v>
      </c>
      <c r="CQ875" s="38">
        <v>0</v>
      </c>
      <c r="CR875" s="38">
        <v>0</v>
      </c>
      <c r="CS875" s="38">
        <v>0</v>
      </c>
      <c r="CT875" s="38">
        <v>0</v>
      </c>
      <c r="CU875" s="38">
        <v>0</v>
      </c>
      <c r="CV875" s="38">
        <v>0</v>
      </c>
      <c r="CW875" s="50">
        <v>0</v>
      </c>
      <c r="CX875" s="38">
        <f t="shared" si="33"/>
        <v>1</v>
      </c>
      <c r="CY875" s="38">
        <v>1</v>
      </c>
      <c r="CZ875" s="38">
        <v>0</v>
      </c>
      <c r="DA875" s="38">
        <v>0</v>
      </c>
      <c r="DB875" s="38">
        <v>0</v>
      </c>
      <c r="DC875" s="38" t="s">
        <v>1420</v>
      </c>
      <c r="DD875" s="40" t="s">
        <v>309</v>
      </c>
      <c r="DE875" s="38" t="s">
        <v>726</v>
      </c>
      <c r="DF875" s="38">
        <v>1</v>
      </c>
      <c r="DG875" s="38"/>
      <c r="DH875" s="38"/>
      <c r="DI875" s="38"/>
      <c r="DJ875" s="38"/>
      <c r="DK875" s="38"/>
      <c r="DL875" s="38">
        <v>0</v>
      </c>
      <c r="DM875" s="38"/>
      <c r="DN875" s="38">
        <v>1</v>
      </c>
      <c r="DO875" s="38">
        <v>1906</v>
      </c>
      <c r="DP875" s="38" t="s">
        <v>4701</v>
      </c>
      <c r="DQ875" s="48" t="s">
        <v>4699</v>
      </c>
      <c r="DR875" s="38" t="s">
        <v>580</v>
      </c>
      <c r="DS875" s="38" t="s">
        <v>4701</v>
      </c>
      <c r="DT875" s="38"/>
      <c r="DU875" s="38"/>
      <c r="DV875" s="38"/>
      <c r="DW875" s="38"/>
      <c r="DX875" s="38"/>
      <c r="DY875" s="38"/>
      <c r="DZ875" s="38"/>
      <c r="EA875" s="38"/>
      <c r="EB875" s="38"/>
      <c r="EC875" s="38"/>
      <c r="ED875" s="38"/>
      <c r="EE875" s="38"/>
      <c r="EF875" s="38"/>
      <c r="EG875" s="38"/>
      <c r="EH875" s="38"/>
      <c r="EI875" s="38"/>
    </row>
    <row r="876" spans="1:196" s="37" customFormat="1" ht="15.75" customHeight="1" x14ac:dyDescent="0.3">
      <c r="A876" s="38" t="s">
        <v>21</v>
      </c>
      <c r="B876" s="47" t="s">
        <v>4677</v>
      </c>
      <c r="C876" s="48" t="s">
        <v>4702</v>
      </c>
      <c r="D876" s="38"/>
      <c r="E876" s="38"/>
      <c r="F876" s="38" t="s">
        <v>91</v>
      </c>
      <c r="G876" s="38"/>
      <c r="H876" s="38" t="s">
        <v>454</v>
      </c>
      <c r="I876" s="38" t="s">
        <v>56</v>
      </c>
      <c r="J876" s="38" t="s">
        <v>173</v>
      </c>
      <c r="K876" s="38" t="s">
        <v>471</v>
      </c>
      <c r="L876" s="38"/>
      <c r="M876" s="38" t="s">
        <v>272</v>
      </c>
      <c r="N876" s="38"/>
      <c r="O876" s="38" t="s">
        <v>300</v>
      </c>
      <c r="P876" s="38"/>
      <c r="Q876" s="38" t="s">
        <v>3354</v>
      </c>
      <c r="R876" s="38">
        <v>0</v>
      </c>
      <c r="S876" s="38">
        <v>0</v>
      </c>
      <c r="T876" s="38">
        <v>0</v>
      </c>
      <c r="U876" s="38">
        <v>0</v>
      </c>
      <c r="V876" s="38">
        <v>0</v>
      </c>
      <c r="W876" s="38">
        <v>0</v>
      </c>
      <c r="X876" s="38">
        <v>0</v>
      </c>
      <c r="Y876" s="38">
        <v>0</v>
      </c>
      <c r="Z876" s="38"/>
      <c r="AA876" s="38">
        <v>0</v>
      </c>
      <c r="AB876" s="38">
        <v>0</v>
      </c>
      <c r="AC876" s="38">
        <v>0</v>
      </c>
      <c r="AD876" s="38">
        <v>0</v>
      </c>
      <c r="AE876" s="38">
        <v>0</v>
      </c>
      <c r="AF876" s="38">
        <v>0</v>
      </c>
      <c r="AG876" s="38">
        <v>0</v>
      </c>
      <c r="AH876" s="38">
        <v>0</v>
      </c>
      <c r="AI876" s="38">
        <v>0</v>
      </c>
      <c r="AJ876" s="38">
        <v>0</v>
      </c>
      <c r="AK876" s="38">
        <v>0</v>
      </c>
      <c r="AL876" s="38">
        <v>1</v>
      </c>
      <c r="AM876" s="38">
        <v>0</v>
      </c>
      <c r="AN876" s="38">
        <v>0</v>
      </c>
      <c r="AO876" s="38">
        <v>0</v>
      </c>
      <c r="AP876" s="38">
        <v>0</v>
      </c>
      <c r="AQ876" s="38">
        <v>0</v>
      </c>
      <c r="AR876" s="38">
        <v>0</v>
      </c>
      <c r="AS876" s="38">
        <v>0</v>
      </c>
      <c r="AT876" s="38">
        <v>0</v>
      </c>
      <c r="AU876" s="38">
        <v>0</v>
      </c>
      <c r="AV876" s="38">
        <v>0</v>
      </c>
      <c r="AW876" s="38">
        <v>0</v>
      </c>
      <c r="AX876" s="38">
        <v>0</v>
      </c>
      <c r="AY876" s="38">
        <v>0</v>
      </c>
      <c r="AZ876" s="38">
        <v>0</v>
      </c>
      <c r="BA876" s="38">
        <v>0</v>
      </c>
      <c r="BB876" s="38">
        <v>0</v>
      </c>
      <c r="BC876" s="38">
        <v>0</v>
      </c>
      <c r="BD876" s="38">
        <v>0</v>
      </c>
      <c r="BE876" s="38">
        <v>0</v>
      </c>
      <c r="BF876" s="38">
        <v>0</v>
      </c>
      <c r="BG876" s="38">
        <v>0</v>
      </c>
      <c r="BH876" s="43">
        <v>0</v>
      </c>
      <c r="BI876" s="38">
        <v>0</v>
      </c>
      <c r="BJ876" s="43">
        <v>0</v>
      </c>
      <c r="BK876" s="38">
        <v>0</v>
      </c>
      <c r="BL876" s="43">
        <v>0</v>
      </c>
      <c r="BM876" s="38">
        <v>0</v>
      </c>
      <c r="BN876" s="38">
        <v>0</v>
      </c>
      <c r="BO876" s="38">
        <v>0</v>
      </c>
      <c r="BP876" s="38">
        <v>0</v>
      </c>
      <c r="BQ876" s="38">
        <v>0</v>
      </c>
      <c r="BR876" s="38">
        <v>0</v>
      </c>
      <c r="BS876" s="38">
        <v>0</v>
      </c>
      <c r="BT876" s="38">
        <v>0</v>
      </c>
      <c r="BU876" s="38">
        <v>0</v>
      </c>
      <c r="BV876" s="38">
        <v>0</v>
      </c>
      <c r="BW876" s="38">
        <v>0</v>
      </c>
      <c r="BX876" s="38">
        <v>0</v>
      </c>
      <c r="BY876" s="38">
        <v>0</v>
      </c>
      <c r="BZ876" s="38">
        <v>0</v>
      </c>
      <c r="CA876" s="38">
        <v>0</v>
      </c>
      <c r="CB876" s="38">
        <v>0</v>
      </c>
      <c r="CC876" s="49">
        <v>0</v>
      </c>
      <c r="CD876" s="38">
        <v>0</v>
      </c>
      <c r="CE876" s="38">
        <v>0</v>
      </c>
      <c r="CF876" s="38">
        <v>0</v>
      </c>
      <c r="CG876" s="38">
        <v>0</v>
      </c>
      <c r="CH876" s="38">
        <v>0</v>
      </c>
      <c r="CI876" s="38">
        <v>0</v>
      </c>
      <c r="CJ876" s="38">
        <v>0</v>
      </c>
      <c r="CK876" s="38">
        <v>0</v>
      </c>
      <c r="CL876" s="38">
        <v>0</v>
      </c>
      <c r="CM876" s="38">
        <v>0</v>
      </c>
      <c r="CN876" s="38">
        <v>0</v>
      </c>
      <c r="CO876" s="38">
        <v>0</v>
      </c>
      <c r="CP876" s="38">
        <v>0</v>
      </c>
      <c r="CQ876" s="38">
        <v>0</v>
      </c>
      <c r="CR876" s="38">
        <v>0</v>
      </c>
      <c r="CS876" s="38">
        <v>0</v>
      </c>
      <c r="CT876" s="38">
        <v>0</v>
      </c>
      <c r="CU876" s="38">
        <v>0</v>
      </c>
      <c r="CV876" s="38">
        <v>0</v>
      </c>
      <c r="CW876" s="50">
        <v>0</v>
      </c>
      <c r="CX876" s="38">
        <f t="shared" si="33"/>
        <v>1</v>
      </c>
      <c r="CY876" s="38">
        <v>1</v>
      </c>
      <c r="CZ876" s="38">
        <v>0</v>
      </c>
      <c r="DA876" s="38">
        <v>0</v>
      </c>
      <c r="DB876" s="38">
        <v>0</v>
      </c>
      <c r="DC876" s="38" t="s">
        <v>4703</v>
      </c>
      <c r="DD876" s="40" t="s">
        <v>307</v>
      </c>
      <c r="DE876" s="38"/>
      <c r="DF876" s="38">
        <v>1</v>
      </c>
      <c r="DG876" s="38" t="s">
        <v>3702</v>
      </c>
      <c r="DH876" s="38"/>
      <c r="DI876" s="38"/>
      <c r="DJ876" s="38"/>
      <c r="DK876" s="38"/>
      <c r="DL876" s="38">
        <v>1</v>
      </c>
      <c r="DM876" s="38"/>
      <c r="DN876" s="38">
        <v>1</v>
      </c>
      <c r="DO876" s="38">
        <v>1809</v>
      </c>
      <c r="DP876" s="38" t="s">
        <v>4704</v>
      </c>
      <c r="DQ876" s="38" t="s">
        <v>4705</v>
      </c>
      <c r="DR876" s="38">
        <v>1907</v>
      </c>
      <c r="DS876" s="38" t="s">
        <v>4706</v>
      </c>
      <c r="DT876" s="38"/>
      <c r="DU876" s="38"/>
      <c r="DV876" s="38"/>
      <c r="DW876" s="38"/>
      <c r="DX876" s="38"/>
      <c r="DY876" s="38"/>
      <c r="DZ876" s="38"/>
      <c r="EA876" s="38"/>
      <c r="EB876" s="38"/>
      <c r="EC876" s="38"/>
      <c r="ED876" s="38"/>
      <c r="EE876" s="38"/>
      <c r="EF876" s="38"/>
      <c r="EG876" s="38"/>
      <c r="EH876" s="38"/>
      <c r="EI876" s="38"/>
    </row>
    <row r="877" spans="1:196" s="37" customFormat="1" ht="15.75" customHeight="1" x14ac:dyDescent="0.3">
      <c r="A877" s="38" t="s">
        <v>21</v>
      </c>
      <c r="B877" s="47" t="s">
        <v>4707</v>
      </c>
      <c r="C877" s="48" t="s">
        <v>4708</v>
      </c>
      <c r="D877" s="38"/>
      <c r="E877" s="38"/>
      <c r="F877" s="38" t="s">
        <v>91</v>
      </c>
      <c r="G877" s="38"/>
      <c r="H877" s="38" t="s">
        <v>454</v>
      </c>
      <c r="I877" s="38" t="s">
        <v>13</v>
      </c>
      <c r="J877" s="38" t="s">
        <v>221</v>
      </c>
      <c r="K877" s="38" t="s">
        <v>269</v>
      </c>
      <c r="L877" s="38"/>
      <c r="M877" s="38" t="s">
        <v>272</v>
      </c>
      <c r="N877" s="38"/>
      <c r="O877" s="38" t="s">
        <v>300</v>
      </c>
      <c r="P877" s="81" t="s">
        <v>4709</v>
      </c>
      <c r="Q877" s="38" t="s">
        <v>3354</v>
      </c>
      <c r="R877" s="38">
        <v>0</v>
      </c>
      <c r="S877" s="38">
        <v>0</v>
      </c>
      <c r="T877" s="38">
        <v>0</v>
      </c>
      <c r="U877" s="38">
        <v>0</v>
      </c>
      <c r="V877" s="38">
        <v>0</v>
      </c>
      <c r="W877" s="38">
        <v>0</v>
      </c>
      <c r="X877" s="38">
        <v>0</v>
      </c>
      <c r="Y877" s="38">
        <v>0</v>
      </c>
      <c r="Z877" s="38"/>
      <c r="AA877" s="38">
        <v>0</v>
      </c>
      <c r="AB877" s="38">
        <v>0</v>
      </c>
      <c r="AC877" s="38">
        <v>0</v>
      </c>
      <c r="AD877" s="38">
        <v>0</v>
      </c>
      <c r="AE877" s="38">
        <v>0</v>
      </c>
      <c r="AF877" s="38">
        <v>0</v>
      </c>
      <c r="AG877" s="38">
        <v>0</v>
      </c>
      <c r="AH877" s="38">
        <v>0</v>
      </c>
      <c r="AI877" s="38">
        <v>0</v>
      </c>
      <c r="AJ877" s="38">
        <v>0</v>
      </c>
      <c r="AK877" s="38">
        <v>0</v>
      </c>
      <c r="AL877" s="38">
        <v>1</v>
      </c>
      <c r="AM877" s="38">
        <v>0</v>
      </c>
      <c r="AN877" s="38">
        <v>0</v>
      </c>
      <c r="AO877" s="38">
        <v>0</v>
      </c>
      <c r="AP877" s="38">
        <v>0</v>
      </c>
      <c r="AQ877" s="38">
        <v>0</v>
      </c>
      <c r="AR877" s="38">
        <v>0</v>
      </c>
      <c r="AS877" s="38">
        <v>0</v>
      </c>
      <c r="AT877" s="38">
        <v>0</v>
      </c>
      <c r="AU877" s="38">
        <v>0</v>
      </c>
      <c r="AV877" s="38">
        <v>0</v>
      </c>
      <c r="AW877" s="38">
        <v>0</v>
      </c>
      <c r="AX877" s="38">
        <v>0</v>
      </c>
      <c r="AY877" s="38">
        <v>0</v>
      </c>
      <c r="AZ877" s="38">
        <v>0</v>
      </c>
      <c r="BA877" s="38">
        <v>0</v>
      </c>
      <c r="BB877" s="38">
        <v>0</v>
      </c>
      <c r="BC877" s="38">
        <v>0</v>
      </c>
      <c r="BD877" s="38">
        <v>0</v>
      </c>
      <c r="BE877" s="38">
        <v>0</v>
      </c>
      <c r="BF877" s="38">
        <v>0</v>
      </c>
      <c r="BG877" s="38">
        <v>0</v>
      </c>
      <c r="BH877" s="43">
        <v>0</v>
      </c>
      <c r="BI877" s="38">
        <v>0</v>
      </c>
      <c r="BJ877" s="43">
        <v>0</v>
      </c>
      <c r="BK877" s="38">
        <v>0</v>
      </c>
      <c r="BL877" s="43">
        <v>0</v>
      </c>
      <c r="BM877" s="38">
        <v>0</v>
      </c>
      <c r="BN877" s="38">
        <v>0</v>
      </c>
      <c r="BO877" s="38">
        <v>0</v>
      </c>
      <c r="BP877" s="38">
        <v>0</v>
      </c>
      <c r="BQ877" s="38">
        <v>0</v>
      </c>
      <c r="BR877" s="38">
        <v>0</v>
      </c>
      <c r="BS877" s="38">
        <v>1</v>
      </c>
      <c r="BT877" s="38">
        <v>0</v>
      </c>
      <c r="BU877" s="38">
        <v>0</v>
      </c>
      <c r="BV877" s="38">
        <v>1</v>
      </c>
      <c r="BW877" s="38">
        <v>1</v>
      </c>
      <c r="BX877" s="38">
        <v>0</v>
      </c>
      <c r="BY877" s="38">
        <v>0</v>
      </c>
      <c r="BZ877" s="38">
        <v>0</v>
      </c>
      <c r="CA877" s="38">
        <v>0</v>
      </c>
      <c r="CB877" s="38">
        <v>0</v>
      </c>
      <c r="CC877" s="49">
        <v>0</v>
      </c>
      <c r="CD877" s="38">
        <v>0</v>
      </c>
      <c r="CE877" s="38">
        <v>0</v>
      </c>
      <c r="CF877" s="38">
        <v>0</v>
      </c>
      <c r="CG877" s="38">
        <v>0</v>
      </c>
      <c r="CH877" s="38">
        <v>0</v>
      </c>
      <c r="CI877" s="38">
        <v>0</v>
      </c>
      <c r="CJ877" s="38">
        <v>0</v>
      </c>
      <c r="CK877" s="38">
        <v>0</v>
      </c>
      <c r="CL877" s="38">
        <v>0</v>
      </c>
      <c r="CM877" s="38">
        <v>0</v>
      </c>
      <c r="CN877" s="38">
        <v>0</v>
      </c>
      <c r="CO877" s="38">
        <v>0</v>
      </c>
      <c r="CP877" s="38">
        <v>0</v>
      </c>
      <c r="CQ877" s="38">
        <v>0</v>
      </c>
      <c r="CR877" s="38">
        <v>0</v>
      </c>
      <c r="CS877" s="38">
        <v>0</v>
      </c>
      <c r="CT877" s="38">
        <v>0</v>
      </c>
      <c r="CU877" s="38">
        <v>0</v>
      </c>
      <c r="CV877" s="38">
        <v>0</v>
      </c>
      <c r="CW877" s="50">
        <v>0</v>
      </c>
      <c r="CX877" s="38">
        <f t="shared" si="33"/>
        <v>4</v>
      </c>
      <c r="CY877" s="38">
        <v>1</v>
      </c>
      <c r="CZ877" s="38">
        <v>0</v>
      </c>
      <c r="DA877" s="38">
        <v>0</v>
      </c>
      <c r="DB877" s="38">
        <v>1</v>
      </c>
      <c r="DC877" s="38" t="s">
        <v>3532</v>
      </c>
      <c r="DD877" s="40" t="s">
        <v>307</v>
      </c>
      <c r="DE877" s="38"/>
      <c r="DF877" s="38">
        <v>1</v>
      </c>
      <c r="DG877" s="38" t="s">
        <v>657</v>
      </c>
      <c r="DH877" s="38" t="s">
        <v>539</v>
      </c>
      <c r="DI877" s="38"/>
      <c r="DJ877" s="38"/>
      <c r="DK877" s="38"/>
      <c r="DL877" s="38">
        <v>1</v>
      </c>
      <c r="DM877" s="38"/>
      <c r="DN877" s="38">
        <v>1</v>
      </c>
      <c r="DO877" s="38">
        <v>1755</v>
      </c>
      <c r="DP877" s="38" t="s">
        <v>4710</v>
      </c>
      <c r="DQ877" s="48" t="s">
        <v>4708</v>
      </c>
      <c r="DR877" s="38" t="s">
        <v>580</v>
      </c>
      <c r="DS877" s="38" t="s">
        <v>4710</v>
      </c>
      <c r="DT877" s="38"/>
      <c r="DU877" s="38"/>
      <c r="DV877" s="38"/>
      <c r="DW877" s="38"/>
      <c r="DX877" s="38"/>
      <c r="DY877" s="38"/>
      <c r="DZ877" s="38"/>
      <c r="EA877" s="38"/>
      <c r="EB877" s="38"/>
      <c r="EC877" s="38"/>
      <c r="ED877" s="38"/>
      <c r="EE877" s="38"/>
      <c r="EF877" s="38"/>
      <c r="EG877" s="38"/>
      <c r="EH877" s="38"/>
      <c r="EI877" s="38"/>
    </row>
    <row r="878" spans="1:196" s="37" customFormat="1" ht="15.75" customHeight="1" x14ac:dyDescent="0.3">
      <c r="A878" s="74" t="s">
        <v>136</v>
      </c>
      <c r="B878" s="37" t="s">
        <v>4711</v>
      </c>
      <c r="C878" s="37" t="s">
        <v>4712</v>
      </c>
      <c r="F878" s="37" t="s">
        <v>122</v>
      </c>
      <c r="H878" s="546" t="s">
        <v>8574</v>
      </c>
      <c r="I878" s="37" t="s">
        <v>56</v>
      </c>
      <c r="J878" s="37" t="s">
        <v>455</v>
      </c>
      <c r="K878" s="37" t="s">
        <v>269</v>
      </c>
      <c r="M878" s="37" t="s">
        <v>268</v>
      </c>
      <c r="O878" s="37" t="s">
        <v>299</v>
      </c>
      <c r="P878" s="37" t="s">
        <v>4713</v>
      </c>
      <c r="Q878" s="37" t="s">
        <v>4714</v>
      </c>
      <c r="W878" s="37">
        <v>1</v>
      </c>
      <c r="BH878" s="52"/>
      <c r="BJ878" s="52"/>
      <c r="BL878" s="52"/>
      <c r="CC878" s="90"/>
      <c r="CW878" s="75"/>
      <c r="DC878" s="37" t="s">
        <v>4715</v>
      </c>
      <c r="DD878" s="38" t="s">
        <v>311</v>
      </c>
      <c r="DN878" s="37">
        <v>1</v>
      </c>
      <c r="DO878" s="37">
        <v>1963</v>
      </c>
      <c r="DP878" s="37" t="s">
        <v>4716</v>
      </c>
      <c r="DQ878" s="37" t="s">
        <v>4712</v>
      </c>
      <c r="DR878" s="37" t="s">
        <v>580</v>
      </c>
      <c r="DS878" s="37" t="s">
        <v>4716</v>
      </c>
      <c r="DT878" s="38"/>
      <c r="DU878" s="38"/>
      <c r="DV878" s="38"/>
      <c r="DW878" s="38"/>
      <c r="DX878" s="38"/>
      <c r="DY878" s="38"/>
      <c r="DZ878" s="38"/>
      <c r="EA878" s="38"/>
      <c r="EB878" s="38"/>
      <c r="EC878" s="38"/>
      <c r="ED878" s="38"/>
      <c r="EE878" s="38"/>
      <c r="EF878" s="38"/>
      <c r="EG878" s="38"/>
      <c r="EH878" s="38"/>
      <c r="EI878" s="38"/>
    </row>
    <row r="879" spans="1:196" s="37" customFormat="1" ht="15.75" customHeight="1" x14ac:dyDescent="0.3">
      <c r="A879" s="38" t="s">
        <v>136</v>
      </c>
      <c r="B879" s="47" t="s">
        <v>4711</v>
      </c>
      <c r="C879" s="48" t="s">
        <v>4717</v>
      </c>
      <c r="D879" s="38"/>
      <c r="E879" s="38"/>
      <c r="F879" s="38" t="s">
        <v>122</v>
      </c>
      <c r="G879" s="38"/>
      <c r="H879" s="546" t="s">
        <v>8574</v>
      </c>
      <c r="I879" s="38" t="s">
        <v>56</v>
      </c>
      <c r="J879" s="38" t="s">
        <v>455</v>
      </c>
      <c r="K879" s="38" t="s">
        <v>269</v>
      </c>
      <c r="L879" s="38"/>
      <c r="M879" s="38" t="s">
        <v>268</v>
      </c>
      <c r="N879" s="38" t="s">
        <v>299</v>
      </c>
      <c r="O879" s="38" t="s">
        <v>299</v>
      </c>
      <c r="P879" s="38"/>
      <c r="Q879" s="38"/>
      <c r="R879" s="38">
        <v>0</v>
      </c>
      <c r="S879" s="38">
        <v>0</v>
      </c>
      <c r="T879" s="38">
        <v>0</v>
      </c>
      <c r="U879" s="38">
        <v>0</v>
      </c>
      <c r="V879" s="38">
        <v>0</v>
      </c>
      <c r="W879" s="38">
        <v>1</v>
      </c>
      <c r="X879" s="38">
        <v>0</v>
      </c>
      <c r="Y879" s="38">
        <v>0</v>
      </c>
      <c r="Z879" s="38"/>
      <c r="AA879" s="38">
        <v>0</v>
      </c>
      <c r="AB879" s="38">
        <v>0</v>
      </c>
      <c r="AC879" s="38">
        <v>0</v>
      </c>
      <c r="AD879" s="38">
        <v>0</v>
      </c>
      <c r="AE879" s="38">
        <v>0</v>
      </c>
      <c r="AF879" s="38">
        <v>0</v>
      </c>
      <c r="AG879" s="38">
        <v>0</v>
      </c>
      <c r="AH879" s="38">
        <v>0</v>
      </c>
      <c r="AI879" s="38">
        <v>0</v>
      </c>
      <c r="AJ879" s="38">
        <v>0</v>
      </c>
      <c r="AK879" s="38">
        <v>0</v>
      </c>
      <c r="AL879" s="38">
        <v>0</v>
      </c>
      <c r="AM879" s="38">
        <v>0</v>
      </c>
      <c r="AN879" s="38">
        <v>0</v>
      </c>
      <c r="AO879" s="38">
        <v>0</v>
      </c>
      <c r="AP879" s="38">
        <v>0</v>
      </c>
      <c r="AQ879" s="38">
        <v>0</v>
      </c>
      <c r="AR879" s="38">
        <v>0</v>
      </c>
      <c r="AS879" s="38">
        <v>0</v>
      </c>
      <c r="AT879" s="38">
        <v>0</v>
      </c>
      <c r="AU879" s="38">
        <v>0</v>
      </c>
      <c r="AV879" s="38">
        <v>0</v>
      </c>
      <c r="AW879" s="38">
        <v>0</v>
      </c>
      <c r="AX879" s="38">
        <v>0</v>
      </c>
      <c r="AY879" s="38">
        <v>0</v>
      </c>
      <c r="AZ879" s="38">
        <v>0</v>
      </c>
      <c r="BA879" s="38">
        <v>0</v>
      </c>
      <c r="BB879" s="38">
        <v>0</v>
      </c>
      <c r="BC879" s="38">
        <v>0</v>
      </c>
      <c r="BD879" s="38">
        <v>0</v>
      </c>
      <c r="BE879" s="38">
        <v>0</v>
      </c>
      <c r="BF879" s="38">
        <v>0</v>
      </c>
      <c r="BG879" s="38">
        <v>0</v>
      </c>
      <c r="BH879" s="43">
        <v>0</v>
      </c>
      <c r="BI879" s="38">
        <v>0</v>
      </c>
      <c r="BJ879" s="43">
        <v>0</v>
      </c>
      <c r="BK879" s="38">
        <v>0</v>
      </c>
      <c r="BL879" s="43">
        <v>0</v>
      </c>
      <c r="BM879" s="38">
        <v>0</v>
      </c>
      <c r="BN879" s="38">
        <v>0</v>
      </c>
      <c r="BO879" s="38">
        <v>0</v>
      </c>
      <c r="BP879" s="38">
        <v>0</v>
      </c>
      <c r="BQ879" s="38">
        <v>0</v>
      </c>
      <c r="BR879" s="38">
        <v>0</v>
      </c>
      <c r="BS879" s="38">
        <v>0</v>
      </c>
      <c r="BT879" s="38">
        <v>0</v>
      </c>
      <c r="BU879" s="38">
        <v>0</v>
      </c>
      <c r="BV879" s="38">
        <v>0</v>
      </c>
      <c r="BW879" s="38">
        <v>0</v>
      </c>
      <c r="BX879" s="38">
        <v>0</v>
      </c>
      <c r="BY879" s="38">
        <v>0</v>
      </c>
      <c r="BZ879" s="38">
        <v>0</v>
      </c>
      <c r="CA879" s="38">
        <v>0</v>
      </c>
      <c r="CB879" s="38">
        <v>0</v>
      </c>
      <c r="CC879" s="49">
        <v>0</v>
      </c>
      <c r="CD879" s="38">
        <v>0</v>
      </c>
      <c r="CE879" s="38">
        <v>0</v>
      </c>
      <c r="CF879" s="38">
        <v>0</v>
      </c>
      <c r="CG879" s="38">
        <v>0</v>
      </c>
      <c r="CH879" s="38">
        <v>0</v>
      </c>
      <c r="CI879" s="38">
        <v>0</v>
      </c>
      <c r="CJ879" s="38">
        <v>0</v>
      </c>
      <c r="CK879" s="38">
        <v>0</v>
      </c>
      <c r="CL879" s="38">
        <v>0</v>
      </c>
      <c r="CM879" s="38">
        <v>0</v>
      </c>
      <c r="CN879" s="38">
        <v>0</v>
      </c>
      <c r="CO879" s="38">
        <v>0</v>
      </c>
      <c r="CP879" s="38">
        <v>0</v>
      </c>
      <c r="CQ879" s="38">
        <v>0</v>
      </c>
      <c r="CR879" s="38">
        <v>0</v>
      </c>
      <c r="CS879" s="38">
        <v>0</v>
      </c>
      <c r="CT879" s="38">
        <v>0</v>
      </c>
      <c r="CU879" s="38">
        <v>0</v>
      </c>
      <c r="CV879" s="38">
        <v>0</v>
      </c>
      <c r="CW879" s="50">
        <v>0</v>
      </c>
      <c r="CX879" s="38">
        <v>0</v>
      </c>
      <c r="CY879" s="38">
        <v>1</v>
      </c>
      <c r="CZ879" s="38">
        <v>0</v>
      </c>
      <c r="DA879" s="38">
        <v>0</v>
      </c>
      <c r="DB879" s="38">
        <v>0</v>
      </c>
      <c r="DC879" s="38" t="s">
        <v>2406</v>
      </c>
      <c r="DD879" s="38" t="s">
        <v>311</v>
      </c>
      <c r="DE879" s="38"/>
      <c r="DF879" s="38">
        <v>1</v>
      </c>
      <c r="DG879" s="38"/>
      <c r="DH879" s="38"/>
      <c r="DI879" s="38"/>
      <c r="DJ879" s="38"/>
      <c r="DK879" s="38"/>
      <c r="DL879" s="38">
        <v>0</v>
      </c>
      <c r="DM879" s="38"/>
      <c r="DN879" s="38">
        <v>1</v>
      </c>
      <c r="DO879" s="38">
        <v>1911</v>
      </c>
      <c r="DP879" s="38" t="s">
        <v>4718</v>
      </c>
      <c r="DQ879" s="48" t="s">
        <v>4717</v>
      </c>
      <c r="DR879" s="38" t="s">
        <v>580</v>
      </c>
      <c r="DS879" s="38" t="s">
        <v>4718</v>
      </c>
      <c r="DT879" s="38"/>
      <c r="DU879" s="38"/>
      <c r="DV879" s="38"/>
      <c r="DW879" s="38"/>
      <c r="DX879" s="38"/>
      <c r="DY879" s="38"/>
      <c r="DZ879" s="38"/>
      <c r="EA879" s="38"/>
      <c r="EB879" s="38"/>
      <c r="EC879" s="38"/>
      <c r="ED879" s="38"/>
      <c r="EE879" s="38"/>
      <c r="EF879" s="38"/>
      <c r="EG879" s="38"/>
      <c r="EH879" s="38"/>
      <c r="EI879" s="38"/>
    </row>
    <row r="880" spans="1:196" s="37" customFormat="1" ht="15.75" customHeight="1" x14ac:dyDescent="0.3">
      <c r="A880" s="74" t="s">
        <v>136</v>
      </c>
      <c r="B880" s="37" t="s">
        <v>4711</v>
      </c>
      <c r="C880" s="37" t="s">
        <v>4719</v>
      </c>
      <c r="F880" s="37" t="s">
        <v>122</v>
      </c>
      <c r="H880" s="546" t="s">
        <v>8574</v>
      </c>
      <c r="I880" s="37" t="s">
        <v>56</v>
      </c>
      <c r="J880" s="37" t="s">
        <v>455</v>
      </c>
      <c r="K880" s="37" t="s">
        <v>269</v>
      </c>
      <c r="M880" s="37" t="s">
        <v>268</v>
      </c>
      <c r="O880" s="37" t="s">
        <v>299</v>
      </c>
      <c r="P880" s="37" t="s">
        <v>1443</v>
      </c>
      <c r="Q880" s="37" t="s">
        <v>1444</v>
      </c>
      <c r="BH880" s="52"/>
      <c r="BJ880" s="52"/>
      <c r="BL880" s="52"/>
      <c r="CC880" s="90"/>
      <c r="CW880" s="75"/>
      <c r="CX880" s="37">
        <v>0</v>
      </c>
      <c r="CY880" s="37">
        <v>1</v>
      </c>
      <c r="CZ880" s="37">
        <v>0</v>
      </c>
      <c r="DA880" s="37">
        <v>0</v>
      </c>
      <c r="DB880" s="37">
        <v>0</v>
      </c>
      <c r="DC880" s="37" t="s">
        <v>1415</v>
      </c>
      <c r="DD880" s="37" t="s">
        <v>311</v>
      </c>
      <c r="DN880" s="37">
        <v>1</v>
      </c>
      <c r="DO880" s="37">
        <v>1992</v>
      </c>
      <c r="DP880" s="37" t="s">
        <v>4720</v>
      </c>
      <c r="DQ880" s="37" t="s">
        <v>4719</v>
      </c>
      <c r="DR880" s="37" t="s">
        <v>580</v>
      </c>
      <c r="DS880" s="37" t="s">
        <v>4720</v>
      </c>
      <c r="DT880" s="38"/>
      <c r="DU880" s="38"/>
      <c r="DV880" s="38"/>
      <c r="DW880" s="38"/>
      <c r="DX880" s="38"/>
      <c r="DY880" s="38"/>
      <c r="DZ880" s="38"/>
      <c r="EA880" s="38"/>
      <c r="EB880" s="38"/>
      <c r="EC880" s="38"/>
      <c r="ED880" s="38"/>
      <c r="EE880" s="38"/>
      <c r="EF880" s="38"/>
      <c r="EG880" s="38"/>
      <c r="EH880" s="38"/>
      <c r="EI880" s="38"/>
    </row>
    <row r="881" spans="1:196" s="38" customFormat="1" ht="15.75" customHeight="1" x14ac:dyDescent="0.3">
      <c r="A881" s="74" t="s">
        <v>136</v>
      </c>
      <c r="B881" s="37" t="s">
        <v>4711</v>
      </c>
      <c r="C881" s="37" t="s">
        <v>4721</v>
      </c>
      <c r="D881" s="37"/>
      <c r="E881" s="37"/>
      <c r="F881" s="37" t="s">
        <v>122</v>
      </c>
      <c r="G881" s="37"/>
      <c r="H881" s="546" t="s">
        <v>8574</v>
      </c>
      <c r="I881" s="37" t="s">
        <v>56</v>
      </c>
      <c r="J881" s="37" t="s">
        <v>455</v>
      </c>
      <c r="K881" s="37" t="s">
        <v>269</v>
      </c>
      <c r="L881" s="37"/>
      <c r="M881" s="37" t="s">
        <v>268</v>
      </c>
      <c r="N881" s="37"/>
      <c r="O881" s="37" t="s">
        <v>299</v>
      </c>
      <c r="P881" s="37" t="s">
        <v>4722</v>
      </c>
      <c r="Q881" s="89" t="s">
        <v>4723</v>
      </c>
      <c r="R881" s="37"/>
      <c r="S881" s="37"/>
      <c r="T881" s="37"/>
      <c r="U881" s="37"/>
      <c r="V881" s="37"/>
      <c r="W881" s="37">
        <v>1</v>
      </c>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52"/>
      <c r="BI881" s="37"/>
      <c r="BJ881" s="52"/>
      <c r="BK881" s="37"/>
      <c r="BL881" s="52"/>
      <c r="BM881" s="37"/>
      <c r="BN881" s="37"/>
      <c r="BO881" s="37"/>
      <c r="BP881" s="37"/>
      <c r="BQ881" s="37"/>
      <c r="BR881" s="37"/>
      <c r="BS881" s="37"/>
      <c r="BT881" s="37"/>
      <c r="BU881" s="37"/>
      <c r="BV881" s="37"/>
      <c r="BW881" s="37"/>
      <c r="BX881" s="37"/>
      <c r="BY881" s="37"/>
      <c r="BZ881" s="37"/>
      <c r="CA881" s="37"/>
      <c r="CB881" s="37"/>
      <c r="CC881" s="90"/>
      <c r="CD881" s="37"/>
      <c r="CE881" s="37"/>
      <c r="CF881" s="37"/>
      <c r="CG881" s="37"/>
      <c r="CH881" s="37"/>
      <c r="CI881" s="37"/>
      <c r="CJ881" s="37"/>
      <c r="CK881" s="37"/>
      <c r="CL881" s="37"/>
      <c r="CM881" s="37"/>
      <c r="CN881" s="37"/>
      <c r="CO881" s="37"/>
      <c r="CP881" s="37"/>
      <c r="CQ881" s="37"/>
      <c r="CR881" s="37"/>
      <c r="CS881" s="37"/>
      <c r="CT881" s="37"/>
      <c r="CU881" s="37"/>
      <c r="CV881" s="37"/>
      <c r="CW881" s="75"/>
      <c r="CX881" s="37"/>
      <c r="CY881" s="37"/>
      <c r="CZ881" s="37"/>
      <c r="DA881" s="37"/>
      <c r="DB881" s="37"/>
      <c r="DC881" s="37" t="s">
        <v>1378</v>
      </c>
      <c r="DD881" s="38" t="s">
        <v>311</v>
      </c>
      <c r="DE881" s="37"/>
      <c r="DF881" s="37"/>
      <c r="DG881" s="37"/>
      <c r="DH881" s="37"/>
      <c r="DI881" s="37"/>
      <c r="DJ881" s="37"/>
      <c r="DK881" s="37"/>
      <c r="DL881" s="37"/>
      <c r="DM881" s="37"/>
      <c r="DN881" s="37">
        <v>1</v>
      </c>
      <c r="DO881" s="37">
        <v>2000</v>
      </c>
      <c r="DP881" s="37" t="s">
        <v>4724</v>
      </c>
      <c r="DQ881" s="37" t="s">
        <v>4721</v>
      </c>
      <c r="DR881" s="37" t="s">
        <v>580</v>
      </c>
      <c r="DS881" s="37" t="s">
        <v>4724</v>
      </c>
    </row>
    <row r="882" spans="1:196" s="38" customFormat="1" ht="15.75" customHeight="1" x14ac:dyDescent="0.3">
      <c r="A882" s="74" t="s">
        <v>136</v>
      </c>
      <c r="B882" s="37" t="s">
        <v>4711</v>
      </c>
      <c r="C882" s="37" t="s">
        <v>4725</v>
      </c>
      <c r="D882" s="37"/>
      <c r="E882" s="37"/>
      <c r="F882" s="37" t="s">
        <v>122</v>
      </c>
      <c r="G882" s="37"/>
      <c r="H882" s="546" t="s">
        <v>8574</v>
      </c>
      <c r="I882" s="37" t="s">
        <v>56</v>
      </c>
      <c r="J882" s="37" t="s">
        <v>455</v>
      </c>
      <c r="K882" s="37" t="s">
        <v>269</v>
      </c>
      <c r="L882" s="37"/>
      <c r="M882" s="37" t="s">
        <v>268</v>
      </c>
      <c r="N882" s="37"/>
      <c r="O882" s="37" t="s">
        <v>299</v>
      </c>
      <c r="P882" s="37" t="s">
        <v>1443</v>
      </c>
      <c r="Q882" s="75" t="s">
        <v>1444</v>
      </c>
      <c r="R882" s="37"/>
      <c r="S882" s="37"/>
      <c r="T882" s="37"/>
      <c r="U882" s="37"/>
      <c r="V882" s="37"/>
      <c r="W882" s="37">
        <v>1</v>
      </c>
      <c r="X882" s="37"/>
      <c r="Y882" s="37"/>
      <c r="Z882" s="37"/>
      <c r="AA882" s="75"/>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52"/>
      <c r="BI882" s="37"/>
      <c r="BJ882" s="52"/>
      <c r="BK882" s="37"/>
      <c r="BL882" s="52"/>
      <c r="BM882" s="37"/>
      <c r="BN882" s="37"/>
      <c r="BO882" s="37"/>
      <c r="BP882" s="37"/>
      <c r="BQ882" s="37"/>
      <c r="BR882" s="37"/>
      <c r="BS882" s="37"/>
      <c r="BT882" s="37"/>
      <c r="BU882" s="37"/>
      <c r="BV882" s="37"/>
      <c r="BW882" s="37"/>
      <c r="BX882" s="37"/>
      <c r="BY882" s="37"/>
      <c r="BZ882" s="37"/>
      <c r="CA882" s="37"/>
      <c r="CB882" s="37"/>
      <c r="CC882" s="90"/>
      <c r="CD882" s="37"/>
      <c r="CE882" s="37"/>
      <c r="CF882" s="37"/>
      <c r="CG882" s="37"/>
      <c r="CH882" s="37"/>
      <c r="CI882" s="37"/>
      <c r="CJ882" s="37"/>
      <c r="CK882" s="37"/>
      <c r="CL882" s="37"/>
      <c r="CM882" s="37"/>
      <c r="CN882" s="37"/>
      <c r="CO882" s="37"/>
      <c r="CP882" s="37"/>
      <c r="CQ882" s="37"/>
      <c r="CR882" s="37"/>
      <c r="CS882" s="37"/>
      <c r="CT882" s="37"/>
      <c r="CU882" s="37"/>
      <c r="CV882" s="37"/>
      <c r="CW882" s="75"/>
      <c r="CX882" s="37">
        <v>0</v>
      </c>
      <c r="CY882" s="37">
        <v>1</v>
      </c>
      <c r="CZ882" s="37">
        <v>0</v>
      </c>
      <c r="DA882" s="37">
        <v>0</v>
      </c>
      <c r="DB882" s="37">
        <v>0</v>
      </c>
      <c r="DC882" s="37" t="s">
        <v>1415</v>
      </c>
      <c r="DD882" s="38" t="s">
        <v>311</v>
      </c>
      <c r="DE882" s="37"/>
      <c r="DF882" s="37"/>
      <c r="DG882" s="37"/>
      <c r="DH882" s="37"/>
      <c r="DI882" s="37"/>
      <c r="DJ882" s="37"/>
      <c r="DK882" s="37"/>
      <c r="DL882" s="37"/>
      <c r="DM882" s="37"/>
      <c r="DN882" s="37">
        <v>1</v>
      </c>
      <c r="DO882" s="37">
        <v>2006</v>
      </c>
      <c r="DP882" s="37" t="s">
        <v>4726</v>
      </c>
      <c r="DQ882" s="37" t="s">
        <v>4725</v>
      </c>
      <c r="DR882" s="37" t="s">
        <v>580</v>
      </c>
      <c r="DS882" s="37" t="s">
        <v>4726</v>
      </c>
    </row>
    <row r="883" spans="1:196" s="38" customFormat="1" ht="15.75" customHeight="1" x14ac:dyDescent="0.3">
      <c r="A883" s="38" t="s">
        <v>136</v>
      </c>
      <c r="B883" s="47" t="s">
        <v>4711</v>
      </c>
      <c r="C883" s="48" t="s">
        <v>4727</v>
      </c>
      <c r="F883" s="37" t="s">
        <v>122</v>
      </c>
      <c r="H883" s="546" t="s">
        <v>8574</v>
      </c>
      <c r="I883" s="38" t="s">
        <v>13</v>
      </c>
      <c r="J883" s="38" t="s">
        <v>221</v>
      </c>
      <c r="K883" s="38" t="s">
        <v>269</v>
      </c>
      <c r="M883" s="38" t="s">
        <v>274</v>
      </c>
      <c r="O883" s="38" t="s">
        <v>299</v>
      </c>
      <c r="W883" s="38">
        <v>1</v>
      </c>
      <c r="BH883" s="43"/>
      <c r="BJ883" s="43"/>
      <c r="BL883" s="43"/>
      <c r="CC883" s="49"/>
      <c r="CW883" s="50"/>
      <c r="DC883" s="38" t="s">
        <v>1378</v>
      </c>
      <c r="DD883" s="38" t="s">
        <v>311</v>
      </c>
      <c r="DF883" s="38">
        <v>1</v>
      </c>
      <c r="DG883" s="38" t="s">
        <v>546</v>
      </c>
      <c r="DH883" s="38" t="s">
        <v>4728</v>
      </c>
      <c r="DI883" s="38" t="s">
        <v>4729</v>
      </c>
      <c r="DJ883" s="38" t="s">
        <v>546</v>
      </c>
      <c r="DK883" s="38">
        <v>0</v>
      </c>
      <c r="DL883" s="38">
        <v>0</v>
      </c>
      <c r="DN883" s="38">
        <v>1</v>
      </c>
      <c r="DO883" s="38">
        <v>2017</v>
      </c>
      <c r="DP883" s="38" t="s">
        <v>4730</v>
      </c>
      <c r="DQ883" s="48"/>
      <c r="DS883" s="38" t="s">
        <v>4730</v>
      </c>
    </row>
    <row r="884" spans="1:196" s="38" customFormat="1" ht="15.75" customHeight="1" x14ac:dyDescent="0.3">
      <c r="A884" s="74" t="s">
        <v>136</v>
      </c>
      <c r="B884" s="37" t="s">
        <v>4711</v>
      </c>
      <c r="C884" s="37" t="s">
        <v>4731</v>
      </c>
      <c r="D884" s="37"/>
      <c r="E884" s="37"/>
      <c r="F884" s="37" t="s">
        <v>122</v>
      </c>
      <c r="G884" s="37"/>
      <c r="H884" s="546" t="s">
        <v>8574</v>
      </c>
      <c r="I884" s="37" t="s">
        <v>56</v>
      </c>
      <c r="J884" s="37" t="s">
        <v>455</v>
      </c>
      <c r="K884" s="37" t="s">
        <v>269</v>
      </c>
      <c r="L884" s="37"/>
      <c r="M884" s="37" t="s">
        <v>274</v>
      </c>
      <c r="N884" s="37"/>
      <c r="O884" s="37" t="s">
        <v>299</v>
      </c>
      <c r="P884" s="37"/>
      <c r="Q884" s="37"/>
      <c r="R884" s="37"/>
      <c r="S884" s="37"/>
      <c r="T884" s="37"/>
      <c r="U884" s="37"/>
      <c r="V884" s="37"/>
      <c r="W884" s="37">
        <v>1</v>
      </c>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52"/>
      <c r="BI884" s="37"/>
      <c r="BJ884" s="52"/>
      <c r="BK884" s="37"/>
      <c r="BL884" s="52"/>
      <c r="BM884" s="37"/>
      <c r="BN884" s="37"/>
      <c r="BO884" s="37"/>
      <c r="BP884" s="37"/>
      <c r="BQ884" s="37"/>
      <c r="BR884" s="37"/>
      <c r="BS884" s="37"/>
      <c r="BT884" s="37"/>
      <c r="BU884" s="37"/>
      <c r="BV884" s="37"/>
      <c r="BW884" s="37"/>
      <c r="BX884" s="37"/>
      <c r="BY884" s="37"/>
      <c r="BZ884" s="37"/>
      <c r="CA884" s="37"/>
      <c r="CB884" s="37"/>
      <c r="CC884" s="90"/>
      <c r="CD884" s="37"/>
      <c r="CE884" s="37"/>
      <c r="CF884" s="37"/>
      <c r="CG884" s="37"/>
      <c r="CH884" s="37"/>
      <c r="CI884" s="37"/>
      <c r="CJ884" s="37"/>
      <c r="CK884" s="37"/>
      <c r="CL884" s="37"/>
      <c r="CM884" s="37"/>
      <c r="CN884" s="37"/>
      <c r="CO884" s="37"/>
      <c r="CP884" s="37"/>
      <c r="CQ884" s="37"/>
      <c r="CR884" s="37"/>
      <c r="CS884" s="37"/>
      <c r="CT884" s="37"/>
      <c r="CU884" s="37"/>
      <c r="CV884" s="37"/>
      <c r="CW884" s="75"/>
      <c r="CX884" s="37">
        <v>0</v>
      </c>
      <c r="CY884" s="37">
        <v>1</v>
      </c>
      <c r="CZ884" s="37">
        <v>0</v>
      </c>
      <c r="DA884" s="37">
        <v>0</v>
      </c>
      <c r="DB884" s="37">
        <v>0</v>
      </c>
      <c r="DC884" s="38" t="s">
        <v>1415</v>
      </c>
      <c r="DD884" s="38" t="s">
        <v>311</v>
      </c>
      <c r="DE884" s="37"/>
      <c r="DF884" s="37">
        <v>1</v>
      </c>
      <c r="DG884" s="37"/>
      <c r="DH884" s="37"/>
      <c r="DI884" s="37"/>
      <c r="DJ884" s="37"/>
      <c r="DK884" s="37">
        <v>0</v>
      </c>
      <c r="DL884" s="37">
        <v>0</v>
      </c>
      <c r="DM884" s="37"/>
      <c r="DN884" s="37">
        <v>1</v>
      </c>
      <c r="DO884" s="37">
        <v>1985</v>
      </c>
      <c r="DP884" s="37" t="s">
        <v>4732</v>
      </c>
      <c r="DQ884" s="37"/>
      <c r="DR884" s="37"/>
      <c r="DS884" s="37" t="s">
        <v>4732</v>
      </c>
    </row>
    <row r="885" spans="1:196" s="38" customFormat="1" ht="15.75" customHeight="1" x14ac:dyDescent="0.3">
      <c r="A885" s="74" t="s">
        <v>136</v>
      </c>
      <c r="B885" s="37" t="s">
        <v>4711</v>
      </c>
      <c r="C885" s="37" t="s">
        <v>4733</v>
      </c>
      <c r="D885" s="37"/>
      <c r="E885" s="37"/>
      <c r="F885" s="37" t="s">
        <v>122</v>
      </c>
      <c r="G885" s="37"/>
      <c r="H885" s="546" t="s">
        <v>8574</v>
      </c>
      <c r="I885" s="37" t="s">
        <v>56</v>
      </c>
      <c r="J885" s="37" t="s">
        <v>455</v>
      </c>
      <c r="K885" s="37" t="s">
        <v>269</v>
      </c>
      <c r="L885" s="37"/>
      <c r="M885" s="37" t="s">
        <v>274</v>
      </c>
      <c r="N885" s="37"/>
      <c r="O885" s="37" t="s">
        <v>299</v>
      </c>
      <c r="P885" s="37"/>
      <c r="Q885" s="37"/>
      <c r="R885" s="37"/>
      <c r="S885" s="37"/>
      <c r="T885" s="37"/>
      <c r="U885" s="37"/>
      <c r="V885" s="37"/>
      <c r="W885" s="37">
        <v>1</v>
      </c>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52"/>
      <c r="BI885" s="37"/>
      <c r="BJ885" s="52"/>
      <c r="BK885" s="37"/>
      <c r="BL885" s="52"/>
      <c r="BM885" s="37"/>
      <c r="BN885" s="37"/>
      <c r="BO885" s="37"/>
      <c r="BP885" s="37"/>
      <c r="BQ885" s="37"/>
      <c r="BR885" s="37"/>
      <c r="BS885" s="37"/>
      <c r="BT885" s="37"/>
      <c r="BU885" s="37"/>
      <c r="BV885" s="37"/>
      <c r="BW885" s="37"/>
      <c r="BX885" s="37"/>
      <c r="BY885" s="37"/>
      <c r="BZ885" s="37"/>
      <c r="CA885" s="37"/>
      <c r="CB885" s="37"/>
      <c r="CC885" s="90"/>
      <c r="CD885" s="37"/>
      <c r="CE885" s="37"/>
      <c r="CF885" s="37"/>
      <c r="CG885" s="37"/>
      <c r="CH885" s="37"/>
      <c r="CI885" s="37"/>
      <c r="CJ885" s="37"/>
      <c r="CK885" s="37"/>
      <c r="CL885" s="37"/>
      <c r="CM885" s="37"/>
      <c r="CN885" s="37"/>
      <c r="CO885" s="37"/>
      <c r="CP885" s="37"/>
      <c r="CQ885" s="37"/>
      <c r="CR885" s="37"/>
      <c r="CS885" s="37"/>
      <c r="CT885" s="37"/>
      <c r="CU885" s="37"/>
      <c r="CV885" s="37"/>
      <c r="CW885" s="75"/>
      <c r="CX885" s="37">
        <v>0</v>
      </c>
      <c r="CY885" s="37">
        <v>1</v>
      </c>
      <c r="CZ885" s="37">
        <v>0</v>
      </c>
      <c r="DA885" s="37">
        <v>0</v>
      </c>
      <c r="DB885" s="37">
        <v>0</v>
      </c>
      <c r="DC885" s="38" t="s">
        <v>2406</v>
      </c>
      <c r="DD885" s="38" t="s">
        <v>311</v>
      </c>
      <c r="DE885" s="37"/>
      <c r="DF885" s="37">
        <v>1</v>
      </c>
      <c r="DG885" s="37"/>
      <c r="DH885" s="37"/>
      <c r="DI885" s="37"/>
      <c r="DJ885" s="37"/>
      <c r="DK885" s="37">
        <v>0</v>
      </c>
      <c r="DL885" s="37">
        <v>0</v>
      </c>
      <c r="DM885" s="37"/>
      <c r="DN885" s="37">
        <v>1</v>
      </c>
      <c r="DO885" s="37">
        <v>1986</v>
      </c>
      <c r="DP885" s="37" t="s">
        <v>4734</v>
      </c>
      <c r="DQ885" s="37"/>
      <c r="DR885" s="37"/>
      <c r="DS885" s="37" t="s">
        <v>4734</v>
      </c>
    </row>
    <row r="886" spans="1:196" ht="14.25" customHeight="1" x14ac:dyDescent="0.35">
      <c r="A886" s="74" t="s">
        <v>136</v>
      </c>
      <c r="B886" s="37" t="s">
        <v>4711</v>
      </c>
      <c r="C886" s="37" t="s">
        <v>8616</v>
      </c>
      <c r="F886" s="37" t="s">
        <v>122</v>
      </c>
      <c r="H886" s="546" t="s">
        <v>8574</v>
      </c>
      <c r="I886" s="37" t="s">
        <v>56</v>
      </c>
      <c r="J886" s="37" t="s">
        <v>455</v>
      </c>
      <c r="K886" s="37" t="s">
        <v>269</v>
      </c>
      <c r="M886" s="37" t="s">
        <v>274</v>
      </c>
      <c r="O886" s="37" t="s">
        <v>299</v>
      </c>
      <c r="DC886" s="38" t="s">
        <v>1378</v>
      </c>
      <c r="DD886" s="38" t="s">
        <v>311</v>
      </c>
    </row>
    <row r="887" spans="1:196" s="40" customFormat="1" ht="15.75" customHeight="1" x14ac:dyDescent="0.3">
      <c r="A887" s="74" t="s">
        <v>185</v>
      </c>
      <c r="B887" s="37" t="s">
        <v>4735</v>
      </c>
      <c r="C887" s="37" t="s">
        <v>4739</v>
      </c>
      <c r="D887" s="37"/>
      <c r="E887" s="37"/>
      <c r="F887" s="37" t="s">
        <v>122</v>
      </c>
      <c r="G887" s="37"/>
      <c r="H887" s="546" t="s">
        <v>8574</v>
      </c>
      <c r="I887" s="37" t="s">
        <v>56</v>
      </c>
      <c r="J887" s="37" t="s">
        <v>200</v>
      </c>
      <c r="K887" s="37" t="s">
        <v>269</v>
      </c>
      <c r="L887" s="37"/>
      <c r="M887" s="37" t="s">
        <v>272</v>
      </c>
      <c r="N887" s="37"/>
      <c r="O887" s="37" t="s">
        <v>299</v>
      </c>
      <c r="P887" s="37" t="s">
        <v>1443</v>
      </c>
      <c r="Q887" s="75" t="s">
        <v>1444</v>
      </c>
      <c r="R887" s="37"/>
      <c r="S887" s="37"/>
      <c r="T887" s="37"/>
      <c r="U887" s="37"/>
      <c r="V887" s="37"/>
      <c r="W887" s="37">
        <v>1</v>
      </c>
      <c r="X887" s="37"/>
      <c r="Y887" s="37"/>
      <c r="Z887" s="37"/>
      <c r="AA887" s="75"/>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52"/>
      <c r="BI887" s="37"/>
      <c r="BJ887" s="52"/>
      <c r="BK887" s="37"/>
      <c r="BL887" s="52"/>
      <c r="BM887" s="37"/>
      <c r="BN887" s="37"/>
      <c r="BO887" s="37"/>
      <c r="BP887" s="37"/>
      <c r="BQ887" s="37"/>
      <c r="BR887" s="37"/>
      <c r="BS887" s="37"/>
      <c r="BT887" s="37"/>
      <c r="BU887" s="37"/>
      <c r="BV887" s="37"/>
      <c r="BW887" s="37"/>
      <c r="BX887" s="37"/>
      <c r="BY887" s="37"/>
      <c r="BZ887" s="37"/>
      <c r="CA887" s="37"/>
      <c r="CB887" s="37"/>
      <c r="CC887" s="90"/>
      <c r="CD887" s="37"/>
      <c r="CE887" s="37"/>
      <c r="CF887" s="37"/>
      <c r="CG887" s="37"/>
      <c r="CH887" s="37"/>
      <c r="CI887" s="37"/>
      <c r="CJ887" s="37"/>
      <c r="CK887" s="37"/>
      <c r="CL887" s="37"/>
      <c r="CM887" s="37"/>
      <c r="CN887" s="37"/>
      <c r="CO887" s="37"/>
      <c r="CP887" s="37"/>
      <c r="CQ887" s="37"/>
      <c r="CR887" s="37"/>
      <c r="CS887" s="37"/>
      <c r="CT887" s="37"/>
      <c r="CU887" s="37"/>
      <c r="CV887" s="37"/>
      <c r="CW887" s="75"/>
      <c r="CX887" s="37">
        <v>0</v>
      </c>
      <c r="CY887" s="37">
        <v>1</v>
      </c>
      <c r="CZ887" s="37">
        <v>0</v>
      </c>
      <c r="DA887" s="37">
        <v>0</v>
      </c>
      <c r="DB887" s="37">
        <v>0</v>
      </c>
      <c r="DC887" s="37" t="s">
        <v>2406</v>
      </c>
      <c r="DD887" s="38" t="s">
        <v>311</v>
      </c>
      <c r="DE887" s="37"/>
      <c r="DF887" s="37"/>
      <c r="DG887" s="37"/>
      <c r="DH887" s="37"/>
      <c r="DI887" s="37"/>
      <c r="DJ887" s="37"/>
      <c r="DK887" s="37"/>
      <c r="DL887" s="37"/>
      <c r="DM887" s="37"/>
      <c r="DN887" s="37">
        <v>1</v>
      </c>
      <c r="DO887" s="37">
        <v>2005</v>
      </c>
      <c r="DP887" s="37" t="s">
        <v>4741</v>
      </c>
      <c r="DQ887" s="37" t="s">
        <v>4739</v>
      </c>
      <c r="DR887" s="37" t="s">
        <v>580</v>
      </c>
      <c r="DS887" s="37" t="s">
        <v>4741</v>
      </c>
      <c r="DT887" s="38"/>
      <c r="DU887" s="38"/>
      <c r="DV887" s="38"/>
      <c r="DW887" s="38"/>
      <c r="DX887" s="38"/>
      <c r="DY887" s="38"/>
      <c r="DZ887" s="38"/>
      <c r="EA887" s="38"/>
      <c r="EB887" s="38"/>
      <c r="EC887" s="38"/>
      <c r="ED887" s="38"/>
      <c r="EE887" s="38"/>
      <c r="EF887" s="38"/>
      <c r="EG887" s="38"/>
      <c r="EH887" s="38"/>
      <c r="EI887" s="38"/>
      <c r="EJ887" s="38"/>
      <c r="EK887" s="38"/>
      <c r="EL887" s="38"/>
      <c r="EM887" s="38"/>
      <c r="EN887" s="38"/>
      <c r="EO887" s="38"/>
      <c r="EP887" s="38"/>
      <c r="EQ887" s="38"/>
      <c r="ER887" s="38"/>
      <c r="ES887" s="38"/>
      <c r="ET887" s="38"/>
      <c r="EU887" s="38"/>
      <c r="EV887" s="38"/>
      <c r="EW887" s="38"/>
      <c r="EX887" s="38"/>
      <c r="EY887" s="38"/>
      <c r="EZ887" s="38"/>
      <c r="FA887" s="38"/>
      <c r="FB887" s="38"/>
      <c r="FC887" s="38"/>
      <c r="FD887" s="38"/>
      <c r="FE887" s="38"/>
      <c r="FF887" s="38"/>
      <c r="FG887" s="38"/>
      <c r="FH887" s="38"/>
      <c r="FI887" s="38"/>
      <c r="FJ887" s="38"/>
      <c r="FK887" s="38"/>
      <c r="FL887" s="38"/>
      <c r="FM887" s="38"/>
      <c r="FN887" s="38"/>
      <c r="FO887" s="38"/>
      <c r="FP887" s="38"/>
      <c r="FQ887" s="38"/>
      <c r="FR887" s="38"/>
      <c r="FS887" s="38"/>
      <c r="FT887" s="38"/>
      <c r="FU887" s="38"/>
      <c r="FV887" s="38"/>
      <c r="FW887" s="38"/>
      <c r="FX887" s="38"/>
      <c r="FY887" s="38"/>
      <c r="FZ887" s="38"/>
      <c r="GA887" s="38"/>
      <c r="GB887" s="38"/>
      <c r="GC887" s="38"/>
      <c r="GD887" s="38"/>
      <c r="GE887" s="38"/>
      <c r="GF887" s="38"/>
      <c r="GG887" s="38"/>
      <c r="GH887" s="38"/>
      <c r="GI887" s="38"/>
      <c r="GJ887" s="38"/>
      <c r="GK887" s="38"/>
      <c r="GL887" s="38"/>
      <c r="GM887" s="38"/>
      <c r="GN887" s="38"/>
    </row>
    <row r="888" spans="1:196" s="40" customFormat="1" ht="15.75" customHeight="1" x14ac:dyDescent="0.3">
      <c r="A888" s="38" t="s">
        <v>185</v>
      </c>
      <c r="B888" s="47" t="s">
        <v>4742</v>
      </c>
      <c r="C888" s="48" t="s">
        <v>4743</v>
      </c>
      <c r="D888" s="38"/>
      <c r="E888" s="38"/>
      <c r="F888" s="38" t="s">
        <v>122</v>
      </c>
      <c r="G888" s="38"/>
      <c r="H888" s="38" t="s">
        <v>454</v>
      </c>
      <c r="I888" s="38" t="s">
        <v>56</v>
      </c>
      <c r="J888" s="38" t="s">
        <v>200</v>
      </c>
      <c r="K888" s="38" t="s">
        <v>269</v>
      </c>
      <c r="L888" s="38"/>
      <c r="M888" s="38" t="s">
        <v>272</v>
      </c>
      <c r="N888" s="38"/>
      <c r="O888" s="38" t="s">
        <v>299</v>
      </c>
      <c r="P888" s="38" t="s">
        <v>4744</v>
      </c>
      <c r="Q888" s="50" t="s">
        <v>4745</v>
      </c>
      <c r="R888" s="38">
        <v>0</v>
      </c>
      <c r="S888" s="38">
        <v>0</v>
      </c>
      <c r="T888" s="38">
        <v>0</v>
      </c>
      <c r="U888" s="38">
        <v>0</v>
      </c>
      <c r="V888" s="38">
        <v>0</v>
      </c>
      <c r="W888" s="38">
        <v>0</v>
      </c>
      <c r="X888" s="38">
        <v>0</v>
      </c>
      <c r="Y888" s="38">
        <v>0</v>
      </c>
      <c r="Z888" s="38"/>
      <c r="AA888" s="50">
        <v>0</v>
      </c>
      <c r="AB888" s="38">
        <v>0</v>
      </c>
      <c r="AC888" s="38">
        <v>0</v>
      </c>
      <c r="AD888" s="38">
        <v>0</v>
      </c>
      <c r="AE888" s="38">
        <v>0</v>
      </c>
      <c r="AF888" s="38">
        <v>0</v>
      </c>
      <c r="AG888" s="38">
        <v>0</v>
      </c>
      <c r="AH888" s="38">
        <v>0</v>
      </c>
      <c r="AI888" s="38">
        <v>0</v>
      </c>
      <c r="AJ888" s="38">
        <v>0</v>
      </c>
      <c r="AK888" s="38">
        <v>0</v>
      </c>
      <c r="AL888" s="38">
        <v>0</v>
      </c>
      <c r="AM888" s="38">
        <v>0</v>
      </c>
      <c r="AN888" s="38">
        <v>0</v>
      </c>
      <c r="AO888" s="38">
        <v>0</v>
      </c>
      <c r="AP888" s="38">
        <v>0</v>
      </c>
      <c r="AQ888" s="38">
        <v>0</v>
      </c>
      <c r="AR888" s="38">
        <v>0</v>
      </c>
      <c r="AS888" s="38">
        <v>0</v>
      </c>
      <c r="AT888" s="38">
        <v>0</v>
      </c>
      <c r="AU888" s="38">
        <v>0</v>
      </c>
      <c r="AV888" s="38">
        <v>0</v>
      </c>
      <c r="AW888" s="38">
        <v>0</v>
      </c>
      <c r="AX888" s="38">
        <v>0</v>
      </c>
      <c r="AY888" s="38">
        <v>0</v>
      </c>
      <c r="AZ888" s="38">
        <v>0</v>
      </c>
      <c r="BA888" s="38">
        <v>0</v>
      </c>
      <c r="BB888" s="38">
        <v>1</v>
      </c>
      <c r="BC888" s="38">
        <v>0</v>
      </c>
      <c r="BD888" s="38">
        <v>0</v>
      </c>
      <c r="BE888" s="38">
        <v>0</v>
      </c>
      <c r="BF888" s="38">
        <v>0</v>
      </c>
      <c r="BG888" s="38">
        <v>0</v>
      </c>
      <c r="BH888" s="43">
        <v>0</v>
      </c>
      <c r="BI888" s="38">
        <v>0</v>
      </c>
      <c r="BJ888" s="43">
        <v>0</v>
      </c>
      <c r="BK888" s="38">
        <v>0</v>
      </c>
      <c r="BL888" s="43">
        <v>0</v>
      </c>
      <c r="BM888" s="38">
        <v>0</v>
      </c>
      <c r="BN888" s="38">
        <v>0</v>
      </c>
      <c r="BO888" s="38">
        <v>0</v>
      </c>
      <c r="BP888" s="38">
        <v>0</v>
      </c>
      <c r="BQ888" s="38">
        <v>0</v>
      </c>
      <c r="BR888" s="38">
        <v>0</v>
      </c>
      <c r="BS888" s="38">
        <v>0</v>
      </c>
      <c r="BT888" s="38">
        <v>0</v>
      </c>
      <c r="BU888" s="38">
        <v>0</v>
      </c>
      <c r="BV888" s="38">
        <v>0</v>
      </c>
      <c r="BW888" s="38">
        <v>0</v>
      </c>
      <c r="BX888" s="38">
        <v>0</v>
      </c>
      <c r="BY888" s="38">
        <v>0</v>
      </c>
      <c r="BZ888" s="38">
        <v>0</v>
      </c>
      <c r="CA888" s="38">
        <v>0</v>
      </c>
      <c r="CB888" s="38">
        <v>0</v>
      </c>
      <c r="CC888" s="49">
        <v>0</v>
      </c>
      <c r="CD888" s="38">
        <v>0</v>
      </c>
      <c r="CE888" s="38">
        <v>0</v>
      </c>
      <c r="CF888" s="38">
        <v>0</v>
      </c>
      <c r="CG888" s="38">
        <v>0</v>
      </c>
      <c r="CH888" s="38">
        <v>0</v>
      </c>
      <c r="CI888" s="38">
        <v>0</v>
      </c>
      <c r="CJ888" s="38">
        <v>0</v>
      </c>
      <c r="CK888" s="38">
        <v>0</v>
      </c>
      <c r="CL888" s="38">
        <v>0</v>
      </c>
      <c r="CM888" s="38">
        <v>0</v>
      </c>
      <c r="CN888" s="38">
        <v>0</v>
      </c>
      <c r="CO888" s="38">
        <v>0</v>
      </c>
      <c r="CP888" s="38">
        <v>0</v>
      </c>
      <c r="CQ888" s="38">
        <v>0</v>
      </c>
      <c r="CR888" s="38">
        <v>0</v>
      </c>
      <c r="CS888" s="38">
        <v>0</v>
      </c>
      <c r="CT888" s="38">
        <v>0</v>
      </c>
      <c r="CU888" s="38">
        <v>0</v>
      </c>
      <c r="CV888" s="38">
        <v>0</v>
      </c>
      <c r="CW888" s="50">
        <v>0</v>
      </c>
      <c r="CX888" s="38">
        <f>SUM(AA888:CW888)</f>
        <v>1</v>
      </c>
      <c r="CY888" s="38">
        <v>1</v>
      </c>
      <c r="CZ888" s="38">
        <v>0</v>
      </c>
      <c r="DA888" s="38">
        <v>0</v>
      </c>
      <c r="DB888" s="38">
        <v>0</v>
      </c>
      <c r="DC888" s="38" t="s">
        <v>1420</v>
      </c>
      <c r="DD888" s="38" t="s">
        <v>309</v>
      </c>
      <c r="DE888" s="38" t="s">
        <v>726</v>
      </c>
      <c r="DF888" s="38">
        <v>1</v>
      </c>
      <c r="DG888" s="38"/>
      <c r="DH888" s="38"/>
      <c r="DI888" s="38"/>
      <c r="DJ888" s="38"/>
      <c r="DK888" s="38"/>
      <c r="DL888" s="38">
        <v>0</v>
      </c>
      <c r="DM888" s="38"/>
      <c r="DN888" s="38">
        <v>1</v>
      </c>
      <c r="DO888" s="38">
        <v>2008</v>
      </c>
      <c r="DP888" s="38" t="s">
        <v>4746</v>
      </c>
      <c r="DQ888" s="48" t="s">
        <v>4743</v>
      </c>
      <c r="DR888" s="38" t="s">
        <v>580</v>
      </c>
      <c r="DS888" s="38" t="s">
        <v>4746</v>
      </c>
      <c r="DT888" s="38"/>
      <c r="DU888" s="38"/>
      <c r="DV888" s="38"/>
      <c r="DW888" s="38"/>
      <c r="DX888" s="38"/>
      <c r="DY888" s="38"/>
      <c r="DZ888" s="38"/>
      <c r="EA888" s="38"/>
      <c r="EB888" s="38"/>
      <c r="EC888" s="38"/>
      <c r="ED888" s="38"/>
      <c r="EE888" s="38"/>
      <c r="EF888" s="38"/>
      <c r="EG888" s="38"/>
      <c r="EH888" s="38"/>
      <c r="EI888" s="38"/>
      <c r="EJ888" s="38"/>
      <c r="EK888" s="38"/>
      <c r="EL888" s="38"/>
      <c r="EM888" s="38"/>
      <c r="EN888" s="38"/>
      <c r="EO888" s="38"/>
      <c r="EP888" s="38"/>
      <c r="EQ888" s="38"/>
      <c r="ER888" s="38"/>
      <c r="ES888" s="38"/>
      <c r="ET888" s="38"/>
      <c r="EU888" s="38"/>
      <c r="EV888" s="38"/>
      <c r="EW888" s="38"/>
      <c r="EX888" s="38"/>
      <c r="EY888" s="38"/>
      <c r="EZ888" s="38"/>
      <c r="FA888" s="38"/>
      <c r="FB888" s="38"/>
      <c r="FC888" s="38"/>
      <c r="FD888" s="38"/>
      <c r="FE888" s="38"/>
      <c r="FF888" s="38"/>
      <c r="FG888" s="38"/>
      <c r="FH888" s="38"/>
      <c r="FI888" s="38"/>
      <c r="FJ888" s="38"/>
      <c r="FK888" s="38"/>
      <c r="FL888" s="38"/>
      <c r="FM888" s="38"/>
      <c r="FN888" s="38"/>
      <c r="FO888" s="38"/>
      <c r="FP888" s="38"/>
      <c r="FQ888" s="38"/>
      <c r="FR888" s="38"/>
      <c r="FS888" s="38"/>
      <c r="FT888" s="38"/>
      <c r="FU888" s="38"/>
      <c r="FV888" s="38"/>
      <c r="FW888" s="38"/>
      <c r="FX888" s="38"/>
      <c r="FY888" s="38"/>
      <c r="FZ888" s="38"/>
      <c r="GA888" s="38"/>
      <c r="GB888" s="38"/>
      <c r="GC888" s="38"/>
      <c r="GD888" s="38"/>
      <c r="GE888" s="38"/>
      <c r="GF888" s="38"/>
      <c r="GG888" s="38"/>
      <c r="GH888" s="38"/>
      <c r="GI888" s="38"/>
      <c r="GJ888" s="38"/>
      <c r="GK888" s="38"/>
      <c r="GL888" s="38"/>
      <c r="GM888" s="38"/>
      <c r="GN888" s="38"/>
    </row>
    <row r="889" spans="1:196" s="38" customFormat="1" ht="15.75" customHeight="1" x14ac:dyDescent="0.3">
      <c r="A889" s="38" t="s">
        <v>86</v>
      </c>
      <c r="B889" s="47" t="s">
        <v>4747</v>
      </c>
      <c r="C889" s="48" t="s">
        <v>4748</v>
      </c>
      <c r="F889" s="38" t="s">
        <v>122</v>
      </c>
      <c r="H889" s="546" t="s">
        <v>8574</v>
      </c>
      <c r="I889" s="38" t="s">
        <v>56</v>
      </c>
      <c r="J889" s="38" t="s">
        <v>173</v>
      </c>
      <c r="K889" s="38" t="s">
        <v>471</v>
      </c>
      <c r="M889" s="38" t="s">
        <v>268</v>
      </c>
      <c r="N889" s="38" t="s">
        <v>299</v>
      </c>
      <c r="O889" s="38" t="s">
        <v>299</v>
      </c>
      <c r="R889" s="38">
        <v>0</v>
      </c>
      <c r="S889" s="38">
        <v>0</v>
      </c>
      <c r="T889" s="38">
        <v>0</v>
      </c>
      <c r="U889" s="38">
        <v>0</v>
      </c>
      <c r="V889" s="38">
        <v>0</v>
      </c>
      <c r="W889" s="38">
        <v>0</v>
      </c>
      <c r="X889" s="38">
        <v>0</v>
      </c>
      <c r="Y889" s="38">
        <v>1</v>
      </c>
      <c r="AA889" s="38">
        <v>0</v>
      </c>
      <c r="AB889" s="38">
        <v>0</v>
      </c>
      <c r="AC889" s="38">
        <v>0</v>
      </c>
      <c r="AD889" s="38">
        <v>0</v>
      </c>
      <c r="AE889" s="38">
        <v>0</v>
      </c>
      <c r="AF889" s="38">
        <v>0</v>
      </c>
      <c r="AG889" s="38">
        <v>0</v>
      </c>
      <c r="AH889" s="38">
        <v>0</v>
      </c>
      <c r="AI889" s="38">
        <v>0</v>
      </c>
      <c r="AJ889" s="38">
        <v>0</v>
      </c>
      <c r="AK889" s="38">
        <v>0</v>
      </c>
      <c r="AL889" s="38">
        <v>0</v>
      </c>
      <c r="AM889" s="38">
        <v>0</v>
      </c>
      <c r="AN889" s="38">
        <v>0</v>
      </c>
      <c r="AO889" s="38">
        <v>0</v>
      </c>
      <c r="AP889" s="38">
        <v>0</v>
      </c>
      <c r="AQ889" s="38">
        <v>0</v>
      </c>
      <c r="AR889" s="38">
        <v>0</v>
      </c>
      <c r="AS889" s="38">
        <v>0</v>
      </c>
      <c r="AT889" s="38">
        <v>0</v>
      </c>
      <c r="AU889" s="38">
        <v>0</v>
      </c>
      <c r="AV889" s="38">
        <v>0</v>
      </c>
      <c r="AW889" s="38">
        <v>0</v>
      </c>
      <c r="AX889" s="38">
        <v>0</v>
      </c>
      <c r="AY889" s="38">
        <v>0</v>
      </c>
      <c r="AZ889" s="38">
        <v>0</v>
      </c>
      <c r="BA889" s="38">
        <v>0</v>
      </c>
      <c r="BB889" s="38">
        <v>0</v>
      </c>
      <c r="BC889" s="38">
        <v>0</v>
      </c>
      <c r="BD889" s="38">
        <v>0</v>
      </c>
      <c r="BE889" s="38">
        <v>0</v>
      </c>
      <c r="BF889" s="38">
        <v>0</v>
      </c>
      <c r="BG889" s="38">
        <v>0</v>
      </c>
      <c r="BH889" s="43">
        <v>0</v>
      </c>
      <c r="BI889" s="38">
        <v>0</v>
      </c>
      <c r="BJ889" s="43">
        <v>0</v>
      </c>
      <c r="BK889" s="38">
        <v>0</v>
      </c>
      <c r="BL889" s="43">
        <v>0</v>
      </c>
      <c r="BM889" s="38">
        <v>0</v>
      </c>
      <c r="BN889" s="38">
        <v>0</v>
      </c>
      <c r="BO889" s="38">
        <v>0</v>
      </c>
      <c r="BP889" s="38">
        <v>0</v>
      </c>
      <c r="BQ889" s="38">
        <v>0</v>
      </c>
      <c r="BR889" s="38">
        <v>0</v>
      </c>
      <c r="BS889" s="38">
        <v>0</v>
      </c>
      <c r="BT889" s="38">
        <v>0</v>
      </c>
      <c r="BU889" s="38">
        <v>0</v>
      </c>
      <c r="BV889" s="38">
        <v>0</v>
      </c>
      <c r="BW889" s="38">
        <v>0</v>
      </c>
      <c r="BX889" s="38">
        <v>0</v>
      </c>
      <c r="BY889" s="38">
        <v>0</v>
      </c>
      <c r="BZ889" s="38">
        <v>0</v>
      </c>
      <c r="CA889" s="38">
        <v>0</v>
      </c>
      <c r="CB889" s="38">
        <v>0</v>
      </c>
      <c r="CC889" s="49">
        <v>0</v>
      </c>
      <c r="CD889" s="38">
        <v>0</v>
      </c>
      <c r="CE889" s="38">
        <v>0</v>
      </c>
      <c r="CF889" s="38">
        <v>0</v>
      </c>
      <c r="CG889" s="38">
        <v>0</v>
      </c>
      <c r="CH889" s="38">
        <v>0</v>
      </c>
      <c r="CI889" s="38">
        <v>0</v>
      </c>
      <c r="CJ889" s="38">
        <v>0</v>
      </c>
      <c r="CK889" s="38">
        <v>0</v>
      </c>
      <c r="CL889" s="38">
        <v>0</v>
      </c>
      <c r="CM889" s="38">
        <v>0</v>
      </c>
      <c r="CN889" s="38">
        <v>0</v>
      </c>
      <c r="CO889" s="38">
        <v>0</v>
      </c>
      <c r="CP889" s="38">
        <v>0</v>
      </c>
      <c r="CQ889" s="38">
        <v>0</v>
      </c>
      <c r="CR889" s="38">
        <v>0</v>
      </c>
      <c r="CS889" s="38">
        <v>0</v>
      </c>
      <c r="CT889" s="38">
        <v>0</v>
      </c>
      <c r="CU889" s="38">
        <v>0</v>
      </c>
      <c r="CV889" s="38">
        <v>0</v>
      </c>
      <c r="CW889" s="50">
        <v>0</v>
      </c>
      <c r="CX889" s="38">
        <v>0</v>
      </c>
      <c r="CY889" s="38">
        <v>1</v>
      </c>
      <c r="CZ889" s="38">
        <v>0</v>
      </c>
      <c r="DA889" s="38">
        <v>0</v>
      </c>
      <c r="DB889" s="38">
        <v>0</v>
      </c>
      <c r="DC889" s="38" t="s">
        <v>2104</v>
      </c>
      <c r="DD889" s="38" t="s">
        <v>311</v>
      </c>
      <c r="DF889" s="38">
        <v>1</v>
      </c>
      <c r="DG889" s="38" t="s">
        <v>4749</v>
      </c>
      <c r="DH889" s="38" t="s">
        <v>4750</v>
      </c>
      <c r="DL889" s="38">
        <v>1</v>
      </c>
      <c r="DM889" s="38" t="s">
        <v>595</v>
      </c>
      <c r="DN889" s="38">
        <v>1</v>
      </c>
      <c r="DO889" s="38">
        <v>2011</v>
      </c>
      <c r="DP889" s="38" t="s">
        <v>4751</v>
      </c>
      <c r="DQ889" s="48" t="s">
        <v>4748</v>
      </c>
      <c r="DR889" s="38" t="s">
        <v>580</v>
      </c>
      <c r="DS889" s="38" t="s">
        <v>4751</v>
      </c>
    </row>
    <row r="890" spans="1:196" s="38" customFormat="1" ht="15.75" customHeight="1" x14ac:dyDescent="0.3">
      <c r="A890" s="38" t="s">
        <v>86</v>
      </c>
      <c r="B890" s="47" t="s">
        <v>4747</v>
      </c>
      <c r="C890" s="48" t="s">
        <v>4752</v>
      </c>
      <c r="F890" s="38" t="s">
        <v>122</v>
      </c>
      <c r="H890" s="546" t="s">
        <v>8574</v>
      </c>
      <c r="I890" s="38" t="s">
        <v>56</v>
      </c>
      <c r="J890" s="38" t="s">
        <v>173</v>
      </c>
      <c r="K890" s="38" t="s">
        <v>471</v>
      </c>
      <c r="M890" s="38" t="s">
        <v>268</v>
      </c>
      <c r="N890" s="38" t="s">
        <v>299</v>
      </c>
      <c r="O890" s="38" t="s">
        <v>299</v>
      </c>
      <c r="R890" s="38">
        <v>0</v>
      </c>
      <c r="S890" s="38">
        <v>0</v>
      </c>
      <c r="T890" s="38">
        <v>0</v>
      </c>
      <c r="U890" s="38">
        <v>0</v>
      </c>
      <c r="V890" s="38">
        <v>0</v>
      </c>
      <c r="W890" s="38">
        <v>1</v>
      </c>
      <c r="X890" s="38">
        <v>0</v>
      </c>
      <c r="Y890" s="38">
        <v>0</v>
      </c>
      <c r="AA890" s="38">
        <v>0</v>
      </c>
      <c r="AB890" s="38">
        <v>0</v>
      </c>
      <c r="AC890" s="38">
        <v>0</v>
      </c>
      <c r="AD890" s="38">
        <v>0</v>
      </c>
      <c r="AE890" s="38">
        <v>0</v>
      </c>
      <c r="AF890" s="38">
        <v>0</v>
      </c>
      <c r="AG890" s="38">
        <v>0</v>
      </c>
      <c r="AH890" s="38">
        <v>0</v>
      </c>
      <c r="AI890" s="38">
        <v>0</v>
      </c>
      <c r="AJ890" s="38">
        <v>0</v>
      </c>
      <c r="AK890" s="38">
        <v>0</v>
      </c>
      <c r="AL890" s="38">
        <v>0</v>
      </c>
      <c r="AM890" s="38">
        <v>0</v>
      </c>
      <c r="AN890" s="38">
        <v>0</v>
      </c>
      <c r="AO890" s="38">
        <v>0</v>
      </c>
      <c r="AP890" s="38">
        <v>0</v>
      </c>
      <c r="AQ890" s="38">
        <v>0</v>
      </c>
      <c r="AR890" s="38">
        <v>0</v>
      </c>
      <c r="AS890" s="38">
        <v>0</v>
      </c>
      <c r="AT890" s="38">
        <v>0</v>
      </c>
      <c r="AU890" s="38">
        <v>0</v>
      </c>
      <c r="AV890" s="38">
        <v>0</v>
      </c>
      <c r="AW890" s="38">
        <v>0</v>
      </c>
      <c r="AX890" s="38">
        <v>0</v>
      </c>
      <c r="AY890" s="38">
        <v>0</v>
      </c>
      <c r="AZ890" s="38">
        <v>0</v>
      </c>
      <c r="BA890" s="38">
        <v>0</v>
      </c>
      <c r="BB890" s="38">
        <v>0</v>
      </c>
      <c r="BC890" s="38">
        <v>0</v>
      </c>
      <c r="BD890" s="38">
        <v>0</v>
      </c>
      <c r="BE890" s="38">
        <v>0</v>
      </c>
      <c r="BF890" s="38">
        <v>0</v>
      </c>
      <c r="BG890" s="38">
        <v>0</v>
      </c>
      <c r="BH890" s="43">
        <v>0</v>
      </c>
      <c r="BI890" s="38">
        <v>0</v>
      </c>
      <c r="BJ890" s="43">
        <v>0</v>
      </c>
      <c r="BK890" s="38">
        <v>0</v>
      </c>
      <c r="BL890" s="43">
        <v>0</v>
      </c>
      <c r="BM890" s="38">
        <v>0</v>
      </c>
      <c r="BN890" s="38">
        <v>0</v>
      </c>
      <c r="BO890" s="38">
        <v>0</v>
      </c>
      <c r="BP890" s="38">
        <v>0</v>
      </c>
      <c r="BQ890" s="38">
        <v>0</v>
      </c>
      <c r="BR890" s="38">
        <v>0</v>
      </c>
      <c r="BS890" s="38">
        <v>0</v>
      </c>
      <c r="BT890" s="38">
        <v>0</v>
      </c>
      <c r="BU890" s="38">
        <v>0</v>
      </c>
      <c r="BV890" s="38">
        <v>0</v>
      </c>
      <c r="BW890" s="38">
        <v>0</v>
      </c>
      <c r="BX890" s="38">
        <v>0</v>
      </c>
      <c r="BY890" s="38">
        <v>0</v>
      </c>
      <c r="BZ890" s="38">
        <v>0</v>
      </c>
      <c r="CA890" s="38">
        <v>0</v>
      </c>
      <c r="CB890" s="38">
        <v>0</v>
      </c>
      <c r="CC890" s="49">
        <v>0</v>
      </c>
      <c r="CD890" s="38">
        <v>0</v>
      </c>
      <c r="CE890" s="38">
        <v>0</v>
      </c>
      <c r="CF890" s="38">
        <v>0</v>
      </c>
      <c r="CG890" s="38">
        <v>0</v>
      </c>
      <c r="CH890" s="38">
        <v>0</v>
      </c>
      <c r="CI890" s="38">
        <v>0</v>
      </c>
      <c r="CJ890" s="38">
        <v>0</v>
      </c>
      <c r="CK890" s="38">
        <v>0</v>
      </c>
      <c r="CL890" s="38">
        <v>0</v>
      </c>
      <c r="CM890" s="38">
        <v>0</v>
      </c>
      <c r="CN890" s="38">
        <v>0</v>
      </c>
      <c r="CO890" s="38">
        <v>0</v>
      </c>
      <c r="CP890" s="38">
        <v>0</v>
      </c>
      <c r="CQ890" s="38">
        <v>0</v>
      </c>
      <c r="CR890" s="38">
        <v>0</v>
      </c>
      <c r="CS890" s="38">
        <v>0</v>
      </c>
      <c r="CT890" s="38">
        <v>0</v>
      </c>
      <c r="CU890" s="38">
        <v>0</v>
      </c>
      <c r="CV890" s="38">
        <v>0</v>
      </c>
      <c r="CW890" s="50">
        <v>0</v>
      </c>
      <c r="CX890" s="38">
        <v>0</v>
      </c>
      <c r="CY890" s="38">
        <v>1</v>
      </c>
      <c r="CZ890" s="38">
        <v>0</v>
      </c>
      <c r="DA890" s="38">
        <v>0</v>
      </c>
      <c r="DB890" s="38">
        <v>0</v>
      </c>
      <c r="DC890" s="38" t="s">
        <v>1415</v>
      </c>
      <c r="DD890" s="38" t="s">
        <v>311</v>
      </c>
      <c r="DF890" s="38">
        <v>1</v>
      </c>
      <c r="DL890" s="38">
        <v>0</v>
      </c>
      <c r="DN890" s="38">
        <v>1</v>
      </c>
      <c r="DO890" s="38">
        <v>1983</v>
      </c>
      <c r="DP890" s="38" t="s">
        <v>4753</v>
      </c>
      <c r="DQ890" s="48" t="s">
        <v>4752</v>
      </c>
      <c r="DR890" s="38" t="s">
        <v>580</v>
      </c>
      <c r="DS890" s="38" t="s">
        <v>4753</v>
      </c>
    </row>
    <row r="891" spans="1:196" s="38" customFormat="1" ht="15.75" customHeight="1" x14ac:dyDescent="0.3">
      <c r="A891" s="38" t="s">
        <v>86</v>
      </c>
      <c r="B891" s="47" t="s">
        <v>4747</v>
      </c>
      <c r="C891" s="48" t="s">
        <v>4754</v>
      </c>
      <c r="D891" s="38" t="s">
        <v>4755</v>
      </c>
      <c r="F891" s="38" t="s">
        <v>122</v>
      </c>
      <c r="H891" s="546" t="s">
        <v>8574</v>
      </c>
      <c r="I891" s="38" t="s">
        <v>56</v>
      </c>
      <c r="J891" s="38" t="s">
        <v>173</v>
      </c>
      <c r="K891" s="38" t="s">
        <v>471</v>
      </c>
      <c r="M891" s="38" t="s">
        <v>272</v>
      </c>
      <c r="N891" s="38" t="s">
        <v>299</v>
      </c>
      <c r="O891" s="38" t="s">
        <v>299</v>
      </c>
      <c r="R891" s="38">
        <v>0</v>
      </c>
      <c r="S891" s="38">
        <v>0</v>
      </c>
      <c r="T891" s="38">
        <v>0</v>
      </c>
      <c r="U891" s="38">
        <v>0</v>
      </c>
      <c r="V891" s="38">
        <v>0</v>
      </c>
      <c r="W891" s="38">
        <v>1</v>
      </c>
      <c r="X891" s="38">
        <v>0</v>
      </c>
      <c r="Y891" s="38">
        <v>0</v>
      </c>
      <c r="AA891" s="38">
        <v>0</v>
      </c>
      <c r="AB891" s="38">
        <v>0</v>
      </c>
      <c r="AC891" s="38">
        <v>0</v>
      </c>
      <c r="AD891" s="38">
        <v>0</v>
      </c>
      <c r="AE891" s="38">
        <v>0</v>
      </c>
      <c r="AF891" s="38">
        <v>0</v>
      </c>
      <c r="AG891" s="38">
        <v>0</v>
      </c>
      <c r="AH891" s="38">
        <v>0</v>
      </c>
      <c r="AI891" s="38">
        <v>0</v>
      </c>
      <c r="AJ891" s="38">
        <v>0</v>
      </c>
      <c r="AK891" s="38">
        <v>0</v>
      </c>
      <c r="AL891" s="38">
        <v>0</v>
      </c>
      <c r="AM891" s="38">
        <v>0</v>
      </c>
      <c r="AN891" s="38">
        <v>0</v>
      </c>
      <c r="AO891" s="38">
        <v>0</v>
      </c>
      <c r="AP891" s="38">
        <v>0</v>
      </c>
      <c r="AQ891" s="38">
        <v>0</v>
      </c>
      <c r="AR891" s="38">
        <v>0</v>
      </c>
      <c r="AS891" s="38">
        <v>0</v>
      </c>
      <c r="AT891" s="38">
        <v>0</v>
      </c>
      <c r="AU891" s="38">
        <v>0</v>
      </c>
      <c r="AV891" s="38">
        <v>0</v>
      </c>
      <c r="AW891" s="38">
        <v>0</v>
      </c>
      <c r="AX891" s="38">
        <v>0</v>
      </c>
      <c r="AY891" s="38">
        <v>0</v>
      </c>
      <c r="AZ891" s="38">
        <v>0</v>
      </c>
      <c r="BA891" s="38">
        <v>0</v>
      </c>
      <c r="BB891" s="38">
        <v>0</v>
      </c>
      <c r="BC891" s="38">
        <v>0</v>
      </c>
      <c r="BD891" s="38">
        <v>0</v>
      </c>
      <c r="BE891" s="38">
        <v>0</v>
      </c>
      <c r="BF891" s="38">
        <v>0</v>
      </c>
      <c r="BG891" s="38">
        <v>0</v>
      </c>
      <c r="BH891" s="43">
        <v>0</v>
      </c>
      <c r="BI891" s="38">
        <v>0</v>
      </c>
      <c r="BJ891" s="43">
        <v>0</v>
      </c>
      <c r="BK891" s="38">
        <v>0</v>
      </c>
      <c r="BL891" s="43">
        <v>0</v>
      </c>
      <c r="BM891" s="38">
        <v>0</v>
      </c>
      <c r="BN891" s="38">
        <v>0</v>
      </c>
      <c r="BO891" s="38">
        <v>0</v>
      </c>
      <c r="BP891" s="38">
        <v>0</v>
      </c>
      <c r="BQ891" s="38">
        <v>0</v>
      </c>
      <c r="BR891" s="38">
        <v>0</v>
      </c>
      <c r="BS891" s="38">
        <v>0</v>
      </c>
      <c r="BT891" s="38">
        <v>0</v>
      </c>
      <c r="BU891" s="38">
        <v>0</v>
      </c>
      <c r="BV891" s="38">
        <v>0</v>
      </c>
      <c r="BW891" s="38">
        <v>0</v>
      </c>
      <c r="BX891" s="38">
        <v>0</v>
      </c>
      <c r="BY891" s="38">
        <v>0</v>
      </c>
      <c r="BZ891" s="38">
        <v>0</v>
      </c>
      <c r="CA891" s="38">
        <v>0</v>
      </c>
      <c r="CB891" s="38">
        <v>0</v>
      </c>
      <c r="CC891" s="49">
        <v>0</v>
      </c>
      <c r="CD891" s="38">
        <v>0</v>
      </c>
      <c r="CE891" s="38">
        <v>0</v>
      </c>
      <c r="CF891" s="38">
        <v>0</v>
      </c>
      <c r="CG891" s="38">
        <v>0</v>
      </c>
      <c r="CH891" s="38">
        <v>0</v>
      </c>
      <c r="CI891" s="38">
        <v>0</v>
      </c>
      <c r="CJ891" s="38">
        <v>0</v>
      </c>
      <c r="CK891" s="38">
        <v>0</v>
      </c>
      <c r="CL891" s="38">
        <v>0</v>
      </c>
      <c r="CM891" s="38">
        <v>0</v>
      </c>
      <c r="CN891" s="38">
        <v>0</v>
      </c>
      <c r="CO891" s="38">
        <v>0</v>
      </c>
      <c r="CP891" s="38">
        <v>0</v>
      </c>
      <c r="CQ891" s="38">
        <v>0</v>
      </c>
      <c r="CR891" s="38">
        <v>0</v>
      </c>
      <c r="CS891" s="38">
        <v>0</v>
      </c>
      <c r="CT891" s="38">
        <v>0</v>
      </c>
      <c r="CU891" s="38">
        <v>0</v>
      </c>
      <c r="CV891" s="38">
        <v>0</v>
      </c>
      <c r="CW891" s="50">
        <v>0</v>
      </c>
      <c r="CX891" s="38">
        <v>0</v>
      </c>
      <c r="CY891" s="38">
        <v>1</v>
      </c>
      <c r="CZ891" s="38">
        <v>0</v>
      </c>
      <c r="DA891" s="38">
        <v>0</v>
      </c>
      <c r="DB891" s="38">
        <v>0</v>
      </c>
      <c r="DC891" s="38" t="s">
        <v>2406</v>
      </c>
      <c r="DD891" s="38" t="s">
        <v>311</v>
      </c>
      <c r="DF891" s="38">
        <v>1</v>
      </c>
      <c r="DL891" s="38">
        <v>0</v>
      </c>
      <c r="DN891" s="38">
        <v>1</v>
      </c>
      <c r="DO891" s="38">
        <v>1911</v>
      </c>
      <c r="DP891" s="38" t="s">
        <v>4756</v>
      </c>
      <c r="DQ891" s="48" t="s">
        <v>4754</v>
      </c>
      <c r="DR891" s="38" t="s">
        <v>580</v>
      </c>
      <c r="DS891" s="38" t="s">
        <v>4756</v>
      </c>
    </row>
    <row r="892" spans="1:196" s="38" customFormat="1" ht="15.75" customHeight="1" x14ac:dyDescent="0.3">
      <c r="A892" s="38" t="s">
        <v>86</v>
      </c>
      <c r="B892" s="47" t="s">
        <v>4747</v>
      </c>
      <c r="C892" s="48" t="s">
        <v>4757</v>
      </c>
      <c r="F892" s="38" t="s">
        <v>122</v>
      </c>
      <c r="H892" s="546" t="s">
        <v>8574</v>
      </c>
      <c r="I892" s="38" t="s">
        <v>56</v>
      </c>
      <c r="J892" s="38" t="s">
        <v>173</v>
      </c>
      <c r="K892" s="38" t="s">
        <v>471</v>
      </c>
      <c r="M892" s="38" t="s">
        <v>274</v>
      </c>
      <c r="N892" s="38" t="s">
        <v>299</v>
      </c>
      <c r="O892" s="38" t="s">
        <v>299</v>
      </c>
      <c r="R892" s="38">
        <v>0</v>
      </c>
      <c r="S892" s="38">
        <v>0</v>
      </c>
      <c r="T892" s="38">
        <v>0</v>
      </c>
      <c r="U892" s="38">
        <v>0</v>
      </c>
      <c r="V892" s="38">
        <v>0</v>
      </c>
      <c r="W892" s="38">
        <v>1</v>
      </c>
      <c r="X892" s="38">
        <v>0</v>
      </c>
      <c r="Y892" s="38">
        <v>0</v>
      </c>
      <c r="AA892" s="38">
        <v>0</v>
      </c>
      <c r="AB892" s="38">
        <v>0</v>
      </c>
      <c r="AC892" s="38">
        <v>0</v>
      </c>
      <c r="AD892" s="38">
        <v>0</v>
      </c>
      <c r="AE892" s="38">
        <v>0</v>
      </c>
      <c r="AF892" s="38">
        <v>0</v>
      </c>
      <c r="AG892" s="38">
        <v>0</v>
      </c>
      <c r="AH892" s="38">
        <v>0</v>
      </c>
      <c r="AI892" s="38">
        <v>0</v>
      </c>
      <c r="AJ892" s="38">
        <v>0</v>
      </c>
      <c r="AK892" s="38">
        <v>0</v>
      </c>
      <c r="AL892" s="38">
        <v>0</v>
      </c>
      <c r="AM892" s="38">
        <v>0</v>
      </c>
      <c r="AN892" s="38">
        <v>0</v>
      </c>
      <c r="AO892" s="38">
        <v>0</v>
      </c>
      <c r="AP892" s="38">
        <v>0</v>
      </c>
      <c r="AQ892" s="38">
        <v>0</v>
      </c>
      <c r="AR892" s="38">
        <v>0</v>
      </c>
      <c r="AS892" s="38">
        <v>0</v>
      </c>
      <c r="AT892" s="38">
        <v>0</v>
      </c>
      <c r="AU892" s="38">
        <v>0</v>
      </c>
      <c r="AV892" s="38">
        <v>0</v>
      </c>
      <c r="AW892" s="38">
        <v>0</v>
      </c>
      <c r="AX892" s="38">
        <v>0</v>
      </c>
      <c r="AY892" s="38">
        <v>0</v>
      </c>
      <c r="AZ892" s="38">
        <v>0</v>
      </c>
      <c r="BA892" s="38">
        <v>0</v>
      </c>
      <c r="BB892" s="38">
        <v>0</v>
      </c>
      <c r="BC892" s="38">
        <v>0</v>
      </c>
      <c r="BD892" s="38">
        <v>0</v>
      </c>
      <c r="BE892" s="38">
        <v>0</v>
      </c>
      <c r="BF892" s="38">
        <v>0</v>
      </c>
      <c r="BG892" s="38">
        <v>0</v>
      </c>
      <c r="BH892" s="43">
        <v>0</v>
      </c>
      <c r="BI892" s="38">
        <v>0</v>
      </c>
      <c r="BJ892" s="43">
        <v>0</v>
      </c>
      <c r="BK892" s="38">
        <v>0</v>
      </c>
      <c r="BL892" s="43">
        <v>0</v>
      </c>
      <c r="BM892" s="38">
        <v>0</v>
      </c>
      <c r="BN892" s="38">
        <v>0</v>
      </c>
      <c r="BO892" s="38">
        <v>0</v>
      </c>
      <c r="BP892" s="38">
        <v>0</v>
      </c>
      <c r="BQ892" s="38">
        <v>0</v>
      </c>
      <c r="BR892" s="38">
        <v>0</v>
      </c>
      <c r="BS892" s="38">
        <v>0</v>
      </c>
      <c r="BT892" s="38">
        <v>0</v>
      </c>
      <c r="BU892" s="38">
        <v>0</v>
      </c>
      <c r="BV892" s="38">
        <v>0</v>
      </c>
      <c r="BW892" s="38">
        <v>0</v>
      </c>
      <c r="BX892" s="38">
        <v>0</v>
      </c>
      <c r="BY892" s="38">
        <v>0</v>
      </c>
      <c r="BZ892" s="38">
        <v>0</v>
      </c>
      <c r="CA892" s="38">
        <v>0</v>
      </c>
      <c r="CB892" s="38">
        <v>0</v>
      </c>
      <c r="CC892" s="49">
        <v>0</v>
      </c>
      <c r="CD892" s="38">
        <v>0</v>
      </c>
      <c r="CE892" s="38">
        <v>0</v>
      </c>
      <c r="CF892" s="38">
        <v>0</v>
      </c>
      <c r="CG892" s="38">
        <v>0</v>
      </c>
      <c r="CH892" s="38">
        <v>0</v>
      </c>
      <c r="CI892" s="38">
        <v>0</v>
      </c>
      <c r="CJ892" s="38">
        <v>0</v>
      </c>
      <c r="CK892" s="38">
        <v>0</v>
      </c>
      <c r="CL892" s="38">
        <v>0</v>
      </c>
      <c r="CM892" s="38">
        <v>0</v>
      </c>
      <c r="CN892" s="38">
        <v>0</v>
      </c>
      <c r="CO892" s="38">
        <v>0</v>
      </c>
      <c r="CP892" s="38">
        <v>0</v>
      </c>
      <c r="CQ892" s="38">
        <v>0</v>
      </c>
      <c r="CR892" s="38">
        <v>0</v>
      </c>
      <c r="CS892" s="38">
        <v>0</v>
      </c>
      <c r="CT892" s="38">
        <v>0</v>
      </c>
      <c r="CU892" s="38">
        <v>0</v>
      </c>
      <c r="CV892" s="38">
        <v>0</v>
      </c>
      <c r="CW892" s="50">
        <v>0</v>
      </c>
      <c r="CX892" s="38">
        <v>0</v>
      </c>
      <c r="CY892" s="38">
        <v>1</v>
      </c>
      <c r="CZ892" s="38">
        <v>0</v>
      </c>
      <c r="DA892" s="38">
        <v>0</v>
      </c>
      <c r="DB892" s="38">
        <v>0</v>
      </c>
      <c r="DC892" s="38" t="s">
        <v>1415</v>
      </c>
      <c r="DD892" s="38" t="s">
        <v>311</v>
      </c>
      <c r="DF892" s="38">
        <v>1</v>
      </c>
      <c r="DL892" s="38">
        <v>0</v>
      </c>
      <c r="DN892" s="38">
        <v>1</v>
      </c>
      <c r="DO892" s="38">
        <v>1964</v>
      </c>
      <c r="DP892" s="38" t="s">
        <v>4758</v>
      </c>
      <c r="DQ892" s="48" t="s">
        <v>4757</v>
      </c>
      <c r="DR892" s="38" t="s">
        <v>580</v>
      </c>
      <c r="DS892" s="38" t="s">
        <v>4758</v>
      </c>
    </row>
    <row r="893" spans="1:196" s="38" customFormat="1" ht="15.75" customHeight="1" x14ac:dyDescent="0.3">
      <c r="A893" s="38" t="s">
        <v>86</v>
      </c>
      <c r="B893" s="47" t="s">
        <v>4747</v>
      </c>
      <c r="C893" s="48" t="s">
        <v>4759</v>
      </c>
      <c r="F893" s="38" t="s">
        <v>91</v>
      </c>
      <c r="H893" s="38" t="s">
        <v>454</v>
      </c>
      <c r="I893" s="38" t="s">
        <v>56</v>
      </c>
      <c r="J893" s="38" t="s">
        <v>173</v>
      </c>
      <c r="K893" s="38" t="s">
        <v>471</v>
      </c>
      <c r="M893" s="38" t="s">
        <v>272</v>
      </c>
      <c r="O893" s="38" t="s">
        <v>300</v>
      </c>
      <c r="P893" s="81" t="s">
        <v>4760</v>
      </c>
      <c r="Q893" s="38" t="s">
        <v>4761</v>
      </c>
      <c r="R893" s="38">
        <v>0</v>
      </c>
      <c r="S893" s="38">
        <v>0</v>
      </c>
      <c r="T893" s="38">
        <v>0</v>
      </c>
      <c r="U893" s="38">
        <v>0</v>
      </c>
      <c r="V893" s="38">
        <v>0</v>
      </c>
      <c r="W893" s="38">
        <v>0</v>
      </c>
      <c r="X893" s="38">
        <v>0</v>
      </c>
      <c r="Y893" s="38">
        <v>0</v>
      </c>
      <c r="AA893" s="38">
        <v>0</v>
      </c>
      <c r="AB893" s="38">
        <v>0</v>
      </c>
      <c r="AC893" s="38">
        <v>0</v>
      </c>
      <c r="AD893" s="38">
        <v>0</v>
      </c>
      <c r="AE893" s="38">
        <v>0</v>
      </c>
      <c r="AF893" s="38">
        <v>0</v>
      </c>
      <c r="AG893" s="38">
        <v>0</v>
      </c>
      <c r="AH893" s="38">
        <v>0</v>
      </c>
      <c r="AI893" s="38">
        <v>0</v>
      </c>
      <c r="AJ893" s="38">
        <v>0</v>
      </c>
      <c r="AK893" s="38">
        <v>0</v>
      </c>
      <c r="AL893" s="38">
        <v>0</v>
      </c>
      <c r="AM893" s="38">
        <v>0</v>
      </c>
      <c r="AN893" s="38">
        <v>0</v>
      </c>
      <c r="AO893" s="38">
        <v>0</v>
      </c>
      <c r="AP893" s="38">
        <v>0</v>
      </c>
      <c r="AQ893" s="38">
        <v>1</v>
      </c>
      <c r="AR893" s="38">
        <v>1</v>
      </c>
      <c r="AS893" s="38">
        <v>0</v>
      </c>
      <c r="AT893" s="38">
        <v>1</v>
      </c>
      <c r="AU893" s="38">
        <v>0</v>
      </c>
      <c r="AV893" s="38">
        <v>0</v>
      </c>
      <c r="AW893" s="38">
        <v>0</v>
      </c>
      <c r="AX893" s="38">
        <v>0</v>
      </c>
      <c r="AY893" s="38">
        <v>0</v>
      </c>
      <c r="AZ893" s="38">
        <v>0</v>
      </c>
      <c r="BA893" s="38">
        <v>0</v>
      </c>
      <c r="BB893" s="38">
        <v>0</v>
      </c>
      <c r="BC893" s="38">
        <v>0</v>
      </c>
      <c r="BD893" s="38">
        <v>0</v>
      </c>
      <c r="BE893" s="38">
        <v>0</v>
      </c>
      <c r="BF893" s="38">
        <v>0</v>
      </c>
      <c r="BG893" s="38">
        <v>0</v>
      </c>
      <c r="BH893" s="43">
        <v>0</v>
      </c>
      <c r="BI893" s="38">
        <v>0</v>
      </c>
      <c r="BJ893" s="43">
        <v>0</v>
      </c>
      <c r="BK893" s="38">
        <v>0</v>
      </c>
      <c r="BL893" s="43">
        <v>0</v>
      </c>
      <c r="BM893" s="38">
        <v>0</v>
      </c>
      <c r="BN893" s="38">
        <v>0</v>
      </c>
      <c r="BO893" s="38">
        <v>0</v>
      </c>
      <c r="BP893" s="38">
        <v>0</v>
      </c>
      <c r="BQ893" s="38">
        <v>0</v>
      </c>
      <c r="BR893" s="38">
        <v>0</v>
      </c>
      <c r="BS893" s="38">
        <v>0</v>
      </c>
      <c r="BT893" s="38">
        <v>0</v>
      </c>
      <c r="BU893" s="38">
        <v>0</v>
      </c>
      <c r="BV893" s="38">
        <v>0</v>
      </c>
      <c r="BW893" s="38">
        <v>0</v>
      </c>
      <c r="BX893" s="38">
        <v>0</v>
      </c>
      <c r="BY893" s="38">
        <v>0</v>
      </c>
      <c r="BZ893" s="38">
        <v>0</v>
      </c>
      <c r="CA893" s="38">
        <v>0</v>
      </c>
      <c r="CB893" s="38">
        <v>0</v>
      </c>
      <c r="CC893" s="49">
        <v>0</v>
      </c>
      <c r="CD893" s="38">
        <v>0</v>
      </c>
      <c r="CE893" s="38">
        <v>0</v>
      </c>
      <c r="CF893" s="38">
        <v>0</v>
      </c>
      <c r="CG893" s="38">
        <v>0</v>
      </c>
      <c r="CH893" s="38">
        <v>0</v>
      </c>
      <c r="CI893" s="38">
        <v>0</v>
      </c>
      <c r="CJ893" s="38">
        <v>0</v>
      </c>
      <c r="CK893" s="38">
        <v>0</v>
      </c>
      <c r="CL893" s="38">
        <v>0</v>
      </c>
      <c r="CM893" s="38">
        <v>0</v>
      </c>
      <c r="CN893" s="38">
        <v>0</v>
      </c>
      <c r="CO893" s="38">
        <v>0</v>
      </c>
      <c r="CP893" s="38">
        <v>0</v>
      </c>
      <c r="CQ893" s="38">
        <v>0</v>
      </c>
      <c r="CR893" s="38">
        <v>0</v>
      </c>
      <c r="CS893" s="38">
        <v>0</v>
      </c>
      <c r="CT893" s="38">
        <v>0</v>
      </c>
      <c r="CU893" s="38">
        <v>0</v>
      </c>
      <c r="CV893" s="38">
        <v>0</v>
      </c>
      <c r="CW893" s="50">
        <v>0</v>
      </c>
      <c r="CX893" s="38">
        <f>SUM(AA893:CW893)</f>
        <v>3</v>
      </c>
      <c r="CY893" s="38">
        <v>1</v>
      </c>
      <c r="CZ893" s="38">
        <v>0</v>
      </c>
      <c r="DA893" s="38">
        <v>0</v>
      </c>
      <c r="DB893" s="38">
        <v>0</v>
      </c>
      <c r="DC893" s="38" t="s">
        <v>4762</v>
      </c>
      <c r="DD893" s="38" t="s">
        <v>309</v>
      </c>
      <c r="DL893" s="38">
        <v>0</v>
      </c>
      <c r="DN893" s="38">
        <v>1</v>
      </c>
      <c r="DO893" s="38">
        <v>1957</v>
      </c>
      <c r="DP893" s="38" t="s">
        <v>4763</v>
      </c>
      <c r="DQ893" s="48" t="s">
        <v>4759</v>
      </c>
      <c r="DR893" s="38" t="s">
        <v>580</v>
      </c>
      <c r="DS893" s="38" t="s">
        <v>4763</v>
      </c>
    </row>
    <row r="894" spans="1:196" s="38" customFormat="1" ht="15.75" customHeight="1" x14ac:dyDescent="0.3">
      <c r="A894" s="38" t="s">
        <v>86</v>
      </c>
      <c r="B894" s="47" t="s">
        <v>4747</v>
      </c>
      <c r="C894" s="48" t="s">
        <v>4764</v>
      </c>
      <c r="D894" s="47"/>
      <c r="E894" s="47"/>
      <c r="F894" s="38" t="s">
        <v>122</v>
      </c>
      <c r="H894" s="38" t="s">
        <v>454</v>
      </c>
      <c r="I894" s="38" t="s">
        <v>56</v>
      </c>
      <c r="J894" s="38" t="s">
        <v>173</v>
      </c>
      <c r="K894" s="38" t="s">
        <v>471</v>
      </c>
      <c r="M894" s="38" t="s">
        <v>272</v>
      </c>
      <c r="O894" s="38" t="s">
        <v>299</v>
      </c>
      <c r="P894" s="81" t="s">
        <v>3922</v>
      </c>
      <c r="Q894" s="38" t="s">
        <v>3923</v>
      </c>
      <c r="R894" s="38">
        <v>0</v>
      </c>
      <c r="S894" s="38">
        <v>0</v>
      </c>
      <c r="T894" s="38">
        <v>0</v>
      </c>
      <c r="U894" s="38">
        <v>0</v>
      </c>
      <c r="V894" s="38">
        <v>0</v>
      </c>
      <c r="W894" s="38">
        <v>0</v>
      </c>
      <c r="X894" s="38">
        <v>0</v>
      </c>
      <c r="Y894" s="38">
        <v>0</v>
      </c>
      <c r="AA894" s="38">
        <v>0</v>
      </c>
      <c r="AB894" s="38">
        <v>0</v>
      </c>
      <c r="AC894" s="38">
        <v>0</v>
      </c>
      <c r="AD894" s="38">
        <v>0</v>
      </c>
      <c r="AE894" s="38">
        <v>0</v>
      </c>
      <c r="AF894" s="38">
        <v>0</v>
      </c>
      <c r="AG894" s="38">
        <v>0</v>
      </c>
      <c r="AH894" s="38">
        <v>0</v>
      </c>
      <c r="AI894" s="38">
        <v>0</v>
      </c>
      <c r="AJ894" s="38">
        <v>0</v>
      </c>
      <c r="AK894" s="38">
        <v>0</v>
      </c>
      <c r="AL894" s="38">
        <v>0</v>
      </c>
      <c r="AM894" s="38">
        <v>0</v>
      </c>
      <c r="AN894" s="38">
        <v>0</v>
      </c>
      <c r="AO894" s="38">
        <v>0</v>
      </c>
      <c r="AP894" s="38">
        <v>0</v>
      </c>
      <c r="AQ894" s="38">
        <v>0</v>
      </c>
      <c r="AR894" s="38">
        <v>0</v>
      </c>
      <c r="AS894" s="38">
        <v>0</v>
      </c>
      <c r="AT894" s="38">
        <v>0</v>
      </c>
      <c r="AU894" s="38">
        <v>0</v>
      </c>
      <c r="AV894" s="38">
        <v>0</v>
      </c>
      <c r="AW894" s="38">
        <v>0</v>
      </c>
      <c r="AX894" s="38">
        <v>0</v>
      </c>
      <c r="AY894" s="38">
        <v>0</v>
      </c>
      <c r="AZ894" s="38">
        <v>0</v>
      </c>
      <c r="BA894" s="38">
        <v>0</v>
      </c>
      <c r="BB894" s="38">
        <v>1</v>
      </c>
      <c r="BC894" s="38">
        <v>0</v>
      </c>
      <c r="BD894" s="38">
        <v>0</v>
      </c>
      <c r="BE894" s="38">
        <v>0</v>
      </c>
      <c r="BF894" s="38">
        <v>0</v>
      </c>
      <c r="BG894" s="38">
        <v>0</v>
      </c>
      <c r="BH894" s="43">
        <v>0</v>
      </c>
      <c r="BI894" s="38">
        <v>0</v>
      </c>
      <c r="BJ894" s="43">
        <v>0</v>
      </c>
      <c r="BK894" s="38">
        <v>0</v>
      </c>
      <c r="BL894" s="43">
        <v>0</v>
      </c>
      <c r="BM894" s="38">
        <v>0</v>
      </c>
      <c r="BN894" s="38">
        <v>0</v>
      </c>
      <c r="BO894" s="38">
        <v>0</v>
      </c>
      <c r="BP894" s="38">
        <v>0</v>
      </c>
      <c r="BQ894" s="38">
        <v>0</v>
      </c>
      <c r="BR894" s="38">
        <v>0</v>
      </c>
      <c r="BS894" s="38">
        <v>0</v>
      </c>
      <c r="BT894" s="38">
        <v>0</v>
      </c>
      <c r="BU894" s="38">
        <v>0</v>
      </c>
      <c r="BV894" s="38">
        <v>0</v>
      </c>
      <c r="BW894" s="38">
        <v>0</v>
      </c>
      <c r="BX894" s="38">
        <v>0</v>
      </c>
      <c r="BY894" s="38">
        <v>0</v>
      </c>
      <c r="BZ894" s="38">
        <v>0</v>
      </c>
      <c r="CA894" s="38">
        <v>0</v>
      </c>
      <c r="CB894" s="38">
        <v>0</v>
      </c>
      <c r="CC894" s="49">
        <v>0</v>
      </c>
      <c r="CD894" s="38">
        <v>0</v>
      </c>
      <c r="CE894" s="38">
        <v>0</v>
      </c>
      <c r="CF894" s="38">
        <v>0</v>
      </c>
      <c r="CG894" s="38">
        <v>0</v>
      </c>
      <c r="CH894" s="38">
        <v>0</v>
      </c>
      <c r="CI894" s="38">
        <v>0</v>
      </c>
      <c r="CJ894" s="38">
        <v>0</v>
      </c>
      <c r="CK894" s="38">
        <v>0</v>
      </c>
      <c r="CL894" s="38">
        <v>0</v>
      </c>
      <c r="CM894" s="38">
        <v>0</v>
      </c>
      <c r="CN894" s="38">
        <v>0</v>
      </c>
      <c r="CO894" s="38">
        <v>0</v>
      </c>
      <c r="CP894" s="38">
        <v>0</v>
      </c>
      <c r="CQ894" s="38">
        <v>0</v>
      </c>
      <c r="CR894" s="38">
        <v>0</v>
      </c>
      <c r="CS894" s="38">
        <v>0</v>
      </c>
      <c r="CT894" s="38">
        <v>0</v>
      </c>
      <c r="CU894" s="38">
        <v>0</v>
      </c>
      <c r="CV894" s="38">
        <v>0</v>
      </c>
      <c r="CW894" s="50">
        <v>0</v>
      </c>
      <c r="CX894" s="38">
        <f>SUM(AA894:CW894)</f>
        <v>1</v>
      </c>
      <c r="CY894" s="38">
        <v>1</v>
      </c>
      <c r="CZ894" s="38">
        <v>0</v>
      </c>
      <c r="DA894" s="38">
        <v>0</v>
      </c>
      <c r="DB894" s="38">
        <v>0</v>
      </c>
      <c r="DC894" s="38" t="s">
        <v>1420</v>
      </c>
      <c r="DD894" s="38" t="s">
        <v>309</v>
      </c>
      <c r="DE894" s="38" t="s">
        <v>726</v>
      </c>
      <c r="DF894" s="38">
        <v>1</v>
      </c>
      <c r="DL894" s="38">
        <v>0</v>
      </c>
      <c r="DN894" s="38">
        <v>1</v>
      </c>
      <c r="DO894" s="38">
        <v>1957</v>
      </c>
      <c r="DP894" s="38" t="s">
        <v>4765</v>
      </c>
      <c r="DQ894" s="48" t="s">
        <v>4764</v>
      </c>
      <c r="DR894" s="38" t="s">
        <v>580</v>
      </c>
      <c r="DS894" s="38" t="s">
        <v>4765</v>
      </c>
    </row>
    <row r="895" spans="1:196" s="38" customFormat="1" ht="15.75" customHeight="1" x14ac:dyDescent="0.3">
      <c r="A895" s="38" t="s">
        <v>86</v>
      </c>
      <c r="B895" s="47" t="s">
        <v>4747</v>
      </c>
      <c r="C895" s="48" t="s">
        <v>4766</v>
      </c>
      <c r="F895" s="38" t="s">
        <v>122</v>
      </c>
      <c r="H895" s="38" t="s">
        <v>454</v>
      </c>
      <c r="I895" s="38" t="s">
        <v>56</v>
      </c>
      <c r="J895" s="38" t="s">
        <v>173</v>
      </c>
      <c r="K895" s="38" t="s">
        <v>471</v>
      </c>
      <c r="M895" s="38" t="s">
        <v>272</v>
      </c>
      <c r="O895" s="38" t="s">
        <v>299</v>
      </c>
      <c r="Q895" s="38" t="s">
        <v>4767</v>
      </c>
      <c r="R895" s="38">
        <v>0</v>
      </c>
      <c r="S895" s="38">
        <v>0</v>
      </c>
      <c r="T895" s="38">
        <v>0</v>
      </c>
      <c r="U895" s="38">
        <v>0</v>
      </c>
      <c r="V895" s="38">
        <v>0</v>
      </c>
      <c r="W895" s="38">
        <v>0</v>
      </c>
      <c r="X895" s="38">
        <v>0</v>
      </c>
      <c r="Y895" s="38">
        <v>0</v>
      </c>
      <c r="AA895" s="38">
        <v>0</v>
      </c>
      <c r="AB895" s="38">
        <v>0</v>
      </c>
      <c r="AC895" s="38">
        <v>0</v>
      </c>
      <c r="AD895" s="38">
        <v>0</v>
      </c>
      <c r="AE895" s="38">
        <v>0</v>
      </c>
      <c r="AF895" s="38">
        <v>0</v>
      </c>
      <c r="AG895" s="38">
        <v>0</v>
      </c>
      <c r="AH895" s="38">
        <v>0</v>
      </c>
      <c r="AI895" s="38">
        <v>0</v>
      </c>
      <c r="AJ895" s="38">
        <v>0</v>
      </c>
      <c r="AK895" s="38">
        <v>0</v>
      </c>
      <c r="AL895" s="38">
        <v>1</v>
      </c>
      <c r="AM895" s="38">
        <v>0</v>
      </c>
      <c r="AN895" s="38">
        <v>0</v>
      </c>
      <c r="AO895" s="38">
        <v>0</v>
      </c>
      <c r="AP895" s="38">
        <v>0</v>
      </c>
      <c r="AQ895" s="38">
        <v>0</v>
      </c>
      <c r="AR895" s="38">
        <v>0</v>
      </c>
      <c r="AS895" s="38">
        <v>0</v>
      </c>
      <c r="AT895" s="38">
        <v>0</v>
      </c>
      <c r="AU895" s="38">
        <v>0</v>
      </c>
      <c r="AV895" s="38">
        <v>0</v>
      </c>
      <c r="AW895" s="38">
        <v>0</v>
      </c>
      <c r="AX895" s="38">
        <v>0</v>
      </c>
      <c r="AY895" s="38">
        <v>0</v>
      </c>
      <c r="AZ895" s="38">
        <v>0</v>
      </c>
      <c r="BA895" s="38">
        <v>0</v>
      </c>
      <c r="BB895" s="38">
        <v>0</v>
      </c>
      <c r="BC895" s="38">
        <v>0</v>
      </c>
      <c r="BD895" s="38">
        <v>0</v>
      </c>
      <c r="BE895" s="38">
        <v>0</v>
      </c>
      <c r="BF895" s="38">
        <v>0</v>
      </c>
      <c r="BG895" s="38">
        <v>0</v>
      </c>
      <c r="BH895" s="43">
        <v>0</v>
      </c>
      <c r="BI895" s="38">
        <v>0</v>
      </c>
      <c r="BJ895" s="43">
        <v>0</v>
      </c>
      <c r="BK895" s="38">
        <v>0</v>
      </c>
      <c r="BL895" s="43">
        <v>0</v>
      </c>
      <c r="BM895" s="38">
        <v>0</v>
      </c>
      <c r="BN895" s="38">
        <v>0</v>
      </c>
      <c r="BO895" s="38">
        <v>0</v>
      </c>
      <c r="BP895" s="38">
        <v>0</v>
      </c>
      <c r="BQ895" s="38">
        <v>0</v>
      </c>
      <c r="BR895" s="38">
        <v>0</v>
      </c>
      <c r="BS895" s="38">
        <v>0</v>
      </c>
      <c r="BT895" s="38">
        <v>0</v>
      </c>
      <c r="BU895" s="38">
        <v>0</v>
      </c>
      <c r="BV895" s="38">
        <v>0</v>
      </c>
      <c r="BW895" s="38">
        <v>0</v>
      </c>
      <c r="BX895" s="38">
        <v>0</v>
      </c>
      <c r="BY895" s="38">
        <v>0</v>
      </c>
      <c r="BZ895" s="38">
        <v>0</v>
      </c>
      <c r="CA895" s="38">
        <v>0</v>
      </c>
      <c r="CB895" s="38">
        <v>0</v>
      </c>
      <c r="CC895" s="49">
        <v>0</v>
      </c>
      <c r="CD895" s="38">
        <v>0</v>
      </c>
      <c r="CE895" s="38">
        <v>0</v>
      </c>
      <c r="CF895" s="38">
        <v>0</v>
      </c>
      <c r="CG895" s="38">
        <v>0</v>
      </c>
      <c r="CH895" s="38">
        <v>0</v>
      </c>
      <c r="CI895" s="38">
        <v>0</v>
      </c>
      <c r="CJ895" s="38">
        <v>0</v>
      </c>
      <c r="CK895" s="38">
        <v>0</v>
      </c>
      <c r="CL895" s="38">
        <v>0</v>
      </c>
      <c r="CM895" s="38">
        <v>0</v>
      </c>
      <c r="CN895" s="38">
        <v>0</v>
      </c>
      <c r="CO895" s="38">
        <v>0</v>
      </c>
      <c r="CP895" s="38">
        <v>0</v>
      </c>
      <c r="CQ895" s="38">
        <v>0</v>
      </c>
      <c r="CR895" s="38">
        <v>0</v>
      </c>
      <c r="CS895" s="38">
        <v>0</v>
      </c>
      <c r="CT895" s="38">
        <v>0</v>
      </c>
      <c r="CU895" s="38">
        <v>0</v>
      </c>
      <c r="CV895" s="38">
        <v>0</v>
      </c>
      <c r="CW895" s="50">
        <v>0</v>
      </c>
      <c r="CX895" s="38">
        <f>SUM(AA895:CW895)</f>
        <v>1</v>
      </c>
      <c r="CY895" s="38">
        <v>1</v>
      </c>
      <c r="CZ895" s="38">
        <v>0</v>
      </c>
      <c r="DA895" s="38">
        <v>0</v>
      </c>
      <c r="DB895" s="38">
        <v>0</v>
      </c>
      <c r="DC895" s="38" t="s">
        <v>1214</v>
      </c>
      <c r="DD895" s="40" t="s">
        <v>307</v>
      </c>
      <c r="DF895" s="38">
        <v>1</v>
      </c>
      <c r="DG895" s="38" t="s">
        <v>4768</v>
      </c>
      <c r="DL895" s="38" t="s">
        <v>4769</v>
      </c>
      <c r="DN895" s="38">
        <v>1</v>
      </c>
      <c r="DO895" s="38">
        <v>2015</v>
      </c>
      <c r="DP895" s="38" t="s">
        <v>4770</v>
      </c>
      <c r="DQ895" s="38" t="s">
        <v>4771</v>
      </c>
      <c r="DR895" s="38">
        <v>2017</v>
      </c>
      <c r="DS895" s="38" t="s">
        <v>4772</v>
      </c>
    </row>
    <row r="896" spans="1:196" s="38" customFormat="1" ht="15.75" customHeight="1" x14ac:dyDescent="0.3">
      <c r="A896" s="74" t="s">
        <v>99</v>
      </c>
      <c r="B896" s="74" t="s">
        <v>4773</v>
      </c>
      <c r="C896" s="37" t="s">
        <v>4774</v>
      </c>
      <c r="D896" s="37"/>
      <c r="E896" s="37"/>
      <c r="F896" s="37" t="s">
        <v>122</v>
      </c>
      <c r="G896" s="37"/>
      <c r="H896" s="546" t="s">
        <v>8574</v>
      </c>
      <c r="I896" s="37" t="s">
        <v>56</v>
      </c>
      <c r="J896" s="37" t="s">
        <v>173</v>
      </c>
      <c r="K896" s="37" t="s">
        <v>471</v>
      </c>
      <c r="L896" s="37"/>
      <c r="M896" s="37" t="s">
        <v>272</v>
      </c>
      <c r="N896" s="37"/>
      <c r="O896" s="37" t="s">
        <v>299</v>
      </c>
      <c r="P896" s="37" t="s">
        <v>4775</v>
      </c>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52"/>
      <c r="BI896" s="37"/>
      <c r="BJ896" s="52"/>
      <c r="BK896" s="37"/>
      <c r="BL896" s="52"/>
      <c r="BM896" s="37"/>
      <c r="BN896" s="37"/>
      <c r="BO896" s="37"/>
      <c r="BP896" s="37"/>
      <c r="BQ896" s="37"/>
      <c r="BR896" s="37"/>
      <c r="BS896" s="37"/>
      <c r="BT896" s="37"/>
      <c r="BU896" s="37"/>
      <c r="BV896" s="37"/>
      <c r="BW896" s="37"/>
      <c r="BX896" s="37"/>
      <c r="BY896" s="37"/>
      <c r="BZ896" s="37"/>
      <c r="CA896" s="37"/>
      <c r="CB896" s="37"/>
      <c r="CC896" s="90"/>
      <c r="CD896" s="37"/>
      <c r="CE896" s="37"/>
      <c r="CF896" s="37"/>
      <c r="CG896" s="37"/>
      <c r="CH896" s="37"/>
      <c r="CI896" s="37"/>
      <c r="CJ896" s="37"/>
      <c r="CK896" s="37"/>
      <c r="CL896" s="37"/>
      <c r="CM896" s="37"/>
      <c r="CN896" s="37"/>
      <c r="CO896" s="37"/>
      <c r="CP896" s="37"/>
      <c r="CQ896" s="37"/>
      <c r="CR896" s="37"/>
      <c r="CS896" s="37"/>
      <c r="CT896" s="37"/>
      <c r="CU896" s="37"/>
      <c r="CV896" s="37"/>
      <c r="CW896" s="75"/>
      <c r="CX896" s="37">
        <v>0</v>
      </c>
      <c r="CY896" s="37">
        <v>1</v>
      </c>
      <c r="CZ896" s="37">
        <v>0</v>
      </c>
      <c r="DA896" s="37">
        <v>0</v>
      </c>
      <c r="DB896" s="37">
        <v>0</v>
      </c>
      <c r="DC896" s="37" t="s">
        <v>4776</v>
      </c>
      <c r="DD896" s="38" t="s">
        <v>311</v>
      </c>
      <c r="DE896" s="37"/>
      <c r="DF896" s="37"/>
      <c r="DG896" s="37" t="s">
        <v>2369</v>
      </c>
      <c r="DH896" s="37" t="s">
        <v>4777</v>
      </c>
      <c r="DI896" s="37" t="s">
        <v>1474</v>
      </c>
      <c r="DJ896" s="37" t="s">
        <v>1474</v>
      </c>
      <c r="DK896" s="37"/>
      <c r="DL896" s="37">
        <v>1</v>
      </c>
      <c r="DM896" s="37" t="s">
        <v>595</v>
      </c>
      <c r="DN896" s="37">
        <v>1</v>
      </c>
      <c r="DO896" s="37">
        <v>2002</v>
      </c>
      <c r="DP896" s="37" t="s">
        <v>4778</v>
      </c>
      <c r="DQ896" s="37" t="s">
        <v>4774</v>
      </c>
      <c r="DR896" s="37" t="s">
        <v>580</v>
      </c>
      <c r="DS896" s="37" t="s">
        <v>4778</v>
      </c>
    </row>
    <row r="897" spans="1:139" s="38" customFormat="1" ht="15.75" customHeight="1" x14ac:dyDescent="0.3">
      <c r="A897" s="74" t="s">
        <v>99</v>
      </c>
      <c r="B897" s="74" t="s">
        <v>4773</v>
      </c>
      <c r="C897" s="37" t="s">
        <v>4779</v>
      </c>
      <c r="D897" s="37"/>
      <c r="E897" s="37"/>
      <c r="F897" s="37" t="s">
        <v>122</v>
      </c>
      <c r="G897" s="37"/>
      <c r="H897" s="546" t="s">
        <v>8574</v>
      </c>
      <c r="I897" s="37" t="s">
        <v>56</v>
      </c>
      <c r="J897" s="37" t="s">
        <v>173</v>
      </c>
      <c r="K897" s="37" t="s">
        <v>471</v>
      </c>
      <c r="L897" s="37"/>
      <c r="M897" s="37" t="s">
        <v>272</v>
      </c>
      <c r="N897" s="37"/>
      <c r="O897" s="37" t="s">
        <v>299</v>
      </c>
      <c r="P897" s="37" t="s">
        <v>4780</v>
      </c>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52"/>
      <c r="BI897" s="37"/>
      <c r="BJ897" s="52"/>
      <c r="BK897" s="37"/>
      <c r="BL897" s="52"/>
      <c r="BM897" s="37"/>
      <c r="BN897" s="37"/>
      <c r="BO897" s="37"/>
      <c r="BP897" s="37"/>
      <c r="BQ897" s="37"/>
      <c r="BR897" s="37"/>
      <c r="BS897" s="37"/>
      <c r="BT897" s="37"/>
      <c r="BU897" s="37"/>
      <c r="BV897" s="37"/>
      <c r="BW897" s="37"/>
      <c r="BX897" s="37"/>
      <c r="BY897" s="37"/>
      <c r="BZ897" s="37"/>
      <c r="CA897" s="37"/>
      <c r="CB897" s="37"/>
      <c r="CC897" s="90"/>
      <c r="CD897" s="37"/>
      <c r="CE897" s="37"/>
      <c r="CF897" s="37"/>
      <c r="CG897" s="37"/>
      <c r="CH897" s="37"/>
      <c r="CI897" s="37"/>
      <c r="CJ897" s="37"/>
      <c r="CK897" s="37"/>
      <c r="CL897" s="37"/>
      <c r="CM897" s="37"/>
      <c r="CN897" s="37"/>
      <c r="CO897" s="37"/>
      <c r="CP897" s="37"/>
      <c r="CQ897" s="37"/>
      <c r="CR897" s="37"/>
      <c r="CS897" s="37"/>
      <c r="CT897" s="37"/>
      <c r="CU897" s="37"/>
      <c r="CV897" s="37"/>
      <c r="CW897" s="75"/>
      <c r="CX897" s="37">
        <v>0</v>
      </c>
      <c r="CY897" s="37">
        <v>1</v>
      </c>
      <c r="CZ897" s="37">
        <v>0</v>
      </c>
      <c r="DA897" s="37">
        <v>0</v>
      </c>
      <c r="DB897" s="37">
        <v>0</v>
      </c>
      <c r="DC897" s="37" t="s">
        <v>1349</v>
      </c>
      <c r="DD897" s="38" t="s">
        <v>311</v>
      </c>
      <c r="DE897" s="37"/>
      <c r="DF897" s="37"/>
      <c r="DG897" s="37" t="s">
        <v>2369</v>
      </c>
      <c r="DH897" s="37" t="s">
        <v>4781</v>
      </c>
      <c r="DI897" s="37" t="s">
        <v>1474</v>
      </c>
      <c r="DJ897" s="37" t="s">
        <v>1474</v>
      </c>
      <c r="DK897" s="37"/>
      <c r="DL897" s="37">
        <v>1</v>
      </c>
      <c r="DM897" s="37" t="s">
        <v>595</v>
      </c>
      <c r="DN897" s="37">
        <v>1</v>
      </c>
      <c r="DO897" s="37">
        <v>1934</v>
      </c>
      <c r="DP897" s="37" t="s">
        <v>4782</v>
      </c>
      <c r="DQ897" s="37" t="s">
        <v>4783</v>
      </c>
      <c r="DR897" s="37" t="s">
        <v>580</v>
      </c>
      <c r="DS897" s="37" t="s">
        <v>4782</v>
      </c>
    </row>
    <row r="898" spans="1:139" s="38" customFormat="1" ht="15.75" customHeight="1" x14ac:dyDescent="0.3">
      <c r="A898" s="74" t="s">
        <v>99</v>
      </c>
      <c r="B898" s="74" t="s">
        <v>4773</v>
      </c>
      <c r="C898" s="74" t="s">
        <v>4784</v>
      </c>
      <c r="D898" s="37"/>
      <c r="E898" s="37"/>
      <c r="F898" s="37" t="s">
        <v>122</v>
      </c>
      <c r="G898" s="37"/>
      <c r="H898" s="546" t="s">
        <v>8574</v>
      </c>
      <c r="I898" s="37" t="s">
        <v>56</v>
      </c>
      <c r="J898" s="37" t="s">
        <v>173</v>
      </c>
      <c r="K898" s="37" t="s">
        <v>471</v>
      </c>
      <c r="L898" s="37"/>
      <c r="M898" s="37" t="s">
        <v>272</v>
      </c>
      <c r="N898" s="37"/>
      <c r="O898" s="37" t="s">
        <v>299</v>
      </c>
      <c r="P898" s="37" t="s">
        <v>4785</v>
      </c>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52"/>
      <c r="BI898" s="37"/>
      <c r="BJ898" s="52"/>
      <c r="BK898" s="37"/>
      <c r="BL898" s="52"/>
      <c r="BM898" s="37"/>
      <c r="BN898" s="37"/>
      <c r="BO898" s="37"/>
      <c r="BP898" s="37"/>
      <c r="BQ898" s="37"/>
      <c r="BR898" s="37"/>
      <c r="BS898" s="37"/>
      <c r="BT898" s="37"/>
      <c r="BU898" s="37"/>
      <c r="BV898" s="37"/>
      <c r="BW898" s="37"/>
      <c r="BX898" s="37"/>
      <c r="BY898" s="37"/>
      <c r="BZ898" s="37"/>
      <c r="CA898" s="37"/>
      <c r="CB898" s="37"/>
      <c r="CC898" s="90"/>
      <c r="CD898" s="37"/>
      <c r="CE898" s="37"/>
      <c r="CF898" s="37"/>
      <c r="CG898" s="37"/>
      <c r="CH898" s="37"/>
      <c r="CI898" s="37"/>
      <c r="CJ898" s="37"/>
      <c r="CK898" s="37"/>
      <c r="CL898" s="37"/>
      <c r="CM898" s="37"/>
      <c r="CN898" s="37"/>
      <c r="CO898" s="37"/>
      <c r="CP898" s="37"/>
      <c r="CQ898" s="37"/>
      <c r="CR898" s="37"/>
      <c r="CS898" s="37"/>
      <c r="CT898" s="37"/>
      <c r="CU898" s="37"/>
      <c r="CV898" s="37"/>
      <c r="CW898" s="75"/>
      <c r="CX898" s="37">
        <v>0</v>
      </c>
      <c r="CY898" s="37">
        <v>1</v>
      </c>
      <c r="CZ898" s="37">
        <v>0</v>
      </c>
      <c r="DA898" s="37">
        <v>0</v>
      </c>
      <c r="DB898" s="37">
        <v>0</v>
      </c>
      <c r="DC898" s="37" t="s">
        <v>1349</v>
      </c>
      <c r="DD898" s="38" t="s">
        <v>311</v>
      </c>
      <c r="DE898" s="37"/>
      <c r="DF898" s="37"/>
      <c r="DG898" s="37" t="s">
        <v>2369</v>
      </c>
      <c r="DH898" s="37" t="s">
        <v>1612</v>
      </c>
      <c r="DI898" s="37" t="s">
        <v>1474</v>
      </c>
      <c r="DJ898" s="37" t="s">
        <v>1474</v>
      </c>
      <c r="DK898" s="37"/>
      <c r="DL898" s="37">
        <v>1</v>
      </c>
      <c r="DM898" s="37" t="s">
        <v>595</v>
      </c>
      <c r="DN898" s="37">
        <v>1</v>
      </c>
      <c r="DO898" s="37">
        <v>2002</v>
      </c>
      <c r="DP898" s="37" t="s">
        <v>4786</v>
      </c>
      <c r="DQ898" s="37" t="s">
        <v>4787</v>
      </c>
      <c r="DR898" s="37">
        <v>2009</v>
      </c>
      <c r="DS898" s="37" t="s">
        <v>4788</v>
      </c>
    </row>
    <row r="899" spans="1:139" s="38" customFormat="1" ht="15.75" customHeight="1" x14ac:dyDescent="0.3">
      <c r="A899" s="38" t="s">
        <v>99</v>
      </c>
      <c r="B899" s="47" t="s">
        <v>4773</v>
      </c>
      <c r="C899" s="48" t="s">
        <v>4792</v>
      </c>
      <c r="F899" s="38" t="s">
        <v>122</v>
      </c>
      <c r="H899" s="546" t="s">
        <v>8574</v>
      </c>
      <c r="I899" s="38" t="s">
        <v>56</v>
      </c>
      <c r="J899" s="38" t="s">
        <v>455</v>
      </c>
      <c r="K899" s="38" t="s">
        <v>471</v>
      </c>
      <c r="M899" s="38" t="s">
        <v>274</v>
      </c>
      <c r="N899" s="38" t="s">
        <v>300</v>
      </c>
      <c r="O899" s="38" t="s">
        <v>299</v>
      </c>
      <c r="Q899" s="50"/>
      <c r="R899" s="38">
        <v>0</v>
      </c>
      <c r="S899" s="38">
        <v>0</v>
      </c>
      <c r="T899" s="38">
        <v>0</v>
      </c>
      <c r="U899" s="38">
        <v>0</v>
      </c>
      <c r="V899" s="38">
        <v>0</v>
      </c>
      <c r="W899" s="38">
        <v>0</v>
      </c>
      <c r="X899" s="38">
        <v>0</v>
      </c>
      <c r="Y899" s="38">
        <v>1</v>
      </c>
      <c r="AA899" s="38">
        <v>0</v>
      </c>
      <c r="AB899" s="38">
        <v>0</v>
      </c>
      <c r="AC899" s="38">
        <v>0</v>
      </c>
      <c r="AD899" s="38">
        <v>0</v>
      </c>
      <c r="AE899" s="38">
        <v>0</v>
      </c>
      <c r="AF899" s="38">
        <v>0</v>
      </c>
      <c r="AG899" s="38">
        <v>0</v>
      </c>
      <c r="AH899" s="38">
        <v>0</v>
      </c>
      <c r="AI899" s="38">
        <v>0</v>
      </c>
      <c r="AJ899" s="38">
        <v>0</v>
      </c>
      <c r="AK899" s="38">
        <v>0</v>
      </c>
      <c r="AL899" s="38">
        <v>0</v>
      </c>
      <c r="AM899" s="38">
        <v>0</v>
      </c>
      <c r="AN899" s="38">
        <v>0</v>
      </c>
      <c r="AO899" s="38">
        <v>0</v>
      </c>
      <c r="AP899" s="38">
        <v>0</v>
      </c>
      <c r="AQ899" s="38">
        <v>0</v>
      </c>
      <c r="AR899" s="38">
        <v>0</v>
      </c>
      <c r="AS899" s="38">
        <v>0</v>
      </c>
      <c r="AT899" s="38">
        <v>0</v>
      </c>
      <c r="AU899" s="38">
        <v>0</v>
      </c>
      <c r="AV899" s="38">
        <v>0</v>
      </c>
      <c r="AW899" s="38">
        <v>0</v>
      </c>
      <c r="AX899" s="38">
        <v>0</v>
      </c>
      <c r="AY899" s="38">
        <v>0</v>
      </c>
      <c r="AZ899" s="38">
        <v>0</v>
      </c>
      <c r="BA899" s="38">
        <v>0</v>
      </c>
      <c r="BB899" s="38">
        <v>0</v>
      </c>
      <c r="BC899" s="38">
        <v>0</v>
      </c>
      <c r="BD899" s="38">
        <v>0</v>
      </c>
      <c r="BE899" s="38">
        <v>0</v>
      </c>
      <c r="BF899" s="38">
        <v>0</v>
      </c>
      <c r="BG899" s="38">
        <v>0</v>
      </c>
      <c r="BH899" s="43">
        <v>0</v>
      </c>
      <c r="BI899" s="38">
        <v>0</v>
      </c>
      <c r="BJ899" s="43">
        <v>0</v>
      </c>
      <c r="BK899" s="38">
        <v>0</v>
      </c>
      <c r="BL899" s="43">
        <v>0</v>
      </c>
      <c r="BM899" s="38">
        <v>0</v>
      </c>
      <c r="BN899" s="38">
        <v>0</v>
      </c>
      <c r="BO899" s="38">
        <v>0</v>
      </c>
      <c r="BP899" s="38">
        <v>0</v>
      </c>
      <c r="BQ899" s="38">
        <v>0</v>
      </c>
      <c r="BR899" s="38">
        <v>0</v>
      </c>
      <c r="BS899" s="38">
        <v>0</v>
      </c>
      <c r="BT899" s="38">
        <v>0</v>
      </c>
      <c r="BU899" s="38">
        <v>0</v>
      </c>
      <c r="BV899" s="38">
        <v>0</v>
      </c>
      <c r="BW899" s="38">
        <v>0</v>
      </c>
      <c r="BX899" s="38">
        <v>0</v>
      </c>
      <c r="BY899" s="38">
        <v>0</v>
      </c>
      <c r="BZ899" s="38">
        <v>0</v>
      </c>
      <c r="CA899" s="38">
        <v>0</v>
      </c>
      <c r="CB899" s="38">
        <v>0</v>
      </c>
      <c r="CC899" s="49">
        <v>0</v>
      </c>
      <c r="CD899" s="38">
        <v>0</v>
      </c>
      <c r="CE899" s="38">
        <v>0</v>
      </c>
      <c r="CF899" s="38">
        <v>0</v>
      </c>
      <c r="CG899" s="38">
        <v>0</v>
      </c>
      <c r="CH899" s="38">
        <v>0</v>
      </c>
      <c r="CI899" s="38">
        <v>0</v>
      </c>
      <c r="CJ899" s="38">
        <v>0</v>
      </c>
      <c r="CK899" s="38">
        <v>0</v>
      </c>
      <c r="CL899" s="38">
        <v>0</v>
      </c>
      <c r="CM899" s="38">
        <v>0</v>
      </c>
      <c r="CN899" s="38">
        <v>0</v>
      </c>
      <c r="CO899" s="38">
        <v>0</v>
      </c>
      <c r="CP899" s="38">
        <v>0</v>
      </c>
      <c r="CQ899" s="38">
        <v>0</v>
      </c>
      <c r="CR899" s="38">
        <v>0</v>
      </c>
      <c r="CS899" s="38">
        <v>0</v>
      </c>
      <c r="CT899" s="38">
        <v>0</v>
      </c>
      <c r="CU899" s="38">
        <v>0</v>
      </c>
      <c r="CV899" s="38">
        <v>0</v>
      </c>
      <c r="CW899" s="50">
        <v>0</v>
      </c>
      <c r="CX899" s="38">
        <v>0</v>
      </c>
      <c r="CY899" s="38">
        <v>1</v>
      </c>
      <c r="CZ899" s="38">
        <v>0</v>
      </c>
      <c r="DA899" s="38">
        <v>0</v>
      </c>
      <c r="DB899" s="38">
        <v>0</v>
      </c>
      <c r="DC899" s="38" t="s">
        <v>2389</v>
      </c>
      <c r="DD899" s="38" t="s">
        <v>311</v>
      </c>
      <c r="DF899" s="38">
        <v>1</v>
      </c>
      <c r="DG899" s="38" t="s">
        <v>4793</v>
      </c>
      <c r="DL899" s="38">
        <v>1</v>
      </c>
      <c r="DM899" s="38" t="s">
        <v>595</v>
      </c>
      <c r="DN899" s="38">
        <v>1</v>
      </c>
      <c r="DO899" s="38">
        <v>1999</v>
      </c>
      <c r="DP899" s="38" t="s">
        <v>4794</v>
      </c>
      <c r="DQ899" s="48" t="s">
        <v>4792</v>
      </c>
      <c r="DR899" s="38" t="s">
        <v>580</v>
      </c>
      <c r="DS899" s="38" t="s">
        <v>4794</v>
      </c>
    </row>
    <row r="900" spans="1:139" s="38" customFormat="1" ht="15.75" customHeight="1" x14ac:dyDescent="0.3">
      <c r="A900" s="38" t="s">
        <v>99</v>
      </c>
      <c r="B900" s="47" t="s">
        <v>4773</v>
      </c>
      <c r="C900" s="48" t="s">
        <v>4795</v>
      </c>
      <c r="F900" s="38" t="s">
        <v>122</v>
      </c>
      <c r="H900" s="546" t="s">
        <v>8574</v>
      </c>
      <c r="I900" s="38" t="s">
        <v>56</v>
      </c>
      <c r="J900" s="38" t="s">
        <v>455</v>
      </c>
      <c r="K900" s="38" t="s">
        <v>471</v>
      </c>
      <c r="M900" s="38" t="s">
        <v>274</v>
      </c>
      <c r="N900" s="38" t="s">
        <v>300</v>
      </c>
      <c r="O900" s="38" t="s">
        <v>300</v>
      </c>
      <c r="Q900" s="50"/>
      <c r="R900" s="38">
        <v>0</v>
      </c>
      <c r="S900" s="38">
        <v>0</v>
      </c>
      <c r="T900" s="38">
        <v>0</v>
      </c>
      <c r="U900" s="38">
        <v>0</v>
      </c>
      <c r="V900" s="38">
        <v>0</v>
      </c>
      <c r="W900" s="38">
        <v>0</v>
      </c>
      <c r="X900" s="38">
        <v>0</v>
      </c>
      <c r="Y900" s="38">
        <v>1</v>
      </c>
      <c r="AA900" s="50">
        <v>0</v>
      </c>
      <c r="AB900" s="38">
        <v>0</v>
      </c>
      <c r="AC900" s="38">
        <v>0</v>
      </c>
      <c r="AD900" s="38">
        <v>0</v>
      </c>
      <c r="AE900" s="38">
        <v>0</v>
      </c>
      <c r="AF900" s="38">
        <v>0</v>
      </c>
      <c r="AG900" s="38">
        <v>0</v>
      </c>
      <c r="AH900" s="38">
        <v>0</v>
      </c>
      <c r="AI900" s="38">
        <v>0</v>
      </c>
      <c r="AJ900" s="38">
        <v>0</v>
      </c>
      <c r="AK900" s="38">
        <v>0</v>
      </c>
      <c r="AL900" s="38">
        <v>0</v>
      </c>
      <c r="AM900" s="38">
        <v>0</v>
      </c>
      <c r="AN900" s="38">
        <v>0</v>
      </c>
      <c r="AO900" s="38">
        <v>0</v>
      </c>
      <c r="AP900" s="38">
        <v>0</v>
      </c>
      <c r="AQ900" s="38">
        <v>0</v>
      </c>
      <c r="AR900" s="38">
        <v>0</v>
      </c>
      <c r="AS900" s="38">
        <v>0</v>
      </c>
      <c r="AT900" s="38">
        <v>0</v>
      </c>
      <c r="AU900" s="38">
        <v>0</v>
      </c>
      <c r="AV900" s="38">
        <v>0</v>
      </c>
      <c r="AW900" s="38">
        <v>0</v>
      </c>
      <c r="AX900" s="38">
        <v>0</v>
      </c>
      <c r="AY900" s="38">
        <v>0</v>
      </c>
      <c r="AZ900" s="38">
        <v>0</v>
      </c>
      <c r="BA900" s="38">
        <v>0</v>
      </c>
      <c r="BB900" s="38">
        <v>0</v>
      </c>
      <c r="BC900" s="38">
        <v>0</v>
      </c>
      <c r="BD900" s="38">
        <v>0</v>
      </c>
      <c r="BE900" s="38">
        <v>0</v>
      </c>
      <c r="BF900" s="38">
        <v>0</v>
      </c>
      <c r="BG900" s="38">
        <v>0</v>
      </c>
      <c r="BH900" s="43">
        <v>0</v>
      </c>
      <c r="BI900" s="38">
        <v>0</v>
      </c>
      <c r="BJ900" s="43">
        <v>0</v>
      </c>
      <c r="BK900" s="38">
        <v>0</v>
      </c>
      <c r="BL900" s="43">
        <v>0</v>
      </c>
      <c r="BM900" s="38">
        <v>0</v>
      </c>
      <c r="BN900" s="38">
        <v>0</v>
      </c>
      <c r="BO900" s="38">
        <v>0</v>
      </c>
      <c r="BP900" s="38">
        <v>0</v>
      </c>
      <c r="BQ900" s="38">
        <v>0</v>
      </c>
      <c r="BR900" s="38">
        <v>0</v>
      </c>
      <c r="BS900" s="38">
        <v>0</v>
      </c>
      <c r="BT900" s="38">
        <v>0</v>
      </c>
      <c r="BU900" s="38">
        <v>0</v>
      </c>
      <c r="BV900" s="38">
        <v>0</v>
      </c>
      <c r="BW900" s="38">
        <v>0</v>
      </c>
      <c r="BX900" s="38">
        <v>0</v>
      </c>
      <c r="BY900" s="38">
        <v>0</v>
      </c>
      <c r="BZ900" s="38">
        <v>0</v>
      </c>
      <c r="CA900" s="38">
        <v>0</v>
      </c>
      <c r="CB900" s="38">
        <v>0</v>
      </c>
      <c r="CC900" s="49">
        <v>0</v>
      </c>
      <c r="CD900" s="38">
        <v>0</v>
      </c>
      <c r="CE900" s="38">
        <v>0</v>
      </c>
      <c r="CF900" s="38">
        <v>0</v>
      </c>
      <c r="CG900" s="38">
        <v>0</v>
      </c>
      <c r="CH900" s="38">
        <v>0</v>
      </c>
      <c r="CI900" s="38">
        <v>0</v>
      </c>
      <c r="CJ900" s="38">
        <v>0</v>
      </c>
      <c r="CK900" s="38">
        <v>0</v>
      </c>
      <c r="CL900" s="38">
        <v>0</v>
      </c>
      <c r="CM900" s="38">
        <v>0</v>
      </c>
      <c r="CN900" s="38">
        <v>0</v>
      </c>
      <c r="CO900" s="38">
        <v>0</v>
      </c>
      <c r="CP900" s="38">
        <v>0</v>
      </c>
      <c r="CQ900" s="38">
        <v>0</v>
      </c>
      <c r="CR900" s="38">
        <v>0</v>
      </c>
      <c r="CS900" s="38">
        <v>0</v>
      </c>
      <c r="CT900" s="38">
        <v>0</v>
      </c>
      <c r="CU900" s="38">
        <v>0</v>
      </c>
      <c r="CV900" s="38">
        <v>0</v>
      </c>
      <c r="CW900" s="50">
        <v>0</v>
      </c>
      <c r="CX900" s="38">
        <v>0</v>
      </c>
      <c r="CY900" s="38">
        <v>1</v>
      </c>
      <c r="CZ900" s="38">
        <v>0</v>
      </c>
      <c r="DA900" s="38">
        <v>0</v>
      </c>
      <c r="DB900" s="38">
        <v>0</v>
      </c>
      <c r="DC900" s="38" t="s">
        <v>2104</v>
      </c>
      <c r="DD900" s="38" t="s">
        <v>311</v>
      </c>
      <c r="DF900" s="38">
        <v>1</v>
      </c>
      <c r="DG900" s="38" t="s">
        <v>4796</v>
      </c>
      <c r="DL900" s="38">
        <v>1</v>
      </c>
      <c r="DN900" s="38">
        <v>1</v>
      </c>
      <c r="DO900" s="38">
        <v>1900</v>
      </c>
      <c r="DP900" s="38" t="s">
        <v>4797</v>
      </c>
      <c r="DQ900" s="38" t="s">
        <v>4798</v>
      </c>
      <c r="DR900" s="38">
        <v>1934</v>
      </c>
      <c r="DS900" s="38" t="s">
        <v>4799</v>
      </c>
      <c r="DT900" s="37"/>
      <c r="DU900" s="37"/>
      <c r="DV900" s="37"/>
      <c r="DW900" s="37"/>
      <c r="DX900" s="37"/>
      <c r="DY900" s="37"/>
      <c r="DZ900" s="37"/>
      <c r="EA900" s="37"/>
      <c r="EB900" s="37"/>
      <c r="EC900" s="37"/>
      <c r="ED900" s="37"/>
      <c r="EE900" s="37"/>
      <c r="EF900" s="37"/>
      <c r="EG900" s="37"/>
      <c r="EH900" s="37"/>
      <c r="EI900" s="37"/>
    </row>
    <row r="901" spans="1:139" s="38" customFormat="1" ht="15.75" customHeight="1" x14ac:dyDescent="0.3">
      <c r="A901" s="74" t="s">
        <v>99</v>
      </c>
      <c r="B901" s="74" t="s">
        <v>4773</v>
      </c>
      <c r="C901" s="37" t="s">
        <v>4800</v>
      </c>
      <c r="D901" s="37"/>
      <c r="E901" s="37"/>
      <c r="F901" s="37" t="s">
        <v>122</v>
      </c>
      <c r="G901" s="37"/>
      <c r="H901" s="546" t="s">
        <v>8574</v>
      </c>
      <c r="I901" s="37" t="s">
        <v>56</v>
      </c>
      <c r="J901" s="37" t="s">
        <v>4802</v>
      </c>
      <c r="K901" s="37" t="s">
        <v>471</v>
      </c>
      <c r="L901" s="37"/>
      <c r="M901" s="37" t="s">
        <v>272</v>
      </c>
      <c r="N901" s="37"/>
      <c r="O901" s="37" t="s">
        <v>299</v>
      </c>
      <c r="P901" s="37"/>
      <c r="Q901" s="75"/>
      <c r="R901" s="37"/>
      <c r="S901" s="37"/>
      <c r="T901" s="37"/>
      <c r="U901" s="37"/>
      <c r="V901" s="37"/>
      <c r="W901" s="37"/>
      <c r="X901" s="37"/>
      <c r="Y901" s="37">
        <v>1</v>
      </c>
      <c r="Z901" s="37"/>
      <c r="AA901" s="75"/>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52"/>
      <c r="BI901" s="37"/>
      <c r="BJ901" s="52"/>
      <c r="BK901" s="37"/>
      <c r="BL901" s="52"/>
      <c r="BM901" s="37"/>
      <c r="BN901" s="37"/>
      <c r="BO901" s="37"/>
      <c r="BP901" s="37"/>
      <c r="BQ901" s="37"/>
      <c r="BR901" s="37"/>
      <c r="BS901" s="37"/>
      <c r="BT901" s="37"/>
      <c r="BU901" s="37"/>
      <c r="BV901" s="37"/>
      <c r="BW901" s="37"/>
      <c r="BX901" s="37"/>
      <c r="BY901" s="37"/>
      <c r="BZ901" s="37"/>
      <c r="CA901" s="37"/>
      <c r="CB901" s="37"/>
      <c r="CC901" s="90"/>
      <c r="CD901" s="37"/>
      <c r="CE901" s="37"/>
      <c r="CF901" s="37"/>
      <c r="CG901" s="37"/>
      <c r="CH901" s="37"/>
      <c r="CI901" s="37"/>
      <c r="CJ901" s="37"/>
      <c r="CK901" s="37"/>
      <c r="CL901" s="37"/>
      <c r="CM901" s="37"/>
      <c r="CN901" s="37"/>
      <c r="CO901" s="37"/>
      <c r="CP901" s="37"/>
      <c r="CQ901" s="37"/>
      <c r="CR901" s="37"/>
      <c r="CS901" s="37"/>
      <c r="CT901" s="37"/>
      <c r="CU901" s="37"/>
      <c r="CV901" s="37"/>
      <c r="CW901" s="75"/>
      <c r="CX901" s="37">
        <v>0</v>
      </c>
      <c r="CY901" s="37">
        <v>1</v>
      </c>
      <c r="CZ901" s="37">
        <v>0</v>
      </c>
      <c r="DA901" s="37">
        <v>0</v>
      </c>
      <c r="DB901" s="37">
        <v>0</v>
      </c>
      <c r="DC901" s="37" t="s">
        <v>4776</v>
      </c>
      <c r="DD901" s="38" t="s">
        <v>311</v>
      </c>
      <c r="DE901" s="37"/>
      <c r="DF901" s="37">
        <v>1</v>
      </c>
      <c r="DG901" s="37" t="s">
        <v>1474</v>
      </c>
      <c r="DH901" s="37" t="s">
        <v>4803</v>
      </c>
      <c r="DI901" s="37" t="s">
        <v>1474</v>
      </c>
      <c r="DJ901" s="37" t="s">
        <v>1474</v>
      </c>
      <c r="DK901" s="37">
        <v>0</v>
      </c>
      <c r="DL901" s="37">
        <v>1</v>
      </c>
      <c r="DM901" s="37" t="s">
        <v>595</v>
      </c>
      <c r="DN901" s="37">
        <v>1</v>
      </c>
      <c r="DO901" s="37">
        <v>1899</v>
      </c>
      <c r="DP901" s="37" t="s">
        <v>4804</v>
      </c>
      <c r="DQ901" s="37"/>
      <c r="DR901" s="37"/>
      <c r="DS901" s="37" t="s">
        <v>4804</v>
      </c>
    </row>
    <row r="902" spans="1:139" s="38" customFormat="1" ht="15.75" customHeight="1" x14ac:dyDescent="0.3">
      <c r="A902" s="74" t="s">
        <v>99</v>
      </c>
      <c r="B902" s="74" t="s">
        <v>4773</v>
      </c>
      <c r="C902" s="37" t="s">
        <v>4805</v>
      </c>
      <c r="D902" s="37"/>
      <c r="E902" s="37"/>
      <c r="F902" s="37" t="s">
        <v>91</v>
      </c>
      <c r="G902" s="37"/>
      <c r="H902" s="37" t="s">
        <v>1347</v>
      </c>
      <c r="I902" s="37" t="s">
        <v>13</v>
      </c>
      <c r="J902" s="37" t="s">
        <v>221</v>
      </c>
      <c r="K902" s="37" t="s">
        <v>269</v>
      </c>
      <c r="L902" s="37"/>
      <c r="M902" s="37" t="s">
        <v>272</v>
      </c>
      <c r="N902" s="37"/>
      <c r="O902" s="37" t="s">
        <v>299</v>
      </c>
      <c r="P902" s="37" t="s">
        <v>4806</v>
      </c>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52"/>
      <c r="BI902" s="37"/>
      <c r="BJ902" s="52"/>
      <c r="BK902" s="37"/>
      <c r="BL902" s="52"/>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t="s">
        <v>4807</v>
      </c>
      <c r="DD902" s="38" t="s">
        <v>311</v>
      </c>
      <c r="DE902" s="37"/>
      <c r="DF902" s="37"/>
      <c r="DG902" s="37" t="s">
        <v>4394</v>
      </c>
      <c r="DH902" s="37" t="s">
        <v>4808</v>
      </c>
      <c r="DI902" s="37" t="s">
        <v>546</v>
      </c>
      <c r="DJ902" s="37" t="s">
        <v>546</v>
      </c>
      <c r="DK902" s="37"/>
      <c r="DL902" s="37">
        <v>1</v>
      </c>
      <c r="DM902" s="37"/>
      <c r="DN902" s="37">
        <v>1</v>
      </c>
      <c r="DO902" s="37">
        <v>1922</v>
      </c>
      <c r="DP902" s="37" t="s">
        <v>4809</v>
      </c>
      <c r="DQ902" s="37" t="s">
        <v>4810</v>
      </c>
      <c r="DR902" s="37">
        <v>1986</v>
      </c>
      <c r="DS902" s="37" t="s">
        <v>4811</v>
      </c>
    </row>
    <row r="903" spans="1:139" s="38" customFormat="1" ht="15.75" customHeight="1" x14ac:dyDescent="0.3">
      <c r="A903" s="74" t="s">
        <v>99</v>
      </c>
      <c r="B903" s="74" t="s">
        <v>4773</v>
      </c>
      <c r="C903" s="37" t="s">
        <v>4812</v>
      </c>
      <c r="D903" s="37"/>
      <c r="E903" s="37"/>
      <c r="F903" s="37" t="s">
        <v>122</v>
      </c>
      <c r="G903" s="37"/>
      <c r="H903" s="546" t="s">
        <v>8574</v>
      </c>
      <c r="I903" s="37" t="s">
        <v>56</v>
      </c>
      <c r="J903" s="37" t="s">
        <v>173</v>
      </c>
      <c r="K903" s="37" t="s">
        <v>471</v>
      </c>
      <c r="L903" s="37"/>
      <c r="M903" s="37" t="s">
        <v>272</v>
      </c>
      <c r="N903" s="37"/>
      <c r="O903" s="37" t="s">
        <v>299</v>
      </c>
      <c r="P903" s="89" t="s">
        <v>4813</v>
      </c>
      <c r="Q903" s="75"/>
      <c r="R903" s="37"/>
      <c r="S903" s="37"/>
      <c r="T903" s="37"/>
      <c r="U903" s="37"/>
      <c r="V903" s="37"/>
      <c r="W903" s="37"/>
      <c r="X903" s="37"/>
      <c r="Y903" s="37"/>
      <c r="Z903" s="37"/>
      <c r="AA903" s="75"/>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52"/>
      <c r="BI903" s="37"/>
      <c r="BJ903" s="52"/>
      <c r="BK903" s="37"/>
      <c r="BL903" s="52"/>
      <c r="BM903" s="37"/>
      <c r="BN903" s="37"/>
      <c r="BO903" s="37"/>
      <c r="BP903" s="37"/>
      <c r="BQ903" s="37"/>
      <c r="BR903" s="37"/>
      <c r="BS903" s="37"/>
      <c r="BT903" s="37"/>
      <c r="BU903" s="37"/>
      <c r="BV903" s="37"/>
      <c r="BW903" s="37"/>
      <c r="BX903" s="37"/>
      <c r="BY903" s="37"/>
      <c r="BZ903" s="37"/>
      <c r="CA903" s="37"/>
      <c r="CB903" s="37"/>
      <c r="CC903" s="90"/>
      <c r="CD903" s="37"/>
      <c r="CE903" s="37"/>
      <c r="CF903" s="37"/>
      <c r="CG903" s="37"/>
      <c r="CH903" s="37"/>
      <c r="CI903" s="37"/>
      <c r="CJ903" s="37"/>
      <c r="CK903" s="37"/>
      <c r="CL903" s="37"/>
      <c r="CM903" s="37"/>
      <c r="CN903" s="37"/>
      <c r="CO903" s="37"/>
      <c r="CP903" s="37"/>
      <c r="CQ903" s="37"/>
      <c r="CR903" s="37"/>
      <c r="CS903" s="37"/>
      <c r="CT903" s="37"/>
      <c r="CU903" s="37"/>
      <c r="CV903" s="37"/>
      <c r="CW903" s="75"/>
      <c r="CX903" s="37">
        <v>0</v>
      </c>
      <c r="CY903" s="37">
        <v>1</v>
      </c>
      <c r="CZ903" s="37">
        <v>0</v>
      </c>
      <c r="DA903" s="37">
        <v>0</v>
      </c>
      <c r="DB903" s="37">
        <v>0</v>
      </c>
      <c r="DC903" s="37" t="s">
        <v>8620</v>
      </c>
      <c r="DD903" s="38" t="s">
        <v>311</v>
      </c>
      <c r="DE903" s="37"/>
      <c r="DF903" s="37"/>
      <c r="DG903" s="37" t="s">
        <v>2369</v>
      </c>
      <c r="DH903" s="37" t="s">
        <v>1612</v>
      </c>
      <c r="DI903" s="37" t="s">
        <v>1474</v>
      </c>
      <c r="DJ903" s="37" t="s">
        <v>1474</v>
      </c>
      <c r="DK903" s="37"/>
      <c r="DL903" s="37">
        <v>1</v>
      </c>
      <c r="DM903" s="37" t="s">
        <v>595</v>
      </c>
      <c r="DN903" s="37">
        <v>1</v>
      </c>
      <c r="DO903" s="37">
        <v>2002</v>
      </c>
      <c r="DP903" s="37" t="s">
        <v>4815</v>
      </c>
      <c r="DQ903" s="37" t="s">
        <v>4816</v>
      </c>
      <c r="DR903" s="37" t="s">
        <v>580</v>
      </c>
      <c r="DS903" s="37" t="s">
        <v>4815</v>
      </c>
    </row>
    <row r="904" spans="1:139" s="38" customFormat="1" ht="15.75" customHeight="1" x14ac:dyDescent="0.3">
      <c r="A904" s="74" t="s">
        <v>99</v>
      </c>
      <c r="B904" s="74" t="s">
        <v>4773</v>
      </c>
      <c r="C904" s="37" t="s">
        <v>4817</v>
      </c>
      <c r="D904" s="37"/>
      <c r="E904" s="37"/>
      <c r="F904" s="37" t="s">
        <v>122</v>
      </c>
      <c r="G904" s="37"/>
      <c r="H904" s="546" t="s">
        <v>8574</v>
      </c>
      <c r="I904" s="37" t="s">
        <v>13</v>
      </c>
      <c r="J904" s="37" t="s">
        <v>221</v>
      </c>
      <c r="K904" s="37" t="s">
        <v>269</v>
      </c>
      <c r="L904" s="37"/>
      <c r="M904" s="37" t="s">
        <v>272</v>
      </c>
      <c r="N904" s="37"/>
      <c r="O904" s="37" t="s">
        <v>299</v>
      </c>
      <c r="P904" s="37" t="s">
        <v>4818</v>
      </c>
      <c r="Q904" s="75"/>
      <c r="R904" s="37"/>
      <c r="S904" s="37"/>
      <c r="T904" s="37"/>
      <c r="U904" s="37"/>
      <c r="V904" s="37"/>
      <c r="W904" s="37"/>
      <c r="X904" s="37"/>
      <c r="Y904" s="37"/>
      <c r="Z904" s="37"/>
      <c r="AA904" s="75"/>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52"/>
      <c r="BI904" s="37"/>
      <c r="BJ904" s="52"/>
      <c r="BK904" s="37"/>
      <c r="BL904" s="52"/>
      <c r="BM904" s="37"/>
      <c r="BN904" s="37"/>
      <c r="BO904" s="37"/>
      <c r="BP904" s="37"/>
      <c r="BQ904" s="37"/>
      <c r="BR904" s="37"/>
      <c r="BS904" s="37"/>
      <c r="BT904" s="37"/>
      <c r="BU904" s="37"/>
      <c r="BV904" s="37"/>
      <c r="BW904" s="37"/>
      <c r="BX904" s="37"/>
      <c r="BY904" s="37"/>
      <c r="BZ904" s="37"/>
      <c r="CA904" s="37"/>
      <c r="CB904" s="37"/>
      <c r="CC904" s="90"/>
      <c r="CD904" s="37"/>
      <c r="CE904" s="37"/>
      <c r="CF904" s="37"/>
      <c r="CG904" s="37"/>
      <c r="CH904" s="37"/>
      <c r="CI904" s="37"/>
      <c r="CJ904" s="37"/>
      <c r="CK904" s="37"/>
      <c r="CL904" s="37"/>
      <c r="CM904" s="37"/>
      <c r="CN904" s="37"/>
      <c r="CO904" s="37"/>
      <c r="CP904" s="37"/>
      <c r="CQ904" s="37"/>
      <c r="CR904" s="37"/>
      <c r="CS904" s="37"/>
      <c r="CT904" s="37"/>
      <c r="CU904" s="37"/>
      <c r="CV904" s="37"/>
      <c r="CW904" s="75"/>
      <c r="CX904" s="37">
        <v>0</v>
      </c>
      <c r="CY904" s="37">
        <v>1</v>
      </c>
      <c r="CZ904" s="37">
        <v>0</v>
      </c>
      <c r="DA904" s="37">
        <v>0</v>
      </c>
      <c r="DB904" s="37">
        <v>0</v>
      </c>
      <c r="DC904" s="37" t="s">
        <v>4807</v>
      </c>
      <c r="DD904" s="38" t="s">
        <v>311</v>
      </c>
      <c r="DE904" s="37"/>
      <c r="DF904" s="37"/>
      <c r="DG904" s="37" t="s">
        <v>3079</v>
      </c>
      <c r="DH904" s="37" t="s">
        <v>4819</v>
      </c>
      <c r="DI904" s="37" t="s">
        <v>595</v>
      </c>
      <c r="DJ904" s="37" t="s">
        <v>595</v>
      </c>
      <c r="DK904" s="37"/>
      <c r="DL904" s="37">
        <v>1</v>
      </c>
      <c r="DM904" s="37" t="s">
        <v>595</v>
      </c>
      <c r="DN904" s="37">
        <v>1</v>
      </c>
      <c r="DO904" s="37">
        <v>2010</v>
      </c>
      <c r="DP904" s="37" t="s">
        <v>4820</v>
      </c>
      <c r="DQ904" s="37" t="s">
        <v>4821</v>
      </c>
      <c r="DR904" s="37" t="s">
        <v>580</v>
      </c>
      <c r="DS904" s="37" t="s">
        <v>4820</v>
      </c>
    </row>
    <row r="905" spans="1:139" s="38" customFormat="1" ht="15.75" customHeight="1" x14ac:dyDescent="0.3">
      <c r="A905" s="38" t="s">
        <v>99</v>
      </c>
      <c r="B905" s="47" t="s">
        <v>4773</v>
      </c>
      <c r="C905" s="48" t="s">
        <v>4822</v>
      </c>
      <c r="F905" s="38" t="s">
        <v>122</v>
      </c>
      <c r="H905" s="546" t="s">
        <v>8574</v>
      </c>
      <c r="I905" s="38" t="s">
        <v>56</v>
      </c>
      <c r="J905" s="38" t="s">
        <v>455</v>
      </c>
      <c r="K905" s="38" t="s">
        <v>471</v>
      </c>
      <c r="M905" s="38" t="s">
        <v>274</v>
      </c>
      <c r="N905" s="38" t="s">
        <v>300</v>
      </c>
      <c r="O905" s="38" t="s">
        <v>300</v>
      </c>
      <c r="R905" s="38">
        <v>0</v>
      </c>
      <c r="S905" s="38">
        <v>0</v>
      </c>
      <c r="T905" s="38">
        <v>0</v>
      </c>
      <c r="U905" s="38">
        <v>0</v>
      </c>
      <c r="V905" s="38">
        <v>0</v>
      </c>
      <c r="W905" s="38">
        <v>0</v>
      </c>
      <c r="X905" s="38">
        <v>0</v>
      </c>
      <c r="Y905" s="38">
        <v>1</v>
      </c>
      <c r="AA905" s="38">
        <v>0</v>
      </c>
      <c r="AB905" s="38">
        <v>0</v>
      </c>
      <c r="AC905" s="38">
        <v>0</v>
      </c>
      <c r="AD905" s="38">
        <v>0</v>
      </c>
      <c r="AE905" s="38">
        <v>0</v>
      </c>
      <c r="AF905" s="38">
        <v>0</v>
      </c>
      <c r="AG905" s="38">
        <v>0</v>
      </c>
      <c r="AH905" s="38">
        <v>0</v>
      </c>
      <c r="AI905" s="38">
        <v>0</v>
      </c>
      <c r="AJ905" s="38">
        <v>0</v>
      </c>
      <c r="AK905" s="38">
        <v>0</v>
      </c>
      <c r="AL905" s="38">
        <v>0</v>
      </c>
      <c r="AM905" s="38">
        <v>0</v>
      </c>
      <c r="AN905" s="38">
        <v>0</v>
      </c>
      <c r="AO905" s="38">
        <v>0</v>
      </c>
      <c r="AP905" s="38">
        <v>0</v>
      </c>
      <c r="AQ905" s="38">
        <v>0</v>
      </c>
      <c r="AR905" s="38">
        <v>0</v>
      </c>
      <c r="AS905" s="38">
        <v>0</v>
      </c>
      <c r="AT905" s="38">
        <v>0</v>
      </c>
      <c r="AU905" s="38">
        <v>0</v>
      </c>
      <c r="AV905" s="38">
        <v>0</v>
      </c>
      <c r="AW905" s="38">
        <v>0</v>
      </c>
      <c r="AX905" s="38">
        <v>0</v>
      </c>
      <c r="AY905" s="38">
        <v>0</v>
      </c>
      <c r="AZ905" s="38">
        <v>0</v>
      </c>
      <c r="BA905" s="38">
        <v>0</v>
      </c>
      <c r="BB905" s="38">
        <v>0</v>
      </c>
      <c r="BC905" s="38">
        <v>0</v>
      </c>
      <c r="BD905" s="38">
        <v>0</v>
      </c>
      <c r="BE905" s="38">
        <v>0</v>
      </c>
      <c r="BF905" s="38">
        <v>0</v>
      </c>
      <c r="BG905" s="38">
        <v>0</v>
      </c>
      <c r="BH905" s="43">
        <v>0</v>
      </c>
      <c r="BI905" s="38">
        <v>0</v>
      </c>
      <c r="BJ905" s="43">
        <v>0</v>
      </c>
      <c r="BK905" s="38">
        <v>0</v>
      </c>
      <c r="BL905" s="43">
        <v>0</v>
      </c>
      <c r="BM905" s="38">
        <v>0</v>
      </c>
      <c r="BN905" s="38">
        <v>0</v>
      </c>
      <c r="BO905" s="38">
        <v>0</v>
      </c>
      <c r="BP905" s="38">
        <v>0</v>
      </c>
      <c r="BQ905" s="38">
        <v>0</v>
      </c>
      <c r="BR905" s="38">
        <v>0</v>
      </c>
      <c r="BS905" s="38">
        <v>0</v>
      </c>
      <c r="BT905" s="38">
        <v>0</v>
      </c>
      <c r="BU905" s="38">
        <v>0</v>
      </c>
      <c r="BV905" s="38">
        <v>0</v>
      </c>
      <c r="BW905" s="38">
        <v>0</v>
      </c>
      <c r="BX905" s="38">
        <v>0</v>
      </c>
      <c r="BY905" s="38">
        <v>0</v>
      </c>
      <c r="BZ905" s="38">
        <v>0</v>
      </c>
      <c r="CA905" s="38">
        <v>0</v>
      </c>
      <c r="CB905" s="38">
        <v>0</v>
      </c>
      <c r="CC905" s="49">
        <v>0</v>
      </c>
      <c r="CD905" s="38">
        <v>0</v>
      </c>
      <c r="CE905" s="38">
        <v>0</v>
      </c>
      <c r="CF905" s="38">
        <v>0</v>
      </c>
      <c r="CG905" s="38">
        <v>0</v>
      </c>
      <c r="CH905" s="38">
        <v>0</v>
      </c>
      <c r="CI905" s="38">
        <v>0</v>
      </c>
      <c r="CJ905" s="38">
        <v>0</v>
      </c>
      <c r="CK905" s="38">
        <v>0</v>
      </c>
      <c r="CL905" s="38">
        <v>0</v>
      </c>
      <c r="CM905" s="38">
        <v>0</v>
      </c>
      <c r="CN905" s="38">
        <v>0</v>
      </c>
      <c r="CO905" s="38">
        <v>0</v>
      </c>
      <c r="CP905" s="38">
        <v>0</v>
      </c>
      <c r="CQ905" s="38">
        <v>0</v>
      </c>
      <c r="CR905" s="38">
        <v>0</v>
      </c>
      <c r="CS905" s="38">
        <v>0</v>
      </c>
      <c r="CT905" s="38">
        <v>0</v>
      </c>
      <c r="CU905" s="38">
        <v>0</v>
      </c>
      <c r="CV905" s="38">
        <v>0</v>
      </c>
      <c r="CW905" s="50">
        <v>0</v>
      </c>
      <c r="CX905" s="38">
        <v>0</v>
      </c>
      <c r="CY905" s="38">
        <v>1</v>
      </c>
      <c r="CZ905" s="38">
        <v>0</v>
      </c>
      <c r="DA905" s="38">
        <v>0</v>
      </c>
      <c r="DB905" s="38">
        <v>0</v>
      </c>
      <c r="DC905" s="38" t="s">
        <v>2389</v>
      </c>
      <c r="DD905" s="38" t="s">
        <v>311</v>
      </c>
      <c r="DF905" s="38">
        <v>1</v>
      </c>
      <c r="DG905" s="38" t="s">
        <v>4823</v>
      </c>
      <c r="DL905" s="38">
        <v>1</v>
      </c>
      <c r="DN905" s="38">
        <v>1</v>
      </c>
      <c r="DO905" s="38">
        <v>1898</v>
      </c>
      <c r="DP905" s="38" t="s">
        <v>4824</v>
      </c>
      <c r="DQ905" s="48" t="s">
        <v>4822</v>
      </c>
      <c r="DR905" s="38" t="s">
        <v>580</v>
      </c>
      <c r="DS905" s="38" t="s">
        <v>4824</v>
      </c>
    </row>
    <row r="906" spans="1:139" s="38" customFormat="1" ht="15.75" customHeight="1" x14ac:dyDescent="0.3">
      <c r="A906" s="74" t="s">
        <v>99</v>
      </c>
      <c r="B906" s="74" t="s">
        <v>4773</v>
      </c>
      <c r="C906" s="37" t="s">
        <v>4825</v>
      </c>
      <c r="D906" s="37"/>
      <c r="E906" s="37"/>
      <c r="F906" s="37" t="s">
        <v>122</v>
      </c>
      <c r="G906" s="37"/>
      <c r="H906" s="546" t="s">
        <v>8574</v>
      </c>
      <c r="I906" s="37" t="s">
        <v>56</v>
      </c>
      <c r="J906" s="37" t="s">
        <v>173</v>
      </c>
      <c r="K906" s="37" t="s">
        <v>471</v>
      </c>
      <c r="L906" s="37"/>
      <c r="M906" s="37" t="s">
        <v>272</v>
      </c>
      <c r="N906" s="37"/>
      <c r="O906" s="37" t="s">
        <v>299</v>
      </c>
      <c r="P906" s="37" t="s">
        <v>4826</v>
      </c>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52"/>
      <c r="BI906" s="37"/>
      <c r="BJ906" s="52"/>
      <c r="BK906" s="37"/>
      <c r="BL906" s="52"/>
      <c r="BM906" s="37"/>
      <c r="BN906" s="37"/>
      <c r="BO906" s="37"/>
      <c r="BP906" s="37"/>
      <c r="BQ906" s="37"/>
      <c r="BR906" s="37"/>
      <c r="BS906" s="37"/>
      <c r="BT906" s="37"/>
      <c r="BU906" s="37"/>
      <c r="BV906" s="37"/>
      <c r="BW906" s="37"/>
      <c r="BX906" s="37"/>
      <c r="BY906" s="37"/>
      <c r="BZ906" s="37"/>
      <c r="CA906" s="37"/>
      <c r="CB906" s="37"/>
      <c r="CC906" s="90"/>
      <c r="CD906" s="37"/>
      <c r="CE906" s="37"/>
      <c r="CF906" s="37"/>
      <c r="CG906" s="37"/>
      <c r="CH906" s="37"/>
      <c r="CI906" s="37"/>
      <c r="CJ906" s="37"/>
      <c r="CK906" s="37"/>
      <c r="CL906" s="37"/>
      <c r="CM906" s="37"/>
      <c r="CN906" s="37"/>
      <c r="CO906" s="37"/>
      <c r="CP906" s="37"/>
      <c r="CQ906" s="37"/>
      <c r="CR906" s="37"/>
      <c r="CS906" s="37"/>
      <c r="CT906" s="37"/>
      <c r="CU906" s="37"/>
      <c r="CV906" s="37"/>
      <c r="CW906" s="75"/>
      <c r="CX906" s="37">
        <v>0</v>
      </c>
      <c r="CY906" s="37">
        <v>1</v>
      </c>
      <c r="CZ906" s="37">
        <v>0</v>
      </c>
      <c r="DA906" s="37">
        <v>0</v>
      </c>
      <c r="DB906" s="37">
        <v>0</v>
      </c>
      <c r="DC906" s="37" t="s">
        <v>4776</v>
      </c>
      <c r="DD906" s="38" t="s">
        <v>311</v>
      </c>
      <c r="DE906" s="37"/>
      <c r="DF906" s="37"/>
      <c r="DG906" s="37" t="s">
        <v>3079</v>
      </c>
      <c r="DH906" s="37" t="s">
        <v>4827</v>
      </c>
      <c r="DI906" s="37" t="s">
        <v>595</v>
      </c>
      <c r="DJ906" s="37" t="s">
        <v>595</v>
      </c>
      <c r="DK906" s="37"/>
      <c r="DL906" s="37">
        <v>1</v>
      </c>
      <c r="DM906" s="37" t="s">
        <v>595</v>
      </c>
      <c r="DN906" s="37">
        <v>1</v>
      </c>
      <c r="DO906" s="37">
        <v>2002</v>
      </c>
      <c r="DP906" s="37" t="s">
        <v>4828</v>
      </c>
      <c r="DQ906" s="37" t="s">
        <v>4825</v>
      </c>
      <c r="DR906" s="37" t="s">
        <v>580</v>
      </c>
      <c r="DS906" s="37" t="s">
        <v>4828</v>
      </c>
    </row>
    <row r="907" spans="1:139" s="38" customFormat="1" ht="15.75" customHeight="1" x14ac:dyDescent="0.3">
      <c r="A907" s="38" t="s">
        <v>99</v>
      </c>
      <c r="B907" s="47" t="s">
        <v>4773</v>
      </c>
      <c r="C907" s="48" t="s">
        <v>4829</v>
      </c>
      <c r="F907" s="38" t="s">
        <v>122</v>
      </c>
      <c r="H907" s="546" t="s">
        <v>8574</v>
      </c>
      <c r="I907" s="38" t="s">
        <v>56</v>
      </c>
      <c r="J907" s="38" t="s">
        <v>455</v>
      </c>
      <c r="K907" s="38" t="s">
        <v>471</v>
      </c>
      <c r="M907" s="38" t="s">
        <v>274</v>
      </c>
      <c r="N907" s="38" t="s">
        <v>300</v>
      </c>
      <c r="O907" s="38" t="s">
        <v>299</v>
      </c>
      <c r="R907" s="38">
        <v>0</v>
      </c>
      <c r="S907" s="38">
        <v>0</v>
      </c>
      <c r="T907" s="38">
        <v>0</v>
      </c>
      <c r="U907" s="38">
        <v>0</v>
      </c>
      <c r="V907" s="38">
        <v>0</v>
      </c>
      <c r="W907" s="38">
        <v>0</v>
      </c>
      <c r="X907" s="38">
        <v>0</v>
      </c>
      <c r="Y907" s="38">
        <v>1</v>
      </c>
      <c r="AA907" s="38">
        <v>0</v>
      </c>
      <c r="AB907" s="38">
        <v>0</v>
      </c>
      <c r="AC907" s="38">
        <v>0</v>
      </c>
      <c r="AD907" s="38">
        <v>0</v>
      </c>
      <c r="AE907" s="38">
        <v>0</v>
      </c>
      <c r="AF907" s="38">
        <v>0</v>
      </c>
      <c r="AG907" s="38">
        <v>0</v>
      </c>
      <c r="AH907" s="38">
        <v>0</v>
      </c>
      <c r="AI907" s="38">
        <v>0</v>
      </c>
      <c r="AJ907" s="38">
        <v>0</v>
      </c>
      <c r="AK907" s="38">
        <v>0</v>
      </c>
      <c r="AL907" s="38">
        <v>0</v>
      </c>
      <c r="AM907" s="38">
        <v>0</v>
      </c>
      <c r="AN907" s="38">
        <v>0</v>
      </c>
      <c r="AO907" s="38">
        <v>0</v>
      </c>
      <c r="AP907" s="38">
        <v>0</v>
      </c>
      <c r="AQ907" s="38">
        <v>0</v>
      </c>
      <c r="AR907" s="38">
        <v>0</v>
      </c>
      <c r="AS907" s="38">
        <v>0</v>
      </c>
      <c r="AT907" s="38">
        <v>0</v>
      </c>
      <c r="AU907" s="38">
        <v>0</v>
      </c>
      <c r="AV907" s="38">
        <v>0</v>
      </c>
      <c r="AW907" s="38">
        <v>0</v>
      </c>
      <c r="AX907" s="38">
        <v>0</v>
      </c>
      <c r="AY907" s="38">
        <v>0</v>
      </c>
      <c r="AZ907" s="38">
        <v>0</v>
      </c>
      <c r="BA907" s="38">
        <v>0</v>
      </c>
      <c r="BB907" s="38">
        <v>0</v>
      </c>
      <c r="BC907" s="38">
        <v>0</v>
      </c>
      <c r="BD907" s="38">
        <v>0</v>
      </c>
      <c r="BE907" s="38">
        <v>0</v>
      </c>
      <c r="BF907" s="38">
        <v>0</v>
      </c>
      <c r="BG907" s="38">
        <v>0</v>
      </c>
      <c r="BH907" s="43">
        <v>0</v>
      </c>
      <c r="BI907" s="38">
        <v>0</v>
      </c>
      <c r="BJ907" s="43">
        <v>0</v>
      </c>
      <c r="BK907" s="38">
        <v>0</v>
      </c>
      <c r="BL907" s="43">
        <v>0</v>
      </c>
      <c r="BM907" s="38">
        <v>0</v>
      </c>
      <c r="BN907" s="38">
        <v>0</v>
      </c>
      <c r="BO907" s="38">
        <v>0</v>
      </c>
      <c r="BP907" s="38">
        <v>0</v>
      </c>
      <c r="BQ907" s="38">
        <v>0</v>
      </c>
      <c r="BR907" s="38">
        <v>0</v>
      </c>
      <c r="BS907" s="38">
        <v>0</v>
      </c>
      <c r="BT907" s="38">
        <v>0</v>
      </c>
      <c r="BU907" s="38">
        <v>0</v>
      </c>
      <c r="BV907" s="38">
        <v>0</v>
      </c>
      <c r="BW907" s="38">
        <v>0</v>
      </c>
      <c r="BX907" s="38">
        <v>0</v>
      </c>
      <c r="BY907" s="38">
        <v>0</v>
      </c>
      <c r="BZ907" s="38">
        <v>0</v>
      </c>
      <c r="CA907" s="38">
        <v>0</v>
      </c>
      <c r="CB907" s="38">
        <v>0</v>
      </c>
      <c r="CC907" s="49">
        <v>0</v>
      </c>
      <c r="CD907" s="38">
        <v>0</v>
      </c>
      <c r="CE907" s="38">
        <v>0</v>
      </c>
      <c r="CF907" s="38">
        <v>0</v>
      </c>
      <c r="CG907" s="38">
        <v>0</v>
      </c>
      <c r="CH907" s="38">
        <v>0</v>
      </c>
      <c r="CI907" s="38">
        <v>0</v>
      </c>
      <c r="CJ907" s="38">
        <v>0</v>
      </c>
      <c r="CK907" s="38">
        <v>0</v>
      </c>
      <c r="CL907" s="38">
        <v>0</v>
      </c>
      <c r="CM907" s="38">
        <v>0</v>
      </c>
      <c r="CN907" s="38">
        <v>0</v>
      </c>
      <c r="CO907" s="38">
        <v>0</v>
      </c>
      <c r="CP907" s="38">
        <v>0</v>
      </c>
      <c r="CQ907" s="38">
        <v>0</v>
      </c>
      <c r="CR907" s="38">
        <v>0</v>
      </c>
      <c r="CS907" s="38">
        <v>0</v>
      </c>
      <c r="CT907" s="38">
        <v>0</v>
      </c>
      <c r="CU907" s="38">
        <v>0</v>
      </c>
      <c r="CV907" s="38">
        <v>0</v>
      </c>
      <c r="CW907" s="50">
        <v>0</v>
      </c>
      <c r="CX907" s="38">
        <v>0</v>
      </c>
      <c r="CY907" s="38">
        <v>1</v>
      </c>
      <c r="CZ907" s="38">
        <v>0</v>
      </c>
      <c r="DA907" s="38">
        <v>0</v>
      </c>
      <c r="DB907" s="38">
        <v>0</v>
      </c>
      <c r="DC907" s="38" t="s">
        <v>2389</v>
      </c>
      <c r="DD907" s="38" t="s">
        <v>311</v>
      </c>
      <c r="DF907" s="38">
        <v>1</v>
      </c>
      <c r="DG907" s="38" t="s">
        <v>4830</v>
      </c>
      <c r="DL907" s="38">
        <v>1</v>
      </c>
      <c r="DM907" s="38" t="s">
        <v>595</v>
      </c>
      <c r="DN907" s="38">
        <v>1</v>
      </c>
      <c r="DO907" s="38">
        <v>2005</v>
      </c>
      <c r="DP907" s="38" t="s">
        <v>4831</v>
      </c>
      <c r="DQ907" s="48" t="s">
        <v>4829</v>
      </c>
      <c r="DR907" s="38" t="s">
        <v>580</v>
      </c>
      <c r="DS907" s="38" t="s">
        <v>4831</v>
      </c>
    </row>
    <row r="908" spans="1:139" s="38" customFormat="1" ht="15.75" customHeight="1" x14ac:dyDescent="0.3">
      <c r="A908" s="38" t="s">
        <v>99</v>
      </c>
      <c r="B908" s="47" t="s">
        <v>4832</v>
      </c>
      <c r="C908" s="48" t="s">
        <v>4833</v>
      </c>
      <c r="F908" s="38" t="s">
        <v>122</v>
      </c>
      <c r="H908" s="546" t="s">
        <v>8574</v>
      </c>
      <c r="I908" s="38" t="s">
        <v>56</v>
      </c>
      <c r="J908" s="38" t="s">
        <v>173</v>
      </c>
      <c r="K908" s="38" t="s">
        <v>471</v>
      </c>
      <c r="M908" s="38" t="s">
        <v>274</v>
      </c>
      <c r="N908" s="38" t="s">
        <v>300</v>
      </c>
      <c r="O908" s="38" t="s">
        <v>300</v>
      </c>
      <c r="R908" s="38">
        <v>0</v>
      </c>
      <c r="S908" s="38">
        <v>0</v>
      </c>
      <c r="T908" s="38">
        <v>0</v>
      </c>
      <c r="U908" s="38">
        <v>0</v>
      </c>
      <c r="V908" s="38">
        <v>0</v>
      </c>
      <c r="W908" s="38">
        <v>1</v>
      </c>
      <c r="X908" s="38">
        <v>0</v>
      </c>
      <c r="Y908" s="38">
        <v>0</v>
      </c>
      <c r="AA908" s="38">
        <v>0</v>
      </c>
      <c r="AB908" s="38">
        <v>0</v>
      </c>
      <c r="AC908" s="38">
        <v>0</v>
      </c>
      <c r="AD908" s="38">
        <v>0</v>
      </c>
      <c r="AE908" s="38">
        <v>0</v>
      </c>
      <c r="AF908" s="38">
        <v>0</v>
      </c>
      <c r="AG908" s="38">
        <v>0</v>
      </c>
      <c r="AH908" s="38">
        <v>0</v>
      </c>
      <c r="AI908" s="38">
        <v>0</v>
      </c>
      <c r="AJ908" s="38">
        <v>0</v>
      </c>
      <c r="AK908" s="38">
        <v>0</v>
      </c>
      <c r="AL908" s="38">
        <v>0</v>
      </c>
      <c r="AM908" s="38">
        <v>0</v>
      </c>
      <c r="AN908" s="38">
        <v>0</v>
      </c>
      <c r="AO908" s="38">
        <v>0</v>
      </c>
      <c r="AP908" s="38">
        <v>0</v>
      </c>
      <c r="AQ908" s="38">
        <v>0</v>
      </c>
      <c r="AR908" s="38">
        <v>0</v>
      </c>
      <c r="AS908" s="38">
        <v>0</v>
      </c>
      <c r="AT908" s="38">
        <v>0</v>
      </c>
      <c r="AU908" s="38">
        <v>0</v>
      </c>
      <c r="AV908" s="38">
        <v>0</v>
      </c>
      <c r="AW908" s="38">
        <v>0</v>
      </c>
      <c r="AX908" s="38">
        <v>0</v>
      </c>
      <c r="AY908" s="38">
        <v>0</v>
      </c>
      <c r="AZ908" s="38">
        <v>0</v>
      </c>
      <c r="BA908" s="38">
        <v>0</v>
      </c>
      <c r="BB908" s="38">
        <v>0</v>
      </c>
      <c r="BC908" s="38">
        <v>0</v>
      </c>
      <c r="BD908" s="38">
        <v>0</v>
      </c>
      <c r="BE908" s="38">
        <v>0</v>
      </c>
      <c r="BF908" s="38">
        <v>0</v>
      </c>
      <c r="BG908" s="38">
        <v>0</v>
      </c>
      <c r="BH908" s="43">
        <v>0</v>
      </c>
      <c r="BI908" s="38">
        <v>0</v>
      </c>
      <c r="BJ908" s="43">
        <v>0</v>
      </c>
      <c r="BK908" s="38">
        <v>0</v>
      </c>
      <c r="BL908" s="43">
        <v>0</v>
      </c>
      <c r="BM908" s="38">
        <v>0</v>
      </c>
      <c r="BN908" s="38">
        <v>0</v>
      </c>
      <c r="BO908" s="38">
        <v>0</v>
      </c>
      <c r="BP908" s="38">
        <v>0</v>
      </c>
      <c r="BQ908" s="38">
        <v>0</v>
      </c>
      <c r="BR908" s="38">
        <v>0</v>
      </c>
      <c r="BS908" s="38">
        <v>0</v>
      </c>
      <c r="BT908" s="38">
        <v>0</v>
      </c>
      <c r="BU908" s="38">
        <v>0</v>
      </c>
      <c r="BV908" s="38">
        <v>0</v>
      </c>
      <c r="BW908" s="38">
        <v>0</v>
      </c>
      <c r="BX908" s="38">
        <v>0</v>
      </c>
      <c r="BY908" s="38">
        <v>0</v>
      </c>
      <c r="BZ908" s="38">
        <v>0</v>
      </c>
      <c r="CA908" s="38">
        <v>0</v>
      </c>
      <c r="CB908" s="38">
        <v>0</v>
      </c>
      <c r="CC908" s="49">
        <v>0</v>
      </c>
      <c r="CD908" s="38">
        <v>0</v>
      </c>
      <c r="CE908" s="38">
        <v>0</v>
      </c>
      <c r="CF908" s="38">
        <v>0</v>
      </c>
      <c r="CG908" s="38">
        <v>0</v>
      </c>
      <c r="CH908" s="38">
        <v>0</v>
      </c>
      <c r="CI908" s="38">
        <v>0</v>
      </c>
      <c r="CJ908" s="38">
        <v>0</v>
      </c>
      <c r="CK908" s="38">
        <v>0</v>
      </c>
      <c r="CL908" s="38">
        <v>0</v>
      </c>
      <c r="CM908" s="38">
        <v>0</v>
      </c>
      <c r="CN908" s="38">
        <v>0</v>
      </c>
      <c r="CO908" s="38">
        <v>0</v>
      </c>
      <c r="CP908" s="38">
        <v>0</v>
      </c>
      <c r="CQ908" s="38">
        <v>0</v>
      </c>
      <c r="CR908" s="38">
        <v>0</v>
      </c>
      <c r="CS908" s="38">
        <v>0</v>
      </c>
      <c r="CT908" s="38">
        <v>0</v>
      </c>
      <c r="CU908" s="38">
        <v>0</v>
      </c>
      <c r="CV908" s="38">
        <v>0</v>
      </c>
      <c r="CW908" s="50">
        <v>0</v>
      </c>
      <c r="CX908" s="38">
        <v>0</v>
      </c>
      <c r="CY908" s="38">
        <v>1</v>
      </c>
      <c r="CZ908" s="38">
        <v>0</v>
      </c>
      <c r="DA908" s="38">
        <v>0</v>
      </c>
      <c r="DB908" s="38">
        <v>0</v>
      </c>
      <c r="DC908" s="38" t="s">
        <v>1002</v>
      </c>
      <c r="DD908" s="38" t="s">
        <v>311</v>
      </c>
      <c r="DF908" s="38">
        <v>1</v>
      </c>
      <c r="DL908" s="38">
        <v>0</v>
      </c>
      <c r="DN908" s="38">
        <v>1</v>
      </c>
      <c r="DO908" s="38">
        <v>1882</v>
      </c>
      <c r="DP908" s="38" t="s">
        <v>4835</v>
      </c>
      <c r="DQ908" s="48" t="s">
        <v>4833</v>
      </c>
      <c r="DR908" s="38" t="s">
        <v>580</v>
      </c>
      <c r="DS908" s="38" t="s">
        <v>4835</v>
      </c>
    </row>
    <row r="909" spans="1:139" s="546" customFormat="1" ht="15.75" customHeight="1" x14ac:dyDescent="0.3">
      <c r="A909" s="546" t="s">
        <v>99</v>
      </c>
      <c r="B909" s="549" t="s">
        <v>4832</v>
      </c>
      <c r="C909" s="550" t="s">
        <v>4836</v>
      </c>
      <c r="F909" s="546" t="s">
        <v>122</v>
      </c>
      <c r="H909" s="546" t="s">
        <v>8574</v>
      </c>
      <c r="I909" s="546" t="s">
        <v>56</v>
      </c>
      <c r="J909" s="546" t="s">
        <v>173</v>
      </c>
      <c r="K909" s="546" t="s">
        <v>1398</v>
      </c>
      <c r="M909" s="546" t="s">
        <v>272</v>
      </c>
      <c r="O909" s="546" t="s">
        <v>299</v>
      </c>
      <c r="Q909" s="553"/>
      <c r="R909" s="38"/>
      <c r="S909" s="38"/>
      <c r="T909" s="38"/>
      <c r="U909" s="38"/>
      <c r="V909" s="38"/>
      <c r="W909" s="38"/>
      <c r="X909" s="38"/>
      <c r="Y909" s="38">
        <v>1</v>
      </c>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c r="BC909" s="38"/>
      <c r="BD909" s="38"/>
      <c r="BE909" s="38"/>
      <c r="BF909" s="38"/>
      <c r="BG909" s="38"/>
      <c r="BH909" s="43"/>
      <c r="BI909" s="38"/>
      <c r="BJ909" s="43"/>
      <c r="BK909" s="38"/>
      <c r="BL909" s="43"/>
      <c r="BM909" s="38"/>
      <c r="BN909" s="38"/>
      <c r="BO909" s="38"/>
      <c r="BP909" s="38"/>
      <c r="BQ909" s="38"/>
      <c r="BR909" s="38"/>
      <c r="BS909" s="38"/>
      <c r="BT909" s="38"/>
      <c r="BU909" s="38"/>
      <c r="BV909" s="38"/>
      <c r="BW909" s="38"/>
      <c r="BX909" s="38"/>
      <c r="BY909" s="38"/>
      <c r="BZ909" s="38"/>
      <c r="CA909" s="38"/>
      <c r="CB909" s="38"/>
      <c r="CC909" s="49"/>
      <c r="CD909" s="38"/>
      <c r="CE909" s="38"/>
      <c r="CF909" s="38"/>
      <c r="CG909" s="38"/>
      <c r="CH909" s="38"/>
      <c r="CI909" s="38"/>
      <c r="CJ909" s="38"/>
      <c r="CK909" s="38"/>
      <c r="CL909" s="38"/>
      <c r="CM909" s="38"/>
      <c r="CN909" s="38"/>
      <c r="CO909" s="38"/>
      <c r="CP909" s="38"/>
      <c r="CQ909" s="38"/>
      <c r="CR909" s="38"/>
      <c r="CS909" s="38"/>
      <c r="CT909" s="38"/>
      <c r="CU909" s="38"/>
      <c r="CV909" s="38"/>
      <c r="CW909" s="50"/>
      <c r="CX909" s="546">
        <v>0</v>
      </c>
      <c r="CY909" s="546">
        <v>1</v>
      </c>
      <c r="CZ909" s="546">
        <v>0</v>
      </c>
      <c r="DA909" s="546">
        <v>0</v>
      </c>
      <c r="DB909" s="546">
        <v>0</v>
      </c>
      <c r="DC909" s="546" t="s">
        <v>4393</v>
      </c>
      <c r="DD909" s="546" t="s">
        <v>311</v>
      </c>
      <c r="DG909" s="546" t="s">
        <v>595</v>
      </c>
      <c r="DH909" s="546" t="s">
        <v>4838</v>
      </c>
      <c r="DI909" s="546" t="s">
        <v>595</v>
      </c>
      <c r="DJ909" s="546" t="s">
        <v>595</v>
      </c>
      <c r="DK909" s="546">
        <v>0</v>
      </c>
      <c r="DL909" s="546">
        <v>1</v>
      </c>
      <c r="DM909" s="546" t="s">
        <v>595</v>
      </c>
      <c r="DN909" s="546">
        <v>1</v>
      </c>
      <c r="DO909" s="546">
        <v>1874</v>
      </c>
      <c r="DP909" s="546" t="s">
        <v>4839</v>
      </c>
      <c r="DQ909" s="550"/>
      <c r="DS909" s="546" t="s">
        <v>4839</v>
      </c>
    </row>
    <row r="910" spans="1:139" s="38" customFormat="1" ht="15.75" customHeight="1" x14ac:dyDescent="0.3">
      <c r="A910" s="47" t="s">
        <v>78</v>
      </c>
      <c r="B910" s="38" t="s">
        <v>4840</v>
      </c>
      <c r="C910" s="48" t="s">
        <v>4841</v>
      </c>
      <c r="F910" s="38" t="s">
        <v>91</v>
      </c>
      <c r="H910" s="38" t="s">
        <v>454</v>
      </c>
      <c r="I910" s="38" t="s">
        <v>56</v>
      </c>
      <c r="J910" s="38" t="s">
        <v>173</v>
      </c>
      <c r="K910" s="38" t="s">
        <v>471</v>
      </c>
      <c r="M910" s="38" t="s">
        <v>272</v>
      </c>
      <c r="O910" s="38" t="s">
        <v>300</v>
      </c>
      <c r="P910" s="81" t="s">
        <v>4842</v>
      </c>
      <c r="Q910" s="50" t="s">
        <v>481</v>
      </c>
      <c r="R910" s="38">
        <v>0</v>
      </c>
      <c r="S910" s="38">
        <v>0</v>
      </c>
      <c r="T910" s="38">
        <v>0</v>
      </c>
      <c r="U910" s="38">
        <v>0</v>
      </c>
      <c r="V910" s="38">
        <v>0</v>
      </c>
      <c r="W910" s="38">
        <v>0</v>
      </c>
      <c r="X910" s="38">
        <v>0</v>
      </c>
      <c r="Y910" s="38">
        <v>0</v>
      </c>
      <c r="AA910" s="50">
        <v>0</v>
      </c>
      <c r="AB910" s="38">
        <v>0</v>
      </c>
      <c r="AC910" s="38">
        <v>0</v>
      </c>
      <c r="AD910" s="38">
        <v>0</v>
      </c>
      <c r="AE910" s="38">
        <v>0</v>
      </c>
      <c r="AF910" s="38">
        <v>0</v>
      </c>
      <c r="AG910" s="38">
        <v>0</v>
      </c>
      <c r="AH910" s="38">
        <v>0</v>
      </c>
      <c r="AI910" s="38">
        <v>0</v>
      </c>
      <c r="AJ910" s="38">
        <v>0</v>
      </c>
      <c r="AK910" s="38">
        <v>0</v>
      </c>
      <c r="AL910" s="38">
        <v>0</v>
      </c>
      <c r="AM910" s="38">
        <v>0</v>
      </c>
      <c r="AN910" s="38">
        <v>0</v>
      </c>
      <c r="AO910" s="38">
        <v>0</v>
      </c>
      <c r="AP910" s="38">
        <v>0</v>
      </c>
      <c r="AQ910" s="38">
        <v>0</v>
      </c>
      <c r="AR910" s="38">
        <v>0</v>
      </c>
      <c r="AS910" s="38">
        <v>0</v>
      </c>
      <c r="AT910" s="38">
        <v>0</v>
      </c>
      <c r="AU910" s="38">
        <v>0</v>
      </c>
      <c r="AV910" s="38">
        <v>0</v>
      </c>
      <c r="AW910" s="38">
        <v>0</v>
      </c>
      <c r="AX910" s="38">
        <v>0</v>
      </c>
      <c r="AY910" s="38">
        <v>0</v>
      </c>
      <c r="AZ910" s="38">
        <v>1</v>
      </c>
      <c r="BA910" s="38">
        <v>0</v>
      </c>
      <c r="BB910" s="38">
        <v>0</v>
      </c>
      <c r="BC910" s="38">
        <v>0</v>
      </c>
      <c r="BD910" s="38">
        <v>1</v>
      </c>
      <c r="BE910" s="38">
        <v>0</v>
      </c>
      <c r="BF910" s="38">
        <v>0</v>
      </c>
      <c r="BG910" s="38">
        <v>0</v>
      </c>
      <c r="BH910" s="43">
        <v>0</v>
      </c>
      <c r="BI910" s="38">
        <v>0</v>
      </c>
      <c r="BJ910" s="43">
        <v>0</v>
      </c>
      <c r="BK910" s="38">
        <v>0</v>
      </c>
      <c r="BL910" s="43">
        <v>0</v>
      </c>
      <c r="BM910" s="38">
        <v>0</v>
      </c>
      <c r="BN910" s="38">
        <v>0</v>
      </c>
      <c r="BO910" s="38">
        <v>0</v>
      </c>
      <c r="BP910" s="38">
        <v>0</v>
      </c>
      <c r="BQ910" s="38">
        <v>0</v>
      </c>
      <c r="BR910" s="38">
        <v>0</v>
      </c>
      <c r="BS910" s="38">
        <v>0</v>
      </c>
      <c r="BT910" s="38">
        <v>0</v>
      </c>
      <c r="BU910" s="38">
        <v>0</v>
      </c>
      <c r="BV910" s="38">
        <v>0</v>
      </c>
      <c r="BW910" s="38">
        <v>0</v>
      </c>
      <c r="BX910" s="38">
        <v>0</v>
      </c>
      <c r="BY910" s="38">
        <v>0</v>
      </c>
      <c r="BZ910" s="38">
        <v>0</v>
      </c>
      <c r="CA910" s="38">
        <v>0</v>
      </c>
      <c r="CB910" s="38">
        <v>0</v>
      </c>
      <c r="CC910" s="49">
        <v>0</v>
      </c>
      <c r="CD910" s="38">
        <v>0</v>
      </c>
      <c r="CE910" s="38">
        <v>0</v>
      </c>
      <c r="CF910" s="38">
        <v>0</v>
      </c>
      <c r="CG910" s="38">
        <v>0</v>
      </c>
      <c r="CH910" s="38">
        <v>0</v>
      </c>
      <c r="CI910" s="38">
        <v>1</v>
      </c>
      <c r="CJ910" s="38">
        <v>0</v>
      </c>
      <c r="CK910" s="38">
        <v>0</v>
      </c>
      <c r="CL910" s="38">
        <v>0</v>
      </c>
      <c r="CM910" s="38">
        <v>0</v>
      </c>
      <c r="CN910" s="38">
        <v>0</v>
      </c>
      <c r="CO910" s="38">
        <v>0</v>
      </c>
      <c r="CP910" s="38">
        <v>1</v>
      </c>
      <c r="CQ910" s="38">
        <v>0</v>
      </c>
      <c r="CR910" s="38">
        <v>0</v>
      </c>
      <c r="CS910" s="38">
        <v>0</v>
      </c>
      <c r="CT910" s="38">
        <v>0</v>
      </c>
      <c r="CU910" s="38">
        <v>0</v>
      </c>
      <c r="CV910" s="38">
        <v>0</v>
      </c>
      <c r="CW910" s="50">
        <v>0</v>
      </c>
      <c r="CX910" s="38">
        <f t="shared" ref="CX910:CX918" si="34">SUM(AA910:CW910)</f>
        <v>4</v>
      </c>
      <c r="CY910" s="38">
        <v>1</v>
      </c>
      <c r="CZ910" s="38">
        <v>1</v>
      </c>
      <c r="DA910" s="38">
        <v>0</v>
      </c>
      <c r="DB910" s="38">
        <v>0</v>
      </c>
      <c r="DC910" s="38" t="s">
        <v>4843</v>
      </c>
      <c r="DD910" s="38" t="s">
        <v>306</v>
      </c>
      <c r="DL910" s="38">
        <v>0</v>
      </c>
      <c r="DN910" s="38">
        <v>1</v>
      </c>
      <c r="DO910" s="38">
        <v>1860</v>
      </c>
      <c r="DP910" s="38" t="s">
        <v>4844</v>
      </c>
      <c r="DQ910" s="38" t="s">
        <v>4845</v>
      </c>
      <c r="DR910" s="38">
        <v>1883</v>
      </c>
      <c r="DS910" s="38" t="s">
        <v>4846</v>
      </c>
    </row>
    <row r="911" spans="1:139" s="38" customFormat="1" ht="15.75" customHeight="1" x14ac:dyDescent="0.3">
      <c r="A911" s="47" t="s">
        <v>78</v>
      </c>
      <c r="B911" s="38" t="s">
        <v>4847</v>
      </c>
      <c r="C911" s="48" t="s">
        <v>4848</v>
      </c>
      <c r="F911" s="38" t="s">
        <v>91</v>
      </c>
      <c r="H911" s="38" t="s">
        <v>454</v>
      </c>
      <c r="I911" s="38" t="s">
        <v>56</v>
      </c>
      <c r="J911" s="38" t="s">
        <v>217</v>
      </c>
      <c r="K911" s="38" t="s">
        <v>471</v>
      </c>
      <c r="M911" s="38" t="s">
        <v>272</v>
      </c>
      <c r="O911" s="38" t="s">
        <v>300</v>
      </c>
      <c r="P911" s="81" t="s">
        <v>4849</v>
      </c>
      <c r="Q911" s="50" t="s">
        <v>457</v>
      </c>
      <c r="R911" s="38">
        <v>0</v>
      </c>
      <c r="S911" s="38">
        <v>0</v>
      </c>
      <c r="T911" s="38">
        <v>0</v>
      </c>
      <c r="U911" s="38">
        <v>0</v>
      </c>
      <c r="V911" s="38">
        <v>0</v>
      </c>
      <c r="W911" s="38">
        <v>0</v>
      </c>
      <c r="X911" s="38">
        <v>0</v>
      </c>
      <c r="Y911" s="38">
        <v>0</v>
      </c>
      <c r="AA911" s="50">
        <v>0</v>
      </c>
      <c r="AB911" s="38">
        <v>0</v>
      </c>
      <c r="AC911" s="38">
        <v>0</v>
      </c>
      <c r="AD911" s="38">
        <v>0</v>
      </c>
      <c r="AE911" s="38">
        <v>0</v>
      </c>
      <c r="AF911" s="38">
        <v>0</v>
      </c>
      <c r="AG911" s="38">
        <v>0</v>
      </c>
      <c r="AH911" s="38">
        <v>0</v>
      </c>
      <c r="AI911" s="38">
        <v>0</v>
      </c>
      <c r="AJ911" s="38">
        <v>0</v>
      </c>
      <c r="AK911" s="38">
        <v>0</v>
      </c>
      <c r="AL911" s="38">
        <v>0</v>
      </c>
      <c r="AM911" s="38">
        <v>0</v>
      </c>
      <c r="AN911" s="38">
        <v>0</v>
      </c>
      <c r="AO911" s="38">
        <v>0</v>
      </c>
      <c r="AP911" s="38">
        <v>0</v>
      </c>
      <c r="AQ911" s="38">
        <v>0</v>
      </c>
      <c r="AR911" s="38">
        <v>0</v>
      </c>
      <c r="AS911" s="38">
        <v>0</v>
      </c>
      <c r="AT911" s="38">
        <v>0</v>
      </c>
      <c r="AU911" s="38">
        <v>0</v>
      </c>
      <c r="AV911" s="38">
        <v>0</v>
      </c>
      <c r="AW911" s="38">
        <v>0</v>
      </c>
      <c r="AX911" s="38">
        <v>0</v>
      </c>
      <c r="AY911" s="38">
        <v>0</v>
      </c>
      <c r="AZ911" s="38">
        <v>0</v>
      </c>
      <c r="BA911" s="38">
        <v>0</v>
      </c>
      <c r="BB911" s="38">
        <v>0</v>
      </c>
      <c r="BC911" s="38">
        <v>0</v>
      </c>
      <c r="BD911" s="38">
        <v>0</v>
      </c>
      <c r="BE911" s="38">
        <v>0</v>
      </c>
      <c r="BF911" s="38">
        <v>0</v>
      </c>
      <c r="BG911" s="38">
        <v>0</v>
      </c>
      <c r="BH911" s="43">
        <v>0</v>
      </c>
      <c r="BI911" s="38">
        <v>0</v>
      </c>
      <c r="BJ911" s="43">
        <v>0</v>
      </c>
      <c r="BK911" s="38">
        <v>0</v>
      </c>
      <c r="BL911" s="43">
        <v>0</v>
      </c>
      <c r="BM911" s="38">
        <v>0</v>
      </c>
      <c r="BN911" s="38">
        <v>0</v>
      </c>
      <c r="BO911" s="38">
        <v>0</v>
      </c>
      <c r="BP911" s="38">
        <v>0</v>
      </c>
      <c r="BQ911" s="38">
        <v>0</v>
      </c>
      <c r="BR911" s="38">
        <v>0</v>
      </c>
      <c r="BS911" s="38">
        <v>0</v>
      </c>
      <c r="BT911" s="38">
        <v>0</v>
      </c>
      <c r="BU911" s="38">
        <v>0</v>
      </c>
      <c r="BV911" s="38">
        <v>0</v>
      </c>
      <c r="BW911" s="38">
        <v>0</v>
      </c>
      <c r="BX911" s="38">
        <v>0</v>
      </c>
      <c r="BY911" s="38">
        <v>0</v>
      </c>
      <c r="BZ911" s="38">
        <v>0</v>
      </c>
      <c r="CA911" s="38">
        <v>0</v>
      </c>
      <c r="CB911" s="38">
        <v>0</v>
      </c>
      <c r="CC911" s="49">
        <v>0</v>
      </c>
      <c r="CD911" s="38">
        <v>0</v>
      </c>
      <c r="CE911" s="38">
        <v>0</v>
      </c>
      <c r="CF911" s="38">
        <v>0</v>
      </c>
      <c r="CG911" s="38">
        <v>0</v>
      </c>
      <c r="CH911" s="38">
        <v>0</v>
      </c>
      <c r="CI911" s="38">
        <v>1</v>
      </c>
      <c r="CJ911" s="38">
        <v>1</v>
      </c>
      <c r="CK911" s="38">
        <v>0</v>
      </c>
      <c r="CL911" s="38">
        <v>0</v>
      </c>
      <c r="CM911" s="38">
        <v>0</v>
      </c>
      <c r="CN911" s="38">
        <v>0</v>
      </c>
      <c r="CO911" s="38">
        <v>0</v>
      </c>
      <c r="CP911" s="38">
        <v>1</v>
      </c>
      <c r="CQ911" s="38">
        <v>0</v>
      </c>
      <c r="CR911" s="38">
        <v>0</v>
      </c>
      <c r="CS911" s="38">
        <v>0</v>
      </c>
      <c r="CT911" s="38">
        <v>0</v>
      </c>
      <c r="CU911" s="38">
        <v>0</v>
      </c>
      <c r="CV911" s="38">
        <v>0</v>
      </c>
      <c r="CW911" s="50">
        <v>0</v>
      </c>
      <c r="CX911" s="38">
        <f t="shared" si="34"/>
        <v>3</v>
      </c>
      <c r="CY911" s="38">
        <v>0</v>
      </c>
      <c r="CZ911" s="38">
        <v>1</v>
      </c>
      <c r="DA911" s="38">
        <v>0</v>
      </c>
      <c r="DB911" s="38">
        <v>0</v>
      </c>
      <c r="DC911" s="38" t="s">
        <v>2027</v>
      </c>
      <c r="DD911" s="38" t="s">
        <v>306</v>
      </c>
      <c r="DL911" s="38">
        <v>0</v>
      </c>
      <c r="DN911" s="38">
        <v>1</v>
      </c>
      <c r="DO911" s="38">
        <v>1912</v>
      </c>
      <c r="DP911" s="38" t="s">
        <v>4850</v>
      </c>
      <c r="DQ911" s="38" t="s">
        <v>4851</v>
      </c>
      <c r="DR911" s="38">
        <v>1987</v>
      </c>
      <c r="DS911" s="38" t="s">
        <v>4852</v>
      </c>
    </row>
    <row r="912" spans="1:139" s="38" customFormat="1" ht="15.75" customHeight="1" x14ac:dyDescent="0.3">
      <c r="A912" s="47" t="s">
        <v>78</v>
      </c>
      <c r="B912" s="38" t="s">
        <v>4847</v>
      </c>
      <c r="C912" s="48" t="s">
        <v>4853</v>
      </c>
      <c r="F912" s="38" t="s">
        <v>122</v>
      </c>
      <c r="H912" s="38" t="s">
        <v>454</v>
      </c>
      <c r="I912" s="38" t="s">
        <v>56</v>
      </c>
      <c r="J912" s="38" t="s">
        <v>217</v>
      </c>
      <c r="K912" s="38" t="s">
        <v>471</v>
      </c>
      <c r="M912" s="38" t="s">
        <v>272</v>
      </c>
      <c r="O912" s="38" t="s">
        <v>299</v>
      </c>
      <c r="P912" s="38" t="s">
        <v>4854</v>
      </c>
      <c r="Q912" s="50" t="s">
        <v>457</v>
      </c>
      <c r="R912" s="38">
        <v>0</v>
      </c>
      <c r="S912" s="38">
        <v>0</v>
      </c>
      <c r="T912" s="38">
        <v>0</v>
      </c>
      <c r="U912" s="38">
        <v>0</v>
      </c>
      <c r="V912" s="38">
        <v>0</v>
      </c>
      <c r="W912" s="38">
        <v>0</v>
      </c>
      <c r="X912" s="38">
        <v>0</v>
      </c>
      <c r="Y912" s="38">
        <v>0</v>
      </c>
      <c r="AA912" s="50">
        <v>0</v>
      </c>
      <c r="AB912" s="38">
        <v>0</v>
      </c>
      <c r="AC912" s="38">
        <v>0</v>
      </c>
      <c r="AD912" s="38">
        <v>0</v>
      </c>
      <c r="AE912" s="38">
        <v>0</v>
      </c>
      <c r="AF912" s="38">
        <v>0</v>
      </c>
      <c r="AG912" s="38">
        <v>0</v>
      </c>
      <c r="AH912" s="38">
        <v>0</v>
      </c>
      <c r="AI912" s="38">
        <v>0</v>
      </c>
      <c r="AJ912" s="38">
        <v>0</v>
      </c>
      <c r="AK912" s="38">
        <v>0</v>
      </c>
      <c r="AL912" s="38">
        <v>0</v>
      </c>
      <c r="AM912" s="38">
        <v>0</v>
      </c>
      <c r="AN912" s="38">
        <v>0</v>
      </c>
      <c r="AO912" s="38">
        <v>0</v>
      </c>
      <c r="AP912" s="38">
        <v>0</v>
      </c>
      <c r="AQ912" s="38">
        <v>0</v>
      </c>
      <c r="AR912" s="38">
        <v>0</v>
      </c>
      <c r="AS912" s="38">
        <v>0</v>
      </c>
      <c r="AT912" s="38">
        <v>0</v>
      </c>
      <c r="AU912" s="38">
        <v>0</v>
      </c>
      <c r="AV912" s="38">
        <v>0</v>
      </c>
      <c r="AW912" s="38">
        <v>0</v>
      </c>
      <c r="AX912" s="38">
        <v>0</v>
      </c>
      <c r="AY912" s="38">
        <v>0</v>
      </c>
      <c r="AZ912" s="38">
        <v>0</v>
      </c>
      <c r="BA912" s="38">
        <v>0</v>
      </c>
      <c r="BB912" s="38">
        <v>0</v>
      </c>
      <c r="BC912" s="38">
        <v>0</v>
      </c>
      <c r="BD912" s="38">
        <v>0</v>
      </c>
      <c r="BE912" s="38">
        <v>0</v>
      </c>
      <c r="BF912" s="38">
        <v>0</v>
      </c>
      <c r="BG912" s="38">
        <v>0</v>
      </c>
      <c r="BH912" s="43">
        <v>0</v>
      </c>
      <c r="BI912" s="38">
        <v>0</v>
      </c>
      <c r="BJ912" s="43">
        <v>0</v>
      </c>
      <c r="BK912" s="38">
        <v>0</v>
      </c>
      <c r="BL912" s="43">
        <v>0</v>
      </c>
      <c r="BM912" s="38">
        <v>0</v>
      </c>
      <c r="BN912" s="38">
        <v>0</v>
      </c>
      <c r="BO912" s="38">
        <v>0</v>
      </c>
      <c r="BP912" s="38">
        <v>0</v>
      </c>
      <c r="BQ912" s="38">
        <v>0</v>
      </c>
      <c r="BR912" s="38">
        <v>0</v>
      </c>
      <c r="BS912" s="38">
        <v>0</v>
      </c>
      <c r="BT912" s="38">
        <v>0</v>
      </c>
      <c r="BU912" s="38">
        <v>0</v>
      </c>
      <c r="BV912" s="38">
        <v>0</v>
      </c>
      <c r="BW912" s="38">
        <v>0</v>
      </c>
      <c r="BX912" s="38">
        <v>0</v>
      </c>
      <c r="BY912" s="38">
        <v>0</v>
      </c>
      <c r="BZ912" s="38">
        <v>0</v>
      </c>
      <c r="CA912" s="38">
        <v>0</v>
      </c>
      <c r="CB912" s="38">
        <v>0</v>
      </c>
      <c r="CC912" s="49">
        <v>0</v>
      </c>
      <c r="CD912" s="38">
        <v>0</v>
      </c>
      <c r="CE912" s="38">
        <v>0</v>
      </c>
      <c r="CF912" s="38">
        <v>0</v>
      </c>
      <c r="CG912" s="38">
        <v>0</v>
      </c>
      <c r="CH912" s="38">
        <v>0</v>
      </c>
      <c r="CI912" s="38">
        <v>0</v>
      </c>
      <c r="CJ912" s="38">
        <v>0</v>
      </c>
      <c r="CK912" s="38">
        <v>0</v>
      </c>
      <c r="CL912" s="38">
        <v>0</v>
      </c>
      <c r="CM912" s="38">
        <v>0</v>
      </c>
      <c r="CN912" s="38">
        <v>0</v>
      </c>
      <c r="CO912" s="38">
        <v>0</v>
      </c>
      <c r="CP912" s="38">
        <v>1</v>
      </c>
      <c r="CQ912" s="38">
        <v>0</v>
      </c>
      <c r="CR912" s="38">
        <v>0</v>
      </c>
      <c r="CS912" s="38">
        <v>0</v>
      </c>
      <c r="CT912" s="38">
        <v>0</v>
      </c>
      <c r="CU912" s="38">
        <v>0</v>
      </c>
      <c r="CV912" s="38">
        <v>0</v>
      </c>
      <c r="CW912" s="50">
        <v>0</v>
      </c>
      <c r="CX912" s="38">
        <f t="shared" si="34"/>
        <v>1</v>
      </c>
      <c r="CY912" s="38">
        <v>0</v>
      </c>
      <c r="CZ912" s="38">
        <v>1</v>
      </c>
      <c r="DA912" s="38">
        <v>0</v>
      </c>
      <c r="DB912" s="38">
        <v>0</v>
      </c>
      <c r="DC912" s="38" t="s">
        <v>458</v>
      </c>
      <c r="DD912" s="38" t="s">
        <v>306</v>
      </c>
      <c r="DL912" s="38">
        <v>0</v>
      </c>
      <c r="DN912" s="38">
        <v>1</v>
      </c>
      <c r="DO912" s="38">
        <v>1992</v>
      </c>
      <c r="DP912" s="38" t="s">
        <v>4855</v>
      </c>
      <c r="DQ912" s="48" t="s">
        <v>4853</v>
      </c>
      <c r="DR912" s="38" t="s">
        <v>580</v>
      </c>
      <c r="DS912" s="38" t="s">
        <v>4855</v>
      </c>
    </row>
    <row r="913" spans="1:139" s="38" customFormat="1" ht="15.75" customHeight="1" x14ac:dyDescent="0.3">
      <c r="A913" s="47" t="s">
        <v>78</v>
      </c>
      <c r="B913" s="47" t="s">
        <v>4856</v>
      </c>
      <c r="C913" s="48" t="s">
        <v>4857</v>
      </c>
      <c r="F913" s="38" t="s">
        <v>145</v>
      </c>
      <c r="G913" s="38" t="s">
        <v>95</v>
      </c>
      <c r="H913" s="38" t="s">
        <v>454</v>
      </c>
      <c r="I913" s="38" t="s">
        <v>56</v>
      </c>
      <c r="J913" s="38" t="s">
        <v>217</v>
      </c>
      <c r="K913" s="38" t="s">
        <v>471</v>
      </c>
      <c r="M913" s="38" t="s">
        <v>268</v>
      </c>
      <c r="O913" s="38" t="s">
        <v>299</v>
      </c>
      <c r="P913" s="84" t="s">
        <v>4858</v>
      </c>
      <c r="Q913" s="50" t="s">
        <v>698</v>
      </c>
      <c r="R913" s="38">
        <v>0</v>
      </c>
      <c r="S913" s="38">
        <v>0</v>
      </c>
      <c r="T913" s="38">
        <v>0</v>
      </c>
      <c r="U913" s="38">
        <v>0</v>
      </c>
      <c r="V913" s="38">
        <v>0</v>
      </c>
      <c r="W913" s="38">
        <v>0</v>
      </c>
      <c r="X913" s="38">
        <v>0</v>
      </c>
      <c r="Y913" s="38">
        <v>0</v>
      </c>
      <c r="AA913" s="50">
        <v>1</v>
      </c>
      <c r="AB913" s="38">
        <v>0</v>
      </c>
      <c r="AC913" s="38">
        <v>0</v>
      </c>
      <c r="AD913" s="38">
        <v>0</v>
      </c>
      <c r="AE913" s="38">
        <v>0</v>
      </c>
      <c r="AF913" s="38">
        <v>0</v>
      </c>
      <c r="AG913" s="38">
        <v>0</v>
      </c>
      <c r="AH913" s="38">
        <v>0</v>
      </c>
      <c r="AI913" s="38">
        <v>0</v>
      </c>
      <c r="AJ913" s="38">
        <v>0</v>
      </c>
      <c r="AK913" s="38">
        <v>0</v>
      </c>
      <c r="AL913" s="38">
        <v>0</v>
      </c>
      <c r="AM913" s="38">
        <v>0</v>
      </c>
      <c r="AN913" s="38">
        <v>0</v>
      </c>
      <c r="AO913" s="38">
        <v>0</v>
      </c>
      <c r="AP913" s="38">
        <v>0</v>
      </c>
      <c r="AQ913" s="38">
        <v>0</v>
      </c>
      <c r="AR913" s="38">
        <v>0</v>
      </c>
      <c r="AS913" s="38">
        <v>0</v>
      </c>
      <c r="AT913" s="38">
        <v>0</v>
      </c>
      <c r="AU913" s="38">
        <v>0</v>
      </c>
      <c r="AV913" s="38">
        <v>0</v>
      </c>
      <c r="AW913" s="38">
        <v>0</v>
      </c>
      <c r="AX913" s="38">
        <v>0</v>
      </c>
      <c r="AY913" s="38">
        <v>0</v>
      </c>
      <c r="AZ913" s="38">
        <v>0</v>
      </c>
      <c r="BA913" s="38">
        <v>0</v>
      </c>
      <c r="BB913" s="38">
        <v>0</v>
      </c>
      <c r="BC913" s="38">
        <v>0</v>
      </c>
      <c r="BD913" s="38">
        <v>0</v>
      </c>
      <c r="BE913" s="38">
        <v>0</v>
      </c>
      <c r="BF913" s="38">
        <v>0</v>
      </c>
      <c r="BG913" s="38">
        <v>0</v>
      </c>
      <c r="BH913" s="43">
        <v>0</v>
      </c>
      <c r="BI913" s="38">
        <v>0</v>
      </c>
      <c r="BJ913" s="43">
        <v>0</v>
      </c>
      <c r="BK913" s="38">
        <v>0</v>
      </c>
      <c r="BL913" s="43">
        <v>0</v>
      </c>
      <c r="BM913" s="38">
        <v>0</v>
      </c>
      <c r="BN913" s="38">
        <v>0</v>
      </c>
      <c r="BO913" s="38">
        <v>0</v>
      </c>
      <c r="BP913" s="38">
        <v>0</v>
      </c>
      <c r="BQ913" s="38">
        <v>0</v>
      </c>
      <c r="BR913" s="38">
        <v>0</v>
      </c>
      <c r="BS913" s="38">
        <v>0</v>
      </c>
      <c r="BT913" s="38">
        <v>0</v>
      </c>
      <c r="BU913" s="38">
        <v>0</v>
      </c>
      <c r="BV913" s="38">
        <v>0</v>
      </c>
      <c r="BW913" s="38">
        <v>0</v>
      </c>
      <c r="BX913" s="38">
        <v>0</v>
      </c>
      <c r="BY913" s="38">
        <v>0</v>
      </c>
      <c r="BZ913" s="38">
        <v>0</v>
      </c>
      <c r="CA913" s="38">
        <v>0</v>
      </c>
      <c r="CB913" s="38">
        <v>0</v>
      </c>
      <c r="CC913" s="49">
        <v>0</v>
      </c>
      <c r="CD913" s="38">
        <v>0</v>
      </c>
      <c r="CE913" s="38">
        <v>0</v>
      </c>
      <c r="CF913" s="38">
        <v>0</v>
      </c>
      <c r="CG913" s="38">
        <v>0</v>
      </c>
      <c r="CH913" s="38">
        <v>0</v>
      </c>
      <c r="CI913" s="38">
        <v>0</v>
      </c>
      <c r="CJ913" s="38">
        <v>0</v>
      </c>
      <c r="CK913" s="38">
        <v>0</v>
      </c>
      <c r="CL913" s="38">
        <v>0</v>
      </c>
      <c r="CM913" s="38">
        <v>0</v>
      </c>
      <c r="CN913" s="38">
        <v>0</v>
      </c>
      <c r="CO913" s="38">
        <v>0</v>
      </c>
      <c r="CP913" s="38">
        <v>0</v>
      </c>
      <c r="CQ913" s="38">
        <v>0</v>
      </c>
      <c r="CR913" s="38">
        <v>0</v>
      </c>
      <c r="CS913" s="38">
        <v>0</v>
      </c>
      <c r="CT913" s="38">
        <v>0</v>
      </c>
      <c r="CU913" s="38">
        <v>0</v>
      </c>
      <c r="CV913" s="38">
        <v>0</v>
      </c>
      <c r="CW913" s="50">
        <v>0</v>
      </c>
      <c r="CX913" s="38">
        <f t="shared" si="34"/>
        <v>1</v>
      </c>
      <c r="CY913" s="38">
        <v>0</v>
      </c>
      <c r="CZ913" s="38">
        <v>0</v>
      </c>
      <c r="DA913" s="38">
        <v>1</v>
      </c>
      <c r="DB913" s="38">
        <v>0</v>
      </c>
      <c r="DC913" s="38" t="s">
        <v>924</v>
      </c>
      <c r="DD913" s="38" t="s">
        <v>304</v>
      </c>
      <c r="DE913" s="38" t="s">
        <v>529</v>
      </c>
      <c r="DF913" s="38">
        <v>1</v>
      </c>
      <c r="DH913" s="38" t="s">
        <v>530</v>
      </c>
      <c r="DL913" s="38">
        <v>0</v>
      </c>
      <c r="DN913" s="38">
        <v>1</v>
      </c>
      <c r="DO913" s="38">
        <v>1985</v>
      </c>
      <c r="DP913" s="38" t="s">
        <v>4859</v>
      </c>
      <c r="DQ913" s="48" t="s">
        <v>4857</v>
      </c>
      <c r="DR913" s="38" t="s">
        <v>580</v>
      </c>
      <c r="DS913" s="38" t="s">
        <v>4859</v>
      </c>
    </row>
    <row r="914" spans="1:139" s="38" customFormat="1" ht="15.75" customHeight="1" x14ac:dyDescent="0.3">
      <c r="A914" s="47" t="s">
        <v>78</v>
      </c>
      <c r="B914" s="47" t="s">
        <v>4856</v>
      </c>
      <c r="C914" s="48" t="s">
        <v>4860</v>
      </c>
      <c r="F914" s="38" t="s">
        <v>91</v>
      </c>
      <c r="G914" s="38" t="s">
        <v>95</v>
      </c>
      <c r="H914" s="38" t="s">
        <v>454</v>
      </c>
      <c r="I914" s="38" t="s">
        <v>56</v>
      </c>
      <c r="J914" s="38" t="s">
        <v>455</v>
      </c>
      <c r="K914" s="38" t="s">
        <v>471</v>
      </c>
      <c r="M914" s="38" t="s">
        <v>272</v>
      </c>
      <c r="O914" s="38" t="s">
        <v>299</v>
      </c>
      <c r="P914" s="84" t="s">
        <v>4861</v>
      </c>
      <c r="Q914" s="50" t="s">
        <v>698</v>
      </c>
      <c r="R914" s="38">
        <v>0</v>
      </c>
      <c r="S914" s="38">
        <v>0</v>
      </c>
      <c r="T914" s="38">
        <v>0</v>
      </c>
      <c r="U914" s="38">
        <v>0</v>
      </c>
      <c r="V914" s="38">
        <v>0</v>
      </c>
      <c r="W914" s="38">
        <v>0</v>
      </c>
      <c r="X914" s="38">
        <v>0</v>
      </c>
      <c r="Y914" s="38">
        <v>0</v>
      </c>
      <c r="AA914" s="50">
        <v>1</v>
      </c>
      <c r="AB914" s="38">
        <v>0</v>
      </c>
      <c r="AC914" s="38">
        <v>0</v>
      </c>
      <c r="AD914" s="38">
        <v>0</v>
      </c>
      <c r="AE914" s="38">
        <v>0</v>
      </c>
      <c r="AF914" s="38">
        <v>0</v>
      </c>
      <c r="AG914" s="38">
        <v>0</v>
      </c>
      <c r="AH914" s="38">
        <v>0</v>
      </c>
      <c r="AI914" s="38">
        <v>0</v>
      </c>
      <c r="AJ914" s="38">
        <v>0</v>
      </c>
      <c r="AK914" s="38">
        <v>0</v>
      </c>
      <c r="AL914" s="38">
        <v>0</v>
      </c>
      <c r="AM914" s="38">
        <v>0</v>
      </c>
      <c r="AN914" s="38">
        <v>0</v>
      </c>
      <c r="AO914" s="38">
        <v>0</v>
      </c>
      <c r="AP914" s="38">
        <v>0</v>
      </c>
      <c r="AQ914" s="38">
        <v>0</v>
      </c>
      <c r="AR914" s="38">
        <v>0</v>
      </c>
      <c r="AS914" s="38">
        <v>0</v>
      </c>
      <c r="AT914" s="38">
        <v>0</v>
      </c>
      <c r="AU914" s="38">
        <v>0</v>
      </c>
      <c r="AV914" s="38">
        <v>0</v>
      </c>
      <c r="AW914" s="38">
        <v>0</v>
      </c>
      <c r="AX914" s="38">
        <v>0</v>
      </c>
      <c r="AY914" s="38">
        <v>0</v>
      </c>
      <c r="AZ914" s="38">
        <v>0</v>
      </c>
      <c r="BA914" s="38">
        <v>0</v>
      </c>
      <c r="BB914" s="38">
        <v>0</v>
      </c>
      <c r="BC914" s="38">
        <v>0</v>
      </c>
      <c r="BD914" s="38">
        <v>0</v>
      </c>
      <c r="BE914" s="38">
        <v>0</v>
      </c>
      <c r="BF914" s="38">
        <v>0</v>
      </c>
      <c r="BG914" s="38">
        <v>0</v>
      </c>
      <c r="BH914" s="43">
        <v>0</v>
      </c>
      <c r="BI914" s="38">
        <v>0</v>
      </c>
      <c r="BJ914" s="43">
        <v>0</v>
      </c>
      <c r="BK914" s="38">
        <v>0</v>
      </c>
      <c r="BL914" s="43">
        <v>0</v>
      </c>
      <c r="BM914" s="38">
        <v>0</v>
      </c>
      <c r="BN914" s="38">
        <v>0</v>
      </c>
      <c r="BO914" s="38">
        <v>0</v>
      </c>
      <c r="BP914" s="38">
        <v>0</v>
      </c>
      <c r="BQ914" s="38">
        <v>0</v>
      </c>
      <c r="BR914" s="38">
        <v>0</v>
      </c>
      <c r="BS914" s="38">
        <v>0</v>
      </c>
      <c r="BT914" s="38">
        <v>0</v>
      </c>
      <c r="BU914" s="38">
        <v>0</v>
      </c>
      <c r="BV914" s="38">
        <v>0</v>
      </c>
      <c r="BW914" s="38">
        <v>0</v>
      </c>
      <c r="BX914" s="38">
        <v>0</v>
      </c>
      <c r="BY914" s="38">
        <v>0</v>
      </c>
      <c r="BZ914" s="38">
        <v>0</v>
      </c>
      <c r="CA914" s="38">
        <v>0</v>
      </c>
      <c r="CB914" s="38">
        <v>0</v>
      </c>
      <c r="CC914" s="49">
        <v>0</v>
      </c>
      <c r="CD914" s="38">
        <v>0</v>
      </c>
      <c r="CE914" s="38">
        <v>0</v>
      </c>
      <c r="CF914" s="38">
        <v>0</v>
      </c>
      <c r="CG914" s="38">
        <v>0</v>
      </c>
      <c r="CH914" s="38">
        <v>0</v>
      </c>
      <c r="CI914" s="38">
        <v>0</v>
      </c>
      <c r="CJ914" s="38">
        <v>0</v>
      </c>
      <c r="CK914" s="38">
        <v>0</v>
      </c>
      <c r="CL914" s="38">
        <v>0</v>
      </c>
      <c r="CM914" s="38">
        <v>0</v>
      </c>
      <c r="CN914" s="38">
        <v>0</v>
      </c>
      <c r="CO914" s="38">
        <v>0</v>
      </c>
      <c r="CP914" s="38">
        <v>0</v>
      </c>
      <c r="CQ914" s="38">
        <v>0</v>
      </c>
      <c r="CR914" s="38">
        <v>0</v>
      </c>
      <c r="CS914" s="38">
        <v>0</v>
      </c>
      <c r="CT914" s="38">
        <v>0</v>
      </c>
      <c r="CU914" s="38">
        <v>0</v>
      </c>
      <c r="CV914" s="38">
        <v>0</v>
      </c>
      <c r="CW914" s="50">
        <v>0</v>
      </c>
      <c r="CX914" s="38">
        <f t="shared" si="34"/>
        <v>1</v>
      </c>
      <c r="CY914" s="38">
        <v>0</v>
      </c>
      <c r="CZ914" s="38">
        <v>0</v>
      </c>
      <c r="DA914" s="38">
        <v>1</v>
      </c>
      <c r="DB914" s="38">
        <v>0</v>
      </c>
      <c r="DC914" s="38" t="s">
        <v>924</v>
      </c>
      <c r="DD914" s="38" t="s">
        <v>304</v>
      </c>
      <c r="DE914" s="38" t="s">
        <v>529</v>
      </c>
      <c r="DF914" s="38">
        <v>1</v>
      </c>
      <c r="DH914" s="38" t="s">
        <v>530</v>
      </c>
      <c r="DL914" s="38">
        <v>0</v>
      </c>
      <c r="DN914" s="38">
        <v>1</v>
      </c>
      <c r="DO914" s="38">
        <v>1892</v>
      </c>
      <c r="DP914" s="38" t="s">
        <v>4862</v>
      </c>
      <c r="DQ914" s="38" t="s">
        <v>4863</v>
      </c>
      <c r="DR914" s="38">
        <v>1966</v>
      </c>
      <c r="DS914" s="38" t="s">
        <v>4864</v>
      </c>
    </row>
    <row r="915" spans="1:139" s="38" customFormat="1" ht="15.75" customHeight="1" x14ac:dyDescent="0.3">
      <c r="A915" s="47" t="s">
        <v>78</v>
      </c>
      <c r="B915" s="47" t="s">
        <v>4856</v>
      </c>
      <c r="C915" s="48" t="s">
        <v>4865</v>
      </c>
      <c r="F915" s="38" t="s">
        <v>91</v>
      </c>
      <c r="G915" s="38" t="s">
        <v>95</v>
      </c>
      <c r="H915" s="38" t="s">
        <v>454</v>
      </c>
      <c r="I915" s="38" t="s">
        <v>56</v>
      </c>
      <c r="J915" s="38" t="s">
        <v>173</v>
      </c>
      <c r="K915" s="38" t="s">
        <v>471</v>
      </c>
      <c r="M915" s="38" t="s">
        <v>274</v>
      </c>
      <c r="O915" s="38" t="s">
        <v>300</v>
      </c>
      <c r="P915" s="38" t="s">
        <v>4866</v>
      </c>
      <c r="Q915" s="50" t="s">
        <v>527</v>
      </c>
      <c r="R915" s="38">
        <v>0</v>
      </c>
      <c r="S915" s="38">
        <v>0</v>
      </c>
      <c r="T915" s="38">
        <v>0</v>
      </c>
      <c r="U915" s="38">
        <v>0</v>
      </c>
      <c r="V915" s="38">
        <v>0</v>
      </c>
      <c r="W915" s="38">
        <v>0</v>
      </c>
      <c r="X915" s="38">
        <v>0</v>
      </c>
      <c r="Y915" s="38">
        <v>0</v>
      </c>
      <c r="AA915" s="50">
        <v>1</v>
      </c>
      <c r="AB915" s="38">
        <v>0</v>
      </c>
      <c r="AC915" s="38">
        <v>0</v>
      </c>
      <c r="AD915" s="38">
        <v>0</v>
      </c>
      <c r="AE915" s="38">
        <v>0</v>
      </c>
      <c r="AF915" s="38">
        <v>0</v>
      </c>
      <c r="AG915" s="38">
        <v>0</v>
      </c>
      <c r="AH915" s="38">
        <v>0</v>
      </c>
      <c r="AI915" s="38">
        <v>0</v>
      </c>
      <c r="AJ915" s="38">
        <v>0</v>
      </c>
      <c r="AK915" s="38">
        <v>0</v>
      </c>
      <c r="AL915" s="38">
        <v>0</v>
      </c>
      <c r="AM915" s="38">
        <v>0</v>
      </c>
      <c r="AN915" s="38">
        <v>0</v>
      </c>
      <c r="AO915" s="38">
        <v>0</v>
      </c>
      <c r="AP915" s="38">
        <v>0</v>
      </c>
      <c r="AQ915" s="38">
        <v>0</v>
      </c>
      <c r="AR915" s="38">
        <v>0</v>
      </c>
      <c r="AS915" s="38">
        <v>0</v>
      </c>
      <c r="AT915" s="38">
        <v>0</v>
      </c>
      <c r="AU915" s="38">
        <v>0</v>
      </c>
      <c r="AV915" s="38">
        <v>0</v>
      </c>
      <c r="AW915" s="38">
        <v>0</v>
      </c>
      <c r="AX915" s="38">
        <v>0</v>
      </c>
      <c r="AY915" s="38">
        <v>0</v>
      </c>
      <c r="AZ915" s="38">
        <v>0</v>
      </c>
      <c r="BA915" s="38">
        <v>0</v>
      </c>
      <c r="BB915" s="38">
        <v>0</v>
      </c>
      <c r="BC915" s="38">
        <v>0</v>
      </c>
      <c r="BD915" s="38">
        <v>0</v>
      </c>
      <c r="BE915" s="38">
        <v>0</v>
      </c>
      <c r="BF915" s="38">
        <v>0</v>
      </c>
      <c r="BG915" s="38">
        <v>0</v>
      </c>
      <c r="BH915" s="43">
        <v>0</v>
      </c>
      <c r="BI915" s="38">
        <v>0</v>
      </c>
      <c r="BJ915" s="43">
        <v>0</v>
      </c>
      <c r="BK915" s="38">
        <v>0</v>
      </c>
      <c r="BL915" s="43">
        <v>0</v>
      </c>
      <c r="BM915" s="38">
        <v>0</v>
      </c>
      <c r="BN915" s="38">
        <v>0</v>
      </c>
      <c r="BO915" s="38">
        <v>0</v>
      </c>
      <c r="BP915" s="38">
        <v>0</v>
      </c>
      <c r="BQ915" s="38">
        <v>0</v>
      </c>
      <c r="BR915" s="38">
        <v>0</v>
      </c>
      <c r="BS915" s="38">
        <v>0</v>
      </c>
      <c r="BT915" s="38">
        <v>0</v>
      </c>
      <c r="BU915" s="38">
        <v>0</v>
      </c>
      <c r="BV915" s="38">
        <v>0</v>
      </c>
      <c r="BW915" s="38">
        <v>0</v>
      </c>
      <c r="BX915" s="38">
        <v>0</v>
      </c>
      <c r="BY915" s="38">
        <v>0</v>
      </c>
      <c r="BZ915" s="38">
        <v>0</v>
      </c>
      <c r="CA915" s="38">
        <v>0</v>
      </c>
      <c r="CB915" s="38">
        <v>0</v>
      </c>
      <c r="CC915" s="49">
        <v>0</v>
      </c>
      <c r="CD915" s="38">
        <v>0</v>
      </c>
      <c r="CE915" s="38">
        <v>0</v>
      </c>
      <c r="CF915" s="38">
        <v>0</v>
      </c>
      <c r="CG915" s="38">
        <v>0</v>
      </c>
      <c r="CH915" s="38">
        <v>0</v>
      </c>
      <c r="CI915" s="38">
        <v>0</v>
      </c>
      <c r="CJ915" s="38">
        <v>0</v>
      </c>
      <c r="CK915" s="38">
        <v>0</v>
      </c>
      <c r="CL915" s="38">
        <v>0</v>
      </c>
      <c r="CM915" s="38">
        <v>0</v>
      </c>
      <c r="CN915" s="38">
        <v>0</v>
      </c>
      <c r="CO915" s="38">
        <v>0</v>
      </c>
      <c r="CP915" s="38">
        <v>0</v>
      </c>
      <c r="CQ915" s="38">
        <v>0</v>
      </c>
      <c r="CR915" s="38">
        <v>0</v>
      </c>
      <c r="CS915" s="38">
        <v>0</v>
      </c>
      <c r="CT915" s="38">
        <v>0</v>
      </c>
      <c r="CU915" s="38">
        <v>0</v>
      </c>
      <c r="CV915" s="38">
        <v>0</v>
      </c>
      <c r="CW915" s="50">
        <v>0</v>
      </c>
      <c r="CX915" s="38">
        <f t="shared" si="34"/>
        <v>1</v>
      </c>
      <c r="CY915" s="38">
        <v>0</v>
      </c>
      <c r="CZ915" s="38">
        <v>0</v>
      </c>
      <c r="DA915" s="38">
        <v>1</v>
      </c>
      <c r="DB915" s="38">
        <v>0</v>
      </c>
      <c r="DC915" s="38" t="s">
        <v>694</v>
      </c>
      <c r="DD915" s="38" t="s">
        <v>304</v>
      </c>
      <c r="DE915" s="38" t="s">
        <v>529</v>
      </c>
      <c r="DF915" s="38">
        <v>1</v>
      </c>
      <c r="DH915" s="38" t="s">
        <v>530</v>
      </c>
      <c r="DL915" s="38">
        <v>0</v>
      </c>
      <c r="DN915" s="38">
        <v>1</v>
      </c>
      <c r="DO915" s="38">
        <v>1840</v>
      </c>
      <c r="DP915" s="38" t="s">
        <v>4867</v>
      </c>
      <c r="DQ915" s="48" t="s">
        <v>4865</v>
      </c>
      <c r="DR915" s="38" t="s">
        <v>580</v>
      </c>
      <c r="DS915" s="38" t="s">
        <v>4867</v>
      </c>
    </row>
    <row r="916" spans="1:139" s="38" customFormat="1" ht="15.75" customHeight="1" x14ac:dyDescent="0.3">
      <c r="A916" s="47" t="s">
        <v>78</v>
      </c>
      <c r="B916" s="47" t="s">
        <v>4856</v>
      </c>
      <c r="C916" s="48" t="s">
        <v>4868</v>
      </c>
      <c r="F916" s="38" t="s">
        <v>145</v>
      </c>
      <c r="G916" s="38" t="s">
        <v>95</v>
      </c>
      <c r="H916" s="38" t="s">
        <v>454</v>
      </c>
      <c r="I916" s="38" t="s">
        <v>56</v>
      </c>
      <c r="J916" s="38" t="s">
        <v>217</v>
      </c>
      <c r="K916" s="38" t="s">
        <v>471</v>
      </c>
      <c r="M916" s="38" t="s">
        <v>272</v>
      </c>
      <c r="O916" s="38" t="s">
        <v>299</v>
      </c>
      <c r="P916" s="38" t="s">
        <v>4869</v>
      </c>
      <c r="Q916" s="50" t="s">
        <v>4870</v>
      </c>
      <c r="R916" s="38">
        <v>0</v>
      </c>
      <c r="S916" s="38">
        <v>0</v>
      </c>
      <c r="T916" s="38">
        <v>0</v>
      </c>
      <c r="U916" s="38">
        <v>0</v>
      </c>
      <c r="V916" s="38">
        <v>0</v>
      </c>
      <c r="W916" s="38">
        <v>0</v>
      </c>
      <c r="X916" s="38">
        <v>0</v>
      </c>
      <c r="Y916" s="38">
        <v>0</v>
      </c>
      <c r="AA916" s="50">
        <v>1</v>
      </c>
      <c r="AB916" s="38">
        <v>0</v>
      </c>
      <c r="AC916" s="38">
        <v>0</v>
      </c>
      <c r="AD916" s="38">
        <v>0</v>
      </c>
      <c r="AE916" s="38">
        <v>0</v>
      </c>
      <c r="AF916" s="38">
        <v>0</v>
      </c>
      <c r="AG916" s="38">
        <v>0</v>
      </c>
      <c r="AH916" s="38">
        <v>0</v>
      </c>
      <c r="AI916" s="38">
        <v>0</v>
      </c>
      <c r="AJ916" s="38">
        <v>0</v>
      </c>
      <c r="AK916" s="38">
        <v>0</v>
      </c>
      <c r="AL916" s="38">
        <v>0</v>
      </c>
      <c r="AM916" s="38">
        <v>0</v>
      </c>
      <c r="AN916" s="38">
        <v>0</v>
      </c>
      <c r="AO916" s="38">
        <v>0</v>
      </c>
      <c r="AP916" s="38">
        <v>0</v>
      </c>
      <c r="AQ916" s="38">
        <v>0</v>
      </c>
      <c r="AR916" s="38">
        <v>0</v>
      </c>
      <c r="AS916" s="38">
        <v>0</v>
      </c>
      <c r="AT916" s="38">
        <v>0</v>
      </c>
      <c r="AU916" s="38">
        <v>0</v>
      </c>
      <c r="AV916" s="38">
        <v>0</v>
      </c>
      <c r="AW916" s="38">
        <v>0</v>
      </c>
      <c r="AX916" s="38">
        <v>0</v>
      </c>
      <c r="AY916" s="38">
        <v>0</v>
      </c>
      <c r="AZ916" s="38">
        <v>0</v>
      </c>
      <c r="BA916" s="38">
        <v>0</v>
      </c>
      <c r="BB916" s="38">
        <v>0</v>
      </c>
      <c r="BC916" s="38">
        <v>0</v>
      </c>
      <c r="BD916" s="38">
        <v>0</v>
      </c>
      <c r="BE916" s="38">
        <v>0</v>
      </c>
      <c r="BF916" s="38">
        <v>0</v>
      </c>
      <c r="BG916" s="38">
        <v>0</v>
      </c>
      <c r="BH916" s="43">
        <v>0</v>
      </c>
      <c r="BI916" s="38">
        <v>0</v>
      </c>
      <c r="BJ916" s="43">
        <v>0</v>
      </c>
      <c r="BK916" s="38">
        <v>0</v>
      </c>
      <c r="BL916" s="43">
        <v>0</v>
      </c>
      <c r="BM916" s="38">
        <v>0</v>
      </c>
      <c r="BN916" s="38">
        <v>0</v>
      </c>
      <c r="BO916" s="38">
        <v>0</v>
      </c>
      <c r="BP916" s="38">
        <v>0</v>
      </c>
      <c r="BQ916" s="38">
        <v>0</v>
      </c>
      <c r="BR916" s="38">
        <v>0</v>
      </c>
      <c r="BS916" s="38">
        <v>0</v>
      </c>
      <c r="BT916" s="38">
        <v>0</v>
      </c>
      <c r="BU916" s="38">
        <v>0</v>
      </c>
      <c r="BV916" s="38">
        <v>0</v>
      </c>
      <c r="BW916" s="38">
        <v>0</v>
      </c>
      <c r="BX916" s="38">
        <v>0</v>
      </c>
      <c r="BY916" s="38">
        <v>0</v>
      </c>
      <c r="BZ916" s="38">
        <v>0</v>
      </c>
      <c r="CA916" s="38">
        <v>0</v>
      </c>
      <c r="CB916" s="38">
        <v>0</v>
      </c>
      <c r="CC916" s="49">
        <v>0</v>
      </c>
      <c r="CD916" s="38">
        <v>0</v>
      </c>
      <c r="CE916" s="38">
        <v>0</v>
      </c>
      <c r="CF916" s="38">
        <v>0</v>
      </c>
      <c r="CG916" s="38">
        <v>0</v>
      </c>
      <c r="CH916" s="38">
        <v>0</v>
      </c>
      <c r="CI916" s="38">
        <v>0</v>
      </c>
      <c r="CJ916" s="38">
        <v>0</v>
      </c>
      <c r="CK916" s="38">
        <v>0</v>
      </c>
      <c r="CL916" s="38">
        <v>0</v>
      </c>
      <c r="CM916" s="38">
        <v>0</v>
      </c>
      <c r="CN916" s="38">
        <v>0</v>
      </c>
      <c r="CO916" s="38">
        <v>0</v>
      </c>
      <c r="CP916" s="38">
        <v>0</v>
      </c>
      <c r="CQ916" s="38">
        <v>0</v>
      </c>
      <c r="CR916" s="38">
        <v>0</v>
      </c>
      <c r="CS916" s="38">
        <v>0</v>
      </c>
      <c r="CT916" s="38">
        <v>0</v>
      </c>
      <c r="CU916" s="38">
        <v>0</v>
      </c>
      <c r="CV916" s="38">
        <v>0</v>
      </c>
      <c r="CW916" s="50">
        <v>0</v>
      </c>
      <c r="CX916" s="38">
        <f t="shared" si="34"/>
        <v>1</v>
      </c>
      <c r="CY916" s="38">
        <v>0</v>
      </c>
      <c r="CZ916" s="38">
        <v>0</v>
      </c>
      <c r="DA916" s="38">
        <v>1</v>
      </c>
      <c r="DB916" s="38">
        <v>0</v>
      </c>
      <c r="DC916" s="38" t="s">
        <v>1673</v>
      </c>
      <c r="DD916" s="38" t="s">
        <v>304</v>
      </c>
      <c r="DE916" s="38" t="s">
        <v>529</v>
      </c>
      <c r="DF916" s="38">
        <v>1</v>
      </c>
      <c r="DH916" s="38" t="s">
        <v>530</v>
      </c>
      <c r="DL916" s="38">
        <v>0</v>
      </c>
      <c r="DN916" s="38">
        <v>1</v>
      </c>
      <c r="DO916" s="38">
        <v>1893</v>
      </c>
      <c r="DP916" s="38" t="s">
        <v>4871</v>
      </c>
      <c r="DQ916" s="38" t="s">
        <v>4872</v>
      </c>
      <c r="DR916" s="38">
        <v>1985</v>
      </c>
      <c r="DS916" s="38" t="s">
        <v>4873</v>
      </c>
    </row>
    <row r="917" spans="1:139" s="38" customFormat="1" ht="15.75" customHeight="1" x14ac:dyDescent="0.3">
      <c r="A917" s="47" t="s">
        <v>78</v>
      </c>
      <c r="B917" s="47" t="s">
        <v>4856</v>
      </c>
      <c r="C917" s="48" t="s">
        <v>4874</v>
      </c>
      <c r="F917" s="38" t="s">
        <v>91</v>
      </c>
      <c r="G917" s="38" t="s">
        <v>95</v>
      </c>
      <c r="H917" s="38" t="s">
        <v>454</v>
      </c>
      <c r="I917" s="38" t="s">
        <v>56</v>
      </c>
      <c r="J917" s="38" t="s">
        <v>217</v>
      </c>
      <c r="K917" s="38" t="s">
        <v>471</v>
      </c>
      <c r="M917" s="38" t="s">
        <v>274</v>
      </c>
      <c r="O917" s="38" t="s">
        <v>300</v>
      </c>
      <c r="P917" s="38" t="s">
        <v>4875</v>
      </c>
      <c r="Q917" s="50" t="s">
        <v>4876</v>
      </c>
      <c r="R917" s="38">
        <v>0</v>
      </c>
      <c r="S917" s="38">
        <v>0</v>
      </c>
      <c r="T917" s="38">
        <v>0</v>
      </c>
      <c r="U917" s="38">
        <v>0</v>
      </c>
      <c r="V917" s="38">
        <v>0</v>
      </c>
      <c r="W917" s="38">
        <v>0</v>
      </c>
      <c r="X917" s="38">
        <v>0</v>
      </c>
      <c r="Y917" s="38">
        <v>0</v>
      </c>
      <c r="AA917" s="50">
        <v>1</v>
      </c>
      <c r="AB917" s="38">
        <v>0</v>
      </c>
      <c r="AC917" s="38">
        <v>0</v>
      </c>
      <c r="AD917" s="38">
        <v>0</v>
      </c>
      <c r="AE917" s="38">
        <v>0</v>
      </c>
      <c r="AF917" s="38">
        <v>0</v>
      </c>
      <c r="AG917" s="38">
        <v>0</v>
      </c>
      <c r="AH917" s="38">
        <v>0</v>
      </c>
      <c r="AI917" s="38">
        <v>0</v>
      </c>
      <c r="AJ917" s="38">
        <v>0</v>
      </c>
      <c r="AK917" s="38">
        <v>0</v>
      </c>
      <c r="AL917" s="38">
        <v>0</v>
      </c>
      <c r="AM917" s="38">
        <v>0</v>
      </c>
      <c r="AN917" s="38">
        <v>0</v>
      </c>
      <c r="AO917" s="38">
        <v>0</v>
      </c>
      <c r="AP917" s="38">
        <v>0</v>
      </c>
      <c r="AQ917" s="38">
        <v>0</v>
      </c>
      <c r="AR917" s="38">
        <v>0</v>
      </c>
      <c r="AS917" s="38">
        <v>0</v>
      </c>
      <c r="AT917" s="38">
        <v>0</v>
      </c>
      <c r="AU917" s="38">
        <v>0</v>
      </c>
      <c r="AV917" s="38">
        <v>0</v>
      </c>
      <c r="AW917" s="38">
        <v>0</v>
      </c>
      <c r="AX917" s="38">
        <v>0</v>
      </c>
      <c r="AY917" s="38">
        <v>0</v>
      </c>
      <c r="AZ917" s="38">
        <v>0</v>
      </c>
      <c r="BA917" s="38">
        <v>0</v>
      </c>
      <c r="BB917" s="38">
        <v>0</v>
      </c>
      <c r="BC917" s="38">
        <v>0</v>
      </c>
      <c r="BD917" s="38">
        <v>0</v>
      </c>
      <c r="BE917" s="38">
        <v>0</v>
      </c>
      <c r="BF917" s="38">
        <v>0</v>
      </c>
      <c r="BG917" s="38">
        <v>0</v>
      </c>
      <c r="BH917" s="43">
        <v>0</v>
      </c>
      <c r="BI917" s="38">
        <v>0</v>
      </c>
      <c r="BJ917" s="43">
        <v>0</v>
      </c>
      <c r="BK917" s="38">
        <v>0</v>
      </c>
      <c r="BL917" s="43">
        <v>0</v>
      </c>
      <c r="BM917" s="38">
        <v>0</v>
      </c>
      <c r="BN917" s="38">
        <v>0</v>
      </c>
      <c r="BO917" s="38">
        <v>0</v>
      </c>
      <c r="BP917" s="38">
        <v>0</v>
      </c>
      <c r="BQ917" s="38">
        <v>0</v>
      </c>
      <c r="BR917" s="38">
        <v>0</v>
      </c>
      <c r="BS917" s="38">
        <v>0</v>
      </c>
      <c r="BT917" s="38">
        <v>0</v>
      </c>
      <c r="BU917" s="38">
        <v>0</v>
      </c>
      <c r="BV917" s="38">
        <v>0</v>
      </c>
      <c r="BW917" s="38">
        <v>0</v>
      </c>
      <c r="BX917" s="38">
        <v>0</v>
      </c>
      <c r="BY917" s="38">
        <v>0</v>
      </c>
      <c r="BZ917" s="38">
        <v>0</v>
      </c>
      <c r="CA917" s="38">
        <v>0</v>
      </c>
      <c r="CB917" s="38">
        <v>0</v>
      </c>
      <c r="CC917" s="49">
        <v>0</v>
      </c>
      <c r="CD917" s="38">
        <v>0</v>
      </c>
      <c r="CE917" s="38">
        <v>0</v>
      </c>
      <c r="CF917" s="38">
        <v>0</v>
      </c>
      <c r="CG917" s="38">
        <v>0</v>
      </c>
      <c r="CH917" s="38">
        <v>0</v>
      </c>
      <c r="CI917" s="38">
        <v>0</v>
      </c>
      <c r="CJ917" s="38">
        <v>0</v>
      </c>
      <c r="CK917" s="38">
        <v>0</v>
      </c>
      <c r="CL917" s="38">
        <v>0</v>
      </c>
      <c r="CM917" s="38">
        <v>0</v>
      </c>
      <c r="CN917" s="38">
        <v>0</v>
      </c>
      <c r="CO917" s="38">
        <v>0</v>
      </c>
      <c r="CP917" s="38">
        <v>0</v>
      </c>
      <c r="CQ917" s="38">
        <v>0</v>
      </c>
      <c r="CR917" s="38">
        <v>0</v>
      </c>
      <c r="CS917" s="38">
        <v>0</v>
      </c>
      <c r="CT917" s="38">
        <v>0</v>
      </c>
      <c r="CU917" s="38">
        <v>0</v>
      </c>
      <c r="CV917" s="38">
        <v>0</v>
      </c>
      <c r="CW917" s="50">
        <v>0</v>
      </c>
      <c r="CX917" s="38">
        <f t="shared" si="34"/>
        <v>1</v>
      </c>
      <c r="CY917" s="38">
        <v>0</v>
      </c>
      <c r="CZ917" s="38">
        <v>0</v>
      </c>
      <c r="DA917" s="38">
        <v>1</v>
      </c>
      <c r="DB917" s="38">
        <v>0</v>
      </c>
      <c r="DC917" s="38" t="s">
        <v>4877</v>
      </c>
      <c r="DD917" s="38" t="s">
        <v>304</v>
      </c>
      <c r="DE917" s="38" t="s">
        <v>529</v>
      </c>
      <c r="DF917" s="38">
        <v>1</v>
      </c>
      <c r="DH917" s="38" t="s">
        <v>530</v>
      </c>
      <c r="DL917" s="38">
        <v>0</v>
      </c>
      <c r="DN917" s="38">
        <v>1</v>
      </c>
      <c r="DO917" s="38">
        <v>1845</v>
      </c>
      <c r="DP917" s="38" t="s">
        <v>4878</v>
      </c>
      <c r="DQ917" s="38" t="s">
        <v>580</v>
      </c>
      <c r="DR917" s="38" t="s">
        <v>580</v>
      </c>
      <c r="DS917" s="38" t="s">
        <v>580</v>
      </c>
    </row>
    <row r="918" spans="1:139" s="38" customFormat="1" ht="15.75" customHeight="1" x14ac:dyDescent="0.3">
      <c r="A918" s="38" t="s">
        <v>78</v>
      </c>
      <c r="B918" s="47" t="s">
        <v>4879</v>
      </c>
      <c r="C918" s="48" t="s">
        <v>4880</v>
      </c>
      <c r="F918" s="38" t="s">
        <v>122</v>
      </c>
      <c r="H918" s="38" t="s">
        <v>454</v>
      </c>
      <c r="I918" s="38" t="s">
        <v>56</v>
      </c>
      <c r="J918" s="38" t="s">
        <v>173</v>
      </c>
      <c r="K918" s="38" t="s">
        <v>471</v>
      </c>
      <c r="M918" s="38" t="s">
        <v>272</v>
      </c>
      <c r="O918" s="38" t="s">
        <v>300</v>
      </c>
      <c r="P918" s="38" t="s">
        <v>4881</v>
      </c>
      <c r="Q918" s="50" t="s">
        <v>2542</v>
      </c>
      <c r="R918" s="38">
        <v>0</v>
      </c>
      <c r="S918" s="38">
        <v>0</v>
      </c>
      <c r="T918" s="38">
        <v>0</v>
      </c>
      <c r="U918" s="38">
        <v>0</v>
      </c>
      <c r="V918" s="38">
        <v>0</v>
      </c>
      <c r="W918" s="38">
        <v>0</v>
      </c>
      <c r="X918" s="38">
        <v>0</v>
      </c>
      <c r="Y918" s="38">
        <v>0</v>
      </c>
      <c r="AA918" s="50">
        <v>0</v>
      </c>
      <c r="AB918" s="38">
        <v>0</v>
      </c>
      <c r="AC918" s="38">
        <v>0</v>
      </c>
      <c r="AD918" s="38">
        <v>0</v>
      </c>
      <c r="AE918" s="38">
        <v>0</v>
      </c>
      <c r="AF918" s="38">
        <v>0</v>
      </c>
      <c r="AG918" s="38">
        <v>0</v>
      </c>
      <c r="AH918" s="38">
        <v>0</v>
      </c>
      <c r="AI918" s="38">
        <v>0</v>
      </c>
      <c r="AJ918" s="38">
        <v>0</v>
      </c>
      <c r="AK918" s="38">
        <v>0</v>
      </c>
      <c r="AL918" s="38">
        <v>0</v>
      </c>
      <c r="AM918" s="38">
        <v>0</v>
      </c>
      <c r="AN918" s="38">
        <v>0</v>
      </c>
      <c r="AO918" s="38">
        <v>0</v>
      </c>
      <c r="AP918" s="38">
        <v>0</v>
      </c>
      <c r="AQ918" s="38">
        <v>0</v>
      </c>
      <c r="AR918" s="38">
        <v>0</v>
      </c>
      <c r="AS918" s="38">
        <v>0</v>
      </c>
      <c r="AT918" s="38">
        <v>0</v>
      </c>
      <c r="AU918" s="38">
        <v>0</v>
      </c>
      <c r="AV918" s="38">
        <v>0</v>
      </c>
      <c r="AW918" s="38">
        <v>0</v>
      </c>
      <c r="AX918" s="38">
        <v>0</v>
      </c>
      <c r="AY918" s="38">
        <v>0</v>
      </c>
      <c r="AZ918" s="38">
        <v>0</v>
      </c>
      <c r="BA918" s="38">
        <v>0</v>
      </c>
      <c r="BB918" s="38">
        <v>0</v>
      </c>
      <c r="BC918" s="38">
        <v>0</v>
      </c>
      <c r="BD918" s="38">
        <v>0</v>
      </c>
      <c r="BE918" s="38">
        <v>0</v>
      </c>
      <c r="BF918" s="38">
        <v>0</v>
      </c>
      <c r="BG918" s="38">
        <v>0</v>
      </c>
      <c r="BH918" s="43">
        <v>0</v>
      </c>
      <c r="BI918" s="38">
        <v>0</v>
      </c>
      <c r="BJ918" s="43">
        <v>0</v>
      </c>
      <c r="BK918" s="38">
        <v>0</v>
      </c>
      <c r="BL918" s="43">
        <v>0</v>
      </c>
      <c r="BM918" s="38">
        <v>0</v>
      </c>
      <c r="BN918" s="38">
        <v>0</v>
      </c>
      <c r="BO918" s="38">
        <v>0</v>
      </c>
      <c r="BP918" s="38">
        <v>0</v>
      </c>
      <c r="BQ918" s="38">
        <v>0</v>
      </c>
      <c r="BR918" s="38">
        <v>0</v>
      </c>
      <c r="BS918" s="38">
        <v>1</v>
      </c>
      <c r="BT918" s="38">
        <v>0</v>
      </c>
      <c r="BU918" s="38">
        <v>0</v>
      </c>
      <c r="BV918" s="38">
        <v>1</v>
      </c>
      <c r="BW918" s="38">
        <v>1</v>
      </c>
      <c r="BX918" s="38">
        <v>0</v>
      </c>
      <c r="BY918" s="38">
        <v>0</v>
      </c>
      <c r="BZ918" s="38">
        <v>0</v>
      </c>
      <c r="CA918" s="38">
        <v>0</v>
      </c>
      <c r="CB918" s="38">
        <v>0</v>
      </c>
      <c r="CC918" s="49">
        <v>0</v>
      </c>
      <c r="CD918" s="38">
        <v>0</v>
      </c>
      <c r="CE918" s="38">
        <v>0</v>
      </c>
      <c r="CF918" s="38">
        <v>0</v>
      </c>
      <c r="CG918" s="38">
        <v>0</v>
      </c>
      <c r="CH918" s="38">
        <v>0</v>
      </c>
      <c r="CI918" s="38">
        <v>0</v>
      </c>
      <c r="CJ918" s="38">
        <v>0</v>
      </c>
      <c r="CK918" s="38">
        <v>0</v>
      </c>
      <c r="CL918" s="38">
        <v>0</v>
      </c>
      <c r="CM918" s="38">
        <v>0</v>
      </c>
      <c r="CN918" s="38">
        <v>0</v>
      </c>
      <c r="CO918" s="38">
        <v>0</v>
      </c>
      <c r="CP918" s="38">
        <v>0</v>
      </c>
      <c r="CQ918" s="38">
        <v>0</v>
      </c>
      <c r="CR918" s="38">
        <v>0</v>
      </c>
      <c r="CS918" s="38">
        <v>0</v>
      </c>
      <c r="CT918" s="38">
        <v>0</v>
      </c>
      <c r="CU918" s="38">
        <v>0</v>
      </c>
      <c r="CV918" s="38">
        <v>0</v>
      </c>
      <c r="CW918" s="50">
        <v>0</v>
      </c>
      <c r="CX918" s="38">
        <f t="shared" si="34"/>
        <v>3</v>
      </c>
      <c r="CY918" s="38">
        <v>1</v>
      </c>
      <c r="CZ918" s="38">
        <v>0</v>
      </c>
      <c r="DA918" s="38">
        <v>0</v>
      </c>
      <c r="DB918" s="38">
        <v>1</v>
      </c>
      <c r="DC918" s="38" t="s">
        <v>902</v>
      </c>
      <c r="DD918" s="38" t="s">
        <v>307</v>
      </c>
      <c r="DL918" s="38">
        <v>0</v>
      </c>
      <c r="DN918" s="38">
        <v>1</v>
      </c>
      <c r="DO918" s="38">
        <v>1798</v>
      </c>
      <c r="DP918" s="38" t="s">
        <v>4882</v>
      </c>
      <c r="DQ918" s="38" t="s">
        <v>4883</v>
      </c>
      <c r="DR918" s="38">
        <v>1862</v>
      </c>
      <c r="DS918" s="38" t="s">
        <v>4884</v>
      </c>
    </row>
    <row r="919" spans="1:139" s="38" customFormat="1" ht="15.75" customHeight="1" x14ac:dyDescent="0.3">
      <c r="A919" s="74" t="s">
        <v>78</v>
      </c>
      <c r="B919" s="74" t="s">
        <v>4885</v>
      </c>
      <c r="C919" s="37" t="s">
        <v>4886</v>
      </c>
      <c r="D919" s="37"/>
      <c r="E919" s="37"/>
      <c r="F919" s="37" t="s">
        <v>122</v>
      </c>
      <c r="G919" s="37"/>
      <c r="H919" s="546" t="s">
        <v>8574</v>
      </c>
      <c r="I919" s="37" t="s">
        <v>56</v>
      </c>
      <c r="J919" s="37" t="s">
        <v>173</v>
      </c>
      <c r="K919" s="37" t="s">
        <v>471</v>
      </c>
      <c r="L919" s="37"/>
      <c r="M919" s="37" t="s">
        <v>272</v>
      </c>
      <c r="N919" s="37"/>
      <c r="O919" s="37" t="s">
        <v>299</v>
      </c>
      <c r="P919" s="37" t="s">
        <v>4887</v>
      </c>
      <c r="Q919" s="75"/>
      <c r="R919" s="37"/>
      <c r="S919" s="37"/>
      <c r="T919" s="37"/>
      <c r="U919" s="37"/>
      <c r="V919" s="37"/>
      <c r="W919" s="37"/>
      <c r="X919" s="37"/>
      <c r="Y919" s="37"/>
      <c r="Z919" s="37"/>
      <c r="AA919" s="75"/>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52"/>
      <c r="BI919" s="37"/>
      <c r="BJ919" s="52"/>
      <c r="BK919" s="37"/>
      <c r="BL919" s="52"/>
      <c r="BM919" s="37"/>
      <c r="BN919" s="37"/>
      <c r="BO919" s="37"/>
      <c r="BP919" s="37"/>
      <c r="BQ919" s="37"/>
      <c r="BR919" s="37"/>
      <c r="BS919" s="37"/>
      <c r="BT919" s="37"/>
      <c r="BU919" s="37"/>
      <c r="BV919" s="37"/>
      <c r="BW919" s="37"/>
      <c r="BX919" s="37"/>
      <c r="BY919" s="37"/>
      <c r="BZ919" s="37"/>
      <c r="CA919" s="37"/>
      <c r="CB919" s="37"/>
      <c r="CC919" s="90"/>
      <c r="CD919" s="37"/>
      <c r="CE919" s="37"/>
      <c r="CF919" s="37"/>
      <c r="CG919" s="37"/>
      <c r="CH919" s="37"/>
      <c r="CI919" s="37"/>
      <c r="CJ919" s="37"/>
      <c r="CK919" s="37"/>
      <c r="CL919" s="37"/>
      <c r="CM919" s="37"/>
      <c r="CN919" s="37"/>
      <c r="CO919" s="37"/>
      <c r="CP919" s="37"/>
      <c r="CQ919" s="37"/>
      <c r="CR919" s="37"/>
      <c r="CS919" s="37"/>
      <c r="CT919" s="37"/>
      <c r="CU919" s="37"/>
      <c r="CV919" s="37"/>
      <c r="CW919" s="75"/>
      <c r="CX919" s="37">
        <v>0</v>
      </c>
      <c r="CY919" s="37">
        <v>1</v>
      </c>
      <c r="CZ919" s="37">
        <v>0</v>
      </c>
      <c r="DA919" s="37">
        <v>0</v>
      </c>
      <c r="DB919" s="37">
        <v>0</v>
      </c>
      <c r="DC919" s="37" t="s">
        <v>4393</v>
      </c>
      <c r="DD919" s="37" t="s">
        <v>311</v>
      </c>
      <c r="DE919" s="37"/>
      <c r="DF919" s="37"/>
      <c r="DG919" s="37" t="s">
        <v>2369</v>
      </c>
      <c r="DH919" s="37" t="s">
        <v>4888</v>
      </c>
      <c r="DI919" s="37" t="s">
        <v>1474</v>
      </c>
      <c r="DJ919" s="37" t="s">
        <v>1474</v>
      </c>
      <c r="DK919" s="37"/>
      <c r="DL919" s="37">
        <v>1</v>
      </c>
      <c r="DM919" s="37" t="s">
        <v>595</v>
      </c>
      <c r="DN919" s="37">
        <v>1</v>
      </c>
      <c r="DO919" s="37">
        <v>2002</v>
      </c>
      <c r="DP919" s="37" t="s">
        <v>4889</v>
      </c>
      <c r="DQ919" s="37" t="s">
        <v>4886</v>
      </c>
      <c r="DR919" s="37" t="s">
        <v>580</v>
      </c>
      <c r="DS919" s="37" t="s">
        <v>4889</v>
      </c>
    </row>
    <row r="920" spans="1:139" s="38" customFormat="1" ht="15.75" customHeight="1" x14ac:dyDescent="0.3">
      <c r="A920" s="74" t="s">
        <v>78</v>
      </c>
      <c r="B920" s="74" t="s">
        <v>4885</v>
      </c>
      <c r="C920" s="37" t="s">
        <v>4890</v>
      </c>
      <c r="D920" s="37"/>
      <c r="E920" s="37"/>
      <c r="F920" s="37" t="s">
        <v>91</v>
      </c>
      <c r="G920" s="37"/>
      <c r="H920" s="37" t="s">
        <v>1347</v>
      </c>
      <c r="I920" s="37" t="s">
        <v>56</v>
      </c>
      <c r="J920" s="37" t="s">
        <v>173</v>
      </c>
      <c r="K920" s="37" t="s">
        <v>471</v>
      </c>
      <c r="L920" s="37"/>
      <c r="M920" s="37" t="s">
        <v>272</v>
      </c>
      <c r="N920" s="37"/>
      <c r="O920" s="37" t="s">
        <v>299</v>
      </c>
      <c r="P920" s="37" t="s">
        <v>4891</v>
      </c>
      <c r="Q920" s="75"/>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52"/>
      <c r="BI920" s="37"/>
      <c r="BJ920" s="52"/>
      <c r="BK920" s="37"/>
      <c r="BL920" s="52"/>
      <c r="BM920" s="37"/>
      <c r="BN920" s="37"/>
      <c r="BO920" s="37"/>
      <c r="BP920" s="37"/>
      <c r="BQ920" s="37"/>
      <c r="BR920" s="37"/>
      <c r="BS920" s="37"/>
      <c r="BT920" s="37"/>
      <c r="BU920" s="37"/>
      <c r="BV920" s="37"/>
      <c r="BW920" s="37"/>
      <c r="BX920" s="37"/>
      <c r="BY920" s="37"/>
      <c r="BZ920" s="37"/>
      <c r="CA920" s="37"/>
      <c r="CB920" s="37"/>
      <c r="CC920" s="90"/>
      <c r="CD920" s="37"/>
      <c r="CE920" s="37"/>
      <c r="CF920" s="37"/>
      <c r="CG920" s="37"/>
      <c r="CH920" s="37"/>
      <c r="CI920" s="37"/>
      <c r="CJ920" s="37"/>
      <c r="CK920" s="37"/>
      <c r="CL920" s="37"/>
      <c r="CM920" s="37"/>
      <c r="CN920" s="37"/>
      <c r="CO920" s="37"/>
      <c r="CP920" s="37"/>
      <c r="CQ920" s="37"/>
      <c r="CR920" s="37"/>
      <c r="CS920" s="37"/>
      <c r="CT920" s="37"/>
      <c r="CU920" s="37"/>
      <c r="CV920" s="37"/>
      <c r="CW920" s="75"/>
      <c r="CX920" s="37"/>
      <c r="CY920" s="37"/>
      <c r="CZ920" s="37"/>
      <c r="DA920" s="37"/>
      <c r="DB920" s="37"/>
      <c r="DC920" s="37" t="s">
        <v>1349</v>
      </c>
      <c r="DD920" s="37" t="s">
        <v>311</v>
      </c>
      <c r="DE920" s="37"/>
      <c r="DF920" s="37"/>
      <c r="DG920" s="37" t="s">
        <v>4394</v>
      </c>
      <c r="DH920" s="37" t="s">
        <v>4892</v>
      </c>
      <c r="DI920" s="37" t="s">
        <v>546</v>
      </c>
      <c r="DJ920" s="37" t="s">
        <v>546</v>
      </c>
      <c r="DK920" s="37"/>
      <c r="DL920" s="37">
        <v>1</v>
      </c>
      <c r="DM920" s="37"/>
      <c r="DN920" s="37">
        <v>1</v>
      </c>
      <c r="DO920" s="37">
        <v>1980</v>
      </c>
      <c r="DP920" s="37" t="s">
        <v>4893</v>
      </c>
      <c r="DQ920" s="37" t="s">
        <v>4890</v>
      </c>
      <c r="DR920" s="37" t="s">
        <v>580</v>
      </c>
      <c r="DS920" s="37" t="s">
        <v>4893</v>
      </c>
    </row>
    <row r="921" spans="1:139" s="38" customFormat="1" ht="15.75" customHeight="1" x14ac:dyDescent="0.3">
      <c r="A921" s="85" t="s">
        <v>187</v>
      </c>
      <c r="B921" s="85" t="s">
        <v>4894</v>
      </c>
      <c r="C921" s="94" t="s">
        <v>4895</v>
      </c>
      <c r="D921" s="175"/>
      <c r="E921" s="175"/>
      <c r="F921" s="86" t="s">
        <v>91</v>
      </c>
      <c r="G921" s="86"/>
      <c r="H921" s="86" t="s">
        <v>1789</v>
      </c>
      <c r="I921" s="86" t="s">
        <v>56</v>
      </c>
      <c r="J921" s="86" t="s">
        <v>1950</v>
      </c>
      <c r="K921" s="86" t="s">
        <v>269</v>
      </c>
      <c r="L921" s="86"/>
      <c r="M921" s="86" t="s">
        <v>268</v>
      </c>
      <c r="N921" s="86"/>
      <c r="O921" s="86" t="s">
        <v>300</v>
      </c>
      <c r="P921" s="86" t="s">
        <v>1616</v>
      </c>
      <c r="Q921" s="87"/>
      <c r="R921" s="86">
        <v>0</v>
      </c>
      <c r="S921" s="86">
        <v>0</v>
      </c>
      <c r="T921" s="86">
        <v>0</v>
      </c>
      <c r="U921" s="86">
        <v>0</v>
      </c>
      <c r="V921" s="86">
        <v>0</v>
      </c>
      <c r="W921" s="86">
        <v>0</v>
      </c>
      <c r="X921" s="86">
        <v>0</v>
      </c>
      <c r="Y921" s="86">
        <v>0</v>
      </c>
      <c r="Z921" s="86"/>
      <c r="AA921" s="86">
        <v>1</v>
      </c>
      <c r="AB921" s="86">
        <v>0</v>
      </c>
      <c r="AC921" s="86">
        <v>0</v>
      </c>
      <c r="AD921" s="86">
        <v>0</v>
      </c>
      <c r="AE921" s="86">
        <v>0</v>
      </c>
      <c r="AF921" s="86">
        <v>0</v>
      </c>
      <c r="AG921" s="86">
        <v>0</v>
      </c>
      <c r="AH921" s="86">
        <v>0</v>
      </c>
      <c r="AI921" s="86">
        <v>0</v>
      </c>
      <c r="AJ921" s="86">
        <v>0</v>
      </c>
      <c r="AK921" s="86">
        <v>0</v>
      </c>
      <c r="AL921" s="86">
        <v>0</v>
      </c>
      <c r="AM921" s="86">
        <v>0</v>
      </c>
      <c r="AN921" s="86">
        <v>0</v>
      </c>
      <c r="AO921" s="86">
        <v>0</v>
      </c>
      <c r="AP921" s="86">
        <v>0</v>
      </c>
      <c r="AQ921" s="86">
        <v>0</v>
      </c>
      <c r="AR921" s="86">
        <v>0</v>
      </c>
      <c r="AS921" s="86">
        <v>0</v>
      </c>
      <c r="AT921" s="86">
        <v>0</v>
      </c>
      <c r="AU921" s="86">
        <v>0</v>
      </c>
      <c r="AV921" s="86">
        <v>0</v>
      </c>
      <c r="AW921" s="86">
        <v>0</v>
      </c>
      <c r="AX921" s="86">
        <v>0</v>
      </c>
      <c r="AY921" s="86">
        <v>0</v>
      </c>
      <c r="AZ921" s="86">
        <v>0</v>
      </c>
      <c r="BA921" s="86">
        <v>0</v>
      </c>
      <c r="BB921" s="86">
        <v>0</v>
      </c>
      <c r="BC921" s="86">
        <v>0</v>
      </c>
      <c r="BD921" s="86">
        <v>0</v>
      </c>
      <c r="BE921" s="86">
        <v>0</v>
      </c>
      <c r="BF921" s="86">
        <v>0</v>
      </c>
      <c r="BG921" s="86">
        <v>0</v>
      </c>
      <c r="BH921" s="43">
        <v>0</v>
      </c>
      <c r="BI921" s="86">
        <v>0</v>
      </c>
      <c r="BJ921" s="43">
        <v>0</v>
      </c>
      <c r="BK921" s="86">
        <v>0</v>
      </c>
      <c r="BL921" s="43">
        <v>0</v>
      </c>
      <c r="BM921" s="86">
        <v>0</v>
      </c>
      <c r="BN921" s="86">
        <v>0</v>
      </c>
      <c r="BO921" s="86">
        <v>0</v>
      </c>
      <c r="BP921" s="86">
        <v>0</v>
      </c>
      <c r="BQ921" s="86">
        <v>0</v>
      </c>
      <c r="BR921" s="86">
        <v>0</v>
      </c>
      <c r="BS921" s="86">
        <v>0</v>
      </c>
      <c r="BT921" s="86">
        <v>0</v>
      </c>
      <c r="BU921" s="86">
        <v>0</v>
      </c>
      <c r="BV921" s="86">
        <v>0</v>
      </c>
      <c r="BW921" s="86">
        <v>0</v>
      </c>
      <c r="BX921" s="86">
        <v>0</v>
      </c>
      <c r="BY921" s="86">
        <v>0</v>
      </c>
      <c r="BZ921" s="86">
        <v>0</v>
      </c>
      <c r="CA921" s="86">
        <v>0</v>
      </c>
      <c r="CB921" s="86">
        <v>0</v>
      </c>
      <c r="CC921" s="88">
        <v>0</v>
      </c>
      <c r="CD921" s="86">
        <v>0</v>
      </c>
      <c r="CE921" s="86">
        <v>0</v>
      </c>
      <c r="CF921" s="86">
        <v>0</v>
      </c>
      <c r="CG921" s="86">
        <v>0</v>
      </c>
      <c r="CH921" s="86">
        <v>0</v>
      </c>
      <c r="CI921" s="86">
        <v>0</v>
      </c>
      <c r="CJ921" s="86">
        <v>0</v>
      </c>
      <c r="CK921" s="86">
        <v>0</v>
      </c>
      <c r="CL921" s="86">
        <v>0</v>
      </c>
      <c r="CM921" s="86">
        <v>0</v>
      </c>
      <c r="CN921" s="86">
        <v>0</v>
      </c>
      <c r="CO921" s="86">
        <v>0</v>
      </c>
      <c r="CP921" s="86">
        <v>0</v>
      </c>
      <c r="CQ921" s="86">
        <v>0</v>
      </c>
      <c r="CR921" s="86">
        <v>0</v>
      </c>
      <c r="CS921" s="86">
        <v>0</v>
      </c>
      <c r="CT921" s="86">
        <v>0</v>
      </c>
      <c r="CU921" s="86">
        <v>0</v>
      </c>
      <c r="CV921" s="86">
        <v>0</v>
      </c>
      <c r="CW921" s="87">
        <v>0</v>
      </c>
      <c r="CX921" s="86">
        <v>1</v>
      </c>
      <c r="CY921" s="86">
        <v>0</v>
      </c>
      <c r="CZ921" s="86">
        <v>0</v>
      </c>
      <c r="DA921" s="86">
        <v>1</v>
      </c>
      <c r="DB921" s="86">
        <v>0</v>
      </c>
      <c r="DC921" s="86" t="s">
        <v>924</v>
      </c>
      <c r="DD921" s="86" t="s">
        <v>304</v>
      </c>
      <c r="DE921" s="86" t="s">
        <v>529</v>
      </c>
      <c r="DF921" s="86">
        <v>1</v>
      </c>
      <c r="DG921" s="86"/>
      <c r="DH921" s="86" t="s">
        <v>530</v>
      </c>
      <c r="DI921" s="86"/>
      <c r="DJ921" s="86"/>
      <c r="DK921" s="86"/>
      <c r="DL921" s="86">
        <v>0</v>
      </c>
      <c r="DM921" s="86"/>
      <c r="DN921" s="86">
        <v>1</v>
      </c>
      <c r="DO921" s="86" t="s">
        <v>580</v>
      </c>
      <c r="DP921" s="86" t="s">
        <v>580</v>
      </c>
      <c r="DQ921" s="86" t="s">
        <v>580</v>
      </c>
      <c r="DR921" s="86" t="s">
        <v>580</v>
      </c>
      <c r="DS921" s="86" t="s">
        <v>580</v>
      </c>
    </row>
    <row r="922" spans="1:139" s="38" customFormat="1" ht="15.75" customHeight="1" x14ac:dyDescent="0.3">
      <c r="A922" s="47" t="s">
        <v>189</v>
      </c>
      <c r="B922" s="38" t="s">
        <v>4896</v>
      </c>
      <c r="C922" s="48" t="s">
        <v>4897</v>
      </c>
      <c r="F922" s="38" t="s">
        <v>122</v>
      </c>
      <c r="H922" s="38" t="s">
        <v>454</v>
      </c>
      <c r="I922" s="38" t="s">
        <v>56</v>
      </c>
      <c r="J922" s="38" t="s">
        <v>173</v>
      </c>
      <c r="K922" s="38" t="s">
        <v>269</v>
      </c>
      <c r="M922" s="38" t="s">
        <v>279</v>
      </c>
      <c r="O922" s="38" t="s">
        <v>299</v>
      </c>
      <c r="P922" s="81" t="s">
        <v>4898</v>
      </c>
      <c r="Q922" s="38" t="s">
        <v>457</v>
      </c>
      <c r="R922" s="38">
        <v>0</v>
      </c>
      <c r="S922" s="38">
        <v>0</v>
      </c>
      <c r="T922" s="38">
        <v>0</v>
      </c>
      <c r="U922" s="38">
        <v>0</v>
      </c>
      <c r="V922" s="38">
        <v>0</v>
      </c>
      <c r="W922" s="38">
        <v>0</v>
      </c>
      <c r="X922" s="38">
        <v>0</v>
      </c>
      <c r="Y922" s="38">
        <v>0</v>
      </c>
      <c r="AA922" s="38">
        <v>0</v>
      </c>
      <c r="AB922" s="38">
        <v>0</v>
      </c>
      <c r="AC922" s="38">
        <v>0</v>
      </c>
      <c r="AD922" s="38">
        <v>0</v>
      </c>
      <c r="AE922" s="38">
        <v>0</v>
      </c>
      <c r="AF922" s="38">
        <v>0</v>
      </c>
      <c r="AG922" s="38">
        <v>0</v>
      </c>
      <c r="AH922" s="38">
        <v>0</v>
      </c>
      <c r="AI922" s="38">
        <v>0</v>
      </c>
      <c r="AJ922" s="38">
        <v>0</v>
      </c>
      <c r="AK922" s="38">
        <v>0</v>
      </c>
      <c r="AL922" s="38">
        <v>0</v>
      </c>
      <c r="AM922" s="38">
        <v>0</v>
      </c>
      <c r="AN922" s="38">
        <v>0</v>
      </c>
      <c r="AO922" s="38">
        <v>0</v>
      </c>
      <c r="AP922" s="38">
        <v>0</v>
      </c>
      <c r="AQ922" s="38">
        <v>0</v>
      </c>
      <c r="AR922" s="38">
        <v>0</v>
      </c>
      <c r="AS922" s="38">
        <v>0</v>
      </c>
      <c r="AT922" s="38">
        <v>0</v>
      </c>
      <c r="AU922" s="38">
        <v>0</v>
      </c>
      <c r="AV922" s="38">
        <v>0</v>
      </c>
      <c r="AW922" s="38">
        <v>0</v>
      </c>
      <c r="AX922" s="38">
        <v>0</v>
      </c>
      <c r="AY922" s="38">
        <v>0</v>
      </c>
      <c r="AZ922" s="38">
        <v>0</v>
      </c>
      <c r="BA922" s="38">
        <v>0</v>
      </c>
      <c r="BB922" s="38">
        <v>0</v>
      </c>
      <c r="BC922" s="38">
        <v>0</v>
      </c>
      <c r="BD922" s="38">
        <v>0</v>
      </c>
      <c r="BE922" s="38">
        <v>0</v>
      </c>
      <c r="BF922" s="38">
        <v>0</v>
      </c>
      <c r="BG922" s="38">
        <v>0</v>
      </c>
      <c r="BH922" s="43">
        <v>0</v>
      </c>
      <c r="BI922" s="38">
        <v>0</v>
      </c>
      <c r="BJ922" s="43">
        <v>0</v>
      </c>
      <c r="BK922" s="38">
        <v>0</v>
      </c>
      <c r="BL922" s="43">
        <v>0</v>
      </c>
      <c r="BM922" s="38">
        <v>0</v>
      </c>
      <c r="BN922" s="38">
        <v>0</v>
      </c>
      <c r="BO922" s="38">
        <v>0</v>
      </c>
      <c r="BP922" s="38">
        <v>0</v>
      </c>
      <c r="BQ922" s="38">
        <v>0</v>
      </c>
      <c r="BR922" s="38">
        <v>0</v>
      </c>
      <c r="BS922" s="38">
        <v>0</v>
      </c>
      <c r="BT922" s="38">
        <v>0</v>
      </c>
      <c r="BU922" s="38">
        <v>0</v>
      </c>
      <c r="BV922" s="38">
        <v>0</v>
      </c>
      <c r="BW922" s="38">
        <v>0</v>
      </c>
      <c r="BX922" s="38">
        <v>0</v>
      </c>
      <c r="BY922" s="38">
        <v>0</v>
      </c>
      <c r="BZ922" s="38">
        <v>0</v>
      </c>
      <c r="CA922" s="38">
        <v>0</v>
      </c>
      <c r="CB922" s="38">
        <v>0</v>
      </c>
      <c r="CC922" s="38">
        <v>0</v>
      </c>
      <c r="CD922" s="38">
        <v>0</v>
      </c>
      <c r="CE922" s="38">
        <v>0</v>
      </c>
      <c r="CF922" s="38">
        <v>0</v>
      </c>
      <c r="CG922" s="38">
        <v>0</v>
      </c>
      <c r="CH922" s="38">
        <v>0</v>
      </c>
      <c r="CI922" s="38">
        <v>0</v>
      </c>
      <c r="CJ922" s="38">
        <v>0</v>
      </c>
      <c r="CK922" s="38">
        <v>0</v>
      </c>
      <c r="CL922" s="38">
        <v>0</v>
      </c>
      <c r="CM922" s="38">
        <v>0</v>
      </c>
      <c r="CN922" s="38">
        <v>0</v>
      </c>
      <c r="CO922" s="38">
        <v>0</v>
      </c>
      <c r="CP922" s="38">
        <v>1</v>
      </c>
      <c r="CQ922" s="38">
        <v>0</v>
      </c>
      <c r="CR922" s="38">
        <v>0</v>
      </c>
      <c r="CS922" s="38">
        <v>0</v>
      </c>
      <c r="CT922" s="38">
        <v>0</v>
      </c>
      <c r="CU922" s="38">
        <v>0</v>
      </c>
      <c r="CV922" s="38">
        <v>0</v>
      </c>
      <c r="CW922" s="38">
        <v>0</v>
      </c>
      <c r="CX922" s="38">
        <f t="shared" ref="CX922:CX927" si="35">SUM(AA922:CW922)</f>
        <v>1</v>
      </c>
      <c r="CY922" s="38">
        <v>0</v>
      </c>
      <c r="CZ922" s="38">
        <v>1</v>
      </c>
      <c r="DA922" s="38">
        <v>0</v>
      </c>
      <c r="DB922" s="38">
        <v>0</v>
      </c>
      <c r="DC922" s="38" t="s">
        <v>458</v>
      </c>
      <c r="DD922" s="38" t="s">
        <v>306</v>
      </c>
      <c r="DE922" s="38" t="s">
        <v>474</v>
      </c>
      <c r="DF922" s="38">
        <v>1</v>
      </c>
      <c r="DL922" s="38">
        <v>0</v>
      </c>
      <c r="DN922" s="38">
        <v>1</v>
      </c>
      <c r="DO922" s="38">
        <v>1972</v>
      </c>
      <c r="DP922" s="38" t="s">
        <v>4899</v>
      </c>
      <c r="DQ922" s="48" t="s">
        <v>4897</v>
      </c>
      <c r="DR922" s="38" t="s">
        <v>580</v>
      </c>
      <c r="DS922" s="38" t="s">
        <v>4899</v>
      </c>
    </row>
    <row r="923" spans="1:139" s="38" customFormat="1" ht="15.75" customHeight="1" x14ac:dyDescent="0.3">
      <c r="A923" s="47" t="s">
        <v>191</v>
      </c>
      <c r="B923" s="38" t="s">
        <v>4900</v>
      </c>
      <c r="C923" s="48" t="s">
        <v>4901</v>
      </c>
      <c r="F923" s="38" t="s">
        <v>91</v>
      </c>
      <c r="H923" s="38" t="s">
        <v>454</v>
      </c>
      <c r="I923" s="38" t="s">
        <v>56</v>
      </c>
      <c r="J923" s="38" t="s">
        <v>217</v>
      </c>
      <c r="K923" s="38" t="s">
        <v>471</v>
      </c>
      <c r="M923" s="38" t="s">
        <v>272</v>
      </c>
      <c r="O923" s="38" t="s">
        <v>300</v>
      </c>
      <c r="P923" s="81" t="s">
        <v>4902</v>
      </c>
      <c r="Q923" s="50" t="s">
        <v>457</v>
      </c>
      <c r="R923" s="38">
        <v>0</v>
      </c>
      <c r="S923" s="38">
        <v>0</v>
      </c>
      <c r="T923" s="38">
        <v>0</v>
      </c>
      <c r="U923" s="38">
        <v>0</v>
      </c>
      <c r="V923" s="38">
        <v>0</v>
      </c>
      <c r="W923" s="38">
        <v>0</v>
      </c>
      <c r="X923" s="38">
        <v>0</v>
      </c>
      <c r="Y923" s="38">
        <v>0</v>
      </c>
      <c r="AA923" s="38">
        <v>0</v>
      </c>
      <c r="AB923" s="38">
        <v>0</v>
      </c>
      <c r="AC923" s="38">
        <v>0</v>
      </c>
      <c r="AD923" s="38">
        <v>0</v>
      </c>
      <c r="AE923" s="38">
        <v>0</v>
      </c>
      <c r="AF923" s="38">
        <v>0</v>
      </c>
      <c r="AG923" s="38">
        <v>0</v>
      </c>
      <c r="AH923" s="38">
        <v>0</v>
      </c>
      <c r="AI923" s="38">
        <v>0</v>
      </c>
      <c r="AJ923" s="38">
        <v>0</v>
      </c>
      <c r="AK923" s="38">
        <v>0</v>
      </c>
      <c r="AL923" s="38">
        <v>0</v>
      </c>
      <c r="AM923" s="38">
        <v>0</v>
      </c>
      <c r="AN923" s="38">
        <v>0</v>
      </c>
      <c r="AO923" s="38">
        <v>0</v>
      </c>
      <c r="AP923" s="38">
        <v>0</v>
      </c>
      <c r="AQ923" s="38">
        <v>0</v>
      </c>
      <c r="AR923" s="38">
        <v>0</v>
      </c>
      <c r="AS923" s="38">
        <v>0</v>
      </c>
      <c r="AT923" s="38">
        <v>0</v>
      </c>
      <c r="AU923" s="38">
        <v>0</v>
      </c>
      <c r="AV923" s="38">
        <v>0</v>
      </c>
      <c r="AW923" s="38">
        <v>0</v>
      </c>
      <c r="AX923" s="38">
        <v>0</v>
      </c>
      <c r="AY923" s="38">
        <v>0</v>
      </c>
      <c r="AZ923" s="38">
        <v>0</v>
      </c>
      <c r="BA923" s="38">
        <v>0</v>
      </c>
      <c r="BB923" s="38">
        <v>0</v>
      </c>
      <c r="BC923" s="38">
        <v>0</v>
      </c>
      <c r="BD923" s="38">
        <v>0</v>
      </c>
      <c r="BE923" s="38">
        <v>0</v>
      </c>
      <c r="BF923" s="38">
        <v>0</v>
      </c>
      <c r="BG923" s="38">
        <v>0</v>
      </c>
      <c r="BH923" s="43">
        <v>0</v>
      </c>
      <c r="BI923" s="38">
        <v>0</v>
      </c>
      <c r="BJ923" s="43">
        <v>0</v>
      </c>
      <c r="BK923" s="38">
        <v>0</v>
      </c>
      <c r="BL923" s="43">
        <v>0</v>
      </c>
      <c r="BM923" s="38">
        <v>0</v>
      </c>
      <c r="BN923" s="38">
        <v>0</v>
      </c>
      <c r="BO923" s="38">
        <v>0</v>
      </c>
      <c r="BP923" s="38">
        <v>0</v>
      </c>
      <c r="BQ923" s="38">
        <v>0</v>
      </c>
      <c r="BR923" s="38">
        <v>0</v>
      </c>
      <c r="BS923" s="38">
        <v>0</v>
      </c>
      <c r="BT923" s="38">
        <v>0</v>
      </c>
      <c r="BU923" s="38">
        <v>0</v>
      </c>
      <c r="BV923" s="38">
        <v>0</v>
      </c>
      <c r="BW923" s="38">
        <v>0</v>
      </c>
      <c r="BX923" s="38">
        <v>0</v>
      </c>
      <c r="BY923" s="38">
        <v>0</v>
      </c>
      <c r="BZ923" s="38">
        <v>0</v>
      </c>
      <c r="CA923" s="38">
        <v>0</v>
      </c>
      <c r="CB923" s="38">
        <v>0</v>
      </c>
      <c r="CC923" s="49">
        <v>0</v>
      </c>
      <c r="CD923" s="38">
        <v>0</v>
      </c>
      <c r="CE923" s="38">
        <v>0</v>
      </c>
      <c r="CF923" s="38">
        <v>0</v>
      </c>
      <c r="CG923" s="38">
        <v>0</v>
      </c>
      <c r="CH923" s="38">
        <v>0</v>
      </c>
      <c r="CI923" s="38">
        <v>1</v>
      </c>
      <c r="CJ923" s="38">
        <v>0</v>
      </c>
      <c r="CK923" s="38">
        <v>0</v>
      </c>
      <c r="CL923" s="38">
        <v>0</v>
      </c>
      <c r="CM923" s="38">
        <v>0</v>
      </c>
      <c r="CN923" s="38">
        <v>0</v>
      </c>
      <c r="CO923" s="38">
        <v>0</v>
      </c>
      <c r="CP923" s="38">
        <v>1</v>
      </c>
      <c r="CQ923" s="38">
        <v>0</v>
      </c>
      <c r="CR923" s="38">
        <v>0</v>
      </c>
      <c r="CS923" s="38">
        <v>0</v>
      </c>
      <c r="CT923" s="38">
        <v>0</v>
      </c>
      <c r="CU923" s="38">
        <v>0</v>
      </c>
      <c r="CV923" s="38">
        <v>0</v>
      </c>
      <c r="CW923" s="50">
        <v>0</v>
      </c>
      <c r="CX923" s="38">
        <f t="shared" si="35"/>
        <v>2</v>
      </c>
      <c r="CY923" s="38">
        <v>0</v>
      </c>
      <c r="CZ923" s="38">
        <v>1</v>
      </c>
      <c r="DA923" s="38">
        <v>0</v>
      </c>
      <c r="DB923" s="38">
        <v>0</v>
      </c>
      <c r="DC923" s="38" t="s">
        <v>463</v>
      </c>
      <c r="DD923" s="38" t="s">
        <v>306</v>
      </c>
      <c r="DG923" s="38" t="s">
        <v>3504</v>
      </c>
      <c r="DH923" s="38" t="s">
        <v>4903</v>
      </c>
      <c r="DI923" s="38">
        <v>1</v>
      </c>
      <c r="DJ923" s="38" t="s">
        <v>557</v>
      </c>
      <c r="DL923" s="38">
        <v>0</v>
      </c>
      <c r="DN923" s="38">
        <v>1</v>
      </c>
      <c r="DO923" s="38">
        <v>1902</v>
      </c>
      <c r="DP923" s="38" t="s">
        <v>4904</v>
      </c>
      <c r="DQ923" s="48" t="s">
        <v>4901</v>
      </c>
      <c r="DR923" s="38" t="s">
        <v>580</v>
      </c>
      <c r="DS923" s="38" t="s">
        <v>4904</v>
      </c>
    </row>
    <row r="924" spans="1:139" s="38" customFormat="1" ht="15.75" customHeight="1" x14ac:dyDescent="0.3">
      <c r="A924" s="47" t="s">
        <v>135</v>
      </c>
      <c r="B924" s="47" t="s">
        <v>4905</v>
      </c>
      <c r="C924" s="48" t="s">
        <v>4906</v>
      </c>
      <c r="F924" s="38" t="s">
        <v>145</v>
      </c>
      <c r="G924" s="38" t="s">
        <v>95</v>
      </c>
      <c r="H924" s="38" t="s">
        <v>454</v>
      </c>
      <c r="I924" s="38" t="s">
        <v>56</v>
      </c>
      <c r="J924" s="38" t="s">
        <v>217</v>
      </c>
      <c r="K924" s="38" t="s">
        <v>471</v>
      </c>
      <c r="M924" s="38" t="s">
        <v>268</v>
      </c>
      <c r="O924" s="38" t="s">
        <v>299</v>
      </c>
      <c r="P924" s="38" t="s">
        <v>4907</v>
      </c>
      <c r="Q924" s="50" t="s">
        <v>569</v>
      </c>
      <c r="R924" s="38">
        <v>0</v>
      </c>
      <c r="S924" s="38">
        <v>0</v>
      </c>
      <c r="T924" s="38">
        <v>0</v>
      </c>
      <c r="U924" s="38">
        <v>0</v>
      </c>
      <c r="V924" s="38">
        <v>0</v>
      </c>
      <c r="W924" s="38">
        <v>0</v>
      </c>
      <c r="X924" s="38">
        <v>0</v>
      </c>
      <c r="Y924" s="38">
        <v>0</v>
      </c>
      <c r="AA924" s="38">
        <v>1</v>
      </c>
      <c r="AB924" s="38">
        <v>0</v>
      </c>
      <c r="AC924" s="38">
        <v>0</v>
      </c>
      <c r="AD924" s="38">
        <v>0</v>
      </c>
      <c r="AE924" s="38">
        <v>0</v>
      </c>
      <c r="AF924" s="38">
        <v>0</v>
      </c>
      <c r="AG924" s="38">
        <v>0</v>
      </c>
      <c r="AH924" s="38">
        <v>0</v>
      </c>
      <c r="AI924" s="38">
        <v>0</v>
      </c>
      <c r="AJ924" s="38">
        <v>0</v>
      </c>
      <c r="AK924" s="38">
        <v>0</v>
      </c>
      <c r="AL924" s="38">
        <v>0</v>
      </c>
      <c r="AM924" s="38">
        <v>0</v>
      </c>
      <c r="AN924" s="38">
        <v>0</v>
      </c>
      <c r="AO924" s="38">
        <v>0</v>
      </c>
      <c r="AP924" s="38">
        <v>0</v>
      </c>
      <c r="AQ924" s="38">
        <v>0</v>
      </c>
      <c r="AR924" s="38">
        <v>0</v>
      </c>
      <c r="AS924" s="38">
        <v>0</v>
      </c>
      <c r="AT924" s="38">
        <v>0</v>
      </c>
      <c r="AU924" s="38">
        <v>0</v>
      </c>
      <c r="AV924" s="38">
        <v>0</v>
      </c>
      <c r="AW924" s="38">
        <v>0</v>
      </c>
      <c r="AX924" s="38">
        <v>0</v>
      </c>
      <c r="AY924" s="38">
        <v>0</v>
      </c>
      <c r="AZ924" s="38">
        <v>0</v>
      </c>
      <c r="BA924" s="38">
        <v>0</v>
      </c>
      <c r="BB924" s="38">
        <v>0</v>
      </c>
      <c r="BC924" s="38">
        <v>0</v>
      </c>
      <c r="BD924" s="38">
        <v>0</v>
      </c>
      <c r="BE924" s="38">
        <v>0</v>
      </c>
      <c r="BF924" s="38">
        <v>0</v>
      </c>
      <c r="BG924" s="38">
        <v>0</v>
      </c>
      <c r="BH924" s="43">
        <v>0</v>
      </c>
      <c r="BI924" s="38">
        <v>0</v>
      </c>
      <c r="BJ924" s="43">
        <v>0</v>
      </c>
      <c r="BK924" s="38">
        <v>0</v>
      </c>
      <c r="BL924" s="43">
        <v>0</v>
      </c>
      <c r="BM924" s="38">
        <v>0</v>
      </c>
      <c r="BN924" s="38">
        <v>0</v>
      </c>
      <c r="BO924" s="38">
        <v>0</v>
      </c>
      <c r="BP924" s="38">
        <v>0</v>
      </c>
      <c r="BQ924" s="38">
        <v>0</v>
      </c>
      <c r="BR924" s="38">
        <v>0</v>
      </c>
      <c r="BS924" s="38">
        <v>0</v>
      </c>
      <c r="BT924" s="38">
        <v>0</v>
      </c>
      <c r="BU924" s="38">
        <v>0</v>
      </c>
      <c r="BV924" s="38">
        <v>0</v>
      </c>
      <c r="BW924" s="38">
        <v>0</v>
      </c>
      <c r="BX924" s="38">
        <v>0</v>
      </c>
      <c r="BY924" s="38">
        <v>0</v>
      </c>
      <c r="BZ924" s="38">
        <v>0</v>
      </c>
      <c r="CA924" s="38">
        <v>0</v>
      </c>
      <c r="CB924" s="38">
        <v>0</v>
      </c>
      <c r="CC924" s="49">
        <v>0</v>
      </c>
      <c r="CD924" s="38">
        <v>0</v>
      </c>
      <c r="CE924" s="38">
        <v>0</v>
      </c>
      <c r="CF924" s="38">
        <v>0</v>
      </c>
      <c r="CG924" s="38">
        <v>0</v>
      </c>
      <c r="CH924" s="38">
        <v>0</v>
      </c>
      <c r="CI924" s="38">
        <v>0</v>
      </c>
      <c r="CJ924" s="38">
        <v>0</v>
      </c>
      <c r="CK924" s="38">
        <v>0</v>
      </c>
      <c r="CL924" s="38">
        <v>0</v>
      </c>
      <c r="CM924" s="38">
        <v>0</v>
      </c>
      <c r="CN924" s="38">
        <v>0</v>
      </c>
      <c r="CO924" s="38">
        <v>0</v>
      </c>
      <c r="CP924" s="38">
        <v>0</v>
      </c>
      <c r="CQ924" s="38">
        <v>0</v>
      </c>
      <c r="CR924" s="38">
        <v>0</v>
      </c>
      <c r="CS924" s="38">
        <v>0</v>
      </c>
      <c r="CT924" s="38">
        <v>0</v>
      </c>
      <c r="CU924" s="38">
        <v>0</v>
      </c>
      <c r="CV924" s="38">
        <v>0</v>
      </c>
      <c r="CW924" s="50">
        <v>0</v>
      </c>
      <c r="CX924" s="38">
        <f t="shared" si="35"/>
        <v>1</v>
      </c>
      <c r="CY924" s="38">
        <v>0</v>
      </c>
      <c r="CZ924" s="38">
        <v>0</v>
      </c>
      <c r="DA924" s="38">
        <v>1</v>
      </c>
      <c r="DB924" s="38">
        <v>0</v>
      </c>
      <c r="DC924" s="38" t="s">
        <v>4908</v>
      </c>
      <c r="DD924" s="38" t="s">
        <v>304</v>
      </c>
      <c r="DE924" s="38" t="s">
        <v>529</v>
      </c>
      <c r="DF924" s="38">
        <v>1</v>
      </c>
      <c r="DG924" s="84" t="s">
        <v>4359</v>
      </c>
      <c r="DH924" s="38" t="s">
        <v>530</v>
      </c>
      <c r="DL924" s="38">
        <v>1</v>
      </c>
      <c r="DM924" s="38" t="s">
        <v>625</v>
      </c>
      <c r="DN924" s="38">
        <v>1</v>
      </c>
      <c r="DO924" s="38">
        <v>1987</v>
      </c>
      <c r="DP924" s="38" t="s">
        <v>4909</v>
      </c>
      <c r="DQ924" s="48" t="s">
        <v>4906</v>
      </c>
      <c r="DR924" s="38" t="s">
        <v>580</v>
      </c>
      <c r="DS924" s="38" t="s">
        <v>4909</v>
      </c>
    </row>
    <row r="925" spans="1:139" s="38" customFormat="1" ht="15.75" customHeight="1" x14ac:dyDescent="0.3">
      <c r="A925" s="47" t="s">
        <v>135</v>
      </c>
      <c r="B925" s="47" t="s">
        <v>4910</v>
      </c>
      <c r="C925" s="48" t="s">
        <v>4911</v>
      </c>
      <c r="F925" s="38" t="s">
        <v>91</v>
      </c>
      <c r="G925" s="38" t="s">
        <v>95</v>
      </c>
      <c r="H925" s="38" t="s">
        <v>454</v>
      </c>
      <c r="I925" s="38" t="s">
        <v>56</v>
      </c>
      <c r="J925" s="38" t="s">
        <v>217</v>
      </c>
      <c r="K925" s="38" t="s">
        <v>471</v>
      </c>
      <c r="M925" s="38" t="s">
        <v>272</v>
      </c>
      <c r="O925" s="38" t="s">
        <v>300</v>
      </c>
      <c r="P925" s="38" t="s">
        <v>4912</v>
      </c>
      <c r="Q925" s="50" t="s">
        <v>4913</v>
      </c>
      <c r="R925" s="38">
        <v>0</v>
      </c>
      <c r="S925" s="38">
        <v>0</v>
      </c>
      <c r="T925" s="38">
        <v>0</v>
      </c>
      <c r="U925" s="38">
        <v>0</v>
      </c>
      <c r="V925" s="38">
        <v>0</v>
      </c>
      <c r="W925" s="38">
        <v>0</v>
      </c>
      <c r="X925" s="38">
        <v>0</v>
      </c>
      <c r="Y925" s="38">
        <v>0</v>
      </c>
      <c r="AA925" s="38">
        <v>1</v>
      </c>
      <c r="AB925" s="38">
        <v>0</v>
      </c>
      <c r="AC925" s="38">
        <v>0</v>
      </c>
      <c r="AD925" s="38">
        <v>0</v>
      </c>
      <c r="AE925" s="38">
        <v>0</v>
      </c>
      <c r="AF925" s="38">
        <v>0</v>
      </c>
      <c r="AG925" s="38">
        <v>0</v>
      </c>
      <c r="AH925" s="38">
        <v>0</v>
      </c>
      <c r="AI925" s="38">
        <v>0</v>
      </c>
      <c r="AJ925" s="38">
        <v>0</v>
      </c>
      <c r="AK925" s="38">
        <v>0</v>
      </c>
      <c r="AL925" s="38">
        <v>0</v>
      </c>
      <c r="AM925" s="38">
        <v>0</v>
      </c>
      <c r="AN925" s="38">
        <v>0</v>
      </c>
      <c r="AO925" s="38">
        <v>0</v>
      </c>
      <c r="AP925" s="38">
        <v>0</v>
      </c>
      <c r="AQ925" s="38">
        <v>0</v>
      </c>
      <c r="AR925" s="38">
        <v>0</v>
      </c>
      <c r="AS925" s="38">
        <v>0</v>
      </c>
      <c r="AT925" s="38">
        <v>0</v>
      </c>
      <c r="AU925" s="38">
        <v>0</v>
      </c>
      <c r="AV925" s="38">
        <v>0</v>
      </c>
      <c r="AW925" s="38">
        <v>0</v>
      </c>
      <c r="AX925" s="38">
        <v>0</v>
      </c>
      <c r="AY925" s="38">
        <v>0</v>
      </c>
      <c r="AZ925" s="38">
        <v>0</v>
      </c>
      <c r="BA925" s="38">
        <v>0</v>
      </c>
      <c r="BB925" s="38">
        <v>0</v>
      </c>
      <c r="BC925" s="38">
        <v>0</v>
      </c>
      <c r="BD925" s="38">
        <v>0</v>
      </c>
      <c r="BE925" s="38">
        <v>0</v>
      </c>
      <c r="BF925" s="38">
        <v>0</v>
      </c>
      <c r="BG925" s="38">
        <v>0</v>
      </c>
      <c r="BH925" s="43">
        <v>0</v>
      </c>
      <c r="BI925" s="38">
        <v>0</v>
      </c>
      <c r="BJ925" s="43">
        <v>0</v>
      </c>
      <c r="BK925" s="38">
        <v>0</v>
      </c>
      <c r="BL925" s="43">
        <v>0</v>
      </c>
      <c r="BM925" s="38">
        <v>0</v>
      </c>
      <c r="BN925" s="38">
        <v>0</v>
      </c>
      <c r="BO925" s="38">
        <v>0</v>
      </c>
      <c r="BP925" s="38">
        <v>0</v>
      </c>
      <c r="BQ925" s="38">
        <v>0</v>
      </c>
      <c r="BR925" s="38">
        <v>0</v>
      </c>
      <c r="BS925" s="38">
        <v>0</v>
      </c>
      <c r="BT925" s="38">
        <v>0</v>
      </c>
      <c r="BU925" s="38">
        <v>0</v>
      </c>
      <c r="BV925" s="38">
        <v>0</v>
      </c>
      <c r="BW925" s="38">
        <v>0</v>
      </c>
      <c r="BX925" s="38">
        <v>0</v>
      </c>
      <c r="BY925" s="38">
        <v>0</v>
      </c>
      <c r="BZ925" s="38">
        <v>0</v>
      </c>
      <c r="CA925" s="38">
        <v>0</v>
      </c>
      <c r="CB925" s="38">
        <v>0</v>
      </c>
      <c r="CC925" s="49">
        <v>0</v>
      </c>
      <c r="CD925" s="38">
        <v>0</v>
      </c>
      <c r="CE925" s="38">
        <v>0</v>
      </c>
      <c r="CF925" s="38">
        <v>0</v>
      </c>
      <c r="CG925" s="38">
        <v>0</v>
      </c>
      <c r="CH925" s="38">
        <v>0</v>
      </c>
      <c r="CI925" s="38">
        <v>0</v>
      </c>
      <c r="CJ925" s="38">
        <v>0</v>
      </c>
      <c r="CK925" s="38">
        <v>0</v>
      </c>
      <c r="CL925" s="38">
        <v>0</v>
      </c>
      <c r="CM925" s="38">
        <v>0</v>
      </c>
      <c r="CN925" s="38">
        <v>0</v>
      </c>
      <c r="CO925" s="38">
        <v>0</v>
      </c>
      <c r="CP925" s="38">
        <v>0</v>
      </c>
      <c r="CQ925" s="38">
        <v>0</v>
      </c>
      <c r="CR925" s="38">
        <v>0</v>
      </c>
      <c r="CS925" s="38">
        <v>0</v>
      </c>
      <c r="CT925" s="38">
        <v>0</v>
      </c>
      <c r="CU925" s="38">
        <v>0</v>
      </c>
      <c r="CV925" s="38">
        <v>0</v>
      </c>
      <c r="CW925" s="50">
        <v>0</v>
      </c>
      <c r="CX925" s="38">
        <f t="shared" si="35"/>
        <v>1</v>
      </c>
      <c r="CY925" s="38">
        <v>0</v>
      </c>
      <c r="CZ925" s="38">
        <v>0</v>
      </c>
      <c r="DA925" s="38">
        <v>1</v>
      </c>
      <c r="DB925" s="38">
        <v>0</v>
      </c>
      <c r="DC925" s="38" t="s">
        <v>1673</v>
      </c>
      <c r="DD925" s="38" t="s">
        <v>304</v>
      </c>
      <c r="DE925" s="38" t="s">
        <v>529</v>
      </c>
      <c r="DF925" s="38">
        <v>1</v>
      </c>
      <c r="DG925" s="38" t="s">
        <v>483</v>
      </c>
      <c r="DH925" s="38" t="s">
        <v>530</v>
      </c>
      <c r="DI925" s="38">
        <v>1</v>
      </c>
      <c r="DJ925" s="38" t="s">
        <v>484</v>
      </c>
      <c r="DL925" s="38">
        <v>0</v>
      </c>
      <c r="DN925" s="38">
        <v>1</v>
      </c>
      <c r="DO925" s="38">
        <v>1997</v>
      </c>
      <c r="DP925" s="38" t="s">
        <v>4914</v>
      </c>
      <c r="DQ925" s="48" t="s">
        <v>4911</v>
      </c>
      <c r="DR925" s="38" t="s">
        <v>580</v>
      </c>
      <c r="DS925" s="38" t="s">
        <v>4914</v>
      </c>
    </row>
    <row r="926" spans="1:139" s="38" customFormat="1" ht="15.75" customHeight="1" x14ac:dyDescent="0.3">
      <c r="A926" s="47" t="s">
        <v>135</v>
      </c>
      <c r="B926" s="47" t="s">
        <v>4910</v>
      </c>
      <c r="C926" s="48" t="s">
        <v>4915</v>
      </c>
      <c r="F926" s="38" t="s">
        <v>122</v>
      </c>
      <c r="H926" s="38" t="s">
        <v>454</v>
      </c>
      <c r="I926" s="38" t="s">
        <v>56</v>
      </c>
      <c r="J926" s="38" t="s">
        <v>217</v>
      </c>
      <c r="K926" s="38" t="s">
        <v>471</v>
      </c>
      <c r="M926" s="38" t="s">
        <v>272</v>
      </c>
      <c r="O926" s="38" t="s">
        <v>300</v>
      </c>
      <c r="P926" s="84" t="s">
        <v>4916</v>
      </c>
      <c r="Q926" s="50" t="s">
        <v>698</v>
      </c>
      <c r="R926" s="38">
        <v>0</v>
      </c>
      <c r="S926" s="38">
        <v>0</v>
      </c>
      <c r="T926" s="38">
        <v>0</v>
      </c>
      <c r="U926" s="38">
        <v>0</v>
      </c>
      <c r="V926" s="38">
        <v>0</v>
      </c>
      <c r="W926" s="38">
        <v>0</v>
      </c>
      <c r="X926" s="38">
        <v>0</v>
      </c>
      <c r="Y926" s="38">
        <v>0</v>
      </c>
      <c r="AA926" s="38">
        <v>1</v>
      </c>
      <c r="AB926" s="38">
        <v>0</v>
      </c>
      <c r="AC926" s="38">
        <v>0</v>
      </c>
      <c r="AD926" s="38">
        <v>0</v>
      </c>
      <c r="AE926" s="38">
        <v>0</v>
      </c>
      <c r="AF926" s="38">
        <v>0</v>
      </c>
      <c r="AG926" s="38">
        <v>0</v>
      </c>
      <c r="AH926" s="38">
        <v>0</v>
      </c>
      <c r="AI926" s="38">
        <v>0</v>
      </c>
      <c r="AJ926" s="38">
        <v>0</v>
      </c>
      <c r="AK926" s="38">
        <v>0</v>
      </c>
      <c r="AL926" s="38">
        <v>0</v>
      </c>
      <c r="AM926" s="38">
        <v>0</v>
      </c>
      <c r="AN926" s="38">
        <v>0</v>
      </c>
      <c r="AO926" s="38">
        <v>0</v>
      </c>
      <c r="AP926" s="38">
        <v>0</v>
      </c>
      <c r="AQ926" s="38">
        <v>0</v>
      </c>
      <c r="AR926" s="38">
        <v>0</v>
      </c>
      <c r="AS926" s="38">
        <v>0</v>
      </c>
      <c r="AT926" s="38">
        <v>0</v>
      </c>
      <c r="AU926" s="38">
        <v>0</v>
      </c>
      <c r="AV926" s="38">
        <v>0</v>
      </c>
      <c r="AW926" s="38">
        <v>0</v>
      </c>
      <c r="AX926" s="38">
        <v>0</v>
      </c>
      <c r="AY926" s="38">
        <v>0</v>
      </c>
      <c r="AZ926" s="38">
        <v>0</v>
      </c>
      <c r="BA926" s="38">
        <v>0</v>
      </c>
      <c r="BB926" s="38">
        <v>0</v>
      </c>
      <c r="BC926" s="38">
        <v>0</v>
      </c>
      <c r="BD926" s="38">
        <v>0</v>
      </c>
      <c r="BE926" s="38">
        <v>0</v>
      </c>
      <c r="BF926" s="38">
        <v>0</v>
      </c>
      <c r="BG926" s="38">
        <v>0</v>
      </c>
      <c r="BH926" s="43">
        <v>0</v>
      </c>
      <c r="BI926" s="38">
        <v>0</v>
      </c>
      <c r="BJ926" s="43">
        <v>0</v>
      </c>
      <c r="BK926" s="38">
        <v>0</v>
      </c>
      <c r="BL926" s="43">
        <v>0</v>
      </c>
      <c r="BM926" s="38">
        <v>0</v>
      </c>
      <c r="BN926" s="38">
        <v>0</v>
      </c>
      <c r="BO926" s="38">
        <v>0</v>
      </c>
      <c r="BP926" s="38">
        <v>0</v>
      </c>
      <c r="BQ926" s="38">
        <v>0</v>
      </c>
      <c r="BR926" s="38">
        <v>0</v>
      </c>
      <c r="BS926" s="38">
        <v>0</v>
      </c>
      <c r="BT926" s="38">
        <v>0</v>
      </c>
      <c r="BU926" s="38">
        <v>0</v>
      </c>
      <c r="BV926" s="38">
        <v>0</v>
      </c>
      <c r="BW926" s="38">
        <v>0</v>
      </c>
      <c r="BX926" s="38">
        <v>0</v>
      </c>
      <c r="BY926" s="38">
        <v>0</v>
      </c>
      <c r="BZ926" s="38">
        <v>0</v>
      </c>
      <c r="CA926" s="38">
        <v>0</v>
      </c>
      <c r="CB926" s="38">
        <v>0</v>
      </c>
      <c r="CC926" s="49">
        <v>0</v>
      </c>
      <c r="CD926" s="38">
        <v>0</v>
      </c>
      <c r="CE926" s="38">
        <v>0</v>
      </c>
      <c r="CF926" s="38">
        <v>0</v>
      </c>
      <c r="CG926" s="38">
        <v>0</v>
      </c>
      <c r="CH926" s="38">
        <v>0</v>
      </c>
      <c r="CI926" s="38">
        <v>0</v>
      </c>
      <c r="CJ926" s="38">
        <v>0</v>
      </c>
      <c r="CK926" s="38">
        <v>0</v>
      </c>
      <c r="CL926" s="38">
        <v>0</v>
      </c>
      <c r="CM926" s="38">
        <v>0</v>
      </c>
      <c r="CN926" s="38">
        <v>0</v>
      </c>
      <c r="CO926" s="38">
        <v>0</v>
      </c>
      <c r="CP926" s="38">
        <v>0</v>
      </c>
      <c r="CQ926" s="38">
        <v>0</v>
      </c>
      <c r="CR926" s="38">
        <v>0</v>
      </c>
      <c r="CS926" s="38">
        <v>0</v>
      </c>
      <c r="CT926" s="38">
        <v>0</v>
      </c>
      <c r="CU926" s="38">
        <v>0</v>
      </c>
      <c r="CV926" s="38">
        <v>0</v>
      </c>
      <c r="CW926" s="50">
        <v>0</v>
      </c>
      <c r="CX926" s="38">
        <f t="shared" si="35"/>
        <v>1</v>
      </c>
      <c r="CY926" s="38">
        <v>0</v>
      </c>
      <c r="CZ926" s="38">
        <v>0</v>
      </c>
      <c r="DA926" s="38">
        <v>1</v>
      </c>
      <c r="DB926" s="38">
        <v>0</v>
      </c>
      <c r="DC926" s="38" t="s">
        <v>924</v>
      </c>
      <c r="DD926" s="38" t="s">
        <v>304</v>
      </c>
      <c r="DE926" s="38" t="s">
        <v>529</v>
      </c>
      <c r="DF926" s="38">
        <v>1</v>
      </c>
      <c r="DG926" s="38" t="s">
        <v>483</v>
      </c>
      <c r="DH926" s="38" t="s">
        <v>530</v>
      </c>
      <c r="DI926" s="38">
        <v>1</v>
      </c>
      <c r="DJ926" s="38" t="s">
        <v>484</v>
      </c>
      <c r="DL926" s="38">
        <v>0</v>
      </c>
      <c r="DN926" s="38">
        <v>1</v>
      </c>
      <c r="DO926" s="38">
        <v>1904</v>
      </c>
      <c r="DP926" s="38" t="s">
        <v>4917</v>
      </c>
      <c r="DQ926" s="48" t="s">
        <v>4915</v>
      </c>
      <c r="DR926" s="38" t="s">
        <v>580</v>
      </c>
      <c r="DS926" s="38" t="s">
        <v>4917</v>
      </c>
      <c r="DT926" s="37"/>
      <c r="DU926" s="37"/>
      <c r="DV926" s="37"/>
      <c r="DW926" s="37"/>
      <c r="DX926" s="37"/>
      <c r="DY926" s="37"/>
      <c r="DZ926" s="37"/>
      <c r="EA926" s="37"/>
      <c r="EB926" s="37"/>
      <c r="EC926" s="37"/>
      <c r="ED926" s="37"/>
      <c r="EE926" s="37"/>
      <c r="EF926" s="37"/>
      <c r="EG926" s="37"/>
      <c r="EH926" s="37"/>
      <c r="EI926" s="37"/>
    </row>
    <row r="927" spans="1:139" s="38" customFormat="1" ht="15.75" customHeight="1" x14ac:dyDescent="0.3">
      <c r="A927" s="47" t="s">
        <v>135</v>
      </c>
      <c r="B927" s="47" t="s">
        <v>4918</v>
      </c>
      <c r="C927" s="48" t="s">
        <v>4919</v>
      </c>
      <c r="F927" s="38" t="s">
        <v>122</v>
      </c>
      <c r="H927" s="38" t="s">
        <v>454</v>
      </c>
      <c r="I927" s="38" t="s">
        <v>56</v>
      </c>
      <c r="J927" s="38" t="s">
        <v>217</v>
      </c>
      <c r="K927" s="38" t="s">
        <v>471</v>
      </c>
      <c r="M927" s="38" t="s">
        <v>272</v>
      </c>
      <c r="O927" s="38" t="s">
        <v>299</v>
      </c>
      <c r="Q927" s="50" t="s">
        <v>4920</v>
      </c>
      <c r="R927" s="38">
        <v>0</v>
      </c>
      <c r="S927" s="38">
        <v>0</v>
      </c>
      <c r="T927" s="38">
        <v>0</v>
      </c>
      <c r="U927" s="38">
        <v>0</v>
      </c>
      <c r="V927" s="38">
        <v>0</v>
      </c>
      <c r="W927" s="38">
        <v>0</v>
      </c>
      <c r="X927" s="38">
        <v>0</v>
      </c>
      <c r="Y927" s="38">
        <v>0</v>
      </c>
      <c r="AA927" s="38">
        <v>1</v>
      </c>
      <c r="AB927" s="38">
        <v>0</v>
      </c>
      <c r="AC927" s="38">
        <v>0</v>
      </c>
      <c r="AD927" s="38">
        <v>0</v>
      </c>
      <c r="AE927" s="38">
        <v>0</v>
      </c>
      <c r="AF927" s="38">
        <v>0</v>
      </c>
      <c r="AG927" s="38">
        <v>0</v>
      </c>
      <c r="AH927" s="38">
        <v>0</v>
      </c>
      <c r="AI927" s="38">
        <v>0</v>
      </c>
      <c r="AJ927" s="38">
        <v>0</v>
      </c>
      <c r="AK927" s="38">
        <v>0</v>
      </c>
      <c r="AL927" s="38">
        <v>0</v>
      </c>
      <c r="AM927" s="38">
        <v>0</v>
      </c>
      <c r="AN927" s="38">
        <v>0</v>
      </c>
      <c r="AO927" s="38">
        <v>0</v>
      </c>
      <c r="AP927" s="38">
        <v>0</v>
      </c>
      <c r="AQ927" s="38">
        <v>0</v>
      </c>
      <c r="AR927" s="38">
        <v>0</v>
      </c>
      <c r="AS927" s="38">
        <v>0</v>
      </c>
      <c r="AT927" s="38">
        <v>0</v>
      </c>
      <c r="AU927" s="38">
        <v>0</v>
      </c>
      <c r="AV927" s="38">
        <v>0</v>
      </c>
      <c r="AW927" s="38">
        <v>0</v>
      </c>
      <c r="AX927" s="38">
        <v>0</v>
      </c>
      <c r="AY927" s="38">
        <v>0</v>
      </c>
      <c r="AZ927" s="38">
        <v>0</v>
      </c>
      <c r="BA927" s="38">
        <v>0</v>
      </c>
      <c r="BB927" s="38">
        <v>0</v>
      </c>
      <c r="BC927" s="38">
        <v>0</v>
      </c>
      <c r="BD927" s="38">
        <v>0</v>
      </c>
      <c r="BE927" s="38">
        <v>0</v>
      </c>
      <c r="BF927" s="38">
        <v>0</v>
      </c>
      <c r="BG927" s="38">
        <v>0</v>
      </c>
      <c r="BH927" s="43">
        <v>0</v>
      </c>
      <c r="BI927" s="38">
        <v>0</v>
      </c>
      <c r="BJ927" s="43">
        <v>0</v>
      </c>
      <c r="BK927" s="38">
        <v>0</v>
      </c>
      <c r="BL927" s="43">
        <v>0</v>
      </c>
      <c r="BM927" s="38">
        <v>0</v>
      </c>
      <c r="BN927" s="38">
        <v>0</v>
      </c>
      <c r="BO927" s="38">
        <v>0</v>
      </c>
      <c r="BP927" s="38">
        <v>0</v>
      </c>
      <c r="BQ927" s="38">
        <v>0</v>
      </c>
      <c r="BR927" s="38">
        <v>0</v>
      </c>
      <c r="BS927" s="38">
        <v>0</v>
      </c>
      <c r="BT927" s="38">
        <v>0</v>
      </c>
      <c r="BU927" s="38">
        <v>0</v>
      </c>
      <c r="BV927" s="38">
        <v>0</v>
      </c>
      <c r="BW927" s="38">
        <v>0</v>
      </c>
      <c r="BX927" s="38">
        <v>0</v>
      </c>
      <c r="BY927" s="38">
        <v>0</v>
      </c>
      <c r="BZ927" s="38">
        <v>0</v>
      </c>
      <c r="CA927" s="38">
        <v>0</v>
      </c>
      <c r="CB927" s="38">
        <v>0</v>
      </c>
      <c r="CC927" s="49">
        <v>0</v>
      </c>
      <c r="CD927" s="38">
        <v>0</v>
      </c>
      <c r="CE927" s="38">
        <v>0</v>
      </c>
      <c r="CF927" s="38">
        <v>0</v>
      </c>
      <c r="CG927" s="38">
        <v>0</v>
      </c>
      <c r="CH927" s="38">
        <v>0</v>
      </c>
      <c r="CI927" s="38">
        <v>0</v>
      </c>
      <c r="CJ927" s="38">
        <v>0</v>
      </c>
      <c r="CK927" s="38">
        <v>0</v>
      </c>
      <c r="CL927" s="38">
        <v>0</v>
      </c>
      <c r="CM927" s="38">
        <v>0</v>
      </c>
      <c r="CN927" s="38">
        <v>0</v>
      </c>
      <c r="CO927" s="38">
        <v>0</v>
      </c>
      <c r="CP927" s="38">
        <v>0</v>
      </c>
      <c r="CQ927" s="38">
        <v>0</v>
      </c>
      <c r="CR927" s="38">
        <v>0</v>
      </c>
      <c r="CS927" s="38">
        <v>0</v>
      </c>
      <c r="CT927" s="38">
        <v>0</v>
      </c>
      <c r="CU927" s="38">
        <v>0</v>
      </c>
      <c r="CV927" s="38">
        <v>0</v>
      </c>
      <c r="CW927" s="50">
        <v>0</v>
      </c>
      <c r="CX927" s="38">
        <f t="shared" si="35"/>
        <v>1</v>
      </c>
      <c r="CY927" s="38">
        <v>0</v>
      </c>
      <c r="CZ927" s="38">
        <v>0</v>
      </c>
      <c r="DA927" s="38">
        <v>1</v>
      </c>
      <c r="DB927" s="38">
        <v>0</v>
      </c>
      <c r="DC927" s="38" t="s">
        <v>4908</v>
      </c>
      <c r="DD927" s="38" t="s">
        <v>304</v>
      </c>
      <c r="DE927" s="38" t="s">
        <v>529</v>
      </c>
      <c r="DF927" s="38">
        <v>1</v>
      </c>
      <c r="DG927" s="38" t="s">
        <v>4921</v>
      </c>
      <c r="DH927" s="38" t="s">
        <v>4922</v>
      </c>
      <c r="DI927" s="38">
        <v>1</v>
      </c>
      <c r="DJ927" s="38" t="s">
        <v>546</v>
      </c>
      <c r="DL927" s="38">
        <v>1</v>
      </c>
      <c r="DM927" s="38" t="s">
        <v>595</v>
      </c>
      <c r="DN927" s="38">
        <v>1</v>
      </c>
      <c r="DO927" s="38">
        <v>1979</v>
      </c>
      <c r="DP927" s="38" t="s">
        <v>4923</v>
      </c>
      <c r="DQ927" s="48" t="s">
        <v>4919</v>
      </c>
      <c r="DR927" s="38" t="s">
        <v>580</v>
      </c>
      <c r="DS927" s="38" t="s">
        <v>4923</v>
      </c>
      <c r="DT927" s="37"/>
      <c r="DU927" s="37"/>
      <c r="DV927" s="37"/>
      <c r="DW927" s="37"/>
      <c r="DX927" s="37"/>
      <c r="DY927" s="37"/>
      <c r="DZ927" s="37"/>
      <c r="EA927" s="37"/>
      <c r="EB927" s="37"/>
      <c r="EC927" s="37"/>
      <c r="ED927" s="37"/>
      <c r="EE927" s="37"/>
      <c r="EF927" s="37"/>
      <c r="EG927" s="37"/>
      <c r="EH927" s="37"/>
      <c r="EI927" s="37"/>
    </row>
    <row r="928" spans="1:139" s="38" customFormat="1" ht="15.75" customHeight="1" x14ac:dyDescent="0.3">
      <c r="A928" s="38" t="s">
        <v>65</v>
      </c>
      <c r="B928" s="47" t="s">
        <v>4924</v>
      </c>
      <c r="C928" s="48" t="s">
        <v>4925</v>
      </c>
      <c r="F928" s="38" t="s">
        <v>122</v>
      </c>
      <c r="H928" s="546" t="s">
        <v>8574</v>
      </c>
      <c r="I928" s="38" t="s">
        <v>56</v>
      </c>
      <c r="J928" s="38" t="s">
        <v>173</v>
      </c>
      <c r="K928" s="38" t="s">
        <v>471</v>
      </c>
      <c r="M928" s="38" t="s">
        <v>268</v>
      </c>
      <c r="N928" s="38" t="s">
        <v>300</v>
      </c>
      <c r="O928" s="38" t="s">
        <v>300</v>
      </c>
      <c r="Q928" s="50"/>
      <c r="R928" s="38">
        <v>0</v>
      </c>
      <c r="S928" s="38">
        <v>0</v>
      </c>
      <c r="T928" s="38">
        <v>0</v>
      </c>
      <c r="U928" s="38">
        <v>0</v>
      </c>
      <c r="V928" s="38">
        <v>0</v>
      </c>
      <c r="W928" s="38">
        <v>1</v>
      </c>
      <c r="X928" s="38">
        <v>0</v>
      </c>
      <c r="Y928" s="38">
        <v>0</v>
      </c>
      <c r="AA928" s="38">
        <v>0</v>
      </c>
      <c r="AB928" s="38">
        <v>0</v>
      </c>
      <c r="AC928" s="38">
        <v>0</v>
      </c>
      <c r="AD928" s="38">
        <v>0</v>
      </c>
      <c r="AE928" s="38">
        <v>0</v>
      </c>
      <c r="AF928" s="38">
        <v>0</v>
      </c>
      <c r="AG928" s="38">
        <v>0</v>
      </c>
      <c r="AH928" s="38">
        <v>0</v>
      </c>
      <c r="AI928" s="38">
        <v>0</v>
      </c>
      <c r="AJ928" s="38">
        <v>0</v>
      </c>
      <c r="AK928" s="38">
        <v>0</v>
      </c>
      <c r="AL928" s="38">
        <v>0</v>
      </c>
      <c r="AM928" s="38">
        <v>0</v>
      </c>
      <c r="AN928" s="38">
        <v>0</v>
      </c>
      <c r="AO928" s="38">
        <v>0</v>
      </c>
      <c r="AP928" s="38">
        <v>0</v>
      </c>
      <c r="AQ928" s="38">
        <v>0</v>
      </c>
      <c r="AR928" s="38">
        <v>0</v>
      </c>
      <c r="AS928" s="38">
        <v>0</v>
      </c>
      <c r="AT928" s="38">
        <v>0</v>
      </c>
      <c r="AU928" s="38">
        <v>0</v>
      </c>
      <c r="AV928" s="38">
        <v>0</v>
      </c>
      <c r="AW928" s="38">
        <v>0</v>
      </c>
      <c r="AX928" s="38">
        <v>0</v>
      </c>
      <c r="AY928" s="38">
        <v>0</v>
      </c>
      <c r="AZ928" s="38">
        <v>0</v>
      </c>
      <c r="BA928" s="38">
        <v>0</v>
      </c>
      <c r="BB928" s="38">
        <v>0</v>
      </c>
      <c r="BC928" s="38">
        <v>0</v>
      </c>
      <c r="BD928" s="38">
        <v>0</v>
      </c>
      <c r="BE928" s="38">
        <v>0</v>
      </c>
      <c r="BF928" s="38">
        <v>0</v>
      </c>
      <c r="BG928" s="38">
        <v>0</v>
      </c>
      <c r="BH928" s="43">
        <v>0</v>
      </c>
      <c r="BI928" s="38">
        <v>0</v>
      </c>
      <c r="BJ928" s="43">
        <v>0</v>
      </c>
      <c r="BK928" s="38">
        <v>0</v>
      </c>
      <c r="BL928" s="43">
        <v>0</v>
      </c>
      <c r="BM928" s="38">
        <v>0</v>
      </c>
      <c r="BN928" s="38">
        <v>0</v>
      </c>
      <c r="BO928" s="38">
        <v>0</v>
      </c>
      <c r="BP928" s="38">
        <v>0</v>
      </c>
      <c r="BQ928" s="38">
        <v>0</v>
      </c>
      <c r="BR928" s="38">
        <v>0</v>
      </c>
      <c r="BS928" s="38">
        <v>0</v>
      </c>
      <c r="BT928" s="38">
        <v>0</v>
      </c>
      <c r="BU928" s="38">
        <v>0</v>
      </c>
      <c r="BV928" s="38">
        <v>0</v>
      </c>
      <c r="BW928" s="38">
        <v>0</v>
      </c>
      <c r="BX928" s="38">
        <v>0</v>
      </c>
      <c r="BY928" s="38">
        <v>0</v>
      </c>
      <c r="BZ928" s="38">
        <v>0</v>
      </c>
      <c r="CA928" s="38">
        <v>0</v>
      </c>
      <c r="CB928" s="38">
        <v>0</v>
      </c>
      <c r="CC928" s="49">
        <v>0</v>
      </c>
      <c r="CD928" s="38">
        <v>0</v>
      </c>
      <c r="CE928" s="38">
        <v>0</v>
      </c>
      <c r="CF928" s="38">
        <v>0</v>
      </c>
      <c r="CG928" s="38">
        <v>0</v>
      </c>
      <c r="CH928" s="38">
        <v>0</v>
      </c>
      <c r="CI928" s="38">
        <v>0</v>
      </c>
      <c r="CJ928" s="38">
        <v>0</v>
      </c>
      <c r="CK928" s="38">
        <v>0</v>
      </c>
      <c r="CL928" s="38">
        <v>0</v>
      </c>
      <c r="CM928" s="38">
        <v>0</v>
      </c>
      <c r="CN928" s="38">
        <v>0</v>
      </c>
      <c r="CO928" s="38">
        <v>0</v>
      </c>
      <c r="CP928" s="38">
        <v>0</v>
      </c>
      <c r="CQ928" s="38">
        <v>0</v>
      </c>
      <c r="CR928" s="38">
        <v>0</v>
      </c>
      <c r="CS928" s="38">
        <v>0</v>
      </c>
      <c r="CT928" s="38">
        <v>0</v>
      </c>
      <c r="CU928" s="38">
        <v>0</v>
      </c>
      <c r="CV928" s="38">
        <v>0</v>
      </c>
      <c r="CW928" s="50">
        <v>0</v>
      </c>
      <c r="CX928" s="38">
        <v>0</v>
      </c>
      <c r="CY928" s="38">
        <v>1</v>
      </c>
      <c r="CZ928" s="38">
        <v>0</v>
      </c>
      <c r="DA928" s="38">
        <v>0</v>
      </c>
      <c r="DB928" s="38">
        <v>0</v>
      </c>
      <c r="DC928" s="38" t="s">
        <v>8621</v>
      </c>
      <c r="DD928" s="38" t="s">
        <v>311</v>
      </c>
      <c r="DF928" s="38">
        <v>1</v>
      </c>
      <c r="DL928" s="38">
        <v>0</v>
      </c>
      <c r="DN928" s="38">
        <v>1</v>
      </c>
      <c r="DO928" s="38">
        <v>1939</v>
      </c>
      <c r="DP928" s="38" t="s">
        <v>4927</v>
      </c>
      <c r="DQ928" s="48" t="s">
        <v>4925</v>
      </c>
      <c r="DR928" s="38" t="s">
        <v>580</v>
      </c>
      <c r="DS928" s="38" t="s">
        <v>4927</v>
      </c>
      <c r="DT928" s="37"/>
      <c r="DU928" s="37"/>
      <c r="DV928" s="37"/>
      <c r="DW928" s="37"/>
      <c r="DX928" s="37"/>
      <c r="DY928" s="37"/>
      <c r="DZ928" s="37"/>
      <c r="EA928" s="37"/>
      <c r="EB928" s="37"/>
      <c r="EC928" s="37"/>
      <c r="ED928" s="37"/>
      <c r="EE928" s="37"/>
      <c r="EF928" s="37"/>
      <c r="EG928" s="37"/>
      <c r="EH928" s="37"/>
      <c r="EI928" s="37"/>
    </row>
    <row r="929" spans="1:196" s="38" customFormat="1" ht="15.75" customHeight="1" x14ac:dyDescent="0.3">
      <c r="A929" s="38" t="s">
        <v>65</v>
      </c>
      <c r="B929" s="47" t="s">
        <v>4924</v>
      </c>
      <c r="C929" s="48" t="s">
        <v>4928</v>
      </c>
      <c r="F929" s="38" t="s">
        <v>122</v>
      </c>
      <c r="H929" s="546" t="s">
        <v>8574</v>
      </c>
      <c r="I929" s="38" t="s">
        <v>56</v>
      </c>
      <c r="J929" s="38" t="s">
        <v>173</v>
      </c>
      <c r="K929" s="38" t="s">
        <v>471</v>
      </c>
      <c r="M929" s="38" t="s">
        <v>268</v>
      </c>
      <c r="N929" s="38" t="s">
        <v>300</v>
      </c>
      <c r="O929" s="38" t="s">
        <v>300</v>
      </c>
      <c r="Q929" s="50"/>
      <c r="R929" s="38">
        <v>0</v>
      </c>
      <c r="S929" s="38">
        <v>0</v>
      </c>
      <c r="T929" s="38">
        <v>0</v>
      </c>
      <c r="U929" s="38">
        <v>0</v>
      </c>
      <c r="V929" s="38">
        <v>0</v>
      </c>
      <c r="W929" s="38">
        <v>0</v>
      </c>
      <c r="X929" s="38">
        <v>0</v>
      </c>
      <c r="Y929" s="38">
        <v>1</v>
      </c>
      <c r="AA929" s="38">
        <v>0</v>
      </c>
      <c r="AB929" s="38">
        <v>0</v>
      </c>
      <c r="AC929" s="38">
        <v>0</v>
      </c>
      <c r="AD929" s="38">
        <v>0</v>
      </c>
      <c r="AE929" s="38">
        <v>0</v>
      </c>
      <c r="AF929" s="38">
        <v>0</v>
      </c>
      <c r="AG929" s="38">
        <v>0</v>
      </c>
      <c r="AH929" s="38">
        <v>0</v>
      </c>
      <c r="AI929" s="38">
        <v>0</v>
      </c>
      <c r="AJ929" s="38">
        <v>0</v>
      </c>
      <c r="AK929" s="38">
        <v>0</v>
      </c>
      <c r="AL929" s="38">
        <v>0</v>
      </c>
      <c r="AM929" s="38">
        <v>0</v>
      </c>
      <c r="AN929" s="38">
        <v>0</v>
      </c>
      <c r="AO929" s="38">
        <v>0</v>
      </c>
      <c r="AP929" s="38">
        <v>0</v>
      </c>
      <c r="AQ929" s="38">
        <v>0</v>
      </c>
      <c r="AR929" s="38">
        <v>0</v>
      </c>
      <c r="AS929" s="38">
        <v>0</v>
      </c>
      <c r="AT929" s="38">
        <v>0</v>
      </c>
      <c r="AU929" s="38">
        <v>0</v>
      </c>
      <c r="AV929" s="38">
        <v>0</v>
      </c>
      <c r="AW929" s="38">
        <v>0</v>
      </c>
      <c r="AX929" s="38">
        <v>0</v>
      </c>
      <c r="AY929" s="38">
        <v>0</v>
      </c>
      <c r="AZ929" s="38">
        <v>0</v>
      </c>
      <c r="BA929" s="38">
        <v>0</v>
      </c>
      <c r="BB929" s="38">
        <v>0</v>
      </c>
      <c r="BC929" s="38">
        <v>0</v>
      </c>
      <c r="BD929" s="38">
        <v>0</v>
      </c>
      <c r="BE929" s="38">
        <v>0</v>
      </c>
      <c r="BF929" s="38">
        <v>0</v>
      </c>
      <c r="BG929" s="38">
        <v>0</v>
      </c>
      <c r="BH929" s="43">
        <v>0</v>
      </c>
      <c r="BI929" s="38">
        <v>0</v>
      </c>
      <c r="BJ929" s="43">
        <v>0</v>
      </c>
      <c r="BK929" s="38">
        <v>0</v>
      </c>
      <c r="BL929" s="43">
        <v>0</v>
      </c>
      <c r="BM929" s="38">
        <v>0</v>
      </c>
      <c r="BN929" s="38">
        <v>0</v>
      </c>
      <c r="BO929" s="38">
        <v>0</v>
      </c>
      <c r="BP929" s="38">
        <v>0</v>
      </c>
      <c r="BQ929" s="38">
        <v>0</v>
      </c>
      <c r="BR929" s="38">
        <v>0</v>
      </c>
      <c r="BS929" s="38">
        <v>0</v>
      </c>
      <c r="BT929" s="38">
        <v>0</v>
      </c>
      <c r="BU929" s="38">
        <v>0</v>
      </c>
      <c r="BV929" s="38">
        <v>0</v>
      </c>
      <c r="BW929" s="38">
        <v>0</v>
      </c>
      <c r="BX929" s="38">
        <v>0</v>
      </c>
      <c r="BY929" s="38">
        <v>0</v>
      </c>
      <c r="BZ929" s="38">
        <v>0</v>
      </c>
      <c r="CA929" s="38">
        <v>0</v>
      </c>
      <c r="CB929" s="38">
        <v>0</v>
      </c>
      <c r="CC929" s="49">
        <v>0</v>
      </c>
      <c r="CD929" s="38">
        <v>0</v>
      </c>
      <c r="CE929" s="38">
        <v>0</v>
      </c>
      <c r="CF929" s="38">
        <v>0</v>
      </c>
      <c r="CG929" s="38">
        <v>0</v>
      </c>
      <c r="CH929" s="38">
        <v>0</v>
      </c>
      <c r="CI929" s="38">
        <v>0</v>
      </c>
      <c r="CJ929" s="38">
        <v>0</v>
      </c>
      <c r="CK929" s="38">
        <v>0</v>
      </c>
      <c r="CL929" s="38">
        <v>0</v>
      </c>
      <c r="CM929" s="38">
        <v>0</v>
      </c>
      <c r="CN929" s="38">
        <v>0</v>
      </c>
      <c r="CO929" s="38">
        <v>0</v>
      </c>
      <c r="CP929" s="38">
        <v>0</v>
      </c>
      <c r="CQ929" s="38">
        <v>0</v>
      </c>
      <c r="CR929" s="38">
        <v>0</v>
      </c>
      <c r="CS929" s="38">
        <v>0</v>
      </c>
      <c r="CT929" s="38">
        <v>0</v>
      </c>
      <c r="CU929" s="38">
        <v>0</v>
      </c>
      <c r="CV929" s="38">
        <v>0</v>
      </c>
      <c r="CW929" s="50">
        <v>0</v>
      </c>
      <c r="CX929" s="38">
        <v>0</v>
      </c>
      <c r="CY929" s="38">
        <v>1</v>
      </c>
      <c r="CZ929" s="38">
        <v>0</v>
      </c>
      <c r="DA929" s="38">
        <v>0</v>
      </c>
      <c r="DB929" s="38">
        <v>0</v>
      </c>
      <c r="DC929" s="38" t="s">
        <v>8622</v>
      </c>
      <c r="DD929" s="38" t="s">
        <v>311</v>
      </c>
      <c r="DF929" s="38">
        <v>1</v>
      </c>
      <c r="DL929" s="38">
        <v>0</v>
      </c>
      <c r="DN929" s="38">
        <v>1</v>
      </c>
      <c r="DO929" s="38">
        <v>1898</v>
      </c>
      <c r="DP929" s="38" t="s">
        <v>4930</v>
      </c>
      <c r="DQ929" s="38" t="s">
        <v>4931</v>
      </c>
      <c r="DR929" s="38">
        <v>1939</v>
      </c>
      <c r="DS929" s="38" t="s">
        <v>4932</v>
      </c>
      <c r="DT929" s="37"/>
      <c r="DU929" s="37"/>
      <c r="DV929" s="37"/>
      <c r="DW929" s="37"/>
      <c r="DX929" s="37"/>
      <c r="DY929" s="37"/>
      <c r="DZ929" s="37"/>
      <c r="EA929" s="37"/>
      <c r="EB929" s="37"/>
      <c r="EC929" s="37"/>
      <c r="ED929" s="37"/>
      <c r="EE929" s="37"/>
      <c r="EF929" s="37"/>
      <c r="EG929" s="37"/>
      <c r="EH929" s="37"/>
      <c r="EI929" s="37"/>
    </row>
    <row r="930" spans="1:196" s="38" customFormat="1" ht="17.25" customHeight="1" x14ac:dyDescent="0.3">
      <c r="A930" s="38" t="s">
        <v>65</v>
      </c>
      <c r="B930" s="47" t="s">
        <v>4924</v>
      </c>
      <c r="C930" s="48" t="s">
        <v>4933</v>
      </c>
      <c r="F930" s="38" t="s">
        <v>122</v>
      </c>
      <c r="H930" s="546" t="s">
        <v>8574</v>
      </c>
      <c r="I930" s="38" t="s">
        <v>56</v>
      </c>
      <c r="J930" s="38" t="s">
        <v>173</v>
      </c>
      <c r="K930" s="38" t="s">
        <v>471</v>
      </c>
      <c r="M930" s="38" t="s">
        <v>268</v>
      </c>
      <c r="N930" s="38" t="s">
        <v>300</v>
      </c>
      <c r="O930" s="38" t="s">
        <v>300</v>
      </c>
      <c r="Q930" s="50"/>
      <c r="R930" s="38">
        <v>0</v>
      </c>
      <c r="S930" s="38">
        <v>0</v>
      </c>
      <c r="T930" s="38">
        <v>0</v>
      </c>
      <c r="U930" s="38">
        <v>0</v>
      </c>
      <c r="V930" s="38">
        <v>0</v>
      </c>
      <c r="W930" s="38">
        <v>1</v>
      </c>
      <c r="X930" s="38">
        <v>0</v>
      </c>
      <c r="Y930" s="38">
        <v>0</v>
      </c>
      <c r="AA930" s="38">
        <v>0</v>
      </c>
      <c r="AB930" s="38">
        <v>0</v>
      </c>
      <c r="AC930" s="38">
        <v>0</v>
      </c>
      <c r="AD930" s="38">
        <v>0</v>
      </c>
      <c r="AE930" s="38">
        <v>0</v>
      </c>
      <c r="AF930" s="38">
        <v>0</v>
      </c>
      <c r="AG930" s="38">
        <v>0</v>
      </c>
      <c r="AH930" s="38">
        <v>0</v>
      </c>
      <c r="AI930" s="38">
        <v>0</v>
      </c>
      <c r="AJ930" s="38">
        <v>0</v>
      </c>
      <c r="AK930" s="38">
        <v>0</v>
      </c>
      <c r="AL930" s="38">
        <v>0</v>
      </c>
      <c r="AM930" s="38">
        <v>0</v>
      </c>
      <c r="AN930" s="38">
        <v>0</v>
      </c>
      <c r="AO930" s="38">
        <v>0</v>
      </c>
      <c r="AP930" s="38">
        <v>0</v>
      </c>
      <c r="AQ930" s="38">
        <v>0</v>
      </c>
      <c r="AR930" s="38">
        <v>0</v>
      </c>
      <c r="AS930" s="38">
        <v>0</v>
      </c>
      <c r="AT930" s="38">
        <v>0</v>
      </c>
      <c r="AU930" s="38">
        <v>0</v>
      </c>
      <c r="AV930" s="38">
        <v>0</v>
      </c>
      <c r="AW930" s="38">
        <v>0</v>
      </c>
      <c r="AX930" s="38">
        <v>0</v>
      </c>
      <c r="AY930" s="38">
        <v>0</v>
      </c>
      <c r="AZ930" s="38">
        <v>0</v>
      </c>
      <c r="BA930" s="38">
        <v>0</v>
      </c>
      <c r="BB930" s="38">
        <v>0</v>
      </c>
      <c r="BC930" s="38">
        <v>0</v>
      </c>
      <c r="BD930" s="38">
        <v>0</v>
      </c>
      <c r="BE930" s="38">
        <v>0</v>
      </c>
      <c r="BF930" s="38">
        <v>0</v>
      </c>
      <c r="BG930" s="38">
        <v>0</v>
      </c>
      <c r="BH930" s="43">
        <v>0</v>
      </c>
      <c r="BI930" s="38">
        <v>0</v>
      </c>
      <c r="BJ930" s="43">
        <v>0</v>
      </c>
      <c r="BK930" s="38">
        <v>0</v>
      </c>
      <c r="BL930" s="43">
        <v>0</v>
      </c>
      <c r="BM930" s="38">
        <v>0</v>
      </c>
      <c r="BN930" s="38">
        <v>0</v>
      </c>
      <c r="BO930" s="38">
        <v>0</v>
      </c>
      <c r="BP930" s="38">
        <v>0</v>
      </c>
      <c r="BQ930" s="38">
        <v>0</v>
      </c>
      <c r="BR930" s="38">
        <v>0</v>
      </c>
      <c r="BS930" s="38">
        <v>0</v>
      </c>
      <c r="BT930" s="38">
        <v>0</v>
      </c>
      <c r="BU930" s="38">
        <v>0</v>
      </c>
      <c r="BV930" s="38">
        <v>0</v>
      </c>
      <c r="BW930" s="38">
        <v>0</v>
      </c>
      <c r="BX930" s="38">
        <v>0</v>
      </c>
      <c r="BY930" s="38">
        <v>0</v>
      </c>
      <c r="BZ930" s="38">
        <v>0</v>
      </c>
      <c r="CA930" s="38">
        <v>0</v>
      </c>
      <c r="CB930" s="38">
        <v>0</v>
      </c>
      <c r="CC930" s="49">
        <v>0</v>
      </c>
      <c r="CD930" s="38">
        <v>0</v>
      </c>
      <c r="CE930" s="38">
        <v>0</v>
      </c>
      <c r="CF930" s="38">
        <v>0</v>
      </c>
      <c r="CG930" s="38">
        <v>0</v>
      </c>
      <c r="CH930" s="38">
        <v>0</v>
      </c>
      <c r="CI930" s="38">
        <v>0</v>
      </c>
      <c r="CJ930" s="38">
        <v>0</v>
      </c>
      <c r="CK930" s="38">
        <v>0</v>
      </c>
      <c r="CL930" s="38">
        <v>0</v>
      </c>
      <c r="CM930" s="38">
        <v>0</v>
      </c>
      <c r="CN930" s="38">
        <v>0</v>
      </c>
      <c r="CO930" s="38">
        <v>0</v>
      </c>
      <c r="CP930" s="38">
        <v>0</v>
      </c>
      <c r="CQ930" s="38">
        <v>0</v>
      </c>
      <c r="CR930" s="38">
        <v>0</v>
      </c>
      <c r="CS930" s="38">
        <v>0</v>
      </c>
      <c r="CT930" s="38">
        <v>0</v>
      </c>
      <c r="CU930" s="38">
        <v>0</v>
      </c>
      <c r="CV930" s="38">
        <v>0</v>
      </c>
      <c r="CW930" s="50">
        <v>0</v>
      </c>
      <c r="CX930" s="38">
        <v>0</v>
      </c>
      <c r="CY930" s="38">
        <v>1</v>
      </c>
      <c r="CZ930" s="38">
        <v>0</v>
      </c>
      <c r="DA930" s="38">
        <v>0</v>
      </c>
      <c r="DB930" s="38">
        <v>0</v>
      </c>
      <c r="DC930" s="38" t="s">
        <v>1002</v>
      </c>
      <c r="DD930" s="38" t="s">
        <v>311</v>
      </c>
      <c r="DF930" s="38">
        <v>1</v>
      </c>
      <c r="DL930" s="38">
        <v>0</v>
      </c>
      <c r="DN930" s="38">
        <v>1</v>
      </c>
      <c r="DO930" s="38">
        <v>1981</v>
      </c>
      <c r="DP930" s="38" t="s">
        <v>4934</v>
      </c>
      <c r="DQ930" s="48" t="s">
        <v>4933</v>
      </c>
      <c r="DR930" s="38" t="s">
        <v>580</v>
      </c>
      <c r="DS930" s="38" t="s">
        <v>4934</v>
      </c>
      <c r="DT930" s="37"/>
      <c r="DU930" s="37"/>
      <c r="DV930" s="37"/>
      <c r="DW930" s="37"/>
      <c r="DX930" s="37"/>
      <c r="DY930" s="37"/>
      <c r="DZ930" s="37"/>
      <c r="EA930" s="37"/>
      <c r="EB930" s="37"/>
      <c r="EC930" s="37"/>
      <c r="ED930" s="37"/>
      <c r="EE930" s="37"/>
      <c r="EF930" s="37"/>
      <c r="EG930" s="37"/>
      <c r="EH930" s="37"/>
      <c r="EI930" s="37"/>
    </row>
    <row r="931" spans="1:196" s="38" customFormat="1" ht="15.75" customHeight="1" x14ac:dyDescent="0.3">
      <c r="A931" s="38" t="s">
        <v>65</v>
      </c>
      <c r="B931" s="47" t="s">
        <v>4924</v>
      </c>
      <c r="C931" s="48" t="s">
        <v>4935</v>
      </c>
      <c r="F931" s="38" t="s">
        <v>122</v>
      </c>
      <c r="H931" s="546" t="s">
        <v>8574</v>
      </c>
      <c r="I931" s="38" t="s">
        <v>56</v>
      </c>
      <c r="J931" s="38" t="s">
        <v>173</v>
      </c>
      <c r="K931" s="38" t="s">
        <v>471</v>
      </c>
      <c r="M931" s="38" t="s">
        <v>268</v>
      </c>
      <c r="N931" s="38" t="s">
        <v>300</v>
      </c>
      <c r="O931" s="38" t="s">
        <v>300</v>
      </c>
      <c r="Q931" s="50"/>
      <c r="R931" s="38">
        <v>0</v>
      </c>
      <c r="S931" s="38">
        <v>0</v>
      </c>
      <c r="T931" s="38">
        <v>0</v>
      </c>
      <c r="U931" s="38">
        <v>0</v>
      </c>
      <c r="V931" s="38">
        <v>0</v>
      </c>
      <c r="W931" s="38">
        <v>1</v>
      </c>
      <c r="X931" s="38">
        <v>0</v>
      </c>
      <c r="Y931" s="38">
        <v>0</v>
      </c>
      <c r="AA931" s="38">
        <v>0</v>
      </c>
      <c r="AB931" s="38">
        <v>0</v>
      </c>
      <c r="AC931" s="38">
        <v>0</v>
      </c>
      <c r="AD931" s="38">
        <v>0</v>
      </c>
      <c r="AE931" s="38">
        <v>0</v>
      </c>
      <c r="AF931" s="38">
        <v>0</v>
      </c>
      <c r="AG931" s="38">
        <v>0</v>
      </c>
      <c r="AH931" s="38">
        <v>0</v>
      </c>
      <c r="AI931" s="38">
        <v>0</v>
      </c>
      <c r="AJ931" s="38">
        <v>0</v>
      </c>
      <c r="AK931" s="38">
        <v>0</v>
      </c>
      <c r="AL931" s="38">
        <v>0</v>
      </c>
      <c r="AM931" s="38">
        <v>0</v>
      </c>
      <c r="AN931" s="38">
        <v>0</v>
      </c>
      <c r="AO931" s="38">
        <v>0</v>
      </c>
      <c r="AP931" s="38">
        <v>0</v>
      </c>
      <c r="AQ931" s="38">
        <v>0</v>
      </c>
      <c r="AR931" s="38">
        <v>0</v>
      </c>
      <c r="AS931" s="38">
        <v>0</v>
      </c>
      <c r="AT931" s="38">
        <v>0</v>
      </c>
      <c r="AU931" s="38">
        <v>0</v>
      </c>
      <c r="AV931" s="38">
        <v>0</v>
      </c>
      <c r="AW931" s="38">
        <v>0</v>
      </c>
      <c r="AX931" s="38">
        <v>0</v>
      </c>
      <c r="AY931" s="38">
        <v>0</v>
      </c>
      <c r="AZ931" s="38">
        <v>0</v>
      </c>
      <c r="BA931" s="38">
        <v>0</v>
      </c>
      <c r="BB931" s="38">
        <v>0</v>
      </c>
      <c r="BC931" s="38">
        <v>0</v>
      </c>
      <c r="BD931" s="38">
        <v>0</v>
      </c>
      <c r="BE931" s="38">
        <v>0</v>
      </c>
      <c r="BF931" s="38">
        <v>0</v>
      </c>
      <c r="BG931" s="38">
        <v>0</v>
      </c>
      <c r="BH931" s="43">
        <v>0</v>
      </c>
      <c r="BI931" s="38">
        <v>0</v>
      </c>
      <c r="BJ931" s="43">
        <v>0</v>
      </c>
      <c r="BK931" s="38">
        <v>0</v>
      </c>
      <c r="BL931" s="43">
        <v>0</v>
      </c>
      <c r="BM931" s="38">
        <v>0</v>
      </c>
      <c r="BN931" s="38">
        <v>0</v>
      </c>
      <c r="BO931" s="38">
        <v>0</v>
      </c>
      <c r="BP931" s="38">
        <v>0</v>
      </c>
      <c r="BQ931" s="38">
        <v>0</v>
      </c>
      <c r="BR931" s="38">
        <v>0</v>
      </c>
      <c r="BS931" s="38">
        <v>0</v>
      </c>
      <c r="BT931" s="38">
        <v>0</v>
      </c>
      <c r="BU931" s="38">
        <v>0</v>
      </c>
      <c r="BV931" s="38">
        <v>0</v>
      </c>
      <c r="BW931" s="38">
        <v>0</v>
      </c>
      <c r="BX931" s="38">
        <v>0</v>
      </c>
      <c r="BY931" s="38">
        <v>0</v>
      </c>
      <c r="BZ931" s="38">
        <v>0</v>
      </c>
      <c r="CA931" s="38">
        <v>0</v>
      </c>
      <c r="CB931" s="38">
        <v>0</v>
      </c>
      <c r="CC931" s="49">
        <v>0</v>
      </c>
      <c r="CD931" s="38">
        <v>0</v>
      </c>
      <c r="CE931" s="38">
        <v>0</v>
      </c>
      <c r="CF931" s="38">
        <v>0</v>
      </c>
      <c r="CG931" s="38">
        <v>0</v>
      </c>
      <c r="CH931" s="38">
        <v>0</v>
      </c>
      <c r="CI931" s="38">
        <v>0</v>
      </c>
      <c r="CJ931" s="38">
        <v>0</v>
      </c>
      <c r="CK931" s="38">
        <v>0</v>
      </c>
      <c r="CL931" s="38">
        <v>0</v>
      </c>
      <c r="CM931" s="38">
        <v>0</v>
      </c>
      <c r="CN931" s="38">
        <v>0</v>
      </c>
      <c r="CO931" s="38">
        <v>0</v>
      </c>
      <c r="CP931" s="38">
        <v>0</v>
      </c>
      <c r="CQ931" s="38">
        <v>0</v>
      </c>
      <c r="CR931" s="38">
        <v>0</v>
      </c>
      <c r="CS931" s="38">
        <v>0</v>
      </c>
      <c r="CT931" s="38">
        <v>0</v>
      </c>
      <c r="CU931" s="38">
        <v>0</v>
      </c>
      <c r="CV931" s="38">
        <v>0</v>
      </c>
      <c r="CW931" s="50">
        <v>0</v>
      </c>
      <c r="CX931" s="38">
        <v>0</v>
      </c>
      <c r="CY931" s="38">
        <v>1</v>
      </c>
      <c r="CZ931" s="38">
        <v>0</v>
      </c>
      <c r="DA931" s="38">
        <v>0</v>
      </c>
      <c r="DB931" s="38">
        <v>0</v>
      </c>
      <c r="DC931" s="38" t="s">
        <v>5525</v>
      </c>
      <c r="DD931" s="38" t="s">
        <v>311</v>
      </c>
      <c r="DF931" s="38">
        <v>1</v>
      </c>
      <c r="DL931" s="38">
        <v>0</v>
      </c>
      <c r="DN931" s="38">
        <v>1</v>
      </c>
      <c r="DO931" s="38">
        <v>1908</v>
      </c>
      <c r="DP931" s="38" t="s">
        <v>4937</v>
      </c>
      <c r="DQ931" s="48" t="s">
        <v>4935</v>
      </c>
      <c r="DR931" s="38" t="s">
        <v>580</v>
      </c>
      <c r="DS931" s="38" t="s">
        <v>4937</v>
      </c>
      <c r="DT931" s="37"/>
      <c r="DU931" s="37"/>
      <c r="DV931" s="37"/>
      <c r="DW931" s="37"/>
      <c r="DX931" s="37"/>
      <c r="DY931" s="37"/>
      <c r="DZ931" s="37"/>
      <c r="EA931" s="37"/>
      <c r="EB931" s="37"/>
      <c r="EC931" s="37"/>
      <c r="ED931" s="37"/>
      <c r="EE931" s="37"/>
      <c r="EF931" s="37"/>
      <c r="EG931" s="37"/>
      <c r="EH931" s="37"/>
      <c r="EI931" s="37"/>
    </row>
    <row r="932" spans="1:196" s="38" customFormat="1" ht="15.75" customHeight="1" x14ac:dyDescent="0.3">
      <c r="A932" s="38" t="s">
        <v>65</v>
      </c>
      <c r="B932" s="47" t="s">
        <v>4924</v>
      </c>
      <c r="C932" s="48" t="s">
        <v>4938</v>
      </c>
      <c r="F932" s="38" t="s">
        <v>91</v>
      </c>
      <c r="H932" s="38" t="s">
        <v>702</v>
      </c>
      <c r="I932" s="38" t="s">
        <v>56</v>
      </c>
      <c r="J932" s="38" t="s">
        <v>173</v>
      </c>
      <c r="K932" s="38" t="s">
        <v>471</v>
      </c>
      <c r="M932" s="38" t="s">
        <v>268</v>
      </c>
      <c r="N932" s="38" t="s">
        <v>300</v>
      </c>
      <c r="O932" s="38" t="s">
        <v>300</v>
      </c>
      <c r="Q932" s="50"/>
      <c r="R932" s="38">
        <v>0</v>
      </c>
      <c r="S932" s="38">
        <v>0</v>
      </c>
      <c r="T932" s="38">
        <v>0</v>
      </c>
      <c r="U932" s="38">
        <v>0</v>
      </c>
      <c r="V932" s="38">
        <v>0</v>
      </c>
      <c r="W932" s="38">
        <v>1</v>
      </c>
      <c r="X932" s="38">
        <v>0</v>
      </c>
      <c r="Y932" s="38">
        <v>1</v>
      </c>
      <c r="AA932" s="38">
        <v>0</v>
      </c>
      <c r="AB932" s="38">
        <v>0</v>
      </c>
      <c r="AC932" s="38">
        <v>0</v>
      </c>
      <c r="AD932" s="38">
        <v>0</v>
      </c>
      <c r="AE932" s="38">
        <v>0</v>
      </c>
      <c r="AF932" s="38">
        <v>0</v>
      </c>
      <c r="AG932" s="38">
        <v>0</v>
      </c>
      <c r="AH932" s="38">
        <v>0</v>
      </c>
      <c r="AI932" s="38">
        <v>0</v>
      </c>
      <c r="AJ932" s="38">
        <v>0</v>
      </c>
      <c r="AK932" s="38">
        <v>0</v>
      </c>
      <c r="AL932" s="38">
        <v>0</v>
      </c>
      <c r="AM932" s="38">
        <v>0</v>
      </c>
      <c r="AN932" s="38">
        <v>0</v>
      </c>
      <c r="AO932" s="38">
        <v>0</v>
      </c>
      <c r="AP932" s="38">
        <v>0</v>
      </c>
      <c r="AQ932" s="38">
        <v>0</v>
      </c>
      <c r="AR932" s="38">
        <v>0</v>
      </c>
      <c r="AS932" s="38">
        <v>0</v>
      </c>
      <c r="AT932" s="38">
        <v>0</v>
      </c>
      <c r="AU932" s="38">
        <v>0</v>
      </c>
      <c r="AV932" s="38">
        <v>0</v>
      </c>
      <c r="AW932" s="38">
        <v>0</v>
      </c>
      <c r="AX932" s="38">
        <v>0</v>
      </c>
      <c r="AY932" s="38">
        <v>0</v>
      </c>
      <c r="AZ932" s="38">
        <v>0</v>
      </c>
      <c r="BA932" s="38">
        <v>0</v>
      </c>
      <c r="BB932" s="38">
        <v>0</v>
      </c>
      <c r="BC932" s="38">
        <v>0</v>
      </c>
      <c r="BD932" s="38">
        <v>0</v>
      </c>
      <c r="BE932" s="38">
        <v>0</v>
      </c>
      <c r="BF932" s="38">
        <v>0</v>
      </c>
      <c r="BG932" s="38">
        <v>0</v>
      </c>
      <c r="BH932" s="43">
        <v>0</v>
      </c>
      <c r="BI932" s="38">
        <v>0</v>
      </c>
      <c r="BJ932" s="43">
        <v>0</v>
      </c>
      <c r="BK932" s="38">
        <v>0</v>
      </c>
      <c r="BL932" s="43">
        <v>0</v>
      </c>
      <c r="BM932" s="38">
        <v>0</v>
      </c>
      <c r="BN932" s="38">
        <v>0</v>
      </c>
      <c r="BO932" s="38">
        <v>0</v>
      </c>
      <c r="BP932" s="38">
        <v>0</v>
      </c>
      <c r="BQ932" s="38">
        <v>0</v>
      </c>
      <c r="BR932" s="38">
        <v>0</v>
      </c>
      <c r="BS932" s="38">
        <v>0</v>
      </c>
      <c r="BT932" s="38">
        <v>0</v>
      </c>
      <c r="BU932" s="38">
        <v>0</v>
      </c>
      <c r="BV932" s="38">
        <v>0</v>
      </c>
      <c r="BW932" s="38">
        <v>0</v>
      </c>
      <c r="BX932" s="38">
        <v>0</v>
      </c>
      <c r="BY932" s="38">
        <v>0</v>
      </c>
      <c r="BZ932" s="38">
        <v>0</v>
      </c>
      <c r="CA932" s="38">
        <v>0</v>
      </c>
      <c r="CB932" s="38">
        <v>0</v>
      </c>
      <c r="CC932" s="49">
        <v>0</v>
      </c>
      <c r="CD932" s="38">
        <v>0</v>
      </c>
      <c r="CE932" s="38">
        <v>0</v>
      </c>
      <c r="CF932" s="38">
        <v>0</v>
      </c>
      <c r="CG932" s="38">
        <v>0</v>
      </c>
      <c r="CH932" s="38">
        <v>0</v>
      </c>
      <c r="CI932" s="38">
        <v>0</v>
      </c>
      <c r="CJ932" s="38">
        <v>0</v>
      </c>
      <c r="CK932" s="38">
        <v>0</v>
      </c>
      <c r="CL932" s="38">
        <v>0</v>
      </c>
      <c r="CM932" s="38">
        <v>0</v>
      </c>
      <c r="CN932" s="38">
        <v>0</v>
      </c>
      <c r="CO932" s="38">
        <v>0</v>
      </c>
      <c r="CP932" s="38">
        <v>0</v>
      </c>
      <c r="CQ932" s="38">
        <v>0</v>
      </c>
      <c r="CR932" s="38">
        <v>0</v>
      </c>
      <c r="CS932" s="38">
        <v>0</v>
      </c>
      <c r="CT932" s="38">
        <v>0</v>
      </c>
      <c r="CU932" s="38">
        <v>0</v>
      </c>
      <c r="CV932" s="38">
        <v>0</v>
      </c>
      <c r="CW932" s="50">
        <v>0</v>
      </c>
      <c r="CX932" s="38">
        <v>0</v>
      </c>
      <c r="CY932" s="38">
        <v>1</v>
      </c>
      <c r="CZ932" s="38">
        <v>0</v>
      </c>
      <c r="DA932" s="38">
        <v>0</v>
      </c>
      <c r="DB932" s="38">
        <v>0</v>
      </c>
      <c r="DC932" s="38" t="s">
        <v>4939</v>
      </c>
      <c r="DD932" s="38" t="s">
        <v>311</v>
      </c>
      <c r="DF932" s="38">
        <v>1</v>
      </c>
      <c r="DG932" s="38" t="s">
        <v>4940</v>
      </c>
      <c r="DL932" s="38">
        <v>1</v>
      </c>
      <c r="DM932" s="38" t="s">
        <v>595</v>
      </c>
      <c r="DN932" s="38">
        <v>1</v>
      </c>
      <c r="DO932" s="38">
        <v>1885</v>
      </c>
      <c r="DP932" s="38" t="s">
        <v>4941</v>
      </c>
      <c r="DQ932" s="48" t="s">
        <v>4938</v>
      </c>
      <c r="DR932" s="38" t="s">
        <v>580</v>
      </c>
      <c r="DS932" s="38" t="s">
        <v>4941</v>
      </c>
      <c r="DT932" s="37"/>
      <c r="DU932" s="37"/>
      <c r="DV932" s="37"/>
      <c r="DW932" s="37"/>
      <c r="DX932" s="37"/>
      <c r="DY932" s="37"/>
      <c r="DZ932" s="37"/>
      <c r="EA932" s="37"/>
      <c r="EB932" s="37"/>
      <c r="EC932" s="37"/>
      <c r="ED932" s="37"/>
      <c r="EE932" s="37"/>
      <c r="EF932" s="37"/>
      <c r="EG932" s="37"/>
      <c r="EH932" s="37"/>
      <c r="EI932" s="37"/>
    </row>
    <row r="933" spans="1:196" s="38" customFormat="1" ht="15.75" customHeight="1" x14ac:dyDescent="0.3">
      <c r="A933" s="38" t="s">
        <v>65</v>
      </c>
      <c r="B933" s="47" t="s">
        <v>4924</v>
      </c>
      <c r="C933" s="48" t="s">
        <v>4942</v>
      </c>
      <c r="F933" s="38" t="s">
        <v>122</v>
      </c>
      <c r="H933" s="546" t="s">
        <v>8574</v>
      </c>
      <c r="I933" s="38" t="s">
        <v>56</v>
      </c>
      <c r="J933" s="38" t="s">
        <v>173</v>
      </c>
      <c r="K933" s="38" t="s">
        <v>471</v>
      </c>
      <c r="M933" s="38" t="s">
        <v>268</v>
      </c>
      <c r="N933" s="38" t="s">
        <v>300</v>
      </c>
      <c r="O933" s="38" t="s">
        <v>299</v>
      </c>
      <c r="Q933" s="50"/>
      <c r="R933" s="38">
        <v>0</v>
      </c>
      <c r="S933" s="38">
        <v>0</v>
      </c>
      <c r="T933" s="38">
        <v>0</v>
      </c>
      <c r="U933" s="38">
        <v>0</v>
      </c>
      <c r="V933" s="38">
        <v>0</v>
      </c>
      <c r="W933" s="38">
        <v>1</v>
      </c>
      <c r="X933" s="38">
        <v>0</v>
      </c>
      <c r="Y933" s="38">
        <v>0</v>
      </c>
      <c r="AA933" s="38">
        <v>0</v>
      </c>
      <c r="AB933" s="38">
        <v>0</v>
      </c>
      <c r="AC933" s="38">
        <v>0</v>
      </c>
      <c r="AD933" s="38">
        <v>0</v>
      </c>
      <c r="AE933" s="38">
        <v>0</v>
      </c>
      <c r="AF933" s="38">
        <v>0</v>
      </c>
      <c r="AG933" s="38">
        <v>0</v>
      </c>
      <c r="AH933" s="38">
        <v>0</v>
      </c>
      <c r="AI933" s="38">
        <v>0</v>
      </c>
      <c r="AJ933" s="38">
        <v>0</v>
      </c>
      <c r="AK933" s="38">
        <v>0</v>
      </c>
      <c r="AL933" s="38">
        <v>0</v>
      </c>
      <c r="AM933" s="38">
        <v>0</v>
      </c>
      <c r="AN933" s="38">
        <v>0</v>
      </c>
      <c r="AO933" s="38">
        <v>0</v>
      </c>
      <c r="AP933" s="38">
        <v>0</v>
      </c>
      <c r="AQ933" s="38">
        <v>0</v>
      </c>
      <c r="AR933" s="38">
        <v>0</v>
      </c>
      <c r="AS933" s="38">
        <v>0</v>
      </c>
      <c r="AT933" s="38">
        <v>0</v>
      </c>
      <c r="AU933" s="38">
        <v>0</v>
      </c>
      <c r="AV933" s="38">
        <v>0</v>
      </c>
      <c r="AW933" s="38">
        <v>0</v>
      </c>
      <c r="AX933" s="38">
        <v>0</v>
      </c>
      <c r="AY933" s="38">
        <v>0</v>
      </c>
      <c r="AZ933" s="38">
        <v>0</v>
      </c>
      <c r="BA933" s="38">
        <v>0</v>
      </c>
      <c r="BB933" s="38">
        <v>0</v>
      </c>
      <c r="BC933" s="38">
        <v>0</v>
      </c>
      <c r="BD933" s="38">
        <v>0</v>
      </c>
      <c r="BE933" s="38">
        <v>0</v>
      </c>
      <c r="BF933" s="38">
        <v>0</v>
      </c>
      <c r="BG933" s="38">
        <v>0</v>
      </c>
      <c r="BH933" s="43">
        <v>0</v>
      </c>
      <c r="BI933" s="38">
        <v>0</v>
      </c>
      <c r="BJ933" s="43">
        <v>0</v>
      </c>
      <c r="BK933" s="38">
        <v>0</v>
      </c>
      <c r="BL933" s="43">
        <v>0</v>
      </c>
      <c r="BM933" s="38">
        <v>0</v>
      </c>
      <c r="BN933" s="38">
        <v>0</v>
      </c>
      <c r="BO933" s="38">
        <v>0</v>
      </c>
      <c r="BP933" s="38">
        <v>0</v>
      </c>
      <c r="BQ933" s="38">
        <v>0</v>
      </c>
      <c r="BR933" s="38">
        <v>0</v>
      </c>
      <c r="BS933" s="38">
        <v>0</v>
      </c>
      <c r="BT933" s="38">
        <v>0</v>
      </c>
      <c r="BU933" s="38">
        <v>0</v>
      </c>
      <c r="BV933" s="38">
        <v>0</v>
      </c>
      <c r="BW933" s="38">
        <v>0</v>
      </c>
      <c r="BX933" s="38">
        <v>0</v>
      </c>
      <c r="BY933" s="38">
        <v>0</v>
      </c>
      <c r="BZ933" s="38">
        <v>0</v>
      </c>
      <c r="CA933" s="38">
        <v>0</v>
      </c>
      <c r="CB933" s="38">
        <v>0</v>
      </c>
      <c r="CC933" s="49">
        <v>0</v>
      </c>
      <c r="CD933" s="38">
        <v>0</v>
      </c>
      <c r="CE933" s="38">
        <v>0</v>
      </c>
      <c r="CF933" s="38">
        <v>0</v>
      </c>
      <c r="CG933" s="38">
        <v>0</v>
      </c>
      <c r="CH933" s="38">
        <v>0</v>
      </c>
      <c r="CI933" s="38">
        <v>0</v>
      </c>
      <c r="CJ933" s="38">
        <v>0</v>
      </c>
      <c r="CK933" s="38">
        <v>0</v>
      </c>
      <c r="CL933" s="38">
        <v>0</v>
      </c>
      <c r="CM933" s="38">
        <v>0</v>
      </c>
      <c r="CN933" s="38">
        <v>0</v>
      </c>
      <c r="CO933" s="38">
        <v>0</v>
      </c>
      <c r="CP933" s="38">
        <v>0</v>
      </c>
      <c r="CQ933" s="38">
        <v>0</v>
      </c>
      <c r="CR933" s="38">
        <v>0</v>
      </c>
      <c r="CS933" s="38">
        <v>0</v>
      </c>
      <c r="CT933" s="38">
        <v>0</v>
      </c>
      <c r="CU933" s="38">
        <v>0</v>
      </c>
      <c r="CV933" s="38">
        <v>0</v>
      </c>
      <c r="CW933" s="50">
        <v>0</v>
      </c>
      <c r="CX933" s="38">
        <v>0</v>
      </c>
      <c r="CY933" s="38">
        <v>1</v>
      </c>
      <c r="CZ933" s="38">
        <v>0</v>
      </c>
      <c r="DA933" s="38">
        <v>0</v>
      </c>
      <c r="DB933" s="38">
        <v>0</v>
      </c>
      <c r="DC933" s="38" t="s">
        <v>1415</v>
      </c>
      <c r="DD933" s="38" t="s">
        <v>311</v>
      </c>
      <c r="DF933" s="38">
        <v>1</v>
      </c>
      <c r="DL933" s="38">
        <v>0</v>
      </c>
      <c r="DN933" s="38">
        <v>1</v>
      </c>
      <c r="DO933" s="38">
        <v>1981</v>
      </c>
      <c r="DP933" s="38" t="s">
        <v>4943</v>
      </c>
      <c r="DQ933" s="48" t="s">
        <v>4942</v>
      </c>
      <c r="DR933" s="38" t="s">
        <v>580</v>
      </c>
      <c r="DS933" s="38" t="s">
        <v>4943</v>
      </c>
      <c r="DT933" s="37"/>
      <c r="DU933" s="37"/>
      <c r="DV933" s="37"/>
      <c r="DW933" s="37"/>
      <c r="DX933" s="37"/>
      <c r="DY933" s="37"/>
      <c r="DZ933" s="37"/>
      <c r="EA933" s="37"/>
      <c r="EB933" s="37"/>
      <c r="EC933" s="37"/>
      <c r="ED933" s="37"/>
      <c r="EE933" s="37"/>
      <c r="EF933" s="37"/>
      <c r="EG933" s="37"/>
      <c r="EH933" s="37"/>
      <c r="EI933" s="37"/>
    </row>
    <row r="934" spans="1:196" s="38" customFormat="1" ht="15.75" customHeight="1" x14ac:dyDescent="0.3">
      <c r="A934" s="38" t="s">
        <v>65</v>
      </c>
      <c r="B934" s="47" t="s">
        <v>4924</v>
      </c>
      <c r="C934" s="48" t="s">
        <v>4944</v>
      </c>
      <c r="F934" s="38" t="s">
        <v>145</v>
      </c>
      <c r="H934" s="546" t="s">
        <v>8574</v>
      </c>
      <c r="I934" s="38" t="s">
        <v>13</v>
      </c>
      <c r="J934" s="38" t="s">
        <v>221</v>
      </c>
      <c r="K934" s="38" t="s">
        <v>269</v>
      </c>
      <c r="M934" s="38" t="s">
        <v>55</v>
      </c>
      <c r="N934" s="38" t="s">
        <v>299</v>
      </c>
      <c r="O934" s="38" t="s">
        <v>299</v>
      </c>
      <c r="Q934" s="50"/>
      <c r="R934" s="38">
        <v>0</v>
      </c>
      <c r="S934" s="38">
        <v>0</v>
      </c>
      <c r="T934" s="38">
        <v>0</v>
      </c>
      <c r="U934" s="38">
        <v>0</v>
      </c>
      <c r="V934" s="38">
        <v>0</v>
      </c>
      <c r="W934" s="38">
        <v>1</v>
      </c>
      <c r="X934" s="38">
        <v>0</v>
      </c>
      <c r="Y934" s="38">
        <v>0</v>
      </c>
      <c r="AA934" s="38">
        <v>0</v>
      </c>
      <c r="AB934" s="38">
        <v>0</v>
      </c>
      <c r="AC934" s="38">
        <v>0</v>
      </c>
      <c r="AD934" s="38">
        <v>0</v>
      </c>
      <c r="AE934" s="38">
        <v>0</v>
      </c>
      <c r="AF934" s="38">
        <v>0</v>
      </c>
      <c r="AG934" s="38">
        <v>0</v>
      </c>
      <c r="AH934" s="38">
        <v>0</v>
      </c>
      <c r="AI934" s="38">
        <v>0</v>
      </c>
      <c r="AJ934" s="38">
        <v>0</v>
      </c>
      <c r="AK934" s="38">
        <v>0</v>
      </c>
      <c r="AL934" s="38">
        <v>0</v>
      </c>
      <c r="AM934" s="38">
        <v>0</v>
      </c>
      <c r="AN934" s="38">
        <v>0</v>
      </c>
      <c r="AO934" s="38">
        <v>0</v>
      </c>
      <c r="AP934" s="38">
        <v>0</v>
      </c>
      <c r="AQ934" s="38">
        <v>0</v>
      </c>
      <c r="AR934" s="38">
        <v>0</v>
      </c>
      <c r="AS934" s="38">
        <v>0</v>
      </c>
      <c r="AT934" s="38">
        <v>0</v>
      </c>
      <c r="AU934" s="38">
        <v>0</v>
      </c>
      <c r="AV934" s="38">
        <v>0</v>
      </c>
      <c r="AW934" s="38">
        <v>0</v>
      </c>
      <c r="AX934" s="38">
        <v>0</v>
      </c>
      <c r="AY934" s="38">
        <v>0</v>
      </c>
      <c r="AZ934" s="38">
        <v>0</v>
      </c>
      <c r="BA934" s="38">
        <v>0</v>
      </c>
      <c r="BB934" s="38">
        <v>0</v>
      </c>
      <c r="BC934" s="38">
        <v>0</v>
      </c>
      <c r="BD934" s="38">
        <v>0</v>
      </c>
      <c r="BE934" s="38">
        <v>0</v>
      </c>
      <c r="BF934" s="38">
        <v>0</v>
      </c>
      <c r="BG934" s="38">
        <v>0</v>
      </c>
      <c r="BH934" s="43">
        <v>0</v>
      </c>
      <c r="BI934" s="38">
        <v>0</v>
      </c>
      <c r="BJ934" s="43">
        <v>0</v>
      </c>
      <c r="BK934" s="38">
        <v>0</v>
      </c>
      <c r="BL934" s="43">
        <v>0</v>
      </c>
      <c r="BM934" s="38">
        <v>0</v>
      </c>
      <c r="BN934" s="38">
        <v>0</v>
      </c>
      <c r="BO934" s="38">
        <v>0</v>
      </c>
      <c r="BP934" s="38">
        <v>0</v>
      </c>
      <c r="BQ934" s="38">
        <v>0</v>
      </c>
      <c r="BR934" s="38">
        <v>0</v>
      </c>
      <c r="BS934" s="38">
        <v>0</v>
      </c>
      <c r="BT934" s="38">
        <v>0</v>
      </c>
      <c r="BU934" s="38">
        <v>0</v>
      </c>
      <c r="BV934" s="38">
        <v>0</v>
      </c>
      <c r="BW934" s="38">
        <v>0</v>
      </c>
      <c r="BX934" s="38">
        <v>0</v>
      </c>
      <c r="BY934" s="38">
        <v>0</v>
      </c>
      <c r="BZ934" s="38">
        <v>0</v>
      </c>
      <c r="CA934" s="38">
        <v>0</v>
      </c>
      <c r="CB934" s="38">
        <v>0</v>
      </c>
      <c r="CC934" s="49">
        <v>0</v>
      </c>
      <c r="CD934" s="38">
        <v>0</v>
      </c>
      <c r="CE934" s="38">
        <v>0</v>
      </c>
      <c r="CF934" s="38">
        <v>0</v>
      </c>
      <c r="CG934" s="38">
        <v>0</v>
      </c>
      <c r="CH934" s="38">
        <v>0</v>
      </c>
      <c r="CI934" s="38">
        <v>0</v>
      </c>
      <c r="CJ934" s="38">
        <v>0</v>
      </c>
      <c r="CK934" s="38">
        <v>0</v>
      </c>
      <c r="CL934" s="38">
        <v>0</v>
      </c>
      <c r="CM934" s="38">
        <v>0</v>
      </c>
      <c r="CN934" s="38">
        <v>0</v>
      </c>
      <c r="CO934" s="38">
        <v>0</v>
      </c>
      <c r="CP934" s="38">
        <v>0</v>
      </c>
      <c r="CQ934" s="38">
        <v>0</v>
      </c>
      <c r="CR934" s="38">
        <v>0</v>
      </c>
      <c r="CS934" s="38">
        <v>0</v>
      </c>
      <c r="CT934" s="38">
        <v>0</v>
      </c>
      <c r="CU934" s="38">
        <v>0</v>
      </c>
      <c r="CV934" s="38">
        <v>0</v>
      </c>
      <c r="CW934" s="50">
        <v>0</v>
      </c>
      <c r="CX934" s="38">
        <v>0</v>
      </c>
      <c r="CY934" s="38">
        <v>1</v>
      </c>
      <c r="CZ934" s="38">
        <v>0</v>
      </c>
      <c r="DA934" s="38">
        <v>0</v>
      </c>
      <c r="DB934" s="38">
        <v>0</v>
      </c>
      <c r="DC934" s="38" t="s">
        <v>2406</v>
      </c>
      <c r="DD934" s="38" t="s">
        <v>311</v>
      </c>
      <c r="DF934" s="38">
        <v>1</v>
      </c>
      <c r="DL934" s="38">
        <v>0</v>
      </c>
      <c r="DN934" s="38">
        <v>1</v>
      </c>
      <c r="DO934" s="38">
        <v>1981</v>
      </c>
      <c r="DP934" s="38" t="s">
        <v>4946</v>
      </c>
      <c r="DQ934" s="48" t="s">
        <v>4944</v>
      </c>
      <c r="DR934" s="38" t="s">
        <v>580</v>
      </c>
      <c r="DS934" s="38" t="s">
        <v>4946</v>
      </c>
      <c r="DT934" s="37"/>
      <c r="DU934" s="37"/>
      <c r="DV934" s="37"/>
      <c r="DW934" s="37"/>
      <c r="DX934" s="37"/>
      <c r="DY934" s="37"/>
      <c r="DZ934" s="37"/>
      <c r="EA934" s="37"/>
      <c r="EB934" s="37"/>
      <c r="EC934" s="37"/>
      <c r="ED934" s="37"/>
      <c r="EE934" s="37"/>
      <c r="EF934" s="37"/>
      <c r="EG934" s="37"/>
      <c r="EH934" s="37"/>
      <c r="EI934" s="37"/>
    </row>
    <row r="935" spans="1:196" s="40" customFormat="1" ht="15.75" customHeight="1" x14ac:dyDescent="0.3">
      <c r="A935" s="38" t="s">
        <v>65</v>
      </c>
      <c r="B935" s="47" t="s">
        <v>4924</v>
      </c>
      <c r="C935" s="48" t="s">
        <v>4947</v>
      </c>
      <c r="D935" s="38"/>
      <c r="E935" s="38"/>
      <c r="F935" s="38" t="s">
        <v>145</v>
      </c>
      <c r="G935" s="38"/>
      <c r="H935" s="546" t="s">
        <v>8574</v>
      </c>
      <c r="I935" s="38" t="s">
        <v>56</v>
      </c>
      <c r="J935" s="38" t="s">
        <v>173</v>
      </c>
      <c r="K935" s="38" t="s">
        <v>471</v>
      </c>
      <c r="L935" s="38"/>
      <c r="M935" s="38" t="s">
        <v>268</v>
      </c>
      <c r="N935" s="38" t="s">
        <v>300</v>
      </c>
      <c r="O935" s="38" t="s">
        <v>300</v>
      </c>
      <c r="P935" s="38"/>
      <c r="Q935" s="50"/>
      <c r="R935" s="38">
        <v>0</v>
      </c>
      <c r="S935" s="38">
        <v>0</v>
      </c>
      <c r="T935" s="38">
        <v>0</v>
      </c>
      <c r="U935" s="38">
        <v>0</v>
      </c>
      <c r="V935" s="38">
        <v>0</v>
      </c>
      <c r="W935" s="38">
        <v>1</v>
      </c>
      <c r="X935" s="38">
        <v>0</v>
      </c>
      <c r="Y935" s="38">
        <v>0</v>
      </c>
      <c r="Z935" s="38"/>
      <c r="AA935" s="38">
        <v>0</v>
      </c>
      <c r="AB935" s="38">
        <v>0</v>
      </c>
      <c r="AC935" s="38">
        <v>0</v>
      </c>
      <c r="AD935" s="38">
        <v>0</v>
      </c>
      <c r="AE935" s="38">
        <v>0</v>
      </c>
      <c r="AF935" s="38">
        <v>0</v>
      </c>
      <c r="AG935" s="38">
        <v>0</v>
      </c>
      <c r="AH935" s="38">
        <v>0</v>
      </c>
      <c r="AI935" s="38">
        <v>0</v>
      </c>
      <c r="AJ935" s="38">
        <v>0</v>
      </c>
      <c r="AK935" s="38">
        <v>0</v>
      </c>
      <c r="AL935" s="38">
        <v>0</v>
      </c>
      <c r="AM935" s="38">
        <v>0</v>
      </c>
      <c r="AN935" s="38">
        <v>0</v>
      </c>
      <c r="AO935" s="38">
        <v>0</v>
      </c>
      <c r="AP935" s="38">
        <v>0</v>
      </c>
      <c r="AQ935" s="38">
        <v>0</v>
      </c>
      <c r="AR935" s="38">
        <v>0</v>
      </c>
      <c r="AS935" s="38">
        <v>0</v>
      </c>
      <c r="AT935" s="38">
        <v>0</v>
      </c>
      <c r="AU935" s="38">
        <v>0</v>
      </c>
      <c r="AV935" s="38">
        <v>0</v>
      </c>
      <c r="AW935" s="38">
        <v>0</v>
      </c>
      <c r="AX935" s="38">
        <v>0</v>
      </c>
      <c r="AY935" s="38">
        <v>0</v>
      </c>
      <c r="AZ935" s="38">
        <v>0</v>
      </c>
      <c r="BA935" s="38">
        <v>0</v>
      </c>
      <c r="BB935" s="38">
        <v>0</v>
      </c>
      <c r="BC935" s="38">
        <v>0</v>
      </c>
      <c r="BD935" s="38">
        <v>0</v>
      </c>
      <c r="BE935" s="38">
        <v>0</v>
      </c>
      <c r="BF935" s="38">
        <v>0</v>
      </c>
      <c r="BG935" s="38">
        <v>0</v>
      </c>
      <c r="BH935" s="43">
        <v>0</v>
      </c>
      <c r="BI935" s="38">
        <v>0</v>
      </c>
      <c r="BJ935" s="43">
        <v>0</v>
      </c>
      <c r="BK935" s="38">
        <v>0</v>
      </c>
      <c r="BL935" s="43">
        <v>0</v>
      </c>
      <c r="BM935" s="38">
        <v>0</v>
      </c>
      <c r="BN935" s="38">
        <v>0</v>
      </c>
      <c r="BO935" s="38">
        <v>0</v>
      </c>
      <c r="BP935" s="38">
        <v>0</v>
      </c>
      <c r="BQ935" s="38">
        <v>0</v>
      </c>
      <c r="BR935" s="38">
        <v>0</v>
      </c>
      <c r="BS935" s="38">
        <v>0</v>
      </c>
      <c r="BT935" s="38">
        <v>0</v>
      </c>
      <c r="BU935" s="38">
        <v>0</v>
      </c>
      <c r="BV935" s="38">
        <v>0</v>
      </c>
      <c r="BW935" s="38">
        <v>0</v>
      </c>
      <c r="BX935" s="38">
        <v>0</v>
      </c>
      <c r="BY935" s="38">
        <v>0</v>
      </c>
      <c r="BZ935" s="38">
        <v>0</v>
      </c>
      <c r="CA935" s="38">
        <v>0</v>
      </c>
      <c r="CB935" s="38">
        <v>0</v>
      </c>
      <c r="CC935" s="49">
        <v>0</v>
      </c>
      <c r="CD935" s="38">
        <v>0</v>
      </c>
      <c r="CE935" s="38">
        <v>0</v>
      </c>
      <c r="CF935" s="38">
        <v>0</v>
      </c>
      <c r="CG935" s="38">
        <v>0</v>
      </c>
      <c r="CH935" s="38">
        <v>0</v>
      </c>
      <c r="CI935" s="38">
        <v>0</v>
      </c>
      <c r="CJ935" s="38">
        <v>0</v>
      </c>
      <c r="CK935" s="38">
        <v>0</v>
      </c>
      <c r="CL935" s="38">
        <v>0</v>
      </c>
      <c r="CM935" s="38">
        <v>0</v>
      </c>
      <c r="CN935" s="38">
        <v>0</v>
      </c>
      <c r="CO935" s="38">
        <v>0</v>
      </c>
      <c r="CP935" s="38">
        <v>0</v>
      </c>
      <c r="CQ935" s="38">
        <v>0</v>
      </c>
      <c r="CR935" s="38">
        <v>0</v>
      </c>
      <c r="CS935" s="38">
        <v>0</v>
      </c>
      <c r="CT935" s="38">
        <v>0</v>
      </c>
      <c r="CU935" s="38">
        <v>0</v>
      </c>
      <c r="CV935" s="38">
        <v>0</v>
      </c>
      <c r="CW935" s="50">
        <v>0</v>
      </c>
      <c r="CX935" s="38">
        <v>0</v>
      </c>
      <c r="CY935" s="38">
        <v>1</v>
      </c>
      <c r="CZ935" s="38">
        <v>0</v>
      </c>
      <c r="DA935" s="38">
        <v>0</v>
      </c>
      <c r="DB935" s="38">
        <v>0</v>
      </c>
      <c r="DC935" s="38" t="s">
        <v>704</v>
      </c>
      <c r="DD935" s="38" t="s">
        <v>311</v>
      </c>
      <c r="DE935" s="38"/>
      <c r="DF935" s="38">
        <v>1</v>
      </c>
      <c r="DG935" s="38" t="s">
        <v>4940</v>
      </c>
      <c r="DH935" s="38"/>
      <c r="DI935" s="38"/>
      <c r="DJ935" s="38"/>
      <c r="DK935" s="38"/>
      <c r="DL935" s="38">
        <v>1</v>
      </c>
      <c r="DM935" s="38" t="s">
        <v>595</v>
      </c>
      <c r="DN935" s="38">
        <v>1</v>
      </c>
      <c r="DO935" s="38">
        <v>1882</v>
      </c>
      <c r="DP935" s="38" t="s">
        <v>4948</v>
      </c>
      <c r="DQ935" s="48" t="s">
        <v>4947</v>
      </c>
      <c r="DR935" s="38" t="s">
        <v>580</v>
      </c>
      <c r="DS935" s="38" t="s">
        <v>4948</v>
      </c>
      <c r="DT935" s="37"/>
      <c r="DU935" s="37"/>
      <c r="DV935" s="37"/>
      <c r="DW935" s="37"/>
      <c r="DX935" s="37"/>
      <c r="DY935" s="37"/>
      <c r="DZ935" s="37"/>
      <c r="EA935" s="37"/>
      <c r="EB935" s="37"/>
      <c r="EC935" s="37"/>
      <c r="ED935" s="37"/>
      <c r="EE935" s="37"/>
      <c r="EF935" s="37"/>
      <c r="EG935" s="37"/>
      <c r="EH935" s="37"/>
      <c r="EI935" s="37"/>
      <c r="EJ935" s="38"/>
      <c r="EK935" s="38"/>
      <c r="EL935" s="38"/>
      <c r="EM935" s="38"/>
      <c r="EN935" s="38"/>
      <c r="EO935" s="38"/>
      <c r="EP935" s="38"/>
      <c r="EQ935" s="38"/>
      <c r="ER935" s="38"/>
      <c r="ES935" s="38"/>
      <c r="ET935" s="38"/>
      <c r="EU935" s="38"/>
      <c r="EV935" s="38"/>
      <c r="EW935" s="38"/>
      <c r="EX935" s="38"/>
      <c r="EY935" s="38"/>
      <c r="EZ935" s="38"/>
      <c r="FA935" s="38"/>
      <c r="FB935" s="38"/>
      <c r="FC935" s="38"/>
      <c r="FD935" s="38"/>
      <c r="FE935" s="38"/>
      <c r="FF935" s="38"/>
      <c r="FG935" s="38"/>
      <c r="FH935" s="38"/>
      <c r="FI935" s="38"/>
      <c r="FJ935" s="38"/>
      <c r="FK935" s="38"/>
      <c r="FL935" s="38"/>
      <c r="FM935" s="38"/>
      <c r="FN935" s="38"/>
      <c r="FO935" s="38"/>
      <c r="FP935" s="38"/>
      <c r="FQ935" s="38"/>
      <c r="FR935" s="38"/>
      <c r="FS935" s="38"/>
      <c r="FT935" s="38"/>
      <c r="FU935" s="38"/>
      <c r="FV935" s="38"/>
      <c r="FW935" s="38"/>
      <c r="FX935" s="38"/>
      <c r="FY935" s="38"/>
      <c r="FZ935" s="38"/>
      <c r="GA935" s="38"/>
      <c r="GB935" s="38"/>
      <c r="GC935" s="38"/>
      <c r="GD935" s="38"/>
      <c r="GE935" s="38"/>
      <c r="GF935" s="38"/>
      <c r="GG935" s="38"/>
      <c r="GH935" s="38"/>
      <c r="GI935" s="38"/>
      <c r="GJ935" s="38"/>
      <c r="GK935" s="38"/>
      <c r="GL935" s="38"/>
      <c r="GM935" s="38"/>
      <c r="GN935" s="38"/>
    </row>
    <row r="936" spans="1:196" s="40" customFormat="1" ht="15.75" customHeight="1" x14ac:dyDescent="0.3">
      <c r="A936" s="38" t="s">
        <v>65</v>
      </c>
      <c r="B936" s="47" t="s">
        <v>4924</v>
      </c>
      <c r="C936" s="48" t="s">
        <v>4949</v>
      </c>
      <c r="D936" s="38"/>
      <c r="E936" s="38"/>
      <c r="F936" s="38" t="s">
        <v>122</v>
      </c>
      <c r="G936" s="38"/>
      <c r="H936" s="546" t="s">
        <v>8574</v>
      </c>
      <c r="I936" s="38" t="s">
        <v>56</v>
      </c>
      <c r="J936" s="38" t="s">
        <v>173</v>
      </c>
      <c r="K936" s="38" t="s">
        <v>471</v>
      </c>
      <c r="L936" s="38"/>
      <c r="M936" s="38" t="s">
        <v>268</v>
      </c>
      <c r="N936" s="38" t="s">
        <v>300</v>
      </c>
      <c r="O936" s="38" t="s">
        <v>300</v>
      </c>
      <c r="P936" s="38"/>
      <c r="Q936" s="50"/>
      <c r="R936" s="38">
        <v>0</v>
      </c>
      <c r="S936" s="38">
        <v>0</v>
      </c>
      <c r="T936" s="38">
        <v>0</v>
      </c>
      <c r="U936" s="38">
        <v>0</v>
      </c>
      <c r="V936" s="38">
        <v>0</v>
      </c>
      <c r="W936" s="38">
        <v>1</v>
      </c>
      <c r="X936" s="38">
        <v>0</v>
      </c>
      <c r="Y936" s="38">
        <v>0</v>
      </c>
      <c r="Z936" s="38"/>
      <c r="AA936" s="38">
        <v>0</v>
      </c>
      <c r="AB936" s="38">
        <v>0</v>
      </c>
      <c r="AC936" s="38">
        <v>0</v>
      </c>
      <c r="AD936" s="38">
        <v>0</v>
      </c>
      <c r="AE936" s="38">
        <v>0</v>
      </c>
      <c r="AF936" s="38">
        <v>0</v>
      </c>
      <c r="AG936" s="38">
        <v>0</v>
      </c>
      <c r="AH936" s="38">
        <v>0</v>
      </c>
      <c r="AI936" s="38">
        <v>0</v>
      </c>
      <c r="AJ936" s="38">
        <v>0</v>
      </c>
      <c r="AK936" s="38">
        <v>0</v>
      </c>
      <c r="AL936" s="38">
        <v>0</v>
      </c>
      <c r="AM936" s="38">
        <v>0</v>
      </c>
      <c r="AN936" s="38">
        <v>0</v>
      </c>
      <c r="AO936" s="38">
        <v>0</v>
      </c>
      <c r="AP936" s="38">
        <v>0</v>
      </c>
      <c r="AQ936" s="38">
        <v>0</v>
      </c>
      <c r="AR936" s="38">
        <v>0</v>
      </c>
      <c r="AS936" s="38">
        <v>0</v>
      </c>
      <c r="AT936" s="38">
        <v>0</v>
      </c>
      <c r="AU936" s="38">
        <v>0</v>
      </c>
      <c r="AV936" s="38">
        <v>0</v>
      </c>
      <c r="AW936" s="38">
        <v>0</v>
      </c>
      <c r="AX936" s="38">
        <v>0</v>
      </c>
      <c r="AY936" s="38">
        <v>0</v>
      </c>
      <c r="AZ936" s="38">
        <v>0</v>
      </c>
      <c r="BA936" s="38">
        <v>0</v>
      </c>
      <c r="BB936" s="38">
        <v>0</v>
      </c>
      <c r="BC936" s="38">
        <v>0</v>
      </c>
      <c r="BD936" s="38">
        <v>0</v>
      </c>
      <c r="BE936" s="38">
        <v>0</v>
      </c>
      <c r="BF936" s="38">
        <v>0</v>
      </c>
      <c r="BG936" s="38">
        <v>0</v>
      </c>
      <c r="BH936" s="43">
        <v>0</v>
      </c>
      <c r="BI936" s="38">
        <v>0</v>
      </c>
      <c r="BJ936" s="43">
        <v>0</v>
      </c>
      <c r="BK936" s="38">
        <v>0</v>
      </c>
      <c r="BL936" s="43">
        <v>0</v>
      </c>
      <c r="BM936" s="38">
        <v>0</v>
      </c>
      <c r="BN936" s="38">
        <v>0</v>
      </c>
      <c r="BO936" s="38">
        <v>0</v>
      </c>
      <c r="BP936" s="38">
        <v>0</v>
      </c>
      <c r="BQ936" s="38">
        <v>0</v>
      </c>
      <c r="BR936" s="38">
        <v>0</v>
      </c>
      <c r="BS936" s="38">
        <v>0</v>
      </c>
      <c r="BT936" s="38">
        <v>0</v>
      </c>
      <c r="BU936" s="38">
        <v>0</v>
      </c>
      <c r="BV936" s="38">
        <v>0</v>
      </c>
      <c r="BW936" s="38">
        <v>0</v>
      </c>
      <c r="BX936" s="38">
        <v>0</v>
      </c>
      <c r="BY936" s="38">
        <v>0</v>
      </c>
      <c r="BZ936" s="38">
        <v>0</v>
      </c>
      <c r="CA936" s="38">
        <v>0</v>
      </c>
      <c r="CB936" s="38">
        <v>0</v>
      </c>
      <c r="CC936" s="49">
        <v>0</v>
      </c>
      <c r="CD936" s="38">
        <v>0</v>
      </c>
      <c r="CE936" s="38">
        <v>0</v>
      </c>
      <c r="CF936" s="38">
        <v>0</v>
      </c>
      <c r="CG936" s="38">
        <v>0</v>
      </c>
      <c r="CH936" s="38">
        <v>0</v>
      </c>
      <c r="CI936" s="38">
        <v>0</v>
      </c>
      <c r="CJ936" s="38">
        <v>0</v>
      </c>
      <c r="CK936" s="38">
        <v>0</v>
      </c>
      <c r="CL936" s="38">
        <v>0</v>
      </c>
      <c r="CM936" s="38">
        <v>0</v>
      </c>
      <c r="CN936" s="38">
        <v>0</v>
      </c>
      <c r="CO936" s="38">
        <v>0</v>
      </c>
      <c r="CP936" s="38">
        <v>0</v>
      </c>
      <c r="CQ936" s="38">
        <v>0</v>
      </c>
      <c r="CR936" s="38">
        <v>0</v>
      </c>
      <c r="CS936" s="38">
        <v>0</v>
      </c>
      <c r="CT936" s="38">
        <v>0</v>
      </c>
      <c r="CU936" s="38">
        <v>0</v>
      </c>
      <c r="CV936" s="38">
        <v>0</v>
      </c>
      <c r="CW936" s="50">
        <v>0</v>
      </c>
      <c r="CX936" s="38">
        <v>0</v>
      </c>
      <c r="CY936" s="38">
        <v>1</v>
      </c>
      <c r="CZ936" s="38">
        <v>0</v>
      </c>
      <c r="DA936" s="38">
        <v>0</v>
      </c>
      <c r="DB936" s="38">
        <v>0</v>
      </c>
      <c r="DC936" s="38" t="s">
        <v>5587</v>
      </c>
      <c r="DD936" s="38" t="s">
        <v>311</v>
      </c>
      <c r="DE936" s="38"/>
      <c r="DF936" s="38">
        <v>1</v>
      </c>
      <c r="DG936" s="38"/>
      <c r="DH936" s="38"/>
      <c r="DI936" s="38"/>
      <c r="DJ936" s="38"/>
      <c r="DK936" s="38"/>
      <c r="DL936" s="38">
        <v>0</v>
      </c>
      <c r="DM936" s="38"/>
      <c r="DN936" s="38">
        <v>1</v>
      </c>
      <c r="DO936" s="38">
        <v>1882</v>
      </c>
      <c r="DP936" s="38" t="s">
        <v>4951</v>
      </c>
      <c r="DQ936" s="48" t="s">
        <v>4949</v>
      </c>
      <c r="DR936" s="38" t="s">
        <v>580</v>
      </c>
      <c r="DS936" s="38" t="s">
        <v>4951</v>
      </c>
      <c r="DT936" s="37"/>
      <c r="DU936" s="37"/>
      <c r="DV936" s="37"/>
      <c r="DW936" s="37"/>
      <c r="DX936" s="37"/>
      <c r="DY936" s="37"/>
      <c r="DZ936" s="37"/>
      <c r="EA936" s="37"/>
      <c r="EB936" s="37"/>
      <c r="EC936" s="37"/>
      <c r="ED936" s="37"/>
      <c r="EE936" s="37"/>
      <c r="EF936" s="37"/>
      <c r="EG936" s="37"/>
      <c r="EH936" s="37"/>
      <c r="EI936" s="37"/>
      <c r="EJ936" s="38"/>
      <c r="EK936" s="38"/>
      <c r="EL936" s="38"/>
      <c r="EM936" s="38"/>
      <c r="EN936" s="38"/>
      <c r="EO936" s="38"/>
      <c r="EP936" s="38"/>
      <c r="EQ936" s="38"/>
      <c r="ER936" s="38"/>
      <c r="ES936" s="38"/>
      <c r="ET936" s="38"/>
      <c r="EU936" s="38"/>
      <c r="EV936" s="38"/>
      <c r="EW936" s="38"/>
      <c r="EX936" s="38"/>
      <c r="EY936" s="38"/>
      <c r="EZ936" s="38"/>
      <c r="FA936" s="38"/>
      <c r="FB936" s="38"/>
      <c r="FC936" s="38"/>
      <c r="FD936" s="38"/>
      <c r="FE936" s="38"/>
      <c r="FF936" s="38"/>
      <c r="FG936" s="38"/>
      <c r="FH936" s="38"/>
      <c r="FI936" s="38"/>
      <c r="FJ936" s="38"/>
      <c r="FK936" s="38"/>
      <c r="FL936" s="38"/>
      <c r="FM936" s="38"/>
      <c r="FN936" s="38"/>
      <c r="FO936" s="38"/>
      <c r="FP936" s="38"/>
      <c r="FQ936" s="38"/>
      <c r="FR936" s="38"/>
      <c r="FS936" s="38"/>
      <c r="FT936" s="38"/>
      <c r="FU936" s="38"/>
      <c r="FV936" s="38"/>
      <c r="FW936" s="38"/>
      <c r="FX936" s="38"/>
      <c r="FY936" s="38"/>
      <c r="FZ936" s="38"/>
      <c r="GA936" s="38"/>
      <c r="GB936" s="38"/>
      <c r="GC936" s="38"/>
      <c r="GD936" s="38"/>
      <c r="GE936" s="38"/>
      <c r="GF936" s="38"/>
      <c r="GG936" s="38"/>
      <c r="GH936" s="38"/>
      <c r="GI936" s="38"/>
      <c r="GJ936" s="38"/>
      <c r="GK936" s="38"/>
      <c r="GL936" s="38"/>
      <c r="GM936" s="38"/>
      <c r="GN936" s="38"/>
    </row>
    <row r="937" spans="1:196" s="40" customFormat="1" ht="15.75" customHeight="1" x14ac:dyDescent="0.3">
      <c r="A937" s="38" t="s">
        <v>65</v>
      </c>
      <c r="B937" s="47" t="s">
        <v>4924</v>
      </c>
      <c r="C937" s="48" t="s">
        <v>4952</v>
      </c>
      <c r="D937" s="38"/>
      <c r="E937" s="38"/>
      <c r="F937" s="38" t="s">
        <v>122</v>
      </c>
      <c r="G937" s="38"/>
      <c r="H937" s="546" t="s">
        <v>8574</v>
      </c>
      <c r="I937" s="38" t="s">
        <v>56</v>
      </c>
      <c r="J937" s="38" t="s">
        <v>173</v>
      </c>
      <c r="K937" s="38" t="s">
        <v>471</v>
      </c>
      <c r="L937" s="38"/>
      <c r="M937" s="38" t="s">
        <v>274</v>
      </c>
      <c r="N937" s="38" t="s">
        <v>300</v>
      </c>
      <c r="O937" s="38" t="s">
        <v>300</v>
      </c>
      <c r="P937" s="38"/>
      <c r="Q937" s="38"/>
      <c r="R937" s="38">
        <v>0</v>
      </c>
      <c r="S937" s="38">
        <v>0</v>
      </c>
      <c r="T937" s="38">
        <v>0</v>
      </c>
      <c r="U937" s="38">
        <v>0</v>
      </c>
      <c r="V937" s="38">
        <v>0</v>
      </c>
      <c r="W937" s="38">
        <v>1</v>
      </c>
      <c r="X937" s="38">
        <v>0</v>
      </c>
      <c r="Y937" s="38">
        <v>1</v>
      </c>
      <c r="Z937" s="38"/>
      <c r="AA937" s="38">
        <v>0</v>
      </c>
      <c r="AB937" s="38">
        <v>0</v>
      </c>
      <c r="AC937" s="38">
        <v>0</v>
      </c>
      <c r="AD937" s="38">
        <v>0</v>
      </c>
      <c r="AE937" s="38">
        <v>0</v>
      </c>
      <c r="AF937" s="38">
        <v>0</v>
      </c>
      <c r="AG937" s="38">
        <v>0</v>
      </c>
      <c r="AH937" s="38">
        <v>0</v>
      </c>
      <c r="AI937" s="38">
        <v>0</v>
      </c>
      <c r="AJ937" s="38">
        <v>0</v>
      </c>
      <c r="AK937" s="38">
        <v>0</v>
      </c>
      <c r="AL937" s="38">
        <v>0</v>
      </c>
      <c r="AM937" s="38">
        <v>0</v>
      </c>
      <c r="AN937" s="38">
        <v>0</v>
      </c>
      <c r="AO937" s="38">
        <v>0</v>
      </c>
      <c r="AP937" s="38">
        <v>0</v>
      </c>
      <c r="AQ937" s="38">
        <v>0</v>
      </c>
      <c r="AR937" s="38">
        <v>0</v>
      </c>
      <c r="AS937" s="38">
        <v>0</v>
      </c>
      <c r="AT937" s="38">
        <v>0</v>
      </c>
      <c r="AU937" s="38">
        <v>0</v>
      </c>
      <c r="AV937" s="38">
        <v>0</v>
      </c>
      <c r="AW937" s="38">
        <v>0</v>
      </c>
      <c r="AX937" s="38">
        <v>0</v>
      </c>
      <c r="AY937" s="38">
        <v>0</v>
      </c>
      <c r="AZ937" s="38">
        <v>0</v>
      </c>
      <c r="BA937" s="38">
        <v>0</v>
      </c>
      <c r="BB937" s="38">
        <v>0</v>
      </c>
      <c r="BC937" s="38">
        <v>0</v>
      </c>
      <c r="BD937" s="38">
        <v>0</v>
      </c>
      <c r="BE937" s="38">
        <v>0</v>
      </c>
      <c r="BF937" s="38">
        <v>0</v>
      </c>
      <c r="BG937" s="38">
        <v>0</v>
      </c>
      <c r="BH937" s="43">
        <v>0</v>
      </c>
      <c r="BI937" s="38">
        <v>0</v>
      </c>
      <c r="BJ937" s="43">
        <v>0</v>
      </c>
      <c r="BK937" s="38">
        <v>0</v>
      </c>
      <c r="BL937" s="43">
        <v>0</v>
      </c>
      <c r="BM937" s="38">
        <v>0</v>
      </c>
      <c r="BN937" s="38">
        <v>0</v>
      </c>
      <c r="BO937" s="38">
        <v>0</v>
      </c>
      <c r="BP937" s="38">
        <v>0</v>
      </c>
      <c r="BQ937" s="38">
        <v>0</v>
      </c>
      <c r="BR937" s="38">
        <v>0</v>
      </c>
      <c r="BS937" s="38">
        <v>0</v>
      </c>
      <c r="BT937" s="38">
        <v>0</v>
      </c>
      <c r="BU937" s="38">
        <v>0</v>
      </c>
      <c r="BV937" s="38">
        <v>0</v>
      </c>
      <c r="BW937" s="38">
        <v>0</v>
      </c>
      <c r="BX937" s="38">
        <v>0</v>
      </c>
      <c r="BY937" s="38">
        <v>0</v>
      </c>
      <c r="BZ937" s="38">
        <v>0</v>
      </c>
      <c r="CA937" s="38">
        <v>0</v>
      </c>
      <c r="CB937" s="38">
        <v>0</v>
      </c>
      <c r="CC937" s="49">
        <v>0</v>
      </c>
      <c r="CD937" s="38">
        <v>0</v>
      </c>
      <c r="CE937" s="38">
        <v>0</v>
      </c>
      <c r="CF937" s="38">
        <v>0</v>
      </c>
      <c r="CG937" s="38">
        <v>0</v>
      </c>
      <c r="CH937" s="38">
        <v>0</v>
      </c>
      <c r="CI937" s="38">
        <v>0</v>
      </c>
      <c r="CJ937" s="38">
        <v>0</v>
      </c>
      <c r="CK937" s="38">
        <v>0</v>
      </c>
      <c r="CL937" s="38">
        <v>0</v>
      </c>
      <c r="CM937" s="38">
        <v>0</v>
      </c>
      <c r="CN937" s="38">
        <v>0</v>
      </c>
      <c r="CO937" s="38">
        <v>0</v>
      </c>
      <c r="CP937" s="38">
        <v>0</v>
      </c>
      <c r="CQ937" s="38">
        <v>0</v>
      </c>
      <c r="CR937" s="38">
        <v>0</v>
      </c>
      <c r="CS937" s="38">
        <v>0</v>
      </c>
      <c r="CT937" s="38">
        <v>0</v>
      </c>
      <c r="CU937" s="38">
        <v>0</v>
      </c>
      <c r="CV937" s="38">
        <v>0</v>
      </c>
      <c r="CW937" s="50">
        <v>0</v>
      </c>
      <c r="CX937" s="38">
        <v>0</v>
      </c>
      <c r="CY937" s="38">
        <v>1</v>
      </c>
      <c r="CZ937" s="38">
        <v>0</v>
      </c>
      <c r="DA937" s="38">
        <v>0</v>
      </c>
      <c r="DB937" s="38">
        <v>0</v>
      </c>
      <c r="DC937" s="38" t="s">
        <v>4953</v>
      </c>
      <c r="DD937" s="38" t="s">
        <v>311</v>
      </c>
      <c r="DE937" s="38"/>
      <c r="DF937" s="38">
        <v>1</v>
      </c>
      <c r="DG937" s="38"/>
      <c r="DH937" s="38"/>
      <c r="DI937" s="38"/>
      <c r="DJ937" s="38"/>
      <c r="DK937" s="38"/>
      <c r="DL937" s="38">
        <v>0</v>
      </c>
      <c r="DM937" s="38"/>
      <c r="DN937" s="38">
        <v>1</v>
      </c>
      <c r="DO937" s="38">
        <v>1993</v>
      </c>
      <c r="DP937" s="38" t="s">
        <v>4954</v>
      </c>
      <c r="DQ937" s="48" t="s">
        <v>4952</v>
      </c>
      <c r="DR937" s="38" t="s">
        <v>580</v>
      </c>
      <c r="DS937" s="38" t="s">
        <v>4954</v>
      </c>
      <c r="DT937" s="37"/>
      <c r="DU937" s="37"/>
      <c r="DV937" s="37"/>
      <c r="DW937" s="37"/>
      <c r="DX937" s="37"/>
      <c r="DY937" s="37"/>
      <c r="DZ937" s="37"/>
      <c r="EA937" s="37"/>
      <c r="EB937" s="37"/>
      <c r="EC937" s="37"/>
      <c r="ED937" s="37"/>
      <c r="EE937" s="37"/>
      <c r="EF937" s="37"/>
      <c r="EG937" s="37"/>
      <c r="EH937" s="37"/>
      <c r="EI937" s="37"/>
      <c r="EJ937" s="38"/>
      <c r="EK937" s="38"/>
      <c r="EL937" s="38"/>
      <c r="EM937" s="38"/>
      <c r="EN937" s="38"/>
      <c r="EO937" s="38"/>
      <c r="EP937" s="38"/>
      <c r="EQ937" s="38"/>
      <c r="ER937" s="38"/>
      <c r="ES937" s="38"/>
      <c r="ET937" s="38"/>
      <c r="EU937" s="38"/>
      <c r="EV937" s="38"/>
      <c r="EW937" s="38"/>
      <c r="EX937" s="38"/>
      <c r="EY937" s="38"/>
      <c r="EZ937" s="38"/>
      <c r="FA937" s="38"/>
      <c r="FB937" s="38"/>
      <c r="FC937" s="38"/>
      <c r="FD937" s="38"/>
      <c r="FE937" s="38"/>
      <c r="FF937" s="38"/>
      <c r="FG937" s="38"/>
      <c r="FH937" s="38"/>
      <c r="FI937" s="38"/>
      <c r="FJ937" s="38"/>
      <c r="FK937" s="38"/>
      <c r="FL937" s="38"/>
      <c r="FM937" s="38"/>
      <c r="FN937" s="38"/>
      <c r="FO937" s="38"/>
      <c r="FP937" s="38"/>
      <c r="FQ937" s="38"/>
      <c r="FR937" s="38"/>
      <c r="FS937" s="38"/>
      <c r="FT937" s="38"/>
      <c r="FU937" s="38"/>
      <c r="FV937" s="38"/>
      <c r="FW937" s="38"/>
      <c r="FX937" s="38"/>
      <c r="FY937" s="38"/>
      <c r="FZ937" s="38"/>
      <c r="GA937" s="38"/>
      <c r="GB937" s="38"/>
      <c r="GC937" s="38"/>
      <c r="GD937" s="38"/>
      <c r="GE937" s="38"/>
      <c r="GF937" s="38"/>
      <c r="GG937" s="38"/>
      <c r="GH937" s="38"/>
      <c r="GI937" s="38"/>
      <c r="GJ937" s="38"/>
      <c r="GK937" s="38"/>
      <c r="GL937" s="38"/>
      <c r="GM937" s="38"/>
      <c r="GN937" s="38"/>
    </row>
    <row r="938" spans="1:196" s="40" customFormat="1" ht="15.75" customHeight="1" x14ac:dyDescent="0.3">
      <c r="A938" s="38" t="s">
        <v>65</v>
      </c>
      <c r="B938" s="47" t="s">
        <v>4924</v>
      </c>
      <c r="C938" s="48" t="s">
        <v>4955</v>
      </c>
      <c r="D938" s="38"/>
      <c r="E938" s="38"/>
      <c r="F938" s="38" t="s">
        <v>122</v>
      </c>
      <c r="G938" s="38"/>
      <c r="H938" s="546" t="s">
        <v>8574</v>
      </c>
      <c r="I938" s="38" t="s">
        <v>56</v>
      </c>
      <c r="J938" s="38" t="s">
        <v>173</v>
      </c>
      <c r="K938" s="38" t="s">
        <v>471</v>
      </c>
      <c r="L938" s="38"/>
      <c r="M938" s="38" t="s">
        <v>268</v>
      </c>
      <c r="N938" s="38" t="s">
        <v>300</v>
      </c>
      <c r="O938" s="38" t="s">
        <v>299</v>
      </c>
      <c r="P938" s="38"/>
      <c r="Q938" s="38"/>
      <c r="R938" s="38">
        <v>0</v>
      </c>
      <c r="S938" s="38">
        <v>0</v>
      </c>
      <c r="T938" s="38">
        <v>0</v>
      </c>
      <c r="U938" s="38">
        <v>0</v>
      </c>
      <c r="V938" s="38">
        <v>0</v>
      </c>
      <c r="W938" s="38">
        <v>1</v>
      </c>
      <c r="X938" s="38">
        <v>0</v>
      </c>
      <c r="Y938" s="38">
        <v>0</v>
      </c>
      <c r="Z938" s="38"/>
      <c r="AA938" s="38">
        <v>0</v>
      </c>
      <c r="AB938" s="38">
        <v>0</v>
      </c>
      <c r="AC938" s="38">
        <v>0</v>
      </c>
      <c r="AD938" s="38">
        <v>0</v>
      </c>
      <c r="AE938" s="38">
        <v>0</v>
      </c>
      <c r="AF938" s="38">
        <v>0</v>
      </c>
      <c r="AG938" s="38">
        <v>0</v>
      </c>
      <c r="AH938" s="38">
        <v>0</v>
      </c>
      <c r="AI938" s="38">
        <v>0</v>
      </c>
      <c r="AJ938" s="38">
        <v>0</v>
      </c>
      <c r="AK938" s="38">
        <v>0</v>
      </c>
      <c r="AL938" s="38">
        <v>0</v>
      </c>
      <c r="AM938" s="38">
        <v>0</v>
      </c>
      <c r="AN938" s="38">
        <v>0</v>
      </c>
      <c r="AO938" s="38">
        <v>0</v>
      </c>
      <c r="AP938" s="38">
        <v>0</v>
      </c>
      <c r="AQ938" s="38">
        <v>0</v>
      </c>
      <c r="AR938" s="38">
        <v>0</v>
      </c>
      <c r="AS938" s="38">
        <v>0</v>
      </c>
      <c r="AT938" s="38">
        <v>0</v>
      </c>
      <c r="AU938" s="38">
        <v>0</v>
      </c>
      <c r="AV938" s="38">
        <v>0</v>
      </c>
      <c r="AW938" s="38">
        <v>0</v>
      </c>
      <c r="AX938" s="38">
        <v>0</v>
      </c>
      <c r="AY938" s="38">
        <v>0</v>
      </c>
      <c r="AZ938" s="38">
        <v>0</v>
      </c>
      <c r="BA938" s="38">
        <v>0</v>
      </c>
      <c r="BB938" s="38">
        <v>0</v>
      </c>
      <c r="BC938" s="38">
        <v>0</v>
      </c>
      <c r="BD938" s="38">
        <v>0</v>
      </c>
      <c r="BE938" s="38">
        <v>0</v>
      </c>
      <c r="BF938" s="38">
        <v>0</v>
      </c>
      <c r="BG938" s="38">
        <v>0</v>
      </c>
      <c r="BH938" s="43">
        <v>0</v>
      </c>
      <c r="BI938" s="38">
        <v>0</v>
      </c>
      <c r="BJ938" s="43">
        <v>0</v>
      </c>
      <c r="BK938" s="38">
        <v>0</v>
      </c>
      <c r="BL938" s="43">
        <v>0</v>
      </c>
      <c r="BM938" s="38">
        <v>0</v>
      </c>
      <c r="BN938" s="38">
        <v>0</v>
      </c>
      <c r="BO938" s="38">
        <v>0</v>
      </c>
      <c r="BP938" s="38">
        <v>0</v>
      </c>
      <c r="BQ938" s="38">
        <v>0</v>
      </c>
      <c r="BR938" s="38">
        <v>0</v>
      </c>
      <c r="BS938" s="38">
        <v>0</v>
      </c>
      <c r="BT938" s="38">
        <v>0</v>
      </c>
      <c r="BU938" s="38">
        <v>0</v>
      </c>
      <c r="BV938" s="38">
        <v>0</v>
      </c>
      <c r="BW938" s="38">
        <v>0</v>
      </c>
      <c r="BX938" s="38">
        <v>0</v>
      </c>
      <c r="BY938" s="38">
        <v>0</v>
      </c>
      <c r="BZ938" s="38">
        <v>0</v>
      </c>
      <c r="CA938" s="38">
        <v>0</v>
      </c>
      <c r="CB938" s="38">
        <v>0</v>
      </c>
      <c r="CC938" s="49">
        <v>0</v>
      </c>
      <c r="CD938" s="38">
        <v>0</v>
      </c>
      <c r="CE938" s="38">
        <v>0</v>
      </c>
      <c r="CF938" s="38">
        <v>0</v>
      </c>
      <c r="CG938" s="38">
        <v>0</v>
      </c>
      <c r="CH938" s="38">
        <v>0</v>
      </c>
      <c r="CI938" s="38">
        <v>0</v>
      </c>
      <c r="CJ938" s="38">
        <v>0</v>
      </c>
      <c r="CK938" s="38">
        <v>0</v>
      </c>
      <c r="CL938" s="38">
        <v>0</v>
      </c>
      <c r="CM938" s="38">
        <v>0</v>
      </c>
      <c r="CN938" s="38">
        <v>0</v>
      </c>
      <c r="CO938" s="38">
        <v>0</v>
      </c>
      <c r="CP938" s="38">
        <v>0</v>
      </c>
      <c r="CQ938" s="38">
        <v>0</v>
      </c>
      <c r="CR938" s="38">
        <v>0</v>
      </c>
      <c r="CS938" s="38">
        <v>0</v>
      </c>
      <c r="CT938" s="38">
        <v>0</v>
      </c>
      <c r="CU938" s="38">
        <v>0</v>
      </c>
      <c r="CV938" s="38">
        <v>0</v>
      </c>
      <c r="CW938" s="50">
        <v>0</v>
      </c>
      <c r="CX938" s="38">
        <v>0</v>
      </c>
      <c r="CY938" s="38">
        <v>1</v>
      </c>
      <c r="CZ938" s="38">
        <v>0</v>
      </c>
      <c r="DA938" s="38">
        <v>0</v>
      </c>
      <c r="DB938" s="38">
        <v>0</v>
      </c>
      <c r="DC938" s="38" t="s">
        <v>3484</v>
      </c>
      <c r="DD938" s="38" t="s">
        <v>311</v>
      </c>
      <c r="DE938" s="38"/>
      <c r="DF938" s="38">
        <v>1</v>
      </c>
      <c r="DG938" s="38"/>
      <c r="DH938" s="38"/>
      <c r="DI938" s="38"/>
      <c r="DJ938" s="38"/>
      <c r="DK938" s="38"/>
      <c r="DL938" s="38">
        <v>0</v>
      </c>
      <c r="DM938" s="38"/>
      <c r="DN938" s="38">
        <v>1</v>
      </c>
      <c r="DO938" s="38">
        <v>1941</v>
      </c>
      <c r="DP938" s="38" t="s">
        <v>4956</v>
      </c>
      <c r="DQ938" s="48" t="s">
        <v>4955</v>
      </c>
      <c r="DR938" s="38" t="s">
        <v>580</v>
      </c>
      <c r="DS938" s="38" t="s">
        <v>4956</v>
      </c>
      <c r="DT938" s="37"/>
      <c r="DU938" s="37"/>
      <c r="DV938" s="37"/>
      <c r="DW938" s="37"/>
      <c r="DX938" s="37"/>
      <c r="DY938" s="37"/>
      <c r="DZ938" s="37"/>
      <c r="EA938" s="37"/>
      <c r="EB938" s="37"/>
      <c r="EC938" s="37"/>
      <c r="ED938" s="37"/>
      <c r="EE938" s="37"/>
      <c r="EF938" s="37"/>
      <c r="EG938" s="37"/>
      <c r="EH938" s="37"/>
      <c r="EI938" s="37"/>
      <c r="EJ938" s="38"/>
      <c r="EK938" s="38"/>
      <c r="EL938" s="38"/>
      <c r="EM938" s="38"/>
      <c r="EN938" s="38"/>
      <c r="EO938" s="38"/>
      <c r="EP938" s="38"/>
      <c r="EQ938" s="38"/>
      <c r="ER938" s="38"/>
      <c r="ES938" s="38"/>
      <c r="ET938" s="38"/>
      <c r="EU938" s="38"/>
      <c r="EV938" s="38"/>
      <c r="EW938" s="38"/>
      <c r="EX938" s="38"/>
      <c r="EY938" s="38"/>
      <c r="EZ938" s="38"/>
      <c r="FA938" s="38"/>
      <c r="FB938" s="38"/>
      <c r="FC938" s="38"/>
      <c r="FD938" s="38"/>
      <c r="FE938" s="38"/>
      <c r="FF938" s="38"/>
      <c r="FG938" s="38"/>
      <c r="FH938" s="38"/>
      <c r="FI938" s="38"/>
      <c r="FJ938" s="38"/>
      <c r="FK938" s="38"/>
      <c r="FL938" s="38"/>
      <c r="FM938" s="38"/>
      <c r="FN938" s="38"/>
      <c r="FO938" s="38"/>
      <c r="FP938" s="38"/>
      <c r="FQ938" s="38"/>
      <c r="FR938" s="38"/>
      <c r="FS938" s="38"/>
      <c r="FT938" s="38"/>
      <c r="FU938" s="38"/>
      <c r="FV938" s="38"/>
      <c r="FW938" s="38"/>
      <c r="FX938" s="38"/>
      <c r="FY938" s="38"/>
      <c r="FZ938" s="38"/>
      <c r="GA938" s="38"/>
      <c r="GB938" s="38"/>
      <c r="GC938" s="38"/>
      <c r="GD938" s="38"/>
      <c r="GE938" s="38"/>
      <c r="GF938" s="38"/>
      <c r="GG938" s="38"/>
      <c r="GH938" s="38"/>
      <c r="GI938" s="38"/>
      <c r="GJ938" s="38"/>
      <c r="GK938" s="38"/>
      <c r="GL938" s="38"/>
      <c r="GM938" s="38"/>
      <c r="GN938" s="38"/>
    </row>
    <row r="939" spans="1:196" s="40" customFormat="1" ht="15.75" customHeight="1" x14ac:dyDescent="0.3">
      <c r="A939" s="38" t="s">
        <v>65</v>
      </c>
      <c r="B939" s="47" t="s">
        <v>4924</v>
      </c>
      <c r="C939" s="48" t="s">
        <v>4957</v>
      </c>
      <c r="D939" s="38"/>
      <c r="E939" s="38"/>
      <c r="F939" s="38" t="s">
        <v>122</v>
      </c>
      <c r="G939" s="38"/>
      <c r="H939" s="546" t="s">
        <v>8574</v>
      </c>
      <c r="I939" s="38" t="s">
        <v>56</v>
      </c>
      <c r="J939" s="38" t="s">
        <v>173</v>
      </c>
      <c r="K939" s="38" t="s">
        <v>471</v>
      </c>
      <c r="L939" s="38"/>
      <c r="M939" s="38" t="s">
        <v>274</v>
      </c>
      <c r="N939" s="38" t="s">
        <v>299</v>
      </c>
      <c r="O939" s="38" t="s">
        <v>299</v>
      </c>
      <c r="P939" s="38"/>
      <c r="Q939" s="50"/>
      <c r="R939" s="38">
        <v>0</v>
      </c>
      <c r="S939" s="38">
        <v>0</v>
      </c>
      <c r="T939" s="38">
        <v>0</v>
      </c>
      <c r="U939" s="38">
        <v>0</v>
      </c>
      <c r="V939" s="38">
        <v>0</v>
      </c>
      <c r="W939" s="38">
        <v>1</v>
      </c>
      <c r="X939" s="38">
        <v>0</v>
      </c>
      <c r="Y939" s="38">
        <v>0</v>
      </c>
      <c r="Z939" s="38"/>
      <c r="AA939" s="38">
        <v>0</v>
      </c>
      <c r="AB939" s="38">
        <v>0</v>
      </c>
      <c r="AC939" s="38">
        <v>0</v>
      </c>
      <c r="AD939" s="38">
        <v>0</v>
      </c>
      <c r="AE939" s="38">
        <v>0</v>
      </c>
      <c r="AF939" s="38">
        <v>0</v>
      </c>
      <c r="AG939" s="38">
        <v>0</v>
      </c>
      <c r="AH939" s="38">
        <v>0</v>
      </c>
      <c r="AI939" s="38">
        <v>0</v>
      </c>
      <c r="AJ939" s="38">
        <v>0</v>
      </c>
      <c r="AK939" s="38">
        <v>0</v>
      </c>
      <c r="AL939" s="38">
        <v>0</v>
      </c>
      <c r="AM939" s="38">
        <v>0</v>
      </c>
      <c r="AN939" s="38">
        <v>0</v>
      </c>
      <c r="AO939" s="38">
        <v>0</v>
      </c>
      <c r="AP939" s="38">
        <v>0</v>
      </c>
      <c r="AQ939" s="38">
        <v>0</v>
      </c>
      <c r="AR939" s="38">
        <v>0</v>
      </c>
      <c r="AS939" s="38">
        <v>0</v>
      </c>
      <c r="AT939" s="38">
        <v>0</v>
      </c>
      <c r="AU939" s="38">
        <v>0</v>
      </c>
      <c r="AV939" s="38">
        <v>0</v>
      </c>
      <c r="AW939" s="38">
        <v>0</v>
      </c>
      <c r="AX939" s="38">
        <v>0</v>
      </c>
      <c r="AY939" s="38">
        <v>0</v>
      </c>
      <c r="AZ939" s="38">
        <v>0</v>
      </c>
      <c r="BA939" s="38">
        <v>0</v>
      </c>
      <c r="BB939" s="38">
        <v>0</v>
      </c>
      <c r="BC939" s="38">
        <v>0</v>
      </c>
      <c r="BD939" s="38">
        <v>0</v>
      </c>
      <c r="BE939" s="38">
        <v>0</v>
      </c>
      <c r="BF939" s="38">
        <v>0</v>
      </c>
      <c r="BG939" s="38">
        <v>0</v>
      </c>
      <c r="BH939" s="43">
        <v>0</v>
      </c>
      <c r="BI939" s="38">
        <v>0</v>
      </c>
      <c r="BJ939" s="43">
        <v>0</v>
      </c>
      <c r="BK939" s="38">
        <v>0</v>
      </c>
      <c r="BL939" s="43">
        <v>0</v>
      </c>
      <c r="BM939" s="38">
        <v>0</v>
      </c>
      <c r="BN939" s="38">
        <v>0</v>
      </c>
      <c r="BO939" s="38">
        <v>0</v>
      </c>
      <c r="BP939" s="38">
        <v>0</v>
      </c>
      <c r="BQ939" s="38">
        <v>0</v>
      </c>
      <c r="BR939" s="38">
        <v>0</v>
      </c>
      <c r="BS939" s="38">
        <v>0</v>
      </c>
      <c r="BT939" s="38">
        <v>0</v>
      </c>
      <c r="BU939" s="38">
        <v>0</v>
      </c>
      <c r="BV939" s="38">
        <v>0</v>
      </c>
      <c r="BW939" s="38">
        <v>0</v>
      </c>
      <c r="BX939" s="38">
        <v>0</v>
      </c>
      <c r="BY939" s="38">
        <v>0</v>
      </c>
      <c r="BZ939" s="38">
        <v>0</v>
      </c>
      <c r="CA939" s="38">
        <v>0</v>
      </c>
      <c r="CB939" s="38">
        <v>0</v>
      </c>
      <c r="CC939" s="49">
        <v>0</v>
      </c>
      <c r="CD939" s="38">
        <v>0</v>
      </c>
      <c r="CE939" s="38">
        <v>0</v>
      </c>
      <c r="CF939" s="38">
        <v>0</v>
      </c>
      <c r="CG939" s="38">
        <v>0</v>
      </c>
      <c r="CH939" s="38">
        <v>0</v>
      </c>
      <c r="CI939" s="38">
        <v>0</v>
      </c>
      <c r="CJ939" s="38">
        <v>0</v>
      </c>
      <c r="CK939" s="38">
        <v>0</v>
      </c>
      <c r="CL939" s="38">
        <v>0</v>
      </c>
      <c r="CM939" s="38">
        <v>0</v>
      </c>
      <c r="CN939" s="38">
        <v>0</v>
      </c>
      <c r="CO939" s="38">
        <v>0</v>
      </c>
      <c r="CP939" s="38">
        <v>0</v>
      </c>
      <c r="CQ939" s="38">
        <v>0</v>
      </c>
      <c r="CR939" s="38">
        <v>0</v>
      </c>
      <c r="CS939" s="38">
        <v>0</v>
      </c>
      <c r="CT939" s="38">
        <v>0</v>
      </c>
      <c r="CU939" s="38">
        <v>0</v>
      </c>
      <c r="CV939" s="38">
        <v>0</v>
      </c>
      <c r="CW939" s="50">
        <v>0</v>
      </c>
      <c r="CX939" s="38">
        <v>0</v>
      </c>
      <c r="CY939" s="38">
        <v>1</v>
      </c>
      <c r="CZ939" s="38">
        <v>0</v>
      </c>
      <c r="DA939" s="38">
        <v>0</v>
      </c>
      <c r="DB939" s="38">
        <v>0</v>
      </c>
      <c r="DC939" s="38" t="s">
        <v>2897</v>
      </c>
      <c r="DD939" s="38" t="s">
        <v>311</v>
      </c>
      <c r="DE939" s="38"/>
      <c r="DF939" s="38">
        <v>1</v>
      </c>
      <c r="DG939" s="38"/>
      <c r="DH939" s="38"/>
      <c r="DI939" s="38"/>
      <c r="DJ939" s="38"/>
      <c r="DK939" s="38"/>
      <c r="DL939" s="38">
        <v>0</v>
      </c>
      <c r="DM939" s="38"/>
      <c r="DN939" s="38">
        <v>1</v>
      </c>
      <c r="DO939" s="38">
        <v>1981</v>
      </c>
      <c r="DP939" s="38" t="s">
        <v>4946</v>
      </c>
      <c r="DQ939" s="48" t="s">
        <v>4957</v>
      </c>
      <c r="DR939" s="38" t="s">
        <v>580</v>
      </c>
      <c r="DS939" s="38" t="s">
        <v>4946</v>
      </c>
      <c r="DT939" s="38"/>
      <c r="DU939" s="37"/>
      <c r="DV939" s="37"/>
      <c r="DW939" s="37"/>
      <c r="DX939" s="37"/>
      <c r="DY939" s="37"/>
      <c r="DZ939" s="37"/>
      <c r="EA939" s="37"/>
      <c r="EB939" s="37"/>
      <c r="EC939" s="37"/>
      <c r="ED939" s="37"/>
      <c r="EE939" s="37"/>
      <c r="EF939" s="37"/>
      <c r="EG939" s="37"/>
      <c r="EH939" s="37"/>
      <c r="EI939" s="37"/>
      <c r="EJ939" s="38"/>
      <c r="EK939" s="38"/>
      <c r="EL939" s="38"/>
      <c r="EM939" s="38"/>
      <c r="EN939" s="38"/>
      <c r="EO939" s="38"/>
      <c r="EP939" s="38"/>
      <c r="EQ939" s="38"/>
      <c r="ER939" s="38"/>
      <c r="ES939" s="38"/>
      <c r="ET939" s="38"/>
      <c r="EU939" s="38"/>
      <c r="EV939" s="38"/>
      <c r="EW939" s="38"/>
      <c r="EX939" s="38"/>
      <c r="EY939" s="38"/>
      <c r="EZ939" s="38"/>
      <c r="FA939" s="38"/>
      <c r="FB939" s="38"/>
      <c r="FC939" s="38"/>
      <c r="FD939" s="38"/>
      <c r="FE939" s="38"/>
      <c r="FF939" s="38"/>
      <c r="FG939" s="38"/>
      <c r="FH939" s="38"/>
      <c r="FI939" s="38"/>
      <c r="FJ939" s="38"/>
      <c r="FK939" s="38"/>
      <c r="FL939" s="38"/>
      <c r="FM939" s="38"/>
      <c r="FN939" s="38"/>
      <c r="FO939" s="38"/>
      <c r="FP939" s="38"/>
      <c r="FQ939" s="38"/>
      <c r="FR939" s="38"/>
      <c r="FS939" s="38"/>
      <c r="FT939" s="38"/>
      <c r="FU939" s="38"/>
      <c r="FV939" s="38"/>
      <c r="FW939" s="38"/>
      <c r="FX939" s="38"/>
      <c r="FY939" s="38"/>
      <c r="FZ939" s="38"/>
      <c r="GA939" s="38"/>
      <c r="GB939" s="38"/>
      <c r="GC939" s="38"/>
      <c r="GD939" s="38"/>
      <c r="GE939" s="38"/>
      <c r="GF939" s="38"/>
      <c r="GG939" s="38"/>
      <c r="GH939" s="38"/>
      <c r="GI939" s="38"/>
      <c r="GJ939" s="38"/>
      <c r="GK939" s="38"/>
      <c r="GL939" s="38"/>
      <c r="GM939" s="38"/>
      <c r="GN939" s="38"/>
    </row>
    <row r="940" spans="1:196" s="40" customFormat="1" ht="15.75" customHeight="1" x14ac:dyDescent="0.3">
      <c r="A940" s="47" t="s">
        <v>42</v>
      </c>
      <c r="B940" s="47" t="s">
        <v>4959</v>
      </c>
      <c r="C940" s="48" t="s">
        <v>4960</v>
      </c>
      <c r="D940" s="38"/>
      <c r="E940" s="38"/>
      <c r="F940" s="38" t="s">
        <v>122</v>
      </c>
      <c r="G940" s="38"/>
      <c r="H940" s="546" t="s">
        <v>8574</v>
      </c>
      <c r="I940" s="38" t="s">
        <v>56</v>
      </c>
      <c r="J940" s="38" t="s">
        <v>173</v>
      </c>
      <c r="K940" s="38" t="s">
        <v>471</v>
      </c>
      <c r="L940" s="38"/>
      <c r="M940" s="38" t="s">
        <v>274</v>
      </c>
      <c r="N940" s="38" t="s">
        <v>299</v>
      </c>
      <c r="O940" s="38" t="s">
        <v>299</v>
      </c>
      <c r="P940" s="38"/>
      <c r="Q940" s="50"/>
      <c r="R940" s="38">
        <v>0</v>
      </c>
      <c r="S940" s="38">
        <v>0</v>
      </c>
      <c r="T940" s="38">
        <v>0</v>
      </c>
      <c r="U940" s="38">
        <v>0</v>
      </c>
      <c r="V940" s="38">
        <v>0</v>
      </c>
      <c r="W940" s="38">
        <v>0</v>
      </c>
      <c r="X940" s="38">
        <v>0</v>
      </c>
      <c r="Y940" s="38">
        <v>1</v>
      </c>
      <c r="Z940" s="38"/>
      <c r="AA940" s="38">
        <v>0</v>
      </c>
      <c r="AB940" s="38">
        <v>0</v>
      </c>
      <c r="AC940" s="38">
        <v>0</v>
      </c>
      <c r="AD940" s="38">
        <v>0</v>
      </c>
      <c r="AE940" s="38">
        <v>0</v>
      </c>
      <c r="AF940" s="38">
        <v>0</v>
      </c>
      <c r="AG940" s="38">
        <v>0</v>
      </c>
      <c r="AH940" s="38">
        <v>0</v>
      </c>
      <c r="AI940" s="38">
        <v>0</v>
      </c>
      <c r="AJ940" s="38">
        <v>0</v>
      </c>
      <c r="AK940" s="38">
        <v>0</v>
      </c>
      <c r="AL940" s="38">
        <v>0</v>
      </c>
      <c r="AM940" s="38">
        <v>0</v>
      </c>
      <c r="AN940" s="38">
        <v>0</v>
      </c>
      <c r="AO940" s="38">
        <v>0</v>
      </c>
      <c r="AP940" s="38">
        <v>0</v>
      </c>
      <c r="AQ940" s="38">
        <v>0</v>
      </c>
      <c r="AR940" s="38">
        <v>0</v>
      </c>
      <c r="AS940" s="38">
        <v>0</v>
      </c>
      <c r="AT940" s="38">
        <v>0</v>
      </c>
      <c r="AU940" s="38">
        <v>0</v>
      </c>
      <c r="AV940" s="38">
        <v>0</v>
      </c>
      <c r="AW940" s="38">
        <v>0</v>
      </c>
      <c r="AX940" s="38">
        <v>0</v>
      </c>
      <c r="AY940" s="38">
        <v>0</v>
      </c>
      <c r="AZ940" s="38">
        <v>0</v>
      </c>
      <c r="BA940" s="38">
        <v>0</v>
      </c>
      <c r="BB940" s="38">
        <v>0</v>
      </c>
      <c r="BC940" s="38">
        <v>0</v>
      </c>
      <c r="BD940" s="38">
        <v>0</v>
      </c>
      <c r="BE940" s="38">
        <v>0</v>
      </c>
      <c r="BF940" s="38">
        <v>0</v>
      </c>
      <c r="BG940" s="38">
        <v>0</v>
      </c>
      <c r="BH940" s="43">
        <v>0</v>
      </c>
      <c r="BI940" s="38">
        <v>0</v>
      </c>
      <c r="BJ940" s="43">
        <v>0</v>
      </c>
      <c r="BK940" s="38">
        <v>0</v>
      </c>
      <c r="BL940" s="43">
        <v>0</v>
      </c>
      <c r="BM940" s="38">
        <v>0</v>
      </c>
      <c r="BN940" s="38">
        <v>0</v>
      </c>
      <c r="BO940" s="38">
        <v>0</v>
      </c>
      <c r="BP940" s="38">
        <v>0</v>
      </c>
      <c r="BQ940" s="38">
        <v>0</v>
      </c>
      <c r="BR940" s="38">
        <v>0</v>
      </c>
      <c r="BS940" s="38">
        <v>0</v>
      </c>
      <c r="BT940" s="38">
        <v>0</v>
      </c>
      <c r="BU940" s="38">
        <v>0</v>
      </c>
      <c r="BV940" s="38">
        <v>0</v>
      </c>
      <c r="BW940" s="38">
        <v>0</v>
      </c>
      <c r="BX940" s="38">
        <v>0</v>
      </c>
      <c r="BY940" s="38">
        <v>0</v>
      </c>
      <c r="BZ940" s="38">
        <v>0</v>
      </c>
      <c r="CA940" s="38">
        <v>0</v>
      </c>
      <c r="CB940" s="38">
        <v>0</v>
      </c>
      <c r="CC940" s="49">
        <v>0</v>
      </c>
      <c r="CD940" s="38">
        <v>0</v>
      </c>
      <c r="CE940" s="38">
        <v>0</v>
      </c>
      <c r="CF940" s="38">
        <v>0</v>
      </c>
      <c r="CG940" s="38">
        <v>0</v>
      </c>
      <c r="CH940" s="38">
        <v>0</v>
      </c>
      <c r="CI940" s="38">
        <v>0</v>
      </c>
      <c r="CJ940" s="38">
        <v>0</v>
      </c>
      <c r="CK940" s="38">
        <v>0</v>
      </c>
      <c r="CL940" s="38">
        <v>0</v>
      </c>
      <c r="CM940" s="38">
        <v>0</v>
      </c>
      <c r="CN940" s="38">
        <v>0</v>
      </c>
      <c r="CO940" s="38">
        <v>0</v>
      </c>
      <c r="CP940" s="38">
        <v>0</v>
      </c>
      <c r="CQ940" s="38">
        <v>0</v>
      </c>
      <c r="CR940" s="38">
        <v>0</v>
      </c>
      <c r="CS940" s="38">
        <v>0</v>
      </c>
      <c r="CT940" s="38">
        <v>0</v>
      </c>
      <c r="CU940" s="38">
        <v>0</v>
      </c>
      <c r="CV940" s="38">
        <v>0</v>
      </c>
      <c r="CW940" s="50">
        <v>0</v>
      </c>
      <c r="CX940" s="38">
        <v>0</v>
      </c>
      <c r="CY940" s="38">
        <v>1</v>
      </c>
      <c r="CZ940" s="38">
        <v>0</v>
      </c>
      <c r="DA940" s="38">
        <v>0</v>
      </c>
      <c r="DB940" s="38">
        <v>0</v>
      </c>
      <c r="DC940" s="38" t="s">
        <v>8595</v>
      </c>
      <c r="DD940" s="38" t="s">
        <v>311</v>
      </c>
      <c r="DE940" s="38"/>
      <c r="DF940" s="38">
        <v>1</v>
      </c>
      <c r="DG940" s="38" t="s">
        <v>4961</v>
      </c>
      <c r="DH940" s="38" t="s">
        <v>4962</v>
      </c>
      <c r="DI940" s="38"/>
      <c r="DJ940" s="38"/>
      <c r="DK940" s="38"/>
      <c r="DL940" s="38">
        <v>1</v>
      </c>
      <c r="DM940" s="38" t="s">
        <v>595</v>
      </c>
      <c r="DN940" s="38">
        <v>1</v>
      </c>
      <c r="DO940" s="38">
        <v>1909</v>
      </c>
      <c r="DP940" s="38" t="s">
        <v>4963</v>
      </c>
      <c r="DQ940" s="48" t="s">
        <v>4960</v>
      </c>
      <c r="DR940" s="38" t="s">
        <v>580</v>
      </c>
      <c r="DS940" s="38" t="s">
        <v>4963</v>
      </c>
      <c r="DT940" s="37"/>
      <c r="DU940" s="37"/>
      <c r="DV940" s="37"/>
      <c r="DW940" s="37"/>
      <c r="DX940" s="37"/>
      <c r="DY940" s="37"/>
      <c r="DZ940" s="37"/>
      <c r="EA940" s="37"/>
      <c r="EB940" s="37"/>
      <c r="EC940" s="37"/>
      <c r="ED940" s="37"/>
      <c r="EE940" s="37"/>
      <c r="EF940" s="37"/>
      <c r="EG940" s="37"/>
      <c r="EH940" s="37"/>
      <c r="EI940" s="37"/>
      <c r="EJ940" s="38"/>
      <c r="EK940" s="38"/>
      <c r="EL940" s="38"/>
      <c r="EM940" s="38"/>
      <c r="EN940" s="38"/>
      <c r="EO940" s="38"/>
      <c r="EP940" s="38"/>
      <c r="EQ940" s="38"/>
      <c r="ER940" s="38"/>
      <c r="ES940" s="38"/>
      <c r="ET940" s="38"/>
      <c r="EU940" s="38"/>
      <c r="EV940" s="38"/>
      <c r="EW940" s="38"/>
      <c r="EX940" s="38"/>
      <c r="EY940" s="38"/>
      <c r="EZ940" s="38"/>
      <c r="FA940" s="38"/>
      <c r="FB940" s="38"/>
      <c r="FC940" s="38"/>
      <c r="FD940" s="38"/>
      <c r="FE940" s="38"/>
      <c r="FF940" s="38"/>
      <c r="FG940" s="38"/>
      <c r="FH940" s="38"/>
      <c r="FI940" s="38"/>
      <c r="FJ940" s="38"/>
      <c r="FK940" s="38"/>
      <c r="FL940" s="38"/>
      <c r="FM940" s="38"/>
      <c r="FN940" s="38"/>
      <c r="FO940" s="38"/>
      <c r="FP940" s="38"/>
      <c r="FQ940" s="38"/>
      <c r="FR940" s="38"/>
      <c r="FS940" s="38"/>
      <c r="FT940" s="38"/>
      <c r="FU940" s="38"/>
      <c r="FV940" s="38"/>
      <c r="FW940" s="38"/>
      <c r="FX940" s="38"/>
      <c r="FY940" s="38"/>
      <c r="FZ940" s="38"/>
      <c r="GA940" s="38"/>
      <c r="GB940" s="38"/>
      <c r="GC940" s="38"/>
      <c r="GD940" s="38"/>
      <c r="GE940" s="38"/>
      <c r="GF940" s="38"/>
      <c r="GG940" s="38"/>
      <c r="GH940" s="38"/>
      <c r="GI940" s="38"/>
      <c r="GJ940" s="38"/>
      <c r="GK940" s="38"/>
      <c r="GL940" s="38"/>
      <c r="GM940" s="38"/>
      <c r="GN940" s="38"/>
    </row>
    <row r="941" spans="1:196" s="40" customFormat="1" ht="15.75" customHeight="1" x14ac:dyDescent="0.3">
      <c r="A941" s="47" t="s">
        <v>42</v>
      </c>
      <c r="B941" s="47" t="s">
        <v>4959</v>
      </c>
      <c r="C941" s="48" t="s">
        <v>4964</v>
      </c>
      <c r="D941" s="38"/>
      <c r="E941" s="38"/>
      <c r="F941" s="38" t="s">
        <v>122</v>
      </c>
      <c r="G941" s="38"/>
      <c r="H941" s="546" t="s">
        <v>8574</v>
      </c>
      <c r="I941" s="38" t="s">
        <v>56</v>
      </c>
      <c r="J941" s="38" t="s">
        <v>173</v>
      </c>
      <c r="K941" s="38" t="s">
        <v>471</v>
      </c>
      <c r="L941" s="38"/>
      <c r="M941" s="38" t="s">
        <v>274</v>
      </c>
      <c r="N941" s="38" t="s">
        <v>299</v>
      </c>
      <c r="O941" s="38" t="s">
        <v>299</v>
      </c>
      <c r="P941" s="38"/>
      <c r="Q941" s="50"/>
      <c r="R941" s="38">
        <v>0</v>
      </c>
      <c r="S941" s="38">
        <v>0</v>
      </c>
      <c r="T941" s="38">
        <v>0</v>
      </c>
      <c r="U941" s="38">
        <v>0</v>
      </c>
      <c r="V941" s="38">
        <v>0</v>
      </c>
      <c r="W941" s="38">
        <v>0</v>
      </c>
      <c r="X941" s="38">
        <v>0</v>
      </c>
      <c r="Y941" s="38">
        <v>1</v>
      </c>
      <c r="Z941" s="38"/>
      <c r="AA941" s="38">
        <v>0</v>
      </c>
      <c r="AB941" s="38">
        <v>0</v>
      </c>
      <c r="AC941" s="38">
        <v>0</v>
      </c>
      <c r="AD941" s="38">
        <v>0</v>
      </c>
      <c r="AE941" s="38">
        <v>0</v>
      </c>
      <c r="AF941" s="38">
        <v>0</v>
      </c>
      <c r="AG941" s="38">
        <v>0</v>
      </c>
      <c r="AH941" s="38">
        <v>0</v>
      </c>
      <c r="AI941" s="38">
        <v>0</v>
      </c>
      <c r="AJ941" s="38">
        <v>0</v>
      </c>
      <c r="AK941" s="38">
        <v>0</v>
      </c>
      <c r="AL941" s="38">
        <v>0</v>
      </c>
      <c r="AM941" s="38">
        <v>0</v>
      </c>
      <c r="AN941" s="38">
        <v>0</v>
      </c>
      <c r="AO941" s="38">
        <v>0</v>
      </c>
      <c r="AP941" s="38">
        <v>0</v>
      </c>
      <c r="AQ941" s="38">
        <v>0</v>
      </c>
      <c r="AR941" s="38">
        <v>0</v>
      </c>
      <c r="AS941" s="38">
        <v>0</v>
      </c>
      <c r="AT941" s="38">
        <v>0</v>
      </c>
      <c r="AU941" s="38">
        <v>0</v>
      </c>
      <c r="AV941" s="38">
        <v>0</v>
      </c>
      <c r="AW941" s="38">
        <v>0</v>
      </c>
      <c r="AX941" s="38">
        <v>0</v>
      </c>
      <c r="AY941" s="38">
        <v>0</v>
      </c>
      <c r="AZ941" s="38">
        <v>0</v>
      </c>
      <c r="BA941" s="38">
        <v>0</v>
      </c>
      <c r="BB941" s="38">
        <v>0</v>
      </c>
      <c r="BC941" s="38">
        <v>0</v>
      </c>
      <c r="BD941" s="38">
        <v>0</v>
      </c>
      <c r="BE941" s="38">
        <v>0</v>
      </c>
      <c r="BF941" s="38">
        <v>0</v>
      </c>
      <c r="BG941" s="38">
        <v>0</v>
      </c>
      <c r="BH941" s="43">
        <v>0</v>
      </c>
      <c r="BI941" s="38">
        <v>0</v>
      </c>
      <c r="BJ941" s="43">
        <v>0</v>
      </c>
      <c r="BK941" s="38">
        <v>0</v>
      </c>
      <c r="BL941" s="43">
        <v>0</v>
      </c>
      <c r="BM941" s="38">
        <v>0</v>
      </c>
      <c r="BN941" s="38">
        <v>0</v>
      </c>
      <c r="BO941" s="38">
        <v>0</v>
      </c>
      <c r="BP941" s="38">
        <v>0</v>
      </c>
      <c r="BQ941" s="38">
        <v>0</v>
      </c>
      <c r="BR941" s="38">
        <v>0</v>
      </c>
      <c r="BS941" s="38">
        <v>0</v>
      </c>
      <c r="BT941" s="38">
        <v>0</v>
      </c>
      <c r="BU941" s="38">
        <v>0</v>
      </c>
      <c r="BV941" s="38">
        <v>0</v>
      </c>
      <c r="BW941" s="38">
        <v>0</v>
      </c>
      <c r="BX941" s="38">
        <v>0</v>
      </c>
      <c r="BY941" s="38">
        <v>0</v>
      </c>
      <c r="BZ941" s="38">
        <v>0</v>
      </c>
      <c r="CA941" s="38">
        <v>0</v>
      </c>
      <c r="CB941" s="38">
        <v>0</v>
      </c>
      <c r="CC941" s="49">
        <v>0</v>
      </c>
      <c r="CD941" s="38">
        <v>0</v>
      </c>
      <c r="CE941" s="38">
        <v>0</v>
      </c>
      <c r="CF941" s="38">
        <v>0</v>
      </c>
      <c r="CG941" s="38">
        <v>0</v>
      </c>
      <c r="CH941" s="38">
        <v>0</v>
      </c>
      <c r="CI941" s="38">
        <v>0</v>
      </c>
      <c r="CJ941" s="38">
        <v>0</v>
      </c>
      <c r="CK941" s="38">
        <v>0</v>
      </c>
      <c r="CL941" s="38">
        <v>0</v>
      </c>
      <c r="CM941" s="38">
        <v>0</v>
      </c>
      <c r="CN941" s="38">
        <v>0</v>
      </c>
      <c r="CO941" s="38">
        <v>0</v>
      </c>
      <c r="CP941" s="38">
        <v>0</v>
      </c>
      <c r="CQ941" s="38">
        <v>0</v>
      </c>
      <c r="CR941" s="38">
        <v>0</v>
      </c>
      <c r="CS941" s="38">
        <v>0</v>
      </c>
      <c r="CT941" s="38">
        <v>0</v>
      </c>
      <c r="CU941" s="38">
        <v>0</v>
      </c>
      <c r="CV941" s="38">
        <v>0</v>
      </c>
      <c r="CW941" s="50">
        <v>0</v>
      </c>
      <c r="CX941" s="38">
        <v>0</v>
      </c>
      <c r="CY941" s="38">
        <v>1</v>
      </c>
      <c r="CZ941" s="38">
        <v>0</v>
      </c>
      <c r="DA941" s="38">
        <v>0</v>
      </c>
      <c r="DB941" s="38">
        <v>0</v>
      </c>
      <c r="DC941" s="38" t="s">
        <v>2104</v>
      </c>
      <c r="DD941" s="38" t="s">
        <v>311</v>
      </c>
      <c r="DE941" s="38"/>
      <c r="DF941" s="38">
        <v>1</v>
      </c>
      <c r="DG941" s="38"/>
      <c r="DH941" s="38"/>
      <c r="DI941" s="38"/>
      <c r="DJ941" s="38"/>
      <c r="DK941" s="38"/>
      <c r="DL941" s="38">
        <v>0</v>
      </c>
      <c r="DM941" s="38"/>
      <c r="DN941" s="38">
        <v>1</v>
      </c>
      <c r="DO941" s="38">
        <v>1909</v>
      </c>
      <c r="DP941" s="38" t="s">
        <v>4965</v>
      </c>
      <c r="DQ941" s="48" t="s">
        <v>4964</v>
      </c>
      <c r="DR941" s="38" t="s">
        <v>580</v>
      </c>
      <c r="DS941" s="38" t="s">
        <v>4965</v>
      </c>
      <c r="DT941" s="37"/>
      <c r="DU941" s="37"/>
      <c r="DV941" s="37"/>
      <c r="DW941" s="37"/>
      <c r="DX941" s="37"/>
      <c r="DY941" s="37"/>
      <c r="DZ941" s="37"/>
      <c r="EA941" s="37"/>
      <c r="EB941" s="37"/>
      <c r="EC941" s="37"/>
      <c r="ED941" s="37"/>
      <c r="EE941" s="37"/>
      <c r="EF941" s="37"/>
      <c r="EG941" s="37"/>
      <c r="EH941" s="37"/>
      <c r="EI941" s="37"/>
      <c r="EJ941" s="38"/>
      <c r="EK941" s="38"/>
      <c r="EL941" s="38"/>
      <c r="EM941" s="38"/>
      <c r="EN941" s="38"/>
      <c r="EO941" s="38"/>
      <c r="EP941" s="38"/>
      <c r="EQ941" s="38"/>
      <c r="ER941" s="38"/>
      <c r="ES941" s="38"/>
      <c r="ET941" s="38"/>
      <c r="EU941" s="38"/>
      <c r="EV941" s="38"/>
      <c r="EW941" s="38"/>
      <c r="EX941" s="38"/>
      <c r="EY941" s="38"/>
      <c r="EZ941" s="38"/>
      <c r="FA941" s="38"/>
      <c r="FB941" s="38"/>
      <c r="FC941" s="38"/>
      <c r="FD941" s="38"/>
      <c r="FE941" s="38"/>
      <c r="FF941" s="38"/>
      <c r="FG941" s="38"/>
      <c r="FH941" s="38"/>
      <c r="FI941" s="38"/>
      <c r="FJ941" s="38"/>
      <c r="FK941" s="38"/>
      <c r="FL941" s="38"/>
      <c r="FM941" s="38"/>
      <c r="FN941" s="38"/>
      <c r="FO941" s="38"/>
      <c r="FP941" s="38"/>
      <c r="FQ941" s="38"/>
      <c r="FR941" s="38"/>
      <c r="FS941" s="38"/>
      <c r="FT941" s="38"/>
      <c r="FU941" s="38"/>
      <c r="FV941" s="38"/>
      <c r="FW941" s="38"/>
      <c r="FX941" s="38"/>
      <c r="FY941" s="38"/>
      <c r="FZ941" s="38"/>
      <c r="GA941" s="38"/>
      <c r="GB941" s="38"/>
      <c r="GC941" s="38"/>
      <c r="GD941" s="38"/>
      <c r="GE941" s="38"/>
      <c r="GF941" s="38"/>
      <c r="GG941" s="38"/>
      <c r="GH941" s="38"/>
      <c r="GI941" s="38"/>
      <c r="GJ941" s="38"/>
      <c r="GK941" s="38"/>
      <c r="GL941" s="38"/>
      <c r="GM941" s="38"/>
      <c r="GN941" s="38"/>
    </row>
    <row r="942" spans="1:196" s="40" customFormat="1" ht="15.75" customHeight="1" x14ac:dyDescent="0.3">
      <c r="A942" s="47" t="s">
        <v>42</v>
      </c>
      <c r="B942" s="47" t="s">
        <v>4966</v>
      </c>
      <c r="C942" s="48" t="s">
        <v>4967</v>
      </c>
      <c r="D942" s="38"/>
      <c r="E942" s="38"/>
      <c r="F942" s="38" t="s">
        <v>122</v>
      </c>
      <c r="G942" s="38"/>
      <c r="H942" s="546" t="s">
        <v>8574</v>
      </c>
      <c r="I942" s="38" t="s">
        <v>56</v>
      </c>
      <c r="J942" s="38" t="s">
        <v>173</v>
      </c>
      <c r="K942" s="38" t="s">
        <v>471</v>
      </c>
      <c r="L942" s="38"/>
      <c r="M942" s="38" t="s">
        <v>268</v>
      </c>
      <c r="N942" s="38" t="s">
        <v>300</v>
      </c>
      <c r="O942" s="38" t="s">
        <v>300</v>
      </c>
      <c r="P942" s="38"/>
      <c r="Q942" s="50"/>
      <c r="R942" s="38">
        <v>0</v>
      </c>
      <c r="S942" s="38">
        <v>0</v>
      </c>
      <c r="T942" s="38">
        <v>0</v>
      </c>
      <c r="U942" s="38">
        <v>0</v>
      </c>
      <c r="V942" s="38">
        <v>0</v>
      </c>
      <c r="W942" s="38">
        <v>1</v>
      </c>
      <c r="X942" s="38">
        <v>0</v>
      </c>
      <c r="Y942" s="38">
        <v>1</v>
      </c>
      <c r="Z942" s="38"/>
      <c r="AA942" s="38">
        <v>0</v>
      </c>
      <c r="AB942" s="38">
        <v>0</v>
      </c>
      <c r="AC942" s="38">
        <v>0</v>
      </c>
      <c r="AD942" s="38">
        <v>0</v>
      </c>
      <c r="AE942" s="38">
        <v>0</v>
      </c>
      <c r="AF942" s="38">
        <v>0</v>
      </c>
      <c r="AG942" s="38">
        <v>0</v>
      </c>
      <c r="AH942" s="38">
        <v>0</v>
      </c>
      <c r="AI942" s="38">
        <v>0</v>
      </c>
      <c r="AJ942" s="38">
        <v>0</v>
      </c>
      <c r="AK942" s="38">
        <v>0</v>
      </c>
      <c r="AL942" s="38">
        <v>0</v>
      </c>
      <c r="AM942" s="38">
        <v>0</v>
      </c>
      <c r="AN942" s="38">
        <v>0</v>
      </c>
      <c r="AO942" s="38">
        <v>0</v>
      </c>
      <c r="AP942" s="38">
        <v>0</v>
      </c>
      <c r="AQ942" s="38">
        <v>0</v>
      </c>
      <c r="AR942" s="38">
        <v>0</v>
      </c>
      <c r="AS942" s="38">
        <v>0</v>
      </c>
      <c r="AT942" s="38">
        <v>0</v>
      </c>
      <c r="AU942" s="38">
        <v>0</v>
      </c>
      <c r="AV942" s="38">
        <v>0</v>
      </c>
      <c r="AW942" s="38">
        <v>0</v>
      </c>
      <c r="AX942" s="38">
        <v>0</v>
      </c>
      <c r="AY942" s="38">
        <v>0</v>
      </c>
      <c r="AZ942" s="38">
        <v>0</v>
      </c>
      <c r="BA942" s="38">
        <v>0</v>
      </c>
      <c r="BB942" s="38">
        <v>0</v>
      </c>
      <c r="BC942" s="38">
        <v>0</v>
      </c>
      <c r="BD942" s="38">
        <v>0</v>
      </c>
      <c r="BE942" s="38">
        <v>0</v>
      </c>
      <c r="BF942" s="38">
        <v>0</v>
      </c>
      <c r="BG942" s="38">
        <v>0</v>
      </c>
      <c r="BH942" s="43">
        <v>0</v>
      </c>
      <c r="BI942" s="38">
        <v>0</v>
      </c>
      <c r="BJ942" s="43">
        <v>0</v>
      </c>
      <c r="BK942" s="38">
        <v>0</v>
      </c>
      <c r="BL942" s="43">
        <v>0</v>
      </c>
      <c r="BM942" s="38">
        <v>0</v>
      </c>
      <c r="BN942" s="38">
        <v>0</v>
      </c>
      <c r="BO942" s="38">
        <v>0</v>
      </c>
      <c r="BP942" s="38">
        <v>0</v>
      </c>
      <c r="BQ942" s="38">
        <v>0</v>
      </c>
      <c r="BR942" s="38">
        <v>0</v>
      </c>
      <c r="BS942" s="38">
        <v>0</v>
      </c>
      <c r="BT942" s="38">
        <v>0</v>
      </c>
      <c r="BU942" s="38">
        <v>0</v>
      </c>
      <c r="BV942" s="38">
        <v>0</v>
      </c>
      <c r="BW942" s="38">
        <v>0</v>
      </c>
      <c r="BX942" s="38">
        <v>0</v>
      </c>
      <c r="BY942" s="38">
        <v>0</v>
      </c>
      <c r="BZ942" s="38">
        <v>0</v>
      </c>
      <c r="CA942" s="38">
        <v>0</v>
      </c>
      <c r="CB942" s="38">
        <v>0</v>
      </c>
      <c r="CC942" s="49">
        <v>0</v>
      </c>
      <c r="CD942" s="38">
        <v>0</v>
      </c>
      <c r="CE942" s="38">
        <v>0</v>
      </c>
      <c r="CF942" s="38">
        <v>0</v>
      </c>
      <c r="CG942" s="38">
        <v>0</v>
      </c>
      <c r="CH942" s="38">
        <v>0</v>
      </c>
      <c r="CI942" s="38">
        <v>0</v>
      </c>
      <c r="CJ942" s="38">
        <v>0</v>
      </c>
      <c r="CK942" s="38">
        <v>0</v>
      </c>
      <c r="CL942" s="38">
        <v>0</v>
      </c>
      <c r="CM942" s="38">
        <v>0</v>
      </c>
      <c r="CN942" s="38">
        <v>0</v>
      </c>
      <c r="CO942" s="38">
        <v>0</v>
      </c>
      <c r="CP942" s="38">
        <v>0</v>
      </c>
      <c r="CQ942" s="38">
        <v>0</v>
      </c>
      <c r="CR942" s="38">
        <v>0</v>
      </c>
      <c r="CS942" s="38">
        <v>0</v>
      </c>
      <c r="CT942" s="38">
        <v>0</v>
      </c>
      <c r="CU942" s="38">
        <v>0</v>
      </c>
      <c r="CV942" s="38">
        <v>0</v>
      </c>
      <c r="CW942" s="50">
        <v>0</v>
      </c>
      <c r="CX942" s="38">
        <v>0</v>
      </c>
      <c r="CY942" s="38">
        <v>1</v>
      </c>
      <c r="CZ942" s="38">
        <v>0</v>
      </c>
      <c r="DA942" s="38">
        <v>0</v>
      </c>
      <c r="DB942" s="38">
        <v>0</v>
      </c>
      <c r="DC942" s="38" t="s">
        <v>4968</v>
      </c>
      <c r="DD942" s="38" t="s">
        <v>311</v>
      </c>
      <c r="DE942" s="38"/>
      <c r="DF942" s="38">
        <v>1</v>
      </c>
      <c r="DG942" s="38" t="s">
        <v>4969</v>
      </c>
      <c r="DH942" s="38"/>
      <c r="DI942" s="38"/>
      <c r="DJ942" s="38"/>
      <c r="DK942" s="38"/>
      <c r="DL942" s="38">
        <v>1</v>
      </c>
      <c r="DM942" s="38" t="s">
        <v>595</v>
      </c>
      <c r="DN942" s="38">
        <v>1</v>
      </c>
      <c r="DO942" s="38">
        <v>1898</v>
      </c>
      <c r="DP942" s="38" t="s">
        <v>4970</v>
      </c>
      <c r="DQ942" s="38" t="s">
        <v>4971</v>
      </c>
      <c r="DR942" s="38">
        <v>2002</v>
      </c>
      <c r="DS942" s="38" t="s">
        <v>4972</v>
      </c>
      <c r="DT942" s="37"/>
      <c r="DU942" s="37"/>
      <c r="DV942" s="37"/>
      <c r="DW942" s="37"/>
      <c r="DX942" s="37"/>
      <c r="DY942" s="37"/>
      <c r="DZ942" s="37"/>
      <c r="EA942" s="37"/>
      <c r="EB942" s="37"/>
      <c r="EC942" s="37"/>
      <c r="ED942" s="37"/>
      <c r="EE942" s="37"/>
      <c r="EF942" s="37"/>
      <c r="EG942" s="37"/>
      <c r="EH942" s="37"/>
      <c r="EI942" s="37"/>
      <c r="EJ942" s="38"/>
      <c r="EK942" s="38"/>
      <c r="EL942" s="38"/>
      <c r="EM942" s="38"/>
      <c r="EN942" s="38"/>
      <c r="EO942" s="38"/>
      <c r="EP942" s="38"/>
      <c r="EQ942" s="38"/>
      <c r="ER942" s="38"/>
      <c r="ES942" s="38"/>
      <c r="ET942" s="38"/>
      <c r="EU942" s="38"/>
      <c r="EV942" s="38"/>
      <c r="EW942" s="38"/>
      <c r="EX942" s="38"/>
      <c r="EY942" s="38"/>
      <c r="EZ942" s="38"/>
      <c r="FA942" s="38"/>
      <c r="FB942" s="38"/>
      <c r="FC942" s="38"/>
      <c r="FD942" s="38"/>
      <c r="FE942" s="38"/>
      <c r="FF942" s="38"/>
      <c r="FG942" s="38"/>
      <c r="FH942" s="38"/>
      <c r="FI942" s="38"/>
      <c r="FJ942" s="38"/>
      <c r="FK942" s="38"/>
      <c r="FL942" s="38"/>
      <c r="FM942" s="38"/>
      <c r="FN942" s="38"/>
      <c r="FO942" s="38"/>
      <c r="FP942" s="38"/>
      <c r="FQ942" s="38"/>
      <c r="FR942" s="38"/>
      <c r="FS942" s="38"/>
      <c r="FT942" s="38"/>
      <c r="FU942" s="38"/>
      <c r="FV942" s="38"/>
      <c r="FW942" s="38"/>
      <c r="FX942" s="38"/>
      <c r="FY942" s="38"/>
      <c r="FZ942" s="38"/>
      <c r="GA942" s="38"/>
      <c r="GB942" s="38"/>
      <c r="GC942" s="38"/>
      <c r="GD942" s="38"/>
      <c r="GE942" s="38"/>
      <c r="GF942" s="38"/>
      <c r="GG942" s="38"/>
      <c r="GH942" s="38"/>
      <c r="GI942" s="38"/>
      <c r="GJ942" s="38"/>
      <c r="GK942" s="38"/>
      <c r="GL942" s="38"/>
      <c r="GM942" s="38"/>
      <c r="GN942" s="38"/>
    </row>
    <row r="943" spans="1:196" s="37" customFormat="1" ht="18.75" customHeight="1" x14ac:dyDescent="0.3">
      <c r="A943" s="47" t="s">
        <v>42</v>
      </c>
      <c r="B943" s="47" t="s">
        <v>4966</v>
      </c>
      <c r="C943" s="48" t="s">
        <v>4973</v>
      </c>
      <c r="D943" s="38"/>
      <c r="E943" s="38"/>
      <c r="F943" s="38" t="s">
        <v>122</v>
      </c>
      <c r="G943" s="38"/>
      <c r="H943" s="546" t="s">
        <v>8574</v>
      </c>
      <c r="I943" s="38" t="s">
        <v>56</v>
      </c>
      <c r="J943" s="38" t="s">
        <v>173</v>
      </c>
      <c r="K943" s="38" t="s">
        <v>471</v>
      </c>
      <c r="L943" s="38"/>
      <c r="M943" s="38" t="s">
        <v>268</v>
      </c>
      <c r="N943" s="38" t="s">
        <v>300</v>
      </c>
      <c r="O943" s="38" t="s">
        <v>300</v>
      </c>
      <c r="P943" s="38"/>
      <c r="Q943" s="50"/>
      <c r="R943" s="38">
        <v>0</v>
      </c>
      <c r="S943" s="38">
        <v>0</v>
      </c>
      <c r="T943" s="38">
        <v>0</v>
      </c>
      <c r="U943" s="38">
        <v>0</v>
      </c>
      <c r="V943" s="38">
        <v>0</v>
      </c>
      <c r="W943" s="38">
        <v>1</v>
      </c>
      <c r="X943" s="38">
        <v>0</v>
      </c>
      <c r="Y943" s="38">
        <v>0</v>
      </c>
      <c r="Z943" s="38"/>
      <c r="AA943" s="38">
        <v>0</v>
      </c>
      <c r="AB943" s="38">
        <v>0</v>
      </c>
      <c r="AC943" s="38">
        <v>0</v>
      </c>
      <c r="AD943" s="38">
        <v>0</v>
      </c>
      <c r="AE943" s="38">
        <v>0</v>
      </c>
      <c r="AF943" s="38">
        <v>0</v>
      </c>
      <c r="AG943" s="38">
        <v>0</v>
      </c>
      <c r="AH943" s="38">
        <v>0</v>
      </c>
      <c r="AI943" s="38">
        <v>0</v>
      </c>
      <c r="AJ943" s="38">
        <v>0</v>
      </c>
      <c r="AK943" s="38">
        <v>0</v>
      </c>
      <c r="AL943" s="38">
        <v>0</v>
      </c>
      <c r="AM943" s="38">
        <v>0</v>
      </c>
      <c r="AN943" s="38">
        <v>0</v>
      </c>
      <c r="AO943" s="38">
        <v>0</v>
      </c>
      <c r="AP943" s="38">
        <v>0</v>
      </c>
      <c r="AQ943" s="38">
        <v>0</v>
      </c>
      <c r="AR943" s="38">
        <v>0</v>
      </c>
      <c r="AS943" s="38">
        <v>0</v>
      </c>
      <c r="AT943" s="38">
        <v>0</v>
      </c>
      <c r="AU943" s="38">
        <v>0</v>
      </c>
      <c r="AV943" s="38">
        <v>0</v>
      </c>
      <c r="AW943" s="38">
        <v>0</v>
      </c>
      <c r="AX943" s="38">
        <v>0</v>
      </c>
      <c r="AY943" s="38">
        <v>0</v>
      </c>
      <c r="AZ943" s="38">
        <v>0</v>
      </c>
      <c r="BA943" s="38">
        <v>0</v>
      </c>
      <c r="BB943" s="38">
        <v>0</v>
      </c>
      <c r="BC943" s="38">
        <v>0</v>
      </c>
      <c r="BD943" s="38">
        <v>0</v>
      </c>
      <c r="BE943" s="38">
        <v>0</v>
      </c>
      <c r="BF943" s="38">
        <v>0</v>
      </c>
      <c r="BG943" s="38">
        <v>0</v>
      </c>
      <c r="BH943" s="43">
        <v>0</v>
      </c>
      <c r="BI943" s="38">
        <v>0</v>
      </c>
      <c r="BJ943" s="43">
        <v>0</v>
      </c>
      <c r="BK943" s="38">
        <v>0</v>
      </c>
      <c r="BL943" s="43">
        <v>0</v>
      </c>
      <c r="BM943" s="38">
        <v>0</v>
      </c>
      <c r="BN943" s="38">
        <v>0</v>
      </c>
      <c r="BO943" s="38">
        <v>0</v>
      </c>
      <c r="BP943" s="38">
        <v>0</v>
      </c>
      <c r="BQ943" s="38">
        <v>0</v>
      </c>
      <c r="BR943" s="38">
        <v>0</v>
      </c>
      <c r="BS943" s="38">
        <v>0</v>
      </c>
      <c r="BT943" s="38">
        <v>0</v>
      </c>
      <c r="BU943" s="38">
        <v>0</v>
      </c>
      <c r="BV943" s="38">
        <v>0</v>
      </c>
      <c r="BW943" s="38">
        <v>0</v>
      </c>
      <c r="BX943" s="38">
        <v>0</v>
      </c>
      <c r="BY943" s="38">
        <v>0</v>
      </c>
      <c r="BZ943" s="38">
        <v>0</v>
      </c>
      <c r="CA943" s="38">
        <v>0</v>
      </c>
      <c r="CB943" s="38">
        <v>0</v>
      </c>
      <c r="CC943" s="49">
        <v>0</v>
      </c>
      <c r="CD943" s="38">
        <v>0</v>
      </c>
      <c r="CE943" s="38">
        <v>0</v>
      </c>
      <c r="CF943" s="38">
        <v>0</v>
      </c>
      <c r="CG943" s="38">
        <v>0</v>
      </c>
      <c r="CH943" s="38">
        <v>0</v>
      </c>
      <c r="CI943" s="38">
        <v>0</v>
      </c>
      <c r="CJ943" s="38">
        <v>0</v>
      </c>
      <c r="CK943" s="38">
        <v>0</v>
      </c>
      <c r="CL943" s="38">
        <v>0</v>
      </c>
      <c r="CM943" s="38">
        <v>0</v>
      </c>
      <c r="CN943" s="38">
        <v>0</v>
      </c>
      <c r="CO943" s="38">
        <v>0</v>
      </c>
      <c r="CP943" s="38">
        <v>0</v>
      </c>
      <c r="CQ943" s="38">
        <v>0</v>
      </c>
      <c r="CR943" s="38">
        <v>0</v>
      </c>
      <c r="CS943" s="38">
        <v>0</v>
      </c>
      <c r="CT943" s="38">
        <v>0</v>
      </c>
      <c r="CU943" s="38">
        <v>0</v>
      </c>
      <c r="CV943" s="38">
        <v>0</v>
      </c>
      <c r="CW943" s="50">
        <v>0</v>
      </c>
      <c r="CX943" s="38">
        <v>0</v>
      </c>
      <c r="CY943" s="38">
        <v>1</v>
      </c>
      <c r="CZ943" s="38">
        <v>0</v>
      </c>
      <c r="DA943" s="38">
        <v>0</v>
      </c>
      <c r="DB943" s="38">
        <v>0</v>
      </c>
      <c r="DC943" s="38" t="s">
        <v>8623</v>
      </c>
      <c r="DD943" s="38" t="s">
        <v>311</v>
      </c>
      <c r="DE943" s="38"/>
      <c r="DF943" s="38">
        <v>1</v>
      </c>
      <c r="DG943" s="38"/>
      <c r="DH943" s="38"/>
      <c r="DI943" s="38"/>
      <c r="DJ943" s="38"/>
      <c r="DK943" s="38"/>
      <c r="DL943" s="38">
        <v>0</v>
      </c>
      <c r="DM943" s="38"/>
      <c r="DN943" s="38">
        <v>1</v>
      </c>
      <c r="DO943" s="38">
        <v>1977</v>
      </c>
      <c r="DP943" s="38" t="s">
        <v>4975</v>
      </c>
      <c r="DQ943" s="38" t="s">
        <v>4976</v>
      </c>
      <c r="DR943" s="38">
        <v>2003</v>
      </c>
      <c r="DS943" s="38" t="s">
        <v>4977</v>
      </c>
      <c r="DT943" s="38"/>
      <c r="DU943" s="38"/>
      <c r="DV943" s="38"/>
      <c r="DW943" s="38"/>
      <c r="DX943" s="38"/>
      <c r="DY943" s="38"/>
      <c r="DZ943" s="38"/>
      <c r="EA943" s="38"/>
      <c r="EB943" s="38"/>
      <c r="EC943" s="38"/>
      <c r="ED943" s="38"/>
      <c r="EE943" s="38"/>
      <c r="EF943" s="38"/>
      <c r="EG943" s="38"/>
      <c r="EH943" s="38"/>
      <c r="EI943" s="38"/>
    </row>
    <row r="944" spans="1:196" s="40" customFormat="1" ht="15.75" customHeight="1" x14ac:dyDescent="0.3">
      <c r="A944" s="47" t="s">
        <v>42</v>
      </c>
      <c r="B944" s="47" t="s">
        <v>4966</v>
      </c>
      <c r="C944" s="48" t="s">
        <v>4978</v>
      </c>
      <c r="D944" s="38"/>
      <c r="E944" s="38"/>
      <c r="F944" s="38" t="s">
        <v>122</v>
      </c>
      <c r="G944" s="38"/>
      <c r="H944" s="546" t="s">
        <v>8574</v>
      </c>
      <c r="I944" s="38" t="s">
        <v>56</v>
      </c>
      <c r="J944" s="38" t="s">
        <v>173</v>
      </c>
      <c r="K944" s="38" t="s">
        <v>471</v>
      </c>
      <c r="L944" s="38"/>
      <c r="M944" s="38" t="s">
        <v>268</v>
      </c>
      <c r="N944" s="38" t="s">
        <v>300</v>
      </c>
      <c r="O944" s="38" t="s">
        <v>299</v>
      </c>
      <c r="P944" s="38"/>
      <c r="Q944" s="50"/>
      <c r="R944" s="38">
        <v>0</v>
      </c>
      <c r="S944" s="38">
        <v>0</v>
      </c>
      <c r="T944" s="38">
        <v>0</v>
      </c>
      <c r="U944" s="38">
        <v>0</v>
      </c>
      <c r="V944" s="38">
        <v>0</v>
      </c>
      <c r="W944" s="38">
        <v>1</v>
      </c>
      <c r="X944" s="38">
        <v>0</v>
      </c>
      <c r="Y944" s="38">
        <v>0</v>
      </c>
      <c r="Z944" s="38"/>
      <c r="AA944" s="38">
        <v>0</v>
      </c>
      <c r="AB944" s="38">
        <v>0</v>
      </c>
      <c r="AC944" s="38">
        <v>0</v>
      </c>
      <c r="AD944" s="38">
        <v>0</v>
      </c>
      <c r="AE944" s="38">
        <v>0</v>
      </c>
      <c r="AF944" s="38">
        <v>0</v>
      </c>
      <c r="AG944" s="38">
        <v>0</v>
      </c>
      <c r="AH944" s="38">
        <v>0</v>
      </c>
      <c r="AI944" s="38">
        <v>0</v>
      </c>
      <c r="AJ944" s="38">
        <v>0</v>
      </c>
      <c r="AK944" s="38">
        <v>0</v>
      </c>
      <c r="AL944" s="38">
        <v>0</v>
      </c>
      <c r="AM944" s="38">
        <v>0</v>
      </c>
      <c r="AN944" s="38">
        <v>0</v>
      </c>
      <c r="AO944" s="38">
        <v>0</v>
      </c>
      <c r="AP944" s="38">
        <v>0</v>
      </c>
      <c r="AQ944" s="38">
        <v>0</v>
      </c>
      <c r="AR944" s="38">
        <v>0</v>
      </c>
      <c r="AS944" s="38">
        <v>0</v>
      </c>
      <c r="AT944" s="38">
        <v>0</v>
      </c>
      <c r="AU944" s="38">
        <v>0</v>
      </c>
      <c r="AV944" s="38">
        <v>0</v>
      </c>
      <c r="AW944" s="38">
        <v>0</v>
      </c>
      <c r="AX944" s="38">
        <v>0</v>
      </c>
      <c r="AY944" s="38">
        <v>0</v>
      </c>
      <c r="AZ944" s="38">
        <v>0</v>
      </c>
      <c r="BA944" s="38">
        <v>0</v>
      </c>
      <c r="BB944" s="38">
        <v>0</v>
      </c>
      <c r="BC944" s="38">
        <v>0</v>
      </c>
      <c r="BD944" s="38">
        <v>0</v>
      </c>
      <c r="BE944" s="38">
        <v>0</v>
      </c>
      <c r="BF944" s="38">
        <v>0</v>
      </c>
      <c r="BG944" s="38">
        <v>0</v>
      </c>
      <c r="BH944" s="43">
        <v>0</v>
      </c>
      <c r="BI944" s="38">
        <v>0</v>
      </c>
      <c r="BJ944" s="43">
        <v>0</v>
      </c>
      <c r="BK944" s="38">
        <v>0</v>
      </c>
      <c r="BL944" s="43">
        <v>0</v>
      </c>
      <c r="BM944" s="38">
        <v>0</v>
      </c>
      <c r="BN944" s="38">
        <v>0</v>
      </c>
      <c r="BO944" s="38">
        <v>0</v>
      </c>
      <c r="BP944" s="38">
        <v>0</v>
      </c>
      <c r="BQ944" s="38">
        <v>0</v>
      </c>
      <c r="BR944" s="38">
        <v>0</v>
      </c>
      <c r="BS944" s="38">
        <v>0</v>
      </c>
      <c r="BT944" s="38">
        <v>0</v>
      </c>
      <c r="BU944" s="38">
        <v>0</v>
      </c>
      <c r="BV944" s="38">
        <v>0</v>
      </c>
      <c r="BW944" s="38">
        <v>0</v>
      </c>
      <c r="BX944" s="38">
        <v>0</v>
      </c>
      <c r="BY944" s="38">
        <v>0</v>
      </c>
      <c r="BZ944" s="38">
        <v>0</v>
      </c>
      <c r="CA944" s="38">
        <v>0</v>
      </c>
      <c r="CB944" s="38">
        <v>0</v>
      </c>
      <c r="CC944" s="49">
        <v>0</v>
      </c>
      <c r="CD944" s="38">
        <v>0</v>
      </c>
      <c r="CE944" s="38">
        <v>0</v>
      </c>
      <c r="CF944" s="38">
        <v>0</v>
      </c>
      <c r="CG944" s="38">
        <v>0</v>
      </c>
      <c r="CH944" s="38">
        <v>0</v>
      </c>
      <c r="CI944" s="38">
        <v>0</v>
      </c>
      <c r="CJ944" s="38">
        <v>0</v>
      </c>
      <c r="CK944" s="38">
        <v>0</v>
      </c>
      <c r="CL944" s="38">
        <v>0</v>
      </c>
      <c r="CM944" s="38">
        <v>0</v>
      </c>
      <c r="CN944" s="38">
        <v>0</v>
      </c>
      <c r="CO944" s="38">
        <v>0</v>
      </c>
      <c r="CP944" s="38">
        <v>0</v>
      </c>
      <c r="CQ944" s="38">
        <v>0</v>
      </c>
      <c r="CR944" s="38">
        <v>0</v>
      </c>
      <c r="CS944" s="38">
        <v>0</v>
      </c>
      <c r="CT944" s="38">
        <v>0</v>
      </c>
      <c r="CU944" s="38">
        <v>0</v>
      </c>
      <c r="CV944" s="38">
        <v>0</v>
      </c>
      <c r="CW944" s="50">
        <v>0</v>
      </c>
      <c r="CX944" s="38">
        <v>0</v>
      </c>
      <c r="CY944" s="38">
        <v>1</v>
      </c>
      <c r="CZ944" s="38">
        <v>0</v>
      </c>
      <c r="DA944" s="38">
        <v>0</v>
      </c>
      <c r="DB944" s="38">
        <v>0</v>
      </c>
      <c r="DC944" s="38" t="s">
        <v>4979</v>
      </c>
      <c r="DD944" s="38" t="s">
        <v>311</v>
      </c>
      <c r="DE944" s="38"/>
      <c r="DF944" s="38">
        <v>1</v>
      </c>
      <c r="DG944" s="38"/>
      <c r="DH944" s="38"/>
      <c r="DI944" s="38"/>
      <c r="DJ944" s="38"/>
      <c r="DK944" s="38"/>
      <c r="DL944" s="38">
        <v>0</v>
      </c>
      <c r="DM944" s="38"/>
      <c r="DN944" s="38">
        <v>1</v>
      </c>
      <c r="DO944" s="38">
        <v>1882</v>
      </c>
      <c r="DP944" s="38" t="s">
        <v>4980</v>
      </c>
      <c r="DQ944" s="38" t="s">
        <v>4981</v>
      </c>
      <c r="DR944" s="38">
        <v>2002</v>
      </c>
      <c r="DS944" s="38" t="s">
        <v>4982</v>
      </c>
      <c r="DT944" s="38"/>
      <c r="DU944" s="38"/>
      <c r="DV944" s="38"/>
      <c r="DW944" s="38"/>
      <c r="DX944" s="38"/>
      <c r="DY944" s="38"/>
      <c r="DZ944" s="38"/>
      <c r="EA944" s="38"/>
      <c r="EB944" s="38"/>
      <c r="EC944" s="38"/>
      <c r="ED944" s="38"/>
      <c r="EE944" s="38"/>
      <c r="EF944" s="38"/>
      <c r="EG944" s="38"/>
      <c r="EH944" s="38"/>
      <c r="EI944" s="38"/>
      <c r="EJ944" s="38"/>
      <c r="EK944" s="38"/>
      <c r="EL944" s="38"/>
      <c r="EM944" s="38"/>
      <c r="EN944" s="38"/>
      <c r="EO944" s="38"/>
      <c r="EP944" s="38"/>
      <c r="EQ944" s="38"/>
      <c r="ER944" s="38"/>
      <c r="ES944" s="38"/>
      <c r="ET944" s="38"/>
      <c r="EU944" s="38"/>
      <c r="EV944" s="38"/>
      <c r="EW944" s="38"/>
      <c r="EX944" s="38"/>
      <c r="EY944" s="38"/>
      <c r="EZ944" s="38"/>
      <c r="FA944" s="38"/>
      <c r="FB944" s="38"/>
      <c r="FC944" s="38"/>
      <c r="FD944" s="38"/>
      <c r="FE944" s="38"/>
      <c r="FF944" s="38"/>
      <c r="FG944" s="38"/>
      <c r="FH944" s="38"/>
      <c r="FI944" s="38"/>
      <c r="FJ944" s="38"/>
      <c r="FK944" s="38"/>
      <c r="FL944" s="38"/>
      <c r="FM944" s="38"/>
      <c r="FN944" s="38"/>
      <c r="FO944" s="38"/>
      <c r="FP944" s="38"/>
      <c r="FQ944" s="38"/>
      <c r="FR944" s="38"/>
      <c r="FS944" s="38"/>
      <c r="FT944" s="38"/>
      <c r="FU944" s="38"/>
      <c r="FV944" s="38"/>
      <c r="FW944" s="38"/>
      <c r="FX944" s="38"/>
      <c r="FY944" s="38"/>
      <c r="FZ944" s="38"/>
      <c r="GA944" s="38"/>
      <c r="GB944" s="38"/>
      <c r="GC944" s="38"/>
      <c r="GD944" s="38"/>
      <c r="GE944" s="38"/>
      <c r="GF944" s="38"/>
      <c r="GG944" s="38"/>
      <c r="GH944" s="38"/>
      <c r="GI944" s="38"/>
      <c r="GJ944" s="38"/>
      <c r="GK944" s="38"/>
      <c r="GL944" s="38"/>
      <c r="GM944" s="38"/>
      <c r="GN944" s="38"/>
    </row>
    <row r="945" spans="1:196" s="40" customFormat="1" ht="15.75" customHeight="1" x14ac:dyDescent="0.3">
      <c r="A945" s="47" t="s">
        <v>42</v>
      </c>
      <c r="B945" s="47" t="s">
        <v>4966</v>
      </c>
      <c r="C945" s="48" t="s">
        <v>4983</v>
      </c>
      <c r="D945" s="38"/>
      <c r="E945" s="38"/>
      <c r="F945" s="38" t="s">
        <v>122</v>
      </c>
      <c r="G945" s="38"/>
      <c r="H945" s="546" t="s">
        <v>8574</v>
      </c>
      <c r="I945" s="38" t="s">
        <v>56</v>
      </c>
      <c r="J945" s="38" t="s">
        <v>173</v>
      </c>
      <c r="K945" s="38" t="s">
        <v>471</v>
      </c>
      <c r="L945" s="38"/>
      <c r="M945" s="38" t="s">
        <v>268</v>
      </c>
      <c r="N945" s="38" t="s">
        <v>300</v>
      </c>
      <c r="O945" s="38" t="s">
        <v>299</v>
      </c>
      <c r="P945" s="38"/>
      <c r="Q945" s="50"/>
      <c r="R945" s="38">
        <v>0</v>
      </c>
      <c r="S945" s="38">
        <v>0</v>
      </c>
      <c r="T945" s="38">
        <v>0</v>
      </c>
      <c r="U945" s="38">
        <v>0</v>
      </c>
      <c r="V945" s="38">
        <v>0</v>
      </c>
      <c r="W945" s="38">
        <v>1</v>
      </c>
      <c r="X945" s="38">
        <v>0</v>
      </c>
      <c r="Y945" s="38">
        <v>1</v>
      </c>
      <c r="Z945" s="38"/>
      <c r="AA945" s="38">
        <v>0</v>
      </c>
      <c r="AB945" s="38">
        <v>0</v>
      </c>
      <c r="AC945" s="38">
        <v>0</v>
      </c>
      <c r="AD945" s="38">
        <v>0</v>
      </c>
      <c r="AE945" s="38">
        <v>0</v>
      </c>
      <c r="AF945" s="38">
        <v>0</v>
      </c>
      <c r="AG945" s="38">
        <v>0</v>
      </c>
      <c r="AH945" s="38">
        <v>0</v>
      </c>
      <c r="AI945" s="38">
        <v>0</v>
      </c>
      <c r="AJ945" s="38">
        <v>0</v>
      </c>
      <c r="AK945" s="38">
        <v>0</v>
      </c>
      <c r="AL945" s="38">
        <v>0</v>
      </c>
      <c r="AM945" s="38">
        <v>0</v>
      </c>
      <c r="AN945" s="38">
        <v>0</v>
      </c>
      <c r="AO945" s="38">
        <v>0</v>
      </c>
      <c r="AP945" s="38">
        <v>0</v>
      </c>
      <c r="AQ945" s="38">
        <v>0</v>
      </c>
      <c r="AR945" s="38">
        <v>0</v>
      </c>
      <c r="AS945" s="38">
        <v>0</v>
      </c>
      <c r="AT945" s="38">
        <v>0</v>
      </c>
      <c r="AU945" s="38">
        <v>0</v>
      </c>
      <c r="AV945" s="38">
        <v>0</v>
      </c>
      <c r="AW945" s="38">
        <v>0</v>
      </c>
      <c r="AX945" s="38">
        <v>0</v>
      </c>
      <c r="AY945" s="38">
        <v>0</v>
      </c>
      <c r="AZ945" s="38">
        <v>0</v>
      </c>
      <c r="BA945" s="38">
        <v>0</v>
      </c>
      <c r="BB945" s="38">
        <v>0</v>
      </c>
      <c r="BC945" s="38">
        <v>0</v>
      </c>
      <c r="BD945" s="38">
        <v>0</v>
      </c>
      <c r="BE945" s="38">
        <v>0</v>
      </c>
      <c r="BF945" s="38">
        <v>0</v>
      </c>
      <c r="BG945" s="38">
        <v>0</v>
      </c>
      <c r="BH945" s="43">
        <v>0</v>
      </c>
      <c r="BI945" s="38">
        <v>0</v>
      </c>
      <c r="BJ945" s="43">
        <v>0</v>
      </c>
      <c r="BK945" s="38">
        <v>0</v>
      </c>
      <c r="BL945" s="43">
        <v>0</v>
      </c>
      <c r="BM945" s="38">
        <v>0</v>
      </c>
      <c r="BN945" s="38">
        <v>0</v>
      </c>
      <c r="BO945" s="38">
        <v>0</v>
      </c>
      <c r="BP945" s="38">
        <v>0</v>
      </c>
      <c r="BQ945" s="38">
        <v>0</v>
      </c>
      <c r="BR945" s="38">
        <v>0</v>
      </c>
      <c r="BS945" s="38">
        <v>0</v>
      </c>
      <c r="BT945" s="38">
        <v>0</v>
      </c>
      <c r="BU945" s="38">
        <v>0</v>
      </c>
      <c r="BV945" s="38">
        <v>0</v>
      </c>
      <c r="BW945" s="38">
        <v>0</v>
      </c>
      <c r="BX945" s="38">
        <v>0</v>
      </c>
      <c r="BY945" s="38">
        <v>0</v>
      </c>
      <c r="BZ945" s="38">
        <v>0</v>
      </c>
      <c r="CA945" s="38">
        <v>0</v>
      </c>
      <c r="CB945" s="38">
        <v>0</v>
      </c>
      <c r="CC945" s="49">
        <v>0</v>
      </c>
      <c r="CD945" s="38">
        <v>0</v>
      </c>
      <c r="CE945" s="38">
        <v>0</v>
      </c>
      <c r="CF945" s="38">
        <v>0</v>
      </c>
      <c r="CG945" s="38">
        <v>0</v>
      </c>
      <c r="CH945" s="38">
        <v>0</v>
      </c>
      <c r="CI945" s="38">
        <v>0</v>
      </c>
      <c r="CJ945" s="38">
        <v>0</v>
      </c>
      <c r="CK945" s="38">
        <v>0</v>
      </c>
      <c r="CL945" s="38">
        <v>0</v>
      </c>
      <c r="CM945" s="38">
        <v>0</v>
      </c>
      <c r="CN945" s="38">
        <v>0</v>
      </c>
      <c r="CO945" s="38">
        <v>0</v>
      </c>
      <c r="CP945" s="38">
        <v>0</v>
      </c>
      <c r="CQ945" s="38">
        <v>0</v>
      </c>
      <c r="CR945" s="38">
        <v>0</v>
      </c>
      <c r="CS945" s="38">
        <v>0</v>
      </c>
      <c r="CT945" s="38">
        <v>0</v>
      </c>
      <c r="CU945" s="38">
        <v>0</v>
      </c>
      <c r="CV945" s="38">
        <v>0</v>
      </c>
      <c r="CW945" s="50">
        <v>0</v>
      </c>
      <c r="CX945" s="38">
        <v>0</v>
      </c>
      <c r="CY945" s="38">
        <v>1</v>
      </c>
      <c r="CZ945" s="38">
        <v>0</v>
      </c>
      <c r="DA945" s="38">
        <v>0</v>
      </c>
      <c r="DB945" s="38">
        <v>0</v>
      </c>
      <c r="DC945" s="38" t="s">
        <v>8623</v>
      </c>
      <c r="DD945" s="38" t="s">
        <v>311</v>
      </c>
      <c r="DE945" s="38"/>
      <c r="DF945" s="38">
        <v>1</v>
      </c>
      <c r="DG945" s="38" t="s">
        <v>4985</v>
      </c>
      <c r="DH945" s="38"/>
      <c r="DI945" s="38"/>
      <c r="DJ945" s="38"/>
      <c r="DK945" s="38"/>
      <c r="DL945" s="38">
        <v>1</v>
      </c>
      <c r="DM945" s="38" t="s">
        <v>595</v>
      </c>
      <c r="DN945" s="38">
        <v>1</v>
      </c>
      <c r="DO945" s="38">
        <v>1859</v>
      </c>
      <c r="DP945" s="38" t="s">
        <v>4986</v>
      </c>
      <c r="DQ945" s="38" t="s">
        <v>4987</v>
      </c>
      <c r="DR945" s="38">
        <v>2002</v>
      </c>
      <c r="DS945" s="38" t="s">
        <v>4988</v>
      </c>
      <c r="DT945" s="38"/>
      <c r="DU945" s="38"/>
      <c r="DV945" s="38"/>
      <c r="DW945" s="38"/>
      <c r="DX945" s="38"/>
      <c r="DY945" s="38"/>
      <c r="DZ945" s="38"/>
      <c r="EA945" s="38"/>
      <c r="EB945" s="38"/>
      <c r="EC945" s="38"/>
      <c r="ED945" s="38"/>
      <c r="EE945" s="38"/>
      <c r="EF945" s="38"/>
      <c r="EG945" s="38"/>
      <c r="EH945" s="38"/>
      <c r="EI945" s="38"/>
      <c r="EJ945" s="38"/>
      <c r="EK945" s="38"/>
      <c r="EL945" s="38"/>
      <c r="EM945" s="38"/>
      <c r="EN945" s="38"/>
      <c r="EO945" s="38"/>
      <c r="EP945" s="38"/>
      <c r="EQ945" s="38"/>
      <c r="ER945" s="38"/>
      <c r="ES945" s="38"/>
      <c r="ET945" s="38"/>
      <c r="EU945" s="38"/>
      <c r="EV945" s="38"/>
      <c r="EW945" s="38"/>
      <c r="EX945" s="38"/>
      <c r="EY945" s="38"/>
      <c r="EZ945" s="38"/>
      <c r="FA945" s="38"/>
      <c r="FB945" s="38"/>
      <c r="FC945" s="38"/>
      <c r="FD945" s="38"/>
      <c r="FE945" s="38"/>
      <c r="FF945" s="38"/>
      <c r="FG945" s="38"/>
      <c r="FH945" s="38"/>
      <c r="FI945" s="38"/>
      <c r="FJ945" s="38"/>
      <c r="FK945" s="38"/>
      <c r="FL945" s="38"/>
      <c r="FM945" s="38"/>
      <c r="FN945" s="38"/>
      <c r="FO945" s="38"/>
      <c r="FP945" s="38"/>
      <c r="FQ945" s="38"/>
      <c r="FR945" s="38"/>
      <c r="FS945" s="38"/>
      <c r="FT945" s="38"/>
      <c r="FU945" s="38"/>
      <c r="FV945" s="38"/>
      <c r="FW945" s="38"/>
      <c r="FX945" s="38"/>
      <c r="FY945" s="38"/>
      <c r="FZ945" s="38"/>
      <c r="GA945" s="38"/>
      <c r="GB945" s="38"/>
      <c r="GC945" s="38"/>
      <c r="GD945" s="38"/>
      <c r="GE945" s="38"/>
      <c r="GF945" s="38"/>
      <c r="GG945" s="38"/>
      <c r="GH945" s="38"/>
      <c r="GI945" s="38"/>
      <c r="GJ945" s="38"/>
      <c r="GK945" s="38"/>
      <c r="GL945" s="38"/>
      <c r="GM945" s="38"/>
      <c r="GN945" s="38"/>
    </row>
    <row r="946" spans="1:196" s="40" customFormat="1" ht="15.75" customHeight="1" x14ac:dyDescent="0.3">
      <c r="A946" s="47" t="s">
        <v>42</v>
      </c>
      <c r="B946" s="47" t="s">
        <v>4966</v>
      </c>
      <c r="C946" s="48" t="s">
        <v>4989</v>
      </c>
      <c r="D946" s="38"/>
      <c r="E946" s="38"/>
      <c r="F946" s="38" t="s">
        <v>122</v>
      </c>
      <c r="G946" s="38"/>
      <c r="H946" s="546" t="s">
        <v>8574</v>
      </c>
      <c r="I946" s="38" t="s">
        <v>56</v>
      </c>
      <c r="J946" s="38" t="s">
        <v>173</v>
      </c>
      <c r="K946" s="38" t="s">
        <v>471</v>
      </c>
      <c r="L946" s="38"/>
      <c r="M946" s="38" t="s">
        <v>268</v>
      </c>
      <c r="N946" s="38" t="s">
        <v>300</v>
      </c>
      <c r="O946" s="38" t="s">
        <v>300</v>
      </c>
      <c r="P946" s="38"/>
      <c r="Q946" s="38"/>
      <c r="R946" s="38">
        <v>0</v>
      </c>
      <c r="S946" s="38">
        <v>0</v>
      </c>
      <c r="T946" s="38">
        <v>0</v>
      </c>
      <c r="U946" s="38">
        <v>0</v>
      </c>
      <c r="V946" s="38">
        <v>0</v>
      </c>
      <c r="W946" s="38">
        <v>1</v>
      </c>
      <c r="X946" s="38">
        <v>0</v>
      </c>
      <c r="Y946" s="38">
        <v>0</v>
      </c>
      <c r="Z946" s="38"/>
      <c r="AA946" s="38">
        <v>0</v>
      </c>
      <c r="AB946" s="38">
        <v>0</v>
      </c>
      <c r="AC946" s="38">
        <v>0</v>
      </c>
      <c r="AD946" s="38">
        <v>0</v>
      </c>
      <c r="AE946" s="38">
        <v>0</v>
      </c>
      <c r="AF946" s="38">
        <v>0</v>
      </c>
      <c r="AG946" s="38">
        <v>0</v>
      </c>
      <c r="AH946" s="38">
        <v>0</v>
      </c>
      <c r="AI946" s="38">
        <v>0</v>
      </c>
      <c r="AJ946" s="38">
        <v>0</v>
      </c>
      <c r="AK946" s="38">
        <v>0</v>
      </c>
      <c r="AL946" s="38">
        <v>0</v>
      </c>
      <c r="AM946" s="38">
        <v>0</v>
      </c>
      <c r="AN946" s="38">
        <v>0</v>
      </c>
      <c r="AO946" s="38">
        <v>0</v>
      </c>
      <c r="AP946" s="38">
        <v>0</v>
      </c>
      <c r="AQ946" s="38">
        <v>0</v>
      </c>
      <c r="AR946" s="38">
        <v>0</v>
      </c>
      <c r="AS946" s="38">
        <v>0</v>
      </c>
      <c r="AT946" s="38">
        <v>0</v>
      </c>
      <c r="AU946" s="38">
        <v>0</v>
      </c>
      <c r="AV946" s="38">
        <v>0</v>
      </c>
      <c r="AW946" s="38">
        <v>0</v>
      </c>
      <c r="AX946" s="38">
        <v>0</v>
      </c>
      <c r="AY946" s="38">
        <v>0</v>
      </c>
      <c r="AZ946" s="38">
        <v>0</v>
      </c>
      <c r="BA946" s="38">
        <v>0</v>
      </c>
      <c r="BB946" s="38">
        <v>0</v>
      </c>
      <c r="BC946" s="38">
        <v>0</v>
      </c>
      <c r="BD946" s="38">
        <v>0</v>
      </c>
      <c r="BE946" s="38">
        <v>0</v>
      </c>
      <c r="BF946" s="38">
        <v>0</v>
      </c>
      <c r="BG946" s="38">
        <v>0</v>
      </c>
      <c r="BH946" s="43">
        <v>0</v>
      </c>
      <c r="BI946" s="38">
        <v>0</v>
      </c>
      <c r="BJ946" s="43">
        <v>0</v>
      </c>
      <c r="BK946" s="38">
        <v>0</v>
      </c>
      <c r="BL946" s="43">
        <v>0</v>
      </c>
      <c r="BM946" s="38">
        <v>0</v>
      </c>
      <c r="BN946" s="38">
        <v>0</v>
      </c>
      <c r="BO946" s="38">
        <v>0</v>
      </c>
      <c r="BP946" s="38">
        <v>0</v>
      </c>
      <c r="BQ946" s="38">
        <v>0</v>
      </c>
      <c r="BR946" s="38">
        <v>0</v>
      </c>
      <c r="BS946" s="38">
        <v>0</v>
      </c>
      <c r="BT946" s="38">
        <v>0</v>
      </c>
      <c r="BU946" s="38">
        <v>0</v>
      </c>
      <c r="BV946" s="38">
        <v>0</v>
      </c>
      <c r="BW946" s="38">
        <v>0</v>
      </c>
      <c r="BX946" s="38">
        <v>0</v>
      </c>
      <c r="BY946" s="38">
        <v>0</v>
      </c>
      <c r="BZ946" s="38">
        <v>0</v>
      </c>
      <c r="CA946" s="38">
        <v>0</v>
      </c>
      <c r="CB946" s="38">
        <v>0</v>
      </c>
      <c r="CC946" s="49">
        <v>0</v>
      </c>
      <c r="CD946" s="38">
        <v>0</v>
      </c>
      <c r="CE946" s="38">
        <v>0</v>
      </c>
      <c r="CF946" s="38">
        <v>0</v>
      </c>
      <c r="CG946" s="38">
        <v>0</v>
      </c>
      <c r="CH946" s="38">
        <v>0</v>
      </c>
      <c r="CI946" s="38">
        <v>0</v>
      </c>
      <c r="CJ946" s="38">
        <v>0</v>
      </c>
      <c r="CK946" s="38">
        <v>0</v>
      </c>
      <c r="CL946" s="38">
        <v>0</v>
      </c>
      <c r="CM946" s="38">
        <v>0</v>
      </c>
      <c r="CN946" s="38">
        <v>0</v>
      </c>
      <c r="CO946" s="38">
        <v>0</v>
      </c>
      <c r="CP946" s="38">
        <v>0</v>
      </c>
      <c r="CQ946" s="38">
        <v>0</v>
      </c>
      <c r="CR946" s="38">
        <v>0</v>
      </c>
      <c r="CS946" s="38">
        <v>0</v>
      </c>
      <c r="CT946" s="38">
        <v>0</v>
      </c>
      <c r="CU946" s="38">
        <v>0</v>
      </c>
      <c r="CV946" s="38">
        <v>0</v>
      </c>
      <c r="CW946" s="50">
        <v>0</v>
      </c>
      <c r="CX946" s="38">
        <v>0</v>
      </c>
      <c r="CY946" s="38">
        <v>1</v>
      </c>
      <c r="CZ946" s="38">
        <v>0</v>
      </c>
      <c r="DA946" s="38">
        <v>0</v>
      </c>
      <c r="DB946" s="38">
        <v>0</v>
      </c>
      <c r="DC946" s="38" t="s">
        <v>4979</v>
      </c>
      <c r="DD946" s="38" t="s">
        <v>311</v>
      </c>
      <c r="DE946" s="38"/>
      <c r="DF946" s="38">
        <v>1</v>
      </c>
      <c r="DG946" s="38"/>
      <c r="DH946" s="38"/>
      <c r="DI946" s="38"/>
      <c r="DJ946" s="38"/>
      <c r="DK946" s="38"/>
      <c r="DL946" s="38">
        <v>0</v>
      </c>
      <c r="DM946" s="38"/>
      <c r="DN946" s="38">
        <v>1</v>
      </c>
      <c r="DO946" s="38">
        <v>1913</v>
      </c>
      <c r="DP946" s="38" t="s">
        <v>4990</v>
      </c>
      <c r="DQ946" s="38" t="s">
        <v>4991</v>
      </c>
      <c r="DR946" s="38">
        <v>2002</v>
      </c>
      <c r="DS946" s="38" t="s">
        <v>4992</v>
      </c>
      <c r="DT946" s="38"/>
      <c r="DU946" s="38"/>
      <c r="DV946" s="38"/>
      <c r="DW946" s="38"/>
      <c r="DX946" s="38"/>
      <c r="DY946" s="38"/>
      <c r="DZ946" s="38"/>
      <c r="EA946" s="38"/>
      <c r="EB946" s="38"/>
      <c r="EC946" s="38"/>
      <c r="ED946" s="38"/>
      <c r="EE946" s="38"/>
      <c r="EF946" s="38"/>
      <c r="EG946" s="38"/>
      <c r="EH946" s="38"/>
      <c r="EI946" s="38"/>
      <c r="EJ946" s="38"/>
      <c r="EK946" s="38"/>
      <c r="EL946" s="38"/>
      <c r="EM946" s="38"/>
      <c r="EN946" s="38"/>
      <c r="EO946" s="38"/>
      <c r="EP946" s="38"/>
      <c r="EQ946" s="38"/>
      <c r="ER946" s="38"/>
      <c r="ES946" s="38"/>
      <c r="ET946" s="38"/>
      <c r="EU946" s="38"/>
      <c r="EV946" s="38"/>
      <c r="EW946" s="38"/>
      <c r="EX946" s="38"/>
      <c r="EY946" s="38"/>
      <c r="EZ946" s="38"/>
      <c r="FA946" s="38"/>
      <c r="FB946" s="38"/>
      <c r="FC946" s="38"/>
      <c r="FD946" s="38"/>
      <c r="FE946" s="38"/>
      <c r="FF946" s="38"/>
      <c r="FG946" s="38"/>
      <c r="FH946" s="38"/>
      <c r="FI946" s="38"/>
      <c r="FJ946" s="38"/>
      <c r="FK946" s="38"/>
      <c r="FL946" s="38"/>
      <c r="FM946" s="38"/>
      <c r="FN946" s="38"/>
      <c r="FO946" s="38"/>
      <c r="FP946" s="38"/>
      <c r="FQ946" s="38"/>
      <c r="FR946" s="38"/>
      <c r="FS946" s="38"/>
      <c r="FT946" s="38"/>
      <c r="FU946" s="38"/>
      <c r="FV946" s="38"/>
      <c r="FW946" s="38"/>
      <c r="FX946" s="38"/>
      <c r="FY946" s="38"/>
      <c r="FZ946" s="38"/>
      <c r="GA946" s="38"/>
      <c r="GB946" s="38"/>
      <c r="GC946" s="38"/>
      <c r="GD946" s="38"/>
      <c r="GE946" s="38"/>
      <c r="GF946" s="38"/>
      <c r="GG946" s="38"/>
      <c r="GH946" s="38"/>
      <c r="GI946" s="38"/>
      <c r="GJ946" s="38"/>
      <c r="GK946" s="38"/>
      <c r="GL946" s="38"/>
      <c r="GM946" s="38"/>
      <c r="GN946" s="38"/>
    </row>
    <row r="947" spans="1:196" s="40" customFormat="1" ht="15.75" customHeight="1" x14ac:dyDescent="0.3">
      <c r="A947" s="47" t="s">
        <v>42</v>
      </c>
      <c r="B947" s="38" t="s">
        <v>4966</v>
      </c>
      <c r="C947" s="48" t="s">
        <v>4993</v>
      </c>
      <c r="D947" s="38"/>
      <c r="E947" s="38"/>
      <c r="F947" s="38" t="s">
        <v>122</v>
      </c>
      <c r="G947" s="38"/>
      <c r="H947" s="38" t="s">
        <v>454</v>
      </c>
      <c r="I947" s="38" t="s">
        <v>109</v>
      </c>
      <c r="J947" s="38" t="s">
        <v>4994</v>
      </c>
      <c r="K947" s="38" t="s">
        <v>471</v>
      </c>
      <c r="L947" s="38"/>
      <c r="M947" s="38" t="s">
        <v>274</v>
      </c>
      <c r="N947" s="38"/>
      <c r="O947" s="38" t="s">
        <v>300</v>
      </c>
      <c r="P947" s="81" t="s">
        <v>4995</v>
      </c>
      <c r="Q947" s="38" t="s">
        <v>457</v>
      </c>
      <c r="R947" s="38">
        <v>0</v>
      </c>
      <c r="S947" s="38">
        <v>0</v>
      </c>
      <c r="T947" s="38">
        <v>0</v>
      </c>
      <c r="U947" s="38">
        <v>0</v>
      </c>
      <c r="V947" s="38">
        <v>0</v>
      </c>
      <c r="W947" s="38">
        <v>0</v>
      </c>
      <c r="X947" s="38">
        <v>0</v>
      </c>
      <c r="Y947" s="38">
        <v>0</v>
      </c>
      <c r="Z947" s="38"/>
      <c r="AA947" s="38">
        <v>0</v>
      </c>
      <c r="AB947" s="38">
        <v>0</v>
      </c>
      <c r="AC947" s="38">
        <v>0</v>
      </c>
      <c r="AD947" s="38">
        <v>0</v>
      </c>
      <c r="AE947" s="38">
        <v>0</v>
      </c>
      <c r="AF947" s="38">
        <v>0</v>
      </c>
      <c r="AG947" s="38">
        <v>0</v>
      </c>
      <c r="AH947" s="38">
        <v>0</v>
      </c>
      <c r="AI947" s="38">
        <v>0</v>
      </c>
      <c r="AJ947" s="38">
        <v>0</v>
      </c>
      <c r="AK947" s="38">
        <v>0</v>
      </c>
      <c r="AL947" s="38">
        <v>0</v>
      </c>
      <c r="AM947" s="38">
        <v>0</v>
      </c>
      <c r="AN947" s="38">
        <v>0</v>
      </c>
      <c r="AO947" s="38">
        <v>0</v>
      </c>
      <c r="AP947" s="38">
        <v>0</v>
      </c>
      <c r="AQ947" s="38">
        <v>0</v>
      </c>
      <c r="AR947" s="38">
        <v>0</v>
      </c>
      <c r="AS947" s="38">
        <v>0</v>
      </c>
      <c r="AT947" s="38">
        <v>0</v>
      </c>
      <c r="AU947" s="38">
        <v>0</v>
      </c>
      <c r="AV947" s="38">
        <v>0</v>
      </c>
      <c r="AW947" s="38">
        <v>0</v>
      </c>
      <c r="AX947" s="38">
        <v>0</v>
      </c>
      <c r="AY947" s="38">
        <v>0</v>
      </c>
      <c r="AZ947" s="38">
        <v>0</v>
      </c>
      <c r="BA947" s="38">
        <v>0</v>
      </c>
      <c r="BB947" s="38">
        <v>0</v>
      </c>
      <c r="BC947" s="38">
        <v>0</v>
      </c>
      <c r="BD947" s="38">
        <v>0</v>
      </c>
      <c r="BE947" s="38">
        <v>0</v>
      </c>
      <c r="BF947" s="38">
        <v>0</v>
      </c>
      <c r="BG947" s="38">
        <v>0</v>
      </c>
      <c r="BH947" s="43">
        <v>0</v>
      </c>
      <c r="BI947" s="38">
        <v>0</v>
      </c>
      <c r="BJ947" s="43">
        <v>0</v>
      </c>
      <c r="BK947" s="38">
        <v>0</v>
      </c>
      <c r="BL947" s="43">
        <v>0</v>
      </c>
      <c r="BM947" s="38">
        <v>0</v>
      </c>
      <c r="BN947" s="38">
        <v>0</v>
      </c>
      <c r="BO947" s="38">
        <v>0</v>
      </c>
      <c r="BP947" s="38">
        <v>0</v>
      </c>
      <c r="BQ947" s="38">
        <v>0</v>
      </c>
      <c r="BR947" s="38">
        <v>0</v>
      </c>
      <c r="BS947" s="38">
        <v>0</v>
      </c>
      <c r="BT947" s="38">
        <v>0</v>
      </c>
      <c r="BU947" s="38">
        <v>0</v>
      </c>
      <c r="BV947" s="38">
        <v>0</v>
      </c>
      <c r="BW947" s="38">
        <v>0</v>
      </c>
      <c r="BX947" s="38">
        <v>0</v>
      </c>
      <c r="BY947" s="38">
        <v>0</v>
      </c>
      <c r="BZ947" s="38">
        <v>0</v>
      </c>
      <c r="CA947" s="38">
        <v>0</v>
      </c>
      <c r="CB947" s="38">
        <v>0</v>
      </c>
      <c r="CC947" s="49">
        <v>0</v>
      </c>
      <c r="CD947" s="38">
        <v>0</v>
      </c>
      <c r="CE947" s="38">
        <v>0</v>
      </c>
      <c r="CF947" s="38">
        <v>0</v>
      </c>
      <c r="CG947" s="38">
        <v>0</v>
      </c>
      <c r="CH947" s="38">
        <v>0</v>
      </c>
      <c r="CI947" s="38">
        <v>1</v>
      </c>
      <c r="CJ947" s="38">
        <v>0</v>
      </c>
      <c r="CK947" s="38">
        <v>0</v>
      </c>
      <c r="CL947" s="38">
        <v>0</v>
      </c>
      <c r="CM947" s="38">
        <v>0</v>
      </c>
      <c r="CN947" s="38">
        <v>0</v>
      </c>
      <c r="CO947" s="38">
        <v>0</v>
      </c>
      <c r="CP947" s="38">
        <v>1</v>
      </c>
      <c r="CQ947" s="38">
        <v>0</v>
      </c>
      <c r="CR947" s="38">
        <v>0</v>
      </c>
      <c r="CS947" s="38">
        <v>0</v>
      </c>
      <c r="CT947" s="38">
        <v>0</v>
      </c>
      <c r="CU947" s="38">
        <v>0</v>
      </c>
      <c r="CV947" s="38">
        <v>0</v>
      </c>
      <c r="CW947" s="50">
        <v>0</v>
      </c>
      <c r="CX947" s="38">
        <f>SUM(AA947:CW947)</f>
        <v>2</v>
      </c>
      <c r="CY947" s="38">
        <v>0</v>
      </c>
      <c r="CZ947" s="38">
        <v>1</v>
      </c>
      <c r="DA947" s="38">
        <v>0</v>
      </c>
      <c r="DB947" s="38">
        <v>0</v>
      </c>
      <c r="DC947" s="38" t="s">
        <v>458</v>
      </c>
      <c r="DD947" s="38" t="s">
        <v>306</v>
      </c>
      <c r="DE947" s="38" t="s">
        <v>474</v>
      </c>
      <c r="DF947" s="38">
        <v>1</v>
      </c>
      <c r="DG947" s="38"/>
      <c r="DH947" s="38"/>
      <c r="DI947" s="38"/>
      <c r="DJ947" s="38"/>
      <c r="DK947" s="38"/>
      <c r="DL947" s="38">
        <v>0</v>
      </c>
      <c r="DM947" s="38"/>
      <c r="DN947" s="38">
        <v>1</v>
      </c>
      <c r="DO947" s="38">
        <v>1929</v>
      </c>
      <c r="DP947" s="38" t="s">
        <v>4996</v>
      </c>
      <c r="DQ947" s="38" t="s">
        <v>4997</v>
      </c>
      <c r="DR947" s="38">
        <v>2002</v>
      </c>
      <c r="DS947" s="38" t="s">
        <v>4998</v>
      </c>
      <c r="DT947" s="38"/>
      <c r="DU947" s="38"/>
      <c r="DV947" s="38"/>
      <c r="DW947" s="38"/>
      <c r="DX947" s="38"/>
      <c r="DY947" s="38"/>
      <c r="DZ947" s="38"/>
      <c r="EA947" s="38"/>
      <c r="EB947" s="38"/>
      <c r="EC947" s="38"/>
      <c r="ED947" s="38"/>
      <c r="EE947" s="38"/>
      <c r="EF947" s="38"/>
      <c r="EG947" s="38"/>
      <c r="EH947" s="38"/>
      <c r="EI947" s="38"/>
      <c r="EJ947" s="38"/>
      <c r="EK947" s="38"/>
      <c r="EL947" s="38"/>
      <c r="EM947" s="38"/>
      <c r="EN947" s="38"/>
      <c r="EO947" s="38"/>
      <c r="EP947" s="38"/>
      <c r="EQ947" s="38"/>
      <c r="ER947" s="38"/>
      <c r="ES947" s="38"/>
      <c r="ET947" s="38"/>
      <c r="EU947" s="38"/>
      <c r="EV947" s="38"/>
      <c r="EW947" s="38"/>
      <c r="EX947" s="38"/>
      <c r="EY947" s="38"/>
      <c r="EZ947" s="38"/>
      <c r="FA947" s="38"/>
      <c r="FB947" s="38"/>
      <c r="FC947" s="38"/>
      <c r="FD947" s="38"/>
      <c r="FE947" s="38"/>
      <c r="FF947" s="38"/>
      <c r="FG947" s="38"/>
      <c r="FH947" s="38"/>
      <c r="FI947" s="38"/>
      <c r="FJ947" s="38"/>
      <c r="FK947" s="38"/>
      <c r="FL947" s="38"/>
      <c r="FM947" s="38"/>
      <c r="FN947" s="38"/>
      <c r="FO947" s="38"/>
      <c r="FP947" s="38"/>
      <c r="FQ947" s="38"/>
      <c r="FR947" s="38"/>
      <c r="FS947" s="38"/>
      <c r="FT947" s="38"/>
      <c r="FU947" s="38"/>
      <c r="FV947" s="38"/>
      <c r="FW947" s="38"/>
      <c r="FX947" s="38"/>
      <c r="FY947" s="38"/>
      <c r="FZ947" s="38"/>
      <c r="GA947" s="38"/>
      <c r="GB947" s="38"/>
      <c r="GC947" s="38"/>
      <c r="GD947" s="38"/>
      <c r="GE947" s="38"/>
      <c r="GF947" s="38"/>
      <c r="GG947" s="38"/>
      <c r="GH947" s="38"/>
      <c r="GI947" s="38"/>
      <c r="GJ947" s="38"/>
      <c r="GK947" s="38"/>
      <c r="GL947" s="38"/>
      <c r="GM947" s="38"/>
      <c r="GN947" s="38"/>
    </row>
    <row r="948" spans="1:196" s="40" customFormat="1" ht="15.75" customHeight="1" x14ac:dyDescent="0.3">
      <c r="A948" s="47" t="s">
        <v>42</v>
      </c>
      <c r="B948" s="47" t="s">
        <v>4999</v>
      </c>
      <c r="C948" s="48" t="s">
        <v>5000</v>
      </c>
      <c r="D948" s="38"/>
      <c r="E948" s="38"/>
      <c r="F948" s="38" t="s">
        <v>91</v>
      </c>
      <c r="G948" s="38" t="s">
        <v>479</v>
      </c>
      <c r="H948" s="546" t="s">
        <v>8574</v>
      </c>
      <c r="I948" s="38" t="s">
        <v>13</v>
      </c>
      <c r="J948" s="38" t="s">
        <v>221</v>
      </c>
      <c r="K948" s="38" t="s">
        <v>269</v>
      </c>
      <c r="L948" s="38"/>
      <c r="M948" s="38" t="s">
        <v>268</v>
      </c>
      <c r="N948" s="38" t="s">
        <v>300</v>
      </c>
      <c r="O948" s="38" t="s">
        <v>300</v>
      </c>
      <c r="P948" s="38" t="s">
        <v>5001</v>
      </c>
      <c r="Q948" s="50"/>
      <c r="R948" s="38">
        <v>0</v>
      </c>
      <c r="S948" s="38">
        <v>0</v>
      </c>
      <c r="T948" s="38">
        <v>0</v>
      </c>
      <c r="U948" s="38">
        <v>0</v>
      </c>
      <c r="V948" s="38">
        <v>0</v>
      </c>
      <c r="W948" s="38">
        <v>1</v>
      </c>
      <c r="X948" s="38">
        <v>0</v>
      </c>
      <c r="Y948" s="38">
        <v>1</v>
      </c>
      <c r="Z948" s="38"/>
      <c r="AA948" s="38">
        <v>0</v>
      </c>
      <c r="AB948" s="38">
        <v>0</v>
      </c>
      <c r="AC948" s="38">
        <v>0</v>
      </c>
      <c r="AD948" s="38">
        <v>0</v>
      </c>
      <c r="AE948" s="38">
        <v>0</v>
      </c>
      <c r="AF948" s="38">
        <v>0</v>
      </c>
      <c r="AG948" s="38">
        <v>0</v>
      </c>
      <c r="AH948" s="38">
        <v>0</v>
      </c>
      <c r="AI948" s="38">
        <v>0</v>
      </c>
      <c r="AJ948" s="38">
        <v>0</v>
      </c>
      <c r="AK948" s="38">
        <v>0</v>
      </c>
      <c r="AL948" s="38">
        <v>0</v>
      </c>
      <c r="AM948" s="38">
        <v>0</v>
      </c>
      <c r="AN948" s="38">
        <v>0</v>
      </c>
      <c r="AO948" s="38">
        <v>0</v>
      </c>
      <c r="AP948" s="38">
        <v>0</v>
      </c>
      <c r="AQ948" s="38">
        <v>0</v>
      </c>
      <c r="AR948" s="38">
        <v>0</v>
      </c>
      <c r="AS948" s="38">
        <v>0</v>
      </c>
      <c r="AT948" s="38">
        <v>0</v>
      </c>
      <c r="AU948" s="38">
        <v>0</v>
      </c>
      <c r="AV948" s="38">
        <v>0</v>
      </c>
      <c r="AW948" s="38">
        <v>0</v>
      </c>
      <c r="AX948" s="38">
        <v>0</v>
      </c>
      <c r="AY948" s="38">
        <v>0</v>
      </c>
      <c r="AZ948" s="38">
        <v>0</v>
      </c>
      <c r="BA948" s="38">
        <v>0</v>
      </c>
      <c r="BB948" s="38">
        <v>0</v>
      </c>
      <c r="BC948" s="38">
        <v>0</v>
      </c>
      <c r="BD948" s="38">
        <v>0</v>
      </c>
      <c r="BE948" s="38">
        <v>0</v>
      </c>
      <c r="BF948" s="38">
        <v>0</v>
      </c>
      <c r="BG948" s="38">
        <v>0</v>
      </c>
      <c r="BH948" s="43">
        <v>0</v>
      </c>
      <c r="BI948" s="38">
        <v>0</v>
      </c>
      <c r="BJ948" s="43">
        <v>0</v>
      </c>
      <c r="BK948" s="38">
        <v>0</v>
      </c>
      <c r="BL948" s="43">
        <v>0</v>
      </c>
      <c r="BM948" s="38">
        <v>0</v>
      </c>
      <c r="BN948" s="38">
        <v>0</v>
      </c>
      <c r="BO948" s="38">
        <v>0</v>
      </c>
      <c r="BP948" s="38">
        <v>0</v>
      </c>
      <c r="BQ948" s="38">
        <v>0</v>
      </c>
      <c r="BR948" s="38">
        <v>0</v>
      </c>
      <c r="BS948" s="38">
        <v>0</v>
      </c>
      <c r="BT948" s="38">
        <v>0</v>
      </c>
      <c r="BU948" s="38">
        <v>0</v>
      </c>
      <c r="BV948" s="38">
        <v>0</v>
      </c>
      <c r="BW948" s="38">
        <v>0</v>
      </c>
      <c r="BX948" s="38">
        <v>0</v>
      </c>
      <c r="BY948" s="38">
        <v>0</v>
      </c>
      <c r="BZ948" s="38">
        <v>0</v>
      </c>
      <c r="CA948" s="38">
        <v>0</v>
      </c>
      <c r="CB948" s="38">
        <v>0</v>
      </c>
      <c r="CC948" s="49">
        <v>0</v>
      </c>
      <c r="CD948" s="38">
        <v>0</v>
      </c>
      <c r="CE948" s="38">
        <v>0</v>
      </c>
      <c r="CF948" s="38">
        <v>0</v>
      </c>
      <c r="CG948" s="38">
        <v>0</v>
      </c>
      <c r="CH948" s="38">
        <v>0</v>
      </c>
      <c r="CI948" s="38">
        <v>0</v>
      </c>
      <c r="CJ948" s="38">
        <v>0</v>
      </c>
      <c r="CK948" s="38">
        <v>0</v>
      </c>
      <c r="CL948" s="38">
        <v>0</v>
      </c>
      <c r="CM948" s="38">
        <v>0</v>
      </c>
      <c r="CN948" s="38">
        <v>0</v>
      </c>
      <c r="CO948" s="38">
        <v>0</v>
      </c>
      <c r="CP948" s="38">
        <v>0</v>
      </c>
      <c r="CQ948" s="38">
        <v>0</v>
      </c>
      <c r="CR948" s="38">
        <v>0</v>
      </c>
      <c r="CS948" s="38">
        <v>0</v>
      </c>
      <c r="CT948" s="38">
        <v>0</v>
      </c>
      <c r="CU948" s="38">
        <v>0</v>
      </c>
      <c r="CV948" s="38">
        <v>0</v>
      </c>
      <c r="CW948" s="50">
        <v>0</v>
      </c>
      <c r="CX948" s="38">
        <v>0</v>
      </c>
      <c r="CY948" s="38">
        <v>1</v>
      </c>
      <c r="CZ948" s="38">
        <v>0</v>
      </c>
      <c r="DA948" s="38">
        <v>0</v>
      </c>
      <c r="DB948" s="38">
        <v>0</v>
      </c>
      <c r="DC948" s="38" t="s">
        <v>5002</v>
      </c>
      <c r="DD948" s="38" t="s">
        <v>311</v>
      </c>
      <c r="DE948" s="38"/>
      <c r="DF948" s="38">
        <v>1</v>
      </c>
      <c r="DG948" s="38" t="s">
        <v>5003</v>
      </c>
      <c r="DH948" s="38"/>
      <c r="DI948" s="38"/>
      <c r="DJ948" s="38"/>
      <c r="DK948" s="38"/>
      <c r="DL948" s="38">
        <v>1</v>
      </c>
      <c r="DM948" s="38"/>
      <c r="DN948" s="38">
        <v>1</v>
      </c>
      <c r="DO948" s="38">
        <v>1853</v>
      </c>
      <c r="DP948" s="38" t="s">
        <v>5004</v>
      </c>
      <c r="DQ948" s="38" t="s">
        <v>5005</v>
      </c>
      <c r="DR948" s="38">
        <v>1909</v>
      </c>
      <c r="DS948" s="38" t="s">
        <v>5006</v>
      </c>
      <c r="DT948" s="38"/>
      <c r="DU948" s="38"/>
      <c r="DV948" s="38"/>
      <c r="DW948" s="38"/>
      <c r="DX948" s="38"/>
      <c r="DY948" s="38"/>
      <c r="DZ948" s="38"/>
      <c r="EA948" s="38"/>
      <c r="EB948" s="38"/>
      <c r="EC948" s="38"/>
      <c r="ED948" s="38"/>
      <c r="EE948" s="38"/>
      <c r="EF948" s="38"/>
      <c r="EG948" s="38"/>
      <c r="EH948" s="38"/>
      <c r="EI948" s="38"/>
      <c r="EJ948" s="38"/>
      <c r="EK948" s="38"/>
      <c r="EL948" s="38"/>
      <c r="EM948" s="38"/>
      <c r="EN948" s="38"/>
      <c r="EO948" s="38"/>
      <c r="EP948" s="38"/>
      <c r="EQ948" s="38"/>
      <c r="ER948" s="38"/>
      <c r="ES948" s="38"/>
      <c r="ET948" s="38"/>
      <c r="EU948" s="38"/>
      <c r="EV948" s="38"/>
      <c r="EW948" s="38"/>
      <c r="EX948" s="38"/>
      <c r="EY948" s="38"/>
      <c r="EZ948" s="38"/>
      <c r="FA948" s="38"/>
      <c r="FB948" s="38"/>
      <c r="FC948" s="38"/>
      <c r="FD948" s="38"/>
      <c r="FE948" s="38"/>
      <c r="FF948" s="38"/>
      <c r="FG948" s="38"/>
      <c r="FH948" s="38"/>
      <c r="FI948" s="38"/>
      <c r="FJ948" s="38"/>
      <c r="FK948" s="38"/>
      <c r="FL948" s="38"/>
      <c r="FM948" s="38"/>
      <c r="FN948" s="38"/>
      <c r="FO948" s="38"/>
      <c r="FP948" s="38"/>
      <c r="FQ948" s="38"/>
      <c r="FR948" s="38"/>
      <c r="FS948" s="38"/>
      <c r="FT948" s="38"/>
      <c r="FU948" s="38"/>
      <c r="FV948" s="38"/>
      <c r="FW948" s="38"/>
      <c r="FX948" s="38"/>
      <c r="FY948" s="38"/>
      <c r="FZ948" s="38"/>
      <c r="GA948" s="38"/>
      <c r="GB948" s="38"/>
      <c r="GC948" s="38"/>
      <c r="GD948" s="38"/>
      <c r="GE948" s="38"/>
      <c r="GF948" s="38"/>
      <c r="GG948" s="38"/>
      <c r="GH948" s="38"/>
      <c r="GI948" s="38"/>
      <c r="GJ948" s="38"/>
      <c r="GK948" s="38"/>
      <c r="GL948" s="38"/>
      <c r="GM948" s="38"/>
      <c r="GN948" s="38"/>
    </row>
    <row r="949" spans="1:196" s="38" customFormat="1" ht="15.75" customHeight="1" x14ac:dyDescent="0.3">
      <c r="A949" s="47" t="s">
        <v>42</v>
      </c>
      <c r="B949" s="47" t="s">
        <v>4999</v>
      </c>
      <c r="C949" s="48" t="s">
        <v>5007</v>
      </c>
      <c r="F949" s="38" t="s">
        <v>122</v>
      </c>
      <c r="H949" s="546" t="s">
        <v>8574</v>
      </c>
      <c r="I949" s="38" t="s">
        <v>56</v>
      </c>
      <c r="J949" s="38" t="s">
        <v>173</v>
      </c>
      <c r="K949" s="38" t="s">
        <v>471</v>
      </c>
      <c r="M949" s="38" t="s">
        <v>268</v>
      </c>
      <c r="N949" s="38" t="s">
        <v>300</v>
      </c>
      <c r="O949" s="38" t="s">
        <v>299</v>
      </c>
      <c r="Q949" s="50"/>
      <c r="R949" s="38">
        <v>0</v>
      </c>
      <c r="S949" s="38">
        <v>0</v>
      </c>
      <c r="T949" s="38">
        <v>0</v>
      </c>
      <c r="U949" s="38">
        <v>0</v>
      </c>
      <c r="V949" s="38">
        <v>0</v>
      </c>
      <c r="W949" s="38">
        <v>0</v>
      </c>
      <c r="X949" s="38">
        <v>0</v>
      </c>
      <c r="Y949" s="38">
        <v>1</v>
      </c>
      <c r="AA949" s="38">
        <v>0</v>
      </c>
      <c r="AB949" s="38">
        <v>0</v>
      </c>
      <c r="AC949" s="38">
        <v>0</v>
      </c>
      <c r="AD949" s="38">
        <v>0</v>
      </c>
      <c r="AE949" s="38">
        <v>0</v>
      </c>
      <c r="AF949" s="38">
        <v>0</v>
      </c>
      <c r="AG949" s="38">
        <v>0</v>
      </c>
      <c r="AH949" s="38">
        <v>0</v>
      </c>
      <c r="AI949" s="38">
        <v>0</v>
      </c>
      <c r="AJ949" s="38">
        <v>0</v>
      </c>
      <c r="AK949" s="38">
        <v>0</v>
      </c>
      <c r="AL949" s="38">
        <v>0</v>
      </c>
      <c r="AM949" s="38">
        <v>0</v>
      </c>
      <c r="AN949" s="38">
        <v>0</v>
      </c>
      <c r="AO949" s="38">
        <v>0</v>
      </c>
      <c r="AP949" s="38">
        <v>0</v>
      </c>
      <c r="AQ949" s="38">
        <v>0</v>
      </c>
      <c r="AR949" s="38">
        <v>0</v>
      </c>
      <c r="AS949" s="38">
        <v>0</v>
      </c>
      <c r="AT949" s="38">
        <v>0</v>
      </c>
      <c r="AU949" s="38">
        <v>0</v>
      </c>
      <c r="AV949" s="38">
        <v>0</v>
      </c>
      <c r="AW949" s="38">
        <v>0</v>
      </c>
      <c r="AX949" s="38">
        <v>0</v>
      </c>
      <c r="AY949" s="38">
        <v>0</v>
      </c>
      <c r="AZ949" s="38">
        <v>0</v>
      </c>
      <c r="BA949" s="38">
        <v>0</v>
      </c>
      <c r="BB949" s="38">
        <v>0</v>
      </c>
      <c r="BC949" s="38">
        <v>0</v>
      </c>
      <c r="BD949" s="38">
        <v>0</v>
      </c>
      <c r="BE949" s="38">
        <v>0</v>
      </c>
      <c r="BF949" s="38">
        <v>0</v>
      </c>
      <c r="BG949" s="38">
        <v>0</v>
      </c>
      <c r="BH949" s="43">
        <v>0</v>
      </c>
      <c r="BI949" s="38">
        <v>0</v>
      </c>
      <c r="BJ949" s="43">
        <v>0</v>
      </c>
      <c r="BK949" s="38">
        <v>0</v>
      </c>
      <c r="BL949" s="43">
        <v>0</v>
      </c>
      <c r="BM949" s="38">
        <v>0</v>
      </c>
      <c r="BN949" s="38">
        <v>0</v>
      </c>
      <c r="BO949" s="38">
        <v>0</v>
      </c>
      <c r="BP949" s="38">
        <v>0</v>
      </c>
      <c r="BQ949" s="38">
        <v>0</v>
      </c>
      <c r="BR949" s="38">
        <v>0</v>
      </c>
      <c r="BS949" s="38">
        <v>0</v>
      </c>
      <c r="BT949" s="38">
        <v>0</v>
      </c>
      <c r="BU949" s="38">
        <v>0</v>
      </c>
      <c r="BV949" s="38">
        <v>0</v>
      </c>
      <c r="BW949" s="38">
        <v>0</v>
      </c>
      <c r="BX949" s="38">
        <v>0</v>
      </c>
      <c r="BY949" s="38">
        <v>0</v>
      </c>
      <c r="BZ949" s="38">
        <v>0</v>
      </c>
      <c r="CA949" s="38">
        <v>0</v>
      </c>
      <c r="CB949" s="38">
        <v>0</v>
      </c>
      <c r="CC949" s="49">
        <v>0</v>
      </c>
      <c r="CD949" s="38">
        <v>0</v>
      </c>
      <c r="CE949" s="38">
        <v>0</v>
      </c>
      <c r="CF949" s="38">
        <v>0</v>
      </c>
      <c r="CG949" s="38">
        <v>0</v>
      </c>
      <c r="CH949" s="38">
        <v>0</v>
      </c>
      <c r="CI949" s="38">
        <v>0</v>
      </c>
      <c r="CJ949" s="38">
        <v>0</v>
      </c>
      <c r="CK949" s="38">
        <v>0</v>
      </c>
      <c r="CL949" s="38">
        <v>0</v>
      </c>
      <c r="CM949" s="38">
        <v>0</v>
      </c>
      <c r="CN949" s="38">
        <v>0</v>
      </c>
      <c r="CO949" s="38">
        <v>0</v>
      </c>
      <c r="CP949" s="38">
        <v>0</v>
      </c>
      <c r="CQ949" s="38">
        <v>0</v>
      </c>
      <c r="CR949" s="38">
        <v>0</v>
      </c>
      <c r="CS949" s="38">
        <v>0</v>
      </c>
      <c r="CT949" s="38">
        <v>0</v>
      </c>
      <c r="CU949" s="38">
        <v>0</v>
      </c>
      <c r="CV949" s="38">
        <v>0</v>
      </c>
      <c r="CW949" s="50">
        <v>0</v>
      </c>
      <c r="CX949" s="38">
        <v>0</v>
      </c>
      <c r="CY949" s="38">
        <v>1</v>
      </c>
      <c r="CZ949" s="38">
        <v>0</v>
      </c>
      <c r="DA949" s="38">
        <v>0</v>
      </c>
      <c r="DB949" s="38">
        <v>0</v>
      </c>
      <c r="DC949" s="38" t="s">
        <v>5008</v>
      </c>
      <c r="DD949" s="38" t="s">
        <v>311</v>
      </c>
      <c r="DF949" s="38">
        <v>1</v>
      </c>
      <c r="DG949" s="38" t="s">
        <v>5009</v>
      </c>
      <c r="DL949" s="38">
        <v>1</v>
      </c>
      <c r="DN949" s="38">
        <v>1</v>
      </c>
      <c r="DO949" s="38">
        <v>1945</v>
      </c>
      <c r="DP949" s="38" t="s">
        <v>5010</v>
      </c>
      <c r="DQ949" s="38" t="s">
        <v>5011</v>
      </c>
      <c r="DR949" s="38">
        <v>1999</v>
      </c>
      <c r="DS949" s="38" t="s">
        <v>5012</v>
      </c>
    </row>
    <row r="950" spans="1:196" s="38" customFormat="1" ht="15.75" customHeight="1" x14ac:dyDescent="0.3">
      <c r="A950" s="47" t="s">
        <v>42</v>
      </c>
      <c r="B950" s="47" t="s">
        <v>4999</v>
      </c>
      <c r="C950" s="48" t="s">
        <v>5013</v>
      </c>
      <c r="F950" s="38" t="s">
        <v>122</v>
      </c>
      <c r="H950" s="546" t="s">
        <v>8574</v>
      </c>
      <c r="I950" s="38" t="s">
        <v>56</v>
      </c>
      <c r="J950" s="38" t="s">
        <v>173</v>
      </c>
      <c r="K950" s="38" t="s">
        <v>471</v>
      </c>
      <c r="M950" s="38" t="s">
        <v>268</v>
      </c>
      <c r="N950" s="38" t="s">
        <v>300</v>
      </c>
      <c r="O950" s="38" t="s">
        <v>299</v>
      </c>
      <c r="Q950" s="50"/>
      <c r="R950" s="38">
        <v>0</v>
      </c>
      <c r="S950" s="38">
        <v>0</v>
      </c>
      <c r="T950" s="38">
        <v>0</v>
      </c>
      <c r="U950" s="38">
        <v>0</v>
      </c>
      <c r="V950" s="38">
        <v>0</v>
      </c>
      <c r="W950" s="38">
        <v>0</v>
      </c>
      <c r="X950" s="38">
        <v>0</v>
      </c>
      <c r="Y950" s="38">
        <v>1</v>
      </c>
      <c r="AA950" s="38">
        <v>0</v>
      </c>
      <c r="AB950" s="38">
        <v>0</v>
      </c>
      <c r="AC950" s="38">
        <v>0</v>
      </c>
      <c r="AD950" s="38">
        <v>0</v>
      </c>
      <c r="AE950" s="38">
        <v>0</v>
      </c>
      <c r="AF950" s="38">
        <v>0</v>
      </c>
      <c r="AG950" s="38">
        <v>0</v>
      </c>
      <c r="AH950" s="38">
        <v>0</v>
      </c>
      <c r="AI950" s="38">
        <v>0</v>
      </c>
      <c r="AJ950" s="38">
        <v>0</v>
      </c>
      <c r="AK950" s="38">
        <v>0</v>
      </c>
      <c r="AL950" s="38">
        <v>0</v>
      </c>
      <c r="AM950" s="38">
        <v>0</v>
      </c>
      <c r="AN950" s="38">
        <v>0</v>
      </c>
      <c r="AO950" s="38">
        <v>0</v>
      </c>
      <c r="AP950" s="38">
        <v>0</v>
      </c>
      <c r="AQ950" s="38">
        <v>0</v>
      </c>
      <c r="AR950" s="38">
        <v>0</v>
      </c>
      <c r="AS950" s="38">
        <v>0</v>
      </c>
      <c r="AT950" s="38">
        <v>0</v>
      </c>
      <c r="AU950" s="38">
        <v>0</v>
      </c>
      <c r="AV950" s="38">
        <v>0</v>
      </c>
      <c r="AW950" s="38">
        <v>0</v>
      </c>
      <c r="AX950" s="38">
        <v>0</v>
      </c>
      <c r="AY950" s="38">
        <v>0</v>
      </c>
      <c r="AZ950" s="38">
        <v>0</v>
      </c>
      <c r="BA950" s="38">
        <v>0</v>
      </c>
      <c r="BB950" s="38">
        <v>0</v>
      </c>
      <c r="BC950" s="38">
        <v>0</v>
      </c>
      <c r="BD950" s="38">
        <v>0</v>
      </c>
      <c r="BE950" s="38">
        <v>0</v>
      </c>
      <c r="BF950" s="38">
        <v>0</v>
      </c>
      <c r="BG950" s="38">
        <v>0</v>
      </c>
      <c r="BH950" s="43">
        <v>0</v>
      </c>
      <c r="BI950" s="38">
        <v>0</v>
      </c>
      <c r="BJ950" s="43">
        <v>0</v>
      </c>
      <c r="BK950" s="38">
        <v>0</v>
      </c>
      <c r="BL950" s="43">
        <v>0</v>
      </c>
      <c r="BM950" s="38">
        <v>0</v>
      </c>
      <c r="BN950" s="38">
        <v>0</v>
      </c>
      <c r="BO950" s="38">
        <v>0</v>
      </c>
      <c r="BP950" s="38">
        <v>0</v>
      </c>
      <c r="BQ950" s="38">
        <v>0</v>
      </c>
      <c r="BR950" s="38">
        <v>0</v>
      </c>
      <c r="BS950" s="38">
        <v>0</v>
      </c>
      <c r="BT950" s="38">
        <v>0</v>
      </c>
      <c r="BU950" s="38">
        <v>0</v>
      </c>
      <c r="BV950" s="38">
        <v>0</v>
      </c>
      <c r="BW950" s="38">
        <v>0</v>
      </c>
      <c r="BX950" s="38">
        <v>0</v>
      </c>
      <c r="BY950" s="38">
        <v>0</v>
      </c>
      <c r="BZ950" s="38">
        <v>0</v>
      </c>
      <c r="CA950" s="38">
        <v>0</v>
      </c>
      <c r="CB950" s="38">
        <v>0</v>
      </c>
      <c r="CC950" s="49">
        <v>0</v>
      </c>
      <c r="CD950" s="38">
        <v>0</v>
      </c>
      <c r="CE950" s="38">
        <v>0</v>
      </c>
      <c r="CF950" s="38">
        <v>0</v>
      </c>
      <c r="CG950" s="38">
        <v>0</v>
      </c>
      <c r="CH950" s="38">
        <v>0</v>
      </c>
      <c r="CI950" s="38">
        <v>0</v>
      </c>
      <c r="CJ950" s="38">
        <v>0</v>
      </c>
      <c r="CK950" s="38">
        <v>0</v>
      </c>
      <c r="CL950" s="38">
        <v>0</v>
      </c>
      <c r="CM950" s="38">
        <v>0</v>
      </c>
      <c r="CN950" s="38">
        <v>0</v>
      </c>
      <c r="CO950" s="38">
        <v>0</v>
      </c>
      <c r="CP950" s="38">
        <v>0</v>
      </c>
      <c r="CQ950" s="38">
        <v>0</v>
      </c>
      <c r="CR950" s="38">
        <v>0</v>
      </c>
      <c r="CS950" s="38">
        <v>0</v>
      </c>
      <c r="CT950" s="38">
        <v>0</v>
      </c>
      <c r="CU950" s="38">
        <v>0</v>
      </c>
      <c r="CV950" s="38">
        <v>0</v>
      </c>
      <c r="CW950" s="50">
        <v>0</v>
      </c>
      <c r="CX950" s="38">
        <v>0</v>
      </c>
      <c r="CY950" s="38">
        <v>1</v>
      </c>
      <c r="CZ950" s="38">
        <v>0</v>
      </c>
      <c r="DA950" s="38">
        <v>0</v>
      </c>
      <c r="DB950" s="38">
        <v>0</v>
      </c>
      <c r="DC950" s="38" t="s">
        <v>5014</v>
      </c>
      <c r="DD950" s="38" t="s">
        <v>311</v>
      </c>
      <c r="DF950" s="38">
        <v>1</v>
      </c>
      <c r="DG950" s="38" t="s">
        <v>5015</v>
      </c>
      <c r="DL950" s="38">
        <v>1</v>
      </c>
      <c r="DM950" s="38" t="s">
        <v>595</v>
      </c>
      <c r="DN950" s="38">
        <v>1</v>
      </c>
      <c r="DO950" s="38">
        <v>1999</v>
      </c>
      <c r="DP950" s="38" t="s">
        <v>5016</v>
      </c>
      <c r="DQ950" s="48" t="s">
        <v>5013</v>
      </c>
      <c r="DR950" s="38" t="s">
        <v>580</v>
      </c>
      <c r="DS950" s="38" t="s">
        <v>5016</v>
      </c>
    </row>
    <row r="951" spans="1:196" s="38" customFormat="1" ht="15.75" customHeight="1" x14ac:dyDescent="0.3">
      <c r="A951" s="47" t="s">
        <v>42</v>
      </c>
      <c r="B951" s="47" t="s">
        <v>4999</v>
      </c>
      <c r="C951" s="48" t="s">
        <v>5017</v>
      </c>
      <c r="F951" s="38" t="s">
        <v>122</v>
      </c>
      <c r="H951" s="546" t="s">
        <v>8574</v>
      </c>
      <c r="I951" s="38" t="s">
        <v>56</v>
      </c>
      <c r="J951" s="38" t="s">
        <v>173</v>
      </c>
      <c r="K951" s="38" t="s">
        <v>471</v>
      </c>
      <c r="M951" s="38" t="s">
        <v>268</v>
      </c>
      <c r="N951" s="38" t="s">
        <v>300</v>
      </c>
      <c r="O951" s="38" t="s">
        <v>299</v>
      </c>
      <c r="Q951" s="50"/>
      <c r="R951" s="38">
        <v>0</v>
      </c>
      <c r="S951" s="38">
        <v>0</v>
      </c>
      <c r="T951" s="38">
        <v>0</v>
      </c>
      <c r="U951" s="38">
        <v>0</v>
      </c>
      <c r="V951" s="38">
        <v>0</v>
      </c>
      <c r="W951" s="38">
        <v>1</v>
      </c>
      <c r="X951" s="38">
        <v>0</v>
      </c>
      <c r="Y951" s="38">
        <v>0</v>
      </c>
      <c r="AA951" s="38">
        <v>0</v>
      </c>
      <c r="AB951" s="38">
        <v>0</v>
      </c>
      <c r="AC951" s="38">
        <v>0</v>
      </c>
      <c r="AD951" s="38">
        <v>0</v>
      </c>
      <c r="AE951" s="38">
        <v>0</v>
      </c>
      <c r="AF951" s="38">
        <v>0</v>
      </c>
      <c r="AG951" s="38">
        <v>0</v>
      </c>
      <c r="AH951" s="38">
        <v>0</v>
      </c>
      <c r="AI951" s="38">
        <v>0</v>
      </c>
      <c r="AJ951" s="38">
        <v>0</v>
      </c>
      <c r="AK951" s="38">
        <v>0</v>
      </c>
      <c r="AL951" s="38">
        <v>0</v>
      </c>
      <c r="AM951" s="38">
        <v>0</v>
      </c>
      <c r="AN951" s="38">
        <v>0</v>
      </c>
      <c r="AO951" s="38">
        <v>0</v>
      </c>
      <c r="AP951" s="38">
        <v>0</v>
      </c>
      <c r="AQ951" s="38">
        <v>0</v>
      </c>
      <c r="AR951" s="38">
        <v>0</v>
      </c>
      <c r="AS951" s="38">
        <v>0</v>
      </c>
      <c r="AT951" s="38">
        <v>0</v>
      </c>
      <c r="AU951" s="38">
        <v>0</v>
      </c>
      <c r="AV951" s="38">
        <v>0</v>
      </c>
      <c r="AW951" s="38">
        <v>0</v>
      </c>
      <c r="AX951" s="38">
        <v>0</v>
      </c>
      <c r="AY951" s="38">
        <v>0</v>
      </c>
      <c r="AZ951" s="38">
        <v>0</v>
      </c>
      <c r="BA951" s="38">
        <v>0</v>
      </c>
      <c r="BB951" s="38">
        <v>0</v>
      </c>
      <c r="BC951" s="38">
        <v>0</v>
      </c>
      <c r="BD951" s="38">
        <v>0</v>
      </c>
      <c r="BE951" s="38">
        <v>0</v>
      </c>
      <c r="BF951" s="38">
        <v>0</v>
      </c>
      <c r="BG951" s="38">
        <v>0</v>
      </c>
      <c r="BH951" s="43">
        <v>0</v>
      </c>
      <c r="BI951" s="38">
        <v>0</v>
      </c>
      <c r="BJ951" s="43">
        <v>0</v>
      </c>
      <c r="BK951" s="38">
        <v>0</v>
      </c>
      <c r="BL951" s="43">
        <v>0</v>
      </c>
      <c r="BM951" s="38">
        <v>0</v>
      </c>
      <c r="BN951" s="38">
        <v>0</v>
      </c>
      <c r="BO951" s="38">
        <v>0</v>
      </c>
      <c r="BP951" s="38">
        <v>0</v>
      </c>
      <c r="BQ951" s="38">
        <v>0</v>
      </c>
      <c r="BR951" s="38">
        <v>0</v>
      </c>
      <c r="BS951" s="38">
        <v>0</v>
      </c>
      <c r="BT951" s="38">
        <v>0</v>
      </c>
      <c r="BU951" s="38">
        <v>0</v>
      </c>
      <c r="BV951" s="38">
        <v>0</v>
      </c>
      <c r="BW951" s="38">
        <v>0</v>
      </c>
      <c r="BX951" s="38">
        <v>0</v>
      </c>
      <c r="BY951" s="38">
        <v>0</v>
      </c>
      <c r="BZ951" s="38">
        <v>0</v>
      </c>
      <c r="CA951" s="38">
        <v>0</v>
      </c>
      <c r="CB951" s="38">
        <v>0</v>
      </c>
      <c r="CC951" s="49">
        <v>0</v>
      </c>
      <c r="CD951" s="38">
        <v>0</v>
      </c>
      <c r="CE951" s="38">
        <v>0</v>
      </c>
      <c r="CF951" s="38">
        <v>0</v>
      </c>
      <c r="CG951" s="38">
        <v>0</v>
      </c>
      <c r="CH951" s="38">
        <v>0</v>
      </c>
      <c r="CI951" s="38">
        <v>0</v>
      </c>
      <c r="CJ951" s="38">
        <v>0</v>
      </c>
      <c r="CK951" s="38">
        <v>0</v>
      </c>
      <c r="CL951" s="38">
        <v>0</v>
      </c>
      <c r="CM951" s="38">
        <v>0</v>
      </c>
      <c r="CN951" s="38">
        <v>0</v>
      </c>
      <c r="CO951" s="38">
        <v>0</v>
      </c>
      <c r="CP951" s="38">
        <v>0</v>
      </c>
      <c r="CQ951" s="38">
        <v>0</v>
      </c>
      <c r="CR951" s="38">
        <v>0</v>
      </c>
      <c r="CS951" s="38">
        <v>0</v>
      </c>
      <c r="CT951" s="38">
        <v>0</v>
      </c>
      <c r="CU951" s="38">
        <v>0</v>
      </c>
      <c r="CV951" s="38">
        <v>0</v>
      </c>
      <c r="CW951" s="50">
        <v>0</v>
      </c>
      <c r="CX951" s="38">
        <v>0</v>
      </c>
      <c r="CY951" s="38">
        <v>1</v>
      </c>
      <c r="CZ951" s="38">
        <v>0</v>
      </c>
      <c r="DA951" s="38">
        <v>0</v>
      </c>
      <c r="DB951" s="38">
        <v>0</v>
      </c>
      <c r="DC951" s="38" t="s">
        <v>5018</v>
      </c>
      <c r="DD951" s="38" t="s">
        <v>311</v>
      </c>
      <c r="DF951" s="38">
        <v>1</v>
      </c>
      <c r="DG951" s="38" t="s">
        <v>5019</v>
      </c>
      <c r="DL951" s="38">
        <v>1</v>
      </c>
      <c r="DM951" s="38" t="s">
        <v>595</v>
      </c>
      <c r="DN951" s="38">
        <v>1</v>
      </c>
      <c r="DO951" s="38">
        <v>1944</v>
      </c>
      <c r="DP951" s="38" t="s">
        <v>5020</v>
      </c>
      <c r="DQ951" s="48" t="s">
        <v>5017</v>
      </c>
      <c r="DR951" s="38" t="s">
        <v>580</v>
      </c>
      <c r="DS951" s="38" t="s">
        <v>5020</v>
      </c>
    </row>
    <row r="952" spans="1:196" s="38" customFormat="1" ht="15.75" customHeight="1" x14ac:dyDescent="0.3">
      <c r="A952" s="47" t="s">
        <v>42</v>
      </c>
      <c r="B952" s="47" t="s">
        <v>4999</v>
      </c>
      <c r="C952" s="48" t="s">
        <v>8624</v>
      </c>
      <c r="F952" s="38" t="s">
        <v>122</v>
      </c>
      <c r="H952" s="546" t="s">
        <v>8574</v>
      </c>
      <c r="I952" s="38" t="s">
        <v>56</v>
      </c>
      <c r="J952" s="38" t="s">
        <v>173</v>
      </c>
      <c r="K952" s="38" t="s">
        <v>471</v>
      </c>
      <c r="M952" s="38" t="s">
        <v>268</v>
      </c>
      <c r="N952" s="38" t="s">
        <v>300</v>
      </c>
      <c r="O952" s="38" t="s">
        <v>299</v>
      </c>
      <c r="Q952" s="50"/>
      <c r="BH952" s="43"/>
      <c r="BJ952" s="43"/>
      <c r="BL952" s="43"/>
      <c r="CC952" s="49"/>
      <c r="CW952" s="50"/>
      <c r="CX952" s="38">
        <v>0</v>
      </c>
      <c r="CY952" s="38">
        <v>1</v>
      </c>
      <c r="CZ952" s="38">
        <v>0</v>
      </c>
      <c r="DA952" s="38">
        <v>0</v>
      </c>
      <c r="DB952" s="38">
        <v>0</v>
      </c>
      <c r="DC952" s="38" t="s">
        <v>8625</v>
      </c>
      <c r="DD952" s="38" t="s">
        <v>311</v>
      </c>
      <c r="DQ952" s="48"/>
    </row>
    <row r="953" spans="1:196" s="38" customFormat="1" ht="15.75" customHeight="1" x14ac:dyDescent="0.3">
      <c r="A953" s="47" t="s">
        <v>42</v>
      </c>
      <c r="B953" s="47" t="s">
        <v>4999</v>
      </c>
      <c r="C953" s="48" t="s">
        <v>5024</v>
      </c>
      <c r="F953" s="38" t="s">
        <v>122</v>
      </c>
      <c r="H953" s="546" t="s">
        <v>8574</v>
      </c>
      <c r="I953" s="38" t="s">
        <v>56</v>
      </c>
      <c r="J953" s="38" t="s">
        <v>173</v>
      </c>
      <c r="K953" s="38" t="s">
        <v>471</v>
      </c>
      <c r="M953" s="38" t="s">
        <v>268</v>
      </c>
      <c r="N953" s="38" t="s">
        <v>300</v>
      </c>
      <c r="O953" s="38" t="s">
        <v>299</v>
      </c>
      <c r="Q953" s="50"/>
      <c r="R953" s="38">
        <v>0</v>
      </c>
      <c r="S953" s="38">
        <v>0</v>
      </c>
      <c r="T953" s="38">
        <v>0</v>
      </c>
      <c r="U953" s="38">
        <v>0</v>
      </c>
      <c r="V953" s="38">
        <v>0</v>
      </c>
      <c r="W953" s="38">
        <v>1</v>
      </c>
      <c r="X953" s="38">
        <v>0</v>
      </c>
      <c r="Y953" s="38">
        <v>1</v>
      </c>
      <c r="AA953" s="38">
        <v>0</v>
      </c>
      <c r="AB953" s="38">
        <v>0</v>
      </c>
      <c r="AC953" s="38">
        <v>0</v>
      </c>
      <c r="AD953" s="38">
        <v>0</v>
      </c>
      <c r="AE953" s="38">
        <v>0</v>
      </c>
      <c r="AF953" s="38">
        <v>0</v>
      </c>
      <c r="AG953" s="38">
        <v>0</v>
      </c>
      <c r="AH953" s="38">
        <v>0</v>
      </c>
      <c r="AI953" s="38">
        <v>0</v>
      </c>
      <c r="AJ953" s="38">
        <v>0</v>
      </c>
      <c r="AK953" s="38">
        <v>0</v>
      </c>
      <c r="AL953" s="38">
        <v>0</v>
      </c>
      <c r="AM953" s="38">
        <v>0</v>
      </c>
      <c r="AN953" s="38">
        <v>0</v>
      </c>
      <c r="AO953" s="38">
        <v>0</v>
      </c>
      <c r="AP953" s="38">
        <v>0</v>
      </c>
      <c r="AQ953" s="38">
        <v>0</v>
      </c>
      <c r="AR953" s="38">
        <v>0</v>
      </c>
      <c r="AS953" s="38">
        <v>0</v>
      </c>
      <c r="AT953" s="38">
        <v>0</v>
      </c>
      <c r="AU953" s="38">
        <v>0</v>
      </c>
      <c r="AV953" s="38">
        <v>0</v>
      </c>
      <c r="AW953" s="38">
        <v>0</v>
      </c>
      <c r="AX953" s="38">
        <v>0</v>
      </c>
      <c r="AY953" s="38">
        <v>0</v>
      </c>
      <c r="AZ953" s="38">
        <v>0</v>
      </c>
      <c r="BA953" s="38">
        <v>0</v>
      </c>
      <c r="BB953" s="38">
        <v>0</v>
      </c>
      <c r="BC953" s="38">
        <v>0</v>
      </c>
      <c r="BD953" s="38">
        <v>0</v>
      </c>
      <c r="BE953" s="38">
        <v>0</v>
      </c>
      <c r="BF953" s="38">
        <v>0</v>
      </c>
      <c r="BG953" s="38">
        <v>0</v>
      </c>
      <c r="BH953" s="43">
        <v>0</v>
      </c>
      <c r="BI953" s="38">
        <v>0</v>
      </c>
      <c r="BJ953" s="43">
        <v>0</v>
      </c>
      <c r="BK953" s="38">
        <v>0</v>
      </c>
      <c r="BL953" s="43">
        <v>0</v>
      </c>
      <c r="BM953" s="38">
        <v>0</v>
      </c>
      <c r="BN953" s="38">
        <v>0</v>
      </c>
      <c r="BO953" s="38">
        <v>0</v>
      </c>
      <c r="BP953" s="38">
        <v>0</v>
      </c>
      <c r="BQ953" s="38">
        <v>0</v>
      </c>
      <c r="BR953" s="38">
        <v>0</v>
      </c>
      <c r="BS953" s="38">
        <v>0</v>
      </c>
      <c r="BT953" s="38">
        <v>0</v>
      </c>
      <c r="BU953" s="38">
        <v>0</v>
      </c>
      <c r="BV953" s="38">
        <v>0</v>
      </c>
      <c r="BW953" s="38">
        <v>0</v>
      </c>
      <c r="BX953" s="38">
        <v>0</v>
      </c>
      <c r="BY953" s="38">
        <v>0</v>
      </c>
      <c r="BZ953" s="38">
        <v>0</v>
      </c>
      <c r="CA953" s="38">
        <v>0</v>
      </c>
      <c r="CB953" s="38">
        <v>0</v>
      </c>
      <c r="CC953" s="49">
        <v>0</v>
      </c>
      <c r="CD953" s="38">
        <v>0</v>
      </c>
      <c r="CE953" s="38">
        <v>0</v>
      </c>
      <c r="CF953" s="38">
        <v>0</v>
      </c>
      <c r="CG953" s="38">
        <v>0</v>
      </c>
      <c r="CH953" s="38">
        <v>0</v>
      </c>
      <c r="CI953" s="38">
        <v>0</v>
      </c>
      <c r="CJ953" s="38">
        <v>0</v>
      </c>
      <c r="CK953" s="38">
        <v>0</v>
      </c>
      <c r="CL953" s="38">
        <v>0</v>
      </c>
      <c r="CM953" s="38">
        <v>0</v>
      </c>
      <c r="CN953" s="38">
        <v>0</v>
      </c>
      <c r="CO953" s="38">
        <v>0</v>
      </c>
      <c r="CP953" s="38">
        <v>0</v>
      </c>
      <c r="CQ953" s="38">
        <v>0</v>
      </c>
      <c r="CR953" s="38">
        <v>0</v>
      </c>
      <c r="CS953" s="38">
        <v>0</v>
      </c>
      <c r="CT953" s="38">
        <v>0</v>
      </c>
      <c r="CU953" s="38">
        <v>0</v>
      </c>
      <c r="CV953" s="38">
        <v>0</v>
      </c>
      <c r="CW953" s="50">
        <v>0</v>
      </c>
      <c r="CX953" s="38">
        <v>0</v>
      </c>
      <c r="CY953" s="38">
        <v>1</v>
      </c>
      <c r="CZ953" s="38">
        <v>0</v>
      </c>
      <c r="DA953" s="38">
        <v>0</v>
      </c>
      <c r="DB953" s="38">
        <v>0</v>
      </c>
      <c r="DC953" s="38" t="s">
        <v>5022</v>
      </c>
      <c r="DD953" s="38" t="s">
        <v>311</v>
      </c>
      <c r="DF953" s="38">
        <v>1</v>
      </c>
      <c r="DL953" s="38">
        <v>0</v>
      </c>
      <c r="DN953" s="38">
        <v>1</v>
      </c>
      <c r="DO953" s="38">
        <v>1944</v>
      </c>
      <c r="DP953" s="38" t="s">
        <v>5023</v>
      </c>
      <c r="DQ953" s="48" t="s">
        <v>5024</v>
      </c>
      <c r="DR953" s="38" t="s">
        <v>580</v>
      </c>
      <c r="DS953" s="38" t="s">
        <v>5023</v>
      </c>
    </row>
    <row r="954" spans="1:196" s="38" customFormat="1" ht="15" customHeight="1" x14ac:dyDescent="0.3">
      <c r="A954" s="47" t="s">
        <v>42</v>
      </c>
      <c r="B954" s="38" t="s">
        <v>5025</v>
      </c>
      <c r="C954" s="48" t="s">
        <v>5026</v>
      </c>
      <c r="F954" s="38" t="s">
        <v>122</v>
      </c>
      <c r="H954" s="38" t="s">
        <v>454</v>
      </c>
      <c r="I954" s="38" t="s">
        <v>109</v>
      </c>
      <c r="J954" s="38" t="s">
        <v>173</v>
      </c>
      <c r="K954" s="38" t="s">
        <v>471</v>
      </c>
      <c r="M954" s="38" t="s">
        <v>272</v>
      </c>
      <c r="O954" s="38" t="s">
        <v>299</v>
      </c>
      <c r="P954" s="38" t="s">
        <v>5027</v>
      </c>
      <c r="Q954" s="50" t="s">
        <v>457</v>
      </c>
      <c r="R954" s="38">
        <v>0</v>
      </c>
      <c r="S954" s="38">
        <v>0</v>
      </c>
      <c r="T954" s="38">
        <v>0</v>
      </c>
      <c r="U954" s="38">
        <v>0</v>
      </c>
      <c r="V954" s="38">
        <v>0</v>
      </c>
      <c r="W954" s="38">
        <v>0</v>
      </c>
      <c r="X954" s="38">
        <v>0</v>
      </c>
      <c r="Y954" s="38">
        <v>0</v>
      </c>
      <c r="AA954" s="38">
        <v>0</v>
      </c>
      <c r="AB954" s="38">
        <v>0</v>
      </c>
      <c r="AC954" s="38">
        <v>0</v>
      </c>
      <c r="AD954" s="38">
        <v>0</v>
      </c>
      <c r="AE954" s="38">
        <v>0</v>
      </c>
      <c r="AF954" s="38">
        <v>0</v>
      </c>
      <c r="AG954" s="38">
        <v>0</v>
      </c>
      <c r="AH954" s="38">
        <v>0</v>
      </c>
      <c r="AI954" s="38">
        <v>0</v>
      </c>
      <c r="AJ954" s="38">
        <v>0</v>
      </c>
      <c r="AK954" s="38">
        <v>0</v>
      </c>
      <c r="AL954" s="38">
        <v>0</v>
      </c>
      <c r="AM954" s="38">
        <v>0</v>
      </c>
      <c r="AN954" s="38">
        <v>0</v>
      </c>
      <c r="AO954" s="38">
        <v>0</v>
      </c>
      <c r="AP954" s="38">
        <v>0</v>
      </c>
      <c r="AQ954" s="38">
        <v>0</v>
      </c>
      <c r="AR954" s="38">
        <v>0</v>
      </c>
      <c r="AS954" s="38">
        <v>0</v>
      </c>
      <c r="AT954" s="38">
        <v>0</v>
      </c>
      <c r="AU954" s="38">
        <v>0</v>
      </c>
      <c r="AV954" s="38">
        <v>0</v>
      </c>
      <c r="AW954" s="38">
        <v>0</v>
      </c>
      <c r="AX954" s="38">
        <v>0</v>
      </c>
      <c r="AY954" s="38">
        <v>0</v>
      </c>
      <c r="AZ954" s="38">
        <v>0</v>
      </c>
      <c r="BA954" s="38">
        <v>0</v>
      </c>
      <c r="BB954" s="38">
        <v>0</v>
      </c>
      <c r="BC954" s="38">
        <v>0</v>
      </c>
      <c r="BD954" s="38">
        <v>0</v>
      </c>
      <c r="BE954" s="38">
        <v>0</v>
      </c>
      <c r="BF954" s="38">
        <v>0</v>
      </c>
      <c r="BG954" s="38">
        <v>0</v>
      </c>
      <c r="BH954" s="43">
        <v>0</v>
      </c>
      <c r="BI954" s="38">
        <v>0</v>
      </c>
      <c r="BJ954" s="43">
        <v>0</v>
      </c>
      <c r="BK954" s="38">
        <v>0</v>
      </c>
      <c r="BL954" s="43">
        <v>0</v>
      </c>
      <c r="BM954" s="38">
        <v>0</v>
      </c>
      <c r="BN954" s="38">
        <v>0</v>
      </c>
      <c r="BO954" s="38">
        <v>0</v>
      </c>
      <c r="BP954" s="38">
        <v>0</v>
      </c>
      <c r="BQ954" s="38">
        <v>0</v>
      </c>
      <c r="BR954" s="38">
        <v>0</v>
      </c>
      <c r="BS954" s="38">
        <v>0</v>
      </c>
      <c r="BT954" s="38">
        <v>0</v>
      </c>
      <c r="BU954" s="38">
        <v>0</v>
      </c>
      <c r="BV954" s="38">
        <v>0</v>
      </c>
      <c r="BW954" s="38">
        <v>0</v>
      </c>
      <c r="BX954" s="38">
        <v>0</v>
      </c>
      <c r="BY954" s="38">
        <v>0</v>
      </c>
      <c r="BZ954" s="38">
        <v>0</v>
      </c>
      <c r="CA954" s="38">
        <v>0</v>
      </c>
      <c r="CB954" s="38">
        <v>0</v>
      </c>
      <c r="CC954" s="49">
        <v>0</v>
      </c>
      <c r="CD954" s="38">
        <v>0</v>
      </c>
      <c r="CE954" s="38">
        <v>0</v>
      </c>
      <c r="CF954" s="38">
        <v>0</v>
      </c>
      <c r="CG954" s="38">
        <v>0</v>
      </c>
      <c r="CH954" s="38">
        <v>0</v>
      </c>
      <c r="CI954" s="38">
        <v>1</v>
      </c>
      <c r="CJ954" s="38">
        <v>0</v>
      </c>
      <c r="CK954" s="38">
        <v>0</v>
      </c>
      <c r="CL954" s="38">
        <v>0</v>
      </c>
      <c r="CM954" s="38">
        <v>0</v>
      </c>
      <c r="CN954" s="38">
        <v>0</v>
      </c>
      <c r="CO954" s="38">
        <v>0</v>
      </c>
      <c r="CP954" s="38">
        <v>0</v>
      </c>
      <c r="CQ954" s="38">
        <v>0</v>
      </c>
      <c r="CR954" s="38">
        <v>0</v>
      </c>
      <c r="CS954" s="38">
        <v>0</v>
      </c>
      <c r="CT954" s="38">
        <v>0</v>
      </c>
      <c r="CU954" s="38">
        <v>0</v>
      </c>
      <c r="CV954" s="38">
        <v>0</v>
      </c>
      <c r="CW954" s="50">
        <v>0</v>
      </c>
      <c r="CX954" s="38">
        <f>SUM(AA954:CW954)</f>
        <v>1</v>
      </c>
      <c r="CY954" s="38">
        <v>0</v>
      </c>
      <c r="CZ954" s="38">
        <v>1</v>
      </c>
      <c r="DA954" s="38">
        <v>0</v>
      </c>
      <c r="DB954" s="38">
        <v>0</v>
      </c>
      <c r="DC954" s="38" t="s">
        <v>3661</v>
      </c>
      <c r="DD954" s="38" t="s">
        <v>306</v>
      </c>
      <c r="DE954" s="38" t="s">
        <v>474</v>
      </c>
      <c r="DF954" s="38">
        <v>1</v>
      </c>
      <c r="DL954" s="38">
        <v>0</v>
      </c>
      <c r="DN954" s="38">
        <v>1</v>
      </c>
      <c r="DO954" s="38">
        <v>2016</v>
      </c>
      <c r="DP954" s="38" t="s">
        <v>5028</v>
      </c>
      <c r="DQ954" s="48" t="s">
        <v>5026</v>
      </c>
      <c r="DR954" s="38" t="s">
        <v>580</v>
      </c>
      <c r="DS954" s="38" t="s">
        <v>5028</v>
      </c>
    </row>
    <row r="955" spans="1:196" s="38" customFormat="1" ht="15.75" customHeight="1" x14ac:dyDescent="0.3">
      <c r="A955" s="47" t="s">
        <v>42</v>
      </c>
      <c r="B955" s="38" t="s">
        <v>5025</v>
      </c>
      <c r="C955" s="48" t="s">
        <v>5029</v>
      </c>
      <c r="F955" s="38" t="s">
        <v>122</v>
      </c>
      <c r="H955" s="38" t="s">
        <v>454</v>
      </c>
      <c r="I955" s="38" t="s">
        <v>109</v>
      </c>
      <c r="J955" s="38" t="s">
        <v>217</v>
      </c>
      <c r="K955" s="38" t="s">
        <v>471</v>
      </c>
      <c r="M955" s="38" t="s">
        <v>272</v>
      </c>
      <c r="O955" s="38" t="s">
        <v>299</v>
      </c>
      <c r="P955" s="38" t="s">
        <v>5030</v>
      </c>
      <c r="Q955" s="50" t="s">
        <v>457</v>
      </c>
      <c r="R955" s="38">
        <v>0</v>
      </c>
      <c r="S955" s="38">
        <v>0</v>
      </c>
      <c r="T955" s="38">
        <v>0</v>
      </c>
      <c r="U955" s="38">
        <v>0</v>
      </c>
      <c r="V955" s="38">
        <v>0</v>
      </c>
      <c r="W955" s="38">
        <v>0</v>
      </c>
      <c r="X955" s="38">
        <v>0</v>
      </c>
      <c r="Y955" s="38">
        <v>0</v>
      </c>
      <c r="AA955" s="38">
        <v>0</v>
      </c>
      <c r="AB955" s="38">
        <v>0</v>
      </c>
      <c r="AC955" s="38">
        <v>0</v>
      </c>
      <c r="AD955" s="38">
        <v>0</v>
      </c>
      <c r="AE955" s="38">
        <v>0</v>
      </c>
      <c r="AF955" s="38">
        <v>0</v>
      </c>
      <c r="AG955" s="38">
        <v>0</v>
      </c>
      <c r="AH955" s="38">
        <v>0</v>
      </c>
      <c r="AI955" s="38">
        <v>0</v>
      </c>
      <c r="AJ955" s="38">
        <v>0</v>
      </c>
      <c r="AK955" s="38">
        <v>0</v>
      </c>
      <c r="AL955" s="38">
        <v>0</v>
      </c>
      <c r="AM955" s="38">
        <v>0</v>
      </c>
      <c r="AN955" s="38">
        <v>0</v>
      </c>
      <c r="AO955" s="38">
        <v>0</v>
      </c>
      <c r="AP955" s="38">
        <v>0</v>
      </c>
      <c r="AQ955" s="38">
        <v>0</v>
      </c>
      <c r="AR955" s="38">
        <v>0</v>
      </c>
      <c r="AS955" s="38">
        <v>0</v>
      </c>
      <c r="AT955" s="38">
        <v>0</v>
      </c>
      <c r="AU955" s="38">
        <v>0</v>
      </c>
      <c r="AV955" s="38">
        <v>0</v>
      </c>
      <c r="AW955" s="38">
        <v>0</v>
      </c>
      <c r="AX955" s="38">
        <v>0</v>
      </c>
      <c r="AY955" s="38">
        <v>0</v>
      </c>
      <c r="AZ955" s="38">
        <v>0</v>
      </c>
      <c r="BA955" s="38">
        <v>0</v>
      </c>
      <c r="BB955" s="38">
        <v>0</v>
      </c>
      <c r="BC955" s="38">
        <v>0</v>
      </c>
      <c r="BD955" s="38">
        <v>0</v>
      </c>
      <c r="BE955" s="38">
        <v>0</v>
      </c>
      <c r="BF955" s="38">
        <v>0</v>
      </c>
      <c r="BG955" s="38">
        <v>0</v>
      </c>
      <c r="BH955" s="43">
        <v>0</v>
      </c>
      <c r="BI955" s="38">
        <v>0</v>
      </c>
      <c r="BJ955" s="43">
        <v>0</v>
      </c>
      <c r="BK955" s="38">
        <v>0</v>
      </c>
      <c r="BL955" s="43">
        <v>0</v>
      </c>
      <c r="BM955" s="38">
        <v>0</v>
      </c>
      <c r="BN955" s="38">
        <v>0</v>
      </c>
      <c r="BO955" s="38">
        <v>0</v>
      </c>
      <c r="BP955" s="38">
        <v>0</v>
      </c>
      <c r="BQ955" s="38">
        <v>0</v>
      </c>
      <c r="BR955" s="38">
        <v>0</v>
      </c>
      <c r="BS955" s="38">
        <v>0</v>
      </c>
      <c r="BT955" s="38">
        <v>0</v>
      </c>
      <c r="BU955" s="38">
        <v>0</v>
      </c>
      <c r="BV955" s="38">
        <v>0</v>
      </c>
      <c r="BW955" s="38">
        <v>0</v>
      </c>
      <c r="BX955" s="38">
        <v>0</v>
      </c>
      <c r="BY955" s="38">
        <v>0</v>
      </c>
      <c r="BZ955" s="38">
        <v>0</v>
      </c>
      <c r="CA955" s="38">
        <v>0</v>
      </c>
      <c r="CB955" s="38">
        <v>0</v>
      </c>
      <c r="CC955" s="49">
        <v>0</v>
      </c>
      <c r="CD955" s="38">
        <v>0</v>
      </c>
      <c r="CE955" s="38">
        <v>0</v>
      </c>
      <c r="CF955" s="38">
        <v>0</v>
      </c>
      <c r="CG955" s="38">
        <v>0</v>
      </c>
      <c r="CH955" s="38">
        <v>0</v>
      </c>
      <c r="CI955" s="38">
        <v>1</v>
      </c>
      <c r="CJ955" s="38">
        <v>0</v>
      </c>
      <c r="CK955" s="38">
        <v>0</v>
      </c>
      <c r="CL955" s="38">
        <v>0</v>
      </c>
      <c r="CM955" s="38">
        <v>0</v>
      </c>
      <c r="CN955" s="38">
        <v>0</v>
      </c>
      <c r="CO955" s="38">
        <v>0</v>
      </c>
      <c r="CP955" s="38">
        <v>0</v>
      </c>
      <c r="CQ955" s="38">
        <v>0</v>
      </c>
      <c r="CR955" s="38">
        <v>0</v>
      </c>
      <c r="CS955" s="38">
        <v>0</v>
      </c>
      <c r="CT955" s="38">
        <v>0</v>
      </c>
      <c r="CU955" s="38">
        <v>0</v>
      </c>
      <c r="CV955" s="38">
        <v>0</v>
      </c>
      <c r="CW955" s="50">
        <v>0</v>
      </c>
      <c r="CX955" s="38">
        <f>SUM(AA955:CW955)</f>
        <v>1</v>
      </c>
      <c r="CY955" s="38">
        <v>0</v>
      </c>
      <c r="CZ955" s="38">
        <v>1</v>
      </c>
      <c r="DA955" s="38">
        <v>0</v>
      </c>
      <c r="DB955" s="38">
        <v>0</v>
      </c>
      <c r="DC955" s="38" t="s">
        <v>3661</v>
      </c>
      <c r="DD955" s="38" t="s">
        <v>306</v>
      </c>
      <c r="DE955" s="38" t="s">
        <v>474</v>
      </c>
      <c r="DF955" s="38">
        <v>1</v>
      </c>
      <c r="DL955" s="38">
        <v>0</v>
      </c>
      <c r="DN955" s="38">
        <v>1</v>
      </c>
      <c r="DO955" s="38">
        <v>2016</v>
      </c>
      <c r="DP955" s="38" t="s">
        <v>5031</v>
      </c>
      <c r="DQ955" s="48" t="s">
        <v>5029</v>
      </c>
      <c r="DR955" s="38" t="s">
        <v>580</v>
      </c>
      <c r="DS955" s="38" t="s">
        <v>5031</v>
      </c>
    </row>
    <row r="956" spans="1:196" s="38" customFormat="1" ht="15.75" customHeight="1" x14ac:dyDescent="0.3">
      <c r="A956" s="38" t="s">
        <v>42</v>
      </c>
      <c r="B956" s="37" t="s">
        <v>5025</v>
      </c>
      <c r="C956" s="92" t="s">
        <v>5032</v>
      </c>
      <c r="D956" s="25"/>
      <c r="E956" s="25"/>
      <c r="F956" s="25" t="s">
        <v>122</v>
      </c>
      <c r="G956" s="25"/>
      <c r="H956" s="25" t="s">
        <v>494</v>
      </c>
      <c r="I956" s="25" t="s">
        <v>56</v>
      </c>
      <c r="J956" s="25" t="s">
        <v>217</v>
      </c>
      <c r="K956" s="25" t="s">
        <v>471</v>
      </c>
      <c r="L956" s="25"/>
      <c r="M956" s="25" t="s">
        <v>268</v>
      </c>
      <c r="N956" s="25"/>
      <c r="O956" s="25" t="s">
        <v>299</v>
      </c>
      <c r="P956" s="25"/>
      <c r="Q956" s="57" t="s">
        <v>5033</v>
      </c>
      <c r="S956" s="25"/>
      <c r="T956" s="25"/>
      <c r="U956" s="25"/>
      <c r="V956" s="25"/>
      <c r="W956" s="25"/>
      <c r="X956" s="25"/>
      <c r="Y956" s="25"/>
      <c r="Z956" s="25"/>
      <c r="AA956" s="25"/>
      <c r="AB956" s="25"/>
      <c r="AC956" s="25"/>
      <c r="AD956" s="25"/>
      <c r="AE956" s="25"/>
      <c r="AF956" s="25"/>
      <c r="AG956" s="25"/>
      <c r="AH956" s="25"/>
      <c r="AI956" s="25"/>
      <c r="AJ956" s="25"/>
      <c r="AK956" s="25"/>
      <c r="AL956" s="25"/>
      <c r="AM956" s="25"/>
      <c r="AN956" s="25"/>
      <c r="AO956" s="25"/>
      <c r="AP956" s="25"/>
      <c r="AQ956" s="25"/>
      <c r="AR956" s="25"/>
      <c r="AS956" s="25"/>
      <c r="AT956" s="25"/>
      <c r="AU956" s="25"/>
      <c r="AV956" s="25"/>
      <c r="AW956" s="25"/>
      <c r="AX956" s="25"/>
      <c r="AY956" s="25"/>
      <c r="AZ956" s="25"/>
      <c r="BA956" s="25"/>
      <c r="BB956" s="25"/>
      <c r="BC956" s="25"/>
      <c r="BD956" s="25"/>
      <c r="BE956" s="25"/>
      <c r="BF956" s="25"/>
      <c r="BG956" s="25"/>
      <c r="BH956" s="52"/>
      <c r="BI956" s="25"/>
      <c r="BJ956" s="52"/>
      <c r="BK956" s="25"/>
      <c r="BL956" s="52"/>
      <c r="BM956" s="25"/>
      <c r="BN956" s="25"/>
      <c r="BO956" s="25"/>
      <c r="BP956" s="25"/>
      <c r="BQ956" s="25"/>
      <c r="BR956" s="25"/>
      <c r="BS956" s="25"/>
      <c r="BT956" s="25"/>
      <c r="BU956" s="25"/>
      <c r="BV956" s="25"/>
      <c r="BW956" s="25"/>
      <c r="BX956" s="25"/>
      <c r="BY956" s="25"/>
      <c r="BZ956" s="25"/>
      <c r="CA956" s="25"/>
      <c r="CB956" s="25"/>
      <c r="CC956" s="53"/>
      <c r="CD956" s="25"/>
      <c r="CE956" s="25"/>
      <c r="CF956" s="25"/>
      <c r="CG956" s="25"/>
      <c r="CH956" s="25"/>
      <c r="CI956" s="25"/>
      <c r="CJ956" s="25"/>
      <c r="CK956" s="25"/>
      <c r="CL956" s="25"/>
      <c r="CM956" s="25"/>
      <c r="CN956" s="25"/>
      <c r="CO956" s="25"/>
      <c r="CP956" s="25"/>
      <c r="CQ956" s="25"/>
      <c r="CR956" s="25"/>
      <c r="CS956" s="25"/>
      <c r="CT956" s="25"/>
      <c r="CU956" s="25"/>
      <c r="CV956" s="25"/>
      <c r="CW956" s="54"/>
      <c r="CX956" s="25"/>
      <c r="CY956" s="25"/>
      <c r="CZ956" s="25"/>
      <c r="DA956" s="25"/>
      <c r="DB956" s="25"/>
      <c r="DC956" s="25" t="s">
        <v>3661</v>
      </c>
      <c r="DD956" s="25" t="s">
        <v>306</v>
      </c>
      <c r="DE956" s="25"/>
      <c r="DF956" s="25"/>
      <c r="DG956" s="25"/>
      <c r="DH956" s="25"/>
      <c r="DI956" s="25"/>
      <c r="DJ956" s="25"/>
      <c r="DK956" s="25">
        <v>0</v>
      </c>
      <c r="DL956" s="25">
        <v>0</v>
      </c>
      <c r="DM956" s="25"/>
      <c r="DN956" s="25">
        <v>1</v>
      </c>
      <c r="DO956" s="25">
        <v>2021</v>
      </c>
      <c r="DP956" s="25" t="s">
        <v>5034</v>
      </c>
      <c r="DQ956" s="25"/>
      <c r="DR956" s="25"/>
      <c r="DS956" s="25" t="s">
        <v>5034</v>
      </c>
    </row>
    <row r="957" spans="1:196" s="38" customFormat="1" ht="15.75" customHeight="1" x14ac:dyDescent="0.3">
      <c r="A957" s="38" t="s">
        <v>42</v>
      </c>
      <c r="B957" s="47" t="s">
        <v>5025</v>
      </c>
      <c r="C957" s="48" t="s">
        <v>5035</v>
      </c>
      <c r="F957" s="38" t="s">
        <v>122</v>
      </c>
      <c r="H957" s="38" t="s">
        <v>454</v>
      </c>
      <c r="I957" s="38" t="s">
        <v>109</v>
      </c>
      <c r="J957" s="38" t="s">
        <v>173</v>
      </c>
      <c r="K957" s="38" t="s">
        <v>471</v>
      </c>
      <c r="M957" s="38" t="s">
        <v>272</v>
      </c>
      <c r="O957" s="38" t="s">
        <v>300</v>
      </c>
      <c r="P957" s="81" t="s">
        <v>5036</v>
      </c>
      <c r="Q957" s="50" t="s">
        <v>5037</v>
      </c>
      <c r="R957" s="38">
        <v>0</v>
      </c>
      <c r="S957" s="38">
        <v>0</v>
      </c>
      <c r="T957" s="38">
        <v>0</v>
      </c>
      <c r="U957" s="38">
        <v>0</v>
      </c>
      <c r="V957" s="38">
        <v>0</v>
      </c>
      <c r="W957" s="38">
        <v>0</v>
      </c>
      <c r="X957" s="38">
        <v>0</v>
      </c>
      <c r="Y957" s="38">
        <v>0</v>
      </c>
      <c r="AA957" s="38">
        <v>0</v>
      </c>
      <c r="AB957" s="38">
        <v>0</v>
      </c>
      <c r="AC957" s="38">
        <v>0</v>
      </c>
      <c r="AD957" s="38">
        <v>0</v>
      </c>
      <c r="AE957" s="38">
        <v>0</v>
      </c>
      <c r="AF957" s="38">
        <v>0</v>
      </c>
      <c r="AG957" s="38">
        <v>0</v>
      </c>
      <c r="AH957" s="38">
        <v>0</v>
      </c>
      <c r="AI957" s="38">
        <v>0</v>
      </c>
      <c r="AJ957" s="38">
        <v>0</v>
      </c>
      <c r="AK957" s="38">
        <v>0</v>
      </c>
      <c r="AL957" s="38">
        <v>0</v>
      </c>
      <c r="AM957" s="38">
        <v>0</v>
      </c>
      <c r="AN957" s="38">
        <v>0</v>
      </c>
      <c r="AO957" s="38">
        <v>0</v>
      </c>
      <c r="AP957" s="38">
        <v>0</v>
      </c>
      <c r="AQ957" s="38">
        <v>0</v>
      </c>
      <c r="AR957" s="38">
        <v>0</v>
      </c>
      <c r="AS957" s="38">
        <v>0</v>
      </c>
      <c r="AT957" s="38">
        <v>0</v>
      </c>
      <c r="AU957" s="38">
        <v>0</v>
      </c>
      <c r="AV957" s="38">
        <v>0</v>
      </c>
      <c r="AW957" s="38">
        <v>0</v>
      </c>
      <c r="AX957" s="38">
        <v>0</v>
      </c>
      <c r="AY957" s="38">
        <v>0</v>
      </c>
      <c r="AZ957" s="38">
        <v>0</v>
      </c>
      <c r="BA957" s="38">
        <v>0</v>
      </c>
      <c r="BB957" s="38">
        <v>0</v>
      </c>
      <c r="BC957" s="38">
        <v>0</v>
      </c>
      <c r="BD957" s="38">
        <v>1</v>
      </c>
      <c r="BE957" s="38">
        <v>0</v>
      </c>
      <c r="BF957" s="38">
        <v>0</v>
      </c>
      <c r="BG957" s="38">
        <v>0</v>
      </c>
      <c r="BH957" s="43">
        <v>0</v>
      </c>
      <c r="BI957" s="38">
        <v>0</v>
      </c>
      <c r="BJ957" s="43">
        <v>0</v>
      </c>
      <c r="BK957" s="38">
        <v>0</v>
      </c>
      <c r="BL957" s="43">
        <v>0</v>
      </c>
      <c r="BM957" s="38">
        <v>0</v>
      </c>
      <c r="BN957" s="38">
        <v>0</v>
      </c>
      <c r="BO957" s="38">
        <v>0</v>
      </c>
      <c r="BP957" s="38">
        <v>0</v>
      </c>
      <c r="BQ957" s="38">
        <v>0</v>
      </c>
      <c r="BR957" s="38">
        <v>0</v>
      </c>
      <c r="BS957" s="38">
        <v>0</v>
      </c>
      <c r="BT957" s="38">
        <v>0</v>
      </c>
      <c r="BU957" s="38">
        <v>0</v>
      </c>
      <c r="BV957" s="38">
        <v>0</v>
      </c>
      <c r="BW957" s="38">
        <v>0</v>
      </c>
      <c r="BX957" s="38">
        <v>0</v>
      </c>
      <c r="BY957" s="38">
        <v>0</v>
      </c>
      <c r="BZ957" s="38">
        <v>0</v>
      </c>
      <c r="CA957" s="38">
        <v>0</v>
      </c>
      <c r="CB957" s="38">
        <v>0</v>
      </c>
      <c r="CC957" s="49">
        <v>0</v>
      </c>
      <c r="CD957" s="38">
        <v>0</v>
      </c>
      <c r="CE957" s="38">
        <v>0</v>
      </c>
      <c r="CF957" s="38">
        <v>0</v>
      </c>
      <c r="CG957" s="38">
        <v>0</v>
      </c>
      <c r="CH957" s="38">
        <v>0</v>
      </c>
      <c r="CI957" s="38">
        <v>0</v>
      </c>
      <c r="CJ957" s="38">
        <v>0</v>
      </c>
      <c r="CK957" s="38">
        <v>0</v>
      </c>
      <c r="CL957" s="38">
        <v>0</v>
      </c>
      <c r="CM957" s="38">
        <v>0</v>
      </c>
      <c r="CN957" s="38">
        <v>0</v>
      </c>
      <c r="CO957" s="38">
        <v>0</v>
      </c>
      <c r="CP957" s="38">
        <v>1</v>
      </c>
      <c r="CQ957" s="38">
        <v>0</v>
      </c>
      <c r="CR957" s="38">
        <v>0</v>
      </c>
      <c r="CS957" s="38">
        <v>0</v>
      </c>
      <c r="CT957" s="38">
        <v>0</v>
      </c>
      <c r="CU957" s="38">
        <v>0</v>
      </c>
      <c r="CV957" s="38">
        <v>0</v>
      </c>
      <c r="CW957" s="50">
        <v>0</v>
      </c>
      <c r="CX957" s="38">
        <f>SUM(AA957:CW957)</f>
        <v>2</v>
      </c>
      <c r="CY957" s="38">
        <v>1</v>
      </c>
      <c r="CZ957" s="38">
        <v>1</v>
      </c>
      <c r="DA957" s="38">
        <v>0</v>
      </c>
      <c r="DB957" s="38">
        <v>0</v>
      </c>
      <c r="DC957" s="38" t="s">
        <v>3494</v>
      </c>
      <c r="DD957" s="38" t="s">
        <v>306</v>
      </c>
      <c r="DE957" s="38" t="s">
        <v>474</v>
      </c>
      <c r="DF957" s="38">
        <v>1</v>
      </c>
      <c r="DL957" s="38">
        <v>0</v>
      </c>
      <c r="DN957" s="38">
        <v>1</v>
      </c>
      <c r="DO957" s="38">
        <v>1929</v>
      </c>
      <c r="DP957" s="38" t="s">
        <v>5038</v>
      </c>
      <c r="DQ957" s="38" t="s">
        <v>5039</v>
      </c>
      <c r="DR957" s="38">
        <v>1953</v>
      </c>
      <c r="DS957" s="38" t="s">
        <v>5040</v>
      </c>
    </row>
    <row r="958" spans="1:196" s="38" customFormat="1" ht="15.75" customHeight="1" x14ac:dyDescent="0.3">
      <c r="A958" s="38" t="s">
        <v>42</v>
      </c>
      <c r="B958" s="47" t="s">
        <v>5041</v>
      </c>
      <c r="C958" s="48" t="s">
        <v>5042</v>
      </c>
      <c r="F958" s="38" t="s">
        <v>122</v>
      </c>
      <c r="H958" s="546" t="s">
        <v>8574</v>
      </c>
      <c r="I958" s="38" t="s">
        <v>56</v>
      </c>
      <c r="J958" s="38" t="s">
        <v>455</v>
      </c>
      <c r="K958" s="38" t="s">
        <v>269</v>
      </c>
      <c r="M958" s="38" t="s">
        <v>274</v>
      </c>
      <c r="N958" s="38" t="s">
        <v>299</v>
      </c>
      <c r="O958" s="38" t="s">
        <v>299</v>
      </c>
      <c r="Q958" s="50"/>
      <c r="R958" s="38">
        <v>0</v>
      </c>
      <c r="S958" s="38">
        <v>0</v>
      </c>
      <c r="T958" s="38">
        <v>0</v>
      </c>
      <c r="U958" s="38">
        <v>0</v>
      </c>
      <c r="V958" s="38">
        <v>0</v>
      </c>
      <c r="W958" s="38">
        <v>1</v>
      </c>
      <c r="X958" s="38">
        <v>0</v>
      </c>
      <c r="Y958" s="38">
        <v>0</v>
      </c>
      <c r="AA958" s="38">
        <v>0</v>
      </c>
      <c r="AB958" s="38">
        <v>0</v>
      </c>
      <c r="AC958" s="38">
        <v>0</v>
      </c>
      <c r="AD958" s="38">
        <v>0</v>
      </c>
      <c r="AE958" s="38">
        <v>0</v>
      </c>
      <c r="AF958" s="38">
        <v>0</v>
      </c>
      <c r="AG958" s="38">
        <v>0</v>
      </c>
      <c r="AH958" s="38">
        <v>0</v>
      </c>
      <c r="AI958" s="38">
        <v>0</v>
      </c>
      <c r="AJ958" s="38">
        <v>0</v>
      </c>
      <c r="AK958" s="38">
        <v>0</v>
      </c>
      <c r="AL958" s="38">
        <v>0</v>
      </c>
      <c r="AM958" s="38">
        <v>0</v>
      </c>
      <c r="AN958" s="38">
        <v>0</v>
      </c>
      <c r="AO958" s="38">
        <v>0</v>
      </c>
      <c r="AP958" s="38">
        <v>0</v>
      </c>
      <c r="AQ958" s="38">
        <v>0</v>
      </c>
      <c r="AR958" s="38">
        <v>0</v>
      </c>
      <c r="AS958" s="38">
        <v>0</v>
      </c>
      <c r="AT958" s="38">
        <v>0</v>
      </c>
      <c r="AU958" s="38">
        <v>0</v>
      </c>
      <c r="AV958" s="38">
        <v>0</v>
      </c>
      <c r="AW958" s="38">
        <v>0</v>
      </c>
      <c r="AX958" s="38">
        <v>0</v>
      </c>
      <c r="AY958" s="38">
        <v>0</v>
      </c>
      <c r="AZ958" s="38">
        <v>0</v>
      </c>
      <c r="BA958" s="38">
        <v>0</v>
      </c>
      <c r="BB958" s="38">
        <v>0</v>
      </c>
      <c r="BC958" s="38">
        <v>0</v>
      </c>
      <c r="BD958" s="38">
        <v>0</v>
      </c>
      <c r="BE958" s="38">
        <v>0</v>
      </c>
      <c r="BF958" s="38">
        <v>0</v>
      </c>
      <c r="BG958" s="38">
        <v>0</v>
      </c>
      <c r="BH958" s="43">
        <v>0</v>
      </c>
      <c r="BI958" s="38">
        <v>0</v>
      </c>
      <c r="BJ958" s="43">
        <v>0</v>
      </c>
      <c r="BK958" s="38">
        <v>0</v>
      </c>
      <c r="BL958" s="43">
        <v>0</v>
      </c>
      <c r="BM958" s="38">
        <v>0</v>
      </c>
      <c r="BN958" s="38">
        <v>0</v>
      </c>
      <c r="BO958" s="38">
        <v>0</v>
      </c>
      <c r="BP958" s="38">
        <v>0</v>
      </c>
      <c r="BQ958" s="38">
        <v>0</v>
      </c>
      <c r="BR958" s="38">
        <v>0</v>
      </c>
      <c r="BS958" s="38">
        <v>0</v>
      </c>
      <c r="BT958" s="38">
        <v>0</v>
      </c>
      <c r="BU958" s="38">
        <v>0</v>
      </c>
      <c r="BV958" s="38">
        <v>0</v>
      </c>
      <c r="BW958" s="38">
        <v>0</v>
      </c>
      <c r="BX958" s="38">
        <v>0</v>
      </c>
      <c r="BY958" s="38">
        <v>0</v>
      </c>
      <c r="BZ958" s="38">
        <v>0</v>
      </c>
      <c r="CA958" s="38">
        <v>0</v>
      </c>
      <c r="CB958" s="38">
        <v>0</v>
      </c>
      <c r="CC958" s="49">
        <v>0</v>
      </c>
      <c r="CD958" s="38">
        <v>0</v>
      </c>
      <c r="CE958" s="38">
        <v>0</v>
      </c>
      <c r="CF958" s="38">
        <v>0</v>
      </c>
      <c r="CG958" s="38">
        <v>0</v>
      </c>
      <c r="CH958" s="38">
        <v>0</v>
      </c>
      <c r="CI958" s="38">
        <v>0</v>
      </c>
      <c r="CJ958" s="38">
        <v>0</v>
      </c>
      <c r="CK958" s="38">
        <v>0</v>
      </c>
      <c r="CL958" s="38">
        <v>0</v>
      </c>
      <c r="CM958" s="38">
        <v>0</v>
      </c>
      <c r="CN958" s="38">
        <v>0</v>
      </c>
      <c r="CO958" s="38">
        <v>0</v>
      </c>
      <c r="CP958" s="38">
        <v>0</v>
      </c>
      <c r="CQ958" s="38">
        <v>0</v>
      </c>
      <c r="CR958" s="38">
        <v>0</v>
      </c>
      <c r="CS958" s="38">
        <v>0</v>
      </c>
      <c r="CT958" s="38">
        <v>0</v>
      </c>
      <c r="CU958" s="38">
        <v>0</v>
      </c>
      <c r="CV958" s="38">
        <v>0</v>
      </c>
      <c r="CW958" s="50">
        <v>0</v>
      </c>
      <c r="CX958" s="38">
        <v>0</v>
      </c>
      <c r="CY958" s="38">
        <v>1</v>
      </c>
      <c r="CZ958" s="38">
        <v>0</v>
      </c>
      <c r="DA958" s="38">
        <v>0</v>
      </c>
      <c r="DB958" s="38">
        <v>0</v>
      </c>
      <c r="DC958" s="38" t="s">
        <v>2409</v>
      </c>
      <c r="DD958" s="38" t="s">
        <v>311</v>
      </c>
      <c r="DF958" s="38">
        <v>1</v>
      </c>
      <c r="DL958" s="38">
        <v>0</v>
      </c>
      <c r="DN958" s="38">
        <v>1</v>
      </c>
      <c r="DO958" s="38">
        <v>1991</v>
      </c>
      <c r="DP958" s="38" t="s">
        <v>5044</v>
      </c>
      <c r="DQ958" s="48" t="s">
        <v>5042</v>
      </c>
      <c r="DR958" s="38" t="s">
        <v>580</v>
      </c>
      <c r="DS958" s="38" t="s">
        <v>5044</v>
      </c>
    </row>
    <row r="959" spans="1:196" s="38" customFormat="1" ht="15.75" customHeight="1" x14ac:dyDescent="0.3">
      <c r="A959" s="38" t="s">
        <v>148</v>
      </c>
      <c r="B959" s="47" t="s">
        <v>5045</v>
      </c>
      <c r="C959" s="48" t="s">
        <v>5046</v>
      </c>
      <c r="F959" s="38" t="s">
        <v>122</v>
      </c>
      <c r="H959" s="546" t="s">
        <v>8574</v>
      </c>
      <c r="I959" s="38" t="s">
        <v>56</v>
      </c>
      <c r="J959" s="38" t="s">
        <v>173</v>
      </c>
      <c r="K959" s="38" t="s">
        <v>471</v>
      </c>
      <c r="M959" s="38" t="s">
        <v>274</v>
      </c>
      <c r="N959" s="38" t="s">
        <v>299</v>
      </c>
      <c r="O959" s="38" t="s">
        <v>299</v>
      </c>
      <c r="P959" s="38" t="s">
        <v>5047</v>
      </c>
      <c r="Q959" s="50"/>
      <c r="R959" s="38">
        <v>0</v>
      </c>
      <c r="S959" s="38">
        <v>0</v>
      </c>
      <c r="T959" s="38">
        <v>0</v>
      </c>
      <c r="U959" s="38">
        <v>0</v>
      </c>
      <c r="V959" s="38">
        <v>0</v>
      </c>
      <c r="W959" s="38">
        <v>1</v>
      </c>
      <c r="X959" s="38">
        <v>0</v>
      </c>
      <c r="Y959" s="38">
        <v>0</v>
      </c>
      <c r="AA959" s="38">
        <v>0</v>
      </c>
      <c r="AB959" s="38">
        <v>0</v>
      </c>
      <c r="AC959" s="38">
        <v>0</v>
      </c>
      <c r="AD959" s="38">
        <v>0</v>
      </c>
      <c r="AE959" s="38">
        <v>0</v>
      </c>
      <c r="AF959" s="38">
        <v>0</v>
      </c>
      <c r="AG959" s="38">
        <v>0</v>
      </c>
      <c r="AH959" s="38">
        <v>0</v>
      </c>
      <c r="AI959" s="38">
        <v>0</v>
      </c>
      <c r="AJ959" s="38">
        <v>0</v>
      </c>
      <c r="AK959" s="38">
        <v>0</v>
      </c>
      <c r="AL959" s="38">
        <v>0</v>
      </c>
      <c r="AM959" s="38">
        <v>0</v>
      </c>
      <c r="AN959" s="38">
        <v>0</v>
      </c>
      <c r="AO959" s="38">
        <v>0</v>
      </c>
      <c r="AP959" s="38">
        <v>0</v>
      </c>
      <c r="AQ959" s="38">
        <v>0</v>
      </c>
      <c r="AR959" s="38">
        <v>0</v>
      </c>
      <c r="AS959" s="38">
        <v>0</v>
      </c>
      <c r="AT959" s="38">
        <v>0</v>
      </c>
      <c r="AU959" s="38">
        <v>0</v>
      </c>
      <c r="AV959" s="38">
        <v>0</v>
      </c>
      <c r="AW959" s="38">
        <v>0</v>
      </c>
      <c r="AX959" s="38">
        <v>0</v>
      </c>
      <c r="AY959" s="38">
        <v>0</v>
      </c>
      <c r="AZ959" s="38">
        <v>0</v>
      </c>
      <c r="BA959" s="38">
        <v>0</v>
      </c>
      <c r="BB959" s="38">
        <v>0</v>
      </c>
      <c r="BC959" s="38">
        <v>0</v>
      </c>
      <c r="BD959" s="38">
        <v>0</v>
      </c>
      <c r="BE959" s="38">
        <v>0</v>
      </c>
      <c r="BF959" s="38">
        <v>0</v>
      </c>
      <c r="BG959" s="38">
        <v>0</v>
      </c>
      <c r="BH959" s="43">
        <v>0</v>
      </c>
      <c r="BI959" s="38">
        <v>0</v>
      </c>
      <c r="BJ959" s="43">
        <v>0</v>
      </c>
      <c r="BK959" s="38">
        <v>0</v>
      </c>
      <c r="BL959" s="43">
        <v>0</v>
      </c>
      <c r="BM959" s="38">
        <v>0</v>
      </c>
      <c r="BN959" s="38">
        <v>0</v>
      </c>
      <c r="BO959" s="38">
        <v>0</v>
      </c>
      <c r="BP959" s="38">
        <v>0</v>
      </c>
      <c r="BQ959" s="38">
        <v>0</v>
      </c>
      <c r="BR959" s="38">
        <v>0</v>
      </c>
      <c r="BS959" s="38">
        <v>0</v>
      </c>
      <c r="BT959" s="38">
        <v>0</v>
      </c>
      <c r="BU959" s="38">
        <v>0</v>
      </c>
      <c r="BV959" s="38">
        <v>0</v>
      </c>
      <c r="BW959" s="38">
        <v>0</v>
      </c>
      <c r="BX959" s="38">
        <v>0</v>
      </c>
      <c r="BY959" s="38">
        <v>0</v>
      </c>
      <c r="BZ959" s="38">
        <v>0</v>
      </c>
      <c r="CA959" s="38">
        <v>0</v>
      </c>
      <c r="CB959" s="38">
        <v>0</v>
      </c>
      <c r="CC959" s="49">
        <v>0</v>
      </c>
      <c r="CD959" s="38">
        <v>0</v>
      </c>
      <c r="CE959" s="38">
        <v>0</v>
      </c>
      <c r="CF959" s="38">
        <v>0</v>
      </c>
      <c r="CG959" s="38">
        <v>0</v>
      </c>
      <c r="CH959" s="38">
        <v>0</v>
      </c>
      <c r="CI959" s="38">
        <v>0</v>
      </c>
      <c r="CJ959" s="38">
        <v>0</v>
      </c>
      <c r="CK959" s="38">
        <v>0</v>
      </c>
      <c r="CL959" s="38">
        <v>0</v>
      </c>
      <c r="CM959" s="38">
        <v>0</v>
      </c>
      <c r="CN959" s="38">
        <v>0</v>
      </c>
      <c r="CO959" s="38">
        <v>0</v>
      </c>
      <c r="CP959" s="38">
        <v>0</v>
      </c>
      <c r="CQ959" s="38">
        <v>0</v>
      </c>
      <c r="CR959" s="38">
        <v>0</v>
      </c>
      <c r="CS959" s="38">
        <v>0</v>
      </c>
      <c r="CT959" s="38">
        <v>0</v>
      </c>
      <c r="CU959" s="38">
        <v>0</v>
      </c>
      <c r="CV959" s="38">
        <v>0</v>
      </c>
      <c r="CW959" s="50">
        <v>0</v>
      </c>
      <c r="CX959" s="38">
        <v>0</v>
      </c>
      <c r="CY959" s="38">
        <v>1</v>
      </c>
      <c r="CZ959" s="38">
        <v>0</v>
      </c>
      <c r="DA959" s="38">
        <v>0</v>
      </c>
      <c r="DB959" s="38">
        <v>0</v>
      </c>
      <c r="DC959" s="38" t="s">
        <v>1415</v>
      </c>
      <c r="DD959" s="38" t="s">
        <v>311</v>
      </c>
      <c r="DF959" s="38">
        <v>1</v>
      </c>
      <c r="DL959" s="38">
        <v>0</v>
      </c>
      <c r="DN959" s="38">
        <v>1</v>
      </c>
      <c r="DO959" s="38">
        <v>1996</v>
      </c>
      <c r="DP959" s="38" t="s">
        <v>5048</v>
      </c>
      <c r="DQ959" s="48" t="s">
        <v>5046</v>
      </c>
      <c r="DR959" s="38" t="s">
        <v>580</v>
      </c>
      <c r="DS959" s="38" t="s">
        <v>5048</v>
      </c>
    </row>
    <row r="960" spans="1:196" s="38" customFormat="1" ht="15.75" customHeight="1" x14ac:dyDescent="0.3">
      <c r="A960" s="38" t="s">
        <v>148</v>
      </c>
      <c r="B960" s="47" t="s">
        <v>5045</v>
      </c>
      <c r="C960" s="48" t="s">
        <v>8626</v>
      </c>
      <c r="F960" s="38" t="s">
        <v>122</v>
      </c>
      <c r="H960" s="546" t="s">
        <v>8574</v>
      </c>
      <c r="I960" s="38" t="s">
        <v>56</v>
      </c>
      <c r="J960" s="38" t="s">
        <v>173</v>
      </c>
      <c r="K960" s="38" t="s">
        <v>471</v>
      </c>
      <c r="M960" s="38" t="s">
        <v>274</v>
      </c>
      <c r="N960" s="38" t="s">
        <v>299</v>
      </c>
      <c r="O960" s="38" t="s">
        <v>299</v>
      </c>
      <c r="Q960" s="50"/>
      <c r="BH960" s="43"/>
      <c r="BJ960" s="43"/>
      <c r="BL960" s="43"/>
      <c r="CC960" s="49"/>
      <c r="CW960" s="50"/>
      <c r="CX960" s="38">
        <v>0</v>
      </c>
      <c r="CY960" s="38">
        <v>1</v>
      </c>
      <c r="CZ960" s="38">
        <v>0</v>
      </c>
      <c r="DA960" s="38">
        <v>0</v>
      </c>
      <c r="DB960" s="38">
        <v>0</v>
      </c>
      <c r="DC960" s="38" t="s">
        <v>1415</v>
      </c>
      <c r="DD960" s="38" t="s">
        <v>311</v>
      </c>
      <c r="DQ960" s="48"/>
    </row>
    <row r="961" spans="1:196" s="38" customFormat="1" ht="15.75" customHeight="1" x14ac:dyDescent="0.3">
      <c r="A961" s="74" t="s">
        <v>116</v>
      </c>
      <c r="B961" s="47" t="s">
        <v>8569</v>
      </c>
      <c r="C961" s="48" t="s">
        <v>8627</v>
      </c>
      <c r="F961" s="38" t="s">
        <v>122</v>
      </c>
      <c r="H961" s="546" t="s">
        <v>8574</v>
      </c>
      <c r="I961" s="38" t="s">
        <v>13</v>
      </c>
      <c r="J961" s="37" t="s">
        <v>221</v>
      </c>
      <c r="K961" s="37" t="s">
        <v>269</v>
      </c>
      <c r="M961" s="38" t="s">
        <v>272</v>
      </c>
      <c r="O961" s="38" t="s">
        <v>299</v>
      </c>
      <c r="Q961" s="50"/>
      <c r="BH961" s="43"/>
      <c r="BJ961" s="43"/>
      <c r="BL961" s="43"/>
      <c r="CC961" s="49"/>
      <c r="CW961" s="50"/>
      <c r="CX961" s="38">
        <v>0</v>
      </c>
      <c r="CY961" s="38">
        <v>1</v>
      </c>
      <c r="CZ961" s="38">
        <v>0</v>
      </c>
      <c r="DA961" s="38">
        <v>0</v>
      </c>
      <c r="DB961" s="38">
        <v>0</v>
      </c>
      <c r="DC961" s="38" t="s">
        <v>1349</v>
      </c>
      <c r="DD961" s="38" t="s">
        <v>311</v>
      </c>
      <c r="DQ961" s="48"/>
    </row>
    <row r="962" spans="1:196" s="38" customFormat="1" ht="15.75" customHeight="1" x14ac:dyDescent="0.3">
      <c r="A962" s="74" t="s">
        <v>116</v>
      </c>
      <c r="B962" s="74" t="s">
        <v>5049</v>
      </c>
      <c r="C962" s="37" t="s">
        <v>5050</v>
      </c>
      <c r="D962" s="37"/>
      <c r="E962" s="37"/>
      <c r="F962" s="38" t="s">
        <v>122</v>
      </c>
      <c r="G962" s="37"/>
      <c r="H962" s="546" t="s">
        <v>8574</v>
      </c>
      <c r="I962" s="37" t="s">
        <v>13</v>
      </c>
      <c r="J962" s="37" t="s">
        <v>221</v>
      </c>
      <c r="K962" s="37" t="s">
        <v>269</v>
      </c>
      <c r="L962" s="37"/>
      <c r="M962" s="37" t="s">
        <v>272</v>
      </c>
      <c r="N962" s="37"/>
      <c r="O962" s="37" t="s">
        <v>299</v>
      </c>
      <c r="P962" s="37" t="s">
        <v>5051</v>
      </c>
      <c r="Q962" s="75"/>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52"/>
      <c r="BI962" s="37"/>
      <c r="BJ962" s="52"/>
      <c r="BK962" s="37"/>
      <c r="BL962" s="52"/>
      <c r="BM962" s="37"/>
      <c r="BN962" s="37"/>
      <c r="BO962" s="37"/>
      <c r="BP962" s="37"/>
      <c r="BQ962" s="37"/>
      <c r="BR962" s="37"/>
      <c r="BS962" s="37"/>
      <c r="BT962" s="37"/>
      <c r="BU962" s="37"/>
      <c r="BV962" s="37"/>
      <c r="BW962" s="37"/>
      <c r="BX962" s="37"/>
      <c r="BY962" s="37"/>
      <c r="BZ962" s="37"/>
      <c r="CA962" s="37"/>
      <c r="CB962" s="37"/>
      <c r="CC962" s="90"/>
      <c r="CD962" s="37"/>
      <c r="CE962" s="37"/>
      <c r="CF962" s="37"/>
      <c r="CG962" s="37"/>
      <c r="CH962" s="37"/>
      <c r="CI962" s="37"/>
      <c r="CJ962" s="37"/>
      <c r="CK962" s="37"/>
      <c r="CL962" s="37"/>
      <c r="CM962" s="37"/>
      <c r="CN962" s="37"/>
      <c r="CO962" s="37"/>
      <c r="CP962" s="37"/>
      <c r="CQ962" s="37"/>
      <c r="CR962" s="37"/>
      <c r="CS962" s="37"/>
      <c r="CT962" s="37"/>
      <c r="CU962" s="37"/>
      <c r="CV962" s="37"/>
      <c r="CW962" s="75"/>
      <c r="CX962" s="37">
        <v>0</v>
      </c>
      <c r="CY962" s="37">
        <v>1</v>
      </c>
      <c r="CZ962" s="37">
        <v>0</v>
      </c>
      <c r="DA962" s="37">
        <v>0</v>
      </c>
      <c r="DB962" s="37">
        <v>0</v>
      </c>
      <c r="DC962" s="37" t="s">
        <v>3052</v>
      </c>
      <c r="DD962" s="38" t="s">
        <v>311</v>
      </c>
      <c r="DE962" s="37"/>
      <c r="DF962" s="37"/>
      <c r="DG962" s="37" t="s">
        <v>5052</v>
      </c>
      <c r="DH962" s="37" t="s">
        <v>5053</v>
      </c>
      <c r="DI962" s="37" t="s">
        <v>595</v>
      </c>
      <c r="DJ962" s="37" t="s">
        <v>595</v>
      </c>
      <c r="DK962" s="37"/>
      <c r="DL962" s="37">
        <v>1</v>
      </c>
      <c r="DM962" s="37" t="s">
        <v>595</v>
      </c>
      <c r="DN962" s="37">
        <v>1</v>
      </c>
      <c r="DO962" s="37">
        <v>1962</v>
      </c>
      <c r="DP962" s="37" t="s">
        <v>5054</v>
      </c>
      <c r="DQ962" s="37" t="s">
        <v>5055</v>
      </c>
      <c r="DR962" s="37">
        <v>2007</v>
      </c>
      <c r="DS962" s="37" t="s">
        <v>5056</v>
      </c>
    </row>
    <row r="963" spans="1:196" s="38" customFormat="1" ht="15.75" customHeight="1" x14ac:dyDescent="0.3">
      <c r="A963" s="74" t="s">
        <v>116</v>
      </c>
      <c r="B963" s="74" t="s">
        <v>5049</v>
      </c>
      <c r="C963" s="37" t="s">
        <v>5057</v>
      </c>
      <c r="D963" s="37"/>
      <c r="E963" s="37"/>
      <c r="F963" s="37" t="s">
        <v>91</v>
      </c>
      <c r="G963" s="37" t="s">
        <v>479</v>
      </c>
      <c r="H963" s="37" t="s">
        <v>1347</v>
      </c>
      <c r="I963" s="37" t="s">
        <v>13</v>
      </c>
      <c r="J963" s="37" t="s">
        <v>221</v>
      </c>
      <c r="K963" s="37" t="s">
        <v>269</v>
      </c>
      <c r="L963" s="37"/>
      <c r="M963" s="37" t="s">
        <v>272</v>
      </c>
      <c r="N963" s="37"/>
      <c r="O963" s="37" t="s">
        <v>299</v>
      </c>
      <c r="P963" s="37" t="s">
        <v>5058</v>
      </c>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52"/>
      <c r="BI963" s="37"/>
      <c r="BJ963" s="52"/>
      <c r="BK963" s="37"/>
      <c r="BL963" s="52"/>
      <c r="BM963" s="37"/>
      <c r="BN963" s="37"/>
      <c r="BO963" s="37"/>
      <c r="BP963" s="37"/>
      <c r="BQ963" s="37"/>
      <c r="BR963" s="37"/>
      <c r="BS963" s="37"/>
      <c r="BT963" s="37"/>
      <c r="BU963" s="37"/>
      <c r="BV963" s="37"/>
      <c r="BW963" s="37"/>
      <c r="BX963" s="37"/>
      <c r="BY963" s="37"/>
      <c r="BZ963" s="37"/>
      <c r="CA963" s="37"/>
      <c r="CB963" s="37"/>
      <c r="CC963" s="90"/>
      <c r="CD963" s="37"/>
      <c r="CE963" s="37"/>
      <c r="CF963" s="37"/>
      <c r="CG963" s="37"/>
      <c r="CH963" s="37"/>
      <c r="CI963" s="37"/>
      <c r="CJ963" s="37"/>
      <c r="CK963" s="37"/>
      <c r="CL963" s="37"/>
      <c r="CM963" s="37"/>
      <c r="CN963" s="37"/>
      <c r="CO963" s="37"/>
      <c r="CP963" s="37"/>
      <c r="CQ963" s="37"/>
      <c r="CR963" s="37"/>
      <c r="CS963" s="37"/>
      <c r="CT963" s="37"/>
      <c r="CU963" s="37"/>
      <c r="CV963" s="37"/>
      <c r="CW963" s="75"/>
      <c r="CX963" s="37"/>
      <c r="CY963" s="37"/>
      <c r="CZ963" s="37"/>
      <c r="DA963" s="37"/>
      <c r="DB963" s="37"/>
      <c r="DC963" s="37" t="s">
        <v>4393</v>
      </c>
      <c r="DD963" s="38" t="s">
        <v>311</v>
      </c>
      <c r="DE963" s="37"/>
      <c r="DF963" s="37"/>
      <c r="DG963" s="37" t="s">
        <v>4394</v>
      </c>
      <c r="DH963" s="37" t="s">
        <v>5059</v>
      </c>
      <c r="DI963" s="37" t="s">
        <v>546</v>
      </c>
      <c r="DJ963" s="37" t="s">
        <v>546</v>
      </c>
      <c r="DK963" s="37"/>
      <c r="DL963" s="37">
        <v>1</v>
      </c>
      <c r="DM963" s="37"/>
      <c r="DN963" s="37">
        <v>1</v>
      </c>
      <c r="DO963" s="37">
        <v>1873</v>
      </c>
      <c r="DP963" s="37" t="s">
        <v>5060</v>
      </c>
      <c r="DQ963" s="37" t="s">
        <v>5061</v>
      </c>
      <c r="DR963" s="37">
        <v>1896</v>
      </c>
      <c r="DS963" s="37" t="s">
        <v>5062</v>
      </c>
    </row>
    <row r="964" spans="1:196" s="38" customFormat="1" ht="15.75" customHeight="1" x14ac:dyDescent="0.3">
      <c r="A964" s="38" t="s">
        <v>116</v>
      </c>
      <c r="B964" s="47" t="s">
        <v>5067</v>
      </c>
      <c r="C964" s="48" t="s">
        <v>5068</v>
      </c>
      <c r="F964" s="38" t="s">
        <v>91</v>
      </c>
      <c r="H964" s="38" t="s">
        <v>702</v>
      </c>
      <c r="I964" s="38" t="s">
        <v>56</v>
      </c>
      <c r="J964" s="38" t="s">
        <v>173</v>
      </c>
      <c r="K964" s="38" t="s">
        <v>471</v>
      </c>
      <c r="M964" s="38" t="s">
        <v>274</v>
      </c>
      <c r="N964" s="38" t="s">
        <v>300</v>
      </c>
      <c r="O964" s="38" t="s">
        <v>300</v>
      </c>
      <c r="P964" s="38" t="s">
        <v>5069</v>
      </c>
      <c r="Q964" s="50"/>
      <c r="R964" s="38">
        <v>0</v>
      </c>
      <c r="S964" s="38">
        <v>0</v>
      </c>
      <c r="T964" s="38">
        <v>0</v>
      </c>
      <c r="U964" s="38">
        <v>0</v>
      </c>
      <c r="V964" s="38">
        <v>0</v>
      </c>
      <c r="W964" s="38">
        <v>1</v>
      </c>
      <c r="X964" s="38">
        <v>0</v>
      </c>
      <c r="Y964" s="38">
        <v>1</v>
      </c>
      <c r="AA964" s="38">
        <v>0</v>
      </c>
      <c r="AB964" s="38">
        <v>0</v>
      </c>
      <c r="AC964" s="38">
        <v>0</v>
      </c>
      <c r="AD964" s="38">
        <v>0</v>
      </c>
      <c r="AE964" s="38">
        <v>0</v>
      </c>
      <c r="AF964" s="38">
        <v>0</v>
      </c>
      <c r="AG964" s="38">
        <v>0</v>
      </c>
      <c r="AH964" s="38">
        <v>0</v>
      </c>
      <c r="AI964" s="38">
        <v>0</v>
      </c>
      <c r="AJ964" s="38">
        <v>0</v>
      </c>
      <c r="AK964" s="38">
        <v>0</v>
      </c>
      <c r="AL964" s="38">
        <v>0</v>
      </c>
      <c r="AM964" s="38">
        <v>0</v>
      </c>
      <c r="AN964" s="38">
        <v>0</v>
      </c>
      <c r="AO964" s="38">
        <v>0</v>
      </c>
      <c r="AP964" s="38">
        <v>0</v>
      </c>
      <c r="AQ964" s="38">
        <v>0</v>
      </c>
      <c r="AR964" s="38">
        <v>0</v>
      </c>
      <c r="AS964" s="38">
        <v>0</v>
      </c>
      <c r="AT964" s="38">
        <v>0</v>
      </c>
      <c r="AU964" s="38">
        <v>0</v>
      </c>
      <c r="AV964" s="38">
        <v>0</v>
      </c>
      <c r="AW964" s="38">
        <v>0</v>
      </c>
      <c r="AX964" s="38">
        <v>0</v>
      </c>
      <c r="AY964" s="38">
        <v>0</v>
      </c>
      <c r="AZ964" s="38">
        <v>0</v>
      </c>
      <c r="BA964" s="38">
        <v>0</v>
      </c>
      <c r="BB964" s="38">
        <v>0</v>
      </c>
      <c r="BC964" s="38">
        <v>0</v>
      </c>
      <c r="BD964" s="38">
        <v>0</v>
      </c>
      <c r="BE964" s="38">
        <v>0</v>
      </c>
      <c r="BF964" s="38">
        <v>0</v>
      </c>
      <c r="BG964" s="38">
        <v>0</v>
      </c>
      <c r="BH964" s="43">
        <v>0</v>
      </c>
      <c r="BI964" s="38">
        <v>0</v>
      </c>
      <c r="BJ964" s="43">
        <v>0</v>
      </c>
      <c r="BK964" s="38">
        <v>0</v>
      </c>
      <c r="BL964" s="43">
        <v>0</v>
      </c>
      <c r="BM964" s="38">
        <v>0</v>
      </c>
      <c r="BN964" s="38">
        <v>0</v>
      </c>
      <c r="BO964" s="38">
        <v>0</v>
      </c>
      <c r="BP964" s="38">
        <v>0</v>
      </c>
      <c r="BQ964" s="38">
        <v>0</v>
      </c>
      <c r="BR964" s="38">
        <v>0</v>
      </c>
      <c r="BS964" s="38">
        <v>0</v>
      </c>
      <c r="BT964" s="38">
        <v>0</v>
      </c>
      <c r="BU964" s="38">
        <v>0</v>
      </c>
      <c r="BV964" s="38">
        <v>0</v>
      </c>
      <c r="BW964" s="38">
        <v>0</v>
      </c>
      <c r="BX964" s="38">
        <v>0</v>
      </c>
      <c r="BY964" s="38">
        <v>0</v>
      </c>
      <c r="BZ964" s="38">
        <v>0</v>
      </c>
      <c r="CA964" s="38">
        <v>0</v>
      </c>
      <c r="CB964" s="38">
        <v>0</v>
      </c>
      <c r="CC964" s="49">
        <v>0</v>
      </c>
      <c r="CD964" s="38">
        <v>0</v>
      </c>
      <c r="CE964" s="38">
        <v>0</v>
      </c>
      <c r="CF964" s="38">
        <v>0</v>
      </c>
      <c r="CG964" s="38">
        <v>0</v>
      </c>
      <c r="CH964" s="38">
        <v>0</v>
      </c>
      <c r="CI964" s="38">
        <v>0</v>
      </c>
      <c r="CJ964" s="38">
        <v>0</v>
      </c>
      <c r="CK964" s="38">
        <v>0</v>
      </c>
      <c r="CL964" s="38">
        <v>0</v>
      </c>
      <c r="CM964" s="38">
        <v>0</v>
      </c>
      <c r="CN964" s="38">
        <v>0</v>
      </c>
      <c r="CO964" s="38">
        <v>0</v>
      </c>
      <c r="CP964" s="38">
        <v>0</v>
      </c>
      <c r="CQ964" s="38">
        <v>0</v>
      </c>
      <c r="CR964" s="38">
        <v>0</v>
      </c>
      <c r="CS964" s="38">
        <v>0</v>
      </c>
      <c r="CT964" s="38">
        <v>0</v>
      </c>
      <c r="CU964" s="38">
        <v>0</v>
      </c>
      <c r="CV964" s="38">
        <v>0</v>
      </c>
      <c r="CW964" s="50">
        <v>0</v>
      </c>
      <c r="CX964" s="38">
        <v>0</v>
      </c>
      <c r="CY964" s="38">
        <v>1</v>
      </c>
      <c r="CZ964" s="38">
        <v>0</v>
      </c>
      <c r="DA964" s="38">
        <v>0</v>
      </c>
      <c r="DB964" s="38">
        <v>0</v>
      </c>
      <c r="DC964" s="38" t="s">
        <v>5070</v>
      </c>
      <c r="DD964" s="38" t="s">
        <v>311</v>
      </c>
      <c r="DF964" s="38">
        <v>1</v>
      </c>
      <c r="DG964" s="38" t="s">
        <v>5071</v>
      </c>
      <c r="DH964" s="38" t="s">
        <v>5072</v>
      </c>
      <c r="DL964" s="38">
        <v>1</v>
      </c>
      <c r="DM964" s="38" t="s">
        <v>595</v>
      </c>
      <c r="DN964" s="38">
        <v>1</v>
      </c>
      <c r="DO964" s="38">
        <v>1972</v>
      </c>
      <c r="DP964" s="38" t="s">
        <v>5073</v>
      </c>
      <c r="DQ964" s="38" t="s">
        <v>5074</v>
      </c>
      <c r="DR964" s="38">
        <v>2007</v>
      </c>
      <c r="DS964" s="38" t="s">
        <v>5075</v>
      </c>
    </row>
    <row r="965" spans="1:196" s="38" customFormat="1" ht="15.75" customHeight="1" x14ac:dyDescent="0.3">
      <c r="A965" s="38" t="s">
        <v>116</v>
      </c>
      <c r="B965" s="47" t="s">
        <v>5067</v>
      </c>
      <c r="C965" s="48" t="s">
        <v>5076</v>
      </c>
      <c r="F965" s="38" t="s">
        <v>122</v>
      </c>
      <c r="H965" s="546" t="s">
        <v>8574</v>
      </c>
      <c r="I965" s="38" t="s">
        <v>56</v>
      </c>
      <c r="J965" s="38" t="s">
        <v>173</v>
      </c>
      <c r="K965" s="38" t="s">
        <v>471</v>
      </c>
      <c r="M965" s="38" t="s">
        <v>274</v>
      </c>
      <c r="N965" s="38" t="s">
        <v>299</v>
      </c>
      <c r="O965" s="38" t="s">
        <v>299</v>
      </c>
      <c r="R965" s="38">
        <v>0</v>
      </c>
      <c r="S965" s="38">
        <v>0</v>
      </c>
      <c r="T965" s="38">
        <v>0</v>
      </c>
      <c r="U965" s="38">
        <v>0</v>
      </c>
      <c r="V965" s="38">
        <v>0</v>
      </c>
      <c r="W965" s="38">
        <v>0</v>
      </c>
      <c r="X965" s="38">
        <v>0</v>
      </c>
      <c r="Y965" s="38">
        <v>1</v>
      </c>
      <c r="AA965" s="38">
        <v>0</v>
      </c>
      <c r="AB965" s="38">
        <v>0</v>
      </c>
      <c r="AC965" s="38">
        <v>0</v>
      </c>
      <c r="AD965" s="38">
        <v>0</v>
      </c>
      <c r="AE965" s="38">
        <v>0</v>
      </c>
      <c r="AF965" s="38">
        <v>0</v>
      </c>
      <c r="AG965" s="38">
        <v>0</v>
      </c>
      <c r="AH965" s="38">
        <v>0</v>
      </c>
      <c r="AI965" s="38">
        <v>0</v>
      </c>
      <c r="AJ965" s="38">
        <v>0</v>
      </c>
      <c r="AK965" s="38">
        <v>0</v>
      </c>
      <c r="AL965" s="38">
        <v>0</v>
      </c>
      <c r="AM965" s="38">
        <v>0</v>
      </c>
      <c r="AN965" s="38">
        <v>0</v>
      </c>
      <c r="AO965" s="38">
        <v>0</v>
      </c>
      <c r="AP965" s="38">
        <v>0</v>
      </c>
      <c r="AQ965" s="38">
        <v>0</v>
      </c>
      <c r="AR965" s="38">
        <v>0</v>
      </c>
      <c r="AS965" s="38">
        <v>0</v>
      </c>
      <c r="AT965" s="38">
        <v>0</v>
      </c>
      <c r="AU965" s="38">
        <v>0</v>
      </c>
      <c r="AV965" s="38">
        <v>0</v>
      </c>
      <c r="AW965" s="38">
        <v>0</v>
      </c>
      <c r="AX965" s="38">
        <v>0</v>
      </c>
      <c r="AY965" s="38">
        <v>0</v>
      </c>
      <c r="AZ965" s="38">
        <v>0</v>
      </c>
      <c r="BA965" s="38">
        <v>0</v>
      </c>
      <c r="BB965" s="38">
        <v>0</v>
      </c>
      <c r="BC965" s="38">
        <v>0</v>
      </c>
      <c r="BD965" s="38">
        <v>0</v>
      </c>
      <c r="BE965" s="38">
        <v>0</v>
      </c>
      <c r="BF965" s="38">
        <v>0</v>
      </c>
      <c r="BG965" s="38">
        <v>0</v>
      </c>
      <c r="BH965" s="43">
        <v>0</v>
      </c>
      <c r="BI965" s="38">
        <v>0</v>
      </c>
      <c r="BJ965" s="43">
        <v>0</v>
      </c>
      <c r="BK965" s="38">
        <v>0</v>
      </c>
      <c r="BL965" s="43">
        <v>0</v>
      </c>
      <c r="BM965" s="38">
        <v>0</v>
      </c>
      <c r="BN965" s="38">
        <v>0</v>
      </c>
      <c r="BO965" s="38">
        <v>0</v>
      </c>
      <c r="BP965" s="38">
        <v>0</v>
      </c>
      <c r="BQ965" s="38">
        <v>0</v>
      </c>
      <c r="BR965" s="38">
        <v>0</v>
      </c>
      <c r="BS965" s="38">
        <v>0</v>
      </c>
      <c r="BT965" s="38">
        <v>0</v>
      </c>
      <c r="BU965" s="38">
        <v>0</v>
      </c>
      <c r="BV965" s="38">
        <v>0</v>
      </c>
      <c r="BW965" s="38">
        <v>0</v>
      </c>
      <c r="BX965" s="38">
        <v>0</v>
      </c>
      <c r="BY965" s="38">
        <v>0</v>
      </c>
      <c r="BZ965" s="38">
        <v>0</v>
      </c>
      <c r="CA965" s="38">
        <v>0</v>
      </c>
      <c r="CB965" s="38">
        <v>0</v>
      </c>
      <c r="CC965" s="38">
        <v>0</v>
      </c>
      <c r="CD965" s="38">
        <v>0</v>
      </c>
      <c r="CE965" s="38">
        <v>0</v>
      </c>
      <c r="CF965" s="38">
        <v>0</v>
      </c>
      <c r="CG965" s="38">
        <v>0</v>
      </c>
      <c r="CH965" s="38">
        <v>0</v>
      </c>
      <c r="CI965" s="38">
        <v>0</v>
      </c>
      <c r="CJ965" s="38">
        <v>0</v>
      </c>
      <c r="CK965" s="38">
        <v>0</v>
      </c>
      <c r="CL965" s="38">
        <v>0</v>
      </c>
      <c r="CM965" s="38">
        <v>0</v>
      </c>
      <c r="CN965" s="38">
        <v>0</v>
      </c>
      <c r="CO965" s="38">
        <v>0</v>
      </c>
      <c r="CP965" s="38">
        <v>0</v>
      </c>
      <c r="CQ965" s="38">
        <v>0</v>
      </c>
      <c r="CR965" s="38">
        <v>0</v>
      </c>
      <c r="CS965" s="38">
        <v>0</v>
      </c>
      <c r="CT965" s="38">
        <v>0</v>
      </c>
      <c r="CU965" s="38">
        <v>0</v>
      </c>
      <c r="CV965" s="38">
        <v>0</v>
      </c>
      <c r="CW965" s="38">
        <v>0</v>
      </c>
      <c r="CX965" s="38">
        <v>0</v>
      </c>
      <c r="CY965" s="38">
        <v>1</v>
      </c>
      <c r="CZ965" s="38">
        <v>0</v>
      </c>
      <c r="DA965" s="38">
        <v>0</v>
      </c>
      <c r="DB965" s="38">
        <v>0</v>
      </c>
      <c r="DC965" s="38" t="s">
        <v>5077</v>
      </c>
      <c r="DD965" s="38" t="s">
        <v>311</v>
      </c>
      <c r="DF965" s="38">
        <v>1</v>
      </c>
      <c r="DL965" s="38">
        <v>0</v>
      </c>
      <c r="DN965" s="38">
        <v>1</v>
      </c>
      <c r="DO965" s="38">
        <v>2014</v>
      </c>
      <c r="DP965" s="38" t="s">
        <v>5078</v>
      </c>
      <c r="DQ965" s="48" t="s">
        <v>5076</v>
      </c>
      <c r="DR965" s="38" t="s">
        <v>580</v>
      </c>
      <c r="DS965" s="38" t="s">
        <v>5078</v>
      </c>
    </row>
    <row r="966" spans="1:196" s="38" customFormat="1" ht="17.25" customHeight="1" x14ac:dyDescent="0.3">
      <c r="A966" s="38" t="s">
        <v>116</v>
      </c>
      <c r="B966" s="47" t="s">
        <v>5067</v>
      </c>
      <c r="C966" s="48" t="s">
        <v>5079</v>
      </c>
      <c r="F966" s="38" t="s">
        <v>122</v>
      </c>
      <c r="H966" s="546" t="s">
        <v>8574</v>
      </c>
      <c r="I966" s="38" t="s">
        <v>56</v>
      </c>
      <c r="J966" s="38" t="s">
        <v>173</v>
      </c>
      <c r="K966" s="38" t="s">
        <v>471</v>
      </c>
      <c r="M966" s="38" t="s">
        <v>274</v>
      </c>
      <c r="N966" s="38" t="s">
        <v>300</v>
      </c>
      <c r="O966" s="38" t="s">
        <v>300</v>
      </c>
      <c r="Q966" s="50"/>
      <c r="R966" s="38">
        <v>0</v>
      </c>
      <c r="S966" s="38">
        <v>0</v>
      </c>
      <c r="T966" s="38">
        <v>0</v>
      </c>
      <c r="U966" s="38">
        <v>0</v>
      </c>
      <c r="V966" s="38">
        <v>0</v>
      </c>
      <c r="W966" s="38">
        <v>0</v>
      </c>
      <c r="X966" s="38">
        <v>0</v>
      </c>
      <c r="Y966" s="38">
        <v>1</v>
      </c>
      <c r="AA966" s="38">
        <v>0</v>
      </c>
      <c r="AB966" s="38">
        <v>0</v>
      </c>
      <c r="AC966" s="38">
        <v>0</v>
      </c>
      <c r="AD966" s="38">
        <v>0</v>
      </c>
      <c r="AE966" s="38">
        <v>0</v>
      </c>
      <c r="AF966" s="38">
        <v>0</v>
      </c>
      <c r="AG966" s="38">
        <v>0</v>
      </c>
      <c r="AH966" s="38">
        <v>0</v>
      </c>
      <c r="AI966" s="38">
        <v>0</v>
      </c>
      <c r="AJ966" s="38">
        <v>0</v>
      </c>
      <c r="AK966" s="38">
        <v>0</v>
      </c>
      <c r="AL966" s="38">
        <v>0</v>
      </c>
      <c r="AM966" s="38">
        <v>0</v>
      </c>
      <c r="AN966" s="38">
        <v>0</v>
      </c>
      <c r="AO966" s="38">
        <v>0</v>
      </c>
      <c r="AP966" s="38">
        <v>0</v>
      </c>
      <c r="AQ966" s="38">
        <v>0</v>
      </c>
      <c r="AR966" s="38">
        <v>0</v>
      </c>
      <c r="AS966" s="38">
        <v>0</v>
      </c>
      <c r="AT966" s="38">
        <v>0</v>
      </c>
      <c r="AU966" s="38">
        <v>0</v>
      </c>
      <c r="AV966" s="38">
        <v>0</v>
      </c>
      <c r="AW966" s="38">
        <v>0</v>
      </c>
      <c r="AX966" s="38">
        <v>0</v>
      </c>
      <c r="AY966" s="38">
        <v>0</v>
      </c>
      <c r="AZ966" s="38">
        <v>0</v>
      </c>
      <c r="BA966" s="38">
        <v>0</v>
      </c>
      <c r="BB966" s="38">
        <v>0</v>
      </c>
      <c r="BC966" s="38">
        <v>0</v>
      </c>
      <c r="BD966" s="38">
        <v>0</v>
      </c>
      <c r="BE966" s="38">
        <v>0</v>
      </c>
      <c r="BF966" s="38">
        <v>0</v>
      </c>
      <c r="BG966" s="38">
        <v>0</v>
      </c>
      <c r="BH966" s="43">
        <v>0</v>
      </c>
      <c r="BI966" s="38">
        <v>0</v>
      </c>
      <c r="BJ966" s="43">
        <v>0</v>
      </c>
      <c r="BK966" s="38">
        <v>0</v>
      </c>
      <c r="BL966" s="43">
        <v>0</v>
      </c>
      <c r="BM966" s="38">
        <v>0</v>
      </c>
      <c r="BN966" s="38">
        <v>0</v>
      </c>
      <c r="BO966" s="38">
        <v>0</v>
      </c>
      <c r="BP966" s="38">
        <v>0</v>
      </c>
      <c r="BQ966" s="38">
        <v>0</v>
      </c>
      <c r="BR966" s="38">
        <v>0</v>
      </c>
      <c r="BS966" s="38">
        <v>0</v>
      </c>
      <c r="BT966" s="38">
        <v>0</v>
      </c>
      <c r="BU966" s="38">
        <v>0</v>
      </c>
      <c r="BV966" s="38">
        <v>0</v>
      </c>
      <c r="BW966" s="38">
        <v>0</v>
      </c>
      <c r="BX966" s="38">
        <v>0</v>
      </c>
      <c r="BY966" s="38">
        <v>0</v>
      </c>
      <c r="BZ966" s="38">
        <v>0</v>
      </c>
      <c r="CA966" s="38">
        <v>0</v>
      </c>
      <c r="CB966" s="38">
        <v>0</v>
      </c>
      <c r="CC966" s="49">
        <v>0</v>
      </c>
      <c r="CD966" s="38">
        <v>0</v>
      </c>
      <c r="CE966" s="38">
        <v>0</v>
      </c>
      <c r="CF966" s="38">
        <v>0</v>
      </c>
      <c r="CG966" s="38">
        <v>0</v>
      </c>
      <c r="CH966" s="38">
        <v>0</v>
      </c>
      <c r="CI966" s="38">
        <v>0</v>
      </c>
      <c r="CJ966" s="38">
        <v>0</v>
      </c>
      <c r="CK966" s="38">
        <v>0</v>
      </c>
      <c r="CL966" s="38">
        <v>0</v>
      </c>
      <c r="CM966" s="38">
        <v>0</v>
      </c>
      <c r="CN966" s="38">
        <v>0</v>
      </c>
      <c r="CO966" s="38">
        <v>0</v>
      </c>
      <c r="CP966" s="38">
        <v>0</v>
      </c>
      <c r="CQ966" s="38">
        <v>0</v>
      </c>
      <c r="CR966" s="38">
        <v>0</v>
      </c>
      <c r="CS966" s="38">
        <v>0</v>
      </c>
      <c r="CT966" s="38">
        <v>0</v>
      </c>
      <c r="CU966" s="38">
        <v>0</v>
      </c>
      <c r="CV966" s="38">
        <v>0</v>
      </c>
      <c r="CW966" s="50">
        <v>0</v>
      </c>
      <c r="CX966" s="38">
        <v>0</v>
      </c>
      <c r="CY966" s="38">
        <v>1</v>
      </c>
      <c r="CZ966" s="38">
        <v>0</v>
      </c>
      <c r="DA966" s="38">
        <v>0</v>
      </c>
      <c r="DB966" s="38">
        <v>0</v>
      </c>
      <c r="DC966" s="38" t="s">
        <v>8629</v>
      </c>
      <c r="DD966" s="38" t="s">
        <v>311</v>
      </c>
      <c r="DF966" s="38">
        <v>1</v>
      </c>
      <c r="DL966" s="38">
        <v>0</v>
      </c>
      <c r="DN966" s="38">
        <v>1</v>
      </c>
      <c r="DO966" s="38">
        <v>1897</v>
      </c>
      <c r="DP966" s="38" t="s">
        <v>5081</v>
      </c>
      <c r="DQ966" s="38" t="s">
        <v>5082</v>
      </c>
      <c r="DR966" s="38">
        <v>2007</v>
      </c>
      <c r="DS966" s="38" t="s">
        <v>5083</v>
      </c>
    </row>
    <row r="967" spans="1:196" s="38" customFormat="1" ht="17.25" customHeight="1" x14ac:dyDescent="0.3">
      <c r="A967" s="40" t="s">
        <v>116</v>
      </c>
      <c r="B967" s="39" t="s">
        <v>5067</v>
      </c>
      <c r="C967" s="41" t="s">
        <v>5084</v>
      </c>
      <c r="D967" s="40"/>
      <c r="E967" s="40"/>
      <c r="F967" s="40" t="s">
        <v>122</v>
      </c>
      <c r="G967" s="40"/>
      <c r="H967" s="546" t="s">
        <v>8574</v>
      </c>
      <c r="I967" s="40" t="s">
        <v>56</v>
      </c>
      <c r="J967" s="40" t="s">
        <v>455</v>
      </c>
      <c r="K967" s="40" t="s">
        <v>471</v>
      </c>
      <c r="L967" s="40"/>
      <c r="M967" s="40" t="s">
        <v>274</v>
      </c>
      <c r="N967" s="40" t="s">
        <v>299</v>
      </c>
      <c r="O967" s="40" t="s">
        <v>299</v>
      </c>
      <c r="P967" s="40"/>
      <c r="Q967" s="42"/>
      <c r="R967" s="40">
        <v>0</v>
      </c>
      <c r="S967" s="40">
        <v>0</v>
      </c>
      <c r="T967" s="40">
        <v>0</v>
      </c>
      <c r="U967" s="40">
        <v>0</v>
      </c>
      <c r="V967" s="40">
        <v>0</v>
      </c>
      <c r="W967" s="40">
        <v>1</v>
      </c>
      <c r="X967" s="40">
        <v>0</v>
      </c>
      <c r="Y967" s="40">
        <v>0</v>
      </c>
      <c r="Z967" s="40"/>
      <c r="AA967" s="40">
        <v>0</v>
      </c>
      <c r="AB967" s="40">
        <v>0</v>
      </c>
      <c r="AC967" s="40">
        <v>0</v>
      </c>
      <c r="AD967" s="40">
        <v>0</v>
      </c>
      <c r="AE967" s="40">
        <v>0</v>
      </c>
      <c r="AF967" s="40">
        <v>0</v>
      </c>
      <c r="AG967" s="40">
        <v>0</v>
      </c>
      <c r="AH967" s="40">
        <v>0</v>
      </c>
      <c r="AI967" s="40">
        <v>0</v>
      </c>
      <c r="AJ967" s="40">
        <v>0</v>
      </c>
      <c r="AK967" s="40">
        <v>0</v>
      </c>
      <c r="AL967" s="40">
        <v>0</v>
      </c>
      <c r="AM967" s="40">
        <v>0</v>
      </c>
      <c r="AN967" s="40">
        <v>0</v>
      </c>
      <c r="AO967" s="40">
        <v>0</v>
      </c>
      <c r="AP967" s="40">
        <v>0</v>
      </c>
      <c r="AQ967" s="40">
        <v>0</v>
      </c>
      <c r="AR967" s="40">
        <v>0</v>
      </c>
      <c r="AS967" s="40">
        <v>0</v>
      </c>
      <c r="AT967" s="40">
        <v>0</v>
      </c>
      <c r="AU967" s="40">
        <v>0</v>
      </c>
      <c r="AV967" s="40">
        <v>0</v>
      </c>
      <c r="AW967" s="40">
        <v>0</v>
      </c>
      <c r="AX967" s="40">
        <v>0</v>
      </c>
      <c r="AY967" s="40">
        <v>0</v>
      </c>
      <c r="AZ967" s="40">
        <v>0</v>
      </c>
      <c r="BA967" s="40">
        <v>0</v>
      </c>
      <c r="BB967" s="40">
        <v>0</v>
      </c>
      <c r="BC967" s="40">
        <v>0</v>
      </c>
      <c r="BD967" s="40">
        <v>0</v>
      </c>
      <c r="BE967" s="40">
        <v>0</v>
      </c>
      <c r="BF967" s="40">
        <v>0</v>
      </c>
      <c r="BG967" s="40">
        <v>0</v>
      </c>
      <c r="BH967" s="43">
        <v>0</v>
      </c>
      <c r="BI967" s="40">
        <v>0</v>
      </c>
      <c r="BJ967" s="43">
        <v>0</v>
      </c>
      <c r="BK967" s="40">
        <v>0</v>
      </c>
      <c r="BL967" s="43">
        <v>0</v>
      </c>
      <c r="BM967" s="40">
        <v>0</v>
      </c>
      <c r="BN967" s="40">
        <v>0</v>
      </c>
      <c r="BO967" s="40">
        <v>0</v>
      </c>
      <c r="BP967" s="40">
        <v>0</v>
      </c>
      <c r="BQ967" s="40">
        <v>0</v>
      </c>
      <c r="BR967" s="40">
        <v>0</v>
      </c>
      <c r="BS967" s="40">
        <v>0</v>
      </c>
      <c r="BT967" s="40">
        <v>0</v>
      </c>
      <c r="BU967" s="40">
        <v>0</v>
      </c>
      <c r="BV967" s="40">
        <v>0</v>
      </c>
      <c r="BW967" s="40">
        <v>0</v>
      </c>
      <c r="BX967" s="40">
        <v>0</v>
      </c>
      <c r="BY967" s="40">
        <v>0</v>
      </c>
      <c r="BZ967" s="40">
        <v>0</v>
      </c>
      <c r="CA967" s="40">
        <v>0</v>
      </c>
      <c r="CB967" s="40">
        <v>0</v>
      </c>
      <c r="CC967" s="44">
        <v>0</v>
      </c>
      <c r="CD967" s="40">
        <v>0</v>
      </c>
      <c r="CE967" s="40">
        <v>0</v>
      </c>
      <c r="CF967" s="40">
        <v>0</v>
      </c>
      <c r="CG967" s="40">
        <v>0</v>
      </c>
      <c r="CH967" s="40">
        <v>0</v>
      </c>
      <c r="CI967" s="40">
        <v>0</v>
      </c>
      <c r="CJ967" s="40">
        <v>0</v>
      </c>
      <c r="CK967" s="40">
        <v>0</v>
      </c>
      <c r="CL967" s="40">
        <v>0</v>
      </c>
      <c r="CM967" s="40">
        <v>0</v>
      </c>
      <c r="CN967" s="40">
        <v>0</v>
      </c>
      <c r="CO967" s="40">
        <v>0</v>
      </c>
      <c r="CP967" s="40">
        <v>0</v>
      </c>
      <c r="CQ967" s="40">
        <v>0</v>
      </c>
      <c r="CR967" s="40">
        <v>0</v>
      </c>
      <c r="CS967" s="40">
        <v>0</v>
      </c>
      <c r="CT967" s="40">
        <v>0</v>
      </c>
      <c r="CU967" s="40">
        <v>0</v>
      </c>
      <c r="CV967" s="40">
        <v>0</v>
      </c>
      <c r="CW967" s="42">
        <v>0</v>
      </c>
      <c r="CX967" s="40">
        <v>0</v>
      </c>
      <c r="CY967" s="40">
        <v>1</v>
      </c>
      <c r="CZ967" s="40">
        <v>0</v>
      </c>
      <c r="DA967" s="40">
        <v>0</v>
      </c>
      <c r="DB967" s="40">
        <v>0</v>
      </c>
      <c r="DC967" s="40" t="s">
        <v>1415</v>
      </c>
      <c r="DD967" s="38" t="s">
        <v>311</v>
      </c>
      <c r="DE967" s="40"/>
      <c r="DF967" s="40">
        <v>1</v>
      </c>
      <c r="DG967" s="40"/>
      <c r="DH967" s="40"/>
      <c r="DI967" s="40"/>
      <c r="DJ967" s="40"/>
      <c r="DK967" s="40"/>
      <c r="DL967" s="40">
        <v>0</v>
      </c>
      <c r="DM967" s="40"/>
      <c r="DN967" s="40">
        <v>1</v>
      </c>
      <c r="DO967" s="40">
        <v>1985</v>
      </c>
      <c r="DP967" s="40" t="s">
        <v>5085</v>
      </c>
      <c r="DQ967" s="41" t="s">
        <v>5084</v>
      </c>
      <c r="DR967" s="40" t="s">
        <v>580</v>
      </c>
      <c r="DS967" s="40" t="s">
        <v>5085</v>
      </c>
    </row>
    <row r="968" spans="1:196" s="40" customFormat="1" ht="15.75" customHeight="1" x14ac:dyDescent="0.3">
      <c r="A968" s="38" t="s">
        <v>8630</v>
      </c>
      <c r="B968" s="47" t="s">
        <v>8631</v>
      </c>
      <c r="C968" s="48" t="s">
        <v>8632</v>
      </c>
      <c r="D968" s="38"/>
      <c r="E968" s="38"/>
      <c r="F968" s="40" t="s">
        <v>122</v>
      </c>
      <c r="G968" s="38"/>
      <c r="H968" s="546" t="s">
        <v>8574</v>
      </c>
      <c r="I968" s="40" t="s">
        <v>56</v>
      </c>
      <c r="J968" s="40" t="s">
        <v>455</v>
      </c>
      <c r="K968" s="40" t="s">
        <v>471</v>
      </c>
      <c r="L968" s="38"/>
      <c r="M968" s="38" t="s">
        <v>279</v>
      </c>
      <c r="N968" s="38"/>
      <c r="O968" s="38" t="s">
        <v>299</v>
      </c>
      <c r="P968" s="38"/>
      <c r="Q968" s="554"/>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c r="BC968" s="38"/>
      <c r="BD968" s="38"/>
      <c r="BE968" s="38"/>
      <c r="BF968" s="38"/>
      <c r="BG968" s="38"/>
      <c r="BH968" s="43"/>
      <c r="BI968" s="38"/>
      <c r="BJ968" s="43"/>
      <c r="BK968" s="38"/>
      <c r="BL968" s="43"/>
      <c r="BM968" s="38"/>
      <c r="BN968" s="38"/>
      <c r="BO968" s="38"/>
      <c r="BP968" s="38"/>
      <c r="BQ968" s="38"/>
      <c r="BR968" s="38"/>
      <c r="BS968" s="38"/>
      <c r="BT968" s="38"/>
      <c r="BU968" s="38"/>
      <c r="BV968" s="38"/>
      <c r="BW968" s="38"/>
      <c r="BX968" s="38"/>
      <c r="BY968" s="38"/>
      <c r="BZ968" s="38"/>
      <c r="CA968" s="38"/>
      <c r="CB968" s="38"/>
      <c r="CC968" s="49"/>
      <c r="CD968" s="38"/>
      <c r="CE968" s="38"/>
      <c r="CF968" s="38"/>
      <c r="CG968" s="38"/>
      <c r="CH968" s="38"/>
      <c r="CI968" s="38"/>
      <c r="CJ968" s="38"/>
      <c r="CK968" s="38"/>
      <c r="CL968" s="38"/>
      <c r="CM968" s="38"/>
      <c r="CN968" s="38"/>
      <c r="CO968" s="38"/>
      <c r="CP968" s="38"/>
      <c r="CQ968" s="38"/>
      <c r="CR968" s="38"/>
      <c r="CS968" s="38"/>
      <c r="CT968" s="38"/>
      <c r="CU968" s="38"/>
      <c r="CV968" s="38"/>
      <c r="CW968" s="50"/>
      <c r="CX968" s="38"/>
      <c r="CY968" s="38"/>
      <c r="CZ968" s="38"/>
      <c r="DA968" s="38"/>
      <c r="DB968" s="38"/>
      <c r="DC968" s="38" t="s">
        <v>1378</v>
      </c>
      <c r="DD968" s="38" t="s">
        <v>311</v>
      </c>
      <c r="DE968" s="38"/>
      <c r="DF968" s="38"/>
      <c r="DG968" s="38"/>
      <c r="DH968" s="38"/>
      <c r="DI968" s="38"/>
      <c r="DJ968" s="38"/>
      <c r="DK968" s="38"/>
      <c r="DL968" s="38"/>
      <c r="DM968" s="38"/>
      <c r="DN968" s="38"/>
      <c r="DO968" s="38"/>
      <c r="DP968" s="38"/>
      <c r="DQ968" s="48"/>
      <c r="DR968" s="38"/>
      <c r="DS968" s="38"/>
      <c r="DT968" s="38"/>
      <c r="DU968" s="38"/>
      <c r="DV968" s="38"/>
      <c r="DW968" s="38"/>
      <c r="DX968" s="38"/>
      <c r="DY968" s="38"/>
      <c r="DZ968" s="38"/>
      <c r="EA968" s="38"/>
      <c r="EB968" s="38"/>
      <c r="EC968" s="38"/>
      <c r="ED968" s="38"/>
      <c r="EE968" s="38"/>
      <c r="EF968" s="38"/>
      <c r="EG968" s="38"/>
      <c r="EH968" s="38"/>
      <c r="EI968" s="38"/>
      <c r="EJ968" s="38"/>
      <c r="EK968" s="38"/>
      <c r="EL968" s="38"/>
      <c r="EM968" s="38"/>
      <c r="EN968" s="38"/>
      <c r="EO968" s="38"/>
      <c r="EP968" s="38"/>
      <c r="EQ968" s="38"/>
      <c r="ER968" s="38"/>
      <c r="ES968" s="38"/>
      <c r="ET968" s="38"/>
      <c r="EU968" s="38"/>
      <c r="EV968" s="38"/>
      <c r="EW968" s="38"/>
      <c r="EX968" s="38"/>
      <c r="EY968" s="38"/>
      <c r="EZ968" s="38"/>
      <c r="FA968" s="38"/>
      <c r="FB968" s="38"/>
      <c r="FC968" s="38"/>
      <c r="FD968" s="38"/>
      <c r="FE968" s="38"/>
      <c r="FF968" s="38"/>
      <c r="FG968" s="38"/>
      <c r="FH968" s="38"/>
      <c r="FI968" s="38"/>
      <c r="FJ968" s="38"/>
      <c r="FK968" s="38"/>
      <c r="FL968" s="38"/>
      <c r="FM968" s="38"/>
      <c r="FN968" s="38"/>
      <c r="FO968" s="38"/>
      <c r="FP968" s="38"/>
      <c r="FQ968" s="38"/>
      <c r="FR968" s="38"/>
      <c r="FS968" s="38"/>
      <c r="FT968" s="38"/>
      <c r="FU968" s="38"/>
      <c r="FV968" s="38"/>
      <c r="FW968" s="38"/>
      <c r="FX968" s="38"/>
      <c r="FY968" s="38"/>
      <c r="FZ968" s="38"/>
      <c r="GA968" s="38"/>
      <c r="GB968" s="38"/>
      <c r="GC968" s="38"/>
      <c r="GD968" s="38"/>
      <c r="GE968" s="38"/>
      <c r="GF968" s="38"/>
      <c r="GG968" s="38"/>
      <c r="GH968" s="38"/>
      <c r="GI968" s="38"/>
      <c r="GJ968" s="38"/>
      <c r="GK968" s="38"/>
      <c r="GL968" s="38"/>
      <c r="GM968" s="38"/>
      <c r="GN968" s="38"/>
    </row>
    <row r="969" spans="1:196" s="40" customFormat="1" ht="15.75" customHeight="1" x14ac:dyDescent="0.3">
      <c r="A969" s="38" t="s">
        <v>80</v>
      </c>
      <c r="B969" s="47" t="s">
        <v>5086</v>
      </c>
      <c r="C969" s="48" t="s">
        <v>5087</v>
      </c>
      <c r="D969" s="38"/>
      <c r="E969" s="38"/>
      <c r="F969" s="38" t="s">
        <v>122</v>
      </c>
      <c r="G969" s="38"/>
      <c r="H969" s="546" t="s">
        <v>8574</v>
      </c>
      <c r="I969" s="38" t="s">
        <v>56</v>
      </c>
      <c r="J969" s="38" t="s">
        <v>173</v>
      </c>
      <c r="K969" s="38" t="s">
        <v>471</v>
      </c>
      <c r="L969" s="38"/>
      <c r="M969" s="38" t="s">
        <v>274</v>
      </c>
      <c r="N969" s="38" t="s">
        <v>299</v>
      </c>
      <c r="O969" s="38" t="s">
        <v>299</v>
      </c>
      <c r="P969" s="38"/>
      <c r="Q969" s="50"/>
      <c r="R969" s="38">
        <v>0</v>
      </c>
      <c r="S969" s="38">
        <v>0</v>
      </c>
      <c r="T969" s="38">
        <v>0</v>
      </c>
      <c r="U969" s="38">
        <v>0</v>
      </c>
      <c r="V969" s="38">
        <v>0</v>
      </c>
      <c r="W969" s="38">
        <v>1</v>
      </c>
      <c r="X969" s="38">
        <v>0</v>
      </c>
      <c r="Y969" s="38">
        <v>0</v>
      </c>
      <c r="Z969" s="38"/>
      <c r="AA969" s="38">
        <v>0</v>
      </c>
      <c r="AB969" s="38">
        <v>0</v>
      </c>
      <c r="AC969" s="38">
        <v>0</v>
      </c>
      <c r="AD969" s="38">
        <v>0</v>
      </c>
      <c r="AE969" s="38">
        <v>0</v>
      </c>
      <c r="AF969" s="38">
        <v>0</v>
      </c>
      <c r="AG969" s="38">
        <v>0</v>
      </c>
      <c r="AH969" s="38">
        <v>0</v>
      </c>
      <c r="AI969" s="38">
        <v>0</v>
      </c>
      <c r="AJ969" s="38">
        <v>0</v>
      </c>
      <c r="AK969" s="38">
        <v>0</v>
      </c>
      <c r="AL969" s="38">
        <v>0</v>
      </c>
      <c r="AM969" s="38">
        <v>0</v>
      </c>
      <c r="AN969" s="38">
        <v>0</v>
      </c>
      <c r="AO969" s="38">
        <v>0</v>
      </c>
      <c r="AP969" s="38">
        <v>0</v>
      </c>
      <c r="AQ969" s="38">
        <v>0</v>
      </c>
      <c r="AR969" s="38">
        <v>0</v>
      </c>
      <c r="AS969" s="38">
        <v>0</v>
      </c>
      <c r="AT969" s="38">
        <v>0</v>
      </c>
      <c r="AU969" s="38">
        <v>0</v>
      </c>
      <c r="AV969" s="38">
        <v>0</v>
      </c>
      <c r="AW969" s="38">
        <v>0</v>
      </c>
      <c r="AX969" s="38">
        <v>0</v>
      </c>
      <c r="AY969" s="38">
        <v>0</v>
      </c>
      <c r="AZ969" s="38">
        <v>0</v>
      </c>
      <c r="BA969" s="38">
        <v>0</v>
      </c>
      <c r="BB969" s="38">
        <v>0</v>
      </c>
      <c r="BC969" s="38">
        <v>0</v>
      </c>
      <c r="BD969" s="38">
        <v>0</v>
      </c>
      <c r="BE969" s="38">
        <v>0</v>
      </c>
      <c r="BF969" s="38">
        <v>0</v>
      </c>
      <c r="BG969" s="38">
        <v>0</v>
      </c>
      <c r="BH969" s="43">
        <v>0</v>
      </c>
      <c r="BI969" s="38">
        <v>0</v>
      </c>
      <c r="BJ969" s="43">
        <v>0</v>
      </c>
      <c r="BK969" s="38">
        <v>0</v>
      </c>
      <c r="BL969" s="43">
        <v>0</v>
      </c>
      <c r="BM969" s="38">
        <v>0</v>
      </c>
      <c r="BN969" s="38">
        <v>0</v>
      </c>
      <c r="BO969" s="38">
        <v>0</v>
      </c>
      <c r="BP969" s="38">
        <v>0</v>
      </c>
      <c r="BQ969" s="38">
        <v>0</v>
      </c>
      <c r="BR969" s="38">
        <v>0</v>
      </c>
      <c r="BS969" s="38">
        <v>0</v>
      </c>
      <c r="BT969" s="38">
        <v>0</v>
      </c>
      <c r="BU969" s="38">
        <v>0</v>
      </c>
      <c r="BV969" s="38">
        <v>0</v>
      </c>
      <c r="BW969" s="38">
        <v>0</v>
      </c>
      <c r="BX969" s="38">
        <v>0</v>
      </c>
      <c r="BY969" s="38">
        <v>0</v>
      </c>
      <c r="BZ969" s="38">
        <v>0</v>
      </c>
      <c r="CA969" s="38">
        <v>0</v>
      </c>
      <c r="CB969" s="38">
        <v>0</v>
      </c>
      <c r="CC969" s="49">
        <v>0</v>
      </c>
      <c r="CD969" s="38">
        <v>0</v>
      </c>
      <c r="CE969" s="38">
        <v>0</v>
      </c>
      <c r="CF969" s="38">
        <v>0</v>
      </c>
      <c r="CG969" s="38">
        <v>0</v>
      </c>
      <c r="CH969" s="38">
        <v>0</v>
      </c>
      <c r="CI969" s="38">
        <v>0</v>
      </c>
      <c r="CJ969" s="38">
        <v>0</v>
      </c>
      <c r="CK969" s="38">
        <v>0</v>
      </c>
      <c r="CL969" s="38">
        <v>0</v>
      </c>
      <c r="CM969" s="38">
        <v>0</v>
      </c>
      <c r="CN969" s="38">
        <v>0</v>
      </c>
      <c r="CO969" s="38">
        <v>0</v>
      </c>
      <c r="CP969" s="38">
        <v>0</v>
      </c>
      <c r="CQ969" s="38">
        <v>0</v>
      </c>
      <c r="CR969" s="38">
        <v>0</v>
      </c>
      <c r="CS969" s="38">
        <v>0</v>
      </c>
      <c r="CT969" s="38">
        <v>0</v>
      </c>
      <c r="CU969" s="38">
        <v>0</v>
      </c>
      <c r="CV969" s="38">
        <v>0</v>
      </c>
      <c r="CW969" s="50">
        <v>0</v>
      </c>
      <c r="CX969" s="38">
        <v>0</v>
      </c>
      <c r="CY969" s="38">
        <v>1</v>
      </c>
      <c r="CZ969" s="38">
        <v>0</v>
      </c>
      <c r="DA969" s="38">
        <v>0</v>
      </c>
      <c r="DB969" s="38">
        <v>0</v>
      </c>
      <c r="DC969" s="38" t="s">
        <v>1415</v>
      </c>
      <c r="DD969" s="38" t="s">
        <v>311</v>
      </c>
      <c r="DE969" s="38"/>
      <c r="DF969" s="38">
        <v>1</v>
      </c>
      <c r="DG969" s="38"/>
      <c r="DH969" s="38"/>
      <c r="DI969" s="38"/>
      <c r="DJ969" s="38"/>
      <c r="DK969" s="38"/>
      <c r="DL969" s="38">
        <v>0</v>
      </c>
      <c r="DM969" s="38"/>
      <c r="DN969" s="38">
        <v>1</v>
      </c>
      <c r="DO969" s="38">
        <v>1986</v>
      </c>
      <c r="DP969" s="38" t="s">
        <v>5088</v>
      </c>
      <c r="DQ969" s="48" t="s">
        <v>5087</v>
      </c>
      <c r="DR969" s="38" t="s">
        <v>580</v>
      </c>
      <c r="DS969" s="38" t="s">
        <v>5088</v>
      </c>
      <c r="DT969" s="38"/>
      <c r="DU969" s="38"/>
      <c r="DV969" s="38"/>
      <c r="DW969" s="38"/>
      <c r="DX969" s="38"/>
      <c r="DY969" s="38"/>
      <c r="DZ969" s="38"/>
      <c r="EA969" s="38"/>
      <c r="EB969" s="38"/>
      <c r="EC969" s="38"/>
      <c r="ED969" s="38"/>
      <c r="EE969" s="38"/>
      <c r="EF969" s="38"/>
      <c r="EG969" s="38"/>
      <c r="EH969" s="38"/>
      <c r="EI969" s="38"/>
      <c r="EJ969" s="38"/>
      <c r="EK969" s="38"/>
      <c r="EL969" s="38"/>
      <c r="EM969" s="38"/>
      <c r="EN969" s="38"/>
      <c r="EO969" s="38"/>
      <c r="EP969" s="38"/>
      <c r="EQ969" s="38"/>
      <c r="ER969" s="38"/>
      <c r="ES969" s="38"/>
      <c r="ET969" s="38"/>
      <c r="EU969" s="38"/>
      <c r="EV969" s="38"/>
      <c r="EW969" s="38"/>
      <c r="EX969" s="38"/>
      <c r="EY969" s="38"/>
      <c r="EZ969" s="38"/>
      <c r="FA969" s="38"/>
      <c r="FB969" s="38"/>
      <c r="FC969" s="38"/>
      <c r="FD969" s="38"/>
      <c r="FE969" s="38"/>
      <c r="FF969" s="38"/>
      <c r="FG969" s="38"/>
      <c r="FH969" s="38"/>
      <c r="FI969" s="38"/>
      <c r="FJ969" s="38"/>
      <c r="FK969" s="38"/>
      <c r="FL969" s="38"/>
      <c r="FM969" s="38"/>
      <c r="FN969" s="38"/>
      <c r="FO969" s="38"/>
      <c r="FP969" s="38"/>
      <c r="FQ969" s="38"/>
      <c r="FR969" s="38"/>
      <c r="FS969" s="38"/>
      <c r="FT969" s="38"/>
      <c r="FU969" s="38"/>
      <c r="FV969" s="38"/>
      <c r="FW969" s="38"/>
      <c r="FX969" s="38"/>
      <c r="FY969" s="38"/>
      <c r="FZ969" s="38"/>
      <c r="GA969" s="38"/>
      <c r="GB969" s="38"/>
      <c r="GC969" s="38"/>
      <c r="GD969" s="38"/>
      <c r="GE969" s="38"/>
      <c r="GF969" s="38"/>
      <c r="GG969" s="38"/>
      <c r="GH969" s="38"/>
      <c r="GI969" s="38"/>
      <c r="GJ969" s="38"/>
      <c r="GK969" s="38"/>
      <c r="GL969" s="38"/>
      <c r="GM969" s="38"/>
      <c r="GN969" s="38"/>
    </row>
    <row r="970" spans="1:196" s="38" customFormat="1" ht="15.75" customHeight="1" x14ac:dyDescent="0.3">
      <c r="A970" s="38" t="s">
        <v>80</v>
      </c>
      <c r="B970" s="47" t="s">
        <v>5089</v>
      </c>
      <c r="C970" s="51" t="s">
        <v>5090</v>
      </c>
      <c r="F970" s="38" t="s">
        <v>122</v>
      </c>
      <c r="H970" s="546" t="s">
        <v>8574</v>
      </c>
      <c r="I970" s="38" t="s">
        <v>13</v>
      </c>
      <c r="J970" s="38" t="s">
        <v>5091</v>
      </c>
      <c r="K970" s="38" t="s">
        <v>269</v>
      </c>
      <c r="M970" s="38" t="s">
        <v>274</v>
      </c>
      <c r="O970" s="38" t="s">
        <v>299</v>
      </c>
      <c r="P970" s="38" t="s">
        <v>5092</v>
      </c>
      <c r="Q970" s="38" t="s">
        <v>5093</v>
      </c>
      <c r="W970" s="38">
        <v>1</v>
      </c>
      <c r="BH970" s="43"/>
      <c r="BJ970" s="43"/>
      <c r="BL970" s="43"/>
      <c r="CC970" s="49"/>
      <c r="CW970" s="50"/>
      <c r="CX970" s="38">
        <v>0</v>
      </c>
      <c r="CY970" s="38">
        <v>1</v>
      </c>
      <c r="CZ970" s="38">
        <v>0</v>
      </c>
      <c r="DA970" s="38">
        <v>0</v>
      </c>
      <c r="DB970" s="38">
        <v>0</v>
      </c>
      <c r="DC970" s="38" t="s">
        <v>1771</v>
      </c>
      <c r="DD970" s="38" t="s">
        <v>311</v>
      </c>
      <c r="DK970" s="38">
        <v>0</v>
      </c>
      <c r="DL970" s="38">
        <v>0</v>
      </c>
      <c r="DN970" s="38">
        <v>1</v>
      </c>
      <c r="DO970" s="38">
        <v>2023</v>
      </c>
      <c r="DP970" s="38" t="s">
        <v>5094</v>
      </c>
      <c r="DQ970" s="48"/>
      <c r="DS970" s="38" t="s">
        <v>5094</v>
      </c>
    </row>
    <row r="971" spans="1:196" s="38" customFormat="1" ht="15.75" customHeight="1" x14ac:dyDescent="0.3">
      <c r="A971" s="38" t="s">
        <v>80</v>
      </c>
      <c r="B971" s="47" t="s">
        <v>5095</v>
      </c>
      <c r="C971" s="48" t="s">
        <v>5096</v>
      </c>
      <c r="F971" s="38" t="s">
        <v>91</v>
      </c>
      <c r="H971" s="546" t="s">
        <v>8574</v>
      </c>
      <c r="I971" s="38" t="s">
        <v>56</v>
      </c>
      <c r="J971" s="38" t="s">
        <v>455</v>
      </c>
      <c r="K971" s="38" t="s">
        <v>269</v>
      </c>
      <c r="M971" s="38" t="s">
        <v>274</v>
      </c>
      <c r="N971" s="38" t="s">
        <v>299</v>
      </c>
      <c r="O971" s="38" t="s">
        <v>299</v>
      </c>
      <c r="Q971" s="50"/>
      <c r="R971" s="38">
        <v>0</v>
      </c>
      <c r="S971" s="38">
        <v>0</v>
      </c>
      <c r="T971" s="38">
        <v>0</v>
      </c>
      <c r="U971" s="38">
        <v>0</v>
      </c>
      <c r="V971" s="38">
        <v>0</v>
      </c>
      <c r="W971" s="38">
        <v>1</v>
      </c>
      <c r="X971" s="38">
        <v>0</v>
      </c>
      <c r="Y971" s="38">
        <v>0</v>
      </c>
      <c r="AA971" s="38">
        <v>0</v>
      </c>
      <c r="AB971" s="38">
        <v>0</v>
      </c>
      <c r="AC971" s="38">
        <v>0</v>
      </c>
      <c r="AD971" s="38">
        <v>0</v>
      </c>
      <c r="AE971" s="38">
        <v>0</v>
      </c>
      <c r="AF971" s="38">
        <v>0</v>
      </c>
      <c r="AG971" s="38">
        <v>0</v>
      </c>
      <c r="AH971" s="38">
        <v>0</v>
      </c>
      <c r="AI971" s="38">
        <v>0</v>
      </c>
      <c r="AJ971" s="38">
        <v>0</v>
      </c>
      <c r="AK971" s="38">
        <v>0</v>
      </c>
      <c r="AL971" s="38">
        <v>0</v>
      </c>
      <c r="AM971" s="38">
        <v>0</v>
      </c>
      <c r="AN971" s="38">
        <v>0</v>
      </c>
      <c r="AO971" s="38">
        <v>0</v>
      </c>
      <c r="AP971" s="38">
        <v>0</v>
      </c>
      <c r="AQ971" s="38">
        <v>0</v>
      </c>
      <c r="AR971" s="38">
        <v>0</v>
      </c>
      <c r="AS971" s="38">
        <v>0</v>
      </c>
      <c r="AT971" s="38">
        <v>0</v>
      </c>
      <c r="AU971" s="38">
        <v>0</v>
      </c>
      <c r="AV971" s="38">
        <v>0</v>
      </c>
      <c r="AW971" s="38">
        <v>0</v>
      </c>
      <c r="AX971" s="38">
        <v>0</v>
      </c>
      <c r="AY971" s="38">
        <v>0</v>
      </c>
      <c r="AZ971" s="38">
        <v>0</v>
      </c>
      <c r="BA971" s="38">
        <v>0</v>
      </c>
      <c r="BB971" s="38">
        <v>0</v>
      </c>
      <c r="BC971" s="38">
        <v>0</v>
      </c>
      <c r="BD971" s="38">
        <v>0</v>
      </c>
      <c r="BE971" s="38">
        <v>0</v>
      </c>
      <c r="BF971" s="38">
        <v>0</v>
      </c>
      <c r="BG971" s="38">
        <v>0</v>
      </c>
      <c r="BH971" s="43">
        <v>0</v>
      </c>
      <c r="BI971" s="38">
        <v>0</v>
      </c>
      <c r="BJ971" s="43">
        <v>0</v>
      </c>
      <c r="BK971" s="38">
        <v>0</v>
      </c>
      <c r="BL971" s="43">
        <v>0</v>
      </c>
      <c r="BM971" s="38">
        <v>0</v>
      </c>
      <c r="BN971" s="38">
        <v>0</v>
      </c>
      <c r="BO971" s="38">
        <v>0</v>
      </c>
      <c r="BP971" s="38">
        <v>0</v>
      </c>
      <c r="BQ971" s="38">
        <v>0</v>
      </c>
      <c r="BR971" s="38">
        <v>0</v>
      </c>
      <c r="BS971" s="38">
        <v>0</v>
      </c>
      <c r="BT971" s="38">
        <v>0</v>
      </c>
      <c r="BU971" s="38">
        <v>0</v>
      </c>
      <c r="BV971" s="38">
        <v>0</v>
      </c>
      <c r="BW971" s="38">
        <v>0</v>
      </c>
      <c r="BX971" s="38">
        <v>0</v>
      </c>
      <c r="BY971" s="38">
        <v>0</v>
      </c>
      <c r="BZ971" s="38">
        <v>0</v>
      </c>
      <c r="CA971" s="38">
        <v>0</v>
      </c>
      <c r="CB971" s="38">
        <v>0</v>
      </c>
      <c r="CC971" s="49">
        <v>0</v>
      </c>
      <c r="CD971" s="38">
        <v>0</v>
      </c>
      <c r="CE971" s="38">
        <v>0</v>
      </c>
      <c r="CF971" s="38">
        <v>0</v>
      </c>
      <c r="CG971" s="38">
        <v>0</v>
      </c>
      <c r="CH971" s="38">
        <v>0</v>
      </c>
      <c r="CI971" s="38">
        <v>0</v>
      </c>
      <c r="CJ971" s="38">
        <v>0</v>
      </c>
      <c r="CK971" s="38">
        <v>0</v>
      </c>
      <c r="CL971" s="38">
        <v>0</v>
      </c>
      <c r="CM971" s="38">
        <v>0</v>
      </c>
      <c r="CN971" s="38">
        <v>0</v>
      </c>
      <c r="CO971" s="38">
        <v>0</v>
      </c>
      <c r="CP971" s="38">
        <v>0</v>
      </c>
      <c r="CQ971" s="38">
        <v>0</v>
      </c>
      <c r="CR971" s="38">
        <v>0</v>
      </c>
      <c r="CS971" s="38">
        <v>0</v>
      </c>
      <c r="CT971" s="38">
        <v>0</v>
      </c>
      <c r="CU971" s="38">
        <v>0</v>
      </c>
      <c r="CV971" s="38">
        <v>0</v>
      </c>
      <c r="CW971" s="50">
        <v>0</v>
      </c>
      <c r="CX971" s="38">
        <v>0</v>
      </c>
      <c r="CY971" s="38">
        <v>1</v>
      </c>
      <c r="CZ971" s="38">
        <v>0</v>
      </c>
      <c r="DA971" s="38">
        <v>0</v>
      </c>
      <c r="DB971" s="38">
        <v>0</v>
      </c>
      <c r="DC971" s="38" t="s">
        <v>4056</v>
      </c>
      <c r="DD971" s="38" t="s">
        <v>311</v>
      </c>
      <c r="DF971" s="38">
        <v>1</v>
      </c>
      <c r="DL971" s="38">
        <v>0</v>
      </c>
      <c r="DN971" s="38">
        <v>1</v>
      </c>
      <c r="DO971" s="38">
        <v>1992</v>
      </c>
      <c r="DP971" s="38" t="s">
        <v>5097</v>
      </c>
      <c r="DQ971" s="48" t="s">
        <v>5096</v>
      </c>
      <c r="DR971" s="38" t="s">
        <v>580</v>
      </c>
      <c r="DS971" s="38" t="s">
        <v>5097</v>
      </c>
    </row>
    <row r="972" spans="1:196" s="38" customFormat="1" ht="15.75" customHeight="1" x14ac:dyDescent="0.3">
      <c r="A972" s="38" t="s">
        <v>80</v>
      </c>
      <c r="B972" s="47" t="s">
        <v>5098</v>
      </c>
      <c r="C972" s="48" t="s">
        <v>5099</v>
      </c>
      <c r="F972" s="38" t="s">
        <v>122</v>
      </c>
      <c r="H972" s="38" t="s">
        <v>454</v>
      </c>
      <c r="I972" s="38" t="s">
        <v>109</v>
      </c>
      <c r="J972" s="38" t="s">
        <v>200</v>
      </c>
      <c r="K972" s="38" t="s">
        <v>269</v>
      </c>
      <c r="M972" s="38" t="s">
        <v>272</v>
      </c>
      <c r="O972" s="38" t="s">
        <v>300</v>
      </c>
      <c r="Q972" s="50" t="s">
        <v>5100</v>
      </c>
      <c r="R972" s="38">
        <v>0</v>
      </c>
      <c r="S972" s="38">
        <v>0</v>
      </c>
      <c r="T972" s="38">
        <v>0</v>
      </c>
      <c r="U972" s="38">
        <v>0</v>
      </c>
      <c r="V972" s="38">
        <v>0</v>
      </c>
      <c r="W972" s="38">
        <v>0</v>
      </c>
      <c r="X972" s="38">
        <v>0</v>
      </c>
      <c r="Y972" s="38">
        <v>0</v>
      </c>
      <c r="AA972" s="38">
        <v>0</v>
      </c>
      <c r="AB972" s="38">
        <v>0</v>
      </c>
      <c r="AC972" s="38">
        <v>0</v>
      </c>
      <c r="AD972" s="38">
        <v>0</v>
      </c>
      <c r="AE972" s="38">
        <v>0</v>
      </c>
      <c r="AF972" s="38">
        <v>0</v>
      </c>
      <c r="AG972" s="38">
        <v>0</v>
      </c>
      <c r="AH972" s="38">
        <v>0</v>
      </c>
      <c r="AI972" s="38">
        <v>0</v>
      </c>
      <c r="AJ972" s="38">
        <v>0</v>
      </c>
      <c r="AK972" s="38">
        <v>0</v>
      </c>
      <c r="AL972" s="38">
        <v>1</v>
      </c>
      <c r="AM972" s="38">
        <v>0</v>
      </c>
      <c r="AN972" s="38">
        <v>0</v>
      </c>
      <c r="AO972" s="38">
        <v>0</v>
      </c>
      <c r="AP972" s="38">
        <v>0</v>
      </c>
      <c r="AQ972" s="38">
        <v>0</v>
      </c>
      <c r="AR972" s="38">
        <v>0</v>
      </c>
      <c r="AS972" s="38">
        <v>0</v>
      </c>
      <c r="AT972" s="38">
        <v>0</v>
      </c>
      <c r="AU972" s="38">
        <v>0</v>
      </c>
      <c r="AV972" s="38">
        <v>0</v>
      </c>
      <c r="AW972" s="38">
        <v>0</v>
      </c>
      <c r="AX972" s="38">
        <v>0</v>
      </c>
      <c r="AY972" s="38">
        <v>0</v>
      </c>
      <c r="AZ972" s="38">
        <v>0</v>
      </c>
      <c r="BA972" s="38">
        <v>0</v>
      </c>
      <c r="BB972" s="38">
        <v>0</v>
      </c>
      <c r="BC972" s="38">
        <v>0</v>
      </c>
      <c r="BD972" s="38">
        <v>0</v>
      </c>
      <c r="BE972" s="38">
        <v>0</v>
      </c>
      <c r="BF972" s="38">
        <v>0</v>
      </c>
      <c r="BG972" s="38">
        <v>0</v>
      </c>
      <c r="BH972" s="43">
        <v>0</v>
      </c>
      <c r="BI972" s="38">
        <v>0</v>
      </c>
      <c r="BJ972" s="43">
        <v>0</v>
      </c>
      <c r="BK972" s="38">
        <v>0</v>
      </c>
      <c r="BL972" s="43">
        <v>0</v>
      </c>
      <c r="BM972" s="38">
        <v>0</v>
      </c>
      <c r="BN972" s="38">
        <v>0</v>
      </c>
      <c r="BO972" s="38">
        <v>0</v>
      </c>
      <c r="BP972" s="38">
        <v>0</v>
      </c>
      <c r="BQ972" s="38">
        <v>0</v>
      </c>
      <c r="BR972" s="38">
        <v>0</v>
      </c>
      <c r="BS972" s="38">
        <v>0</v>
      </c>
      <c r="BT972" s="38">
        <v>0</v>
      </c>
      <c r="BU972" s="38">
        <v>0</v>
      </c>
      <c r="BV972" s="38">
        <v>0</v>
      </c>
      <c r="BW972" s="38">
        <v>0</v>
      </c>
      <c r="BX972" s="38">
        <v>0</v>
      </c>
      <c r="BY972" s="38">
        <v>0</v>
      </c>
      <c r="BZ972" s="38">
        <v>0</v>
      </c>
      <c r="CA972" s="38">
        <v>0</v>
      </c>
      <c r="CB972" s="38">
        <v>0</v>
      </c>
      <c r="CC972" s="49">
        <v>0</v>
      </c>
      <c r="CD972" s="38">
        <v>0</v>
      </c>
      <c r="CE972" s="38">
        <v>0</v>
      </c>
      <c r="CF972" s="38">
        <v>0</v>
      </c>
      <c r="CG972" s="38">
        <v>0</v>
      </c>
      <c r="CH972" s="38">
        <v>0</v>
      </c>
      <c r="CI972" s="38">
        <v>0</v>
      </c>
      <c r="CJ972" s="38">
        <v>0</v>
      </c>
      <c r="CK972" s="38">
        <v>0</v>
      </c>
      <c r="CL972" s="38">
        <v>0</v>
      </c>
      <c r="CM972" s="38">
        <v>0</v>
      </c>
      <c r="CN972" s="38">
        <v>0</v>
      </c>
      <c r="CO972" s="38">
        <v>0</v>
      </c>
      <c r="CP972" s="38">
        <v>0</v>
      </c>
      <c r="CQ972" s="38">
        <v>0</v>
      </c>
      <c r="CR972" s="38">
        <v>0</v>
      </c>
      <c r="CS972" s="38">
        <v>0</v>
      </c>
      <c r="CT972" s="38">
        <v>0</v>
      </c>
      <c r="CU972" s="38">
        <v>0</v>
      </c>
      <c r="CV972" s="38">
        <v>0</v>
      </c>
      <c r="CW972" s="50">
        <v>0</v>
      </c>
      <c r="CX972" s="38">
        <f>SUM(AA972:CW972)</f>
        <v>1</v>
      </c>
      <c r="CY972" s="38">
        <v>1</v>
      </c>
      <c r="CZ972" s="38">
        <v>0</v>
      </c>
      <c r="DA972" s="38">
        <v>0</v>
      </c>
      <c r="DB972" s="38">
        <v>0</v>
      </c>
      <c r="DC972" s="38" t="s">
        <v>1214</v>
      </c>
      <c r="DD972" s="38" t="s">
        <v>307</v>
      </c>
      <c r="DF972" s="38">
        <v>1</v>
      </c>
      <c r="DG972" s="38" t="s">
        <v>5101</v>
      </c>
      <c r="DL972" s="38">
        <v>1</v>
      </c>
      <c r="DN972" s="38">
        <v>1</v>
      </c>
      <c r="DO972" s="38">
        <v>2007</v>
      </c>
      <c r="DP972" s="38" t="s">
        <v>5102</v>
      </c>
      <c r="DQ972" s="48" t="s">
        <v>5099</v>
      </c>
      <c r="DR972" s="38" t="s">
        <v>580</v>
      </c>
      <c r="DS972" s="38" t="s">
        <v>5102</v>
      </c>
    </row>
    <row r="973" spans="1:196" s="38" customFormat="1" ht="15.75" customHeight="1" x14ac:dyDescent="0.3">
      <c r="A973" s="38" t="s">
        <v>80</v>
      </c>
      <c r="B973" s="47" t="s">
        <v>5098</v>
      </c>
      <c r="C973" s="48" t="s">
        <v>5103</v>
      </c>
      <c r="D973" s="38" t="s">
        <v>5104</v>
      </c>
      <c r="F973" s="38" t="s">
        <v>122</v>
      </c>
      <c r="H973" s="38" t="s">
        <v>454</v>
      </c>
      <c r="I973" s="38" t="s">
        <v>109</v>
      </c>
      <c r="J973" s="38" t="s">
        <v>200</v>
      </c>
      <c r="K973" s="38" t="s">
        <v>269</v>
      </c>
      <c r="M973" s="38" t="s">
        <v>272</v>
      </c>
      <c r="O973" s="38" t="s">
        <v>300</v>
      </c>
      <c r="Q973" s="50" t="s">
        <v>3354</v>
      </c>
      <c r="R973" s="38">
        <v>0</v>
      </c>
      <c r="S973" s="38">
        <v>0</v>
      </c>
      <c r="T973" s="38">
        <v>0</v>
      </c>
      <c r="U973" s="38">
        <v>0</v>
      </c>
      <c r="V973" s="38">
        <v>0</v>
      </c>
      <c r="W973" s="38">
        <v>0</v>
      </c>
      <c r="X973" s="38">
        <v>0</v>
      </c>
      <c r="Y973" s="38">
        <v>0</v>
      </c>
      <c r="AA973" s="38">
        <v>0</v>
      </c>
      <c r="AB973" s="38">
        <v>0</v>
      </c>
      <c r="AC973" s="38">
        <v>0</v>
      </c>
      <c r="AD973" s="38">
        <v>0</v>
      </c>
      <c r="AE973" s="38">
        <v>0</v>
      </c>
      <c r="AF973" s="38">
        <v>0</v>
      </c>
      <c r="AG973" s="38">
        <v>0</v>
      </c>
      <c r="AH973" s="38">
        <v>0</v>
      </c>
      <c r="AI973" s="38">
        <v>0</v>
      </c>
      <c r="AJ973" s="38">
        <v>0</v>
      </c>
      <c r="AK973" s="38">
        <v>0</v>
      </c>
      <c r="AL973" s="38">
        <v>1</v>
      </c>
      <c r="AM973" s="38">
        <v>0</v>
      </c>
      <c r="AN973" s="38">
        <v>0</v>
      </c>
      <c r="AO973" s="38">
        <v>0</v>
      </c>
      <c r="AP973" s="38">
        <v>0</v>
      </c>
      <c r="AQ973" s="38">
        <v>0</v>
      </c>
      <c r="AR973" s="38">
        <v>0</v>
      </c>
      <c r="AS973" s="38">
        <v>0</v>
      </c>
      <c r="AT973" s="38">
        <v>0</v>
      </c>
      <c r="AU973" s="38">
        <v>0</v>
      </c>
      <c r="AV973" s="38">
        <v>0</v>
      </c>
      <c r="AW973" s="38">
        <v>0</v>
      </c>
      <c r="AX973" s="38">
        <v>0</v>
      </c>
      <c r="AY973" s="38">
        <v>0</v>
      </c>
      <c r="AZ973" s="38">
        <v>0</v>
      </c>
      <c r="BA973" s="38">
        <v>0</v>
      </c>
      <c r="BB973" s="38">
        <v>0</v>
      </c>
      <c r="BC973" s="38">
        <v>0</v>
      </c>
      <c r="BD973" s="38">
        <v>0</v>
      </c>
      <c r="BE973" s="38">
        <v>0</v>
      </c>
      <c r="BF973" s="38">
        <v>0</v>
      </c>
      <c r="BG973" s="38">
        <v>0</v>
      </c>
      <c r="BH973" s="43">
        <v>0</v>
      </c>
      <c r="BI973" s="38">
        <v>0</v>
      </c>
      <c r="BJ973" s="43">
        <v>0</v>
      </c>
      <c r="BK973" s="38">
        <v>0</v>
      </c>
      <c r="BL973" s="43">
        <v>0</v>
      </c>
      <c r="BM973" s="38">
        <v>0</v>
      </c>
      <c r="BN973" s="38">
        <v>0</v>
      </c>
      <c r="BO973" s="38">
        <v>0</v>
      </c>
      <c r="BP973" s="38">
        <v>0</v>
      </c>
      <c r="BQ973" s="38">
        <v>0</v>
      </c>
      <c r="BR973" s="38">
        <v>0</v>
      </c>
      <c r="BS973" s="38">
        <v>0</v>
      </c>
      <c r="BT973" s="38">
        <v>0</v>
      </c>
      <c r="BU973" s="38">
        <v>0</v>
      </c>
      <c r="BV973" s="38">
        <v>0</v>
      </c>
      <c r="BW973" s="38">
        <v>0</v>
      </c>
      <c r="BX973" s="38">
        <v>0</v>
      </c>
      <c r="BY973" s="38">
        <v>0</v>
      </c>
      <c r="BZ973" s="38">
        <v>0</v>
      </c>
      <c r="CA973" s="38">
        <v>0</v>
      </c>
      <c r="CB973" s="38">
        <v>0</v>
      </c>
      <c r="CC973" s="49">
        <v>0</v>
      </c>
      <c r="CD973" s="38">
        <v>0</v>
      </c>
      <c r="CE973" s="38">
        <v>0</v>
      </c>
      <c r="CF973" s="38">
        <v>0</v>
      </c>
      <c r="CG973" s="38">
        <v>0</v>
      </c>
      <c r="CH973" s="38">
        <v>0</v>
      </c>
      <c r="CI973" s="38">
        <v>0</v>
      </c>
      <c r="CJ973" s="38">
        <v>0</v>
      </c>
      <c r="CK973" s="38">
        <v>0</v>
      </c>
      <c r="CL973" s="38">
        <v>0</v>
      </c>
      <c r="CM973" s="38">
        <v>0</v>
      </c>
      <c r="CN973" s="38">
        <v>0</v>
      </c>
      <c r="CO973" s="38">
        <v>0</v>
      </c>
      <c r="CP973" s="38">
        <v>0</v>
      </c>
      <c r="CQ973" s="38">
        <v>0</v>
      </c>
      <c r="CR973" s="38">
        <v>0</v>
      </c>
      <c r="CS973" s="38">
        <v>0</v>
      </c>
      <c r="CT973" s="38">
        <v>0</v>
      </c>
      <c r="CU973" s="38">
        <v>0</v>
      </c>
      <c r="CV973" s="38">
        <v>0</v>
      </c>
      <c r="CW973" s="50">
        <v>0</v>
      </c>
      <c r="CX973" s="38">
        <f>SUM(AA973:CW973)</f>
        <v>1</v>
      </c>
      <c r="CY973" s="38">
        <v>1</v>
      </c>
      <c r="CZ973" s="38">
        <v>0</v>
      </c>
      <c r="DA973" s="38">
        <v>0</v>
      </c>
      <c r="DB973" s="38">
        <v>0</v>
      </c>
      <c r="DC973" s="38" t="s">
        <v>1214</v>
      </c>
      <c r="DD973" s="38" t="s">
        <v>307</v>
      </c>
      <c r="DF973" s="38">
        <v>1</v>
      </c>
      <c r="DG973" s="38" t="s">
        <v>5101</v>
      </c>
      <c r="DL973" s="38">
        <v>1</v>
      </c>
      <c r="DN973" s="38">
        <v>1</v>
      </c>
      <c r="DO973" s="38">
        <v>2011</v>
      </c>
      <c r="DP973" s="38" t="s">
        <v>5105</v>
      </c>
      <c r="DQ973" s="48" t="s">
        <v>5103</v>
      </c>
      <c r="DR973" s="38" t="s">
        <v>580</v>
      </c>
      <c r="DS973" s="38" t="s">
        <v>5105</v>
      </c>
    </row>
    <row r="974" spans="1:196" s="37" customFormat="1" ht="15.75" customHeight="1" x14ac:dyDescent="0.3">
      <c r="A974" s="38" t="s">
        <v>80</v>
      </c>
      <c r="B974" s="47" t="s">
        <v>5098</v>
      </c>
      <c r="C974" s="48" t="s">
        <v>5106</v>
      </c>
      <c r="D974" s="38"/>
      <c r="E974" s="38"/>
      <c r="F974" s="38" t="s">
        <v>122</v>
      </c>
      <c r="G974" s="38"/>
      <c r="H974" s="38" t="s">
        <v>454</v>
      </c>
      <c r="I974" s="38" t="s">
        <v>109</v>
      </c>
      <c r="J974" s="38" t="s">
        <v>200</v>
      </c>
      <c r="K974" s="38" t="s">
        <v>269</v>
      </c>
      <c r="L974" s="38"/>
      <c r="M974" s="38" t="s">
        <v>272</v>
      </c>
      <c r="N974" s="38"/>
      <c r="O974" s="38" t="s">
        <v>299</v>
      </c>
      <c r="P974" s="38"/>
      <c r="Q974" s="38" t="s">
        <v>3354</v>
      </c>
      <c r="R974" s="38">
        <v>0</v>
      </c>
      <c r="S974" s="38">
        <v>0</v>
      </c>
      <c r="T974" s="38">
        <v>0</v>
      </c>
      <c r="U974" s="38">
        <v>0</v>
      </c>
      <c r="V974" s="38">
        <v>0</v>
      </c>
      <c r="W974" s="38">
        <v>0</v>
      </c>
      <c r="X974" s="38">
        <v>0</v>
      </c>
      <c r="Y974" s="38">
        <v>0</v>
      </c>
      <c r="Z974" s="38"/>
      <c r="AA974" s="38">
        <v>0</v>
      </c>
      <c r="AB974" s="38">
        <v>0</v>
      </c>
      <c r="AC974" s="38">
        <v>0</v>
      </c>
      <c r="AD974" s="38">
        <v>0</v>
      </c>
      <c r="AE974" s="38">
        <v>0</v>
      </c>
      <c r="AF974" s="38">
        <v>0</v>
      </c>
      <c r="AG974" s="38">
        <v>0</v>
      </c>
      <c r="AH974" s="38">
        <v>0</v>
      </c>
      <c r="AI974" s="38">
        <v>0</v>
      </c>
      <c r="AJ974" s="38">
        <v>0</v>
      </c>
      <c r="AK974" s="38">
        <v>0</v>
      </c>
      <c r="AL974" s="38">
        <v>1</v>
      </c>
      <c r="AM974" s="38">
        <v>0</v>
      </c>
      <c r="AN974" s="38">
        <v>0</v>
      </c>
      <c r="AO974" s="38">
        <v>0</v>
      </c>
      <c r="AP974" s="38">
        <v>0</v>
      </c>
      <c r="AQ974" s="38">
        <v>0</v>
      </c>
      <c r="AR974" s="38">
        <v>0</v>
      </c>
      <c r="AS974" s="38">
        <v>0</v>
      </c>
      <c r="AT974" s="38">
        <v>0</v>
      </c>
      <c r="AU974" s="38">
        <v>0</v>
      </c>
      <c r="AV974" s="38">
        <v>0</v>
      </c>
      <c r="AW974" s="38">
        <v>0</v>
      </c>
      <c r="AX974" s="38">
        <v>0</v>
      </c>
      <c r="AY974" s="38">
        <v>0</v>
      </c>
      <c r="AZ974" s="38">
        <v>0</v>
      </c>
      <c r="BA974" s="38">
        <v>0</v>
      </c>
      <c r="BB974" s="38">
        <v>0</v>
      </c>
      <c r="BC974" s="38">
        <v>0</v>
      </c>
      <c r="BD974" s="38">
        <v>0</v>
      </c>
      <c r="BE974" s="38">
        <v>0</v>
      </c>
      <c r="BF974" s="38">
        <v>0</v>
      </c>
      <c r="BG974" s="38">
        <v>0</v>
      </c>
      <c r="BH974" s="43">
        <v>0</v>
      </c>
      <c r="BI974" s="38">
        <v>0</v>
      </c>
      <c r="BJ974" s="43">
        <v>0</v>
      </c>
      <c r="BK974" s="38">
        <v>0</v>
      </c>
      <c r="BL974" s="43">
        <v>0</v>
      </c>
      <c r="BM974" s="38">
        <v>0</v>
      </c>
      <c r="BN974" s="38">
        <v>0</v>
      </c>
      <c r="BO974" s="38">
        <v>0</v>
      </c>
      <c r="BP974" s="38">
        <v>0</v>
      </c>
      <c r="BQ974" s="38">
        <v>0</v>
      </c>
      <c r="BR974" s="38">
        <v>0</v>
      </c>
      <c r="BS974" s="38">
        <v>0</v>
      </c>
      <c r="BT974" s="38">
        <v>0</v>
      </c>
      <c r="BU974" s="38">
        <v>0</v>
      </c>
      <c r="BV974" s="38">
        <v>0</v>
      </c>
      <c r="BW974" s="38">
        <v>0</v>
      </c>
      <c r="BX974" s="38">
        <v>0</v>
      </c>
      <c r="BY974" s="38">
        <v>0</v>
      </c>
      <c r="BZ974" s="38">
        <v>0</v>
      </c>
      <c r="CA974" s="38">
        <v>0</v>
      </c>
      <c r="CB974" s="38">
        <v>0</v>
      </c>
      <c r="CC974" s="38">
        <v>0</v>
      </c>
      <c r="CD974" s="38">
        <v>0</v>
      </c>
      <c r="CE974" s="38">
        <v>0</v>
      </c>
      <c r="CF974" s="38">
        <v>0</v>
      </c>
      <c r="CG974" s="38">
        <v>0</v>
      </c>
      <c r="CH974" s="38">
        <v>0</v>
      </c>
      <c r="CI974" s="38">
        <v>0</v>
      </c>
      <c r="CJ974" s="38">
        <v>0</v>
      </c>
      <c r="CK974" s="38">
        <v>0</v>
      </c>
      <c r="CL974" s="38">
        <v>0</v>
      </c>
      <c r="CM974" s="38">
        <v>0</v>
      </c>
      <c r="CN974" s="38">
        <v>0</v>
      </c>
      <c r="CO974" s="38">
        <v>0</v>
      </c>
      <c r="CP974" s="38">
        <v>0</v>
      </c>
      <c r="CQ974" s="38">
        <v>0</v>
      </c>
      <c r="CR974" s="38">
        <v>0</v>
      </c>
      <c r="CS974" s="38">
        <v>0</v>
      </c>
      <c r="CT974" s="38">
        <v>0</v>
      </c>
      <c r="CU974" s="38">
        <v>0</v>
      </c>
      <c r="CV974" s="38">
        <v>0</v>
      </c>
      <c r="CW974" s="38">
        <v>0</v>
      </c>
      <c r="CX974" s="38">
        <f>SUM(AA974:CW974)</f>
        <v>1</v>
      </c>
      <c r="CY974" s="38">
        <v>1</v>
      </c>
      <c r="CZ974" s="38">
        <v>0</v>
      </c>
      <c r="DA974" s="38">
        <v>0</v>
      </c>
      <c r="DB974" s="38">
        <v>0</v>
      </c>
      <c r="DC974" s="38" t="s">
        <v>1214</v>
      </c>
      <c r="DD974" s="38" t="s">
        <v>307</v>
      </c>
      <c r="DE974" s="38"/>
      <c r="DF974" s="38">
        <v>1</v>
      </c>
      <c r="DG974" s="38" t="s">
        <v>5101</v>
      </c>
      <c r="DH974" s="38"/>
      <c r="DI974" s="38"/>
      <c r="DJ974" s="38"/>
      <c r="DK974" s="38"/>
      <c r="DL974" s="38">
        <v>1</v>
      </c>
      <c r="DM974" s="38"/>
      <c r="DN974" s="38">
        <v>1</v>
      </c>
      <c r="DO974" s="38">
        <v>2011</v>
      </c>
      <c r="DP974" s="38" t="s">
        <v>5107</v>
      </c>
      <c r="DQ974" s="48" t="s">
        <v>5106</v>
      </c>
      <c r="DR974" s="38" t="s">
        <v>580</v>
      </c>
      <c r="DS974" s="38" t="s">
        <v>5107</v>
      </c>
      <c r="DT974" s="38"/>
      <c r="DU974" s="38"/>
      <c r="DV974" s="38"/>
      <c r="DW974" s="38"/>
      <c r="DX974" s="38"/>
      <c r="DY974" s="38"/>
      <c r="DZ974" s="38"/>
      <c r="EA974" s="38"/>
      <c r="EB974" s="38"/>
      <c r="EC974" s="38"/>
      <c r="ED974" s="38"/>
      <c r="EE974" s="38"/>
      <c r="EF974" s="38"/>
      <c r="EG974" s="38"/>
      <c r="EH974" s="38"/>
      <c r="EI974" s="38"/>
    </row>
    <row r="975" spans="1:196" s="37" customFormat="1" ht="15.75" customHeight="1" x14ac:dyDescent="0.3">
      <c r="A975" s="38" t="s">
        <v>80</v>
      </c>
      <c r="B975" s="38" t="s">
        <v>5108</v>
      </c>
      <c r="C975" s="48" t="s">
        <v>5109</v>
      </c>
      <c r="D975" s="38"/>
      <c r="E975" s="38"/>
      <c r="F975" s="38" t="s">
        <v>171</v>
      </c>
      <c r="G975" s="38"/>
      <c r="H975" s="38" t="s">
        <v>605</v>
      </c>
      <c r="I975" s="38" t="s">
        <v>109</v>
      </c>
      <c r="J975" s="38" t="s">
        <v>205</v>
      </c>
      <c r="K975" s="38"/>
      <c r="L975" s="38"/>
      <c r="M975" s="38"/>
      <c r="N975" s="38"/>
      <c r="O975" s="38"/>
      <c r="P975" s="38" t="s">
        <v>5110</v>
      </c>
      <c r="Q975" s="38" t="s">
        <v>606</v>
      </c>
      <c r="R975" s="38">
        <v>0</v>
      </c>
      <c r="S975" s="38">
        <v>0</v>
      </c>
      <c r="T975" s="38">
        <v>0</v>
      </c>
      <c r="U975" s="38">
        <v>0</v>
      </c>
      <c r="V975" s="38">
        <v>0</v>
      </c>
      <c r="W975" s="38"/>
      <c r="X975" s="38">
        <v>0</v>
      </c>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c r="BC975" s="38"/>
      <c r="BD975" s="38"/>
      <c r="BE975" s="38"/>
      <c r="BF975" s="38"/>
      <c r="BG975" s="38"/>
      <c r="BH975" s="43"/>
      <c r="BI975" s="38"/>
      <c r="BJ975" s="43">
        <v>1</v>
      </c>
      <c r="BK975" s="38">
        <v>1</v>
      </c>
      <c r="BL975" s="43"/>
      <c r="BM975" s="38"/>
      <c r="BN975" s="38"/>
      <c r="BO975" s="38"/>
      <c r="BP975" s="38"/>
      <c r="BQ975" s="38"/>
      <c r="BR975" s="38"/>
      <c r="BS975" s="38"/>
      <c r="BT975" s="38"/>
      <c r="BU975" s="38"/>
      <c r="BV975" s="38"/>
      <c r="BW975" s="38"/>
      <c r="BX975" s="38"/>
      <c r="BY975" s="38"/>
      <c r="BZ975" s="38"/>
      <c r="CA975" s="38"/>
      <c r="CB975" s="38"/>
      <c r="CC975" s="49"/>
      <c r="CD975" s="38"/>
      <c r="CE975" s="38"/>
      <c r="CF975" s="38"/>
      <c r="CG975" s="38"/>
      <c r="CH975" s="38"/>
      <c r="CI975" s="38"/>
      <c r="CJ975" s="38"/>
      <c r="CK975" s="38"/>
      <c r="CL975" s="38"/>
      <c r="CM975" s="38"/>
      <c r="CN975" s="38"/>
      <c r="CO975" s="38"/>
      <c r="CP975" s="38"/>
      <c r="CQ975" s="38"/>
      <c r="CR975" s="38"/>
      <c r="CS975" s="38"/>
      <c r="CT975" s="38"/>
      <c r="CU975" s="38"/>
      <c r="CV975" s="38"/>
      <c r="CW975" s="50"/>
      <c r="CX975" s="38"/>
      <c r="CY975" s="38"/>
      <c r="CZ975" s="38"/>
      <c r="DA975" s="38"/>
      <c r="DB975" s="38"/>
      <c r="DC975" s="38" t="s">
        <v>1726</v>
      </c>
      <c r="DD975" s="38" t="s">
        <v>305</v>
      </c>
      <c r="DE975" s="38"/>
      <c r="DF975" s="38"/>
      <c r="DG975" s="38"/>
      <c r="DH975" s="38"/>
      <c r="DI975" s="38"/>
      <c r="DJ975" s="38"/>
      <c r="DK975" s="38"/>
      <c r="DL975" s="38">
        <v>0</v>
      </c>
      <c r="DM975" s="38"/>
      <c r="DN975" s="38">
        <v>1</v>
      </c>
      <c r="DO975" s="38">
        <v>1959</v>
      </c>
      <c r="DP975" s="38" t="s">
        <v>5111</v>
      </c>
      <c r="DQ975" s="48" t="s">
        <v>5109</v>
      </c>
      <c r="DR975" s="38" t="s">
        <v>580</v>
      </c>
      <c r="DS975" s="38" t="s">
        <v>5111</v>
      </c>
      <c r="DT975" s="38"/>
      <c r="DU975" s="38"/>
      <c r="DV975" s="38"/>
      <c r="DW975" s="38"/>
      <c r="DX975" s="38"/>
      <c r="DY975" s="38"/>
      <c r="DZ975" s="38"/>
      <c r="EA975" s="38"/>
      <c r="EB975" s="38"/>
      <c r="EC975" s="38"/>
      <c r="ED975" s="38"/>
      <c r="EE975" s="38"/>
      <c r="EF975" s="38"/>
      <c r="EG975" s="38"/>
      <c r="EH975" s="38"/>
      <c r="EI975" s="38"/>
    </row>
    <row r="976" spans="1:196" s="37" customFormat="1" ht="15.75" customHeight="1" x14ac:dyDescent="0.3">
      <c r="A976" s="47" t="s">
        <v>80</v>
      </c>
      <c r="B976" s="38" t="s">
        <v>5112</v>
      </c>
      <c r="C976" s="48" t="s">
        <v>5113</v>
      </c>
      <c r="D976" s="38"/>
      <c r="E976" s="38"/>
      <c r="F976" s="38" t="s">
        <v>145</v>
      </c>
      <c r="G976" s="38" t="s">
        <v>575</v>
      </c>
      <c r="H976" s="38" t="s">
        <v>454</v>
      </c>
      <c r="I976" s="38" t="s">
        <v>109</v>
      </c>
      <c r="J976" s="38" t="s">
        <v>173</v>
      </c>
      <c r="K976" s="38" t="s">
        <v>471</v>
      </c>
      <c r="L976" s="38"/>
      <c r="M976" s="38" t="s">
        <v>272</v>
      </c>
      <c r="N976" s="38"/>
      <c r="O976" s="38" t="s">
        <v>299</v>
      </c>
      <c r="P976" s="38" t="s">
        <v>5114</v>
      </c>
      <c r="Q976" s="38" t="s">
        <v>457</v>
      </c>
      <c r="R976" s="38">
        <v>0</v>
      </c>
      <c r="S976" s="38">
        <v>0</v>
      </c>
      <c r="T976" s="38">
        <v>0</v>
      </c>
      <c r="U976" s="38">
        <v>0</v>
      </c>
      <c r="V976" s="38">
        <v>0</v>
      </c>
      <c r="W976" s="38">
        <v>0</v>
      </c>
      <c r="X976" s="38">
        <v>0</v>
      </c>
      <c r="Y976" s="38">
        <v>0</v>
      </c>
      <c r="Z976" s="38"/>
      <c r="AA976" s="38">
        <v>0</v>
      </c>
      <c r="AB976" s="38">
        <v>0</v>
      </c>
      <c r="AC976" s="38">
        <v>0</v>
      </c>
      <c r="AD976" s="38">
        <v>0</v>
      </c>
      <c r="AE976" s="38">
        <v>0</v>
      </c>
      <c r="AF976" s="38">
        <v>0</v>
      </c>
      <c r="AG976" s="38">
        <v>0</v>
      </c>
      <c r="AH976" s="38">
        <v>0</v>
      </c>
      <c r="AI976" s="38">
        <v>0</v>
      </c>
      <c r="AJ976" s="38">
        <v>0</v>
      </c>
      <c r="AK976" s="38">
        <v>0</v>
      </c>
      <c r="AL976" s="38">
        <v>0</v>
      </c>
      <c r="AM976" s="38">
        <v>0</v>
      </c>
      <c r="AN976" s="38">
        <v>0</v>
      </c>
      <c r="AO976" s="38">
        <v>0</v>
      </c>
      <c r="AP976" s="38">
        <v>0</v>
      </c>
      <c r="AQ976" s="38">
        <v>0</v>
      </c>
      <c r="AR976" s="38">
        <v>0</v>
      </c>
      <c r="AS976" s="38">
        <v>0</v>
      </c>
      <c r="AT976" s="38">
        <v>0</v>
      </c>
      <c r="AU976" s="38">
        <v>0</v>
      </c>
      <c r="AV976" s="38">
        <v>0</v>
      </c>
      <c r="AW976" s="38">
        <v>0</v>
      </c>
      <c r="AX976" s="38">
        <v>0</v>
      </c>
      <c r="AY976" s="38">
        <v>0</v>
      </c>
      <c r="AZ976" s="38">
        <v>0</v>
      </c>
      <c r="BA976" s="38">
        <v>0</v>
      </c>
      <c r="BB976" s="38">
        <v>0</v>
      </c>
      <c r="BC976" s="38">
        <v>0</v>
      </c>
      <c r="BD976" s="38">
        <v>0</v>
      </c>
      <c r="BE976" s="38">
        <v>0</v>
      </c>
      <c r="BF976" s="38">
        <v>0</v>
      </c>
      <c r="BG976" s="38">
        <v>0</v>
      </c>
      <c r="BH976" s="43">
        <v>0</v>
      </c>
      <c r="BI976" s="38">
        <v>0</v>
      </c>
      <c r="BJ976" s="43">
        <v>0</v>
      </c>
      <c r="BK976" s="38">
        <v>0</v>
      </c>
      <c r="BL976" s="43">
        <v>0</v>
      </c>
      <c r="BM976" s="38">
        <v>0</v>
      </c>
      <c r="BN976" s="38">
        <v>0</v>
      </c>
      <c r="BO976" s="38">
        <v>0</v>
      </c>
      <c r="BP976" s="38">
        <v>0</v>
      </c>
      <c r="BQ976" s="38">
        <v>0</v>
      </c>
      <c r="BR976" s="38">
        <v>0</v>
      </c>
      <c r="BS976" s="38">
        <v>0</v>
      </c>
      <c r="BT976" s="38">
        <v>0</v>
      </c>
      <c r="BU976" s="38">
        <v>0</v>
      </c>
      <c r="BV976" s="38">
        <v>0</v>
      </c>
      <c r="BW976" s="38">
        <v>0</v>
      </c>
      <c r="BX976" s="38">
        <v>0</v>
      </c>
      <c r="BY976" s="38">
        <v>0</v>
      </c>
      <c r="BZ976" s="38">
        <v>0</v>
      </c>
      <c r="CA976" s="38">
        <v>0</v>
      </c>
      <c r="CB976" s="38">
        <v>0</v>
      </c>
      <c r="CC976" s="38">
        <v>0</v>
      </c>
      <c r="CD976" s="38">
        <v>0</v>
      </c>
      <c r="CE976" s="38">
        <v>0</v>
      </c>
      <c r="CF976" s="38">
        <v>0</v>
      </c>
      <c r="CG976" s="38">
        <v>0</v>
      </c>
      <c r="CH976" s="38">
        <v>0</v>
      </c>
      <c r="CI976" s="38">
        <v>0</v>
      </c>
      <c r="CJ976" s="38">
        <v>0</v>
      </c>
      <c r="CK976" s="38">
        <v>0</v>
      </c>
      <c r="CL976" s="38">
        <v>0</v>
      </c>
      <c r="CM976" s="38">
        <v>0</v>
      </c>
      <c r="CN976" s="38">
        <v>0</v>
      </c>
      <c r="CO976" s="38">
        <v>0</v>
      </c>
      <c r="CP976" s="38">
        <v>1</v>
      </c>
      <c r="CQ976" s="38">
        <v>0</v>
      </c>
      <c r="CR976" s="38">
        <v>0</v>
      </c>
      <c r="CS976" s="38">
        <v>0</v>
      </c>
      <c r="CT976" s="38">
        <v>0</v>
      </c>
      <c r="CU976" s="38">
        <v>0</v>
      </c>
      <c r="CV976" s="38">
        <v>0</v>
      </c>
      <c r="CW976" s="38">
        <v>0</v>
      </c>
      <c r="CX976" s="38">
        <f>SUM(AA976:CW976)</f>
        <v>1</v>
      </c>
      <c r="CY976" s="38">
        <v>0</v>
      </c>
      <c r="CZ976" s="38">
        <v>1</v>
      </c>
      <c r="DA976" s="38">
        <v>0</v>
      </c>
      <c r="DB976" s="38">
        <v>0</v>
      </c>
      <c r="DC976" s="38" t="s">
        <v>458</v>
      </c>
      <c r="DD976" s="38" t="s">
        <v>306</v>
      </c>
      <c r="DE976" s="38" t="s">
        <v>474</v>
      </c>
      <c r="DF976" s="38">
        <v>1</v>
      </c>
      <c r="DG976" s="38"/>
      <c r="DH976" s="38"/>
      <c r="DI976" s="38"/>
      <c r="DJ976" s="38"/>
      <c r="DK976" s="38"/>
      <c r="DL976" s="38">
        <v>0</v>
      </c>
      <c r="DM976" s="38"/>
      <c r="DN976" s="38">
        <v>1</v>
      </c>
      <c r="DO976" s="38">
        <v>1987</v>
      </c>
      <c r="DP976" s="38" t="s">
        <v>5115</v>
      </c>
      <c r="DQ976" s="48" t="s">
        <v>5113</v>
      </c>
      <c r="DR976" s="38" t="s">
        <v>580</v>
      </c>
      <c r="DS976" s="38" t="s">
        <v>5115</v>
      </c>
      <c r="DT976" s="38"/>
      <c r="DU976" s="38"/>
      <c r="DV976" s="38"/>
      <c r="DW976" s="38"/>
      <c r="DX976" s="38"/>
      <c r="DY976" s="38"/>
      <c r="DZ976" s="38"/>
      <c r="EA976" s="38"/>
      <c r="EB976" s="38"/>
      <c r="EC976" s="38"/>
      <c r="ED976" s="38"/>
      <c r="EE976" s="38"/>
      <c r="EF976" s="38"/>
      <c r="EG976" s="38"/>
      <c r="EH976" s="38"/>
      <c r="EI976" s="38"/>
    </row>
    <row r="977" spans="1:139" s="37" customFormat="1" ht="15.75" customHeight="1" x14ac:dyDescent="0.3">
      <c r="A977" s="47" t="s">
        <v>80</v>
      </c>
      <c r="B977" s="38" t="s">
        <v>5112</v>
      </c>
      <c r="C977" s="48" t="s">
        <v>5116</v>
      </c>
      <c r="D977" s="38"/>
      <c r="E977" s="38"/>
      <c r="F977" s="38" t="s">
        <v>122</v>
      </c>
      <c r="G977" s="38"/>
      <c r="H977" s="38" t="s">
        <v>454</v>
      </c>
      <c r="I977" s="38" t="s">
        <v>109</v>
      </c>
      <c r="J977" s="38" t="s">
        <v>173</v>
      </c>
      <c r="K977" s="38" t="s">
        <v>471</v>
      </c>
      <c r="L977" s="38"/>
      <c r="M977" s="38" t="s">
        <v>268</v>
      </c>
      <c r="N977" s="38"/>
      <c r="O977" s="38" t="s">
        <v>299</v>
      </c>
      <c r="P977" s="38" t="s">
        <v>5117</v>
      </c>
      <c r="Q977" s="50" t="s">
        <v>457</v>
      </c>
      <c r="R977" s="38">
        <v>0</v>
      </c>
      <c r="S977" s="38">
        <v>0</v>
      </c>
      <c r="T977" s="38">
        <v>0</v>
      </c>
      <c r="U977" s="38">
        <v>0</v>
      </c>
      <c r="V977" s="38">
        <v>0</v>
      </c>
      <c r="W977" s="38">
        <v>0</v>
      </c>
      <c r="X977" s="38">
        <v>0</v>
      </c>
      <c r="Y977" s="38">
        <v>0</v>
      </c>
      <c r="Z977" s="38"/>
      <c r="AA977" s="38">
        <v>0</v>
      </c>
      <c r="AB977" s="38">
        <v>0</v>
      </c>
      <c r="AC977" s="38">
        <v>0</v>
      </c>
      <c r="AD977" s="38">
        <v>0</v>
      </c>
      <c r="AE977" s="38">
        <v>0</v>
      </c>
      <c r="AF977" s="38">
        <v>0</v>
      </c>
      <c r="AG977" s="38">
        <v>0</v>
      </c>
      <c r="AH977" s="38">
        <v>0</v>
      </c>
      <c r="AI977" s="38">
        <v>0</v>
      </c>
      <c r="AJ977" s="38">
        <v>0</v>
      </c>
      <c r="AK977" s="38">
        <v>0</v>
      </c>
      <c r="AL977" s="38">
        <v>0</v>
      </c>
      <c r="AM977" s="38">
        <v>0</v>
      </c>
      <c r="AN977" s="38">
        <v>0</v>
      </c>
      <c r="AO977" s="38">
        <v>0</v>
      </c>
      <c r="AP977" s="38">
        <v>0</v>
      </c>
      <c r="AQ977" s="38">
        <v>0</v>
      </c>
      <c r="AR977" s="38">
        <v>0</v>
      </c>
      <c r="AS977" s="38">
        <v>0</v>
      </c>
      <c r="AT977" s="38">
        <v>0</v>
      </c>
      <c r="AU977" s="38">
        <v>0</v>
      </c>
      <c r="AV977" s="38">
        <v>0</v>
      </c>
      <c r="AW977" s="38">
        <v>0</v>
      </c>
      <c r="AX977" s="38">
        <v>0</v>
      </c>
      <c r="AY977" s="38">
        <v>0</v>
      </c>
      <c r="AZ977" s="38">
        <v>0</v>
      </c>
      <c r="BA977" s="38">
        <v>0</v>
      </c>
      <c r="BB977" s="38">
        <v>0</v>
      </c>
      <c r="BC977" s="38">
        <v>0</v>
      </c>
      <c r="BD977" s="38">
        <v>0</v>
      </c>
      <c r="BE977" s="38">
        <v>0</v>
      </c>
      <c r="BF977" s="38">
        <v>0</v>
      </c>
      <c r="BG977" s="38">
        <v>0</v>
      </c>
      <c r="BH977" s="43">
        <v>0</v>
      </c>
      <c r="BI977" s="38">
        <v>0</v>
      </c>
      <c r="BJ977" s="43">
        <v>0</v>
      </c>
      <c r="BK977" s="38">
        <v>0</v>
      </c>
      <c r="BL977" s="43">
        <v>0</v>
      </c>
      <c r="BM977" s="38">
        <v>0</v>
      </c>
      <c r="BN977" s="38">
        <v>0</v>
      </c>
      <c r="BO977" s="38">
        <v>0</v>
      </c>
      <c r="BP977" s="38">
        <v>0</v>
      </c>
      <c r="BQ977" s="38">
        <v>0</v>
      </c>
      <c r="BR977" s="38">
        <v>0</v>
      </c>
      <c r="BS977" s="38">
        <v>0</v>
      </c>
      <c r="BT977" s="38">
        <v>0</v>
      </c>
      <c r="BU977" s="38">
        <v>0</v>
      </c>
      <c r="BV977" s="38">
        <v>0</v>
      </c>
      <c r="BW977" s="38">
        <v>0</v>
      </c>
      <c r="BX977" s="38">
        <v>0</v>
      </c>
      <c r="BY977" s="38">
        <v>0</v>
      </c>
      <c r="BZ977" s="38">
        <v>0</v>
      </c>
      <c r="CA977" s="38">
        <v>0</v>
      </c>
      <c r="CB977" s="38">
        <v>0</v>
      </c>
      <c r="CC977" s="49">
        <v>0</v>
      </c>
      <c r="CD977" s="38">
        <v>0</v>
      </c>
      <c r="CE977" s="38">
        <v>0</v>
      </c>
      <c r="CF977" s="38">
        <v>0</v>
      </c>
      <c r="CG977" s="38">
        <v>0</v>
      </c>
      <c r="CH977" s="38">
        <v>0</v>
      </c>
      <c r="CI977" s="38">
        <v>0</v>
      </c>
      <c r="CJ977" s="38">
        <v>0</v>
      </c>
      <c r="CK977" s="38">
        <v>0</v>
      </c>
      <c r="CL977" s="38">
        <v>0</v>
      </c>
      <c r="CM977" s="38">
        <v>0</v>
      </c>
      <c r="CN977" s="38">
        <v>0</v>
      </c>
      <c r="CO977" s="38">
        <v>0</v>
      </c>
      <c r="CP977" s="38">
        <v>1</v>
      </c>
      <c r="CQ977" s="38">
        <v>0</v>
      </c>
      <c r="CR977" s="38">
        <v>0</v>
      </c>
      <c r="CS977" s="38">
        <v>0</v>
      </c>
      <c r="CT977" s="38">
        <v>0</v>
      </c>
      <c r="CU977" s="38">
        <v>0</v>
      </c>
      <c r="CV977" s="38">
        <v>0</v>
      </c>
      <c r="CW977" s="50">
        <v>0</v>
      </c>
      <c r="CX977" s="38">
        <f>SUM(AA977:CW977)</f>
        <v>1</v>
      </c>
      <c r="CY977" s="38">
        <v>0</v>
      </c>
      <c r="CZ977" s="38">
        <v>1</v>
      </c>
      <c r="DA977" s="38">
        <v>0</v>
      </c>
      <c r="DB977" s="38">
        <v>0</v>
      </c>
      <c r="DC977" s="38" t="s">
        <v>458</v>
      </c>
      <c r="DD977" s="38" t="s">
        <v>306</v>
      </c>
      <c r="DE977" s="38" t="s">
        <v>474</v>
      </c>
      <c r="DF977" s="38">
        <v>1</v>
      </c>
      <c r="DG977" s="38"/>
      <c r="DH977" s="38"/>
      <c r="DI977" s="38"/>
      <c r="DJ977" s="38"/>
      <c r="DK977" s="38"/>
      <c r="DL977" s="38">
        <v>0</v>
      </c>
      <c r="DM977" s="38"/>
      <c r="DN977" s="38">
        <v>1</v>
      </c>
      <c r="DO977" s="38">
        <v>1962</v>
      </c>
      <c r="DP977" s="38" t="s">
        <v>5118</v>
      </c>
      <c r="DQ977" s="48" t="s">
        <v>5116</v>
      </c>
      <c r="DR977" s="38" t="s">
        <v>580</v>
      </c>
      <c r="DS977" s="38" t="s">
        <v>5118</v>
      </c>
      <c r="DT977" s="38"/>
      <c r="DU977" s="38"/>
      <c r="DV977" s="38"/>
      <c r="DW977" s="38"/>
      <c r="DX977" s="38"/>
      <c r="DY977" s="38"/>
      <c r="DZ977" s="38"/>
      <c r="EA977" s="38"/>
      <c r="EB977" s="38"/>
      <c r="EC977" s="38"/>
      <c r="ED977" s="38"/>
      <c r="EE977" s="38"/>
      <c r="EF977" s="38"/>
      <c r="EG977" s="38"/>
      <c r="EH977" s="38"/>
      <c r="EI977" s="38"/>
    </row>
    <row r="978" spans="1:139" s="37" customFormat="1" ht="15.75" customHeight="1" x14ac:dyDescent="0.3">
      <c r="A978" s="47" t="s">
        <v>80</v>
      </c>
      <c r="B978" s="38" t="s">
        <v>5112</v>
      </c>
      <c r="C978" s="48" t="s">
        <v>5119</v>
      </c>
      <c r="D978" s="38"/>
      <c r="E978" s="38"/>
      <c r="F978" s="38" t="s">
        <v>122</v>
      </c>
      <c r="G978" s="38"/>
      <c r="H978" s="38" t="s">
        <v>454</v>
      </c>
      <c r="I978" s="38" t="s">
        <v>109</v>
      </c>
      <c r="J978" s="38" t="s">
        <v>173</v>
      </c>
      <c r="K978" s="38" t="s">
        <v>471</v>
      </c>
      <c r="L978" s="38"/>
      <c r="M978" s="38" t="s">
        <v>272</v>
      </c>
      <c r="N978" s="38"/>
      <c r="O978" s="38" t="s">
        <v>299</v>
      </c>
      <c r="P978" s="38" t="s">
        <v>5120</v>
      </c>
      <c r="Q978" s="50" t="s">
        <v>457</v>
      </c>
      <c r="R978" s="38">
        <v>0</v>
      </c>
      <c r="S978" s="38">
        <v>0</v>
      </c>
      <c r="T978" s="38">
        <v>0</v>
      </c>
      <c r="U978" s="38">
        <v>0</v>
      </c>
      <c r="V978" s="38">
        <v>0</v>
      </c>
      <c r="W978" s="38">
        <v>0</v>
      </c>
      <c r="X978" s="38">
        <v>0</v>
      </c>
      <c r="Y978" s="38">
        <v>0</v>
      </c>
      <c r="Z978" s="38"/>
      <c r="AA978" s="38">
        <v>0</v>
      </c>
      <c r="AB978" s="38">
        <v>0</v>
      </c>
      <c r="AC978" s="38">
        <v>0</v>
      </c>
      <c r="AD978" s="38">
        <v>0</v>
      </c>
      <c r="AE978" s="38">
        <v>0</v>
      </c>
      <c r="AF978" s="38">
        <v>0</v>
      </c>
      <c r="AG978" s="38">
        <v>0</v>
      </c>
      <c r="AH978" s="38">
        <v>0</v>
      </c>
      <c r="AI978" s="38">
        <v>0</v>
      </c>
      <c r="AJ978" s="38">
        <v>0</v>
      </c>
      <c r="AK978" s="38">
        <v>0</v>
      </c>
      <c r="AL978" s="38">
        <v>0</v>
      </c>
      <c r="AM978" s="38">
        <v>0</v>
      </c>
      <c r="AN978" s="38">
        <v>0</v>
      </c>
      <c r="AO978" s="38">
        <v>0</v>
      </c>
      <c r="AP978" s="38">
        <v>0</v>
      </c>
      <c r="AQ978" s="38">
        <v>0</v>
      </c>
      <c r="AR978" s="38">
        <v>0</v>
      </c>
      <c r="AS978" s="38">
        <v>0</v>
      </c>
      <c r="AT978" s="38">
        <v>0</v>
      </c>
      <c r="AU978" s="38">
        <v>0</v>
      </c>
      <c r="AV978" s="38">
        <v>0</v>
      </c>
      <c r="AW978" s="38">
        <v>0</v>
      </c>
      <c r="AX978" s="38">
        <v>0</v>
      </c>
      <c r="AY978" s="38">
        <v>0</v>
      </c>
      <c r="AZ978" s="38">
        <v>0</v>
      </c>
      <c r="BA978" s="38">
        <v>0</v>
      </c>
      <c r="BB978" s="38">
        <v>0</v>
      </c>
      <c r="BC978" s="38">
        <v>0</v>
      </c>
      <c r="BD978" s="38">
        <v>0</v>
      </c>
      <c r="BE978" s="38">
        <v>0</v>
      </c>
      <c r="BF978" s="38">
        <v>0</v>
      </c>
      <c r="BG978" s="38">
        <v>0</v>
      </c>
      <c r="BH978" s="43">
        <v>0</v>
      </c>
      <c r="BI978" s="38">
        <v>0</v>
      </c>
      <c r="BJ978" s="43">
        <v>0</v>
      </c>
      <c r="BK978" s="38">
        <v>0</v>
      </c>
      <c r="BL978" s="43">
        <v>0</v>
      </c>
      <c r="BM978" s="38">
        <v>0</v>
      </c>
      <c r="BN978" s="38">
        <v>0</v>
      </c>
      <c r="BO978" s="38">
        <v>0</v>
      </c>
      <c r="BP978" s="38">
        <v>0</v>
      </c>
      <c r="BQ978" s="38">
        <v>0</v>
      </c>
      <c r="BR978" s="38">
        <v>0</v>
      </c>
      <c r="BS978" s="38">
        <v>0</v>
      </c>
      <c r="BT978" s="38">
        <v>0</v>
      </c>
      <c r="BU978" s="38">
        <v>0</v>
      </c>
      <c r="BV978" s="38">
        <v>0</v>
      </c>
      <c r="BW978" s="38">
        <v>0</v>
      </c>
      <c r="BX978" s="38">
        <v>0</v>
      </c>
      <c r="BY978" s="38">
        <v>0</v>
      </c>
      <c r="BZ978" s="38">
        <v>0</v>
      </c>
      <c r="CA978" s="38">
        <v>0</v>
      </c>
      <c r="CB978" s="38">
        <v>0</v>
      </c>
      <c r="CC978" s="49">
        <v>0</v>
      </c>
      <c r="CD978" s="38">
        <v>0</v>
      </c>
      <c r="CE978" s="38">
        <v>0</v>
      </c>
      <c r="CF978" s="38">
        <v>0</v>
      </c>
      <c r="CG978" s="38">
        <v>0</v>
      </c>
      <c r="CH978" s="38">
        <v>0</v>
      </c>
      <c r="CI978" s="38">
        <v>0</v>
      </c>
      <c r="CJ978" s="38">
        <v>0</v>
      </c>
      <c r="CK978" s="38">
        <v>0</v>
      </c>
      <c r="CL978" s="38">
        <v>0</v>
      </c>
      <c r="CM978" s="38">
        <v>0</v>
      </c>
      <c r="CN978" s="38">
        <v>0</v>
      </c>
      <c r="CO978" s="38">
        <v>0</v>
      </c>
      <c r="CP978" s="38">
        <v>1</v>
      </c>
      <c r="CQ978" s="38">
        <v>0</v>
      </c>
      <c r="CR978" s="38">
        <v>0</v>
      </c>
      <c r="CS978" s="38">
        <v>0</v>
      </c>
      <c r="CT978" s="38">
        <v>0</v>
      </c>
      <c r="CU978" s="38">
        <v>0</v>
      </c>
      <c r="CV978" s="38">
        <v>0</v>
      </c>
      <c r="CW978" s="50">
        <v>0</v>
      </c>
      <c r="CX978" s="38">
        <f>SUM(AA978:CW978)</f>
        <v>1</v>
      </c>
      <c r="CY978" s="38">
        <v>0</v>
      </c>
      <c r="CZ978" s="38">
        <v>1</v>
      </c>
      <c r="DA978" s="38">
        <v>0</v>
      </c>
      <c r="DB978" s="38">
        <v>0</v>
      </c>
      <c r="DC978" s="38" t="s">
        <v>458</v>
      </c>
      <c r="DD978" s="38" t="s">
        <v>306</v>
      </c>
      <c r="DE978" s="38" t="s">
        <v>474</v>
      </c>
      <c r="DF978" s="38">
        <v>1</v>
      </c>
      <c r="DG978" s="38"/>
      <c r="DH978" s="38"/>
      <c r="DI978" s="38"/>
      <c r="DJ978" s="38"/>
      <c r="DK978" s="38"/>
      <c r="DL978" s="38">
        <v>0</v>
      </c>
      <c r="DM978" s="38"/>
      <c r="DN978" s="38">
        <v>1</v>
      </c>
      <c r="DO978" s="38">
        <v>1962</v>
      </c>
      <c r="DP978" s="38" t="s">
        <v>5121</v>
      </c>
      <c r="DQ978" s="48" t="s">
        <v>5119</v>
      </c>
      <c r="DR978" s="38" t="s">
        <v>580</v>
      </c>
      <c r="DS978" s="38" t="s">
        <v>5121</v>
      </c>
      <c r="DT978" s="38"/>
      <c r="DU978" s="38"/>
      <c r="DV978" s="38"/>
      <c r="DW978" s="38"/>
      <c r="DX978" s="38"/>
      <c r="DY978" s="38"/>
      <c r="DZ978" s="38"/>
      <c r="EA978" s="38"/>
      <c r="EB978" s="38"/>
      <c r="EC978" s="38"/>
      <c r="ED978" s="38"/>
      <c r="EE978" s="38"/>
      <c r="EF978" s="38"/>
      <c r="EG978" s="38"/>
      <c r="EH978" s="38"/>
      <c r="EI978" s="38"/>
    </row>
    <row r="979" spans="1:139" s="37" customFormat="1" ht="15.75" customHeight="1" x14ac:dyDescent="0.3">
      <c r="A979" s="74" t="s">
        <v>5122</v>
      </c>
      <c r="B979" s="74" t="s">
        <v>5123</v>
      </c>
      <c r="C979" s="37" t="s">
        <v>5124</v>
      </c>
      <c r="F979" s="37" t="s">
        <v>91</v>
      </c>
      <c r="H979" s="37" t="s">
        <v>1347</v>
      </c>
      <c r="I979" s="37" t="s">
        <v>56</v>
      </c>
      <c r="J979" s="37" t="s">
        <v>455</v>
      </c>
      <c r="K979" s="37" t="s">
        <v>269</v>
      </c>
      <c r="M979" s="37" t="s">
        <v>272</v>
      </c>
      <c r="O979" s="37" t="s">
        <v>299</v>
      </c>
      <c r="P979" s="37" t="s">
        <v>5125</v>
      </c>
      <c r="Q979" s="75"/>
      <c r="BH979" s="52"/>
      <c r="BJ979" s="52"/>
      <c r="BL979" s="52"/>
      <c r="CC979" s="90"/>
      <c r="CW979" s="75"/>
      <c r="DC979" s="37" t="s">
        <v>4393</v>
      </c>
      <c r="DD979" s="37" t="s">
        <v>311</v>
      </c>
      <c r="DG979" s="37" t="s">
        <v>4394</v>
      </c>
      <c r="DH979" s="37" t="s">
        <v>5126</v>
      </c>
      <c r="DI979" s="37" t="s">
        <v>546</v>
      </c>
      <c r="DJ979" s="37" t="s">
        <v>546</v>
      </c>
      <c r="DL979" s="37">
        <v>1</v>
      </c>
      <c r="DN979" s="37">
        <v>1</v>
      </c>
      <c r="DO979" s="37">
        <v>1845</v>
      </c>
      <c r="DP979" s="37" t="s">
        <v>5127</v>
      </c>
      <c r="DQ979" s="37" t="s">
        <v>5124</v>
      </c>
      <c r="DR979" s="37" t="s">
        <v>580</v>
      </c>
      <c r="DS979" s="37" t="s">
        <v>5127</v>
      </c>
      <c r="DT979" s="38"/>
      <c r="DU979" s="38"/>
      <c r="DV979" s="38"/>
      <c r="DW979" s="38"/>
      <c r="DX979" s="38"/>
      <c r="DY979" s="38"/>
      <c r="DZ979" s="38"/>
      <c r="EA979" s="38"/>
      <c r="EB979" s="38"/>
      <c r="EC979" s="38"/>
      <c r="ED979" s="38"/>
      <c r="EE979" s="38"/>
      <c r="EF979" s="38"/>
      <c r="EG979" s="38"/>
      <c r="EH979" s="38"/>
      <c r="EI979" s="38"/>
    </row>
    <row r="980" spans="1:139" s="37" customFormat="1" ht="15.75" customHeight="1" x14ac:dyDescent="0.3">
      <c r="A980" s="74" t="s">
        <v>5122</v>
      </c>
      <c r="B980" s="74" t="s">
        <v>5123</v>
      </c>
      <c r="C980" s="37" t="s">
        <v>5128</v>
      </c>
      <c r="F980" s="37" t="s">
        <v>122</v>
      </c>
      <c r="H980" s="546" t="s">
        <v>8574</v>
      </c>
      <c r="I980" s="37" t="s">
        <v>56</v>
      </c>
      <c r="J980" s="37" t="s">
        <v>455</v>
      </c>
      <c r="K980" s="37" t="s">
        <v>269</v>
      </c>
      <c r="M980" s="37" t="s">
        <v>272</v>
      </c>
      <c r="O980" s="37" t="s">
        <v>299</v>
      </c>
      <c r="P980" s="89" t="s">
        <v>5129</v>
      </c>
      <c r="BH980" s="52"/>
      <c r="BJ980" s="52"/>
      <c r="BL980" s="52"/>
      <c r="CX980" s="37">
        <v>0</v>
      </c>
      <c r="CY980" s="37">
        <v>1</v>
      </c>
      <c r="CZ980" s="37">
        <v>0</v>
      </c>
      <c r="DA980" s="37">
        <v>0</v>
      </c>
      <c r="DB980" s="37">
        <v>0</v>
      </c>
      <c r="DC980" s="37" t="s">
        <v>1349</v>
      </c>
      <c r="DD980" s="37" t="s">
        <v>311</v>
      </c>
      <c r="DG980" s="37" t="s">
        <v>2369</v>
      </c>
      <c r="DH980" s="37" t="s">
        <v>5130</v>
      </c>
      <c r="DI980" s="37" t="s">
        <v>1474</v>
      </c>
      <c r="DJ980" s="37" t="s">
        <v>1474</v>
      </c>
      <c r="DL980" s="37">
        <v>1</v>
      </c>
      <c r="DM980" s="37" t="s">
        <v>595</v>
      </c>
      <c r="DN980" s="37">
        <v>1</v>
      </c>
      <c r="DO980" s="37">
        <v>1892</v>
      </c>
      <c r="DP980" s="37" t="s">
        <v>5131</v>
      </c>
      <c r="DQ980" s="37" t="s">
        <v>5128</v>
      </c>
      <c r="DR980" s="37" t="s">
        <v>580</v>
      </c>
      <c r="DS980" s="37" t="s">
        <v>5131</v>
      </c>
      <c r="DT980" s="38"/>
      <c r="DU980" s="38"/>
      <c r="DV980" s="38"/>
      <c r="DW980" s="38"/>
      <c r="DX980" s="38"/>
      <c r="DY980" s="38"/>
      <c r="DZ980" s="38"/>
      <c r="EA980" s="38"/>
      <c r="EB980" s="38"/>
      <c r="EC980" s="38"/>
      <c r="ED980" s="38"/>
      <c r="EE980" s="38"/>
      <c r="EF980" s="38"/>
      <c r="EG980" s="38"/>
      <c r="EH980" s="38"/>
      <c r="EI980" s="38"/>
    </row>
    <row r="981" spans="1:139" s="37" customFormat="1" ht="15.75" customHeight="1" x14ac:dyDescent="0.3">
      <c r="A981" s="38" t="s">
        <v>88</v>
      </c>
      <c r="B981" s="47" t="s">
        <v>5132</v>
      </c>
      <c r="C981" s="48" t="s">
        <v>5133</v>
      </c>
      <c r="D981" s="38"/>
      <c r="E981" s="38"/>
      <c r="F981" s="38" t="s">
        <v>122</v>
      </c>
      <c r="G981" s="38"/>
      <c r="H981" s="546" t="s">
        <v>8574</v>
      </c>
      <c r="I981" s="38" t="s">
        <v>56</v>
      </c>
      <c r="J981" s="38" t="s">
        <v>173</v>
      </c>
      <c r="K981" s="38" t="s">
        <v>471</v>
      </c>
      <c r="L981" s="38"/>
      <c r="M981" s="38" t="s">
        <v>274</v>
      </c>
      <c r="N981" s="38" t="s">
        <v>300</v>
      </c>
      <c r="O981" s="38" t="s">
        <v>300</v>
      </c>
      <c r="P981" s="38"/>
      <c r="Q981" s="50"/>
      <c r="R981" s="38">
        <v>0</v>
      </c>
      <c r="S981" s="38">
        <v>0</v>
      </c>
      <c r="T981" s="38">
        <v>0</v>
      </c>
      <c r="U981" s="38">
        <v>0</v>
      </c>
      <c r="V981" s="38">
        <v>0</v>
      </c>
      <c r="W981" s="38">
        <v>1</v>
      </c>
      <c r="X981" s="38">
        <v>0</v>
      </c>
      <c r="Y981" s="38">
        <v>0</v>
      </c>
      <c r="Z981" s="38"/>
      <c r="AA981" s="38">
        <v>0</v>
      </c>
      <c r="AB981" s="38">
        <v>0</v>
      </c>
      <c r="AC981" s="38">
        <v>0</v>
      </c>
      <c r="AD981" s="38">
        <v>0</v>
      </c>
      <c r="AE981" s="38">
        <v>0</v>
      </c>
      <c r="AF981" s="38">
        <v>0</v>
      </c>
      <c r="AG981" s="38">
        <v>0</v>
      </c>
      <c r="AH981" s="38">
        <v>0</v>
      </c>
      <c r="AI981" s="38">
        <v>0</v>
      </c>
      <c r="AJ981" s="38">
        <v>0</v>
      </c>
      <c r="AK981" s="38">
        <v>0</v>
      </c>
      <c r="AL981" s="38">
        <v>0</v>
      </c>
      <c r="AM981" s="38">
        <v>0</v>
      </c>
      <c r="AN981" s="38">
        <v>0</v>
      </c>
      <c r="AO981" s="38">
        <v>0</v>
      </c>
      <c r="AP981" s="38">
        <v>0</v>
      </c>
      <c r="AQ981" s="38">
        <v>0</v>
      </c>
      <c r="AR981" s="38">
        <v>0</v>
      </c>
      <c r="AS981" s="38">
        <v>0</v>
      </c>
      <c r="AT981" s="38">
        <v>0</v>
      </c>
      <c r="AU981" s="38">
        <v>0</v>
      </c>
      <c r="AV981" s="38">
        <v>0</v>
      </c>
      <c r="AW981" s="38">
        <v>0</v>
      </c>
      <c r="AX981" s="38">
        <v>0</v>
      </c>
      <c r="AY981" s="38">
        <v>0</v>
      </c>
      <c r="AZ981" s="38">
        <v>0</v>
      </c>
      <c r="BA981" s="38">
        <v>0</v>
      </c>
      <c r="BB981" s="38">
        <v>0</v>
      </c>
      <c r="BC981" s="38">
        <v>0</v>
      </c>
      <c r="BD981" s="38">
        <v>0</v>
      </c>
      <c r="BE981" s="38">
        <v>0</v>
      </c>
      <c r="BF981" s="38">
        <v>0</v>
      </c>
      <c r="BG981" s="38">
        <v>0</v>
      </c>
      <c r="BH981" s="43">
        <v>0</v>
      </c>
      <c r="BI981" s="38">
        <v>0</v>
      </c>
      <c r="BJ981" s="43">
        <v>0</v>
      </c>
      <c r="BK981" s="38">
        <v>0</v>
      </c>
      <c r="BL981" s="43">
        <v>0</v>
      </c>
      <c r="BM981" s="38">
        <v>0</v>
      </c>
      <c r="BN981" s="38">
        <v>0</v>
      </c>
      <c r="BO981" s="38">
        <v>0</v>
      </c>
      <c r="BP981" s="38">
        <v>0</v>
      </c>
      <c r="BQ981" s="38">
        <v>0</v>
      </c>
      <c r="BR981" s="38">
        <v>0</v>
      </c>
      <c r="BS981" s="38">
        <v>0</v>
      </c>
      <c r="BT981" s="38">
        <v>0</v>
      </c>
      <c r="BU981" s="38">
        <v>0</v>
      </c>
      <c r="BV981" s="38">
        <v>0</v>
      </c>
      <c r="BW981" s="38">
        <v>0</v>
      </c>
      <c r="BX981" s="38">
        <v>0</v>
      </c>
      <c r="BY981" s="38">
        <v>0</v>
      </c>
      <c r="BZ981" s="38">
        <v>0</v>
      </c>
      <c r="CA981" s="38">
        <v>0</v>
      </c>
      <c r="CB981" s="38">
        <v>0</v>
      </c>
      <c r="CC981" s="49">
        <v>0</v>
      </c>
      <c r="CD981" s="38">
        <v>0</v>
      </c>
      <c r="CE981" s="38">
        <v>0</v>
      </c>
      <c r="CF981" s="38">
        <v>0</v>
      </c>
      <c r="CG981" s="38">
        <v>0</v>
      </c>
      <c r="CH981" s="38">
        <v>0</v>
      </c>
      <c r="CI981" s="38">
        <v>0</v>
      </c>
      <c r="CJ981" s="38">
        <v>0</v>
      </c>
      <c r="CK981" s="38">
        <v>0</v>
      </c>
      <c r="CL981" s="38">
        <v>0</v>
      </c>
      <c r="CM981" s="38">
        <v>0</v>
      </c>
      <c r="CN981" s="38">
        <v>0</v>
      </c>
      <c r="CO981" s="38">
        <v>0</v>
      </c>
      <c r="CP981" s="38">
        <v>0</v>
      </c>
      <c r="CQ981" s="38">
        <v>0</v>
      </c>
      <c r="CR981" s="38">
        <v>0</v>
      </c>
      <c r="CS981" s="38">
        <v>0</v>
      </c>
      <c r="CT981" s="38">
        <v>0</v>
      </c>
      <c r="CU981" s="38">
        <v>0</v>
      </c>
      <c r="CV981" s="38">
        <v>0</v>
      </c>
      <c r="CW981" s="50">
        <v>0</v>
      </c>
      <c r="CX981" s="38">
        <v>0</v>
      </c>
      <c r="CY981" s="38">
        <v>1</v>
      </c>
      <c r="CZ981" s="38">
        <v>0</v>
      </c>
      <c r="DA981" s="38">
        <v>0</v>
      </c>
      <c r="DB981" s="38">
        <v>0</v>
      </c>
      <c r="DC981" s="38" t="s">
        <v>3187</v>
      </c>
      <c r="DD981" s="38" t="s">
        <v>311</v>
      </c>
      <c r="DE981" s="38"/>
      <c r="DF981" s="38">
        <v>1</v>
      </c>
      <c r="DG981" s="38"/>
      <c r="DH981" s="38"/>
      <c r="DI981" s="38"/>
      <c r="DJ981" s="38"/>
      <c r="DK981" s="38"/>
      <c r="DL981" s="38">
        <v>0</v>
      </c>
      <c r="DM981" s="38"/>
      <c r="DN981" s="38">
        <v>1</v>
      </c>
      <c r="DO981" s="38">
        <v>1853</v>
      </c>
      <c r="DP981" s="38" t="s">
        <v>5135</v>
      </c>
      <c r="DQ981" s="48" t="s">
        <v>5133</v>
      </c>
      <c r="DR981" s="38" t="s">
        <v>580</v>
      </c>
      <c r="DS981" s="38" t="s">
        <v>5135</v>
      </c>
      <c r="DT981" s="38"/>
      <c r="DU981" s="38"/>
      <c r="DV981" s="38"/>
      <c r="DW981" s="38"/>
      <c r="DX981" s="38"/>
      <c r="DY981" s="38"/>
      <c r="DZ981" s="38"/>
      <c r="EA981" s="38"/>
      <c r="EB981" s="38"/>
      <c r="EC981" s="38"/>
      <c r="ED981" s="38"/>
      <c r="EE981" s="38"/>
      <c r="EF981" s="38"/>
      <c r="EG981" s="38"/>
      <c r="EH981" s="38"/>
      <c r="EI981" s="38"/>
    </row>
    <row r="982" spans="1:139" s="37" customFormat="1" ht="15.75" customHeight="1" x14ac:dyDescent="0.3">
      <c r="A982" s="38" t="s">
        <v>88</v>
      </c>
      <c r="B982" s="47" t="s">
        <v>5132</v>
      </c>
      <c r="C982" s="48" t="s">
        <v>5136</v>
      </c>
      <c r="D982" s="38"/>
      <c r="E982" s="38"/>
      <c r="F982" s="38" t="s">
        <v>122</v>
      </c>
      <c r="G982" s="38"/>
      <c r="H982" s="546" t="s">
        <v>8574</v>
      </c>
      <c r="I982" s="38" t="s">
        <v>56</v>
      </c>
      <c r="J982" s="38" t="s">
        <v>173</v>
      </c>
      <c r="K982" s="38" t="s">
        <v>471</v>
      </c>
      <c r="L982" s="38"/>
      <c r="M982" s="38" t="s">
        <v>274</v>
      </c>
      <c r="N982" s="38" t="s">
        <v>300</v>
      </c>
      <c r="O982" s="38" t="s">
        <v>299</v>
      </c>
      <c r="P982" s="38"/>
      <c r="Q982" s="50"/>
      <c r="R982" s="38">
        <v>0</v>
      </c>
      <c r="S982" s="38">
        <v>0</v>
      </c>
      <c r="T982" s="38">
        <v>0</v>
      </c>
      <c r="U982" s="38">
        <v>0</v>
      </c>
      <c r="V982" s="38">
        <v>0</v>
      </c>
      <c r="W982" s="38">
        <v>1</v>
      </c>
      <c r="X982" s="38">
        <v>0</v>
      </c>
      <c r="Y982" s="38">
        <v>0</v>
      </c>
      <c r="Z982" s="38"/>
      <c r="AA982" s="38">
        <v>0</v>
      </c>
      <c r="AB982" s="38">
        <v>0</v>
      </c>
      <c r="AC982" s="38">
        <v>0</v>
      </c>
      <c r="AD982" s="38">
        <v>0</v>
      </c>
      <c r="AE982" s="38">
        <v>0</v>
      </c>
      <c r="AF982" s="38">
        <v>0</v>
      </c>
      <c r="AG982" s="38">
        <v>0</v>
      </c>
      <c r="AH982" s="38">
        <v>0</v>
      </c>
      <c r="AI982" s="38">
        <v>0</v>
      </c>
      <c r="AJ982" s="38">
        <v>0</v>
      </c>
      <c r="AK982" s="38">
        <v>0</v>
      </c>
      <c r="AL982" s="38">
        <v>0</v>
      </c>
      <c r="AM982" s="38">
        <v>0</v>
      </c>
      <c r="AN982" s="38">
        <v>0</v>
      </c>
      <c r="AO982" s="38">
        <v>0</v>
      </c>
      <c r="AP982" s="38">
        <v>0</v>
      </c>
      <c r="AQ982" s="38">
        <v>0</v>
      </c>
      <c r="AR982" s="38">
        <v>0</v>
      </c>
      <c r="AS982" s="38">
        <v>0</v>
      </c>
      <c r="AT982" s="38">
        <v>0</v>
      </c>
      <c r="AU982" s="38">
        <v>0</v>
      </c>
      <c r="AV982" s="38">
        <v>0</v>
      </c>
      <c r="AW982" s="38">
        <v>0</v>
      </c>
      <c r="AX982" s="38">
        <v>0</v>
      </c>
      <c r="AY982" s="38">
        <v>0</v>
      </c>
      <c r="AZ982" s="38">
        <v>0</v>
      </c>
      <c r="BA982" s="38">
        <v>0</v>
      </c>
      <c r="BB982" s="38">
        <v>0</v>
      </c>
      <c r="BC982" s="38">
        <v>0</v>
      </c>
      <c r="BD982" s="38">
        <v>0</v>
      </c>
      <c r="BE982" s="38">
        <v>0</v>
      </c>
      <c r="BF982" s="38">
        <v>0</v>
      </c>
      <c r="BG982" s="38">
        <v>0</v>
      </c>
      <c r="BH982" s="43">
        <v>0</v>
      </c>
      <c r="BI982" s="38">
        <v>0</v>
      </c>
      <c r="BJ982" s="43">
        <v>0</v>
      </c>
      <c r="BK982" s="38">
        <v>0</v>
      </c>
      <c r="BL982" s="43">
        <v>0</v>
      </c>
      <c r="BM982" s="38">
        <v>0</v>
      </c>
      <c r="BN982" s="38">
        <v>0</v>
      </c>
      <c r="BO982" s="38">
        <v>0</v>
      </c>
      <c r="BP982" s="38">
        <v>0</v>
      </c>
      <c r="BQ982" s="38">
        <v>0</v>
      </c>
      <c r="BR982" s="38">
        <v>0</v>
      </c>
      <c r="BS982" s="38">
        <v>0</v>
      </c>
      <c r="BT982" s="38">
        <v>0</v>
      </c>
      <c r="BU982" s="38">
        <v>0</v>
      </c>
      <c r="BV982" s="38">
        <v>0</v>
      </c>
      <c r="BW982" s="38">
        <v>0</v>
      </c>
      <c r="BX982" s="38">
        <v>0</v>
      </c>
      <c r="BY982" s="38">
        <v>0</v>
      </c>
      <c r="BZ982" s="38">
        <v>0</v>
      </c>
      <c r="CA982" s="38">
        <v>0</v>
      </c>
      <c r="CB982" s="38">
        <v>0</v>
      </c>
      <c r="CC982" s="49">
        <v>0</v>
      </c>
      <c r="CD982" s="38">
        <v>0</v>
      </c>
      <c r="CE982" s="38">
        <v>0</v>
      </c>
      <c r="CF982" s="38">
        <v>0</v>
      </c>
      <c r="CG982" s="38">
        <v>0</v>
      </c>
      <c r="CH982" s="38">
        <v>0</v>
      </c>
      <c r="CI982" s="38">
        <v>0</v>
      </c>
      <c r="CJ982" s="38">
        <v>0</v>
      </c>
      <c r="CK982" s="38">
        <v>0</v>
      </c>
      <c r="CL982" s="38">
        <v>0</v>
      </c>
      <c r="CM982" s="38">
        <v>0</v>
      </c>
      <c r="CN982" s="38">
        <v>0</v>
      </c>
      <c r="CO982" s="38">
        <v>0</v>
      </c>
      <c r="CP982" s="38">
        <v>0</v>
      </c>
      <c r="CQ982" s="38">
        <v>0</v>
      </c>
      <c r="CR982" s="38">
        <v>0</v>
      </c>
      <c r="CS982" s="38">
        <v>0</v>
      </c>
      <c r="CT982" s="38">
        <v>0</v>
      </c>
      <c r="CU982" s="38">
        <v>0</v>
      </c>
      <c r="CV982" s="38">
        <v>0</v>
      </c>
      <c r="CW982" s="50">
        <v>0</v>
      </c>
      <c r="CX982" s="38">
        <v>0</v>
      </c>
      <c r="CY982" s="38">
        <v>1</v>
      </c>
      <c r="CZ982" s="38">
        <v>0</v>
      </c>
      <c r="DA982" s="38">
        <v>0</v>
      </c>
      <c r="DB982" s="38">
        <v>0</v>
      </c>
      <c r="DC982" s="38" t="s">
        <v>1827</v>
      </c>
      <c r="DD982" s="38" t="s">
        <v>311</v>
      </c>
      <c r="DE982" s="38"/>
      <c r="DF982" s="38">
        <v>1</v>
      </c>
      <c r="DG982" s="38"/>
      <c r="DH982" s="38"/>
      <c r="DI982" s="38"/>
      <c r="DJ982" s="38"/>
      <c r="DK982" s="38"/>
      <c r="DL982" s="38">
        <v>0</v>
      </c>
      <c r="DM982" s="38"/>
      <c r="DN982" s="38">
        <v>1</v>
      </c>
      <c r="DO982" s="38">
        <v>2013</v>
      </c>
      <c r="DP982" s="38" t="s">
        <v>5137</v>
      </c>
      <c r="DQ982" s="48" t="s">
        <v>5136</v>
      </c>
      <c r="DR982" s="38" t="s">
        <v>580</v>
      </c>
      <c r="DS982" s="38" t="s">
        <v>5137</v>
      </c>
      <c r="DT982" s="38"/>
      <c r="DU982" s="38"/>
      <c r="DV982" s="38"/>
      <c r="DW982" s="38"/>
      <c r="DX982" s="38"/>
      <c r="DY982" s="38"/>
      <c r="DZ982" s="38"/>
      <c r="EA982" s="38"/>
      <c r="EB982" s="38"/>
      <c r="EC982" s="38"/>
      <c r="ED982" s="38"/>
      <c r="EE982" s="38"/>
      <c r="EF982" s="38"/>
      <c r="EG982" s="38"/>
      <c r="EH982" s="38"/>
      <c r="EI982" s="38"/>
    </row>
    <row r="983" spans="1:139" s="37" customFormat="1" ht="15.75" customHeight="1" x14ac:dyDescent="0.3">
      <c r="A983" s="38" t="s">
        <v>88</v>
      </c>
      <c r="B983" s="47" t="s">
        <v>5132</v>
      </c>
      <c r="C983" s="48" t="s">
        <v>5138</v>
      </c>
      <c r="D983" s="38"/>
      <c r="E983" s="38"/>
      <c r="F983" s="38" t="s">
        <v>122</v>
      </c>
      <c r="G983" s="38"/>
      <c r="H983" s="546" t="s">
        <v>8574</v>
      </c>
      <c r="I983" s="38" t="s">
        <v>56</v>
      </c>
      <c r="J983" s="38" t="s">
        <v>173</v>
      </c>
      <c r="K983" s="38" t="s">
        <v>471</v>
      </c>
      <c r="L983" s="38"/>
      <c r="M983" s="38" t="s">
        <v>274</v>
      </c>
      <c r="N983" s="38" t="s">
        <v>300</v>
      </c>
      <c r="O983" s="38" t="s">
        <v>299</v>
      </c>
      <c r="P983" s="38"/>
      <c r="Q983" s="38"/>
      <c r="R983" s="38">
        <v>0</v>
      </c>
      <c r="S983" s="38">
        <v>0</v>
      </c>
      <c r="T983" s="38">
        <v>0</v>
      </c>
      <c r="U983" s="38">
        <v>0</v>
      </c>
      <c r="V983" s="38">
        <v>0</v>
      </c>
      <c r="W983" s="38">
        <v>1</v>
      </c>
      <c r="X983" s="38">
        <v>0</v>
      </c>
      <c r="Y983" s="38">
        <v>0</v>
      </c>
      <c r="Z983" s="38"/>
      <c r="AA983" s="38">
        <v>0</v>
      </c>
      <c r="AB983" s="38">
        <v>0</v>
      </c>
      <c r="AC983" s="38">
        <v>0</v>
      </c>
      <c r="AD983" s="38">
        <v>0</v>
      </c>
      <c r="AE983" s="38">
        <v>0</v>
      </c>
      <c r="AF983" s="38">
        <v>0</v>
      </c>
      <c r="AG983" s="38">
        <v>0</v>
      </c>
      <c r="AH983" s="38">
        <v>0</v>
      </c>
      <c r="AI983" s="38">
        <v>0</v>
      </c>
      <c r="AJ983" s="38">
        <v>0</v>
      </c>
      <c r="AK983" s="38">
        <v>0</v>
      </c>
      <c r="AL983" s="38">
        <v>0</v>
      </c>
      <c r="AM983" s="38">
        <v>0</v>
      </c>
      <c r="AN983" s="38">
        <v>0</v>
      </c>
      <c r="AO983" s="38">
        <v>0</v>
      </c>
      <c r="AP983" s="38">
        <v>0</v>
      </c>
      <c r="AQ983" s="38">
        <v>0</v>
      </c>
      <c r="AR983" s="38">
        <v>0</v>
      </c>
      <c r="AS983" s="38">
        <v>0</v>
      </c>
      <c r="AT983" s="38">
        <v>0</v>
      </c>
      <c r="AU983" s="38">
        <v>0</v>
      </c>
      <c r="AV983" s="38">
        <v>0</v>
      </c>
      <c r="AW983" s="38">
        <v>0</v>
      </c>
      <c r="AX983" s="38">
        <v>0</v>
      </c>
      <c r="AY983" s="38">
        <v>0</v>
      </c>
      <c r="AZ983" s="38">
        <v>0</v>
      </c>
      <c r="BA983" s="38">
        <v>0</v>
      </c>
      <c r="BB983" s="38">
        <v>0</v>
      </c>
      <c r="BC983" s="38">
        <v>0</v>
      </c>
      <c r="BD983" s="38">
        <v>0</v>
      </c>
      <c r="BE983" s="38">
        <v>0</v>
      </c>
      <c r="BF983" s="38">
        <v>0</v>
      </c>
      <c r="BG983" s="38">
        <v>0</v>
      </c>
      <c r="BH983" s="43">
        <v>0</v>
      </c>
      <c r="BI983" s="38">
        <v>0</v>
      </c>
      <c r="BJ983" s="43">
        <v>0</v>
      </c>
      <c r="BK983" s="38">
        <v>0</v>
      </c>
      <c r="BL983" s="43">
        <v>0</v>
      </c>
      <c r="BM983" s="38">
        <v>0</v>
      </c>
      <c r="BN983" s="38">
        <v>0</v>
      </c>
      <c r="BO983" s="38">
        <v>0</v>
      </c>
      <c r="BP983" s="38">
        <v>0</v>
      </c>
      <c r="BQ983" s="38">
        <v>0</v>
      </c>
      <c r="BR983" s="38">
        <v>0</v>
      </c>
      <c r="BS983" s="38">
        <v>0</v>
      </c>
      <c r="BT983" s="38">
        <v>0</v>
      </c>
      <c r="BU983" s="38">
        <v>0</v>
      </c>
      <c r="BV983" s="38">
        <v>0</v>
      </c>
      <c r="BW983" s="38">
        <v>0</v>
      </c>
      <c r="BX983" s="38">
        <v>0</v>
      </c>
      <c r="BY983" s="38">
        <v>0</v>
      </c>
      <c r="BZ983" s="38">
        <v>0</v>
      </c>
      <c r="CA983" s="38">
        <v>0</v>
      </c>
      <c r="CB983" s="38">
        <v>0</v>
      </c>
      <c r="CC983" s="38">
        <v>0</v>
      </c>
      <c r="CD983" s="38">
        <v>0</v>
      </c>
      <c r="CE983" s="38">
        <v>0</v>
      </c>
      <c r="CF983" s="38">
        <v>0</v>
      </c>
      <c r="CG983" s="38">
        <v>0</v>
      </c>
      <c r="CH983" s="38">
        <v>0</v>
      </c>
      <c r="CI983" s="38">
        <v>0</v>
      </c>
      <c r="CJ983" s="38">
        <v>0</v>
      </c>
      <c r="CK983" s="38">
        <v>0</v>
      </c>
      <c r="CL983" s="38">
        <v>0</v>
      </c>
      <c r="CM983" s="38">
        <v>0</v>
      </c>
      <c r="CN983" s="38">
        <v>0</v>
      </c>
      <c r="CO983" s="38">
        <v>0</v>
      </c>
      <c r="CP983" s="38">
        <v>0</v>
      </c>
      <c r="CQ983" s="38">
        <v>0</v>
      </c>
      <c r="CR983" s="38">
        <v>0</v>
      </c>
      <c r="CS983" s="38">
        <v>0</v>
      </c>
      <c r="CT983" s="38">
        <v>0</v>
      </c>
      <c r="CU983" s="38">
        <v>0</v>
      </c>
      <c r="CV983" s="38">
        <v>0</v>
      </c>
      <c r="CW983" s="38">
        <v>0</v>
      </c>
      <c r="CX983" s="38">
        <v>0</v>
      </c>
      <c r="CY983" s="38">
        <v>1</v>
      </c>
      <c r="CZ983" s="38">
        <v>0</v>
      </c>
      <c r="DA983" s="38">
        <v>0</v>
      </c>
      <c r="DB983" s="38">
        <v>0</v>
      </c>
      <c r="DC983" s="38" t="s">
        <v>1827</v>
      </c>
      <c r="DD983" s="38" t="s">
        <v>311</v>
      </c>
      <c r="DE983" s="38"/>
      <c r="DF983" s="38">
        <v>1</v>
      </c>
      <c r="DG983" s="38"/>
      <c r="DH983" s="38"/>
      <c r="DI983" s="38"/>
      <c r="DJ983" s="38"/>
      <c r="DK983" s="38"/>
      <c r="DL983" s="38">
        <v>0</v>
      </c>
      <c r="DM983" s="38"/>
      <c r="DN983" s="38">
        <v>1</v>
      </c>
      <c r="DO983" s="38">
        <v>1972</v>
      </c>
      <c r="DP983" s="38" t="s">
        <v>5139</v>
      </c>
      <c r="DQ983" s="48" t="s">
        <v>5138</v>
      </c>
      <c r="DR983" s="38" t="s">
        <v>580</v>
      </c>
      <c r="DS983" s="38" t="s">
        <v>5139</v>
      </c>
      <c r="DT983" s="38"/>
      <c r="DU983" s="38"/>
      <c r="DV983" s="38"/>
      <c r="DW983" s="38"/>
      <c r="DX983" s="38"/>
      <c r="DY983" s="38"/>
      <c r="DZ983" s="38"/>
      <c r="EA983" s="38"/>
      <c r="EB983" s="38"/>
      <c r="EC983" s="38"/>
      <c r="ED983" s="38"/>
      <c r="EE983" s="38"/>
      <c r="EF983" s="38"/>
      <c r="EG983" s="38"/>
      <c r="EH983" s="38"/>
      <c r="EI983" s="38"/>
    </row>
    <row r="984" spans="1:139" s="37" customFormat="1" ht="15.75" customHeight="1" x14ac:dyDescent="0.3">
      <c r="A984" s="38" t="s">
        <v>88</v>
      </c>
      <c r="B984" s="47" t="s">
        <v>5140</v>
      </c>
      <c r="C984" s="48" t="s">
        <v>5141</v>
      </c>
      <c r="D984" s="38"/>
      <c r="E984" s="38"/>
      <c r="F984" s="38" t="s">
        <v>91</v>
      </c>
      <c r="G984" s="38"/>
      <c r="H984" s="38" t="s">
        <v>454</v>
      </c>
      <c r="I984" s="38" t="s">
        <v>13</v>
      </c>
      <c r="J984" s="38" t="s">
        <v>221</v>
      </c>
      <c r="K984" s="38" t="s">
        <v>269</v>
      </c>
      <c r="L984" s="38"/>
      <c r="M984" s="38" t="s">
        <v>272</v>
      </c>
      <c r="N984" s="38"/>
      <c r="O984" s="38" t="s">
        <v>300</v>
      </c>
      <c r="P984" s="81" t="s">
        <v>5142</v>
      </c>
      <c r="Q984" s="38" t="s">
        <v>3354</v>
      </c>
      <c r="R984" s="38">
        <v>0</v>
      </c>
      <c r="S984" s="38">
        <v>0</v>
      </c>
      <c r="T984" s="38">
        <v>0</v>
      </c>
      <c r="U984" s="38">
        <v>0</v>
      </c>
      <c r="V984" s="38">
        <v>0</v>
      </c>
      <c r="W984" s="38">
        <v>0</v>
      </c>
      <c r="X984" s="38">
        <v>0</v>
      </c>
      <c r="Y984" s="38">
        <v>0</v>
      </c>
      <c r="Z984" s="38"/>
      <c r="AA984" s="38">
        <v>0</v>
      </c>
      <c r="AB984" s="38">
        <v>0</v>
      </c>
      <c r="AC984" s="38">
        <v>0</v>
      </c>
      <c r="AD984" s="38">
        <v>0</v>
      </c>
      <c r="AE984" s="38">
        <v>0</v>
      </c>
      <c r="AF984" s="38">
        <v>0</v>
      </c>
      <c r="AG984" s="38">
        <v>0</v>
      </c>
      <c r="AH984" s="38">
        <v>0</v>
      </c>
      <c r="AI984" s="38">
        <v>0</v>
      </c>
      <c r="AJ984" s="38">
        <v>0</v>
      </c>
      <c r="AK984" s="38">
        <v>0</v>
      </c>
      <c r="AL984" s="38">
        <v>1</v>
      </c>
      <c r="AM984" s="38">
        <v>0</v>
      </c>
      <c r="AN984" s="38">
        <v>0</v>
      </c>
      <c r="AO984" s="38">
        <v>0</v>
      </c>
      <c r="AP984" s="38">
        <v>0</v>
      </c>
      <c r="AQ984" s="38">
        <v>0</v>
      </c>
      <c r="AR984" s="38">
        <v>0</v>
      </c>
      <c r="AS984" s="38">
        <v>0</v>
      </c>
      <c r="AT984" s="38">
        <v>0</v>
      </c>
      <c r="AU984" s="38">
        <v>0</v>
      </c>
      <c r="AV984" s="38">
        <v>0</v>
      </c>
      <c r="AW984" s="38">
        <v>0</v>
      </c>
      <c r="AX984" s="38">
        <v>0</v>
      </c>
      <c r="AY984" s="38">
        <v>0</v>
      </c>
      <c r="AZ984" s="38">
        <v>0</v>
      </c>
      <c r="BA984" s="38">
        <v>0</v>
      </c>
      <c r="BB984" s="38">
        <v>0</v>
      </c>
      <c r="BC984" s="38">
        <v>0</v>
      </c>
      <c r="BD984" s="38">
        <v>0</v>
      </c>
      <c r="BE984" s="38">
        <v>0</v>
      </c>
      <c r="BF984" s="38">
        <v>0</v>
      </c>
      <c r="BG984" s="38">
        <v>0</v>
      </c>
      <c r="BH984" s="43">
        <v>0</v>
      </c>
      <c r="BI984" s="38">
        <v>0</v>
      </c>
      <c r="BJ984" s="43">
        <v>0</v>
      </c>
      <c r="BK984" s="38">
        <v>0</v>
      </c>
      <c r="BL984" s="43">
        <v>0</v>
      </c>
      <c r="BM984" s="38">
        <v>0</v>
      </c>
      <c r="BN984" s="38">
        <v>0</v>
      </c>
      <c r="BO984" s="38">
        <v>0</v>
      </c>
      <c r="BP984" s="38">
        <v>0</v>
      </c>
      <c r="BQ984" s="38">
        <v>0</v>
      </c>
      <c r="BR984" s="38">
        <v>0</v>
      </c>
      <c r="BS984" s="38">
        <v>1</v>
      </c>
      <c r="BT984" s="38">
        <v>0</v>
      </c>
      <c r="BU984" s="38">
        <v>0</v>
      </c>
      <c r="BV984" s="38">
        <v>1</v>
      </c>
      <c r="BW984" s="38">
        <v>0</v>
      </c>
      <c r="BX984" s="38">
        <v>0</v>
      </c>
      <c r="BY984" s="38">
        <v>0</v>
      </c>
      <c r="BZ984" s="38">
        <v>0</v>
      </c>
      <c r="CA984" s="38">
        <v>0</v>
      </c>
      <c r="CB984" s="38">
        <v>0</v>
      </c>
      <c r="CC984" s="49">
        <v>0</v>
      </c>
      <c r="CD984" s="38">
        <v>0</v>
      </c>
      <c r="CE984" s="38">
        <v>0</v>
      </c>
      <c r="CF984" s="38">
        <v>0</v>
      </c>
      <c r="CG984" s="38">
        <v>0</v>
      </c>
      <c r="CH984" s="38">
        <v>0</v>
      </c>
      <c r="CI984" s="38">
        <v>0</v>
      </c>
      <c r="CJ984" s="38">
        <v>0</v>
      </c>
      <c r="CK984" s="38">
        <v>0</v>
      </c>
      <c r="CL984" s="38">
        <v>0</v>
      </c>
      <c r="CM984" s="38">
        <v>0</v>
      </c>
      <c r="CN984" s="38">
        <v>0</v>
      </c>
      <c r="CO984" s="38">
        <v>0</v>
      </c>
      <c r="CP984" s="38">
        <v>0</v>
      </c>
      <c r="CQ984" s="38">
        <v>0</v>
      </c>
      <c r="CR984" s="38">
        <v>0</v>
      </c>
      <c r="CS984" s="38">
        <v>0</v>
      </c>
      <c r="CT984" s="38">
        <v>0</v>
      </c>
      <c r="CU984" s="38">
        <v>0</v>
      </c>
      <c r="CV984" s="38">
        <v>0</v>
      </c>
      <c r="CW984" s="50">
        <v>0</v>
      </c>
      <c r="CX984" s="38">
        <f>SUM(AA984:CW984)</f>
        <v>3</v>
      </c>
      <c r="CY984" s="38">
        <v>1</v>
      </c>
      <c r="CZ984" s="38">
        <v>0</v>
      </c>
      <c r="DA984" s="38">
        <v>0</v>
      </c>
      <c r="DB984" s="38">
        <v>1</v>
      </c>
      <c r="DC984" s="38" t="s">
        <v>5143</v>
      </c>
      <c r="DD984" s="38" t="s">
        <v>307</v>
      </c>
      <c r="DE984" s="38"/>
      <c r="DF984" s="38">
        <v>1</v>
      </c>
      <c r="DG984" s="38" t="s">
        <v>5144</v>
      </c>
      <c r="DH984" s="38"/>
      <c r="DI984" s="38"/>
      <c r="DJ984" s="38"/>
      <c r="DK984" s="38"/>
      <c r="DL984" s="38">
        <v>1</v>
      </c>
      <c r="DM984" s="38" t="s">
        <v>2809</v>
      </c>
      <c r="DN984" s="38">
        <v>1</v>
      </c>
      <c r="DO984" s="38">
        <v>1934</v>
      </c>
      <c r="DP984" s="38" t="s">
        <v>5145</v>
      </c>
      <c r="DQ984" s="38" t="s">
        <v>5146</v>
      </c>
      <c r="DR984" s="38">
        <v>1980</v>
      </c>
      <c r="DS984" s="38" t="s">
        <v>5147</v>
      </c>
      <c r="DT984" s="38"/>
      <c r="DU984" s="38"/>
      <c r="DV984" s="38"/>
      <c r="DW984" s="38"/>
      <c r="DX984" s="38"/>
      <c r="DY984" s="38"/>
      <c r="DZ984" s="38"/>
      <c r="EA984" s="38"/>
      <c r="EB984" s="38"/>
      <c r="EC984" s="38"/>
      <c r="ED984" s="38"/>
      <c r="EE984" s="38"/>
      <c r="EF984" s="38"/>
      <c r="EG984" s="38"/>
      <c r="EH984" s="38"/>
      <c r="EI984" s="38"/>
    </row>
    <row r="985" spans="1:139" s="37" customFormat="1" ht="15.75" customHeight="1" x14ac:dyDescent="0.3">
      <c r="A985" s="38" t="s">
        <v>88</v>
      </c>
      <c r="B985" s="47" t="s">
        <v>5148</v>
      </c>
      <c r="C985" s="48" t="s">
        <v>5149</v>
      </c>
      <c r="D985" s="38"/>
      <c r="E985" s="38"/>
      <c r="F985" s="38" t="s">
        <v>122</v>
      </c>
      <c r="G985" s="38"/>
      <c r="H985" s="38" t="s">
        <v>454</v>
      </c>
      <c r="I985" s="38" t="s">
        <v>13</v>
      </c>
      <c r="J985" s="38" t="s">
        <v>221</v>
      </c>
      <c r="K985" s="38" t="s">
        <v>269</v>
      </c>
      <c r="L985" s="38"/>
      <c r="M985" s="38" t="s">
        <v>272</v>
      </c>
      <c r="N985" s="38"/>
      <c r="O985" s="38" t="s">
        <v>299</v>
      </c>
      <c r="P985" s="38" t="s">
        <v>5150</v>
      </c>
      <c r="Q985" s="50" t="s">
        <v>591</v>
      </c>
      <c r="R985" s="38">
        <v>0</v>
      </c>
      <c r="S985" s="38">
        <v>0</v>
      </c>
      <c r="T985" s="38">
        <v>0</v>
      </c>
      <c r="U985" s="38">
        <v>0</v>
      </c>
      <c r="V985" s="38">
        <v>0</v>
      </c>
      <c r="W985" s="38">
        <v>0</v>
      </c>
      <c r="X985" s="38">
        <v>0</v>
      </c>
      <c r="Y985" s="38">
        <v>0</v>
      </c>
      <c r="Z985" s="38"/>
      <c r="AA985" s="38">
        <v>0</v>
      </c>
      <c r="AB985" s="38">
        <v>0</v>
      </c>
      <c r="AC985" s="38">
        <v>0</v>
      </c>
      <c r="AD985" s="38">
        <v>0</v>
      </c>
      <c r="AE985" s="38">
        <v>0</v>
      </c>
      <c r="AF985" s="38">
        <v>0</v>
      </c>
      <c r="AG985" s="38">
        <v>0</v>
      </c>
      <c r="AH985" s="38">
        <v>0</v>
      </c>
      <c r="AI985" s="38">
        <v>0</v>
      </c>
      <c r="AJ985" s="38">
        <v>0</v>
      </c>
      <c r="AK985" s="38">
        <v>0</v>
      </c>
      <c r="AL985" s="38">
        <v>0</v>
      </c>
      <c r="AM985" s="38">
        <v>0</v>
      </c>
      <c r="AN985" s="38">
        <v>0</v>
      </c>
      <c r="AO985" s="38">
        <v>0</v>
      </c>
      <c r="AP985" s="38">
        <v>0</v>
      </c>
      <c r="AQ985" s="38">
        <v>0</v>
      </c>
      <c r="AR985" s="38">
        <v>0</v>
      </c>
      <c r="AS985" s="38">
        <v>0</v>
      </c>
      <c r="AT985" s="38">
        <v>0</v>
      </c>
      <c r="AU985" s="38">
        <v>0</v>
      </c>
      <c r="AV985" s="38">
        <v>0</v>
      </c>
      <c r="AW985" s="38">
        <v>0</v>
      </c>
      <c r="AX985" s="38">
        <v>0</v>
      </c>
      <c r="AY985" s="38">
        <v>0</v>
      </c>
      <c r="AZ985" s="38">
        <v>0</v>
      </c>
      <c r="BA985" s="38">
        <v>0</v>
      </c>
      <c r="BB985" s="38">
        <v>0</v>
      </c>
      <c r="BC985" s="38">
        <v>0</v>
      </c>
      <c r="BD985" s="38">
        <v>0</v>
      </c>
      <c r="BE985" s="38">
        <v>0</v>
      </c>
      <c r="BF985" s="38">
        <v>0</v>
      </c>
      <c r="BG985" s="38">
        <v>0</v>
      </c>
      <c r="BH985" s="43">
        <v>0</v>
      </c>
      <c r="BI985" s="38">
        <v>0</v>
      </c>
      <c r="BJ985" s="43">
        <v>0</v>
      </c>
      <c r="BK985" s="38">
        <v>0</v>
      </c>
      <c r="BL985" s="43">
        <v>0</v>
      </c>
      <c r="BM985" s="38">
        <v>0</v>
      </c>
      <c r="BN985" s="38">
        <v>0</v>
      </c>
      <c r="BO985" s="38">
        <v>1</v>
      </c>
      <c r="BP985" s="38">
        <v>1</v>
      </c>
      <c r="BQ985" s="38">
        <v>0</v>
      </c>
      <c r="BR985" s="38">
        <v>0</v>
      </c>
      <c r="BS985" s="38">
        <v>0</v>
      </c>
      <c r="BT985" s="38">
        <v>0</v>
      </c>
      <c r="BU985" s="38">
        <v>0</v>
      </c>
      <c r="BV985" s="38">
        <v>0</v>
      </c>
      <c r="BW985" s="38">
        <v>0</v>
      </c>
      <c r="BX985" s="38">
        <v>0</v>
      </c>
      <c r="BY985" s="38">
        <v>0</v>
      </c>
      <c r="BZ985" s="38">
        <v>0</v>
      </c>
      <c r="CA985" s="38">
        <v>0</v>
      </c>
      <c r="CB985" s="38">
        <v>0</v>
      </c>
      <c r="CC985" s="49">
        <v>0</v>
      </c>
      <c r="CD985" s="38">
        <v>0</v>
      </c>
      <c r="CE985" s="38">
        <v>0</v>
      </c>
      <c r="CF985" s="38">
        <v>0</v>
      </c>
      <c r="CG985" s="38">
        <v>0</v>
      </c>
      <c r="CH985" s="38">
        <v>0</v>
      </c>
      <c r="CI985" s="38">
        <v>0</v>
      </c>
      <c r="CJ985" s="38">
        <v>0</v>
      </c>
      <c r="CK985" s="38">
        <v>0</v>
      </c>
      <c r="CL985" s="38">
        <v>0</v>
      </c>
      <c r="CM985" s="38">
        <v>0</v>
      </c>
      <c r="CN985" s="38">
        <v>0</v>
      </c>
      <c r="CO985" s="38">
        <v>0</v>
      </c>
      <c r="CP985" s="38">
        <v>0</v>
      </c>
      <c r="CQ985" s="38">
        <v>0</v>
      </c>
      <c r="CR985" s="38">
        <v>0</v>
      </c>
      <c r="CS985" s="38">
        <v>0</v>
      </c>
      <c r="CT985" s="38">
        <v>0</v>
      </c>
      <c r="CU985" s="38">
        <v>0</v>
      </c>
      <c r="CV985" s="38">
        <v>0</v>
      </c>
      <c r="CW985" s="50">
        <v>0</v>
      </c>
      <c r="CX985" s="38">
        <f>SUM(AA985:CW985)</f>
        <v>2</v>
      </c>
      <c r="CY985" s="38">
        <v>1</v>
      </c>
      <c r="CZ985" s="38">
        <v>0</v>
      </c>
      <c r="DA985" s="38">
        <v>0</v>
      </c>
      <c r="DB985" s="38">
        <v>0</v>
      </c>
      <c r="DC985" s="38" t="s">
        <v>1045</v>
      </c>
      <c r="DD985" s="38" t="s">
        <v>305</v>
      </c>
      <c r="DE985" s="38"/>
      <c r="DF985" s="38"/>
      <c r="DG985" s="38"/>
      <c r="DH985" s="38"/>
      <c r="DI985" s="38"/>
      <c r="DJ985" s="38"/>
      <c r="DK985" s="38"/>
      <c r="DL985" s="38">
        <v>0</v>
      </c>
      <c r="DM985" s="38"/>
      <c r="DN985" s="38">
        <v>1</v>
      </c>
      <c r="DO985" s="38">
        <v>1916</v>
      </c>
      <c r="DP985" s="38" t="s">
        <v>5151</v>
      </c>
      <c r="DQ985" s="48" t="s">
        <v>5149</v>
      </c>
      <c r="DR985" s="38" t="s">
        <v>580</v>
      </c>
      <c r="DS985" s="38" t="s">
        <v>5151</v>
      </c>
      <c r="DT985" s="38"/>
      <c r="DU985" s="38"/>
      <c r="DV985" s="38"/>
      <c r="DW985" s="38"/>
      <c r="DX985" s="38"/>
      <c r="DY985" s="38"/>
      <c r="DZ985" s="38"/>
      <c r="EA985" s="38"/>
      <c r="EB985" s="38"/>
      <c r="EC985" s="38"/>
      <c r="ED985" s="38"/>
      <c r="EE985" s="38"/>
      <c r="EF985" s="38"/>
      <c r="EG985" s="38"/>
      <c r="EH985" s="38"/>
      <c r="EI985" s="38"/>
    </row>
    <row r="986" spans="1:139" s="37" customFormat="1" ht="15.75" customHeight="1" x14ac:dyDescent="0.3">
      <c r="A986" s="38" t="s">
        <v>88</v>
      </c>
      <c r="B986" s="47" t="s">
        <v>5148</v>
      </c>
      <c r="C986" s="48" t="s">
        <v>5152</v>
      </c>
      <c r="D986" s="38"/>
      <c r="E986" s="38"/>
      <c r="F986" s="38" t="s">
        <v>122</v>
      </c>
      <c r="G986" s="38"/>
      <c r="H986" s="38" t="s">
        <v>454</v>
      </c>
      <c r="I986" s="38" t="s">
        <v>56</v>
      </c>
      <c r="J986" s="38" t="s">
        <v>455</v>
      </c>
      <c r="K986" s="38" t="s">
        <v>269</v>
      </c>
      <c r="L986" s="38"/>
      <c r="M986" s="38" t="s">
        <v>272</v>
      </c>
      <c r="N986" s="38"/>
      <c r="O986" s="38" t="s">
        <v>299</v>
      </c>
      <c r="P986" s="38"/>
      <c r="Q986" s="50" t="s">
        <v>1516</v>
      </c>
      <c r="R986" s="38">
        <v>0</v>
      </c>
      <c r="S986" s="38">
        <v>0</v>
      </c>
      <c r="T986" s="38">
        <v>0</v>
      </c>
      <c r="U986" s="38">
        <v>0</v>
      </c>
      <c r="V986" s="38">
        <v>0</v>
      </c>
      <c r="W986" s="38">
        <v>0</v>
      </c>
      <c r="X986" s="38">
        <v>0</v>
      </c>
      <c r="Y986" s="38">
        <v>0</v>
      </c>
      <c r="Z986" s="38"/>
      <c r="AA986" s="38">
        <v>0</v>
      </c>
      <c r="AB986" s="38">
        <v>0</v>
      </c>
      <c r="AC986" s="38">
        <v>0</v>
      </c>
      <c r="AD986" s="38">
        <v>0</v>
      </c>
      <c r="AE986" s="38">
        <v>0</v>
      </c>
      <c r="AF986" s="38">
        <v>0</v>
      </c>
      <c r="AG986" s="38">
        <v>0</v>
      </c>
      <c r="AH986" s="38">
        <v>0</v>
      </c>
      <c r="AI986" s="38">
        <v>0</v>
      </c>
      <c r="AJ986" s="38">
        <v>0</v>
      </c>
      <c r="AK986" s="38">
        <v>0</v>
      </c>
      <c r="AL986" s="38">
        <v>0</v>
      </c>
      <c r="AM986" s="38">
        <v>0</v>
      </c>
      <c r="AN986" s="38">
        <v>0</v>
      </c>
      <c r="AO986" s="38">
        <v>0</v>
      </c>
      <c r="AP986" s="38">
        <v>0</v>
      </c>
      <c r="AQ986" s="38">
        <v>0</v>
      </c>
      <c r="AR986" s="38">
        <v>0</v>
      </c>
      <c r="AS986" s="38">
        <v>0</v>
      </c>
      <c r="AT986" s="38">
        <v>0</v>
      </c>
      <c r="AU986" s="38">
        <v>0</v>
      </c>
      <c r="AV986" s="38">
        <v>0</v>
      </c>
      <c r="AW986" s="38">
        <v>0</v>
      </c>
      <c r="AX986" s="38">
        <v>0</v>
      </c>
      <c r="AY986" s="38">
        <v>0</v>
      </c>
      <c r="AZ986" s="38">
        <v>0</v>
      </c>
      <c r="BA986" s="38">
        <v>0</v>
      </c>
      <c r="BB986" s="38">
        <v>1</v>
      </c>
      <c r="BC986" s="38">
        <v>0</v>
      </c>
      <c r="BD986" s="38">
        <v>0</v>
      </c>
      <c r="BE986" s="38">
        <v>0</v>
      </c>
      <c r="BF986" s="38">
        <v>0</v>
      </c>
      <c r="BG986" s="38">
        <v>0</v>
      </c>
      <c r="BH986" s="43">
        <v>0</v>
      </c>
      <c r="BI986" s="38">
        <v>0</v>
      </c>
      <c r="BJ986" s="43">
        <v>0</v>
      </c>
      <c r="BK986" s="38">
        <v>0</v>
      </c>
      <c r="BL986" s="43">
        <v>0</v>
      </c>
      <c r="BM986" s="38">
        <v>0</v>
      </c>
      <c r="BN986" s="38">
        <v>0</v>
      </c>
      <c r="BO986" s="38">
        <v>0</v>
      </c>
      <c r="BP986" s="38">
        <v>0</v>
      </c>
      <c r="BQ986" s="38">
        <v>0</v>
      </c>
      <c r="BR986" s="38">
        <v>0</v>
      </c>
      <c r="BS986" s="38">
        <v>0</v>
      </c>
      <c r="BT986" s="38">
        <v>0</v>
      </c>
      <c r="BU986" s="38">
        <v>0</v>
      </c>
      <c r="BV986" s="38">
        <v>0</v>
      </c>
      <c r="BW986" s="38">
        <v>0</v>
      </c>
      <c r="BX986" s="38">
        <v>0</v>
      </c>
      <c r="BY986" s="38">
        <v>0</v>
      </c>
      <c r="BZ986" s="38">
        <v>0</v>
      </c>
      <c r="CA986" s="38">
        <v>0</v>
      </c>
      <c r="CB986" s="38">
        <v>0</v>
      </c>
      <c r="CC986" s="49">
        <v>0</v>
      </c>
      <c r="CD986" s="38">
        <v>0</v>
      </c>
      <c r="CE986" s="38">
        <v>0</v>
      </c>
      <c r="CF986" s="38">
        <v>0</v>
      </c>
      <c r="CG986" s="38">
        <v>0</v>
      </c>
      <c r="CH986" s="38">
        <v>0</v>
      </c>
      <c r="CI986" s="38">
        <v>0</v>
      </c>
      <c r="CJ986" s="38">
        <v>0</v>
      </c>
      <c r="CK986" s="38">
        <v>0</v>
      </c>
      <c r="CL986" s="38">
        <v>0</v>
      </c>
      <c r="CM986" s="38">
        <v>0</v>
      </c>
      <c r="CN986" s="38">
        <v>0</v>
      </c>
      <c r="CO986" s="38">
        <v>0</v>
      </c>
      <c r="CP986" s="38">
        <v>0</v>
      </c>
      <c r="CQ986" s="38">
        <v>0</v>
      </c>
      <c r="CR986" s="38">
        <v>0</v>
      </c>
      <c r="CS986" s="38">
        <v>0</v>
      </c>
      <c r="CT986" s="38">
        <v>0</v>
      </c>
      <c r="CU986" s="38">
        <v>0</v>
      </c>
      <c r="CV986" s="38">
        <v>0</v>
      </c>
      <c r="CW986" s="50">
        <v>0</v>
      </c>
      <c r="CX986" s="38">
        <f>SUM(AA986:CW986)</f>
        <v>1</v>
      </c>
      <c r="CY986" s="38">
        <v>1</v>
      </c>
      <c r="CZ986" s="38">
        <v>0</v>
      </c>
      <c r="DA986" s="38">
        <v>0</v>
      </c>
      <c r="DB986" s="38">
        <v>0</v>
      </c>
      <c r="DC986" s="38" t="s">
        <v>1420</v>
      </c>
      <c r="DD986" s="38" t="s">
        <v>309</v>
      </c>
      <c r="DE986" s="38" t="s">
        <v>726</v>
      </c>
      <c r="DF986" s="38">
        <v>1</v>
      </c>
      <c r="DG986" s="38"/>
      <c r="DH986" s="38"/>
      <c r="DI986" s="38"/>
      <c r="DJ986" s="38"/>
      <c r="DK986" s="38"/>
      <c r="DL986" s="38">
        <v>0</v>
      </c>
      <c r="DM986" s="38"/>
      <c r="DN986" s="38">
        <v>1</v>
      </c>
      <c r="DO986" s="38">
        <v>2012</v>
      </c>
      <c r="DP986" s="38" t="s">
        <v>5153</v>
      </c>
      <c r="DQ986" s="48" t="s">
        <v>5152</v>
      </c>
      <c r="DR986" s="38" t="s">
        <v>580</v>
      </c>
      <c r="DS986" s="38" t="s">
        <v>5153</v>
      </c>
      <c r="DT986" s="38"/>
      <c r="DU986" s="38"/>
      <c r="DV986" s="38"/>
      <c r="DW986" s="38"/>
      <c r="DX986" s="38"/>
      <c r="DY986" s="38"/>
      <c r="DZ986" s="38"/>
      <c r="EA986" s="38"/>
      <c r="EB986" s="38"/>
      <c r="EC986" s="38"/>
      <c r="ED986" s="38"/>
      <c r="EE986" s="38"/>
      <c r="EF986" s="38"/>
      <c r="EG986" s="38"/>
      <c r="EH986" s="38"/>
      <c r="EI986" s="38"/>
    </row>
    <row r="987" spans="1:139" s="37" customFormat="1" ht="15.75" customHeight="1" x14ac:dyDescent="0.3">
      <c r="A987" s="38" t="s">
        <v>88</v>
      </c>
      <c r="B987" s="47" t="s">
        <v>5154</v>
      </c>
      <c r="C987" s="48" t="s">
        <v>5155</v>
      </c>
      <c r="D987" s="38"/>
      <c r="E987" s="38"/>
      <c r="F987" s="38" t="s">
        <v>122</v>
      </c>
      <c r="G987" s="38"/>
      <c r="H987" s="546" t="s">
        <v>8574</v>
      </c>
      <c r="I987" s="38" t="s">
        <v>56</v>
      </c>
      <c r="J987" s="38" t="s">
        <v>173</v>
      </c>
      <c r="K987" s="38" t="s">
        <v>471</v>
      </c>
      <c r="L987" s="38"/>
      <c r="M987" s="38" t="s">
        <v>274</v>
      </c>
      <c r="N987" s="38" t="s">
        <v>299</v>
      </c>
      <c r="O987" s="38" t="s">
        <v>299</v>
      </c>
      <c r="P987" s="38"/>
      <c r="Q987" s="50"/>
      <c r="R987" s="38">
        <v>0</v>
      </c>
      <c r="S987" s="38">
        <v>0</v>
      </c>
      <c r="T987" s="38">
        <v>0</v>
      </c>
      <c r="U987" s="38">
        <v>0</v>
      </c>
      <c r="V987" s="38">
        <v>0</v>
      </c>
      <c r="W987" s="38">
        <v>1</v>
      </c>
      <c r="X987" s="38">
        <v>0</v>
      </c>
      <c r="Y987" s="38">
        <v>0</v>
      </c>
      <c r="Z987" s="38"/>
      <c r="AA987" s="38">
        <v>0</v>
      </c>
      <c r="AB987" s="38">
        <v>0</v>
      </c>
      <c r="AC987" s="38">
        <v>0</v>
      </c>
      <c r="AD987" s="38">
        <v>0</v>
      </c>
      <c r="AE987" s="38">
        <v>0</v>
      </c>
      <c r="AF987" s="38">
        <v>0</v>
      </c>
      <c r="AG987" s="38">
        <v>0</v>
      </c>
      <c r="AH987" s="38">
        <v>0</v>
      </c>
      <c r="AI987" s="38">
        <v>0</v>
      </c>
      <c r="AJ987" s="38">
        <v>0</v>
      </c>
      <c r="AK987" s="38">
        <v>0</v>
      </c>
      <c r="AL987" s="38">
        <v>0</v>
      </c>
      <c r="AM987" s="38">
        <v>0</v>
      </c>
      <c r="AN987" s="38">
        <v>0</v>
      </c>
      <c r="AO987" s="38">
        <v>0</v>
      </c>
      <c r="AP987" s="38">
        <v>0</v>
      </c>
      <c r="AQ987" s="38">
        <v>0</v>
      </c>
      <c r="AR987" s="38">
        <v>0</v>
      </c>
      <c r="AS987" s="38">
        <v>0</v>
      </c>
      <c r="AT987" s="38">
        <v>0</v>
      </c>
      <c r="AU987" s="38">
        <v>0</v>
      </c>
      <c r="AV987" s="38">
        <v>0</v>
      </c>
      <c r="AW987" s="38">
        <v>0</v>
      </c>
      <c r="AX987" s="38">
        <v>0</v>
      </c>
      <c r="AY987" s="38">
        <v>0</v>
      </c>
      <c r="AZ987" s="38">
        <v>0</v>
      </c>
      <c r="BA987" s="38">
        <v>0</v>
      </c>
      <c r="BB987" s="38">
        <v>0</v>
      </c>
      <c r="BC987" s="38">
        <v>0</v>
      </c>
      <c r="BD987" s="38">
        <v>0</v>
      </c>
      <c r="BE987" s="38">
        <v>0</v>
      </c>
      <c r="BF987" s="38">
        <v>0</v>
      </c>
      <c r="BG987" s="38">
        <v>0</v>
      </c>
      <c r="BH987" s="43">
        <v>0</v>
      </c>
      <c r="BI987" s="38">
        <v>0</v>
      </c>
      <c r="BJ987" s="43">
        <v>0</v>
      </c>
      <c r="BK987" s="38">
        <v>0</v>
      </c>
      <c r="BL987" s="43">
        <v>0</v>
      </c>
      <c r="BM987" s="38">
        <v>0</v>
      </c>
      <c r="BN987" s="38">
        <v>0</v>
      </c>
      <c r="BO987" s="38">
        <v>0</v>
      </c>
      <c r="BP987" s="38">
        <v>0</v>
      </c>
      <c r="BQ987" s="38">
        <v>0</v>
      </c>
      <c r="BR987" s="38">
        <v>0</v>
      </c>
      <c r="BS987" s="38">
        <v>0</v>
      </c>
      <c r="BT987" s="38">
        <v>0</v>
      </c>
      <c r="BU987" s="38">
        <v>0</v>
      </c>
      <c r="BV987" s="38">
        <v>0</v>
      </c>
      <c r="BW987" s="38">
        <v>0</v>
      </c>
      <c r="BX987" s="38">
        <v>0</v>
      </c>
      <c r="BY987" s="38">
        <v>0</v>
      </c>
      <c r="BZ987" s="38">
        <v>0</v>
      </c>
      <c r="CA987" s="38">
        <v>0</v>
      </c>
      <c r="CB987" s="38">
        <v>0</v>
      </c>
      <c r="CC987" s="49">
        <v>0</v>
      </c>
      <c r="CD987" s="38">
        <v>0</v>
      </c>
      <c r="CE987" s="38">
        <v>0</v>
      </c>
      <c r="CF987" s="38">
        <v>0</v>
      </c>
      <c r="CG987" s="38">
        <v>0</v>
      </c>
      <c r="CH987" s="38">
        <v>0</v>
      </c>
      <c r="CI987" s="38">
        <v>0</v>
      </c>
      <c r="CJ987" s="38">
        <v>0</v>
      </c>
      <c r="CK987" s="38">
        <v>0</v>
      </c>
      <c r="CL987" s="38">
        <v>0</v>
      </c>
      <c r="CM987" s="38">
        <v>0</v>
      </c>
      <c r="CN987" s="38">
        <v>0</v>
      </c>
      <c r="CO987" s="38">
        <v>0</v>
      </c>
      <c r="CP987" s="38">
        <v>0</v>
      </c>
      <c r="CQ987" s="38">
        <v>0</v>
      </c>
      <c r="CR987" s="38">
        <v>0</v>
      </c>
      <c r="CS987" s="38">
        <v>0</v>
      </c>
      <c r="CT987" s="38">
        <v>0</v>
      </c>
      <c r="CU987" s="38">
        <v>0</v>
      </c>
      <c r="CV987" s="38">
        <v>0</v>
      </c>
      <c r="CW987" s="50">
        <v>0</v>
      </c>
      <c r="CX987" s="38">
        <v>0</v>
      </c>
      <c r="CY987" s="38">
        <v>1</v>
      </c>
      <c r="CZ987" s="38">
        <v>0</v>
      </c>
      <c r="DA987" s="38">
        <v>0</v>
      </c>
      <c r="DB987" s="38">
        <v>0</v>
      </c>
      <c r="DC987" s="38" t="s">
        <v>1415</v>
      </c>
      <c r="DD987" s="38" t="s">
        <v>311</v>
      </c>
      <c r="DE987" s="38"/>
      <c r="DF987" s="38">
        <v>1</v>
      </c>
      <c r="DG987" s="38"/>
      <c r="DH987" s="38"/>
      <c r="DI987" s="38"/>
      <c r="DJ987" s="38"/>
      <c r="DK987" s="38"/>
      <c r="DL987" s="38">
        <v>0</v>
      </c>
      <c r="DM987" s="38"/>
      <c r="DN987" s="38">
        <v>1</v>
      </c>
      <c r="DO987" s="38">
        <v>1992</v>
      </c>
      <c r="DP987" s="38" t="s">
        <v>5156</v>
      </c>
      <c r="DQ987" s="48" t="s">
        <v>5155</v>
      </c>
      <c r="DR987" s="38" t="s">
        <v>580</v>
      </c>
      <c r="DS987" s="38" t="s">
        <v>5156</v>
      </c>
      <c r="DT987" s="38"/>
      <c r="DU987" s="38"/>
      <c r="DV987" s="38"/>
      <c r="DW987" s="38"/>
      <c r="DX987" s="38"/>
      <c r="DY987" s="38"/>
      <c r="DZ987" s="38"/>
      <c r="EA987" s="38"/>
      <c r="EB987" s="38"/>
      <c r="EC987" s="38"/>
      <c r="ED987" s="38"/>
      <c r="EE987" s="38"/>
      <c r="EF987" s="38"/>
      <c r="EG987" s="38"/>
      <c r="EH987" s="38"/>
      <c r="EI987" s="38"/>
    </row>
    <row r="988" spans="1:139" s="37" customFormat="1" ht="15.75" customHeight="1" x14ac:dyDescent="0.3">
      <c r="A988" s="38" t="s">
        <v>149</v>
      </c>
      <c r="B988" s="47" t="s">
        <v>5157</v>
      </c>
      <c r="C988" s="48" t="s">
        <v>5158</v>
      </c>
      <c r="D988" s="38"/>
      <c r="E988" s="38"/>
      <c r="F988" s="38" t="s">
        <v>91</v>
      </c>
      <c r="G988" s="38" t="s">
        <v>479</v>
      </c>
      <c r="H988" s="38" t="s">
        <v>454</v>
      </c>
      <c r="I988" s="38" t="s">
        <v>56</v>
      </c>
      <c r="J988" s="38" t="s">
        <v>173</v>
      </c>
      <c r="K988" s="38" t="s">
        <v>269</v>
      </c>
      <c r="L988" s="38"/>
      <c r="M988" s="38" t="s">
        <v>279</v>
      </c>
      <c r="N988" s="38"/>
      <c r="O988" s="38" t="s">
        <v>300</v>
      </c>
      <c r="P988" s="81" t="s">
        <v>5159</v>
      </c>
      <c r="Q988" s="50" t="s">
        <v>457</v>
      </c>
      <c r="R988" s="38">
        <v>0</v>
      </c>
      <c r="S988" s="38">
        <v>0</v>
      </c>
      <c r="T988" s="38">
        <v>0</v>
      </c>
      <c r="U988" s="38">
        <v>0</v>
      </c>
      <c r="V988" s="38">
        <v>0</v>
      </c>
      <c r="W988" s="38">
        <v>0</v>
      </c>
      <c r="X988" s="38">
        <v>0</v>
      </c>
      <c r="Y988" s="38">
        <v>0</v>
      </c>
      <c r="Z988" s="38"/>
      <c r="AA988" s="38">
        <v>0</v>
      </c>
      <c r="AB988" s="38">
        <v>0</v>
      </c>
      <c r="AC988" s="38">
        <v>0</v>
      </c>
      <c r="AD988" s="38">
        <v>0</v>
      </c>
      <c r="AE988" s="38">
        <v>0</v>
      </c>
      <c r="AF988" s="38">
        <v>0</v>
      </c>
      <c r="AG988" s="38">
        <v>0</v>
      </c>
      <c r="AH988" s="38">
        <v>0</v>
      </c>
      <c r="AI988" s="38">
        <v>0</v>
      </c>
      <c r="AJ988" s="38">
        <v>0</v>
      </c>
      <c r="AK988" s="38">
        <v>0</v>
      </c>
      <c r="AL988" s="38">
        <v>0</v>
      </c>
      <c r="AM988" s="38">
        <v>0</v>
      </c>
      <c r="AN988" s="38">
        <v>0</v>
      </c>
      <c r="AO988" s="38">
        <v>0</v>
      </c>
      <c r="AP988" s="38">
        <v>0</v>
      </c>
      <c r="AQ988" s="38">
        <v>0</v>
      </c>
      <c r="AR988" s="38">
        <v>0</v>
      </c>
      <c r="AS988" s="38">
        <v>0</v>
      </c>
      <c r="AT988" s="38">
        <v>0</v>
      </c>
      <c r="AU988" s="38">
        <v>0</v>
      </c>
      <c r="AV988" s="38">
        <v>0</v>
      </c>
      <c r="AW988" s="38">
        <v>0</v>
      </c>
      <c r="AX988" s="38">
        <v>0</v>
      </c>
      <c r="AY988" s="38">
        <v>0</v>
      </c>
      <c r="AZ988" s="38">
        <v>0</v>
      </c>
      <c r="BA988" s="38">
        <v>0</v>
      </c>
      <c r="BB988" s="38">
        <v>0</v>
      </c>
      <c r="BC988" s="38">
        <v>0</v>
      </c>
      <c r="BD988" s="38">
        <v>0</v>
      </c>
      <c r="BE988" s="38">
        <v>0</v>
      </c>
      <c r="BF988" s="38">
        <v>0</v>
      </c>
      <c r="BG988" s="38">
        <v>0</v>
      </c>
      <c r="BH988" s="43">
        <v>0</v>
      </c>
      <c r="BI988" s="38">
        <v>0</v>
      </c>
      <c r="BJ988" s="43">
        <v>0</v>
      </c>
      <c r="BK988" s="38">
        <v>0</v>
      </c>
      <c r="BL988" s="43">
        <v>0</v>
      </c>
      <c r="BM988" s="38">
        <v>0</v>
      </c>
      <c r="BN988" s="38">
        <v>0</v>
      </c>
      <c r="BO988" s="38">
        <v>0</v>
      </c>
      <c r="BP988" s="38">
        <v>0</v>
      </c>
      <c r="BQ988" s="38">
        <v>0</v>
      </c>
      <c r="BR988" s="38">
        <v>0</v>
      </c>
      <c r="BS988" s="38">
        <v>0</v>
      </c>
      <c r="BT988" s="38">
        <v>0</v>
      </c>
      <c r="BU988" s="38">
        <v>0</v>
      </c>
      <c r="BV988" s="38">
        <v>0</v>
      </c>
      <c r="BW988" s="38">
        <v>0</v>
      </c>
      <c r="BX988" s="38">
        <v>0</v>
      </c>
      <c r="BY988" s="38">
        <v>0</v>
      </c>
      <c r="BZ988" s="38">
        <v>0</v>
      </c>
      <c r="CA988" s="38">
        <v>0</v>
      </c>
      <c r="CB988" s="38">
        <v>0</v>
      </c>
      <c r="CC988" s="49">
        <v>0</v>
      </c>
      <c r="CD988" s="38">
        <v>0</v>
      </c>
      <c r="CE988" s="38">
        <v>0</v>
      </c>
      <c r="CF988" s="38">
        <v>0</v>
      </c>
      <c r="CG988" s="38">
        <v>0</v>
      </c>
      <c r="CH988" s="38">
        <v>0</v>
      </c>
      <c r="CI988" s="38">
        <v>1</v>
      </c>
      <c r="CJ988" s="38">
        <v>1</v>
      </c>
      <c r="CK988" s="38">
        <v>0</v>
      </c>
      <c r="CL988" s="38">
        <v>0</v>
      </c>
      <c r="CM988" s="38">
        <v>0</v>
      </c>
      <c r="CN988" s="38">
        <v>0</v>
      </c>
      <c r="CO988" s="38">
        <v>0</v>
      </c>
      <c r="CP988" s="38">
        <v>1</v>
      </c>
      <c r="CQ988" s="38">
        <v>1</v>
      </c>
      <c r="CR988" s="38">
        <v>0</v>
      </c>
      <c r="CS988" s="38">
        <v>0</v>
      </c>
      <c r="CT988" s="38">
        <v>0</v>
      </c>
      <c r="CU988" s="38">
        <v>0</v>
      </c>
      <c r="CV988" s="38">
        <v>0</v>
      </c>
      <c r="CW988" s="50">
        <v>0</v>
      </c>
      <c r="CX988" s="38">
        <f t="shared" ref="CX988:CX1000" si="36">SUM(AA988:CW988)</f>
        <v>4</v>
      </c>
      <c r="CY988" s="38">
        <v>0</v>
      </c>
      <c r="CZ988" s="38">
        <v>1</v>
      </c>
      <c r="DA988" s="38">
        <v>0</v>
      </c>
      <c r="DB988" s="38">
        <v>0</v>
      </c>
      <c r="DC988" s="38" t="s">
        <v>5160</v>
      </c>
      <c r="DD988" s="38" t="s">
        <v>306</v>
      </c>
      <c r="DE988" s="38"/>
      <c r="DF988" s="38"/>
      <c r="DG988" s="38"/>
      <c r="DH988" s="38"/>
      <c r="DI988" s="38"/>
      <c r="DJ988" s="38"/>
      <c r="DK988" s="38"/>
      <c r="DL988" s="38">
        <v>0</v>
      </c>
      <c r="DM988" s="38"/>
      <c r="DN988" s="38">
        <v>1</v>
      </c>
      <c r="DO988" s="38">
        <v>1902</v>
      </c>
      <c r="DP988" s="38" t="s">
        <v>5161</v>
      </c>
      <c r="DQ988" s="48" t="s">
        <v>5158</v>
      </c>
      <c r="DR988" s="38" t="s">
        <v>580</v>
      </c>
      <c r="DS988" s="38" t="s">
        <v>5161</v>
      </c>
      <c r="DT988" s="38"/>
      <c r="DU988" s="38"/>
      <c r="DV988" s="38"/>
      <c r="DW988" s="38"/>
      <c r="DX988" s="38"/>
      <c r="DY988" s="38"/>
      <c r="DZ988" s="38"/>
      <c r="EA988" s="38"/>
      <c r="EB988" s="38"/>
      <c r="EC988" s="38"/>
      <c r="ED988" s="38"/>
      <c r="EE988" s="38"/>
      <c r="EF988" s="38"/>
      <c r="EG988" s="38"/>
      <c r="EH988" s="38"/>
      <c r="EI988" s="38"/>
    </row>
    <row r="989" spans="1:139" s="37" customFormat="1" ht="15.75" customHeight="1" x14ac:dyDescent="0.3">
      <c r="A989" s="47" t="s">
        <v>149</v>
      </c>
      <c r="B989" s="38" t="s">
        <v>5162</v>
      </c>
      <c r="C989" s="48" t="s">
        <v>5163</v>
      </c>
      <c r="D989" s="38"/>
      <c r="E989" s="38"/>
      <c r="F989" s="38" t="s">
        <v>91</v>
      </c>
      <c r="G989" s="38" t="s">
        <v>479</v>
      </c>
      <c r="H989" s="38" t="s">
        <v>454</v>
      </c>
      <c r="I989" s="38" t="s">
        <v>56</v>
      </c>
      <c r="J989" s="38" t="s">
        <v>217</v>
      </c>
      <c r="K989" s="38" t="s">
        <v>471</v>
      </c>
      <c r="L989" s="38"/>
      <c r="M989" s="38" t="s">
        <v>272</v>
      </c>
      <c r="N989" s="38"/>
      <c r="O989" s="38" t="s">
        <v>300</v>
      </c>
      <c r="P989" s="81" t="s">
        <v>5164</v>
      </c>
      <c r="Q989" s="38" t="s">
        <v>457</v>
      </c>
      <c r="R989" s="38">
        <v>0</v>
      </c>
      <c r="S989" s="38">
        <v>0</v>
      </c>
      <c r="T989" s="38">
        <v>0</v>
      </c>
      <c r="U989" s="38">
        <v>0</v>
      </c>
      <c r="V989" s="38">
        <v>0</v>
      </c>
      <c r="W989" s="38">
        <v>0</v>
      </c>
      <c r="X989" s="38">
        <v>0</v>
      </c>
      <c r="Y989" s="38">
        <v>0</v>
      </c>
      <c r="Z989" s="38"/>
      <c r="AA989" s="38">
        <v>0</v>
      </c>
      <c r="AB989" s="38">
        <v>0</v>
      </c>
      <c r="AC989" s="38">
        <v>0</v>
      </c>
      <c r="AD989" s="38">
        <v>0</v>
      </c>
      <c r="AE989" s="38">
        <v>0</v>
      </c>
      <c r="AF989" s="38">
        <v>0</v>
      </c>
      <c r="AG989" s="38">
        <v>0</v>
      </c>
      <c r="AH989" s="38">
        <v>0</v>
      </c>
      <c r="AI989" s="38">
        <v>0</v>
      </c>
      <c r="AJ989" s="38">
        <v>0</v>
      </c>
      <c r="AK989" s="38">
        <v>0</v>
      </c>
      <c r="AL989" s="38">
        <v>0</v>
      </c>
      <c r="AM989" s="38">
        <v>0</v>
      </c>
      <c r="AN989" s="38">
        <v>0</v>
      </c>
      <c r="AO989" s="38">
        <v>0</v>
      </c>
      <c r="AP989" s="38">
        <v>0</v>
      </c>
      <c r="AQ989" s="38">
        <v>0</v>
      </c>
      <c r="AR989" s="38">
        <v>0</v>
      </c>
      <c r="AS989" s="38">
        <v>0</v>
      </c>
      <c r="AT989" s="38">
        <v>0</v>
      </c>
      <c r="AU989" s="38">
        <v>0</v>
      </c>
      <c r="AV989" s="38">
        <v>0</v>
      </c>
      <c r="AW989" s="38">
        <v>0</v>
      </c>
      <c r="AX989" s="38">
        <v>0</v>
      </c>
      <c r="AY989" s="38">
        <v>0</v>
      </c>
      <c r="AZ989" s="38">
        <v>0</v>
      </c>
      <c r="BA989" s="38">
        <v>0</v>
      </c>
      <c r="BB989" s="38">
        <v>0</v>
      </c>
      <c r="BC989" s="38">
        <v>0</v>
      </c>
      <c r="BD989" s="38">
        <v>0</v>
      </c>
      <c r="BE989" s="38">
        <v>0</v>
      </c>
      <c r="BF989" s="38">
        <v>0</v>
      </c>
      <c r="BG989" s="38">
        <v>0</v>
      </c>
      <c r="BH989" s="43">
        <v>0</v>
      </c>
      <c r="BI989" s="38">
        <v>0</v>
      </c>
      <c r="BJ989" s="43">
        <v>0</v>
      </c>
      <c r="BK989" s="38">
        <v>0</v>
      </c>
      <c r="BL989" s="43">
        <v>0</v>
      </c>
      <c r="BM989" s="38">
        <v>0</v>
      </c>
      <c r="BN989" s="38">
        <v>0</v>
      </c>
      <c r="BO989" s="38">
        <v>0</v>
      </c>
      <c r="BP989" s="38">
        <v>0</v>
      </c>
      <c r="BQ989" s="38">
        <v>0</v>
      </c>
      <c r="BR989" s="38">
        <v>0</v>
      </c>
      <c r="BS989" s="38">
        <v>0</v>
      </c>
      <c r="BT989" s="38">
        <v>0</v>
      </c>
      <c r="BU989" s="38">
        <v>0</v>
      </c>
      <c r="BV989" s="38">
        <v>0</v>
      </c>
      <c r="BW989" s="38">
        <v>0</v>
      </c>
      <c r="BX989" s="38">
        <v>0</v>
      </c>
      <c r="BY989" s="38">
        <v>0</v>
      </c>
      <c r="BZ989" s="38">
        <v>0</v>
      </c>
      <c r="CA989" s="38">
        <v>0</v>
      </c>
      <c r="CB989" s="38">
        <v>0</v>
      </c>
      <c r="CC989" s="38">
        <v>0</v>
      </c>
      <c r="CD989" s="38">
        <v>0</v>
      </c>
      <c r="CE989" s="38">
        <v>0</v>
      </c>
      <c r="CF989" s="38">
        <v>0</v>
      </c>
      <c r="CG989" s="38">
        <v>0</v>
      </c>
      <c r="CH989" s="38">
        <v>0</v>
      </c>
      <c r="CI989" s="38">
        <v>1</v>
      </c>
      <c r="CJ989" s="38">
        <v>1</v>
      </c>
      <c r="CK989" s="38">
        <v>0</v>
      </c>
      <c r="CL989" s="38">
        <v>0</v>
      </c>
      <c r="CM989" s="38">
        <v>0</v>
      </c>
      <c r="CN989" s="38">
        <v>0</v>
      </c>
      <c r="CO989" s="38">
        <v>0</v>
      </c>
      <c r="CP989" s="38">
        <v>1</v>
      </c>
      <c r="CQ989" s="38">
        <v>0</v>
      </c>
      <c r="CR989" s="38">
        <v>0</v>
      </c>
      <c r="CS989" s="38">
        <v>1</v>
      </c>
      <c r="CT989" s="38">
        <v>0</v>
      </c>
      <c r="CU989" s="38">
        <v>0</v>
      </c>
      <c r="CV989" s="38">
        <v>0</v>
      </c>
      <c r="CW989" s="38">
        <v>0</v>
      </c>
      <c r="CX989" s="38">
        <f t="shared" si="36"/>
        <v>4</v>
      </c>
      <c r="CY989" s="38">
        <v>0</v>
      </c>
      <c r="CZ989" s="38">
        <v>1</v>
      </c>
      <c r="DA989" s="38">
        <v>0</v>
      </c>
      <c r="DB989" s="38">
        <v>0</v>
      </c>
      <c r="DC989" s="38" t="s">
        <v>5165</v>
      </c>
      <c r="DD989" s="38" t="s">
        <v>306</v>
      </c>
      <c r="DE989" s="38"/>
      <c r="DF989" s="38"/>
      <c r="DG989" s="38"/>
      <c r="DH989" s="38"/>
      <c r="DI989" s="38"/>
      <c r="DJ989" s="38"/>
      <c r="DK989" s="38"/>
      <c r="DL989" s="38">
        <v>0</v>
      </c>
      <c r="DM989" s="38"/>
      <c r="DN989" s="38">
        <v>1</v>
      </c>
      <c r="DO989" s="38">
        <v>1897</v>
      </c>
      <c r="DP989" s="38" t="s">
        <v>5166</v>
      </c>
      <c r="DQ989" s="48" t="s">
        <v>5163</v>
      </c>
      <c r="DR989" s="38" t="s">
        <v>580</v>
      </c>
      <c r="DS989" s="38" t="s">
        <v>5166</v>
      </c>
      <c r="DT989" s="38"/>
      <c r="DU989" s="38"/>
      <c r="DV989" s="38"/>
      <c r="DW989" s="38"/>
      <c r="DX989" s="38"/>
      <c r="DY989" s="38"/>
      <c r="DZ989" s="38"/>
      <c r="EA989" s="38"/>
      <c r="EB989" s="38"/>
      <c r="EC989" s="38"/>
      <c r="ED989" s="38"/>
      <c r="EE989" s="38"/>
      <c r="EF989" s="38"/>
      <c r="EG989" s="38"/>
      <c r="EH989" s="38"/>
      <c r="EI989" s="38"/>
    </row>
    <row r="990" spans="1:139" s="38" customFormat="1" ht="15.75" customHeight="1" x14ac:dyDescent="0.3">
      <c r="A990" s="38" t="s">
        <v>48</v>
      </c>
      <c r="B990" s="47" t="s">
        <v>5167</v>
      </c>
      <c r="C990" s="48" t="s">
        <v>5168</v>
      </c>
      <c r="F990" s="38" t="s">
        <v>122</v>
      </c>
      <c r="H990" s="38" t="s">
        <v>454</v>
      </c>
      <c r="I990" s="38" t="s">
        <v>41</v>
      </c>
      <c r="J990" s="38" t="s">
        <v>41</v>
      </c>
      <c r="K990" s="38" t="s">
        <v>41</v>
      </c>
      <c r="M990" s="38" t="s">
        <v>41</v>
      </c>
      <c r="O990" s="38" t="s">
        <v>299</v>
      </c>
      <c r="Q990" s="50" t="s">
        <v>5169</v>
      </c>
      <c r="R990" s="38">
        <v>0</v>
      </c>
      <c r="S990" s="38">
        <v>0</v>
      </c>
      <c r="T990" s="38">
        <v>0</v>
      </c>
      <c r="U990" s="38">
        <v>0</v>
      </c>
      <c r="V990" s="38">
        <v>0</v>
      </c>
      <c r="W990" s="38">
        <v>0</v>
      </c>
      <c r="X990" s="38">
        <v>0</v>
      </c>
      <c r="Y990" s="38">
        <v>0</v>
      </c>
      <c r="AA990" s="38">
        <v>0</v>
      </c>
      <c r="AB990" s="38">
        <v>0</v>
      </c>
      <c r="AC990" s="38">
        <v>0</v>
      </c>
      <c r="AD990" s="38">
        <v>0</v>
      </c>
      <c r="AE990" s="38">
        <v>0</v>
      </c>
      <c r="AF990" s="38">
        <v>0</v>
      </c>
      <c r="AG990" s="38">
        <v>0</v>
      </c>
      <c r="AH990" s="38">
        <v>0</v>
      </c>
      <c r="AI990" s="38">
        <v>0</v>
      </c>
      <c r="AJ990" s="38">
        <v>0</v>
      </c>
      <c r="AK990" s="38">
        <v>0</v>
      </c>
      <c r="AL990" s="38">
        <v>0</v>
      </c>
      <c r="AM990" s="38">
        <v>0</v>
      </c>
      <c r="AN990" s="38">
        <v>0</v>
      </c>
      <c r="AO990" s="38">
        <v>0</v>
      </c>
      <c r="AP990" s="38">
        <v>0</v>
      </c>
      <c r="AQ990" s="38">
        <v>0</v>
      </c>
      <c r="AR990" s="38">
        <v>1</v>
      </c>
      <c r="AS990" s="38">
        <v>0</v>
      </c>
      <c r="AT990" s="38">
        <v>0</v>
      </c>
      <c r="AU990" s="38">
        <v>0</v>
      </c>
      <c r="AV990" s="38">
        <v>0</v>
      </c>
      <c r="AW990" s="38">
        <v>0</v>
      </c>
      <c r="AX990" s="38">
        <v>0</v>
      </c>
      <c r="AY990" s="38">
        <v>0</v>
      </c>
      <c r="AZ990" s="38">
        <v>0</v>
      </c>
      <c r="BA990" s="38">
        <v>0</v>
      </c>
      <c r="BB990" s="38">
        <v>0</v>
      </c>
      <c r="BC990" s="38">
        <v>0</v>
      </c>
      <c r="BD990" s="38">
        <v>0</v>
      </c>
      <c r="BE990" s="38">
        <v>0</v>
      </c>
      <c r="BF990" s="38">
        <v>0</v>
      </c>
      <c r="BG990" s="38">
        <v>0</v>
      </c>
      <c r="BH990" s="43">
        <v>0</v>
      </c>
      <c r="BI990" s="38">
        <v>0</v>
      </c>
      <c r="BJ990" s="43">
        <v>0</v>
      </c>
      <c r="BK990" s="38">
        <v>0</v>
      </c>
      <c r="BL990" s="43">
        <v>0</v>
      </c>
      <c r="BM990" s="38">
        <v>0</v>
      </c>
      <c r="BN990" s="38">
        <v>0</v>
      </c>
      <c r="BO990" s="38">
        <v>0</v>
      </c>
      <c r="BP990" s="38">
        <v>0</v>
      </c>
      <c r="BQ990" s="38">
        <v>0</v>
      </c>
      <c r="BR990" s="38">
        <v>0</v>
      </c>
      <c r="BS990" s="38">
        <v>0</v>
      </c>
      <c r="BT990" s="38">
        <v>0</v>
      </c>
      <c r="BU990" s="38">
        <v>0</v>
      </c>
      <c r="BV990" s="38">
        <v>0</v>
      </c>
      <c r="BW990" s="38">
        <v>0</v>
      </c>
      <c r="BX990" s="38">
        <v>0</v>
      </c>
      <c r="BY990" s="38">
        <v>0</v>
      </c>
      <c r="BZ990" s="38">
        <v>0</v>
      </c>
      <c r="CA990" s="38">
        <v>0</v>
      </c>
      <c r="CB990" s="38">
        <v>0</v>
      </c>
      <c r="CC990" s="49">
        <v>0</v>
      </c>
      <c r="CD990" s="38">
        <v>0</v>
      </c>
      <c r="CE990" s="38">
        <v>0</v>
      </c>
      <c r="CF990" s="38">
        <v>0</v>
      </c>
      <c r="CG990" s="38">
        <v>0</v>
      </c>
      <c r="CH990" s="38">
        <v>0</v>
      </c>
      <c r="CI990" s="38">
        <v>0</v>
      </c>
      <c r="CJ990" s="38">
        <v>0</v>
      </c>
      <c r="CK990" s="38">
        <v>0</v>
      </c>
      <c r="CL990" s="38">
        <v>0</v>
      </c>
      <c r="CM990" s="38">
        <v>0</v>
      </c>
      <c r="CN990" s="38">
        <v>0</v>
      </c>
      <c r="CO990" s="38">
        <v>0</v>
      </c>
      <c r="CP990" s="38">
        <v>0</v>
      </c>
      <c r="CQ990" s="38">
        <v>0</v>
      </c>
      <c r="CR990" s="38">
        <v>0</v>
      </c>
      <c r="CS990" s="38">
        <v>0</v>
      </c>
      <c r="CT990" s="38">
        <v>0</v>
      </c>
      <c r="CU990" s="38">
        <v>0</v>
      </c>
      <c r="CV990" s="38">
        <v>0</v>
      </c>
      <c r="CW990" s="50">
        <v>0</v>
      </c>
      <c r="CX990" s="38">
        <f t="shared" si="36"/>
        <v>1</v>
      </c>
      <c r="CY990" s="38">
        <v>1</v>
      </c>
      <c r="CZ990" s="38">
        <v>0</v>
      </c>
      <c r="DA990" s="38">
        <v>0</v>
      </c>
      <c r="DB990" s="38">
        <v>0</v>
      </c>
      <c r="DC990" s="38" t="s">
        <v>600</v>
      </c>
      <c r="DD990" s="38" t="s">
        <v>309</v>
      </c>
      <c r="DL990" s="38">
        <v>0</v>
      </c>
      <c r="DN990" s="38">
        <v>1</v>
      </c>
      <c r="DO990" s="38">
        <v>1982</v>
      </c>
      <c r="DP990" s="38" t="s">
        <v>5170</v>
      </c>
      <c r="DQ990" s="48" t="s">
        <v>5168</v>
      </c>
      <c r="DR990" s="38" t="s">
        <v>580</v>
      </c>
      <c r="DS990" s="38" t="s">
        <v>5170</v>
      </c>
    </row>
    <row r="991" spans="1:139" s="38" customFormat="1" ht="15.75" customHeight="1" x14ac:dyDescent="0.3">
      <c r="A991" s="38" t="s">
        <v>48</v>
      </c>
      <c r="B991" s="47" t="s">
        <v>5167</v>
      </c>
      <c r="C991" s="48" t="s">
        <v>5171</v>
      </c>
      <c r="F991" s="38" t="s">
        <v>122</v>
      </c>
      <c r="H991" s="38" t="s">
        <v>454</v>
      </c>
      <c r="I991" s="38" t="s">
        <v>41</v>
      </c>
      <c r="J991" s="38" t="s">
        <v>41</v>
      </c>
      <c r="K991" s="38" t="s">
        <v>41</v>
      </c>
      <c r="M991" s="38" t="s">
        <v>41</v>
      </c>
      <c r="O991" s="38" t="s">
        <v>299</v>
      </c>
      <c r="P991" s="38" t="s">
        <v>1313</v>
      </c>
      <c r="Q991" s="50" t="s">
        <v>5172</v>
      </c>
      <c r="R991" s="38">
        <v>0</v>
      </c>
      <c r="S991" s="38">
        <v>0</v>
      </c>
      <c r="T991" s="38">
        <v>0</v>
      </c>
      <c r="U991" s="38">
        <v>0</v>
      </c>
      <c r="V991" s="38">
        <v>0</v>
      </c>
      <c r="W991" s="38">
        <v>0</v>
      </c>
      <c r="X991" s="38">
        <v>0</v>
      </c>
      <c r="Y991" s="38">
        <v>0</v>
      </c>
      <c r="AA991" s="38">
        <v>0</v>
      </c>
      <c r="AB991" s="38">
        <v>0</v>
      </c>
      <c r="AC991" s="38">
        <v>0</v>
      </c>
      <c r="AD991" s="38">
        <v>0</v>
      </c>
      <c r="AE991" s="38">
        <v>0</v>
      </c>
      <c r="AF991" s="38">
        <v>0</v>
      </c>
      <c r="AG991" s="38">
        <v>0</v>
      </c>
      <c r="AH991" s="38">
        <v>0</v>
      </c>
      <c r="AI991" s="38">
        <v>0</v>
      </c>
      <c r="AJ991" s="38">
        <v>0</v>
      </c>
      <c r="AK991" s="38">
        <v>0</v>
      </c>
      <c r="AL991" s="38">
        <v>0</v>
      </c>
      <c r="AM991" s="38">
        <v>0</v>
      </c>
      <c r="AN991" s="38">
        <v>0</v>
      </c>
      <c r="AO991" s="38">
        <v>0</v>
      </c>
      <c r="AP991" s="38">
        <v>0</v>
      </c>
      <c r="AQ991" s="38">
        <v>1</v>
      </c>
      <c r="AR991" s="38">
        <v>1</v>
      </c>
      <c r="AS991" s="38">
        <v>0</v>
      </c>
      <c r="AT991" s="38">
        <v>0</v>
      </c>
      <c r="AU991" s="38">
        <v>0</v>
      </c>
      <c r="AV991" s="38">
        <v>0</v>
      </c>
      <c r="AW991" s="38">
        <v>0</v>
      </c>
      <c r="AX991" s="38">
        <v>0</v>
      </c>
      <c r="AY991" s="38">
        <v>0</v>
      </c>
      <c r="AZ991" s="38">
        <v>0</v>
      </c>
      <c r="BA991" s="38">
        <v>0</v>
      </c>
      <c r="BB991" s="38">
        <v>0</v>
      </c>
      <c r="BC991" s="38">
        <v>0</v>
      </c>
      <c r="BD991" s="38">
        <v>0</v>
      </c>
      <c r="BE991" s="38">
        <v>0</v>
      </c>
      <c r="BF991" s="38">
        <v>0</v>
      </c>
      <c r="BG991" s="38">
        <v>0</v>
      </c>
      <c r="BH991" s="43">
        <v>0</v>
      </c>
      <c r="BI991" s="38">
        <v>0</v>
      </c>
      <c r="BJ991" s="43">
        <v>0</v>
      </c>
      <c r="BK991" s="38">
        <v>0</v>
      </c>
      <c r="BL991" s="43">
        <v>0</v>
      </c>
      <c r="BM991" s="38">
        <v>0</v>
      </c>
      <c r="BN991" s="38">
        <v>0</v>
      </c>
      <c r="BO991" s="38">
        <v>0</v>
      </c>
      <c r="BP991" s="38">
        <v>0</v>
      </c>
      <c r="BQ991" s="38">
        <v>0</v>
      </c>
      <c r="BR991" s="38">
        <v>0</v>
      </c>
      <c r="BS991" s="38">
        <v>0</v>
      </c>
      <c r="BT991" s="38">
        <v>0</v>
      </c>
      <c r="BU991" s="38">
        <v>0</v>
      </c>
      <c r="BV991" s="38">
        <v>0</v>
      </c>
      <c r="BW991" s="38">
        <v>0</v>
      </c>
      <c r="BX991" s="38">
        <v>0</v>
      </c>
      <c r="BY991" s="38">
        <v>0</v>
      </c>
      <c r="BZ991" s="38">
        <v>0</v>
      </c>
      <c r="CA991" s="38">
        <v>0</v>
      </c>
      <c r="CB991" s="38">
        <v>0</v>
      </c>
      <c r="CC991" s="49">
        <v>0</v>
      </c>
      <c r="CD991" s="38">
        <v>0</v>
      </c>
      <c r="CE991" s="38">
        <v>0</v>
      </c>
      <c r="CF991" s="38">
        <v>0</v>
      </c>
      <c r="CG991" s="38">
        <v>0</v>
      </c>
      <c r="CH991" s="38">
        <v>0</v>
      </c>
      <c r="CI991" s="38">
        <v>0</v>
      </c>
      <c r="CJ991" s="38">
        <v>0</v>
      </c>
      <c r="CK991" s="38">
        <v>0</v>
      </c>
      <c r="CL991" s="38">
        <v>0</v>
      </c>
      <c r="CM991" s="38">
        <v>0</v>
      </c>
      <c r="CN991" s="38">
        <v>0</v>
      </c>
      <c r="CO991" s="38">
        <v>0</v>
      </c>
      <c r="CP991" s="38">
        <v>0</v>
      </c>
      <c r="CQ991" s="38">
        <v>0</v>
      </c>
      <c r="CR991" s="38">
        <v>0</v>
      </c>
      <c r="CS991" s="38">
        <v>0</v>
      </c>
      <c r="CT991" s="38">
        <v>0</v>
      </c>
      <c r="CU991" s="38">
        <v>0</v>
      </c>
      <c r="CV991" s="38">
        <v>0</v>
      </c>
      <c r="CW991" s="50">
        <v>0</v>
      </c>
      <c r="CX991" s="38">
        <f t="shared" si="36"/>
        <v>2</v>
      </c>
      <c r="CY991" s="38">
        <v>1</v>
      </c>
      <c r="CZ991" s="38">
        <v>0</v>
      </c>
      <c r="DA991" s="38">
        <v>0</v>
      </c>
      <c r="DB991" s="38">
        <v>0</v>
      </c>
      <c r="DC991" s="38" t="s">
        <v>5173</v>
      </c>
      <c r="DD991" s="38" t="s">
        <v>309</v>
      </c>
      <c r="DL991" s="38">
        <v>0</v>
      </c>
      <c r="DN991" s="38">
        <v>1</v>
      </c>
      <c r="DO991" s="38">
        <v>1856</v>
      </c>
      <c r="DP991" s="38" t="s">
        <v>5174</v>
      </c>
      <c r="DQ991" s="38" t="s">
        <v>5175</v>
      </c>
      <c r="DR991" s="38">
        <v>1982</v>
      </c>
      <c r="DS991" s="38" t="s">
        <v>5176</v>
      </c>
    </row>
    <row r="992" spans="1:139" s="38" customFormat="1" ht="15.75" customHeight="1" x14ac:dyDescent="0.3">
      <c r="A992" s="38" t="s">
        <v>48</v>
      </c>
      <c r="B992" s="47" t="s">
        <v>5177</v>
      </c>
      <c r="C992" s="48" t="s">
        <v>5178</v>
      </c>
      <c r="F992" s="38" t="s">
        <v>122</v>
      </c>
      <c r="H992" s="38" t="s">
        <v>454</v>
      </c>
      <c r="I992" s="38" t="s">
        <v>56</v>
      </c>
      <c r="J992" s="38" t="s">
        <v>173</v>
      </c>
      <c r="K992" s="38" t="s">
        <v>471</v>
      </c>
      <c r="M992" s="38" t="s">
        <v>272</v>
      </c>
      <c r="O992" s="38" t="s">
        <v>299</v>
      </c>
      <c r="P992" s="81" t="s">
        <v>5179</v>
      </c>
      <c r="Q992" s="50" t="s">
        <v>5180</v>
      </c>
      <c r="R992" s="38">
        <v>0</v>
      </c>
      <c r="S992" s="38">
        <v>0</v>
      </c>
      <c r="T992" s="38">
        <v>0</v>
      </c>
      <c r="U992" s="38">
        <v>0</v>
      </c>
      <c r="V992" s="38">
        <v>0</v>
      </c>
      <c r="W992" s="38">
        <v>0</v>
      </c>
      <c r="X992" s="38">
        <v>0</v>
      </c>
      <c r="Y992" s="38">
        <v>0</v>
      </c>
      <c r="AA992" s="38">
        <v>0</v>
      </c>
      <c r="AB992" s="38">
        <v>0</v>
      </c>
      <c r="AC992" s="38">
        <v>0</v>
      </c>
      <c r="AD992" s="38">
        <v>0</v>
      </c>
      <c r="AE992" s="38">
        <v>0</v>
      </c>
      <c r="AF992" s="38">
        <v>0</v>
      </c>
      <c r="AG992" s="38">
        <v>0</v>
      </c>
      <c r="AH992" s="38">
        <v>0</v>
      </c>
      <c r="AI992" s="38">
        <v>0</v>
      </c>
      <c r="AJ992" s="38">
        <v>0</v>
      </c>
      <c r="AK992" s="38">
        <v>0</v>
      </c>
      <c r="AL992" s="38">
        <v>0</v>
      </c>
      <c r="AM992" s="38">
        <v>0</v>
      </c>
      <c r="AN992" s="38">
        <v>0</v>
      </c>
      <c r="AO992" s="38">
        <v>0</v>
      </c>
      <c r="AP992" s="38">
        <v>0</v>
      </c>
      <c r="AQ992" s="38">
        <v>0</v>
      </c>
      <c r="AR992" s="38">
        <v>0</v>
      </c>
      <c r="AS992" s="38">
        <v>0</v>
      </c>
      <c r="AT992" s="38">
        <v>0</v>
      </c>
      <c r="AU992" s="38">
        <v>0</v>
      </c>
      <c r="AV992" s="38">
        <v>0</v>
      </c>
      <c r="AW992" s="38">
        <v>0</v>
      </c>
      <c r="AX992" s="38">
        <v>0</v>
      </c>
      <c r="AY992" s="38">
        <v>0</v>
      </c>
      <c r="AZ992" s="38">
        <v>0</v>
      </c>
      <c r="BA992" s="38">
        <v>0</v>
      </c>
      <c r="BB992" s="38">
        <v>0</v>
      </c>
      <c r="BC992" s="38">
        <v>0</v>
      </c>
      <c r="BD992" s="38">
        <v>0</v>
      </c>
      <c r="BE992" s="38">
        <v>0</v>
      </c>
      <c r="BF992" s="38">
        <v>0</v>
      </c>
      <c r="BG992" s="38">
        <v>0</v>
      </c>
      <c r="BH992" s="43">
        <v>0</v>
      </c>
      <c r="BI992" s="38">
        <v>0</v>
      </c>
      <c r="BJ992" s="43">
        <v>0</v>
      </c>
      <c r="BK992" s="38">
        <v>0</v>
      </c>
      <c r="BL992" s="43">
        <v>0</v>
      </c>
      <c r="BM992" s="38">
        <v>0</v>
      </c>
      <c r="BN992" s="38">
        <v>0</v>
      </c>
      <c r="BO992" s="38">
        <v>0</v>
      </c>
      <c r="BP992" s="38">
        <v>0</v>
      </c>
      <c r="BQ992" s="38">
        <v>0</v>
      </c>
      <c r="BR992" s="38">
        <v>0</v>
      </c>
      <c r="BS992" s="38">
        <v>0</v>
      </c>
      <c r="BT992" s="38">
        <v>0</v>
      </c>
      <c r="BU992" s="38">
        <v>0</v>
      </c>
      <c r="BV992" s="38">
        <v>0</v>
      </c>
      <c r="BW992" s="38">
        <v>1</v>
      </c>
      <c r="BX992" s="38">
        <v>0</v>
      </c>
      <c r="BY992" s="38">
        <v>0</v>
      </c>
      <c r="BZ992" s="38">
        <v>0</v>
      </c>
      <c r="CA992" s="38">
        <v>0</v>
      </c>
      <c r="CB992" s="38">
        <v>0</v>
      </c>
      <c r="CC992" s="49">
        <v>0</v>
      </c>
      <c r="CD992" s="38">
        <v>0</v>
      </c>
      <c r="CE992" s="38">
        <v>0</v>
      </c>
      <c r="CF992" s="38">
        <v>0</v>
      </c>
      <c r="CG992" s="38">
        <v>0</v>
      </c>
      <c r="CH992" s="38">
        <v>0</v>
      </c>
      <c r="CI992" s="38">
        <v>0</v>
      </c>
      <c r="CJ992" s="38">
        <v>0</v>
      </c>
      <c r="CK992" s="38">
        <v>0</v>
      </c>
      <c r="CL992" s="38">
        <v>0</v>
      </c>
      <c r="CM992" s="38">
        <v>0</v>
      </c>
      <c r="CN992" s="38">
        <v>0</v>
      </c>
      <c r="CO992" s="38">
        <v>0</v>
      </c>
      <c r="CP992" s="38">
        <v>0</v>
      </c>
      <c r="CQ992" s="38">
        <v>0</v>
      </c>
      <c r="CR992" s="38">
        <v>0</v>
      </c>
      <c r="CS992" s="38">
        <v>0</v>
      </c>
      <c r="CT992" s="38">
        <v>0</v>
      </c>
      <c r="CU992" s="38">
        <v>0</v>
      </c>
      <c r="CV992" s="38">
        <v>0</v>
      </c>
      <c r="CW992" s="50">
        <v>0</v>
      </c>
      <c r="CX992" s="38">
        <f t="shared" si="36"/>
        <v>1</v>
      </c>
      <c r="CY992" s="38">
        <v>1</v>
      </c>
      <c r="CZ992" s="38">
        <v>0</v>
      </c>
      <c r="DA992" s="38">
        <v>0</v>
      </c>
      <c r="DB992" s="38">
        <v>1</v>
      </c>
      <c r="DC992" s="38" t="s">
        <v>5181</v>
      </c>
      <c r="DD992" s="38" t="s">
        <v>307</v>
      </c>
      <c r="DE992" s="38" t="s">
        <v>5182</v>
      </c>
      <c r="DG992" s="38" t="s">
        <v>5183</v>
      </c>
      <c r="DH992" s="81" t="s">
        <v>5184</v>
      </c>
      <c r="DL992" s="38">
        <v>1</v>
      </c>
      <c r="DM992" s="38" t="s">
        <v>595</v>
      </c>
      <c r="DN992" s="38">
        <v>1</v>
      </c>
      <c r="DO992" s="38">
        <v>1857</v>
      </c>
      <c r="DP992" s="38" t="s">
        <v>5185</v>
      </c>
      <c r="DQ992" s="38" t="s">
        <v>5186</v>
      </c>
      <c r="DR992" s="38">
        <v>1988</v>
      </c>
      <c r="DS992" s="38" t="s">
        <v>5187</v>
      </c>
    </row>
    <row r="993" spans="1:123" s="38" customFormat="1" ht="15.75" customHeight="1" x14ac:dyDescent="0.3">
      <c r="A993" s="47" t="s">
        <v>48</v>
      </c>
      <c r="B993" s="38" t="s">
        <v>5188</v>
      </c>
      <c r="C993" s="48" t="s">
        <v>5189</v>
      </c>
      <c r="F993" s="38" t="s">
        <v>122</v>
      </c>
      <c r="H993" s="38" t="s">
        <v>454</v>
      </c>
      <c r="I993" s="38" t="s">
        <v>56</v>
      </c>
      <c r="J993" s="38" t="s">
        <v>173</v>
      </c>
      <c r="K993" s="38" t="s">
        <v>471</v>
      </c>
      <c r="M993" s="38" t="s">
        <v>272</v>
      </c>
      <c r="O993" s="38" t="s">
        <v>299</v>
      </c>
      <c r="P993" s="38" t="s">
        <v>5190</v>
      </c>
      <c r="Q993" s="50" t="s">
        <v>457</v>
      </c>
      <c r="R993" s="38">
        <v>0</v>
      </c>
      <c r="S993" s="38">
        <v>0</v>
      </c>
      <c r="T993" s="38">
        <v>0</v>
      </c>
      <c r="U993" s="38">
        <v>0</v>
      </c>
      <c r="V993" s="38">
        <v>0</v>
      </c>
      <c r="W993" s="38">
        <v>0</v>
      </c>
      <c r="X993" s="38">
        <v>0</v>
      </c>
      <c r="Y993" s="38">
        <v>0</v>
      </c>
      <c r="AA993" s="38">
        <v>0</v>
      </c>
      <c r="AB993" s="38">
        <v>0</v>
      </c>
      <c r="AC993" s="38">
        <v>0</v>
      </c>
      <c r="AD993" s="38">
        <v>0</v>
      </c>
      <c r="AE993" s="38">
        <v>0</v>
      </c>
      <c r="AF993" s="38">
        <v>0</v>
      </c>
      <c r="AG993" s="38">
        <v>0</v>
      </c>
      <c r="AH993" s="38">
        <v>0</v>
      </c>
      <c r="AI993" s="38">
        <v>0</v>
      </c>
      <c r="AJ993" s="38">
        <v>0</v>
      </c>
      <c r="AK993" s="38">
        <v>0</v>
      </c>
      <c r="AL993" s="38">
        <v>0</v>
      </c>
      <c r="AM993" s="38">
        <v>0</v>
      </c>
      <c r="AN993" s="38">
        <v>0</v>
      </c>
      <c r="AO993" s="38">
        <v>0</v>
      </c>
      <c r="AP993" s="38">
        <v>0</v>
      </c>
      <c r="AQ993" s="38">
        <v>0</v>
      </c>
      <c r="AR993" s="38">
        <v>0</v>
      </c>
      <c r="AS993" s="38">
        <v>0</v>
      </c>
      <c r="AT993" s="38">
        <v>0</v>
      </c>
      <c r="AU993" s="38">
        <v>0</v>
      </c>
      <c r="AV993" s="38">
        <v>0</v>
      </c>
      <c r="AW993" s="38">
        <v>0</v>
      </c>
      <c r="AX993" s="38">
        <v>0</v>
      </c>
      <c r="AY993" s="38">
        <v>0</v>
      </c>
      <c r="AZ993" s="38">
        <v>0</v>
      </c>
      <c r="BA993" s="38">
        <v>0</v>
      </c>
      <c r="BB993" s="38">
        <v>0</v>
      </c>
      <c r="BC993" s="38">
        <v>0</v>
      </c>
      <c r="BD993" s="38">
        <v>0</v>
      </c>
      <c r="BE993" s="38">
        <v>0</v>
      </c>
      <c r="BF993" s="38">
        <v>0</v>
      </c>
      <c r="BG993" s="38">
        <v>0</v>
      </c>
      <c r="BH993" s="43">
        <v>0</v>
      </c>
      <c r="BI993" s="38">
        <v>0</v>
      </c>
      <c r="BJ993" s="43">
        <v>0</v>
      </c>
      <c r="BK993" s="38">
        <v>0</v>
      </c>
      <c r="BL993" s="43">
        <v>0</v>
      </c>
      <c r="BM993" s="38">
        <v>0</v>
      </c>
      <c r="BN993" s="38">
        <v>0</v>
      </c>
      <c r="BO993" s="38">
        <v>0</v>
      </c>
      <c r="BP993" s="38">
        <v>0</v>
      </c>
      <c r="BQ993" s="38">
        <v>0</v>
      </c>
      <c r="BR993" s="38">
        <v>0</v>
      </c>
      <c r="BS993" s="38">
        <v>0</v>
      </c>
      <c r="BT993" s="38">
        <v>0</v>
      </c>
      <c r="BU993" s="38">
        <v>0</v>
      </c>
      <c r="BV993" s="38">
        <v>0</v>
      </c>
      <c r="BW993" s="38">
        <v>0</v>
      </c>
      <c r="BX993" s="38">
        <v>0</v>
      </c>
      <c r="BY993" s="38">
        <v>0</v>
      </c>
      <c r="BZ993" s="38">
        <v>0</v>
      </c>
      <c r="CA993" s="38">
        <v>0</v>
      </c>
      <c r="CB993" s="38">
        <v>0</v>
      </c>
      <c r="CC993" s="49">
        <v>0</v>
      </c>
      <c r="CD993" s="38">
        <v>0</v>
      </c>
      <c r="CE993" s="38">
        <v>0</v>
      </c>
      <c r="CF993" s="38">
        <v>0</v>
      </c>
      <c r="CG993" s="38">
        <v>0</v>
      </c>
      <c r="CH993" s="38">
        <v>0</v>
      </c>
      <c r="CI993" s="38">
        <v>0</v>
      </c>
      <c r="CJ993" s="38">
        <v>0</v>
      </c>
      <c r="CK993" s="38">
        <v>0</v>
      </c>
      <c r="CL993" s="38">
        <v>0</v>
      </c>
      <c r="CM993" s="38">
        <v>0</v>
      </c>
      <c r="CN993" s="38">
        <v>0</v>
      </c>
      <c r="CO993" s="38">
        <v>0</v>
      </c>
      <c r="CP993" s="38">
        <v>1</v>
      </c>
      <c r="CQ993" s="38">
        <v>0</v>
      </c>
      <c r="CR993" s="38">
        <v>0</v>
      </c>
      <c r="CS993" s="38">
        <v>0</v>
      </c>
      <c r="CT993" s="38">
        <v>0</v>
      </c>
      <c r="CU993" s="38">
        <v>0</v>
      </c>
      <c r="CV993" s="38">
        <v>0</v>
      </c>
      <c r="CW993" s="50">
        <v>0</v>
      </c>
      <c r="CX993" s="38">
        <f t="shared" si="36"/>
        <v>1</v>
      </c>
      <c r="CY993" s="38">
        <v>0</v>
      </c>
      <c r="CZ993" s="38">
        <v>1</v>
      </c>
      <c r="DA993" s="38">
        <v>0</v>
      </c>
      <c r="DB993" s="38">
        <v>0</v>
      </c>
      <c r="DC993" s="38" t="s">
        <v>5191</v>
      </c>
      <c r="DD993" s="38" t="s">
        <v>306</v>
      </c>
      <c r="DE993" s="38" t="s">
        <v>474</v>
      </c>
      <c r="DF993" s="38">
        <v>1</v>
      </c>
      <c r="DL993" s="38">
        <v>0</v>
      </c>
      <c r="DN993" s="38">
        <v>1</v>
      </c>
      <c r="DO993" s="38">
        <v>2000</v>
      </c>
      <c r="DP993" s="38" t="s">
        <v>5192</v>
      </c>
      <c r="DQ993" s="48" t="s">
        <v>5189</v>
      </c>
      <c r="DR993" s="38" t="s">
        <v>580</v>
      </c>
      <c r="DS993" s="38" t="s">
        <v>5192</v>
      </c>
    </row>
    <row r="994" spans="1:123" s="38" customFormat="1" ht="15.75" customHeight="1" x14ac:dyDescent="0.3">
      <c r="A994" s="38" t="s">
        <v>48</v>
      </c>
      <c r="B994" s="47" t="s">
        <v>5188</v>
      </c>
      <c r="C994" s="48" t="s">
        <v>5193</v>
      </c>
      <c r="F994" s="38" t="s">
        <v>91</v>
      </c>
      <c r="G994" s="38" t="s">
        <v>479</v>
      </c>
      <c r="H994" s="38" t="s">
        <v>454</v>
      </c>
      <c r="I994" s="38" t="s">
        <v>56</v>
      </c>
      <c r="J994" s="38" t="s">
        <v>173</v>
      </c>
      <c r="K994" s="38" t="s">
        <v>471</v>
      </c>
      <c r="M994" s="38" t="s">
        <v>272</v>
      </c>
      <c r="O994" s="38" t="s">
        <v>300</v>
      </c>
      <c r="P994" s="38" t="s">
        <v>5194</v>
      </c>
      <c r="Q994" s="50" t="s">
        <v>481</v>
      </c>
      <c r="R994" s="38">
        <v>0</v>
      </c>
      <c r="S994" s="38">
        <v>0</v>
      </c>
      <c r="T994" s="38">
        <v>0</v>
      </c>
      <c r="U994" s="38">
        <v>0</v>
      </c>
      <c r="V994" s="38">
        <v>0</v>
      </c>
      <c r="W994" s="38">
        <v>0</v>
      </c>
      <c r="X994" s="38">
        <v>0</v>
      </c>
      <c r="Y994" s="38">
        <v>0</v>
      </c>
      <c r="AA994" s="38">
        <v>0</v>
      </c>
      <c r="AB994" s="38">
        <v>0</v>
      </c>
      <c r="AC994" s="38">
        <v>0</v>
      </c>
      <c r="AD994" s="38">
        <v>0</v>
      </c>
      <c r="AE994" s="38">
        <v>0</v>
      </c>
      <c r="AF994" s="38">
        <v>0</v>
      </c>
      <c r="AG994" s="38">
        <v>0</v>
      </c>
      <c r="AH994" s="38">
        <v>0</v>
      </c>
      <c r="AI994" s="38">
        <v>0</v>
      </c>
      <c r="AJ994" s="38">
        <v>0</v>
      </c>
      <c r="AK994" s="38">
        <v>0</v>
      </c>
      <c r="AL994" s="38">
        <v>0</v>
      </c>
      <c r="AM994" s="38">
        <v>0</v>
      </c>
      <c r="AN994" s="38">
        <v>0</v>
      </c>
      <c r="AO994" s="38">
        <v>0</v>
      </c>
      <c r="AP994" s="38">
        <v>0</v>
      </c>
      <c r="AQ994" s="38">
        <v>0</v>
      </c>
      <c r="AR994" s="38">
        <v>0</v>
      </c>
      <c r="AS994" s="38">
        <v>0</v>
      </c>
      <c r="AT994" s="38">
        <v>0</v>
      </c>
      <c r="AU994" s="38">
        <v>0</v>
      </c>
      <c r="AV994" s="38">
        <v>0</v>
      </c>
      <c r="AW994" s="38">
        <v>0</v>
      </c>
      <c r="AX994" s="38">
        <v>0</v>
      </c>
      <c r="AY994" s="38">
        <v>0</v>
      </c>
      <c r="AZ994" s="38">
        <v>0</v>
      </c>
      <c r="BA994" s="38">
        <v>0</v>
      </c>
      <c r="BB994" s="38">
        <v>0</v>
      </c>
      <c r="BC994" s="38">
        <v>0</v>
      </c>
      <c r="BD994" s="38">
        <v>1</v>
      </c>
      <c r="BE994" s="38">
        <v>0</v>
      </c>
      <c r="BF994" s="38">
        <v>0</v>
      </c>
      <c r="BG994" s="38">
        <v>0</v>
      </c>
      <c r="BH994" s="43">
        <v>0</v>
      </c>
      <c r="BI994" s="38">
        <v>0</v>
      </c>
      <c r="BJ994" s="43">
        <v>0</v>
      </c>
      <c r="BK994" s="38">
        <v>0</v>
      </c>
      <c r="BL994" s="43">
        <v>0</v>
      </c>
      <c r="BM994" s="38">
        <v>0</v>
      </c>
      <c r="BN994" s="38">
        <v>0</v>
      </c>
      <c r="BO994" s="38">
        <v>0</v>
      </c>
      <c r="BP994" s="38">
        <v>0</v>
      </c>
      <c r="BQ994" s="38">
        <v>0</v>
      </c>
      <c r="BR994" s="38">
        <v>0</v>
      </c>
      <c r="BS994" s="38">
        <v>0</v>
      </c>
      <c r="BT994" s="38">
        <v>0</v>
      </c>
      <c r="BU994" s="38">
        <v>0</v>
      </c>
      <c r="BV994" s="38">
        <v>0</v>
      </c>
      <c r="BW994" s="38">
        <v>0</v>
      </c>
      <c r="BX994" s="38">
        <v>0</v>
      </c>
      <c r="BY994" s="38">
        <v>0</v>
      </c>
      <c r="BZ994" s="38">
        <v>0</v>
      </c>
      <c r="CA994" s="38">
        <v>0</v>
      </c>
      <c r="CB994" s="38">
        <v>0</v>
      </c>
      <c r="CC994" s="49">
        <v>0</v>
      </c>
      <c r="CD994" s="38">
        <v>0</v>
      </c>
      <c r="CE994" s="38">
        <v>0</v>
      </c>
      <c r="CF994" s="38">
        <v>0</v>
      </c>
      <c r="CG994" s="38">
        <v>0</v>
      </c>
      <c r="CH994" s="38">
        <v>0</v>
      </c>
      <c r="CI994" s="38">
        <v>0</v>
      </c>
      <c r="CJ994" s="38">
        <v>0</v>
      </c>
      <c r="CK994" s="38">
        <v>0</v>
      </c>
      <c r="CL994" s="38">
        <v>0</v>
      </c>
      <c r="CM994" s="38">
        <v>0</v>
      </c>
      <c r="CN994" s="38">
        <v>0</v>
      </c>
      <c r="CO994" s="38">
        <v>0</v>
      </c>
      <c r="CP994" s="38">
        <v>1</v>
      </c>
      <c r="CQ994" s="38">
        <v>0</v>
      </c>
      <c r="CR994" s="38">
        <v>0</v>
      </c>
      <c r="CS994" s="38">
        <v>0</v>
      </c>
      <c r="CT994" s="38">
        <v>0</v>
      </c>
      <c r="CU994" s="38">
        <v>0</v>
      </c>
      <c r="CV994" s="38">
        <v>0</v>
      </c>
      <c r="CW994" s="50">
        <v>0</v>
      </c>
      <c r="CX994" s="38">
        <f t="shared" si="36"/>
        <v>2</v>
      </c>
      <c r="CY994" s="38">
        <v>1</v>
      </c>
      <c r="CZ994" s="38">
        <v>1</v>
      </c>
      <c r="DA994" s="38">
        <v>0</v>
      </c>
      <c r="DB994" s="38">
        <v>0</v>
      </c>
      <c r="DC994" s="38" t="s">
        <v>5195</v>
      </c>
      <c r="DD994" s="38" t="s">
        <v>306</v>
      </c>
      <c r="DL994" s="38">
        <v>0</v>
      </c>
      <c r="DN994" s="38">
        <v>1</v>
      </c>
      <c r="DO994" s="38">
        <v>1883</v>
      </c>
      <c r="DP994" s="38" t="s">
        <v>5196</v>
      </c>
      <c r="DQ994" s="48" t="s">
        <v>5193</v>
      </c>
      <c r="DR994" s="38" t="s">
        <v>580</v>
      </c>
      <c r="DS994" s="38" t="s">
        <v>5196</v>
      </c>
    </row>
    <row r="995" spans="1:123" s="38" customFormat="1" ht="15.75" customHeight="1" x14ac:dyDescent="0.3">
      <c r="A995" s="38" t="s">
        <v>48</v>
      </c>
      <c r="B995" s="47" t="s">
        <v>5197</v>
      </c>
      <c r="C995" s="48" t="s">
        <v>5198</v>
      </c>
      <c r="F995" s="38" t="s">
        <v>122</v>
      </c>
      <c r="H995" s="38" t="s">
        <v>454</v>
      </c>
      <c r="I995" s="38" t="s">
        <v>13</v>
      </c>
      <c r="J995" s="38" t="s">
        <v>221</v>
      </c>
      <c r="K995" s="38" t="s">
        <v>269</v>
      </c>
      <c r="M995" s="38" t="s">
        <v>272</v>
      </c>
      <c r="O995" s="38" t="s">
        <v>299</v>
      </c>
      <c r="Q995" s="50" t="s">
        <v>5199</v>
      </c>
      <c r="R995" s="38">
        <v>0</v>
      </c>
      <c r="S995" s="38">
        <v>0</v>
      </c>
      <c r="T995" s="38">
        <v>0</v>
      </c>
      <c r="U995" s="38">
        <v>0</v>
      </c>
      <c r="V995" s="38">
        <v>0</v>
      </c>
      <c r="W995" s="38">
        <v>0</v>
      </c>
      <c r="X995" s="38">
        <v>0</v>
      </c>
      <c r="Y995" s="38">
        <v>0</v>
      </c>
      <c r="AA995" s="38">
        <v>0</v>
      </c>
      <c r="AB995" s="38">
        <v>0</v>
      </c>
      <c r="AC995" s="38">
        <v>0</v>
      </c>
      <c r="AD995" s="38">
        <v>0</v>
      </c>
      <c r="AE995" s="38">
        <v>0</v>
      </c>
      <c r="AF995" s="38">
        <v>0</v>
      </c>
      <c r="AG995" s="38">
        <v>0</v>
      </c>
      <c r="AH995" s="38">
        <v>0</v>
      </c>
      <c r="AI995" s="38">
        <v>0</v>
      </c>
      <c r="AJ995" s="38">
        <v>0</v>
      </c>
      <c r="AK995" s="38">
        <v>0</v>
      </c>
      <c r="AL995" s="38">
        <v>1</v>
      </c>
      <c r="AM995" s="38">
        <v>0</v>
      </c>
      <c r="AN995" s="38">
        <v>0</v>
      </c>
      <c r="AO995" s="38">
        <v>0</v>
      </c>
      <c r="AP995" s="38">
        <v>0</v>
      </c>
      <c r="AQ995" s="38">
        <v>0</v>
      </c>
      <c r="AR995" s="38">
        <v>0</v>
      </c>
      <c r="AS995" s="38">
        <v>0</v>
      </c>
      <c r="AT995" s="38">
        <v>0</v>
      </c>
      <c r="AU995" s="38">
        <v>0</v>
      </c>
      <c r="AV995" s="38">
        <v>0</v>
      </c>
      <c r="AW995" s="38">
        <v>0</v>
      </c>
      <c r="AX995" s="38">
        <v>0</v>
      </c>
      <c r="AY995" s="38">
        <v>0</v>
      </c>
      <c r="AZ995" s="38">
        <v>0</v>
      </c>
      <c r="BA995" s="38">
        <v>0</v>
      </c>
      <c r="BB995" s="38">
        <v>0</v>
      </c>
      <c r="BC995" s="38">
        <v>0</v>
      </c>
      <c r="BD995" s="38">
        <v>0</v>
      </c>
      <c r="BE995" s="38">
        <v>0</v>
      </c>
      <c r="BF995" s="38">
        <v>0</v>
      </c>
      <c r="BG995" s="38">
        <v>0</v>
      </c>
      <c r="BH995" s="43">
        <v>0</v>
      </c>
      <c r="BI995" s="38">
        <v>0</v>
      </c>
      <c r="BJ995" s="43">
        <v>0</v>
      </c>
      <c r="BK995" s="38">
        <v>0</v>
      </c>
      <c r="BL995" s="43">
        <v>0</v>
      </c>
      <c r="BM995" s="38">
        <v>0</v>
      </c>
      <c r="BN995" s="38">
        <v>0</v>
      </c>
      <c r="BO995" s="38">
        <v>0</v>
      </c>
      <c r="BP995" s="38">
        <v>0</v>
      </c>
      <c r="BQ995" s="38">
        <v>0</v>
      </c>
      <c r="BR995" s="38">
        <v>0</v>
      </c>
      <c r="BS995" s="38">
        <v>0</v>
      </c>
      <c r="BT995" s="38">
        <v>0</v>
      </c>
      <c r="BU995" s="38">
        <v>0</v>
      </c>
      <c r="BV995" s="38">
        <v>0</v>
      </c>
      <c r="BW995" s="38">
        <v>0</v>
      </c>
      <c r="BX995" s="38">
        <v>0</v>
      </c>
      <c r="BY995" s="38">
        <v>0</v>
      </c>
      <c r="BZ995" s="38">
        <v>0</v>
      </c>
      <c r="CA995" s="38">
        <v>0</v>
      </c>
      <c r="CB995" s="38">
        <v>0</v>
      </c>
      <c r="CC995" s="49">
        <v>0</v>
      </c>
      <c r="CD995" s="38">
        <v>0</v>
      </c>
      <c r="CE995" s="38">
        <v>0</v>
      </c>
      <c r="CF995" s="38">
        <v>0</v>
      </c>
      <c r="CG995" s="38">
        <v>0</v>
      </c>
      <c r="CH995" s="38">
        <v>0</v>
      </c>
      <c r="CI995" s="38">
        <v>0</v>
      </c>
      <c r="CJ995" s="38">
        <v>0</v>
      </c>
      <c r="CK995" s="38">
        <v>0</v>
      </c>
      <c r="CL995" s="38">
        <v>0</v>
      </c>
      <c r="CM995" s="38">
        <v>0</v>
      </c>
      <c r="CN995" s="38">
        <v>0</v>
      </c>
      <c r="CO995" s="38">
        <v>0</v>
      </c>
      <c r="CP995" s="38">
        <v>0</v>
      </c>
      <c r="CQ995" s="38">
        <v>0</v>
      </c>
      <c r="CR995" s="38">
        <v>0</v>
      </c>
      <c r="CS995" s="38">
        <v>0</v>
      </c>
      <c r="CT995" s="38">
        <v>0</v>
      </c>
      <c r="CU995" s="38">
        <v>0</v>
      </c>
      <c r="CV995" s="38">
        <v>0</v>
      </c>
      <c r="CW995" s="50">
        <v>0</v>
      </c>
      <c r="CX995" s="38">
        <f t="shared" si="36"/>
        <v>1</v>
      </c>
      <c r="CY995" s="38">
        <v>1</v>
      </c>
      <c r="CZ995" s="38">
        <v>0</v>
      </c>
      <c r="DA995" s="38">
        <v>0</v>
      </c>
      <c r="DB995" s="38">
        <v>0</v>
      </c>
      <c r="DC995" s="38" t="s">
        <v>1214</v>
      </c>
      <c r="DD995" s="38" t="s">
        <v>307</v>
      </c>
      <c r="DF995" s="38">
        <v>1</v>
      </c>
      <c r="DL995" s="38">
        <v>0</v>
      </c>
      <c r="DN995" s="38">
        <v>1</v>
      </c>
      <c r="DO995" s="38">
        <v>2014</v>
      </c>
      <c r="DP995" s="38" t="s">
        <v>5200</v>
      </c>
      <c r="DQ995" s="48" t="s">
        <v>5198</v>
      </c>
      <c r="DR995" s="38" t="s">
        <v>580</v>
      </c>
      <c r="DS995" s="38" t="s">
        <v>5200</v>
      </c>
    </row>
    <row r="996" spans="1:123" s="38" customFormat="1" ht="15.75" customHeight="1" x14ac:dyDescent="0.3">
      <c r="A996" s="38" t="s">
        <v>48</v>
      </c>
      <c r="B996" s="47" t="s">
        <v>5197</v>
      </c>
      <c r="C996" s="48" t="s">
        <v>5201</v>
      </c>
      <c r="D996" s="38" t="s">
        <v>5202</v>
      </c>
      <c r="F996" s="38" t="s">
        <v>91</v>
      </c>
      <c r="H996" s="38" t="s">
        <v>454</v>
      </c>
      <c r="I996" s="38" t="s">
        <v>13</v>
      </c>
      <c r="J996" s="38" t="s">
        <v>221</v>
      </c>
      <c r="K996" s="38" t="s">
        <v>269</v>
      </c>
      <c r="M996" s="38" t="s">
        <v>272</v>
      </c>
      <c r="O996" s="38" t="s">
        <v>299</v>
      </c>
      <c r="Q996" s="38" t="s">
        <v>5203</v>
      </c>
      <c r="R996" s="38">
        <v>0</v>
      </c>
      <c r="S996" s="38">
        <v>0</v>
      </c>
      <c r="T996" s="38">
        <v>0</v>
      </c>
      <c r="U996" s="38">
        <v>0</v>
      </c>
      <c r="V996" s="38">
        <v>0</v>
      </c>
      <c r="W996" s="38">
        <v>0</v>
      </c>
      <c r="X996" s="38">
        <v>0</v>
      </c>
      <c r="Y996" s="38">
        <v>0</v>
      </c>
      <c r="AA996" s="38">
        <v>0</v>
      </c>
      <c r="AB996" s="38">
        <v>0</v>
      </c>
      <c r="AC996" s="38">
        <v>0</v>
      </c>
      <c r="AD996" s="38">
        <v>0</v>
      </c>
      <c r="AE996" s="38">
        <v>0</v>
      </c>
      <c r="AF996" s="38">
        <v>0</v>
      </c>
      <c r="AG996" s="38">
        <v>0</v>
      </c>
      <c r="AH996" s="38">
        <v>0</v>
      </c>
      <c r="AI996" s="38">
        <v>0</v>
      </c>
      <c r="AJ996" s="38">
        <v>0</v>
      </c>
      <c r="AK996" s="38">
        <v>0</v>
      </c>
      <c r="AL996" s="38">
        <v>1</v>
      </c>
      <c r="AM996" s="38">
        <v>0</v>
      </c>
      <c r="AN996" s="38">
        <v>0</v>
      </c>
      <c r="AO996" s="38">
        <v>0</v>
      </c>
      <c r="AP996" s="38">
        <v>0</v>
      </c>
      <c r="AQ996" s="38">
        <v>0</v>
      </c>
      <c r="AR996" s="38">
        <v>0</v>
      </c>
      <c r="AS996" s="38">
        <v>0</v>
      </c>
      <c r="AT996" s="38">
        <v>0</v>
      </c>
      <c r="AU996" s="38">
        <v>0</v>
      </c>
      <c r="AV996" s="38">
        <v>0</v>
      </c>
      <c r="AW996" s="38">
        <v>0</v>
      </c>
      <c r="AX996" s="38">
        <v>0</v>
      </c>
      <c r="AY996" s="38">
        <v>0</v>
      </c>
      <c r="AZ996" s="38">
        <v>0</v>
      </c>
      <c r="BA996" s="38">
        <v>0</v>
      </c>
      <c r="BB996" s="38">
        <v>0</v>
      </c>
      <c r="BC996" s="38">
        <v>0</v>
      </c>
      <c r="BD996" s="38">
        <v>0</v>
      </c>
      <c r="BE996" s="38">
        <v>0</v>
      </c>
      <c r="BF996" s="38">
        <v>0</v>
      </c>
      <c r="BG996" s="38">
        <v>0</v>
      </c>
      <c r="BH996" s="43">
        <v>0</v>
      </c>
      <c r="BI996" s="38">
        <v>0</v>
      </c>
      <c r="BJ996" s="43">
        <v>0</v>
      </c>
      <c r="BK996" s="38">
        <v>0</v>
      </c>
      <c r="BL996" s="43">
        <v>0</v>
      </c>
      <c r="BM996" s="38">
        <v>0</v>
      </c>
      <c r="BN996" s="38">
        <v>0</v>
      </c>
      <c r="BO996" s="38">
        <v>0</v>
      </c>
      <c r="BP996" s="38">
        <v>0</v>
      </c>
      <c r="BQ996" s="38">
        <v>0</v>
      </c>
      <c r="BR996" s="38">
        <v>0</v>
      </c>
      <c r="BS996" s="38">
        <v>0</v>
      </c>
      <c r="BT996" s="38">
        <v>0</v>
      </c>
      <c r="BU996" s="38">
        <v>0</v>
      </c>
      <c r="BV996" s="38">
        <v>0</v>
      </c>
      <c r="BW996" s="38">
        <v>0</v>
      </c>
      <c r="BX996" s="38">
        <v>0</v>
      </c>
      <c r="BY996" s="38">
        <v>0</v>
      </c>
      <c r="BZ996" s="38">
        <v>0</v>
      </c>
      <c r="CA996" s="38">
        <v>0</v>
      </c>
      <c r="CB996" s="38">
        <v>0</v>
      </c>
      <c r="CC996" s="38">
        <v>0</v>
      </c>
      <c r="CD996" s="38">
        <v>0</v>
      </c>
      <c r="CE996" s="38">
        <v>0</v>
      </c>
      <c r="CF996" s="38">
        <v>0</v>
      </c>
      <c r="CG996" s="38">
        <v>0</v>
      </c>
      <c r="CH996" s="38">
        <v>0</v>
      </c>
      <c r="CI996" s="38">
        <v>0</v>
      </c>
      <c r="CJ996" s="38">
        <v>0</v>
      </c>
      <c r="CK996" s="38">
        <v>0</v>
      </c>
      <c r="CL996" s="38">
        <v>0</v>
      </c>
      <c r="CM996" s="38">
        <v>0</v>
      </c>
      <c r="CN996" s="38">
        <v>0</v>
      </c>
      <c r="CO996" s="38">
        <v>0</v>
      </c>
      <c r="CP996" s="38">
        <v>0</v>
      </c>
      <c r="CQ996" s="38">
        <v>0</v>
      </c>
      <c r="CR996" s="38">
        <v>0</v>
      </c>
      <c r="CS996" s="38">
        <v>0</v>
      </c>
      <c r="CT996" s="38">
        <v>0</v>
      </c>
      <c r="CU996" s="38">
        <v>0</v>
      </c>
      <c r="CV996" s="38">
        <v>0</v>
      </c>
      <c r="CW996" s="38">
        <v>0</v>
      </c>
      <c r="CX996" s="38">
        <f t="shared" si="36"/>
        <v>1</v>
      </c>
      <c r="CY996" s="38">
        <v>1</v>
      </c>
      <c r="CZ996" s="38">
        <v>0</v>
      </c>
      <c r="DA996" s="38">
        <v>0</v>
      </c>
      <c r="DB996" s="38">
        <v>0</v>
      </c>
      <c r="DC996" s="38" t="s">
        <v>1214</v>
      </c>
      <c r="DD996" s="38" t="s">
        <v>307</v>
      </c>
      <c r="DF996" s="38">
        <v>1</v>
      </c>
      <c r="DG996" s="38" t="s">
        <v>5204</v>
      </c>
      <c r="DL996" s="38">
        <v>1</v>
      </c>
      <c r="DM996" s="38" t="s">
        <v>595</v>
      </c>
      <c r="DN996" s="38">
        <v>1</v>
      </c>
      <c r="DO996" s="38">
        <v>1916</v>
      </c>
      <c r="DP996" s="38" t="s">
        <v>5205</v>
      </c>
      <c r="DQ996" s="38" t="s">
        <v>5206</v>
      </c>
      <c r="DR996" s="38">
        <v>1991</v>
      </c>
      <c r="DS996" s="38" t="s">
        <v>5207</v>
      </c>
    </row>
    <row r="997" spans="1:123" s="38" customFormat="1" ht="15.75" customHeight="1" x14ac:dyDescent="0.3">
      <c r="A997" s="38" t="s">
        <v>48</v>
      </c>
      <c r="B997" s="47" t="s">
        <v>5197</v>
      </c>
      <c r="C997" s="48" t="s">
        <v>5208</v>
      </c>
      <c r="D997" s="38" t="s">
        <v>5202</v>
      </c>
      <c r="F997" s="38" t="s">
        <v>122</v>
      </c>
      <c r="H997" s="38" t="s">
        <v>454</v>
      </c>
      <c r="I997" s="38" t="s">
        <v>13</v>
      </c>
      <c r="J997" s="38" t="s">
        <v>221</v>
      </c>
      <c r="K997" s="38" t="s">
        <v>269</v>
      </c>
      <c r="M997" s="38" t="s">
        <v>272</v>
      </c>
      <c r="O997" s="38" t="s">
        <v>299</v>
      </c>
      <c r="Q997" s="38" t="s">
        <v>5209</v>
      </c>
      <c r="R997" s="38">
        <v>0</v>
      </c>
      <c r="S997" s="38">
        <v>0</v>
      </c>
      <c r="T997" s="38">
        <v>0</v>
      </c>
      <c r="U997" s="38">
        <v>0</v>
      </c>
      <c r="V997" s="38">
        <v>0</v>
      </c>
      <c r="W997" s="38">
        <v>0</v>
      </c>
      <c r="X997" s="38">
        <v>0</v>
      </c>
      <c r="Y997" s="38">
        <v>0</v>
      </c>
      <c r="AA997" s="38">
        <v>0</v>
      </c>
      <c r="AB997" s="38">
        <v>0</v>
      </c>
      <c r="AC997" s="38">
        <v>0</v>
      </c>
      <c r="AD997" s="38">
        <v>0</v>
      </c>
      <c r="AE997" s="38">
        <v>0</v>
      </c>
      <c r="AF997" s="38">
        <v>0</v>
      </c>
      <c r="AG997" s="38">
        <v>0</v>
      </c>
      <c r="AH997" s="38">
        <v>0</v>
      </c>
      <c r="AI997" s="38">
        <v>0</v>
      </c>
      <c r="AJ997" s="38">
        <v>0</v>
      </c>
      <c r="AK997" s="38">
        <v>0</v>
      </c>
      <c r="AL997" s="38">
        <v>1</v>
      </c>
      <c r="AM997" s="38">
        <v>0</v>
      </c>
      <c r="AN997" s="38">
        <v>0</v>
      </c>
      <c r="AO997" s="38">
        <v>0</v>
      </c>
      <c r="AP997" s="38">
        <v>0</v>
      </c>
      <c r="AQ997" s="38">
        <v>0</v>
      </c>
      <c r="AR997" s="38">
        <v>0</v>
      </c>
      <c r="AS997" s="38">
        <v>0</v>
      </c>
      <c r="AT997" s="38">
        <v>0</v>
      </c>
      <c r="AU997" s="38">
        <v>0</v>
      </c>
      <c r="AV997" s="38">
        <v>0</v>
      </c>
      <c r="AW997" s="38">
        <v>0</v>
      </c>
      <c r="AX997" s="38">
        <v>0</v>
      </c>
      <c r="AY997" s="38">
        <v>0</v>
      </c>
      <c r="AZ997" s="38">
        <v>0</v>
      </c>
      <c r="BA997" s="38">
        <v>0</v>
      </c>
      <c r="BB997" s="38">
        <v>0</v>
      </c>
      <c r="BC997" s="38">
        <v>0</v>
      </c>
      <c r="BD997" s="38">
        <v>0</v>
      </c>
      <c r="BE997" s="38">
        <v>0</v>
      </c>
      <c r="BF997" s="38">
        <v>0</v>
      </c>
      <c r="BG997" s="38">
        <v>0</v>
      </c>
      <c r="BH997" s="43">
        <v>0</v>
      </c>
      <c r="BI997" s="38">
        <v>0</v>
      </c>
      <c r="BJ997" s="43">
        <v>0</v>
      </c>
      <c r="BK997" s="38">
        <v>0</v>
      </c>
      <c r="BL997" s="43">
        <v>0</v>
      </c>
      <c r="BM997" s="38">
        <v>0</v>
      </c>
      <c r="BN997" s="38">
        <v>0</v>
      </c>
      <c r="BO997" s="38">
        <v>0</v>
      </c>
      <c r="BP997" s="38">
        <v>0</v>
      </c>
      <c r="BQ997" s="38">
        <v>0</v>
      </c>
      <c r="BR997" s="38">
        <v>0</v>
      </c>
      <c r="BS997" s="38">
        <v>0</v>
      </c>
      <c r="BT997" s="38">
        <v>0</v>
      </c>
      <c r="BU997" s="38">
        <v>0</v>
      </c>
      <c r="BV997" s="38">
        <v>0</v>
      </c>
      <c r="BW997" s="38">
        <v>0</v>
      </c>
      <c r="BX997" s="38">
        <v>0</v>
      </c>
      <c r="BY997" s="38">
        <v>0</v>
      </c>
      <c r="BZ997" s="38">
        <v>0</v>
      </c>
      <c r="CA997" s="38">
        <v>0</v>
      </c>
      <c r="CB997" s="38">
        <v>0</v>
      </c>
      <c r="CC997" s="38">
        <v>0</v>
      </c>
      <c r="CD997" s="38">
        <v>0</v>
      </c>
      <c r="CE997" s="38">
        <v>0</v>
      </c>
      <c r="CF997" s="38">
        <v>0</v>
      </c>
      <c r="CG997" s="38">
        <v>0</v>
      </c>
      <c r="CH997" s="38">
        <v>0</v>
      </c>
      <c r="CI997" s="38">
        <v>0</v>
      </c>
      <c r="CJ997" s="38">
        <v>0</v>
      </c>
      <c r="CK997" s="38">
        <v>0</v>
      </c>
      <c r="CL997" s="38">
        <v>0</v>
      </c>
      <c r="CM997" s="38">
        <v>0</v>
      </c>
      <c r="CN997" s="38">
        <v>0</v>
      </c>
      <c r="CO997" s="38">
        <v>0</v>
      </c>
      <c r="CP997" s="38">
        <v>0</v>
      </c>
      <c r="CQ997" s="38">
        <v>0</v>
      </c>
      <c r="CR997" s="38">
        <v>0</v>
      </c>
      <c r="CS997" s="38">
        <v>0</v>
      </c>
      <c r="CT997" s="38">
        <v>0</v>
      </c>
      <c r="CU997" s="38">
        <v>0</v>
      </c>
      <c r="CV997" s="38">
        <v>0</v>
      </c>
      <c r="CW997" s="38">
        <v>0</v>
      </c>
      <c r="CX997" s="38">
        <f t="shared" si="36"/>
        <v>1</v>
      </c>
      <c r="CY997" s="38">
        <v>1</v>
      </c>
      <c r="CZ997" s="38">
        <v>0</v>
      </c>
      <c r="DA997" s="38">
        <v>0</v>
      </c>
      <c r="DB997" s="38">
        <v>0</v>
      </c>
      <c r="DC997" s="38" t="s">
        <v>1214</v>
      </c>
      <c r="DD997" s="38" t="s">
        <v>307</v>
      </c>
      <c r="DF997" s="38">
        <v>1</v>
      </c>
      <c r="DG997" s="38" t="s">
        <v>3153</v>
      </c>
      <c r="DL997" s="38">
        <v>1</v>
      </c>
      <c r="DN997" s="38">
        <v>1</v>
      </c>
      <c r="DO997" s="38">
        <v>1852</v>
      </c>
      <c r="DP997" s="38" t="s">
        <v>5210</v>
      </c>
      <c r="DQ997" s="38" t="s">
        <v>5211</v>
      </c>
      <c r="DR997" s="38">
        <v>1893</v>
      </c>
      <c r="DS997" s="38" t="s">
        <v>5212</v>
      </c>
    </row>
    <row r="998" spans="1:123" s="38" customFormat="1" ht="15.75" customHeight="1" x14ac:dyDescent="0.3">
      <c r="A998" s="38" t="s">
        <v>48</v>
      </c>
      <c r="B998" s="47" t="s">
        <v>5197</v>
      </c>
      <c r="C998" s="48" t="s">
        <v>5213</v>
      </c>
      <c r="D998" s="38" t="s">
        <v>5214</v>
      </c>
      <c r="F998" s="38" t="s">
        <v>91</v>
      </c>
      <c r="H998" s="38" t="s">
        <v>5215</v>
      </c>
      <c r="I998" s="38" t="s">
        <v>13</v>
      </c>
      <c r="J998" s="38" t="s">
        <v>221</v>
      </c>
      <c r="K998" s="38" t="s">
        <v>269</v>
      </c>
      <c r="M998" s="38" t="s">
        <v>272</v>
      </c>
      <c r="O998" s="38" t="s">
        <v>300</v>
      </c>
      <c r="Q998" s="38" t="s">
        <v>5216</v>
      </c>
      <c r="R998" s="38">
        <v>0</v>
      </c>
      <c r="S998" s="38">
        <v>0</v>
      </c>
      <c r="T998" s="38">
        <v>0</v>
      </c>
      <c r="U998" s="38">
        <v>0</v>
      </c>
      <c r="V998" s="38">
        <v>0</v>
      </c>
      <c r="W998" s="38">
        <v>0</v>
      </c>
      <c r="X998" s="38">
        <v>0</v>
      </c>
      <c r="Y998" s="38">
        <v>0</v>
      </c>
      <c r="AA998" s="38">
        <v>0</v>
      </c>
      <c r="AB998" s="38">
        <v>0</v>
      </c>
      <c r="AC998" s="38">
        <v>0</v>
      </c>
      <c r="AD998" s="38">
        <v>0</v>
      </c>
      <c r="AE998" s="38">
        <v>0</v>
      </c>
      <c r="AF998" s="38">
        <v>0</v>
      </c>
      <c r="AG998" s="38">
        <v>0</v>
      </c>
      <c r="AH998" s="38">
        <v>0</v>
      </c>
      <c r="AI998" s="38">
        <v>0</v>
      </c>
      <c r="AJ998" s="38">
        <v>0</v>
      </c>
      <c r="AK998" s="38">
        <v>0</v>
      </c>
      <c r="AL998" s="38">
        <v>1</v>
      </c>
      <c r="AM998" s="38">
        <v>0</v>
      </c>
      <c r="AN998" s="38">
        <v>0</v>
      </c>
      <c r="AO998" s="38">
        <v>0</v>
      </c>
      <c r="AP998" s="38">
        <v>1</v>
      </c>
      <c r="AQ998" s="38">
        <v>0</v>
      </c>
      <c r="AR998" s="38">
        <v>0</v>
      </c>
      <c r="AS998" s="38">
        <v>0</v>
      </c>
      <c r="AT998" s="38">
        <v>0</v>
      </c>
      <c r="AU998" s="38">
        <v>0</v>
      </c>
      <c r="AV998" s="38">
        <v>0</v>
      </c>
      <c r="AW998" s="38">
        <v>0</v>
      </c>
      <c r="AX998" s="38">
        <v>0</v>
      </c>
      <c r="AY998" s="38">
        <v>0</v>
      </c>
      <c r="AZ998" s="38">
        <v>0</v>
      </c>
      <c r="BA998" s="38">
        <v>0</v>
      </c>
      <c r="BB998" s="38">
        <v>0</v>
      </c>
      <c r="BC998" s="38">
        <v>0</v>
      </c>
      <c r="BD998" s="38">
        <v>0</v>
      </c>
      <c r="BE998" s="38">
        <v>0</v>
      </c>
      <c r="BF998" s="38">
        <v>0</v>
      </c>
      <c r="BG998" s="38">
        <v>0</v>
      </c>
      <c r="BH998" s="43">
        <v>0</v>
      </c>
      <c r="BI998" s="38">
        <v>0</v>
      </c>
      <c r="BJ998" s="43">
        <v>0</v>
      </c>
      <c r="BK998" s="38">
        <v>0</v>
      </c>
      <c r="BL998" s="43">
        <v>0</v>
      </c>
      <c r="BM998" s="38">
        <v>0</v>
      </c>
      <c r="BN998" s="38">
        <v>0</v>
      </c>
      <c r="BO998" s="38">
        <v>0</v>
      </c>
      <c r="BP998" s="38">
        <v>0</v>
      </c>
      <c r="BQ998" s="38">
        <v>0</v>
      </c>
      <c r="BR998" s="38">
        <v>0</v>
      </c>
      <c r="BS998" s="38">
        <v>0</v>
      </c>
      <c r="BT998" s="38">
        <v>0</v>
      </c>
      <c r="BU998" s="38">
        <v>0</v>
      </c>
      <c r="BV998" s="38">
        <v>0</v>
      </c>
      <c r="BW998" s="38">
        <v>0</v>
      </c>
      <c r="BX998" s="38">
        <v>0</v>
      </c>
      <c r="BY998" s="38">
        <v>0</v>
      </c>
      <c r="BZ998" s="38">
        <v>0</v>
      </c>
      <c r="CA998" s="38">
        <v>0</v>
      </c>
      <c r="CB998" s="38">
        <v>0</v>
      </c>
      <c r="CC998" s="49">
        <v>0</v>
      </c>
      <c r="CD998" s="38">
        <v>0</v>
      </c>
      <c r="CE998" s="38">
        <v>0</v>
      </c>
      <c r="CF998" s="38">
        <v>0</v>
      </c>
      <c r="CG998" s="38">
        <v>0</v>
      </c>
      <c r="CH998" s="38">
        <v>0</v>
      </c>
      <c r="CI998" s="38">
        <v>0</v>
      </c>
      <c r="CJ998" s="38">
        <v>0</v>
      </c>
      <c r="CK998" s="38">
        <v>0</v>
      </c>
      <c r="CL998" s="38">
        <v>0</v>
      </c>
      <c r="CM998" s="38">
        <v>0</v>
      </c>
      <c r="CN998" s="38">
        <v>0</v>
      </c>
      <c r="CO998" s="38">
        <v>0</v>
      </c>
      <c r="CP998" s="38">
        <v>0</v>
      </c>
      <c r="CQ998" s="38">
        <v>0</v>
      </c>
      <c r="CR998" s="38">
        <v>0</v>
      </c>
      <c r="CS998" s="38">
        <v>0</v>
      </c>
      <c r="CT998" s="38">
        <v>0</v>
      </c>
      <c r="CU998" s="38">
        <v>0</v>
      </c>
      <c r="CV998" s="38">
        <v>0</v>
      </c>
      <c r="CW998" s="50">
        <v>0</v>
      </c>
      <c r="CX998" s="38">
        <f t="shared" si="36"/>
        <v>2</v>
      </c>
      <c r="CY998" s="38">
        <v>1</v>
      </c>
      <c r="CZ998" s="38">
        <v>0</v>
      </c>
      <c r="DA998" s="38">
        <v>0</v>
      </c>
      <c r="DB998" s="38">
        <v>0</v>
      </c>
      <c r="DC998" s="38" t="s">
        <v>5217</v>
      </c>
      <c r="DD998" s="38" t="s">
        <v>312</v>
      </c>
      <c r="DF998" s="38">
        <v>1</v>
      </c>
      <c r="DG998" s="38" t="s">
        <v>5218</v>
      </c>
      <c r="DH998" s="38" t="s">
        <v>5219</v>
      </c>
      <c r="DL998" s="38">
        <v>1</v>
      </c>
      <c r="DM998" s="38" t="s">
        <v>595</v>
      </c>
      <c r="DN998" s="38">
        <v>1</v>
      </c>
      <c r="DO998" s="38">
        <v>1869</v>
      </c>
      <c r="DP998" s="38" t="s">
        <v>5220</v>
      </c>
      <c r="DQ998" s="48" t="s">
        <v>5213</v>
      </c>
      <c r="DR998" s="38" t="s">
        <v>580</v>
      </c>
      <c r="DS998" s="38" t="s">
        <v>5220</v>
      </c>
    </row>
    <row r="999" spans="1:123" s="38" customFormat="1" ht="15.75" customHeight="1" x14ac:dyDescent="0.3">
      <c r="A999" s="38" t="s">
        <v>48</v>
      </c>
      <c r="B999" s="47" t="s">
        <v>5197</v>
      </c>
      <c r="C999" s="48" t="s">
        <v>5221</v>
      </c>
      <c r="D999" s="38" t="s">
        <v>5222</v>
      </c>
      <c r="F999" s="38" t="s">
        <v>122</v>
      </c>
      <c r="H999" s="38" t="s">
        <v>454</v>
      </c>
      <c r="I999" s="38" t="s">
        <v>13</v>
      </c>
      <c r="J999" s="38" t="s">
        <v>221</v>
      </c>
      <c r="K999" s="38" t="s">
        <v>269</v>
      </c>
      <c r="M999" s="38" t="s">
        <v>272</v>
      </c>
      <c r="O999" s="38" t="s">
        <v>300</v>
      </c>
      <c r="P999" s="81" t="s">
        <v>5223</v>
      </c>
      <c r="Q999" s="38" t="s">
        <v>5224</v>
      </c>
      <c r="R999" s="38">
        <v>0</v>
      </c>
      <c r="S999" s="38">
        <v>0</v>
      </c>
      <c r="T999" s="38">
        <v>0</v>
      </c>
      <c r="U999" s="38">
        <v>0</v>
      </c>
      <c r="V999" s="38">
        <v>0</v>
      </c>
      <c r="W999" s="38">
        <v>0</v>
      </c>
      <c r="X999" s="38">
        <v>0</v>
      </c>
      <c r="Y999" s="38">
        <v>0</v>
      </c>
      <c r="AA999" s="38">
        <v>0</v>
      </c>
      <c r="AB999" s="38">
        <v>0</v>
      </c>
      <c r="AC999" s="38">
        <v>0</v>
      </c>
      <c r="AD999" s="38">
        <v>0</v>
      </c>
      <c r="AE999" s="38">
        <v>0</v>
      </c>
      <c r="AF999" s="38">
        <v>0</v>
      </c>
      <c r="AG999" s="38">
        <v>1</v>
      </c>
      <c r="AH999" s="38">
        <v>0</v>
      </c>
      <c r="AI999" s="38">
        <v>0</v>
      </c>
      <c r="AJ999" s="38">
        <v>0</v>
      </c>
      <c r="AK999" s="38">
        <v>0</v>
      </c>
      <c r="AL999" s="38">
        <v>1</v>
      </c>
      <c r="AM999" s="38">
        <v>0</v>
      </c>
      <c r="AN999" s="38">
        <v>0</v>
      </c>
      <c r="AO999" s="38">
        <v>0</v>
      </c>
      <c r="AP999" s="38">
        <v>0</v>
      </c>
      <c r="AQ999" s="38">
        <v>0</v>
      </c>
      <c r="AR999" s="38">
        <v>0</v>
      </c>
      <c r="AS999" s="38">
        <v>0</v>
      </c>
      <c r="AT999" s="38">
        <v>0</v>
      </c>
      <c r="AU999" s="38">
        <v>0</v>
      </c>
      <c r="AV999" s="38">
        <v>0</v>
      </c>
      <c r="AW999" s="38">
        <v>0</v>
      </c>
      <c r="AX999" s="38">
        <v>0</v>
      </c>
      <c r="AY999" s="38">
        <v>0</v>
      </c>
      <c r="AZ999" s="38">
        <v>0</v>
      </c>
      <c r="BA999" s="38">
        <v>0</v>
      </c>
      <c r="BB999" s="38">
        <v>0</v>
      </c>
      <c r="BC999" s="38">
        <v>0</v>
      </c>
      <c r="BD999" s="38">
        <v>0</v>
      </c>
      <c r="BE999" s="38">
        <v>0</v>
      </c>
      <c r="BF999" s="38">
        <v>0</v>
      </c>
      <c r="BG999" s="38">
        <v>0</v>
      </c>
      <c r="BH999" s="43">
        <v>0</v>
      </c>
      <c r="BI999" s="38">
        <v>0</v>
      </c>
      <c r="BJ999" s="43">
        <v>0</v>
      </c>
      <c r="BK999" s="38">
        <v>0</v>
      </c>
      <c r="BL999" s="43">
        <v>0</v>
      </c>
      <c r="BM999" s="38">
        <v>0</v>
      </c>
      <c r="BN999" s="38">
        <v>0</v>
      </c>
      <c r="BO999" s="38">
        <v>0</v>
      </c>
      <c r="BP999" s="38">
        <v>0</v>
      </c>
      <c r="BQ999" s="38">
        <v>0</v>
      </c>
      <c r="BR999" s="38">
        <v>0</v>
      </c>
      <c r="BS999" s="38">
        <v>1</v>
      </c>
      <c r="BT999" s="38">
        <v>0</v>
      </c>
      <c r="BU999" s="38">
        <v>0</v>
      </c>
      <c r="BV999" s="38">
        <v>1</v>
      </c>
      <c r="BW999" s="38">
        <v>1</v>
      </c>
      <c r="BX999" s="38">
        <v>0</v>
      </c>
      <c r="BY999" s="38">
        <v>0</v>
      </c>
      <c r="BZ999" s="38">
        <v>0</v>
      </c>
      <c r="CA999" s="38">
        <v>0</v>
      </c>
      <c r="CB999" s="38">
        <v>0</v>
      </c>
      <c r="CC999" s="49">
        <v>0</v>
      </c>
      <c r="CD999" s="38">
        <v>0</v>
      </c>
      <c r="CE999" s="38">
        <v>0</v>
      </c>
      <c r="CF999" s="38">
        <v>0</v>
      </c>
      <c r="CG999" s="38">
        <v>0</v>
      </c>
      <c r="CH999" s="38">
        <v>0</v>
      </c>
      <c r="CI999" s="38">
        <v>0</v>
      </c>
      <c r="CJ999" s="38">
        <v>0</v>
      </c>
      <c r="CK999" s="38">
        <v>0</v>
      </c>
      <c r="CL999" s="38">
        <v>0</v>
      </c>
      <c r="CM999" s="38">
        <v>0</v>
      </c>
      <c r="CN999" s="38">
        <v>0</v>
      </c>
      <c r="CO999" s="38">
        <v>0</v>
      </c>
      <c r="CP999" s="38">
        <v>0</v>
      </c>
      <c r="CQ999" s="38">
        <v>0</v>
      </c>
      <c r="CR999" s="38">
        <v>0</v>
      </c>
      <c r="CS999" s="38">
        <v>0</v>
      </c>
      <c r="CT999" s="38">
        <v>0</v>
      </c>
      <c r="CU999" s="38">
        <v>0</v>
      </c>
      <c r="CV999" s="38">
        <v>0</v>
      </c>
      <c r="CW999" s="50">
        <v>0</v>
      </c>
      <c r="CX999" s="38">
        <f t="shared" si="36"/>
        <v>5</v>
      </c>
      <c r="CY999" s="38">
        <v>1</v>
      </c>
      <c r="CZ999" s="38">
        <v>0</v>
      </c>
      <c r="DA999" s="38">
        <v>0</v>
      </c>
      <c r="DB999" s="38">
        <v>1</v>
      </c>
      <c r="DC999" s="38" t="s">
        <v>2717</v>
      </c>
      <c r="DD999" s="38" t="s">
        <v>307</v>
      </c>
      <c r="DF999" s="38">
        <v>1</v>
      </c>
      <c r="DG999" s="38" t="s">
        <v>5225</v>
      </c>
      <c r="DL999" s="38">
        <v>1</v>
      </c>
      <c r="DM999" s="38" t="s">
        <v>595</v>
      </c>
      <c r="DN999" s="38">
        <v>1</v>
      </c>
      <c r="DO999" s="38">
        <v>1828</v>
      </c>
      <c r="DP999" s="38" t="s">
        <v>5226</v>
      </c>
      <c r="DQ999" s="38" t="s">
        <v>5227</v>
      </c>
      <c r="DR999" s="38">
        <v>1980</v>
      </c>
      <c r="DS999" s="38" t="s">
        <v>5228</v>
      </c>
    </row>
    <row r="1000" spans="1:123" s="38" customFormat="1" ht="15.75" customHeight="1" x14ac:dyDescent="0.3">
      <c r="A1000" s="38" t="s">
        <v>48</v>
      </c>
      <c r="B1000" s="47" t="s">
        <v>5229</v>
      </c>
      <c r="C1000" s="48" t="s">
        <v>5230</v>
      </c>
      <c r="F1000" s="38" t="s">
        <v>91</v>
      </c>
      <c r="H1000" s="38" t="s">
        <v>454</v>
      </c>
      <c r="I1000" s="38" t="s">
        <v>56</v>
      </c>
      <c r="J1000" s="38" t="s">
        <v>455</v>
      </c>
      <c r="K1000" s="38" t="s">
        <v>471</v>
      </c>
      <c r="M1000" s="38" t="s">
        <v>272</v>
      </c>
      <c r="O1000" s="38" t="s">
        <v>299</v>
      </c>
      <c r="P1000" s="38" t="s">
        <v>5231</v>
      </c>
      <c r="Q1000" s="50" t="s">
        <v>5232</v>
      </c>
      <c r="R1000" s="38">
        <v>0</v>
      </c>
      <c r="S1000" s="38">
        <v>0</v>
      </c>
      <c r="T1000" s="38">
        <v>0</v>
      </c>
      <c r="U1000" s="38">
        <v>0</v>
      </c>
      <c r="V1000" s="38">
        <v>0</v>
      </c>
      <c r="W1000" s="38">
        <v>0</v>
      </c>
      <c r="X1000" s="38">
        <v>0</v>
      </c>
      <c r="Y1000" s="38">
        <v>0</v>
      </c>
      <c r="AA1000" s="38">
        <v>0</v>
      </c>
      <c r="AB1000" s="38">
        <v>0</v>
      </c>
      <c r="AC1000" s="38">
        <v>0</v>
      </c>
      <c r="AD1000" s="38">
        <v>0</v>
      </c>
      <c r="AE1000" s="38">
        <v>0</v>
      </c>
      <c r="AF1000" s="38">
        <v>0</v>
      </c>
      <c r="AG1000" s="38">
        <v>0</v>
      </c>
      <c r="AH1000" s="38">
        <v>0</v>
      </c>
      <c r="AI1000" s="38">
        <v>0</v>
      </c>
      <c r="AJ1000" s="38">
        <v>0</v>
      </c>
      <c r="AK1000" s="38">
        <v>0</v>
      </c>
      <c r="AL1000" s="38">
        <v>0</v>
      </c>
      <c r="AM1000" s="38">
        <v>0</v>
      </c>
      <c r="AN1000" s="38">
        <v>0</v>
      </c>
      <c r="AO1000" s="38">
        <v>0</v>
      </c>
      <c r="AP1000" s="38">
        <v>0</v>
      </c>
      <c r="AQ1000" s="38">
        <v>0</v>
      </c>
      <c r="AR1000" s="38">
        <v>0</v>
      </c>
      <c r="AS1000" s="38">
        <v>0</v>
      </c>
      <c r="AT1000" s="38">
        <v>0</v>
      </c>
      <c r="AU1000" s="38">
        <v>0</v>
      </c>
      <c r="AV1000" s="38">
        <v>0</v>
      </c>
      <c r="AW1000" s="38">
        <v>0</v>
      </c>
      <c r="AX1000" s="38">
        <v>0</v>
      </c>
      <c r="AY1000" s="38">
        <v>0</v>
      </c>
      <c r="AZ1000" s="38">
        <v>0</v>
      </c>
      <c r="BA1000" s="38">
        <v>0</v>
      </c>
      <c r="BB1000" s="38">
        <v>1</v>
      </c>
      <c r="BC1000" s="38">
        <v>0</v>
      </c>
      <c r="BD1000" s="38">
        <v>0</v>
      </c>
      <c r="BE1000" s="38">
        <v>0</v>
      </c>
      <c r="BF1000" s="38">
        <v>0</v>
      </c>
      <c r="BG1000" s="38">
        <v>0</v>
      </c>
      <c r="BH1000" s="43">
        <v>0</v>
      </c>
      <c r="BI1000" s="38">
        <v>0</v>
      </c>
      <c r="BJ1000" s="43">
        <v>0</v>
      </c>
      <c r="BK1000" s="38">
        <v>0</v>
      </c>
      <c r="BL1000" s="43">
        <v>0</v>
      </c>
      <c r="BM1000" s="38">
        <v>0</v>
      </c>
      <c r="BN1000" s="38">
        <v>0</v>
      </c>
      <c r="BO1000" s="38">
        <v>0</v>
      </c>
      <c r="BP1000" s="38">
        <v>0</v>
      </c>
      <c r="BQ1000" s="38">
        <v>0</v>
      </c>
      <c r="BR1000" s="38">
        <v>0</v>
      </c>
      <c r="BS1000" s="38">
        <v>0</v>
      </c>
      <c r="BT1000" s="38">
        <v>0</v>
      </c>
      <c r="BU1000" s="38">
        <v>0</v>
      </c>
      <c r="BV1000" s="38">
        <v>0</v>
      </c>
      <c r="BW1000" s="38">
        <v>0</v>
      </c>
      <c r="BX1000" s="38">
        <v>0</v>
      </c>
      <c r="BY1000" s="38">
        <v>0</v>
      </c>
      <c r="BZ1000" s="38">
        <v>0</v>
      </c>
      <c r="CA1000" s="38">
        <v>0</v>
      </c>
      <c r="CB1000" s="38">
        <v>0</v>
      </c>
      <c r="CC1000" s="49">
        <v>0</v>
      </c>
      <c r="CD1000" s="38">
        <v>0</v>
      </c>
      <c r="CE1000" s="38">
        <v>0</v>
      </c>
      <c r="CF1000" s="38">
        <v>0</v>
      </c>
      <c r="CG1000" s="38">
        <v>0</v>
      </c>
      <c r="CH1000" s="38">
        <v>0</v>
      </c>
      <c r="CI1000" s="38">
        <v>0</v>
      </c>
      <c r="CJ1000" s="38">
        <v>0</v>
      </c>
      <c r="CK1000" s="38">
        <v>0</v>
      </c>
      <c r="CL1000" s="38">
        <v>0</v>
      </c>
      <c r="CM1000" s="38">
        <v>0</v>
      </c>
      <c r="CN1000" s="38">
        <v>0</v>
      </c>
      <c r="CO1000" s="38">
        <v>0</v>
      </c>
      <c r="CP1000" s="38">
        <v>0</v>
      </c>
      <c r="CQ1000" s="38">
        <v>0</v>
      </c>
      <c r="CR1000" s="38">
        <v>0</v>
      </c>
      <c r="CS1000" s="38">
        <v>0</v>
      </c>
      <c r="CT1000" s="38">
        <v>0</v>
      </c>
      <c r="CU1000" s="38">
        <v>0</v>
      </c>
      <c r="CV1000" s="38">
        <v>0</v>
      </c>
      <c r="CW1000" s="50">
        <v>0</v>
      </c>
      <c r="CX1000" s="38">
        <f t="shared" si="36"/>
        <v>1</v>
      </c>
      <c r="CY1000" s="38">
        <v>1</v>
      </c>
      <c r="CZ1000" s="38">
        <v>0</v>
      </c>
      <c r="DA1000" s="38">
        <v>0</v>
      </c>
      <c r="DB1000" s="38">
        <v>0</v>
      </c>
      <c r="DC1000" s="38" t="s">
        <v>1420</v>
      </c>
      <c r="DD1000" s="38" t="s">
        <v>309</v>
      </c>
      <c r="DE1000" s="38" t="s">
        <v>726</v>
      </c>
      <c r="DF1000" s="38">
        <v>1</v>
      </c>
      <c r="DL1000" s="38">
        <v>0</v>
      </c>
      <c r="DN1000" s="38">
        <v>1</v>
      </c>
      <c r="DO1000" s="38">
        <v>2009</v>
      </c>
      <c r="DP1000" s="38" t="s">
        <v>5233</v>
      </c>
      <c r="DQ1000" s="48" t="s">
        <v>5230</v>
      </c>
      <c r="DR1000" s="38" t="s">
        <v>580</v>
      </c>
      <c r="DS1000" s="38" t="s">
        <v>5233</v>
      </c>
    </row>
    <row r="1001" spans="1:123" s="38" customFormat="1" ht="15.75" customHeight="1" x14ac:dyDescent="0.3">
      <c r="A1001" s="74" t="s">
        <v>48</v>
      </c>
      <c r="B1001" s="74" t="s">
        <v>5234</v>
      </c>
      <c r="C1001" s="37" t="s">
        <v>5235</v>
      </c>
      <c r="D1001" s="37"/>
      <c r="E1001" s="37"/>
      <c r="F1001" s="37" t="s">
        <v>91</v>
      </c>
      <c r="G1001" s="37" t="s">
        <v>1171</v>
      </c>
      <c r="H1001" s="37" t="s">
        <v>454</v>
      </c>
      <c r="I1001" s="37" t="s">
        <v>56</v>
      </c>
      <c r="J1001" s="37" t="s">
        <v>455</v>
      </c>
      <c r="K1001" s="37"/>
      <c r="L1001" s="37"/>
      <c r="M1001" s="37"/>
      <c r="N1001" s="37"/>
      <c r="O1001" s="37" t="s">
        <v>299</v>
      </c>
      <c r="P1001" s="37" t="s">
        <v>5236</v>
      </c>
      <c r="Q1001" s="75" t="s">
        <v>5237</v>
      </c>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52"/>
      <c r="BI1001" s="37"/>
      <c r="BJ1001" s="52"/>
      <c r="BK1001" s="37"/>
      <c r="BL1001" s="52"/>
      <c r="BM1001" s="37"/>
      <c r="BN1001" s="37"/>
      <c r="BO1001" s="37"/>
      <c r="BP1001" s="37"/>
      <c r="BQ1001" s="37"/>
      <c r="BR1001" s="37"/>
      <c r="BS1001" s="37"/>
      <c r="BT1001" s="37"/>
      <c r="BU1001" s="37"/>
      <c r="BV1001" s="37"/>
      <c r="BW1001" s="37"/>
      <c r="BX1001" s="37"/>
      <c r="BY1001" s="37"/>
      <c r="BZ1001" s="37"/>
      <c r="CA1001" s="37"/>
      <c r="CB1001" s="37"/>
      <c r="CC1001" s="90"/>
      <c r="CD1001" s="37"/>
      <c r="CE1001" s="37"/>
      <c r="CF1001" s="37"/>
      <c r="CG1001" s="37"/>
      <c r="CH1001" s="37"/>
      <c r="CI1001" s="37"/>
      <c r="CJ1001" s="37"/>
      <c r="CK1001" s="37"/>
      <c r="CL1001" s="37"/>
      <c r="CM1001" s="37"/>
      <c r="CN1001" s="37"/>
      <c r="CO1001" s="37"/>
      <c r="CP1001" s="37"/>
      <c r="CQ1001" s="37"/>
      <c r="CR1001" s="37"/>
      <c r="CS1001" s="37"/>
      <c r="CT1001" s="37"/>
      <c r="CU1001" s="37"/>
      <c r="CV1001" s="37"/>
      <c r="CW1001" s="75"/>
      <c r="CX1001" s="37"/>
      <c r="CY1001" s="37"/>
      <c r="CZ1001" s="37"/>
      <c r="DA1001" s="37"/>
      <c r="DB1001" s="37"/>
      <c r="DC1001" s="37" t="s">
        <v>5238</v>
      </c>
      <c r="DD1001" s="38" t="s">
        <v>307</v>
      </c>
      <c r="DE1001" s="37"/>
      <c r="DF1001" s="37"/>
      <c r="DG1001" s="37"/>
      <c r="DH1001" s="37" t="s">
        <v>5239</v>
      </c>
      <c r="DI1001" s="37"/>
      <c r="DJ1001" s="37" t="s">
        <v>595</v>
      </c>
      <c r="DK1001" s="37">
        <v>0</v>
      </c>
      <c r="DL1001" s="37">
        <v>0</v>
      </c>
      <c r="DM1001" s="37" t="s">
        <v>595</v>
      </c>
      <c r="DN1001" s="37">
        <v>1</v>
      </c>
      <c r="DO1001" s="37">
        <v>2018</v>
      </c>
      <c r="DP1001" s="37" t="s">
        <v>5240</v>
      </c>
      <c r="DQ1001" s="37" t="s">
        <v>5235</v>
      </c>
      <c r="DR1001" s="37" t="s">
        <v>580</v>
      </c>
      <c r="DS1001" s="37" t="s">
        <v>5240</v>
      </c>
    </row>
    <row r="1002" spans="1:123" s="38" customFormat="1" ht="15.75" customHeight="1" x14ac:dyDescent="0.3">
      <c r="A1002" s="38" t="s">
        <v>48</v>
      </c>
      <c r="B1002" s="47" t="s">
        <v>5234</v>
      </c>
      <c r="C1002" s="48" t="s">
        <v>5241</v>
      </c>
      <c r="F1002" s="38" t="s">
        <v>91</v>
      </c>
      <c r="H1002" s="38" t="s">
        <v>454</v>
      </c>
      <c r="I1002" s="38" t="s">
        <v>13</v>
      </c>
      <c r="J1002" s="38" t="s">
        <v>221</v>
      </c>
      <c r="K1002" s="38" t="s">
        <v>269</v>
      </c>
      <c r="M1002" s="38" t="s">
        <v>272</v>
      </c>
      <c r="O1002" s="38" t="s">
        <v>300</v>
      </c>
      <c r="Q1002" s="50" t="s">
        <v>3354</v>
      </c>
      <c r="R1002" s="38">
        <v>0</v>
      </c>
      <c r="S1002" s="38">
        <v>0</v>
      </c>
      <c r="T1002" s="38">
        <v>0</v>
      </c>
      <c r="U1002" s="38">
        <v>0</v>
      </c>
      <c r="V1002" s="38">
        <v>0</v>
      </c>
      <c r="W1002" s="38">
        <v>0</v>
      </c>
      <c r="X1002" s="38">
        <v>0</v>
      </c>
      <c r="Y1002" s="38">
        <v>0</v>
      </c>
      <c r="AA1002" s="38">
        <v>0</v>
      </c>
      <c r="AB1002" s="38">
        <v>0</v>
      </c>
      <c r="AC1002" s="38">
        <v>0</v>
      </c>
      <c r="AD1002" s="38">
        <v>0</v>
      </c>
      <c r="AE1002" s="38">
        <v>0</v>
      </c>
      <c r="AF1002" s="38">
        <v>0</v>
      </c>
      <c r="AG1002" s="38">
        <v>0</v>
      </c>
      <c r="AH1002" s="38">
        <v>0</v>
      </c>
      <c r="AI1002" s="38">
        <v>0</v>
      </c>
      <c r="AJ1002" s="38">
        <v>0</v>
      </c>
      <c r="AK1002" s="38">
        <v>0</v>
      </c>
      <c r="AL1002" s="38">
        <v>1</v>
      </c>
      <c r="AM1002" s="38">
        <v>0</v>
      </c>
      <c r="AN1002" s="38">
        <v>0</v>
      </c>
      <c r="AO1002" s="38">
        <v>0</v>
      </c>
      <c r="AP1002" s="38">
        <v>0</v>
      </c>
      <c r="AQ1002" s="38">
        <v>0</v>
      </c>
      <c r="AR1002" s="38">
        <v>0</v>
      </c>
      <c r="AS1002" s="38">
        <v>0</v>
      </c>
      <c r="AT1002" s="38">
        <v>0</v>
      </c>
      <c r="AU1002" s="38">
        <v>0</v>
      </c>
      <c r="AV1002" s="38">
        <v>0</v>
      </c>
      <c r="AW1002" s="38">
        <v>0</v>
      </c>
      <c r="AX1002" s="38">
        <v>0</v>
      </c>
      <c r="AY1002" s="38">
        <v>0</v>
      </c>
      <c r="AZ1002" s="38">
        <v>0</v>
      </c>
      <c r="BA1002" s="38">
        <v>0</v>
      </c>
      <c r="BB1002" s="38">
        <v>0</v>
      </c>
      <c r="BC1002" s="38">
        <v>0</v>
      </c>
      <c r="BD1002" s="38">
        <v>0</v>
      </c>
      <c r="BE1002" s="38">
        <v>0</v>
      </c>
      <c r="BF1002" s="38">
        <v>0</v>
      </c>
      <c r="BG1002" s="38">
        <v>0</v>
      </c>
      <c r="BH1002" s="43">
        <v>0</v>
      </c>
      <c r="BI1002" s="38">
        <v>0</v>
      </c>
      <c r="BJ1002" s="43">
        <v>0</v>
      </c>
      <c r="BK1002" s="38">
        <v>0</v>
      </c>
      <c r="BL1002" s="43">
        <v>0</v>
      </c>
      <c r="BM1002" s="38">
        <v>0</v>
      </c>
      <c r="BN1002" s="38">
        <v>0</v>
      </c>
      <c r="BO1002" s="38">
        <v>0</v>
      </c>
      <c r="BP1002" s="38">
        <v>0</v>
      </c>
      <c r="BQ1002" s="38">
        <v>0</v>
      </c>
      <c r="BR1002" s="38">
        <v>0</v>
      </c>
      <c r="BS1002" s="38">
        <v>0</v>
      </c>
      <c r="BT1002" s="38">
        <v>0</v>
      </c>
      <c r="BU1002" s="38">
        <v>0</v>
      </c>
      <c r="BV1002" s="38">
        <v>0</v>
      </c>
      <c r="BW1002" s="38">
        <v>0</v>
      </c>
      <c r="BX1002" s="38">
        <v>0</v>
      </c>
      <c r="BY1002" s="38">
        <v>0</v>
      </c>
      <c r="BZ1002" s="38">
        <v>0</v>
      </c>
      <c r="CA1002" s="38">
        <v>0</v>
      </c>
      <c r="CB1002" s="38">
        <v>0</v>
      </c>
      <c r="CC1002" s="49">
        <v>0</v>
      </c>
      <c r="CD1002" s="38">
        <v>0</v>
      </c>
      <c r="CE1002" s="38">
        <v>0</v>
      </c>
      <c r="CF1002" s="38">
        <v>0</v>
      </c>
      <c r="CG1002" s="38">
        <v>0</v>
      </c>
      <c r="CH1002" s="38">
        <v>0</v>
      </c>
      <c r="CI1002" s="38">
        <v>0</v>
      </c>
      <c r="CJ1002" s="38">
        <v>0</v>
      </c>
      <c r="CK1002" s="38">
        <v>0</v>
      </c>
      <c r="CL1002" s="38">
        <v>0</v>
      </c>
      <c r="CM1002" s="38">
        <v>0</v>
      </c>
      <c r="CN1002" s="38">
        <v>0</v>
      </c>
      <c r="CO1002" s="38">
        <v>0</v>
      </c>
      <c r="CP1002" s="38">
        <v>0</v>
      </c>
      <c r="CQ1002" s="38">
        <v>0</v>
      </c>
      <c r="CR1002" s="38">
        <v>0</v>
      </c>
      <c r="CS1002" s="38">
        <v>0</v>
      </c>
      <c r="CT1002" s="38">
        <v>0</v>
      </c>
      <c r="CU1002" s="38">
        <v>0</v>
      </c>
      <c r="CV1002" s="38">
        <v>0</v>
      </c>
      <c r="CW1002" s="50">
        <v>0</v>
      </c>
      <c r="CX1002" s="38">
        <f>SUM(AA1002:CW1002)</f>
        <v>1</v>
      </c>
      <c r="CY1002" s="38">
        <v>1</v>
      </c>
      <c r="CZ1002" s="38">
        <v>0</v>
      </c>
      <c r="DA1002" s="38">
        <v>0</v>
      </c>
      <c r="DB1002" s="38">
        <v>0</v>
      </c>
      <c r="DC1002" s="38" t="s">
        <v>1214</v>
      </c>
      <c r="DD1002" s="38" t="s">
        <v>307</v>
      </c>
      <c r="DF1002" s="38">
        <v>1</v>
      </c>
      <c r="DG1002" s="38" t="s">
        <v>5242</v>
      </c>
      <c r="DL1002" s="38">
        <v>1</v>
      </c>
      <c r="DM1002" s="38" t="s">
        <v>595</v>
      </c>
      <c r="DN1002" s="38">
        <v>1</v>
      </c>
      <c r="DO1002" s="38">
        <v>1870</v>
      </c>
      <c r="DP1002" s="38" t="s">
        <v>5243</v>
      </c>
      <c r="DQ1002" s="38" t="s">
        <v>5244</v>
      </c>
      <c r="DR1002" s="38">
        <v>1988</v>
      </c>
      <c r="DS1002" s="38" t="s">
        <v>5245</v>
      </c>
    </row>
    <row r="1003" spans="1:123" s="38" customFormat="1" ht="15.75" customHeight="1" x14ac:dyDescent="0.3">
      <c r="A1003" s="38" t="s">
        <v>48</v>
      </c>
      <c r="B1003" s="47" t="s">
        <v>5246</v>
      </c>
      <c r="C1003" s="48" t="s">
        <v>5247</v>
      </c>
      <c r="F1003" s="38" t="s">
        <v>91</v>
      </c>
      <c r="G1003" s="38" t="s">
        <v>479</v>
      </c>
      <c r="H1003" s="38" t="s">
        <v>702</v>
      </c>
      <c r="I1003" s="38" t="s">
        <v>56</v>
      </c>
      <c r="J1003" s="38" t="s">
        <v>455</v>
      </c>
      <c r="K1003" s="38" t="s">
        <v>269</v>
      </c>
      <c r="M1003" s="38" t="s">
        <v>268</v>
      </c>
      <c r="N1003" s="38" t="s">
        <v>300</v>
      </c>
      <c r="O1003" s="38" t="s">
        <v>300</v>
      </c>
      <c r="P1003" s="38" t="s">
        <v>5248</v>
      </c>
      <c r="Q1003" s="50"/>
      <c r="R1003" s="38">
        <v>0</v>
      </c>
      <c r="S1003" s="38">
        <v>0</v>
      </c>
      <c r="T1003" s="38">
        <v>0</v>
      </c>
      <c r="U1003" s="38">
        <v>0</v>
      </c>
      <c r="V1003" s="38">
        <v>0</v>
      </c>
      <c r="W1003" s="38">
        <v>1</v>
      </c>
      <c r="X1003" s="38">
        <v>0</v>
      </c>
      <c r="Y1003" s="38">
        <v>0</v>
      </c>
      <c r="AA1003" s="38">
        <v>0</v>
      </c>
      <c r="AB1003" s="38">
        <v>0</v>
      </c>
      <c r="AC1003" s="38">
        <v>0</v>
      </c>
      <c r="AD1003" s="38">
        <v>0</v>
      </c>
      <c r="AE1003" s="38">
        <v>0</v>
      </c>
      <c r="AF1003" s="38">
        <v>0</v>
      </c>
      <c r="AG1003" s="38">
        <v>0</v>
      </c>
      <c r="AH1003" s="38">
        <v>0</v>
      </c>
      <c r="AI1003" s="38">
        <v>0</v>
      </c>
      <c r="AJ1003" s="38">
        <v>0</v>
      </c>
      <c r="AK1003" s="38">
        <v>0</v>
      </c>
      <c r="AL1003" s="38">
        <v>0</v>
      </c>
      <c r="AM1003" s="38">
        <v>0</v>
      </c>
      <c r="AN1003" s="38">
        <v>0</v>
      </c>
      <c r="AO1003" s="38">
        <v>0</v>
      </c>
      <c r="AP1003" s="38">
        <v>0</v>
      </c>
      <c r="AQ1003" s="38">
        <v>0</v>
      </c>
      <c r="AR1003" s="38">
        <v>0</v>
      </c>
      <c r="AS1003" s="38">
        <v>0</v>
      </c>
      <c r="AT1003" s="38">
        <v>0</v>
      </c>
      <c r="AU1003" s="38">
        <v>0</v>
      </c>
      <c r="AV1003" s="38">
        <v>0</v>
      </c>
      <c r="AW1003" s="38">
        <v>0</v>
      </c>
      <c r="AX1003" s="38">
        <v>0</v>
      </c>
      <c r="AY1003" s="38">
        <v>0</v>
      </c>
      <c r="AZ1003" s="38">
        <v>0</v>
      </c>
      <c r="BA1003" s="38">
        <v>0</v>
      </c>
      <c r="BB1003" s="38">
        <v>0</v>
      </c>
      <c r="BC1003" s="38">
        <v>0</v>
      </c>
      <c r="BD1003" s="38">
        <v>0</v>
      </c>
      <c r="BE1003" s="38">
        <v>0</v>
      </c>
      <c r="BF1003" s="38">
        <v>0</v>
      </c>
      <c r="BG1003" s="38">
        <v>0</v>
      </c>
      <c r="BH1003" s="43">
        <v>0</v>
      </c>
      <c r="BI1003" s="38">
        <v>0</v>
      </c>
      <c r="BJ1003" s="43">
        <v>0</v>
      </c>
      <c r="BK1003" s="38">
        <v>0</v>
      </c>
      <c r="BL1003" s="43">
        <v>0</v>
      </c>
      <c r="BM1003" s="38">
        <v>0</v>
      </c>
      <c r="BN1003" s="38">
        <v>0</v>
      </c>
      <c r="BO1003" s="38">
        <v>0</v>
      </c>
      <c r="BP1003" s="38">
        <v>0</v>
      </c>
      <c r="BQ1003" s="38">
        <v>0</v>
      </c>
      <c r="BR1003" s="38">
        <v>0</v>
      </c>
      <c r="BS1003" s="38">
        <v>0</v>
      </c>
      <c r="BT1003" s="38">
        <v>0</v>
      </c>
      <c r="BU1003" s="38">
        <v>0</v>
      </c>
      <c r="BV1003" s="38">
        <v>0</v>
      </c>
      <c r="BW1003" s="38">
        <v>0</v>
      </c>
      <c r="BX1003" s="38">
        <v>0</v>
      </c>
      <c r="BY1003" s="38">
        <v>0</v>
      </c>
      <c r="BZ1003" s="38">
        <v>0</v>
      </c>
      <c r="CA1003" s="38">
        <v>0</v>
      </c>
      <c r="CB1003" s="38">
        <v>0</v>
      </c>
      <c r="CC1003" s="49">
        <v>0</v>
      </c>
      <c r="CD1003" s="38">
        <v>0</v>
      </c>
      <c r="CE1003" s="38">
        <v>0</v>
      </c>
      <c r="CF1003" s="38">
        <v>0</v>
      </c>
      <c r="CG1003" s="38">
        <v>0</v>
      </c>
      <c r="CH1003" s="38">
        <v>0</v>
      </c>
      <c r="CI1003" s="38">
        <v>0</v>
      </c>
      <c r="CJ1003" s="38">
        <v>0</v>
      </c>
      <c r="CK1003" s="38">
        <v>0</v>
      </c>
      <c r="CL1003" s="38">
        <v>0</v>
      </c>
      <c r="CM1003" s="38">
        <v>0</v>
      </c>
      <c r="CN1003" s="38">
        <v>0</v>
      </c>
      <c r="CO1003" s="38">
        <v>0</v>
      </c>
      <c r="CP1003" s="38">
        <v>0</v>
      </c>
      <c r="CQ1003" s="38">
        <v>0</v>
      </c>
      <c r="CR1003" s="38">
        <v>0</v>
      </c>
      <c r="CS1003" s="38">
        <v>0</v>
      </c>
      <c r="CT1003" s="38">
        <v>0</v>
      </c>
      <c r="CU1003" s="38">
        <v>0</v>
      </c>
      <c r="CV1003" s="38">
        <v>0</v>
      </c>
      <c r="CW1003" s="50">
        <v>0</v>
      </c>
      <c r="CX1003" s="38">
        <v>0</v>
      </c>
      <c r="CY1003" s="38">
        <v>1</v>
      </c>
      <c r="CZ1003" s="38">
        <v>0</v>
      </c>
      <c r="DA1003" s="38">
        <v>0</v>
      </c>
      <c r="DB1003" s="38">
        <v>0</v>
      </c>
      <c r="DC1003" s="38" t="s">
        <v>5249</v>
      </c>
      <c r="DD1003" s="38" t="s">
        <v>311</v>
      </c>
      <c r="DF1003" s="38">
        <v>1</v>
      </c>
      <c r="DL1003" s="38">
        <v>0</v>
      </c>
      <c r="DN1003" s="38">
        <v>1</v>
      </c>
      <c r="DO1003" s="38">
        <v>1882</v>
      </c>
      <c r="DP1003" s="38" t="s">
        <v>5250</v>
      </c>
      <c r="DQ1003" s="38" t="s">
        <v>5251</v>
      </c>
      <c r="DR1003" s="38">
        <v>1985</v>
      </c>
      <c r="DS1003" s="38" t="s">
        <v>5252</v>
      </c>
    </row>
    <row r="1004" spans="1:123" s="38" customFormat="1" ht="15.75" customHeight="1" x14ac:dyDescent="0.3">
      <c r="A1004" s="74" t="s">
        <v>48</v>
      </c>
      <c r="B1004" s="74" t="s">
        <v>5253</v>
      </c>
      <c r="C1004" s="37" t="s">
        <v>5254</v>
      </c>
      <c r="D1004" s="37"/>
      <c r="E1004" s="37"/>
      <c r="F1004" s="37" t="s">
        <v>91</v>
      </c>
      <c r="G1004" s="37" t="s">
        <v>479</v>
      </c>
      <c r="H1004" s="37" t="s">
        <v>1347</v>
      </c>
      <c r="I1004" s="37" t="s">
        <v>56</v>
      </c>
      <c r="J1004" s="37" t="s">
        <v>173</v>
      </c>
      <c r="K1004" s="37" t="s">
        <v>471</v>
      </c>
      <c r="L1004" s="37"/>
      <c r="M1004" s="37" t="s">
        <v>272</v>
      </c>
      <c r="N1004" s="37"/>
      <c r="O1004" s="37" t="s">
        <v>299</v>
      </c>
      <c r="P1004" s="37" t="s">
        <v>5255</v>
      </c>
      <c r="Q1004" s="75"/>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52"/>
      <c r="BI1004" s="37"/>
      <c r="BJ1004" s="52"/>
      <c r="BK1004" s="37"/>
      <c r="BL1004" s="52"/>
      <c r="BM1004" s="37"/>
      <c r="BN1004" s="37"/>
      <c r="BO1004" s="37"/>
      <c r="BP1004" s="37"/>
      <c r="BQ1004" s="37"/>
      <c r="BR1004" s="37"/>
      <c r="BS1004" s="37"/>
      <c r="BT1004" s="37"/>
      <c r="BU1004" s="37"/>
      <c r="BV1004" s="37"/>
      <c r="BW1004" s="37"/>
      <c r="BX1004" s="37"/>
      <c r="BY1004" s="37"/>
      <c r="BZ1004" s="37"/>
      <c r="CA1004" s="37"/>
      <c r="CB1004" s="37"/>
      <c r="CC1004" s="90"/>
      <c r="CD1004" s="37"/>
      <c r="CE1004" s="37"/>
      <c r="CF1004" s="37"/>
      <c r="CG1004" s="37"/>
      <c r="CH1004" s="37"/>
      <c r="CI1004" s="37"/>
      <c r="CJ1004" s="37"/>
      <c r="CK1004" s="37"/>
      <c r="CL1004" s="37"/>
      <c r="CM1004" s="37"/>
      <c r="CN1004" s="37"/>
      <c r="CO1004" s="37"/>
      <c r="CP1004" s="37"/>
      <c r="CQ1004" s="37"/>
      <c r="CR1004" s="37"/>
      <c r="CS1004" s="37"/>
      <c r="CT1004" s="37"/>
      <c r="CU1004" s="37"/>
      <c r="CV1004" s="37"/>
      <c r="CW1004" s="75"/>
      <c r="CX1004" s="37"/>
      <c r="CY1004" s="37"/>
      <c r="CZ1004" s="37"/>
      <c r="DA1004" s="37"/>
      <c r="DB1004" s="37"/>
      <c r="DC1004" s="37" t="s">
        <v>1349</v>
      </c>
      <c r="DD1004" s="37" t="s">
        <v>311</v>
      </c>
      <c r="DE1004" s="37"/>
      <c r="DF1004" s="37"/>
      <c r="DG1004" s="37" t="s">
        <v>4394</v>
      </c>
      <c r="DH1004" s="37" t="s">
        <v>5256</v>
      </c>
      <c r="DI1004" s="37" t="s">
        <v>546</v>
      </c>
      <c r="DJ1004" s="37" t="s">
        <v>546</v>
      </c>
      <c r="DK1004" s="37"/>
      <c r="DL1004" s="37">
        <v>1</v>
      </c>
      <c r="DM1004" s="37"/>
      <c r="DN1004" s="37">
        <v>1</v>
      </c>
      <c r="DO1004" s="37">
        <v>1877</v>
      </c>
      <c r="DP1004" s="37" t="s">
        <v>5257</v>
      </c>
      <c r="DQ1004" s="37" t="s">
        <v>5254</v>
      </c>
      <c r="DR1004" s="37" t="s">
        <v>580</v>
      </c>
      <c r="DS1004" s="37" t="s">
        <v>5257</v>
      </c>
    </row>
    <row r="1005" spans="1:123" s="38" customFormat="1" ht="15.75" customHeight="1" x14ac:dyDescent="0.3">
      <c r="A1005" s="38" t="s">
        <v>48</v>
      </c>
      <c r="B1005" s="47" t="s">
        <v>5258</v>
      </c>
      <c r="C1005" s="48" t="s">
        <v>5259</v>
      </c>
      <c r="F1005" s="38" t="s">
        <v>91</v>
      </c>
      <c r="H1005" s="38" t="s">
        <v>454</v>
      </c>
      <c r="I1005" s="38" t="s">
        <v>13</v>
      </c>
      <c r="J1005" s="38" t="s">
        <v>221</v>
      </c>
      <c r="K1005" s="38" t="s">
        <v>269</v>
      </c>
      <c r="M1005" s="38" t="s">
        <v>272</v>
      </c>
      <c r="O1005" s="38" t="s">
        <v>300</v>
      </c>
      <c r="P1005" s="81" t="s">
        <v>5260</v>
      </c>
      <c r="Q1005" s="50" t="s">
        <v>481</v>
      </c>
      <c r="R1005" s="38">
        <v>0</v>
      </c>
      <c r="S1005" s="38">
        <v>0</v>
      </c>
      <c r="T1005" s="38">
        <v>0</v>
      </c>
      <c r="U1005" s="38">
        <v>0</v>
      </c>
      <c r="V1005" s="38">
        <v>0</v>
      </c>
      <c r="W1005" s="38">
        <v>0</v>
      </c>
      <c r="X1005" s="38">
        <v>0</v>
      </c>
      <c r="Y1005" s="38">
        <v>0</v>
      </c>
      <c r="AA1005" s="38">
        <v>0</v>
      </c>
      <c r="AB1005" s="38">
        <v>0</v>
      </c>
      <c r="AC1005" s="38">
        <v>0</v>
      </c>
      <c r="AD1005" s="38">
        <v>0</v>
      </c>
      <c r="AE1005" s="38">
        <v>0</v>
      </c>
      <c r="AF1005" s="38">
        <v>0</v>
      </c>
      <c r="AG1005" s="38">
        <v>0</v>
      </c>
      <c r="AH1005" s="38">
        <v>0</v>
      </c>
      <c r="AI1005" s="38">
        <v>0</v>
      </c>
      <c r="AJ1005" s="38">
        <v>0</v>
      </c>
      <c r="AK1005" s="38">
        <v>0</v>
      </c>
      <c r="AL1005" s="38">
        <v>0</v>
      </c>
      <c r="AM1005" s="38">
        <v>0</v>
      </c>
      <c r="AN1005" s="38">
        <v>0</v>
      </c>
      <c r="AO1005" s="38">
        <v>0</v>
      </c>
      <c r="AP1005" s="38">
        <v>0</v>
      </c>
      <c r="AQ1005" s="38">
        <v>0</v>
      </c>
      <c r="AR1005" s="38">
        <v>0</v>
      </c>
      <c r="AS1005" s="38">
        <v>0</v>
      </c>
      <c r="AT1005" s="38">
        <v>0</v>
      </c>
      <c r="AU1005" s="38">
        <v>0</v>
      </c>
      <c r="AV1005" s="38">
        <v>0</v>
      </c>
      <c r="AW1005" s="38">
        <v>1</v>
      </c>
      <c r="AX1005" s="38">
        <v>0</v>
      </c>
      <c r="AY1005" s="38">
        <v>0</v>
      </c>
      <c r="AZ1005" s="38">
        <v>1</v>
      </c>
      <c r="BA1005" s="38">
        <v>0</v>
      </c>
      <c r="BB1005" s="38">
        <v>0</v>
      </c>
      <c r="BC1005" s="38">
        <v>0</v>
      </c>
      <c r="BD1005" s="38">
        <v>1</v>
      </c>
      <c r="BE1005" s="38">
        <v>0</v>
      </c>
      <c r="BF1005" s="38">
        <v>0</v>
      </c>
      <c r="BG1005" s="38">
        <v>0</v>
      </c>
      <c r="BH1005" s="43">
        <v>0</v>
      </c>
      <c r="BI1005" s="38">
        <v>0</v>
      </c>
      <c r="BJ1005" s="43">
        <v>0</v>
      </c>
      <c r="BK1005" s="38">
        <v>0</v>
      </c>
      <c r="BL1005" s="43">
        <v>0</v>
      </c>
      <c r="BM1005" s="38">
        <v>0</v>
      </c>
      <c r="BN1005" s="38">
        <v>0</v>
      </c>
      <c r="BO1005" s="38">
        <v>0</v>
      </c>
      <c r="BP1005" s="38">
        <v>0</v>
      </c>
      <c r="BQ1005" s="38">
        <v>0</v>
      </c>
      <c r="BR1005" s="38">
        <v>0</v>
      </c>
      <c r="BS1005" s="38">
        <v>0</v>
      </c>
      <c r="BT1005" s="38">
        <v>0</v>
      </c>
      <c r="BU1005" s="38">
        <v>0</v>
      </c>
      <c r="BV1005" s="38">
        <v>0</v>
      </c>
      <c r="BW1005" s="38">
        <v>0</v>
      </c>
      <c r="BX1005" s="38">
        <v>0</v>
      </c>
      <c r="BY1005" s="38">
        <v>0</v>
      </c>
      <c r="BZ1005" s="38">
        <v>0</v>
      </c>
      <c r="CA1005" s="38">
        <v>0</v>
      </c>
      <c r="CB1005" s="38">
        <v>1</v>
      </c>
      <c r="CC1005" s="49">
        <v>0</v>
      </c>
      <c r="CD1005" s="38">
        <v>0</v>
      </c>
      <c r="CE1005" s="38">
        <v>0</v>
      </c>
      <c r="CF1005" s="38">
        <v>0</v>
      </c>
      <c r="CG1005" s="38">
        <v>1</v>
      </c>
      <c r="CH1005" s="38">
        <v>1</v>
      </c>
      <c r="CI1005" s="38">
        <v>1</v>
      </c>
      <c r="CJ1005" s="38">
        <v>0</v>
      </c>
      <c r="CK1005" s="38">
        <v>0</v>
      </c>
      <c r="CL1005" s="38">
        <v>0</v>
      </c>
      <c r="CM1005" s="38">
        <v>0</v>
      </c>
      <c r="CN1005" s="38">
        <v>0</v>
      </c>
      <c r="CO1005" s="38">
        <v>0</v>
      </c>
      <c r="CP1005" s="38">
        <v>1</v>
      </c>
      <c r="CQ1005" s="38">
        <v>0</v>
      </c>
      <c r="CR1005" s="38">
        <v>0</v>
      </c>
      <c r="CS1005" s="38">
        <v>0</v>
      </c>
      <c r="CT1005" s="38">
        <v>0</v>
      </c>
      <c r="CU1005" s="38">
        <v>0</v>
      </c>
      <c r="CV1005" s="38">
        <v>0</v>
      </c>
      <c r="CW1005" s="50">
        <v>0</v>
      </c>
      <c r="CX1005" s="38">
        <f>SUM(AA1005:CW1005)</f>
        <v>8</v>
      </c>
      <c r="CY1005" s="38">
        <v>1</v>
      </c>
      <c r="CZ1005" s="38">
        <v>1</v>
      </c>
      <c r="DA1005" s="38">
        <v>0</v>
      </c>
      <c r="DB1005" s="38">
        <v>1</v>
      </c>
      <c r="DC1005" s="38" t="s">
        <v>5261</v>
      </c>
      <c r="DD1005" s="38" t="s">
        <v>322</v>
      </c>
      <c r="DL1005" s="38">
        <v>0</v>
      </c>
      <c r="DN1005" s="38">
        <v>1</v>
      </c>
      <c r="DO1005" s="38">
        <v>1851</v>
      </c>
      <c r="DP1005" s="38" t="s">
        <v>5262</v>
      </c>
      <c r="DQ1005" s="38" t="s">
        <v>5263</v>
      </c>
      <c r="DR1005" s="38">
        <v>1867</v>
      </c>
      <c r="DS1005" s="38" t="s">
        <v>5264</v>
      </c>
    </row>
    <row r="1006" spans="1:123" s="38" customFormat="1" ht="15.75" customHeight="1" x14ac:dyDescent="0.3">
      <c r="A1006" s="38" t="s">
        <v>48</v>
      </c>
      <c r="B1006" s="47" t="s">
        <v>5265</v>
      </c>
      <c r="C1006" s="48" t="s">
        <v>5266</v>
      </c>
      <c r="F1006" s="38" t="s">
        <v>122</v>
      </c>
      <c r="H1006" s="38" t="s">
        <v>454</v>
      </c>
      <c r="I1006" s="38" t="s">
        <v>56</v>
      </c>
      <c r="J1006" s="38" t="s">
        <v>455</v>
      </c>
      <c r="K1006" s="38" t="s">
        <v>269</v>
      </c>
      <c r="M1006" s="38" t="s">
        <v>272</v>
      </c>
      <c r="O1006" s="38" t="s">
        <v>299</v>
      </c>
      <c r="P1006" s="38" t="s">
        <v>5267</v>
      </c>
      <c r="Q1006" s="50" t="s">
        <v>591</v>
      </c>
      <c r="R1006" s="38">
        <v>0</v>
      </c>
      <c r="S1006" s="38">
        <v>0</v>
      </c>
      <c r="T1006" s="38">
        <v>0</v>
      </c>
      <c r="U1006" s="38">
        <v>0</v>
      </c>
      <c r="V1006" s="38">
        <v>0</v>
      </c>
      <c r="W1006" s="38">
        <v>0</v>
      </c>
      <c r="X1006" s="38">
        <v>0</v>
      </c>
      <c r="Y1006" s="38">
        <v>0</v>
      </c>
      <c r="AA1006" s="38">
        <v>0</v>
      </c>
      <c r="AB1006" s="38">
        <v>0</v>
      </c>
      <c r="AC1006" s="38">
        <v>0</v>
      </c>
      <c r="AD1006" s="38">
        <v>0</v>
      </c>
      <c r="AE1006" s="38">
        <v>0</v>
      </c>
      <c r="AF1006" s="38">
        <v>0</v>
      </c>
      <c r="AG1006" s="38">
        <v>0</v>
      </c>
      <c r="AH1006" s="38">
        <v>0</v>
      </c>
      <c r="AI1006" s="38">
        <v>0</v>
      </c>
      <c r="AJ1006" s="38">
        <v>0</v>
      </c>
      <c r="AK1006" s="38">
        <v>0</v>
      </c>
      <c r="AL1006" s="38">
        <v>0</v>
      </c>
      <c r="AM1006" s="38">
        <v>0</v>
      </c>
      <c r="AN1006" s="38">
        <v>0</v>
      </c>
      <c r="AO1006" s="38">
        <v>0</v>
      </c>
      <c r="AP1006" s="38">
        <v>0</v>
      </c>
      <c r="AQ1006" s="38">
        <v>0</v>
      </c>
      <c r="AR1006" s="38">
        <v>0</v>
      </c>
      <c r="AS1006" s="38">
        <v>0</v>
      </c>
      <c r="AT1006" s="38">
        <v>0</v>
      </c>
      <c r="AU1006" s="38">
        <v>0</v>
      </c>
      <c r="AV1006" s="38">
        <v>0</v>
      </c>
      <c r="AW1006" s="38">
        <v>0</v>
      </c>
      <c r="AX1006" s="38">
        <v>0</v>
      </c>
      <c r="AY1006" s="38">
        <v>0</v>
      </c>
      <c r="AZ1006" s="38">
        <v>0</v>
      </c>
      <c r="BA1006" s="38">
        <v>0</v>
      </c>
      <c r="BB1006" s="38">
        <v>0</v>
      </c>
      <c r="BC1006" s="38">
        <v>0</v>
      </c>
      <c r="BD1006" s="38">
        <v>0</v>
      </c>
      <c r="BE1006" s="38">
        <v>0</v>
      </c>
      <c r="BF1006" s="38">
        <v>0</v>
      </c>
      <c r="BG1006" s="38">
        <v>0</v>
      </c>
      <c r="BH1006" s="43">
        <v>0</v>
      </c>
      <c r="BI1006" s="38">
        <v>0</v>
      </c>
      <c r="BJ1006" s="43">
        <v>0</v>
      </c>
      <c r="BK1006" s="38">
        <v>0</v>
      </c>
      <c r="BL1006" s="43">
        <v>0</v>
      </c>
      <c r="BM1006" s="38">
        <v>0</v>
      </c>
      <c r="BN1006" s="38">
        <v>0</v>
      </c>
      <c r="BO1006" s="38">
        <v>0</v>
      </c>
      <c r="BP1006" s="38">
        <v>1</v>
      </c>
      <c r="BQ1006" s="38">
        <v>0</v>
      </c>
      <c r="BR1006" s="38">
        <v>0</v>
      </c>
      <c r="BS1006" s="38">
        <v>0</v>
      </c>
      <c r="BT1006" s="38">
        <v>0</v>
      </c>
      <c r="BU1006" s="38">
        <v>0</v>
      </c>
      <c r="BV1006" s="38">
        <v>0</v>
      </c>
      <c r="BW1006" s="38">
        <v>0</v>
      </c>
      <c r="BX1006" s="38">
        <v>0</v>
      </c>
      <c r="BY1006" s="38">
        <v>0</v>
      </c>
      <c r="BZ1006" s="38">
        <v>0</v>
      </c>
      <c r="CA1006" s="38">
        <v>0</v>
      </c>
      <c r="CB1006" s="38">
        <v>0</v>
      </c>
      <c r="CC1006" s="49">
        <v>0</v>
      </c>
      <c r="CD1006" s="38">
        <v>0</v>
      </c>
      <c r="CE1006" s="38">
        <v>0</v>
      </c>
      <c r="CF1006" s="38">
        <v>0</v>
      </c>
      <c r="CG1006" s="38">
        <v>0</v>
      </c>
      <c r="CH1006" s="38">
        <v>0</v>
      </c>
      <c r="CI1006" s="38">
        <v>0</v>
      </c>
      <c r="CJ1006" s="38">
        <v>0</v>
      </c>
      <c r="CK1006" s="38">
        <v>0</v>
      </c>
      <c r="CL1006" s="38">
        <v>0</v>
      </c>
      <c r="CM1006" s="38">
        <v>0</v>
      </c>
      <c r="CN1006" s="38">
        <v>0</v>
      </c>
      <c r="CO1006" s="38">
        <v>0</v>
      </c>
      <c r="CP1006" s="38">
        <v>0</v>
      </c>
      <c r="CQ1006" s="38">
        <v>0</v>
      </c>
      <c r="CR1006" s="38">
        <v>0</v>
      </c>
      <c r="CS1006" s="38">
        <v>0</v>
      </c>
      <c r="CT1006" s="38">
        <v>0</v>
      </c>
      <c r="CU1006" s="38">
        <v>0</v>
      </c>
      <c r="CV1006" s="38">
        <v>0</v>
      </c>
      <c r="CW1006" s="50">
        <v>0</v>
      </c>
      <c r="CX1006" s="38">
        <f>SUM(AA1006:CW1006)</f>
        <v>1</v>
      </c>
      <c r="CY1006" s="38">
        <v>1</v>
      </c>
      <c r="CZ1006" s="38">
        <v>0</v>
      </c>
      <c r="DA1006" s="38">
        <v>0</v>
      </c>
      <c r="DB1006" s="38">
        <v>0</v>
      </c>
      <c r="DC1006" s="38" t="s">
        <v>1045</v>
      </c>
      <c r="DD1006" s="38" t="s">
        <v>305</v>
      </c>
      <c r="DG1006" s="38" t="s">
        <v>5268</v>
      </c>
      <c r="DH1006" s="38" t="s">
        <v>5269</v>
      </c>
      <c r="DK1006" s="38">
        <v>1</v>
      </c>
      <c r="DL1006" s="38">
        <v>1</v>
      </c>
      <c r="DM1006" s="38" t="s">
        <v>595</v>
      </c>
      <c r="DN1006" s="38">
        <v>1</v>
      </c>
      <c r="DO1006" s="38">
        <v>1913</v>
      </c>
      <c r="DP1006" s="38" t="s">
        <v>5270</v>
      </c>
      <c r="DQ1006" s="48" t="s">
        <v>5266</v>
      </c>
      <c r="DR1006" s="38" t="s">
        <v>580</v>
      </c>
      <c r="DS1006" s="38" t="s">
        <v>5270</v>
      </c>
    </row>
    <row r="1007" spans="1:123" s="38" customFormat="1" ht="15.75" customHeight="1" x14ac:dyDescent="0.3">
      <c r="A1007" s="38" t="s">
        <v>37</v>
      </c>
      <c r="B1007" s="47" t="s">
        <v>5271</v>
      </c>
      <c r="C1007" s="48" t="s">
        <v>5272</v>
      </c>
      <c r="F1007" s="38" t="s">
        <v>122</v>
      </c>
      <c r="H1007" s="38" t="s">
        <v>454</v>
      </c>
      <c r="I1007" s="38" t="s">
        <v>109</v>
      </c>
      <c r="J1007" s="38" t="s">
        <v>173</v>
      </c>
      <c r="K1007" s="38" t="s">
        <v>471</v>
      </c>
      <c r="M1007" s="38" t="s">
        <v>272</v>
      </c>
      <c r="O1007" s="38" t="s">
        <v>299</v>
      </c>
      <c r="P1007" s="38" t="s">
        <v>5273</v>
      </c>
      <c r="Q1007" s="50" t="s">
        <v>5274</v>
      </c>
      <c r="R1007" s="38">
        <v>0</v>
      </c>
      <c r="S1007" s="38">
        <v>0</v>
      </c>
      <c r="T1007" s="38">
        <v>0</v>
      </c>
      <c r="U1007" s="38">
        <v>0</v>
      </c>
      <c r="V1007" s="38">
        <v>0</v>
      </c>
      <c r="W1007" s="38">
        <v>0</v>
      </c>
      <c r="X1007" s="38">
        <v>0</v>
      </c>
      <c r="Y1007" s="38">
        <v>0</v>
      </c>
      <c r="AA1007" s="38">
        <v>0</v>
      </c>
      <c r="AB1007" s="38">
        <v>0</v>
      </c>
      <c r="AC1007" s="38">
        <v>0</v>
      </c>
      <c r="AD1007" s="38">
        <v>0</v>
      </c>
      <c r="AE1007" s="38">
        <v>0</v>
      </c>
      <c r="AF1007" s="38">
        <v>0</v>
      </c>
      <c r="AG1007" s="38">
        <v>0</v>
      </c>
      <c r="AH1007" s="38">
        <v>0</v>
      </c>
      <c r="AI1007" s="38">
        <v>0</v>
      </c>
      <c r="AJ1007" s="38">
        <v>0</v>
      </c>
      <c r="AK1007" s="38">
        <v>0</v>
      </c>
      <c r="AL1007" s="38">
        <v>0</v>
      </c>
      <c r="AM1007" s="38">
        <v>0</v>
      </c>
      <c r="AN1007" s="38">
        <v>0</v>
      </c>
      <c r="AO1007" s="38">
        <v>0</v>
      </c>
      <c r="AP1007" s="38">
        <v>0</v>
      </c>
      <c r="AQ1007" s="38">
        <v>0</v>
      </c>
      <c r="AR1007" s="38">
        <v>0</v>
      </c>
      <c r="AS1007" s="38">
        <v>0</v>
      </c>
      <c r="AT1007" s="38">
        <v>0</v>
      </c>
      <c r="AU1007" s="38">
        <v>0</v>
      </c>
      <c r="AV1007" s="38">
        <v>0</v>
      </c>
      <c r="AW1007" s="38">
        <v>0</v>
      </c>
      <c r="AX1007" s="38">
        <v>0</v>
      </c>
      <c r="AY1007" s="38">
        <v>0</v>
      </c>
      <c r="AZ1007" s="38">
        <v>0</v>
      </c>
      <c r="BA1007" s="38">
        <v>0</v>
      </c>
      <c r="BB1007" s="38">
        <v>1</v>
      </c>
      <c r="BC1007" s="38">
        <v>0</v>
      </c>
      <c r="BD1007" s="38">
        <v>0</v>
      </c>
      <c r="BE1007" s="38">
        <v>0</v>
      </c>
      <c r="BF1007" s="38">
        <v>0</v>
      </c>
      <c r="BG1007" s="38">
        <v>0</v>
      </c>
      <c r="BH1007" s="43">
        <v>0</v>
      </c>
      <c r="BI1007" s="38">
        <v>0</v>
      </c>
      <c r="BJ1007" s="43">
        <v>0</v>
      </c>
      <c r="BK1007" s="38">
        <v>0</v>
      </c>
      <c r="BL1007" s="43">
        <v>0</v>
      </c>
      <c r="BM1007" s="38">
        <v>0</v>
      </c>
      <c r="BN1007" s="38">
        <v>0</v>
      </c>
      <c r="BO1007" s="38">
        <v>0</v>
      </c>
      <c r="BP1007" s="38">
        <v>0</v>
      </c>
      <c r="BQ1007" s="38">
        <v>0</v>
      </c>
      <c r="BR1007" s="38">
        <v>0</v>
      </c>
      <c r="BS1007" s="38">
        <v>0</v>
      </c>
      <c r="BT1007" s="38">
        <v>0</v>
      </c>
      <c r="BU1007" s="38">
        <v>0</v>
      </c>
      <c r="BV1007" s="38">
        <v>0</v>
      </c>
      <c r="BW1007" s="38">
        <v>0</v>
      </c>
      <c r="BX1007" s="38">
        <v>0</v>
      </c>
      <c r="BY1007" s="38">
        <v>0</v>
      </c>
      <c r="BZ1007" s="38">
        <v>0</v>
      </c>
      <c r="CA1007" s="38">
        <v>0</v>
      </c>
      <c r="CB1007" s="38">
        <v>0</v>
      </c>
      <c r="CC1007" s="49">
        <v>0</v>
      </c>
      <c r="CD1007" s="38">
        <v>0</v>
      </c>
      <c r="CE1007" s="38">
        <v>0</v>
      </c>
      <c r="CF1007" s="38">
        <v>0</v>
      </c>
      <c r="CG1007" s="38">
        <v>0</v>
      </c>
      <c r="CH1007" s="38">
        <v>0</v>
      </c>
      <c r="CI1007" s="38">
        <v>0</v>
      </c>
      <c r="CJ1007" s="38">
        <v>0</v>
      </c>
      <c r="CK1007" s="38">
        <v>0</v>
      </c>
      <c r="CL1007" s="38">
        <v>0</v>
      </c>
      <c r="CM1007" s="38">
        <v>0</v>
      </c>
      <c r="CN1007" s="38">
        <v>0</v>
      </c>
      <c r="CO1007" s="38">
        <v>0</v>
      </c>
      <c r="CP1007" s="38">
        <v>0</v>
      </c>
      <c r="CQ1007" s="38">
        <v>0</v>
      </c>
      <c r="CR1007" s="38">
        <v>0</v>
      </c>
      <c r="CS1007" s="38">
        <v>0</v>
      </c>
      <c r="CT1007" s="38">
        <v>0</v>
      </c>
      <c r="CU1007" s="38">
        <v>0</v>
      </c>
      <c r="CV1007" s="38">
        <v>0</v>
      </c>
      <c r="CW1007" s="50">
        <v>0</v>
      </c>
      <c r="CX1007" s="38">
        <f>SUM(AA1007:CW1007)</f>
        <v>1</v>
      </c>
      <c r="CY1007" s="38">
        <v>1</v>
      </c>
      <c r="CZ1007" s="38">
        <v>0</v>
      </c>
      <c r="DA1007" s="38">
        <v>0</v>
      </c>
      <c r="DB1007" s="38">
        <v>0</v>
      </c>
      <c r="DC1007" s="38" t="s">
        <v>5275</v>
      </c>
      <c r="DD1007" s="38" t="s">
        <v>309</v>
      </c>
      <c r="DE1007" s="38" t="s">
        <v>726</v>
      </c>
      <c r="DF1007" s="38">
        <v>1</v>
      </c>
      <c r="DG1007" s="38" t="s">
        <v>5276</v>
      </c>
      <c r="DH1007" s="38" t="s">
        <v>5277</v>
      </c>
      <c r="DL1007" s="38">
        <v>1</v>
      </c>
      <c r="DM1007" s="38" t="s">
        <v>595</v>
      </c>
      <c r="DN1007" s="38">
        <v>1</v>
      </c>
      <c r="DO1007" s="38">
        <v>2009</v>
      </c>
      <c r="DP1007" s="38" t="s">
        <v>5278</v>
      </c>
      <c r="DQ1007" s="48" t="s">
        <v>5272</v>
      </c>
      <c r="DR1007" s="38" t="s">
        <v>580</v>
      </c>
      <c r="DS1007" s="38" t="s">
        <v>5278</v>
      </c>
    </row>
    <row r="1008" spans="1:123" s="38" customFormat="1" ht="15.75" customHeight="1" x14ac:dyDescent="0.3">
      <c r="A1008" s="38" t="s">
        <v>37</v>
      </c>
      <c r="B1008" s="47" t="s">
        <v>5271</v>
      </c>
      <c r="C1008" s="48" t="s">
        <v>5279</v>
      </c>
      <c r="F1008" s="38" t="s">
        <v>122</v>
      </c>
      <c r="H1008" s="38" t="s">
        <v>454</v>
      </c>
      <c r="I1008" s="38" t="s">
        <v>109</v>
      </c>
      <c r="J1008" s="38" t="s">
        <v>173</v>
      </c>
      <c r="K1008" s="38" t="s">
        <v>471</v>
      </c>
      <c r="M1008" s="38" t="s">
        <v>272</v>
      </c>
      <c r="O1008" s="38" t="s">
        <v>299</v>
      </c>
      <c r="Q1008" s="50" t="s">
        <v>5280</v>
      </c>
      <c r="R1008" s="38">
        <v>0</v>
      </c>
      <c r="S1008" s="38">
        <v>0</v>
      </c>
      <c r="T1008" s="38">
        <v>0</v>
      </c>
      <c r="U1008" s="38">
        <v>0</v>
      </c>
      <c r="V1008" s="38">
        <v>0</v>
      </c>
      <c r="W1008" s="38">
        <v>0</v>
      </c>
      <c r="X1008" s="38">
        <v>0</v>
      </c>
      <c r="Y1008" s="38">
        <v>0</v>
      </c>
      <c r="AA1008" s="38">
        <v>0</v>
      </c>
      <c r="AB1008" s="38">
        <v>0</v>
      </c>
      <c r="AC1008" s="38">
        <v>0</v>
      </c>
      <c r="AD1008" s="38">
        <v>0</v>
      </c>
      <c r="AE1008" s="38">
        <v>0</v>
      </c>
      <c r="AF1008" s="38">
        <v>0</v>
      </c>
      <c r="AG1008" s="38">
        <v>0</v>
      </c>
      <c r="AH1008" s="38">
        <v>0</v>
      </c>
      <c r="AI1008" s="38">
        <v>0</v>
      </c>
      <c r="AJ1008" s="38">
        <v>0</v>
      </c>
      <c r="AK1008" s="38">
        <v>0</v>
      </c>
      <c r="AL1008" s="38">
        <v>0</v>
      </c>
      <c r="AM1008" s="38">
        <v>0</v>
      </c>
      <c r="AN1008" s="38">
        <v>0</v>
      </c>
      <c r="AO1008" s="38">
        <v>0</v>
      </c>
      <c r="AP1008" s="38">
        <v>0</v>
      </c>
      <c r="AQ1008" s="38">
        <v>0</v>
      </c>
      <c r="AR1008" s="38">
        <v>1</v>
      </c>
      <c r="AS1008" s="38">
        <v>0</v>
      </c>
      <c r="AT1008" s="38">
        <v>0</v>
      </c>
      <c r="AU1008" s="38">
        <v>0</v>
      </c>
      <c r="AV1008" s="38">
        <v>0</v>
      </c>
      <c r="AW1008" s="38">
        <v>0</v>
      </c>
      <c r="AX1008" s="38">
        <v>0</v>
      </c>
      <c r="AY1008" s="38">
        <v>0</v>
      </c>
      <c r="AZ1008" s="38">
        <v>0</v>
      </c>
      <c r="BA1008" s="38">
        <v>0</v>
      </c>
      <c r="BB1008" s="38">
        <v>0</v>
      </c>
      <c r="BC1008" s="38">
        <v>0</v>
      </c>
      <c r="BD1008" s="38">
        <v>0</v>
      </c>
      <c r="BE1008" s="38">
        <v>0</v>
      </c>
      <c r="BF1008" s="38">
        <v>0</v>
      </c>
      <c r="BG1008" s="38">
        <v>0</v>
      </c>
      <c r="BH1008" s="43">
        <v>0</v>
      </c>
      <c r="BI1008" s="38">
        <v>0</v>
      </c>
      <c r="BJ1008" s="43">
        <v>0</v>
      </c>
      <c r="BK1008" s="38">
        <v>0</v>
      </c>
      <c r="BL1008" s="43">
        <v>0</v>
      </c>
      <c r="BM1008" s="38">
        <v>0</v>
      </c>
      <c r="BN1008" s="38">
        <v>0</v>
      </c>
      <c r="BO1008" s="38">
        <v>0</v>
      </c>
      <c r="BP1008" s="38">
        <v>0</v>
      </c>
      <c r="BQ1008" s="38">
        <v>0</v>
      </c>
      <c r="BR1008" s="38">
        <v>0</v>
      </c>
      <c r="BS1008" s="38">
        <v>0</v>
      </c>
      <c r="BT1008" s="38">
        <v>0</v>
      </c>
      <c r="BU1008" s="38">
        <v>0</v>
      </c>
      <c r="BV1008" s="38">
        <v>0</v>
      </c>
      <c r="BW1008" s="38">
        <v>0</v>
      </c>
      <c r="BX1008" s="38">
        <v>0</v>
      </c>
      <c r="BY1008" s="38">
        <v>0</v>
      </c>
      <c r="BZ1008" s="38">
        <v>0</v>
      </c>
      <c r="CA1008" s="38">
        <v>0</v>
      </c>
      <c r="CB1008" s="38">
        <v>0</v>
      </c>
      <c r="CC1008" s="49">
        <v>0</v>
      </c>
      <c r="CD1008" s="38">
        <v>0</v>
      </c>
      <c r="CE1008" s="38">
        <v>0</v>
      </c>
      <c r="CF1008" s="38">
        <v>0</v>
      </c>
      <c r="CG1008" s="38">
        <v>0</v>
      </c>
      <c r="CH1008" s="38">
        <v>0</v>
      </c>
      <c r="CI1008" s="38">
        <v>0</v>
      </c>
      <c r="CJ1008" s="38">
        <v>0</v>
      </c>
      <c r="CK1008" s="38">
        <v>0</v>
      </c>
      <c r="CL1008" s="38">
        <v>0</v>
      </c>
      <c r="CM1008" s="38">
        <v>0</v>
      </c>
      <c r="CN1008" s="38">
        <v>0</v>
      </c>
      <c r="CO1008" s="38">
        <v>0</v>
      </c>
      <c r="CP1008" s="38">
        <v>0</v>
      </c>
      <c r="CQ1008" s="38">
        <v>0</v>
      </c>
      <c r="CR1008" s="38">
        <v>0</v>
      </c>
      <c r="CS1008" s="38">
        <v>0</v>
      </c>
      <c r="CT1008" s="38">
        <v>0</v>
      </c>
      <c r="CU1008" s="38">
        <v>0</v>
      </c>
      <c r="CV1008" s="38">
        <v>0</v>
      </c>
      <c r="CW1008" s="50">
        <v>0</v>
      </c>
      <c r="CX1008" s="38">
        <f>SUM(AA1008:CW1008)</f>
        <v>1</v>
      </c>
      <c r="CY1008" s="38">
        <v>1</v>
      </c>
      <c r="CZ1008" s="38">
        <v>0</v>
      </c>
      <c r="DA1008" s="38">
        <v>0</v>
      </c>
      <c r="DB1008" s="38">
        <v>0</v>
      </c>
      <c r="DC1008" s="38" t="s">
        <v>1655</v>
      </c>
      <c r="DD1008" s="38" t="s">
        <v>309</v>
      </c>
      <c r="DL1008" s="38">
        <v>0</v>
      </c>
      <c r="DN1008" s="38">
        <v>1</v>
      </c>
      <c r="DO1008" s="38">
        <v>1872</v>
      </c>
      <c r="DP1008" s="38" t="s">
        <v>5281</v>
      </c>
      <c r="DQ1008" s="48" t="s">
        <v>5279</v>
      </c>
      <c r="DR1008" s="38" t="s">
        <v>580</v>
      </c>
      <c r="DS1008" s="38" t="s">
        <v>5281</v>
      </c>
    </row>
    <row r="1009" spans="1:123" s="38" customFormat="1" ht="15.75" customHeight="1" x14ac:dyDescent="0.3">
      <c r="A1009" s="38" t="s">
        <v>37</v>
      </c>
      <c r="B1009" s="38" t="s">
        <v>5271</v>
      </c>
      <c r="C1009" s="38" t="s">
        <v>5282</v>
      </c>
      <c r="F1009" s="38" t="s">
        <v>91</v>
      </c>
      <c r="H1009" s="38" t="s">
        <v>454</v>
      </c>
      <c r="I1009" s="38" t="s">
        <v>56</v>
      </c>
      <c r="J1009" s="38" t="s">
        <v>173</v>
      </c>
      <c r="K1009" s="38" t="s">
        <v>471</v>
      </c>
      <c r="M1009" s="38" t="s">
        <v>273</v>
      </c>
      <c r="O1009" s="38" t="s">
        <v>299</v>
      </c>
      <c r="Q1009" s="50" t="s">
        <v>5283</v>
      </c>
      <c r="BH1009" s="43"/>
      <c r="BJ1009" s="43"/>
      <c r="BL1009" s="43"/>
      <c r="CC1009" s="49"/>
      <c r="CW1009" s="50"/>
      <c r="DC1009" s="38" t="s">
        <v>5284</v>
      </c>
      <c r="DD1009" s="38" t="s">
        <v>309</v>
      </c>
      <c r="DE1009" s="38" t="s">
        <v>726</v>
      </c>
      <c r="DF1009" s="38">
        <v>1</v>
      </c>
      <c r="DG1009" s="38" t="s">
        <v>5285</v>
      </c>
      <c r="DH1009" s="38" t="s">
        <v>5286</v>
      </c>
      <c r="DI1009" s="38">
        <v>1</v>
      </c>
      <c r="DJ1009" s="38" t="s">
        <v>5287</v>
      </c>
      <c r="DK1009" s="38">
        <v>1</v>
      </c>
      <c r="DL1009" s="38">
        <v>1</v>
      </c>
      <c r="DN1009" s="38">
        <v>1</v>
      </c>
      <c r="DO1009" s="38">
        <v>1964</v>
      </c>
      <c r="DP1009" s="38" t="s">
        <v>5288</v>
      </c>
      <c r="DQ1009" s="38" t="s">
        <v>5282</v>
      </c>
      <c r="DR1009" s="38" t="s">
        <v>580</v>
      </c>
      <c r="DS1009" s="38" t="s">
        <v>5288</v>
      </c>
    </row>
    <row r="1010" spans="1:123" s="38" customFormat="1" ht="14.25" customHeight="1" x14ac:dyDescent="0.3">
      <c r="A1010" s="38" t="s">
        <v>37</v>
      </c>
      <c r="B1010" s="47" t="s">
        <v>5271</v>
      </c>
      <c r="C1010" s="48" t="s">
        <v>5289</v>
      </c>
      <c r="F1010" s="38" t="s">
        <v>122</v>
      </c>
      <c r="H1010" s="38" t="s">
        <v>454</v>
      </c>
      <c r="I1010" s="38" t="s">
        <v>109</v>
      </c>
      <c r="J1010" s="38" t="s">
        <v>173</v>
      </c>
      <c r="K1010" s="38" t="s">
        <v>471</v>
      </c>
      <c r="M1010" s="38" t="s">
        <v>268</v>
      </c>
      <c r="O1010" s="38" t="s">
        <v>299</v>
      </c>
      <c r="P1010" s="38" t="s">
        <v>5290</v>
      </c>
      <c r="Q1010" s="50" t="s">
        <v>5291</v>
      </c>
      <c r="R1010" s="38">
        <v>0</v>
      </c>
      <c r="S1010" s="38">
        <v>0</v>
      </c>
      <c r="T1010" s="38">
        <v>0</v>
      </c>
      <c r="U1010" s="38">
        <v>0</v>
      </c>
      <c r="V1010" s="38">
        <v>0</v>
      </c>
      <c r="W1010" s="38">
        <v>0</v>
      </c>
      <c r="X1010" s="38">
        <v>0</v>
      </c>
      <c r="Y1010" s="38">
        <v>0</v>
      </c>
      <c r="AA1010" s="38">
        <v>0</v>
      </c>
      <c r="AB1010" s="38">
        <v>0</v>
      </c>
      <c r="AC1010" s="38">
        <v>0</v>
      </c>
      <c r="AD1010" s="38">
        <v>0</v>
      </c>
      <c r="AE1010" s="38">
        <v>0</v>
      </c>
      <c r="AF1010" s="38">
        <v>0</v>
      </c>
      <c r="AG1010" s="38">
        <v>0</v>
      </c>
      <c r="AH1010" s="38">
        <v>0</v>
      </c>
      <c r="AI1010" s="38">
        <v>0</v>
      </c>
      <c r="AJ1010" s="38">
        <v>0</v>
      </c>
      <c r="AK1010" s="38">
        <v>0</v>
      </c>
      <c r="AL1010" s="38">
        <v>0</v>
      </c>
      <c r="AM1010" s="38">
        <v>0</v>
      </c>
      <c r="AN1010" s="38">
        <v>0</v>
      </c>
      <c r="AO1010" s="38">
        <v>0</v>
      </c>
      <c r="AP1010" s="38">
        <v>0</v>
      </c>
      <c r="AQ1010" s="38">
        <v>0</v>
      </c>
      <c r="AR1010" s="38">
        <v>0</v>
      </c>
      <c r="AS1010" s="38">
        <v>0</v>
      </c>
      <c r="AT1010" s="38">
        <v>0</v>
      </c>
      <c r="AU1010" s="38">
        <v>0</v>
      </c>
      <c r="AV1010" s="38">
        <v>0</v>
      </c>
      <c r="AW1010" s="38">
        <v>0</v>
      </c>
      <c r="AX1010" s="38">
        <v>0</v>
      </c>
      <c r="AY1010" s="38">
        <v>0</v>
      </c>
      <c r="AZ1010" s="38">
        <v>0</v>
      </c>
      <c r="BA1010" s="38">
        <v>0</v>
      </c>
      <c r="BB1010" s="38">
        <v>1</v>
      </c>
      <c r="BC1010" s="38">
        <v>0</v>
      </c>
      <c r="BD1010" s="38">
        <v>0</v>
      </c>
      <c r="BE1010" s="38">
        <v>0</v>
      </c>
      <c r="BF1010" s="38">
        <v>0</v>
      </c>
      <c r="BG1010" s="38">
        <v>0</v>
      </c>
      <c r="BH1010" s="43">
        <v>0</v>
      </c>
      <c r="BI1010" s="38">
        <v>0</v>
      </c>
      <c r="BJ1010" s="43">
        <v>0</v>
      </c>
      <c r="BK1010" s="38">
        <v>0</v>
      </c>
      <c r="BL1010" s="43">
        <v>0</v>
      </c>
      <c r="BM1010" s="38">
        <v>0</v>
      </c>
      <c r="BN1010" s="38">
        <v>0</v>
      </c>
      <c r="BO1010" s="38">
        <v>0</v>
      </c>
      <c r="BP1010" s="38">
        <v>0</v>
      </c>
      <c r="BQ1010" s="38">
        <v>0</v>
      </c>
      <c r="BR1010" s="38">
        <v>0</v>
      </c>
      <c r="BS1010" s="38">
        <v>0</v>
      </c>
      <c r="BT1010" s="38">
        <v>0</v>
      </c>
      <c r="BU1010" s="38">
        <v>0</v>
      </c>
      <c r="BV1010" s="38">
        <v>0</v>
      </c>
      <c r="BW1010" s="49">
        <v>0</v>
      </c>
      <c r="BX1010" s="38">
        <v>0</v>
      </c>
      <c r="BY1010" s="38">
        <v>0</v>
      </c>
      <c r="BZ1010" s="38">
        <v>0</v>
      </c>
      <c r="CA1010" s="38">
        <v>0</v>
      </c>
      <c r="CB1010" s="38">
        <v>0</v>
      </c>
      <c r="CC1010" s="38">
        <v>0</v>
      </c>
      <c r="CD1010" s="38">
        <v>0</v>
      </c>
      <c r="CE1010" s="38">
        <v>0</v>
      </c>
      <c r="CF1010" s="38">
        <v>0</v>
      </c>
      <c r="CG1010" s="38">
        <v>0</v>
      </c>
      <c r="CH1010" s="38">
        <v>0</v>
      </c>
      <c r="CI1010" s="38">
        <v>0</v>
      </c>
      <c r="CJ1010" s="38">
        <v>0</v>
      </c>
      <c r="CK1010" s="38">
        <v>0</v>
      </c>
      <c r="CL1010" s="38">
        <v>0</v>
      </c>
      <c r="CM1010" s="38">
        <v>0</v>
      </c>
      <c r="CN1010" s="38">
        <v>0</v>
      </c>
      <c r="CO1010" s="38">
        <v>0</v>
      </c>
      <c r="CP1010" s="38">
        <v>0</v>
      </c>
      <c r="CQ1010" s="50">
        <v>0</v>
      </c>
      <c r="CR1010" s="38">
        <v>0</v>
      </c>
      <c r="CS1010" s="38">
        <v>0</v>
      </c>
      <c r="CT1010" s="38">
        <v>0</v>
      </c>
      <c r="CU1010" s="38">
        <v>0</v>
      </c>
      <c r="CV1010" s="38">
        <v>0</v>
      </c>
      <c r="CW1010" s="38">
        <v>0</v>
      </c>
      <c r="CX1010" s="38">
        <f>SUM(AA1010:CW1010)</f>
        <v>1</v>
      </c>
      <c r="CY1010" s="38">
        <v>1</v>
      </c>
      <c r="CZ1010" s="38">
        <v>0</v>
      </c>
      <c r="DA1010" s="38">
        <v>0</v>
      </c>
      <c r="DB1010" s="38">
        <v>0</v>
      </c>
      <c r="DC1010" s="38" t="s">
        <v>5275</v>
      </c>
      <c r="DD1010" s="38" t="s">
        <v>309</v>
      </c>
      <c r="DE1010" s="38" t="s">
        <v>726</v>
      </c>
      <c r="DF1010" s="38">
        <v>1</v>
      </c>
      <c r="DL1010" s="38">
        <v>0</v>
      </c>
      <c r="DN1010" s="38">
        <v>1</v>
      </c>
      <c r="DO1010" s="38">
        <v>2014</v>
      </c>
      <c r="DP1010" s="38" t="s">
        <v>5292</v>
      </c>
      <c r="DQ1010" s="48" t="s">
        <v>5289</v>
      </c>
      <c r="DR1010" s="38" t="s">
        <v>580</v>
      </c>
      <c r="DS1010" s="38" t="s">
        <v>5292</v>
      </c>
    </row>
    <row r="1011" spans="1:123" s="38" customFormat="1" ht="15.75" customHeight="1" x14ac:dyDescent="0.3">
      <c r="A1011" s="40" t="s">
        <v>37</v>
      </c>
      <c r="B1011" s="39" t="s">
        <v>5271</v>
      </c>
      <c r="C1011" s="41" t="s">
        <v>5293</v>
      </c>
      <c r="D1011" s="40" t="s">
        <v>5294</v>
      </c>
      <c r="E1011" s="40"/>
      <c r="F1011" s="40" t="s">
        <v>91</v>
      </c>
      <c r="G1011" s="40"/>
      <c r="H1011" s="40" t="s">
        <v>5295</v>
      </c>
      <c r="I1011" s="40" t="s">
        <v>109</v>
      </c>
      <c r="J1011" s="40" t="s">
        <v>173</v>
      </c>
      <c r="K1011" s="40" t="s">
        <v>471</v>
      </c>
      <c r="L1011" s="40"/>
      <c r="M1011" s="40" t="s">
        <v>273</v>
      </c>
      <c r="N1011" s="40"/>
      <c r="O1011" s="40" t="s">
        <v>299</v>
      </c>
      <c r="P1011" s="40" t="s">
        <v>5296</v>
      </c>
      <c r="Q1011" s="42" t="s">
        <v>5297</v>
      </c>
      <c r="R1011" s="40">
        <v>0</v>
      </c>
      <c r="S1011" s="40">
        <v>0</v>
      </c>
      <c r="T1011" s="40">
        <v>0</v>
      </c>
      <c r="U1011" s="40">
        <v>0</v>
      </c>
      <c r="V1011" s="40">
        <v>0</v>
      </c>
      <c r="W1011" s="40">
        <v>0</v>
      </c>
      <c r="X1011" s="40">
        <v>0</v>
      </c>
      <c r="Y1011" s="40">
        <v>0</v>
      </c>
      <c r="Z1011" s="40"/>
      <c r="AA1011" s="40">
        <v>0</v>
      </c>
      <c r="AB1011" s="40">
        <v>0</v>
      </c>
      <c r="AC1011" s="40">
        <v>0</v>
      </c>
      <c r="AD1011" s="40">
        <v>0</v>
      </c>
      <c r="AE1011" s="40">
        <v>0</v>
      </c>
      <c r="AF1011" s="40">
        <v>0</v>
      </c>
      <c r="AG1011" s="40">
        <v>0</v>
      </c>
      <c r="AH1011" s="40">
        <v>0</v>
      </c>
      <c r="AI1011" s="40">
        <v>0</v>
      </c>
      <c r="AJ1011" s="40">
        <v>0</v>
      </c>
      <c r="AK1011" s="40">
        <v>0</v>
      </c>
      <c r="AL1011" s="40">
        <v>0</v>
      </c>
      <c r="AM1011" s="40">
        <v>0</v>
      </c>
      <c r="AN1011" s="40">
        <v>0</v>
      </c>
      <c r="AO1011" s="40">
        <v>0</v>
      </c>
      <c r="AP1011" s="40">
        <v>0</v>
      </c>
      <c r="AQ1011" s="40">
        <v>0</v>
      </c>
      <c r="AR1011" s="40">
        <v>1</v>
      </c>
      <c r="AS1011" s="40">
        <v>0</v>
      </c>
      <c r="AT1011" s="40">
        <v>0</v>
      </c>
      <c r="AU1011" s="40">
        <v>0</v>
      </c>
      <c r="AV1011" s="40">
        <v>0</v>
      </c>
      <c r="AW1011" s="40">
        <v>0</v>
      </c>
      <c r="AX1011" s="40">
        <v>0</v>
      </c>
      <c r="AY1011" s="40">
        <v>0</v>
      </c>
      <c r="AZ1011" s="40">
        <v>0</v>
      </c>
      <c r="BA1011" s="40">
        <v>0</v>
      </c>
      <c r="BB1011" s="40">
        <v>0</v>
      </c>
      <c r="BC1011" s="40">
        <v>0</v>
      </c>
      <c r="BD1011" s="40">
        <v>0</v>
      </c>
      <c r="BE1011" s="40">
        <v>0</v>
      </c>
      <c r="BF1011" s="40">
        <v>0</v>
      </c>
      <c r="BG1011" s="40">
        <v>0</v>
      </c>
      <c r="BH1011" s="43">
        <v>0</v>
      </c>
      <c r="BI1011" s="40">
        <v>0</v>
      </c>
      <c r="BJ1011" s="43">
        <v>0</v>
      </c>
      <c r="BK1011" s="40">
        <v>0</v>
      </c>
      <c r="BL1011" s="43">
        <v>0</v>
      </c>
      <c r="BM1011" s="40">
        <v>0</v>
      </c>
      <c r="BN1011" s="40">
        <v>0</v>
      </c>
      <c r="BO1011" s="40">
        <v>0</v>
      </c>
      <c r="BP1011" s="40">
        <v>0</v>
      </c>
      <c r="BQ1011" s="40">
        <v>0</v>
      </c>
      <c r="BR1011" s="40">
        <v>0</v>
      </c>
      <c r="BS1011" s="40">
        <v>0</v>
      </c>
      <c r="BT1011" s="40">
        <v>0</v>
      </c>
      <c r="BU1011" s="40">
        <v>0</v>
      </c>
      <c r="BV1011" s="40">
        <v>0</v>
      </c>
      <c r="BW1011" s="40">
        <v>0</v>
      </c>
      <c r="BX1011" s="40">
        <v>0</v>
      </c>
      <c r="BY1011" s="40">
        <v>0</v>
      </c>
      <c r="BZ1011" s="40">
        <v>0</v>
      </c>
      <c r="CA1011" s="40">
        <v>0</v>
      </c>
      <c r="CB1011" s="40">
        <v>0</v>
      </c>
      <c r="CC1011" s="40">
        <v>0</v>
      </c>
      <c r="CD1011" s="40">
        <v>0</v>
      </c>
      <c r="CE1011" s="40">
        <v>0</v>
      </c>
      <c r="CF1011" s="40">
        <v>0</v>
      </c>
      <c r="CG1011" s="40">
        <v>0</v>
      </c>
      <c r="CH1011" s="40">
        <v>0</v>
      </c>
      <c r="CI1011" s="40">
        <v>0</v>
      </c>
      <c r="CJ1011" s="40">
        <v>0</v>
      </c>
      <c r="CK1011" s="40">
        <v>0</v>
      </c>
      <c r="CL1011" s="40">
        <v>0</v>
      </c>
      <c r="CM1011" s="40">
        <v>0</v>
      </c>
      <c r="CN1011" s="40">
        <v>0</v>
      </c>
      <c r="CO1011" s="40">
        <v>0</v>
      </c>
      <c r="CP1011" s="40">
        <v>0</v>
      </c>
      <c r="CQ1011" s="40">
        <v>0</v>
      </c>
      <c r="CR1011" s="40">
        <v>0</v>
      </c>
      <c r="CS1011" s="40">
        <v>0</v>
      </c>
      <c r="CT1011" s="40">
        <v>0</v>
      </c>
      <c r="CU1011" s="40">
        <v>0</v>
      </c>
      <c r="CV1011" s="40">
        <v>0</v>
      </c>
      <c r="CW1011" s="40">
        <v>0</v>
      </c>
      <c r="CX1011" s="40">
        <f>SUM(AA1011:CW1011)</f>
        <v>1</v>
      </c>
      <c r="CY1011" s="40">
        <v>1</v>
      </c>
      <c r="CZ1011" s="40">
        <v>0</v>
      </c>
      <c r="DA1011" s="40">
        <v>0</v>
      </c>
      <c r="DB1011" s="40">
        <v>0</v>
      </c>
      <c r="DC1011" s="38" t="s">
        <v>5298</v>
      </c>
      <c r="DD1011" s="38" t="s">
        <v>309</v>
      </c>
      <c r="DH1011" s="40"/>
      <c r="DI1011" s="40"/>
      <c r="DJ1011" s="40"/>
      <c r="DK1011" s="40"/>
      <c r="DL1011" s="40">
        <v>0</v>
      </c>
      <c r="DM1011" s="40"/>
      <c r="DN1011" s="40">
        <v>1</v>
      </c>
      <c r="DO1011" s="40">
        <v>1908</v>
      </c>
      <c r="DP1011" s="40" t="s">
        <v>5299</v>
      </c>
      <c r="DQ1011" s="40" t="s">
        <v>5300</v>
      </c>
      <c r="DR1011" s="40">
        <v>1915</v>
      </c>
      <c r="DS1011" s="40" t="s">
        <v>5301</v>
      </c>
    </row>
    <row r="1012" spans="1:123" s="38" customFormat="1" ht="15.75" customHeight="1" x14ac:dyDescent="0.3">
      <c r="A1012" s="25" t="s">
        <v>37</v>
      </c>
      <c r="B1012" s="58" t="s">
        <v>5302</v>
      </c>
      <c r="C1012" s="48" t="s">
        <v>5303</v>
      </c>
      <c r="D1012" s="25"/>
      <c r="E1012" s="25"/>
      <c r="F1012" s="25" t="s">
        <v>91</v>
      </c>
      <c r="G1012" s="37" t="s">
        <v>5304</v>
      </c>
      <c r="H1012" s="25" t="s">
        <v>5305</v>
      </c>
      <c r="I1012" s="25" t="s">
        <v>109</v>
      </c>
      <c r="J1012" s="25"/>
      <c r="K1012" s="25"/>
      <c r="L1012" s="25"/>
      <c r="M1012" s="25"/>
      <c r="N1012" s="25"/>
      <c r="O1012" s="25" t="s">
        <v>299</v>
      </c>
      <c r="P1012" s="25" t="s">
        <v>5306</v>
      </c>
      <c r="Q1012" s="54" t="s">
        <v>591</v>
      </c>
      <c r="R1012" s="59">
        <v>0</v>
      </c>
      <c r="S1012" s="59">
        <v>0</v>
      </c>
      <c r="T1012" s="59">
        <v>0</v>
      </c>
      <c r="U1012" s="59">
        <v>0</v>
      </c>
      <c r="V1012" s="59">
        <v>0</v>
      </c>
      <c r="W1012" s="59">
        <v>0</v>
      </c>
      <c r="X1012" s="59">
        <v>0</v>
      </c>
      <c r="Y1012" s="59">
        <v>0</v>
      </c>
      <c r="Z1012" s="59"/>
      <c r="AA1012" s="60">
        <v>0</v>
      </c>
      <c r="AB1012" s="61">
        <v>0</v>
      </c>
      <c r="AC1012" s="61">
        <v>0</v>
      </c>
      <c r="AD1012" s="61">
        <v>0</v>
      </c>
      <c r="AE1012" s="61">
        <v>0</v>
      </c>
      <c r="AF1012" s="61">
        <v>0</v>
      </c>
      <c r="AG1012" s="61">
        <v>0</v>
      </c>
      <c r="AH1012" s="61">
        <v>0</v>
      </c>
      <c r="AI1012" s="61">
        <v>0</v>
      </c>
      <c r="AJ1012" s="61">
        <v>0</v>
      </c>
      <c r="AK1012" s="61">
        <v>0</v>
      </c>
      <c r="AL1012" s="61">
        <v>0</v>
      </c>
      <c r="AM1012" s="61">
        <v>0</v>
      </c>
      <c r="AN1012" s="61">
        <v>0</v>
      </c>
      <c r="AO1012" s="62">
        <v>0</v>
      </c>
      <c r="AP1012" s="62">
        <v>0</v>
      </c>
      <c r="AQ1012" s="62">
        <v>0</v>
      </c>
      <c r="AR1012" s="62">
        <v>0</v>
      </c>
      <c r="AS1012" s="62">
        <v>0</v>
      </c>
      <c r="AT1012" s="62">
        <v>0</v>
      </c>
      <c r="AU1012" s="62">
        <v>0</v>
      </c>
      <c r="AV1012" s="62">
        <v>0</v>
      </c>
      <c r="AW1012" s="62">
        <v>0</v>
      </c>
      <c r="AX1012" s="62">
        <v>0</v>
      </c>
      <c r="AY1012" s="62">
        <v>0</v>
      </c>
      <c r="AZ1012" s="62">
        <v>0</v>
      </c>
      <c r="BA1012" s="62">
        <v>0</v>
      </c>
      <c r="BB1012" s="62">
        <v>0</v>
      </c>
      <c r="BC1012" s="62">
        <v>0</v>
      </c>
      <c r="BD1012" s="62">
        <v>0</v>
      </c>
      <c r="BE1012" s="63">
        <v>0</v>
      </c>
      <c r="BF1012" s="63">
        <v>0</v>
      </c>
      <c r="BG1012" s="63">
        <v>0</v>
      </c>
      <c r="BH1012" s="52">
        <v>0</v>
      </c>
      <c r="BI1012" s="63">
        <v>0</v>
      </c>
      <c r="BJ1012" s="52">
        <v>0</v>
      </c>
      <c r="BK1012" s="63">
        <v>0</v>
      </c>
      <c r="BL1012" s="52">
        <v>0</v>
      </c>
      <c r="BM1012" s="63">
        <v>0</v>
      </c>
      <c r="BN1012" s="63">
        <v>1</v>
      </c>
      <c r="BO1012" s="63">
        <v>0</v>
      </c>
      <c r="BP1012" s="63">
        <v>1</v>
      </c>
      <c r="BQ1012" s="64">
        <v>0</v>
      </c>
      <c r="BR1012" s="64">
        <v>0</v>
      </c>
      <c r="BS1012" s="65">
        <v>0</v>
      </c>
      <c r="BT1012" s="65">
        <v>0</v>
      </c>
      <c r="BU1012" s="65">
        <v>0</v>
      </c>
      <c r="BV1012" s="65">
        <v>0</v>
      </c>
      <c r="BW1012" s="65">
        <v>0</v>
      </c>
      <c r="BX1012" s="65">
        <v>0</v>
      </c>
      <c r="BY1012" s="65">
        <v>0</v>
      </c>
      <c r="BZ1012" s="65">
        <v>0</v>
      </c>
      <c r="CA1012" s="65">
        <v>0</v>
      </c>
      <c r="CB1012" s="65">
        <v>0</v>
      </c>
      <c r="CC1012" s="66">
        <v>0</v>
      </c>
      <c r="CD1012" s="67">
        <v>0</v>
      </c>
      <c r="CE1012" s="67">
        <v>0</v>
      </c>
      <c r="CF1012" s="67">
        <v>0</v>
      </c>
      <c r="CG1012" s="67">
        <v>0</v>
      </c>
      <c r="CH1012" s="67">
        <v>0</v>
      </c>
      <c r="CI1012" s="67">
        <v>0</v>
      </c>
      <c r="CJ1012" s="67">
        <v>0</v>
      </c>
      <c r="CK1012" s="67">
        <v>0</v>
      </c>
      <c r="CL1012" s="67">
        <v>0</v>
      </c>
      <c r="CM1012" s="67">
        <v>0</v>
      </c>
      <c r="CN1012" s="67">
        <v>0</v>
      </c>
      <c r="CO1012" s="67">
        <v>0</v>
      </c>
      <c r="CP1012" s="67">
        <v>0</v>
      </c>
      <c r="CQ1012" s="67">
        <v>0</v>
      </c>
      <c r="CR1012" s="67">
        <v>0</v>
      </c>
      <c r="CS1012" s="67">
        <v>0</v>
      </c>
      <c r="CT1012" s="67">
        <v>0</v>
      </c>
      <c r="CU1012" s="67">
        <v>0</v>
      </c>
      <c r="CV1012" s="67">
        <v>0</v>
      </c>
      <c r="CW1012" s="68">
        <v>0</v>
      </c>
      <c r="CX1012" s="25">
        <f>SUM(AA1012:CW1012)</f>
        <v>2</v>
      </c>
      <c r="CY1012" s="25">
        <v>1</v>
      </c>
      <c r="CZ1012" s="25">
        <v>0</v>
      </c>
      <c r="DA1012" s="25">
        <v>0</v>
      </c>
      <c r="DB1012" s="25">
        <v>0</v>
      </c>
      <c r="DC1012" s="38" t="s">
        <v>1045</v>
      </c>
      <c r="DD1012" s="38" t="s">
        <v>305</v>
      </c>
      <c r="DG1012" s="38" t="s">
        <v>3981</v>
      </c>
      <c r="DH1012" s="25"/>
      <c r="DI1012" s="37"/>
      <c r="DJ1012" s="37"/>
      <c r="DK1012" s="37"/>
      <c r="DL1012" s="37">
        <v>1</v>
      </c>
      <c r="DM1012" s="37" t="s">
        <v>625</v>
      </c>
      <c r="DN1012" s="37">
        <v>1</v>
      </c>
      <c r="DO1012" s="37">
        <v>1923</v>
      </c>
      <c r="DP1012" s="38" t="s">
        <v>5307</v>
      </c>
      <c r="DQ1012" s="48" t="s">
        <v>5303</v>
      </c>
      <c r="DR1012" s="37" t="s">
        <v>580</v>
      </c>
      <c r="DS1012" s="37" t="s">
        <v>5307</v>
      </c>
    </row>
    <row r="1013" spans="1:123" s="38" customFormat="1" ht="15.75" customHeight="1" x14ac:dyDescent="0.3">
      <c r="A1013" s="25" t="s">
        <v>37</v>
      </c>
      <c r="B1013" s="25" t="s">
        <v>5302</v>
      </c>
      <c r="C1013" s="48" t="s">
        <v>5308</v>
      </c>
      <c r="D1013" s="25"/>
      <c r="E1013" s="25"/>
      <c r="F1013" s="25" t="s">
        <v>127</v>
      </c>
      <c r="G1013" s="25"/>
      <c r="H1013" s="25" t="s">
        <v>605</v>
      </c>
      <c r="I1013" s="25" t="s">
        <v>56</v>
      </c>
      <c r="J1013" s="25" t="s">
        <v>205</v>
      </c>
      <c r="K1013" s="25"/>
      <c r="L1013" s="25"/>
      <c r="M1013" s="25"/>
      <c r="N1013" s="25"/>
      <c r="O1013" s="25"/>
      <c r="P1013" s="25" t="s">
        <v>5309</v>
      </c>
      <c r="Q1013" s="25" t="s">
        <v>5310</v>
      </c>
      <c r="R1013" s="59">
        <v>0</v>
      </c>
      <c r="S1013" s="59">
        <v>0</v>
      </c>
      <c r="T1013" s="59">
        <v>0</v>
      </c>
      <c r="U1013" s="59">
        <v>0</v>
      </c>
      <c r="V1013" s="59">
        <v>0</v>
      </c>
      <c r="W1013" s="59"/>
      <c r="X1013" s="59">
        <v>0</v>
      </c>
      <c r="Y1013" s="59"/>
      <c r="Z1013" s="59"/>
      <c r="AA1013" s="60"/>
      <c r="AB1013" s="61"/>
      <c r="AC1013" s="61"/>
      <c r="AD1013" s="61"/>
      <c r="AE1013" s="61"/>
      <c r="AF1013" s="61"/>
      <c r="AG1013" s="61"/>
      <c r="AH1013" s="61"/>
      <c r="AI1013" s="61"/>
      <c r="AJ1013" s="61"/>
      <c r="AK1013" s="61"/>
      <c r="AL1013" s="61"/>
      <c r="AM1013" s="61"/>
      <c r="AN1013" s="61"/>
      <c r="AO1013" s="62"/>
      <c r="AP1013" s="62"/>
      <c r="AQ1013" s="62"/>
      <c r="AR1013" s="62"/>
      <c r="AS1013" s="62"/>
      <c r="AT1013" s="62"/>
      <c r="AU1013" s="62"/>
      <c r="AV1013" s="62"/>
      <c r="AW1013" s="62"/>
      <c r="AX1013" s="62"/>
      <c r="AY1013" s="62"/>
      <c r="AZ1013" s="62"/>
      <c r="BA1013" s="62"/>
      <c r="BB1013" s="62"/>
      <c r="BC1013" s="62"/>
      <c r="BD1013" s="62"/>
      <c r="BE1013" s="63"/>
      <c r="BF1013" s="63"/>
      <c r="BG1013" s="63"/>
      <c r="BH1013" s="52"/>
      <c r="BI1013" s="63"/>
      <c r="BJ1013" s="52"/>
      <c r="BK1013" s="63"/>
      <c r="BL1013" s="52"/>
      <c r="BM1013" s="63"/>
      <c r="BN1013" s="63">
        <v>1</v>
      </c>
      <c r="BO1013" s="63"/>
      <c r="BP1013" s="63"/>
      <c r="BQ1013" s="64"/>
      <c r="BR1013" s="64"/>
      <c r="BS1013" s="65"/>
      <c r="BT1013" s="65"/>
      <c r="BU1013" s="65"/>
      <c r="BV1013" s="65"/>
      <c r="BW1013" s="65"/>
      <c r="BX1013" s="65"/>
      <c r="BY1013" s="65"/>
      <c r="BZ1013" s="65"/>
      <c r="CA1013" s="65"/>
      <c r="CB1013" s="65"/>
      <c r="CC1013" s="66"/>
      <c r="CD1013" s="67"/>
      <c r="CE1013" s="67"/>
      <c r="CF1013" s="67"/>
      <c r="CG1013" s="67"/>
      <c r="CH1013" s="67"/>
      <c r="CI1013" s="67"/>
      <c r="CJ1013" s="67"/>
      <c r="CK1013" s="67"/>
      <c r="CL1013" s="67"/>
      <c r="CM1013" s="67"/>
      <c r="CN1013" s="67"/>
      <c r="CO1013" s="67"/>
      <c r="CP1013" s="67"/>
      <c r="CQ1013" s="67"/>
      <c r="CR1013" s="67"/>
      <c r="CS1013" s="67"/>
      <c r="CT1013" s="67"/>
      <c r="CU1013" s="67"/>
      <c r="CV1013" s="67"/>
      <c r="CW1013" s="68"/>
      <c r="CX1013" s="25"/>
      <c r="CY1013" s="25"/>
      <c r="CZ1013" s="25"/>
      <c r="DA1013" s="25"/>
      <c r="DB1013" s="25"/>
      <c r="DC1013" s="38" t="s">
        <v>745</v>
      </c>
      <c r="DD1013" s="38" t="s">
        <v>305</v>
      </c>
      <c r="DG1013" s="38" t="s">
        <v>1160</v>
      </c>
      <c r="DH1013" s="25" t="s">
        <v>1051</v>
      </c>
      <c r="DI1013" s="37"/>
      <c r="DJ1013" s="37"/>
      <c r="DK1013" s="37"/>
      <c r="DL1013" s="37">
        <v>1</v>
      </c>
      <c r="DM1013" s="37" t="s">
        <v>595</v>
      </c>
      <c r="DN1013" s="37">
        <v>1</v>
      </c>
      <c r="DO1013" s="37">
        <v>1964</v>
      </c>
      <c r="DP1013" s="38" t="s">
        <v>5311</v>
      </c>
      <c r="DQ1013" s="48" t="s">
        <v>5308</v>
      </c>
      <c r="DR1013" s="37" t="s">
        <v>580</v>
      </c>
      <c r="DS1013" s="37" t="s">
        <v>5311</v>
      </c>
    </row>
    <row r="1014" spans="1:123" s="38" customFormat="1" ht="15.75" customHeight="1" x14ac:dyDescent="0.3">
      <c r="A1014" s="25" t="s">
        <v>37</v>
      </c>
      <c r="B1014" s="58" t="s">
        <v>5312</v>
      </c>
      <c r="C1014" s="48" t="s">
        <v>5313</v>
      </c>
      <c r="D1014" s="25"/>
      <c r="E1014" s="25"/>
      <c r="F1014" s="25" t="s">
        <v>91</v>
      </c>
      <c r="G1014" s="25" t="s">
        <v>95</v>
      </c>
      <c r="H1014" s="25" t="s">
        <v>454</v>
      </c>
      <c r="I1014" s="25" t="s">
        <v>56</v>
      </c>
      <c r="J1014" s="25" t="s">
        <v>455</v>
      </c>
      <c r="K1014" s="25" t="s">
        <v>471</v>
      </c>
      <c r="L1014" s="25"/>
      <c r="M1014" s="25" t="s">
        <v>272</v>
      </c>
      <c r="N1014" s="25"/>
      <c r="O1014" s="25" t="s">
        <v>300</v>
      </c>
      <c r="P1014" s="91" t="s">
        <v>5314</v>
      </c>
      <c r="Q1014" s="25" t="s">
        <v>5315</v>
      </c>
      <c r="R1014" s="59">
        <v>0</v>
      </c>
      <c r="S1014" s="59">
        <v>0</v>
      </c>
      <c r="T1014" s="59">
        <v>0</v>
      </c>
      <c r="U1014" s="59">
        <v>0</v>
      </c>
      <c r="V1014" s="59">
        <v>0</v>
      </c>
      <c r="W1014" s="59">
        <v>0</v>
      </c>
      <c r="X1014" s="59">
        <v>0</v>
      </c>
      <c r="Y1014" s="59">
        <v>0</v>
      </c>
      <c r="Z1014" s="59"/>
      <c r="AA1014" s="60">
        <v>0</v>
      </c>
      <c r="AB1014" s="61">
        <v>0</v>
      </c>
      <c r="AC1014" s="61">
        <v>0</v>
      </c>
      <c r="AD1014" s="61">
        <v>0</v>
      </c>
      <c r="AE1014" s="61">
        <v>0</v>
      </c>
      <c r="AF1014" s="61">
        <v>0</v>
      </c>
      <c r="AG1014" s="61">
        <v>0</v>
      </c>
      <c r="AH1014" s="61">
        <v>0</v>
      </c>
      <c r="AI1014" s="61">
        <v>0</v>
      </c>
      <c r="AJ1014" s="61">
        <v>0</v>
      </c>
      <c r="AK1014" s="61">
        <v>0</v>
      </c>
      <c r="AL1014" s="61">
        <v>0</v>
      </c>
      <c r="AM1014" s="61">
        <v>0</v>
      </c>
      <c r="AN1014" s="61">
        <v>0</v>
      </c>
      <c r="AO1014" s="62">
        <v>0</v>
      </c>
      <c r="AP1014" s="62">
        <v>0</v>
      </c>
      <c r="AQ1014" s="62">
        <v>0</v>
      </c>
      <c r="AR1014" s="62">
        <v>0</v>
      </c>
      <c r="AS1014" s="62">
        <v>0</v>
      </c>
      <c r="AT1014" s="62">
        <v>0</v>
      </c>
      <c r="AU1014" s="62">
        <v>0</v>
      </c>
      <c r="AV1014" s="62">
        <v>0</v>
      </c>
      <c r="AW1014" s="62">
        <v>0</v>
      </c>
      <c r="AX1014" s="62">
        <v>0</v>
      </c>
      <c r="AY1014" s="62">
        <v>0</v>
      </c>
      <c r="AZ1014" s="62">
        <v>0</v>
      </c>
      <c r="BA1014" s="62">
        <v>0</v>
      </c>
      <c r="BB1014" s="62">
        <v>0</v>
      </c>
      <c r="BC1014" s="62">
        <v>0</v>
      </c>
      <c r="BD1014" s="62">
        <v>0</v>
      </c>
      <c r="BE1014" s="63">
        <v>0</v>
      </c>
      <c r="BF1014" s="63">
        <v>0</v>
      </c>
      <c r="BG1014" s="63">
        <v>0</v>
      </c>
      <c r="BH1014" s="52">
        <v>0</v>
      </c>
      <c r="BI1014" s="63">
        <v>0</v>
      </c>
      <c r="BJ1014" s="52">
        <v>0</v>
      </c>
      <c r="BK1014" s="63">
        <v>0</v>
      </c>
      <c r="BL1014" s="52">
        <v>0</v>
      </c>
      <c r="BM1014" s="63">
        <v>0</v>
      </c>
      <c r="BN1014" s="63">
        <v>0</v>
      </c>
      <c r="BO1014" s="63">
        <v>0</v>
      </c>
      <c r="BP1014" s="63">
        <v>0</v>
      </c>
      <c r="BQ1014" s="64">
        <v>0</v>
      </c>
      <c r="BR1014" s="64">
        <v>0</v>
      </c>
      <c r="BS1014" s="65">
        <v>1</v>
      </c>
      <c r="BT1014" s="65">
        <v>0</v>
      </c>
      <c r="BU1014" s="65">
        <v>0</v>
      </c>
      <c r="BV1014" s="65">
        <v>1</v>
      </c>
      <c r="BW1014" s="65">
        <v>0</v>
      </c>
      <c r="BX1014" s="65">
        <v>0</v>
      </c>
      <c r="BY1014" s="65">
        <v>0</v>
      </c>
      <c r="BZ1014" s="65">
        <v>0</v>
      </c>
      <c r="CA1014" s="65">
        <v>0</v>
      </c>
      <c r="CB1014" s="65">
        <v>0</v>
      </c>
      <c r="CC1014" s="66">
        <v>0</v>
      </c>
      <c r="CD1014" s="67">
        <v>0</v>
      </c>
      <c r="CE1014" s="67">
        <v>0</v>
      </c>
      <c r="CF1014" s="67">
        <v>0</v>
      </c>
      <c r="CG1014" s="67">
        <v>0</v>
      </c>
      <c r="CH1014" s="67">
        <v>0</v>
      </c>
      <c r="CI1014" s="67">
        <v>0</v>
      </c>
      <c r="CJ1014" s="67">
        <v>0</v>
      </c>
      <c r="CK1014" s="67">
        <v>0</v>
      </c>
      <c r="CL1014" s="67">
        <v>0</v>
      </c>
      <c r="CM1014" s="67">
        <v>0</v>
      </c>
      <c r="CN1014" s="67">
        <v>0</v>
      </c>
      <c r="CO1014" s="67">
        <v>0</v>
      </c>
      <c r="CP1014" s="67">
        <v>0</v>
      </c>
      <c r="CQ1014" s="67">
        <v>0</v>
      </c>
      <c r="CR1014" s="67">
        <v>0</v>
      </c>
      <c r="CS1014" s="67">
        <v>0</v>
      </c>
      <c r="CT1014" s="67">
        <v>0</v>
      </c>
      <c r="CU1014" s="67">
        <v>0</v>
      </c>
      <c r="CV1014" s="67">
        <v>0</v>
      </c>
      <c r="CW1014" s="68">
        <v>0</v>
      </c>
      <c r="CX1014" s="25">
        <f t="shared" ref="CX1014:CX1020" si="37">SUM(AA1014:CW1014)</f>
        <v>2</v>
      </c>
      <c r="CY1014" s="25">
        <v>1</v>
      </c>
      <c r="CZ1014" s="25">
        <v>0</v>
      </c>
      <c r="DA1014" s="25">
        <v>0</v>
      </c>
      <c r="DB1014" s="25">
        <v>1</v>
      </c>
      <c r="DC1014" s="38" t="s">
        <v>865</v>
      </c>
      <c r="DD1014" s="25" t="s">
        <v>307</v>
      </c>
      <c r="DH1014" s="25"/>
      <c r="DI1014" s="37"/>
      <c r="DJ1014" s="37"/>
      <c r="DK1014" s="37"/>
      <c r="DL1014" s="37">
        <v>0</v>
      </c>
      <c r="DM1014" s="37"/>
      <c r="DN1014" s="37">
        <v>1</v>
      </c>
      <c r="DO1014" s="37">
        <v>1848</v>
      </c>
      <c r="DP1014" s="38" t="s">
        <v>5316</v>
      </c>
      <c r="DQ1014" s="37" t="s">
        <v>5317</v>
      </c>
      <c r="DR1014" s="37">
        <v>2000</v>
      </c>
      <c r="DS1014" s="37" t="s">
        <v>5318</v>
      </c>
    </row>
    <row r="1015" spans="1:123" s="38" customFormat="1" ht="15.75" customHeight="1" x14ac:dyDescent="0.3">
      <c r="A1015" s="25" t="s">
        <v>37</v>
      </c>
      <c r="B1015" s="58" t="s">
        <v>5312</v>
      </c>
      <c r="C1015" s="48" t="s">
        <v>5319</v>
      </c>
      <c r="D1015" s="25"/>
      <c r="E1015" s="25"/>
      <c r="F1015" s="25" t="s">
        <v>91</v>
      </c>
      <c r="G1015" s="25" t="s">
        <v>95</v>
      </c>
      <c r="H1015" s="25" t="s">
        <v>454</v>
      </c>
      <c r="I1015" s="25" t="s">
        <v>56</v>
      </c>
      <c r="J1015" s="25" t="s">
        <v>455</v>
      </c>
      <c r="K1015" s="25" t="s">
        <v>471</v>
      </c>
      <c r="L1015" s="25"/>
      <c r="M1015" s="25" t="s">
        <v>272</v>
      </c>
      <c r="N1015" s="25"/>
      <c r="O1015" s="25" t="s">
        <v>300</v>
      </c>
      <c r="P1015" s="91" t="s">
        <v>5320</v>
      </c>
      <c r="Q1015" s="25" t="s">
        <v>5321</v>
      </c>
      <c r="R1015" s="59">
        <v>0</v>
      </c>
      <c r="S1015" s="59">
        <v>0</v>
      </c>
      <c r="T1015" s="59">
        <v>0</v>
      </c>
      <c r="U1015" s="59">
        <v>0</v>
      </c>
      <c r="V1015" s="59">
        <v>0</v>
      </c>
      <c r="W1015" s="59">
        <v>0</v>
      </c>
      <c r="X1015" s="59">
        <v>0</v>
      </c>
      <c r="Y1015" s="59">
        <v>0</v>
      </c>
      <c r="Z1015" s="59"/>
      <c r="AA1015" s="60">
        <v>0</v>
      </c>
      <c r="AB1015" s="61">
        <v>0</v>
      </c>
      <c r="AC1015" s="61">
        <v>0</v>
      </c>
      <c r="AD1015" s="61">
        <v>0</v>
      </c>
      <c r="AE1015" s="61">
        <v>0</v>
      </c>
      <c r="AF1015" s="61">
        <v>0</v>
      </c>
      <c r="AG1015" s="61">
        <v>0</v>
      </c>
      <c r="AH1015" s="61">
        <v>0</v>
      </c>
      <c r="AI1015" s="61">
        <v>0</v>
      </c>
      <c r="AJ1015" s="61">
        <v>0</v>
      </c>
      <c r="AK1015" s="61">
        <v>0</v>
      </c>
      <c r="AL1015" s="61">
        <v>0</v>
      </c>
      <c r="AM1015" s="61">
        <v>0</v>
      </c>
      <c r="AN1015" s="61">
        <v>0</v>
      </c>
      <c r="AO1015" s="62">
        <v>0</v>
      </c>
      <c r="AP1015" s="62">
        <v>0</v>
      </c>
      <c r="AQ1015" s="62">
        <v>0</v>
      </c>
      <c r="AR1015" s="62">
        <v>0</v>
      </c>
      <c r="AS1015" s="62">
        <v>0</v>
      </c>
      <c r="AT1015" s="62">
        <v>0</v>
      </c>
      <c r="AU1015" s="62">
        <v>0</v>
      </c>
      <c r="AV1015" s="62">
        <v>0</v>
      </c>
      <c r="AW1015" s="62">
        <v>0</v>
      </c>
      <c r="AX1015" s="62">
        <v>0</v>
      </c>
      <c r="AY1015" s="62">
        <v>0</v>
      </c>
      <c r="AZ1015" s="62">
        <v>0</v>
      </c>
      <c r="BA1015" s="62">
        <v>0</v>
      </c>
      <c r="BB1015" s="62">
        <v>0</v>
      </c>
      <c r="BC1015" s="62">
        <v>0</v>
      </c>
      <c r="BD1015" s="62">
        <v>0</v>
      </c>
      <c r="BE1015" s="63">
        <v>0</v>
      </c>
      <c r="BF1015" s="63">
        <v>0</v>
      </c>
      <c r="BG1015" s="63">
        <v>0</v>
      </c>
      <c r="BH1015" s="52">
        <v>0</v>
      </c>
      <c r="BI1015" s="63">
        <v>0</v>
      </c>
      <c r="BJ1015" s="52">
        <v>0</v>
      </c>
      <c r="BK1015" s="63">
        <v>0</v>
      </c>
      <c r="BL1015" s="52">
        <v>0</v>
      </c>
      <c r="BM1015" s="63">
        <v>0</v>
      </c>
      <c r="BN1015" s="63">
        <v>0</v>
      </c>
      <c r="BO1015" s="63">
        <v>0</v>
      </c>
      <c r="BP1015" s="63">
        <v>0</v>
      </c>
      <c r="BQ1015" s="64">
        <v>0</v>
      </c>
      <c r="BR1015" s="64">
        <v>0</v>
      </c>
      <c r="BS1015" s="65">
        <v>0</v>
      </c>
      <c r="BT1015" s="65">
        <v>0</v>
      </c>
      <c r="BU1015" s="65">
        <v>0</v>
      </c>
      <c r="BV1015" s="65">
        <v>1</v>
      </c>
      <c r="BW1015" s="65">
        <v>0</v>
      </c>
      <c r="BX1015" s="65">
        <v>0</v>
      </c>
      <c r="BY1015" s="65">
        <v>0</v>
      </c>
      <c r="BZ1015" s="65">
        <v>1</v>
      </c>
      <c r="CA1015" s="65">
        <v>0</v>
      </c>
      <c r="CB1015" s="65">
        <v>0</v>
      </c>
      <c r="CC1015" s="67">
        <v>0</v>
      </c>
      <c r="CD1015" s="67">
        <v>0</v>
      </c>
      <c r="CE1015" s="67">
        <v>0</v>
      </c>
      <c r="CF1015" s="67">
        <v>0</v>
      </c>
      <c r="CG1015" s="67">
        <v>0</v>
      </c>
      <c r="CH1015" s="67">
        <v>0</v>
      </c>
      <c r="CI1015" s="67">
        <v>0</v>
      </c>
      <c r="CJ1015" s="67">
        <v>0</v>
      </c>
      <c r="CK1015" s="67">
        <v>0</v>
      </c>
      <c r="CL1015" s="67">
        <v>0</v>
      </c>
      <c r="CM1015" s="67">
        <v>0</v>
      </c>
      <c r="CN1015" s="67">
        <v>0</v>
      </c>
      <c r="CO1015" s="67">
        <v>0</v>
      </c>
      <c r="CP1015" s="67">
        <v>0</v>
      </c>
      <c r="CQ1015" s="67">
        <v>0</v>
      </c>
      <c r="CR1015" s="67">
        <v>0</v>
      </c>
      <c r="CS1015" s="67">
        <v>0</v>
      </c>
      <c r="CT1015" s="67">
        <v>0</v>
      </c>
      <c r="CU1015" s="67">
        <v>0</v>
      </c>
      <c r="CV1015" s="67">
        <v>0</v>
      </c>
      <c r="CW1015" s="67">
        <v>0</v>
      </c>
      <c r="CX1015" s="25">
        <f t="shared" si="37"/>
        <v>2</v>
      </c>
      <c r="CY1015" s="25">
        <v>1</v>
      </c>
      <c r="CZ1015" s="25">
        <v>0</v>
      </c>
      <c r="DA1015" s="25">
        <v>0</v>
      </c>
      <c r="DB1015" s="25">
        <v>1</v>
      </c>
      <c r="DC1015" s="38" t="s">
        <v>5322</v>
      </c>
      <c r="DD1015" s="25" t="s">
        <v>307</v>
      </c>
      <c r="DH1015" s="25"/>
      <c r="DI1015" s="37"/>
      <c r="DJ1015" s="37"/>
      <c r="DK1015" s="37"/>
      <c r="DL1015" s="37">
        <v>0</v>
      </c>
      <c r="DM1015" s="37"/>
      <c r="DN1015" s="37">
        <v>1</v>
      </c>
      <c r="DO1015" s="37">
        <v>1936</v>
      </c>
      <c r="DP1015" s="38" t="s">
        <v>5323</v>
      </c>
      <c r="DQ1015" s="37" t="s">
        <v>5324</v>
      </c>
      <c r="DR1015" s="37">
        <v>2000</v>
      </c>
      <c r="DS1015" s="37" t="s">
        <v>5325</v>
      </c>
    </row>
    <row r="1016" spans="1:123" s="38" customFormat="1" ht="15.75" customHeight="1" x14ac:dyDescent="0.3">
      <c r="A1016" s="25" t="s">
        <v>37</v>
      </c>
      <c r="B1016" s="58" t="s">
        <v>5326</v>
      </c>
      <c r="C1016" s="41" t="s">
        <v>5327</v>
      </c>
      <c r="D1016" s="25"/>
      <c r="E1016" s="25"/>
      <c r="F1016" s="25" t="s">
        <v>91</v>
      </c>
      <c r="G1016" s="25" t="s">
        <v>95</v>
      </c>
      <c r="H1016" s="25" t="s">
        <v>454</v>
      </c>
      <c r="I1016" s="25" t="s">
        <v>56</v>
      </c>
      <c r="J1016" s="25" t="s">
        <v>173</v>
      </c>
      <c r="K1016" s="25" t="s">
        <v>471</v>
      </c>
      <c r="L1016" s="25"/>
      <c r="M1016" s="25" t="s">
        <v>268</v>
      </c>
      <c r="N1016" s="25"/>
      <c r="O1016" s="25" t="s">
        <v>300</v>
      </c>
      <c r="P1016" s="91" t="s">
        <v>5328</v>
      </c>
      <c r="Q1016" s="54" t="s">
        <v>5329</v>
      </c>
      <c r="R1016" s="25">
        <v>0</v>
      </c>
      <c r="S1016" s="25">
        <v>0</v>
      </c>
      <c r="T1016" s="25">
        <v>0</v>
      </c>
      <c r="U1016" s="25">
        <v>0</v>
      </c>
      <c r="V1016" s="25">
        <v>0</v>
      </c>
      <c r="W1016" s="25">
        <v>0</v>
      </c>
      <c r="X1016" s="25">
        <v>0</v>
      </c>
      <c r="Y1016" s="25">
        <v>0</v>
      </c>
      <c r="Z1016" s="25"/>
      <c r="AA1016" s="25">
        <v>0</v>
      </c>
      <c r="AB1016" s="25">
        <v>0</v>
      </c>
      <c r="AC1016" s="25">
        <v>0</v>
      </c>
      <c r="AD1016" s="25">
        <v>0</v>
      </c>
      <c r="AE1016" s="25">
        <v>1</v>
      </c>
      <c r="AF1016" s="25">
        <v>0</v>
      </c>
      <c r="AG1016" s="25">
        <v>1</v>
      </c>
      <c r="AH1016" s="25">
        <v>0</v>
      </c>
      <c r="AI1016" s="25">
        <v>0</v>
      </c>
      <c r="AJ1016" s="25">
        <v>0</v>
      </c>
      <c r="AK1016" s="25">
        <v>0</v>
      </c>
      <c r="AL1016" s="25">
        <v>0</v>
      </c>
      <c r="AM1016" s="25">
        <v>0</v>
      </c>
      <c r="AN1016" s="25">
        <v>0</v>
      </c>
      <c r="AO1016" s="25">
        <v>0</v>
      </c>
      <c r="AP1016" s="25">
        <v>0</v>
      </c>
      <c r="AQ1016" s="25">
        <v>0</v>
      </c>
      <c r="AR1016" s="25">
        <v>0</v>
      </c>
      <c r="AS1016" s="25">
        <v>0</v>
      </c>
      <c r="AT1016" s="25">
        <v>0</v>
      </c>
      <c r="AU1016" s="25">
        <v>0</v>
      </c>
      <c r="AV1016" s="25">
        <v>0</v>
      </c>
      <c r="AW1016" s="25">
        <v>0</v>
      </c>
      <c r="AX1016" s="25">
        <v>0</v>
      </c>
      <c r="AY1016" s="25">
        <v>0</v>
      </c>
      <c r="AZ1016" s="25">
        <v>0</v>
      </c>
      <c r="BA1016" s="25">
        <v>0</v>
      </c>
      <c r="BB1016" s="25">
        <v>0</v>
      </c>
      <c r="BC1016" s="25">
        <v>0</v>
      </c>
      <c r="BD1016" s="25">
        <v>0</v>
      </c>
      <c r="BE1016" s="25">
        <v>0</v>
      </c>
      <c r="BF1016" s="25">
        <v>0</v>
      </c>
      <c r="BG1016" s="25">
        <v>0</v>
      </c>
      <c r="BH1016" s="52">
        <v>0</v>
      </c>
      <c r="BI1016" s="25">
        <v>0</v>
      </c>
      <c r="BJ1016" s="52">
        <v>0</v>
      </c>
      <c r="BK1016" s="25">
        <v>0</v>
      </c>
      <c r="BL1016" s="52">
        <v>0</v>
      </c>
      <c r="BM1016" s="25">
        <v>0</v>
      </c>
      <c r="BN1016" s="25">
        <v>0</v>
      </c>
      <c r="BO1016" s="25">
        <v>0</v>
      </c>
      <c r="BP1016" s="25">
        <v>0</v>
      </c>
      <c r="BQ1016" s="25">
        <v>0</v>
      </c>
      <c r="BR1016" s="25">
        <v>0</v>
      </c>
      <c r="BS1016" s="25">
        <v>1</v>
      </c>
      <c r="BT1016" s="25">
        <v>1</v>
      </c>
      <c r="BU1016" s="25">
        <v>1</v>
      </c>
      <c r="BV1016" s="25">
        <v>1</v>
      </c>
      <c r="BW1016" s="25">
        <v>1</v>
      </c>
      <c r="BX1016" s="25">
        <v>0</v>
      </c>
      <c r="BY1016" s="25">
        <v>0</v>
      </c>
      <c r="BZ1016" s="25">
        <v>0</v>
      </c>
      <c r="CA1016" s="25">
        <v>0</v>
      </c>
      <c r="CB1016" s="25">
        <v>0</v>
      </c>
      <c r="CC1016" s="53">
        <v>0</v>
      </c>
      <c r="CD1016" s="25">
        <v>0</v>
      </c>
      <c r="CE1016" s="25">
        <v>0</v>
      </c>
      <c r="CF1016" s="25">
        <v>0</v>
      </c>
      <c r="CG1016" s="25">
        <v>0</v>
      </c>
      <c r="CH1016" s="25">
        <v>0</v>
      </c>
      <c r="CI1016" s="25">
        <v>0</v>
      </c>
      <c r="CJ1016" s="25">
        <v>0</v>
      </c>
      <c r="CK1016" s="25">
        <v>0</v>
      </c>
      <c r="CL1016" s="25">
        <v>0</v>
      </c>
      <c r="CM1016" s="25">
        <v>0</v>
      </c>
      <c r="CN1016" s="25">
        <v>0</v>
      </c>
      <c r="CO1016" s="25">
        <v>0</v>
      </c>
      <c r="CP1016" s="25">
        <v>0</v>
      </c>
      <c r="CQ1016" s="25">
        <v>0</v>
      </c>
      <c r="CR1016" s="25">
        <v>0</v>
      </c>
      <c r="CS1016" s="25">
        <v>0</v>
      </c>
      <c r="CT1016" s="25">
        <v>0</v>
      </c>
      <c r="CU1016" s="25">
        <v>0</v>
      </c>
      <c r="CV1016" s="25">
        <v>0</v>
      </c>
      <c r="CW1016" s="54">
        <v>0</v>
      </c>
      <c r="CX1016" s="25">
        <f t="shared" si="37"/>
        <v>7</v>
      </c>
      <c r="CY1016" s="25">
        <v>1</v>
      </c>
      <c r="CZ1016" s="25">
        <v>0</v>
      </c>
      <c r="DA1016" s="25">
        <v>0</v>
      </c>
      <c r="DB1016" s="25">
        <v>1</v>
      </c>
      <c r="DC1016" s="38" t="s">
        <v>5330</v>
      </c>
      <c r="DD1016" s="25" t="s">
        <v>307</v>
      </c>
      <c r="DE1016" s="38" t="s">
        <v>5331</v>
      </c>
      <c r="DH1016" s="25" t="s">
        <v>5332</v>
      </c>
      <c r="DI1016" s="25"/>
      <c r="DJ1016" s="25"/>
      <c r="DK1016" s="25"/>
      <c r="DL1016" s="25">
        <v>0</v>
      </c>
      <c r="DM1016" s="25"/>
      <c r="DN1016" s="25">
        <v>1</v>
      </c>
      <c r="DO1016" s="25">
        <v>1848</v>
      </c>
      <c r="DP1016" s="40" t="s">
        <v>5333</v>
      </c>
      <c r="DQ1016" s="41" t="s">
        <v>5327</v>
      </c>
      <c r="DR1016" s="25" t="s">
        <v>580</v>
      </c>
      <c r="DS1016" s="25" t="s">
        <v>5333</v>
      </c>
    </row>
    <row r="1017" spans="1:123" s="38" customFormat="1" ht="15.75" customHeight="1" x14ac:dyDescent="0.3">
      <c r="A1017" s="25" t="s">
        <v>37</v>
      </c>
      <c r="B1017" s="58" t="s">
        <v>5334</v>
      </c>
      <c r="C1017" s="41" t="s">
        <v>5335</v>
      </c>
      <c r="D1017" s="25"/>
      <c r="E1017" s="25"/>
      <c r="F1017" s="25" t="s">
        <v>145</v>
      </c>
      <c r="G1017" s="25" t="s">
        <v>95</v>
      </c>
      <c r="H1017" s="25" t="s">
        <v>454</v>
      </c>
      <c r="I1017" s="25" t="s">
        <v>56</v>
      </c>
      <c r="J1017" s="25" t="s">
        <v>173</v>
      </c>
      <c r="K1017" s="25" t="s">
        <v>471</v>
      </c>
      <c r="L1017" s="25"/>
      <c r="M1017" s="25" t="s">
        <v>272</v>
      </c>
      <c r="N1017" s="25"/>
      <c r="O1017" s="25" t="s">
        <v>299</v>
      </c>
      <c r="P1017" s="25"/>
      <c r="Q1017" s="54" t="s">
        <v>5336</v>
      </c>
      <c r="R1017" s="25">
        <v>0</v>
      </c>
      <c r="S1017" s="25">
        <v>0</v>
      </c>
      <c r="T1017" s="25">
        <v>0</v>
      </c>
      <c r="U1017" s="25">
        <v>0</v>
      </c>
      <c r="V1017" s="25">
        <v>0</v>
      </c>
      <c r="W1017" s="25">
        <v>0</v>
      </c>
      <c r="X1017" s="25">
        <v>0</v>
      </c>
      <c r="Y1017" s="25">
        <v>0</v>
      </c>
      <c r="Z1017" s="25"/>
      <c r="AA1017" s="25">
        <v>0</v>
      </c>
      <c r="AB1017" s="25">
        <v>0</v>
      </c>
      <c r="AC1017" s="25">
        <v>0</v>
      </c>
      <c r="AD1017" s="25">
        <v>0</v>
      </c>
      <c r="AE1017" s="25">
        <v>0</v>
      </c>
      <c r="AF1017" s="25">
        <v>0</v>
      </c>
      <c r="AG1017" s="25">
        <v>0</v>
      </c>
      <c r="AH1017" s="25">
        <v>0</v>
      </c>
      <c r="AI1017" s="25">
        <v>0</v>
      </c>
      <c r="AJ1017" s="25">
        <v>0</v>
      </c>
      <c r="AK1017" s="25">
        <v>0</v>
      </c>
      <c r="AL1017" s="25">
        <v>1</v>
      </c>
      <c r="AM1017" s="25">
        <v>0</v>
      </c>
      <c r="AN1017" s="25">
        <v>0</v>
      </c>
      <c r="AO1017" s="25">
        <v>0</v>
      </c>
      <c r="AP1017" s="25">
        <v>0</v>
      </c>
      <c r="AQ1017" s="25">
        <v>0</v>
      </c>
      <c r="AR1017" s="25">
        <v>0</v>
      </c>
      <c r="AS1017" s="25">
        <v>0</v>
      </c>
      <c r="AT1017" s="25">
        <v>0</v>
      </c>
      <c r="AU1017" s="25">
        <v>0</v>
      </c>
      <c r="AV1017" s="25">
        <v>0</v>
      </c>
      <c r="AW1017" s="25">
        <v>0</v>
      </c>
      <c r="AX1017" s="25">
        <v>0</v>
      </c>
      <c r="AY1017" s="25">
        <v>0</v>
      </c>
      <c r="AZ1017" s="25">
        <v>0</v>
      </c>
      <c r="BA1017" s="25">
        <v>0</v>
      </c>
      <c r="BB1017" s="25">
        <v>0</v>
      </c>
      <c r="BC1017" s="25">
        <v>0</v>
      </c>
      <c r="BD1017" s="25">
        <v>0</v>
      </c>
      <c r="BE1017" s="25">
        <v>0</v>
      </c>
      <c r="BF1017" s="25">
        <v>0</v>
      </c>
      <c r="BG1017" s="25">
        <v>0</v>
      </c>
      <c r="BH1017" s="52">
        <v>0</v>
      </c>
      <c r="BI1017" s="25">
        <v>0</v>
      </c>
      <c r="BJ1017" s="52">
        <v>0</v>
      </c>
      <c r="BK1017" s="25">
        <v>0</v>
      </c>
      <c r="BL1017" s="52">
        <v>0</v>
      </c>
      <c r="BM1017" s="25">
        <v>0</v>
      </c>
      <c r="BN1017" s="25">
        <v>0</v>
      </c>
      <c r="BO1017" s="25">
        <v>0</v>
      </c>
      <c r="BP1017" s="25">
        <v>0</v>
      </c>
      <c r="BQ1017" s="25">
        <v>0</v>
      </c>
      <c r="BR1017" s="25">
        <v>0</v>
      </c>
      <c r="BS1017" s="25">
        <v>0</v>
      </c>
      <c r="BT1017" s="25">
        <v>0</v>
      </c>
      <c r="BU1017" s="25">
        <v>0</v>
      </c>
      <c r="BV1017" s="25">
        <v>0</v>
      </c>
      <c r="BW1017" s="25">
        <v>0</v>
      </c>
      <c r="BX1017" s="25">
        <v>0</v>
      </c>
      <c r="BY1017" s="25">
        <v>0</v>
      </c>
      <c r="BZ1017" s="25">
        <v>0</v>
      </c>
      <c r="CA1017" s="25">
        <v>0</v>
      </c>
      <c r="CB1017" s="25">
        <v>0</v>
      </c>
      <c r="CC1017" s="53">
        <v>0</v>
      </c>
      <c r="CD1017" s="25">
        <v>0</v>
      </c>
      <c r="CE1017" s="25">
        <v>0</v>
      </c>
      <c r="CF1017" s="25">
        <v>0</v>
      </c>
      <c r="CG1017" s="25">
        <v>0</v>
      </c>
      <c r="CH1017" s="25">
        <v>0</v>
      </c>
      <c r="CI1017" s="25">
        <v>0</v>
      </c>
      <c r="CJ1017" s="25">
        <v>0</v>
      </c>
      <c r="CK1017" s="25">
        <v>0</v>
      </c>
      <c r="CL1017" s="25">
        <v>0</v>
      </c>
      <c r="CM1017" s="25">
        <v>0</v>
      </c>
      <c r="CN1017" s="25">
        <v>0</v>
      </c>
      <c r="CO1017" s="25">
        <v>0</v>
      </c>
      <c r="CP1017" s="25">
        <v>0</v>
      </c>
      <c r="CQ1017" s="25">
        <v>0</v>
      </c>
      <c r="CR1017" s="25">
        <v>0</v>
      </c>
      <c r="CS1017" s="25">
        <v>0</v>
      </c>
      <c r="CT1017" s="25">
        <v>0</v>
      </c>
      <c r="CU1017" s="25">
        <v>0</v>
      </c>
      <c r="CV1017" s="25">
        <v>0</v>
      </c>
      <c r="CW1017" s="54">
        <v>0</v>
      </c>
      <c r="CX1017" s="25">
        <f t="shared" si="37"/>
        <v>1</v>
      </c>
      <c r="CY1017" s="25">
        <v>1</v>
      </c>
      <c r="CZ1017" s="25">
        <v>0</v>
      </c>
      <c r="DA1017" s="25">
        <v>0</v>
      </c>
      <c r="DB1017" s="25">
        <v>0</v>
      </c>
      <c r="DC1017" s="38" t="s">
        <v>1214</v>
      </c>
      <c r="DD1017" s="25" t="s">
        <v>307</v>
      </c>
      <c r="DF1017" s="38">
        <v>1</v>
      </c>
      <c r="DG1017" s="38" t="s">
        <v>5337</v>
      </c>
      <c r="DH1017" s="25" t="s">
        <v>5338</v>
      </c>
      <c r="DI1017" s="25"/>
      <c r="DJ1017" s="25"/>
      <c r="DK1017" s="25"/>
      <c r="DL1017" s="25">
        <v>1</v>
      </c>
      <c r="DM1017" s="25" t="s">
        <v>595</v>
      </c>
      <c r="DN1017" s="25">
        <v>1</v>
      </c>
      <c r="DO1017" s="25">
        <v>1962</v>
      </c>
      <c r="DP1017" s="40" t="s">
        <v>5339</v>
      </c>
      <c r="DQ1017" s="41" t="s">
        <v>5335</v>
      </c>
      <c r="DR1017" s="25" t="s">
        <v>580</v>
      </c>
      <c r="DS1017" s="25" t="s">
        <v>5339</v>
      </c>
    </row>
    <row r="1018" spans="1:123" s="38" customFormat="1" ht="15.75" customHeight="1" x14ac:dyDescent="0.3">
      <c r="A1018" s="25" t="s">
        <v>37</v>
      </c>
      <c r="B1018" s="58" t="s">
        <v>5334</v>
      </c>
      <c r="C1018" s="41" t="s">
        <v>5340</v>
      </c>
      <c r="D1018" s="25"/>
      <c r="E1018" s="25"/>
      <c r="F1018" s="25" t="s">
        <v>91</v>
      </c>
      <c r="G1018" s="25" t="s">
        <v>95</v>
      </c>
      <c r="H1018" s="25" t="s">
        <v>454</v>
      </c>
      <c r="I1018" s="25" t="s">
        <v>56</v>
      </c>
      <c r="J1018" s="25" t="s">
        <v>173</v>
      </c>
      <c r="K1018" s="25" t="s">
        <v>471</v>
      </c>
      <c r="L1018" s="25"/>
      <c r="M1018" s="25" t="s">
        <v>268</v>
      </c>
      <c r="N1018" s="25"/>
      <c r="O1018" s="25" t="s">
        <v>300</v>
      </c>
      <c r="P1018" s="25" t="s">
        <v>5341</v>
      </c>
      <c r="Q1018" s="54" t="s">
        <v>481</v>
      </c>
      <c r="R1018" s="25">
        <v>0</v>
      </c>
      <c r="S1018" s="25">
        <v>0</v>
      </c>
      <c r="T1018" s="25">
        <v>0</v>
      </c>
      <c r="U1018" s="25">
        <v>0</v>
      </c>
      <c r="V1018" s="25">
        <v>0</v>
      </c>
      <c r="W1018" s="25">
        <v>0</v>
      </c>
      <c r="X1018" s="25">
        <v>0</v>
      </c>
      <c r="Y1018" s="25">
        <v>0</v>
      </c>
      <c r="Z1018" s="25"/>
      <c r="AA1018" s="25">
        <v>0</v>
      </c>
      <c r="AB1018" s="25">
        <v>0</v>
      </c>
      <c r="AC1018" s="25">
        <v>0</v>
      </c>
      <c r="AD1018" s="25">
        <v>0</v>
      </c>
      <c r="AE1018" s="25">
        <v>0</v>
      </c>
      <c r="AF1018" s="25">
        <v>0</v>
      </c>
      <c r="AG1018" s="25">
        <v>0</v>
      </c>
      <c r="AH1018" s="25">
        <v>0</v>
      </c>
      <c r="AI1018" s="25">
        <v>0</v>
      </c>
      <c r="AJ1018" s="25">
        <v>0</v>
      </c>
      <c r="AK1018" s="25">
        <v>0</v>
      </c>
      <c r="AL1018" s="25">
        <v>0</v>
      </c>
      <c r="AM1018" s="25">
        <v>0</v>
      </c>
      <c r="AN1018" s="25">
        <v>0</v>
      </c>
      <c r="AO1018" s="25">
        <v>1</v>
      </c>
      <c r="AP1018" s="25">
        <v>0</v>
      </c>
      <c r="AQ1018" s="25">
        <v>0</v>
      </c>
      <c r="AR1018" s="25">
        <v>0</v>
      </c>
      <c r="AS1018" s="25">
        <v>0</v>
      </c>
      <c r="AT1018" s="25">
        <v>0</v>
      </c>
      <c r="AU1018" s="25">
        <v>1</v>
      </c>
      <c r="AV1018" s="25">
        <v>0</v>
      </c>
      <c r="AW1018" s="25">
        <v>1</v>
      </c>
      <c r="AX1018" s="25">
        <v>0</v>
      </c>
      <c r="AY1018" s="25">
        <v>1</v>
      </c>
      <c r="AZ1018" s="25">
        <v>1</v>
      </c>
      <c r="BA1018" s="25">
        <v>0</v>
      </c>
      <c r="BB1018" s="25">
        <v>0</v>
      </c>
      <c r="BC1018" s="25">
        <v>1</v>
      </c>
      <c r="BD1018" s="25">
        <v>1</v>
      </c>
      <c r="BE1018" s="25">
        <v>0</v>
      </c>
      <c r="BF1018" s="25">
        <v>0</v>
      </c>
      <c r="BG1018" s="25">
        <v>0</v>
      </c>
      <c r="BH1018" s="52">
        <v>0</v>
      </c>
      <c r="BI1018" s="25">
        <v>0</v>
      </c>
      <c r="BJ1018" s="52">
        <v>0</v>
      </c>
      <c r="BK1018" s="25">
        <v>0</v>
      </c>
      <c r="BL1018" s="52">
        <v>0</v>
      </c>
      <c r="BM1018" s="25">
        <v>0</v>
      </c>
      <c r="BN1018" s="25">
        <v>0</v>
      </c>
      <c r="BO1018" s="25">
        <v>0</v>
      </c>
      <c r="BP1018" s="25">
        <v>0</v>
      </c>
      <c r="BQ1018" s="25">
        <v>1</v>
      </c>
      <c r="BR1018" s="25">
        <v>0</v>
      </c>
      <c r="BS1018" s="25">
        <v>0</v>
      </c>
      <c r="BT1018" s="25">
        <v>1</v>
      </c>
      <c r="BU1018" s="25">
        <v>0</v>
      </c>
      <c r="BV1018" s="25">
        <v>0</v>
      </c>
      <c r="BW1018" s="25">
        <v>0</v>
      </c>
      <c r="BX1018" s="25">
        <v>0</v>
      </c>
      <c r="BY1018" s="25">
        <v>0</v>
      </c>
      <c r="BZ1018" s="25">
        <v>0</v>
      </c>
      <c r="CA1018" s="25">
        <v>0</v>
      </c>
      <c r="CB1018" s="25">
        <v>1</v>
      </c>
      <c r="CC1018" s="53">
        <v>0</v>
      </c>
      <c r="CD1018" s="25">
        <v>0</v>
      </c>
      <c r="CE1018" s="25">
        <v>0</v>
      </c>
      <c r="CF1018" s="25">
        <v>0</v>
      </c>
      <c r="CG1018" s="25">
        <v>1</v>
      </c>
      <c r="CH1018" s="25">
        <v>1</v>
      </c>
      <c r="CI1018" s="25">
        <v>1</v>
      </c>
      <c r="CJ1018" s="25">
        <v>1</v>
      </c>
      <c r="CK1018" s="25">
        <v>0</v>
      </c>
      <c r="CL1018" s="25">
        <v>0</v>
      </c>
      <c r="CM1018" s="25">
        <v>0</v>
      </c>
      <c r="CN1018" s="25">
        <v>0</v>
      </c>
      <c r="CO1018" s="25">
        <v>0</v>
      </c>
      <c r="CP1018" s="25">
        <v>1</v>
      </c>
      <c r="CQ1018" s="25">
        <v>0</v>
      </c>
      <c r="CR1018" s="25">
        <v>0</v>
      </c>
      <c r="CS1018" s="25">
        <v>0</v>
      </c>
      <c r="CT1018" s="25">
        <v>0</v>
      </c>
      <c r="CU1018" s="25">
        <v>0</v>
      </c>
      <c r="CV1018" s="25">
        <v>0</v>
      </c>
      <c r="CW1018" s="54">
        <v>0</v>
      </c>
      <c r="CX1018" s="25">
        <f t="shared" si="37"/>
        <v>15</v>
      </c>
      <c r="CY1018" s="25">
        <v>1</v>
      </c>
      <c r="CZ1018" s="25">
        <v>1</v>
      </c>
      <c r="DA1018" s="25">
        <v>0</v>
      </c>
      <c r="DB1018" s="25">
        <v>1</v>
      </c>
      <c r="DC1018" s="38" t="s">
        <v>5342</v>
      </c>
      <c r="DD1018" s="38" t="s">
        <v>309</v>
      </c>
      <c r="DE1018" s="38" t="s">
        <v>623</v>
      </c>
      <c r="DF1018" s="38">
        <v>1</v>
      </c>
      <c r="DH1018" s="25"/>
      <c r="DI1018" s="25"/>
      <c r="DJ1018" s="25"/>
      <c r="DK1018" s="25"/>
      <c r="DL1018" s="25">
        <v>0</v>
      </c>
      <c r="DM1018" s="25"/>
      <c r="DN1018" s="25">
        <v>1</v>
      </c>
      <c r="DO1018" s="25">
        <v>1775</v>
      </c>
      <c r="DP1018" s="40" t="s">
        <v>5343</v>
      </c>
      <c r="DQ1018" s="25" t="s">
        <v>5344</v>
      </c>
      <c r="DR1018" s="25">
        <v>1891</v>
      </c>
      <c r="DS1018" s="25" t="s">
        <v>5345</v>
      </c>
    </row>
    <row r="1019" spans="1:123" s="38" customFormat="1" ht="15.75" customHeight="1" x14ac:dyDescent="0.3">
      <c r="A1019" s="25" t="s">
        <v>37</v>
      </c>
      <c r="B1019" s="58" t="s">
        <v>5334</v>
      </c>
      <c r="C1019" s="41" t="s">
        <v>5346</v>
      </c>
      <c r="D1019" s="25" t="s">
        <v>5347</v>
      </c>
      <c r="E1019" s="25" t="s">
        <v>5348</v>
      </c>
      <c r="F1019" s="25" t="s">
        <v>91</v>
      </c>
      <c r="G1019" s="25" t="s">
        <v>95</v>
      </c>
      <c r="H1019" s="25" t="s">
        <v>454</v>
      </c>
      <c r="I1019" s="25" t="s">
        <v>56</v>
      </c>
      <c r="J1019" s="25" t="s">
        <v>173</v>
      </c>
      <c r="K1019" s="25" t="s">
        <v>471</v>
      </c>
      <c r="L1019" s="25"/>
      <c r="M1019" s="25" t="s">
        <v>274</v>
      </c>
      <c r="N1019" s="25"/>
      <c r="O1019" s="25" t="s">
        <v>300</v>
      </c>
      <c r="P1019" s="25" t="s">
        <v>5349</v>
      </c>
      <c r="Q1019" s="54" t="s">
        <v>5350</v>
      </c>
      <c r="R1019" s="25">
        <v>0</v>
      </c>
      <c r="S1019" s="25">
        <v>0</v>
      </c>
      <c r="T1019" s="25">
        <v>0</v>
      </c>
      <c r="U1019" s="25">
        <v>0</v>
      </c>
      <c r="V1019" s="25">
        <v>0</v>
      </c>
      <c r="W1019" s="25">
        <v>0</v>
      </c>
      <c r="X1019" s="25">
        <v>0</v>
      </c>
      <c r="Y1019" s="25">
        <v>0</v>
      </c>
      <c r="Z1019" s="25"/>
      <c r="AA1019" s="25">
        <v>0</v>
      </c>
      <c r="AB1019" s="25">
        <v>0</v>
      </c>
      <c r="AC1019" s="25">
        <v>0</v>
      </c>
      <c r="AD1019" s="25">
        <v>0</v>
      </c>
      <c r="AE1019" s="25">
        <v>0</v>
      </c>
      <c r="AF1019" s="25">
        <v>0</v>
      </c>
      <c r="AG1019" s="25">
        <v>0</v>
      </c>
      <c r="AH1019" s="25">
        <v>0</v>
      </c>
      <c r="AI1019" s="25">
        <v>0</v>
      </c>
      <c r="AJ1019" s="25">
        <v>0</v>
      </c>
      <c r="AK1019" s="25">
        <v>0</v>
      </c>
      <c r="AL1019" s="25">
        <v>0</v>
      </c>
      <c r="AM1019" s="25">
        <v>0</v>
      </c>
      <c r="AN1019" s="25">
        <v>0</v>
      </c>
      <c r="AO1019" s="25">
        <v>0</v>
      </c>
      <c r="AP1019" s="25">
        <v>0</v>
      </c>
      <c r="AQ1019" s="25">
        <v>1</v>
      </c>
      <c r="AR1019" s="25">
        <v>1</v>
      </c>
      <c r="AS1019" s="25">
        <v>0</v>
      </c>
      <c r="AT1019" s="25">
        <v>1</v>
      </c>
      <c r="AU1019" s="25">
        <v>1</v>
      </c>
      <c r="AV1019" s="25">
        <v>0</v>
      </c>
      <c r="AW1019" s="25">
        <v>0</v>
      </c>
      <c r="AX1019" s="25">
        <v>0</v>
      </c>
      <c r="AY1019" s="25">
        <v>0</v>
      </c>
      <c r="AZ1019" s="25">
        <v>1</v>
      </c>
      <c r="BA1019" s="25">
        <v>1</v>
      </c>
      <c r="BB1019" s="25">
        <v>0</v>
      </c>
      <c r="BC1019" s="25">
        <v>1</v>
      </c>
      <c r="BD1019" s="25">
        <v>0</v>
      </c>
      <c r="BE1019" s="25">
        <v>0</v>
      </c>
      <c r="BF1019" s="25">
        <v>1</v>
      </c>
      <c r="BG1019" s="25">
        <v>1</v>
      </c>
      <c r="BH1019" s="52">
        <v>0</v>
      </c>
      <c r="BI1019" s="25">
        <v>0</v>
      </c>
      <c r="BJ1019" s="52">
        <v>0</v>
      </c>
      <c r="BK1019" s="25">
        <v>0</v>
      </c>
      <c r="BL1019" s="52">
        <v>0</v>
      </c>
      <c r="BM1019" s="25">
        <v>0</v>
      </c>
      <c r="BN1019" s="25">
        <v>0</v>
      </c>
      <c r="BO1019" s="25">
        <v>0</v>
      </c>
      <c r="BP1019" s="25">
        <v>0</v>
      </c>
      <c r="BQ1019" s="25">
        <v>0</v>
      </c>
      <c r="BR1019" s="25">
        <v>0</v>
      </c>
      <c r="BS1019" s="25">
        <v>0</v>
      </c>
      <c r="BT1019" s="25">
        <v>0</v>
      </c>
      <c r="BU1019" s="25">
        <v>0</v>
      </c>
      <c r="BV1019" s="25">
        <v>0</v>
      </c>
      <c r="BW1019" s="25">
        <v>0</v>
      </c>
      <c r="BX1019" s="25">
        <v>0</v>
      </c>
      <c r="BY1019" s="25">
        <v>0</v>
      </c>
      <c r="BZ1019" s="25">
        <v>0</v>
      </c>
      <c r="CA1019" s="25">
        <v>0</v>
      </c>
      <c r="CB1019" s="25">
        <v>0</v>
      </c>
      <c r="CC1019" s="53">
        <v>0</v>
      </c>
      <c r="CD1019" s="25">
        <v>0</v>
      </c>
      <c r="CE1019" s="25">
        <v>0</v>
      </c>
      <c r="CF1019" s="25">
        <v>0</v>
      </c>
      <c r="CG1019" s="25">
        <v>0</v>
      </c>
      <c r="CH1019" s="25">
        <v>0</v>
      </c>
      <c r="CI1019" s="25">
        <v>0</v>
      </c>
      <c r="CJ1019" s="25">
        <v>0</v>
      </c>
      <c r="CK1019" s="25">
        <v>0</v>
      </c>
      <c r="CL1019" s="25">
        <v>0</v>
      </c>
      <c r="CM1019" s="25">
        <v>0</v>
      </c>
      <c r="CN1019" s="25">
        <v>0</v>
      </c>
      <c r="CO1019" s="25">
        <v>0</v>
      </c>
      <c r="CP1019" s="25">
        <v>0</v>
      </c>
      <c r="CQ1019" s="25">
        <v>0</v>
      </c>
      <c r="CR1019" s="25">
        <v>0</v>
      </c>
      <c r="CS1019" s="25">
        <v>0</v>
      </c>
      <c r="CT1019" s="25">
        <v>0</v>
      </c>
      <c r="CU1019" s="25">
        <v>0</v>
      </c>
      <c r="CV1019" s="25">
        <v>0</v>
      </c>
      <c r="CW1019" s="54">
        <v>0</v>
      </c>
      <c r="CX1019" s="25">
        <f t="shared" si="37"/>
        <v>9</v>
      </c>
      <c r="CY1019" s="25">
        <v>1</v>
      </c>
      <c r="CZ1019" s="25">
        <v>0</v>
      </c>
      <c r="DA1019" s="25">
        <v>0</v>
      </c>
      <c r="DB1019" s="25">
        <v>0</v>
      </c>
      <c r="DC1019" s="38" t="s">
        <v>611</v>
      </c>
      <c r="DD1019" s="38" t="s">
        <v>309</v>
      </c>
      <c r="DG1019" s="38" t="s">
        <v>5351</v>
      </c>
      <c r="DH1019" s="25"/>
      <c r="DI1019" s="25"/>
      <c r="DJ1019" s="25"/>
      <c r="DK1019" s="25"/>
      <c r="DL1019" s="25">
        <v>1</v>
      </c>
      <c r="DM1019" s="25"/>
      <c r="DN1019" s="25">
        <v>1</v>
      </c>
      <c r="DO1019" s="25">
        <v>1848</v>
      </c>
      <c r="DP1019" s="40" t="s">
        <v>5352</v>
      </c>
      <c r="DQ1019" s="25" t="s">
        <v>5353</v>
      </c>
      <c r="DR1019" s="25">
        <v>1891</v>
      </c>
      <c r="DS1019" s="25" t="s">
        <v>5345</v>
      </c>
    </row>
    <row r="1020" spans="1:123" s="38" customFormat="1" ht="15.75" customHeight="1" x14ac:dyDescent="0.3">
      <c r="A1020" s="37" t="s">
        <v>37</v>
      </c>
      <c r="B1020" s="74" t="s">
        <v>5334</v>
      </c>
      <c r="C1020" s="48" t="s">
        <v>5354</v>
      </c>
      <c r="D1020" s="37"/>
      <c r="E1020" s="37"/>
      <c r="F1020" s="37" t="s">
        <v>122</v>
      </c>
      <c r="G1020" s="37"/>
      <c r="H1020" s="37" t="s">
        <v>454</v>
      </c>
      <c r="I1020" s="37" t="s">
        <v>56</v>
      </c>
      <c r="J1020" s="37" t="s">
        <v>173</v>
      </c>
      <c r="K1020" s="37" t="s">
        <v>471</v>
      </c>
      <c r="L1020" s="37"/>
      <c r="M1020" s="37" t="s">
        <v>263</v>
      </c>
      <c r="N1020" s="37"/>
      <c r="O1020" s="37" t="s">
        <v>299</v>
      </c>
      <c r="P1020" s="37" t="s">
        <v>1603</v>
      </c>
      <c r="Q1020" s="75" t="s">
        <v>1604</v>
      </c>
      <c r="R1020" s="37">
        <v>0</v>
      </c>
      <c r="S1020" s="37">
        <v>0</v>
      </c>
      <c r="T1020" s="37">
        <v>0</v>
      </c>
      <c r="U1020" s="37">
        <v>0</v>
      </c>
      <c r="V1020" s="37">
        <v>0</v>
      </c>
      <c r="W1020" s="37">
        <v>0</v>
      </c>
      <c r="X1020" s="37">
        <v>0</v>
      </c>
      <c r="Y1020" s="37">
        <v>0</v>
      </c>
      <c r="Z1020" s="37"/>
      <c r="AA1020" s="37">
        <v>0</v>
      </c>
      <c r="AB1020" s="37">
        <v>0</v>
      </c>
      <c r="AC1020" s="37">
        <v>0</v>
      </c>
      <c r="AD1020" s="37">
        <v>0</v>
      </c>
      <c r="AE1020" s="37">
        <v>0</v>
      </c>
      <c r="AF1020" s="37">
        <v>0</v>
      </c>
      <c r="AG1020" s="37">
        <v>1</v>
      </c>
      <c r="AH1020" s="37">
        <v>0</v>
      </c>
      <c r="AI1020" s="37">
        <v>0</v>
      </c>
      <c r="AJ1020" s="37">
        <v>0</v>
      </c>
      <c r="AK1020" s="37">
        <v>0</v>
      </c>
      <c r="AL1020" s="37">
        <v>0</v>
      </c>
      <c r="AM1020" s="37">
        <v>0</v>
      </c>
      <c r="AN1020" s="37">
        <v>0</v>
      </c>
      <c r="AO1020" s="37">
        <v>0</v>
      </c>
      <c r="AP1020" s="37">
        <v>0</v>
      </c>
      <c r="AQ1020" s="37">
        <v>0</v>
      </c>
      <c r="AR1020" s="37">
        <v>0</v>
      </c>
      <c r="AS1020" s="37">
        <v>0</v>
      </c>
      <c r="AT1020" s="37">
        <v>0</v>
      </c>
      <c r="AU1020" s="37">
        <v>0</v>
      </c>
      <c r="AV1020" s="37">
        <v>0</v>
      </c>
      <c r="AW1020" s="37">
        <v>0</v>
      </c>
      <c r="AX1020" s="37">
        <v>0</v>
      </c>
      <c r="AY1020" s="37">
        <v>0</v>
      </c>
      <c r="AZ1020" s="37">
        <v>0</v>
      </c>
      <c r="BA1020" s="37">
        <v>0</v>
      </c>
      <c r="BB1020" s="37">
        <v>0</v>
      </c>
      <c r="BC1020" s="37">
        <v>0</v>
      </c>
      <c r="BD1020" s="37">
        <v>0</v>
      </c>
      <c r="BE1020" s="37">
        <v>0</v>
      </c>
      <c r="BF1020" s="37">
        <v>0</v>
      </c>
      <c r="BG1020" s="37">
        <v>0</v>
      </c>
      <c r="BH1020" s="52">
        <v>0</v>
      </c>
      <c r="BI1020" s="37">
        <v>0</v>
      </c>
      <c r="BJ1020" s="52">
        <v>0</v>
      </c>
      <c r="BK1020" s="37">
        <v>0</v>
      </c>
      <c r="BL1020" s="52">
        <v>0</v>
      </c>
      <c r="BM1020" s="37">
        <v>0</v>
      </c>
      <c r="BN1020" s="37">
        <v>0</v>
      </c>
      <c r="BO1020" s="37">
        <v>0</v>
      </c>
      <c r="BP1020" s="37">
        <v>0</v>
      </c>
      <c r="BQ1020" s="37">
        <v>0</v>
      </c>
      <c r="BR1020" s="37">
        <v>0</v>
      </c>
      <c r="BS1020" s="37">
        <v>0</v>
      </c>
      <c r="BT1020" s="37">
        <v>0</v>
      </c>
      <c r="BU1020" s="37">
        <v>0</v>
      </c>
      <c r="BV1020" s="37">
        <v>0</v>
      </c>
      <c r="BW1020" s="37">
        <v>0</v>
      </c>
      <c r="BX1020" s="37">
        <v>0</v>
      </c>
      <c r="BY1020" s="37">
        <v>0</v>
      </c>
      <c r="BZ1020" s="37">
        <v>0</v>
      </c>
      <c r="CA1020" s="37">
        <v>0</v>
      </c>
      <c r="CB1020" s="37">
        <v>0</v>
      </c>
      <c r="CC1020" s="90">
        <v>0</v>
      </c>
      <c r="CD1020" s="37">
        <v>0</v>
      </c>
      <c r="CE1020" s="37">
        <v>0</v>
      </c>
      <c r="CF1020" s="37">
        <v>0</v>
      </c>
      <c r="CG1020" s="37">
        <v>0</v>
      </c>
      <c r="CH1020" s="37">
        <v>0</v>
      </c>
      <c r="CI1020" s="37">
        <v>0</v>
      </c>
      <c r="CJ1020" s="37">
        <v>0</v>
      </c>
      <c r="CK1020" s="37">
        <v>0</v>
      </c>
      <c r="CL1020" s="37">
        <v>0</v>
      </c>
      <c r="CM1020" s="37">
        <v>0</v>
      </c>
      <c r="CN1020" s="37">
        <v>0</v>
      </c>
      <c r="CO1020" s="37">
        <v>0</v>
      </c>
      <c r="CP1020" s="37">
        <v>0</v>
      </c>
      <c r="CQ1020" s="37">
        <v>0</v>
      </c>
      <c r="CR1020" s="37">
        <v>0</v>
      </c>
      <c r="CS1020" s="37">
        <v>0</v>
      </c>
      <c r="CT1020" s="37">
        <v>0</v>
      </c>
      <c r="CU1020" s="37">
        <v>0</v>
      </c>
      <c r="CV1020" s="37">
        <v>0</v>
      </c>
      <c r="CW1020" s="75">
        <v>0</v>
      </c>
      <c r="CX1020" s="37">
        <f t="shared" si="37"/>
        <v>1</v>
      </c>
      <c r="CY1020" s="37">
        <v>1</v>
      </c>
      <c r="CZ1020" s="37">
        <v>0</v>
      </c>
      <c r="DA1020" s="37">
        <v>0</v>
      </c>
      <c r="DB1020" s="37">
        <v>0</v>
      </c>
      <c r="DC1020" s="38" t="s">
        <v>2689</v>
      </c>
      <c r="DD1020" s="25" t="s">
        <v>307</v>
      </c>
      <c r="DF1020" s="38">
        <v>1</v>
      </c>
      <c r="DG1020" s="38" t="s">
        <v>5355</v>
      </c>
      <c r="DH1020" s="37"/>
      <c r="DI1020" s="37"/>
      <c r="DJ1020" s="37"/>
      <c r="DK1020" s="37"/>
      <c r="DL1020" s="37">
        <v>1</v>
      </c>
      <c r="DM1020" s="37" t="s">
        <v>595</v>
      </c>
      <c r="DN1020" s="37">
        <v>1</v>
      </c>
      <c r="DO1020" s="37">
        <v>1980</v>
      </c>
      <c r="DP1020" s="38" t="s">
        <v>5356</v>
      </c>
      <c r="DQ1020" s="48" t="s">
        <v>5354</v>
      </c>
      <c r="DR1020" s="37" t="s">
        <v>580</v>
      </c>
      <c r="DS1020" s="37" t="s">
        <v>5356</v>
      </c>
    </row>
    <row r="1021" spans="1:123" s="38" customFormat="1" ht="15.75" customHeight="1" x14ac:dyDescent="0.3">
      <c r="A1021" s="37" t="s">
        <v>37</v>
      </c>
      <c r="B1021" s="37" t="s">
        <v>5334</v>
      </c>
      <c r="C1021" s="48" t="s">
        <v>5357</v>
      </c>
      <c r="D1021" s="37"/>
      <c r="E1021" s="37"/>
      <c r="F1021" s="37" t="s">
        <v>127</v>
      </c>
      <c r="G1021" s="37"/>
      <c r="H1021" s="37" t="s">
        <v>5358</v>
      </c>
      <c r="I1021" s="37" t="s">
        <v>56</v>
      </c>
      <c r="J1021" s="37" t="s">
        <v>205</v>
      </c>
      <c r="K1021" s="37"/>
      <c r="L1021" s="37"/>
      <c r="M1021" s="37"/>
      <c r="N1021" s="37"/>
      <c r="O1021" s="37"/>
      <c r="P1021" s="37" t="s">
        <v>5359</v>
      </c>
      <c r="Q1021" s="75" t="s">
        <v>5360</v>
      </c>
      <c r="R1021" s="37">
        <v>0</v>
      </c>
      <c r="S1021" s="37">
        <v>0</v>
      </c>
      <c r="T1021" s="37">
        <v>0</v>
      </c>
      <c r="U1021" s="37">
        <v>0</v>
      </c>
      <c r="V1021" s="37">
        <v>0</v>
      </c>
      <c r="W1021" s="37"/>
      <c r="X1021" s="37">
        <v>0</v>
      </c>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v>1</v>
      </c>
      <c r="BF1021" s="37"/>
      <c r="BG1021" s="37"/>
      <c r="BH1021" s="52"/>
      <c r="BI1021" s="37"/>
      <c r="BJ1021" s="52"/>
      <c r="BK1021" s="37"/>
      <c r="BL1021" s="52"/>
      <c r="BM1021" s="37"/>
      <c r="BN1021" s="37">
        <v>1</v>
      </c>
      <c r="BO1021" s="37"/>
      <c r="BP1021" s="37">
        <v>1</v>
      </c>
      <c r="BQ1021" s="37"/>
      <c r="BR1021" s="37"/>
      <c r="BS1021" s="37"/>
      <c r="BT1021" s="37"/>
      <c r="BU1021" s="37"/>
      <c r="BV1021" s="37"/>
      <c r="BW1021" s="37"/>
      <c r="BX1021" s="37"/>
      <c r="BY1021" s="37"/>
      <c r="BZ1021" s="37"/>
      <c r="CA1021" s="37"/>
      <c r="CB1021" s="37"/>
      <c r="CC1021" s="90"/>
      <c r="CD1021" s="37"/>
      <c r="CE1021" s="37"/>
      <c r="CF1021" s="37"/>
      <c r="CG1021" s="37"/>
      <c r="CH1021" s="37"/>
      <c r="CI1021" s="37"/>
      <c r="CJ1021" s="37"/>
      <c r="CK1021" s="37"/>
      <c r="CL1021" s="37"/>
      <c r="CM1021" s="37"/>
      <c r="CN1021" s="37"/>
      <c r="CO1021" s="37"/>
      <c r="CP1021" s="37"/>
      <c r="CQ1021" s="37"/>
      <c r="CR1021" s="37"/>
      <c r="CS1021" s="37"/>
      <c r="CT1021" s="37"/>
      <c r="CU1021" s="37"/>
      <c r="CV1021" s="37"/>
      <c r="CW1021" s="75"/>
      <c r="CX1021" s="37"/>
      <c r="CY1021" s="37"/>
      <c r="CZ1021" s="37"/>
      <c r="DA1021" s="37"/>
      <c r="DB1021" s="37"/>
      <c r="DC1021" s="38" t="s">
        <v>745</v>
      </c>
      <c r="DD1021" s="38" t="s">
        <v>305</v>
      </c>
      <c r="DG1021" s="38" t="s">
        <v>5361</v>
      </c>
      <c r="DH1021" s="37" t="s">
        <v>1037</v>
      </c>
      <c r="DI1021" s="37"/>
      <c r="DJ1021" s="37"/>
      <c r="DK1021" s="37"/>
      <c r="DL1021" s="37">
        <v>1</v>
      </c>
      <c r="DM1021" s="37" t="s">
        <v>595</v>
      </c>
      <c r="DN1021" s="37">
        <v>1</v>
      </c>
      <c r="DO1021" s="37">
        <v>1984</v>
      </c>
      <c r="DP1021" s="38" t="s">
        <v>5362</v>
      </c>
      <c r="DQ1021" s="48" t="s">
        <v>5357</v>
      </c>
      <c r="DR1021" s="37" t="s">
        <v>580</v>
      </c>
      <c r="DS1021" s="37" t="s">
        <v>5362</v>
      </c>
    </row>
    <row r="1022" spans="1:123" s="38" customFormat="1" ht="15.75" customHeight="1" x14ac:dyDescent="0.3">
      <c r="A1022" s="37" t="s">
        <v>37</v>
      </c>
      <c r="B1022" s="74" t="s">
        <v>5334</v>
      </c>
      <c r="C1022" s="48" t="s">
        <v>5363</v>
      </c>
      <c r="D1022" s="37"/>
      <c r="E1022" s="37"/>
      <c r="F1022" s="37" t="s">
        <v>122</v>
      </c>
      <c r="G1022" s="37"/>
      <c r="H1022" s="37" t="s">
        <v>454</v>
      </c>
      <c r="I1022" s="37" t="s">
        <v>56</v>
      </c>
      <c r="J1022" s="37" t="s">
        <v>173</v>
      </c>
      <c r="K1022" s="37" t="s">
        <v>471</v>
      </c>
      <c r="L1022" s="37"/>
      <c r="M1022" s="37" t="s">
        <v>272</v>
      </c>
      <c r="N1022" s="37"/>
      <c r="O1022" s="37" t="s">
        <v>299</v>
      </c>
      <c r="P1022" s="37"/>
      <c r="Q1022" s="37" t="s">
        <v>5364</v>
      </c>
      <c r="R1022" s="37">
        <v>0</v>
      </c>
      <c r="S1022" s="37">
        <v>0</v>
      </c>
      <c r="T1022" s="37">
        <v>0</v>
      </c>
      <c r="U1022" s="37">
        <v>0</v>
      </c>
      <c r="V1022" s="37">
        <v>0</v>
      </c>
      <c r="W1022" s="37">
        <v>0</v>
      </c>
      <c r="X1022" s="37">
        <v>0</v>
      </c>
      <c r="Y1022" s="37">
        <v>0</v>
      </c>
      <c r="Z1022" s="37"/>
      <c r="AA1022" s="37">
        <v>0</v>
      </c>
      <c r="AB1022" s="37">
        <v>0</v>
      </c>
      <c r="AC1022" s="37">
        <v>0</v>
      </c>
      <c r="AD1022" s="37">
        <v>0</v>
      </c>
      <c r="AE1022" s="37">
        <v>0</v>
      </c>
      <c r="AF1022" s="37">
        <v>0</v>
      </c>
      <c r="AG1022" s="37">
        <v>0</v>
      </c>
      <c r="AH1022" s="37">
        <v>0</v>
      </c>
      <c r="AI1022" s="37">
        <v>0</v>
      </c>
      <c r="AJ1022" s="37">
        <v>0</v>
      </c>
      <c r="AK1022" s="37">
        <v>0</v>
      </c>
      <c r="AL1022" s="37">
        <v>1</v>
      </c>
      <c r="AM1022" s="37">
        <v>0</v>
      </c>
      <c r="AN1022" s="37">
        <v>0</v>
      </c>
      <c r="AO1022" s="37">
        <v>0</v>
      </c>
      <c r="AP1022" s="37">
        <v>0</v>
      </c>
      <c r="AQ1022" s="37">
        <v>0</v>
      </c>
      <c r="AR1022" s="37">
        <v>0</v>
      </c>
      <c r="AS1022" s="37">
        <v>0</v>
      </c>
      <c r="AT1022" s="37">
        <v>0</v>
      </c>
      <c r="AU1022" s="37">
        <v>0</v>
      </c>
      <c r="AV1022" s="37">
        <v>0</v>
      </c>
      <c r="AW1022" s="37">
        <v>0</v>
      </c>
      <c r="AX1022" s="37">
        <v>0</v>
      </c>
      <c r="AY1022" s="37">
        <v>0</v>
      </c>
      <c r="AZ1022" s="37">
        <v>0</v>
      </c>
      <c r="BA1022" s="37">
        <v>0</v>
      </c>
      <c r="BB1022" s="37">
        <v>0</v>
      </c>
      <c r="BC1022" s="37">
        <v>0</v>
      </c>
      <c r="BD1022" s="37">
        <v>0</v>
      </c>
      <c r="BE1022" s="37">
        <v>0</v>
      </c>
      <c r="BF1022" s="37">
        <v>0</v>
      </c>
      <c r="BG1022" s="37">
        <v>0</v>
      </c>
      <c r="BH1022" s="52">
        <v>0</v>
      </c>
      <c r="BI1022" s="37">
        <v>0</v>
      </c>
      <c r="BJ1022" s="52">
        <v>0</v>
      </c>
      <c r="BK1022" s="37">
        <v>0</v>
      </c>
      <c r="BL1022" s="52">
        <v>0</v>
      </c>
      <c r="BM1022" s="37">
        <v>0</v>
      </c>
      <c r="BN1022" s="37">
        <v>0</v>
      </c>
      <c r="BO1022" s="37">
        <v>0</v>
      </c>
      <c r="BP1022" s="37">
        <v>0</v>
      </c>
      <c r="BQ1022" s="37">
        <v>0</v>
      </c>
      <c r="BR1022" s="37">
        <v>0</v>
      </c>
      <c r="BS1022" s="37">
        <v>0</v>
      </c>
      <c r="BT1022" s="37">
        <v>0</v>
      </c>
      <c r="BU1022" s="37">
        <v>0</v>
      </c>
      <c r="BV1022" s="37">
        <v>0</v>
      </c>
      <c r="BW1022" s="37">
        <v>0</v>
      </c>
      <c r="BX1022" s="37">
        <v>0</v>
      </c>
      <c r="BY1022" s="37">
        <v>0</v>
      </c>
      <c r="BZ1022" s="37">
        <v>0</v>
      </c>
      <c r="CA1022" s="37">
        <v>0</v>
      </c>
      <c r="CB1022" s="37">
        <v>0</v>
      </c>
      <c r="CC1022" s="90">
        <v>0</v>
      </c>
      <c r="CD1022" s="37">
        <v>0</v>
      </c>
      <c r="CE1022" s="37">
        <v>0</v>
      </c>
      <c r="CF1022" s="37">
        <v>0</v>
      </c>
      <c r="CG1022" s="37">
        <v>0</v>
      </c>
      <c r="CH1022" s="37">
        <v>0</v>
      </c>
      <c r="CI1022" s="37">
        <v>0</v>
      </c>
      <c r="CJ1022" s="37">
        <v>0</v>
      </c>
      <c r="CK1022" s="37">
        <v>0</v>
      </c>
      <c r="CL1022" s="37">
        <v>0</v>
      </c>
      <c r="CM1022" s="37">
        <v>0</v>
      </c>
      <c r="CN1022" s="37">
        <v>0</v>
      </c>
      <c r="CO1022" s="37">
        <v>0</v>
      </c>
      <c r="CP1022" s="37">
        <v>0</v>
      </c>
      <c r="CQ1022" s="37">
        <v>0</v>
      </c>
      <c r="CR1022" s="37">
        <v>0</v>
      </c>
      <c r="CS1022" s="37">
        <v>0</v>
      </c>
      <c r="CT1022" s="37">
        <v>0</v>
      </c>
      <c r="CU1022" s="37">
        <v>0</v>
      </c>
      <c r="CV1022" s="37">
        <v>0</v>
      </c>
      <c r="CW1022" s="75">
        <v>0</v>
      </c>
      <c r="CX1022" s="37">
        <f t="shared" ref="CX1022:CX1028" si="38">SUM(AA1022:CW1022)</f>
        <v>1</v>
      </c>
      <c r="CY1022" s="37">
        <v>1</v>
      </c>
      <c r="CZ1022" s="37">
        <v>0</v>
      </c>
      <c r="DA1022" s="37">
        <v>0</v>
      </c>
      <c r="DB1022" s="37">
        <v>0</v>
      </c>
      <c r="DC1022" s="38" t="s">
        <v>1214</v>
      </c>
      <c r="DD1022" s="25" t="s">
        <v>307</v>
      </c>
      <c r="DF1022" s="38">
        <v>1</v>
      </c>
      <c r="DG1022" s="38" t="s">
        <v>5365</v>
      </c>
      <c r="DH1022" s="37" t="s">
        <v>539</v>
      </c>
      <c r="DI1022" s="37"/>
      <c r="DJ1022" s="37"/>
      <c r="DK1022" s="37"/>
      <c r="DL1022" s="37">
        <v>1</v>
      </c>
      <c r="DM1022" s="37" t="s">
        <v>595</v>
      </c>
      <c r="DN1022" s="37">
        <v>1</v>
      </c>
      <c r="DO1022" s="37">
        <v>1989</v>
      </c>
      <c r="DP1022" s="38" t="s">
        <v>5366</v>
      </c>
      <c r="DQ1022" s="48" t="s">
        <v>5363</v>
      </c>
      <c r="DR1022" s="37" t="s">
        <v>580</v>
      </c>
      <c r="DS1022" s="37" t="s">
        <v>5366</v>
      </c>
    </row>
    <row r="1023" spans="1:123" s="38" customFormat="1" ht="15.75" customHeight="1" x14ac:dyDescent="0.3">
      <c r="A1023" s="74" t="s">
        <v>37</v>
      </c>
      <c r="B1023" s="37" t="s">
        <v>5334</v>
      </c>
      <c r="C1023" s="48" t="s">
        <v>5367</v>
      </c>
      <c r="D1023" s="37"/>
      <c r="E1023" s="37"/>
      <c r="F1023" s="37" t="s">
        <v>91</v>
      </c>
      <c r="G1023" s="37" t="s">
        <v>95</v>
      </c>
      <c r="H1023" s="37" t="s">
        <v>454</v>
      </c>
      <c r="I1023" s="37" t="s">
        <v>56</v>
      </c>
      <c r="J1023" s="37" t="s">
        <v>173</v>
      </c>
      <c r="K1023" s="37" t="s">
        <v>471</v>
      </c>
      <c r="L1023" s="37"/>
      <c r="M1023" s="37" t="s">
        <v>268</v>
      </c>
      <c r="N1023" s="37"/>
      <c r="O1023" s="37" t="s">
        <v>300</v>
      </c>
      <c r="P1023" s="37" t="s">
        <v>5368</v>
      </c>
      <c r="Q1023" s="37" t="s">
        <v>457</v>
      </c>
      <c r="R1023" s="37">
        <v>0</v>
      </c>
      <c r="S1023" s="37">
        <v>0</v>
      </c>
      <c r="T1023" s="37">
        <v>0</v>
      </c>
      <c r="U1023" s="37">
        <v>0</v>
      </c>
      <c r="V1023" s="37">
        <v>0</v>
      </c>
      <c r="W1023" s="37">
        <v>0</v>
      </c>
      <c r="X1023" s="37">
        <v>0</v>
      </c>
      <c r="Y1023" s="37">
        <v>0</v>
      </c>
      <c r="Z1023" s="37"/>
      <c r="AA1023" s="37">
        <v>0</v>
      </c>
      <c r="AB1023" s="37">
        <v>0</v>
      </c>
      <c r="AC1023" s="37">
        <v>0</v>
      </c>
      <c r="AD1023" s="37">
        <v>0</v>
      </c>
      <c r="AE1023" s="37">
        <v>0</v>
      </c>
      <c r="AF1023" s="37">
        <v>0</v>
      </c>
      <c r="AG1023" s="37">
        <v>0</v>
      </c>
      <c r="AH1023" s="37">
        <v>0</v>
      </c>
      <c r="AI1023" s="37">
        <v>0</v>
      </c>
      <c r="AJ1023" s="37">
        <v>0</v>
      </c>
      <c r="AK1023" s="37">
        <v>0</v>
      </c>
      <c r="AL1023" s="37">
        <v>0</v>
      </c>
      <c r="AM1023" s="37">
        <v>0</v>
      </c>
      <c r="AN1023" s="37">
        <v>0</v>
      </c>
      <c r="AO1023" s="37">
        <v>0</v>
      </c>
      <c r="AP1023" s="37">
        <v>0</v>
      </c>
      <c r="AQ1023" s="37">
        <v>0</v>
      </c>
      <c r="AR1023" s="37">
        <v>0</v>
      </c>
      <c r="AS1023" s="37">
        <v>0</v>
      </c>
      <c r="AT1023" s="37">
        <v>0</v>
      </c>
      <c r="AU1023" s="37">
        <v>0</v>
      </c>
      <c r="AV1023" s="37">
        <v>0</v>
      </c>
      <c r="AW1023" s="37">
        <v>0</v>
      </c>
      <c r="AX1023" s="37">
        <v>0</v>
      </c>
      <c r="AY1023" s="37">
        <v>0</v>
      </c>
      <c r="AZ1023" s="37">
        <v>1</v>
      </c>
      <c r="BA1023" s="37">
        <v>0</v>
      </c>
      <c r="BB1023" s="37">
        <v>0</v>
      </c>
      <c r="BC1023" s="37">
        <v>0</v>
      </c>
      <c r="BD1023" s="37">
        <v>1</v>
      </c>
      <c r="BE1023" s="37">
        <v>0</v>
      </c>
      <c r="BF1023" s="37">
        <v>0</v>
      </c>
      <c r="BG1023" s="37">
        <v>0</v>
      </c>
      <c r="BH1023" s="52">
        <v>0</v>
      </c>
      <c r="BI1023" s="37">
        <v>0</v>
      </c>
      <c r="BJ1023" s="52">
        <v>0</v>
      </c>
      <c r="BK1023" s="37">
        <v>0</v>
      </c>
      <c r="BL1023" s="52">
        <v>0</v>
      </c>
      <c r="BM1023" s="37">
        <v>0</v>
      </c>
      <c r="BN1023" s="37">
        <v>0</v>
      </c>
      <c r="BO1023" s="37">
        <v>0</v>
      </c>
      <c r="BP1023" s="37">
        <v>0</v>
      </c>
      <c r="BQ1023" s="37">
        <v>0</v>
      </c>
      <c r="BR1023" s="37">
        <v>0</v>
      </c>
      <c r="BS1023" s="37">
        <v>0</v>
      </c>
      <c r="BT1023" s="37">
        <v>0</v>
      </c>
      <c r="BU1023" s="37">
        <v>0</v>
      </c>
      <c r="BV1023" s="37">
        <v>0</v>
      </c>
      <c r="BW1023" s="37">
        <v>0</v>
      </c>
      <c r="BX1023" s="37">
        <v>0</v>
      </c>
      <c r="BY1023" s="37">
        <v>0</v>
      </c>
      <c r="BZ1023" s="37">
        <v>0</v>
      </c>
      <c r="CA1023" s="37">
        <v>0</v>
      </c>
      <c r="CB1023" s="37">
        <v>0</v>
      </c>
      <c r="CC1023" s="90">
        <v>0</v>
      </c>
      <c r="CD1023" s="37">
        <v>0</v>
      </c>
      <c r="CE1023" s="37">
        <v>0</v>
      </c>
      <c r="CF1023" s="37">
        <v>0</v>
      </c>
      <c r="CG1023" s="37">
        <v>0</v>
      </c>
      <c r="CH1023" s="37">
        <v>1</v>
      </c>
      <c r="CI1023" s="37">
        <v>1</v>
      </c>
      <c r="CJ1023" s="37">
        <v>1</v>
      </c>
      <c r="CK1023" s="37">
        <v>0</v>
      </c>
      <c r="CL1023" s="37">
        <v>0</v>
      </c>
      <c r="CM1023" s="37">
        <v>0</v>
      </c>
      <c r="CN1023" s="37">
        <v>0</v>
      </c>
      <c r="CO1023" s="37">
        <v>0</v>
      </c>
      <c r="CP1023" s="37">
        <v>1</v>
      </c>
      <c r="CQ1023" s="37">
        <v>0</v>
      </c>
      <c r="CR1023" s="37">
        <v>0</v>
      </c>
      <c r="CS1023" s="37">
        <v>0</v>
      </c>
      <c r="CT1023" s="37">
        <v>0</v>
      </c>
      <c r="CU1023" s="37">
        <v>0</v>
      </c>
      <c r="CV1023" s="37">
        <v>0</v>
      </c>
      <c r="CW1023" s="75">
        <v>0</v>
      </c>
      <c r="CX1023" s="37">
        <f t="shared" si="38"/>
        <v>6</v>
      </c>
      <c r="CY1023" s="37">
        <v>1</v>
      </c>
      <c r="CZ1023" s="37">
        <v>1</v>
      </c>
      <c r="DA1023" s="37">
        <v>0</v>
      </c>
      <c r="DB1023" s="37">
        <v>0</v>
      </c>
      <c r="DC1023" s="38" t="s">
        <v>5369</v>
      </c>
      <c r="DD1023" s="38" t="s">
        <v>322</v>
      </c>
      <c r="DH1023" s="37"/>
      <c r="DI1023" s="37"/>
      <c r="DJ1023" s="37"/>
      <c r="DK1023" s="37"/>
      <c r="DL1023" s="37">
        <v>0</v>
      </c>
      <c r="DM1023" s="37"/>
      <c r="DN1023" s="37">
        <v>1</v>
      </c>
      <c r="DO1023" s="37">
        <v>1775</v>
      </c>
      <c r="DP1023" s="38" t="s">
        <v>5370</v>
      </c>
      <c r="DQ1023" s="37" t="s">
        <v>5371</v>
      </c>
      <c r="DR1023" s="37">
        <v>1960</v>
      </c>
      <c r="DS1023" s="37" t="s">
        <v>5372</v>
      </c>
    </row>
    <row r="1024" spans="1:123" s="38" customFormat="1" ht="15.75" customHeight="1" x14ac:dyDescent="0.3">
      <c r="A1024" s="37" t="s">
        <v>37</v>
      </c>
      <c r="B1024" s="74" t="s">
        <v>5334</v>
      </c>
      <c r="C1024" s="48" t="s">
        <v>5373</v>
      </c>
      <c r="D1024" s="37"/>
      <c r="E1024" s="37"/>
      <c r="F1024" s="37" t="s">
        <v>91</v>
      </c>
      <c r="G1024" s="37"/>
      <c r="H1024" s="37" t="s">
        <v>1081</v>
      </c>
      <c r="I1024" s="37"/>
      <c r="J1024" s="37"/>
      <c r="K1024" s="37"/>
      <c r="L1024" s="37"/>
      <c r="M1024" s="37"/>
      <c r="N1024" s="37"/>
      <c r="O1024" s="37"/>
      <c r="P1024" s="37" t="s">
        <v>5374</v>
      </c>
      <c r="Q1024" s="75" t="s">
        <v>591</v>
      </c>
      <c r="R1024" s="37">
        <v>0</v>
      </c>
      <c r="S1024" s="37">
        <v>0</v>
      </c>
      <c r="T1024" s="37">
        <v>0</v>
      </c>
      <c r="U1024" s="37">
        <v>0</v>
      </c>
      <c r="V1024" s="37">
        <v>0</v>
      </c>
      <c r="W1024" s="37">
        <v>0</v>
      </c>
      <c r="X1024" s="37">
        <v>0</v>
      </c>
      <c r="Y1024" s="37">
        <v>0</v>
      </c>
      <c r="Z1024" s="37"/>
      <c r="AA1024" s="37">
        <v>0</v>
      </c>
      <c r="AB1024" s="37">
        <v>0</v>
      </c>
      <c r="AC1024" s="37">
        <v>0</v>
      </c>
      <c r="AD1024" s="37">
        <v>0</v>
      </c>
      <c r="AE1024" s="37">
        <v>0</v>
      </c>
      <c r="AF1024" s="37">
        <v>0</v>
      </c>
      <c r="AG1024" s="37">
        <v>0</v>
      </c>
      <c r="AH1024" s="37">
        <v>0</v>
      </c>
      <c r="AI1024" s="37">
        <v>0</v>
      </c>
      <c r="AJ1024" s="37">
        <v>0</v>
      </c>
      <c r="AK1024" s="37">
        <v>0</v>
      </c>
      <c r="AL1024" s="37">
        <v>0</v>
      </c>
      <c r="AM1024" s="37">
        <v>0</v>
      </c>
      <c r="AN1024" s="37">
        <v>0</v>
      </c>
      <c r="AO1024" s="37">
        <v>0</v>
      </c>
      <c r="AP1024" s="37">
        <v>0</v>
      </c>
      <c r="AQ1024" s="37">
        <v>0</v>
      </c>
      <c r="AR1024" s="37">
        <v>0</v>
      </c>
      <c r="AS1024" s="37">
        <v>0</v>
      </c>
      <c r="AT1024" s="37">
        <v>0</v>
      </c>
      <c r="AU1024" s="37">
        <v>0</v>
      </c>
      <c r="AV1024" s="37">
        <v>0</v>
      </c>
      <c r="AW1024" s="37">
        <v>0</v>
      </c>
      <c r="AX1024" s="37">
        <v>0</v>
      </c>
      <c r="AY1024" s="37">
        <v>0</v>
      </c>
      <c r="AZ1024" s="37">
        <v>0</v>
      </c>
      <c r="BA1024" s="37">
        <v>0</v>
      </c>
      <c r="BB1024" s="37">
        <v>0</v>
      </c>
      <c r="BC1024" s="37">
        <v>0</v>
      </c>
      <c r="BD1024" s="37">
        <v>0</v>
      </c>
      <c r="BE1024" s="37">
        <v>0</v>
      </c>
      <c r="BF1024" s="37">
        <v>0</v>
      </c>
      <c r="BG1024" s="37">
        <v>0</v>
      </c>
      <c r="BH1024" s="52">
        <v>0</v>
      </c>
      <c r="BI1024" s="37">
        <v>0</v>
      </c>
      <c r="BJ1024" s="52">
        <v>0</v>
      </c>
      <c r="BK1024" s="37">
        <v>0</v>
      </c>
      <c r="BL1024" s="52">
        <v>0</v>
      </c>
      <c r="BM1024" s="37">
        <v>0</v>
      </c>
      <c r="BN1024" s="37">
        <v>1</v>
      </c>
      <c r="BO1024" s="37">
        <v>0</v>
      </c>
      <c r="BP1024" s="37">
        <v>1</v>
      </c>
      <c r="BQ1024" s="37">
        <v>0</v>
      </c>
      <c r="BR1024" s="37">
        <v>0</v>
      </c>
      <c r="BS1024" s="37">
        <v>0</v>
      </c>
      <c r="BT1024" s="37">
        <v>0</v>
      </c>
      <c r="BU1024" s="37">
        <v>0</v>
      </c>
      <c r="BV1024" s="37">
        <v>0</v>
      </c>
      <c r="BW1024" s="37">
        <v>0</v>
      </c>
      <c r="BX1024" s="37">
        <v>0</v>
      </c>
      <c r="BY1024" s="37">
        <v>0</v>
      </c>
      <c r="BZ1024" s="37">
        <v>0</v>
      </c>
      <c r="CA1024" s="37">
        <v>0</v>
      </c>
      <c r="CB1024" s="37">
        <v>0</v>
      </c>
      <c r="CC1024" s="90">
        <v>0</v>
      </c>
      <c r="CD1024" s="37">
        <v>0</v>
      </c>
      <c r="CE1024" s="37">
        <v>0</v>
      </c>
      <c r="CF1024" s="37">
        <v>0</v>
      </c>
      <c r="CG1024" s="37">
        <v>0</v>
      </c>
      <c r="CH1024" s="37">
        <v>0</v>
      </c>
      <c r="CI1024" s="37">
        <v>0</v>
      </c>
      <c r="CJ1024" s="37">
        <v>0</v>
      </c>
      <c r="CK1024" s="37">
        <v>0</v>
      </c>
      <c r="CL1024" s="37">
        <v>0</v>
      </c>
      <c r="CM1024" s="37">
        <v>0</v>
      </c>
      <c r="CN1024" s="37">
        <v>0</v>
      </c>
      <c r="CO1024" s="37">
        <v>0</v>
      </c>
      <c r="CP1024" s="37">
        <v>0</v>
      </c>
      <c r="CQ1024" s="37">
        <v>0</v>
      </c>
      <c r="CR1024" s="37">
        <v>0</v>
      </c>
      <c r="CS1024" s="37">
        <v>0</v>
      </c>
      <c r="CT1024" s="37">
        <v>0</v>
      </c>
      <c r="CU1024" s="37">
        <v>0</v>
      </c>
      <c r="CV1024" s="37">
        <v>0</v>
      </c>
      <c r="CW1024" s="75">
        <v>0</v>
      </c>
      <c r="CX1024" s="37">
        <f t="shared" si="38"/>
        <v>2</v>
      </c>
      <c r="CY1024" s="37">
        <v>1</v>
      </c>
      <c r="CZ1024" s="37">
        <v>0</v>
      </c>
      <c r="DA1024" s="37">
        <v>0</v>
      </c>
      <c r="DB1024" s="37">
        <v>0</v>
      </c>
      <c r="DC1024" s="38" t="s">
        <v>745</v>
      </c>
      <c r="DD1024" s="38" t="s">
        <v>305</v>
      </c>
      <c r="DG1024" s="38" t="s">
        <v>1661</v>
      </c>
      <c r="DH1024" s="37" t="s">
        <v>5375</v>
      </c>
      <c r="DI1024" s="37"/>
      <c r="DJ1024" s="37"/>
      <c r="DK1024" s="37"/>
      <c r="DL1024" s="37">
        <v>1</v>
      </c>
      <c r="DM1024" s="37" t="s">
        <v>595</v>
      </c>
      <c r="DN1024" s="37">
        <v>1</v>
      </c>
      <c r="DO1024" s="37">
        <v>1952</v>
      </c>
      <c r="DP1024" s="38" t="s">
        <v>5376</v>
      </c>
      <c r="DQ1024" s="48" t="s">
        <v>5373</v>
      </c>
      <c r="DR1024" s="37" t="s">
        <v>580</v>
      </c>
      <c r="DS1024" s="37" t="s">
        <v>5376</v>
      </c>
    </row>
    <row r="1025" spans="1:139" s="38" customFormat="1" ht="15.75" customHeight="1" x14ac:dyDescent="0.3">
      <c r="A1025" s="37" t="s">
        <v>37</v>
      </c>
      <c r="B1025" s="74" t="s">
        <v>5334</v>
      </c>
      <c r="C1025" s="48" t="s">
        <v>5377</v>
      </c>
      <c r="D1025" s="177"/>
      <c r="E1025" s="177"/>
      <c r="F1025" s="37" t="s">
        <v>91</v>
      </c>
      <c r="G1025" s="37"/>
      <c r="H1025" s="37" t="s">
        <v>454</v>
      </c>
      <c r="I1025" s="37" t="s">
        <v>109</v>
      </c>
      <c r="J1025" s="37" t="s">
        <v>455</v>
      </c>
      <c r="K1025" s="37" t="s">
        <v>269</v>
      </c>
      <c r="L1025" s="37"/>
      <c r="M1025" s="37" t="s">
        <v>272</v>
      </c>
      <c r="N1025" s="37"/>
      <c r="O1025" s="37" t="s">
        <v>299</v>
      </c>
      <c r="P1025" s="37"/>
      <c r="Q1025" s="75" t="s">
        <v>768</v>
      </c>
      <c r="R1025" s="37">
        <v>0</v>
      </c>
      <c r="S1025" s="37">
        <v>0</v>
      </c>
      <c r="T1025" s="37">
        <v>0</v>
      </c>
      <c r="U1025" s="37">
        <v>0</v>
      </c>
      <c r="V1025" s="37">
        <v>0</v>
      </c>
      <c r="W1025" s="37">
        <v>0</v>
      </c>
      <c r="X1025" s="37">
        <v>0</v>
      </c>
      <c r="Y1025" s="37">
        <v>0</v>
      </c>
      <c r="Z1025" s="37"/>
      <c r="AA1025" s="37">
        <v>0</v>
      </c>
      <c r="AB1025" s="37">
        <v>0</v>
      </c>
      <c r="AC1025" s="37">
        <v>0</v>
      </c>
      <c r="AD1025" s="37">
        <v>0</v>
      </c>
      <c r="AE1025" s="37">
        <v>0</v>
      </c>
      <c r="AF1025" s="37">
        <v>0</v>
      </c>
      <c r="AG1025" s="37">
        <v>0</v>
      </c>
      <c r="AH1025" s="37">
        <v>0</v>
      </c>
      <c r="AI1025" s="37">
        <v>0</v>
      </c>
      <c r="AJ1025" s="37">
        <v>0</v>
      </c>
      <c r="AK1025" s="37">
        <v>0</v>
      </c>
      <c r="AL1025" s="37">
        <v>0</v>
      </c>
      <c r="AM1025" s="37">
        <v>0</v>
      </c>
      <c r="AN1025" s="37">
        <v>0</v>
      </c>
      <c r="AO1025" s="37">
        <v>0</v>
      </c>
      <c r="AP1025" s="37">
        <v>0</v>
      </c>
      <c r="AQ1025" s="37">
        <v>0</v>
      </c>
      <c r="AR1025" s="37">
        <v>0</v>
      </c>
      <c r="AS1025" s="37">
        <v>0</v>
      </c>
      <c r="AT1025" s="37">
        <v>0</v>
      </c>
      <c r="AU1025" s="37">
        <v>0</v>
      </c>
      <c r="AV1025" s="37">
        <v>0</v>
      </c>
      <c r="AW1025" s="37">
        <v>0</v>
      </c>
      <c r="AX1025" s="37">
        <v>0</v>
      </c>
      <c r="AY1025" s="37">
        <v>0</v>
      </c>
      <c r="AZ1025" s="37">
        <v>0</v>
      </c>
      <c r="BA1025" s="37">
        <v>0</v>
      </c>
      <c r="BB1025" s="37">
        <v>0</v>
      </c>
      <c r="BC1025" s="37">
        <v>0</v>
      </c>
      <c r="BD1025" s="37">
        <v>0</v>
      </c>
      <c r="BE1025" s="37">
        <v>1</v>
      </c>
      <c r="BF1025" s="37">
        <v>0</v>
      </c>
      <c r="BG1025" s="37">
        <v>0</v>
      </c>
      <c r="BH1025" s="52">
        <v>0</v>
      </c>
      <c r="BI1025" s="37">
        <v>0</v>
      </c>
      <c r="BJ1025" s="52">
        <v>0</v>
      </c>
      <c r="BK1025" s="37">
        <v>0</v>
      </c>
      <c r="BL1025" s="52">
        <v>0</v>
      </c>
      <c r="BM1025" s="37">
        <v>0</v>
      </c>
      <c r="BN1025" s="37">
        <v>0</v>
      </c>
      <c r="BO1025" s="37">
        <v>0</v>
      </c>
      <c r="BP1025" s="37">
        <v>0</v>
      </c>
      <c r="BQ1025" s="37">
        <v>0</v>
      </c>
      <c r="BR1025" s="37">
        <v>0</v>
      </c>
      <c r="BS1025" s="37">
        <v>0</v>
      </c>
      <c r="BT1025" s="37">
        <v>0</v>
      </c>
      <c r="BU1025" s="37">
        <v>0</v>
      </c>
      <c r="BV1025" s="37">
        <v>0</v>
      </c>
      <c r="BW1025" s="37">
        <v>0</v>
      </c>
      <c r="BX1025" s="37">
        <v>0</v>
      </c>
      <c r="BY1025" s="37">
        <v>0</v>
      </c>
      <c r="BZ1025" s="37">
        <v>0</v>
      </c>
      <c r="CA1025" s="37">
        <v>0</v>
      </c>
      <c r="CB1025" s="37">
        <v>0</v>
      </c>
      <c r="CC1025" s="90">
        <v>0</v>
      </c>
      <c r="CD1025" s="37">
        <v>0</v>
      </c>
      <c r="CE1025" s="37">
        <v>0</v>
      </c>
      <c r="CF1025" s="37">
        <v>0</v>
      </c>
      <c r="CG1025" s="37">
        <v>0</v>
      </c>
      <c r="CH1025" s="37">
        <v>0</v>
      </c>
      <c r="CI1025" s="37">
        <v>0</v>
      </c>
      <c r="CJ1025" s="37">
        <v>0</v>
      </c>
      <c r="CK1025" s="37">
        <v>0</v>
      </c>
      <c r="CL1025" s="37">
        <v>0</v>
      </c>
      <c r="CM1025" s="37">
        <v>0</v>
      </c>
      <c r="CN1025" s="37">
        <v>0</v>
      </c>
      <c r="CO1025" s="37">
        <v>0</v>
      </c>
      <c r="CP1025" s="37">
        <v>0</v>
      </c>
      <c r="CQ1025" s="37">
        <v>0</v>
      </c>
      <c r="CR1025" s="37">
        <v>0</v>
      </c>
      <c r="CS1025" s="37">
        <v>0</v>
      </c>
      <c r="CT1025" s="37">
        <v>0</v>
      </c>
      <c r="CU1025" s="37">
        <v>0</v>
      </c>
      <c r="CV1025" s="37">
        <v>0</v>
      </c>
      <c r="CW1025" s="75">
        <v>0</v>
      </c>
      <c r="CX1025" s="37">
        <f t="shared" si="38"/>
        <v>1</v>
      </c>
      <c r="CY1025" s="37">
        <v>1</v>
      </c>
      <c r="CZ1025" s="37">
        <v>0</v>
      </c>
      <c r="DA1025" s="37">
        <v>0</v>
      </c>
      <c r="DB1025" s="37">
        <v>0</v>
      </c>
      <c r="DC1025" s="38" t="s">
        <v>1165</v>
      </c>
      <c r="DD1025" s="38" t="s">
        <v>305</v>
      </c>
      <c r="DH1025" s="37"/>
      <c r="DI1025" s="37"/>
      <c r="DJ1025" s="37"/>
      <c r="DK1025" s="37"/>
      <c r="DL1025" s="37">
        <v>0</v>
      </c>
      <c r="DM1025" s="37"/>
      <c r="DN1025" s="37">
        <v>1</v>
      </c>
      <c r="DO1025" s="37">
        <v>1936</v>
      </c>
      <c r="DP1025" s="38" t="s">
        <v>5378</v>
      </c>
      <c r="DQ1025" s="48" t="s">
        <v>5377</v>
      </c>
      <c r="DR1025" s="37" t="s">
        <v>580</v>
      </c>
      <c r="DS1025" s="37" t="s">
        <v>5378</v>
      </c>
    </row>
    <row r="1026" spans="1:139" s="38" customFormat="1" ht="15.75" customHeight="1" x14ac:dyDescent="0.3">
      <c r="A1026" s="37" t="s">
        <v>37</v>
      </c>
      <c r="B1026" s="74" t="s">
        <v>5334</v>
      </c>
      <c r="C1026" s="48" t="s">
        <v>5379</v>
      </c>
      <c r="D1026" s="37"/>
      <c r="E1026" s="37"/>
      <c r="F1026" s="37" t="s">
        <v>91</v>
      </c>
      <c r="G1026" s="37" t="s">
        <v>95</v>
      </c>
      <c r="H1026" s="37" t="s">
        <v>454</v>
      </c>
      <c r="I1026" s="37" t="s">
        <v>109</v>
      </c>
      <c r="J1026" s="37" t="s">
        <v>455</v>
      </c>
      <c r="K1026" s="37" t="s">
        <v>269</v>
      </c>
      <c r="L1026" s="37"/>
      <c r="M1026" s="37" t="s">
        <v>272</v>
      </c>
      <c r="N1026" s="37"/>
      <c r="O1026" s="37"/>
      <c r="P1026" s="89" t="s">
        <v>5380</v>
      </c>
      <c r="Q1026" s="75" t="s">
        <v>5381</v>
      </c>
      <c r="R1026" s="37">
        <v>0</v>
      </c>
      <c r="S1026" s="37">
        <v>0</v>
      </c>
      <c r="T1026" s="37">
        <v>0</v>
      </c>
      <c r="U1026" s="37">
        <v>0</v>
      </c>
      <c r="V1026" s="37">
        <v>0</v>
      </c>
      <c r="W1026" s="37">
        <v>0</v>
      </c>
      <c r="X1026" s="37">
        <v>0</v>
      </c>
      <c r="Y1026" s="37">
        <v>0</v>
      </c>
      <c r="Z1026" s="37"/>
      <c r="AA1026" s="37">
        <v>0</v>
      </c>
      <c r="AB1026" s="37">
        <v>0</v>
      </c>
      <c r="AC1026" s="37">
        <v>0</v>
      </c>
      <c r="AD1026" s="37">
        <v>0</v>
      </c>
      <c r="AE1026" s="37">
        <v>0</v>
      </c>
      <c r="AF1026" s="37">
        <v>0</v>
      </c>
      <c r="AG1026" s="37">
        <v>0</v>
      </c>
      <c r="AH1026" s="37">
        <v>0</v>
      </c>
      <c r="AI1026" s="37">
        <v>0</v>
      </c>
      <c r="AJ1026" s="37">
        <v>0</v>
      </c>
      <c r="AK1026" s="37">
        <v>0</v>
      </c>
      <c r="AL1026" s="37">
        <v>0</v>
      </c>
      <c r="AM1026" s="37">
        <v>0</v>
      </c>
      <c r="AN1026" s="37">
        <v>0</v>
      </c>
      <c r="AO1026" s="37">
        <v>0</v>
      </c>
      <c r="AP1026" s="37">
        <v>0</v>
      </c>
      <c r="AQ1026" s="37">
        <v>0</v>
      </c>
      <c r="AR1026" s="37">
        <v>0</v>
      </c>
      <c r="AS1026" s="37">
        <v>0</v>
      </c>
      <c r="AT1026" s="37">
        <v>0</v>
      </c>
      <c r="AU1026" s="37">
        <v>0</v>
      </c>
      <c r="AV1026" s="37">
        <v>0</v>
      </c>
      <c r="AW1026" s="37">
        <v>0</v>
      </c>
      <c r="AX1026" s="37">
        <v>0</v>
      </c>
      <c r="AY1026" s="37">
        <v>0</v>
      </c>
      <c r="AZ1026" s="37">
        <v>0</v>
      </c>
      <c r="BA1026" s="37">
        <v>0</v>
      </c>
      <c r="BB1026" s="37">
        <v>0</v>
      </c>
      <c r="BC1026" s="37">
        <v>0</v>
      </c>
      <c r="BD1026" s="37">
        <v>0</v>
      </c>
      <c r="BE1026" s="37">
        <v>0</v>
      </c>
      <c r="BF1026" s="37">
        <v>0</v>
      </c>
      <c r="BG1026" s="37">
        <v>0</v>
      </c>
      <c r="BH1026" s="52">
        <v>0</v>
      </c>
      <c r="BI1026" s="37">
        <v>0</v>
      </c>
      <c r="BJ1026" s="52">
        <v>0</v>
      </c>
      <c r="BK1026" s="37">
        <v>0</v>
      </c>
      <c r="BL1026" s="52">
        <v>0</v>
      </c>
      <c r="BM1026" s="37">
        <v>0</v>
      </c>
      <c r="BN1026" s="37">
        <v>0</v>
      </c>
      <c r="BO1026" s="37">
        <v>0</v>
      </c>
      <c r="BP1026" s="37">
        <v>0</v>
      </c>
      <c r="BQ1026" s="37">
        <v>0</v>
      </c>
      <c r="BR1026" s="37">
        <v>0</v>
      </c>
      <c r="BS1026" s="37">
        <v>0</v>
      </c>
      <c r="BT1026" s="37">
        <v>0</v>
      </c>
      <c r="BU1026" s="37">
        <v>0</v>
      </c>
      <c r="BV1026" s="37">
        <v>1</v>
      </c>
      <c r="BW1026" s="37">
        <v>0</v>
      </c>
      <c r="BX1026" s="37">
        <v>0</v>
      </c>
      <c r="BY1026" s="37">
        <v>0</v>
      </c>
      <c r="BZ1026" s="37">
        <v>0</v>
      </c>
      <c r="CA1026" s="37">
        <v>0</v>
      </c>
      <c r="CB1026" s="37">
        <v>0</v>
      </c>
      <c r="CC1026" s="90">
        <v>0</v>
      </c>
      <c r="CD1026" s="37">
        <v>0</v>
      </c>
      <c r="CE1026" s="37">
        <v>0</v>
      </c>
      <c r="CF1026" s="37">
        <v>0</v>
      </c>
      <c r="CG1026" s="37">
        <v>0</v>
      </c>
      <c r="CH1026" s="37">
        <v>0</v>
      </c>
      <c r="CI1026" s="37">
        <v>0</v>
      </c>
      <c r="CJ1026" s="37">
        <v>0</v>
      </c>
      <c r="CK1026" s="37">
        <v>0</v>
      </c>
      <c r="CL1026" s="37">
        <v>0</v>
      </c>
      <c r="CM1026" s="37">
        <v>0</v>
      </c>
      <c r="CN1026" s="37">
        <v>0</v>
      </c>
      <c r="CO1026" s="37">
        <v>0</v>
      </c>
      <c r="CP1026" s="37">
        <v>0</v>
      </c>
      <c r="CQ1026" s="37">
        <v>0</v>
      </c>
      <c r="CR1026" s="37">
        <v>0</v>
      </c>
      <c r="CS1026" s="37">
        <v>0</v>
      </c>
      <c r="CT1026" s="37">
        <v>0</v>
      </c>
      <c r="CU1026" s="37">
        <v>0</v>
      </c>
      <c r="CV1026" s="37">
        <v>0</v>
      </c>
      <c r="CW1026" s="75">
        <v>0</v>
      </c>
      <c r="CX1026" s="37">
        <f t="shared" si="38"/>
        <v>1</v>
      </c>
      <c r="CY1026" s="37">
        <v>1</v>
      </c>
      <c r="CZ1026" s="37">
        <v>0</v>
      </c>
      <c r="DA1026" s="37">
        <v>0</v>
      </c>
      <c r="DB1026" s="37">
        <v>1</v>
      </c>
      <c r="DC1026" s="38" t="s">
        <v>663</v>
      </c>
      <c r="DD1026" s="25" t="s">
        <v>307</v>
      </c>
      <c r="DH1026" s="37"/>
      <c r="DI1026" s="37"/>
      <c r="DJ1026" s="37"/>
      <c r="DK1026" s="37"/>
      <c r="DL1026" s="37">
        <v>0</v>
      </c>
      <c r="DM1026" s="37"/>
      <c r="DN1026" s="37">
        <v>1</v>
      </c>
      <c r="DO1026" s="37">
        <v>2001</v>
      </c>
      <c r="DP1026" s="38" t="s">
        <v>5382</v>
      </c>
      <c r="DQ1026" s="48" t="s">
        <v>5379</v>
      </c>
      <c r="DR1026" s="37" t="s">
        <v>580</v>
      </c>
      <c r="DS1026" s="37" t="s">
        <v>5382</v>
      </c>
    </row>
    <row r="1027" spans="1:139" s="38" customFormat="1" ht="15.75" customHeight="1" x14ac:dyDescent="0.3">
      <c r="A1027" s="37" t="s">
        <v>37</v>
      </c>
      <c r="B1027" s="74" t="s">
        <v>5334</v>
      </c>
      <c r="C1027" s="48" t="s">
        <v>5383</v>
      </c>
      <c r="D1027" s="37"/>
      <c r="E1027" s="37"/>
      <c r="F1027" s="37" t="s">
        <v>91</v>
      </c>
      <c r="G1027" s="37" t="s">
        <v>95</v>
      </c>
      <c r="H1027" s="37" t="s">
        <v>454</v>
      </c>
      <c r="I1027" s="37" t="s">
        <v>109</v>
      </c>
      <c r="J1027" s="37" t="s">
        <v>173</v>
      </c>
      <c r="K1027" s="37" t="s">
        <v>471</v>
      </c>
      <c r="L1027" s="37"/>
      <c r="M1027" s="37" t="s">
        <v>272</v>
      </c>
      <c r="N1027" s="37"/>
      <c r="O1027" s="37" t="s">
        <v>299</v>
      </c>
      <c r="P1027" s="37"/>
      <c r="Q1027" s="75" t="s">
        <v>5384</v>
      </c>
      <c r="R1027" s="37">
        <v>0</v>
      </c>
      <c r="S1027" s="37">
        <v>0</v>
      </c>
      <c r="T1027" s="37">
        <v>0</v>
      </c>
      <c r="U1027" s="37">
        <v>0</v>
      </c>
      <c r="V1027" s="37">
        <v>0</v>
      </c>
      <c r="W1027" s="37">
        <v>0</v>
      </c>
      <c r="X1027" s="37">
        <v>0</v>
      </c>
      <c r="Y1027" s="37">
        <v>0</v>
      </c>
      <c r="Z1027" s="37"/>
      <c r="AA1027" s="37">
        <v>0</v>
      </c>
      <c r="AB1027" s="37">
        <v>0</v>
      </c>
      <c r="AC1027" s="37">
        <v>0</v>
      </c>
      <c r="AD1027" s="37">
        <v>0</v>
      </c>
      <c r="AE1027" s="37">
        <v>0</v>
      </c>
      <c r="AF1027" s="37">
        <v>0</v>
      </c>
      <c r="AG1027" s="37">
        <v>0</v>
      </c>
      <c r="AH1027" s="37">
        <v>0</v>
      </c>
      <c r="AI1027" s="37">
        <v>0</v>
      </c>
      <c r="AJ1027" s="37">
        <v>0</v>
      </c>
      <c r="AK1027" s="37">
        <v>0</v>
      </c>
      <c r="AL1027" s="37">
        <v>1</v>
      </c>
      <c r="AM1027" s="37">
        <v>0</v>
      </c>
      <c r="AN1027" s="37">
        <v>0</v>
      </c>
      <c r="AO1027" s="37">
        <v>0</v>
      </c>
      <c r="AP1027" s="37">
        <v>0</v>
      </c>
      <c r="AQ1027" s="37">
        <v>0</v>
      </c>
      <c r="AR1027" s="37">
        <v>0</v>
      </c>
      <c r="AS1027" s="37">
        <v>0</v>
      </c>
      <c r="AT1027" s="37">
        <v>0</v>
      </c>
      <c r="AU1027" s="37">
        <v>0</v>
      </c>
      <c r="AV1027" s="37">
        <v>0</v>
      </c>
      <c r="AW1027" s="37">
        <v>0</v>
      </c>
      <c r="AX1027" s="37">
        <v>0</v>
      </c>
      <c r="AY1027" s="37">
        <v>0</v>
      </c>
      <c r="AZ1027" s="37">
        <v>0</v>
      </c>
      <c r="BA1027" s="37">
        <v>0</v>
      </c>
      <c r="BB1027" s="37">
        <v>0</v>
      </c>
      <c r="BC1027" s="37">
        <v>0</v>
      </c>
      <c r="BD1027" s="37">
        <v>0</v>
      </c>
      <c r="BE1027" s="37">
        <v>0</v>
      </c>
      <c r="BF1027" s="37">
        <v>0</v>
      </c>
      <c r="BG1027" s="37">
        <v>0</v>
      </c>
      <c r="BH1027" s="52">
        <v>0</v>
      </c>
      <c r="BI1027" s="37">
        <v>0</v>
      </c>
      <c r="BJ1027" s="52">
        <v>0</v>
      </c>
      <c r="BK1027" s="37">
        <v>0</v>
      </c>
      <c r="BL1027" s="52">
        <v>0</v>
      </c>
      <c r="BM1027" s="37">
        <v>0</v>
      </c>
      <c r="BN1027" s="37">
        <v>0</v>
      </c>
      <c r="BO1027" s="37">
        <v>0</v>
      </c>
      <c r="BP1027" s="37">
        <v>0</v>
      </c>
      <c r="BQ1027" s="37">
        <v>0</v>
      </c>
      <c r="BR1027" s="37">
        <v>0</v>
      </c>
      <c r="BS1027" s="37">
        <v>0</v>
      </c>
      <c r="BT1027" s="37">
        <v>0</v>
      </c>
      <c r="BU1027" s="37">
        <v>0</v>
      </c>
      <c r="BV1027" s="37">
        <v>0</v>
      </c>
      <c r="BW1027" s="37">
        <v>0</v>
      </c>
      <c r="BX1027" s="37">
        <v>0</v>
      </c>
      <c r="BY1027" s="37">
        <v>0</v>
      </c>
      <c r="BZ1027" s="37">
        <v>0</v>
      </c>
      <c r="CA1027" s="37">
        <v>0</v>
      </c>
      <c r="CB1027" s="37">
        <v>0</v>
      </c>
      <c r="CC1027" s="90">
        <v>0</v>
      </c>
      <c r="CD1027" s="37">
        <v>0</v>
      </c>
      <c r="CE1027" s="37">
        <v>0</v>
      </c>
      <c r="CF1027" s="37">
        <v>0</v>
      </c>
      <c r="CG1027" s="37">
        <v>0</v>
      </c>
      <c r="CH1027" s="37">
        <v>0</v>
      </c>
      <c r="CI1027" s="37">
        <v>0</v>
      </c>
      <c r="CJ1027" s="37">
        <v>0</v>
      </c>
      <c r="CK1027" s="37">
        <v>0</v>
      </c>
      <c r="CL1027" s="37">
        <v>0</v>
      </c>
      <c r="CM1027" s="37">
        <v>0</v>
      </c>
      <c r="CN1027" s="37">
        <v>0</v>
      </c>
      <c r="CO1027" s="37">
        <v>0</v>
      </c>
      <c r="CP1027" s="37">
        <v>0</v>
      </c>
      <c r="CQ1027" s="37">
        <v>0</v>
      </c>
      <c r="CR1027" s="37">
        <v>0</v>
      </c>
      <c r="CS1027" s="37">
        <v>0</v>
      </c>
      <c r="CT1027" s="37">
        <v>0</v>
      </c>
      <c r="CU1027" s="37">
        <v>0</v>
      </c>
      <c r="CV1027" s="37">
        <v>0</v>
      </c>
      <c r="CW1027" s="75">
        <v>0</v>
      </c>
      <c r="CX1027" s="37">
        <f t="shared" si="38"/>
        <v>1</v>
      </c>
      <c r="CY1027" s="37">
        <v>1</v>
      </c>
      <c r="CZ1027" s="37">
        <v>0</v>
      </c>
      <c r="DA1027" s="37">
        <v>0</v>
      </c>
      <c r="DB1027" s="37">
        <v>0</v>
      </c>
      <c r="DC1027" s="38" t="s">
        <v>1214</v>
      </c>
      <c r="DD1027" s="25" t="s">
        <v>307</v>
      </c>
      <c r="DE1027" s="38" t="s">
        <v>5385</v>
      </c>
      <c r="DF1027" s="38">
        <v>1</v>
      </c>
      <c r="DG1027" s="38" t="s">
        <v>5386</v>
      </c>
      <c r="DH1027" s="37"/>
      <c r="DI1027" s="37"/>
      <c r="DJ1027" s="37"/>
      <c r="DK1027" s="37"/>
      <c r="DL1027" s="37">
        <v>1</v>
      </c>
      <c r="DM1027" s="37" t="s">
        <v>595</v>
      </c>
      <c r="DN1027" s="37">
        <v>1</v>
      </c>
      <c r="DO1027" s="37">
        <v>1816</v>
      </c>
      <c r="DP1027" s="38" t="s">
        <v>5387</v>
      </c>
      <c r="DQ1027" s="37" t="s">
        <v>5388</v>
      </c>
      <c r="DR1027" s="37">
        <v>1891</v>
      </c>
      <c r="DS1027" s="37" t="s">
        <v>5389</v>
      </c>
      <c r="DT1027" s="37"/>
      <c r="DU1027" s="37"/>
      <c r="DV1027" s="37"/>
      <c r="DW1027" s="37"/>
      <c r="DX1027" s="37"/>
      <c r="DY1027" s="37"/>
      <c r="DZ1027" s="37"/>
      <c r="EA1027" s="37"/>
      <c r="EB1027" s="37"/>
      <c r="EC1027" s="37"/>
      <c r="ED1027" s="37"/>
      <c r="EE1027" s="37"/>
      <c r="EF1027" s="37"/>
      <c r="EG1027" s="37"/>
      <c r="EH1027" s="37"/>
      <c r="EI1027" s="37"/>
    </row>
    <row r="1028" spans="1:139" s="38" customFormat="1" ht="15.75" customHeight="1" x14ac:dyDescent="0.3">
      <c r="A1028" s="37" t="s">
        <v>37</v>
      </c>
      <c r="B1028" s="74" t="s">
        <v>5334</v>
      </c>
      <c r="C1028" s="48" t="s">
        <v>5390</v>
      </c>
      <c r="D1028" s="37" t="s">
        <v>5347</v>
      </c>
      <c r="E1028" s="37"/>
      <c r="F1028" s="37" t="s">
        <v>91</v>
      </c>
      <c r="G1028" s="37"/>
      <c r="H1028" s="37" t="s">
        <v>454</v>
      </c>
      <c r="I1028" s="37" t="s">
        <v>109</v>
      </c>
      <c r="J1028" s="37" t="s">
        <v>173</v>
      </c>
      <c r="K1028" s="37" t="s">
        <v>471</v>
      </c>
      <c r="L1028" s="37"/>
      <c r="M1028" s="37" t="s">
        <v>272</v>
      </c>
      <c r="N1028" s="37"/>
      <c r="O1028" s="37" t="s">
        <v>299</v>
      </c>
      <c r="P1028" s="37"/>
      <c r="Q1028" s="75" t="s">
        <v>768</v>
      </c>
      <c r="R1028" s="37">
        <v>0</v>
      </c>
      <c r="S1028" s="37">
        <v>0</v>
      </c>
      <c r="T1028" s="37">
        <v>0</v>
      </c>
      <c r="U1028" s="37">
        <v>0</v>
      </c>
      <c r="V1028" s="37">
        <v>0</v>
      </c>
      <c r="W1028" s="37">
        <v>0</v>
      </c>
      <c r="X1028" s="37">
        <v>0</v>
      </c>
      <c r="Y1028" s="37">
        <v>0</v>
      </c>
      <c r="Z1028" s="37"/>
      <c r="AA1028" s="37">
        <v>0</v>
      </c>
      <c r="AB1028" s="37">
        <v>0</v>
      </c>
      <c r="AC1028" s="37">
        <v>0</v>
      </c>
      <c r="AD1028" s="37">
        <v>0</v>
      </c>
      <c r="AE1028" s="37">
        <v>0</v>
      </c>
      <c r="AF1028" s="37">
        <v>0</v>
      </c>
      <c r="AG1028" s="37">
        <v>0</v>
      </c>
      <c r="AH1028" s="37">
        <v>0</v>
      </c>
      <c r="AI1028" s="37">
        <v>0</v>
      </c>
      <c r="AJ1028" s="37">
        <v>0</v>
      </c>
      <c r="AK1028" s="37">
        <v>0</v>
      </c>
      <c r="AL1028" s="37">
        <v>0</v>
      </c>
      <c r="AM1028" s="37">
        <v>0</v>
      </c>
      <c r="AN1028" s="37">
        <v>0</v>
      </c>
      <c r="AO1028" s="37">
        <v>0</v>
      </c>
      <c r="AP1028" s="37">
        <v>0</v>
      </c>
      <c r="AQ1028" s="37">
        <v>1</v>
      </c>
      <c r="AR1028" s="37">
        <v>0</v>
      </c>
      <c r="AS1028" s="37">
        <v>0</v>
      </c>
      <c r="AT1028" s="37">
        <v>0</v>
      </c>
      <c r="AU1028" s="37">
        <v>0</v>
      </c>
      <c r="AV1028" s="37">
        <v>0</v>
      </c>
      <c r="AW1028" s="37">
        <v>0</v>
      </c>
      <c r="AX1028" s="37">
        <v>0</v>
      </c>
      <c r="AY1028" s="37">
        <v>0</v>
      </c>
      <c r="AZ1028" s="37">
        <v>0</v>
      </c>
      <c r="BA1028" s="37">
        <v>0</v>
      </c>
      <c r="BB1028" s="37">
        <v>0</v>
      </c>
      <c r="BC1028" s="37">
        <v>0</v>
      </c>
      <c r="BD1028" s="37">
        <v>0</v>
      </c>
      <c r="BE1028" s="37">
        <v>0</v>
      </c>
      <c r="BF1028" s="37">
        <v>0</v>
      </c>
      <c r="BG1028" s="37">
        <v>1</v>
      </c>
      <c r="BH1028" s="52">
        <v>0</v>
      </c>
      <c r="BI1028" s="37">
        <v>0</v>
      </c>
      <c r="BJ1028" s="52">
        <v>0</v>
      </c>
      <c r="BK1028" s="37">
        <v>0</v>
      </c>
      <c r="BL1028" s="52">
        <v>0</v>
      </c>
      <c r="BM1028" s="37">
        <v>0</v>
      </c>
      <c r="BN1028" s="37">
        <v>0</v>
      </c>
      <c r="BO1028" s="37">
        <v>0</v>
      </c>
      <c r="BP1028" s="37">
        <v>0</v>
      </c>
      <c r="BQ1028" s="37">
        <v>0</v>
      </c>
      <c r="BR1028" s="37">
        <v>0</v>
      </c>
      <c r="BS1028" s="37">
        <v>0</v>
      </c>
      <c r="BT1028" s="37">
        <v>0</v>
      </c>
      <c r="BU1028" s="37">
        <v>0</v>
      </c>
      <c r="BV1028" s="37">
        <v>0</v>
      </c>
      <c r="BW1028" s="37">
        <v>0</v>
      </c>
      <c r="BX1028" s="37">
        <v>0</v>
      </c>
      <c r="BY1028" s="37">
        <v>0</v>
      </c>
      <c r="BZ1028" s="37">
        <v>0</v>
      </c>
      <c r="CA1028" s="37">
        <v>0</v>
      </c>
      <c r="CB1028" s="37">
        <v>0</v>
      </c>
      <c r="CC1028" s="90">
        <v>0</v>
      </c>
      <c r="CD1028" s="37">
        <v>0</v>
      </c>
      <c r="CE1028" s="37">
        <v>0</v>
      </c>
      <c r="CF1028" s="37">
        <v>0</v>
      </c>
      <c r="CG1028" s="37">
        <v>0</v>
      </c>
      <c r="CH1028" s="37">
        <v>0</v>
      </c>
      <c r="CI1028" s="37">
        <v>0</v>
      </c>
      <c r="CJ1028" s="37">
        <v>0</v>
      </c>
      <c r="CK1028" s="37">
        <v>0</v>
      </c>
      <c r="CL1028" s="37">
        <v>0</v>
      </c>
      <c r="CM1028" s="37">
        <v>0</v>
      </c>
      <c r="CN1028" s="37">
        <v>0</v>
      </c>
      <c r="CO1028" s="37">
        <v>0</v>
      </c>
      <c r="CP1028" s="37">
        <v>0</v>
      </c>
      <c r="CQ1028" s="37">
        <v>0</v>
      </c>
      <c r="CR1028" s="37">
        <v>0</v>
      </c>
      <c r="CS1028" s="37">
        <v>0</v>
      </c>
      <c r="CT1028" s="37">
        <v>0</v>
      </c>
      <c r="CU1028" s="37">
        <v>0</v>
      </c>
      <c r="CV1028" s="37">
        <v>0</v>
      </c>
      <c r="CW1028" s="75">
        <v>0</v>
      </c>
      <c r="CX1028" s="37">
        <f t="shared" si="38"/>
        <v>2</v>
      </c>
      <c r="CY1028" s="37">
        <v>1</v>
      </c>
      <c r="CZ1028" s="37">
        <v>0</v>
      </c>
      <c r="DA1028" s="37">
        <v>0</v>
      </c>
      <c r="DB1028" s="37">
        <v>0</v>
      </c>
      <c r="DC1028" s="38" t="s">
        <v>5391</v>
      </c>
      <c r="DD1028" s="38" t="s">
        <v>309</v>
      </c>
      <c r="DH1028" s="37"/>
      <c r="DI1028" s="37"/>
      <c r="DJ1028" s="37"/>
      <c r="DK1028" s="37"/>
      <c r="DL1028" s="37">
        <v>0</v>
      </c>
      <c r="DM1028" s="37"/>
      <c r="DN1028" s="37">
        <v>1</v>
      </c>
      <c r="DO1028" s="37">
        <v>1907</v>
      </c>
      <c r="DP1028" s="38" t="s">
        <v>5392</v>
      </c>
      <c r="DQ1028" s="37" t="s">
        <v>5393</v>
      </c>
      <c r="DR1028" s="37">
        <v>1952</v>
      </c>
      <c r="DS1028" s="37" t="s">
        <v>5394</v>
      </c>
      <c r="DT1028" s="37"/>
      <c r="DU1028" s="37"/>
      <c r="DV1028" s="37"/>
      <c r="DW1028" s="37"/>
      <c r="DX1028" s="37"/>
      <c r="DY1028" s="37"/>
      <c r="DZ1028" s="37"/>
      <c r="EA1028" s="37"/>
      <c r="EB1028" s="37"/>
      <c r="EC1028" s="37"/>
      <c r="ED1028" s="37"/>
      <c r="EE1028" s="37"/>
      <c r="EF1028" s="37"/>
      <c r="EG1028" s="37"/>
      <c r="EH1028" s="37"/>
      <c r="EI1028" s="37"/>
    </row>
    <row r="1029" spans="1:139" s="38" customFormat="1" ht="15.75" customHeight="1" x14ac:dyDescent="0.3">
      <c r="A1029" s="37" t="s">
        <v>37</v>
      </c>
      <c r="B1029" s="37" t="s">
        <v>5334</v>
      </c>
      <c r="C1029" s="48" t="s">
        <v>5395</v>
      </c>
      <c r="D1029" s="37" t="s">
        <v>5396</v>
      </c>
      <c r="E1029" s="37" t="s">
        <v>5397</v>
      </c>
      <c r="F1029" s="37" t="s">
        <v>127</v>
      </c>
      <c r="G1029" s="37"/>
      <c r="H1029" s="37" t="s">
        <v>605</v>
      </c>
      <c r="I1029" s="37" t="s">
        <v>109</v>
      </c>
      <c r="J1029" s="37" t="s">
        <v>205</v>
      </c>
      <c r="K1029" s="37"/>
      <c r="L1029" s="37"/>
      <c r="M1029" s="37"/>
      <c r="N1029" s="37"/>
      <c r="O1029" s="37"/>
      <c r="P1029" s="37" t="s">
        <v>5398</v>
      </c>
      <c r="Q1029" s="75" t="s">
        <v>606</v>
      </c>
      <c r="R1029" s="37">
        <v>0</v>
      </c>
      <c r="S1029" s="37">
        <v>0</v>
      </c>
      <c r="T1029" s="37">
        <v>0</v>
      </c>
      <c r="U1029" s="37">
        <v>0</v>
      </c>
      <c r="V1029" s="37">
        <v>0</v>
      </c>
      <c r="W1029" s="37"/>
      <c r="X1029" s="37">
        <v>0</v>
      </c>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52"/>
      <c r="BI1029" s="37"/>
      <c r="BJ1029" s="52"/>
      <c r="BK1029" s="37"/>
      <c r="BL1029" s="52"/>
      <c r="BM1029" s="37"/>
      <c r="BN1029" s="37">
        <v>1</v>
      </c>
      <c r="BO1029" s="37"/>
      <c r="BP1029" s="37"/>
      <c r="BQ1029" s="37"/>
      <c r="BR1029" s="37"/>
      <c r="BS1029" s="37"/>
      <c r="BT1029" s="37"/>
      <c r="BU1029" s="37"/>
      <c r="BV1029" s="37"/>
      <c r="BW1029" s="37"/>
      <c r="BX1029" s="37"/>
      <c r="BY1029" s="37"/>
      <c r="BZ1029" s="37"/>
      <c r="CA1029" s="37"/>
      <c r="CB1029" s="37"/>
      <c r="CC1029" s="90"/>
      <c r="CD1029" s="37"/>
      <c r="CE1029" s="37"/>
      <c r="CF1029" s="37"/>
      <c r="CG1029" s="37"/>
      <c r="CH1029" s="37"/>
      <c r="CI1029" s="37"/>
      <c r="CJ1029" s="37"/>
      <c r="CK1029" s="37"/>
      <c r="CL1029" s="37"/>
      <c r="CM1029" s="37"/>
      <c r="CN1029" s="37"/>
      <c r="CO1029" s="37"/>
      <c r="CP1029" s="37"/>
      <c r="CQ1029" s="37"/>
      <c r="CR1029" s="37"/>
      <c r="CS1029" s="37"/>
      <c r="CT1029" s="37"/>
      <c r="CU1029" s="37"/>
      <c r="CV1029" s="37"/>
      <c r="CW1029" s="75"/>
      <c r="CX1029" s="37"/>
      <c r="CY1029" s="37"/>
      <c r="CZ1029" s="37"/>
      <c r="DA1029" s="37"/>
      <c r="DB1029" s="37"/>
      <c r="DC1029" s="38" t="s">
        <v>305</v>
      </c>
      <c r="DD1029" s="38" t="s">
        <v>305</v>
      </c>
      <c r="DH1029" s="37"/>
      <c r="DI1029" s="37"/>
      <c r="DJ1029" s="37"/>
      <c r="DK1029" s="37"/>
      <c r="DL1029" s="37">
        <v>0</v>
      </c>
      <c r="DM1029" s="37"/>
      <c r="DN1029" s="37">
        <v>1</v>
      </c>
      <c r="DO1029" s="37">
        <v>1985</v>
      </c>
      <c r="DP1029" s="38" t="s">
        <v>5399</v>
      </c>
      <c r="DQ1029" s="37" t="s">
        <v>5400</v>
      </c>
      <c r="DR1029" s="37">
        <v>2017</v>
      </c>
      <c r="DS1029" s="37" t="s">
        <v>5401</v>
      </c>
      <c r="DT1029" s="37"/>
      <c r="DU1029" s="37"/>
      <c r="DV1029" s="37"/>
      <c r="DW1029" s="37"/>
      <c r="DX1029" s="37"/>
      <c r="DY1029" s="37"/>
      <c r="DZ1029" s="37"/>
      <c r="EA1029" s="37"/>
      <c r="EB1029" s="37"/>
      <c r="EC1029" s="37"/>
      <c r="ED1029" s="37"/>
      <c r="EE1029" s="37"/>
      <c r="EF1029" s="37"/>
      <c r="EG1029" s="37"/>
      <c r="EH1029" s="37"/>
      <c r="EI1029" s="37"/>
    </row>
    <row r="1030" spans="1:139" s="38" customFormat="1" ht="15.75" customHeight="1" x14ac:dyDescent="0.3">
      <c r="A1030" s="74" t="s">
        <v>37</v>
      </c>
      <c r="B1030" s="74" t="s">
        <v>5334</v>
      </c>
      <c r="C1030" s="37" t="s">
        <v>5402</v>
      </c>
      <c r="D1030" s="37"/>
      <c r="E1030" s="37"/>
      <c r="F1030" s="37" t="s">
        <v>91</v>
      </c>
      <c r="G1030" s="37" t="s">
        <v>575</v>
      </c>
      <c r="H1030" s="37" t="s">
        <v>1413</v>
      </c>
      <c r="I1030" s="37" t="s">
        <v>56</v>
      </c>
      <c r="J1030" s="37" t="s">
        <v>455</v>
      </c>
      <c r="K1030" s="37" t="s">
        <v>269</v>
      </c>
      <c r="L1030" s="37"/>
      <c r="M1030" s="37" t="s">
        <v>272</v>
      </c>
      <c r="N1030" s="37"/>
      <c r="O1030" s="37" t="s">
        <v>300</v>
      </c>
      <c r="P1030" s="89" t="s">
        <v>5403</v>
      </c>
      <c r="Q1030" s="75"/>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52"/>
      <c r="BI1030" s="37"/>
      <c r="BJ1030" s="52"/>
      <c r="BK1030" s="37"/>
      <c r="BL1030" s="52"/>
      <c r="BM1030" s="37"/>
      <c r="BN1030" s="37"/>
      <c r="BO1030" s="37"/>
      <c r="BP1030" s="37"/>
      <c r="BQ1030" s="37"/>
      <c r="BR1030" s="37"/>
      <c r="BS1030" s="37"/>
      <c r="BT1030" s="37"/>
      <c r="BU1030" s="37"/>
      <c r="BV1030" s="37"/>
      <c r="BW1030" s="37"/>
      <c r="BX1030" s="37"/>
      <c r="BY1030" s="37"/>
      <c r="BZ1030" s="37"/>
      <c r="CA1030" s="37"/>
      <c r="CB1030" s="37"/>
      <c r="CC1030" s="90"/>
      <c r="CD1030" s="37"/>
      <c r="CE1030" s="37"/>
      <c r="CF1030" s="37"/>
      <c r="CG1030" s="37"/>
      <c r="CH1030" s="37"/>
      <c r="CI1030" s="37"/>
      <c r="CJ1030" s="37"/>
      <c r="CK1030" s="37"/>
      <c r="CL1030" s="37"/>
      <c r="CM1030" s="37"/>
      <c r="CN1030" s="37"/>
      <c r="CO1030" s="37"/>
      <c r="CP1030" s="37"/>
      <c r="CQ1030" s="37"/>
      <c r="CR1030" s="37"/>
      <c r="CS1030" s="37"/>
      <c r="CT1030" s="37"/>
      <c r="CU1030" s="37"/>
      <c r="CV1030" s="37"/>
      <c r="CW1030" s="75"/>
      <c r="CX1030" s="37"/>
      <c r="CY1030" s="37"/>
      <c r="CZ1030" s="37"/>
      <c r="DA1030" s="37"/>
      <c r="DB1030" s="37"/>
      <c r="DC1030" s="37" t="s">
        <v>5404</v>
      </c>
      <c r="DD1030" s="37" t="s">
        <v>311</v>
      </c>
      <c r="DE1030" s="37"/>
      <c r="DF1030" s="37"/>
      <c r="DG1030" s="37" t="s">
        <v>1611</v>
      </c>
      <c r="DH1030" s="37" t="s">
        <v>1612</v>
      </c>
      <c r="DI1030" s="37" t="s">
        <v>484</v>
      </c>
      <c r="DJ1030" s="37" t="s">
        <v>484</v>
      </c>
      <c r="DK1030" s="37"/>
      <c r="DL1030" s="37">
        <v>0</v>
      </c>
      <c r="DM1030" s="37"/>
      <c r="DN1030" s="37">
        <v>1</v>
      </c>
      <c r="DO1030" s="37">
        <v>1898</v>
      </c>
      <c r="DP1030" s="37" t="s">
        <v>5405</v>
      </c>
      <c r="DQ1030" s="37" t="s">
        <v>5402</v>
      </c>
      <c r="DR1030" s="37" t="s">
        <v>580</v>
      </c>
      <c r="DS1030" s="37" t="s">
        <v>5405</v>
      </c>
      <c r="DT1030" s="37"/>
      <c r="DU1030" s="37"/>
      <c r="DV1030" s="37"/>
      <c r="DW1030" s="37"/>
      <c r="DX1030" s="37"/>
      <c r="DY1030" s="37"/>
      <c r="DZ1030" s="37"/>
      <c r="EA1030" s="37"/>
      <c r="EB1030" s="37"/>
      <c r="EC1030" s="37"/>
      <c r="ED1030" s="37"/>
      <c r="EE1030" s="37"/>
      <c r="EF1030" s="37"/>
      <c r="EG1030" s="37"/>
      <c r="EH1030" s="37"/>
      <c r="EI1030" s="37"/>
    </row>
    <row r="1031" spans="1:139" s="38" customFormat="1" ht="15.75" customHeight="1" x14ac:dyDescent="0.3">
      <c r="A1031" s="38" t="s">
        <v>37</v>
      </c>
      <c r="B1031" s="47" t="s">
        <v>5334</v>
      </c>
      <c r="C1031" s="48" t="s">
        <v>5406</v>
      </c>
      <c r="F1031" s="38" t="s">
        <v>122</v>
      </c>
      <c r="H1031" s="38" t="s">
        <v>454</v>
      </c>
      <c r="I1031" s="38" t="s">
        <v>109</v>
      </c>
      <c r="J1031" s="38" t="s">
        <v>455</v>
      </c>
      <c r="K1031" s="38" t="s">
        <v>471</v>
      </c>
      <c r="M1031" s="38" t="s">
        <v>272</v>
      </c>
      <c r="O1031" s="38" t="s">
        <v>299</v>
      </c>
      <c r="Q1031" s="38" t="s">
        <v>5407</v>
      </c>
      <c r="R1031" s="38">
        <v>0</v>
      </c>
      <c r="S1031" s="38">
        <v>0</v>
      </c>
      <c r="T1031" s="38">
        <v>0</v>
      </c>
      <c r="U1031" s="38">
        <v>0</v>
      </c>
      <c r="V1031" s="38">
        <v>0</v>
      </c>
      <c r="W1031" s="38">
        <v>0</v>
      </c>
      <c r="X1031" s="38">
        <v>0</v>
      </c>
      <c r="Y1031" s="38">
        <v>0</v>
      </c>
      <c r="AA1031" s="38">
        <v>0</v>
      </c>
      <c r="AB1031" s="38">
        <v>0</v>
      </c>
      <c r="AC1031" s="38">
        <v>0</v>
      </c>
      <c r="AD1031" s="38">
        <v>0</v>
      </c>
      <c r="AE1031" s="38">
        <v>0</v>
      </c>
      <c r="AF1031" s="38">
        <v>0</v>
      </c>
      <c r="AG1031" s="38">
        <v>0</v>
      </c>
      <c r="AH1031" s="38">
        <v>0</v>
      </c>
      <c r="AI1031" s="38">
        <v>0</v>
      </c>
      <c r="AJ1031" s="38">
        <v>0</v>
      </c>
      <c r="AK1031" s="38">
        <v>0</v>
      </c>
      <c r="AL1031" s="38">
        <v>1</v>
      </c>
      <c r="AM1031" s="38">
        <v>0</v>
      </c>
      <c r="AN1031" s="38">
        <v>0</v>
      </c>
      <c r="AO1031" s="38">
        <v>0</v>
      </c>
      <c r="AP1031" s="38">
        <v>0</v>
      </c>
      <c r="AQ1031" s="38">
        <v>0</v>
      </c>
      <c r="AR1031" s="38">
        <v>0</v>
      </c>
      <c r="AS1031" s="38">
        <v>0</v>
      </c>
      <c r="AT1031" s="38">
        <v>0</v>
      </c>
      <c r="AU1031" s="38">
        <v>0</v>
      </c>
      <c r="AV1031" s="38">
        <v>0</v>
      </c>
      <c r="AW1031" s="38">
        <v>0</v>
      </c>
      <c r="AX1031" s="38">
        <v>0</v>
      </c>
      <c r="AY1031" s="38">
        <v>0</v>
      </c>
      <c r="AZ1031" s="38">
        <v>0</v>
      </c>
      <c r="BA1031" s="38">
        <v>0</v>
      </c>
      <c r="BB1031" s="38">
        <v>0</v>
      </c>
      <c r="BC1031" s="38">
        <v>0</v>
      </c>
      <c r="BD1031" s="38">
        <v>0</v>
      </c>
      <c r="BE1031" s="38">
        <v>0</v>
      </c>
      <c r="BF1031" s="38">
        <v>0</v>
      </c>
      <c r="BG1031" s="38">
        <v>0</v>
      </c>
      <c r="BH1031" s="43">
        <v>0</v>
      </c>
      <c r="BI1031" s="38">
        <v>0</v>
      </c>
      <c r="BJ1031" s="43">
        <v>0</v>
      </c>
      <c r="BK1031" s="38">
        <v>0</v>
      </c>
      <c r="BL1031" s="43">
        <v>0</v>
      </c>
      <c r="BM1031" s="38">
        <v>0</v>
      </c>
      <c r="BN1031" s="38">
        <v>0</v>
      </c>
      <c r="BO1031" s="38">
        <v>0</v>
      </c>
      <c r="BP1031" s="38">
        <v>0</v>
      </c>
      <c r="BQ1031" s="38">
        <v>0</v>
      </c>
      <c r="BR1031" s="38">
        <v>0</v>
      </c>
      <c r="BS1031" s="38">
        <v>0</v>
      </c>
      <c r="BT1031" s="38">
        <v>0</v>
      </c>
      <c r="BU1031" s="38">
        <v>0</v>
      </c>
      <c r="BV1031" s="38">
        <v>0</v>
      </c>
      <c r="BW1031" s="38">
        <v>0</v>
      </c>
      <c r="BX1031" s="38">
        <v>0</v>
      </c>
      <c r="BY1031" s="38">
        <v>0</v>
      </c>
      <c r="BZ1031" s="38">
        <v>0</v>
      </c>
      <c r="CA1031" s="38">
        <v>0</v>
      </c>
      <c r="CB1031" s="38">
        <v>0</v>
      </c>
      <c r="CC1031" s="38">
        <v>0</v>
      </c>
      <c r="CD1031" s="38">
        <v>0</v>
      </c>
      <c r="CE1031" s="38">
        <v>0</v>
      </c>
      <c r="CF1031" s="38">
        <v>0</v>
      </c>
      <c r="CG1031" s="38">
        <v>0</v>
      </c>
      <c r="CH1031" s="38">
        <v>0</v>
      </c>
      <c r="CI1031" s="38">
        <v>0</v>
      </c>
      <c r="CJ1031" s="38">
        <v>0</v>
      </c>
      <c r="CK1031" s="38">
        <v>0</v>
      </c>
      <c r="CL1031" s="38">
        <v>0</v>
      </c>
      <c r="CM1031" s="38">
        <v>0</v>
      </c>
      <c r="CN1031" s="38">
        <v>0</v>
      </c>
      <c r="CO1031" s="38">
        <v>0</v>
      </c>
      <c r="CP1031" s="38">
        <v>0</v>
      </c>
      <c r="CQ1031" s="38">
        <v>0</v>
      </c>
      <c r="CR1031" s="38">
        <v>0</v>
      </c>
      <c r="CS1031" s="38">
        <v>0</v>
      </c>
      <c r="CT1031" s="38">
        <v>0</v>
      </c>
      <c r="CU1031" s="38">
        <v>0</v>
      </c>
      <c r="CV1031" s="38">
        <v>0</v>
      </c>
      <c r="CW1031" s="38">
        <v>0</v>
      </c>
      <c r="CX1031" s="38">
        <f>SUM(AA1031:CW1031)</f>
        <v>1</v>
      </c>
      <c r="CY1031" s="38">
        <v>1</v>
      </c>
      <c r="CZ1031" s="38">
        <v>0</v>
      </c>
      <c r="DA1031" s="38">
        <v>0</v>
      </c>
      <c r="DB1031" s="38">
        <v>0</v>
      </c>
      <c r="DC1031" s="38" t="s">
        <v>1214</v>
      </c>
      <c r="DD1031" s="25" t="s">
        <v>307</v>
      </c>
      <c r="DE1031" s="38" t="s">
        <v>4269</v>
      </c>
      <c r="DF1031" s="38">
        <v>1</v>
      </c>
      <c r="DG1031" s="38" t="s">
        <v>5408</v>
      </c>
      <c r="DH1031" s="38" t="s">
        <v>539</v>
      </c>
      <c r="DL1031" s="38">
        <v>1</v>
      </c>
      <c r="DM1031" s="38" t="s">
        <v>2809</v>
      </c>
      <c r="DN1031" s="38">
        <v>1</v>
      </c>
      <c r="DO1031" s="38">
        <v>1989</v>
      </c>
      <c r="DP1031" s="38" t="s">
        <v>5409</v>
      </c>
      <c r="DQ1031" s="48" t="s">
        <v>5406</v>
      </c>
      <c r="DR1031" s="38" t="s">
        <v>580</v>
      </c>
      <c r="DS1031" s="38" t="s">
        <v>5409</v>
      </c>
      <c r="DT1031" s="37"/>
      <c r="DU1031" s="37"/>
      <c r="DV1031" s="37"/>
      <c r="DW1031" s="37"/>
      <c r="DX1031" s="37"/>
      <c r="DY1031" s="37"/>
      <c r="DZ1031" s="37"/>
      <c r="EA1031" s="37"/>
      <c r="EB1031" s="37"/>
      <c r="EC1031" s="37"/>
      <c r="ED1031" s="37"/>
      <c r="EE1031" s="37"/>
      <c r="EF1031" s="37"/>
      <c r="EG1031" s="37"/>
      <c r="EH1031" s="37"/>
      <c r="EI1031" s="37"/>
    </row>
    <row r="1032" spans="1:139" s="38" customFormat="1" ht="18" customHeight="1" x14ac:dyDescent="0.3">
      <c r="A1032" s="38" t="s">
        <v>37</v>
      </c>
      <c r="B1032" s="47" t="s">
        <v>5334</v>
      </c>
      <c r="C1032" s="48" t="s">
        <v>5410</v>
      </c>
      <c r="F1032" s="38" t="s">
        <v>122</v>
      </c>
      <c r="H1032" s="38" t="s">
        <v>454</v>
      </c>
      <c r="I1032" s="38" t="s">
        <v>109</v>
      </c>
      <c r="J1032" s="38" t="s">
        <v>455</v>
      </c>
      <c r="K1032" s="38" t="s">
        <v>471</v>
      </c>
      <c r="M1032" s="38" t="s">
        <v>272</v>
      </c>
      <c r="O1032" s="38" t="s">
        <v>299</v>
      </c>
      <c r="Q1032" s="50" t="s">
        <v>5411</v>
      </c>
      <c r="R1032" s="38">
        <v>0</v>
      </c>
      <c r="S1032" s="38">
        <v>0</v>
      </c>
      <c r="T1032" s="38">
        <v>0</v>
      </c>
      <c r="U1032" s="38">
        <v>0</v>
      </c>
      <c r="V1032" s="38">
        <v>0</v>
      </c>
      <c r="W1032" s="38">
        <v>0</v>
      </c>
      <c r="X1032" s="38">
        <v>0</v>
      </c>
      <c r="Y1032" s="38">
        <v>0</v>
      </c>
      <c r="AA1032" s="38">
        <v>0</v>
      </c>
      <c r="AB1032" s="38">
        <v>0</v>
      </c>
      <c r="AC1032" s="38">
        <v>0</v>
      </c>
      <c r="AD1032" s="38">
        <v>0</v>
      </c>
      <c r="AE1032" s="38">
        <v>0</v>
      </c>
      <c r="AF1032" s="38">
        <v>0</v>
      </c>
      <c r="AG1032" s="38">
        <v>0</v>
      </c>
      <c r="AH1032" s="38">
        <v>0</v>
      </c>
      <c r="AI1032" s="38">
        <v>0</v>
      </c>
      <c r="AJ1032" s="38">
        <v>0</v>
      </c>
      <c r="AK1032" s="38">
        <v>0</v>
      </c>
      <c r="AL1032" s="38">
        <v>1</v>
      </c>
      <c r="AM1032" s="38">
        <v>0</v>
      </c>
      <c r="AN1032" s="38">
        <v>0</v>
      </c>
      <c r="AO1032" s="38">
        <v>0</v>
      </c>
      <c r="AP1032" s="38">
        <v>0</v>
      </c>
      <c r="AQ1032" s="38">
        <v>0</v>
      </c>
      <c r="AR1032" s="38">
        <v>0</v>
      </c>
      <c r="AS1032" s="38">
        <v>0</v>
      </c>
      <c r="AT1032" s="38">
        <v>0</v>
      </c>
      <c r="AU1032" s="38">
        <v>0</v>
      </c>
      <c r="AV1032" s="38">
        <v>0</v>
      </c>
      <c r="AW1032" s="38">
        <v>0</v>
      </c>
      <c r="AX1032" s="38">
        <v>0</v>
      </c>
      <c r="AY1032" s="38">
        <v>0</v>
      </c>
      <c r="AZ1032" s="38">
        <v>0</v>
      </c>
      <c r="BA1032" s="38">
        <v>0</v>
      </c>
      <c r="BB1032" s="38">
        <v>0</v>
      </c>
      <c r="BC1032" s="38">
        <v>0</v>
      </c>
      <c r="BD1032" s="38">
        <v>0</v>
      </c>
      <c r="BE1032" s="38">
        <v>0</v>
      </c>
      <c r="BF1032" s="38">
        <v>0</v>
      </c>
      <c r="BG1032" s="38">
        <v>0</v>
      </c>
      <c r="BH1032" s="43">
        <v>0</v>
      </c>
      <c r="BI1032" s="38">
        <v>0</v>
      </c>
      <c r="BJ1032" s="43">
        <v>0</v>
      </c>
      <c r="BK1032" s="38">
        <v>0</v>
      </c>
      <c r="BL1032" s="43">
        <v>0</v>
      </c>
      <c r="BM1032" s="38">
        <v>0</v>
      </c>
      <c r="BN1032" s="38">
        <v>0</v>
      </c>
      <c r="BO1032" s="38">
        <v>0</v>
      </c>
      <c r="BP1032" s="38">
        <v>0</v>
      </c>
      <c r="BQ1032" s="38">
        <v>0</v>
      </c>
      <c r="BR1032" s="38">
        <v>0</v>
      </c>
      <c r="BS1032" s="38">
        <v>0</v>
      </c>
      <c r="BT1032" s="38">
        <v>0</v>
      </c>
      <c r="BU1032" s="38">
        <v>0</v>
      </c>
      <c r="BV1032" s="38">
        <v>0</v>
      </c>
      <c r="BW1032" s="38">
        <v>0</v>
      </c>
      <c r="BX1032" s="38">
        <v>0</v>
      </c>
      <c r="BY1032" s="38">
        <v>0</v>
      </c>
      <c r="BZ1032" s="38">
        <v>0</v>
      </c>
      <c r="CA1032" s="38">
        <v>0</v>
      </c>
      <c r="CB1032" s="38">
        <v>0</v>
      </c>
      <c r="CC1032" s="49">
        <v>0</v>
      </c>
      <c r="CD1032" s="38">
        <v>0</v>
      </c>
      <c r="CE1032" s="38">
        <v>0</v>
      </c>
      <c r="CF1032" s="38">
        <v>0</v>
      </c>
      <c r="CG1032" s="38">
        <v>0</v>
      </c>
      <c r="CH1032" s="38">
        <v>0</v>
      </c>
      <c r="CI1032" s="38">
        <v>0</v>
      </c>
      <c r="CJ1032" s="38">
        <v>0</v>
      </c>
      <c r="CK1032" s="38">
        <v>0</v>
      </c>
      <c r="CL1032" s="38">
        <v>0</v>
      </c>
      <c r="CM1032" s="38">
        <v>0</v>
      </c>
      <c r="CN1032" s="38">
        <v>0</v>
      </c>
      <c r="CO1032" s="38">
        <v>0</v>
      </c>
      <c r="CP1032" s="38">
        <v>0</v>
      </c>
      <c r="CQ1032" s="38">
        <v>0</v>
      </c>
      <c r="CR1032" s="38">
        <v>0</v>
      </c>
      <c r="CS1032" s="38">
        <v>0</v>
      </c>
      <c r="CT1032" s="38">
        <v>0</v>
      </c>
      <c r="CU1032" s="38">
        <v>0</v>
      </c>
      <c r="CV1032" s="38">
        <v>0</v>
      </c>
      <c r="CW1032" s="50">
        <v>0</v>
      </c>
      <c r="CX1032" s="38">
        <f>SUM(AA1032:CW1032)</f>
        <v>1</v>
      </c>
      <c r="CY1032" s="38">
        <v>1</v>
      </c>
      <c r="CZ1032" s="38">
        <v>0</v>
      </c>
      <c r="DA1032" s="38">
        <v>0</v>
      </c>
      <c r="DB1032" s="38">
        <v>0</v>
      </c>
      <c r="DC1032" s="38" t="s">
        <v>1214</v>
      </c>
      <c r="DD1032" s="25" t="s">
        <v>307</v>
      </c>
      <c r="DF1032" s="38">
        <v>1</v>
      </c>
      <c r="DG1032" s="38" t="s">
        <v>5412</v>
      </c>
      <c r="DH1032" s="38" t="s">
        <v>5413</v>
      </c>
      <c r="DL1032" s="38">
        <v>1</v>
      </c>
      <c r="DM1032" s="38" t="s">
        <v>595</v>
      </c>
      <c r="DN1032" s="38">
        <v>1</v>
      </c>
      <c r="DO1032" s="38">
        <v>1998</v>
      </c>
      <c r="DP1032" s="38" t="s">
        <v>5414</v>
      </c>
      <c r="DQ1032" s="48" t="s">
        <v>5410</v>
      </c>
      <c r="DR1032" s="38" t="s">
        <v>580</v>
      </c>
      <c r="DS1032" s="38" t="s">
        <v>5414</v>
      </c>
      <c r="DT1032" s="37"/>
      <c r="DU1032" s="37"/>
      <c r="DV1032" s="37"/>
      <c r="DW1032" s="37"/>
      <c r="DX1032" s="37"/>
      <c r="DY1032" s="37"/>
      <c r="DZ1032" s="37"/>
      <c r="EA1032" s="37"/>
      <c r="EB1032" s="37"/>
      <c r="EC1032" s="37"/>
      <c r="ED1032" s="37"/>
      <c r="EE1032" s="37"/>
      <c r="EF1032" s="37"/>
      <c r="EG1032" s="37"/>
      <c r="EH1032" s="37"/>
      <c r="EI1032" s="37"/>
    </row>
    <row r="1033" spans="1:139" s="38" customFormat="1" ht="20.3" customHeight="1" x14ac:dyDescent="0.3">
      <c r="A1033" s="38" t="s">
        <v>37</v>
      </c>
      <c r="B1033" s="47" t="s">
        <v>5334</v>
      </c>
      <c r="C1033" s="48" t="s">
        <v>5415</v>
      </c>
      <c r="F1033" s="38" t="s">
        <v>122</v>
      </c>
      <c r="H1033" s="38" t="s">
        <v>454</v>
      </c>
      <c r="I1033" s="38" t="s">
        <v>109</v>
      </c>
      <c r="J1033" s="38" t="s">
        <v>455</v>
      </c>
      <c r="K1033" s="38" t="s">
        <v>269</v>
      </c>
      <c r="M1033" s="38" t="s">
        <v>272</v>
      </c>
      <c r="O1033" s="38" t="s">
        <v>299</v>
      </c>
      <c r="Q1033" s="50" t="s">
        <v>5416</v>
      </c>
      <c r="R1033" s="38">
        <v>0</v>
      </c>
      <c r="S1033" s="38">
        <v>0</v>
      </c>
      <c r="T1033" s="38">
        <v>0</v>
      </c>
      <c r="U1033" s="38">
        <v>0</v>
      </c>
      <c r="V1033" s="38">
        <v>0</v>
      </c>
      <c r="W1033" s="38">
        <v>0</v>
      </c>
      <c r="X1033" s="38">
        <v>0</v>
      </c>
      <c r="Y1033" s="38">
        <v>0</v>
      </c>
      <c r="AA1033" s="38">
        <v>0</v>
      </c>
      <c r="AB1033" s="38">
        <v>0</v>
      </c>
      <c r="AC1033" s="38">
        <v>0</v>
      </c>
      <c r="AD1033" s="38">
        <v>0</v>
      </c>
      <c r="AE1033" s="38">
        <v>0</v>
      </c>
      <c r="AF1033" s="38">
        <v>0</v>
      </c>
      <c r="AG1033" s="38">
        <v>0</v>
      </c>
      <c r="AH1033" s="38">
        <v>0</v>
      </c>
      <c r="AI1033" s="38">
        <v>0</v>
      </c>
      <c r="AJ1033" s="38">
        <v>0</v>
      </c>
      <c r="AK1033" s="38">
        <v>0</v>
      </c>
      <c r="AL1033" s="38">
        <v>1</v>
      </c>
      <c r="AM1033" s="38">
        <v>0</v>
      </c>
      <c r="AN1033" s="38">
        <v>0</v>
      </c>
      <c r="AO1033" s="38">
        <v>0</v>
      </c>
      <c r="AP1033" s="38">
        <v>0</v>
      </c>
      <c r="AQ1033" s="38">
        <v>0</v>
      </c>
      <c r="AR1033" s="38">
        <v>0</v>
      </c>
      <c r="AS1033" s="38">
        <v>0</v>
      </c>
      <c r="AT1033" s="38">
        <v>0</v>
      </c>
      <c r="AU1033" s="38">
        <v>0</v>
      </c>
      <c r="AV1033" s="38">
        <v>0</v>
      </c>
      <c r="AW1033" s="38">
        <v>0</v>
      </c>
      <c r="AX1033" s="38">
        <v>0</v>
      </c>
      <c r="AY1033" s="38">
        <v>0</v>
      </c>
      <c r="AZ1033" s="38">
        <v>0</v>
      </c>
      <c r="BA1033" s="38">
        <v>0</v>
      </c>
      <c r="BB1033" s="38">
        <v>0</v>
      </c>
      <c r="BC1033" s="38">
        <v>0</v>
      </c>
      <c r="BD1033" s="38">
        <v>0</v>
      </c>
      <c r="BE1033" s="38">
        <v>0</v>
      </c>
      <c r="BF1033" s="38">
        <v>0</v>
      </c>
      <c r="BG1033" s="38">
        <v>0</v>
      </c>
      <c r="BH1033" s="43">
        <v>0</v>
      </c>
      <c r="BI1033" s="38">
        <v>0</v>
      </c>
      <c r="BJ1033" s="43">
        <v>0</v>
      </c>
      <c r="BK1033" s="38">
        <v>0</v>
      </c>
      <c r="BL1033" s="43">
        <v>0</v>
      </c>
      <c r="BM1033" s="38">
        <v>0</v>
      </c>
      <c r="BN1033" s="38">
        <v>0</v>
      </c>
      <c r="BO1033" s="38">
        <v>0</v>
      </c>
      <c r="BP1033" s="38">
        <v>0</v>
      </c>
      <c r="BQ1033" s="38">
        <v>0</v>
      </c>
      <c r="BR1033" s="38">
        <v>0</v>
      </c>
      <c r="BS1033" s="38">
        <v>0</v>
      </c>
      <c r="BT1033" s="38">
        <v>0</v>
      </c>
      <c r="BU1033" s="38">
        <v>0</v>
      </c>
      <c r="BV1033" s="38">
        <v>0</v>
      </c>
      <c r="BW1033" s="38">
        <v>0</v>
      </c>
      <c r="BX1033" s="38">
        <v>0</v>
      </c>
      <c r="BY1033" s="38">
        <v>0</v>
      </c>
      <c r="BZ1033" s="38">
        <v>0</v>
      </c>
      <c r="CA1033" s="38">
        <v>0</v>
      </c>
      <c r="CB1033" s="38">
        <v>0</v>
      </c>
      <c r="CC1033" s="49">
        <v>0</v>
      </c>
      <c r="CD1033" s="38">
        <v>0</v>
      </c>
      <c r="CE1033" s="38">
        <v>0</v>
      </c>
      <c r="CF1033" s="38">
        <v>0</v>
      </c>
      <c r="CG1033" s="38">
        <v>0</v>
      </c>
      <c r="CH1033" s="38">
        <v>0</v>
      </c>
      <c r="CI1033" s="38">
        <v>0</v>
      </c>
      <c r="CJ1033" s="38">
        <v>0</v>
      </c>
      <c r="CK1033" s="38">
        <v>0</v>
      </c>
      <c r="CL1033" s="38">
        <v>0</v>
      </c>
      <c r="CM1033" s="38">
        <v>0</v>
      </c>
      <c r="CN1033" s="38">
        <v>0</v>
      </c>
      <c r="CO1033" s="38">
        <v>0</v>
      </c>
      <c r="CP1033" s="38">
        <v>0</v>
      </c>
      <c r="CQ1033" s="38">
        <v>0</v>
      </c>
      <c r="CR1033" s="38">
        <v>0</v>
      </c>
      <c r="CS1033" s="38">
        <v>0</v>
      </c>
      <c r="CT1033" s="38">
        <v>0</v>
      </c>
      <c r="CU1033" s="38">
        <v>0</v>
      </c>
      <c r="CV1033" s="38">
        <v>0</v>
      </c>
      <c r="CW1033" s="50">
        <v>0</v>
      </c>
      <c r="CX1033" s="38">
        <f>SUM(AA1033:CW1033)</f>
        <v>1</v>
      </c>
      <c r="CY1033" s="38">
        <v>1</v>
      </c>
      <c r="CZ1033" s="38">
        <v>0</v>
      </c>
      <c r="DA1033" s="38">
        <v>0</v>
      </c>
      <c r="DB1033" s="38">
        <v>0</v>
      </c>
      <c r="DC1033" s="38" t="s">
        <v>1214</v>
      </c>
      <c r="DD1033" s="25" t="s">
        <v>307</v>
      </c>
      <c r="DF1033" s="38">
        <v>1</v>
      </c>
      <c r="DL1033" s="38">
        <v>0</v>
      </c>
      <c r="DN1033" s="38">
        <v>1</v>
      </c>
      <c r="DO1033" s="38">
        <v>2005</v>
      </c>
      <c r="DP1033" s="38" t="s">
        <v>5417</v>
      </c>
      <c r="DQ1033" s="48" t="s">
        <v>5415</v>
      </c>
      <c r="DR1033" s="38" t="s">
        <v>580</v>
      </c>
      <c r="DS1033" s="38" t="s">
        <v>5417</v>
      </c>
      <c r="DT1033" s="37"/>
      <c r="DU1033" s="37"/>
      <c r="DV1033" s="37"/>
      <c r="DW1033" s="37"/>
      <c r="DX1033" s="37"/>
      <c r="DY1033" s="37"/>
      <c r="DZ1033" s="37"/>
      <c r="EA1033" s="37"/>
      <c r="EB1033" s="37"/>
      <c r="EC1033" s="37"/>
      <c r="ED1033" s="37"/>
      <c r="EE1033" s="37"/>
      <c r="EF1033" s="37"/>
      <c r="EG1033" s="37"/>
      <c r="EH1033" s="37"/>
      <c r="EI1033" s="37"/>
    </row>
    <row r="1034" spans="1:139" s="38" customFormat="1" ht="15.75" customHeight="1" x14ac:dyDescent="0.3">
      <c r="A1034" s="47" t="s">
        <v>37</v>
      </c>
      <c r="B1034" s="38" t="s">
        <v>5334</v>
      </c>
      <c r="C1034" s="48" t="s">
        <v>5418</v>
      </c>
      <c r="F1034" s="38" t="s">
        <v>91</v>
      </c>
      <c r="H1034" s="38" t="s">
        <v>454</v>
      </c>
      <c r="I1034" s="38" t="s">
        <v>109</v>
      </c>
      <c r="J1034" s="38" t="s">
        <v>173</v>
      </c>
      <c r="K1034" s="38" t="s">
        <v>471</v>
      </c>
      <c r="M1034" s="38" t="s">
        <v>268</v>
      </c>
      <c r="O1034" s="38" t="s">
        <v>300</v>
      </c>
      <c r="P1034" s="38" t="s">
        <v>5419</v>
      </c>
      <c r="Q1034" s="50" t="s">
        <v>457</v>
      </c>
      <c r="R1034" s="38">
        <v>0</v>
      </c>
      <c r="S1034" s="38">
        <v>0</v>
      </c>
      <c r="T1034" s="38">
        <v>0</v>
      </c>
      <c r="U1034" s="38">
        <v>0</v>
      </c>
      <c r="V1034" s="38">
        <v>0</v>
      </c>
      <c r="W1034" s="38">
        <v>0</v>
      </c>
      <c r="X1034" s="38">
        <v>0</v>
      </c>
      <c r="Y1034" s="38">
        <v>0</v>
      </c>
      <c r="AA1034" s="38">
        <v>0</v>
      </c>
      <c r="AB1034" s="38">
        <v>0</v>
      </c>
      <c r="AC1034" s="38">
        <v>0</v>
      </c>
      <c r="AD1034" s="38">
        <v>0</v>
      </c>
      <c r="AE1034" s="38">
        <v>0</v>
      </c>
      <c r="AF1034" s="38">
        <v>0</v>
      </c>
      <c r="AG1034" s="38">
        <v>0</v>
      </c>
      <c r="AH1034" s="38">
        <v>0</v>
      </c>
      <c r="AI1034" s="38">
        <v>0</v>
      </c>
      <c r="AJ1034" s="38">
        <v>0</v>
      </c>
      <c r="AK1034" s="38">
        <v>0</v>
      </c>
      <c r="AL1034" s="38">
        <v>0</v>
      </c>
      <c r="AM1034" s="38">
        <v>0</v>
      </c>
      <c r="AN1034" s="38">
        <v>0</v>
      </c>
      <c r="AO1034" s="38">
        <v>0</v>
      </c>
      <c r="AP1034" s="38">
        <v>0</v>
      </c>
      <c r="AQ1034" s="38">
        <v>0</v>
      </c>
      <c r="AR1034" s="38">
        <v>0</v>
      </c>
      <c r="AS1034" s="38">
        <v>0</v>
      </c>
      <c r="AT1034" s="38">
        <v>0</v>
      </c>
      <c r="AU1034" s="38">
        <v>0</v>
      </c>
      <c r="AV1034" s="38">
        <v>0</v>
      </c>
      <c r="AW1034" s="38">
        <v>0</v>
      </c>
      <c r="AX1034" s="38">
        <v>0</v>
      </c>
      <c r="AY1034" s="38">
        <v>0</v>
      </c>
      <c r="AZ1034" s="38">
        <v>0</v>
      </c>
      <c r="BA1034" s="38">
        <v>0</v>
      </c>
      <c r="BB1034" s="38">
        <v>0</v>
      </c>
      <c r="BC1034" s="38">
        <v>0</v>
      </c>
      <c r="BD1034" s="38">
        <v>0</v>
      </c>
      <c r="BE1034" s="38">
        <v>0</v>
      </c>
      <c r="BF1034" s="38">
        <v>0</v>
      </c>
      <c r="BG1034" s="38">
        <v>0</v>
      </c>
      <c r="BH1034" s="43">
        <v>0</v>
      </c>
      <c r="BI1034" s="38">
        <v>0</v>
      </c>
      <c r="BJ1034" s="43">
        <v>0</v>
      </c>
      <c r="BK1034" s="38">
        <v>0</v>
      </c>
      <c r="BL1034" s="43">
        <v>0</v>
      </c>
      <c r="BM1034" s="38">
        <v>0</v>
      </c>
      <c r="BN1034" s="38">
        <v>0</v>
      </c>
      <c r="BO1034" s="38">
        <v>0</v>
      </c>
      <c r="BP1034" s="38">
        <v>0</v>
      </c>
      <c r="BQ1034" s="38">
        <v>0</v>
      </c>
      <c r="BR1034" s="38">
        <v>0</v>
      </c>
      <c r="BS1034" s="38">
        <v>0</v>
      </c>
      <c r="BT1034" s="38">
        <v>0</v>
      </c>
      <c r="BU1034" s="38">
        <v>0</v>
      </c>
      <c r="BV1034" s="38">
        <v>0</v>
      </c>
      <c r="BW1034" s="38">
        <v>0</v>
      </c>
      <c r="BX1034" s="38">
        <v>0</v>
      </c>
      <c r="BY1034" s="38">
        <v>0</v>
      </c>
      <c r="BZ1034" s="38">
        <v>0</v>
      </c>
      <c r="CA1034" s="38">
        <v>0</v>
      </c>
      <c r="CB1034" s="38">
        <v>0</v>
      </c>
      <c r="CC1034" s="49">
        <v>0</v>
      </c>
      <c r="CD1034" s="38">
        <v>0</v>
      </c>
      <c r="CE1034" s="38">
        <v>0</v>
      </c>
      <c r="CF1034" s="38">
        <v>0</v>
      </c>
      <c r="CG1034" s="38">
        <v>0</v>
      </c>
      <c r="CH1034" s="38">
        <v>1</v>
      </c>
      <c r="CI1034" s="38">
        <v>1</v>
      </c>
      <c r="CJ1034" s="38">
        <v>1</v>
      </c>
      <c r="CK1034" s="38">
        <v>0</v>
      </c>
      <c r="CL1034" s="38">
        <v>0</v>
      </c>
      <c r="CM1034" s="38">
        <v>0</v>
      </c>
      <c r="CN1034" s="38">
        <v>0</v>
      </c>
      <c r="CO1034" s="38">
        <v>0</v>
      </c>
      <c r="CP1034" s="38">
        <v>1</v>
      </c>
      <c r="CQ1034" s="38">
        <v>0</v>
      </c>
      <c r="CR1034" s="38">
        <v>0</v>
      </c>
      <c r="CS1034" s="38">
        <v>0</v>
      </c>
      <c r="CT1034" s="38">
        <v>0</v>
      </c>
      <c r="CU1034" s="38">
        <v>0</v>
      </c>
      <c r="CV1034" s="38">
        <v>0</v>
      </c>
      <c r="CW1034" s="50">
        <v>0</v>
      </c>
      <c r="CX1034" s="38">
        <f>SUM(AA1034:CW1034)</f>
        <v>4</v>
      </c>
      <c r="CY1034" s="38">
        <v>0</v>
      </c>
      <c r="CZ1034" s="38">
        <v>1</v>
      </c>
      <c r="DA1034" s="38">
        <v>0</v>
      </c>
      <c r="DB1034" s="38">
        <v>0</v>
      </c>
      <c r="DC1034" s="38" t="s">
        <v>5420</v>
      </c>
      <c r="DD1034" s="38" t="s">
        <v>306</v>
      </c>
      <c r="DL1034" s="38">
        <v>0</v>
      </c>
      <c r="DN1034" s="38">
        <v>1</v>
      </c>
      <c r="DO1034" s="38">
        <v>1898</v>
      </c>
      <c r="DP1034" s="38" t="s">
        <v>5421</v>
      </c>
      <c r="DQ1034" s="38" t="s">
        <v>5422</v>
      </c>
      <c r="DR1034" s="38">
        <v>1969</v>
      </c>
      <c r="DS1034" s="38" t="s">
        <v>5423</v>
      </c>
      <c r="DT1034" s="37"/>
      <c r="DU1034" s="37"/>
      <c r="DV1034" s="37"/>
      <c r="DW1034" s="37"/>
      <c r="DX1034" s="37"/>
      <c r="DY1034" s="37"/>
      <c r="DZ1034" s="37"/>
      <c r="EA1034" s="37"/>
      <c r="EB1034" s="37"/>
      <c r="EC1034" s="37"/>
      <c r="ED1034" s="37"/>
      <c r="EE1034" s="37"/>
      <c r="EF1034" s="37"/>
      <c r="EG1034" s="37"/>
      <c r="EH1034" s="37"/>
      <c r="EI1034" s="37"/>
    </row>
    <row r="1035" spans="1:139" s="38" customFormat="1" ht="15.75" customHeight="1" x14ac:dyDescent="0.3">
      <c r="A1035" s="40" t="s">
        <v>37</v>
      </c>
      <c r="B1035" s="39" t="s">
        <v>5334</v>
      </c>
      <c r="C1035" s="41" t="s">
        <v>5424</v>
      </c>
      <c r="D1035" s="40"/>
      <c r="E1035" s="40"/>
      <c r="F1035" s="40" t="s">
        <v>91</v>
      </c>
      <c r="G1035" s="40" t="s">
        <v>95</v>
      </c>
      <c r="H1035" s="40" t="s">
        <v>454</v>
      </c>
      <c r="I1035" s="40" t="s">
        <v>109</v>
      </c>
      <c r="J1035" s="40" t="s">
        <v>173</v>
      </c>
      <c r="K1035" s="40" t="s">
        <v>471</v>
      </c>
      <c r="L1035" s="40"/>
      <c r="M1035" s="40" t="s">
        <v>272</v>
      </c>
      <c r="N1035" s="40"/>
      <c r="O1035" s="40" t="s">
        <v>299</v>
      </c>
      <c r="P1035" s="40"/>
      <c r="Q1035" s="40" t="s">
        <v>5425</v>
      </c>
      <c r="R1035" s="40">
        <v>0</v>
      </c>
      <c r="S1035" s="40">
        <v>0</v>
      </c>
      <c r="T1035" s="40">
        <v>0</v>
      </c>
      <c r="U1035" s="40">
        <v>0</v>
      </c>
      <c r="V1035" s="40">
        <v>0</v>
      </c>
      <c r="W1035" s="40">
        <v>0</v>
      </c>
      <c r="X1035" s="40">
        <v>0</v>
      </c>
      <c r="Y1035" s="40">
        <v>0</v>
      </c>
      <c r="Z1035" s="40"/>
      <c r="AA1035" s="40">
        <v>0</v>
      </c>
      <c r="AB1035" s="40">
        <v>0</v>
      </c>
      <c r="AC1035" s="40">
        <v>0</v>
      </c>
      <c r="AD1035" s="40">
        <v>0</v>
      </c>
      <c r="AE1035" s="40">
        <v>0</v>
      </c>
      <c r="AF1035" s="40">
        <v>0</v>
      </c>
      <c r="AG1035" s="40">
        <v>0</v>
      </c>
      <c r="AH1035" s="40">
        <v>0</v>
      </c>
      <c r="AI1035" s="40">
        <v>0</v>
      </c>
      <c r="AJ1035" s="40">
        <v>0</v>
      </c>
      <c r="AK1035" s="40">
        <v>0</v>
      </c>
      <c r="AL1035" s="40">
        <v>1</v>
      </c>
      <c r="AM1035" s="40">
        <v>0</v>
      </c>
      <c r="AN1035" s="40">
        <v>0</v>
      </c>
      <c r="AO1035" s="40">
        <v>0</v>
      </c>
      <c r="AP1035" s="40">
        <v>0</v>
      </c>
      <c r="AQ1035" s="40">
        <v>0</v>
      </c>
      <c r="AR1035" s="40">
        <v>0</v>
      </c>
      <c r="AS1035" s="40">
        <v>0</v>
      </c>
      <c r="AT1035" s="40">
        <v>0</v>
      </c>
      <c r="AU1035" s="40">
        <v>0</v>
      </c>
      <c r="AV1035" s="40">
        <v>0</v>
      </c>
      <c r="AW1035" s="40">
        <v>0</v>
      </c>
      <c r="AX1035" s="40">
        <v>0</v>
      </c>
      <c r="AY1035" s="40">
        <v>0</v>
      </c>
      <c r="AZ1035" s="40">
        <v>0</v>
      </c>
      <c r="BA1035" s="40">
        <v>0</v>
      </c>
      <c r="BB1035" s="40">
        <v>0</v>
      </c>
      <c r="BC1035" s="40">
        <v>0</v>
      </c>
      <c r="BD1035" s="40">
        <v>0</v>
      </c>
      <c r="BE1035" s="40">
        <v>0</v>
      </c>
      <c r="BF1035" s="40">
        <v>0</v>
      </c>
      <c r="BG1035" s="40">
        <v>0</v>
      </c>
      <c r="BH1035" s="43">
        <v>0</v>
      </c>
      <c r="BI1035" s="40">
        <v>0</v>
      </c>
      <c r="BJ1035" s="43">
        <v>0</v>
      </c>
      <c r="BK1035" s="40">
        <v>0</v>
      </c>
      <c r="BL1035" s="43">
        <v>0</v>
      </c>
      <c r="BM1035" s="40">
        <v>0</v>
      </c>
      <c r="BN1035" s="40">
        <v>0</v>
      </c>
      <c r="BO1035" s="40">
        <v>0</v>
      </c>
      <c r="BP1035" s="40">
        <v>0</v>
      </c>
      <c r="BQ1035" s="40">
        <v>0</v>
      </c>
      <c r="BR1035" s="40">
        <v>0</v>
      </c>
      <c r="BS1035" s="40">
        <v>0</v>
      </c>
      <c r="BT1035" s="40">
        <v>0</v>
      </c>
      <c r="BU1035" s="40">
        <v>0</v>
      </c>
      <c r="BV1035" s="40">
        <v>0</v>
      </c>
      <c r="BW1035" s="40">
        <v>0</v>
      </c>
      <c r="BX1035" s="40">
        <v>0</v>
      </c>
      <c r="BY1035" s="40">
        <v>0</v>
      </c>
      <c r="BZ1035" s="40">
        <v>0</v>
      </c>
      <c r="CA1035" s="40">
        <v>0</v>
      </c>
      <c r="CB1035" s="40">
        <v>0</v>
      </c>
      <c r="CC1035" s="44">
        <v>0</v>
      </c>
      <c r="CD1035" s="40">
        <v>0</v>
      </c>
      <c r="CE1035" s="40">
        <v>0</v>
      </c>
      <c r="CF1035" s="40">
        <v>0</v>
      </c>
      <c r="CG1035" s="40">
        <v>0</v>
      </c>
      <c r="CH1035" s="40">
        <v>0</v>
      </c>
      <c r="CI1035" s="40">
        <v>0</v>
      </c>
      <c r="CJ1035" s="40">
        <v>0</v>
      </c>
      <c r="CK1035" s="40">
        <v>0</v>
      </c>
      <c r="CL1035" s="40">
        <v>0</v>
      </c>
      <c r="CM1035" s="40">
        <v>0</v>
      </c>
      <c r="CN1035" s="40">
        <v>0</v>
      </c>
      <c r="CO1035" s="40">
        <v>0</v>
      </c>
      <c r="CP1035" s="40">
        <v>0</v>
      </c>
      <c r="CQ1035" s="40">
        <v>0</v>
      </c>
      <c r="CR1035" s="40">
        <v>0</v>
      </c>
      <c r="CS1035" s="40">
        <v>0</v>
      </c>
      <c r="CT1035" s="40">
        <v>0</v>
      </c>
      <c r="CU1035" s="40">
        <v>0</v>
      </c>
      <c r="CV1035" s="40">
        <v>0</v>
      </c>
      <c r="CW1035" s="42">
        <v>0</v>
      </c>
      <c r="CX1035" s="40">
        <f>SUM(AA1035:CW1035)</f>
        <v>1</v>
      </c>
      <c r="CY1035" s="40">
        <v>1</v>
      </c>
      <c r="CZ1035" s="40">
        <v>0</v>
      </c>
      <c r="DA1035" s="40">
        <v>0</v>
      </c>
      <c r="DB1035" s="40">
        <v>0</v>
      </c>
      <c r="DC1035" s="40" t="s">
        <v>1214</v>
      </c>
      <c r="DD1035" s="25" t="s">
        <v>307</v>
      </c>
      <c r="DE1035" s="40" t="s">
        <v>4269</v>
      </c>
      <c r="DF1035" s="40">
        <v>1</v>
      </c>
      <c r="DG1035" s="40" t="s">
        <v>5426</v>
      </c>
      <c r="DH1035" s="40" t="s">
        <v>5427</v>
      </c>
      <c r="DI1035" s="40"/>
      <c r="DJ1035" s="40"/>
      <c r="DK1035" s="40"/>
      <c r="DL1035" s="40">
        <v>1</v>
      </c>
      <c r="DM1035" s="40" t="s">
        <v>595</v>
      </c>
      <c r="DN1035" s="40">
        <v>1</v>
      </c>
      <c r="DO1035" s="40">
        <v>1841</v>
      </c>
      <c r="DP1035" s="40" t="s">
        <v>5428</v>
      </c>
      <c r="DQ1035" s="40" t="s">
        <v>5429</v>
      </c>
      <c r="DR1035" s="40">
        <v>1988</v>
      </c>
      <c r="DS1035" s="40" t="s">
        <v>5430</v>
      </c>
    </row>
    <row r="1036" spans="1:139" s="38" customFormat="1" ht="15.75" customHeight="1" x14ac:dyDescent="0.3">
      <c r="A1036" s="40" t="s">
        <v>37</v>
      </c>
      <c r="B1036" s="40" t="s">
        <v>5334</v>
      </c>
      <c r="C1036" s="41" t="s">
        <v>5431</v>
      </c>
      <c r="D1036" s="40"/>
      <c r="E1036" s="40"/>
      <c r="F1036" s="40" t="s">
        <v>127</v>
      </c>
      <c r="G1036" s="40"/>
      <c r="H1036" s="40" t="s">
        <v>605</v>
      </c>
      <c r="I1036" s="40" t="s">
        <v>109</v>
      </c>
      <c r="J1036" s="40" t="s">
        <v>205</v>
      </c>
      <c r="K1036" s="40"/>
      <c r="L1036" s="40"/>
      <c r="M1036" s="40"/>
      <c r="N1036" s="40"/>
      <c r="O1036" s="40"/>
      <c r="P1036" s="40" t="s">
        <v>5432</v>
      </c>
      <c r="Q1036" s="40" t="s">
        <v>606</v>
      </c>
      <c r="R1036" s="40">
        <v>0</v>
      </c>
      <c r="S1036" s="40">
        <v>0</v>
      </c>
      <c r="T1036" s="40">
        <v>0</v>
      </c>
      <c r="U1036" s="40">
        <v>0</v>
      </c>
      <c r="V1036" s="40">
        <v>0</v>
      </c>
      <c r="W1036" s="40"/>
      <c r="X1036" s="40">
        <v>0</v>
      </c>
      <c r="Y1036" s="40"/>
      <c r="Z1036" s="40"/>
      <c r="AA1036" s="40"/>
      <c r="AB1036" s="40"/>
      <c r="AC1036" s="40"/>
      <c r="AD1036" s="40"/>
      <c r="AE1036" s="40"/>
      <c r="AF1036" s="40"/>
      <c r="AG1036" s="40"/>
      <c r="AH1036" s="40"/>
      <c r="AI1036" s="40"/>
      <c r="AJ1036" s="40"/>
      <c r="AK1036" s="40"/>
      <c r="AL1036" s="40"/>
      <c r="AM1036" s="40"/>
      <c r="AN1036" s="40"/>
      <c r="AO1036" s="40"/>
      <c r="AP1036" s="40"/>
      <c r="AQ1036" s="40"/>
      <c r="AR1036" s="40"/>
      <c r="AS1036" s="40"/>
      <c r="AT1036" s="40"/>
      <c r="AU1036" s="40"/>
      <c r="AV1036" s="40"/>
      <c r="AW1036" s="40"/>
      <c r="AX1036" s="40"/>
      <c r="AY1036" s="40"/>
      <c r="AZ1036" s="40"/>
      <c r="BA1036" s="40"/>
      <c r="BB1036" s="40"/>
      <c r="BC1036" s="40"/>
      <c r="BD1036" s="40"/>
      <c r="BE1036" s="40"/>
      <c r="BF1036" s="40"/>
      <c r="BG1036" s="40"/>
      <c r="BH1036" s="43"/>
      <c r="BI1036" s="40"/>
      <c r="BJ1036" s="43"/>
      <c r="BK1036" s="40">
        <v>1</v>
      </c>
      <c r="BL1036" s="43"/>
      <c r="BM1036" s="40"/>
      <c r="BN1036" s="40"/>
      <c r="BO1036" s="40"/>
      <c r="BP1036" s="40"/>
      <c r="BQ1036" s="40"/>
      <c r="BR1036" s="40"/>
      <c r="BS1036" s="40"/>
      <c r="BT1036" s="40"/>
      <c r="BU1036" s="40"/>
      <c r="BV1036" s="40"/>
      <c r="BW1036" s="40"/>
      <c r="BX1036" s="40"/>
      <c r="BY1036" s="40"/>
      <c r="BZ1036" s="40"/>
      <c r="CA1036" s="40"/>
      <c r="CB1036" s="40"/>
      <c r="CC1036" s="44"/>
      <c r="CD1036" s="40"/>
      <c r="CE1036" s="40"/>
      <c r="CF1036" s="40"/>
      <c r="CG1036" s="40"/>
      <c r="CH1036" s="40"/>
      <c r="CI1036" s="40"/>
      <c r="CJ1036" s="40"/>
      <c r="CK1036" s="40"/>
      <c r="CL1036" s="40"/>
      <c r="CM1036" s="40"/>
      <c r="CN1036" s="40"/>
      <c r="CO1036" s="40"/>
      <c r="CP1036" s="40"/>
      <c r="CQ1036" s="40"/>
      <c r="CR1036" s="40"/>
      <c r="CS1036" s="40"/>
      <c r="CT1036" s="40"/>
      <c r="CU1036" s="40"/>
      <c r="CV1036" s="40"/>
      <c r="CW1036" s="42"/>
      <c r="CX1036" s="40"/>
      <c r="CY1036" s="40"/>
      <c r="CZ1036" s="40"/>
      <c r="DA1036" s="40"/>
      <c r="DB1036" s="40"/>
      <c r="DC1036" s="40" t="s">
        <v>873</v>
      </c>
      <c r="DD1036" s="40" t="s">
        <v>305</v>
      </c>
      <c r="DE1036" s="40"/>
      <c r="DF1036" s="40"/>
      <c r="DG1036" s="40"/>
      <c r="DH1036" s="40"/>
      <c r="DI1036" s="40"/>
      <c r="DJ1036" s="40"/>
      <c r="DK1036" s="40"/>
      <c r="DL1036" s="40">
        <v>0</v>
      </c>
      <c r="DM1036" s="40"/>
      <c r="DN1036" s="40">
        <v>1</v>
      </c>
      <c r="DO1036" s="40">
        <v>1985</v>
      </c>
      <c r="DP1036" s="40" t="s">
        <v>5433</v>
      </c>
      <c r="DQ1036" s="41" t="s">
        <v>5431</v>
      </c>
      <c r="DR1036" s="40" t="s">
        <v>580</v>
      </c>
      <c r="DS1036" s="40" t="s">
        <v>5433</v>
      </c>
    </row>
    <row r="1037" spans="1:139" s="38" customFormat="1" ht="15.75" customHeight="1" x14ac:dyDescent="0.3">
      <c r="A1037" s="38" t="s">
        <v>37</v>
      </c>
      <c r="B1037" s="47" t="s">
        <v>5334</v>
      </c>
      <c r="C1037" s="48" t="s">
        <v>5434</v>
      </c>
      <c r="D1037" s="38" t="s">
        <v>5435</v>
      </c>
      <c r="F1037" s="38" t="s">
        <v>91</v>
      </c>
      <c r="H1037" s="38" t="s">
        <v>5295</v>
      </c>
      <c r="I1037" s="38" t="s">
        <v>109</v>
      </c>
      <c r="J1037" s="38" t="s">
        <v>455</v>
      </c>
      <c r="K1037" s="38" t="s">
        <v>269</v>
      </c>
      <c r="M1037" s="38" t="s">
        <v>272</v>
      </c>
      <c r="O1037" s="38" t="s">
        <v>300</v>
      </c>
      <c r="Q1037" s="50" t="s">
        <v>5436</v>
      </c>
      <c r="R1037" s="38">
        <v>0</v>
      </c>
      <c r="S1037" s="38">
        <v>0</v>
      </c>
      <c r="T1037" s="38">
        <v>0</v>
      </c>
      <c r="U1037" s="38">
        <v>0</v>
      </c>
      <c r="V1037" s="38">
        <v>0</v>
      </c>
      <c r="W1037" s="38">
        <v>0</v>
      </c>
      <c r="X1037" s="38">
        <v>0</v>
      </c>
      <c r="Y1037" s="38">
        <v>0</v>
      </c>
      <c r="AA1037" s="38">
        <v>0</v>
      </c>
      <c r="AB1037" s="38">
        <v>0</v>
      </c>
      <c r="AC1037" s="38">
        <v>0</v>
      </c>
      <c r="AD1037" s="38">
        <v>0</v>
      </c>
      <c r="AE1037" s="38">
        <v>0</v>
      </c>
      <c r="AF1037" s="38">
        <v>0</v>
      </c>
      <c r="AG1037" s="38">
        <v>0</v>
      </c>
      <c r="AH1037" s="38">
        <v>0</v>
      </c>
      <c r="AI1037" s="38">
        <v>0</v>
      </c>
      <c r="AJ1037" s="38">
        <v>0</v>
      </c>
      <c r="AK1037" s="38">
        <v>0</v>
      </c>
      <c r="AL1037" s="38">
        <v>0</v>
      </c>
      <c r="AM1037" s="38">
        <v>0</v>
      </c>
      <c r="AN1037" s="38">
        <v>0</v>
      </c>
      <c r="AO1037" s="38">
        <v>0</v>
      </c>
      <c r="AP1037" s="38">
        <v>0</v>
      </c>
      <c r="AQ1037" s="38">
        <v>0</v>
      </c>
      <c r="AR1037" s="38">
        <v>1</v>
      </c>
      <c r="AS1037" s="38">
        <v>0</v>
      </c>
      <c r="AT1037" s="38">
        <v>0</v>
      </c>
      <c r="AU1037" s="38">
        <v>0</v>
      </c>
      <c r="AV1037" s="38">
        <v>0</v>
      </c>
      <c r="AW1037" s="38">
        <v>0</v>
      </c>
      <c r="AX1037" s="38">
        <v>0</v>
      </c>
      <c r="AY1037" s="38">
        <v>0</v>
      </c>
      <c r="AZ1037" s="38">
        <v>0</v>
      </c>
      <c r="BA1037" s="38">
        <v>0</v>
      </c>
      <c r="BB1037" s="38">
        <v>0</v>
      </c>
      <c r="BC1037" s="38">
        <v>0</v>
      </c>
      <c r="BD1037" s="38">
        <v>0</v>
      </c>
      <c r="BE1037" s="38">
        <v>0</v>
      </c>
      <c r="BF1037" s="38">
        <v>0</v>
      </c>
      <c r="BG1037" s="38">
        <v>0</v>
      </c>
      <c r="BH1037" s="43">
        <v>0</v>
      </c>
      <c r="BI1037" s="38">
        <v>0</v>
      </c>
      <c r="BJ1037" s="43">
        <v>0</v>
      </c>
      <c r="BK1037" s="38">
        <v>0</v>
      </c>
      <c r="BL1037" s="43">
        <v>0</v>
      </c>
      <c r="BM1037" s="38">
        <v>0</v>
      </c>
      <c r="BN1037" s="38">
        <v>0</v>
      </c>
      <c r="BO1037" s="38">
        <v>0</v>
      </c>
      <c r="BP1037" s="38">
        <v>0</v>
      </c>
      <c r="BQ1037" s="38">
        <v>0</v>
      </c>
      <c r="BR1037" s="38">
        <v>0</v>
      </c>
      <c r="BS1037" s="38">
        <v>0</v>
      </c>
      <c r="BT1037" s="38">
        <v>0</v>
      </c>
      <c r="BU1037" s="38">
        <v>0</v>
      </c>
      <c r="BV1037" s="38">
        <v>0</v>
      </c>
      <c r="BW1037" s="38">
        <v>0</v>
      </c>
      <c r="BX1037" s="38">
        <v>0</v>
      </c>
      <c r="BY1037" s="38">
        <v>0</v>
      </c>
      <c r="BZ1037" s="38">
        <v>0</v>
      </c>
      <c r="CA1037" s="38">
        <v>0</v>
      </c>
      <c r="CB1037" s="38">
        <v>0</v>
      </c>
      <c r="CC1037" s="49">
        <v>0</v>
      </c>
      <c r="CD1037" s="38">
        <v>0</v>
      </c>
      <c r="CE1037" s="38">
        <v>0</v>
      </c>
      <c r="CF1037" s="38">
        <v>0</v>
      </c>
      <c r="CG1037" s="38">
        <v>0</v>
      </c>
      <c r="CH1037" s="38">
        <v>0</v>
      </c>
      <c r="CI1037" s="38">
        <v>0</v>
      </c>
      <c r="CJ1037" s="38">
        <v>0</v>
      </c>
      <c r="CK1037" s="38">
        <v>0</v>
      </c>
      <c r="CL1037" s="38">
        <v>0</v>
      </c>
      <c r="CM1037" s="38">
        <v>0</v>
      </c>
      <c r="CN1037" s="38">
        <v>0</v>
      </c>
      <c r="CO1037" s="38">
        <v>0</v>
      </c>
      <c r="CP1037" s="38">
        <v>0</v>
      </c>
      <c r="CQ1037" s="38">
        <v>0</v>
      </c>
      <c r="CR1037" s="38">
        <v>0</v>
      </c>
      <c r="CS1037" s="38">
        <v>0</v>
      </c>
      <c r="CT1037" s="38">
        <v>0</v>
      </c>
      <c r="CU1037" s="38">
        <v>0</v>
      </c>
      <c r="CV1037" s="38">
        <v>0</v>
      </c>
      <c r="CW1037" s="50">
        <v>0</v>
      </c>
      <c r="CX1037" s="38">
        <f>SUM(AA1037:CW1037)</f>
        <v>1</v>
      </c>
      <c r="CY1037" s="38">
        <v>1</v>
      </c>
      <c r="CZ1037" s="38">
        <v>0</v>
      </c>
      <c r="DA1037" s="38">
        <v>0</v>
      </c>
      <c r="DB1037" s="38">
        <v>0</v>
      </c>
      <c r="DC1037" s="38" t="s">
        <v>5437</v>
      </c>
      <c r="DD1037" s="38" t="s">
        <v>309</v>
      </c>
      <c r="DL1037" s="38">
        <v>0</v>
      </c>
      <c r="DN1037" s="38">
        <v>1</v>
      </c>
      <c r="DO1037" s="38">
        <v>1860</v>
      </c>
      <c r="DP1037" s="38" t="s">
        <v>5438</v>
      </c>
      <c r="DQ1037" s="38" t="s">
        <v>5439</v>
      </c>
      <c r="DR1037" s="38">
        <v>1891</v>
      </c>
      <c r="DS1037" s="38" t="s">
        <v>5345</v>
      </c>
      <c r="DT1037" s="37"/>
      <c r="DU1037" s="37"/>
      <c r="DV1037" s="37"/>
      <c r="DW1037" s="37"/>
      <c r="DX1037" s="37"/>
      <c r="DY1037" s="37"/>
      <c r="DZ1037" s="37"/>
      <c r="EA1037" s="37"/>
      <c r="EB1037" s="37"/>
      <c r="EC1037" s="37"/>
      <c r="ED1037" s="37"/>
      <c r="EE1037" s="37"/>
      <c r="EF1037" s="37"/>
      <c r="EG1037" s="37"/>
      <c r="EH1037" s="37"/>
      <c r="EI1037" s="37"/>
    </row>
    <row r="1038" spans="1:139" s="38" customFormat="1" ht="15.75" customHeight="1" x14ac:dyDescent="0.3">
      <c r="A1038" s="38" t="s">
        <v>37</v>
      </c>
      <c r="B1038" s="47" t="s">
        <v>5334</v>
      </c>
      <c r="C1038" s="48" t="s">
        <v>5440</v>
      </c>
      <c r="F1038" s="38" t="s">
        <v>122</v>
      </c>
      <c r="H1038" s="38" t="s">
        <v>454</v>
      </c>
      <c r="I1038" s="38" t="s">
        <v>109</v>
      </c>
      <c r="J1038" s="38" t="s">
        <v>455</v>
      </c>
      <c r="K1038" s="38" t="s">
        <v>269</v>
      </c>
      <c r="M1038" s="38" t="s">
        <v>272</v>
      </c>
      <c r="O1038" s="38" t="s">
        <v>299</v>
      </c>
      <c r="P1038" s="38" t="s">
        <v>1603</v>
      </c>
      <c r="Q1038" s="50" t="s">
        <v>1604</v>
      </c>
      <c r="R1038" s="38">
        <v>0</v>
      </c>
      <c r="S1038" s="38">
        <v>0</v>
      </c>
      <c r="T1038" s="38">
        <v>0</v>
      </c>
      <c r="U1038" s="38">
        <v>0</v>
      </c>
      <c r="V1038" s="38">
        <v>0</v>
      </c>
      <c r="W1038" s="38">
        <v>0</v>
      </c>
      <c r="X1038" s="38">
        <v>0</v>
      </c>
      <c r="Y1038" s="38">
        <v>0</v>
      </c>
      <c r="AA1038" s="38">
        <v>0</v>
      </c>
      <c r="AB1038" s="38">
        <v>0</v>
      </c>
      <c r="AC1038" s="38">
        <v>0</v>
      </c>
      <c r="AD1038" s="38">
        <v>0</v>
      </c>
      <c r="AE1038" s="38">
        <v>0</v>
      </c>
      <c r="AF1038" s="38">
        <v>0</v>
      </c>
      <c r="AG1038" s="38">
        <v>1</v>
      </c>
      <c r="AH1038" s="38">
        <v>0</v>
      </c>
      <c r="AI1038" s="38">
        <v>0</v>
      </c>
      <c r="AJ1038" s="38">
        <v>0</v>
      </c>
      <c r="AK1038" s="38">
        <v>0</v>
      </c>
      <c r="AL1038" s="38">
        <v>0</v>
      </c>
      <c r="AM1038" s="38">
        <v>0</v>
      </c>
      <c r="AN1038" s="38">
        <v>0</v>
      </c>
      <c r="AO1038" s="38">
        <v>0</v>
      </c>
      <c r="AP1038" s="38">
        <v>0</v>
      </c>
      <c r="AQ1038" s="38">
        <v>0</v>
      </c>
      <c r="AR1038" s="38">
        <v>0</v>
      </c>
      <c r="AS1038" s="38">
        <v>0</v>
      </c>
      <c r="AT1038" s="38">
        <v>0</v>
      </c>
      <c r="AU1038" s="38">
        <v>0</v>
      </c>
      <c r="AV1038" s="38">
        <v>0</v>
      </c>
      <c r="AW1038" s="38">
        <v>0</v>
      </c>
      <c r="AX1038" s="38">
        <v>0</v>
      </c>
      <c r="AY1038" s="38">
        <v>0</v>
      </c>
      <c r="AZ1038" s="38">
        <v>0</v>
      </c>
      <c r="BA1038" s="38">
        <v>0</v>
      </c>
      <c r="BB1038" s="38">
        <v>0</v>
      </c>
      <c r="BC1038" s="38">
        <v>0</v>
      </c>
      <c r="BD1038" s="38">
        <v>0</v>
      </c>
      <c r="BE1038" s="38">
        <v>0</v>
      </c>
      <c r="BF1038" s="38">
        <v>0</v>
      </c>
      <c r="BG1038" s="38">
        <v>0</v>
      </c>
      <c r="BH1038" s="43">
        <v>0</v>
      </c>
      <c r="BI1038" s="38">
        <v>0</v>
      </c>
      <c r="BJ1038" s="43">
        <v>0</v>
      </c>
      <c r="BK1038" s="38">
        <v>0</v>
      </c>
      <c r="BL1038" s="43">
        <v>0</v>
      </c>
      <c r="BM1038" s="38">
        <v>0</v>
      </c>
      <c r="BN1038" s="38">
        <v>0</v>
      </c>
      <c r="BO1038" s="38">
        <v>0</v>
      </c>
      <c r="BP1038" s="38">
        <v>0</v>
      </c>
      <c r="BQ1038" s="38">
        <v>0</v>
      </c>
      <c r="BR1038" s="38">
        <v>0</v>
      </c>
      <c r="BS1038" s="38">
        <v>0</v>
      </c>
      <c r="BT1038" s="38">
        <v>0</v>
      </c>
      <c r="BU1038" s="38">
        <v>0</v>
      </c>
      <c r="BV1038" s="38">
        <v>0</v>
      </c>
      <c r="BW1038" s="38">
        <v>0</v>
      </c>
      <c r="BX1038" s="38">
        <v>0</v>
      </c>
      <c r="BY1038" s="38">
        <v>0</v>
      </c>
      <c r="BZ1038" s="38">
        <v>0</v>
      </c>
      <c r="CA1038" s="38">
        <v>0</v>
      </c>
      <c r="CB1038" s="38">
        <v>0</v>
      </c>
      <c r="CC1038" s="49">
        <v>0</v>
      </c>
      <c r="CD1038" s="38">
        <v>0</v>
      </c>
      <c r="CE1038" s="38">
        <v>0</v>
      </c>
      <c r="CF1038" s="38">
        <v>0</v>
      </c>
      <c r="CG1038" s="38">
        <v>0</v>
      </c>
      <c r="CH1038" s="38">
        <v>0</v>
      </c>
      <c r="CI1038" s="38">
        <v>0</v>
      </c>
      <c r="CJ1038" s="38">
        <v>0</v>
      </c>
      <c r="CK1038" s="38">
        <v>0</v>
      </c>
      <c r="CL1038" s="38">
        <v>0</v>
      </c>
      <c r="CM1038" s="38">
        <v>0</v>
      </c>
      <c r="CN1038" s="38">
        <v>0</v>
      </c>
      <c r="CO1038" s="38">
        <v>0</v>
      </c>
      <c r="CP1038" s="38">
        <v>0</v>
      </c>
      <c r="CQ1038" s="38">
        <v>0</v>
      </c>
      <c r="CR1038" s="38">
        <v>0</v>
      </c>
      <c r="CS1038" s="38">
        <v>0</v>
      </c>
      <c r="CT1038" s="38">
        <v>0</v>
      </c>
      <c r="CU1038" s="38">
        <v>0</v>
      </c>
      <c r="CV1038" s="38">
        <v>0</v>
      </c>
      <c r="CW1038" s="50">
        <v>0</v>
      </c>
      <c r="CX1038" s="38">
        <f>SUM(AA1038:CW1038)</f>
        <v>1</v>
      </c>
      <c r="CY1038" s="38">
        <v>1</v>
      </c>
      <c r="CZ1038" s="38">
        <v>0</v>
      </c>
      <c r="DA1038" s="38">
        <v>0</v>
      </c>
      <c r="DB1038" s="38">
        <v>0</v>
      </c>
      <c r="DC1038" s="38" t="s">
        <v>2689</v>
      </c>
      <c r="DD1038" s="25" t="s">
        <v>307</v>
      </c>
      <c r="DE1038" s="38" t="s">
        <v>4269</v>
      </c>
      <c r="DF1038" s="38">
        <v>1</v>
      </c>
      <c r="DG1038" s="38" t="s">
        <v>5441</v>
      </c>
      <c r="DL1038" s="38">
        <v>1</v>
      </c>
      <c r="DM1038" s="38" t="s">
        <v>595</v>
      </c>
      <c r="DN1038" s="38">
        <v>1</v>
      </c>
      <c r="DO1038" s="38">
        <v>1993</v>
      </c>
      <c r="DP1038" s="38" t="s">
        <v>5442</v>
      </c>
      <c r="DQ1038" s="48" t="s">
        <v>5440</v>
      </c>
      <c r="DR1038" s="38" t="s">
        <v>580</v>
      </c>
      <c r="DS1038" s="38" t="s">
        <v>5442</v>
      </c>
      <c r="DT1038" s="37"/>
      <c r="DU1038" s="37"/>
      <c r="DV1038" s="37"/>
      <c r="DW1038" s="37"/>
      <c r="DX1038" s="37"/>
      <c r="DY1038" s="37"/>
      <c r="DZ1038" s="37"/>
      <c r="EA1038" s="37"/>
      <c r="EB1038" s="37"/>
      <c r="EC1038" s="37"/>
      <c r="ED1038" s="37"/>
      <c r="EE1038" s="37"/>
      <c r="EF1038" s="37"/>
      <c r="EG1038" s="37"/>
      <c r="EH1038" s="37"/>
      <c r="EI1038" s="37"/>
    </row>
    <row r="1039" spans="1:139" s="38" customFormat="1" ht="15.75" customHeight="1" x14ac:dyDescent="0.3">
      <c r="A1039" s="38" t="s">
        <v>37</v>
      </c>
      <c r="B1039" s="38" t="s">
        <v>5334</v>
      </c>
      <c r="C1039" s="48" t="s">
        <v>5443</v>
      </c>
      <c r="F1039" s="38" t="s">
        <v>145</v>
      </c>
      <c r="H1039" s="38" t="s">
        <v>605</v>
      </c>
      <c r="I1039" s="38" t="s">
        <v>109</v>
      </c>
      <c r="J1039" s="38" t="s">
        <v>205</v>
      </c>
      <c r="P1039" s="38" t="s">
        <v>5444</v>
      </c>
      <c r="Q1039" s="50" t="s">
        <v>5445</v>
      </c>
      <c r="R1039" s="38">
        <v>0</v>
      </c>
      <c r="S1039" s="38">
        <v>0</v>
      </c>
      <c r="T1039" s="38">
        <v>0</v>
      </c>
      <c r="U1039" s="38">
        <v>0</v>
      </c>
      <c r="V1039" s="38">
        <v>0</v>
      </c>
      <c r="X1039" s="38">
        <v>0</v>
      </c>
      <c r="BH1039" s="43"/>
      <c r="BJ1039" s="43"/>
      <c r="BL1039" s="43"/>
      <c r="BN1039" s="38">
        <v>1</v>
      </c>
      <c r="CC1039" s="49"/>
      <c r="CW1039" s="50"/>
      <c r="DC1039" s="38" t="s">
        <v>745</v>
      </c>
      <c r="DD1039" s="38" t="s">
        <v>305</v>
      </c>
      <c r="DG1039" s="38" t="s">
        <v>1661</v>
      </c>
      <c r="DH1039" s="38" t="s">
        <v>2160</v>
      </c>
      <c r="DL1039" s="38">
        <v>1</v>
      </c>
      <c r="DM1039" s="38" t="s">
        <v>595</v>
      </c>
      <c r="DN1039" s="38">
        <v>1</v>
      </c>
      <c r="DO1039" s="38">
        <v>1984</v>
      </c>
      <c r="DP1039" s="38" t="s">
        <v>5446</v>
      </c>
      <c r="DQ1039" s="48" t="s">
        <v>5443</v>
      </c>
      <c r="DR1039" s="38" t="s">
        <v>580</v>
      </c>
      <c r="DS1039" s="38" t="s">
        <v>5446</v>
      </c>
      <c r="DT1039" s="37"/>
      <c r="DU1039" s="37"/>
      <c r="DV1039" s="37"/>
      <c r="DW1039" s="37"/>
      <c r="DX1039" s="37"/>
      <c r="DY1039" s="37"/>
      <c r="DZ1039" s="37"/>
      <c r="EA1039" s="37"/>
      <c r="EB1039" s="37"/>
      <c r="EC1039" s="37"/>
      <c r="ED1039" s="37"/>
      <c r="EE1039" s="37"/>
      <c r="EF1039" s="37"/>
      <c r="EG1039" s="37"/>
      <c r="EH1039" s="37"/>
      <c r="EI1039" s="37"/>
    </row>
    <row r="1040" spans="1:139" s="38" customFormat="1" ht="14.25" customHeight="1" x14ac:dyDescent="0.3">
      <c r="A1040" s="38" t="s">
        <v>37</v>
      </c>
      <c r="B1040" s="38" t="s">
        <v>5334</v>
      </c>
      <c r="C1040" s="48" t="s">
        <v>5447</v>
      </c>
      <c r="D1040" s="38" t="s">
        <v>5448</v>
      </c>
      <c r="E1040" s="38" t="s">
        <v>5397</v>
      </c>
      <c r="F1040" s="38" t="s">
        <v>171</v>
      </c>
      <c r="G1040" s="38" t="s">
        <v>575</v>
      </c>
      <c r="H1040" s="38" t="s">
        <v>605</v>
      </c>
      <c r="I1040" s="38" t="s">
        <v>109</v>
      </c>
      <c r="J1040" s="38" t="s">
        <v>205</v>
      </c>
      <c r="P1040" s="38" t="s">
        <v>5449</v>
      </c>
      <c r="Q1040" s="50" t="s">
        <v>606</v>
      </c>
      <c r="R1040" s="38">
        <v>0</v>
      </c>
      <c r="S1040" s="38">
        <v>0</v>
      </c>
      <c r="T1040" s="38">
        <v>0</v>
      </c>
      <c r="U1040" s="38">
        <v>0</v>
      </c>
      <c r="V1040" s="38">
        <v>0</v>
      </c>
      <c r="X1040" s="38">
        <v>0</v>
      </c>
      <c r="BH1040" s="43"/>
      <c r="BJ1040" s="43"/>
      <c r="BL1040" s="43"/>
      <c r="BN1040" s="38">
        <v>1</v>
      </c>
      <c r="BP1040" s="38">
        <v>1</v>
      </c>
      <c r="CC1040" s="49"/>
      <c r="CW1040" s="50"/>
      <c r="DC1040" s="38" t="s">
        <v>3862</v>
      </c>
      <c r="DD1040" s="38" t="s">
        <v>305</v>
      </c>
      <c r="DG1040" s="38" t="s">
        <v>5450</v>
      </c>
      <c r="DH1040" s="38" t="s">
        <v>3833</v>
      </c>
      <c r="DL1040" s="38">
        <v>1</v>
      </c>
      <c r="DM1040" s="38" t="s">
        <v>595</v>
      </c>
      <c r="DN1040" s="38">
        <v>1</v>
      </c>
      <c r="DO1040" s="38">
        <v>1937</v>
      </c>
      <c r="DP1040" s="38" t="s">
        <v>5451</v>
      </c>
      <c r="DQ1040" s="48" t="s">
        <v>5447</v>
      </c>
      <c r="DR1040" s="38" t="s">
        <v>580</v>
      </c>
      <c r="DS1040" s="38" t="s">
        <v>5451</v>
      </c>
      <c r="DT1040" s="37"/>
      <c r="DU1040" s="37"/>
      <c r="DV1040" s="37"/>
      <c r="DW1040" s="37"/>
      <c r="DX1040" s="37"/>
      <c r="DY1040" s="37"/>
      <c r="DZ1040" s="37"/>
      <c r="EA1040" s="37"/>
      <c r="EB1040" s="37"/>
      <c r="EC1040" s="37"/>
      <c r="ED1040" s="37"/>
      <c r="EE1040" s="37"/>
      <c r="EF1040" s="37"/>
      <c r="EG1040" s="37"/>
      <c r="EH1040" s="37"/>
      <c r="EI1040" s="37"/>
    </row>
    <row r="1041" spans="1:196" s="38" customFormat="1" ht="14.25" customHeight="1" x14ac:dyDescent="0.3">
      <c r="A1041" s="38" t="s">
        <v>37</v>
      </c>
      <c r="B1041" s="47" t="s">
        <v>5334</v>
      </c>
      <c r="C1041" s="48" t="s">
        <v>5452</v>
      </c>
      <c r="F1041" s="38" t="s">
        <v>91</v>
      </c>
      <c r="G1041" s="38" t="s">
        <v>95</v>
      </c>
      <c r="H1041" s="38" t="s">
        <v>454</v>
      </c>
      <c r="I1041" s="38" t="s">
        <v>109</v>
      </c>
      <c r="J1041" s="38" t="s">
        <v>173</v>
      </c>
      <c r="K1041" s="38" t="s">
        <v>471</v>
      </c>
      <c r="M1041" s="38" t="s">
        <v>272</v>
      </c>
      <c r="O1041" s="38" t="s">
        <v>300</v>
      </c>
      <c r="P1041" s="81" t="s">
        <v>5453</v>
      </c>
      <c r="Q1041" s="50" t="s">
        <v>5454</v>
      </c>
      <c r="R1041" s="38">
        <v>0</v>
      </c>
      <c r="S1041" s="38">
        <v>0</v>
      </c>
      <c r="T1041" s="38">
        <v>0</v>
      </c>
      <c r="U1041" s="38">
        <v>0</v>
      </c>
      <c r="V1041" s="38">
        <v>0</v>
      </c>
      <c r="W1041" s="38">
        <v>0</v>
      </c>
      <c r="X1041" s="38">
        <v>0</v>
      </c>
      <c r="Y1041" s="38">
        <v>0</v>
      </c>
      <c r="AA1041" s="38">
        <v>0</v>
      </c>
      <c r="AB1041" s="38">
        <v>0</v>
      </c>
      <c r="AC1041" s="38">
        <v>0</v>
      </c>
      <c r="AD1041" s="38">
        <v>0</v>
      </c>
      <c r="AE1041" s="38">
        <v>0</v>
      </c>
      <c r="AF1041" s="38">
        <v>0</v>
      </c>
      <c r="AG1041" s="38">
        <v>0</v>
      </c>
      <c r="AH1041" s="38">
        <v>0</v>
      </c>
      <c r="AI1041" s="38">
        <v>0</v>
      </c>
      <c r="AJ1041" s="38">
        <v>0</v>
      </c>
      <c r="AK1041" s="38">
        <v>0</v>
      </c>
      <c r="AL1041" s="38">
        <v>0</v>
      </c>
      <c r="AM1041" s="38">
        <v>0</v>
      </c>
      <c r="AN1041" s="38">
        <v>0</v>
      </c>
      <c r="AO1041" s="38">
        <v>0</v>
      </c>
      <c r="AP1041" s="38">
        <v>0</v>
      </c>
      <c r="AQ1041" s="38">
        <v>0</v>
      </c>
      <c r="AR1041" s="38">
        <v>0</v>
      </c>
      <c r="AS1041" s="38">
        <v>1</v>
      </c>
      <c r="AT1041" s="38">
        <v>1</v>
      </c>
      <c r="AU1041" s="38">
        <v>1</v>
      </c>
      <c r="AV1041" s="38">
        <v>0</v>
      </c>
      <c r="AW1041" s="38">
        <v>0</v>
      </c>
      <c r="AX1041" s="38">
        <v>1</v>
      </c>
      <c r="AY1041" s="38">
        <v>0</v>
      </c>
      <c r="AZ1041" s="38">
        <v>1</v>
      </c>
      <c r="BA1041" s="38">
        <v>0</v>
      </c>
      <c r="BB1041" s="38">
        <v>0</v>
      </c>
      <c r="BC1041" s="38">
        <v>0</v>
      </c>
      <c r="BD1041" s="38">
        <v>0</v>
      </c>
      <c r="BE1041" s="38">
        <v>0</v>
      </c>
      <c r="BF1041" s="38">
        <v>0</v>
      </c>
      <c r="BG1041" s="38">
        <v>0</v>
      </c>
      <c r="BH1041" s="43">
        <v>0</v>
      </c>
      <c r="BI1041" s="38">
        <v>0</v>
      </c>
      <c r="BJ1041" s="43">
        <v>0</v>
      </c>
      <c r="BK1041" s="38">
        <v>0</v>
      </c>
      <c r="BL1041" s="43">
        <v>0</v>
      </c>
      <c r="BM1041" s="38">
        <v>0</v>
      </c>
      <c r="BN1041" s="38">
        <v>0</v>
      </c>
      <c r="BO1041" s="38">
        <v>0</v>
      </c>
      <c r="BP1041" s="38">
        <v>0</v>
      </c>
      <c r="BQ1041" s="38">
        <v>0</v>
      </c>
      <c r="BR1041" s="38">
        <v>0</v>
      </c>
      <c r="BS1041" s="38">
        <v>1</v>
      </c>
      <c r="BT1041" s="38">
        <v>1</v>
      </c>
      <c r="BU1041" s="38">
        <v>1</v>
      </c>
      <c r="BV1041" s="38">
        <v>0</v>
      </c>
      <c r="BW1041" s="38">
        <v>1</v>
      </c>
      <c r="BX1041" s="38">
        <v>0</v>
      </c>
      <c r="BY1041" s="38">
        <v>0</v>
      </c>
      <c r="BZ1041" s="38">
        <v>0</v>
      </c>
      <c r="CA1041" s="38">
        <v>0</v>
      </c>
      <c r="CB1041" s="38">
        <v>0</v>
      </c>
      <c r="CC1041" s="49">
        <v>0</v>
      </c>
      <c r="CD1041" s="38">
        <v>0</v>
      </c>
      <c r="CE1041" s="38">
        <v>0</v>
      </c>
      <c r="CF1041" s="38">
        <v>0</v>
      </c>
      <c r="CG1041" s="38">
        <v>0</v>
      </c>
      <c r="CH1041" s="38">
        <v>0</v>
      </c>
      <c r="CI1041" s="38">
        <v>0</v>
      </c>
      <c r="CJ1041" s="38">
        <v>0</v>
      </c>
      <c r="CK1041" s="38">
        <v>0</v>
      </c>
      <c r="CL1041" s="38">
        <v>0</v>
      </c>
      <c r="CM1041" s="38">
        <v>0</v>
      </c>
      <c r="CN1041" s="38">
        <v>0</v>
      </c>
      <c r="CO1041" s="38">
        <v>0</v>
      </c>
      <c r="CP1041" s="38">
        <v>0</v>
      </c>
      <c r="CQ1041" s="38">
        <v>0</v>
      </c>
      <c r="CR1041" s="38">
        <v>0</v>
      </c>
      <c r="CS1041" s="38">
        <v>0</v>
      </c>
      <c r="CT1041" s="38">
        <v>0</v>
      </c>
      <c r="CU1041" s="38">
        <v>0</v>
      </c>
      <c r="CV1041" s="38">
        <v>0</v>
      </c>
      <c r="CW1041" s="50">
        <v>0</v>
      </c>
      <c r="CX1041" s="38">
        <f t="shared" ref="CX1041:CX1048" si="39">SUM(AA1041:CW1041)</f>
        <v>9</v>
      </c>
      <c r="CY1041" s="38">
        <v>1</v>
      </c>
      <c r="CZ1041" s="38">
        <v>0</v>
      </c>
      <c r="DA1041" s="38">
        <v>0</v>
      </c>
      <c r="DB1041" s="38">
        <v>1</v>
      </c>
      <c r="DC1041" s="38" t="s">
        <v>2835</v>
      </c>
      <c r="DD1041" s="38" t="s">
        <v>308</v>
      </c>
      <c r="DE1041" s="38" t="s">
        <v>623</v>
      </c>
      <c r="DF1041" s="38">
        <v>1</v>
      </c>
      <c r="DL1041" s="38">
        <v>0</v>
      </c>
      <c r="DN1041" s="38">
        <v>1</v>
      </c>
      <c r="DO1041" s="38">
        <v>1767</v>
      </c>
      <c r="DP1041" s="38" t="s">
        <v>5455</v>
      </c>
      <c r="DQ1041" s="38" t="s">
        <v>5456</v>
      </c>
      <c r="DR1041" s="38">
        <v>1790</v>
      </c>
      <c r="DS1041" s="38" t="s">
        <v>5457</v>
      </c>
      <c r="DT1041" s="37"/>
      <c r="DU1041" s="37"/>
      <c r="DV1041" s="37"/>
      <c r="DW1041" s="37"/>
      <c r="DX1041" s="37"/>
      <c r="DY1041" s="37"/>
      <c r="DZ1041" s="37"/>
      <c r="EA1041" s="37"/>
      <c r="EB1041" s="37"/>
      <c r="EC1041" s="37"/>
      <c r="ED1041" s="37"/>
      <c r="EE1041" s="37"/>
      <c r="EF1041" s="37"/>
      <c r="EG1041" s="37"/>
      <c r="EH1041" s="37"/>
      <c r="EI1041" s="37"/>
    </row>
    <row r="1042" spans="1:196" s="38" customFormat="1" ht="13.1" x14ac:dyDescent="0.3">
      <c r="A1042" s="38" t="s">
        <v>37</v>
      </c>
      <c r="B1042" s="47" t="s">
        <v>5334</v>
      </c>
      <c r="C1042" s="48" t="s">
        <v>5458</v>
      </c>
      <c r="F1042" s="38" t="s">
        <v>122</v>
      </c>
      <c r="H1042" s="38" t="s">
        <v>454</v>
      </c>
      <c r="I1042" s="38" t="s">
        <v>109</v>
      </c>
      <c r="J1042" s="38" t="s">
        <v>173</v>
      </c>
      <c r="K1042" s="38" t="s">
        <v>471</v>
      </c>
      <c r="M1042" s="38" t="s">
        <v>272</v>
      </c>
      <c r="O1042" s="38" t="s">
        <v>299</v>
      </c>
      <c r="Q1042" s="50" t="s">
        <v>5459</v>
      </c>
      <c r="R1042" s="38">
        <v>0</v>
      </c>
      <c r="S1042" s="38">
        <v>0</v>
      </c>
      <c r="T1042" s="38">
        <v>0</v>
      </c>
      <c r="U1042" s="38">
        <v>0</v>
      </c>
      <c r="V1042" s="38">
        <v>0</v>
      </c>
      <c r="W1042" s="38">
        <v>0</v>
      </c>
      <c r="X1042" s="38">
        <v>0</v>
      </c>
      <c r="Y1042" s="38">
        <v>0</v>
      </c>
      <c r="AA1042" s="38">
        <v>0</v>
      </c>
      <c r="AB1042" s="38">
        <v>0</v>
      </c>
      <c r="AC1042" s="38">
        <v>0</v>
      </c>
      <c r="AD1042" s="38">
        <v>0</v>
      </c>
      <c r="AE1042" s="38">
        <v>0</v>
      </c>
      <c r="AF1042" s="38">
        <v>0</v>
      </c>
      <c r="AG1042" s="38">
        <v>0</v>
      </c>
      <c r="AH1042" s="38">
        <v>0</v>
      </c>
      <c r="AI1042" s="38">
        <v>0</v>
      </c>
      <c r="AJ1042" s="38">
        <v>0</v>
      </c>
      <c r="AK1042" s="38">
        <v>0</v>
      </c>
      <c r="AL1042" s="38">
        <v>1</v>
      </c>
      <c r="AM1042" s="38">
        <v>0</v>
      </c>
      <c r="AN1042" s="38">
        <v>0</v>
      </c>
      <c r="AO1042" s="38">
        <v>0</v>
      </c>
      <c r="AP1042" s="38">
        <v>0</v>
      </c>
      <c r="AQ1042" s="38">
        <v>0</v>
      </c>
      <c r="AR1042" s="38">
        <v>0</v>
      </c>
      <c r="AS1042" s="38">
        <v>0</v>
      </c>
      <c r="AT1042" s="38">
        <v>0</v>
      </c>
      <c r="AU1042" s="38">
        <v>0</v>
      </c>
      <c r="AV1042" s="38">
        <v>0</v>
      </c>
      <c r="AW1042" s="38">
        <v>0</v>
      </c>
      <c r="AX1042" s="38">
        <v>0</v>
      </c>
      <c r="AY1042" s="38">
        <v>0</v>
      </c>
      <c r="AZ1042" s="38">
        <v>0</v>
      </c>
      <c r="BA1042" s="38">
        <v>0</v>
      </c>
      <c r="BB1042" s="38">
        <v>0</v>
      </c>
      <c r="BC1042" s="38">
        <v>0</v>
      </c>
      <c r="BD1042" s="38">
        <v>0</v>
      </c>
      <c r="BE1042" s="38">
        <v>0</v>
      </c>
      <c r="BF1042" s="38">
        <v>0</v>
      </c>
      <c r="BG1042" s="38">
        <v>0</v>
      </c>
      <c r="BH1042" s="43">
        <v>0</v>
      </c>
      <c r="BI1042" s="38">
        <v>0</v>
      </c>
      <c r="BJ1042" s="43">
        <v>0</v>
      </c>
      <c r="BK1042" s="38">
        <v>0</v>
      </c>
      <c r="BL1042" s="43">
        <v>0</v>
      </c>
      <c r="BM1042" s="38">
        <v>0</v>
      </c>
      <c r="BN1042" s="38">
        <v>0</v>
      </c>
      <c r="BO1042" s="38">
        <v>0</v>
      </c>
      <c r="BP1042" s="38">
        <v>0</v>
      </c>
      <c r="BQ1042" s="38">
        <v>0</v>
      </c>
      <c r="BR1042" s="38">
        <v>0</v>
      </c>
      <c r="BS1042" s="38">
        <v>0</v>
      </c>
      <c r="BT1042" s="38">
        <v>0</v>
      </c>
      <c r="BU1042" s="38">
        <v>0</v>
      </c>
      <c r="BV1042" s="38">
        <v>0</v>
      </c>
      <c r="BW1042" s="38">
        <v>0</v>
      </c>
      <c r="BX1042" s="38">
        <v>0</v>
      </c>
      <c r="BY1042" s="38">
        <v>0</v>
      </c>
      <c r="BZ1042" s="38">
        <v>0</v>
      </c>
      <c r="CA1042" s="38">
        <v>0</v>
      </c>
      <c r="CB1042" s="38">
        <v>0</v>
      </c>
      <c r="CC1042" s="49">
        <v>0</v>
      </c>
      <c r="CD1042" s="38">
        <v>0</v>
      </c>
      <c r="CE1042" s="38">
        <v>0</v>
      </c>
      <c r="CF1042" s="38">
        <v>0</v>
      </c>
      <c r="CG1042" s="38">
        <v>0</v>
      </c>
      <c r="CH1042" s="38">
        <v>0</v>
      </c>
      <c r="CI1042" s="38">
        <v>0</v>
      </c>
      <c r="CJ1042" s="38">
        <v>0</v>
      </c>
      <c r="CK1042" s="38">
        <v>0</v>
      </c>
      <c r="CL1042" s="38">
        <v>0</v>
      </c>
      <c r="CM1042" s="38">
        <v>0</v>
      </c>
      <c r="CN1042" s="38">
        <v>0</v>
      </c>
      <c r="CO1042" s="38">
        <v>0</v>
      </c>
      <c r="CP1042" s="38">
        <v>0</v>
      </c>
      <c r="CQ1042" s="38">
        <v>0</v>
      </c>
      <c r="CR1042" s="38">
        <v>0</v>
      </c>
      <c r="CS1042" s="38">
        <v>0</v>
      </c>
      <c r="CT1042" s="38">
        <v>0</v>
      </c>
      <c r="CU1042" s="38">
        <v>0</v>
      </c>
      <c r="CV1042" s="38">
        <v>0</v>
      </c>
      <c r="CW1042" s="50">
        <v>0</v>
      </c>
      <c r="CX1042" s="38">
        <f t="shared" si="39"/>
        <v>1</v>
      </c>
      <c r="CY1042" s="38">
        <v>1</v>
      </c>
      <c r="CZ1042" s="38">
        <v>0</v>
      </c>
      <c r="DA1042" s="38">
        <v>0</v>
      </c>
      <c r="DB1042" s="38">
        <v>0</v>
      </c>
      <c r="DC1042" s="38" t="s">
        <v>1214</v>
      </c>
      <c r="DD1042" s="25" t="s">
        <v>307</v>
      </c>
      <c r="DF1042" s="38">
        <v>1</v>
      </c>
      <c r="DG1042" s="38" t="s">
        <v>5460</v>
      </c>
      <c r="DH1042" s="38" t="s">
        <v>5461</v>
      </c>
      <c r="DL1042" s="38">
        <v>1</v>
      </c>
      <c r="DM1042" s="38" t="s">
        <v>595</v>
      </c>
      <c r="DN1042" s="38">
        <v>1</v>
      </c>
      <c r="DO1042" s="38">
        <v>1988</v>
      </c>
      <c r="DP1042" s="38" t="s">
        <v>5462</v>
      </c>
      <c r="DQ1042" s="48" t="s">
        <v>5458</v>
      </c>
      <c r="DR1042" s="38" t="s">
        <v>580</v>
      </c>
      <c r="DS1042" s="38" t="s">
        <v>5462</v>
      </c>
      <c r="DT1042" s="37"/>
      <c r="DU1042" s="37"/>
      <c r="DV1042" s="37"/>
      <c r="DW1042" s="37"/>
      <c r="DX1042" s="37"/>
      <c r="DY1042" s="37"/>
      <c r="DZ1042" s="37"/>
      <c r="EA1042" s="37"/>
      <c r="EB1042" s="37"/>
      <c r="EC1042" s="37"/>
      <c r="ED1042" s="37"/>
      <c r="EE1042" s="37"/>
      <c r="EF1042" s="37"/>
      <c r="EG1042" s="37"/>
      <c r="EH1042" s="37"/>
      <c r="EI1042" s="37"/>
    </row>
    <row r="1043" spans="1:196" s="38" customFormat="1" ht="14.25" customHeight="1" x14ac:dyDescent="0.3">
      <c r="A1043" s="38" t="s">
        <v>37</v>
      </c>
      <c r="B1043" s="47" t="s">
        <v>5334</v>
      </c>
      <c r="C1043" s="48" t="s">
        <v>5463</v>
      </c>
      <c r="D1043" s="38" t="s">
        <v>5347</v>
      </c>
      <c r="F1043" s="38" t="s">
        <v>91</v>
      </c>
      <c r="G1043" s="38" t="s">
        <v>95</v>
      </c>
      <c r="H1043" s="38" t="s">
        <v>1081</v>
      </c>
      <c r="I1043" s="38" t="s">
        <v>109</v>
      </c>
      <c r="J1043" s="38" t="s">
        <v>455</v>
      </c>
      <c r="K1043" s="38" t="s">
        <v>269</v>
      </c>
      <c r="M1043" s="38" t="s">
        <v>272</v>
      </c>
      <c r="O1043" s="38" t="s">
        <v>299</v>
      </c>
      <c r="Q1043" s="50" t="s">
        <v>768</v>
      </c>
      <c r="R1043" s="38">
        <v>0</v>
      </c>
      <c r="S1043" s="38">
        <v>0</v>
      </c>
      <c r="T1043" s="38">
        <v>0</v>
      </c>
      <c r="U1043" s="38">
        <v>0</v>
      </c>
      <c r="V1043" s="38">
        <v>0</v>
      </c>
      <c r="W1043" s="38">
        <v>0</v>
      </c>
      <c r="X1043" s="38">
        <v>0</v>
      </c>
      <c r="Y1043" s="38">
        <v>0</v>
      </c>
      <c r="AA1043" s="38">
        <v>0</v>
      </c>
      <c r="AB1043" s="38">
        <v>0</v>
      </c>
      <c r="AC1043" s="38">
        <v>0</v>
      </c>
      <c r="AD1043" s="38">
        <v>0</v>
      </c>
      <c r="AE1043" s="38">
        <v>0</v>
      </c>
      <c r="AF1043" s="38">
        <v>0</v>
      </c>
      <c r="AG1043" s="38">
        <v>0</v>
      </c>
      <c r="AH1043" s="38">
        <v>0</v>
      </c>
      <c r="AI1043" s="38">
        <v>0</v>
      </c>
      <c r="AJ1043" s="38">
        <v>0</v>
      </c>
      <c r="AK1043" s="38">
        <v>0</v>
      </c>
      <c r="AL1043" s="38">
        <v>0</v>
      </c>
      <c r="AM1043" s="38">
        <v>0</v>
      </c>
      <c r="AN1043" s="38">
        <v>0</v>
      </c>
      <c r="AO1043" s="38">
        <v>0</v>
      </c>
      <c r="AP1043" s="38">
        <v>0</v>
      </c>
      <c r="AQ1043" s="38">
        <v>0</v>
      </c>
      <c r="AR1043" s="38">
        <v>1</v>
      </c>
      <c r="AS1043" s="38">
        <v>0</v>
      </c>
      <c r="AT1043" s="38">
        <v>0</v>
      </c>
      <c r="AU1043" s="38">
        <v>0</v>
      </c>
      <c r="AV1043" s="38">
        <v>0</v>
      </c>
      <c r="AW1043" s="38">
        <v>0</v>
      </c>
      <c r="AX1043" s="38">
        <v>0</v>
      </c>
      <c r="AY1043" s="38">
        <v>0</v>
      </c>
      <c r="AZ1043" s="38">
        <v>0</v>
      </c>
      <c r="BA1043" s="38">
        <v>0</v>
      </c>
      <c r="BB1043" s="38">
        <v>0</v>
      </c>
      <c r="BC1043" s="38">
        <v>0</v>
      </c>
      <c r="BD1043" s="38">
        <v>0</v>
      </c>
      <c r="BE1043" s="38">
        <v>0</v>
      </c>
      <c r="BF1043" s="38">
        <v>0</v>
      </c>
      <c r="BG1043" s="38">
        <v>0</v>
      </c>
      <c r="BH1043" s="43">
        <v>0</v>
      </c>
      <c r="BI1043" s="38">
        <v>0</v>
      </c>
      <c r="BJ1043" s="43">
        <v>0</v>
      </c>
      <c r="BK1043" s="38">
        <v>0</v>
      </c>
      <c r="BL1043" s="43">
        <v>0</v>
      </c>
      <c r="BM1043" s="38">
        <v>0</v>
      </c>
      <c r="BN1043" s="38">
        <v>0</v>
      </c>
      <c r="BO1043" s="38">
        <v>0</v>
      </c>
      <c r="BP1043" s="38">
        <v>0</v>
      </c>
      <c r="BQ1043" s="38">
        <v>0</v>
      </c>
      <c r="BR1043" s="38">
        <v>0</v>
      </c>
      <c r="BS1043" s="38">
        <v>0</v>
      </c>
      <c r="BT1043" s="38">
        <v>0</v>
      </c>
      <c r="BU1043" s="38">
        <v>0</v>
      </c>
      <c r="BV1043" s="38">
        <v>0</v>
      </c>
      <c r="BW1043" s="38">
        <v>0</v>
      </c>
      <c r="BX1043" s="38">
        <v>0</v>
      </c>
      <c r="BY1043" s="38">
        <v>0</v>
      </c>
      <c r="BZ1043" s="38">
        <v>0</v>
      </c>
      <c r="CA1043" s="38">
        <v>0</v>
      </c>
      <c r="CB1043" s="38">
        <v>0</v>
      </c>
      <c r="CC1043" s="49">
        <v>0</v>
      </c>
      <c r="CD1043" s="38">
        <v>0</v>
      </c>
      <c r="CE1043" s="38">
        <v>0</v>
      </c>
      <c r="CF1043" s="38">
        <v>0</v>
      </c>
      <c r="CG1043" s="38">
        <v>0</v>
      </c>
      <c r="CH1043" s="38">
        <v>0</v>
      </c>
      <c r="CI1043" s="38">
        <v>0</v>
      </c>
      <c r="CJ1043" s="38">
        <v>0</v>
      </c>
      <c r="CK1043" s="38">
        <v>0</v>
      </c>
      <c r="CL1043" s="38">
        <v>0</v>
      </c>
      <c r="CM1043" s="38">
        <v>0</v>
      </c>
      <c r="CN1043" s="38">
        <v>0</v>
      </c>
      <c r="CO1043" s="38">
        <v>0</v>
      </c>
      <c r="CP1043" s="38">
        <v>0</v>
      </c>
      <c r="CQ1043" s="38">
        <v>0</v>
      </c>
      <c r="CR1043" s="38">
        <v>0</v>
      </c>
      <c r="CS1043" s="38">
        <v>0</v>
      </c>
      <c r="CT1043" s="38">
        <v>0</v>
      </c>
      <c r="CU1043" s="38">
        <v>0</v>
      </c>
      <c r="CV1043" s="38">
        <v>0</v>
      </c>
      <c r="CW1043" s="50">
        <v>0</v>
      </c>
      <c r="CX1043" s="38">
        <f t="shared" si="39"/>
        <v>1</v>
      </c>
      <c r="CY1043" s="38">
        <v>1</v>
      </c>
      <c r="CZ1043" s="38">
        <v>0</v>
      </c>
      <c r="DA1043" s="38">
        <v>0</v>
      </c>
      <c r="DB1043" s="38">
        <v>0</v>
      </c>
      <c r="DC1043" s="38" t="s">
        <v>5464</v>
      </c>
      <c r="DD1043" s="38" t="s">
        <v>305</v>
      </c>
      <c r="DL1043" s="38">
        <v>0</v>
      </c>
      <c r="DN1043" s="38">
        <v>1</v>
      </c>
      <c r="DO1043" s="38">
        <v>1922</v>
      </c>
      <c r="DP1043" s="38" t="s">
        <v>5465</v>
      </c>
      <c r="DQ1043" s="38" t="s">
        <v>5466</v>
      </c>
      <c r="DR1043" s="38">
        <v>1936</v>
      </c>
      <c r="DS1043" s="38" t="s">
        <v>5467</v>
      </c>
      <c r="DT1043" s="37"/>
      <c r="DU1043" s="37"/>
      <c r="DV1043" s="37"/>
      <c r="DW1043" s="37"/>
      <c r="DX1043" s="37"/>
      <c r="DY1043" s="37"/>
      <c r="DZ1043" s="37"/>
      <c r="EA1043" s="37"/>
      <c r="EB1043" s="37"/>
      <c r="EC1043" s="37"/>
      <c r="ED1043" s="37"/>
      <c r="EE1043" s="37"/>
      <c r="EF1043" s="37"/>
      <c r="EG1043" s="37"/>
      <c r="EH1043" s="37"/>
      <c r="EI1043" s="37"/>
    </row>
    <row r="1044" spans="1:196" s="38" customFormat="1" ht="13.1" x14ac:dyDescent="0.3">
      <c r="A1044" s="38" t="s">
        <v>37</v>
      </c>
      <c r="B1044" s="38" t="s">
        <v>5334</v>
      </c>
      <c r="C1044" s="48" t="s">
        <v>5468</v>
      </c>
      <c r="F1044" s="38" t="s">
        <v>145</v>
      </c>
      <c r="G1044" s="38" t="s">
        <v>95</v>
      </c>
      <c r="H1044" s="38" t="s">
        <v>454</v>
      </c>
      <c r="I1044" s="38" t="s">
        <v>56</v>
      </c>
      <c r="J1044" s="38" t="s">
        <v>455</v>
      </c>
      <c r="K1044" s="38" t="s">
        <v>471</v>
      </c>
      <c r="M1044" s="38" t="s">
        <v>272</v>
      </c>
      <c r="O1044" s="38" t="s">
        <v>299</v>
      </c>
      <c r="P1044" s="38" t="s">
        <v>5469</v>
      </c>
      <c r="Q1044" s="50" t="s">
        <v>5470</v>
      </c>
      <c r="R1044" s="38">
        <v>0</v>
      </c>
      <c r="S1044" s="38">
        <v>0</v>
      </c>
      <c r="T1044" s="38">
        <v>0</v>
      </c>
      <c r="U1044" s="38">
        <v>0</v>
      </c>
      <c r="V1044" s="38">
        <v>0</v>
      </c>
      <c r="W1044" s="38">
        <v>0</v>
      </c>
      <c r="X1044" s="38">
        <v>0</v>
      </c>
      <c r="Y1044" s="38">
        <v>0</v>
      </c>
      <c r="Z1044" s="38">
        <v>0</v>
      </c>
      <c r="AA1044" s="38">
        <v>0</v>
      </c>
      <c r="AB1044" s="38">
        <v>0</v>
      </c>
      <c r="AC1044" s="38">
        <v>0</v>
      </c>
      <c r="AD1044" s="38">
        <v>0</v>
      </c>
      <c r="AE1044" s="38">
        <v>0</v>
      </c>
      <c r="AF1044" s="38">
        <v>0</v>
      </c>
      <c r="AG1044" s="38">
        <v>0</v>
      </c>
      <c r="AH1044" s="38">
        <v>0</v>
      </c>
      <c r="AI1044" s="38">
        <v>0</v>
      </c>
      <c r="AJ1044" s="38">
        <v>0</v>
      </c>
      <c r="AK1044" s="38">
        <v>0</v>
      </c>
      <c r="AL1044" s="38">
        <v>1</v>
      </c>
      <c r="AM1044" s="38">
        <v>0</v>
      </c>
      <c r="AN1044" s="38">
        <v>0</v>
      </c>
      <c r="AO1044" s="38">
        <v>0</v>
      </c>
      <c r="AP1044" s="38">
        <v>0</v>
      </c>
      <c r="AQ1044" s="38">
        <v>0</v>
      </c>
      <c r="AR1044" s="38">
        <v>0</v>
      </c>
      <c r="AS1044" s="38">
        <v>0</v>
      </c>
      <c r="AT1044" s="38">
        <v>0</v>
      </c>
      <c r="AU1044" s="38">
        <v>0</v>
      </c>
      <c r="AV1044" s="38">
        <v>0</v>
      </c>
      <c r="AW1044" s="38">
        <v>0</v>
      </c>
      <c r="AX1044" s="38">
        <v>0</v>
      </c>
      <c r="AY1044" s="38">
        <v>0</v>
      </c>
      <c r="AZ1044" s="38">
        <v>0</v>
      </c>
      <c r="BA1044" s="38">
        <v>0</v>
      </c>
      <c r="BB1044" s="38">
        <v>0</v>
      </c>
      <c r="BC1044" s="38">
        <v>0</v>
      </c>
      <c r="BD1044" s="38">
        <v>0</v>
      </c>
      <c r="BE1044" s="38">
        <v>0</v>
      </c>
      <c r="BF1044" s="38">
        <v>0</v>
      </c>
      <c r="BG1044" s="38">
        <v>0</v>
      </c>
      <c r="BH1044" s="43">
        <v>0</v>
      </c>
      <c r="BI1044" s="38">
        <v>0</v>
      </c>
      <c r="BJ1044" s="43">
        <v>0</v>
      </c>
      <c r="BK1044" s="38">
        <v>0</v>
      </c>
      <c r="BL1044" s="43">
        <v>0</v>
      </c>
      <c r="BM1044" s="38">
        <v>0</v>
      </c>
      <c r="BN1044" s="38">
        <v>0</v>
      </c>
      <c r="BO1044" s="38">
        <v>0</v>
      </c>
      <c r="BP1044" s="38">
        <v>0</v>
      </c>
      <c r="BQ1044" s="38">
        <v>0</v>
      </c>
      <c r="BR1044" s="38">
        <v>0</v>
      </c>
      <c r="BS1044" s="38">
        <v>0</v>
      </c>
      <c r="BT1044" s="38">
        <v>0</v>
      </c>
      <c r="BU1044" s="38">
        <v>0</v>
      </c>
      <c r="BV1044" s="38">
        <v>0</v>
      </c>
      <c r="BW1044" s="38">
        <v>0</v>
      </c>
      <c r="BX1044" s="38">
        <v>0</v>
      </c>
      <c r="BY1044" s="38">
        <v>0</v>
      </c>
      <c r="BZ1044" s="38">
        <v>0</v>
      </c>
      <c r="CA1044" s="38">
        <v>0</v>
      </c>
      <c r="CB1044" s="38">
        <v>0</v>
      </c>
      <c r="CC1044" s="49">
        <v>0</v>
      </c>
      <c r="CD1044" s="38">
        <v>0</v>
      </c>
      <c r="CE1044" s="38">
        <v>0</v>
      </c>
      <c r="CF1044" s="38">
        <v>0</v>
      </c>
      <c r="CG1044" s="38">
        <v>0</v>
      </c>
      <c r="CH1044" s="38">
        <v>0</v>
      </c>
      <c r="CI1044" s="38">
        <v>0</v>
      </c>
      <c r="CJ1044" s="38">
        <v>0</v>
      </c>
      <c r="CK1044" s="38">
        <v>0</v>
      </c>
      <c r="CL1044" s="38">
        <v>0</v>
      </c>
      <c r="CM1044" s="38">
        <v>0</v>
      </c>
      <c r="CN1044" s="38">
        <v>0</v>
      </c>
      <c r="CO1044" s="38">
        <v>0</v>
      </c>
      <c r="CP1044" s="38">
        <v>0</v>
      </c>
      <c r="CQ1044" s="38">
        <v>0</v>
      </c>
      <c r="CR1044" s="38">
        <v>0</v>
      </c>
      <c r="CS1044" s="38">
        <v>0</v>
      </c>
      <c r="CT1044" s="38">
        <v>0</v>
      </c>
      <c r="CU1044" s="38">
        <v>0</v>
      </c>
      <c r="CV1044" s="38">
        <v>0</v>
      </c>
      <c r="CW1044" s="50">
        <v>0</v>
      </c>
      <c r="CX1044" s="38">
        <f t="shared" si="39"/>
        <v>1</v>
      </c>
      <c r="CY1044" s="38">
        <v>1</v>
      </c>
      <c r="CZ1044" s="38">
        <v>0</v>
      </c>
      <c r="DA1044" s="38">
        <v>0</v>
      </c>
      <c r="DB1044" s="38">
        <v>1</v>
      </c>
      <c r="DC1044" s="38" t="s">
        <v>1214</v>
      </c>
      <c r="DD1044" s="25" t="s">
        <v>307</v>
      </c>
      <c r="DG1044" s="38" t="s">
        <v>5471</v>
      </c>
      <c r="DI1044" s="38" t="s">
        <v>5472</v>
      </c>
      <c r="DK1044" s="38">
        <v>0</v>
      </c>
      <c r="DL1044" s="38">
        <v>1</v>
      </c>
      <c r="DM1044" s="38" t="s">
        <v>595</v>
      </c>
      <c r="DN1044" s="38">
        <v>1</v>
      </c>
      <c r="DO1044" s="38">
        <v>1978</v>
      </c>
      <c r="DP1044" s="38" t="s">
        <v>5473</v>
      </c>
      <c r="DQ1044" s="48" t="s">
        <v>5468</v>
      </c>
      <c r="DR1044" s="38" t="s">
        <v>580</v>
      </c>
      <c r="DS1044" s="38" t="s">
        <v>5473</v>
      </c>
      <c r="DT1044" s="37"/>
      <c r="DU1044" s="37"/>
      <c r="DV1044" s="37"/>
      <c r="DW1044" s="37"/>
      <c r="DX1044" s="37"/>
      <c r="DY1044" s="37"/>
      <c r="DZ1044" s="37"/>
      <c r="EA1044" s="37"/>
      <c r="EB1044" s="37"/>
      <c r="EC1044" s="37"/>
      <c r="ED1044" s="37"/>
      <c r="EE1044" s="37"/>
      <c r="EF1044" s="37"/>
      <c r="EG1044" s="37"/>
      <c r="EH1044" s="37"/>
      <c r="EI1044" s="37"/>
    </row>
    <row r="1045" spans="1:196" s="38" customFormat="1" ht="13.1" x14ac:dyDescent="0.3">
      <c r="A1045" s="38" t="s">
        <v>37</v>
      </c>
      <c r="B1045" s="47" t="s">
        <v>5334</v>
      </c>
      <c r="C1045" s="48" t="s">
        <v>5474</v>
      </c>
      <c r="F1045" s="38" t="s">
        <v>91</v>
      </c>
      <c r="G1045" s="38" t="s">
        <v>95</v>
      </c>
      <c r="H1045" s="38" t="s">
        <v>454</v>
      </c>
      <c r="I1045" s="38" t="s">
        <v>109</v>
      </c>
      <c r="J1045" s="38" t="s">
        <v>173</v>
      </c>
      <c r="K1045" s="38" t="s">
        <v>471</v>
      </c>
      <c r="M1045" s="38" t="s">
        <v>272</v>
      </c>
      <c r="O1045" s="38" t="s">
        <v>300</v>
      </c>
      <c r="Q1045" s="50" t="s">
        <v>5475</v>
      </c>
      <c r="R1045" s="38">
        <v>0</v>
      </c>
      <c r="S1045" s="38">
        <v>0</v>
      </c>
      <c r="T1045" s="38">
        <v>0</v>
      </c>
      <c r="U1045" s="38">
        <v>0</v>
      </c>
      <c r="V1045" s="38">
        <v>0</v>
      </c>
      <c r="W1045" s="38">
        <v>0</v>
      </c>
      <c r="X1045" s="38">
        <v>0</v>
      </c>
      <c r="Y1045" s="38">
        <v>0</v>
      </c>
      <c r="AA1045" s="38">
        <v>0</v>
      </c>
      <c r="AB1045" s="38">
        <v>0</v>
      </c>
      <c r="AC1045" s="38">
        <v>0</v>
      </c>
      <c r="AD1045" s="38">
        <v>0</v>
      </c>
      <c r="AE1045" s="38">
        <v>0</v>
      </c>
      <c r="AF1045" s="38">
        <v>0</v>
      </c>
      <c r="AG1045" s="38">
        <v>0</v>
      </c>
      <c r="AH1045" s="38">
        <v>0</v>
      </c>
      <c r="AI1045" s="38">
        <v>0</v>
      </c>
      <c r="AJ1045" s="38">
        <v>0</v>
      </c>
      <c r="AK1045" s="38">
        <v>0</v>
      </c>
      <c r="AL1045" s="38">
        <v>1</v>
      </c>
      <c r="AM1045" s="38">
        <v>0</v>
      </c>
      <c r="AN1045" s="38">
        <v>0</v>
      </c>
      <c r="AO1045" s="38">
        <v>0</v>
      </c>
      <c r="AP1045" s="38">
        <v>0</v>
      </c>
      <c r="AQ1045" s="38">
        <v>0</v>
      </c>
      <c r="AR1045" s="38">
        <v>0</v>
      </c>
      <c r="AS1045" s="38">
        <v>0</v>
      </c>
      <c r="AT1045" s="38">
        <v>0</v>
      </c>
      <c r="AU1045" s="38">
        <v>0</v>
      </c>
      <c r="AV1045" s="38">
        <v>0</v>
      </c>
      <c r="AW1045" s="38">
        <v>0</v>
      </c>
      <c r="AX1045" s="38">
        <v>0</v>
      </c>
      <c r="AY1045" s="38">
        <v>0</v>
      </c>
      <c r="AZ1045" s="38">
        <v>0</v>
      </c>
      <c r="BA1045" s="38">
        <v>0</v>
      </c>
      <c r="BB1045" s="38">
        <v>0</v>
      </c>
      <c r="BC1045" s="38">
        <v>0</v>
      </c>
      <c r="BD1045" s="38">
        <v>0</v>
      </c>
      <c r="BE1045" s="38">
        <v>0</v>
      </c>
      <c r="BF1045" s="38">
        <v>0</v>
      </c>
      <c r="BG1045" s="38">
        <v>0</v>
      </c>
      <c r="BH1045" s="43">
        <v>0</v>
      </c>
      <c r="BI1045" s="38">
        <v>0</v>
      </c>
      <c r="BJ1045" s="43">
        <v>0</v>
      </c>
      <c r="BK1045" s="38">
        <v>0</v>
      </c>
      <c r="BL1045" s="43">
        <v>0</v>
      </c>
      <c r="BM1045" s="38">
        <v>0</v>
      </c>
      <c r="BN1045" s="38">
        <v>0</v>
      </c>
      <c r="BO1045" s="38">
        <v>0</v>
      </c>
      <c r="BP1045" s="38">
        <v>0</v>
      </c>
      <c r="BQ1045" s="38">
        <v>0</v>
      </c>
      <c r="BR1045" s="38">
        <v>0</v>
      </c>
      <c r="BS1045" s="38">
        <v>0</v>
      </c>
      <c r="BT1045" s="38">
        <v>0</v>
      </c>
      <c r="BU1045" s="38">
        <v>0</v>
      </c>
      <c r="BV1045" s="38">
        <v>0</v>
      </c>
      <c r="BW1045" s="38">
        <v>0</v>
      </c>
      <c r="BX1045" s="38">
        <v>0</v>
      </c>
      <c r="BY1045" s="38">
        <v>0</v>
      </c>
      <c r="BZ1045" s="38">
        <v>0</v>
      </c>
      <c r="CA1045" s="38">
        <v>0</v>
      </c>
      <c r="CB1045" s="38">
        <v>0</v>
      </c>
      <c r="CC1045" s="49">
        <v>0</v>
      </c>
      <c r="CD1045" s="38">
        <v>0</v>
      </c>
      <c r="CE1045" s="38">
        <v>0</v>
      </c>
      <c r="CF1045" s="38">
        <v>0</v>
      </c>
      <c r="CG1045" s="38">
        <v>0</v>
      </c>
      <c r="CH1045" s="38">
        <v>0</v>
      </c>
      <c r="CI1045" s="38">
        <v>0</v>
      </c>
      <c r="CJ1045" s="38">
        <v>0</v>
      </c>
      <c r="CK1045" s="38">
        <v>0</v>
      </c>
      <c r="CL1045" s="38">
        <v>0</v>
      </c>
      <c r="CM1045" s="38">
        <v>0</v>
      </c>
      <c r="CN1045" s="38">
        <v>0</v>
      </c>
      <c r="CO1045" s="38">
        <v>0</v>
      </c>
      <c r="CP1045" s="38">
        <v>0</v>
      </c>
      <c r="CQ1045" s="38">
        <v>0</v>
      </c>
      <c r="CR1045" s="38">
        <v>0</v>
      </c>
      <c r="CS1045" s="38">
        <v>0</v>
      </c>
      <c r="CT1045" s="38">
        <v>0</v>
      </c>
      <c r="CU1045" s="38">
        <v>0</v>
      </c>
      <c r="CV1045" s="38">
        <v>0</v>
      </c>
      <c r="CW1045" s="50">
        <v>0</v>
      </c>
      <c r="CX1045" s="38">
        <f t="shared" si="39"/>
        <v>1</v>
      </c>
      <c r="CY1045" s="38">
        <v>1</v>
      </c>
      <c r="CZ1045" s="38">
        <v>0</v>
      </c>
      <c r="DA1045" s="38">
        <v>0</v>
      </c>
      <c r="DB1045" s="38">
        <v>0</v>
      </c>
      <c r="DC1045" s="38" t="s">
        <v>1214</v>
      </c>
      <c r="DD1045" s="25" t="s">
        <v>307</v>
      </c>
      <c r="DF1045" s="38">
        <v>1</v>
      </c>
      <c r="DG1045" s="38" t="s">
        <v>5476</v>
      </c>
      <c r="DL1045" s="38">
        <v>1</v>
      </c>
      <c r="DM1045" s="38" t="s">
        <v>595</v>
      </c>
      <c r="DN1045" s="38">
        <v>1</v>
      </c>
      <c r="DO1045" s="38">
        <v>1844</v>
      </c>
      <c r="DP1045" s="38" t="s">
        <v>5477</v>
      </c>
      <c r="DQ1045" s="38" t="s">
        <v>5478</v>
      </c>
      <c r="DR1045" s="38">
        <v>1962</v>
      </c>
      <c r="DS1045" s="38" t="s">
        <v>5479</v>
      </c>
      <c r="DT1045" s="37"/>
      <c r="DU1045" s="37"/>
      <c r="DV1045" s="37"/>
      <c r="DW1045" s="37"/>
      <c r="DX1045" s="37"/>
      <c r="DY1045" s="37"/>
      <c r="DZ1045" s="37"/>
      <c r="EA1045" s="37"/>
      <c r="EB1045" s="37"/>
      <c r="EC1045" s="37"/>
      <c r="ED1045" s="37"/>
      <c r="EE1045" s="37"/>
      <c r="EF1045" s="37"/>
      <c r="EG1045" s="37"/>
      <c r="EH1045" s="37"/>
      <c r="EI1045" s="37"/>
    </row>
    <row r="1046" spans="1:196" s="38" customFormat="1" ht="12.75" customHeight="1" x14ac:dyDescent="0.3">
      <c r="A1046" s="38" t="s">
        <v>37</v>
      </c>
      <c r="B1046" s="47" t="s">
        <v>5334</v>
      </c>
      <c r="C1046" s="48" t="s">
        <v>5480</v>
      </c>
      <c r="D1046" s="178" t="s">
        <v>5481</v>
      </c>
      <c r="E1046" s="178"/>
      <c r="F1046" s="38" t="s">
        <v>122</v>
      </c>
      <c r="H1046" s="38" t="s">
        <v>454</v>
      </c>
      <c r="I1046" s="38" t="s">
        <v>109</v>
      </c>
      <c r="J1046" s="38" t="s">
        <v>455</v>
      </c>
      <c r="K1046" s="38" t="s">
        <v>269</v>
      </c>
      <c r="M1046" s="38" t="s">
        <v>272</v>
      </c>
      <c r="O1046" s="38" t="s">
        <v>300</v>
      </c>
      <c r="Q1046" s="50" t="s">
        <v>5482</v>
      </c>
      <c r="R1046" s="38">
        <v>0</v>
      </c>
      <c r="S1046" s="38">
        <v>0</v>
      </c>
      <c r="T1046" s="38">
        <v>0</v>
      </c>
      <c r="U1046" s="38">
        <v>0</v>
      </c>
      <c r="V1046" s="38">
        <v>0</v>
      </c>
      <c r="W1046" s="38">
        <v>0</v>
      </c>
      <c r="X1046" s="38">
        <v>0</v>
      </c>
      <c r="Y1046" s="38">
        <v>0</v>
      </c>
      <c r="AA1046" s="38">
        <v>0</v>
      </c>
      <c r="AB1046" s="38">
        <v>0</v>
      </c>
      <c r="AC1046" s="38">
        <v>0</v>
      </c>
      <c r="AD1046" s="38">
        <v>0</v>
      </c>
      <c r="AE1046" s="38">
        <v>0</v>
      </c>
      <c r="AF1046" s="38">
        <v>0</v>
      </c>
      <c r="AG1046" s="38">
        <v>0</v>
      </c>
      <c r="AH1046" s="38">
        <v>0</v>
      </c>
      <c r="AI1046" s="38">
        <v>0</v>
      </c>
      <c r="AJ1046" s="38">
        <v>0</v>
      </c>
      <c r="AK1046" s="38">
        <v>0</v>
      </c>
      <c r="AL1046" s="38">
        <v>1</v>
      </c>
      <c r="AM1046" s="38">
        <v>0</v>
      </c>
      <c r="AN1046" s="38">
        <v>0</v>
      </c>
      <c r="AO1046" s="38">
        <v>0</v>
      </c>
      <c r="AP1046" s="38">
        <v>0</v>
      </c>
      <c r="AQ1046" s="38">
        <v>0</v>
      </c>
      <c r="AR1046" s="38">
        <v>0</v>
      </c>
      <c r="AS1046" s="38">
        <v>0</v>
      </c>
      <c r="AT1046" s="38">
        <v>0</v>
      </c>
      <c r="AU1046" s="38">
        <v>0</v>
      </c>
      <c r="AV1046" s="38">
        <v>0</v>
      </c>
      <c r="AW1046" s="38">
        <v>0</v>
      </c>
      <c r="AX1046" s="38">
        <v>0</v>
      </c>
      <c r="AY1046" s="38">
        <v>0</v>
      </c>
      <c r="AZ1046" s="38">
        <v>0</v>
      </c>
      <c r="BA1046" s="38">
        <v>0</v>
      </c>
      <c r="BB1046" s="38">
        <v>0</v>
      </c>
      <c r="BC1046" s="38">
        <v>0</v>
      </c>
      <c r="BD1046" s="38">
        <v>0</v>
      </c>
      <c r="BE1046" s="38">
        <v>0</v>
      </c>
      <c r="BF1046" s="38">
        <v>0</v>
      </c>
      <c r="BG1046" s="38">
        <v>0</v>
      </c>
      <c r="BH1046" s="43">
        <v>0</v>
      </c>
      <c r="BI1046" s="38">
        <v>0</v>
      </c>
      <c r="BJ1046" s="43">
        <v>0</v>
      </c>
      <c r="BK1046" s="38">
        <v>0</v>
      </c>
      <c r="BL1046" s="43">
        <v>0</v>
      </c>
      <c r="BM1046" s="38">
        <v>0</v>
      </c>
      <c r="BN1046" s="38">
        <v>0</v>
      </c>
      <c r="BO1046" s="38">
        <v>0</v>
      </c>
      <c r="BP1046" s="38">
        <v>0</v>
      </c>
      <c r="BQ1046" s="38">
        <v>0</v>
      </c>
      <c r="BR1046" s="38">
        <v>0</v>
      </c>
      <c r="BS1046" s="38">
        <v>0</v>
      </c>
      <c r="BT1046" s="38">
        <v>0</v>
      </c>
      <c r="BU1046" s="38">
        <v>0</v>
      </c>
      <c r="BV1046" s="38">
        <v>0</v>
      </c>
      <c r="BW1046" s="38">
        <v>0</v>
      </c>
      <c r="BX1046" s="38">
        <v>0</v>
      </c>
      <c r="BY1046" s="38">
        <v>0</v>
      </c>
      <c r="BZ1046" s="38">
        <v>0</v>
      </c>
      <c r="CA1046" s="38">
        <v>0</v>
      </c>
      <c r="CB1046" s="38">
        <v>0</v>
      </c>
      <c r="CC1046" s="49">
        <v>0</v>
      </c>
      <c r="CD1046" s="38">
        <v>0</v>
      </c>
      <c r="CE1046" s="38">
        <v>0</v>
      </c>
      <c r="CF1046" s="38">
        <v>0</v>
      </c>
      <c r="CG1046" s="38">
        <v>0</v>
      </c>
      <c r="CH1046" s="38">
        <v>0</v>
      </c>
      <c r="CI1046" s="38">
        <v>0</v>
      </c>
      <c r="CJ1046" s="38">
        <v>0</v>
      </c>
      <c r="CK1046" s="38">
        <v>0</v>
      </c>
      <c r="CL1046" s="38">
        <v>0</v>
      </c>
      <c r="CM1046" s="38">
        <v>0</v>
      </c>
      <c r="CN1046" s="38">
        <v>0</v>
      </c>
      <c r="CO1046" s="38">
        <v>0</v>
      </c>
      <c r="CP1046" s="38">
        <v>0</v>
      </c>
      <c r="CQ1046" s="38">
        <v>0</v>
      </c>
      <c r="CR1046" s="38">
        <v>0</v>
      </c>
      <c r="CS1046" s="38">
        <v>0</v>
      </c>
      <c r="CT1046" s="38">
        <v>0</v>
      </c>
      <c r="CU1046" s="38">
        <v>0</v>
      </c>
      <c r="CV1046" s="38">
        <v>0</v>
      </c>
      <c r="CW1046" s="50">
        <v>0</v>
      </c>
      <c r="CX1046" s="38">
        <f t="shared" si="39"/>
        <v>1</v>
      </c>
      <c r="CY1046" s="38">
        <v>1</v>
      </c>
      <c r="CZ1046" s="38">
        <v>0</v>
      </c>
      <c r="DA1046" s="38">
        <v>0</v>
      </c>
      <c r="DB1046" s="38">
        <v>0</v>
      </c>
      <c r="DC1046" s="38" t="s">
        <v>1214</v>
      </c>
      <c r="DD1046" s="25" t="s">
        <v>307</v>
      </c>
      <c r="DF1046" s="38">
        <v>1</v>
      </c>
      <c r="DG1046" s="38" t="s">
        <v>5483</v>
      </c>
      <c r="DL1046" s="38">
        <v>1</v>
      </c>
      <c r="DM1046" s="38" t="s">
        <v>595</v>
      </c>
      <c r="DN1046" s="38">
        <v>1</v>
      </c>
      <c r="DO1046" s="38">
        <v>1912</v>
      </c>
      <c r="DP1046" s="38" t="s">
        <v>5484</v>
      </c>
      <c r="DQ1046" s="38" t="s">
        <v>5485</v>
      </c>
      <c r="DR1046" s="38">
        <v>1978</v>
      </c>
      <c r="DS1046" s="38" t="s">
        <v>5486</v>
      </c>
      <c r="DT1046" s="37"/>
      <c r="DU1046" s="37"/>
      <c r="DV1046" s="37"/>
      <c r="DW1046" s="37"/>
      <c r="DX1046" s="37"/>
      <c r="DY1046" s="37"/>
      <c r="DZ1046" s="37"/>
      <c r="EA1046" s="37"/>
      <c r="EB1046" s="37"/>
      <c r="EC1046" s="37"/>
      <c r="ED1046" s="37"/>
      <c r="EE1046" s="37"/>
      <c r="EF1046" s="37"/>
      <c r="EG1046" s="37"/>
      <c r="EH1046" s="37"/>
      <c r="EI1046" s="37"/>
    </row>
    <row r="1047" spans="1:196" s="38" customFormat="1" ht="409.6" x14ac:dyDescent="0.3">
      <c r="A1047" s="47" t="s">
        <v>24</v>
      </c>
      <c r="B1047" s="38" t="s">
        <v>5487</v>
      </c>
      <c r="C1047" s="48" t="s">
        <v>5488</v>
      </c>
      <c r="F1047" s="38" t="s">
        <v>91</v>
      </c>
      <c r="G1047" s="38" t="s">
        <v>479</v>
      </c>
      <c r="H1047" s="38" t="s">
        <v>454</v>
      </c>
      <c r="I1047" s="38" t="s">
        <v>109</v>
      </c>
      <c r="J1047" s="38" t="s">
        <v>4994</v>
      </c>
      <c r="K1047" s="38" t="s">
        <v>269</v>
      </c>
      <c r="M1047" s="38" t="s">
        <v>272</v>
      </c>
      <c r="O1047" s="38" t="s">
        <v>300</v>
      </c>
      <c r="P1047" s="81" t="s">
        <v>5489</v>
      </c>
      <c r="Q1047" s="38" t="s">
        <v>457</v>
      </c>
      <c r="R1047" s="38">
        <v>0</v>
      </c>
      <c r="S1047" s="38">
        <v>0</v>
      </c>
      <c r="T1047" s="38">
        <v>0</v>
      </c>
      <c r="U1047" s="38">
        <v>0</v>
      </c>
      <c r="V1047" s="38">
        <v>0</v>
      </c>
      <c r="W1047" s="38">
        <v>0</v>
      </c>
      <c r="X1047" s="38">
        <v>0</v>
      </c>
      <c r="Y1047" s="38">
        <v>0</v>
      </c>
      <c r="AA1047" s="38">
        <v>0</v>
      </c>
      <c r="AB1047" s="38">
        <v>0</v>
      </c>
      <c r="AC1047" s="38">
        <v>0</v>
      </c>
      <c r="AD1047" s="38">
        <v>0</v>
      </c>
      <c r="AE1047" s="38">
        <v>0</v>
      </c>
      <c r="AF1047" s="38">
        <v>0</v>
      </c>
      <c r="AG1047" s="38">
        <v>0</v>
      </c>
      <c r="AH1047" s="38">
        <v>0</v>
      </c>
      <c r="AI1047" s="38">
        <v>0</v>
      </c>
      <c r="AJ1047" s="38">
        <v>0</v>
      </c>
      <c r="AK1047" s="38">
        <v>0</v>
      </c>
      <c r="AL1047" s="38">
        <v>0</v>
      </c>
      <c r="AM1047" s="38">
        <v>0</v>
      </c>
      <c r="AN1047" s="38">
        <v>0</v>
      </c>
      <c r="AO1047" s="38">
        <v>0</v>
      </c>
      <c r="AP1047" s="38">
        <v>0</v>
      </c>
      <c r="AQ1047" s="38">
        <v>0</v>
      </c>
      <c r="AR1047" s="38">
        <v>0</v>
      </c>
      <c r="AS1047" s="38">
        <v>0</v>
      </c>
      <c r="AT1047" s="38">
        <v>0</v>
      </c>
      <c r="AU1047" s="38">
        <v>0</v>
      </c>
      <c r="AV1047" s="38">
        <v>0</v>
      </c>
      <c r="AW1047" s="38">
        <v>0</v>
      </c>
      <c r="AX1047" s="38">
        <v>0</v>
      </c>
      <c r="AY1047" s="38">
        <v>0</v>
      </c>
      <c r="AZ1047" s="38">
        <v>0</v>
      </c>
      <c r="BA1047" s="38">
        <v>0</v>
      </c>
      <c r="BB1047" s="38">
        <v>0</v>
      </c>
      <c r="BC1047" s="38">
        <v>0</v>
      </c>
      <c r="BD1047" s="38">
        <v>0</v>
      </c>
      <c r="BE1047" s="38">
        <v>0</v>
      </c>
      <c r="BF1047" s="38">
        <v>0</v>
      </c>
      <c r="BG1047" s="38">
        <v>0</v>
      </c>
      <c r="BH1047" s="43">
        <v>0</v>
      </c>
      <c r="BI1047" s="38">
        <v>0</v>
      </c>
      <c r="BJ1047" s="43">
        <v>0</v>
      </c>
      <c r="BK1047" s="38">
        <v>0</v>
      </c>
      <c r="BL1047" s="43">
        <v>0</v>
      </c>
      <c r="BM1047" s="38">
        <v>0</v>
      </c>
      <c r="BN1047" s="38">
        <v>0</v>
      </c>
      <c r="BO1047" s="38">
        <v>0</v>
      </c>
      <c r="BP1047" s="38">
        <v>0</v>
      </c>
      <c r="BQ1047" s="38">
        <v>0</v>
      </c>
      <c r="BR1047" s="38">
        <v>0</v>
      </c>
      <c r="BS1047" s="38">
        <v>0</v>
      </c>
      <c r="BT1047" s="38">
        <v>0</v>
      </c>
      <c r="BU1047" s="38">
        <v>0</v>
      </c>
      <c r="BV1047" s="38">
        <v>0</v>
      </c>
      <c r="BW1047" s="38">
        <v>0</v>
      </c>
      <c r="BX1047" s="38">
        <v>0</v>
      </c>
      <c r="BY1047" s="38">
        <v>0</v>
      </c>
      <c r="BZ1047" s="38">
        <v>0</v>
      </c>
      <c r="CA1047" s="38">
        <v>0</v>
      </c>
      <c r="CB1047" s="38">
        <v>0</v>
      </c>
      <c r="CC1047" s="38">
        <v>0</v>
      </c>
      <c r="CD1047" s="38">
        <v>0</v>
      </c>
      <c r="CE1047" s="38">
        <v>0</v>
      </c>
      <c r="CF1047" s="38">
        <v>0</v>
      </c>
      <c r="CG1047" s="38">
        <v>0</v>
      </c>
      <c r="CH1047" s="38">
        <v>0</v>
      </c>
      <c r="CI1047" s="38">
        <v>1</v>
      </c>
      <c r="CJ1047" s="38">
        <v>0</v>
      </c>
      <c r="CK1047" s="38">
        <v>0</v>
      </c>
      <c r="CL1047" s="38">
        <v>0</v>
      </c>
      <c r="CM1047" s="38">
        <v>0</v>
      </c>
      <c r="CN1047" s="38">
        <v>0</v>
      </c>
      <c r="CO1047" s="38">
        <v>0</v>
      </c>
      <c r="CP1047" s="38">
        <v>1</v>
      </c>
      <c r="CQ1047" s="38">
        <v>0</v>
      </c>
      <c r="CR1047" s="38">
        <v>0</v>
      </c>
      <c r="CS1047" s="38">
        <v>0</v>
      </c>
      <c r="CT1047" s="38">
        <v>0</v>
      </c>
      <c r="CU1047" s="38">
        <v>0</v>
      </c>
      <c r="CV1047" s="38">
        <v>0</v>
      </c>
      <c r="CW1047" s="38">
        <v>0</v>
      </c>
      <c r="CX1047" s="38">
        <f t="shared" si="39"/>
        <v>2</v>
      </c>
      <c r="CY1047" s="38">
        <v>0</v>
      </c>
      <c r="CZ1047" s="38">
        <v>1</v>
      </c>
      <c r="DA1047" s="38">
        <v>0</v>
      </c>
      <c r="DB1047" s="38">
        <v>0</v>
      </c>
      <c r="DC1047" s="38" t="s">
        <v>463</v>
      </c>
      <c r="DD1047" s="38" t="s">
        <v>306</v>
      </c>
      <c r="DL1047" s="38">
        <v>0</v>
      </c>
      <c r="DN1047" s="38">
        <v>1</v>
      </c>
      <c r="DO1047" s="38">
        <v>1900</v>
      </c>
      <c r="DP1047" s="38" t="s">
        <v>5490</v>
      </c>
      <c r="DQ1047" s="38" t="s">
        <v>5488</v>
      </c>
      <c r="DR1047" s="38" t="s">
        <v>580</v>
      </c>
      <c r="DS1047" s="38" t="s">
        <v>5490</v>
      </c>
      <c r="DT1047" s="37"/>
      <c r="DU1047" s="37"/>
      <c r="DV1047" s="37"/>
      <c r="DW1047" s="37"/>
      <c r="DX1047" s="37"/>
      <c r="DY1047" s="37"/>
      <c r="DZ1047" s="37"/>
      <c r="EA1047" s="37"/>
      <c r="EB1047" s="37"/>
      <c r="EC1047" s="37"/>
      <c r="ED1047" s="37"/>
      <c r="EE1047" s="37"/>
      <c r="EF1047" s="37"/>
      <c r="EG1047" s="37"/>
      <c r="EH1047" s="37"/>
      <c r="EI1047" s="37"/>
    </row>
    <row r="1048" spans="1:196" s="38" customFormat="1" ht="13.1" x14ac:dyDescent="0.3">
      <c r="A1048" s="47" t="s">
        <v>24</v>
      </c>
      <c r="B1048" s="38" t="s">
        <v>5487</v>
      </c>
      <c r="C1048" s="48" t="s">
        <v>5491</v>
      </c>
      <c r="F1048" s="38" t="s">
        <v>122</v>
      </c>
      <c r="H1048" s="38" t="s">
        <v>454</v>
      </c>
      <c r="I1048" s="38" t="s">
        <v>109</v>
      </c>
      <c r="J1048" s="38" t="s">
        <v>4994</v>
      </c>
      <c r="K1048" s="38" t="s">
        <v>269</v>
      </c>
      <c r="M1048" s="38" t="s">
        <v>272</v>
      </c>
      <c r="O1048" s="38" t="s">
        <v>299</v>
      </c>
      <c r="P1048" s="38" t="s">
        <v>5492</v>
      </c>
      <c r="Q1048" s="38" t="s">
        <v>457</v>
      </c>
      <c r="R1048" s="38">
        <v>0</v>
      </c>
      <c r="S1048" s="38">
        <v>0</v>
      </c>
      <c r="T1048" s="38">
        <v>0</v>
      </c>
      <c r="U1048" s="38">
        <v>0</v>
      </c>
      <c r="V1048" s="38">
        <v>0</v>
      </c>
      <c r="W1048" s="38">
        <v>0</v>
      </c>
      <c r="X1048" s="38">
        <v>0</v>
      </c>
      <c r="Y1048" s="38">
        <v>0</v>
      </c>
      <c r="AA1048" s="38">
        <v>0</v>
      </c>
      <c r="AB1048" s="38">
        <v>0</v>
      </c>
      <c r="AC1048" s="38">
        <v>0</v>
      </c>
      <c r="AD1048" s="38">
        <v>0</v>
      </c>
      <c r="AE1048" s="38">
        <v>0</v>
      </c>
      <c r="AF1048" s="38">
        <v>0</v>
      </c>
      <c r="AG1048" s="38">
        <v>0</v>
      </c>
      <c r="AH1048" s="38">
        <v>0</v>
      </c>
      <c r="AI1048" s="38">
        <v>0</v>
      </c>
      <c r="AJ1048" s="38">
        <v>0</v>
      </c>
      <c r="AK1048" s="38">
        <v>0</v>
      </c>
      <c r="AL1048" s="38">
        <v>0</v>
      </c>
      <c r="AM1048" s="38">
        <v>0</v>
      </c>
      <c r="AN1048" s="38">
        <v>0</v>
      </c>
      <c r="AO1048" s="38">
        <v>0</v>
      </c>
      <c r="AP1048" s="38">
        <v>0</v>
      </c>
      <c r="AQ1048" s="38">
        <v>0</v>
      </c>
      <c r="AR1048" s="38">
        <v>0</v>
      </c>
      <c r="AS1048" s="38">
        <v>0</v>
      </c>
      <c r="AT1048" s="38">
        <v>0</v>
      </c>
      <c r="AU1048" s="38">
        <v>0</v>
      </c>
      <c r="AV1048" s="38">
        <v>0</v>
      </c>
      <c r="AW1048" s="38">
        <v>0</v>
      </c>
      <c r="AX1048" s="38">
        <v>0</v>
      </c>
      <c r="AY1048" s="38">
        <v>0</v>
      </c>
      <c r="AZ1048" s="38">
        <v>0</v>
      </c>
      <c r="BA1048" s="38">
        <v>0</v>
      </c>
      <c r="BB1048" s="38">
        <v>0</v>
      </c>
      <c r="BC1048" s="38">
        <v>0</v>
      </c>
      <c r="BD1048" s="38">
        <v>0</v>
      </c>
      <c r="BE1048" s="38">
        <v>0</v>
      </c>
      <c r="BF1048" s="38">
        <v>0</v>
      </c>
      <c r="BG1048" s="38">
        <v>0</v>
      </c>
      <c r="BH1048" s="43">
        <v>0</v>
      </c>
      <c r="BI1048" s="38">
        <v>0</v>
      </c>
      <c r="BJ1048" s="43">
        <v>0</v>
      </c>
      <c r="BK1048" s="38">
        <v>0</v>
      </c>
      <c r="BL1048" s="43">
        <v>0</v>
      </c>
      <c r="BM1048" s="38">
        <v>0</v>
      </c>
      <c r="BN1048" s="38">
        <v>0</v>
      </c>
      <c r="BO1048" s="38">
        <v>0</v>
      </c>
      <c r="BP1048" s="38">
        <v>0</v>
      </c>
      <c r="BQ1048" s="38">
        <v>0</v>
      </c>
      <c r="BR1048" s="38">
        <v>0</v>
      </c>
      <c r="BS1048" s="38">
        <v>0</v>
      </c>
      <c r="BT1048" s="38">
        <v>0</v>
      </c>
      <c r="BU1048" s="38">
        <v>0</v>
      </c>
      <c r="BV1048" s="38">
        <v>0</v>
      </c>
      <c r="BW1048" s="38">
        <v>0</v>
      </c>
      <c r="BX1048" s="38">
        <v>0</v>
      </c>
      <c r="BY1048" s="38">
        <v>0</v>
      </c>
      <c r="BZ1048" s="38">
        <v>0</v>
      </c>
      <c r="CA1048" s="38">
        <v>0</v>
      </c>
      <c r="CB1048" s="38">
        <v>0</v>
      </c>
      <c r="CC1048" s="38">
        <v>0</v>
      </c>
      <c r="CD1048" s="38">
        <v>0</v>
      </c>
      <c r="CE1048" s="38">
        <v>0</v>
      </c>
      <c r="CF1048" s="38">
        <v>0</v>
      </c>
      <c r="CG1048" s="38">
        <v>0</v>
      </c>
      <c r="CH1048" s="38">
        <v>0</v>
      </c>
      <c r="CI1048" s="38">
        <v>0</v>
      </c>
      <c r="CJ1048" s="38">
        <v>0</v>
      </c>
      <c r="CK1048" s="38">
        <v>0</v>
      </c>
      <c r="CL1048" s="38">
        <v>0</v>
      </c>
      <c r="CM1048" s="38">
        <v>0</v>
      </c>
      <c r="CN1048" s="38">
        <v>0</v>
      </c>
      <c r="CO1048" s="38">
        <v>0</v>
      </c>
      <c r="CP1048" s="38">
        <v>1</v>
      </c>
      <c r="CQ1048" s="38">
        <v>0</v>
      </c>
      <c r="CR1048" s="38">
        <v>0</v>
      </c>
      <c r="CS1048" s="38">
        <v>0</v>
      </c>
      <c r="CT1048" s="38">
        <v>0</v>
      </c>
      <c r="CU1048" s="38">
        <v>0</v>
      </c>
      <c r="CV1048" s="38">
        <v>0</v>
      </c>
      <c r="CW1048" s="38">
        <v>0</v>
      </c>
      <c r="CX1048" s="38">
        <f t="shared" si="39"/>
        <v>1</v>
      </c>
      <c r="CY1048" s="38">
        <v>0</v>
      </c>
      <c r="CZ1048" s="38">
        <v>1</v>
      </c>
      <c r="DA1048" s="38">
        <v>0</v>
      </c>
      <c r="DB1048" s="38">
        <v>0</v>
      </c>
      <c r="DC1048" s="38" t="s">
        <v>458</v>
      </c>
      <c r="DD1048" s="38" t="s">
        <v>306</v>
      </c>
      <c r="DL1048" s="38">
        <v>0</v>
      </c>
      <c r="DN1048" s="38">
        <v>1</v>
      </c>
      <c r="DO1048" s="38">
        <v>1995</v>
      </c>
      <c r="DP1048" s="38" t="s">
        <v>5493</v>
      </c>
      <c r="DQ1048" s="38" t="s">
        <v>5491</v>
      </c>
      <c r="DR1048" s="38" t="s">
        <v>580</v>
      </c>
      <c r="DS1048" s="38" t="s">
        <v>5493</v>
      </c>
      <c r="DT1048" s="37"/>
      <c r="DU1048" s="37"/>
      <c r="DV1048" s="37"/>
      <c r="DW1048" s="37"/>
      <c r="DX1048" s="37"/>
      <c r="DY1048" s="37"/>
      <c r="DZ1048" s="37"/>
      <c r="EA1048" s="37"/>
      <c r="EB1048" s="37"/>
      <c r="EC1048" s="37"/>
      <c r="ED1048" s="37"/>
      <c r="EE1048" s="37"/>
      <c r="EF1048" s="37"/>
      <c r="EG1048" s="37"/>
      <c r="EH1048" s="37"/>
      <c r="EI1048" s="37"/>
    </row>
    <row r="1049" spans="1:196" s="38" customFormat="1" ht="13.1" x14ac:dyDescent="0.3">
      <c r="A1049" s="74" t="s">
        <v>24</v>
      </c>
      <c r="B1049" s="37" t="s">
        <v>5494</v>
      </c>
      <c r="C1049" s="37" t="s">
        <v>5495</v>
      </c>
      <c r="D1049" s="37"/>
      <c r="E1049" s="37"/>
      <c r="F1049" s="37" t="s">
        <v>91</v>
      </c>
      <c r="G1049" s="37" t="s">
        <v>479</v>
      </c>
      <c r="H1049" s="37" t="s">
        <v>1413</v>
      </c>
      <c r="I1049" s="37" t="s">
        <v>56</v>
      </c>
      <c r="J1049" s="37" t="s">
        <v>455</v>
      </c>
      <c r="K1049" s="37" t="s">
        <v>269</v>
      </c>
      <c r="L1049" s="37"/>
      <c r="M1049" s="37" t="s">
        <v>272</v>
      </c>
      <c r="N1049" s="37"/>
      <c r="O1049" s="37" t="s">
        <v>300</v>
      </c>
      <c r="P1049" s="37" t="s">
        <v>5496</v>
      </c>
      <c r="Q1049" s="75"/>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52"/>
      <c r="BI1049" s="37"/>
      <c r="BJ1049" s="52"/>
      <c r="BK1049" s="37"/>
      <c r="BL1049" s="52"/>
      <c r="BM1049" s="37"/>
      <c r="BN1049" s="37"/>
      <c r="BO1049" s="37"/>
      <c r="BP1049" s="37"/>
      <c r="BQ1049" s="37"/>
      <c r="BR1049" s="37"/>
      <c r="BS1049" s="37"/>
      <c r="BT1049" s="37"/>
      <c r="BU1049" s="37"/>
      <c r="BV1049" s="37"/>
      <c r="BW1049" s="37"/>
      <c r="BX1049" s="37"/>
      <c r="BY1049" s="37"/>
      <c r="BZ1049" s="37"/>
      <c r="CA1049" s="37"/>
      <c r="CB1049" s="37"/>
      <c r="CC1049" s="90"/>
      <c r="CD1049" s="37"/>
      <c r="CE1049" s="37"/>
      <c r="CF1049" s="37"/>
      <c r="CG1049" s="37"/>
      <c r="CH1049" s="37"/>
      <c r="CI1049" s="37"/>
      <c r="CJ1049" s="37"/>
      <c r="CK1049" s="37"/>
      <c r="CL1049" s="37"/>
      <c r="CM1049" s="37"/>
      <c r="CN1049" s="37"/>
      <c r="CO1049" s="37"/>
      <c r="CP1049" s="37"/>
      <c r="CQ1049" s="37"/>
      <c r="CR1049" s="37"/>
      <c r="CS1049" s="37"/>
      <c r="CT1049" s="37"/>
      <c r="CU1049" s="37"/>
      <c r="CV1049" s="37"/>
      <c r="CW1049" s="75"/>
      <c r="CX1049" s="37"/>
      <c r="CY1049" s="37"/>
      <c r="CZ1049" s="37"/>
      <c r="DA1049" s="37"/>
      <c r="DB1049" s="37"/>
      <c r="DC1049" s="37" t="s">
        <v>5497</v>
      </c>
      <c r="DD1049" s="37" t="s">
        <v>311</v>
      </c>
      <c r="DE1049" s="37"/>
      <c r="DF1049" s="37"/>
      <c r="DG1049" s="37"/>
      <c r="DH1049" s="37"/>
      <c r="DI1049" s="37"/>
      <c r="DJ1049" s="37"/>
      <c r="DK1049" s="37"/>
      <c r="DL1049" s="37">
        <v>0</v>
      </c>
      <c r="DM1049" s="37"/>
      <c r="DN1049" s="37">
        <v>1</v>
      </c>
      <c r="DO1049" s="37">
        <v>1981</v>
      </c>
      <c r="DP1049" s="37" t="s">
        <v>5498</v>
      </c>
      <c r="DQ1049" s="37" t="s">
        <v>5495</v>
      </c>
      <c r="DR1049" s="37" t="s">
        <v>580</v>
      </c>
      <c r="DS1049" s="37" t="s">
        <v>5498</v>
      </c>
      <c r="DT1049" s="37"/>
      <c r="DU1049" s="37"/>
      <c r="DV1049" s="37"/>
      <c r="DW1049" s="37"/>
      <c r="DX1049" s="37"/>
      <c r="DY1049" s="37"/>
      <c r="DZ1049" s="37"/>
      <c r="EA1049" s="37"/>
      <c r="EB1049" s="37"/>
      <c r="EC1049" s="37"/>
      <c r="ED1049" s="37"/>
      <c r="EE1049" s="37"/>
      <c r="EF1049" s="37"/>
      <c r="EG1049" s="37"/>
      <c r="EH1049" s="37"/>
      <c r="EI1049" s="37"/>
    </row>
    <row r="1050" spans="1:196" s="38" customFormat="1" ht="13.1" x14ac:dyDescent="0.3">
      <c r="A1050" s="47" t="s">
        <v>24</v>
      </c>
      <c r="B1050" s="47" t="s">
        <v>5499</v>
      </c>
      <c r="C1050" s="48" t="s">
        <v>5500</v>
      </c>
      <c r="F1050" s="38" t="s">
        <v>91</v>
      </c>
      <c r="H1050" s="38" t="s">
        <v>454</v>
      </c>
      <c r="I1050" s="38" t="s">
        <v>109</v>
      </c>
      <c r="J1050" s="38" t="s">
        <v>4994</v>
      </c>
      <c r="K1050" s="38" t="s">
        <v>269</v>
      </c>
      <c r="M1050" s="38" t="s">
        <v>272</v>
      </c>
      <c r="O1050" s="38" t="s">
        <v>300</v>
      </c>
      <c r="P1050" s="84" t="s">
        <v>5501</v>
      </c>
      <c r="Q1050" s="50" t="s">
        <v>693</v>
      </c>
      <c r="R1050" s="38">
        <v>0</v>
      </c>
      <c r="S1050" s="38">
        <v>0</v>
      </c>
      <c r="T1050" s="38">
        <v>0</v>
      </c>
      <c r="U1050" s="38">
        <v>0</v>
      </c>
      <c r="V1050" s="38">
        <v>0</v>
      </c>
      <c r="W1050" s="38">
        <v>0</v>
      </c>
      <c r="X1050" s="38">
        <v>0</v>
      </c>
      <c r="Y1050" s="38">
        <v>0</v>
      </c>
      <c r="AA1050" s="38">
        <v>1</v>
      </c>
      <c r="AB1050" s="38">
        <v>0</v>
      </c>
      <c r="AC1050" s="38">
        <v>0</v>
      </c>
      <c r="AD1050" s="38">
        <v>0</v>
      </c>
      <c r="AE1050" s="38">
        <v>0</v>
      </c>
      <c r="AF1050" s="38">
        <v>0</v>
      </c>
      <c r="AG1050" s="38">
        <v>0</v>
      </c>
      <c r="AH1050" s="38">
        <v>0</v>
      </c>
      <c r="AI1050" s="38">
        <v>0</v>
      </c>
      <c r="AJ1050" s="38">
        <v>0</v>
      </c>
      <c r="AK1050" s="38">
        <v>0</v>
      </c>
      <c r="AL1050" s="38">
        <v>0</v>
      </c>
      <c r="AM1050" s="38">
        <v>0</v>
      </c>
      <c r="AN1050" s="38">
        <v>0</v>
      </c>
      <c r="AO1050" s="38">
        <v>0</v>
      </c>
      <c r="AP1050" s="38">
        <v>0</v>
      </c>
      <c r="AQ1050" s="38">
        <v>0</v>
      </c>
      <c r="AR1050" s="38">
        <v>0</v>
      </c>
      <c r="AS1050" s="38">
        <v>0</v>
      </c>
      <c r="AT1050" s="38">
        <v>0</v>
      </c>
      <c r="AU1050" s="38">
        <v>0</v>
      </c>
      <c r="AV1050" s="38">
        <v>0</v>
      </c>
      <c r="AW1050" s="38">
        <v>0</v>
      </c>
      <c r="AX1050" s="38">
        <v>0</v>
      </c>
      <c r="AY1050" s="38">
        <v>0</v>
      </c>
      <c r="AZ1050" s="38">
        <v>0</v>
      </c>
      <c r="BA1050" s="38">
        <v>0</v>
      </c>
      <c r="BB1050" s="38">
        <v>0</v>
      </c>
      <c r="BC1050" s="38">
        <v>0</v>
      </c>
      <c r="BD1050" s="38">
        <v>0</v>
      </c>
      <c r="BE1050" s="38">
        <v>0</v>
      </c>
      <c r="BF1050" s="38">
        <v>0</v>
      </c>
      <c r="BG1050" s="38">
        <v>0</v>
      </c>
      <c r="BH1050" s="43">
        <v>0</v>
      </c>
      <c r="BI1050" s="38">
        <v>0</v>
      </c>
      <c r="BJ1050" s="43">
        <v>0</v>
      </c>
      <c r="BK1050" s="38">
        <v>0</v>
      </c>
      <c r="BL1050" s="43">
        <v>0</v>
      </c>
      <c r="BM1050" s="38">
        <v>0</v>
      </c>
      <c r="BN1050" s="38">
        <v>0</v>
      </c>
      <c r="BO1050" s="38">
        <v>0</v>
      </c>
      <c r="BP1050" s="38">
        <v>0</v>
      </c>
      <c r="BQ1050" s="38">
        <v>0</v>
      </c>
      <c r="BR1050" s="38">
        <v>0</v>
      </c>
      <c r="BS1050" s="38">
        <v>0</v>
      </c>
      <c r="BT1050" s="38">
        <v>0</v>
      </c>
      <c r="BU1050" s="38">
        <v>0</v>
      </c>
      <c r="BV1050" s="38">
        <v>0</v>
      </c>
      <c r="BW1050" s="38">
        <v>0</v>
      </c>
      <c r="BX1050" s="38">
        <v>0</v>
      </c>
      <c r="BY1050" s="38">
        <v>0</v>
      </c>
      <c r="BZ1050" s="38">
        <v>0</v>
      </c>
      <c r="CA1050" s="38">
        <v>0</v>
      </c>
      <c r="CB1050" s="38">
        <v>0</v>
      </c>
      <c r="CC1050" s="49">
        <v>0</v>
      </c>
      <c r="CD1050" s="38">
        <v>0</v>
      </c>
      <c r="CE1050" s="38">
        <v>0</v>
      </c>
      <c r="CF1050" s="38">
        <v>0</v>
      </c>
      <c r="CG1050" s="38">
        <v>0</v>
      </c>
      <c r="CH1050" s="38">
        <v>0</v>
      </c>
      <c r="CI1050" s="38">
        <v>0</v>
      </c>
      <c r="CJ1050" s="38">
        <v>0</v>
      </c>
      <c r="CK1050" s="38">
        <v>0</v>
      </c>
      <c r="CL1050" s="38">
        <v>0</v>
      </c>
      <c r="CM1050" s="38">
        <v>0</v>
      </c>
      <c r="CN1050" s="38">
        <v>0</v>
      </c>
      <c r="CO1050" s="38">
        <v>0</v>
      </c>
      <c r="CP1050" s="38">
        <v>0</v>
      </c>
      <c r="CQ1050" s="38">
        <v>0</v>
      </c>
      <c r="CR1050" s="38">
        <v>0</v>
      </c>
      <c r="CS1050" s="38">
        <v>0</v>
      </c>
      <c r="CT1050" s="38">
        <v>0</v>
      </c>
      <c r="CU1050" s="38">
        <v>0</v>
      </c>
      <c r="CV1050" s="38">
        <v>0</v>
      </c>
      <c r="CW1050" s="50">
        <v>0</v>
      </c>
      <c r="CX1050" s="38">
        <f>SUM(AA1050:CW1050)</f>
        <v>1</v>
      </c>
      <c r="CY1050" s="38">
        <v>0</v>
      </c>
      <c r="CZ1050" s="38">
        <v>0</v>
      </c>
      <c r="DA1050" s="38">
        <v>1</v>
      </c>
      <c r="DB1050" s="38">
        <v>0</v>
      </c>
      <c r="DC1050" s="38" t="s">
        <v>5502</v>
      </c>
      <c r="DD1050" s="38" t="s">
        <v>304</v>
      </c>
      <c r="DE1050" s="38" t="s">
        <v>529</v>
      </c>
      <c r="DF1050" s="38">
        <v>1</v>
      </c>
      <c r="DH1050" s="38" t="s">
        <v>530</v>
      </c>
      <c r="DL1050" s="38">
        <v>0</v>
      </c>
      <c r="DN1050" s="38">
        <v>1</v>
      </c>
      <c r="DO1050" s="38">
        <v>1854</v>
      </c>
      <c r="DP1050" s="38" t="s">
        <v>5503</v>
      </c>
      <c r="DQ1050" s="38" t="s">
        <v>5504</v>
      </c>
      <c r="DR1050" s="38">
        <v>1996</v>
      </c>
      <c r="DS1050" s="38" t="s">
        <v>5505</v>
      </c>
      <c r="DT1050" s="37"/>
      <c r="DU1050" s="37"/>
      <c r="DV1050" s="37"/>
      <c r="DW1050" s="37"/>
      <c r="DX1050" s="37"/>
      <c r="DY1050" s="37"/>
      <c r="DZ1050" s="37"/>
      <c r="EA1050" s="37"/>
      <c r="EB1050" s="37"/>
      <c r="EC1050" s="37"/>
      <c r="ED1050" s="37"/>
      <c r="EE1050" s="37"/>
      <c r="EF1050" s="37"/>
      <c r="EG1050" s="37"/>
      <c r="EH1050" s="37"/>
      <c r="EI1050" s="37"/>
    </row>
    <row r="1051" spans="1:196" s="38" customFormat="1" ht="13.1" x14ac:dyDescent="0.3">
      <c r="A1051" s="47" t="s">
        <v>24</v>
      </c>
      <c r="B1051" s="47" t="s">
        <v>5499</v>
      </c>
      <c r="C1051" s="48" t="s">
        <v>5506</v>
      </c>
      <c r="F1051" s="38" t="s">
        <v>91</v>
      </c>
      <c r="H1051" s="38" t="s">
        <v>454</v>
      </c>
      <c r="I1051" s="38" t="s">
        <v>109</v>
      </c>
      <c r="J1051" s="38" t="s">
        <v>4994</v>
      </c>
      <c r="K1051" s="38" t="s">
        <v>269</v>
      </c>
      <c r="M1051" s="38" t="s">
        <v>272</v>
      </c>
      <c r="O1051" s="38" t="s">
        <v>299</v>
      </c>
      <c r="Q1051" s="50" t="s">
        <v>5507</v>
      </c>
      <c r="R1051" s="38">
        <v>0</v>
      </c>
      <c r="S1051" s="38">
        <v>0</v>
      </c>
      <c r="T1051" s="38">
        <v>0</v>
      </c>
      <c r="U1051" s="38">
        <v>0</v>
      </c>
      <c r="V1051" s="38">
        <v>0</v>
      </c>
      <c r="W1051" s="38">
        <v>0</v>
      </c>
      <c r="X1051" s="38">
        <v>0</v>
      </c>
      <c r="Y1051" s="38">
        <v>0</v>
      </c>
      <c r="AA1051" s="38">
        <v>1</v>
      </c>
      <c r="AB1051" s="38">
        <v>0</v>
      </c>
      <c r="AC1051" s="38">
        <v>0</v>
      </c>
      <c r="AD1051" s="38">
        <v>0</v>
      </c>
      <c r="AE1051" s="38">
        <v>0</v>
      </c>
      <c r="AF1051" s="38">
        <v>0</v>
      </c>
      <c r="AG1051" s="38">
        <v>0</v>
      </c>
      <c r="AH1051" s="38">
        <v>0</v>
      </c>
      <c r="AI1051" s="38">
        <v>0</v>
      </c>
      <c r="AJ1051" s="38">
        <v>0</v>
      </c>
      <c r="AK1051" s="38">
        <v>0</v>
      </c>
      <c r="AL1051" s="38">
        <v>0</v>
      </c>
      <c r="AM1051" s="38">
        <v>0</v>
      </c>
      <c r="AN1051" s="38">
        <v>0</v>
      </c>
      <c r="AO1051" s="38">
        <v>0</v>
      </c>
      <c r="AP1051" s="38">
        <v>0</v>
      </c>
      <c r="AQ1051" s="38">
        <v>0</v>
      </c>
      <c r="AR1051" s="38">
        <v>0</v>
      </c>
      <c r="AS1051" s="38">
        <v>0</v>
      </c>
      <c r="AT1051" s="38">
        <v>0</v>
      </c>
      <c r="AU1051" s="38">
        <v>0</v>
      </c>
      <c r="AV1051" s="38">
        <v>0</v>
      </c>
      <c r="AW1051" s="38">
        <v>0</v>
      </c>
      <c r="AX1051" s="38">
        <v>0</v>
      </c>
      <c r="AY1051" s="38">
        <v>0</v>
      </c>
      <c r="AZ1051" s="38">
        <v>0</v>
      </c>
      <c r="BA1051" s="38">
        <v>0</v>
      </c>
      <c r="BB1051" s="38">
        <v>0</v>
      </c>
      <c r="BC1051" s="38">
        <v>0</v>
      </c>
      <c r="BD1051" s="38">
        <v>0</v>
      </c>
      <c r="BE1051" s="38">
        <v>0</v>
      </c>
      <c r="BF1051" s="38">
        <v>0</v>
      </c>
      <c r="BG1051" s="38">
        <v>0</v>
      </c>
      <c r="BH1051" s="43">
        <v>0</v>
      </c>
      <c r="BI1051" s="38">
        <v>0</v>
      </c>
      <c r="BJ1051" s="43">
        <v>0</v>
      </c>
      <c r="BK1051" s="38">
        <v>0</v>
      </c>
      <c r="BL1051" s="43">
        <v>0</v>
      </c>
      <c r="BM1051" s="38">
        <v>0</v>
      </c>
      <c r="BN1051" s="38">
        <v>0</v>
      </c>
      <c r="BO1051" s="38">
        <v>0</v>
      </c>
      <c r="BP1051" s="38">
        <v>0</v>
      </c>
      <c r="BQ1051" s="38">
        <v>0</v>
      </c>
      <c r="BR1051" s="38">
        <v>0</v>
      </c>
      <c r="BS1051" s="38">
        <v>0</v>
      </c>
      <c r="BT1051" s="38">
        <v>0</v>
      </c>
      <c r="BU1051" s="38">
        <v>0</v>
      </c>
      <c r="BV1051" s="38">
        <v>0</v>
      </c>
      <c r="BW1051" s="38">
        <v>0</v>
      </c>
      <c r="BX1051" s="38">
        <v>0</v>
      </c>
      <c r="BY1051" s="38">
        <v>0</v>
      </c>
      <c r="BZ1051" s="38">
        <v>0</v>
      </c>
      <c r="CA1051" s="38">
        <v>0</v>
      </c>
      <c r="CB1051" s="38">
        <v>0</v>
      </c>
      <c r="CC1051" s="49">
        <v>0</v>
      </c>
      <c r="CD1051" s="38">
        <v>0</v>
      </c>
      <c r="CE1051" s="38">
        <v>0</v>
      </c>
      <c r="CF1051" s="38">
        <v>0</v>
      </c>
      <c r="CG1051" s="38">
        <v>0</v>
      </c>
      <c r="CH1051" s="38">
        <v>0</v>
      </c>
      <c r="CI1051" s="38">
        <v>0</v>
      </c>
      <c r="CJ1051" s="38">
        <v>0</v>
      </c>
      <c r="CK1051" s="38">
        <v>0</v>
      </c>
      <c r="CL1051" s="38">
        <v>0</v>
      </c>
      <c r="CM1051" s="38">
        <v>0</v>
      </c>
      <c r="CN1051" s="38">
        <v>0</v>
      </c>
      <c r="CO1051" s="38">
        <v>0</v>
      </c>
      <c r="CP1051" s="38">
        <v>0</v>
      </c>
      <c r="CQ1051" s="38">
        <v>0</v>
      </c>
      <c r="CR1051" s="38">
        <v>0</v>
      </c>
      <c r="CS1051" s="38">
        <v>0</v>
      </c>
      <c r="CT1051" s="38">
        <v>0</v>
      </c>
      <c r="CU1051" s="38">
        <v>0</v>
      </c>
      <c r="CV1051" s="38">
        <v>0</v>
      </c>
      <c r="CW1051" s="50">
        <v>0</v>
      </c>
      <c r="CX1051" s="38">
        <f>SUM(AA1051:CW1051)</f>
        <v>1</v>
      </c>
      <c r="CY1051" s="38">
        <v>0</v>
      </c>
      <c r="CZ1051" s="38">
        <v>0</v>
      </c>
      <c r="DA1051" s="38">
        <v>1</v>
      </c>
      <c r="DB1051" s="38">
        <v>0</v>
      </c>
      <c r="DC1051" s="38" t="s">
        <v>924</v>
      </c>
      <c r="DD1051" s="38" t="s">
        <v>304</v>
      </c>
      <c r="DE1051" s="38" t="s">
        <v>529</v>
      </c>
      <c r="DF1051" s="38">
        <v>1</v>
      </c>
      <c r="DG1051" s="84" t="s">
        <v>4359</v>
      </c>
      <c r="DH1051" s="38" t="s">
        <v>530</v>
      </c>
      <c r="DL1051" s="38">
        <v>1</v>
      </c>
      <c r="DM1051" s="38" t="s">
        <v>625</v>
      </c>
      <c r="DN1051" s="38">
        <v>1</v>
      </c>
      <c r="DO1051" s="38">
        <v>1966</v>
      </c>
      <c r="DP1051" s="38" t="s">
        <v>5505</v>
      </c>
      <c r="DQ1051" s="48" t="s">
        <v>5506</v>
      </c>
      <c r="DR1051" s="38" t="s">
        <v>580</v>
      </c>
      <c r="DS1051" s="38" t="s">
        <v>5505</v>
      </c>
      <c r="DT1051" s="37"/>
      <c r="DU1051" s="37"/>
      <c r="DV1051" s="37"/>
      <c r="DW1051" s="37"/>
      <c r="DX1051" s="37"/>
      <c r="DY1051" s="37"/>
      <c r="DZ1051" s="37"/>
      <c r="EA1051" s="37"/>
      <c r="EB1051" s="37"/>
      <c r="EC1051" s="37"/>
      <c r="ED1051" s="37"/>
      <c r="EE1051" s="37"/>
      <c r="EF1051" s="37"/>
      <c r="EG1051" s="37"/>
      <c r="EH1051" s="37"/>
      <c r="EI1051" s="37"/>
    </row>
    <row r="1052" spans="1:196" s="38" customFormat="1" ht="13.1" x14ac:dyDescent="0.3">
      <c r="A1052" s="47" t="s">
        <v>24</v>
      </c>
      <c r="B1052" s="47" t="s">
        <v>5499</v>
      </c>
      <c r="C1052" s="48" t="s">
        <v>5508</v>
      </c>
      <c r="F1052" s="38" t="s">
        <v>122</v>
      </c>
      <c r="H1052" s="38" t="s">
        <v>454</v>
      </c>
      <c r="I1052" s="38" t="s">
        <v>109</v>
      </c>
      <c r="J1052" s="38" t="s">
        <v>4994</v>
      </c>
      <c r="K1052" s="38" t="s">
        <v>269</v>
      </c>
      <c r="M1052" s="38" t="s">
        <v>272</v>
      </c>
      <c r="O1052" s="38" t="s">
        <v>300</v>
      </c>
      <c r="P1052" s="38" t="s">
        <v>5509</v>
      </c>
      <c r="Q1052" s="50" t="s">
        <v>5510</v>
      </c>
      <c r="R1052" s="38">
        <v>0</v>
      </c>
      <c r="S1052" s="38">
        <v>0</v>
      </c>
      <c r="T1052" s="38">
        <v>0</v>
      </c>
      <c r="U1052" s="38">
        <v>0</v>
      </c>
      <c r="V1052" s="38">
        <v>0</v>
      </c>
      <c r="W1052" s="38">
        <v>0</v>
      </c>
      <c r="X1052" s="38">
        <v>0</v>
      </c>
      <c r="Y1052" s="38">
        <v>0</v>
      </c>
      <c r="AA1052" s="38">
        <v>1</v>
      </c>
      <c r="AB1052" s="38">
        <v>0</v>
      </c>
      <c r="AC1052" s="38">
        <v>0</v>
      </c>
      <c r="AD1052" s="38">
        <v>0</v>
      </c>
      <c r="AE1052" s="38">
        <v>0</v>
      </c>
      <c r="AF1052" s="38">
        <v>0</v>
      </c>
      <c r="AG1052" s="38">
        <v>0</v>
      </c>
      <c r="AH1052" s="38">
        <v>0</v>
      </c>
      <c r="AI1052" s="38">
        <v>0</v>
      </c>
      <c r="AJ1052" s="38">
        <v>0</v>
      </c>
      <c r="AK1052" s="38">
        <v>0</v>
      </c>
      <c r="AL1052" s="38">
        <v>0</v>
      </c>
      <c r="AM1052" s="38">
        <v>0</v>
      </c>
      <c r="AN1052" s="38">
        <v>0</v>
      </c>
      <c r="AO1052" s="38">
        <v>0</v>
      </c>
      <c r="AP1052" s="38">
        <v>0</v>
      </c>
      <c r="AQ1052" s="38">
        <v>0</v>
      </c>
      <c r="AR1052" s="38">
        <v>0</v>
      </c>
      <c r="AS1052" s="38">
        <v>0</v>
      </c>
      <c r="AT1052" s="38">
        <v>0</v>
      </c>
      <c r="AU1052" s="38">
        <v>0</v>
      </c>
      <c r="AV1052" s="38">
        <v>0</v>
      </c>
      <c r="AW1052" s="38">
        <v>0</v>
      </c>
      <c r="AX1052" s="38">
        <v>0</v>
      </c>
      <c r="AY1052" s="38">
        <v>0</v>
      </c>
      <c r="AZ1052" s="38">
        <v>0</v>
      </c>
      <c r="BA1052" s="38">
        <v>0</v>
      </c>
      <c r="BB1052" s="38">
        <v>0</v>
      </c>
      <c r="BC1052" s="38">
        <v>0</v>
      </c>
      <c r="BD1052" s="38">
        <v>0</v>
      </c>
      <c r="BE1052" s="38">
        <v>0</v>
      </c>
      <c r="BF1052" s="38">
        <v>0</v>
      </c>
      <c r="BG1052" s="38">
        <v>0</v>
      </c>
      <c r="BH1052" s="43">
        <v>0</v>
      </c>
      <c r="BI1052" s="38">
        <v>0</v>
      </c>
      <c r="BJ1052" s="43">
        <v>0</v>
      </c>
      <c r="BK1052" s="38">
        <v>0</v>
      </c>
      <c r="BL1052" s="43">
        <v>0</v>
      </c>
      <c r="BM1052" s="38">
        <v>0</v>
      </c>
      <c r="BN1052" s="38">
        <v>0</v>
      </c>
      <c r="BO1052" s="38">
        <v>0</v>
      </c>
      <c r="BP1052" s="38">
        <v>0</v>
      </c>
      <c r="BQ1052" s="38">
        <v>0</v>
      </c>
      <c r="BR1052" s="38">
        <v>0</v>
      </c>
      <c r="BS1052" s="38">
        <v>0</v>
      </c>
      <c r="BT1052" s="38">
        <v>0</v>
      </c>
      <c r="BU1052" s="38">
        <v>0</v>
      </c>
      <c r="BV1052" s="38">
        <v>0</v>
      </c>
      <c r="BW1052" s="38">
        <v>0</v>
      </c>
      <c r="BX1052" s="38">
        <v>0</v>
      </c>
      <c r="BY1052" s="38">
        <v>0</v>
      </c>
      <c r="BZ1052" s="38">
        <v>0</v>
      </c>
      <c r="CA1052" s="38">
        <v>0</v>
      </c>
      <c r="CB1052" s="38">
        <v>0</v>
      </c>
      <c r="CC1052" s="49">
        <v>0</v>
      </c>
      <c r="CD1052" s="38">
        <v>0</v>
      </c>
      <c r="CE1052" s="38">
        <v>0</v>
      </c>
      <c r="CF1052" s="38">
        <v>0</v>
      </c>
      <c r="CG1052" s="38">
        <v>0</v>
      </c>
      <c r="CH1052" s="38">
        <v>0</v>
      </c>
      <c r="CI1052" s="38">
        <v>0</v>
      </c>
      <c r="CJ1052" s="38">
        <v>0</v>
      </c>
      <c r="CK1052" s="38">
        <v>0</v>
      </c>
      <c r="CL1052" s="38">
        <v>0</v>
      </c>
      <c r="CM1052" s="38">
        <v>0</v>
      </c>
      <c r="CN1052" s="38">
        <v>0</v>
      </c>
      <c r="CO1052" s="38">
        <v>0</v>
      </c>
      <c r="CP1052" s="38">
        <v>0</v>
      </c>
      <c r="CQ1052" s="38">
        <v>0</v>
      </c>
      <c r="CR1052" s="38">
        <v>0</v>
      </c>
      <c r="CS1052" s="38">
        <v>0</v>
      </c>
      <c r="CT1052" s="38">
        <v>0</v>
      </c>
      <c r="CU1052" s="38">
        <v>0</v>
      </c>
      <c r="CV1052" s="38">
        <v>0</v>
      </c>
      <c r="CW1052" s="50">
        <v>0</v>
      </c>
      <c r="CX1052" s="38">
        <f>SUM(AA1052:CW1052)</f>
        <v>1</v>
      </c>
      <c r="CY1052" s="38">
        <v>0</v>
      </c>
      <c r="CZ1052" s="38">
        <v>0</v>
      </c>
      <c r="DA1052" s="38">
        <v>1</v>
      </c>
      <c r="DB1052" s="38">
        <v>0</v>
      </c>
      <c r="DC1052" s="38" t="s">
        <v>5511</v>
      </c>
      <c r="DD1052" s="38" t="s">
        <v>304</v>
      </c>
      <c r="DE1052" s="38" t="s">
        <v>529</v>
      </c>
      <c r="DF1052" s="38">
        <v>1</v>
      </c>
      <c r="DH1052" s="38" t="s">
        <v>530</v>
      </c>
      <c r="DL1052" s="38">
        <v>0</v>
      </c>
      <c r="DN1052" s="38">
        <v>1</v>
      </c>
      <c r="DO1052" s="38">
        <v>1983</v>
      </c>
      <c r="DP1052" s="38" t="s">
        <v>5512</v>
      </c>
      <c r="DQ1052" s="38" t="s">
        <v>5513</v>
      </c>
      <c r="DR1052" s="38">
        <v>1996</v>
      </c>
      <c r="DS1052" s="38" t="s">
        <v>5514</v>
      </c>
      <c r="DT1052" s="37"/>
      <c r="DU1052" s="37"/>
      <c r="DV1052" s="37"/>
      <c r="DW1052" s="37"/>
      <c r="DX1052" s="37"/>
      <c r="DY1052" s="37"/>
      <c r="DZ1052" s="37"/>
      <c r="EA1052" s="37"/>
      <c r="EB1052" s="37"/>
      <c r="EC1052" s="37"/>
      <c r="ED1052" s="37"/>
      <c r="EE1052" s="37"/>
      <c r="EF1052" s="37"/>
      <c r="EG1052" s="37"/>
      <c r="EH1052" s="37"/>
      <c r="EI1052" s="37"/>
    </row>
    <row r="1053" spans="1:196" s="38" customFormat="1" ht="13.1" x14ac:dyDescent="0.3">
      <c r="A1053" s="47" t="s">
        <v>24</v>
      </c>
      <c r="B1053" s="47" t="s">
        <v>5515</v>
      </c>
      <c r="C1053" s="48" t="s">
        <v>5516</v>
      </c>
      <c r="F1053" s="38" t="s">
        <v>122</v>
      </c>
      <c r="H1053" s="546" t="s">
        <v>8574</v>
      </c>
      <c r="I1053" s="38" t="s">
        <v>56</v>
      </c>
      <c r="J1053" s="38" t="s">
        <v>455</v>
      </c>
      <c r="K1053" s="38" t="s">
        <v>269</v>
      </c>
      <c r="L1053" s="38" t="s">
        <v>228</v>
      </c>
      <c r="M1053" s="38" t="s">
        <v>272</v>
      </c>
      <c r="N1053" s="38" t="s">
        <v>300</v>
      </c>
      <c r="O1053" s="38" t="s">
        <v>300</v>
      </c>
      <c r="P1053" s="38" t="s">
        <v>5517</v>
      </c>
      <c r="Q1053" s="50"/>
      <c r="R1053" s="38">
        <v>0</v>
      </c>
      <c r="S1053" s="38">
        <v>0</v>
      </c>
      <c r="T1053" s="38">
        <v>0</v>
      </c>
      <c r="U1053" s="38">
        <v>0</v>
      </c>
      <c r="V1053" s="38">
        <v>0</v>
      </c>
      <c r="W1053" s="38">
        <v>1</v>
      </c>
      <c r="X1053" s="38">
        <v>0</v>
      </c>
      <c r="Y1053" s="38">
        <v>1</v>
      </c>
      <c r="AA1053" s="38">
        <v>0</v>
      </c>
      <c r="AB1053" s="38">
        <v>0</v>
      </c>
      <c r="AC1053" s="38">
        <v>0</v>
      </c>
      <c r="AD1053" s="38">
        <v>0</v>
      </c>
      <c r="AE1053" s="38">
        <v>0</v>
      </c>
      <c r="AF1053" s="38">
        <v>0</v>
      </c>
      <c r="AG1053" s="38">
        <v>0</v>
      </c>
      <c r="AH1053" s="38">
        <v>0</v>
      </c>
      <c r="AI1053" s="38">
        <v>0</v>
      </c>
      <c r="AJ1053" s="38">
        <v>0</v>
      </c>
      <c r="AK1053" s="38">
        <v>0</v>
      </c>
      <c r="AL1053" s="38">
        <v>0</v>
      </c>
      <c r="AM1053" s="38">
        <v>0</v>
      </c>
      <c r="AN1053" s="38">
        <v>0</v>
      </c>
      <c r="AO1053" s="38">
        <v>0</v>
      </c>
      <c r="AP1053" s="38">
        <v>0</v>
      </c>
      <c r="AQ1053" s="38">
        <v>0</v>
      </c>
      <c r="AR1053" s="38">
        <v>0</v>
      </c>
      <c r="AS1053" s="38">
        <v>0</v>
      </c>
      <c r="AT1053" s="38">
        <v>0</v>
      </c>
      <c r="AU1053" s="38">
        <v>0</v>
      </c>
      <c r="AV1053" s="38">
        <v>0</v>
      </c>
      <c r="AW1053" s="38">
        <v>0</v>
      </c>
      <c r="AX1053" s="38">
        <v>0</v>
      </c>
      <c r="AY1053" s="38">
        <v>0</v>
      </c>
      <c r="AZ1053" s="38">
        <v>0</v>
      </c>
      <c r="BA1053" s="38">
        <v>0</v>
      </c>
      <c r="BB1053" s="38">
        <v>0</v>
      </c>
      <c r="BC1053" s="38">
        <v>0</v>
      </c>
      <c r="BD1053" s="38">
        <v>0</v>
      </c>
      <c r="BE1053" s="38">
        <v>0</v>
      </c>
      <c r="BF1053" s="38">
        <v>0</v>
      </c>
      <c r="BG1053" s="38">
        <v>0</v>
      </c>
      <c r="BH1053" s="43">
        <v>0</v>
      </c>
      <c r="BI1053" s="38">
        <v>0</v>
      </c>
      <c r="BJ1053" s="43">
        <v>0</v>
      </c>
      <c r="BK1053" s="38">
        <v>0</v>
      </c>
      <c r="BL1053" s="43">
        <v>0</v>
      </c>
      <c r="BM1053" s="38">
        <v>0</v>
      </c>
      <c r="BN1053" s="38">
        <v>0</v>
      </c>
      <c r="BO1053" s="38">
        <v>0</v>
      </c>
      <c r="BP1053" s="38">
        <v>0</v>
      </c>
      <c r="BQ1053" s="38">
        <v>0</v>
      </c>
      <c r="BR1053" s="38">
        <v>0</v>
      </c>
      <c r="BS1053" s="38">
        <v>0</v>
      </c>
      <c r="BT1053" s="38">
        <v>0</v>
      </c>
      <c r="BU1053" s="38">
        <v>0</v>
      </c>
      <c r="BV1053" s="38">
        <v>0</v>
      </c>
      <c r="BW1053" s="38">
        <v>0</v>
      </c>
      <c r="BX1053" s="38">
        <v>0</v>
      </c>
      <c r="BY1053" s="38">
        <v>0</v>
      </c>
      <c r="BZ1053" s="38">
        <v>0</v>
      </c>
      <c r="CA1053" s="38">
        <v>0</v>
      </c>
      <c r="CB1053" s="38">
        <v>0</v>
      </c>
      <c r="CC1053" s="49">
        <v>0</v>
      </c>
      <c r="CD1053" s="38">
        <v>0</v>
      </c>
      <c r="CE1053" s="38">
        <v>0</v>
      </c>
      <c r="CF1053" s="38">
        <v>0</v>
      </c>
      <c r="CG1053" s="38">
        <v>0</v>
      </c>
      <c r="CH1053" s="38">
        <v>0</v>
      </c>
      <c r="CI1053" s="38">
        <v>0</v>
      </c>
      <c r="CJ1053" s="38">
        <v>0</v>
      </c>
      <c r="CK1053" s="38">
        <v>0</v>
      </c>
      <c r="CL1053" s="38">
        <v>0</v>
      </c>
      <c r="CM1053" s="38">
        <v>0</v>
      </c>
      <c r="CN1053" s="38">
        <v>0</v>
      </c>
      <c r="CO1053" s="38">
        <v>0</v>
      </c>
      <c r="CP1053" s="38">
        <v>0</v>
      </c>
      <c r="CQ1053" s="38">
        <v>0</v>
      </c>
      <c r="CR1053" s="38">
        <v>0</v>
      </c>
      <c r="CS1053" s="38">
        <v>0</v>
      </c>
      <c r="CT1053" s="38">
        <v>0</v>
      </c>
      <c r="CU1053" s="38">
        <v>0</v>
      </c>
      <c r="CV1053" s="38">
        <v>0</v>
      </c>
      <c r="CW1053" s="50">
        <v>0</v>
      </c>
      <c r="CX1053" s="38">
        <v>0</v>
      </c>
      <c r="CY1053" s="38">
        <v>1</v>
      </c>
      <c r="CZ1053" s="38">
        <v>0</v>
      </c>
      <c r="DA1053" s="38">
        <v>0</v>
      </c>
      <c r="DB1053" s="38">
        <v>0</v>
      </c>
      <c r="DC1053" s="38" t="s">
        <v>8633</v>
      </c>
      <c r="DD1053" s="38" t="s">
        <v>311</v>
      </c>
      <c r="DF1053" s="38">
        <v>1</v>
      </c>
      <c r="DG1053" s="38" t="s">
        <v>5519</v>
      </c>
      <c r="DL1053" s="38">
        <v>1</v>
      </c>
      <c r="DN1053" s="38">
        <v>1</v>
      </c>
      <c r="DO1053" s="38">
        <v>1890</v>
      </c>
      <c r="DP1053" s="38" t="s">
        <v>5520</v>
      </c>
      <c r="DQ1053" s="38" t="s">
        <v>5516</v>
      </c>
      <c r="DR1053" s="38" t="s">
        <v>580</v>
      </c>
      <c r="DS1053" s="38" t="s">
        <v>5520</v>
      </c>
      <c r="DT1053" s="37"/>
      <c r="DU1053" s="37"/>
      <c r="DV1053" s="37"/>
      <c r="DW1053" s="37"/>
      <c r="DX1053" s="37"/>
      <c r="DY1053" s="37"/>
      <c r="DZ1053" s="37"/>
      <c r="EA1053" s="37"/>
      <c r="EB1053" s="37"/>
      <c r="EC1053" s="37"/>
      <c r="ED1053" s="37"/>
      <c r="EE1053" s="37"/>
      <c r="EF1053" s="37"/>
      <c r="EG1053" s="37"/>
      <c r="EH1053" s="37"/>
      <c r="EI1053" s="37"/>
    </row>
    <row r="1054" spans="1:196" s="38" customFormat="1" ht="13.1" x14ac:dyDescent="0.3">
      <c r="A1054" s="47" t="s">
        <v>24</v>
      </c>
      <c r="B1054" s="47" t="s">
        <v>5515</v>
      </c>
      <c r="C1054" s="48" t="s">
        <v>5521</v>
      </c>
      <c r="F1054" s="38" t="s">
        <v>122</v>
      </c>
      <c r="H1054" s="546" t="s">
        <v>8574</v>
      </c>
      <c r="I1054" s="38" t="s">
        <v>56</v>
      </c>
      <c r="J1054" s="38" t="s">
        <v>455</v>
      </c>
      <c r="K1054" s="38" t="s">
        <v>269</v>
      </c>
      <c r="L1054" s="38" t="s">
        <v>228</v>
      </c>
      <c r="M1054" s="38" t="s">
        <v>272</v>
      </c>
      <c r="N1054" s="38" t="s">
        <v>300</v>
      </c>
      <c r="O1054" s="38" t="s">
        <v>300</v>
      </c>
      <c r="Q1054" s="50"/>
      <c r="R1054" s="38">
        <v>0</v>
      </c>
      <c r="S1054" s="38">
        <v>0</v>
      </c>
      <c r="T1054" s="38">
        <v>0</v>
      </c>
      <c r="U1054" s="38">
        <v>0</v>
      </c>
      <c r="V1054" s="38">
        <v>0</v>
      </c>
      <c r="W1054" s="38">
        <v>1</v>
      </c>
      <c r="X1054" s="38">
        <v>0</v>
      </c>
      <c r="Y1054" s="38">
        <v>0</v>
      </c>
      <c r="AA1054" s="38">
        <v>0</v>
      </c>
      <c r="AB1054" s="38">
        <v>0</v>
      </c>
      <c r="AC1054" s="38">
        <v>0</v>
      </c>
      <c r="AD1054" s="38">
        <v>0</v>
      </c>
      <c r="AE1054" s="38">
        <v>0</v>
      </c>
      <c r="AF1054" s="38">
        <v>0</v>
      </c>
      <c r="AG1054" s="38">
        <v>0</v>
      </c>
      <c r="AH1054" s="38">
        <v>0</v>
      </c>
      <c r="AI1054" s="38">
        <v>0</v>
      </c>
      <c r="AJ1054" s="38">
        <v>0</v>
      </c>
      <c r="AK1054" s="38">
        <v>0</v>
      </c>
      <c r="AL1054" s="38">
        <v>0</v>
      </c>
      <c r="AM1054" s="38">
        <v>0</v>
      </c>
      <c r="AN1054" s="38">
        <v>0</v>
      </c>
      <c r="AO1054" s="38">
        <v>0</v>
      </c>
      <c r="AP1054" s="38">
        <v>0</v>
      </c>
      <c r="AQ1054" s="38">
        <v>0</v>
      </c>
      <c r="AR1054" s="38">
        <v>0</v>
      </c>
      <c r="AS1054" s="38">
        <v>0</v>
      </c>
      <c r="AT1054" s="38">
        <v>0</v>
      </c>
      <c r="AU1054" s="38">
        <v>0</v>
      </c>
      <c r="AV1054" s="38">
        <v>0</v>
      </c>
      <c r="AW1054" s="38">
        <v>0</v>
      </c>
      <c r="AX1054" s="38">
        <v>0</v>
      </c>
      <c r="AY1054" s="38">
        <v>0</v>
      </c>
      <c r="AZ1054" s="38">
        <v>0</v>
      </c>
      <c r="BA1054" s="38">
        <v>0</v>
      </c>
      <c r="BB1054" s="38">
        <v>0</v>
      </c>
      <c r="BC1054" s="38">
        <v>0</v>
      </c>
      <c r="BD1054" s="38">
        <v>0</v>
      </c>
      <c r="BE1054" s="38">
        <v>0</v>
      </c>
      <c r="BF1054" s="38">
        <v>0</v>
      </c>
      <c r="BG1054" s="38">
        <v>0</v>
      </c>
      <c r="BH1054" s="43">
        <v>0</v>
      </c>
      <c r="BI1054" s="38">
        <v>0</v>
      </c>
      <c r="BJ1054" s="43">
        <v>0</v>
      </c>
      <c r="BK1054" s="38">
        <v>0</v>
      </c>
      <c r="BL1054" s="43">
        <v>0</v>
      </c>
      <c r="BM1054" s="38">
        <v>0</v>
      </c>
      <c r="BN1054" s="38">
        <v>0</v>
      </c>
      <c r="BO1054" s="38">
        <v>0</v>
      </c>
      <c r="BP1054" s="38">
        <v>0</v>
      </c>
      <c r="BQ1054" s="38">
        <v>0</v>
      </c>
      <c r="BR1054" s="38">
        <v>0</v>
      </c>
      <c r="BS1054" s="38">
        <v>0</v>
      </c>
      <c r="BT1054" s="38">
        <v>0</v>
      </c>
      <c r="BU1054" s="38">
        <v>0</v>
      </c>
      <c r="BV1054" s="38">
        <v>0</v>
      </c>
      <c r="BW1054" s="38">
        <v>0</v>
      </c>
      <c r="BX1054" s="38">
        <v>0</v>
      </c>
      <c r="BY1054" s="38">
        <v>0</v>
      </c>
      <c r="BZ1054" s="38">
        <v>0</v>
      </c>
      <c r="CA1054" s="38">
        <v>0</v>
      </c>
      <c r="CB1054" s="38">
        <v>0</v>
      </c>
      <c r="CC1054" s="49">
        <v>0</v>
      </c>
      <c r="CD1054" s="38">
        <v>0</v>
      </c>
      <c r="CE1054" s="38">
        <v>0</v>
      </c>
      <c r="CF1054" s="38">
        <v>0</v>
      </c>
      <c r="CG1054" s="38">
        <v>0</v>
      </c>
      <c r="CH1054" s="38">
        <v>0</v>
      </c>
      <c r="CI1054" s="38">
        <v>0</v>
      </c>
      <c r="CJ1054" s="38">
        <v>0</v>
      </c>
      <c r="CK1054" s="38">
        <v>0</v>
      </c>
      <c r="CL1054" s="38">
        <v>0</v>
      </c>
      <c r="CM1054" s="38">
        <v>0</v>
      </c>
      <c r="CN1054" s="38">
        <v>0</v>
      </c>
      <c r="CO1054" s="38">
        <v>0</v>
      </c>
      <c r="CP1054" s="38">
        <v>0</v>
      </c>
      <c r="CQ1054" s="38">
        <v>0</v>
      </c>
      <c r="CR1054" s="38">
        <v>0</v>
      </c>
      <c r="CS1054" s="38">
        <v>0</v>
      </c>
      <c r="CT1054" s="38">
        <v>0</v>
      </c>
      <c r="CU1054" s="38">
        <v>0</v>
      </c>
      <c r="CV1054" s="38">
        <v>0</v>
      </c>
      <c r="CW1054" s="50">
        <v>0</v>
      </c>
      <c r="CX1054" s="38">
        <v>0</v>
      </c>
      <c r="CY1054" s="38">
        <v>1</v>
      </c>
      <c r="CZ1054" s="38">
        <v>0</v>
      </c>
      <c r="DA1054" s="38">
        <v>0</v>
      </c>
      <c r="DB1054" s="38">
        <v>0</v>
      </c>
      <c r="DC1054" s="38" t="s">
        <v>8634</v>
      </c>
      <c r="DD1054" s="38" t="s">
        <v>311</v>
      </c>
      <c r="DF1054" s="38">
        <v>1</v>
      </c>
      <c r="DL1054" s="38">
        <v>0</v>
      </c>
      <c r="DN1054" s="38">
        <v>1</v>
      </c>
      <c r="DO1054" s="38">
        <v>1943</v>
      </c>
      <c r="DP1054" s="38" t="s">
        <v>5523</v>
      </c>
      <c r="DQ1054" s="38" t="s">
        <v>5521</v>
      </c>
      <c r="DR1054" s="38" t="s">
        <v>580</v>
      </c>
      <c r="DS1054" s="38" t="s">
        <v>5523</v>
      </c>
      <c r="DT1054" s="37"/>
      <c r="DU1054" s="37"/>
      <c r="DV1054" s="37"/>
      <c r="DW1054" s="37"/>
      <c r="DX1054" s="37"/>
      <c r="DY1054" s="37"/>
      <c r="DZ1054" s="37"/>
      <c r="EA1054" s="37"/>
      <c r="EB1054" s="37"/>
      <c r="EC1054" s="37"/>
      <c r="ED1054" s="37"/>
      <c r="EE1054" s="37"/>
      <c r="EF1054" s="37"/>
      <c r="EG1054" s="37"/>
      <c r="EH1054" s="37"/>
      <c r="EI1054" s="37"/>
    </row>
    <row r="1055" spans="1:196" s="38" customFormat="1" ht="13.1" x14ac:dyDescent="0.3">
      <c r="A1055" s="47" t="s">
        <v>24</v>
      </c>
      <c r="B1055" s="47" t="s">
        <v>5515</v>
      </c>
      <c r="C1055" s="48" t="s">
        <v>5524</v>
      </c>
      <c r="F1055" s="38" t="s">
        <v>122</v>
      </c>
      <c r="H1055" s="546" t="s">
        <v>8574</v>
      </c>
      <c r="I1055" s="38" t="s">
        <v>56</v>
      </c>
      <c r="J1055" s="38" t="s">
        <v>455</v>
      </c>
      <c r="K1055" s="38" t="s">
        <v>269</v>
      </c>
      <c r="L1055" s="38" t="s">
        <v>228</v>
      </c>
      <c r="M1055" s="38" t="s">
        <v>272</v>
      </c>
      <c r="N1055" s="38" t="s">
        <v>300</v>
      </c>
      <c r="O1055" s="38" t="s">
        <v>299</v>
      </c>
      <c r="Q1055" s="50"/>
      <c r="R1055" s="38">
        <v>0</v>
      </c>
      <c r="S1055" s="38">
        <v>0</v>
      </c>
      <c r="T1055" s="38">
        <v>0</v>
      </c>
      <c r="U1055" s="38">
        <v>0</v>
      </c>
      <c r="V1055" s="38">
        <v>0</v>
      </c>
      <c r="W1055" s="38">
        <v>1</v>
      </c>
      <c r="X1055" s="38">
        <v>0</v>
      </c>
      <c r="Y1055" s="38">
        <v>0</v>
      </c>
      <c r="AA1055" s="38">
        <v>0</v>
      </c>
      <c r="AB1055" s="38">
        <v>0</v>
      </c>
      <c r="AC1055" s="38">
        <v>0</v>
      </c>
      <c r="AD1055" s="38">
        <v>0</v>
      </c>
      <c r="AE1055" s="38">
        <v>0</v>
      </c>
      <c r="AF1055" s="38">
        <v>0</v>
      </c>
      <c r="AG1055" s="38">
        <v>0</v>
      </c>
      <c r="AH1055" s="38">
        <v>0</v>
      </c>
      <c r="AI1055" s="38">
        <v>0</v>
      </c>
      <c r="AJ1055" s="38">
        <v>0</v>
      </c>
      <c r="AK1055" s="38">
        <v>0</v>
      </c>
      <c r="AL1055" s="38">
        <v>0</v>
      </c>
      <c r="AM1055" s="38">
        <v>0</v>
      </c>
      <c r="AN1055" s="38">
        <v>0</v>
      </c>
      <c r="AO1055" s="38">
        <v>0</v>
      </c>
      <c r="AP1055" s="38">
        <v>0</v>
      </c>
      <c r="AQ1055" s="38">
        <v>0</v>
      </c>
      <c r="AR1055" s="38">
        <v>0</v>
      </c>
      <c r="AS1055" s="38">
        <v>0</v>
      </c>
      <c r="AT1055" s="38">
        <v>0</v>
      </c>
      <c r="AU1055" s="38">
        <v>0</v>
      </c>
      <c r="AV1055" s="38">
        <v>0</v>
      </c>
      <c r="AW1055" s="38">
        <v>0</v>
      </c>
      <c r="AX1055" s="38">
        <v>0</v>
      </c>
      <c r="AY1055" s="38">
        <v>0</v>
      </c>
      <c r="AZ1055" s="38">
        <v>0</v>
      </c>
      <c r="BA1055" s="38">
        <v>0</v>
      </c>
      <c r="BB1055" s="38">
        <v>0</v>
      </c>
      <c r="BC1055" s="38">
        <v>0</v>
      </c>
      <c r="BD1055" s="38">
        <v>0</v>
      </c>
      <c r="BE1055" s="38">
        <v>0</v>
      </c>
      <c r="BF1055" s="38">
        <v>0</v>
      </c>
      <c r="BG1055" s="38">
        <v>0</v>
      </c>
      <c r="BH1055" s="43">
        <v>0</v>
      </c>
      <c r="BI1055" s="38">
        <v>0</v>
      </c>
      <c r="BJ1055" s="43">
        <v>0</v>
      </c>
      <c r="BK1055" s="38">
        <v>0</v>
      </c>
      <c r="BL1055" s="43">
        <v>0</v>
      </c>
      <c r="BM1055" s="38">
        <v>0</v>
      </c>
      <c r="BN1055" s="38">
        <v>0</v>
      </c>
      <c r="BO1055" s="38">
        <v>0</v>
      </c>
      <c r="BP1055" s="38">
        <v>0</v>
      </c>
      <c r="BQ1055" s="38">
        <v>0</v>
      </c>
      <c r="BR1055" s="38">
        <v>0</v>
      </c>
      <c r="BS1055" s="38">
        <v>0</v>
      </c>
      <c r="BT1055" s="38">
        <v>0</v>
      </c>
      <c r="BU1055" s="38">
        <v>0</v>
      </c>
      <c r="BV1055" s="38">
        <v>0</v>
      </c>
      <c r="BW1055" s="38">
        <v>0</v>
      </c>
      <c r="BX1055" s="38">
        <v>0</v>
      </c>
      <c r="BY1055" s="38">
        <v>0</v>
      </c>
      <c r="BZ1055" s="38">
        <v>0</v>
      </c>
      <c r="CA1055" s="38">
        <v>0</v>
      </c>
      <c r="CB1055" s="38">
        <v>0</v>
      </c>
      <c r="CC1055" s="49">
        <v>0</v>
      </c>
      <c r="CD1055" s="38">
        <v>0</v>
      </c>
      <c r="CE1055" s="38">
        <v>0</v>
      </c>
      <c r="CF1055" s="38">
        <v>0</v>
      </c>
      <c r="CG1055" s="38">
        <v>0</v>
      </c>
      <c r="CH1055" s="38">
        <v>0</v>
      </c>
      <c r="CI1055" s="38">
        <v>0</v>
      </c>
      <c r="CJ1055" s="38">
        <v>0</v>
      </c>
      <c r="CK1055" s="38">
        <v>0</v>
      </c>
      <c r="CL1055" s="38">
        <v>0</v>
      </c>
      <c r="CM1055" s="38">
        <v>0</v>
      </c>
      <c r="CN1055" s="38">
        <v>0</v>
      </c>
      <c r="CO1055" s="38">
        <v>0</v>
      </c>
      <c r="CP1055" s="38">
        <v>0</v>
      </c>
      <c r="CQ1055" s="38">
        <v>0</v>
      </c>
      <c r="CR1055" s="38">
        <v>0</v>
      </c>
      <c r="CS1055" s="38">
        <v>0</v>
      </c>
      <c r="CT1055" s="38">
        <v>0</v>
      </c>
      <c r="CU1055" s="38">
        <v>0</v>
      </c>
      <c r="CV1055" s="38">
        <v>0</v>
      </c>
      <c r="CW1055" s="50">
        <v>0</v>
      </c>
      <c r="CX1055" s="38">
        <v>0</v>
      </c>
      <c r="CY1055" s="38">
        <v>1</v>
      </c>
      <c r="CZ1055" s="38">
        <v>0</v>
      </c>
      <c r="DA1055" s="38">
        <v>0</v>
      </c>
      <c r="DB1055" s="38">
        <v>0</v>
      </c>
      <c r="DC1055" s="38" t="s">
        <v>1771</v>
      </c>
      <c r="DD1055" s="38" t="s">
        <v>311</v>
      </c>
      <c r="DF1055" s="38">
        <v>1</v>
      </c>
      <c r="DL1055" s="38">
        <v>0</v>
      </c>
      <c r="DN1055" s="38">
        <v>1</v>
      </c>
      <c r="DO1055" s="38">
        <v>1943</v>
      </c>
      <c r="DP1055" s="38" t="s">
        <v>5526</v>
      </c>
      <c r="DQ1055" s="38" t="s">
        <v>5524</v>
      </c>
      <c r="DR1055" s="38" t="s">
        <v>580</v>
      </c>
      <c r="DS1055" s="38" t="s">
        <v>5526</v>
      </c>
      <c r="DT1055" s="37"/>
      <c r="DU1055" s="37"/>
      <c r="DV1055" s="37"/>
      <c r="DW1055" s="37"/>
      <c r="DX1055" s="37"/>
      <c r="DY1055" s="37"/>
      <c r="DZ1055" s="37"/>
      <c r="EA1055" s="37"/>
      <c r="EB1055" s="37"/>
      <c r="EC1055" s="37"/>
      <c r="ED1055" s="37"/>
      <c r="EE1055" s="37"/>
      <c r="EF1055" s="37"/>
      <c r="EG1055" s="37"/>
      <c r="EH1055" s="37"/>
      <c r="EI1055" s="37"/>
    </row>
    <row r="1056" spans="1:196" s="159" customFormat="1" ht="12" customHeight="1" x14ac:dyDescent="0.3">
      <c r="A1056" s="47" t="s">
        <v>24</v>
      </c>
      <c r="B1056" s="47" t="s">
        <v>5527</v>
      </c>
      <c r="C1056" s="48" t="s">
        <v>5528</v>
      </c>
      <c r="D1056" s="38"/>
      <c r="E1056" s="38"/>
      <c r="F1056" s="38" t="s">
        <v>122</v>
      </c>
      <c r="G1056" s="38"/>
      <c r="H1056" s="38" t="s">
        <v>454</v>
      </c>
      <c r="I1056" s="38" t="s">
        <v>56</v>
      </c>
      <c r="J1056" s="38" t="s">
        <v>455</v>
      </c>
      <c r="K1056" s="38" t="s">
        <v>269</v>
      </c>
      <c r="L1056" s="38" t="s">
        <v>226</v>
      </c>
      <c r="M1056" s="38" t="s">
        <v>272</v>
      </c>
      <c r="N1056" s="38"/>
      <c r="O1056" s="38" t="s">
        <v>300</v>
      </c>
      <c r="P1056" s="38"/>
      <c r="Q1056" s="50" t="s">
        <v>1516</v>
      </c>
      <c r="R1056" s="38">
        <v>0</v>
      </c>
      <c r="S1056" s="38">
        <v>0</v>
      </c>
      <c r="T1056" s="38">
        <v>0</v>
      </c>
      <c r="U1056" s="38">
        <v>0</v>
      </c>
      <c r="V1056" s="38">
        <v>0</v>
      </c>
      <c r="W1056" s="38">
        <v>0</v>
      </c>
      <c r="X1056" s="38">
        <v>0</v>
      </c>
      <c r="Y1056" s="38">
        <v>0</v>
      </c>
      <c r="Z1056" s="38"/>
      <c r="AA1056" s="38">
        <v>0</v>
      </c>
      <c r="AB1056" s="38">
        <v>0</v>
      </c>
      <c r="AC1056" s="38">
        <v>0</v>
      </c>
      <c r="AD1056" s="38">
        <v>0</v>
      </c>
      <c r="AE1056" s="38">
        <v>0</v>
      </c>
      <c r="AF1056" s="38">
        <v>0</v>
      </c>
      <c r="AG1056" s="38">
        <v>0</v>
      </c>
      <c r="AH1056" s="38">
        <v>0</v>
      </c>
      <c r="AI1056" s="38">
        <v>0</v>
      </c>
      <c r="AJ1056" s="38">
        <v>0</v>
      </c>
      <c r="AK1056" s="38">
        <v>0</v>
      </c>
      <c r="AL1056" s="38">
        <v>0</v>
      </c>
      <c r="AM1056" s="38">
        <v>0</v>
      </c>
      <c r="AN1056" s="38">
        <v>0</v>
      </c>
      <c r="AO1056" s="38">
        <v>0</v>
      </c>
      <c r="AP1056" s="38">
        <v>0</v>
      </c>
      <c r="AQ1056" s="38">
        <v>0</v>
      </c>
      <c r="AR1056" s="38">
        <v>0</v>
      </c>
      <c r="AS1056" s="38">
        <v>0</v>
      </c>
      <c r="AT1056" s="38">
        <v>0</v>
      </c>
      <c r="AU1056" s="38">
        <v>0</v>
      </c>
      <c r="AV1056" s="38">
        <v>0</v>
      </c>
      <c r="AW1056" s="38">
        <v>0</v>
      </c>
      <c r="AX1056" s="38">
        <v>0</v>
      </c>
      <c r="AY1056" s="38">
        <v>0</v>
      </c>
      <c r="AZ1056" s="38">
        <v>0</v>
      </c>
      <c r="BA1056" s="38">
        <v>0</v>
      </c>
      <c r="BB1056" s="38">
        <v>1</v>
      </c>
      <c r="BC1056" s="38">
        <v>0</v>
      </c>
      <c r="BD1056" s="38">
        <v>0</v>
      </c>
      <c r="BE1056" s="38">
        <v>0</v>
      </c>
      <c r="BF1056" s="38">
        <v>0</v>
      </c>
      <c r="BG1056" s="38">
        <v>0</v>
      </c>
      <c r="BH1056" s="43">
        <v>0</v>
      </c>
      <c r="BI1056" s="38">
        <v>0</v>
      </c>
      <c r="BJ1056" s="43">
        <v>0</v>
      </c>
      <c r="BK1056" s="38">
        <v>0</v>
      </c>
      <c r="BL1056" s="43">
        <v>0</v>
      </c>
      <c r="BM1056" s="38">
        <v>0</v>
      </c>
      <c r="BN1056" s="38">
        <v>0</v>
      </c>
      <c r="BO1056" s="38">
        <v>0</v>
      </c>
      <c r="BP1056" s="38">
        <v>0</v>
      </c>
      <c r="BQ1056" s="38">
        <v>0</v>
      </c>
      <c r="BR1056" s="38">
        <v>0</v>
      </c>
      <c r="BS1056" s="38">
        <v>0</v>
      </c>
      <c r="BT1056" s="38">
        <v>0</v>
      </c>
      <c r="BU1056" s="38">
        <v>0</v>
      </c>
      <c r="BV1056" s="38">
        <v>0</v>
      </c>
      <c r="BW1056" s="38">
        <v>0</v>
      </c>
      <c r="BX1056" s="38">
        <v>0</v>
      </c>
      <c r="BY1056" s="38">
        <v>0</v>
      </c>
      <c r="BZ1056" s="38">
        <v>0</v>
      </c>
      <c r="CA1056" s="38">
        <v>0</v>
      </c>
      <c r="CB1056" s="38">
        <v>0</v>
      </c>
      <c r="CC1056" s="49">
        <v>0</v>
      </c>
      <c r="CD1056" s="38">
        <v>0</v>
      </c>
      <c r="CE1056" s="38">
        <v>0</v>
      </c>
      <c r="CF1056" s="38">
        <v>0</v>
      </c>
      <c r="CG1056" s="38">
        <v>0</v>
      </c>
      <c r="CH1056" s="38">
        <v>0</v>
      </c>
      <c r="CI1056" s="38">
        <v>0</v>
      </c>
      <c r="CJ1056" s="38">
        <v>0</v>
      </c>
      <c r="CK1056" s="38">
        <v>0</v>
      </c>
      <c r="CL1056" s="38">
        <v>0</v>
      </c>
      <c r="CM1056" s="38">
        <v>0</v>
      </c>
      <c r="CN1056" s="38">
        <v>0</v>
      </c>
      <c r="CO1056" s="38">
        <v>0</v>
      </c>
      <c r="CP1056" s="38">
        <v>0</v>
      </c>
      <c r="CQ1056" s="38">
        <v>0</v>
      </c>
      <c r="CR1056" s="38">
        <v>0</v>
      </c>
      <c r="CS1056" s="38">
        <v>0</v>
      </c>
      <c r="CT1056" s="38">
        <v>0</v>
      </c>
      <c r="CU1056" s="38">
        <v>0</v>
      </c>
      <c r="CV1056" s="38">
        <v>0</v>
      </c>
      <c r="CW1056" s="50">
        <v>0</v>
      </c>
      <c r="CX1056" s="38">
        <f>SUM(AA1056:CW1056)</f>
        <v>1</v>
      </c>
      <c r="CY1056" s="38">
        <v>1</v>
      </c>
      <c r="CZ1056" s="38">
        <v>0</v>
      </c>
      <c r="DA1056" s="38">
        <v>0</v>
      </c>
      <c r="DB1056" s="38">
        <v>0</v>
      </c>
      <c r="DC1056" s="38" t="s">
        <v>1420</v>
      </c>
      <c r="DD1056" s="38" t="s">
        <v>309</v>
      </c>
      <c r="DE1056" s="38" t="s">
        <v>726</v>
      </c>
      <c r="DF1056" s="38">
        <v>1</v>
      </c>
      <c r="DG1056" s="38"/>
      <c r="DH1056" s="38"/>
      <c r="DI1056" s="38"/>
      <c r="DJ1056" s="38"/>
      <c r="DK1056" s="38"/>
      <c r="DL1056" s="38">
        <v>0</v>
      </c>
      <c r="DM1056" s="38"/>
      <c r="DN1056" s="38">
        <v>1</v>
      </c>
      <c r="DO1056" s="38">
        <v>2012</v>
      </c>
      <c r="DP1056" s="38" t="s">
        <v>5529</v>
      </c>
      <c r="DQ1056" s="38" t="s">
        <v>5528</v>
      </c>
      <c r="DR1056" s="38" t="s">
        <v>580</v>
      </c>
      <c r="DS1056" s="38" t="s">
        <v>5529</v>
      </c>
      <c r="DT1056" s="37"/>
      <c r="DU1056" s="37"/>
      <c r="DV1056" s="37"/>
      <c r="DW1056" s="37"/>
      <c r="DX1056" s="37"/>
      <c r="DY1056" s="37"/>
      <c r="DZ1056" s="37"/>
      <c r="EA1056" s="37"/>
      <c r="EB1056" s="37"/>
      <c r="EC1056" s="37"/>
      <c r="ED1056" s="37"/>
      <c r="EE1056" s="37"/>
      <c r="EF1056" s="37"/>
      <c r="EG1056" s="37"/>
      <c r="EH1056" s="37"/>
      <c r="EI1056" s="37"/>
      <c r="EJ1056" s="38"/>
      <c r="EK1056" s="38"/>
      <c r="EL1056" s="38"/>
      <c r="EM1056" s="38"/>
      <c r="EN1056" s="38"/>
      <c r="EO1056" s="38"/>
      <c r="EP1056" s="38"/>
      <c r="EQ1056" s="38"/>
      <c r="ER1056" s="38"/>
      <c r="ES1056" s="38"/>
      <c r="ET1056" s="38"/>
      <c r="EU1056" s="38"/>
      <c r="EV1056" s="38"/>
      <c r="EW1056" s="38"/>
      <c r="EX1056" s="38"/>
      <c r="EY1056" s="38"/>
      <c r="EZ1056" s="38"/>
      <c r="FA1056" s="38"/>
      <c r="FB1056" s="38"/>
      <c r="FC1056" s="38"/>
      <c r="FD1056" s="38"/>
      <c r="FE1056" s="38"/>
      <c r="FF1056" s="38"/>
      <c r="FG1056" s="38"/>
      <c r="FH1056" s="38"/>
      <c r="FI1056" s="38"/>
      <c r="FJ1056" s="38"/>
      <c r="FK1056" s="38"/>
      <c r="FL1056" s="38"/>
      <c r="FM1056" s="38"/>
      <c r="FN1056" s="38"/>
      <c r="FO1056" s="38"/>
      <c r="FP1056" s="38"/>
      <c r="FQ1056" s="38"/>
      <c r="FR1056" s="38"/>
      <c r="FS1056" s="38"/>
      <c r="FT1056" s="38"/>
      <c r="FU1056" s="38"/>
      <c r="FV1056" s="38"/>
      <c r="FW1056" s="38"/>
      <c r="FX1056" s="38"/>
      <c r="FY1056" s="38"/>
      <c r="FZ1056" s="38"/>
      <c r="GA1056" s="38"/>
      <c r="GB1056" s="38"/>
      <c r="GC1056" s="38"/>
      <c r="GD1056" s="38"/>
      <c r="GE1056" s="38"/>
      <c r="GF1056" s="38"/>
      <c r="GG1056" s="38"/>
      <c r="GH1056" s="38"/>
      <c r="GI1056" s="38"/>
      <c r="GJ1056" s="38"/>
      <c r="GK1056" s="38"/>
      <c r="GL1056" s="38"/>
      <c r="GM1056" s="38"/>
      <c r="GN1056" s="38"/>
    </row>
    <row r="1057" spans="1:123" s="179" customFormat="1" ht="12.75" customHeight="1" thickBot="1" x14ac:dyDescent="0.35">
      <c r="A1057" s="47" t="s">
        <v>24</v>
      </c>
      <c r="B1057" s="38" t="s">
        <v>5530</v>
      </c>
      <c r="C1057" s="48" t="s">
        <v>5531</v>
      </c>
      <c r="D1057" s="47"/>
      <c r="E1057" s="47"/>
      <c r="F1057" s="38" t="s">
        <v>91</v>
      </c>
      <c r="G1057" s="38" t="s">
        <v>95</v>
      </c>
      <c r="H1057" s="38" t="s">
        <v>454</v>
      </c>
      <c r="I1057" s="38" t="s">
        <v>13</v>
      </c>
      <c r="J1057" s="38" t="s">
        <v>221</v>
      </c>
      <c r="K1057" s="38" t="s">
        <v>269</v>
      </c>
      <c r="L1057" s="38"/>
      <c r="M1057" s="38" t="s">
        <v>272</v>
      </c>
      <c r="N1057" s="38"/>
      <c r="O1057" s="38" t="s">
        <v>300</v>
      </c>
      <c r="P1057" s="38" t="s">
        <v>5532</v>
      </c>
      <c r="Q1057" s="50" t="s">
        <v>457</v>
      </c>
      <c r="R1057" s="38">
        <v>0</v>
      </c>
      <c r="S1057" s="38">
        <v>0</v>
      </c>
      <c r="T1057" s="38">
        <v>0</v>
      </c>
      <c r="U1057" s="38">
        <v>0</v>
      </c>
      <c r="V1057" s="38">
        <v>0</v>
      </c>
      <c r="W1057" s="38">
        <v>0</v>
      </c>
      <c r="X1057" s="38">
        <v>0</v>
      </c>
      <c r="Y1057" s="38">
        <v>0</v>
      </c>
      <c r="Z1057" s="38"/>
      <c r="AA1057" s="38">
        <v>0</v>
      </c>
      <c r="AB1057" s="38">
        <v>0</v>
      </c>
      <c r="AC1057" s="38">
        <v>0</v>
      </c>
      <c r="AD1057" s="38">
        <v>0</v>
      </c>
      <c r="AE1057" s="38">
        <v>0</v>
      </c>
      <c r="AF1057" s="38">
        <v>0</v>
      </c>
      <c r="AG1057" s="38">
        <v>0</v>
      </c>
      <c r="AH1057" s="38">
        <v>0</v>
      </c>
      <c r="AI1057" s="38">
        <v>0</v>
      </c>
      <c r="AJ1057" s="38">
        <v>0</v>
      </c>
      <c r="AK1057" s="38">
        <v>0</v>
      </c>
      <c r="AL1057" s="38">
        <v>0</v>
      </c>
      <c r="AM1057" s="38">
        <v>0</v>
      </c>
      <c r="AN1057" s="38">
        <v>0</v>
      </c>
      <c r="AO1057" s="38">
        <v>0</v>
      </c>
      <c r="AP1057" s="38">
        <v>0</v>
      </c>
      <c r="AQ1057" s="38">
        <v>0</v>
      </c>
      <c r="AR1057" s="38">
        <v>0</v>
      </c>
      <c r="AS1057" s="38">
        <v>0</v>
      </c>
      <c r="AT1057" s="38">
        <v>0</v>
      </c>
      <c r="AU1057" s="38">
        <v>0</v>
      </c>
      <c r="AV1057" s="38">
        <v>0</v>
      </c>
      <c r="AW1057" s="38">
        <v>0</v>
      </c>
      <c r="AX1057" s="38">
        <v>0</v>
      </c>
      <c r="AY1057" s="38">
        <v>0</v>
      </c>
      <c r="AZ1057" s="38">
        <v>0</v>
      </c>
      <c r="BA1057" s="38">
        <v>0</v>
      </c>
      <c r="BB1057" s="38">
        <v>0</v>
      </c>
      <c r="BC1057" s="38">
        <v>0</v>
      </c>
      <c r="BD1057" s="38">
        <v>0</v>
      </c>
      <c r="BE1057" s="38">
        <v>0</v>
      </c>
      <c r="BF1057" s="38">
        <v>0</v>
      </c>
      <c r="BG1057" s="38">
        <v>0</v>
      </c>
      <c r="BH1057" s="43">
        <v>0</v>
      </c>
      <c r="BI1057" s="38">
        <v>0</v>
      </c>
      <c r="BJ1057" s="43">
        <v>0</v>
      </c>
      <c r="BK1057" s="38">
        <v>0</v>
      </c>
      <c r="BL1057" s="43">
        <v>0</v>
      </c>
      <c r="BM1057" s="38">
        <v>0</v>
      </c>
      <c r="BN1057" s="38">
        <v>0</v>
      </c>
      <c r="BO1057" s="38">
        <v>0</v>
      </c>
      <c r="BP1057" s="38">
        <v>0</v>
      </c>
      <c r="BQ1057" s="38">
        <v>0</v>
      </c>
      <c r="BR1057" s="38">
        <v>0</v>
      </c>
      <c r="BS1057" s="38">
        <v>0</v>
      </c>
      <c r="BT1057" s="38">
        <v>0</v>
      </c>
      <c r="BU1057" s="38">
        <v>0</v>
      </c>
      <c r="BV1057" s="38">
        <v>0</v>
      </c>
      <c r="BW1057" s="38">
        <v>0</v>
      </c>
      <c r="BX1057" s="38">
        <v>0</v>
      </c>
      <c r="BY1057" s="38">
        <v>0</v>
      </c>
      <c r="BZ1057" s="38">
        <v>0</v>
      </c>
      <c r="CA1057" s="38">
        <v>0</v>
      </c>
      <c r="CB1057" s="38">
        <v>0</v>
      </c>
      <c r="CC1057" s="49">
        <v>0</v>
      </c>
      <c r="CD1057" s="38">
        <v>0</v>
      </c>
      <c r="CE1057" s="38">
        <v>0</v>
      </c>
      <c r="CF1057" s="38">
        <v>0</v>
      </c>
      <c r="CG1057" s="38">
        <v>0</v>
      </c>
      <c r="CH1057" s="38">
        <v>0</v>
      </c>
      <c r="CI1057" s="38">
        <v>0</v>
      </c>
      <c r="CJ1057" s="38">
        <v>1</v>
      </c>
      <c r="CK1057" s="38">
        <v>0</v>
      </c>
      <c r="CL1057" s="38">
        <v>0</v>
      </c>
      <c r="CM1057" s="38">
        <v>0</v>
      </c>
      <c r="CN1057" s="38">
        <v>0</v>
      </c>
      <c r="CO1057" s="38">
        <v>0</v>
      </c>
      <c r="CP1057" s="38">
        <v>1</v>
      </c>
      <c r="CQ1057" s="38">
        <v>0</v>
      </c>
      <c r="CR1057" s="38">
        <v>0</v>
      </c>
      <c r="CS1057" s="38">
        <v>0</v>
      </c>
      <c r="CT1057" s="38">
        <v>0</v>
      </c>
      <c r="CU1057" s="38">
        <v>0</v>
      </c>
      <c r="CV1057" s="38">
        <v>0</v>
      </c>
      <c r="CW1057" s="50">
        <v>0</v>
      </c>
      <c r="CX1057" s="38">
        <f>SUM(AA1057:CW1057)</f>
        <v>2</v>
      </c>
      <c r="CY1057" s="38">
        <v>0</v>
      </c>
      <c r="CZ1057" s="38">
        <v>1</v>
      </c>
      <c r="DA1057" s="38">
        <v>0</v>
      </c>
      <c r="DB1057" s="38">
        <v>0</v>
      </c>
      <c r="DC1057" s="38" t="s">
        <v>5533</v>
      </c>
      <c r="DD1057" s="38" t="s">
        <v>306</v>
      </c>
      <c r="DE1057" s="38"/>
      <c r="DF1057" s="38"/>
      <c r="DG1057" s="38"/>
      <c r="DH1057" s="38"/>
      <c r="DI1057" s="38"/>
      <c r="DJ1057" s="38"/>
      <c r="DK1057" s="38"/>
      <c r="DL1057" s="38">
        <v>0</v>
      </c>
      <c r="DM1057" s="38"/>
      <c r="DN1057" s="38">
        <v>1</v>
      </c>
      <c r="DO1057" s="38">
        <v>1963</v>
      </c>
      <c r="DP1057" s="38" t="s">
        <v>5534</v>
      </c>
      <c r="DQ1057" s="38" t="s">
        <v>5531</v>
      </c>
      <c r="DR1057" s="38" t="s">
        <v>580</v>
      </c>
      <c r="DS1057" s="38" t="s">
        <v>5534</v>
      </c>
    </row>
    <row r="1058" spans="1:123" s="37" customFormat="1" ht="15" customHeight="1" thickTop="1" x14ac:dyDescent="0.3">
      <c r="A1058" s="38" t="s">
        <v>24</v>
      </c>
      <c r="B1058" s="47" t="s">
        <v>5535</v>
      </c>
      <c r="C1058" s="48" t="s">
        <v>5536</v>
      </c>
      <c r="D1058" s="38"/>
      <c r="E1058" s="38"/>
      <c r="F1058" s="38" t="s">
        <v>91</v>
      </c>
      <c r="G1058" s="38"/>
      <c r="H1058" s="38" t="s">
        <v>454</v>
      </c>
      <c r="I1058" s="38" t="s">
        <v>109</v>
      </c>
      <c r="J1058" s="38" t="s">
        <v>455</v>
      </c>
      <c r="K1058" s="38" t="s">
        <v>269</v>
      </c>
      <c r="L1058" s="38" t="s">
        <v>226</v>
      </c>
      <c r="M1058" s="38" t="s">
        <v>272</v>
      </c>
      <c r="N1058" s="38"/>
      <c r="O1058" s="38" t="s">
        <v>299</v>
      </c>
      <c r="P1058" s="38"/>
      <c r="Q1058" s="50" t="s">
        <v>1059</v>
      </c>
      <c r="R1058" s="38">
        <v>0</v>
      </c>
      <c r="S1058" s="38">
        <v>0</v>
      </c>
      <c r="T1058" s="38">
        <v>0</v>
      </c>
      <c r="U1058" s="38">
        <v>0</v>
      </c>
      <c r="V1058" s="38">
        <v>0</v>
      </c>
      <c r="W1058" s="38">
        <v>0</v>
      </c>
      <c r="X1058" s="38">
        <v>0</v>
      </c>
      <c r="Y1058" s="38">
        <v>0</v>
      </c>
      <c r="Z1058" s="38"/>
      <c r="AA1058" s="38">
        <v>0</v>
      </c>
      <c r="AB1058" s="38">
        <v>0</v>
      </c>
      <c r="AC1058" s="38">
        <v>0</v>
      </c>
      <c r="AD1058" s="38">
        <v>0</v>
      </c>
      <c r="AE1058" s="38">
        <v>0</v>
      </c>
      <c r="AF1058" s="38">
        <v>0</v>
      </c>
      <c r="AG1058" s="38">
        <v>0</v>
      </c>
      <c r="AH1058" s="38">
        <v>0</v>
      </c>
      <c r="AI1058" s="38">
        <v>0</v>
      </c>
      <c r="AJ1058" s="38">
        <v>0</v>
      </c>
      <c r="AK1058" s="38">
        <v>0</v>
      </c>
      <c r="AL1058" s="38">
        <v>0</v>
      </c>
      <c r="AM1058" s="38">
        <v>0</v>
      </c>
      <c r="AN1058" s="38">
        <v>0</v>
      </c>
      <c r="AO1058" s="38">
        <v>0</v>
      </c>
      <c r="AP1058" s="38">
        <v>0</v>
      </c>
      <c r="AQ1058" s="38">
        <v>0</v>
      </c>
      <c r="AR1058" s="38">
        <v>0</v>
      </c>
      <c r="AS1058" s="38">
        <v>0</v>
      </c>
      <c r="AT1058" s="38">
        <v>0</v>
      </c>
      <c r="AU1058" s="38">
        <v>0</v>
      </c>
      <c r="AV1058" s="38">
        <v>0</v>
      </c>
      <c r="AW1058" s="38">
        <v>0</v>
      </c>
      <c r="AX1058" s="38">
        <v>0</v>
      </c>
      <c r="AY1058" s="38">
        <v>0</v>
      </c>
      <c r="AZ1058" s="38">
        <v>0</v>
      </c>
      <c r="BA1058" s="38">
        <v>0</v>
      </c>
      <c r="BB1058" s="47">
        <v>1</v>
      </c>
      <c r="BC1058" s="38">
        <v>0</v>
      </c>
      <c r="BD1058" s="38">
        <v>0</v>
      </c>
      <c r="BE1058" s="38">
        <v>0</v>
      </c>
      <c r="BF1058" s="38">
        <v>0</v>
      </c>
      <c r="BG1058" s="38">
        <v>0</v>
      </c>
      <c r="BH1058" s="43">
        <v>0</v>
      </c>
      <c r="BI1058" s="38">
        <v>0</v>
      </c>
      <c r="BJ1058" s="43">
        <v>0</v>
      </c>
      <c r="BK1058" s="38">
        <v>0</v>
      </c>
      <c r="BL1058" s="43">
        <v>0</v>
      </c>
      <c r="BM1058" s="38">
        <v>0</v>
      </c>
      <c r="BN1058" s="38">
        <v>0</v>
      </c>
      <c r="BO1058" s="38">
        <v>0</v>
      </c>
      <c r="BP1058" s="38">
        <v>0</v>
      </c>
      <c r="BQ1058" s="38">
        <v>0</v>
      </c>
      <c r="BR1058" s="38">
        <v>0</v>
      </c>
      <c r="BS1058" s="38">
        <v>0</v>
      </c>
      <c r="BT1058" s="38">
        <v>0</v>
      </c>
      <c r="BU1058" s="38">
        <v>0</v>
      </c>
      <c r="BV1058" s="38">
        <v>0</v>
      </c>
      <c r="BW1058" s="38">
        <v>0</v>
      </c>
      <c r="BX1058" s="38">
        <v>0</v>
      </c>
      <c r="BY1058" s="38">
        <v>0</v>
      </c>
      <c r="BZ1058" s="38">
        <v>0</v>
      </c>
      <c r="CA1058" s="38">
        <v>0</v>
      </c>
      <c r="CB1058" s="38">
        <v>0</v>
      </c>
      <c r="CC1058" s="49">
        <v>0</v>
      </c>
      <c r="CD1058" s="38">
        <v>0</v>
      </c>
      <c r="CE1058" s="38">
        <v>0</v>
      </c>
      <c r="CF1058" s="38">
        <v>0</v>
      </c>
      <c r="CG1058" s="38">
        <v>0</v>
      </c>
      <c r="CH1058" s="38">
        <v>0</v>
      </c>
      <c r="CI1058" s="38">
        <v>0</v>
      </c>
      <c r="CJ1058" s="38">
        <v>0</v>
      </c>
      <c r="CK1058" s="38">
        <v>0</v>
      </c>
      <c r="CL1058" s="38">
        <v>0</v>
      </c>
      <c r="CM1058" s="38">
        <v>0</v>
      </c>
      <c r="CN1058" s="38">
        <v>0</v>
      </c>
      <c r="CO1058" s="38">
        <v>0</v>
      </c>
      <c r="CP1058" s="38">
        <v>0</v>
      </c>
      <c r="CQ1058" s="38">
        <v>0</v>
      </c>
      <c r="CR1058" s="38">
        <v>0</v>
      </c>
      <c r="CS1058" s="38">
        <v>0</v>
      </c>
      <c r="CT1058" s="38">
        <v>0</v>
      </c>
      <c r="CU1058" s="38">
        <v>0</v>
      </c>
      <c r="CV1058" s="38">
        <v>0</v>
      </c>
      <c r="CW1058" s="50">
        <v>0</v>
      </c>
      <c r="CX1058" s="38">
        <f>SUM(AA1058:CW1058)</f>
        <v>1</v>
      </c>
      <c r="CY1058" s="38">
        <v>1</v>
      </c>
      <c r="CZ1058" s="38">
        <v>0</v>
      </c>
      <c r="DA1058" s="38">
        <v>0</v>
      </c>
      <c r="DB1058" s="38">
        <v>0</v>
      </c>
      <c r="DC1058" s="38" t="s">
        <v>1420</v>
      </c>
      <c r="DD1058" s="38" t="s">
        <v>309</v>
      </c>
      <c r="DE1058" s="38" t="s">
        <v>726</v>
      </c>
      <c r="DF1058" s="38">
        <v>1</v>
      </c>
      <c r="DG1058" s="38"/>
      <c r="DH1058" s="38"/>
      <c r="DI1058" s="38"/>
      <c r="DJ1058" s="38"/>
      <c r="DK1058" s="38"/>
      <c r="DL1058" s="38">
        <v>0</v>
      </c>
      <c r="DM1058" s="38"/>
      <c r="DN1058" s="38">
        <v>1</v>
      </c>
      <c r="DO1058" s="38">
        <v>1984</v>
      </c>
      <c r="DP1058" s="38" t="s">
        <v>5537</v>
      </c>
      <c r="DQ1058" s="38" t="s">
        <v>5536</v>
      </c>
      <c r="DR1058" s="38" t="s">
        <v>580</v>
      </c>
      <c r="DS1058" s="38" t="s">
        <v>5537</v>
      </c>
    </row>
    <row r="1059" spans="1:123" s="37" customFormat="1" ht="17.25" customHeight="1" x14ac:dyDescent="0.3">
      <c r="A1059" s="47" t="s">
        <v>24</v>
      </c>
      <c r="B1059" s="38" t="s">
        <v>5538</v>
      </c>
      <c r="C1059" s="48" t="s">
        <v>5539</v>
      </c>
      <c r="D1059" s="38"/>
      <c r="E1059" s="38"/>
      <c r="F1059" s="38" t="s">
        <v>91</v>
      </c>
      <c r="G1059" s="38"/>
      <c r="H1059" s="38" t="s">
        <v>454</v>
      </c>
      <c r="I1059" s="38" t="s">
        <v>13</v>
      </c>
      <c r="J1059" s="38" t="s">
        <v>221</v>
      </c>
      <c r="K1059" s="38" t="s">
        <v>269</v>
      </c>
      <c r="L1059" s="38" t="s">
        <v>243</v>
      </c>
      <c r="M1059" s="38" t="s">
        <v>272</v>
      </c>
      <c r="N1059" s="38"/>
      <c r="O1059" s="38" t="s">
        <v>299</v>
      </c>
      <c r="P1059" s="38" t="s">
        <v>3672</v>
      </c>
      <c r="Q1059" s="50" t="s">
        <v>457</v>
      </c>
      <c r="R1059" s="38">
        <v>0</v>
      </c>
      <c r="S1059" s="38">
        <v>0</v>
      </c>
      <c r="T1059" s="38">
        <v>0</v>
      </c>
      <c r="U1059" s="38">
        <v>0</v>
      </c>
      <c r="V1059" s="38">
        <v>0</v>
      </c>
      <c r="W1059" s="38">
        <v>0</v>
      </c>
      <c r="X1059" s="38">
        <v>0</v>
      </c>
      <c r="Y1059" s="38">
        <v>0</v>
      </c>
      <c r="Z1059" s="38"/>
      <c r="AA1059" s="38">
        <v>0</v>
      </c>
      <c r="AB1059" s="38">
        <v>0</v>
      </c>
      <c r="AC1059" s="38">
        <v>0</v>
      </c>
      <c r="AD1059" s="38">
        <v>0</v>
      </c>
      <c r="AE1059" s="38">
        <v>0</v>
      </c>
      <c r="AF1059" s="38">
        <v>0</v>
      </c>
      <c r="AG1059" s="38">
        <v>0</v>
      </c>
      <c r="AH1059" s="38">
        <v>0</v>
      </c>
      <c r="AI1059" s="38">
        <v>0</v>
      </c>
      <c r="AJ1059" s="38">
        <v>0</v>
      </c>
      <c r="AK1059" s="38">
        <v>0</v>
      </c>
      <c r="AL1059" s="38">
        <v>0</v>
      </c>
      <c r="AM1059" s="38">
        <v>0</v>
      </c>
      <c r="AN1059" s="38">
        <v>0</v>
      </c>
      <c r="AO1059" s="38">
        <v>0</v>
      </c>
      <c r="AP1059" s="38">
        <v>0</v>
      </c>
      <c r="AQ1059" s="38">
        <v>0</v>
      </c>
      <c r="AR1059" s="38">
        <v>0</v>
      </c>
      <c r="AS1059" s="38">
        <v>0</v>
      </c>
      <c r="AT1059" s="38">
        <v>0</v>
      </c>
      <c r="AU1059" s="38">
        <v>0</v>
      </c>
      <c r="AV1059" s="38">
        <v>0</v>
      </c>
      <c r="AW1059" s="38">
        <v>0</v>
      </c>
      <c r="AX1059" s="38">
        <v>0</v>
      </c>
      <c r="AY1059" s="38">
        <v>0</v>
      </c>
      <c r="AZ1059" s="38">
        <v>0</v>
      </c>
      <c r="BA1059" s="38">
        <v>0</v>
      </c>
      <c r="BB1059" s="38">
        <v>0</v>
      </c>
      <c r="BC1059" s="38">
        <v>0</v>
      </c>
      <c r="BD1059" s="38">
        <v>0</v>
      </c>
      <c r="BE1059" s="38">
        <v>0</v>
      </c>
      <c r="BF1059" s="38">
        <v>0</v>
      </c>
      <c r="BG1059" s="38">
        <v>0</v>
      </c>
      <c r="BH1059" s="43">
        <v>0</v>
      </c>
      <c r="BI1059" s="38">
        <v>0</v>
      </c>
      <c r="BJ1059" s="43">
        <v>0</v>
      </c>
      <c r="BK1059" s="38">
        <v>0</v>
      </c>
      <c r="BL1059" s="43">
        <v>0</v>
      </c>
      <c r="BM1059" s="38">
        <v>0</v>
      </c>
      <c r="BN1059" s="38">
        <v>0</v>
      </c>
      <c r="BO1059" s="38">
        <v>0</v>
      </c>
      <c r="BP1059" s="38">
        <v>0</v>
      </c>
      <c r="BQ1059" s="38">
        <v>0</v>
      </c>
      <c r="BR1059" s="38">
        <v>0</v>
      </c>
      <c r="BS1059" s="38">
        <v>0</v>
      </c>
      <c r="BT1059" s="38">
        <v>0</v>
      </c>
      <c r="BU1059" s="38">
        <v>0</v>
      </c>
      <c r="BV1059" s="38">
        <v>0</v>
      </c>
      <c r="BW1059" s="38">
        <v>0</v>
      </c>
      <c r="BX1059" s="38">
        <v>0</v>
      </c>
      <c r="BY1059" s="38">
        <v>0</v>
      </c>
      <c r="BZ1059" s="38">
        <v>0</v>
      </c>
      <c r="CA1059" s="38">
        <v>0</v>
      </c>
      <c r="CB1059" s="38">
        <v>0</v>
      </c>
      <c r="CC1059" s="49">
        <v>0</v>
      </c>
      <c r="CD1059" s="38">
        <v>0</v>
      </c>
      <c r="CE1059" s="38">
        <v>0</v>
      </c>
      <c r="CF1059" s="38">
        <v>0</v>
      </c>
      <c r="CG1059" s="38">
        <v>0</v>
      </c>
      <c r="CH1059" s="38">
        <v>0</v>
      </c>
      <c r="CI1059" s="38">
        <v>0</v>
      </c>
      <c r="CJ1059" s="38">
        <v>0</v>
      </c>
      <c r="CK1059" s="38">
        <v>0</v>
      </c>
      <c r="CL1059" s="38">
        <v>0</v>
      </c>
      <c r="CM1059" s="38">
        <v>1</v>
      </c>
      <c r="CN1059" s="38">
        <v>0</v>
      </c>
      <c r="CO1059" s="38">
        <v>0</v>
      </c>
      <c r="CP1059" s="38">
        <v>0</v>
      </c>
      <c r="CQ1059" s="38">
        <v>0</v>
      </c>
      <c r="CR1059" s="38">
        <v>0</v>
      </c>
      <c r="CS1059" s="38">
        <v>0</v>
      </c>
      <c r="CT1059" s="38">
        <v>0</v>
      </c>
      <c r="CU1059" s="38">
        <v>0</v>
      </c>
      <c r="CV1059" s="38">
        <v>0</v>
      </c>
      <c r="CW1059" s="50">
        <v>0</v>
      </c>
      <c r="CX1059" s="38">
        <v>1</v>
      </c>
      <c r="CY1059" s="38">
        <v>0</v>
      </c>
      <c r="CZ1059" s="38">
        <v>1</v>
      </c>
      <c r="DA1059" s="38">
        <v>0</v>
      </c>
      <c r="DB1059" s="38">
        <v>0</v>
      </c>
      <c r="DC1059" s="38" t="s">
        <v>537</v>
      </c>
      <c r="DD1059" s="38" t="s">
        <v>313</v>
      </c>
      <c r="DE1059" s="38" t="s">
        <v>538</v>
      </c>
      <c r="DF1059" s="38">
        <v>1</v>
      </c>
      <c r="DG1059" s="38"/>
      <c r="DH1059" s="38"/>
      <c r="DI1059" s="38"/>
      <c r="DJ1059" s="38"/>
      <c r="DK1059" s="38"/>
      <c r="DL1059" s="38">
        <v>0</v>
      </c>
      <c r="DM1059" s="38"/>
      <c r="DN1059" s="38">
        <v>1</v>
      </c>
      <c r="DO1059" s="38">
        <v>1969</v>
      </c>
      <c r="DP1059" s="38" t="s">
        <v>5540</v>
      </c>
      <c r="DQ1059" s="38" t="s">
        <v>5539</v>
      </c>
      <c r="DR1059" s="38" t="s">
        <v>580</v>
      </c>
      <c r="DS1059" s="38" t="s">
        <v>5540</v>
      </c>
    </row>
    <row r="1060" spans="1:123" s="37" customFormat="1" ht="12" customHeight="1" x14ac:dyDescent="0.3">
      <c r="A1060" s="38" t="s">
        <v>24</v>
      </c>
      <c r="B1060" s="47" t="s">
        <v>5541</v>
      </c>
      <c r="C1060" s="48" t="s">
        <v>5542</v>
      </c>
      <c r="D1060" s="38" t="s">
        <v>5543</v>
      </c>
      <c r="E1060" s="38"/>
      <c r="F1060" s="38" t="s">
        <v>122</v>
      </c>
      <c r="G1060" s="38"/>
      <c r="H1060" s="38" t="s">
        <v>454</v>
      </c>
      <c r="I1060" s="38" t="s">
        <v>13</v>
      </c>
      <c r="J1060" s="38" t="s">
        <v>221</v>
      </c>
      <c r="K1060" s="38" t="s">
        <v>269</v>
      </c>
      <c r="L1060" s="38" t="s">
        <v>226</v>
      </c>
      <c r="M1060" s="38" t="s">
        <v>272</v>
      </c>
      <c r="N1060" s="38"/>
      <c r="O1060" s="38" t="s">
        <v>300</v>
      </c>
      <c r="P1060" s="38"/>
      <c r="Q1060" s="50" t="s">
        <v>5544</v>
      </c>
      <c r="R1060" s="38">
        <v>0</v>
      </c>
      <c r="S1060" s="38">
        <v>0</v>
      </c>
      <c r="T1060" s="38">
        <v>0</v>
      </c>
      <c r="U1060" s="38">
        <v>0</v>
      </c>
      <c r="V1060" s="38">
        <v>0</v>
      </c>
      <c r="W1060" s="38">
        <v>0</v>
      </c>
      <c r="X1060" s="38">
        <v>0</v>
      </c>
      <c r="Y1060" s="38">
        <v>0</v>
      </c>
      <c r="Z1060" s="38"/>
      <c r="AA1060" s="38">
        <v>0</v>
      </c>
      <c r="AB1060" s="38">
        <v>0</v>
      </c>
      <c r="AC1060" s="38">
        <v>0</v>
      </c>
      <c r="AD1060" s="38">
        <v>0</v>
      </c>
      <c r="AE1060" s="38">
        <v>0</v>
      </c>
      <c r="AF1060" s="38">
        <v>0</v>
      </c>
      <c r="AG1060" s="38">
        <v>1</v>
      </c>
      <c r="AH1060" s="38">
        <v>0</v>
      </c>
      <c r="AI1060" s="38">
        <v>0</v>
      </c>
      <c r="AJ1060" s="38">
        <v>0</v>
      </c>
      <c r="AK1060" s="38">
        <v>0</v>
      </c>
      <c r="AL1060" s="38">
        <v>1</v>
      </c>
      <c r="AM1060" s="38">
        <v>0</v>
      </c>
      <c r="AN1060" s="38">
        <v>0</v>
      </c>
      <c r="AO1060" s="38">
        <v>0</v>
      </c>
      <c r="AP1060" s="38">
        <v>0</v>
      </c>
      <c r="AQ1060" s="38">
        <v>0</v>
      </c>
      <c r="AR1060" s="38">
        <v>0</v>
      </c>
      <c r="AS1060" s="38">
        <v>0</v>
      </c>
      <c r="AT1060" s="38">
        <v>0</v>
      </c>
      <c r="AU1060" s="38">
        <v>0</v>
      </c>
      <c r="AV1060" s="38">
        <v>0</v>
      </c>
      <c r="AW1060" s="38">
        <v>0</v>
      </c>
      <c r="AX1060" s="38">
        <v>0</v>
      </c>
      <c r="AY1060" s="38">
        <v>0</v>
      </c>
      <c r="AZ1060" s="38">
        <v>0</v>
      </c>
      <c r="BA1060" s="38">
        <v>0</v>
      </c>
      <c r="BB1060" s="38">
        <v>0</v>
      </c>
      <c r="BC1060" s="38">
        <v>0</v>
      </c>
      <c r="BD1060" s="38">
        <v>0</v>
      </c>
      <c r="BE1060" s="38">
        <v>0</v>
      </c>
      <c r="BF1060" s="38">
        <v>0</v>
      </c>
      <c r="BG1060" s="38">
        <v>0</v>
      </c>
      <c r="BH1060" s="43">
        <v>0</v>
      </c>
      <c r="BI1060" s="38">
        <v>0</v>
      </c>
      <c r="BJ1060" s="43">
        <v>0</v>
      </c>
      <c r="BK1060" s="38">
        <v>0</v>
      </c>
      <c r="BL1060" s="43">
        <v>0</v>
      </c>
      <c r="BM1060" s="38">
        <v>0</v>
      </c>
      <c r="BN1060" s="38">
        <v>0</v>
      </c>
      <c r="BO1060" s="38">
        <v>0</v>
      </c>
      <c r="BP1060" s="38">
        <v>0</v>
      </c>
      <c r="BQ1060" s="38">
        <v>0</v>
      </c>
      <c r="BR1060" s="38">
        <v>0</v>
      </c>
      <c r="BS1060" s="38">
        <v>0</v>
      </c>
      <c r="BT1060" s="38">
        <v>0</v>
      </c>
      <c r="BU1060" s="38">
        <v>0</v>
      </c>
      <c r="BV1060" s="38">
        <v>0</v>
      </c>
      <c r="BW1060" s="38">
        <v>0</v>
      </c>
      <c r="BX1060" s="38">
        <v>0</v>
      </c>
      <c r="BY1060" s="38">
        <v>0</v>
      </c>
      <c r="BZ1060" s="38">
        <v>0</v>
      </c>
      <c r="CA1060" s="38">
        <v>0</v>
      </c>
      <c r="CB1060" s="38">
        <v>0</v>
      </c>
      <c r="CC1060" s="49">
        <v>0</v>
      </c>
      <c r="CD1060" s="38">
        <v>0</v>
      </c>
      <c r="CE1060" s="38">
        <v>0</v>
      </c>
      <c r="CF1060" s="38">
        <v>0</v>
      </c>
      <c r="CG1060" s="38">
        <v>0</v>
      </c>
      <c r="CH1060" s="38">
        <v>0</v>
      </c>
      <c r="CI1060" s="38">
        <v>0</v>
      </c>
      <c r="CJ1060" s="38">
        <v>0</v>
      </c>
      <c r="CK1060" s="38">
        <v>0</v>
      </c>
      <c r="CL1060" s="38">
        <v>0</v>
      </c>
      <c r="CM1060" s="38">
        <v>0</v>
      </c>
      <c r="CN1060" s="38">
        <v>0</v>
      </c>
      <c r="CO1060" s="38">
        <v>0</v>
      </c>
      <c r="CP1060" s="38">
        <v>0</v>
      </c>
      <c r="CQ1060" s="38">
        <v>0</v>
      </c>
      <c r="CR1060" s="38">
        <v>0</v>
      </c>
      <c r="CS1060" s="38">
        <v>0</v>
      </c>
      <c r="CT1060" s="38">
        <v>0</v>
      </c>
      <c r="CU1060" s="38">
        <v>0</v>
      </c>
      <c r="CV1060" s="38">
        <v>0</v>
      </c>
      <c r="CW1060" s="50">
        <v>0</v>
      </c>
      <c r="CX1060" s="38">
        <f>SUM(AA1060:CW1060)</f>
        <v>2</v>
      </c>
      <c r="CY1060" s="38">
        <v>1</v>
      </c>
      <c r="CZ1060" s="38">
        <v>0</v>
      </c>
      <c r="DA1060" s="38">
        <v>0</v>
      </c>
      <c r="DB1060" s="38">
        <v>0</v>
      </c>
      <c r="DC1060" s="38" t="s">
        <v>5545</v>
      </c>
      <c r="DD1060" s="38" t="s">
        <v>307</v>
      </c>
      <c r="DE1060" s="38"/>
      <c r="DF1060" s="38">
        <v>1</v>
      </c>
      <c r="DG1060" s="38"/>
      <c r="DH1060" s="38"/>
      <c r="DI1060" s="38"/>
      <c r="DJ1060" s="38"/>
      <c r="DK1060" s="38"/>
      <c r="DL1060" s="38">
        <v>0</v>
      </c>
      <c r="DM1060" s="38"/>
      <c r="DN1060" s="38">
        <v>1</v>
      </c>
      <c r="DO1060" s="38">
        <v>1877</v>
      </c>
      <c r="DP1060" s="38" t="s">
        <v>5546</v>
      </c>
      <c r="DQ1060" s="38" t="s">
        <v>5542</v>
      </c>
      <c r="DR1060" s="38" t="s">
        <v>580</v>
      </c>
      <c r="DS1060" s="38" t="s">
        <v>5546</v>
      </c>
    </row>
    <row r="1061" spans="1:123" s="37" customFormat="1" ht="15" customHeight="1" x14ac:dyDescent="0.3">
      <c r="A1061" s="38" t="s">
        <v>24</v>
      </c>
      <c r="B1061" s="47" t="s">
        <v>5547</v>
      </c>
      <c r="C1061" s="48" t="s">
        <v>5548</v>
      </c>
      <c r="D1061" s="38" t="s">
        <v>5549</v>
      </c>
      <c r="E1061" s="38"/>
      <c r="F1061" s="38" t="s">
        <v>122</v>
      </c>
      <c r="G1061" s="38"/>
      <c r="H1061" s="38" t="s">
        <v>454</v>
      </c>
      <c r="I1061" s="38" t="s">
        <v>56</v>
      </c>
      <c r="J1061" s="38" t="s">
        <v>455</v>
      </c>
      <c r="K1061" s="38" t="s">
        <v>269</v>
      </c>
      <c r="L1061" s="38"/>
      <c r="M1061" s="38" t="s">
        <v>272</v>
      </c>
      <c r="N1061" s="38"/>
      <c r="O1061" s="38" t="s">
        <v>299</v>
      </c>
      <c r="P1061" s="38"/>
      <c r="Q1061" s="50" t="s">
        <v>5550</v>
      </c>
      <c r="R1061" s="38">
        <v>0</v>
      </c>
      <c r="S1061" s="38">
        <v>0</v>
      </c>
      <c r="T1061" s="38">
        <v>0</v>
      </c>
      <c r="U1061" s="38">
        <v>0</v>
      </c>
      <c r="V1061" s="38">
        <v>0</v>
      </c>
      <c r="W1061" s="38">
        <v>0</v>
      </c>
      <c r="X1061" s="38">
        <v>0</v>
      </c>
      <c r="Y1061" s="38">
        <v>0</v>
      </c>
      <c r="Z1061" s="38"/>
      <c r="AA1061" s="38">
        <v>0</v>
      </c>
      <c r="AB1061" s="38">
        <v>0</v>
      </c>
      <c r="AC1061" s="38">
        <v>0</v>
      </c>
      <c r="AD1061" s="38">
        <v>0</v>
      </c>
      <c r="AE1061" s="38">
        <v>0</v>
      </c>
      <c r="AF1061" s="38">
        <v>0</v>
      </c>
      <c r="AG1061" s="38">
        <v>0</v>
      </c>
      <c r="AH1061" s="38">
        <v>0</v>
      </c>
      <c r="AI1061" s="38">
        <v>0</v>
      </c>
      <c r="AJ1061" s="38">
        <v>0</v>
      </c>
      <c r="AK1061" s="38">
        <v>0</v>
      </c>
      <c r="AL1061" s="38">
        <v>1</v>
      </c>
      <c r="AM1061" s="38">
        <v>0</v>
      </c>
      <c r="AN1061" s="38">
        <v>0</v>
      </c>
      <c r="AO1061" s="38">
        <v>0</v>
      </c>
      <c r="AP1061" s="38">
        <v>0</v>
      </c>
      <c r="AQ1061" s="38">
        <v>0</v>
      </c>
      <c r="AR1061" s="38">
        <v>0</v>
      </c>
      <c r="AS1061" s="38">
        <v>0</v>
      </c>
      <c r="AT1061" s="38">
        <v>0</v>
      </c>
      <c r="AU1061" s="38">
        <v>0</v>
      </c>
      <c r="AV1061" s="38">
        <v>0</v>
      </c>
      <c r="AW1061" s="38">
        <v>0</v>
      </c>
      <c r="AX1061" s="38">
        <v>0</v>
      </c>
      <c r="AY1061" s="38">
        <v>0</v>
      </c>
      <c r="AZ1061" s="38">
        <v>0</v>
      </c>
      <c r="BA1061" s="38">
        <v>0</v>
      </c>
      <c r="BB1061" s="38">
        <v>0</v>
      </c>
      <c r="BC1061" s="38">
        <v>0</v>
      </c>
      <c r="BD1061" s="38">
        <v>0</v>
      </c>
      <c r="BE1061" s="38">
        <v>0</v>
      </c>
      <c r="BF1061" s="38">
        <v>0</v>
      </c>
      <c r="BG1061" s="38">
        <v>0</v>
      </c>
      <c r="BH1061" s="43">
        <v>0</v>
      </c>
      <c r="BI1061" s="38">
        <v>0</v>
      </c>
      <c r="BJ1061" s="43">
        <v>0</v>
      </c>
      <c r="BK1061" s="38">
        <v>0</v>
      </c>
      <c r="BL1061" s="43">
        <v>0</v>
      </c>
      <c r="BM1061" s="38">
        <v>0</v>
      </c>
      <c r="BN1061" s="38">
        <v>0</v>
      </c>
      <c r="BO1061" s="38">
        <v>0</v>
      </c>
      <c r="BP1061" s="38">
        <v>0</v>
      </c>
      <c r="BQ1061" s="38">
        <v>0</v>
      </c>
      <c r="BR1061" s="38">
        <v>0</v>
      </c>
      <c r="BS1061" s="38">
        <v>0</v>
      </c>
      <c r="BT1061" s="38">
        <v>0</v>
      </c>
      <c r="BU1061" s="38">
        <v>0</v>
      </c>
      <c r="BV1061" s="38">
        <v>0</v>
      </c>
      <c r="BW1061" s="38">
        <v>0</v>
      </c>
      <c r="BX1061" s="38">
        <v>0</v>
      </c>
      <c r="BY1061" s="38">
        <v>0</v>
      </c>
      <c r="BZ1061" s="38">
        <v>0</v>
      </c>
      <c r="CA1061" s="38">
        <v>0</v>
      </c>
      <c r="CB1061" s="38">
        <v>0</v>
      </c>
      <c r="CC1061" s="49">
        <v>0</v>
      </c>
      <c r="CD1061" s="38">
        <v>0</v>
      </c>
      <c r="CE1061" s="38">
        <v>0</v>
      </c>
      <c r="CF1061" s="38">
        <v>0</v>
      </c>
      <c r="CG1061" s="38">
        <v>0</v>
      </c>
      <c r="CH1061" s="38">
        <v>0</v>
      </c>
      <c r="CI1061" s="38">
        <v>0</v>
      </c>
      <c r="CJ1061" s="38">
        <v>0</v>
      </c>
      <c r="CK1061" s="38">
        <v>0</v>
      </c>
      <c r="CL1061" s="38">
        <v>0</v>
      </c>
      <c r="CM1061" s="38">
        <v>0</v>
      </c>
      <c r="CN1061" s="38">
        <v>0</v>
      </c>
      <c r="CO1061" s="38">
        <v>0</v>
      </c>
      <c r="CP1061" s="38">
        <v>0</v>
      </c>
      <c r="CQ1061" s="38">
        <v>0</v>
      </c>
      <c r="CR1061" s="38">
        <v>0</v>
      </c>
      <c r="CS1061" s="38">
        <v>0</v>
      </c>
      <c r="CT1061" s="38">
        <v>0</v>
      </c>
      <c r="CU1061" s="38">
        <v>0</v>
      </c>
      <c r="CV1061" s="38">
        <v>0</v>
      </c>
      <c r="CW1061" s="50">
        <v>0</v>
      </c>
      <c r="CX1061" s="38">
        <f>SUM(AA1061:CW1061)</f>
        <v>1</v>
      </c>
      <c r="CY1061" s="38">
        <v>1</v>
      </c>
      <c r="CZ1061" s="38">
        <v>0</v>
      </c>
      <c r="DA1061" s="38">
        <v>0</v>
      </c>
      <c r="DB1061" s="38">
        <v>0</v>
      </c>
      <c r="DC1061" s="38" t="s">
        <v>5551</v>
      </c>
      <c r="DD1061" s="38" t="s">
        <v>307</v>
      </c>
      <c r="DE1061" s="38"/>
      <c r="DF1061" s="38">
        <v>1</v>
      </c>
      <c r="DG1061" s="38" t="s">
        <v>5552</v>
      </c>
      <c r="DH1061" s="38"/>
      <c r="DI1061" s="38"/>
      <c r="DJ1061" s="38"/>
      <c r="DK1061" s="38"/>
      <c r="DL1061" s="38">
        <v>1</v>
      </c>
      <c r="DM1061" s="38" t="s">
        <v>595</v>
      </c>
      <c r="DN1061" s="38">
        <v>1</v>
      </c>
      <c r="DO1061" s="38">
        <v>1852</v>
      </c>
      <c r="DP1061" s="38" t="s">
        <v>5553</v>
      </c>
      <c r="DQ1061" s="38" t="s">
        <v>5554</v>
      </c>
      <c r="DR1061" s="38">
        <v>1904</v>
      </c>
      <c r="DS1061" s="38" t="s">
        <v>5555</v>
      </c>
    </row>
    <row r="1062" spans="1:123" s="37" customFormat="1" ht="12" customHeight="1" x14ac:dyDescent="0.3">
      <c r="A1062" s="38" t="s">
        <v>24</v>
      </c>
      <c r="B1062" s="47" t="s">
        <v>5556</v>
      </c>
      <c r="C1062" s="48" t="s">
        <v>5557</v>
      </c>
      <c r="D1062" s="38"/>
      <c r="E1062" s="38"/>
      <c r="F1062" s="38" t="s">
        <v>122</v>
      </c>
      <c r="G1062" s="38"/>
      <c r="H1062" s="546" t="s">
        <v>8574</v>
      </c>
      <c r="I1062" s="38" t="s">
        <v>56</v>
      </c>
      <c r="J1062" s="38" t="s">
        <v>455</v>
      </c>
      <c r="K1062" s="38" t="s">
        <v>269</v>
      </c>
      <c r="L1062" s="38" t="s">
        <v>228</v>
      </c>
      <c r="M1062" s="38" t="s">
        <v>272</v>
      </c>
      <c r="N1062" s="38" t="s">
        <v>299</v>
      </c>
      <c r="O1062" s="38" t="s">
        <v>300</v>
      </c>
      <c r="P1062" s="38"/>
      <c r="Q1062" s="50"/>
      <c r="R1062" s="38">
        <v>0</v>
      </c>
      <c r="S1062" s="38">
        <v>0</v>
      </c>
      <c r="T1062" s="38">
        <v>0</v>
      </c>
      <c r="U1062" s="38">
        <v>0</v>
      </c>
      <c r="V1062" s="38">
        <v>0</v>
      </c>
      <c r="W1062" s="38">
        <v>1</v>
      </c>
      <c r="X1062" s="38">
        <v>0</v>
      </c>
      <c r="Y1062" s="38">
        <v>0</v>
      </c>
      <c r="Z1062" s="38"/>
      <c r="AA1062" s="38">
        <v>0</v>
      </c>
      <c r="AB1062" s="38">
        <v>0</v>
      </c>
      <c r="AC1062" s="38">
        <v>0</v>
      </c>
      <c r="AD1062" s="38">
        <v>0</v>
      </c>
      <c r="AE1062" s="38">
        <v>0</v>
      </c>
      <c r="AF1062" s="38">
        <v>0</v>
      </c>
      <c r="AG1062" s="38">
        <v>0</v>
      </c>
      <c r="AH1062" s="38">
        <v>0</v>
      </c>
      <c r="AI1062" s="38">
        <v>0</v>
      </c>
      <c r="AJ1062" s="38">
        <v>0</v>
      </c>
      <c r="AK1062" s="38">
        <v>0</v>
      </c>
      <c r="AL1062" s="38">
        <v>0</v>
      </c>
      <c r="AM1062" s="38">
        <v>0</v>
      </c>
      <c r="AN1062" s="38">
        <v>0</v>
      </c>
      <c r="AO1062" s="38">
        <v>0</v>
      </c>
      <c r="AP1062" s="38">
        <v>0</v>
      </c>
      <c r="AQ1062" s="38">
        <v>0</v>
      </c>
      <c r="AR1062" s="38">
        <v>0</v>
      </c>
      <c r="AS1062" s="38">
        <v>0</v>
      </c>
      <c r="AT1062" s="38">
        <v>0</v>
      </c>
      <c r="AU1062" s="38">
        <v>0</v>
      </c>
      <c r="AV1062" s="38">
        <v>0</v>
      </c>
      <c r="AW1062" s="38">
        <v>0</v>
      </c>
      <c r="AX1062" s="38">
        <v>0</v>
      </c>
      <c r="AY1062" s="38">
        <v>0</v>
      </c>
      <c r="AZ1062" s="38">
        <v>0</v>
      </c>
      <c r="BA1062" s="38">
        <v>0</v>
      </c>
      <c r="BB1062" s="38">
        <v>0</v>
      </c>
      <c r="BC1062" s="38">
        <v>0</v>
      </c>
      <c r="BD1062" s="38">
        <v>0</v>
      </c>
      <c r="BE1062" s="38">
        <v>0</v>
      </c>
      <c r="BF1062" s="38">
        <v>0</v>
      </c>
      <c r="BG1062" s="38">
        <v>0</v>
      </c>
      <c r="BH1062" s="43">
        <v>0</v>
      </c>
      <c r="BI1062" s="38">
        <v>0</v>
      </c>
      <c r="BJ1062" s="43">
        <v>0</v>
      </c>
      <c r="BK1062" s="38">
        <v>0</v>
      </c>
      <c r="BL1062" s="43">
        <v>0</v>
      </c>
      <c r="BM1062" s="38">
        <v>0</v>
      </c>
      <c r="BN1062" s="38">
        <v>0</v>
      </c>
      <c r="BO1062" s="38">
        <v>0</v>
      </c>
      <c r="BP1062" s="38">
        <v>0</v>
      </c>
      <c r="BQ1062" s="38">
        <v>0</v>
      </c>
      <c r="BR1062" s="38">
        <v>0</v>
      </c>
      <c r="BS1062" s="38">
        <v>0</v>
      </c>
      <c r="BT1062" s="38">
        <v>0</v>
      </c>
      <c r="BU1062" s="38">
        <v>0</v>
      </c>
      <c r="BV1062" s="38">
        <v>0</v>
      </c>
      <c r="BW1062" s="38">
        <v>0</v>
      </c>
      <c r="BX1062" s="38">
        <v>0</v>
      </c>
      <c r="BY1062" s="38">
        <v>0</v>
      </c>
      <c r="BZ1062" s="38">
        <v>0</v>
      </c>
      <c r="CA1062" s="38">
        <v>0</v>
      </c>
      <c r="CB1062" s="38">
        <v>0</v>
      </c>
      <c r="CC1062" s="49">
        <v>0</v>
      </c>
      <c r="CD1062" s="38">
        <v>0</v>
      </c>
      <c r="CE1062" s="38">
        <v>0</v>
      </c>
      <c r="CF1062" s="38">
        <v>0</v>
      </c>
      <c r="CG1062" s="38">
        <v>0</v>
      </c>
      <c r="CH1062" s="38">
        <v>0</v>
      </c>
      <c r="CI1062" s="38">
        <v>0</v>
      </c>
      <c r="CJ1062" s="38">
        <v>0</v>
      </c>
      <c r="CK1062" s="38">
        <v>0</v>
      </c>
      <c r="CL1062" s="38">
        <v>0</v>
      </c>
      <c r="CM1062" s="38">
        <v>0</v>
      </c>
      <c r="CN1062" s="38">
        <v>0</v>
      </c>
      <c r="CO1062" s="38">
        <v>0</v>
      </c>
      <c r="CP1062" s="38">
        <v>0</v>
      </c>
      <c r="CQ1062" s="38">
        <v>0</v>
      </c>
      <c r="CR1062" s="38">
        <v>0</v>
      </c>
      <c r="CS1062" s="38">
        <v>0</v>
      </c>
      <c r="CT1062" s="38">
        <v>0</v>
      </c>
      <c r="CU1062" s="38">
        <v>0</v>
      </c>
      <c r="CV1062" s="38">
        <v>0</v>
      </c>
      <c r="CW1062" s="50">
        <v>0</v>
      </c>
      <c r="CX1062" s="38">
        <v>0</v>
      </c>
      <c r="CY1062" s="38">
        <v>1</v>
      </c>
      <c r="CZ1062" s="38">
        <v>0</v>
      </c>
      <c r="DA1062" s="38">
        <v>0</v>
      </c>
      <c r="DB1062" s="38">
        <v>0</v>
      </c>
      <c r="DC1062" s="38" t="s">
        <v>914</v>
      </c>
      <c r="DD1062" s="38" t="s">
        <v>311</v>
      </c>
      <c r="DE1062" s="38"/>
      <c r="DF1062" s="38">
        <v>1</v>
      </c>
      <c r="DG1062" s="38"/>
      <c r="DH1062" s="38"/>
      <c r="DI1062" s="38"/>
      <c r="DJ1062" s="38"/>
      <c r="DK1062" s="38"/>
      <c r="DL1062" s="38">
        <v>0</v>
      </c>
      <c r="DM1062" s="38"/>
      <c r="DN1062" s="38">
        <v>1</v>
      </c>
      <c r="DO1062" s="38">
        <v>1966</v>
      </c>
      <c r="DP1062" s="38" t="s">
        <v>5558</v>
      </c>
      <c r="DQ1062" s="48" t="s">
        <v>5557</v>
      </c>
      <c r="DR1062" s="38" t="s">
        <v>580</v>
      </c>
      <c r="DS1062" s="38" t="s">
        <v>5558</v>
      </c>
    </row>
    <row r="1063" spans="1:123" s="37" customFormat="1" ht="12" customHeight="1" x14ac:dyDescent="0.3">
      <c r="A1063" s="38" t="s">
        <v>24</v>
      </c>
      <c r="B1063" s="47" t="s">
        <v>5556</v>
      </c>
      <c r="C1063" s="48" t="s">
        <v>5559</v>
      </c>
      <c r="D1063" s="38"/>
      <c r="E1063" s="38"/>
      <c r="F1063" s="38" t="s">
        <v>122</v>
      </c>
      <c r="G1063" s="38"/>
      <c r="H1063" s="546" t="s">
        <v>8574</v>
      </c>
      <c r="I1063" s="38" t="s">
        <v>56</v>
      </c>
      <c r="J1063" s="38" t="s">
        <v>455</v>
      </c>
      <c r="K1063" s="38" t="s">
        <v>269</v>
      </c>
      <c r="L1063" s="38" t="s">
        <v>228</v>
      </c>
      <c r="M1063" s="38" t="s">
        <v>272</v>
      </c>
      <c r="N1063" s="38" t="s">
        <v>299</v>
      </c>
      <c r="O1063" s="38" t="s">
        <v>299</v>
      </c>
      <c r="P1063" s="38"/>
      <c r="Q1063" s="38"/>
      <c r="R1063" s="38">
        <v>0</v>
      </c>
      <c r="S1063" s="38">
        <v>0</v>
      </c>
      <c r="T1063" s="38">
        <v>0</v>
      </c>
      <c r="U1063" s="38">
        <v>0</v>
      </c>
      <c r="V1063" s="38">
        <v>0</v>
      </c>
      <c r="W1063" s="38">
        <v>1</v>
      </c>
      <c r="X1063" s="38">
        <v>0</v>
      </c>
      <c r="Y1063" s="38">
        <v>0</v>
      </c>
      <c r="Z1063" s="38"/>
      <c r="AA1063" s="38">
        <v>0</v>
      </c>
      <c r="AB1063" s="38">
        <v>0</v>
      </c>
      <c r="AC1063" s="38">
        <v>0</v>
      </c>
      <c r="AD1063" s="38">
        <v>0</v>
      </c>
      <c r="AE1063" s="38">
        <v>0</v>
      </c>
      <c r="AF1063" s="38">
        <v>0</v>
      </c>
      <c r="AG1063" s="38">
        <v>0</v>
      </c>
      <c r="AH1063" s="38">
        <v>0</v>
      </c>
      <c r="AI1063" s="38">
        <v>0</v>
      </c>
      <c r="AJ1063" s="38">
        <v>0</v>
      </c>
      <c r="AK1063" s="38">
        <v>0</v>
      </c>
      <c r="AL1063" s="38">
        <v>0</v>
      </c>
      <c r="AM1063" s="38">
        <v>0</v>
      </c>
      <c r="AN1063" s="38">
        <v>0</v>
      </c>
      <c r="AO1063" s="38">
        <v>0</v>
      </c>
      <c r="AP1063" s="38">
        <v>0</v>
      </c>
      <c r="AQ1063" s="38">
        <v>0</v>
      </c>
      <c r="AR1063" s="38">
        <v>0</v>
      </c>
      <c r="AS1063" s="38">
        <v>0</v>
      </c>
      <c r="AT1063" s="38">
        <v>0</v>
      </c>
      <c r="AU1063" s="38">
        <v>0</v>
      </c>
      <c r="AV1063" s="38">
        <v>0</v>
      </c>
      <c r="AW1063" s="38">
        <v>0</v>
      </c>
      <c r="AX1063" s="38">
        <v>0</v>
      </c>
      <c r="AY1063" s="38">
        <v>0</v>
      </c>
      <c r="AZ1063" s="38">
        <v>0</v>
      </c>
      <c r="BA1063" s="38">
        <v>0</v>
      </c>
      <c r="BB1063" s="38">
        <v>0</v>
      </c>
      <c r="BC1063" s="38">
        <v>0</v>
      </c>
      <c r="BD1063" s="38">
        <v>0</v>
      </c>
      <c r="BE1063" s="38">
        <v>0</v>
      </c>
      <c r="BF1063" s="38">
        <v>0</v>
      </c>
      <c r="BG1063" s="38">
        <v>0</v>
      </c>
      <c r="BH1063" s="43">
        <v>0</v>
      </c>
      <c r="BI1063" s="38">
        <v>0</v>
      </c>
      <c r="BJ1063" s="43">
        <v>0</v>
      </c>
      <c r="BK1063" s="38">
        <v>0</v>
      </c>
      <c r="BL1063" s="43">
        <v>0</v>
      </c>
      <c r="BM1063" s="38">
        <v>0</v>
      </c>
      <c r="BN1063" s="38">
        <v>0</v>
      </c>
      <c r="BO1063" s="38">
        <v>0</v>
      </c>
      <c r="BP1063" s="38">
        <v>0</v>
      </c>
      <c r="BQ1063" s="38">
        <v>0</v>
      </c>
      <c r="BR1063" s="38">
        <v>0</v>
      </c>
      <c r="BS1063" s="38">
        <v>0</v>
      </c>
      <c r="BT1063" s="38">
        <v>0</v>
      </c>
      <c r="BU1063" s="38">
        <v>0</v>
      </c>
      <c r="BV1063" s="38">
        <v>0</v>
      </c>
      <c r="BW1063" s="38">
        <v>0</v>
      </c>
      <c r="BX1063" s="38">
        <v>0</v>
      </c>
      <c r="BY1063" s="38">
        <v>0</v>
      </c>
      <c r="BZ1063" s="38">
        <v>0</v>
      </c>
      <c r="CA1063" s="38">
        <v>0</v>
      </c>
      <c r="CB1063" s="38">
        <v>0</v>
      </c>
      <c r="CC1063" s="49">
        <v>0</v>
      </c>
      <c r="CD1063" s="38">
        <v>0</v>
      </c>
      <c r="CE1063" s="38">
        <v>0</v>
      </c>
      <c r="CF1063" s="38">
        <v>0</v>
      </c>
      <c r="CG1063" s="38">
        <v>0</v>
      </c>
      <c r="CH1063" s="38">
        <v>0</v>
      </c>
      <c r="CI1063" s="38">
        <v>0</v>
      </c>
      <c r="CJ1063" s="38">
        <v>0</v>
      </c>
      <c r="CK1063" s="38">
        <v>0</v>
      </c>
      <c r="CL1063" s="38">
        <v>0</v>
      </c>
      <c r="CM1063" s="38">
        <v>0</v>
      </c>
      <c r="CN1063" s="38">
        <v>0</v>
      </c>
      <c r="CO1063" s="38">
        <v>0</v>
      </c>
      <c r="CP1063" s="38">
        <v>0</v>
      </c>
      <c r="CQ1063" s="38">
        <v>0</v>
      </c>
      <c r="CR1063" s="38">
        <v>0</v>
      </c>
      <c r="CS1063" s="38">
        <v>0</v>
      </c>
      <c r="CT1063" s="38">
        <v>0</v>
      </c>
      <c r="CU1063" s="38">
        <v>0</v>
      </c>
      <c r="CV1063" s="38">
        <v>0</v>
      </c>
      <c r="CW1063" s="50">
        <v>0</v>
      </c>
      <c r="CX1063" s="38">
        <v>0</v>
      </c>
      <c r="CY1063" s="38">
        <v>1</v>
      </c>
      <c r="CZ1063" s="38">
        <v>0</v>
      </c>
      <c r="DA1063" s="38">
        <v>0</v>
      </c>
      <c r="DB1063" s="38">
        <v>0</v>
      </c>
      <c r="DC1063" s="38" t="s">
        <v>1415</v>
      </c>
      <c r="DD1063" s="38" t="s">
        <v>311</v>
      </c>
      <c r="DE1063" s="38"/>
      <c r="DF1063" s="38">
        <v>1</v>
      </c>
      <c r="DG1063" s="38"/>
      <c r="DH1063" s="38"/>
      <c r="DI1063" s="38"/>
      <c r="DJ1063" s="38"/>
      <c r="DK1063" s="38"/>
      <c r="DL1063" s="38">
        <v>0</v>
      </c>
      <c r="DM1063" s="38"/>
      <c r="DN1063" s="38">
        <v>1</v>
      </c>
      <c r="DO1063" s="38">
        <v>1999</v>
      </c>
      <c r="DP1063" s="38" t="s">
        <v>5560</v>
      </c>
      <c r="DQ1063" s="48" t="s">
        <v>5559</v>
      </c>
      <c r="DR1063" s="38" t="s">
        <v>580</v>
      </c>
      <c r="DS1063" s="38" t="s">
        <v>5560</v>
      </c>
    </row>
    <row r="1064" spans="1:123" s="37" customFormat="1" ht="12" customHeight="1" x14ac:dyDescent="0.3">
      <c r="A1064" s="38" t="s">
        <v>24</v>
      </c>
      <c r="B1064" s="47" t="s">
        <v>5556</v>
      </c>
      <c r="C1064" s="48" t="s">
        <v>5561</v>
      </c>
      <c r="D1064" s="38"/>
      <c r="E1064" s="38"/>
      <c r="F1064" s="38" t="s">
        <v>122</v>
      </c>
      <c r="G1064" s="38"/>
      <c r="H1064" s="546" t="s">
        <v>8574</v>
      </c>
      <c r="I1064" s="38" t="s">
        <v>56</v>
      </c>
      <c r="J1064" s="38" t="s">
        <v>455</v>
      </c>
      <c r="K1064" s="38" t="s">
        <v>269</v>
      </c>
      <c r="L1064" s="38" t="s">
        <v>228</v>
      </c>
      <c r="M1064" s="38" t="s">
        <v>272</v>
      </c>
      <c r="N1064" s="38" t="s">
        <v>300</v>
      </c>
      <c r="O1064" s="38" t="s">
        <v>300</v>
      </c>
      <c r="P1064" s="38"/>
      <c r="Q1064" s="38"/>
      <c r="R1064" s="38">
        <v>0</v>
      </c>
      <c r="S1064" s="38">
        <v>0</v>
      </c>
      <c r="T1064" s="38">
        <v>0</v>
      </c>
      <c r="U1064" s="38">
        <v>0</v>
      </c>
      <c r="V1064" s="38">
        <v>0</v>
      </c>
      <c r="W1064" s="38">
        <v>1</v>
      </c>
      <c r="X1064" s="38">
        <v>0</v>
      </c>
      <c r="Y1064" s="38">
        <v>0</v>
      </c>
      <c r="Z1064" s="38"/>
      <c r="AA1064" s="38">
        <v>0</v>
      </c>
      <c r="AB1064" s="38">
        <v>0</v>
      </c>
      <c r="AC1064" s="38">
        <v>0</v>
      </c>
      <c r="AD1064" s="38">
        <v>0</v>
      </c>
      <c r="AE1064" s="38">
        <v>0</v>
      </c>
      <c r="AF1064" s="38">
        <v>0</v>
      </c>
      <c r="AG1064" s="38">
        <v>0</v>
      </c>
      <c r="AH1064" s="38">
        <v>0</v>
      </c>
      <c r="AI1064" s="38">
        <v>0</v>
      </c>
      <c r="AJ1064" s="38">
        <v>0</v>
      </c>
      <c r="AK1064" s="38">
        <v>0</v>
      </c>
      <c r="AL1064" s="38">
        <v>0</v>
      </c>
      <c r="AM1064" s="38">
        <v>0</v>
      </c>
      <c r="AN1064" s="38">
        <v>0</v>
      </c>
      <c r="AO1064" s="38">
        <v>0</v>
      </c>
      <c r="AP1064" s="38">
        <v>0</v>
      </c>
      <c r="AQ1064" s="38">
        <v>0</v>
      </c>
      <c r="AR1064" s="38">
        <v>0</v>
      </c>
      <c r="AS1064" s="38">
        <v>0</v>
      </c>
      <c r="AT1064" s="38">
        <v>0</v>
      </c>
      <c r="AU1064" s="38">
        <v>0</v>
      </c>
      <c r="AV1064" s="38">
        <v>0</v>
      </c>
      <c r="AW1064" s="38">
        <v>0</v>
      </c>
      <c r="AX1064" s="38">
        <v>0</v>
      </c>
      <c r="AY1064" s="38">
        <v>0</v>
      </c>
      <c r="AZ1064" s="38">
        <v>0</v>
      </c>
      <c r="BA1064" s="38">
        <v>0</v>
      </c>
      <c r="BB1064" s="38">
        <v>0</v>
      </c>
      <c r="BC1064" s="38">
        <v>0</v>
      </c>
      <c r="BD1064" s="38">
        <v>0</v>
      </c>
      <c r="BE1064" s="38">
        <v>0</v>
      </c>
      <c r="BF1064" s="38">
        <v>0</v>
      </c>
      <c r="BG1064" s="38">
        <v>0</v>
      </c>
      <c r="BH1064" s="43">
        <v>0</v>
      </c>
      <c r="BI1064" s="38">
        <v>0</v>
      </c>
      <c r="BJ1064" s="43">
        <v>0</v>
      </c>
      <c r="BK1064" s="38">
        <v>0</v>
      </c>
      <c r="BL1064" s="43">
        <v>0</v>
      </c>
      <c r="BM1064" s="38">
        <v>0</v>
      </c>
      <c r="BN1064" s="38">
        <v>0</v>
      </c>
      <c r="BO1064" s="38">
        <v>0</v>
      </c>
      <c r="BP1064" s="38">
        <v>0</v>
      </c>
      <c r="BQ1064" s="38">
        <v>0</v>
      </c>
      <c r="BR1064" s="38">
        <v>0</v>
      </c>
      <c r="BS1064" s="38">
        <v>0</v>
      </c>
      <c r="BT1064" s="38">
        <v>0</v>
      </c>
      <c r="BU1064" s="38">
        <v>0</v>
      </c>
      <c r="BV1064" s="38">
        <v>0</v>
      </c>
      <c r="BW1064" s="38">
        <v>0</v>
      </c>
      <c r="BX1064" s="38">
        <v>0</v>
      </c>
      <c r="BY1064" s="38">
        <v>0</v>
      </c>
      <c r="BZ1064" s="38">
        <v>0</v>
      </c>
      <c r="CA1064" s="38">
        <v>0</v>
      </c>
      <c r="CB1064" s="38">
        <v>0</v>
      </c>
      <c r="CC1064" s="49">
        <v>0</v>
      </c>
      <c r="CD1064" s="38">
        <v>0</v>
      </c>
      <c r="CE1064" s="38">
        <v>0</v>
      </c>
      <c r="CF1064" s="38">
        <v>0</v>
      </c>
      <c r="CG1064" s="38">
        <v>0</v>
      </c>
      <c r="CH1064" s="38">
        <v>0</v>
      </c>
      <c r="CI1064" s="38">
        <v>0</v>
      </c>
      <c r="CJ1064" s="38">
        <v>0</v>
      </c>
      <c r="CK1064" s="38">
        <v>0</v>
      </c>
      <c r="CL1064" s="38">
        <v>0</v>
      </c>
      <c r="CM1064" s="38">
        <v>0</v>
      </c>
      <c r="CN1064" s="38">
        <v>0</v>
      </c>
      <c r="CO1064" s="38">
        <v>0</v>
      </c>
      <c r="CP1064" s="38">
        <v>0</v>
      </c>
      <c r="CQ1064" s="38">
        <v>0</v>
      </c>
      <c r="CR1064" s="38">
        <v>0</v>
      </c>
      <c r="CS1064" s="38">
        <v>0</v>
      </c>
      <c r="CT1064" s="38">
        <v>0</v>
      </c>
      <c r="CU1064" s="38">
        <v>0</v>
      </c>
      <c r="CV1064" s="38">
        <v>0</v>
      </c>
      <c r="CW1064" s="50">
        <v>0</v>
      </c>
      <c r="CX1064" s="38">
        <v>0</v>
      </c>
      <c r="CY1064" s="38">
        <v>1</v>
      </c>
      <c r="CZ1064" s="38">
        <v>0</v>
      </c>
      <c r="DA1064" s="38">
        <v>0</v>
      </c>
      <c r="DB1064" s="38">
        <v>0</v>
      </c>
      <c r="DC1064" s="38" t="s">
        <v>2406</v>
      </c>
      <c r="DD1064" s="38" t="s">
        <v>311</v>
      </c>
      <c r="DE1064" s="38"/>
      <c r="DF1064" s="38">
        <v>1</v>
      </c>
      <c r="DG1064" s="38"/>
      <c r="DH1064" s="38"/>
      <c r="DI1064" s="38"/>
      <c r="DJ1064" s="38"/>
      <c r="DK1064" s="38"/>
      <c r="DL1064" s="38">
        <v>0</v>
      </c>
      <c r="DM1064" s="38"/>
      <c r="DN1064" s="38">
        <v>1</v>
      </c>
      <c r="DO1064" s="38">
        <v>1921</v>
      </c>
      <c r="DP1064" s="38" t="s">
        <v>5563</v>
      </c>
      <c r="DQ1064" s="48" t="s">
        <v>5561</v>
      </c>
      <c r="DR1064" s="38" t="s">
        <v>580</v>
      </c>
      <c r="DS1064" s="38" t="s">
        <v>5563</v>
      </c>
    </row>
    <row r="1065" spans="1:123" s="37" customFormat="1" ht="12" customHeight="1" x14ac:dyDescent="0.3">
      <c r="A1065" s="38" t="s">
        <v>24</v>
      </c>
      <c r="B1065" s="47" t="s">
        <v>5564</v>
      </c>
      <c r="C1065" s="48" t="s">
        <v>5565</v>
      </c>
      <c r="D1065" s="38"/>
      <c r="E1065" s="38"/>
      <c r="F1065" s="38" t="s">
        <v>122</v>
      </c>
      <c r="G1065" s="38"/>
      <c r="H1065" s="38" t="s">
        <v>5566</v>
      </c>
      <c r="I1065" s="38" t="s">
        <v>13</v>
      </c>
      <c r="J1065" s="38" t="s">
        <v>221</v>
      </c>
      <c r="K1065" s="38" t="s">
        <v>269</v>
      </c>
      <c r="L1065" s="38"/>
      <c r="M1065" s="38" t="s">
        <v>272</v>
      </c>
      <c r="N1065" s="38"/>
      <c r="O1065" s="38" t="s">
        <v>299</v>
      </c>
      <c r="P1065" s="38" t="s">
        <v>4667</v>
      </c>
      <c r="Q1065" s="38" t="s">
        <v>5567</v>
      </c>
      <c r="R1065" s="38">
        <v>0</v>
      </c>
      <c r="S1065" s="38">
        <v>0</v>
      </c>
      <c r="T1065" s="38">
        <v>0</v>
      </c>
      <c r="U1065" s="38">
        <v>0</v>
      </c>
      <c r="V1065" s="38">
        <v>0</v>
      </c>
      <c r="W1065" s="38">
        <v>0</v>
      </c>
      <c r="X1065" s="38">
        <v>0</v>
      </c>
      <c r="Y1065" s="38">
        <v>0</v>
      </c>
      <c r="Z1065" s="38">
        <v>0</v>
      </c>
      <c r="AA1065" s="38">
        <v>0</v>
      </c>
      <c r="AB1065" s="38">
        <v>0</v>
      </c>
      <c r="AC1065" s="38">
        <v>0</v>
      </c>
      <c r="AD1065" s="38">
        <v>0</v>
      </c>
      <c r="AE1065" s="38">
        <v>0</v>
      </c>
      <c r="AF1065" s="38">
        <v>0</v>
      </c>
      <c r="AG1065" s="38">
        <v>0</v>
      </c>
      <c r="AH1065" s="38">
        <v>0</v>
      </c>
      <c r="AI1065" s="38">
        <v>0</v>
      </c>
      <c r="AJ1065" s="38">
        <v>0</v>
      </c>
      <c r="AK1065" s="38">
        <v>0</v>
      </c>
      <c r="AL1065" s="38">
        <v>0</v>
      </c>
      <c r="AM1065" s="38">
        <v>0</v>
      </c>
      <c r="AN1065" s="38">
        <v>0</v>
      </c>
      <c r="AO1065" s="38">
        <v>0</v>
      </c>
      <c r="AP1065" s="38">
        <v>1</v>
      </c>
      <c r="AQ1065" s="38">
        <v>0</v>
      </c>
      <c r="AR1065" s="38">
        <v>0</v>
      </c>
      <c r="AS1065" s="38">
        <v>0</v>
      </c>
      <c r="AT1065" s="38">
        <v>0</v>
      </c>
      <c r="AU1065" s="38">
        <v>0</v>
      </c>
      <c r="AV1065" s="38">
        <v>0</v>
      </c>
      <c r="AW1065" s="38">
        <v>0</v>
      </c>
      <c r="AX1065" s="38">
        <v>0</v>
      </c>
      <c r="AY1065" s="38">
        <v>0</v>
      </c>
      <c r="AZ1065" s="38">
        <v>0</v>
      </c>
      <c r="BA1065" s="38">
        <v>0</v>
      </c>
      <c r="BB1065" s="38">
        <v>0</v>
      </c>
      <c r="BC1065" s="38">
        <v>0</v>
      </c>
      <c r="BD1065" s="38">
        <v>0</v>
      </c>
      <c r="BE1065" s="38">
        <v>0</v>
      </c>
      <c r="BF1065" s="38">
        <v>0</v>
      </c>
      <c r="BG1065" s="38">
        <v>0</v>
      </c>
      <c r="BH1065" s="43">
        <v>0</v>
      </c>
      <c r="BI1065" s="38">
        <v>0</v>
      </c>
      <c r="BJ1065" s="43">
        <v>0</v>
      </c>
      <c r="BK1065" s="38">
        <v>0</v>
      </c>
      <c r="BL1065" s="43">
        <v>0</v>
      </c>
      <c r="BM1065" s="38">
        <v>0</v>
      </c>
      <c r="BN1065" s="38">
        <v>0</v>
      </c>
      <c r="BO1065" s="38">
        <v>0</v>
      </c>
      <c r="BP1065" s="38">
        <v>0</v>
      </c>
      <c r="BQ1065" s="38">
        <v>0</v>
      </c>
      <c r="BR1065" s="38">
        <v>0</v>
      </c>
      <c r="BS1065" s="38">
        <v>0</v>
      </c>
      <c r="BT1065" s="38">
        <v>0</v>
      </c>
      <c r="BU1065" s="38">
        <v>0</v>
      </c>
      <c r="BV1065" s="38">
        <v>0</v>
      </c>
      <c r="BW1065" s="38">
        <v>0</v>
      </c>
      <c r="BX1065" s="38">
        <v>0</v>
      </c>
      <c r="BY1065" s="38">
        <v>0</v>
      </c>
      <c r="BZ1065" s="38">
        <v>0</v>
      </c>
      <c r="CA1065" s="38">
        <v>0</v>
      </c>
      <c r="CB1065" s="38">
        <v>0</v>
      </c>
      <c r="CC1065" s="49">
        <v>0</v>
      </c>
      <c r="CD1065" s="38">
        <v>0</v>
      </c>
      <c r="CE1065" s="38">
        <v>0</v>
      </c>
      <c r="CF1065" s="38">
        <v>0</v>
      </c>
      <c r="CG1065" s="38">
        <v>0</v>
      </c>
      <c r="CH1065" s="38">
        <v>0</v>
      </c>
      <c r="CI1065" s="38">
        <v>0</v>
      </c>
      <c r="CJ1065" s="38">
        <v>0</v>
      </c>
      <c r="CK1065" s="38">
        <v>0</v>
      </c>
      <c r="CL1065" s="38">
        <v>0</v>
      </c>
      <c r="CM1065" s="38">
        <v>0</v>
      </c>
      <c r="CN1065" s="38">
        <v>0</v>
      </c>
      <c r="CO1065" s="38">
        <v>0</v>
      </c>
      <c r="CP1065" s="38">
        <v>0</v>
      </c>
      <c r="CQ1065" s="38">
        <v>0</v>
      </c>
      <c r="CR1065" s="38">
        <v>0</v>
      </c>
      <c r="CS1065" s="38">
        <v>0</v>
      </c>
      <c r="CT1065" s="38">
        <v>0</v>
      </c>
      <c r="CU1065" s="38">
        <v>0</v>
      </c>
      <c r="CV1065" s="38">
        <v>0</v>
      </c>
      <c r="CW1065" s="50">
        <v>0</v>
      </c>
      <c r="CX1065" s="38">
        <f>SUM(AA1065:CW1065)</f>
        <v>1</v>
      </c>
      <c r="CY1065" s="38">
        <v>1</v>
      </c>
      <c r="CZ1065" s="38">
        <v>1</v>
      </c>
      <c r="DA1065" s="38">
        <v>0</v>
      </c>
      <c r="DB1065" s="38">
        <v>0</v>
      </c>
      <c r="DC1065" s="38" t="s">
        <v>1026</v>
      </c>
      <c r="DD1065" s="38" t="s">
        <v>307</v>
      </c>
      <c r="DE1065" s="38" t="s">
        <v>5568</v>
      </c>
      <c r="DF1065" s="38">
        <v>1</v>
      </c>
      <c r="DG1065" s="38" t="s">
        <v>5569</v>
      </c>
      <c r="DH1065" s="38"/>
      <c r="DI1065" s="38"/>
      <c r="DJ1065" s="38"/>
      <c r="DK1065" s="38"/>
      <c r="DL1065" s="38">
        <v>1</v>
      </c>
      <c r="DM1065" s="38" t="s">
        <v>595</v>
      </c>
      <c r="DN1065" s="38">
        <v>1</v>
      </c>
      <c r="DO1065" s="38">
        <v>2021</v>
      </c>
      <c r="DP1065" s="38" t="s">
        <v>5570</v>
      </c>
      <c r="DQ1065" s="48" t="s">
        <v>5565</v>
      </c>
      <c r="DR1065" s="38" t="s">
        <v>580</v>
      </c>
      <c r="DS1065" s="38" t="s">
        <v>5570</v>
      </c>
    </row>
    <row r="1066" spans="1:123" s="37" customFormat="1" ht="12" customHeight="1" x14ac:dyDescent="0.3">
      <c r="A1066" s="38" t="s">
        <v>24</v>
      </c>
      <c r="B1066" s="47" t="s">
        <v>5571</v>
      </c>
      <c r="C1066" s="48" t="s">
        <v>5572</v>
      </c>
      <c r="D1066" s="38"/>
      <c r="E1066" s="38"/>
      <c r="F1066" s="38" t="s">
        <v>91</v>
      </c>
      <c r="G1066" s="38" t="s">
        <v>479</v>
      </c>
      <c r="H1066" s="38" t="s">
        <v>454</v>
      </c>
      <c r="I1066" s="38" t="s">
        <v>56</v>
      </c>
      <c r="J1066" s="38" t="s">
        <v>455</v>
      </c>
      <c r="K1066" s="38" t="s">
        <v>269</v>
      </c>
      <c r="L1066" s="38"/>
      <c r="M1066" s="38" t="s">
        <v>272</v>
      </c>
      <c r="N1066" s="38"/>
      <c r="O1066" s="38" t="s">
        <v>300</v>
      </c>
      <c r="P1066" s="38" t="s">
        <v>5573</v>
      </c>
      <c r="Q1066" s="38" t="s">
        <v>5574</v>
      </c>
      <c r="R1066" s="38">
        <v>0</v>
      </c>
      <c r="S1066" s="38">
        <v>0</v>
      </c>
      <c r="T1066" s="38">
        <v>0</v>
      </c>
      <c r="U1066" s="38">
        <v>0</v>
      </c>
      <c r="V1066" s="38">
        <v>0</v>
      </c>
      <c r="W1066" s="38">
        <v>0</v>
      </c>
      <c r="X1066" s="38">
        <v>0</v>
      </c>
      <c r="Y1066" s="38">
        <v>0</v>
      </c>
      <c r="Z1066" s="38"/>
      <c r="AA1066" s="38">
        <v>0</v>
      </c>
      <c r="AB1066" s="38">
        <v>0</v>
      </c>
      <c r="AC1066" s="38">
        <v>0</v>
      </c>
      <c r="AD1066" s="38">
        <v>0</v>
      </c>
      <c r="AE1066" s="38">
        <v>0</v>
      </c>
      <c r="AF1066" s="38">
        <v>1</v>
      </c>
      <c r="AG1066" s="38">
        <v>0</v>
      </c>
      <c r="AH1066" s="38">
        <v>0</v>
      </c>
      <c r="AI1066" s="38">
        <v>0</v>
      </c>
      <c r="AJ1066" s="38">
        <v>1</v>
      </c>
      <c r="AK1066" s="38">
        <v>1</v>
      </c>
      <c r="AL1066" s="38">
        <v>0</v>
      </c>
      <c r="AM1066" s="38">
        <v>0</v>
      </c>
      <c r="AN1066" s="38">
        <v>1</v>
      </c>
      <c r="AO1066" s="38">
        <v>0</v>
      </c>
      <c r="AP1066" s="38">
        <v>0</v>
      </c>
      <c r="AQ1066" s="38">
        <v>0</v>
      </c>
      <c r="AR1066" s="38">
        <v>0</v>
      </c>
      <c r="AS1066" s="38">
        <v>0</v>
      </c>
      <c r="AT1066" s="38">
        <v>0</v>
      </c>
      <c r="AU1066" s="38">
        <v>0</v>
      </c>
      <c r="AV1066" s="38">
        <v>0</v>
      </c>
      <c r="AW1066" s="38">
        <v>0</v>
      </c>
      <c r="AX1066" s="38">
        <v>0</v>
      </c>
      <c r="AY1066" s="38">
        <v>0</v>
      </c>
      <c r="AZ1066" s="38">
        <v>0</v>
      </c>
      <c r="BA1066" s="38">
        <v>0</v>
      </c>
      <c r="BB1066" s="38">
        <v>0</v>
      </c>
      <c r="BC1066" s="38">
        <v>0</v>
      </c>
      <c r="BD1066" s="38">
        <v>0</v>
      </c>
      <c r="BE1066" s="38">
        <v>0</v>
      </c>
      <c r="BF1066" s="38">
        <v>0</v>
      </c>
      <c r="BG1066" s="38">
        <v>0</v>
      </c>
      <c r="BH1066" s="43">
        <v>0</v>
      </c>
      <c r="BI1066" s="38">
        <v>0</v>
      </c>
      <c r="BJ1066" s="43">
        <v>0</v>
      </c>
      <c r="BK1066" s="38">
        <v>0</v>
      </c>
      <c r="BL1066" s="43">
        <v>0</v>
      </c>
      <c r="BM1066" s="38">
        <v>0</v>
      </c>
      <c r="BN1066" s="38">
        <v>0</v>
      </c>
      <c r="BO1066" s="38">
        <v>0</v>
      </c>
      <c r="BP1066" s="38">
        <v>0</v>
      </c>
      <c r="BQ1066" s="38">
        <v>0</v>
      </c>
      <c r="BR1066" s="38">
        <v>0</v>
      </c>
      <c r="BS1066" s="38">
        <v>0</v>
      </c>
      <c r="BT1066" s="38">
        <v>0</v>
      </c>
      <c r="BU1066" s="38">
        <v>0</v>
      </c>
      <c r="BV1066" s="38">
        <v>0</v>
      </c>
      <c r="BW1066" s="38">
        <v>0</v>
      </c>
      <c r="BX1066" s="38">
        <v>0</v>
      </c>
      <c r="BY1066" s="38">
        <v>0</v>
      </c>
      <c r="BZ1066" s="38">
        <v>0</v>
      </c>
      <c r="CA1066" s="38">
        <v>0</v>
      </c>
      <c r="CB1066" s="38">
        <v>0</v>
      </c>
      <c r="CC1066" s="49">
        <v>0</v>
      </c>
      <c r="CD1066" s="38">
        <v>0</v>
      </c>
      <c r="CE1066" s="38">
        <v>0</v>
      </c>
      <c r="CF1066" s="38">
        <v>0</v>
      </c>
      <c r="CG1066" s="38">
        <v>0</v>
      </c>
      <c r="CH1066" s="38">
        <v>0</v>
      </c>
      <c r="CI1066" s="38">
        <v>0</v>
      </c>
      <c r="CJ1066" s="38">
        <v>0</v>
      </c>
      <c r="CK1066" s="38">
        <v>0</v>
      </c>
      <c r="CL1066" s="38">
        <v>0</v>
      </c>
      <c r="CM1066" s="38">
        <v>0</v>
      </c>
      <c r="CN1066" s="38">
        <v>0</v>
      </c>
      <c r="CO1066" s="38">
        <v>0</v>
      </c>
      <c r="CP1066" s="38">
        <v>0</v>
      </c>
      <c r="CQ1066" s="38">
        <v>0</v>
      </c>
      <c r="CR1066" s="38">
        <v>0</v>
      </c>
      <c r="CS1066" s="38">
        <v>0</v>
      </c>
      <c r="CT1066" s="38">
        <v>0</v>
      </c>
      <c r="CU1066" s="38">
        <v>0</v>
      </c>
      <c r="CV1066" s="38">
        <v>0</v>
      </c>
      <c r="CW1066" s="50">
        <v>0</v>
      </c>
      <c r="CX1066" s="38">
        <f>SUM(AA1066:CW1066)</f>
        <v>4</v>
      </c>
      <c r="CY1066" s="38">
        <v>1</v>
      </c>
      <c r="CZ1066" s="38">
        <v>0</v>
      </c>
      <c r="DA1066" s="38">
        <v>0</v>
      </c>
      <c r="DB1066" s="38">
        <v>0</v>
      </c>
      <c r="DC1066" s="38" t="s">
        <v>5575</v>
      </c>
      <c r="DD1066" s="38" t="s">
        <v>46</v>
      </c>
      <c r="DE1066" s="38"/>
      <c r="DF1066" s="38"/>
      <c r="DG1066" s="38" t="s">
        <v>5576</v>
      </c>
      <c r="DH1066" s="38"/>
      <c r="DI1066" s="38"/>
      <c r="DJ1066" s="38"/>
      <c r="DK1066" s="38"/>
      <c r="DL1066" s="38">
        <v>1</v>
      </c>
      <c r="DM1066" s="38" t="s">
        <v>2809</v>
      </c>
      <c r="DN1066" s="38">
        <v>1</v>
      </c>
      <c r="DO1066" s="38">
        <v>1853</v>
      </c>
      <c r="DP1066" s="38" t="s">
        <v>5577</v>
      </c>
      <c r="DQ1066" s="38" t="s">
        <v>5572</v>
      </c>
      <c r="DR1066" s="38" t="s">
        <v>580</v>
      </c>
      <c r="DS1066" s="38" t="s">
        <v>5577</v>
      </c>
    </row>
    <row r="1067" spans="1:123" s="37" customFormat="1" ht="12" customHeight="1" x14ac:dyDescent="0.3">
      <c r="A1067" s="47" t="s">
        <v>24</v>
      </c>
      <c r="B1067" s="38" t="s">
        <v>5578</v>
      </c>
      <c r="C1067" s="48" t="s">
        <v>5579</v>
      </c>
      <c r="D1067" s="38"/>
      <c r="E1067" s="38"/>
      <c r="F1067" s="38" t="s">
        <v>122</v>
      </c>
      <c r="G1067" s="38"/>
      <c r="H1067" s="38" t="s">
        <v>454</v>
      </c>
      <c r="I1067" s="38" t="s">
        <v>56</v>
      </c>
      <c r="J1067" s="38" t="s">
        <v>455</v>
      </c>
      <c r="K1067" s="38" t="s">
        <v>269</v>
      </c>
      <c r="L1067" s="38" t="s">
        <v>228</v>
      </c>
      <c r="M1067" s="38" t="s">
        <v>272</v>
      </c>
      <c r="N1067" s="38"/>
      <c r="O1067" s="38" t="s">
        <v>300</v>
      </c>
      <c r="P1067" s="81" t="s">
        <v>5580</v>
      </c>
      <c r="Q1067" s="38" t="s">
        <v>457</v>
      </c>
      <c r="R1067" s="38">
        <v>0</v>
      </c>
      <c r="S1067" s="38">
        <v>0</v>
      </c>
      <c r="T1067" s="38">
        <v>0</v>
      </c>
      <c r="U1067" s="38">
        <v>0</v>
      </c>
      <c r="V1067" s="38">
        <v>0</v>
      </c>
      <c r="W1067" s="38">
        <v>0</v>
      </c>
      <c r="X1067" s="38">
        <v>0</v>
      </c>
      <c r="Y1067" s="38">
        <v>0</v>
      </c>
      <c r="Z1067" s="38"/>
      <c r="AA1067" s="38">
        <v>0</v>
      </c>
      <c r="AB1067" s="38">
        <v>0</v>
      </c>
      <c r="AC1067" s="38">
        <v>0</v>
      </c>
      <c r="AD1067" s="38">
        <v>0</v>
      </c>
      <c r="AE1067" s="38">
        <v>0</v>
      </c>
      <c r="AF1067" s="38">
        <v>0</v>
      </c>
      <c r="AG1067" s="38">
        <v>0</v>
      </c>
      <c r="AH1067" s="38">
        <v>0</v>
      </c>
      <c r="AI1067" s="38">
        <v>0</v>
      </c>
      <c r="AJ1067" s="38">
        <v>0</v>
      </c>
      <c r="AK1067" s="38">
        <v>0</v>
      </c>
      <c r="AL1067" s="38">
        <v>0</v>
      </c>
      <c r="AM1067" s="38">
        <v>0</v>
      </c>
      <c r="AN1067" s="38">
        <v>0</v>
      </c>
      <c r="AO1067" s="38">
        <v>0</v>
      </c>
      <c r="AP1067" s="38">
        <v>0</v>
      </c>
      <c r="AQ1067" s="38">
        <v>0</v>
      </c>
      <c r="AR1067" s="38">
        <v>0</v>
      </c>
      <c r="AS1067" s="38">
        <v>0</v>
      </c>
      <c r="AT1067" s="38">
        <v>0</v>
      </c>
      <c r="AU1067" s="38">
        <v>0</v>
      </c>
      <c r="AV1067" s="38">
        <v>0</v>
      </c>
      <c r="AW1067" s="38">
        <v>0</v>
      </c>
      <c r="AX1067" s="38">
        <v>0</v>
      </c>
      <c r="AY1067" s="38">
        <v>0</v>
      </c>
      <c r="AZ1067" s="38">
        <v>0</v>
      </c>
      <c r="BA1067" s="38">
        <v>0</v>
      </c>
      <c r="BB1067" s="38">
        <v>0</v>
      </c>
      <c r="BC1067" s="38">
        <v>0</v>
      </c>
      <c r="BD1067" s="38">
        <v>0</v>
      </c>
      <c r="BE1067" s="38">
        <v>0</v>
      </c>
      <c r="BF1067" s="38">
        <v>0</v>
      </c>
      <c r="BG1067" s="38">
        <v>0</v>
      </c>
      <c r="BH1067" s="43">
        <v>0</v>
      </c>
      <c r="BI1067" s="38">
        <v>0</v>
      </c>
      <c r="BJ1067" s="43">
        <v>0</v>
      </c>
      <c r="BK1067" s="38">
        <v>0</v>
      </c>
      <c r="BL1067" s="43">
        <v>0</v>
      </c>
      <c r="BM1067" s="38">
        <v>0</v>
      </c>
      <c r="BN1067" s="38">
        <v>0</v>
      </c>
      <c r="BO1067" s="38">
        <v>0</v>
      </c>
      <c r="BP1067" s="38">
        <v>0</v>
      </c>
      <c r="BQ1067" s="38">
        <v>0</v>
      </c>
      <c r="BR1067" s="38">
        <v>0</v>
      </c>
      <c r="BS1067" s="38">
        <v>0</v>
      </c>
      <c r="BT1067" s="38">
        <v>0</v>
      </c>
      <c r="BU1067" s="38">
        <v>0</v>
      </c>
      <c r="BV1067" s="38">
        <v>0</v>
      </c>
      <c r="BW1067" s="38">
        <v>0</v>
      </c>
      <c r="BX1067" s="38">
        <v>0</v>
      </c>
      <c r="BY1067" s="38">
        <v>0</v>
      </c>
      <c r="BZ1067" s="38">
        <v>0</v>
      </c>
      <c r="CA1067" s="38">
        <v>0</v>
      </c>
      <c r="CB1067" s="38">
        <v>0</v>
      </c>
      <c r="CC1067" s="49">
        <v>0</v>
      </c>
      <c r="CD1067" s="38">
        <v>0</v>
      </c>
      <c r="CE1067" s="38">
        <v>0</v>
      </c>
      <c r="CF1067" s="38">
        <v>0</v>
      </c>
      <c r="CG1067" s="38">
        <v>0</v>
      </c>
      <c r="CH1067" s="38">
        <v>0</v>
      </c>
      <c r="CI1067" s="38">
        <v>0</v>
      </c>
      <c r="CJ1067" s="38">
        <v>0</v>
      </c>
      <c r="CK1067" s="38">
        <v>0</v>
      </c>
      <c r="CL1067" s="38">
        <v>0</v>
      </c>
      <c r="CM1067" s="38">
        <v>0</v>
      </c>
      <c r="CN1067" s="38">
        <v>0</v>
      </c>
      <c r="CO1067" s="38">
        <v>0</v>
      </c>
      <c r="CP1067" s="38">
        <v>1</v>
      </c>
      <c r="CQ1067" s="38">
        <v>0</v>
      </c>
      <c r="CR1067" s="38">
        <v>0</v>
      </c>
      <c r="CS1067" s="38">
        <v>0</v>
      </c>
      <c r="CT1067" s="38">
        <v>0</v>
      </c>
      <c r="CU1067" s="38">
        <v>0</v>
      </c>
      <c r="CV1067" s="38">
        <v>0</v>
      </c>
      <c r="CW1067" s="50">
        <v>0</v>
      </c>
      <c r="CX1067" s="38">
        <f>SUM(AA1067:CW1067)</f>
        <v>1</v>
      </c>
      <c r="CY1067" s="38">
        <v>0</v>
      </c>
      <c r="CZ1067" s="38">
        <v>1</v>
      </c>
      <c r="DA1067" s="38">
        <v>0</v>
      </c>
      <c r="DB1067" s="38">
        <v>0</v>
      </c>
      <c r="DC1067" s="38" t="s">
        <v>458</v>
      </c>
      <c r="DD1067" s="38" t="s">
        <v>306</v>
      </c>
      <c r="DE1067" s="38" t="s">
        <v>474</v>
      </c>
      <c r="DF1067" s="38">
        <v>1</v>
      </c>
      <c r="DG1067" s="38"/>
      <c r="DH1067" s="38"/>
      <c r="DI1067" s="38"/>
      <c r="DJ1067" s="38"/>
      <c r="DK1067" s="38"/>
      <c r="DL1067" s="38">
        <v>0</v>
      </c>
      <c r="DM1067" s="38"/>
      <c r="DN1067" s="38">
        <v>1</v>
      </c>
      <c r="DO1067" s="38">
        <v>1971</v>
      </c>
      <c r="DP1067" s="38" t="s">
        <v>5581</v>
      </c>
      <c r="DQ1067" s="48" t="s">
        <v>5579</v>
      </c>
      <c r="DR1067" s="38" t="s">
        <v>580</v>
      </c>
      <c r="DS1067" s="38" t="s">
        <v>5581</v>
      </c>
    </row>
    <row r="1068" spans="1:123" s="37" customFormat="1" ht="12" customHeight="1" x14ac:dyDescent="0.3">
      <c r="A1068" s="38" t="s">
        <v>24</v>
      </c>
      <c r="B1068" s="47" t="s">
        <v>5578</v>
      </c>
      <c r="C1068" s="48" t="s">
        <v>5582</v>
      </c>
      <c r="D1068" s="38"/>
      <c r="E1068" s="38"/>
      <c r="F1068" s="38" t="s">
        <v>122</v>
      </c>
      <c r="G1068" s="38"/>
      <c r="H1068" s="546" t="s">
        <v>8574</v>
      </c>
      <c r="I1068" s="38" t="s">
        <v>56</v>
      </c>
      <c r="J1068" s="38" t="s">
        <v>455</v>
      </c>
      <c r="K1068" s="38" t="s">
        <v>269</v>
      </c>
      <c r="L1068" s="38" t="s">
        <v>228</v>
      </c>
      <c r="M1068" s="38" t="s">
        <v>272</v>
      </c>
      <c r="N1068" s="38" t="s">
        <v>300</v>
      </c>
      <c r="O1068" s="38" t="s">
        <v>300</v>
      </c>
      <c r="P1068" s="38"/>
      <c r="Q1068" s="50"/>
      <c r="R1068" s="38">
        <v>0</v>
      </c>
      <c r="S1068" s="38">
        <v>0</v>
      </c>
      <c r="T1068" s="38">
        <v>0</v>
      </c>
      <c r="U1068" s="38">
        <v>0</v>
      </c>
      <c r="V1068" s="38">
        <v>0</v>
      </c>
      <c r="W1068" s="38">
        <v>1</v>
      </c>
      <c r="X1068" s="38">
        <v>0</v>
      </c>
      <c r="Y1068" s="38">
        <v>1</v>
      </c>
      <c r="Z1068" s="38"/>
      <c r="AA1068" s="38">
        <v>0</v>
      </c>
      <c r="AB1068" s="38">
        <v>0</v>
      </c>
      <c r="AC1068" s="38">
        <v>0</v>
      </c>
      <c r="AD1068" s="38">
        <v>0</v>
      </c>
      <c r="AE1068" s="38">
        <v>0</v>
      </c>
      <c r="AF1068" s="38">
        <v>0</v>
      </c>
      <c r="AG1068" s="38">
        <v>0</v>
      </c>
      <c r="AH1068" s="38">
        <v>0</v>
      </c>
      <c r="AI1068" s="38">
        <v>0</v>
      </c>
      <c r="AJ1068" s="38">
        <v>0</v>
      </c>
      <c r="AK1068" s="38">
        <v>0</v>
      </c>
      <c r="AL1068" s="38">
        <v>0</v>
      </c>
      <c r="AM1068" s="38">
        <v>0</v>
      </c>
      <c r="AN1068" s="38">
        <v>0</v>
      </c>
      <c r="AO1068" s="38">
        <v>0</v>
      </c>
      <c r="AP1068" s="38">
        <v>0</v>
      </c>
      <c r="AQ1068" s="38">
        <v>0</v>
      </c>
      <c r="AR1068" s="38">
        <v>0</v>
      </c>
      <c r="AS1068" s="38">
        <v>0</v>
      </c>
      <c r="AT1068" s="38">
        <v>0</v>
      </c>
      <c r="AU1068" s="38">
        <v>0</v>
      </c>
      <c r="AV1068" s="38">
        <v>0</v>
      </c>
      <c r="AW1068" s="38">
        <v>0</v>
      </c>
      <c r="AX1068" s="38">
        <v>0</v>
      </c>
      <c r="AY1068" s="38">
        <v>0</v>
      </c>
      <c r="AZ1068" s="38">
        <v>0</v>
      </c>
      <c r="BA1068" s="38">
        <v>0</v>
      </c>
      <c r="BB1068" s="38">
        <v>0</v>
      </c>
      <c r="BC1068" s="38">
        <v>0</v>
      </c>
      <c r="BD1068" s="38">
        <v>0</v>
      </c>
      <c r="BE1068" s="38">
        <v>0</v>
      </c>
      <c r="BF1068" s="38">
        <v>0</v>
      </c>
      <c r="BG1068" s="38">
        <v>0</v>
      </c>
      <c r="BH1068" s="43">
        <v>0</v>
      </c>
      <c r="BI1068" s="38">
        <v>0</v>
      </c>
      <c r="BJ1068" s="43">
        <v>0</v>
      </c>
      <c r="BK1068" s="38">
        <v>0</v>
      </c>
      <c r="BL1068" s="43">
        <v>0</v>
      </c>
      <c r="BM1068" s="38">
        <v>0</v>
      </c>
      <c r="BN1068" s="38">
        <v>0</v>
      </c>
      <c r="BO1068" s="38">
        <v>0</v>
      </c>
      <c r="BP1068" s="38">
        <v>0</v>
      </c>
      <c r="BQ1068" s="38">
        <v>0</v>
      </c>
      <c r="BR1068" s="38">
        <v>0</v>
      </c>
      <c r="BS1068" s="38">
        <v>0</v>
      </c>
      <c r="BT1068" s="38">
        <v>0</v>
      </c>
      <c r="BU1068" s="38">
        <v>0</v>
      </c>
      <c r="BV1068" s="38">
        <v>0</v>
      </c>
      <c r="BW1068" s="38">
        <v>0</v>
      </c>
      <c r="BX1068" s="38">
        <v>0</v>
      </c>
      <c r="BY1068" s="38">
        <v>0</v>
      </c>
      <c r="BZ1068" s="38">
        <v>0</v>
      </c>
      <c r="CA1068" s="38">
        <v>0</v>
      </c>
      <c r="CB1068" s="38">
        <v>0</v>
      </c>
      <c r="CC1068" s="38">
        <v>0</v>
      </c>
      <c r="CD1068" s="38">
        <v>0</v>
      </c>
      <c r="CE1068" s="38">
        <v>0</v>
      </c>
      <c r="CF1068" s="38">
        <v>0</v>
      </c>
      <c r="CG1068" s="38">
        <v>0</v>
      </c>
      <c r="CH1068" s="38">
        <v>0</v>
      </c>
      <c r="CI1068" s="38">
        <v>0</v>
      </c>
      <c r="CJ1068" s="38">
        <v>0</v>
      </c>
      <c r="CK1068" s="38">
        <v>0</v>
      </c>
      <c r="CL1068" s="38">
        <v>0</v>
      </c>
      <c r="CM1068" s="38">
        <v>0</v>
      </c>
      <c r="CN1068" s="38">
        <v>0</v>
      </c>
      <c r="CO1068" s="38">
        <v>0</v>
      </c>
      <c r="CP1068" s="38">
        <v>0</v>
      </c>
      <c r="CQ1068" s="38">
        <v>0</v>
      </c>
      <c r="CR1068" s="38">
        <v>0</v>
      </c>
      <c r="CS1068" s="38">
        <v>0</v>
      </c>
      <c r="CT1068" s="38">
        <v>0</v>
      </c>
      <c r="CU1068" s="38">
        <v>0</v>
      </c>
      <c r="CV1068" s="38">
        <v>0</v>
      </c>
      <c r="CW1068" s="38">
        <v>0</v>
      </c>
      <c r="CX1068" s="38">
        <v>0</v>
      </c>
      <c r="CY1068" s="38">
        <v>1</v>
      </c>
      <c r="CZ1068" s="38">
        <v>0</v>
      </c>
      <c r="DA1068" s="38">
        <v>0</v>
      </c>
      <c r="DB1068" s="38">
        <v>0</v>
      </c>
      <c r="DC1068" s="38" t="s">
        <v>8635</v>
      </c>
      <c r="DD1068" s="38" t="s">
        <v>311</v>
      </c>
      <c r="DE1068" s="38"/>
      <c r="DF1068" s="38">
        <v>1</v>
      </c>
      <c r="DG1068" s="38" t="s">
        <v>5584</v>
      </c>
      <c r="DH1068" s="38"/>
      <c r="DI1068" s="38"/>
      <c r="DJ1068" s="38"/>
      <c r="DK1068" s="38"/>
      <c r="DL1068" s="38">
        <v>1</v>
      </c>
      <c r="DM1068" s="38" t="s">
        <v>595</v>
      </c>
      <c r="DN1068" s="38">
        <v>1</v>
      </c>
      <c r="DO1068" s="38">
        <v>1890</v>
      </c>
      <c r="DP1068" s="38" t="s">
        <v>5585</v>
      </c>
      <c r="DQ1068" s="38" t="s">
        <v>5582</v>
      </c>
      <c r="DR1068" s="38" t="s">
        <v>580</v>
      </c>
      <c r="DS1068" s="38" t="s">
        <v>5585</v>
      </c>
    </row>
    <row r="1069" spans="1:123" s="37" customFormat="1" ht="12" customHeight="1" x14ac:dyDescent="0.3">
      <c r="A1069" s="38" t="s">
        <v>24</v>
      </c>
      <c r="B1069" s="47" t="s">
        <v>5578</v>
      </c>
      <c r="C1069" s="48" t="s">
        <v>5586</v>
      </c>
      <c r="D1069" s="38"/>
      <c r="E1069" s="38"/>
      <c r="F1069" s="38" t="s">
        <v>145</v>
      </c>
      <c r="G1069" s="38"/>
      <c r="H1069" s="546" t="s">
        <v>8574</v>
      </c>
      <c r="I1069" s="38" t="s">
        <v>56</v>
      </c>
      <c r="J1069" s="38" t="s">
        <v>455</v>
      </c>
      <c r="K1069" s="38" t="s">
        <v>269</v>
      </c>
      <c r="L1069" s="38" t="s">
        <v>228</v>
      </c>
      <c r="M1069" s="38" t="s">
        <v>272</v>
      </c>
      <c r="N1069" s="38" t="s">
        <v>300</v>
      </c>
      <c r="O1069" s="38" t="s">
        <v>300</v>
      </c>
      <c r="P1069" s="38"/>
      <c r="Q1069" s="38"/>
      <c r="R1069" s="38">
        <v>0</v>
      </c>
      <c r="S1069" s="38">
        <v>0</v>
      </c>
      <c r="T1069" s="38">
        <v>0</v>
      </c>
      <c r="U1069" s="38">
        <v>0</v>
      </c>
      <c r="V1069" s="38">
        <v>0</v>
      </c>
      <c r="W1069" s="38">
        <v>1</v>
      </c>
      <c r="X1069" s="38">
        <v>0</v>
      </c>
      <c r="Y1069" s="38">
        <v>0</v>
      </c>
      <c r="Z1069" s="38"/>
      <c r="AA1069" s="38">
        <v>0</v>
      </c>
      <c r="AB1069" s="38">
        <v>0</v>
      </c>
      <c r="AC1069" s="38">
        <v>0</v>
      </c>
      <c r="AD1069" s="38">
        <v>0</v>
      </c>
      <c r="AE1069" s="38">
        <v>0</v>
      </c>
      <c r="AF1069" s="38">
        <v>0</v>
      </c>
      <c r="AG1069" s="38">
        <v>0</v>
      </c>
      <c r="AH1069" s="38">
        <v>0</v>
      </c>
      <c r="AI1069" s="38">
        <v>0</v>
      </c>
      <c r="AJ1069" s="38">
        <v>0</v>
      </c>
      <c r="AK1069" s="38">
        <v>0</v>
      </c>
      <c r="AL1069" s="38">
        <v>0</v>
      </c>
      <c r="AM1069" s="38">
        <v>0</v>
      </c>
      <c r="AN1069" s="38">
        <v>0</v>
      </c>
      <c r="AO1069" s="38">
        <v>0</v>
      </c>
      <c r="AP1069" s="38">
        <v>0</v>
      </c>
      <c r="AQ1069" s="38">
        <v>0</v>
      </c>
      <c r="AR1069" s="38">
        <v>0</v>
      </c>
      <c r="AS1069" s="38">
        <v>0</v>
      </c>
      <c r="AT1069" s="38">
        <v>0</v>
      </c>
      <c r="AU1069" s="38">
        <v>0</v>
      </c>
      <c r="AV1069" s="38">
        <v>0</v>
      </c>
      <c r="AW1069" s="38">
        <v>0</v>
      </c>
      <c r="AX1069" s="38">
        <v>0</v>
      </c>
      <c r="AY1069" s="38">
        <v>0</v>
      </c>
      <c r="AZ1069" s="38">
        <v>0</v>
      </c>
      <c r="BA1069" s="38">
        <v>0</v>
      </c>
      <c r="BB1069" s="38">
        <v>0</v>
      </c>
      <c r="BC1069" s="38">
        <v>0</v>
      </c>
      <c r="BD1069" s="38">
        <v>0</v>
      </c>
      <c r="BE1069" s="38">
        <v>0</v>
      </c>
      <c r="BF1069" s="38">
        <v>0</v>
      </c>
      <c r="BG1069" s="38">
        <v>0</v>
      </c>
      <c r="BH1069" s="43">
        <v>0</v>
      </c>
      <c r="BI1069" s="38">
        <v>0</v>
      </c>
      <c r="BJ1069" s="43">
        <v>0</v>
      </c>
      <c r="BK1069" s="38">
        <v>0</v>
      </c>
      <c r="BL1069" s="43">
        <v>0</v>
      </c>
      <c r="BM1069" s="38">
        <v>0</v>
      </c>
      <c r="BN1069" s="38">
        <v>0</v>
      </c>
      <c r="BO1069" s="38">
        <v>0</v>
      </c>
      <c r="BP1069" s="38">
        <v>0</v>
      </c>
      <c r="BQ1069" s="38">
        <v>0</v>
      </c>
      <c r="BR1069" s="38">
        <v>0</v>
      </c>
      <c r="BS1069" s="38">
        <v>0</v>
      </c>
      <c r="BT1069" s="38">
        <v>0</v>
      </c>
      <c r="BU1069" s="38">
        <v>0</v>
      </c>
      <c r="BV1069" s="38">
        <v>0</v>
      </c>
      <c r="BW1069" s="38">
        <v>0</v>
      </c>
      <c r="BX1069" s="38">
        <v>0</v>
      </c>
      <c r="BY1069" s="38">
        <v>0</v>
      </c>
      <c r="BZ1069" s="38">
        <v>0</v>
      </c>
      <c r="CA1069" s="38">
        <v>0</v>
      </c>
      <c r="CB1069" s="38">
        <v>0</v>
      </c>
      <c r="CC1069" s="38">
        <v>0</v>
      </c>
      <c r="CD1069" s="38">
        <v>0</v>
      </c>
      <c r="CE1069" s="38">
        <v>0</v>
      </c>
      <c r="CF1069" s="38">
        <v>0</v>
      </c>
      <c r="CG1069" s="38">
        <v>0</v>
      </c>
      <c r="CH1069" s="38">
        <v>0</v>
      </c>
      <c r="CI1069" s="38">
        <v>0</v>
      </c>
      <c r="CJ1069" s="38">
        <v>0</v>
      </c>
      <c r="CK1069" s="38">
        <v>0</v>
      </c>
      <c r="CL1069" s="38">
        <v>0</v>
      </c>
      <c r="CM1069" s="38">
        <v>0</v>
      </c>
      <c r="CN1069" s="38">
        <v>0</v>
      </c>
      <c r="CO1069" s="38">
        <v>0</v>
      </c>
      <c r="CP1069" s="38">
        <v>0</v>
      </c>
      <c r="CQ1069" s="38">
        <v>0</v>
      </c>
      <c r="CR1069" s="38">
        <v>0</v>
      </c>
      <c r="CS1069" s="38">
        <v>0</v>
      </c>
      <c r="CT1069" s="38">
        <v>0</v>
      </c>
      <c r="CU1069" s="38">
        <v>0</v>
      </c>
      <c r="CV1069" s="38">
        <v>0</v>
      </c>
      <c r="CW1069" s="38">
        <v>0</v>
      </c>
      <c r="CX1069" s="38">
        <v>0</v>
      </c>
      <c r="CY1069" s="38">
        <v>1</v>
      </c>
      <c r="CZ1069" s="38">
        <v>0</v>
      </c>
      <c r="DA1069" s="38">
        <v>0</v>
      </c>
      <c r="DB1069" s="38">
        <v>0</v>
      </c>
      <c r="DC1069" s="38" t="s">
        <v>5587</v>
      </c>
      <c r="DD1069" s="38" t="s">
        <v>311</v>
      </c>
      <c r="DE1069" s="38"/>
      <c r="DF1069" s="38">
        <v>1</v>
      </c>
      <c r="DG1069" s="38"/>
      <c r="DH1069" s="38"/>
      <c r="DI1069" s="38"/>
      <c r="DJ1069" s="38"/>
      <c r="DK1069" s="38"/>
      <c r="DL1069" s="38">
        <v>0</v>
      </c>
      <c r="DM1069" s="38"/>
      <c r="DN1069" s="38">
        <v>1</v>
      </c>
      <c r="DO1069" s="38">
        <v>1943</v>
      </c>
      <c r="DP1069" s="38" t="s">
        <v>5588</v>
      </c>
      <c r="DQ1069" s="38" t="s">
        <v>5586</v>
      </c>
      <c r="DR1069" s="38" t="s">
        <v>580</v>
      </c>
      <c r="DS1069" s="38" t="s">
        <v>5588</v>
      </c>
    </row>
    <row r="1070" spans="1:123" s="37" customFormat="1" ht="12" customHeight="1" x14ac:dyDescent="0.3">
      <c r="A1070" s="38" t="s">
        <v>24</v>
      </c>
      <c r="B1070" s="47" t="s">
        <v>5589</v>
      </c>
      <c r="C1070" s="48" t="s">
        <v>5590</v>
      </c>
      <c r="D1070" s="38" t="s">
        <v>5591</v>
      </c>
      <c r="E1070" s="38"/>
      <c r="F1070" s="38" t="s">
        <v>122</v>
      </c>
      <c r="G1070" s="38"/>
      <c r="H1070" s="38" t="s">
        <v>454</v>
      </c>
      <c r="I1070" s="38" t="s">
        <v>56</v>
      </c>
      <c r="J1070" s="38" t="s">
        <v>455</v>
      </c>
      <c r="K1070" s="38" t="s">
        <v>269</v>
      </c>
      <c r="L1070" s="38" t="s">
        <v>226</v>
      </c>
      <c r="M1070" s="38" t="s">
        <v>272</v>
      </c>
      <c r="N1070" s="38"/>
      <c r="O1070" s="38" t="s">
        <v>299</v>
      </c>
      <c r="P1070" s="38" t="s">
        <v>1603</v>
      </c>
      <c r="Q1070" s="38" t="s">
        <v>1604</v>
      </c>
      <c r="R1070" s="38">
        <v>0</v>
      </c>
      <c r="S1070" s="38">
        <v>0</v>
      </c>
      <c r="T1070" s="38">
        <v>0</v>
      </c>
      <c r="U1070" s="38">
        <v>0</v>
      </c>
      <c r="V1070" s="38">
        <v>0</v>
      </c>
      <c r="W1070" s="38">
        <v>0</v>
      </c>
      <c r="X1070" s="38">
        <v>0</v>
      </c>
      <c r="Y1070" s="38">
        <v>0</v>
      </c>
      <c r="Z1070" s="38"/>
      <c r="AA1070" s="38">
        <v>0</v>
      </c>
      <c r="AB1070" s="38">
        <v>0</v>
      </c>
      <c r="AC1070" s="38">
        <v>0</v>
      </c>
      <c r="AD1070" s="38">
        <v>0</v>
      </c>
      <c r="AE1070" s="38">
        <v>0</v>
      </c>
      <c r="AF1070" s="38">
        <v>0</v>
      </c>
      <c r="AG1070" s="38">
        <v>1</v>
      </c>
      <c r="AH1070" s="38">
        <v>0</v>
      </c>
      <c r="AI1070" s="38">
        <v>0</v>
      </c>
      <c r="AJ1070" s="38">
        <v>0</v>
      </c>
      <c r="AK1070" s="38">
        <v>0</v>
      </c>
      <c r="AL1070" s="38">
        <v>0</v>
      </c>
      <c r="AM1070" s="38">
        <v>0</v>
      </c>
      <c r="AN1070" s="38">
        <v>0</v>
      </c>
      <c r="AO1070" s="38">
        <v>0</v>
      </c>
      <c r="AP1070" s="38">
        <v>0</v>
      </c>
      <c r="AQ1070" s="38">
        <v>0</v>
      </c>
      <c r="AR1070" s="38">
        <v>0</v>
      </c>
      <c r="AS1070" s="38">
        <v>0</v>
      </c>
      <c r="AT1070" s="38">
        <v>0</v>
      </c>
      <c r="AU1070" s="38">
        <v>0</v>
      </c>
      <c r="AV1070" s="38">
        <v>0</v>
      </c>
      <c r="AW1070" s="38">
        <v>0</v>
      </c>
      <c r="AX1070" s="38">
        <v>0</v>
      </c>
      <c r="AY1070" s="38">
        <v>0</v>
      </c>
      <c r="AZ1070" s="38">
        <v>0</v>
      </c>
      <c r="BA1070" s="38">
        <v>0</v>
      </c>
      <c r="BB1070" s="38">
        <v>0</v>
      </c>
      <c r="BC1070" s="38">
        <v>0</v>
      </c>
      <c r="BD1070" s="38">
        <v>0</v>
      </c>
      <c r="BE1070" s="38">
        <v>0</v>
      </c>
      <c r="BF1070" s="38">
        <v>0</v>
      </c>
      <c r="BG1070" s="38">
        <v>0</v>
      </c>
      <c r="BH1070" s="43">
        <v>0</v>
      </c>
      <c r="BI1070" s="38">
        <v>0</v>
      </c>
      <c r="BJ1070" s="43">
        <v>0</v>
      </c>
      <c r="BK1070" s="38">
        <v>0</v>
      </c>
      <c r="BL1070" s="43">
        <v>0</v>
      </c>
      <c r="BM1070" s="38">
        <v>0</v>
      </c>
      <c r="BN1070" s="38">
        <v>0</v>
      </c>
      <c r="BO1070" s="38">
        <v>0</v>
      </c>
      <c r="BP1070" s="38">
        <v>0</v>
      </c>
      <c r="BQ1070" s="38">
        <v>0</v>
      </c>
      <c r="BR1070" s="38">
        <v>0</v>
      </c>
      <c r="BS1070" s="38">
        <v>0</v>
      </c>
      <c r="BT1070" s="38">
        <v>0</v>
      </c>
      <c r="BU1070" s="38">
        <v>0</v>
      </c>
      <c r="BV1070" s="38">
        <v>0</v>
      </c>
      <c r="BW1070" s="38">
        <v>0</v>
      </c>
      <c r="BX1070" s="38">
        <v>0</v>
      </c>
      <c r="BY1070" s="38">
        <v>0</v>
      </c>
      <c r="BZ1070" s="38">
        <v>0</v>
      </c>
      <c r="CA1070" s="38">
        <v>0</v>
      </c>
      <c r="CB1070" s="38">
        <v>0</v>
      </c>
      <c r="CC1070" s="38">
        <v>0</v>
      </c>
      <c r="CD1070" s="38">
        <v>0</v>
      </c>
      <c r="CE1070" s="38">
        <v>0</v>
      </c>
      <c r="CF1070" s="38">
        <v>0</v>
      </c>
      <c r="CG1070" s="38">
        <v>0</v>
      </c>
      <c r="CH1070" s="38">
        <v>0</v>
      </c>
      <c r="CI1070" s="38">
        <v>0</v>
      </c>
      <c r="CJ1070" s="38">
        <v>0</v>
      </c>
      <c r="CK1070" s="38">
        <v>0</v>
      </c>
      <c r="CL1070" s="38">
        <v>0</v>
      </c>
      <c r="CM1070" s="38">
        <v>0</v>
      </c>
      <c r="CN1070" s="38">
        <v>0</v>
      </c>
      <c r="CO1070" s="38">
        <v>0</v>
      </c>
      <c r="CP1070" s="38">
        <v>0</v>
      </c>
      <c r="CQ1070" s="38">
        <v>0</v>
      </c>
      <c r="CR1070" s="38">
        <v>0</v>
      </c>
      <c r="CS1070" s="38">
        <v>0</v>
      </c>
      <c r="CT1070" s="38">
        <v>0</v>
      </c>
      <c r="CU1070" s="38">
        <v>0</v>
      </c>
      <c r="CV1070" s="38">
        <v>0</v>
      </c>
      <c r="CW1070" s="38">
        <v>0</v>
      </c>
      <c r="CX1070" s="38">
        <f>SUM(AA1070:CW1070)</f>
        <v>1</v>
      </c>
      <c r="CY1070" s="38">
        <v>1</v>
      </c>
      <c r="CZ1070" s="38">
        <v>0</v>
      </c>
      <c r="DA1070" s="38">
        <v>0</v>
      </c>
      <c r="DB1070" s="38">
        <v>0</v>
      </c>
      <c r="DC1070" s="38" t="s">
        <v>5592</v>
      </c>
      <c r="DD1070" s="38" t="s">
        <v>307</v>
      </c>
      <c r="DE1070" s="38"/>
      <c r="DF1070" s="38">
        <v>1</v>
      </c>
      <c r="DG1070" s="38" t="s">
        <v>5593</v>
      </c>
      <c r="DH1070" s="38" t="s">
        <v>2054</v>
      </c>
      <c r="DI1070" s="38">
        <v>1</v>
      </c>
      <c r="DJ1070" s="38" t="s">
        <v>484</v>
      </c>
      <c r="DK1070" s="38"/>
      <c r="DL1070" s="38" t="s">
        <v>5594</v>
      </c>
      <c r="DM1070" s="38" t="s">
        <v>5595</v>
      </c>
      <c r="DN1070" s="38">
        <v>1</v>
      </c>
      <c r="DO1070" s="38">
        <v>2003</v>
      </c>
      <c r="DP1070" s="38" t="s">
        <v>5596</v>
      </c>
      <c r="DQ1070" s="38" t="s">
        <v>5590</v>
      </c>
      <c r="DR1070" s="38" t="s">
        <v>580</v>
      </c>
      <c r="DS1070" s="38" t="s">
        <v>5596</v>
      </c>
    </row>
    <row r="1071" spans="1:123" s="37" customFormat="1" ht="12" customHeight="1" x14ac:dyDescent="0.3">
      <c r="A1071" s="38" t="s">
        <v>24</v>
      </c>
      <c r="B1071" s="38" t="s">
        <v>5589</v>
      </c>
      <c r="C1071" s="48" t="s">
        <v>5597</v>
      </c>
      <c r="D1071" s="38"/>
      <c r="E1071" s="38"/>
      <c r="F1071" s="38" t="s">
        <v>171</v>
      </c>
      <c r="G1071" s="38"/>
      <c r="H1071" s="38" t="s">
        <v>605</v>
      </c>
      <c r="I1071" s="38" t="s">
        <v>56</v>
      </c>
      <c r="J1071" s="38" t="s">
        <v>200</v>
      </c>
      <c r="K1071" s="38"/>
      <c r="L1071" s="38" t="s">
        <v>226</v>
      </c>
      <c r="M1071" s="38"/>
      <c r="N1071" s="38"/>
      <c r="O1071" s="38"/>
      <c r="P1071" s="38" t="s">
        <v>5598</v>
      </c>
      <c r="Q1071" s="38" t="s">
        <v>606</v>
      </c>
      <c r="R1071" s="38">
        <v>0</v>
      </c>
      <c r="S1071" s="38">
        <v>0</v>
      </c>
      <c r="T1071" s="38">
        <v>0</v>
      </c>
      <c r="U1071" s="38">
        <v>0</v>
      </c>
      <c r="V1071" s="38">
        <v>0</v>
      </c>
      <c r="W1071" s="38"/>
      <c r="X1071" s="38">
        <v>0</v>
      </c>
      <c r="Y1071" s="38"/>
      <c r="Z1071" s="38"/>
      <c r="AA1071" s="38"/>
      <c r="AB1071" s="38"/>
      <c r="AC1071" s="38"/>
      <c r="AD1071" s="38"/>
      <c r="AE1071" s="38"/>
      <c r="AF1071" s="38"/>
      <c r="AG1071" s="38"/>
      <c r="AH1071" s="38"/>
      <c r="AI1071" s="38"/>
      <c r="AJ1071" s="38"/>
      <c r="AK1071" s="38"/>
      <c r="AL1071" s="38"/>
      <c r="AM1071" s="38"/>
      <c r="AN1071" s="38"/>
      <c r="AO1071" s="38"/>
      <c r="AP1071" s="38"/>
      <c r="AQ1071" s="38"/>
      <c r="AR1071" s="38"/>
      <c r="AS1071" s="38"/>
      <c r="AT1071" s="38"/>
      <c r="AU1071" s="38"/>
      <c r="AV1071" s="38"/>
      <c r="AW1071" s="38"/>
      <c r="AX1071" s="38"/>
      <c r="AY1071" s="38"/>
      <c r="AZ1071" s="38"/>
      <c r="BA1071" s="38"/>
      <c r="BB1071" s="38"/>
      <c r="BC1071" s="38"/>
      <c r="BD1071" s="38"/>
      <c r="BE1071" s="38"/>
      <c r="BF1071" s="38"/>
      <c r="BG1071" s="38"/>
      <c r="BH1071" s="43"/>
      <c r="BI1071" s="38"/>
      <c r="BJ1071" s="43">
        <v>1</v>
      </c>
      <c r="BK1071" s="38"/>
      <c r="BL1071" s="43"/>
      <c r="BM1071" s="38"/>
      <c r="BN1071" s="38"/>
      <c r="BO1071" s="38"/>
      <c r="BP1071" s="38"/>
      <c r="BQ1071" s="38"/>
      <c r="BR1071" s="38"/>
      <c r="BS1071" s="38"/>
      <c r="BT1071" s="38"/>
      <c r="BU1071" s="38"/>
      <c r="BV1071" s="38"/>
      <c r="BW1071" s="38"/>
      <c r="BX1071" s="38"/>
      <c r="BY1071" s="38"/>
      <c r="BZ1071" s="38"/>
      <c r="CA1071" s="38"/>
      <c r="CB1071" s="38"/>
      <c r="CC1071" s="38"/>
      <c r="CD1071" s="38"/>
      <c r="CE1071" s="38"/>
      <c r="CF1071" s="38"/>
      <c r="CG1071" s="38"/>
      <c r="CH1071" s="38"/>
      <c r="CI1071" s="38"/>
      <c r="CJ1071" s="38"/>
      <c r="CK1071" s="38"/>
      <c r="CL1071" s="38"/>
      <c r="CM1071" s="38"/>
      <c r="CN1071" s="38"/>
      <c r="CO1071" s="38"/>
      <c r="CP1071" s="38"/>
      <c r="CQ1071" s="38"/>
      <c r="CR1071" s="38"/>
      <c r="CS1071" s="38"/>
      <c r="CT1071" s="38"/>
      <c r="CU1071" s="38"/>
      <c r="CV1071" s="38"/>
      <c r="CW1071" s="38"/>
      <c r="CX1071" s="38"/>
      <c r="CY1071" s="38"/>
      <c r="CZ1071" s="38"/>
      <c r="DA1071" s="38"/>
      <c r="DB1071" s="38"/>
      <c r="DC1071" s="38" t="s">
        <v>5599</v>
      </c>
      <c r="DD1071" s="38" t="s">
        <v>305</v>
      </c>
      <c r="DE1071" s="38"/>
      <c r="DF1071" s="38"/>
      <c r="DG1071" s="38"/>
      <c r="DH1071" s="38"/>
      <c r="DI1071" s="38"/>
      <c r="DJ1071" s="38"/>
      <c r="DK1071" s="38"/>
      <c r="DL1071" s="38">
        <v>0</v>
      </c>
      <c r="DM1071" s="38"/>
      <c r="DN1071" s="38">
        <v>1</v>
      </c>
      <c r="DO1071" s="38">
        <v>1924</v>
      </c>
      <c r="DP1071" s="38" t="s">
        <v>5600</v>
      </c>
      <c r="DQ1071" s="38" t="s">
        <v>5597</v>
      </c>
      <c r="DR1071" s="38" t="s">
        <v>580</v>
      </c>
      <c r="DS1071" s="38" t="s">
        <v>5600</v>
      </c>
    </row>
    <row r="1072" spans="1:123" s="37" customFormat="1" ht="12" customHeight="1" x14ac:dyDescent="0.3">
      <c r="A1072" s="38" t="s">
        <v>24</v>
      </c>
      <c r="B1072" s="47" t="s">
        <v>5601</v>
      </c>
      <c r="C1072" s="48" t="s">
        <v>5602</v>
      </c>
      <c r="D1072" s="38"/>
      <c r="E1072" s="38"/>
      <c r="F1072" s="38" t="s">
        <v>122</v>
      </c>
      <c r="G1072" s="38"/>
      <c r="H1072" s="38" t="s">
        <v>454</v>
      </c>
      <c r="I1072" s="38" t="s">
        <v>56</v>
      </c>
      <c r="J1072" s="38" t="s">
        <v>455</v>
      </c>
      <c r="K1072" s="38" t="s">
        <v>269</v>
      </c>
      <c r="L1072" s="38" t="s">
        <v>228</v>
      </c>
      <c r="M1072" s="38" t="s">
        <v>272</v>
      </c>
      <c r="N1072" s="38"/>
      <c r="O1072" s="38" t="s">
        <v>300</v>
      </c>
      <c r="P1072" s="38" t="s">
        <v>5603</v>
      </c>
      <c r="Q1072" s="38" t="s">
        <v>591</v>
      </c>
      <c r="R1072" s="38">
        <v>0</v>
      </c>
      <c r="S1072" s="38">
        <v>0</v>
      </c>
      <c r="T1072" s="38">
        <v>0</v>
      </c>
      <c r="U1072" s="38">
        <v>0</v>
      </c>
      <c r="V1072" s="38">
        <v>0</v>
      </c>
      <c r="W1072" s="38">
        <v>0</v>
      </c>
      <c r="X1072" s="38">
        <v>0</v>
      </c>
      <c r="Y1072" s="38">
        <v>0</v>
      </c>
      <c r="Z1072" s="38"/>
      <c r="AA1072" s="38">
        <v>0</v>
      </c>
      <c r="AB1072" s="38">
        <v>0</v>
      </c>
      <c r="AC1072" s="38">
        <v>0</v>
      </c>
      <c r="AD1072" s="38">
        <v>0</v>
      </c>
      <c r="AE1072" s="38">
        <v>0</v>
      </c>
      <c r="AF1072" s="38">
        <v>0</v>
      </c>
      <c r="AG1072" s="38">
        <v>0</v>
      </c>
      <c r="AH1072" s="38">
        <v>0</v>
      </c>
      <c r="AI1072" s="38">
        <v>0</v>
      </c>
      <c r="AJ1072" s="38">
        <v>0</v>
      </c>
      <c r="AK1072" s="38">
        <v>0</v>
      </c>
      <c r="AL1072" s="38">
        <v>0</v>
      </c>
      <c r="AM1072" s="38">
        <v>0</v>
      </c>
      <c r="AN1072" s="38">
        <v>0</v>
      </c>
      <c r="AO1072" s="38">
        <v>0</v>
      </c>
      <c r="AP1072" s="38">
        <v>0</v>
      </c>
      <c r="AQ1072" s="38">
        <v>0</v>
      </c>
      <c r="AR1072" s="38">
        <v>0</v>
      </c>
      <c r="AS1072" s="38">
        <v>0</v>
      </c>
      <c r="AT1072" s="38">
        <v>0</v>
      </c>
      <c r="AU1072" s="38">
        <v>0</v>
      </c>
      <c r="AV1072" s="38">
        <v>0</v>
      </c>
      <c r="AW1072" s="38">
        <v>0</v>
      </c>
      <c r="AX1072" s="38">
        <v>0</v>
      </c>
      <c r="AY1072" s="38">
        <v>0</v>
      </c>
      <c r="AZ1072" s="38">
        <v>0</v>
      </c>
      <c r="BA1072" s="38">
        <v>0</v>
      </c>
      <c r="BB1072" s="38">
        <v>0</v>
      </c>
      <c r="BC1072" s="38">
        <v>0</v>
      </c>
      <c r="BD1072" s="38">
        <v>0</v>
      </c>
      <c r="BE1072" s="38">
        <v>0</v>
      </c>
      <c r="BF1072" s="38">
        <v>0</v>
      </c>
      <c r="BG1072" s="38">
        <v>0</v>
      </c>
      <c r="BH1072" s="43">
        <v>0</v>
      </c>
      <c r="BI1072" s="38">
        <v>0</v>
      </c>
      <c r="BJ1072" s="43">
        <v>1</v>
      </c>
      <c r="BK1072" s="38">
        <v>0</v>
      </c>
      <c r="BL1072" s="43">
        <v>0</v>
      </c>
      <c r="BM1072" s="38">
        <v>0</v>
      </c>
      <c r="BN1072" s="38">
        <v>0</v>
      </c>
      <c r="BO1072" s="38">
        <v>0</v>
      </c>
      <c r="BP1072" s="38">
        <v>1</v>
      </c>
      <c r="BQ1072" s="38">
        <v>0</v>
      </c>
      <c r="BR1072" s="38">
        <v>0</v>
      </c>
      <c r="BS1072" s="38">
        <v>0</v>
      </c>
      <c r="BT1072" s="38">
        <v>0</v>
      </c>
      <c r="BU1072" s="38">
        <v>0</v>
      </c>
      <c r="BV1072" s="38">
        <v>0</v>
      </c>
      <c r="BW1072" s="38">
        <v>0</v>
      </c>
      <c r="BX1072" s="38">
        <v>0</v>
      </c>
      <c r="BY1072" s="38">
        <v>0</v>
      </c>
      <c r="BZ1072" s="38">
        <v>0</v>
      </c>
      <c r="CA1072" s="38">
        <v>0</v>
      </c>
      <c r="CB1072" s="38">
        <v>0</v>
      </c>
      <c r="CC1072" s="38">
        <v>0</v>
      </c>
      <c r="CD1072" s="38">
        <v>0</v>
      </c>
      <c r="CE1072" s="38">
        <v>0</v>
      </c>
      <c r="CF1072" s="38">
        <v>0</v>
      </c>
      <c r="CG1072" s="38">
        <v>0</v>
      </c>
      <c r="CH1072" s="38">
        <v>0</v>
      </c>
      <c r="CI1072" s="38">
        <v>0</v>
      </c>
      <c r="CJ1072" s="38">
        <v>0</v>
      </c>
      <c r="CK1072" s="38">
        <v>0</v>
      </c>
      <c r="CL1072" s="38">
        <v>0</v>
      </c>
      <c r="CM1072" s="38">
        <v>0</v>
      </c>
      <c r="CN1072" s="38">
        <v>0</v>
      </c>
      <c r="CO1072" s="38">
        <v>0</v>
      </c>
      <c r="CP1072" s="38">
        <v>0</v>
      </c>
      <c r="CQ1072" s="38">
        <v>0</v>
      </c>
      <c r="CR1072" s="38">
        <v>0</v>
      </c>
      <c r="CS1072" s="38">
        <v>0</v>
      </c>
      <c r="CT1072" s="38">
        <v>0</v>
      </c>
      <c r="CU1072" s="38">
        <v>0</v>
      </c>
      <c r="CV1072" s="38">
        <v>0</v>
      </c>
      <c r="CW1072" s="38">
        <v>0</v>
      </c>
      <c r="CX1072" s="38">
        <f>SUM(AA1072:CW1072)</f>
        <v>2</v>
      </c>
      <c r="CY1072" s="38">
        <v>1</v>
      </c>
      <c r="CZ1072" s="38">
        <v>0</v>
      </c>
      <c r="DA1072" s="38">
        <v>0</v>
      </c>
      <c r="DB1072" s="38">
        <v>0</v>
      </c>
      <c r="DC1072" s="38" t="s">
        <v>1595</v>
      </c>
      <c r="DD1072" s="38" t="s">
        <v>305</v>
      </c>
      <c r="DE1072" s="38"/>
      <c r="DF1072" s="38"/>
      <c r="DG1072" s="38"/>
      <c r="DH1072" s="38"/>
      <c r="DI1072" s="38"/>
      <c r="DJ1072" s="38"/>
      <c r="DK1072" s="38"/>
      <c r="DL1072" s="38">
        <v>0</v>
      </c>
      <c r="DM1072" s="38"/>
      <c r="DN1072" s="38">
        <v>1</v>
      </c>
      <c r="DO1072" s="38">
        <v>1902</v>
      </c>
      <c r="DP1072" s="38" t="s">
        <v>5604</v>
      </c>
      <c r="DQ1072" s="38" t="s">
        <v>5605</v>
      </c>
      <c r="DR1072" s="38">
        <v>1963</v>
      </c>
      <c r="DS1072" s="38" t="s">
        <v>5606</v>
      </c>
    </row>
    <row r="1073" spans="1:139" s="37" customFormat="1" ht="12" customHeight="1" x14ac:dyDescent="0.3">
      <c r="A1073" s="38" t="s">
        <v>24</v>
      </c>
      <c r="B1073" s="38" t="s">
        <v>5601</v>
      </c>
      <c r="C1073" s="48" t="s">
        <v>5607</v>
      </c>
      <c r="D1073" s="38"/>
      <c r="E1073" s="38"/>
      <c r="F1073" s="38" t="s">
        <v>91</v>
      </c>
      <c r="G1073" s="38"/>
      <c r="H1073" s="38" t="s">
        <v>454</v>
      </c>
      <c r="I1073" s="38" t="s">
        <v>13</v>
      </c>
      <c r="J1073" s="38" t="s">
        <v>221</v>
      </c>
      <c r="K1073" s="38" t="s">
        <v>269</v>
      </c>
      <c r="L1073" s="38" t="s">
        <v>244</v>
      </c>
      <c r="M1073" s="38" t="s">
        <v>272</v>
      </c>
      <c r="N1073" s="38"/>
      <c r="O1073" s="38" t="s">
        <v>298</v>
      </c>
      <c r="P1073" s="38" t="s">
        <v>536</v>
      </c>
      <c r="Q1073" s="38" t="s">
        <v>457</v>
      </c>
      <c r="R1073" s="38">
        <v>0</v>
      </c>
      <c r="S1073" s="38">
        <v>0</v>
      </c>
      <c r="T1073" s="38">
        <v>0</v>
      </c>
      <c r="U1073" s="38">
        <v>0</v>
      </c>
      <c r="V1073" s="38">
        <v>0</v>
      </c>
      <c r="W1073" s="38">
        <v>0</v>
      </c>
      <c r="X1073" s="38">
        <v>0</v>
      </c>
      <c r="Y1073" s="38">
        <v>0</v>
      </c>
      <c r="Z1073" s="38"/>
      <c r="AA1073" s="38">
        <v>0</v>
      </c>
      <c r="AB1073" s="38">
        <v>0</v>
      </c>
      <c r="AC1073" s="38">
        <v>0</v>
      </c>
      <c r="AD1073" s="38">
        <v>0</v>
      </c>
      <c r="AE1073" s="38">
        <v>0</v>
      </c>
      <c r="AF1073" s="38">
        <v>0</v>
      </c>
      <c r="AG1073" s="38">
        <v>0</v>
      </c>
      <c r="AH1073" s="38">
        <v>0</v>
      </c>
      <c r="AI1073" s="38">
        <v>0</v>
      </c>
      <c r="AJ1073" s="38">
        <v>0</v>
      </c>
      <c r="AK1073" s="38">
        <v>0</v>
      </c>
      <c r="AL1073" s="38">
        <v>0</v>
      </c>
      <c r="AM1073" s="38">
        <v>0</v>
      </c>
      <c r="AN1073" s="38">
        <v>0</v>
      </c>
      <c r="AO1073" s="38">
        <v>0</v>
      </c>
      <c r="AP1073" s="38">
        <v>0</v>
      </c>
      <c r="AQ1073" s="38">
        <v>0</v>
      </c>
      <c r="AR1073" s="38">
        <v>0</v>
      </c>
      <c r="AS1073" s="38">
        <v>0</v>
      </c>
      <c r="AT1073" s="38">
        <v>0</v>
      </c>
      <c r="AU1073" s="38">
        <v>0</v>
      </c>
      <c r="AV1073" s="38">
        <v>0</v>
      </c>
      <c r="AW1073" s="38">
        <v>0</v>
      </c>
      <c r="AX1073" s="38">
        <v>0</v>
      </c>
      <c r="AY1073" s="38">
        <v>0</v>
      </c>
      <c r="AZ1073" s="38">
        <v>0</v>
      </c>
      <c r="BA1073" s="38">
        <v>0</v>
      </c>
      <c r="BB1073" s="38">
        <v>0</v>
      </c>
      <c r="BC1073" s="38">
        <v>0</v>
      </c>
      <c r="BD1073" s="38">
        <v>0</v>
      </c>
      <c r="BE1073" s="38">
        <v>0</v>
      </c>
      <c r="BF1073" s="38">
        <v>0</v>
      </c>
      <c r="BG1073" s="38">
        <v>0</v>
      </c>
      <c r="BH1073" s="43">
        <v>0</v>
      </c>
      <c r="BI1073" s="38">
        <v>0</v>
      </c>
      <c r="BJ1073" s="43">
        <v>0</v>
      </c>
      <c r="BK1073" s="38">
        <v>0</v>
      </c>
      <c r="BL1073" s="43">
        <v>0</v>
      </c>
      <c r="BM1073" s="38">
        <v>0</v>
      </c>
      <c r="BN1073" s="38">
        <v>0</v>
      </c>
      <c r="BO1073" s="38">
        <v>0</v>
      </c>
      <c r="BP1073" s="38">
        <v>0</v>
      </c>
      <c r="BQ1073" s="38">
        <v>0</v>
      </c>
      <c r="BR1073" s="38">
        <v>0</v>
      </c>
      <c r="BS1073" s="38">
        <v>0</v>
      </c>
      <c r="BT1073" s="38">
        <v>0</v>
      </c>
      <c r="BU1073" s="38">
        <v>0</v>
      </c>
      <c r="BV1073" s="38">
        <v>0</v>
      </c>
      <c r="BW1073" s="38">
        <v>0</v>
      </c>
      <c r="BX1073" s="38">
        <v>0</v>
      </c>
      <c r="BY1073" s="38">
        <v>0</v>
      </c>
      <c r="BZ1073" s="38">
        <v>0</v>
      </c>
      <c r="CA1073" s="38">
        <v>0</v>
      </c>
      <c r="CB1073" s="38">
        <v>0</v>
      </c>
      <c r="CC1073" s="38">
        <v>1</v>
      </c>
      <c r="CD1073" s="38">
        <v>0</v>
      </c>
      <c r="CE1073" s="38">
        <v>0</v>
      </c>
      <c r="CF1073" s="38">
        <v>0</v>
      </c>
      <c r="CG1073" s="38">
        <v>0</v>
      </c>
      <c r="CH1073" s="38">
        <v>0</v>
      </c>
      <c r="CI1073" s="38">
        <v>0</v>
      </c>
      <c r="CJ1073" s="38">
        <v>0</v>
      </c>
      <c r="CK1073" s="38">
        <v>0</v>
      </c>
      <c r="CL1073" s="38">
        <v>0</v>
      </c>
      <c r="CM1073" s="38">
        <v>1</v>
      </c>
      <c r="CN1073" s="38">
        <v>0</v>
      </c>
      <c r="CO1073" s="38">
        <v>0</v>
      </c>
      <c r="CP1073" s="38">
        <v>0</v>
      </c>
      <c r="CQ1073" s="38">
        <v>0</v>
      </c>
      <c r="CR1073" s="38">
        <v>0</v>
      </c>
      <c r="CS1073" s="38">
        <v>0</v>
      </c>
      <c r="CT1073" s="38">
        <v>0</v>
      </c>
      <c r="CU1073" s="38">
        <v>0</v>
      </c>
      <c r="CV1073" s="38">
        <v>0</v>
      </c>
      <c r="CW1073" s="38">
        <v>0</v>
      </c>
      <c r="CX1073" s="38">
        <v>1</v>
      </c>
      <c r="CY1073" s="38">
        <v>0</v>
      </c>
      <c r="CZ1073" s="38">
        <v>1</v>
      </c>
      <c r="DA1073" s="38">
        <v>0</v>
      </c>
      <c r="DB1073" s="38">
        <v>0</v>
      </c>
      <c r="DC1073" s="38" t="s">
        <v>1832</v>
      </c>
      <c r="DD1073" s="38" t="s">
        <v>313</v>
      </c>
      <c r="DE1073" s="38" t="s">
        <v>538</v>
      </c>
      <c r="DF1073" s="38">
        <v>1</v>
      </c>
      <c r="DG1073" s="38"/>
      <c r="DH1073" s="38"/>
      <c r="DI1073" s="38"/>
      <c r="DJ1073" s="38"/>
      <c r="DK1073" s="38"/>
      <c r="DL1073" s="38">
        <v>0</v>
      </c>
      <c r="DM1073" s="38"/>
      <c r="DN1073" s="38">
        <v>1</v>
      </c>
      <c r="DO1073" s="38">
        <v>1921</v>
      </c>
      <c r="DP1073" s="38" t="s">
        <v>5608</v>
      </c>
      <c r="DQ1073" s="38" t="s">
        <v>5609</v>
      </c>
      <c r="DR1073" s="38">
        <v>1963</v>
      </c>
      <c r="DS1073" s="38" t="s">
        <v>5610</v>
      </c>
    </row>
    <row r="1074" spans="1:139" s="37" customFormat="1" ht="12" customHeight="1" x14ac:dyDescent="0.3">
      <c r="A1074" s="38" t="s">
        <v>24</v>
      </c>
      <c r="B1074" s="38" t="s">
        <v>5601</v>
      </c>
      <c r="C1074" s="48" t="s">
        <v>5611</v>
      </c>
      <c r="D1074" s="38"/>
      <c r="E1074" s="38"/>
      <c r="F1074" s="38" t="s">
        <v>91</v>
      </c>
      <c r="G1074" s="38"/>
      <c r="H1074" s="38" t="s">
        <v>454</v>
      </c>
      <c r="I1074" s="38" t="s">
        <v>13</v>
      </c>
      <c r="J1074" s="38" t="s">
        <v>221</v>
      </c>
      <c r="K1074" s="38" t="s">
        <v>269</v>
      </c>
      <c r="L1074" s="38" t="s">
        <v>244</v>
      </c>
      <c r="M1074" s="38" t="s">
        <v>272</v>
      </c>
      <c r="N1074" s="38"/>
      <c r="O1074" s="38" t="s">
        <v>299</v>
      </c>
      <c r="P1074" s="38" t="s">
        <v>536</v>
      </c>
      <c r="Q1074" s="38" t="s">
        <v>457</v>
      </c>
      <c r="R1074" s="38">
        <v>0</v>
      </c>
      <c r="S1074" s="38">
        <v>0</v>
      </c>
      <c r="T1074" s="38">
        <v>0</v>
      </c>
      <c r="U1074" s="38">
        <v>0</v>
      </c>
      <c r="V1074" s="38">
        <v>0</v>
      </c>
      <c r="W1074" s="38">
        <v>0</v>
      </c>
      <c r="X1074" s="38">
        <v>0</v>
      </c>
      <c r="Y1074" s="38">
        <v>0</v>
      </c>
      <c r="Z1074" s="38"/>
      <c r="AA1074" s="38">
        <v>0</v>
      </c>
      <c r="AB1074" s="38">
        <v>0</v>
      </c>
      <c r="AC1074" s="38">
        <v>0</v>
      </c>
      <c r="AD1074" s="38">
        <v>0</v>
      </c>
      <c r="AE1074" s="38">
        <v>0</v>
      </c>
      <c r="AF1074" s="38">
        <v>0</v>
      </c>
      <c r="AG1074" s="38">
        <v>0</v>
      </c>
      <c r="AH1074" s="38">
        <v>0</v>
      </c>
      <c r="AI1074" s="38">
        <v>0</v>
      </c>
      <c r="AJ1074" s="38">
        <v>0</v>
      </c>
      <c r="AK1074" s="38">
        <v>0</v>
      </c>
      <c r="AL1074" s="38">
        <v>0</v>
      </c>
      <c r="AM1074" s="38">
        <v>0</v>
      </c>
      <c r="AN1074" s="38">
        <v>0</v>
      </c>
      <c r="AO1074" s="38">
        <v>0</v>
      </c>
      <c r="AP1074" s="38">
        <v>0</v>
      </c>
      <c r="AQ1074" s="38">
        <v>0</v>
      </c>
      <c r="AR1074" s="38">
        <v>0</v>
      </c>
      <c r="AS1074" s="38">
        <v>0</v>
      </c>
      <c r="AT1074" s="38">
        <v>0</v>
      </c>
      <c r="AU1074" s="38">
        <v>0</v>
      </c>
      <c r="AV1074" s="38">
        <v>0</v>
      </c>
      <c r="AW1074" s="38">
        <v>0</v>
      </c>
      <c r="AX1074" s="38">
        <v>0</v>
      </c>
      <c r="AY1074" s="38">
        <v>0</v>
      </c>
      <c r="AZ1074" s="38">
        <v>0</v>
      </c>
      <c r="BA1074" s="38">
        <v>0</v>
      </c>
      <c r="BB1074" s="38">
        <v>0</v>
      </c>
      <c r="BC1074" s="38">
        <v>0</v>
      </c>
      <c r="BD1074" s="38">
        <v>0</v>
      </c>
      <c r="BE1074" s="38">
        <v>0</v>
      </c>
      <c r="BF1074" s="38">
        <v>0</v>
      </c>
      <c r="BG1074" s="38">
        <v>0</v>
      </c>
      <c r="BH1074" s="43">
        <v>0</v>
      </c>
      <c r="BI1074" s="38">
        <v>0</v>
      </c>
      <c r="BJ1074" s="43">
        <v>0</v>
      </c>
      <c r="BK1074" s="38">
        <v>0</v>
      </c>
      <c r="BL1074" s="43">
        <v>0</v>
      </c>
      <c r="BM1074" s="38">
        <v>0</v>
      </c>
      <c r="BN1074" s="38">
        <v>0</v>
      </c>
      <c r="BO1074" s="38">
        <v>0</v>
      </c>
      <c r="BP1074" s="38">
        <v>0</v>
      </c>
      <c r="BQ1074" s="38">
        <v>0</v>
      </c>
      <c r="BR1074" s="38">
        <v>0</v>
      </c>
      <c r="BS1074" s="38">
        <v>0</v>
      </c>
      <c r="BT1074" s="38">
        <v>0</v>
      </c>
      <c r="BU1074" s="38">
        <v>0</v>
      </c>
      <c r="BV1074" s="38">
        <v>0</v>
      </c>
      <c r="BW1074" s="38">
        <v>0</v>
      </c>
      <c r="BX1074" s="38">
        <v>0</v>
      </c>
      <c r="BY1074" s="38">
        <v>0</v>
      </c>
      <c r="BZ1074" s="38">
        <v>0</v>
      </c>
      <c r="CA1074" s="38">
        <v>0</v>
      </c>
      <c r="CB1074" s="38">
        <v>0</v>
      </c>
      <c r="CC1074" s="38">
        <v>1</v>
      </c>
      <c r="CD1074" s="38">
        <v>0</v>
      </c>
      <c r="CE1074" s="38">
        <v>0</v>
      </c>
      <c r="CF1074" s="38">
        <v>0</v>
      </c>
      <c r="CG1074" s="38">
        <v>0</v>
      </c>
      <c r="CH1074" s="38">
        <v>0</v>
      </c>
      <c r="CI1074" s="38">
        <v>0</v>
      </c>
      <c r="CJ1074" s="38">
        <v>0</v>
      </c>
      <c r="CK1074" s="38">
        <v>0</v>
      </c>
      <c r="CL1074" s="38">
        <v>0</v>
      </c>
      <c r="CM1074" s="38">
        <v>1</v>
      </c>
      <c r="CN1074" s="38">
        <v>0</v>
      </c>
      <c r="CO1074" s="38">
        <v>0</v>
      </c>
      <c r="CP1074" s="38">
        <v>0</v>
      </c>
      <c r="CQ1074" s="38">
        <v>0</v>
      </c>
      <c r="CR1074" s="38">
        <v>0</v>
      </c>
      <c r="CS1074" s="38">
        <v>0</v>
      </c>
      <c r="CT1074" s="38">
        <v>0</v>
      </c>
      <c r="CU1074" s="38">
        <v>0</v>
      </c>
      <c r="CV1074" s="38">
        <v>0</v>
      </c>
      <c r="CW1074" s="38">
        <v>0</v>
      </c>
      <c r="CX1074" s="38">
        <v>1</v>
      </c>
      <c r="CY1074" s="38">
        <v>0</v>
      </c>
      <c r="CZ1074" s="38">
        <v>1</v>
      </c>
      <c r="DA1074" s="38">
        <v>0</v>
      </c>
      <c r="DB1074" s="38">
        <v>0</v>
      </c>
      <c r="DC1074" s="38" t="s">
        <v>1832</v>
      </c>
      <c r="DD1074" s="38" t="s">
        <v>313</v>
      </c>
      <c r="DE1074" s="38" t="s">
        <v>538</v>
      </c>
      <c r="DF1074" s="38">
        <v>1</v>
      </c>
      <c r="DG1074" s="38"/>
      <c r="DH1074" s="38"/>
      <c r="DI1074" s="38"/>
      <c r="DJ1074" s="38"/>
      <c r="DK1074" s="38"/>
      <c r="DL1074" s="38">
        <v>0</v>
      </c>
      <c r="DM1074" s="38"/>
      <c r="DN1074" s="38">
        <v>1</v>
      </c>
      <c r="DO1074" s="38">
        <v>1964</v>
      </c>
      <c r="DP1074" s="38" t="s">
        <v>5612</v>
      </c>
      <c r="DQ1074" s="48" t="s">
        <v>5611</v>
      </c>
      <c r="DR1074" s="38" t="s">
        <v>580</v>
      </c>
      <c r="DS1074" s="38" t="s">
        <v>5612</v>
      </c>
    </row>
    <row r="1075" spans="1:139" s="37" customFormat="1" ht="12" customHeight="1" x14ac:dyDescent="0.3">
      <c r="A1075" s="38" t="s">
        <v>24</v>
      </c>
      <c r="B1075" s="47" t="s">
        <v>5601</v>
      </c>
      <c r="C1075" s="48" t="s">
        <v>5613</v>
      </c>
      <c r="D1075" s="38"/>
      <c r="E1075" s="38"/>
      <c r="F1075" s="38" t="s">
        <v>91</v>
      </c>
      <c r="G1075" s="38"/>
      <c r="H1075" s="38" t="s">
        <v>454</v>
      </c>
      <c r="I1075" s="38" t="s">
        <v>109</v>
      </c>
      <c r="J1075" s="38" t="s">
        <v>455</v>
      </c>
      <c r="K1075" s="38" t="s">
        <v>269</v>
      </c>
      <c r="L1075" s="38" t="s">
        <v>228</v>
      </c>
      <c r="M1075" s="38" t="s">
        <v>272</v>
      </c>
      <c r="N1075" s="38"/>
      <c r="O1075" s="38" t="s">
        <v>300</v>
      </c>
      <c r="P1075" s="81" t="s">
        <v>5614</v>
      </c>
      <c r="Q1075" s="38" t="s">
        <v>5615</v>
      </c>
      <c r="R1075" s="38">
        <v>0</v>
      </c>
      <c r="S1075" s="38">
        <v>0</v>
      </c>
      <c r="T1075" s="38">
        <v>0</v>
      </c>
      <c r="U1075" s="38">
        <v>0</v>
      </c>
      <c r="V1075" s="38">
        <v>0</v>
      </c>
      <c r="W1075" s="38">
        <v>0</v>
      </c>
      <c r="X1075" s="38">
        <v>0</v>
      </c>
      <c r="Y1075" s="38">
        <v>0</v>
      </c>
      <c r="Z1075" s="38"/>
      <c r="AA1075" s="38">
        <v>0</v>
      </c>
      <c r="AB1075" s="38">
        <v>0</v>
      </c>
      <c r="AC1075" s="38">
        <v>0</v>
      </c>
      <c r="AD1075" s="38">
        <v>0</v>
      </c>
      <c r="AE1075" s="38">
        <v>0</v>
      </c>
      <c r="AF1075" s="38">
        <v>0</v>
      </c>
      <c r="AG1075" s="38">
        <v>0</v>
      </c>
      <c r="AH1075" s="38">
        <v>0</v>
      </c>
      <c r="AI1075" s="38">
        <v>0</v>
      </c>
      <c r="AJ1075" s="38">
        <v>0</v>
      </c>
      <c r="AK1075" s="38">
        <v>0</v>
      </c>
      <c r="AL1075" s="38">
        <v>0</v>
      </c>
      <c r="AM1075" s="38">
        <v>0</v>
      </c>
      <c r="AN1075" s="38">
        <v>0</v>
      </c>
      <c r="AO1075" s="38">
        <v>0</v>
      </c>
      <c r="AP1075" s="38">
        <v>0</v>
      </c>
      <c r="AQ1075" s="38">
        <v>0</v>
      </c>
      <c r="AR1075" s="38">
        <v>0</v>
      </c>
      <c r="AS1075" s="38">
        <v>0</v>
      </c>
      <c r="AT1075" s="38">
        <v>0</v>
      </c>
      <c r="AU1075" s="38">
        <v>0</v>
      </c>
      <c r="AV1075" s="38">
        <v>0</v>
      </c>
      <c r="AW1075" s="38">
        <v>0</v>
      </c>
      <c r="AX1075" s="38">
        <v>0</v>
      </c>
      <c r="AY1075" s="38">
        <v>0</v>
      </c>
      <c r="AZ1075" s="38">
        <v>0</v>
      </c>
      <c r="BA1075" s="38">
        <v>0</v>
      </c>
      <c r="BB1075" s="38">
        <v>0</v>
      </c>
      <c r="BC1075" s="38">
        <v>0</v>
      </c>
      <c r="BD1075" s="38">
        <v>0</v>
      </c>
      <c r="BE1075" s="38">
        <v>0</v>
      </c>
      <c r="BF1075" s="38">
        <v>0</v>
      </c>
      <c r="BG1075" s="38">
        <v>0</v>
      </c>
      <c r="BH1075" s="43">
        <v>0</v>
      </c>
      <c r="BI1075" s="38">
        <v>0</v>
      </c>
      <c r="BJ1075" s="43">
        <v>0</v>
      </c>
      <c r="BK1075" s="38">
        <v>0</v>
      </c>
      <c r="BL1075" s="43">
        <v>0</v>
      </c>
      <c r="BM1075" s="38">
        <v>0</v>
      </c>
      <c r="BN1075" s="38">
        <v>0</v>
      </c>
      <c r="BO1075" s="38">
        <v>0</v>
      </c>
      <c r="BP1075" s="38">
        <v>0</v>
      </c>
      <c r="BQ1075" s="38">
        <v>0</v>
      </c>
      <c r="BR1075" s="38">
        <v>0</v>
      </c>
      <c r="BS1075" s="38">
        <v>1</v>
      </c>
      <c r="BT1075" s="38">
        <v>1</v>
      </c>
      <c r="BU1075" s="38">
        <v>1</v>
      </c>
      <c r="BV1075" s="38">
        <v>1</v>
      </c>
      <c r="BW1075" s="38">
        <v>1</v>
      </c>
      <c r="BX1075" s="38">
        <v>1</v>
      </c>
      <c r="BY1075" s="38">
        <v>1</v>
      </c>
      <c r="BZ1075" s="38">
        <v>1</v>
      </c>
      <c r="CA1075" s="38">
        <v>1</v>
      </c>
      <c r="CB1075" s="38">
        <v>0</v>
      </c>
      <c r="CC1075" s="38">
        <v>0</v>
      </c>
      <c r="CD1075" s="38">
        <v>0</v>
      </c>
      <c r="CE1075" s="38">
        <v>0</v>
      </c>
      <c r="CF1075" s="38">
        <v>0</v>
      </c>
      <c r="CG1075" s="38">
        <v>0</v>
      </c>
      <c r="CH1075" s="38">
        <v>0</v>
      </c>
      <c r="CI1075" s="38">
        <v>0</v>
      </c>
      <c r="CJ1075" s="38">
        <v>0</v>
      </c>
      <c r="CK1075" s="38">
        <v>0</v>
      </c>
      <c r="CL1075" s="38">
        <v>0</v>
      </c>
      <c r="CM1075" s="38">
        <v>0</v>
      </c>
      <c r="CN1075" s="38">
        <v>0</v>
      </c>
      <c r="CO1075" s="38">
        <v>0</v>
      </c>
      <c r="CP1075" s="38">
        <v>0</v>
      </c>
      <c r="CQ1075" s="38">
        <v>0</v>
      </c>
      <c r="CR1075" s="38">
        <v>0</v>
      </c>
      <c r="CS1075" s="38">
        <v>0</v>
      </c>
      <c r="CT1075" s="38">
        <v>0</v>
      </c>
      <c r="CU1075" s="38">
        <v>0</v>
      </c>
      <c r="CV1075" s="38">
        <v>0</v>
      </c>
      <c r="CW1075" s="38">
        <v>0</v>
      </c>
      <c r="CX1075" s="38">
        <f>SUM(AA1075:CW1075)</f>
        <v>9</v>
      </c>
      <c r="CY1075" s="38">
        <v>1</v>
      </c>
      <c r="CZ1075" s="38">
        <v>0</v>
      </c>
      <c r="DA1075" s="38">
        <v>0</v>
      </c>
      <c r="DB1075" s="38">
        <v>1</v>
      </c>
      <c r="DC1075" s="38" t="s">
        <v>5616</v>
      </c>
      <c r="DD1075" s="38" t="s">
        <v>326</v>
      </c>
      <c r="DE1075" s="38"/>
      <c r="DF1075" s="38"/>
      <c r="DG1075" s="38"/>
      <c r="DH1075" s="38" t="s">
        <v>775</v>
      </c>
      <c r="DI1075" s="38"/>
      <c r="DJ1075" s="38"/>
      <c r="DK1075" s="38"/>
      <c r="DL1075" s="38">
        <v>0</v>
      </c>
      <c r="DM1075" s="38"/>
      <c r="DN1075" s="38">
        <v>1</v>
      </c>
      <c r="DO1075" s="38">
        <v>1798</v>
      </c>
      <c r="DP1075" s="38" t="s">
        <v>5617</v>
      </c>
      <c r="DQ1075" s="38" t="s">
        <v>5618</v>
      </c>
      <c r="DR1075" s="38">
        <v>1963</v>
      </c>
      <c r="DS1075" s="38" t="s">
        <v>5619</v>
      </c>
    </row>
    <row r="1076" spans="1:139" s="37" customFormat="1" ht="12" customHeight="1" x14ac:dyDescent="0.3">
      <c r="A1076" s="38" t="s">
        <v>24</v>
      </c>
      <c r="B1076" s="38" t="s">
        <v>5601</v>
      </c>
      <c r="C1076" s="48" t="s">
        <v>5620</v>
      </c>
      <c r="D1076" s="38"/>
      <c r="E1076" s="38"/>
      <c r="F1076" s="38" t="s">
        <v>91</v>
      </c>
      <c r="G1076" s="38"/>
      <c r="H1076" s="38" t="s">
        <v>454</v>
      </c>
      <c r="I1076" s="38" t="s">
        <v>13</v>
      </c>
      <c r="J1076" s="38" t="s">
        <v>221</v>
      </c>
      <c r="K1076" s="38" t="s">
        <v>269</v>
      </c>
      <c r="L1076" s="38" t="s">
        <v>244</v>
      </c>
      <c r="M1076" s="38" t="s">
        <v>272</v>
      </c>
      <c r="N1076" s="38"/>
      <c r="O1076" s="38" t="s">
        <v>300</v>
      </c>
      <c r="P1076" s="81" t="s">
        <v>5621</v>
      </c>
      <c r="Q1076" s="38" t="s">
        <v>457</v>
      </c>
      <c r="R1076" s="38">
        <v>0</v>
      </c>
      <c r="S1076" s="38">
        <v>0</v>
      </c>
      <c r="T1076" s="38">
        <v>0</v>
      </c>
      <c r="U1076" s="38">
        <v>0</v>
      </c>
      <c r="V1076" s="38">
        <v>0</v>
      </c>
      <c r="W1076" s="38">
        <v>0</v>
      </c>
      <c r="X1076" s="38">
        <v>0</v>
      </c>
      <c r="Y1076" s="38">
        <v>0</v>
      </c>
      <c r="Z1076" s="38"/>
      <c r="AA1076" s="38">
        <v>0</v>
      </c>
      <c r="AB1076" s="38">
        <v>0</v>
      </c>
      <c r="AC1076" s="38">
        <v>0</v>
      </c>
      <c r="AD1076" s="38">
        <v>0</v>
      </c>
      <c r="AE1076" s="38">
        <v>0</v>
      </c>
      <c r="AF1076" s="38">
        <v>0</v>
      </c>
      <c r="AG1076" s="38">
        <v>0</v>
      </c>
      <c r="AH1076" s="38">
        <v>0</v>
      </c>
      <c r="AI1076" s="38">
        <v>0</v>
      </c>
      <c r="AJ1076" s="38">
        <v>0</v>
      </c>
      <c r="AK1076" s="38">
        <v>0</v>
      </c>
      <c r="AL1076" s="38">
        <v>0</v>
      </c>
      <c r="AM1076" s="38">
        <v>0</v>
      </c>
      <c r="AN1076" s="38">
        <v>0</v>
      </c>
      <c r="AO1076" s="38">
        <v>0</v>
      </c>
      <c r="AP1076" s="38">
        <v>0</v>
      </c>
      <c r="AQ1076" s="38">
        <v>0</v>
      </c>
      <c r="AR1076" s="38">
        <v>0</v>
      </c>
      <c r="AS1076" s="38">
        <v>0</v>
      </c>
      <c r="AT1076" s="38">
        <v>0</v>
      </c>
      <c r="AU1076" s="38">
        <v>0</v>
      </c>
      <c r="AV1076" s="38">
        <v>0</v>
      </c>
      <c r="AW1076" s="38">
        <v>0</v>
      </c>
      <c r="AX1076" s="38">
        <v>0</v>
      </c>
      <c r="AY1076" s="38">
        <v>0</v>
      </c>
      <c r="AZ1076" s="38">
        <v>0</v>
      </c>
      <c r="BA1076" s="38">
        <v>0</v>
      </c>
      <c r="BB1076" s="38">
        <v>0</v>
      </c>
      <c r="BC1076" s="38">
        <v>0</v>
      </c>
      <c r="BD1076" s="38">
        <v>0</v>
      </c>
      <c r="BE1076" s="38">
        <v>0</v>
      </c>
      <c r="BF1076" s="38">
        <v>0</v>
      </c>
      <c r="BG1076" s="38">
        <v>0</v>
      </c>
      <c r="BH1076" s="43">
        <v>0</v>
      </c>
      <c r="BI1076" s="38">
        <v>0</v>
      </c>
      <c r="BJ1076" s="43">
        <v>0</v>
      </c>
      <c r="BK1076" s="38">
        <v>0</v>
      </c>
      <c r="BL1076" s="43">
        <v>0</v>
      </c>
      <c r="BM1076" s="38">
        <v>0</v>
      </c>
      <c r="BN1076" s="38">
        <v>0</v>
      </c>
      <c r="BO1076" s="38">
        <v>0</v>
      </c>
      <c r="BP1076" s="38">
        <v>0</v>
      </c>
      <c r="BQ1076" s="38">
        <v>0</v>
      </c>
      <c r="BR1076" s="38">
        <v>0</v>
      </c>
      <c r="BS1076" s="38">
        <v>0</v>
      </c>
      <c r="BT1076" s="38">
        <v>0</v>
      </c>
      <c r="BU1076" s="38">
        <v>0</v>
      </c>
      <c r="BV1076" s="38">
        <v>0</v>
      </c>
      <c r="BW1076" s="38">
        <v>0</v>
      </c>
      <c r="BX1076" s="38">
        <v>0</v>
      </c>
      <c r="BY1076" s="38">
        <v>0</v>
      </c>
      <c r="BZ1076" s="38">
        <v>0</v>
      </c>
      <c r="CA1076" s="38">
        <v>0</v>
      </c>
      <c r="CB1076" s="38">
        <v>0</v>
      </c>
      <c r="CC1076" s="38">
        <v>1</v>
      </c>
      <c r="CD1076" s="38">
        <v>0</v>
      </c>
      <c r="CE1076" s="38">
        <v>0</v>
      </c>
      <c r="CF1076" s="38">
        <v>0</v>
      </c>
      <c r="CG1076" s="38">
        <v>0</v>
      </c>
      <c r="CH1076" s="38">
        <v>0</v>
      </c>
      <c r="CI1076" s="38">
        <v>0</v>
      </c>
      <c r="CJ1076" s="38">
        <v>0</v>
      </c>
      <c r="CK1076" s="38">
        <v>0</v>
      </c>
      <c r="CL1076" s="38">
        <v>0</v>
      </c>
      <c r="CM1076" s="38">
        <v>1</v>
      </c>
      <c r="CN1076" s="38">
        <v>0</v>
      </c>
      <c r="CO1076" s="38">
        <v>0</v>
      </c>
      <c r="CP1076" s="38">
        <v>0</v>
      </c>
      <c r="CQ1076" s="38">
        <v>0</v>
      </c>
      <c r="CR1076" s="38">
        <v>0</v>
      </c>
      <c r="CS1076" s="38">
        <v>0</v>
      </c>
      <c r="CT1076" s="38">
        <v>0</v>
      </c>
      <c r="CU1076" s="38">
        <v>1</v>
      </c>
      <c r="CV1076" s="38">
        <v>0</v>
      </c>
      <c r="CW1076" s="38">
        <v>0</v>
      </c>
      <c r="CX1076" s="38">
        <v>3</v>
      </c>
      <c r="CY1076" s="38">
        <v>0</v>
      </c>
      <c r="CZ1076" s="38">
        <v>1</v>
      </c>
      <c r="DA1076" s="38">
        <v>0</v>
      </c>
      <c r="DB1076" s="38">
        <v>0</v>
      </c>
      <c r="DC1076" s="38" t="s">
        <v>5622</v>
      </c>
      <c r="DD1076" s="38" t="s">
        <v>313</v>
      </c>
      <c r="DE1076" s="38" t="s">
        <v>538</v>
      </c>
      <c r="DF1076" s="38">
        <v>1</v>
      </c>
      <c r="DG1076" s="38"/>
      <c r="DH1076" s="38"/>
      <c r="DI1076" s="38"/>
      <c r="DJ1076" s="38"/>
      <c r="DK1076" s="38"/>
      <c r="DL1076" s="38">
        <v>0</v>
      </c>
      <c r="DM1076" s="38"/>
      <c r="DN1076" s="38">
        <v>1</v>
      </c>
      <c r="DO1076" s="38">
        <v>1841</v>
      </c>
      <c r="DP1076" s="38" t="s">
        <v>5623</v>
      </c>
      <c r="DQ1076" s="38" t="s">
        <v>5624</v>
      </c>
      <c r="DR1076" s="38">
        <v>1963</v>
      </c>
      <c r="DS1076" s="38" t="s">
        <v>5625</v>
      </c>
    </row>
    <row r="1077" spans="1:139" s="37" customFormat="1" ht="12" customHeight="1" x14ac:dyDescent="0.3">
      <c r="A1077" s="38" t="s">
        <v>24</v>
      </c>
      <c r="B1077" s="47" t="s">
        <v>5626</v>
      </c>
      <c r="C1077" s="48" t="s">
        <v>5627</v>
      </c>
      <c r="D1077" s="38"/>
      <c r="E1077" s="38"/>
      <c r="F1077" s="38" t="s">
        <v>91</v>
      </c>
      <c r="G1077" s="38" t="s">
        <v>479</v>
      </c>
      <c r="H1077" s="38" t="s">
        <v>454</v>
      </c>
      <c r="I1077" s="38" t="s">
        <v>13</v>
      </c>
      <c r="J1077" s="38" t="s">
        <v>221</v>
      </c>
      <c r="K1077" s="38" t="s">
        <v>269</v>
      </c>
      <c r="L1077" s="38"/>
      <c r="M1077" s="38" t="s">
        <v>272</v>
      </c>
      <c r="N1077" s="38"/>
      <c r="O1077" s="38" t="s">
        <v>300</v>
      </c>
      <c r="P1077" s="81" t="s">
        <v>5628</v>
      </c>
      <c r="Q1077" s="38" t="s">
        <v>481</v>
      </c>
      <c r="R1077" s="38">
        <v>0</v>
      </c>
      <c r="S1077" s="38">
        <v>0</v>
      </c>
      <c r="T1077" s="38">
        <v>0</v>
      </c>
      <c r="U1077" s="38">
        <v>0</v>
      </c>
      <c r="V1077" s="38">
        <v>0</v>
      </c>
      <c r="W1077" s="38">
        <v>0</v>
      </c>
      <c r="X1077" s="38">
        <v>0</v>
      </c>
      <c r="Y1077" s="38">
        <v>0</v>
      </c>
      <c r="Z1077" s="38"/>
      <c r="AA1077" s="38">
        <v>0</v>
      </c>
      <c r="AB1077" s="38">
        <v>0</v>
      </c>
      <c r="AC1077" s="38">
        <v>0</v>
      </c>
      <c r="AD1077" s="38">
        <v>0</v>
      </c>
      <c r="AE1077" s="38">
        <v>0</v>
      </c>
      <c r="AF1077" s="38">
        <v>0</v>
      </c>
      <c r="AG1077" s="38">
        <v>0</v>
      </c>
      <c r="AH1077" s="38">
        <v>0</v>
      </c>
      <c r="AI1077" s="38">
        <v>0</v>
      </c>
      <c r="AJ1077" s="38">
        <v>0</v>
      </c>
      <c r="AK1077" s="38">
        <v>0</v>
      </c>
      <c r="AL1077" s="38">
        <v>0</v>
      </c>
      <c r="AM1077" s="38">
        <v>0</v>
      </c>
      <c r="AN1077" s="38">
        <v>0</v>
      </c>
      <c r="AO1077" s="38">
        <v>0</v>
      </c>
      <c r="AP1077" s="38">
        <v>0</v>
      </c>
      <c r="AQ1077" s="38">
        <v>0</v>
      </c>
      <c r="AR1077" s="38">
        <v>0</v>
      </c>
      <c r="AS1077" s="38">
        <v>0</v>
      </c>
      <c r="AT1077" s="38">
        <v>0</v>
      </c>
      <c r="AU1077" s="38">
        <v>0</v>
      </c>
      <c r="AV1077" s="38">
        <v>0</v>
      </c>
      <c r="AW1077" s="38">
        <v>1</v>
      </c>
      <c r="AX1077" s="38">
        <v>0</v>
      </c>
      <c r="AY1077" s="38">
        <v>0</v>
      </c>
      <c r="AZ1077" s="38">
        <v>0</v>
      </c>
      <c r="BA1077" s="38">
        <v>0</v>
      </c>
      <c r="BB1077" s="38">
        <v>0</v>
      </c>
      <c r="BC1077" s="38">
        <v>0</v>
      </c>
      <c r="BD1077" s="38">
        <v>1</v>
      </c>
      <c r="BE1077" s="38">
        <v>0</v>
      </c>
      <c r="BF1077" s="38">
        <v>0</v>
      </c>
      <c r="BG1077" s="38">
        <v>0</v>
      </c>
      <c r="BH1077" s="43">
        <v>0</v>
      </c>
      <c r="BI1077" s="38">
        <v>0</v>
      </c>
      <c r="BJ1077" s="43">
        <v>0</v>
      </c>
      <c r="BK1077" s="38">
        <v>0</v>
      </c>
      <c r="BL1077" s="43">
        <v>0</v>
      </c>
      <c r="BM1077" s="38">
        <v>0</v>
      </c>
      <c r="BN1077" s="38">
        <v>0</v>
      </c>
      <c r="BO1077" s="38">
        <v>0</v>
      </c>
      <c r="BP1077" s="38">
        <v>0</v>
      </c>
      <c r="BQ1077" s="38">
        <v>0</v>
      </c>
      <c r="BR1077" s="38">
        <v>0</v>
      </c>
      <c r="BS1077" s="38">
        <v>0</v>
      </c>
      <c r="BT1077" s="38">
        <v>0</v>
      </c>
      <c r="BU1077" s="38">
        <v>0</v>
      </c>
      <c r="BV1077" s="38">
        <v>0</v>
      </c>
      <c r="BW1077" s="38">
        <v>0</v>
      </c>
      <c r="BX1077" s="38">
        <v>0</v>
      </c>
      <c r="BY1077" s="38">
        <v>0</v>
      </c>
      <c r="BZ1077" s="38">
        <v>0</v>
      </c>
      <c r="CA1077" s="38">
        <v>0</v>
      </c>
      <c r="CB1077" s="38">
        <v>0</v>
      </c>
      <c r="CC1077" s="38">
        <v>0</v>
      </c>
      <c r="CD1077" s="38">
        <v>0</v>
      </c>
      <c r="CE1077" s="38">
        <v>0</v>
      </c>
      <c r="CF1077" s="38">
        <v>0</v>
      </c>
      <c r="CG1077" s="38">
        <v>0</v>
      </c>
      <c r="CH1077" s="38">
        <v>1</v>
      </c>
      <c r="CI1077" s="38">
        <v>1</v>
      </c>
      <c r="CJ1077" s="38">
        <v>1</v>
      </c>
      <c r="CK1077" s="38">
        <v>0</v>
      </c>
      <c r="CL1077" s="38">
        <v>0</v>
      </c>
      <c r="CM1077" s="38">
        <v>0</v>
      </c>
      <c r="CN1077" s="38">
        <v>0</v>
      </c>
      <c r="CO1077" s="38">
        <v>0</v>
      </c>
      <c r="CP1077" s="38">
        <v>1</v>
      </c>
      <c r="CQ1077" s="38">
        <v>0</v>
      </c>
      <c r="CR1077" s="38">
        <v>0</v>
      </c>
      <c r="CS1077" s="38">
        <v>1</v>
      </c>
      <c r="CT1077" s="38">
        <v>0</v>
      </c>
      <c r="CU1077" s="38">
        <v>0</v>
      </c>
      <c r="CV1077" s="38">
        <v>0</v>
      </c>
      <c r="CW1077" s="38">
        <v>0</v>
      </c>
      <c r="CX1077" s="38">
        <f>SUM(AA1077:CW1077)</f>
        <v>7</v>
      </c>
      <c r="CY1077" s="38">
        <v>1</v>
      </c>
      <c r="CZ1077" s="38">
        <v>1</v>
      </c>
      <c r="DA1077" s="38">
        <v>0</v>
      </c>
      <c r="DB1077" s="38">
        <v>0</v>
      </c>
      <c r="DC1077" s="38" t="s">
        <v>5629</v>
      </c>
      <c r="DD1077" s="38" t="s">
        <v>306</v>
      </c>
      <c r="DE1077" s="38"/>
      <c r="DF1077" s="38"/>
      <c r="DG1077" s="38"/>
      <c r="DH1077" s="38"/>
      <c r="DI1077" s="38"/>
      <c r="DJ1077" s="38"/>
      <c r="DK1077" s="38"/>
      <c r="DL1077" s="38">
        <v>0</v>
      </c>
      <c r="DM1077" s="38"/>
      <c r="DN1077" s="38">
        <v>1</v>
      </c>
      <c r="DO1077" s="38">
        <v>1908</v>
      </c>
      <c r="DP1077" s="38" t="s">
        <v>5630</v>
      </c>
      <c r="DQ1077" s="48" t="s">
        <v>5627</v>
      </c>
      <c r="DR1077" s="38" t="s">
        <v>580</v>
      </c>
      <c r="DS1077" s="38" t="s">
        <v>5630</v>
      </c>
    </row>
    <row r="1078" spans="1:139" s="37" customFormat="1" ht="12" customHeight="1" x14ac:dyDescent="0.3">
      <c r="A1078" s="38" t="s">
        <v>24</v>
      </c>
      <c r="B1078" s="47" t="s">
        <v>5631</v>
      </c>
      <c r="C1078" s="48" t="s">
        <v>5632</v>
      </c>
      <c r="D1078" s="38"/>
      <c r="E1078" s="38"/>
      <c r="F1078" s="38" t="s">
        <v>91</v>
      </c>
      <c r="G1078" s="38" t="s">
        <v>479</v>
      </c>
      <c r="H1078" s="38" t="s">
        <v>454</v>
      </c>
      <c r="I1078" s="38" t="s">
        <v>109</v>
      </c>
      <c r="J1078" s="38" t="s">
        <v>455</v>
      </c>
      <c r="K1078" s="38" t="s">
        <v>269</v>
      </c>
      <c r="L1078" s="38"/>
      <c r="M1078" s="38" t="s">
        <v>272</v>
      </c>
      <c r="N1078" s="38"/>
      <c r="O1078" s="38" t="s">
        <v>300</v>
      </c>
      <c r="P1078" s="81" t="s">
        <v>5633</v>
      </c>
      <c r="Q1078" s="38" t="s">
        <v>481</v>
      </c>
      <c r="R1078" s="38">
        <v>0</v>
      </c>
      <c r="S1078" s="38">
        <v>0</v>
      </c>
      <c r="T1078" s="38">
        <v>0</v>
      </c>
      <c r="U1078" s="38">
        <v>0</v>
      </c>
      <c r="V1078" s="38">
        <v>0</v>
      </c>
      <c r="W1078" s="38">
        <v>0</v>
      </c>
      <c r="X1078" s="38">
        <v>0</v>
      </c>
      <c r="Y1078" s="38">
        <v>0</v>
      </c>
      <c r="Z1078" s="38"/>
      <c r="AA1078" s="38">
        <v>0</v>
      </c>
      <c r="AB1078" s="38">
        <v>0</v>
      </c>
      <c r="AC1078" s="38">
        <v>0</v>
      </c>
      <c r="AD1078" s="38">
        <v>0</v>
      </c>
      <c r="AE1078" s="38">
        <v>0</v>
      </c>
      <c r="AF1078" s="38">
        <v>0</v>
      </c>
      <c r="AG1078" s="38">
        <v>0</v>
      </c>
      <c r="AH1078" s="38">
        <v>0</v>
      </c>
      <c r="AI1078" s="38">
        <v>0</v>
      </c>
      <c r="AJ1078" s="38">
        <v>0</v>
      </c>
      <c r="AK1078" s="38">
        <v>0</v>
      </c>
      <c r="AL1078" s="38">
        <v>0</v>
      </c>
      <c r="AM1078" s="38">
        <v>0</v>
      </c>
      <c r="AN1078" s="38">
        <v>0</v>
      </c>
      <c r="AO1078" s="38">
        <v>0</v>
      </c>
      <c r="AP1078" s="38">
        <v>0</v>
      </c>
      <c r="AQ1078" s="38">
        <v>0</v>
      </c>
      <c r="AR1078" s="38">
        <v>0</v>
      </c>
      <c r="AS1078" s="38">
        <v>0</v>
      </c>
      <c r="AT1078" s="38">
        <v>0</v>
      </c>
      <c r="AU1078" s="38">
        <v>0</v>
      </c>
      <c r="AV1078" s="38">
        <v>0</v>
      </c>
      <c r="AW1078" s="38">
        <v>1</v>
      </c>
      <c r="AX1078" s="38">
        <v>0</v>
      </c>
      <c r="AY1078" s="38">
        <v>0</v>
      </c>
      <c r="AZ1078" s="38">
        <v>0</v>
      </c>
      <c r="BA1078" s="38">
        <v>0</v>
      </c>
      <c r="BB1078" s="38">
        <v>0</v>
      </c>
      <c r="BC1078" s="38">
        <v>0</v>
      </c>
      <c r="BD1078" s="38">
        <v>1</v>
      </c>
      <c r="BE1078" s="38">
        <v>0</v>
      </c>
      <c r="BF1078" s="38">
        <v>0</v>
      </c>
      <c r="BG1078" s="38">
        <v>0</v>
      </c>
      <c r="BH1078" s="43">
        <v>0</v>
      </c>
      <c r="BI1078" s="38">
        <v>0</v>
      </c>
      <c r="BJ1078" s="43">
        <v>0</v>
      </c>
      <c r="BK1078" s="38">
        <v>0</v>
      </c>
      <c r="BL1078" s="43">
        <v>0</v>
      </c>
      <c r="BM1078" s="38">
        <v>0</v>
      </c>
      <c r="BN1078" s="38">
        <v>0</v>
      </c>
      <c r="BO1078" s="38">
        <v>0</v>
      </c>
      <c r="BP1078" s="38">
        <v>0</v>
      </c>
      <c r="BQ1078" s="38">
        <v>0</v>
      </c>
      <c r="BR1078" s="38">
        <v>0</v>
      </c>
      <c r="BS1078" s="38">
        <v>0</v>
      </c>
      <c r="BT1078" s="38">
        <v>0</v>
      </c>
      <c r="BU1078" s="38">
        <v>0</v>
      </c>
      <c r="BV1078" s="38">
        <v>0</v>
      </c>
      <c r="BW1078" s="38">
        <v>0</v>
      </c>
      <c r="BX1078" s="38">
        <v>0</v>
      </c>
      <c r="BY1078" s="38">
        <v>0</v>
      </c>
      <c r="BZ1078" s="38">
        <v>0</v>
      </c>
      <c r="CA1078" s="38">
        <v>0</v>
      </c>
      <c r="CB1078" s="38">
        <v>0</v>
      </c>
      <c r="CC1078" s="38">
        <v>0</v>
      </c>
      <c r="CD1078" s="38">
        <v>0</v>
      </c>
      <c r="CE1078" s="38">
        <v>0</v>
      </c>
      <c r="CF1078" s="38">
        <v>0</v>
      </c>
      <c r="CG1078" s="38">
        <v>0</v>
      </c>
      <c r="CH1078" s="38">
        <v>0</v>
      </c>
      <c r="CI1078" s="38">
        <v>1</v>
      </c>
      <c r="CJ1078" s="38">
        <v>1</v>
      </c>
      <c r="CK1078" s="38">
        <v>0</v>
      </c>
      <c r="CL1078" s="38">
        <v>0</v>
      </c>
      <c r="CM1078" s="38">
        <v>0</v>
      </c>
      <c r="CN1078" s="38">
        <v>0</v>
      </c>
      <c r="CO1078" s="38">
        <v>0</v>
      </c>
      <c r="CP1078" s="38">
        <v>1</v>
      </c>
      <c r="CQ1078" s="38">
        <v>0</v>
      </c>
      <c r="CR1078" s="38">
        <v>0</v>
      </c>
      <c r="CS1078" s="38">
        <v>0</v>
      </c>
      <c r="CT1078" s="38">
        <v>0</v>
      </c>
      <c r="CU1078" s="38">
        <v>0</v>
      </c>
      <c r="CV1078" s="38">
        <v>0</v>
      </c>
      <c r="CW1078" s="38">
        <v>0</v>
      </c>
      <c r="CX1078" s="38">
        <f>SUM(AA1078:CW1078)</f>
        <v>5</v>
      </c>
      <c r="CY1078" s="38">
        <v>1</v>
      </c>
      <c r="CZ1078" s="38">
        <v>1</v>
      </c>
      <c r="DA1078" s="38">
        <v>0</v>
      </c>
      <c r="DB1078" s="38">
        <v>0</v>
      </c>
      <c r="DC1078" s="38" t="s">
        <v>2655</v>
      </c>
      <c r="DD1078" s="38" t="s">
        <v>306</v>
      </c>
      <c r="DE1078" s="38"/>
      <c r="DF1078" s="38"/>
      <c r="DG1078" s="38"/>
      <c r="DH1078" s="38"/>
      <c r="DI1078" s="38"/>
      <c r="DJ1078" s="38"/>
      <c r="DK1078" s="38"/>
      <c r="DL1078" s="38">
        <v>0</v>
      </c>
      <c r="DM1078" s="38"/>
      <c r="DN1078" s="38">
        <v>1</v>
      </c>
      <c r="DO1078" s="38">
        <v>1906</v>
      </c>
      <c r="DP1078" s="38" t="s">
        <v>5634</v>
      </c>
      <c r="DQ1078" s="48" t="s">
        <v>5632</v>
      </c>
      <c r="DR1078" s="38" t="s">
        <v>580</v>
      </c>
      <c r="DS1078" s="38" t="s">
        <v>5634</v>
      </c>
    </row>
    <row r="1079" spans="1:139" s="37" customFormat="1" ht="12.75" customHeight="1" x14ac:dyDescent="0.3">
      <c r="A1079" s="38" t="s">
        <v>195</v>
      </c>
      <c r="B1079" s="47" t="s">
        <v>5635</v>
      </c>
      <c r="C1079" s="48" t="s">
        <v>5636</v>
      </c>
      <c r="D1079" s="38"/>
      <c r="E1079" s="38"/>
      <c r="F1079" s="38" t="s">
        <v>122</v>
      </c>
      <c r="G1079" s="38"/>
      <c r="H1079" s="546" t="s">
        <v>8574</v>
      </c>
      <c r="I1079" s="38" t="s">
        <v>56</v>
      </c>
      <c r="J1079" s="38" t="s">
        <v>173</v>
      </c>
      <c r="K1079" s="38" t="s">
        <v>471</v>
      </c>
      <c r="L1079" s="38"/>
      <c r="M1079" s="38" t="s">
        <v>55</v>
      </c>
      <c r="N1079" s="38" t="s">
        <v>299</v>
      </c>
      <c r="O1079" s="38" t="s">
        <v>299</v>
      </c>
      <c r="P1079" s="38"/>
      <c r="Q1079" s="38"/>
      <c r="R1079" s="38">
        <v>0</v>
      </c>
      <c r="S1079" s="38">
        <v>0</v>
      </c>
      <c r="T1079" s="38">
        <v>0</v>
      </c>
      <c r="U1079" s="38">
        <v>0</v>
      </c>
      <c r="V1079" s="38">
        <v>0</v>
      </c>
      <c r="W1079" s="38">
        <v>1</v>
      </c>
      <c r="X1079" s="38">
        <v>0</v>
      </c>
      <c r="Y1079" s="38">
        <v>0</v>
      </c>
      <c r="Z1079" s="38"/>
      <c r="AA1079" s="38">
        <v>0</v>
      </c>
      <c r="AB1079" s="38">
        <v>0</v>
      </c>
      <c r="AC1079" s="38">
        <v>0</v>
      </c>
      <c r="AD1079" s="38">
        <v>0</v>
      </c>
      <c r="AE1079" s="38">
        <v>0</v>
      </c>
      <c r="AF1079" s="38">
        <v>0</v>
      </c>
      <c r="AG1079" s="38">
        <v>0</v>
      </c>
      <c r="AH1079" s="38">
        <v>0</v>
      </c>
      <c r="AI1079" s="38">
        <v>0</v>
      </c>
      <c r="AJ1079" s="38">
        <v>0</v>
      </c>
      <c r="AK1079" s="38">
        <v>0</v>
      </c>
      <c r="AL1079" s="38">
        <v>0</v>
      </c>
      <c r="AM1079" s="38">
        <v>0</v>
      </c>
      <c r="AN1079" s="38">
        <v>0</v>
      </c>
      <c r="AO1079" s="38">
        <v>0</v>
      </c>
      <c r="AP1079" s="38">
        <v>0</v>
      </c>
      <c r="AQ1079" s="38">
        <v>0</v>
      </c>
      <c r="AR1079" s="38">
        <v>0</v>
      </c>
      <c r="AS1079" s="38">
        <v>0</v>
      </c>
      <c r="AT1079" s="38">
        <v>0</v>
      </c>
      <c r="AU1079" s="38">
        <v>0</v>
      </c>
      <c r="AV1079" s="38">
        <v>0</v>
      </c>
      <c r="AW1079" s="38">
        <v>0</v>
      </c>
      <c r="AX1079" s="38">
        <v>0</v>
      </c>
      <c r="AY1079" s="38">
        <v>0</v>
      </c>
      <c r="AZ1079" s="38">
        <v>0</v>
      </c>
      <c r="BA1079" s="38">
        <v>0</v>
      </c>
      <c r="BB1079" s="38">
        <v>0</v>
      </c>
      <c r="BC1079" s="38">
        <v>0</v>
      </c>
      <c r="BD1079" s="38">
        <v>0</v>
      </c>
      <c r="BE1079" s="38">
        <v>0</v>
      </c>
      <c r="BF1079" s="38">
        <v>0</v>
      </c>
      <c r="BG1079" s="38">
        <v>0</v>
      </c>
      <c r="BH1079" s="43">
        <v>0</v>
      </c>
      <c r="BI1079" s="38">
        <v>0</v>
      </c>
      <c r="BJ1079" s="43">
        <v>0</v>
      </c>
      <c r="BK1079" s="38">
        <v>0</v>
      </c>
      <c r="BL1079" s="43">
        <v>0</v>
      </c>
      <c r="BM1079" s="38">
        <v>0</v>
      </c>
      <c r="BN1079" s="38">
        <v>0</v>
      </c>
      <c r="BO1079" s="38">
        <v>0</v>
      </c>
      <c r="BP1079" s="38">
        <v>0</v>
      </c>
      <c r="BQ1079" s="38">
        <v>0</v>
      </c>
      <c r="BR1079" s="38">
        <v>0</v>
      </c>
      <c r="BS1079" s="38">
        <v>0</v>
      </c>
      <c r="BT1079" s="38">
        <v>0</v>
      </c>
      <c r="BU1079" s="38">
        <v>0</v>
      </c>
      <c r="BV1079" s="38">
        <v>0</v>
      </c>
      <c r="BW1079" s="38">
        <v>0</v>
      </c>
      <c r="BX1079" s="38">
        <v>0</v>
      </c>
      <c r="BY1079" s="38">
        <v>0</v>
      </c>
      <c r="BZ1079" s="38">
        <v>0</v>
      </c>
      <c r="CA1079" s="38">
        <v>0</v>
      </c>
      <c r="CB1079" s="38">
        <v>0</v>
      </c>
      <c r="CC1079" s="38">
        <v>0</v>
      </c>
      <c r="CD1079" s="38">
        <v>0</v>
      </c>
      <c r="CE1079" s="38">
        <v>0</v>
      </c>
      <c r="CF1079" s="38">
        <v>0</v>
      </c>
      <c r="CG1079" s="38">
        <v>0</v>
      </c>
      <c r="CH1079" s="38">
        <v>0</v>
      </c>
      <c r="CI1079" s="38">
        <v>0</v>
      </c>
      <c r="CJ1079" s="38">
        <v>0</v>
      </c>
      <c r="CK1079" s="38">
        <v>0</v>
      </c>
      <c r="CL1079" s="38">
        <v>0</v>
      </c>
      <c r="CM1079" s="38">
        <v>0</v>
      </c>
      <c r="CN1079" s="38">
        <v>0</v>
      </c>
      <c r="CO1079" s="38">
        <v>0</v>
      </c>
      <c r="CP1079" s="38">
        <v>0</v>
      </c>
      <c r="CQ1079" s="38">
        <v>0</v>
      </c>
      <c r="CR1079" s="38">
        <v>0</v>
      </c>
      <c r="CS1079" s="38">
        <v>0</v>
      </c>
      <c r="CT1079" s="38">
        <v>0</v>
      </c>
      <c r="CU1079" s="38">
        <v>0</v>
      </c>
      <c r="CV1079" s="38">
        <v>0</v>
      </c>
      <c r="CW1079" s="38">
        <v>0</v>
      </c>
      <c r="CX1079" s="38">
        <v>0</v>
      </c>
      <c r="CY1079" s="38">
        <v>1</v>
      </c>
      <c r="CZ1079" s="38">
        <v>0</v>
      </c>
      <c r="DA1079" s="38">
        <v>0</v>
      </c>
      <c r="DB1079" s="38">
        <v>0</v>
      </c>
      <c r="DC1079" s="38" t="s">
        <v>1415</v>
      </c>
      <c r="DD1079" s="38" t="s">
        <v>311</v>
      </c>
      <c r="DE1079" s="38"/>
      <c r="DF1079" s="38">
        <v>1</v>
      </c>
      <c r="DG1079" s="38"/>
      <c r="DH1079" s="38"/>
      <c r="DI1079" s="38"/>
      <c r="DJ1079" s="38"/>
      <c r="DK1079" s="38"/>
      <c r="DL1079" s="38">
        <v>0</v>
      </c>
      <c r="DM1079" s="38"/>
      <c r="DN1079" s="38">
        <v>1</v>
      </c>
      <c r="DO1079" s="38">
        <v>1994</v>
      </c>
      <c r="DP1079" s="38" t="s">
        <v>5637</v>
      </c>
      <c r="DQ1079" s="38" t="s">
        <v>5638</v>
      </c>
      <c r="DR1079" s="38">
        <v>1998</v>
      </c>
      <c r="DS1079" s="38" t="s">
        <v>5639</v>
      </c>
    </row>
    <row r="1080" spans="1:139" s="37" customFormat="1" ht="12.75" customHeight="1" x14ac:dyDescent="0.3">
      <c r="A1080" s="47" t="s">
        <v>117</v>
      </c>
      <c r="B1080" s="38" t="s">
        <v>5640</v>
      </c>
      <c r="C1080" s="48" t="s">
        <v>5641</v>
      </c>
      <c r="D1080" s="38"/>
      <c r="E1080" s="38"/>
      <c r="F1080" s="38" t="s">
        <v>122</v>
      </c>
      <c r="G1080" s="38"/>
      <c r="H1080" s="38" t="s">
        <v>454</v>
      </c>
      <c r="I1080" s="38" t="s">
        <v>109</v>
      </c>
      <c r="J1080" s="38" t="s">
        <v>173</v>
      </c>
      <c r="K1080" s="38" t="s">
        <v>471</v>
      </c>
      <c r="L1080" s="38"/>
      <c r="M1080" s="38" t="s">
        <v>268</v>
      </c>
      <c r="N1080" s="38"/>
      <c r="O1080" s="38" t="s">
        <v>299</v>
      </c>
      <c r="P1080" s="38" t="s">
        <v>5642</v>
      </c>
      <c r="Q1080" s="38" t="s">
        <v>457</v>
      </c>
      <c r="R1080" s="38">
        <v>0</v>
      </c>
      <c r="S1080" s="38">
        <v>0</v>
      </c>
      <c r="T1080" s="38">
        <v>0</v>
      </c>
      <c r="U1080" s="38">
        <v>0</v>
      </c>
      <c r="V1080" s="38">
        <v>0</v>
      </c>
      <c r="W1080" s="38">
        <v>0</v>
      </c>
      <c r="X1080" s="38">
        <v>0</v>
      </c>
      <c r="Y1080" s="38">
        <v>0</v>
      </c>
      <c r="Z1080" s="38"/>
      <c r="AA1080" s="38">
        <v>0</v>
      </c>
      <c r="AB1080" s="38">
        <v>0</v>
      </c>
      <c r="AC1080" s="38">
        <v>0</v>
      </c>
      <c r="AD1080" s="38">
        <v>0</v>
      </c>
      <c r="AE1080" s="38">
        <v>0</v>
      </c>
      <c r="AF1080" s="38">
        <v>0</v>
      </c>
      <c r="AG1080" s="38">
        <v>0</v>
      </c>
      <c r="AH1080" s="38">
        <v>0</v>
      </c>
      <c r="AI1080" s="38">
        <v>0</v>
      </c>
      <c r="AJ1080" s="38">
        <v>0</v>
      </c>
      <c r="AK1080" s="38">
        <v>0</v>
      </c>
      <c r="AL1080" s="38">
        <v>0</v>
      </c>
      <c r="AM1080" s="38">
        <v>0</v>
      </c>
      <c r="AN1080" s="38">
        <v>0</v>
      </c>
      <c r="AO1080" s="38">
        <v>0</v>
      </c>
      <c r="AP1080" s="38">
        <v>0</v>
      </c>
      <c r="AQ1080" s="38">
        <v>0</v>
      </c>
      <c r="AR1080" s="38">
        <v>0</v>
      </c>
      <c r="AS1080" s="38">
        <v>0</v>
      </c>
      <c r="AT1080" s="38">
        <v>0</v>
      </c>
      <c r="AU1080" s="38">
        <v>0</v>
      </c>
      <c r="AV1080" s="38">
        <v>0</v>
      </c>
      <c r="AW1080" s="38">
        <v>0</v>
      </c>
      <c r="AX1080" s="38">
        <v>0</v>
      </c>
      <c r="AY1080" s="38">
        <v>0</v>
      </c>
      <c r="AZ1080" s="38">
        <v>0</v>
      </c>
      <c r="BA1080" s="38">
        <v>0</v>
      </c>
      <c r="BB1080" s="38">
        <v>0</v>
      </c>
      <c r="BC1080" s="38">
        <v>0</v>
      </c>
      <c r="BD1080" s="38">
        <v>0</v>
      </c>
      <c r="BE1080" s="38">
        <v>0</v>
      </c>
      <c r="BF1080" s="38">
        <v>0</v>
      </c>
      <c r="BG1080" s="38">
        <v>0</v>
      </c>
      <c r="BH1080" s="43">
        <v>0</v>
      </c>
      <c r="BI1080" s="38">
        <v>0</v>
      </c>
      <c r="BJ1080" s="43">
        <v>0</v>
      </c>
      <c r="BK1080" s="38">
        <v>0</v>
      </c>
      <c r="BL1080" s="43">
        <v>0</v>
      </c>
      <c r="BM1080" s="38">
        <v>0</v>
      </c>
      <c r="BN1080" s="38">
        <v>0</v>
      </c>
      <c r="BO1080" s="38">
        <v>0</v>
      </c>
      <c r="BP1080" s="38">
        <v>0</v>
      </c>
      <c r="BQ1080" s="38">
        <v>0</v>
      </c>
      <c r="BR1080" s="38">
        <v>0</v>
      </c>
      <c r="BS1080" s="38">
        <v>0</v>
      </c>
      <c r="BT1080" s="38">
        <v>0</v>
      </c>
      <c r="BU1080" s="38">
        <v>0</v>
      </c>
      <c r="BV1080" s="38">
        <v>0</v>
      </c>
      <c r="BW1080" s="38">
        <v>0</v>
      </c>
      <c r="BX1080" s="38">
        <v>0</v>
      </c>
      <c r="BY1080" s="38">
        <v>0</v>
      </c>
      <c r="BZ1080" s="38">
        <v>0</v>
      </c>
      <c r="CA1080" s="38">
        <v>0</v>
      </c>
      <c r="CB1080" s="38">
        <v>0</v>
      </c>
      <c r="CC1080" s="38">
        <v>0</v>
      </c>
      <c r="CD1080" s="38">
        <v>0</v>
      </c>
      <c r="CE1080" s="38">
        <v>0</v>
      </c>
      <c r="CF1080" s="38">
        <v>0</v>
      </c>
      <c r="CG1080" s="38">
        <v>0</v>
      </c>
      <c r="CH1080" s="38">
        <v>0</v>
      </c>
      <c r="CI1080" s="38">
        <v>0</v>
      </c>
      <c r="CJ1080" s="38">
        <v>0</v>
      </c>
      <c r="CK1080" s="38">
        <v>0</v>
      </c>
      <c r="CL1080" s="38">
        <v>0</v>
      </c>
      <c r="CM1080" s="38">
        <v>0</v>
      </c>
      <c r="CN1080" s="38">
        <v>0</v>
      </c>
      <c r="CO1080" s="38">
        <v>0</v>
      </c>
      <c r="CP1080" s="38">
        <v>1</v>
      </c>
      <c r="CQ1080" s="38">
        <v>0</v>
      </c>
      <c r="CR1080" s="38">
        <v>0</v>
      </c>
      <c r="CS1080" s="38">
        <v>0</v>
      </c>
      <c r="CT1080" s="38">
        <v>0</v>
      </c>
      <c r="CU1080" s="38">
        <v>0</v>
      </c>
      <c r="CV1080" s="38">
        <v>0</v>
      </c>
      <c r="CW1080" s="38">
        <v>0</v>
      </c>
      <c r="CX1080" s="38">
        <f>SUM(AA1080:CW1080)</f>
        <v>1</v>
      </c>
      <c r="CY1080" s="38">
        <v>0</v>
      </c>
      <c r="CZ1080" s="38">
        <v>1</v>
      </c>
      <c r="DA1080" s="38">
        <v>0</v>
      </c>
      <c r="DB1080" s="38">
        <v>0</v>
      </c>
      <c r="DC1080" s="38" t="s">
        <v>458</v>
      </c>
      <c r="DD1080" s="38" t="s">
        <v>306</v>
      </c>
      <c r="DE1080" s="38" t="s">
        <v>474</v>
      </c>
      <c r="DF1080" s="38">
        <v>1</v>
      </c>
      <c r="DG1080" s="38"/>
      <c r="DH1080" s="38"/>
      <c r="DI1080" s="38"/>
      <c r="DJ1080" s="38"/>
      <c r="DK1080" s="38"/>
      <c r="DL1080" s="38">
        <v>0</v>
      </c>
      <c r="DM1080" s="38"/>
      <c r="DN1080" s="38">
        <v>1</v>
      </c>
      <c r="DO1080" s="38">
        <v>2002</v>
      </c>
      <c r="DP1080" s="38" t="s">
        <v>5643</v>
      </c>
      <c r="DQ1080" s="48" t="s">
        <v>5641</v>
      </c>
      <c r="DR1080" s="38" t="s">
        <v>580</v>
      </c>
      <c r="DS1080" s="38" t="s">
        <v>5643</v>
      </c>
    </row>
    <row r="1081" spans="1:139" s="37" customFormat="1" ht="15" customHeight="1" x14ac:dyDescent="0.3">
      <c r="A1081" s="38" t="s">
        <v>117</v>
      </c>
      <c r="B1081" s="47" t="s">
        <v>5640</v>
      </c>
      <c r="C1081" s="48" t="s">
        <v>5644</v>
      </c>
      <c r="D1081" s="38"/>
      <c r="E1081" s="38"/>
      <c r="F1081" s="38" t="s">
        <v>122</v>
      </c>
      <c r="G1081" s="38"/>
      <c r="H1081" s="38" t="s">
        <v>454</v>
      </c>
      <c r="I1081" s="38" t="s">
        <v>109</v>
      </c>
      <c r="J1081" s="38" t="s">
        <v>455</v>
      </c>
      <c r="K1081" s="38" t="s">
        <v>471</v>
      </c>
      <c r="L1081" s="38"/>
      <c r="M1081" s="38" t="s">
        <v>272</v>
      </c>
      <c r="N1081" s="38"/>
      <c r="O1081" s="38" t="s">
        <v>299</v>
      </c>
      <c r="P1081" s="38" t="s">
        <v>5645</v>
      </c>
      <c r="Q1081" s="38" t="s">
        <v>1516</v>
      </c>
      <c r="R1081" s="38">
        <v>0</v>
      </c>
      <c r="S1081" s="38">
        <v>0</v>
      </c>
      <c r="T1081" s="38">
        <v>0</v>
      </c>
      <c r="U1081" s="38">
        <v>0</v>
      </c>
      <c r="V1081" s="38">
        <v>0</v>
      </c>
      <c r="W1081" s="38">
        <v>0</v>
      </c>
      <c r="X1081" s="38">
        <v>0</v>
      </c>
      <c r="Y1081" s="38">
        <v>0</v>
      </c>
      <c r="Z1081" s="38"/>
      <c r="AA1081" s="38">
        <v>0</v>
      </c>
      <c r="AB1081" s="38">
        <v>0</v>
      </c>
      <c r="AC1081" s="38">
        <v>0</v>
      </c>
      <c r="AD1081" s="38">
        <v>0</v>
      </c>
      <c r="AE1081" s="38">
        <v>0</v>
      </c>
      <c r="AF1081" s="38">
        <v>0</v>
      </c>
      <c r="AG1081" s="38">
        <v>0</v>
      </c>
      <c r="AH1081" s="38">
        <v>0</v>
      </c>
      <c r="AI1081" s="38">
        <v>0</v>
      </c>
      <c r="AJ1081" s="38">
        <v>0</v>
      </c>
      <c r="AK1081" s="38">
        <v>0</v>
      </c>
      <c r="AL1081" s="38">
        <v>0</v>
      </c>
      <c r="AM1081" s="38">
        <v>0</v>
      </c>
      <c r="AN1081" s="38">
        <v>0</v>
      </c>
      <c r="AO1081" s="38">
        <v>0</v>
      </c>
      <c r="AP1081" s="38">
        <v>0</v>
      </c>
      <c r="AQ1081" s="38">
        <v>0</v>
      </c>
      <c r="AR1081" s="38">
        <v>0</v>
      </c>
      <c r="AS1081" s="38">
        <v>0</v>
      </c>
      <c r="AT1081" s="38">
        <v>0</v>
      </c>
      <c r="AU1081" s="38">
        <v>0</v>
      </c>
      <c r="AV1081" s="38">
        <v>0</v>
      </c>
      <c r="AW1081" s="38">
        <v>0</v>
      </c>
      <c r="AX1081" s="38">
        <v>0</v>
      </c>
      <c r="AY1081" s="38">
        <v>0</v>
      </c>
      <c r="AZ1081" s="38">
        <v>0</v>
      </c>
      <c r="BA1081" s="38">
        <v>0</v>
      </c>
      <c r="BB1081" s="38">
        <v>1</v>
      </c>
      <c r="BC1081" s="38">
        <v>0</v>
      </c>
      <c r="BD1081" s="38">
        <v>0</v>
      </c>
      <c r="BE1081" s="38">
        <v>0</v>
      </c>
      <c r="BF1081" s="38">
        <v>0</v>
      </c>
      <c r="BG1081" s="38">
        <v>0</v>
      </c>
      <c r="BH1081" s="43">
        <v>0</v>
      </c>
      <c r="BI1081" s="38">
        <v>0</v>
      </c>
      <c r="BJ1081" s="43">
        <v>0</v>
      </c>
      <c r="BK1081" s="38">
        <v>0</v>
      </c>
      <c r="BL1081" s="43">
        <v>0</v>
      </c>
      <c r="BM1081" s="38">
        <v>0</v>
      </c>
      <c r="BN1081" s="38">
        <v>0</v>
      </c>
      <c r="BO1081" s="38">
        <v>0</v>
      </c>
      <c r="BP1081" s="38">
        <v>0</v>
      </c>
      <c r="BQ1081" s="38">
        <v>0</v>
      </c>
      <c r="BR1081" s="38">
        <v>0</v>
      </c>
      <c r="BS1081" s="38">
        <v>0</v>
      </c>
      <c r="BT1081" s="38">
        <v>0</v>
      </c>
      <c r="BU1081" s="38">
        <v>0</v>
      </c>
      <c r="BV1081" s="38">
        <v>0</v>
      </c>
      <c r="BW1081" s="38">
        <v>0</v>
      </c>
      <c r="BX1081" s="38">
        <v>0</v>
      </c>
      <c r="BY1081" s="38">
        <v>0</v>
      </c>
      <c r="BZ1081" s="38">
        <v>0</v>
      </c>
      <c r="CA1081" s="38">
        <v>0</v>
      </c>
      <c r="CB1081" s="38">
        <v>0</v>
      </c>
      <c r="CC1081" s="38">
        <v>0</v>
      </c>
      <c r="CD1081" s="38">
        <v>0</v>
      </c>
      <c r="CE1081" s="38">
        <v>0</v>
      </c>
      <c r="CF1081" s="38">
        <v>0</v>
      </c>
      <c r="CG1081" s="38">
        <v>0</v>
      </c>
      <c r="CH1081" s="38">
        <v>0</v>
      </c>
      <c r="CI1081" s="38">
        <v>0</v>
      </c>
      <c r="CJ1081" s="38">
        <v>0</v>
      </c>
      <c r="CK1081" s="38">
        <v>0</v>
      </c>
      <c r="CL1081" s="38">
        <v>0</v>
      </c>
      <c r="CM1081" s="38">
        <v>0</v>
      </c>
      <c r="CN1081" s="38">
        <v>0</v>
      </c>
      <c r="CO1081" s="38">
        <v>0</v>
      </c>
      <c r="CP1081" s="38">
        <v>0</v>
      </c>
      <c r="CQ1081" s="38">
        <v>0</v>
      </c>
      <c r="CR1081" s="38">
        <v>0</v>
      </c>
      <c r="CS1081" s="38">
        <v>0</v>
      </c>
      <c r="CT1081" s="38">
        <v>0</v>
      </c>
      <c r="CU1081" s="38">
        <v>0</v>
      </c>
      <c r="CV1081" s="38">
        <v>0</v>
      </c>
      <c r="CW1081" s="38">
        <v>0</v>
      </c>
      <c r="CX1081" s="38">
        <f>SUM(AA1081:CW1081)</f>
        <v>1</v>
      </c>
      <c r="CY1081" s="38">
        <v>1</v>
      </c>
      <c r="CZ1081" s="38">
        <v>0</v>
      </c>
      <c r="DA1081" s="38">
        <v>0</v>
      </c>
      <c r="DB1081" s="38">
        <v>0</v>
      </c>
      <c r="DC1081" s="38" t="s">
        <v>1420</v>
      </c>
      <c r="DD1081" s="38" t="s">
        <v>309</v>
      </c>
      <c r="DE1081" s="38" t="s">
        <v>726</v>
      </c>
      <c r="DF1081" s="38">
        <v>1</v>
      </c>
      <c r="DG1081" s="38"/>
      <c r="DH1081" s="38"/>
      <c r="DI1081" s="38"/>
      <c r="DJ1081" s="38"/>
      <c r="DK1081" s="38"/>
      <c r="DL1081" s="38">
        <v>0</v>
      </c>
      <c r="DM1081" s="38"/>
      <c r="DN1081" s="38">
        <v>1</v>
      </c>
      <c r="DO1081" s="38">
        <v>2012</v>
      </c>
      <c r="DP1081" s="38" t="s">
        <v>5646</v>
      </c>
      <c r="DQ1081" s="48" t="s">
        <v>5644</v>
      </c>
      <c r="DR1081" s="38" t="s">
        <v>580</v>
      </c>
      <c r="DS1081" s="38" t="s">
        <v>5646</v>
      </c>
    </row>
    <row r="1082" spans="1:139" s="37" customFormat="1" ht="15" customHeight="1" x14ac:dyDescent="0.3">
      <c r="A1082" s="47" t="s">
        <v>117</v>
      </c>
      <c r="B1082" s="38" t="s">
        <v>5640</v>
      </c>
      <c r="C1082" s="48" t="s">
        <v>5647</v>
      </c>
      <c r="D1082" s="38"/>
      <c r="E1082" s="38"/>
      <c r="F1082" s="38" t="s">
        <v>122</v>
      </c>
      <c r="G1082" s="38"/>
      <c r="H1082" s="38" t="s">
        <v>454</v>
      </c>
      <c r="I1082" s="38" t="s">
        <v>13</v>
      </c>
      <c r="J1082" s="38" t="s">
        <v>221</v>
      </c>
      <c r="K1082" s="38" t="s">
        <v>269</v>
      </c>
      <c r="L1082" s="38"/>
      <c r="M1082" s="38" t="s">
        <v>272</v>
      </c>
      <c r="N1082" s="38"/>
      <c r="O1082" s="38" t="s">
        <v>299</v>
      </c>
      <c r="P1082" s="38" t="s">
        <v>5648</v>
      </c>
      <c r="Q1082" s="38" t="s">
        <v>457</v>
      </c>
      <c r="R1082" s="38">
        <v>0</v>
      </c>
      <c r="S1082" s="38">
        <v>0</v>
      </c>
      <c r="T1082" s="38">
        <v>0</v>
      </c>
      <c r="U1082" s="38">
        <v>0</v>
      </c>
      <c r="V1082" s="38">
        <v>0</v>
      </c>
      <c r="W1082" s="38">
        <v>0</v>
      </c>
      <c r="X1082" s="38">
        <v>0</v>
      </c>
      <c r="Y1082" s="38">
        <v>0</v>
      </c>
      <c r="Z1082" s="38"/>
      <c r="AA1082" s="38">
        <v>0</v>
      </c>
      <c r="AB1082" s="38">
        <v>0</v>
      </c>
      <c r="AC1082" s="38">
        <v>0</v>
      </c>
      <c r="AD1082" s="38">
        <v>0</v>
      </c>
      <c r="AE1082" s="38">
        <v>0</v>
      </c>
      <c r="AF1082" s="38">
        <v>0</v>
      </c>
      <c r="AG1082" s="38">
        <v>0</v>
      </c>
      <c r="AH1082" s="38">
        <v>0</v>
      </c>
      <c r="AI1082" s="38">
        <v>0</v>
      </c>
      <c r="AJ1082" s="38">
        <v>0</v>
      </c>
      <c r="AK1082" s="38">
        <v>0</v>
      </c>
      <c r="AL1082" s="38">
        <v>0</v>
      </c>
      <c r="AM1082" s="38">
        <v>0</v>
      </c>
      <c r="AN1082" s="38">
        <v>0</v>
      </c>
      <c r="AO1082" s="38">
        <v>0</v>
      </c>
      <c r="AP1082" s="38">
        <v>0</v>
      </c>
      <c r="AQ1082" s="38">
        <v>0</v>
      </c>
      <c r="AR1082" s="38">
        <v>0</v>
      </c>
      <c r="AS1082" s="38">
        <v>0</v>
      </c>
      <c r="AT1082" s="38">
        <v>0</v>
      </c>
      <c r="AU1082" s="38">
        <v>0</v>
      </c>
      <c r="AV1082" s="38">
        <v>0</v>
      </c>
      <c r="AW1082" s="38">
        <v>0</v>
      </c>
      <c r="AX1082" s="38">
        <v>0</v>
      </c>
      <c r="AY1082" s="38">
        <v>0</v>
      </c>
      <c r="AZ1082" s="38">
        <v>0</v>
      </c>
      <c r="BA1082" s="38">
        <v>0</v>
      </c>
      <c r="BB1082" s="38">
        <v>0</v>
      </c>
      <c r="BC1082" s="38">
        <v>0</v>
      </c>
      <c r="BD1082" s="38">
        <v>0</v>
      </c>
      <c r="BE1082" s="38">
        <v>0</v>
      </c>
      <c r="BF1082" s="38">
        <v>0</v>
      </c>
      <c r="BG1082" s="38">
        <v>0</v>
      </c>
      <c r="BH1082" s="43">
        <v>0</v>
      </c>
      <c r="BI1082" s="38">
        <v>0</v>
      </c>
      <c r="BJ1082" s="43">
        <v>0</v>
      </c>
      <c r="BK1082" s="38">
        <v>0</v>
      </c>
      <c r="BL1082" s="43">
        <v>0</v>
      </c>
      <c r="BM1082" s="38">
        <v>0</v>
      </c>
      <c r="BN1082" s="38">
        <v>0</v>
      </c>
      <c r="BO1082" s="38">
        <v>0</v>
      </c>
      <c r="BP1082" s="38">
        <v>0</v>
      </c>
      <c r="BQ1082" s="38">
        <v>0</v>
      </c>
      <c r="BR1082" s="38">
        <v>0</v>
      </c>
      <c r="BS1082" s="38">
        <v>0</v>
      </c>
      <c r="BT1082" s="38">
        <v>0</v>
      </c>
      <c r="BU1082" s="38">
        <v>0</v>
      </c>
      <c r="BV1082" s="38">
        <v>0</v>
      </c>
      <c r="BW1082" s="38">
        <v>0</v>
      </c>
      <c r="BX1082" s="38">
        <v>0</v>
      </c>
      <c r="BY1082" s="38">
        <v>0</v>
      </c>
      <c r="BZ1082" s="38">
        <v>0</v>
      </c>
      <c r="CA1082" s="38">
        <v>0</v>
      </c>
      <c r="CB1082" s="38">
        <v>0</v>
      </c>
      <c r="CC1082" s="38">
        <v>0</v>
      </c>
      <c r="CD1082" s="38">
        <v>0</v>
      </c>
      <c r="CE1082" s="38">
        <v>0</v>
      </c>
      <c r="CF1082" s="38">
        <v>0</v>
      </c>
      <c r="CG1082" s="38">
        <v>0</v>
      </c>
      <c r="CH1082" s="38">
        <v>0</v>
      </c>
      <c r="CI1082" s="38">
        <v>0</v>
      </c>
      <c r="CJ1082" s="38">
        <v>0</v>
      </c>
      <c r="CK1082" s="38">
        <v>0</v>
      </c>
      <c r="CL1082" s="38">
        <v>0</v>
      </c>
      <c r="CM1082" s="38">
        <v>0</v>
      </c>
      <c r="CN1082" s="38">
        <v>0</v>
      </c>
      <c r="CO1082" s="38">
        <v>0</v>
      </c>
      <c r="CP1082" s="38">
        <v>1</v>
      </c>
      <c r="CQ1082" s="38">
        <v>0</v>
      </c>
      <c r="CR1082" s="38">
        <v>0</v>
      </c>
      <c r="CS1082" s="38">
        <v>0</v>
      </c>
      <c r="CT1082" s="38">
        <v>0</v>
      </c>
      <c r="CU1082" s="38">
        <v>0</v>
      </c>
      <c r="CV1082" s="38">
        <v>0</v>
      </c>
      <c r="CW1082" s="38">
        <v>0</v>
      </c>
      <c r="CX1082" s="38">
        <f>SUM(AA1082:CW1082)</f>
        <v>1</v>
      </c>
      <c r="CY1082" s="38">
        <v>0</v>
      </c>
      <c r="CZ1082" s="38">
        <v>1</v>
      </c>
      <c r="DA1082" s="38">
        <v>0</v>
      </c>
      <c r="DB1082" s="38">
        <v>0</v>
      </c>
      <c r="DC1082" s="38" t="s">
        <v>458</v>
      </c>
      <c r="DD1082" s="38" t="s">
        <v>306</v>
      </c>
      <c r="DE1082" s="38" t="s">
        <v>474</v>
      </c>
      <c r="DF1082" s="38">
        <v>1</v>
      </c>
      <c r="DG1082" s="38"/>
      <c r="DH1082" s="38"/>
      <c r="DI1082" s="38"/>
      <c r="DJ1082" s="38"/>
      <c r="DK1082" s="38"/>
      <c r="DL1082" s="38">
        <v>0</v>
      </c>
      <c r="DM1082" s="38"/>
      <c r="DN1082" s="38">
        <v>1</v>
      </c>
      <c r="DO1082" s="38">
        <v>1990</v>
      </c>
      <c r="DP1082" s="38" t="s">
        <v>5649</v>
      </c>
      <c r="DQ1082" s="48" t="s">
        <v>5647</v>
      </c>
      <c r="DR1082" s="38" t="s">
        <v>580</v>
      </c>
      <c r="DS1082" s="38" t="s">
        <v>5649</v>
      </c>
    </row>
    <row r="1083" spans="1:139" s="37" customFormat="1" ht="379.65" x14ac:dyDescent="0.3">
      <c r="A1083" s="47" t="s">
        <v>117</v>
      </c>
      <c r="B1083" s="47" t="s">
        <v>5640</v>
      </c>
      <c r="C1083" s="48" t="s">
        <v>5650</v>
      </c>
      <c r="D1083" s="38" t="s">
        <v>5651</v>
      </c>
      <c r="E1083" s="38"/>
      <c r="F1083" s="38" t="s">
        <v>91</v>
      </c>
      <c r="G1083" s="38"/>
      <c r="H1083" s="38" t="s">
        <v>646</v>
      </c>
      <c r="I1083" s="38" t="s">
        <v>56</v>
      </c>
      <c r="J1083" s="38" t="s">
        <v>455</v>
      </c>
      <c r="K1083" s="38" t="s">
        <v>269</v>
      </c>
      <c r="L1083" s="38"/>
      <c r="M1083" s="38" t="s">
        <v>272</v>
      </c>
      <c r="N1083" s="38"/>
      <c r="O1083" s="38" t="s">
        <v>55</v>
      </c>
      <c r="P1083" s="38"/>
      <c r="Q1083" s="81" t="s">
        <v>647</v>
      </c>
      <c r="R1083" s="38">
        <v>1</v>
      </c>
      <c r="S1083" s="38">
        <v>0</v>
      </c>
      <c r="T1083" s="38">
        <v>0</v>
      </c>
      <c r="U1083" s="38">
        <v>0</v>
      </c>
      <c r="V1083" s="38">
        <v>0</v>
      </c>
      <c r="W1083" s="38">
        <v>0</v>
      </c>
      <c r="X1083" s="38">
        <v>0</v>
      </c>
      <c r="Y1083" s="38">
        <v>0</v>
      </c>
      <c r="Z1083" s="38"/>
      <c r="AA1083" s="38">
        <v>0</v>
      </c>
      <c r="AB1083" s="38">
        <v>0</v>
      </c>
      <c r="AC1083" s="38">
        <v>0</v>
      </c>
      <c r="AD1083" s="38">
        <v>0</v>
      </c>
      <c r="AE1083" s="38">
        <v>0</v>
      </c>
      <c r="AF1083" s="38">
        <v>0</v>
      </c>
      <c r="AG1083" s="38">
        <v>0</v>
      </c>
      <c r="AH1083" s="38">
        <v>0</v>
      </c>
      <c r="AI1083" s="38">
        <v>0</v>
      </c>
      <c r="AJ1083" s="38">
        <v>0</v>
      </c>
      <c r="AK1083" s="38">
        <v>0</v>
      </c>
      <c r="AL1083" s="38">
        <v>0</v>
      </c>
      <c r="AM1083" s="38">
        <v>0</v>
      </c>
      <c r="AN1083" s="38">
        <v>0</v>
      </c>
      <c r="AO1083" s="38">
        <v>0</v>
      </c>
      <c r="AP1083" s="38">
        <v>0</v>
      </c>
      <c r="AQ1083" s="38">
        <v>0</v>
      </c>
      <c r="AR1083" s="38">
        <v>0</v>
      </c>
      <c r="AS1083" s="38">
        <v>0</v>
      </c>
      <c r="AT1083" s="38">
        <v>0</v>
      </c>
      <c r="AU1083" s="38">
        <v>0</v>
      </c>
      <c r="AV1083" s="38">
        <v>0</v>
      </c>
      <c r="AW1083" s="38">
        <v>0</v>
      </c>
      <c r="AX1083" s="38">
        <v>0</v>
      </c>
      <c r="AY1083" s="38">
        <v>0</v>
      </c>
      <c r="AZ1083" s="38">
        <v>0</v>
      </c>
      <c r="BA1083" s="38">
        <v>0</v>
      </c>
      <c r="BB1083" s="38">
        <v>0</v>
      </c>
      <c r="BC1083" s="38">
        <v>0</v>
      </c>
      <c r="BD1083" s="38">
        <v>0</v>
      </c>
      <c r="BE1083" s="38">
        <v>0</v>
      </c>
      <c r="BF1083" s="38">
        <v>0</v>
      </c>
      <c r="BG1083" s="38">
        <v>0</v>
      </c>
      <c r="BH1083" s="43">
        <v>0</v>
      </c>
      <c r="BI1083" s="38">
        <v>0</v>
      </c>
      <c r="BJ1083" s="43">
        <v>0</v>
      </c>
      <c r="BK1083" s="38">
        <v>0</v>
      </c>
      <c r="BL1083" s="43">
        <v>0</v>
      </c>
      <c r="BM1083" s="38">
        <v>0</v>
      </c>
      <c r="BN1083" s="38">
        <v>0</v>
      </c>
      <c r="BO1083" s="38">
        <v>0</v>
      </c>
      <c r="BP1083" s="38">
        <v>0</v>
      </c>
      <c r="BQ1083" s="38">
        <v>0</v>
      </c>
      <c r="BR1083" s="38">
        <v>0</v>
      </c>
      <c r="BS1083" s="38">
        <v>0</v>
      </c>
      <c r="BT1083" s="38">
        <v>0</v>
      </c>
      <c r="BU1083" s="38">
        <v>0</v>
      </c>
      <c r="BV1083" s="38">
        <v>0</v>
      </c>
      <c r="BW1083" s="38">
        <v>0</v>
      </c>
      <c r="BX1083" s="38">
        <v>0</v>
      </c>
      <c r="BY1083" s="38">
        <v>0</v>
      </c>
      <c r="BZ1083" s="38">
        <v>0</v>
      </c>
      <c r="CA1083" s="38">
        <v>0</v>
      </c>
      <c r="CB1083" s="38">
        <v>0</v>
      </c>
      <c r="CC1083" s="38">
        <v>0</v>
      </c>
      <c r="CD1083" s="38">
        <v>0</v>
      </c>
      <c r="CE1083" s="38">
        <v>0</v>
      </c>
      <c r="CF1083" s="38">
        <v>0</v>
      </c>
      <c r="CG1083" s="38">
        <v>0</v>
      </c>
      <c r="CH1083" s="38">
        <v>0</v>
      </c>
      <c r="CI1083" s="38">
        <v>0</v>
      </c>
      <c r="CJ1083" s="38">
        <v>0</v>
      </c>
      <c r="CK1083" s="38">
        <v>0</v>
      </c>
      <c r="CL1083" s="38">
        <v>0</v>
      </c>
      <c r="CM1083" s="38">
        <v>0</v>
      </c>
      <c r="CN1083" s="38">
        <v>0</v>
      </c>
      <c r="CO1083" s="38">
        <v>0</v>
      </c>
      <c r="CP1083" s="38">
        <v>0</v>
      </c>
      <c r="CQ1083" s="38">
        <v>0</v>
      </c>
      <c r="CR1083" s="38">
        <v>0</v>
      </c>
      <c r="CS1083" s="38">
        <v>0</v>
      </c>
      <c r="CT1083" s="38">
        <v>0</v>
      </c>
      <c r="CU1083" s="38">
        <v>0</v>
      </c>
      <c r="CV1083" s="38">
        <v>0</v>
      </c>
      <c r="CW1083" s="38">
        <v>0</v>
      </c>
      <c r="CX1083" s="38">
        <v>0</v>
      </c>
      <c r="CY1083" s="38">
        <v>0</v>
      </c>
      <c r="CZ1083" s="38">
        <v>0</v>
      </c>
      <c r="DA1083" s="38">
        <v>0</v>
      </c>
      <c r="DB1083" s="38">
        <v>0</v>
      </c>
      <c r="DC1083" s="38" t="s">
        <v>5652</v>
      </c>
      <c r="DD1083" s="38" t="s">
        <v>315</v>
      </c>
      <c r="DE1083" s="38"/>
      <c r="DF1083" s="38">
        <v>0</v>
      </c>
      <c r="DG1083" s="38"/>
      <c r="DH1083" s="38"/>
      <c r="DI1083" s="38"/>
      <c r="DJ1083" s="38"/>
      <c r="DK1083" s="38"/>
      <c r="DL1083" s="38">
        <v>0</v>
      </c>
      <c r="DM1083" s="38"/>
      <c r="DN1083" s="38">
        <v>1</v>
      </c>
      <c r="DO1083" s="38">
        <v>1893</v>
      </c>
      <c r="DP1083" s="38" t="s">
        <v>5653</v>
      </c>
      <c r="DQ1083" s="48" t="s">
        <v>5650</v>
      </c>
      <c r="DR1083" s="38" t="s">
        <v>580</v>
      </c>
      <c r="DS1083" s="38" t="s">
        <v>5653</v>
      </c>
    </row>
    <row r="1084" spans="1:139" s="179" customFormat="1" ht="12.75" customHeight="1" thickBot="1" x14ac:dyDescent="0.35">
      <c r="A1084" s="47" t="s">
        <v>117</v>
      </c>
      <c r="B1084" s="47" t="s">
        <v>8636</v>
      </c>
      <c r="C1084" s="48" t="s">
        <v>8637</v>
      </c>
      <c r="D1084" s="38"/>
      <c r="E1084" s="38"/>
      <c r="F1084" s="38" t="s">
        <v>122</v>
      </c>
      <c r="G1084" s="38"/>
      <c r="H1084" s="546" t="s">
        <v>8574</v>
      </c>
      <c r="I1084" s="38" t="s">
        <v>56</v>
      </c>
      <c r="J1084" s="38" t="s">
        <v>173</v>
      </c>
      <c r="K1084" s="38" t="s">
        <v>471</v>
      </c>
      <c r="L1084" s="38"/>
      <c r="M1084" s="38" t="s">
        <v>274</v>
      </c>
      <c r="N1084" s="38" t="s">
        <v>299</v>
      </c>
      <c r="O1084" s="38" t="s">
        <v>299</v>
      </c>
      <c r="P1084" s="38"/>
      <c r="Q1084" s="38"/>
      <c r="R1084" s="38">
        <v>0</v>
      </c>
      <c r="S1084" s="38">
        <v>0</v>
      </c>
      <c r="T1084" s="38">
        <v>0</v>
      </c>
      <c r="U1084" s="38">
        <v>0</v>
      </c>
      <c r="V1084" s="38">
        <v>0</v>
      </c>
      <c r="W1084" s="38">
        <v>1</v>
      </c>
      <c r="X1084" s="38">
        <v>0</v>
      </c>
      <c r="Y1084" s="38">
        <v>0</v>
      </c>
      <c r="Z1084" s="38"/>
      <c r="AA1084" s="38">
        <v>0</v>
      </c>
      <c r="AB1084" s="38">
        <v>0</v>
      </c>
      <c r="AC1084" s="38">
        <v>0</v>
      </c>
      <c r="AD1084" s="38">
        <v>0</v>
      </c>
      <c r="AE1084" s="38">
        <v>0</v>
      </c>
      <c r="AF1084" s="38">
        <v>0</v>
      </c>
      <c r="AG1084" s="38">
        <v>0</v>
      </c>
      <c r="AH1084" s="38">
        <v>0</v>
      </c>
      <c r="AI1084" s="38">
        <v>0</v>
      </c>
      <c r="AJ1084" s="38">
        <v>0</v>
      </c>
      <c r="AK1084" s="38">
        <v>0</v>
      </c>
      <c r="AL1084" s="38">
        <v>0</v>
      </c>
      <c r="AM1084" s="38">
        <v>0</v>
      </c>
      <c r="AN1084" s="38">
        <v>0</v>
      </c>
      <c r="AO1084" s="38">
        <v>0</v>
      </c>
      <c r="AP1084" s="38">
        <v>0</v>
      </c>
      <c r="AQ1084" s="38">
        <v>0</v>
      </c>
      <c r="AR1084" s="38">
        <v>0</v>
      </c>
      <c r="AS1084" s="38">
        <v>0</v>
      </c>
      <c r="AT1084" s="38">
        <v>0</v>
      </c>
      <c r="AU1084" s="38">
        <v>0</v>
      </c>
      <c r="AV1084" s="38">
        <v>0</v>
      </c>
      <c r="AW1084" s="38">
        <v>0</v>
      </c>
      <c r="AX1084" s="38">
        <v>0</v>
      </c>
      <c r="AY1084" s="38">
        <v>0</v>
      </c>
      <c r="AZ1084" s="38">
        <v>0</v>
      </c>
      <c r="BA1084" s="38">
        <v>0</v>
      </c>
      <c r="BB1084" s="38">
        <v>0</v>
      </c>
      <c r="BC1084" s="38">
        <v>0</v>
      </c>
      <c r="BD1084" s="38">
        <v>0</v>
      </c>
      <c r="BE1084" s="38">
        <v>0</v>
      </c>
      <c r="BF1084" s="38">
        <v>0</v>
      </c>
      <c r="BG1084" s="38">
        <v>0</v>
      </c>
      <c r="BH1084" s="43">
        <v>0</v>
      </c>
      <c r="BI1084" s="38">
        <v>0</v>
      </c>
      <c r="BJ1084" s="43">
        <v>0</v>
      </c>
      <c r="BK1084" s="38">
        <v>0</v>
      </c>
      <c r="BL1084" s="43">
        <v>0</v>
      </c>
      <c r="BM1084" s="38">
        <v>0</v>
      </c>
      <c r="BN1084" s="38">
        <v>0</v>
      </c>
      <c r="BO1084" s="38">
        <v>0</v>
      </c>
      <c r="BP1084" s="38">
        <v>0</v>
      </c>
      <c r="BQ1084" s="38">
        <v>0</v>
      </c>
      <c r="BR1084" s="38">
        <v>0</v>
      </c>
      <c r="BS1084" s="38">
        <v>0</v>
      </c>
      <c r="BT1084" s="38">
        <v>0</v>
      </c>
      <c r="BU1084" s="38">
        <v>0</v>
      </c>
      <c r="BV1084" s="38">
        <v>0</v>
      </c>
      <c r="BW1084" s="38">
        <v>0</v>
      </c>
      <c r="BX1084" s="38">
        <v>0</v>
      </c>
      <c r="BY1084" s="38">
        <v>0</v>
      </c>
      <c r="BZ1084" s="38">
        <v>0</v>
      </c>
      <c r="CA1084" s="38">
        <v>0</v>
      </c>
      <c r="CB1084" s="38">
        <v>0</v>
      </c>
      <c r="CC1084" s="38">
        <v>0</v>
      </c>
      <c r="CD1084" s="38">
        <v>0</v>
      </c>
      <c r="CE1084" s="38">
        <v>0</v>
      </c>
      <c r="CF1084" s="38">
        <v>0</v>
      </c>
      <c r="CG1084" s="38">
        <v>0</v>
      </c>
      <c r="CH1084" s="38">
        <v>0</v>
      </c>
      <c r="CI1084" s="38">
        <v>0</v>
      </c>
      <c r="CJ1084" s="38">
        <v>0</v>
      </c>
      <c r="CK1084" s="38">
        <v>0</v>
      </c>
      <c r="CL1084" s="38">
        <v>0</v>
      </c>
      <c r="CM1084" s="38">
        <v>0</v>
      </c>
      <c r="CN1084" s="38">
        <v>0</v>
      </c>
      <c r="CO1084" s="38">
        <v>0</v>
      </c>
      <c r="CP1084" s="38">
        <v>0</v>
      </c>
      <c r="CQ1084" s="38">
        <v>0</v>
      </c>
      <c r="CR1084" s="38">
        <v>0</v>
      </c>
      <c r="CS1084" s="38">
        <v>0</v>
      </c>
      <c r="CT1084" s="38">
        <v>0</v>
      </c>
      <c r="CU1084" s="38">
        <v>0</v>
      </c>
      <c r="CV1084" s="38">
        <v>0</v>
      </c>
      <c r="CW1084" s="38">
        <v>0</v>
      </c>
      <c r="CX1084" s="38">
        <v>0</v>
      </c>
      <c r="CY1084" s="38">
        <v>1</v>
      </c>
      <c r="CZ1084" s="38">
        <v>0</v>
      </c>
      <c r="DA1084" s="38">
        <v>0</v>
      </c>
      <c r="DB1084" s="38">
        <v>0</v>
      </c>
      <c r="DC1084" s="38" t="s">
        <v>1415</v>
      </c>
      <c r="DD1084" s="38" t="s">
        <v>311</v>
      </c>
      <c r="DE1084" s="38"/>
      <c r="DF1084" s="38">
        <v>1</v>
      </c>
      <c r="DG1084" s="38"/>
      <c r="DH1084" s="38"/>
      <c r="DI1084" s="38"/>
      <c r="DJ1084" s="38"/>
      <c r="DK1084" s="38"/>
      <c r="DL1084" s="38">
        <v>0</v>
      </c>
      <c r="DM1084" s="38"/>
      <c r="DN1084" s="38">
        <v>1</v>
      </c>
      <c r="DO1084" s="38">
        <v>1936</v>
      </c>
      <c r="DP1084" s="38" t="s">
        <v>5655</v>
      </c>
      <c r="DQ1084" s="48" t="s">
        <v>5654</v>
      </c>
      <c r="DR1084" s="38" t="s">
        <v>580</v>
      </c>
      <c r="DS1084" s="38" t="s">
        <v>5655</v>
      </c>
    </row>
    <row r="1085" spans="1:139" s="37" customFormat="1" ht="16.5" customHeight="1" thickTop="1" x14ac:dyDescent="0.3">
      <c r="A1085" s="40" t="s">
        <v>50</v>
      </c>
      <c r="B1085" s="39" t="s">
        <v>5656</v>
      </c>
      <c r="C1085" s="41" t="s">
        <v>5657</v>
      </c>
      <c r="D1085" s="40"/>
      <c r="E1085" s="40"/>
      <c r="F1085" s="40" t="s">
        <v>122</v>
      </c>
      <c r="G1085" s="40"/>
      <c r="H1085" s="40" t="s">
        <v>454</v>
      </c>
      <c r="I1085" s="40" t="s">
        <v>56</v>
      </c>
      <c r="J1085" s="40" t="s">
        <v>173</v>
      </c>
      <c r="K1085" s="40" t="s">
        <v>471</v>
      </c>
      <c r="L1085" s="40" t="s">
        <v>226</v>
      </c>
      <c r="M1085" s="40" t="s">
        <v>268</v>
      </c>
      <c r="N1085" s="40"/>
      <c r="O1085" s="40" t="s">
        <v>299</v>
      </c>
      <c r="P1085" s="40"/>
      <c r="Q1085" s="39" t="s">
        <v>768</v>
      </c>
      <c r="R1085" s="40">
        <v>0</v>
      </c>
      <c r="S1085" s="40">
        <v>0</v>
      </c>
      <c r="T1085" s="40">
        <v>0</v>
      </c>
      <c r="U1085" s="40">
        <v>0</v>
      </c>
      <c r="V1085" s="40">
        <v>0</v>
      </c>
      <c r="W1085" s="40">
        <v>0</v>
      </c>
      <c r="X1085" s="40">
        <v>0</v>
      </c>
      <c r="Y1085" s="40">
        <v>0</v>
      </c>
      <c r="Z1085" s="40"/>
      <c r="AA1085" s="40">
        <v>0</v>
      </c>
      <c r="AB1085" s="40">
        <v>0</v>
      </c>
      <c r="AC1085" s="40">
        <v>0</v>
      </c>
      <c r="AD1085" s="40">
        <v>0</v>
      </c>
      <c r="AE1085" s="40">
        <v>0</v>
      </c>
      <c r="AF1085" s="40">
        <v>0</v>
      </c>
      <c r="AG1085" s="40">
        <v>0</v>
      </c>
      <c r="AH1085" s="40">
        <v>0</v>
      </c>
      <c r="AI1085" s="40">
        <v>0</v>
      </c>
      <c r="AJ1085" s="40">
        <v>0</v>
      </c>
      <c r="AK1085" s="40">
        <v>0</v>
      </c>
      <c r="AL1085" s="40">
        <v>0</v>
      </c>
      <c r="AM1085" s="40">
        <v>0</v>
      </c>
      <c r="AN1085" s="40">
        <v>0</v>
      </c>
      <c r="AO1085" s="40">
        <v>0</v>
      </c>
      <c r="AP1085" s="40">
        <v>0</v>
      </c>
      <c r="AQ1085" s="40">
        <v>0</v>
      </c>
      <c r="AR1085" s="40">
        <v>1</v>
      </c>
      <c r="AS1085" s="40">
        <v>0</v>
      </c>
      <c r="AT1085" s="40">
        <v>0</v>
      </c>
      <c r="AU1085" s="40">
        <v>0</v>
      </c>
      <c r="AV1085" s="40">
        <v>0</v>
      </c>
      <c r="AW1085" s="40">
        <v>0</v>
      </c>
      <c r="AX1085" s="40">
        <v>0</v>
      </c>
      <c r="AY1085" s="40">
        <v>0</v>
      </c>
      <c r="AZ1085" s="40">
        <v>0</v>
      </c>
      <c r="BA1085" s="40">
        <v>0</v>
      </c>
      <c r="BB1085" s="40">
        <v>0</v>
      </c>
      <c r="BC1085" s="40">
        <v>0</v>
      </c>
      <c r="BD1085" s="40">
        <v>0</v>
      </c>
      <c r="BE1085" s="40">
        <v>0</v>
      </c>
      <c r="BF1085" s="40">
        <v>0</v>
      </c>
      <c r="BG1085" s="40">
        <v>0</v>
      </c>
      <c r="BH1085" s="43">
        <v>0</v>
      </c>
      <c r="BI1085" s="40">
        <v>0</v>
      </c>
      <c r="BJ1085" s="43">
        <v>0</v>
      </c>
      <c r="BK1085" s="40">
        <v>0</v>
      </c>
      <c r="BL1085" s="43">
        <v>0</v>
      </c>
      <c r="BM1085" s="40">
        <v>0</v>
      </c>
      <c r="BN1085" s="40">
        <v>0</v>
      </c>
      <c r="BO1085" s="40">
        <v>0</v>
      </c>
      <c r="BP1085" s="40">
        <v>0</v>
      </c>
      <c r="BQ1085" s="40">
        <v>0</v>
      </c>
      <c r="BR1085" s="40">
        <v>0</v>
      </c>
      <c r="BS1085" s="40">
        <v>0</v>
      </c>
      <c r="BT1085" s="40">
        <v>0</v>
      </c>
      <c r="BU1085" s="40">
        <v>0</v>
      </c>
      <c r="BV1085" s="40">
        <v>0</v>
      </c>
      <c r="BW1085" s="40">
        <v>0</v>
      </c>
      <c r="BX1085" s="40">
        <v>0</v>
      </c>
      <c r="BY1085" s="40">
        <v>0</v>
      </c>
      <c r="BZ1085" s="40">
        <v>0</v>
      </c>
      <c r="CA1085" s="40">
        <v>0</v>
      </c>
      <c r="CB1085" s="40">
        <v>0</v>
      </c>
      <c r="CC1085" s="40">
        <v>0</v>
      </c>
      <c r="CD1085" s="40">
        <v>0</v>
      </c>
      <c r="CE1085" s="40">
        <v>0</v>
      </c>
      <c r="CF1085" s="40">
        <v>0</v>
      </c>
      <c r="CG1085" s="40">
        <v>0</v>
      </c>
      <c r="CH1085" s="40">
        <v>0</v>
      </c>
      <c r="CI1085" s="40">
        <v>0</v>
      </c>
      <c r="CJ1085" s="40">
        <v>0</v>
      </c>
      <c r="CK1085" s="40">
        <v>0</v>
      </c>
      <c r="CL1085" s="40">
        <v>0</v>
      </c>
      <c r="CM1085" s="40">
        <v>0</v>
      </c>
      <c r="CN1085" s="40">
        <v>0</v>
      </c>
      <c r="CO1085" s="40">
        <v>0</v>
      </c>
      <c r="CP1085" s="40">
        <v>0</v>
      </c>
      <c r="CQ1085" s="40">
        <v>0</v>
      </c>
      <c r="CR1085" s="40">
        <v>0</v>
      </c>
      <c r="CS1085" s="40">
        <v>0</v>
      </c>
      <c r="CT1085" s="40">
        <v>0</v>
      </c>
      <c r="CU1085" s="40">
        <v>0</v>
      </c>
      <c r="CV1085" s="40">
        <v>0</v>
      </c>
      <c r="CW1085" s="40">
        <v>0</v>
      </c>
      <c r="CX1085" s="40">
        <f>SUM(AA1085:CW1085)</f>
        <v>1</v>
      </c>
      <c r="CY1085" s="40">
        <v>1</v>
      </c>
      <c r="CZ1085" s="40">
        <v>0</v>
      </c>
      <c r="DA1085" s="40">
        <v>0</v>
      </c>
      <c r="DB1085" s="40">
        <v>0</v>
      </c>
      <c r="DC1085" s="38" t="s">
        <v>600</v>
      </c>
      <c r="DD1085" s="38" t="s">
        <v>309</v>
      </c>
      <c r="DE1085" s="38"/>
      <c r="DF1085" s="38"/>
      <c r="DG1085" s="38" t="s">
        <v>5658</v>
      </c>
      <c r="DH1085" s="38"/>
      <c r="DI1085" s="40"/>
      <c r="DJ1085" s="40"/>
      <c r="DK1085" s="40" t="s">
        <v>613</v>
      </c>
      <c r="DL1085" s="40">
        <v>1</v>
      </c>
      <c r="DM1085" s="40" t="s">
        <v>595</v>
      </c>
      <c r="DN1085" s="40">
        <v>1</v>
      </c>
      <c r="DO1085" s="40">
        <v>1844</v>
      </c>
      <c r="DP1085" s="40" t="s">
        <v>5659</v>
      </c>
      <c r="DQ1085" s="41" t="s">
        <v>5657</v>
      </c>
      <c r="DR1085" s="40" t="s">
        <v>580</v>
      </c>
      <c r="DS1085" s="40" t="s">
        <v>5659</v>
      </c>
      <c r="DT1085" s="38"/>
      <c r="DU1085" s="38"/>
      <c r="DV1085" s="38"/>
      <c r="DW1085" s="38"/>
      <c r="DX1085" s="38"/>
      <c r="DY1085" s="38"/>
      <c r="DZ1085" s="38"/>
      <c r="EA1085" s="38"/>
      <c r="EB1085" s="38"/>
      <c r="EC1085" s="38"/>
      <c r="ED1085" s="38"/>
      <c r="EE1085" s="38"/>
      <c r="EF1085" s="38"/>
      <c r="EG1085" s="38"/>
      <c r="EH1085" s="38"/>
      <c r="EI1085" s="38"/>
    </row>
    <row r="1086" spans="1:139" s="37" customFormat="1" ht="12.75" customHeight="1" thickBot="1" x14ac:dyDescent="0.35">
      <c r="A1086" s="124" t="s">
        <v>50</v>
      </c>
      <c r="B1086" s="124" t="s">
        <v>5660</v>
      </c>
      <c r="C1086" s="126" t="s">
        <v>5661</v>
      </c>
      <c r="D1086" s="124"/>
      <c r="E1086" s="124"/>
      <c r="F1086" s="124" t="s">
        <v>171</v>
      </c>
      <c r="G1086" s="124" t="s">
        <v>479</v>
      </c>
      <c r="H1086" s="124" t="s">
        <v>605</v>
      </c>
      <c r="I1086" s="124" t="s">
        <v>56</v>
      </c>
      <c r="J1086" s="124" t="s">
        <v>5662</v>
      </c>
      <c r="K1086" s="124"/>
      <c r="L1086" s="124"/>
      <c r="M1086" s="124"/>
      <c r="N1086" s="124"/>
      <c r="O1086" s="124"/>
      <c r="P1086" s="124" t="s">
        <v>5663</v>
      </c>
      <c r="Q1086" s="124" t="s">
        <v>606</v>
      </c>
      <c r="R1086" s="124">
        <v>0</v>
      </c>
      <c r="S1086" s="124">
        <v>0</v>
      </c>
      <c r="T1086" s="124">
        <v>0</v>
      </c>
      <c r="U1086" s="124">
        <v>0</v>
      </c>
      <c r="V1086" s="124">
        <v>0</v>
      </c>
      <c r="W1086" s="124"/>
      <c r="X1086" s="124">
        <v>0</v>
      </c>
      <c r="Y1086" s="124"/>
      <c r="Z1086" s="124"/>
      <c r="AA1086" s="124"/>
      <c r="AB1086" s="124"/>
      <c r="AC1086" s="124"/>
      <c r="AD1086" s="124"/>
      <c r="AE1086" s="124"/>
      <c r="AF1086" s="124"/>
      <c r="AG1086" s="124"/>
      <c r="AH1086" s="124"/>
      <c r="AI1086" s="124"/>
      <c r="AJ1086" s="124"/>
      <c r="AK1086" s="124"/>
      <c r="AL1086" s="124"/>
      <c r="AM1086" s="124"/>
      <c r="AN1086" s="124"/>
      <c r="AO1086" s="124"/>
      <c r="AP1086" s="124"/>
      <c r="AQ1086" s="124"/>
      <c r="AR1086" s="124"/>
      <c r="AS1086" s="124"/>
      <c r="AT1086" s="124"/>
      <c r="AU1086" s="124"/>
      <c r="AV1086" s="124"/>
      <c r="AW1086" s="124"/>
      <c r="AX1086" s="124"/>
      <c r="AY1086" s="124"/>
      <c r="AZ1086" s="124"/>
      <c r="BA1086" s="124"/>
      <c r="BB1086" s="124"/>
      <c r="BC1086" s="124"/>
      <c r="BD1086" s="124"/>
      <c r="BE1086" s="124"/>
      <c r="BF1086" s="124"/>
      <c r="BG1086" s="124"/>
      <c r="BH1086" s="127"/>
      <c r="BI1086" s="124"/>
      <c r="BJ1086" s="127"/>
      <c r="BK1086" s="124">
        <v>1</v>
      </c>
      <c r="BL1086" s="127"/>
      <c r="BM1086" s="124"/>
      <c r="BN1086" s="124">
        <v>1</v>
      </c>
      <c r="BO1086" s="124"/>
      <c r="BP1086" s="124">
        <v>1</v>
      </c>
      <c r="BQ1086" s="124"/>
      <c r="BR1086" s="124"/>
      <c r="BS1086" s="124"/>
      <c r="BT1086" s="124"/>
      <c r="BU1086" s="124"/>
      <c r="BV1086" s="124"/>
      <c r="BW1086" s="124"/>
      <c r="BX1086" s="124"/>
      <c r="BY1086" s="124"/>
      <c r="BZ1086" s="124"/>
      <c r="CA1086" s="124"/>
      <c r="CB1086" s="124"/>
      <c r="CC1086" s="124"/>
      <c r="CD1086" s="124"/>
      <c r="CE1086" s="124"/>
      <c r="CF1086" s="124"/>
      <c r="CG1086" s="124"/>
      <c r="CH1086" s="124"/>
      <c r="CI1086" s="124"/>
      <c r="CJ1086" s="124"/>
      <c r="CK1086" s="124"/>
      <c r="CL1086" s="124"/>
      <c r="CM1086" s="124"/>
      <c r="CN1086" s="124"/>
      <c r="CO1086" s="124"/>
      <c r="CP1086" s="124"/>
      <c r="CQ1086" s="124"/>
      <c r="CR1086" s="124"/>
      <c r="CS1086" s="124"/>
      <c r="CT1086" s="124"/>
      <c r="CU1086" s="124"/>
      <c r="CV1086" s="124"/>
      <c r="CW1086" s="124"/>
      <c r="CX1086" s="124"/>
      <c r="CY1086" s="124"/>
      <c r="CZ1086" s="124"/>
      <c r="DA1086" s="124"/>
      <c r="DB1086" s="124"/>
      <c r="DC1086" s="180" t="s">
        <v>1035</v>
      </c>
      <c r="DD1086" s="180" t="s">
        <v>305</v>
      </c>
      <c r="DE1086" s="180"/>
      <c r="DF1086" s="180"/>
      <c r="DG1086" s="180" t="s">
        <v>5664</v>
      </c>
      <c r="DH1086" s="180" t="s">
        <v>5665</v>
      </c>
      <c r="DI1086" s="124">
        <v>1</v>
      </c>
      <c r="DJ1086" s="124" t="s">
        <v>1474</v>
      </c>
      <c r="DK1086" s="124">
        <v>1</v>
      </c>
      <c r="DL1086" s="124">
        <v>1</v>
      </c>
      <c r="DM1086" s="124" t="s">
        <v>595</v>
      </c>
      <c r="DN1086" s="124">
        <v>1</v>
      </c>
      <c r="DO1086" s="124">
        <v>1933</v>
      </c>
      <c r="DP1086" s="124" t="s">
        <v>5666</v>
      </c>
      <c r="DQ1086" s="126" t="s">
        <v>5661</v>
      </c>
      <c r="DR1086" s="124" t="s">
        <v>580</v>
      </c>
      <c r="DS1086" s="124" t="s">
        <v>5666</v>
      </c>
      <c r="DT1086" s="38"/>
      <c r="DU1086" s="38"/>
      <c r="DV1086" s="38"/>
      <c r="DW1086" s="38"/>
      <c r="DX1086" s="38"/>
      <c r="DY1086" s="38"/>
      <c r="DZ1086" s="38"/>
      <c r="EA1086" s="38"/>
      <c r="EB1086" s="38"/>
      <c r="EC1086" s="38"/>
      <c r="ED1086" s="38"/>
      <c r="EE1086" s="38"/>
      <c r="EF1086" s="38"/>
      <c r="EG1086" s="38"/>
      <c r="EH1086" s="38"/>
      <c r="EI1086" s="38"/>
    </row>
    <row r="1087" spans="1:139" s="179" customFormat="1" ht="12.75" customHeight="1" thickTop="1" thickBot="1" x14ac:dyDescent="0.35">
      <c r="A1087" s="40" t="s">
        <v>50</v>
      </c>
      <c r="B1087" s="39" t="s">
        <v>5660</v>
      </c>
      <c r="C1087" s="41" t="s">
        <v>5667</v>
      </c>
      <c r="D1087" s="40"/>
      <c r="E1087" s="40"/>
      <c r="F1087" s="40" t="s">
        <v>91</v>
      </c>
      <c r="G1087" s="40"/>
      <c r="H1087" s="40" t="s">
        <v>454</v>
      </c>
      <c r="I1087" s="40" t="s">
        <v>56</v>
      </c>
      <c r="J1087" s="40" t="s">
        <v>217</v>
      </c>
      <c r="K1087" s="40" t="s">
        <v>471</v>
      </c>
      <c r="L1087" s="40" t="s">
        <v>228</v>
      </c>
      <c r="M1087" s="40" t="s">
        <v>272</v>
      </c>
      <c r="N1087" s="40"/>
      <c r="O1087" s="40" t="s">
        <v>300</v>
      </c>
      <c r="P1087" s="40" t="s">
        <v>5668</v>
      </c>
      <c r="Q1087" s="40" t="s">
        <v>5669</v>
      </c>
      <c r="R1087" s="40">
        <v>0</v>
      </c>
      <c r="S1087" s="40">
        <v>0</v>
      </c>
      <c r="T1087" s="40">
        <v>0</v>
      </c>
      <c r="U1087" s="40">
        <v>0</v>
      </c>
      <c r="V1087" s="40">
        <v>0</v>
      </c>
      <c r="W1087" s="40">
        <v>0</v>
      </c>
      <c r="X1087" s="40">
        <v>0</v>
      </c>
      <c r="Y1087" s="40">
        <v>0</v>
      </c>
      <c r="Z1087" s="40"/>
      <c r="AA1087" s="40">
        <v>0</v>
      </c>
      <c r="AB1087" s="40">
        <v>0</v>
      </c>
      <c r="AC1087" s="40">
        <v>0</v>
      </c>
      <c r="AD1087" s="40">
        <v>0</v>
      </c>
      <c r="AE1087" s="40">
        <v>0</v>
      </c>
      <c r="AF1087" s="40">
        <v>0</v>
      </c>
      <c r="AG1087" s="40">
        <v>0</v>
      </c>
      <c r="AH1087" s="40">
        <v>0</v>
      </c>
      <c r="AI1087" s="40">
        <v>0</v>
      </c>
      <c r="AJ1087" s="40">
        <v>0</v>
      </c>
      <c r="AK1087" s="40">
        <v>0</v>
      </c>
      <c r="AL1087" s="40">
        <v>0</v>
      </c>
      <c r="AM1087" s="40">
        <v>0</v>
      </c>
      <c r="AN1087" s="40">
        <v>0</v>
      </c>
      <c r="AO1087" s="40">
        <v>0</v>
      </c>
      <c r="AP1087" s="40">
        <v>0</v>
      </c>
      <c r="AQ1087" s="40">
        <v>0</v>
      </c>
      <c r="AR1087" s="40">
        <v>1</v>
      </c>
      <c r="AS1087" s="40">
        <v>0</v>
      </c>
      <c r="AT1087" s="40">
        <v>0</v>
      </c>
      <c r="AU1087" s="40">
        <v>0</v>
      </c>
      <c r="AV1087" s="40">
        <v>0</v>
      </c>
      <c r="AW1087" s="40">
        <v>0</v>
      </c>
      <c r="AX1087" s="40">
        <v>0</v>
      </c>
      <c r="AY1087" s="40">
        <v>0</v>
      </c>
      <c r="AZ1087" s="40">
        <v>0</v>
      </c>
      <c r="BA1087" s="40">
        <v>0</v>
      </c>
      <c r="BB1087" s="40">
        <v>0</v>
      </c>
      <c r="BC1087" s="40">
        <v>0</v>
      </c>
      <c r="BD1087" s="40">
        <v>0</v>
      </c>
      <c r="BE1087" s="40">
        <v>0</v>
      </c>
      <c r="BF1087" s="40">
        <v>0</v>
      </c>
      <c r="BG1087" s="40">
        <v>0</v>
      </c>
      <c r="BH1087" s="43">
        <v>0</v>
      </c>
      <c r="BI1087" s="40">
        <v>0</v>
      </c>
      <c r="BJ1087" s="43">
        <v>1</v>
      </c>
      <c r="BK1087" s="40">
        <v>1</v>
      </c>
      <c r="BL1087" s="43">
        <v>1</v>
      </c>
      <c r="BM1087" s="40">
        <v>1</v>
      </c>
      <c r="BN1087" s="40">
        <v>1</v>
      </c>
      <c r="BO1087" s="40">
        <v>1</v>
      </c>
      <c r="BP1087" s="40">
        <v>1</v>
      </c>
      <c r="BQ1087" s="40">
        <v>0</v>
      </c>
      <c r="BR1087" s="40">
        <v>0</v>
      </c>
      <c r="BS1087" s="40">
        <v>0</v>
      </c>
      <c r="BT1087" s="40">
        <v>0</v>
      </c>
      <c r="BU1087" s="40">
        <v>0</v>
      </c>
      <c r="BV1087" s="40">
        <v>0</v>
      </c>
      <c r="BW1087" s="40">
        <v>0</v>
      </c>
      <c r="BX1087" s="40">
        <v>0</v>
      </c>
      <c r="BY1087" s="40">
        <v>0</v>
      </c>
      <c r="BZ1087" s="40">
        <v>0</v>
      </c>
      <c r="CA1087" s="40">
        <v>0</v>
      </c>
      <c r="CB1087" s="40">
        <v>0</v>
      </c>
      <c r="CC1087" s="40">
        <v>0</v>
      </c>
      <c r="CD1087" s="40">
        <v>0</v>
      </c>
      <c r="CE1087" s="40">
        <v>0</v>
      </c>
      <c r="CF1087" s="40">
        <v>0</v>
      </c>
      <c r="CG1087" s="40">
        <v>0</v>
      </c>
      <c r="CH1087" s="40">
        <v>0</v>
      </c>
      <c r="CI1087" s="40">
        <v>0</v>
      </c>
      <c r="CJ1087" s="40">
        <v>0</v>
      </c>
      <c r="CK1087" s="40">
        <v>0</v>
      </c>
      <c r="CL1087" s="40">
        <v>0</v>
      </c>
      <c r="CM1087" s="40">
        <v>0</v>
      </c>
      <c r="CN1087" s="40">
        <v>0</v>
      </c>
      <c r="CO1087" s="40">
        <v>0</v>
      </c>
      <c r="CP1087" s="40">
        <v>0</v>
      </c>
      <c r="CQ1087" s="40">
        <v>0</v>
      </c>
      <c r="CR1087" s="40">
        <v>0</v>
      </c>
      <c r="CS1087" s="40">
        <v>0</v>
      </c>
      <c r="CT1087" s="40">
        <v>0</v>
      </c>
      <c r="CU1087" s="40">
        <v>0</v>
      </c>
      <c r="CV1087" s="40">
        <v>0</v>
      </c>
      <c r="CW1087" s="40">
        <v>0</v>
      </c>
      <c r="CX1087" s="40">
        <f>SUM(AA1087:CW1087)</f>
        <v>8</v>
      </c>
      <c r="CY1087" s="40">
        <v>1</v>
      </c>
      <c r="CZ1087" s="40">
        <v>0</v>
      </c>
      <c r="DA1087" s="40">
        <v>0</v>
      </c>
      <c r="DB1087" s="40">
        <v>0</v>
      </c>
      <c r="DC1087" s="38" t="s">
        <v>5670</v>
      </c>
      <c r="DD1087" s="38" t="s">
        <v>321</v>
      </c>
      <c r="DE1087" s="38"/>
      <c r="DF1087" s="38"/>
      <c r="DG1087" s="38" t="s">
        <v>5671</v>
      </c>
      <c r="DH1087" s="38" t="s">
        <v>5672</v>
      </c>
      <c r="DI1087" s="40"/>
      <c r="DJ1087" s="40"/>
      <c r="DK1087" s="40"/>
      <c r="DL1087" s="40">
        <v>1</v>
      </c>
      <c r="DM1087" s="40" t="s">
        <v>595</v>
      </c>
      <c r="DN1087" s="40">
        <v>1</v>
      </c>
      <c r="DO1087" s="40">
        <v>1835</v>
      </c>
      <c r="DP1087" s="40" t="s">
        <v>5673</v>
      </c>
      <c r="DQ1087" s="40" t="s">
        <v>5674</v>
      </c>
      <c r="DR1087" s="40">
        <v>1922</v>
      </c>
      <c r="DS1087" s="40" t="s">
        <v>5675</v>
      </c>
    </row>
    <row r="1088" spans="1:139" s="37" customFormat="1" ht="12.75" customHeight="1" thickTop="1" x14ac:dyDescent="0.3">
      <c r="A1088" s="40" t="s">
        <v>50</v>
      </c>
      <c r="B1088" s="39" t="s">
        <v>5660</v>
      </c>
      <c r="C1088" s="41" t="s">
        <v>5676</v>
      </c>
      <c r="D1088" s="40"/>
      <c r="E1088" s="40"/>
      <c r="F1088" s="40" t="s">
        <v>171</v>
      </c>
      <c r="G1088" s="40"/>
      <c r="H1088" s="40" t="s">
        <v>1081</v>
      </c>
      <c r="I1088" s="40" t="s">
        <v>56</v>
      </c>
      <c r="J1088" s="40" t="s">
        <v>217</v>
      </c>
      <c r="K1088" s="40" t="s">
        <v>471</v>
      </c>
      <c r="L1088" s="40" t="s">
        <v>228</v>
      </c>
      <c r="M1088" s="40" t="s">
        <v>272</v>
      </c>
      <c r="N1088" s="40"/>
      <c r="O1088" s="40" t="s">
        <v>299</v>
      </c>
      <c r="P1088" s="40" t="s">
        <v>5677</v>
      </c>
      <c r="Q1088" s="40" t="s">
        <v>591</v>
      </c>
      <c r="R1088" s="40">
        <v>0</v>
      </c>
      <c r="S1088" s="40">
        <v>0</v>
      </c>
      <c r="T1088" s="40">
        <v>0</v>
      </c>
      <c r="U1088" s="40">
        <v>0</v>
      </c>
      <c r="V1088" s="40">
        <v>0</v>
      </c>
      <c r="W1088" s="40">
        <v>0</v>
      </c>
      <c r="X1088" s="40">
        <v>0</v>
      </c>
      <c r="Y1088" s="40">
        <v>0</v>
      </c>
      <c r="Z1088" s="40"/>
      <c r="AA1088" s="40">
        <v>0</v>
      </c>
      <c r="AB1088" s="40">
        <v>0</v>
      </c>
      <c r="AC1088" s="40">
        <v>0</v>
      </c>
      <c r="AD1088" s="40">
        <v>0</v>
      </c>
      <c r="AE1088" s="40">
        <v>0</v>
      </c>
      <c r="AF1088" s="40">
        <v>0</v>
      </c>
      <c r="AG1088" s="40">
        <v>0</v>
      </c>
      <c r="AH1088" s="40">
        <v>0</v>
      </c>
      <c r="AI1088" s="40">
        <v>0</v>
      </c>
      <c r="AJ1088" s="40">
        <v>0</v>
      </c>
      <c r="AK1088" s="40">
        <v>0</v>
      </c>
      <c r="AL1088" s="40">
        <v>0</v>
      </c>
      <c r="AM1088" s="40">
        <v>0</v>
      </c>
      <c r="AN1088" s="40">
        <v>0</v>
      </c>
      <c r="AO1088" s="40">
        <v>0</v>
      </c>
      <c r="AP1088" s="40">
        <v>0</v>
      </c>
      <c r="AQ1088" s="40">
        <v>0</v>
      </c>
      <c r="AR1088" s="40">
        <v>0</v>
      </c>
      <c r="AS1088" s="40">
        <v>0</v>
      </c>
      <c r="AT1088" s="40">
        <v>0</v>
      </c>
      <c r="AU1088" s="40">
        <v>0</v>
      </c>
      <c r="AV1088" s="40">
        <v>0</v>
      </c>
      <c r="AW1088" s="40">
        <v>0</v>
      </c>
      <c r="AX1088" s="40">
        <v>0</v>
      </c>
      <c r="AY1088" s="40">
        <v>0</v>
      </c>
      <c r="AZ1088" s="40">
        <v>0</v>
      </c>
      <c r="BA1088" s="40">
        <v>0</v>
      </c>
      <c r="BB1088" s="40">
        <v>0</v>
      </c>
      <c r="BC1088" s="40">
        <v>0</v>
      </c>
      <c r="BD1088" s="40">
        <v>0</v>
      </c>
      <c r="BE1088" s="40">
        <v>0</v>
      </c>
      <c r="BF1088" s="40">
        <v>0</v>
      </c>
      <c r="BG1088" s="40">
        <v>0</v>
      </c>
      <c r="BH1088" s="43">
        <v>0</v>
      </c>
      <c r="BI1088" s="40">
        <v>0</v>
      </c>
      <c r="BJ1088" s="43">
        <v>0</v>
      </c>
      <c r="BK1088" s="40">
        <v>0</v>
      </c>
      <c r="BL1088" s="43">
        <v>0</v>
      </c>
      <c r="BM1088" s="40">
        <v>0</v>
      </c>
      <c r="BN1088" s="40">
        <v>1</v>
      </c>
      <c r="BO1088" s="40">
        <v>0</v>
      </c>
      <c r="BP1088" s="40">
        <v>1</v>
      </c>
      <c r="BQ1088" s="40">
        <v>0</v>
      </c>
      <c r="BR1088" s="40">
        <v>0</v>
      </c>
      <c r="BS1088" s="40">
        <v>0</v>
      </c>
      <c r="BT1088" s="40">
        <v>0</v>
      </c>
      <c r="BU1088" s="40">
        <v>0</v>
      </c>
      <c r="BV1088" s="40">
        <v>0</v>
      </c>
      <c r="BW1088" s="40">
        <v>0</v>
      </c>
      <c r="BX1088" s="40">
        <v>0</v>
      </c>
      <c r="BY1088" s="40">
        <v>0</v>
      </c>
      <c r="BZ1088" s="40">
        <v>0</v>
      </c>
      <c r="CA1088" s="40">
        <v>0</v>
      </c>
      <c r="CB1088" s="40">
        <v>0</v>
      </c>
      <c r="CC1088" s="40">
        <v>0</v>
      </c>
      <c r="CD1088" s="40">
        <v>0</v>
      </c>
      <c r="CE1088" s="40">
        <v>0</v>
      </c>
      <c r="CF1088" s="40">
        <v>0</v>
      </c>
      <c r="CG1088" s="40">
        <v>0</v>
      </c>
      <c r="CH1088" s="40">
        <v>0</v>
      </c>
      <c r="CI1088" s="40">
        <v>0</v>
      </c>
      <c r="CJ1088" s="40">
        <v>0</v>
      </c>
      <c r="CK1088" s="40">
        <v>0</v>
      </c>
      <c r="CL1088" s="40">
        <v>0</v>
      </c>
      <c r="CM1088" s="40">
        <v>0</v>
      </c>
      <c r="CN1088" s="40">
        <v>0</v>
      </c>
      <c r="CO1088" s="40">
        <v>0</v>
      </c>
      <c r="CP1088" s="40">
        <v>0</v>
      </c>
      <c r="CQ1088" s="40">
        <v>0</v>
      </c>
      <c r="CR1088" s="40">
        <v>0</v>
      </c>
      <c r="CS1088" s="40">
        <v>0</v>
      </c>
      <c r="CT1088" s="40">
        <v>0</v>
      </c>
      <c r="CU1088" s="40">
        <v>0</v>
      </c>
      <c r="CV1088" s="40">
        <v>0</v>
      </c>
      <c r="CW1088" s="40">
        <v>0</v>
      </c>
      <c r="CX1088" s="40">
        <f>SUM(AA1088:CW1088)</f>
        <v>2</v>
      </c>
      <c r="CY1088" s="40">
        <v>1</v>
      </c>
      <c r="CZ1088" s="40">
        <v>0</v>
      </c>
      <c r="DA1088" s="40">
        <v>0</v>
      </c>
      <c r="DB1088" s="40">
        <v>0</v>
      </c>
      <c r="DC1088" s="38" t="s">
        <v>1035</v>
      </c>
      <c r="DD1088" s="38" t="s">
        <v>305</v>
      </c>
      <c r="DE1088" s="38"/>
      <c r="DF1088" s="38"/>
      <c r="DG1088" s="38" t="s">
        <v>1021</v>
      </c>
      <c r="DH1088" s="38"/>
      <c r="DI1088" s="40"/>
      <c r="DJ1088" s="40"/>
      <c r="DK1088" s="40"/>
      <c r="DL1088" s="40">
        <v>1</v>
      </c>
      <c r="DM1088" s="40" t="s">
        <v>595</v>
      </c>
      <c r="DN1088" s="40">
        <v>1</v>
      </c>
      <c r="DO1088" s="40">
        <v>1925</v>
      </c>
      <c r="DP1088" s="40" t="s">
        <v>5678</v>
      </c>
      <c r="DQ1088" s="41" t="s">
        <v>5676</v>
      </c>
      <c r="DR1088" s="40" t="s">
        <v>580</v>
      </c>
      <c r="DS1088" s="40" t="s">
        <v>5678</v>
      </c>
    </row>
    <row r="1089" spans="1:123" s="37" customFormat="1" ht="12.75" customHeight="1" x14ac:dyDescent="0.3">
      <c r="A1089" s="40" t="s">
        <v>50</v>
      </c>
      <c r="B1089" s="39" t="s">
        <v>5660</v>
      </c>
      <c r="C1089" s="41" t="s">
        <v>5679</v>
      </c>
      <c r="D1089" s="40" t="s">
        <v>3043</v>
      </c>
      <c r="E1089" s="40"/>
      <c r="F1089" s="40" t="s">
        <v>91</v>
      </c>
      <c r="G1089" s="40"/>
      <c r="H1089" s="40" t="s">
        <v>454</v>
      </c>
      <c r="I1089" s="40" t="s">
        <v>56</v>
      </c>
      <c r="J1089" s="40"/>
      <c r="K1089" s="40" t="s">
        <v>471</v>
      </c>
      <c r="L1089" s="40" t="s">
        <v>228</v>
      </c>
      <c r="M1089" s="40" t="s">
        <v>272</v>
      </c>
      <c r="N1089" s="40"/>
      <c r="O1089" s="40" t="s">
        <v>300</v>
      </c>
      <c r="P1089" s="40" t="s">
        <v>5680</v>
      </c>
      <c r="Q1089" s="40" t="s">
        <v>591</v>
      </c>
      <c r="R1089" s="40">
        <v>0</v>
      </c>
      <c r="S1089" s="40">
        <v>0</v>
      </c>
      <c r="T1089" s="40">
        <v>0</v>
      </c>
      <c r="U1089" s="40">
        <v>0</v>
      </c>
      <c r="V1089" s="40">
        <v>0</v>
      </c>
      <c r="W1089" s="40">
        <v>0</v>
      </c>
      <c r="X1089" s="40">
        <v>0</v>
      </c>
      <c r="Y1089" s="40">
        <v>0</v>
      </c>
      <c r="Z1089" s="40"/>
      <c r="AA1089" s="40">
        <v>0</v>
      </c>
      <c r="AB1089" s="40">
        <v>0</v>
      </c>
      <c r="AC1089" s="40">
        <v>0</v>
      </c>
      <c r="AD1089" s="40">
        <v>0</v>
      </c>
      <c r="AE1089" s="40">
        <v>0</v>
      </c>
      <c r="AF1089" s="40">
        <v>0</v>
      </c>
      <c r="AG1089" s="40">
        <v>0</v>
      </c>
      <c r="AH1089" s="40">
        <v>0</v>
      </c>
      <c r="AI1089" s="40">
        <v>0</v>
      </c>
      <c r="AJ1089" s="40">
        <v>0</v>
      </c>
      <c r="AK1089" s="40">
        <v>0</v>
      </c>
      <c r="AL1089" s="40">
        <v>0</v>
      </c>
      <c r="AM1089" s="40">
        <v>0</v>
      </c>
      <c r="AN1089" s="40">
        <v>0</v>
      </c>
      <c r="AO1089" s="40">
        <v>0</v>
      </c>
      <c r="AP1089" s="40">
        <v>0</v>
      </c>
      <c r="AQ1089" s="40">
        <v>0</v>
      </c>
      <c r="AR1089" s="40">
        <v>0</v>
      </c>
      <c r="AS1089" s="40">
        <v>0</v>
      </c>
      <c r="AT1089" s="40">
        <v>0</v>
      </c>
      <c r="AU1089" s="40">
        <v>0</v>
      </c>
      <c r="AV1089" s="40">
        <v>0</v>
      </c>
      <c r="AW1089" s="40">
        <v>0</v>
      </c>
      <c r="AX1089" s="40">
        <v>0</v>
      </c>
      <c r="AY1089" s="40">
        <v>0</v>
      </c>
      <c r="AZ1089" s="40">
        <v>0</v>
      </c>
      <c r="BA1089" s="40">
        <v>0</v>
      </c>
      <c r="BB1089" s="40">
        <v>0</v>
      </c>
      <c r="BC1089" s="40">
        <v>0</v>
      </c>
      <c r="BD1089" s="40">
        <v>0</v>
      </c>
      <c r="BE1089" s="40">
        <v>0</v>
      </c>
      <c r="BF1089" s="40">
        <v>0</v>
      </c>
      <c r="BG1089" s="40">
        <v>0</v>
      </c>
      <c r="BH1089" s="43">
        <v>0</v>
      </c>
      <c r="BI1089" s="40">
        <v>0</v>
      </c>
      <c r="BJ1089" s="43">
        <v>1</v>
      </c>
      <c r="BK1089" s="40">
        <v>0</v>
      </c>
      <c r="BL1089" s="43">
        <v>0</v>
      </c>
      <c r="BM1089" s="40">
        <v>0</v>
      </c>
      <c r="BN1089" s="40">
        <v>0</v>
      </c>
      <c r="BO1089" s="40">
        <v>1</v>
      </c>
      <c r="BP1089" s="40">
        <v>1</v>
      </c>
      <c r="BQ1089" s="40">
        <v>0</v>
      </c>
      <c r="BR1089" s="40">
        <v>0</v>
      </c>
      <c r="BS1089" s="40">
        <v>0</v>
      </c>
      <c r="BT1089" s="40">
        <v>0</v>
      </c>
      <c r="BU1089" s="40">
        <v>0</v>
      </c>
      <c r="BV1089" s="40">
        <v>0</v>
      </c>
      <c r="BW1089" s="40">
        <v>0</v>
      </c>
      <c r="BX1089" s="40">
        <v>0</v>
      </c>
      <c r="BY1089" s="40">
        <v>0</v>
      </c>
      <c r="BZ1089" s="40">
        <v>0</v>
      </c>
      <c r="CA1089" s="40">
        <v>0</v>
      </c>
      <c r="CB1089" s="40">
        <v>0</v>
      </c>
      <c r="CC1089" s="40">
        <v>0</v>
      </c>
      <c r="CD1089" s="40">
        <v>0</v>
      </c>
      <c r="CE1089" s="40">
        <v>0</v>
      </c>
      <c r="CF1089" s="40">
        <v>0</v>
      </c>
      <c r="CG1089" s="40">
        <v>0</v>
      </c>
      <c r="CH1089" s="40">
        <v>0</v>
      </c>
      <c r="CI1089" s="40">
        <v>0</v>
      </c>
      <c r="CJ1089" s="40">
        <v>0</v>
      </c>
      <c r="CK1089" s="40">
        <v>0</v>
      </c>
      <c r="CL1089" s="40">
        <v>0</v>
      </c>
      <c r="CM1089" s="40">
        <v>0</v>
      </c>
      <c r="CN1089" s="40">
        <v>0</v>
      </c>
      <c r="CO1089" s="40">
        <v>0</v>
      </c>
      <c r="CP1089" s="40">
        <v>0</v>
      </c>
      <c r="CQ1089" s="40">
        <v>0</v>
      </c>
      <c r="CR1089" s="40">
        <v>0</v>
      </c>
      <c r="CS1089" s="40">
        <v>0</v>
      </c>
      <c r="CT1089" s="40">
        <v>0</v>
      </c>
      <c r="CU1089" s="40">
        <v>0</v>
      </c>
      <c r="CV1089" s="40">
        <v>0</v>
      </c>
      <c r="CW1089" s="40">
        <v>0</v>
      </c>
      <c r="CX1089" s="40">
        <f>SUM(AA1089:CW1089)</f>
        <v>3</v>
      </c>
      <c r="CY1089" s="40">
        <v>1</v>
      </c>
      <c r="CZ1089" s="40">
        <v>0</v>
      </c>
      <c r="DA1089" s="40">
        <v>0</v>
      </c>
      <c r="DB1089" s="40">
        <v>0</v>
      </c>
      <c r="DC1089" s="38" t="s">
        <v>1595</v>
      </c>
      <c r="DD1089" s="38" t="s">
        <v>305</v>
      </c>
      <c r="DE1089" s="38"/>
      <c r="DF1089" s="38"/>
      <c r="DG1089" s="38" t="s">
        <v>5681</v>
      </c>
      <c r="DH1089" s="38" t="s">
        <v>5682</v>
      </c>
      <c r="DI1089" s="40">
        <v>1</v>
      </c>
      <c r="DJ1089" s="40" t="s">
        <v>1474</v>
      </c>
      <c r="DK1089" s="40"/>
      <c r="DL1089" s="40">
        <v>1</v>
      </c>
      <c r="DM1089" s="40" t="s">
        <v>595</v>
      </c>
      <c r="DN1089" s="40">
        <v>1</v>
      </c>
      <c r="DO1089" s="40">
        <v>1913</v>
      </c>
      <c r="DP1089" s="40" t="s">
        <v>5683</v>
      </c>
      <c r="DQ1089" s="41" t="s">
        <v>5679</v>
      </c>
      <c r="DR1089" s="40" t="s">
        <v>580</v>
      </c>
      <c r="DS1089" s="40" t="s">
        <v>5683</v>
      </c>
    </row>
    <row r="1090" spans="1:123" s="179" customFormat="1" ht="12.75" customHeight="1" thickBot="1" x14ac:dyDescent="0.35">
      <c r="A1090" s="40" t="s">
        <v>50</v>
      </c>
      <c r="B1090" s="40" t="s">
        <v>5660</v>
      </c>
      <c r="C1090" s="41" t="s">
        <v>5684</v>
      </c>
      <c r="D1090" s="40"/>
      <c r="E1090" s="40"/>
      <c r="F1090" s="40" t="s">
        <v>122</v>
      </c>
      <c r="G1090" s="40"/>
      <c r="H1090" s="40" t="s">
        <v>1017</v>
      </c>
      <c r="I1090" s="40" t="s">
        <v>56</v>
      </c>
      <c r="J1090" s="40"/>
      <c r="K1090" s="40"/>
      <c r="L1090" s="40"/>
      <c r="M1090" s="40" t="s">
        <v>272</v>
      </c>
      <c r="N1090" s="40"/>
      <c r="O1090" s="40" t="s">
        <v>299</v>
      </c>
      <c r="P1090" s="40" t="s">
        <v>5685</v>
      </c>
      <c r="Q1090" s="40" t="s">
        <v>5686</v>
      </c>
      <c r="R1090" s="40"/>
      <c r="S1090" s="40"/>
      <c r="T1090" s="40"/>
      <c r="U1090" s="40"/>
      <c r="V1090" s="40"/>
      <c r="W1090" s="40"/>
      <c r="X1090" s="40"/>
      <c r="Y1090" s="40"/>
      <c r="Z1090" s="40"/>
      <c r="AA1090" s="40"/>
      <c r="AB1090" s="40"/>
      <c r="AC1090" s="40"/>
      <c r="AD1090" s="40"/>
      <c r="AE1090" s="40"/>
      <c r="AF1090" s="40"/>
      <c r="AG1090" s="40"/>
      <c r="AH1090" s="40"/>
      <c r="AI1090" s="40"/>
      <c r="AJ1090" s="40"/>
      <c r="AK1090" s="40"/>
      <c r="AL1090" s="40"/>
      <c r="AM1090" s="40"/>
      <c r="AN1090" s="40"/>
      <c r="AO1090" s="40"/>
      <c r="AP1090" s="40"/>
      <c r="AQ1090" s="40"/>
      <c r="AR1090" s="40"/>
      <c r="AS1090" s="40"/>
      <c r="AT1090" s="40"/>
      <c r="AU1090" s="40"/>
      <c r="AV1090" s="40"/>
      <c r="AW1090" s="40"/>
      <c r="AX1090" s="40"/>
      <c r="AY1090" s="40"/>
      <c r="AZ1090" s="40"/>
      <c r="BA1090" s="40"/>
      <c r="BB1090" s="40"/>
      <c r="BC1090" s="40"/>
      <c r="BD1090" s="40"/>
      <c r="BE1090" s="40"/>
      <c r="BF1090" s="40"/>
      <c r="BG1090" s="40"/>
      <c r="BH1090" s="43"/>
      <c r="BI1090" s="40"/>
      <c r="BJ1090" s="43"/>
      <c r="BK1090" s="40"/>
      <c r="BL1090" s="43"/>
      <c r="BM1090" s="40"/>
      <c r="BN1090" s="40"/>
      <c r="BO1090" s="40"/>
      <c r="BP1090" s="40">
        <v>1</v>
      </c>
      <c r="BQ1090" s="40"/>
      <c r="BR1090" s="40"/>
      <c r="BS1090" s="40"/>
      <c r="BT1090" s="40"/>
      <c r="BU1090" s="40"/>
      <c r="BV1090" s="40"/>
      <c r="BW1090" s="40"/>
      <c r="BX1090" s="40"/>
      <c r="BY1090" s="40"/>
      <c r="BZ1090" s="40"/>
      <c r="CA1090" s="40"/>
      <c r="CB1090" s="40"/>
      <c r="CC1090" s="40"/>
      <c r="CD1090" s="40"/>
      <c r="CE1090" s="40"/>
      <c r="CF1090" s="40"/>
      <c r="CG1090" s="40"/>
      <c r="CH1090" s="40"/>
      <c r="CI1090" s="40"/>
      <c r="CJ1090" s="40"/>
      <c r="CK1090" s="40"/>
      <c r="CL1090" s="40"/>
      <c r="CM1090" s="40"/>
      <c r="CN1090" s="40"/>
      <c r="CO1090" s="40"/>
      <c r="CP1090" s="40"/>
      <c r="CQ1090" s="40"/>
      <c r="CR1090" s="40"/>
      <c r="CS1090" s="40"/>
      <c r="CT1090" s="40"/>
      <c r="CU1090" s="40"/>
      <c r="CV1090" s="40"/>
      <c r="CW1090" s="40"/>
      <c r="CX1090" s="40"/>
      <c r="CY1090" s="40"/>
      <c r="CZ1090" s="40"/>
      <c r="DA1090" s="40"/>
      <c r="DB1090" s="40"/>
      <c r="DC1090" s="38" t="s">
        <v>1040</v>
      </c>
      <c r="DD1090" s="38" t="s">
        <v>305</v>
      </c>
      <c r="DE1090" s="38"/>
      <c r="DF1090" s="38"/>
      <c r="DG1090" s="38" t="s">
        <v>5687</v>
      </c>
      <c r="DH1090" s="38" t="s">
        <v>5688</v>
      </c>
      <c r="DI1090" s="40"/>
      <c r="DJ1090" s="40"/>
      <c r="DK1090" s="40"/>
      <c r="DL1090" s="40">
        <v>1</v>
      </c>
      <c r="DM1090" s="40" t="s">
        <v>625</v>
      </c>
      <c r="DN1090" s="40">
        <v>1</v>
      </c>
      <c r="DO1090" s="40">
        <v>1990</v>
      </c>
      <c r="DP1090" s="40" t="s">
        <v>5689</v>
      </c>
      <c r="DQ1090" s="40" t="s">
        <v>5690</v>
      </c>
      <c r="DR1090" s="40">
        <v>1995</v>
      </c>
      <c r="DS1090" s="40" t="s">
        <v>5691</v>
      </c>
    </row>
    <row r="1091" spans="1:123" s="37" customFormat="1" ht="12.75" customHeight="1" thickTop="1" x14ac:dyDescent="0.3">
      <c r="A1091" s="74" t="s">
        <v>50</v>
      </c>
      <c r="B1091" s="37" t="s">
        <v>5692</v>
      </c>
      <c r="C1091" s="37" t="s">
        <v>5693</v>
      </c>
      <c r="F1091" s="37" t="s">
        <v>91</v>
      </c>
      <c r="H1091" s="37" t="s">
        <v>1413</v>
      </c>
      <c r="I1091" s="37" t="s">
        <v>56</v>
      </c>
      <c r="J1091" s="37" t="s">
        <v>173</v>
      </c>
      <c r="K1091" s="37" t="s">
        <v>471</v>
      </c>
      <c r="M1091" s="37" t="s">
        <v>272</v>
      </c>
      <c r="O1091" s="37" t="s">
        <v>299</v>
      </c>
      <c r="P1091" s="37" t="s">
        <v>5694</v>
      </c>
      <c r="BH1091" s="52"/>
      <c r="BJ1091" s="52"/>
      <c r="BL1091" s="52"/>
      <c r="DC1091" s="37" t="s">
        <v>4776</v>
      </c>
      <c r="DD1091" s="37" t="s">
        <v>311</v>
      </c>
      <c r="DG1091" s="37" t="s">
        <v>4401</v>
      </c>
      <c r="DH1091" s="37" t="s">
        <v>1612</v>
      </c>
      <c r="DI1091" s="37" t="s">
        <v>595</v>
      </c>
      <c r="DJ1091" s="37" t="s">
        <v>595</v>
      </c>
      <c r="DL1091" s="37">
        <v>1</v>
      </c>
      <c r="DM1091" s="37" t="s">
        <v>595</v>
      </c>
      <c r="DN1091" s="37">
        <v>1</v>
      </c>
      <c r="DO1091" s="37">
        <v>2004</v>
      </c>
      <c r="DP1091" s="37" t="s">
        <v>5695</v>
      </c>
      <c r="DQ1091" s="37" t="s">
        <v>5693</v>
      </c>
      <c r="DR1091" s="37" t="s">
        <v>580</v>
      </c>
      <c r="DS1091" s="37" t="s">
        <v>5695</v>
      </c>
    </row>
    <row r="1092" spans="1:123" s="37" customFormat="1" ht="12.75" customHeight="1" x14ac:dyDescent="0.3">
      <c r="A1092" s="40" t="s">
        <v>50</v>
      </c>
      <c r="B1092" s="40" t="s">
        <v>5692</v>
      </c>
      <c r="C1092" s="41" t="s">
        <v>5696</v>
      </c>
      <c r="D1092" s="40"/>
      <c r="E1092" s="40"/>
      <c r="F1092" s="40" t="s">
        <v>122</v>
      </c>
      <c r="G1092" s="40"/>
      <c r="H1092" s="546" t="s">
        <v>8574</v>
      </c>
      <c r="I1092" s="40" t="s">
        <v>56</v>
      </c>
      <c r="J1092" s="40" t="s">
        <v>455</v>
      </c>
      <c r="K1092" s="40" t="s">
        <v>269</v>
      </c>
      <c r="L1092" s="40"/>
      <c r="M1092" s="40" t="s">
        <v>272</v>
      </c>
      <c r="N1092" s="40"/>
      <c r="O1092" s="40" t="s">
        <v>299</v>
      </c>
      <c r="P1092" s="40"/>
      <c r="Q1092" s="40"/>
      <c r="R1092" s="40"/>
      <c r="S1092" s="40"/>
      <c r="T1092" s="40"/>
      <c r="U1092" s="40"/>
      <c r="V1092" s="40"/>
      <c r="W1092" s="40">
        <v>1</v>
      </c>
      <c r="X1092" s="40"/>
      <c r="Y1092" s="40"/>
      <c r="Z1092" s="40"/>
      <c r="AA1092" s="40"/>
      <c r="AB1092" s="40"/>
      <c r="AC1092" s="40"/>
      <c r="AD1092" s="40"/>
      <c r="AE1092" s="40"/>
      <c r="AF1092" s="40"/>
      <c r="AG1092" s="40"/>
      <c r="AH1092" s="40"/>
      <c r="AI1092" s="40"/>
      <c r="AJ1092" s="40"/>
      <c r="AK1092" s="40"/>
      <c r="AL1092" s="40"/>
      <c r="AM1092" s="40"/>
      <c r="AN1092" s="40"/>
      <c r="AO1092" s="40"/>
      <c r="AP1092" s="40"/>
      <c r="AQ1092" s="40"/>
      <c r="AR1092" s="40"/>
      <c r="AS1092" s="40"/>
      <c r="AT1092" s="40"/>
      <c r="AU1092" s="40"/>
      <c r="AV1092" s="40"/>
      <c r="AW1092" s="40"/>
      <c r="AX1092" s="40"/>
      <c r="AY1092" s="40"/>
      <c r="AZ1092" s="40"/>
      <c r="BA1092" s="40"/>
      <c r="BB1092" s="40"/>
      <c r="BC1092" s="40"/>
      <c r="BD1092" s="40"/>
      <c r="BE1092" s="40"/>
      <c r="BF1092" s="40"/>
      <c r="BG1092" s="40"/>
      <c r="BH1092" s="43"/>
      <c r="BI1092" s="40"/>
      <c r="BJ1092" s="43"/>
      <c r="BK1092" s="40"/>
      <c r="BL1092" s="43"/>
      <c r="BM1092" s="40"/>
      <c r="BN1092" s="40"/>
      <c r="BO1092" s="40"/>
      <c r="BP1092" s="40"/>
      <c r="BQ1092" s="40"/>
      <c r="BR1092" s="40"/>
      <c r="BS1092" s="40"/>
      <c r="BT1092" s="40"/>
      <c r="BU1092" s="40"/>
      <c r="BV1092" s="40"/>
      <c r="BW1092" s="40"/>
      <c r="BX1092" s="40"/>
      <c r="BY1092" s="40"/>
      <c r="BZ1092" s="40"/>
      <c r="CA1092" s="40"/>
      <c r="CB1092" s="40"/>
      <c r="CC1092" s="40"/>
      <c r="CD1092" s="40"/>
      <c r="CE1092" s="40"/>
      <c r="CF1092" s="40"/>
      <c r="CG1092" s="40"/>
      <c r="CH1092" s="40"/>
      <c r="CI1092" s="40"/>
      <c r="CJ1092" s="40"/>
      <c r="CK1092" s="40"/>
      <c r="CL1092" s="40"/>
      <c r="CM1092" s="40"/>
      <c r="CN1092" s="40"/>
      <c r="CO1092" s="40"/>
      <c r="CP1092" s="40"/>
      <c r="CQ1092" s="40"/>
      <c r="CR1092" s="40"/>
      <c r="CS1092" s="40"/>
      <c r="CT1092" s="40"/>
      <c r="CU1092" s="40"/>
      <c r="CV1092" s="40"/>
      <c r="CW1092" s="40"/>
      <c r="CX1092" s="40">
        <v>0</v>
      </c>
      <c r="CY1092" s="40">
        <v>1</v>
      </c>
      <c r="CZ1092" s="40">
        <v>0</v>
      </c>
      <c r="DA1092" s="40">
        <v>0</v>
      </c>
      <c r="DB1092" s="40">
        <v>0</v>
      </c>
      <c r="DC1092" s="38" t="s">
        <v>704</v>
      </c>
      <c r="DD1092" s="38" t="s">
        <v>311</v>
      </c>
      <c r="DE1092" s="38"/>
      <c r="DF1092" s="38"/>
      <c r="DG1092" s="38"/>
      <c r="DH1092" s="38"/>
      <c r="DI1092" s="40"/>
      <c r="DJ1092" s="40"/>
      <c r="DK1092" s="40">
        <v>0</v>
      </c>
      <c r="DL1092" s="40">
        <v>0</v>
      </c>
      <c r="DM1092" s="40"/>
      <c r="DN1092" s="40">
        <v>1</v>
      </c>
      <c r="DO1092" s="40">
        <v>1976</v>
      </c>
      <c r="DP1092" s="40" t="s">
        <v>5697</v>
      </c>
      <c r="DQ1092" s="40"/>
      <c r="DR1092" s="40"/>
      <c r="DS1092" s="40" t="s">
        <v>5697</v>
      </c>
    </row>
    <row r="1093" spans="1:123" s="37" customFormat="1" ht="13.1" x14ac:dyDescent="0.3">
      <c r="A1093" s="40" t="s">
        <v>50</v>
      </c>
      <c r="B1093" s="39" t="s">
        <v>5692</v>
      </c>
      <c r="C1093" s="41" t="s">
        <v>5698</v>
      </c>
      <c r="D1093" s="40"/>
      <c r="E1093" s="40"/>
      <c r="F1093" s="40" t="s">
        <v>122</v>
      </c>
      <c r="G1093" s="40"/>
      <c r="H1093" s="546" t="s">
        <v>8574</v>
      </c>
      <c r="I1093" s="40" t="s">
        <v>56</v>
      </c>
      <c r="J1093" s="40" t="s">
        <v>455</v>
      </c>
      <c r="K1093" s="40" t="s">
        <v>471</v>
      </c>
      <c r="L1093" s="40"/>
      <c r="M1093" s="40" t="s">
        <v>268</v>
      </c>
      <c r="N1093" s="40" t="s">
        <v>299</v>
      </c>
      <c r="O1093" s="40" t="s">
        <v>299</v>
      </c>
      <c r="P1093" s="40"/>
      <c r="Q1093" s="40"/>
      <c r="R1093" s="40">
        <v>0</v>
      </c>
      <c r="S1093" s="40">
        <v>0</v>
      </c>
      <c r="T1093" s="40">
        <v>0</v>
      </c>
      <c r="U1093" s="40">
        <v>0</v>
      </c>
      <c r="V1093" s="40">
        <v>0</v>
      </c>
      <c r="W1093" s="40">
        <v>0</v>
      </c>
      <c r="X1093" s="40">
        <v>0</v>
      </c>
      <c r="Y1093" s="40">
        <v>1</v>
      </c>
      <c r="Z1093" s="40"/>
      <c r="AA1093" s="40">
        <v>0</v>
      </c>
      <c r="AB1093" s="40">
        <v>0</v>
      </c>
      <c r="AC1093" s="40">
        <v>0</v>
      </c>
      <c r="AD1093" s="40">
        <v>0</v>
      </c>
      <c r="AE1093" s="40">
        <v>0</v>
      </c>
      <c r="AF1093" s="40">
        <v>0</v>
      </c>
      <c r="AG1093" s="40">
        <v>0</v>
      </c>
      <c r="AH1093" s="40">
        <v>0</v>
      </c>
      <c r="AI1093" s="40">
        <v>0</v>
      </c>
      <c r="AJ1093" s="40">
        <v>0</v>
      </c>
      <c r="AK1093" s="40">
        <v>0</v>
      </c>
      <c r="AL1093" s="40">
        <v>0</v>
      </c>
      <c r="AM1093" s="40">
        <v>0</v>
      </c>
      <c r="AN1093" s="40">
        <v>0</v>
      </c>
      <c r="AO1093" s="40">
        <v>0</v>
      </c>
      <c r="AP1093" s="40">
        <v>0</v>
      </c>
      <c r="AQ1093" s="40">
        <v>0</v>
      </c>
      <c r="AR1093" s="40">
        <v>0</v>
      </c>
      <c r="AS1093" s="40">
        <v>0</v>
      </c>
      <c r="AT1093" s="40">
        <v>0</v>
      </c>
      <c r="AU1093" s="40">
        <v>0</v>
      </c>
      <c r="AV1093" s="40">
        <v>0</v>
      </c>
      <c r="AW1093" s="40">
        <v>0</v>
      </c>
      <c r="AX1093" s="40">
        <v>0</v>
      </c>
      <c r="AY1093" s="40">
        <v>0</v>
      </c>
      <c r="AZ1093" s="40">
        <v>0</v>
      </c>
      <c r="BA1093" s="40">
        <v>0</v>
      </c>
      <c r="BB1093" s="40">
        <v>0</v>
      </c>
      <c r="BC1093" s="40">
        <v>0</v>
      </c>
      <c r="BD1093" s="40">
        <v>0</v>
      </c>
      <c r="BE1093" s="40">
        <v>0</v>
      </c>
      <c r="BF1093" s="40">
        <v>0</v>
      </c>
      <c r="BG1093" s="40">
        <v>0</v>
      </c>
      <c r="BH1093" s="43">
        <v>0</v>
      </c>
      <c r="BI1093" s="40">
        <v>0</v>
      </c>
      <c r="BJ1093" s="43">
        <v>0</v>
      </c>
      <c r="BK1093" s="40">
        <v>0</v>
      </c>
      <c r="BL1093" s="43">
        <v>0</v>
      </c>
      <c r="BM1093" s="40">
        <v>0</v>
      </c>
      <c r="BN1093" s="40">
        <v>0</v>
      </c>
      <c r="BO1093" s="40">
        <v>0</v>
      </c>
      <c r="BP1093" s="40">
        <v>0</v>
      </c>
      <c r="BQ1093" s="40">
        <v>0</v>
      </c>
      <c r="BR1093" s="40">
        <v>0</v>
      </c>
      <c r="BS1093" s="40">
        <v>0</v>
      </c>
      <c r="BT1093" s="40">
        <v>0</v>
      </c>
      <c r="BU1093" s="40">
        <v>0</v>
      </c>
      <c r="BV1093" s="40">
        <v>0</v>
      </c>
      <c r="BW1093" s="40">
        <v>0</v>
      </c>
      <c r="BX1093" s="40">
        <v>0</v>
      </c>
      <c r="BY1093" s="40">
        <v>0</v>
      </c>
      <c r="BZ1093" s="40">
        <v>0</v>
      </c>
      <c r="CA1093" s="40">
        <v>0</v>
      </c>
      <c r="CB1093" s="40">
        <v>0</v>
      </c>
      <c r="CC1093" s="40">
        <v>0</v>
      </c>
      <c r="CD1093" s="40">
        <v>0</v>
      </c>
      <c r="CE1093" s="40">
        <v>0</v>
      </c>
      <c r="CF1093" s="40">
        <v>0</v>
      </c>
      <c r="CG1093" s="40">
        <v>0</v>
      </c>
      <c r="CH1093" s="40">
        <v>0</v>
      </c>
      <c r="CI1093" s="40">
        <v>0</v>
      </c>
      <c r="CJ1093" s="40">
        <v>0</v>
      </c>
      <c r="CK1093" s="40">
        <v>0</v>
      </c>
      <c r="CL1093" s="40">
        <v>0</v>
      </c>
      <c r="CM1093" s="40">
        <v>0</v>
      </c>
      <c r="CN1093" s="40">
        <v>0</v>
      </c>
      <c r="CO1093" s="40">
        <v>0</v>
      </c>
      <c r="CP1093" s="40">
        <v>0</v>
      </c>
      <c r="CQ1093" s="40">
        <v>0</v>
      </c>
      <c r="CR1093" s="40">
        <v>0</v>
      </c>
      <c r="CS1093" s="40">
        <v>0</v>
      </c>
      <c r="CT1093" s="40">
        <v>0</v>
      </c>
      <c r="CU1093" s="40">
        <v>0</v>
      </c>
      <c r="CV1093" s="40">
        <v>0</v>
      </c>
      <c r="CW1093" s="40">
        <v>0</v>
      </c>
      <c r="CX1093" s="40">
        <v>0</v>
      </c>
      <c r="CY1093" s="40">
        <v>1</v>
      </c>
      <c r="CZ1093" s="40">
        <v>0</v>
      </c>
      <c r="DA1093" s="40">
        <v>0</v>
      </c>
      <c r="DB1093" s="40">
        <v>0</v>
      </c>
      <c r="DC1093" s="38" t="s">
        <v>2389</v>
      </c>
      <c r="DD1093" s="38" t="s">
        <v>311</v>
      </c>
      <c r="DE1093" s="38"/>
      <c r="DF1093" s="38">
        <v>1</v>
      </c>
      <c r="DG1093" s="38" t="s">
        <v>5699</v>
      </c>
      <c r="DH1093" s="38" t="s">
        <v>5700</v>
      </c>
      <c r="DI1093" s="40"/>
      <c r="DJ1093" s="40"/>
      <c r="DK1093" s="40"/>
      <c r="DL1093" s="40">
        <v>1</v>
      </c>
      <c r="DM1093" s="40" t="s">
        <v>595</v>
      </c>
      <c r="DN1093" s="40">
        <v>1</v>
      </c>
      <c r="DO1093" s="40">
        <v>1913</v>
      </c>
      <c r="DP1093" s="40" t="s">
        <v>5701</v>
      </c>
      <c r="DQ1093" s="41" t="s">
        <v>5698</v>
      </c>
      <c r="DR1093" s="40" t="s">
        <v>580</v>
      </c>
      <c r="DS1093" s="40" t="s">
        <v>5701</v>
      </c>
    </row>
    <row r="1094" spans="1:123" s="37" customFormat="1" ht="12" customHeight="1" x14ac:dyDescent="0.3">
      <c r="A1094" s="40" t="s">
        <v>50</v>
      </c>
      <c r="B1094" s="39" t="s">
        <v>5692</v>
      </c>
      <c r="C1094" s="41" t="s">
        <v>5702</v>
      </c>
      <c r="D1094" s="40"/>
      <c r="E1094" s="40"/>
      <c r="F1094" s="40" t="s">
        <v>122</v>
      </c>
      <c r="G1094" s="40"/>
      <c r="H1094" s="546" t="s">
        <v>8574</v>
      </c>
      <c r="I1094" s="40" t="s">
        <v>56</v>
      </c>
      <c r="J1094" s="40" t="s">
        <v>173</v>
      </c>
      <c r="K1094" s="40" t="s">
        <v>471</v>
      </c>
      <c r="L1094" s="40"/>
      <c r="M1094" s="40" t="s">
        <v>55</v>
      </c>
      <c r="N1094" s="40" t="s">
        <v>299</v>
      </c>
      <c r="O1094" s="40" t="s">
        <v>299</v>
      </c>
      <c r="P1094" s="40"/>
      <c r="Q1094" s="40"/>
      <c r="R1094" s="40">
        <v>0</v>
      </c>
      <c r="S1094" s="40">
        <v>0</v>
      </c>
      <c r="T1094" s="40">
        <v>0</v>
      </c>
      <c r="U1094" s="40">
        <v>0</v>
      </c>
      <c r="V1094" s="40">
        <v>0</v>
      </c>
      <c r="W1094" s="40">
        <v>1</v>
      </c>
      <c r="X1094" s="40">
        <v>0</v>
      </c>
      <c r="Y1094" s="40">
        <v>0</v>
      </c>
      <c r="Z1094" s="40"/>
      <c r="AA1094" s="40">
        <v>0</v>
      </c>
      <c r="AB1094" s="40">
        <v>0</v>
      </c>
      <c r="AC1094" s="40">
        <v>0</v>
      </c>
      <c r="AD1094" s="40">
        <v>0</v>
      </c>
      <c r="AE1094" s="40">
        <v>0</v>
      </c>
      <c r="AF1094" s="40">
        <v>0</v>
      </c>
      <c r="AG1094" s="40">
        <v>0</v>
      </c>
      <c r="AH1094" s="40">
        <v>0</v>
      </c>
      <c r="AI1094" s="40">
        <v>0</v>
      </c>
      <c r="AJ1094" s="40">
        <v>0</v>
      </c>
      <c r="AK1094" s="40">
        <v>0</v>
      </c>
      <c r="AL1094" s="40">
        <v>0</v>
      </c>
      <c r="AM1094" s="40">
        <v>0</v>
      </c>
      <c r="AN1094" s="40">
        <v>0</v>
      </c>
      <c r="AO1094" s="40">
        <v>0</v>
      </c>
      <c r="AP1094" s="40">
        <v>0</v>
      </c>
      <c r="AQ1094" s="40">
        <v>0</v>
      </c>
      <c r="AR1094" s="40">
        <v>0</v>
      </c>
      <c r="AS1094" s="40">
        <v>0</v>
      </c>
      <c r="AT1094" s="40">
        <v>0</v>
      </c>
      <c r="AU1094" s="40">
        <v>0</v>
      </c>
      <c r="AV1094" s="40">
        <v>0</v>
      </c>
      <c r="AW1094" s="40">
        <v>0</v>
      </c>
      <c r="AX1094" s="40">
        <v>0</v>
      </c>
      <c r="AY1094" s="40">
        <v>0</v>
      </c>
      <c r="AZ1094" s="40">
        <v>0</v>
      </c>
      <c r="BA1094" s="40">
        <v>0</v>
      </c>
      <c r="BB1094" s="40">
        <v>0</v>
      </c>
      <c r="BC1094" s="40">
        <v>0</v>
      </c>
      <c r="BD1094" s="40">
        <v>0</v>
      </c>
      <c r="BE1094" s="40">
        <v>0</v>
      </c>
      <c r="BF1094" s="40">
        <v>0</v>
      </c>
      <c r="BG1094" s="40">
        <v>0</v>
      </c>
      <c r="BH1094" s="43">
        <v>0</v>
      </c>
      <c r="BI1094" s="40">
        <v>0</v>
      </c>
      <c r="BJ1094" s="43">
        <v>0</v>
      </c>
      <c r="BK1094" s="40">
        <v>0</v>
      </c>
      <c r="BL1094" s="43">
        <v>0</v>
      </c>
      <c r="BM1094" s="40">
        <v>0</v>
      </c>
      <c r="BN1094" s="40">
        <v>0</v>
      </c>
      <c r="BO1094" s="40">
        <v>0</v>
      </c>
      <c r="BP1094" s="40">
        <v>0</v>
      </c>
      <c r="BQ1094" s="40">
        <v>0</v>
      </c>
      <c r="BR1094" s="40">
        <v>0</v>
      </c>
      <c r="BS1094" s="40">
        <v>0</v>
      </c>
      <c r="BT1094" s="40">
        <v>0</v>
      </c>
      <c r="BU1094" s="40">
        <v>0</v>
      </c>
      <c r="BV1094" s="40">
        <v>0</v>
      </c>
      <c r="BW1094" s="40">
        <v>0</v>
      </c>
      <c r="BX1094" s="40">
        <v>0</v>
      </c>
      <c r="BY1094" s="40">
        <v>0</v>
      </c>
      <c r="BZ1094" s="40">
        <v>0</v>
      </c>
      <c r="CA1094" s="40">
        <v>0</v>
      </c>
      <c r="CB1094" s="40">
        <v>0</v>
      </c>
      <c r="CC1094" s="40">
        <v>0</v>
      </c>
      <c r="CD1094" s="40">
        <v>0</v>
      </c>
      <c r="CE1094" s="40">
        <v>0</v>
      </c>
      <c r="CF1094" s="40">
        <v>0</v>
      </c>
      <c r="CG1094" s="40">
        <v>0</v>
      </c>
      <c r="CH1094" s="40">
        <v>0</v>
      </c>
      <c r="CI1094" s="40">
        <v>0</v>
      </c>
      <c r="CJ1094" s="40">
        <v>0</v>
      </c>
      <c r="CK1094" s="40">
        <v>0</v>
      </c>
      <c r="CL1094" s="40">
        <v>0</v>
      </c>
      <c r="CM1094" s="40">
        <v>0</v>
      </c>
      <c r="CN1094" s="40">
        <v>0</v>
      </c>
      <c r="CO1094" s="40">
        <v>0</v>
      </c>
      <c r="CP1094" s="40">
        <v>0</v>
      </c>
      <c r="CQ1094" s="40">
        <v>0</v>
      </c>
      <c r="CR1094" s="40">
        <v>0</v>
      </c>
      <c r="CS1094" s="40">
        <v>0</v>
      </c>
      <c r="CT1094" s="40">
        <v>0</v>
      </c>
      <c r="CU1094" s="40">
        <v>0</v>
      </c>
      <c r="CV1094" s="40">
        <v>0</v>
      </c>
      <c r="CW1094" s="40">
        <v>0</v>
      </c>
      <c r="CX1094" s="40">
        <v>0</v>
      </c>
      <c r="CY1094" s="40">
        <v>1</v>
      </c>
      <c r="CZ1094" s="40">
        <v>0</v>
      </c>
      <c r="DA1094" s="40">
        <v>0</v>
      </c>
      <c r="DB1094" s="40">
        <v>0</v>
      </c>
      <c r="DC1094" s="38" t="s">
        <v>1415</v>
      </c>
      <c r="DD1094" s="38" t="s">
        <v>311</v>
      </c>
      <c r="DE1094" s="38"/>
      <c r="DF1094" s="38">
        <v>1</v>
      </c>
      <c r="DG1094" s="38" t="s">
        <v>5703</v>
      </c>
      <c r="DH1094" s="38"/>
      <c r="DI1094" s="40"/>
      <c r="DJ1094" s="40"/>
      <c r="DK1094" s="40"/>
      <c r="DL1094" s="40">
        <v>1</v>
      </c>
      <c r="DM1094" s="40"/>
      <c r="DN1094" s="40">
        <v>1</v>
      </c>
      <c r="DO1094" s="40">
        <v>1974</v>
      </c>
      <c r="DP1094" s="40" t="s">
        <v>5704</v>
      </c>
      <c r="DQ1094" s="41" t="s">
        <v>5702</v>
      </c>
      <c r="DR1094" s="40" t="s">
        <v>580</v>
      </c>
      <c r="DS1094" s="40" t="s">
        <v>5704</v>
      </c>
    </row>
    <row r="1095" spans="1:123" s="37" customFormat="1" ht="12" customHeight="1" x14ac:dyDescent="0.3">
      <c r="A1095" s="40" t="s">
        <v>50</v>
      </c>
      <c r="B1095" s="39" t="s">
        <v>5692</v>
      </c>
      <c r="C1095" s="41" t="s">
        <v>5705</v>
      </c>
      <c r="D1095" s="40"/>
      <c r="E1095" s="40"/>
      <c r="F1095" s="40" t="s">
        <v>122</v>
      </c>
      <c r="G1095" s="40"/>
      <c r="H1095" s="546" t="s">
        <v>8574</v>
      </c>
      <c r="I1095" s="40" t="s">
        <v>56</v>
      </c>
      <c r="J1095" s="40" t="s">
        <v>455</v>
      </c>
      <c r="K1095" s="40" t="s">
        <v>269</v>
      </c>
      <c r="L1095" s="40"/>
      <c r="M1095" s="40" t="s">
        <v>272</v>
      </c>
      <c r="N1095" s="40"/>
      <c r="O1095" s="40" t="s">
        <v>299</v>
      </c>
      <c r="P1095" s="40"/>
      <c r="Q1095" s="40"/>
      <c r="R1095" s="40"/>
      <c r="S1095" s="40"/>
      <c r="T1095" s="40"/>
      <c r="U1095" s="40"/>
      <c r="V1095" s="40"/>
      <c r="W1095" s="40">
        <v>1</v>
      </c>
      <c r="X1095" s="40"/>
      <c r="Y1095" s="40"/>
      <c r="Z1095" s="40"/>
      <c r="AA1095" s="40"/>
      <c r="AB1095" s="40"/>
      <c r="AC1095" s="40"/>
      <c r="AD1095" s="40"/>
      <c r="AE1095" s="40"/>
      <c r="AF1095" s="40"/>
      <c r="AG1095" s="40"/>
      <c r="AH1095" s="40"/>
      <c r="AI1095" s="40"/>
      <c r="AJ1095" s="40"/>
      <c r="AK1095" s="40"/>
      <c r="AL1095" s="40"/>
      <c r="AM1095" s="40"/>
      <c r="AN1095" s="40"/>
      <c r="AO1095" s="40"/>
      <c r="AP1095" s="40"/>
      <c r="AQ1095" s="40"/>
      <c r="AR1095" s="40"/>
      <c r="AS1095" s="40"/>
      <c r="AT1095" s="40"/>
      <c r="AU1095" s="40"/>
      <c r="AV1095" s="40"/>
      <c r="AW1095" s="40"/>
      <c r="AX1095" s="40"/>
      <c r="AY1095" s="40"/>
      <c r="AZ1095" s="40"/>
      <c r="BA1095" s="40"/>
      <c r="BB1095" s="40"/>
      <c r="BC1095" s="40"/>
      <c r="BD1095" s="40"/>
      <c r="BE1095" s="40"/>
      <c r="BF1095" s="40"/>
      <c r="BG1095" s="40"/>
      <c r="BH1095" s="43"/>
      <c r="BI1095" s="40"/>
      <c r="BJ1095" s="43"/>
      <c r="BK1095" s="40"/>
      <c r="BL1095" s="43"/>
      <c r="BM1095" s="40"/>
      <c r="BN1095" s="40"/>
      <c r="BO1095" s="40"/>
      <c r="BP1095" s="40"/>
      <c r="BQ1095" s="40"/>
      <c r="BR1095" s="40"/>
      <c r="BS1095" s="40"/>
      <c r="BT1095" s="40"/>
      <c r="BU1095" s="40"/>
      <c r="BV1095" s="40"/>
      <c r="BW1095" s="40"/>
      <c r="BX1095" s="40"/>
      <c r="BY1095" s="40"/>
      <c r="BZ1095" s="40"/>
      <c r="CA1095" s="40"/>
      <c r="CB1095" s="40"/>
      <c r="CC1095" s="40"/>
      <c r="CD1095" s="40"/>
      <c r="CE1095" s="40"/>
      <c r="CF1095" s="40"/>
      <c r="CG1095" s="40"/>
      <c r="CH1095" s="40"/>
      <c r="CI1095" s="40"/>
      <c r="CJ1095" s="40"/>
      <c r="CK1095" s="40"/>
      <c r="CL1095" s="40"/>
      <c r="CM1095" s="40"/>
      <c r="CN1095" s="40"/>
      <c r="CO1095" s="40"/>
      <c r="CP1095" s="40"/>
      <c r="CQ1095" s="40"/>
      <c r="CR1095" s="40"/>
      <c r="CS1095" s="40"/>
      <c r="CT1095" s="40"/>
      <c r="CU1095" s="40"/>
      <c r="CV1095" s="40"/>
      <c r="CW1095" s="40"/>
      <c r="CX1095" s="40">
        <v>0</v>
      </c>
      <c r="CY1095" s="40">
        <v>1</v>
      </c>
      <c r="CZ1095" s="40">
        <v>0</v>
      </c>
      <c r="DA1095" s="40">
        <v>0</v>
      </c>
      <c r="DB1095" s="40">
        <v>0</v>
      </c>
      <c r="DC1095" s="38" t="s">
        <v>8638</v>
      </c>
      <c r="DD1095" s="38" t="s">
        <v>311</v>
      </c>
      <c r="DE1095" s="38"/>
      <c r="DF1095" s="38"/>
      <c r="DG1095" s="38"/>
      <c r="DH1095" s="38"/>
      <c r="DI1095" s="40"/>
      <c r="DJ1095" s="40"/>
      <c r="DK1095" s="40">
        <v>0</v>
      </c>
      <c r="DL1095" s="40">
        <v>0</v>
      </c>
      <c r="DM1095" s="40"/>
      <c r="DN1095" s="40">
        <v>1</v>
      </c>
      <c r="DO1095" s="40">
        <v>1976</v>
      </c>
      <c r="DP1095" s="40" t="s">
        <v>5706</v>
      </c>
      <c r="DQ1095" s="41"/>
      <c r="DR1095" s="40"/>
      <c r="DS1095" s="40" t="s">
        <v>5706</v>
      </c>
    </row>
    <row r="1096" spans="1:123" s="37" customFormat="1" ht="12" customHeight="1" x14ac:dyDescent="0.3">
      <c r="A1096" s="40" t="s">
        <v>50</v>
      </c>
      <c r="B1096" s="40" t="s">
        <v>5707</v>
      </c>
      <c r="C1096" s="41" t="s">
        <v>5708</v>
      </c>
      <c r="D1096" s="40"/>
      <c r="E1096" s="40"/>
      <c r="F1096" s="40" t="s">
        <v>171</v>
      </c>
      <c r="G1096" s="40"/>
      <c r="H1096" s="40" t="s">
        <v>743</v>
      </c>
      <c r="I1096" s="40" t="s">
        <v>13</v>
      </c>
      <c r="J1096" s="40" t="s">
        <v>222</v>
      </c>
      <c r="K1096" s="40"/>
      <c r="L1096" s="40"/>
      <c r="M1096" s="40"/>
      <c r="N1096" s="40"/>
      <c r="O1096" s="40"/>
      <c r="P1096" s="40" t="s">
        <v>5709</v>
      </c>
      <c r="Q1096" s="40" t="s">
        <v>1049</v>
      </c>
      <c r="R1096" s="40">
        <v>0</v>
      </c>
      <c r="S1096" s="40">
        <v>0</v>
      </c>
      <c r="T1096" s="40">
        <v>0</v>
      </c>
      <c r="U1096" s="40">
        <v>0</v>
      </c>
      <c r="V1096" s="40">
        <v>0</v>
      </c>
      <c r="W1096" s="40"/>
      <c r="X1096" s="40">
        <v>0</v>
      </c>
      <c r="Y1096" s="40"/>
      <c r="Z1096" s="40"/>
      <c r="AA1096" s="40"/>
      <c r="AB1096" s="40"/>
      <c r="AC1096" s="40"/>
      <c r="AD1096" s="40"/>
      <c r="AE1096" s="40"/>
      <c r="AF1096" s="40"/>
      <c r="AG1096" s="40"/>
      <c r="AH1096" s="40"/>
      <c r="AI1096" s="40"/>
      <c r="AJ1096" s="40"/>
      <c r="AK1096" s="40"/>
      <c r="AL1096" s="40"/>
      <c r="AM1096" s="40"/>
      <c r="AN1096" s="40"/>
      <c r="AO1096" s="40"/>
      <c r="AP1096" s="40"/>
      <c r="AQ1096" s="40"/>
      <c r="AR1096" s="40"/>
      <c r="AS1096" s="40"/>
      <c r="AT1096" s="40"/>
      <c r="AU1096" s="40"/>
      <c r="AV1096" s="40"/>
      <c r="AW1096" s="40"/>
      <c r="AX1096" s="40"/>
      <c r="AY1096" s="40"/>
      <c r="AZ1096" s="40"/>
      <c r="BA1096" s="40"/>
      <c r="BB1096" s="40"/>
      <c r="BC1096" s="40"/>
      <c r="BD1096" s="40"/>
      <c r="BE1096" s="40"/>
      <c r="BF1096" s="40"/>
      <c r="BG1096" s="40"/>
      <c r="BH1096" s="43"/>
      <c r="BI1096" s="40"/>
      <c r="BJ1096" s="43"/>
      <c r="BK1096" s="40">
        <v>1</v>
      </c>
      <c r="BL1096" s="43"/>
      <c r="BM1096" s="40"/>
      <c r="BN1096" s="40">
        <v>1</v>
      </c>
      <c r="BO1096" s="40"/>
      <c r="BP1096" s="40">
        <v>1</v>
      </c>
      <c r="BQ1096" s="40"/>
      <c r="BR1096" s="40"/>
      <c r="BS1096" s="40"/>
      <c r="BT1096" s="40"/>
      <c r="BU1096" s="40"/>
      <c r="BV1096" s="40"/>
      <c r="BW1096" s="40"/>
      <c r="BX1096" s="40"/>
      <c r="BY1096" s="40"/>
      <c r="BZ1096" s="40"/>
      <c r="CA1096" s="40"/>
      <c r="CB1096" s="40"/>
      <c r="CC1096" s="40"/>
      <c r="CD1096" s="40"/>
      <c r="CE1096" s="40"/>
      <c r="CF1096" s="40"/>
      <c r="CG1096" s="40"/>
      <c r="CH1096" s="40"/>
      <c r="CI1096" s="40"/>
      <c r="CJ1096" s="40"/>
      <c r="CK1096" s="40"/>
      <c r="CL1096" s="40"/>
      <c r="CM1096" s="40"/>
      <c r="CN1096" s="40"/>
      <c r="CO1096" s="40"/>
      <c r="CP1096" s="40"/>
      <c r="CQ1096" s="40"/>
      <c r="CR1096" s="40"/>
      <c r="CS1096" s="40"/>
      <c r="CT1096" s="40"/>
      <c r="CU1096" s="40"/>
      <c r="CV1096" s="40"/>
      <c r="CW1096" s="40"/>
      <c r="CX1096" s="40"/>
      <c r="CY1096" s="40"/>
      <c r="CZ1096" s="40"/>
      <c r="DA1096" s="40"/>
      <c r="DB1096" s="40"/>
      <c r="DC1096" s="38" t="s">
        <v>1020</v>
      </c>
      <c r="DD1096" s="38" t="s">
        <v>305</v>
      </c>
      <c r="DE1096" s="38"/>
      <c r="DF1096" s="38"/>
      <c r="DG1096" s="38" t="s">
        <v>762</v>
      </c>
      <c r="DH1096" s="38"/>
      <c r="DI1096" s="40"/>
      <c r="DJ1096" s="40"/>
      <c r="DK1096" s="40"/>
      <c r="DL1096" s="40">
        <v>1</v>
      </c>
      <c r="DM1096" s="40"/>
      <c r="DN1096" s="40">
        <v>1</v>
      </c>
      <c r="DO1096" s="40">
        <v>1910</v>
      </c>
      <c r="DP1096" s="40" t="s">
        <v>5710</v>
      </c>
      <c r="DQ1096" s="41" t="s">
        <v>5708</v>
      </c>
      <c r="DR1096" s="40" t="s">
        <v>580</v>
      </c>
      <c r="DS1096" s="40" t="s">
        <v>5710</v>
      </c>
    </row>
    <row r="1097" spans="1:123" s="37" customFormat="1" ht="12" customHeight="1" x14ac:dyDescent="0.3">
      <c r="A1097" s="40" t="s">
        <v>50</v>
      </c>
      <c r="B1097" s="39" t="s">
        <v>5707</v>
      </c>
      <c r="C1097" s="41" t="s">
        <v>5711</v>
      </c>
      <c r="D1097" s="40"/>
      <c r="E1097" s="40"/>
      <c r="F1097" s="40" t="s">
        <v>91</v>
      </c>
      <c r="G1097" s="40" t="s">
        <v>575</v>
      </c>
      <c r="H1097" s="40" t="s">
        <v>454</v>
      </c>
      <c r="I1097" s="40" t="s">
        <v>13</v>
      </c>
      <c r="J1097" s="40" t="s">
        <v>221</v>
      </c>
      <c r="K1097" s="40" t="s">
        <v>269</v>
      </c>
      <c r="L1097" s="40" t="s">
        <v>226</v>
      </c>
      <c r="M1097" s="40" t="s">
        <v>272</v>
      </c>
      <c r="N1097" s="40"/>
      <c r="O1097" s="40" t="s">
        <v>300</v>
      </c>
      <c r="P1097" s="40" t="s">
        <v>5712</v>
      </c>
      <c r="Q1097" s="40" t="s">
        <v>591</v>
      </c>
      <c r="R1097" s="40">
        <v>0</v>
      </c>
      <c r="S1097" s="40">
        <v>0</v>
      </c>
      <c r="T1097" s="40">
        <v>0</v>
      </c>
      <c r="U1097" s="40">
        <v>0</v>
      </c>
      <c r="V1097" s="40">
        <v>0</v>
      </c>
      <c r="W1097" s="40">
        <v>0</v>
      </c>
      <c r="X1097" s="40">
        <v>0</v>
      </c>
      <c r="Y1097" s="40">
        <v>0</v>
      </c>
      <c r="Z1097" s="40"/>
      <c r="AA1097" s="40">
        <v>0</v>
      </c>
      <c r="AB1097" s="40">
        <v>0</v>
      </c>
      <c r="AC1097" s="40">
        <v>0</v>
      </c>
      <c r="AD1097" s="40">
        <v>0</v>
      </c>
      <c r="AE1097" s="40">
        <v>0</v>
      </c>
      <c r="AF1097" s="40">
        <v>0</v>
      </c>
      <c r="AG1097" s="40">
        <v>0</v>
      </c>
      <c r="AH1097" s="40">
        <v>0</v>
      </c>
      <c r="AI1097" s="40">
        <v>0</v>
      </c>
      <c r="AJ1097" s="40">
        <v>0</v>
      </c>
      <c r="AK1097" s="40">
        <v>0</v>
      </c>
      <c r="AL1097" s="40">
        <v>0</v>
      </c>
      <c r="AM1097" s="40">
        <v>0</v>
      </c>
      <c r="AN1097" s="40">
        <v>1</v>
      </c>
      <c r="AO1097" s="40">
        <v>0</v>
      </c>
      <c r="AP1097" s="40">
        <v>0</v>
      </c>
      <c r="AQ1097" s="40">
        <v>0</v>
      </c>
      <c r="AR1097" s="40">
        <v>0</v>
      </c>
      <c r="AS1097" s="40">
        <v>0</v>
      </c>
      <c r="AT1097" s="40">
        <v>0</v>
      </c>
      <c r="AU1097" s="40">
        <v>0</v>
      </c>
      <c r="AV1097" s="40">
        <v>0</v>
      </c>
      <c r="AW1097" s="40">
        <v>0</v>
      </c>
      <c r="AX1097" s="40">
        <v>0</v>
      </c>
      <c r="AY1097" s="40">
        <v>0</v>
      </c>
      <c r="AZ1097" s="40">
        <v>0</v>
      </c>
      <c r="BA1097" s="40">
        <v>0</v>
      </c>
      <c r="BB1097" s="40">
        <v>0</v>
      </c>
      <c r="BC1097" s="40">
        <v>0</v>
      </c>
      <c r="BD1097" s="40">
        <v>0</v>
      </c>
      <c r="BE1097" s="40">
        <v>0</v>
      </c>
      <c r="BF1097" s="40">
        <v>0</v>
      </c>
      <c r="BG1097" s="40">
        <v>0</v>
      </c>
      <c r="BH1097" s="43">
        <v>0</v>
      </c>
      <c r="BI1097" s="40">
        <v>0</v>
      </c>
      <c r="BJ1097" s="43">
        <v>1</v>
      </c>
      <c r="BK1097" s="40">
        <v>0</v>
      </c>
      <c r="BL1097" s="43">
        <v>0</v>
      </c>
      <c r="BM1097" s="40">
        <v>1</v>
      </c>
      <c r="BN1097" s="40">
        <v>0</v>
      </c>
      <c r="BO1097" s="40">
        <v>0</v>
      </c>
      <c r="BP1097" s="40">
        <v>0</v>
      </c>
      <c r="BQ1097" s="40">
        <v>0</v>
      </c>
      <c r="BR1097" s="40">
        <v>0</v>
      </c>
      <c r="BS1097" s="40">
        <v>0</v>
      </c>
      <c r="BT1097" s="40">
        <v>0</v>
      </c>
      <c r="BU1097" s="40">
        <v>0</v>
      </c>
      <c r="BV1097" s="40">
        <v>0</v>
      </c>
      <c r="BW1097" s="40">
        <v>0</v>
      </c>
      <c r="BX1097" s="40">
        <v>0</v>
      </c>
      <c r="BY1097" s="40">
        <v>0</v>
      </c>
      <c r="BZ1097" s="40">
        <v>0</v>
      </c>
      <c r="CA1097" s="40">
        <v>0</v>
      </c>
      <c r="CB1097" s="40">
        <v>0</v>
      </c>
      <c r="CC1097" s="40">
        <v>0</v>
      </c>
      <c r="CD1097" s="40">
        <v>0</v>
      </c>
      <c r="CE1097" s="40">
        <v>0</v>
      </c>
      <c r="CF1097" s="40">
        <v>0</v>
      </c>
      <c r="CG1097" s="40">
        <v>0</v>
      </c>
      <c r="CH1097" s="40">
        <v>0</v>
      </c>
      <c r="CI1097" s="40">
        <v>0</v>
      </c>
      <c r="CJ1097" s="40">
        <v>0</v>
      </c>
      <c r="CK1097" s="40">
        <v>0</v>
      </c>
      <c r="CL1097" s="40">
        <v>0</v>
      </c>
      <c r="CM1097" s="40">
        <v>0</v>
      </c>
      <c r="CN1097" s="40">
        <v>0</v>
      </c>
      <c r="CO1097" s="40">
        <v>0</v>
      </c>
      <c r="CP1097" s="40">
        <v>0</v>
      </c>
      <c r="CQ1097" s="40">
        <v>0</v>
      </c>
      <c r="CR1097" s="40">
        <v>0</v>
      </c>
      <c r="CS1097" s="40">
        <v>0</v>
      </c>
      <c r="CT1097" s="40">
        <v>0</v>
      </c>
      <c r="CU1097" s="40">
        <v>0</v>
      </c>
      <c r="CV1097" s="40">
        <v>0</v>
      </c>
      <c r="CW1097" s="40">
        <v>0</v>
      </c>
      <c r="CX1097" s="40">
        <f>SUM(AA1097:CW1097)</f>
        <v>3</v>
      </c>
      <c r="CY1097" s="40">
        <v>1</v>
      </c>
      <c r="CZ1097" s="40">
        <v>0</v>
      </c>
      <c r="DA1097" s="40">
        <v>0</v>
      </c>
      <c r="DB1097" s="40">
        <v>0</v>
      </c>
      <c r="DC1097" s="38" t="s">
        <v>5713</v>
      </c>
      <c r="DD1097" s="38" t="s">
        <v>321</v>
      </c>
      <c r="DE1097" s="38"/>
      <c r="DF1097" s="38"/>
      <c r="DG1097" s="38"/>
      <c r="DH1097" s="38"/>
      <c r="DI1097" s="40"/>
      <c r="DJ1097" s="40"/>
      <c r="DK1097" s="40"/>
      <c r="DL1097" s="40">
        <v>0</v>
      </c>
      <c r="DM1097" s="40"/>
      <c r="DN1097" s="40">
        <v>1</v>
      </c>
      <c r="DO1097" s="40">
        <v>1798</v>
      </c>
      <c r="DP1097" s="40" t="s">
        <v>5714</v>
      </c>
      <c r="DQ1097" s="41" t="s">
        <v>5711</v>
      </c>
      <c r="DR1097" s="40" t="s">
        <v>580</v>
      </c>
      <c r="DS1097" s="40" t="s">
        <v>5714</v>
      </c>
    </row>
    <row r="1098" spans="1:123" s="37" customFormat="1" ht="12" customHeight="1" x14ac:dyDescent="0.3">
      <c r="A1098" s="25" t="s">
        <v>50</v>
      </c>
      <c r="B1098" s="25" t="s">
        <v>5715</v>
      </c>
      <c r="C1098" s="25" t="s">
        <v>5716</v>
      </c>
      <c r="D1098" s="25"/>
      <c r="E1098" s="25"/>
      <c r="F1098" s="25" t="s">
        <v>145</v>
      </c>
      <c r="G1098" s="25"/>
      <c r="H1098" s="25" t="s">
        <v>716</v>
      </c>
      <c r="I1098" s="25" t="s">
        <v>56</v>
      </c>
      <c r="J1098" s="25" t="s">
        <v>173</v>
      </c>
      <c r="K1098" s="25" t="s">
        <v>471</v>
      </c>
      <c r="L1098" s="25" t="s">
        <v>226</v>
      </c>
      <c r="M1098" s="25" t="s">
        <v>268</v>
      </c>
      <c r="N1098" s="25"/>
      <c r="O1098" s="25" t="s">
        <v>299</v>
      </c>
      <c r="P1098" s="25" t="s">
        <v>5717</v>
      </c>
      <c r="Q1098" s="181" t="s">
        <v>5718</v>
      </c>
      <c r="R1098" s="25"/>
      <c r="S1098" s="25"/>
      <c r="T1098" s="25"/>
      <c r="U1098" s="25"/>
      <c r="V1098" s="25"/>
      <c r="W1098" s="25"/>
      <c r="X1098" s="25"/>
      <c r="Y1098" s="25"/>
      <c r="Z1098" s="25"/>
      <c r="AA1098" s="25"/>
      <c r="AB1098" s="25"/>
      <c r="AC1098" s="25"/>
      <c r="AD1098" s="25"/>
      <c r="AE1098" s="25"/>
      <c r="AF1098" s="25"/>
      <c r="AG1098" s="25"/>
      <c r="AH1098" s="25"/>
      <c r="AI1098" s="25"/>
      <c r="AJ1098" s="25"/>
      <c r="AK1098" s="25"/>
      <c r="AL1098" s="25"/>
      <c r="AM1098" s="25"/>
      <c r="AN1098" s="25"/>
      <c r="AO1098" s="25"/>
      <c r="AP1098" s="25"/>
      <c r="AQ1098" s="25"/>
      <c r="AR1098" s="25"/>
      <c r="AS1098" s="25"/>
      <c r="AT1098" s="25"/>
      <c r="AU1098" s="25"/>
      <c r="AV1098" s="25"/>
      <c r="AW1098" s="25"/>
      <c r="AX1098" s="25"/>
      <c r="AY1098" s="25"/>
      <c r="AZ1098" s="25"/>
      <c r="BA1098" s="25"/>
      <c r="BB1098" s="25"/>
      <c r="BC1098" s="25"/>
      <c r="BD1098" s="25"/>
      <c r="BE1098" s="25"/>
      <c r="BF1098" s="25"/>
      <c r="BG1098" s="25"/>
      <c r="BH1098" s="52"/>
      <c r="BI1098" s="25"/>
      <c r="BJ1098" s="52"/>
      <c r="BK1098" s="25"/>
      <c r="BL1098" s="52"/>
      <c r="BM1098" s="25"/>
      <c r="BN1098" s="25"/>
      <c r="BO1098" s="25"/>
      <c r="BP1098" s="25"/>
      <c r="BQ1098" s="25"/>
      <c r="BR1098" s="25"/>
      <c r="BS1098" s="25"/>
      <c r="BT1098" s="25"/>
      <c r="BU1098" s="25"/>
      <c r="BV1098" s="25"/>
      <c r="BW1098" s="25"/>
      <c r="BX1098" s="25"/>
      <c r="BY1098" s="25"/>
      <c r="BZ1098" s="25"/>
      <c r="CA1098" s="25"/>
      <c r="CB1098" s="25"/>
      <c r="CC1098" s="25"/>
      <c r="CD1098" s="25"/>
      <c r="CE1098" s="25"/>
      <c r="CF1098" s="25"/>
      <c r="CG1098" s="25"/>
      <c r="CH1098" s="25"/>
      <c r="CI1098" s="25"/>
      <c r="CJ1098" s="25"/>
      <c r="CK1098" s="25"/>
      <c r="CL1098" s="25"/>
      <c r="CM1098" s="25"/>
      <c r="CN1098" s="25"/>
      <c r="CO1098" s="25"/>
      <c r="CP1098" s="25"/>
      <c r="CQ1098" s="25"/>
      <c r="CR1098" s="25"/>
      <c r="CS1098" s="25"/>
      <c r="CT1098" s="25"/>
      <c r="CU1098" s="25"/>
      <c r="CV1098" s="25"/>
      <c r="CW1098" s="25"/>
      <c r="CX1098" s="25"/>
      <c r="CY1098" s="25"/>
      <c r="CZ1098" s="25"/>
      <c r="DA1098" s="25"/>
      <c r="DB1098" s="25"/>
      <c r="DC1098" s="25"/>
      <c r="DD1098" s="38" t="s">
        <v>309</v>
      </c>
      <c r="DE1098" s="25"/>
      <c r="DF1098" s="25"/>
      <c r="DG1098" s="25"/>
      <c r="DH1098" s="25"/>
      <c r="DI1098" s="25"/>
      <c r="DJ1098" s="25"/>
      <c r="DK1098" s="25">
        <v>0</v>
      </c>
      <c r="DL1098" s="25">
        <v>0</v>
      </c>
      <c r="DM1098" s="25"/>
      <c r="DN1098" s="25">
        <v>1</v>
      </c>
      <c r="DO1098" s="25">
        <v>2020</v>
      </c>
      <c r="DP1098" s="40" t="s">
        <v>5719</v>
      </c>
      <c r="DQ1098" s="25"/>
      <c r="DR1098" s="25"/>
      <c r="DS1098" s="40" t="s">
        <v>5719</v>
      </c>
    </row>
    <row r="1099" spans="1:123" s="37" customFormat="1" ht="12" customHeight="1" x14ac:dyDescent="0.3">
      <c r="A1099" s="40" t="s">
        <v>50</v>
      </c>
      <c r="B1099" s="39" t="s">
        <v>5715</v>
      </c>
      <c r="C1099" s="41" t="s">
        <v>5720</v>
      </c>
      <c r="D1099" s="40"/>
      <c r="E1099" s="40"/>
      <c r="F1099" s="40" t="s">
        <v>122</v>
      </c>
      <c r="G1099" s="40"/>
      <c r="H1099" s="40" t="s">
        <v>454</v>
      </c>
      <c r="I1099" s="40" t="s">
        <v>56</v>
      </c>
      <c r="J1099" s="40" t="s">
        <v>173</v>
      </c>
      <c r="K1099" s="40" t="s">
        <v>471</v>
      </c>
      <c r="L1099" s="40" t="s">
        <v>226</v>
      </c>
      <c r="M1099" s="40" t="s">
        <v>274</v>
      </c>
      <c r="N1099" s="40"/>
      <c r="O1099" s="40" t="s">
        <v>299</v>
      </c>
      <c r="P1099" s="40" t="s">
        <v>1313</v>
      </c>
      <c r="Q1099" s="40" t="s">
        <v>5721</v>
      </c>
      <c r="R1099" s="40">
        <v>0</v>
      </c>
      <c r="S1099" s="40">
        <v>0</v>
      </c>
      <c r="T1099" s="40">
        <v>0</v>
      </c>
      <c r="U1099" s="40">
        <v>0</v>
      </c>
      <c r="V1099" s="40">
        <v>0</v>
      </c>
      <c r="W1099" s="40">
        <v>0</v>
      </c>
      <c r="X1099" s="40">
        <v>0</v>
      </c>
      <c r="Y1099" s="40">
        <v>0</v>
      </c>
      <c r="Z1099" s="40"/>
      <c r="AA1099" s="40">
        <v>0</v>
      </c>
      <c r="AB1099" s="40">
        <v>0</v>
      </c>
      <c r="AC1099" s="40">
        <v>0</v>
      </c>
      <c r="AD1099" s="40">
        <v>0</v>
      </c>
      <c r="AE1099" s="40">
        <v>0</v>
      </c>
      <c r="AF1099" s="40">
        <v>0</v>
      </c>
      <c r="AG1099" s="40">
        <v>0</v>
      </c>
      <c r="AH1099" s="40">
        <v>0</v>
      </c>
      <c r="AI1099" s="40">
        <v>0</v>
      </c>
      <c r="AJ1099" s="40">
        <v>0</v>
      </c>
      <c r="AK1099" s="40">
        <v>0</v>
      </c>
      <c r="AL1099" s="40">
        <v>0</v>
      </c>
      <c r="AM1099" s="40">
        <v>0</v>
      </c>
      <c r="AN1099" s="40">
        <v>0</v>
      </c>
      <c r="AO1099" s="40">
        <v>0</v>
      </c>
      <c r="AP1099" s="40">
        <v>0</v>
      </c>
      <c r="AQ1099" s="40">
        <v>1</v>
      </c>
      <c r="AR1099" s="40">
        <v>1</v>
      </c>
      <c r="AS1099" s="40">
        <v>0</v>
      </c>
      <c r="AT1099" s="40">
        <v>0</v>
      </c>
      <c r="AU1099" s="40">
        <v>0</v>
      </c>
      <c r="AV1099" s="40">
        <v>0</v>
      </c>
      <c r="AW1099" s="40">
        <v>0</v>
      </c>
      <c r="AX1099" s="40">
        <v>0</v>
      </c>
      <c r="AY1099" s="40">
        <v>0</v>
      </c>
      <c r="AZ1099" s="40">
        <v>0</v>
      </c>
      <c r="BA1099" s="40">
        <v>0</v>
      </c>
      <c r="BB1099" s="40">
        <v>0</v>
      </c>
      <c r="BC1099" s="40">
        <v>0</v>
      </c>
      <c r="BD1099" s="40">
        <v>0</v>
      </c>
      <c r="BE1099" s="40">
        <v>0</v>
      </c>
      <c r="BF1099" s="40">
        <v>0</v>
      </c>
      <c r="BG1099" s="40">
        <v>0</v>
      </c>
      <c r="BH1099" s="43">
        <v>0</v>
      </c>
      <c r="BI1099" s="40">
        <v>0</v>
      </c>
      <c r="BJ1099" s="43">
        <v>0</v>
      </c>
      <c r="BK1099" s="40">
        <v>0</v>
      </c>
      <c r="BL1099" s="43">
        <v>0</v>
      </c>
      <c r="BM1099" s="40">
        <v>0</v>
      </c>
      <c r="BN1099" s="40">
        <v>0</v>
      </c>
      <c r="BO1099" s="40">
        <v>0</v>
      </c>
      <c r="BP1099" s="40">
        <v>0</v>
      </c>
      <c r="BQ1099" s="40">
        <v>0</v>
      </c>
      <c r="BR1099" s="40">
        <v>0</v>
      </c>
      <c r="BS1099" s="40">
        <v>0</v>
      </c>
      <c r="BT1099" s="40">
        <v>0</v>
      </c>
      <c r="BU1099" s="40">
        <v>0</v>
      </c>
      <c r="BV1099" s="40">
        <v>0</v>
      </c>
      <c r="BW1099" s="40">
        <v>0</v>
      </c>
      <c r="BX1099" s="40">
        <v>0</v>
      </c>
      <c r="BY1099" s="40">
        <v>0</v>
      </c>
      <c r="BZ1099" s="40">
        <v>0</v>
      </c>
      <c r="CA1099" s="40">
        <v>0</v>
      </c>
      <c r="CB1099" s="40">
        <v>0</v>
      </c>
      <c r="CC1099" s="40">
        <v>0</v>
      </c>
      <c r="CD1099" s="40">
        <v>0</v>
      </c>
      <c r="CE1099" s="40">
        <v>0</v>
      </c>
      <c r="CF1099" s="40">
        <v>0</v>
      </c>
      <c r="CG1099" s="40">
        <v>0</v>
      </c>
      <c r="CH1099" s="40">
        <v>0</v>
      </c>
      <c r="CI1099" s="40">
        <v>0</v>
      </c>
      <c r="CJ1099" s="40">
        <v>0</v>
      </c>
      <c r="CK1099" s="40">
        <v>0</v>
      </c>
      <c r="CL1099" s="40">
        <v>0</v>
      </c>
      <c r="CM1099" s="40">
        <v>0</v>
      </c>
      <c r="CN1099" s="40">
        <v>0</v>
      </c>
      <c r="CO1099" s="40">
        <v>0</v>
      </c>
      <c r="CP1099" s="40">
        <v>0</v>
      </c>
      <c r="CQ1099" s="40">
        <v>0</v>
      </c>
      <c r="CR1099" s="40">
        <v>0</v>
      </c>
      <c r="CS1099" s="40">
        <v>0</v>
      </c>
      <c r="CT1099" s="40">
        <v>0</v>
      </c>
      <c r="CU1099" s="40">
        <v>0</v>
      </c>
      <c r="CV1099" s="40">
        <v>0</v>
      </c>
      <c r="CW1099" s="40">
        <v>0</v>
      </c>
      <c r="CX1099" s="40">
        <f>SUM(AA1099:CW1099)</f>
        <v>2</v>
      </c>
      <c r="CY1099" s="40">
        <v>1</v>
      </c>
      <c r="CZ1099" s="40">
        <v>0</v>
      </c>
      <c r="DA1099" s="40">
        <v>0</v>
      </c>
      <c r="DB1099" s="40">
        <v>0</v>
      </c>
      <c r="DC1099" s="38" t="s">
        <v>5173</v>
      </c>
      <c r="DD1099" s="38" t="s">
        <v>309</v>
      </c>
      <c r="DE1099" s="38"/>
      <c r="DF1099" s="38"/>
      <c r="DG1099" s="38"/>
      <c r="DH1099" s="38"/>
      <c r="DI1099" s="40"/>
      <c r="DJ1099" s="40"/>
      <c r="DK1099" s="40"/>
      <c r="DL1099" s="40">
        <v>0</v>
      </c>
      <c r="DM1099" s="40"/>
      <c r="DN1099" s="40">
        <v>1</v>
      </c>
      <c r="DO1099" s="40">
        <v>1993</v>
      </c>
      <c r="DP1099" s="40" t="s">
        <v>5722</v>
      </c>
      <c r="DQ1099" s="41" t="s">
        <v>5720</v>
      </c>
      <c r="DR1099" s="40" t="s">
        <v>580</v>
      </c>
      <c r="DS1099" s="40" t="s">
        <v>5722</v>
      </c>
    </row>
    <row r="1100" spans="1:123" s="37" customFormat="1" ht="12" customHeight="1" x14ac:dyDescent="0.3">
      <c r="A1100" s="25" t="s">
        <v>50</v>
      </c>
      <c r="B1100" s="25" t="s">
        <v>5715</v>
      </c>
      <c r="C1100" s="25" t="s">
        <v>5723</v>
      </c>
      <c r="D1100" s="25"/>
      <c r="E1100" s="25"/>
      <c r="F1100" s="25" t="s">
        <v>122</v>
      </c>
      <c r="G1100" s="25"/>
      <c r="H1100" s="25" t="s">
        <v>716</v>
      </c>
      <c r="I1100" s="25" t="s">
        <v>56</v>
      </c>
      <c r="J1100" s="25" t="s">
        <v>173</v>
      </c>
      <c r="K1100" s="25" t="s">
        <v>471</v>
      </c>
      <c r="L1100" s="25" t="s">
        <v>226</v>
      </c>
      <c r="M1100" s="25" t="s">
        <v>268</v>
      </c>
      <c r="N1100" s="25"/>
      <c r="O1100" s="25" t="s">
        <v>299</v>
      </c>
      <c r="P1100" s="25" t="s">
        <v>5724</v>
      </c>
      <c r="Q1100" s="181" t="s">
        <v>5718</v>
      </c>
      <c r="R1100" s="25"/>
      <c r="S1100" s="25"/>
      <c r="T1100" s="25"/>
      <c r="U1100" s="25"/>
      <c r="V1100" s="25"/>
      <c r="W1100" s="25"/>
      <c r="X1100" s="25"/>
      <c r="Y1100" s="25"/>
      <c r="Z1100" s="25"/>
      <c r="AA1100" s="25"/>
      <c r="AB1100" s="25"/>
      <c r="AC1100" s="25"/>
      <c r="AD1100" s="25"/>
      <c r="AE1100" s="25"/>
      <c r="AF1100" s="25"/>
      <c r="AG1100" s="25"/>
      <c r="AH1100" s="25"/>
      <c r="AI1100" s="25"/>
      <c r="AJ1100" s="25"/>
      <c r="AK1100" s="25"/>
      <c r="AL1100" s="25"/>
      <c r="AM1100" s="25"/>
      <c r="AN1100" s="25"/>
      <c r="AO1100" s="25"/>
      <c r="AP1100" s="25"/>
      <c r="AQ1100" s="25"/>
      <c r="AR1100" s="25"/>
      <c r="AS1100" s="25"/>
      <c r="AT1100" s="25"/>
      <c r="AU1100" s="25"/>
      <c r="AV1100" s="25"/>
      <c r="AW1100" s="25"/>
      <c r="AX1100" s="25"/>
      <c r="AY1100" s="25"/>
      <c r="AZ1100" s="25"/>
      <c r="BA1100" s="25"/>
      <c r="BB1100" s="25"/>
      <c r="BC1100" s="25"/>
      <c r="BD1100" s="25"/>
      <c r="BE1100" s="25"/>
      <c r="BF1100" s="25"/>
      <c r="BG1100" s="25"/>
      <c r="BH1100" s="52"/>
      <c r="BI1100" s="25"/>
      <c r="BJ1100" s="52"/>
      <c r="BK1100" s="25"/>
      <c r="BL1100" s="52"/>
      <c r="BM1100" s="25"/>
      <c r="BN1100" s="25"/>
      <c r="BO1100" s="25"/>
      <c r="BP1100" s="25"/>
      <c r="BQ1100" s="25"/>
      <c r="BR1100" s="25"/>
      <c r="BS1100" s="25"/>
      <c r="BT1100" s="25"/>
      <c r="BU1100" s="25"/>
      <c r="BV1100" s="25"/>
      <c r="BW1100" s="25"/>
      <c r="BX1100" s="25"/>
      <c r="BY1100" s="25"/>
      <c r="BZ1100" s="25"/>
      <c r="CA1100" s="25"/>
      <c r="CB1100" s="25"/>
      <c r="CC1100" s="25"/>
      <c r="CD1100" s="25"/>
      <c r="CE1100" s="25"/>
      <c r="CF1100" s="25"/>
      <c r="CG1100" s="25"/>
      <c r="CH1100" s="25"/>
      <c r="CI1100" s="25"/>
      <c r="CJ1100" s="25"/>
      <c r="CK1100" s="25"/>
      <c r="CL1100" s="25"/>
      <c r="CM1100" s="25"/>
      <c r="CN1100" s="25"/>
      <c r="CO1100" s="25"/>
      <c r="CP1100" s="25"/>
      <c r="CQ1100" s="25"/>
      <c r="CR1100" s="25"/>
      <c r="CS1100" s="25"/>
      <c r="CT1100" s="25"/>
      <c r="CU1100" s="25"/>
      <c r="CV1100" s="25"/>
      <c r="CW1100" s="25"/>
      <c r="CX1100" s="25"/>
      <c r="CY1100" s="25"/>
      <c r="CZ1100" s="25"/>
      <c r="DA1100" s="25"/>
      <c r="DB1100" s="25"/>
      <c r="DC1100" s="25"/>
      <c r="DD1100" s="38" t="s">
        <v>309</v>
      </c>
      <c r="DE1100" s="25"/>
      <c r="DF1100" s="25"/>
      <c r="DG1100" s="25"/>
      <c r="DH1100" s="25"/>
      <c r="DI1100" s="25"/>
      <c r="DJ1100" s="25"/>
      <c r="DK1100" s="25"/>
      <c r="DL1100" s="25"/>
      <c r="DM1100" s="25"/>
      <c r="DN1100" s="25"/>
      <c r="DO1100" s="25">
        <v>2020</v>
      </c>
      <c r="DP1100" s="37" t="s">
        <v>5725</v>
      </c>
      <c r="DQ1100" s="25"/>
      <c r="DR1100" s="25"/>
      <c r="DS1100" s="37" t="s">
        <v>5725</v>
      </c>
    </row>
    <row r="1101" spans="1:123" s="37" customFormat="1" ht="12" customHeight="1" x14ac:dyDescent="0.3">
      <c r="A1101" s="25" t="s">
        <v>50</v>
      </c>
      <c r="B1101" s="58" t="s">
        <v>5726</v>
      </c>
      <c r="C1101" s="48" t="s">
        <v>5727</v>
      </c>
      <c r="D1101" s="25"/>
      <c r="E1101" s="25"/>
      <c r="F1101" s="25" t="s">
        <v>91</v>
      </c>
      <c r="G1101" s="25"/>
      <c r="H1101" s="25" t="s">
        <v>454</v>
      </c>
      <c r="I1101" s="25" t="s">
        <v>13</v>
      </c>
      <c r="J1101" s="25" t="s">
        <v>221</v>
      </c>
      <c r="K1101" s="25" t="s">
        <v>269</v>
      </c>
      <c r="L1101" s="25" t="s">
        <v>226</v>
      </c>
      <c r="M1101" s="25" t="s">
        <v>272</v>
      </c>
      <c r="N1101" s="25"/>
      <c r="O1101" s="25" t="s">
        <v>300</v>
      </c>
      <c r="P1101" s="91" t="s">
        <v>5728</v>
      </c>
      <c r="Q1101" s="25" t="s">
        <v>5729</v>
      </c>
      <c r="R1101" s="59">
        <v>0</v>
      </c>
      <c r="S1101" s="59">
        <v>0</v>
      </c>
      <c r="T1101" s="59">
        <v>0</v>
      </c>
      <c r="U1101" s="59">
        <v>0</v>
      </c>
      <c r="V1101" s="59">
        <v>0</v>
      </c>
      <c r="W1101" s="59">
        <v>0</v>
      </c>
      <c r="X1101" s="59">
        <v>0</v>
      </c>
      <c r="Y1101" s="59">
        <v>0</v>
      </c>
      <c r="Z1101" s="59"/>
      <c r="AA1101" s="60">
        <v>0</v>
      </c>
      <c r="AB1101" s="61">
        <v>0</v>
      </c>
      <c r="AC1101" s="61">
        <v>0</v>
      </c>
      <c r="AD1101" s="61">
        <v>0</v>
      </c>
      <c r="AE1101" s="61">
        <v>0</v>
      </c>
      <c r="AF1101" s="61">
        <v>0</v>
      </c>
      <c r="AG1101" s="61">
        <v>0</v>
      </c>
      <c r="AH1101" s="61">
        <v>0</v>
      </c>
      <c r="AI1101" s="61">
        <v>0</v>
      </c>
      <c r="AJ1101" s="61">
        <v>0</v>
      </c>
      <c r="AK1101" s="61">
        <v>0</v>
      </c>
      <c r="AL1101" s="61">
        <v>0</v>
      </c>
      <c r="AM1101" s="61">
        <v>0</v>
      </c>
      <c r="AN1101" s="61">
        <v>0</v>
      </c>
      <c r="AO1101" s="62">
        <v>0</v>
      </c>
      <c r="AP1101" s="62">
        <v>1</v>
      </c>
      <c r="AQ1101" s="62">
        <v>1</v>
      </c>
      <c r="AR1101" s="62">
        <v>1</v>
      </c>
      <c r="AS1101" s="62">
        <v>1</v>
      </c>
      <c r="AT1101" s="62">
        <v>1</v>
      </c>
      <c r="AU1101" s="62">
        <v>0</v>
      </c>
      <c r="AV1101" s="62">
        <v>0</v>
      </c>
      <c r="AW1101" s="62">
        <v>1</v>
      </c>
      <c r="AX1101" s="62">
        <v>0</v>
      </c>
      <c r="AY1101" s="62">
        <v>1</v>
      </c>
      <c r="AZ1101" s="62">
        <v>1</v>
      </c>
      <c r="BA1101" s="62">
        <v>1</v>
      </c>
      <c r="BB1101" s="62">
        <v>0</v>
      </c>
      <c r="BC1101" s="62">
        <v>1</v>
      </c>
      <c r="BD1101" s="62">
        <v>0</v>
      </c>
      <c r="BE1101" s="63">
        <v>0</v>
      </c>
      <c r="BF1101" s="63">
        <v>0</v>
      </c>
      <c r="BG1101" s="63">
        <v>0</v>
      </c>
      <c r="BH1101" s="52">
        <v>0</v>
      </c>
      <c r="BI1101" s="63">
        <v>0</v>
      </c>
      <c r="BJ1101" s="52">
        <v>0</v>
      </c>
      <c r="BK1101" s="63">
        <v>0</v>
      </c>
      <c r="BL1101" s="52">
        <v>0</v>
      </c>
      <c r="BM1101" s="63">
        <v>0</v>
      </c>
      <c r="BN1101" s="63">
        <v>0</v>
      </c>
      <c r="BO1101" s="63">
        <v>0</v>
      </c>
      <c r="BP1101" s="63">
        <v>0</v>
      </c>
      <c r="BQ1101" s="64">
        <v>0</v>
      </c>
      <c r="BR1101" s="64">
        <v>0</v>
      </c>
      <c r="BS1101" s="65">
        <v>1</v>
      </c>
      <c r="BT1101" s="65">
        <v>1</v>
      </c>
      <c r="BU1101" s="65">
        <v>0</v>
      </c>
      <c r="BV1101" s="65">
        <v>1</v>
      </c>
      <c r="BW1101" s="65">
        <v>0</v>
      </c>
      <c r="BX1101" s="65">
        <v>0</v>
      </c>
      <c r="BY1101" s="65">
        <v>0</v>
      </c>
      <c r="BZ1101" s="65">
        <v>0</v>
      </c>
      <c r="CA1101" s="65">
        <v>0</v>
      </c>
      <c r="CB1101" s="65">
        <v>0</v>
      </c>
      <c r="CC1101" s="67">
        <v>0</v>
      </c>
      <c r="CD1101" s="67">
        <v>0</v>
      </c>
      <c r="CE1101" s="67">
        <v>0</v>
      </c>
      <c r="CF1101" s="67">
        <v>0</v>
      </c>
      <c r="CG1101" s="67">
        <v>0</v>
      </c>
      <c r="CH1101" s="67">
        <v>0</v>
      </c>
      <c r="CI1101" s="67">
        <v>0</v>
      </c>
      <c r="CJ1101" s="67">
        <v>0</v>
      </c>
      <c r="CK1101" s="67">
        <v>0</v>
      </c>
      <c r="CL1101" s="67">
        <v>0</v>
      </c>
      <c r="CM1101" s="67">
        <v>0</v>
      </c>
      <c r="CN1101" s="67">
        <v>0</v>
      </c>
      <c r="CO1101" s="67">
        <v>0</v>
      </c>
      <c r="CP1101" s="67">
        <v>0</v>
      </c>
      <c r="CQ1101" s="67">
        <v>0</v>
      </c>
      <c r="CR1101" s="67">
        <v>0</v>
      </c>
      <c r="CS1101" s="67">
        <v>0</v>
      </c>
      <c r="CT1101" s="67">
        <v>0</v>
      </c>
      <c r="CU1101" s="67">
        <v>0</v>
      </c>
      <c r="CV1101" s="67">
        <v>0</v>
      </c>
      <c r="CW1101" s="67">
        <v>0</v>
      </c>
      <c r="CX1101" s="25">
        <f>SUM(AA1101:CW1101)</f>
        <v>13</v>
      </c>
      <c r="CY1101" s="25">
        <v>1</v>
      </c>
      <c r="CZ1101" s="25">
        <v>0</v>
      </c>
      <c r="DA1101" s="25">
        <v>0</v>
      </c>
      <c r="DB1101" s="25">
        <v>1</v>
      </c>
      <c r="DC1101" s="38" t="s">
        <v>5730</v>
      </c>
      <c r="DD1101" s="38" t="s">
        <v>308</v>
      </c>
      <c r="DE1101" s="38" t="s">
        <v>623</v>
      </c>
      <c r="DF1101" s="38">
        <v>1</v>
      </c>
      <c r="DG1101" s="38" t="s">
        <v>5731</v>
      </c>
      <c r="DH1101" s="38" t="s">
        <v>539</v>
      </c>
      <c r="DL1101" s="37">
        <v>1</v>
      </c>
      <c r="DN1101" s="37">
        <v>1</v>
      </c>
      <c r="DO1101" s="37">
        <v>1907</v>
      </c>
      <c r="DP1101" s="38" t="s">
        <v>5732</v>
      </c>
      <c r="DQ1101" s="48" t="s">
        <v>5733</v>
      </c>
      <c r="DR1101" s="37" t="s">
        <v>580</v>
      </c>
      <c r="DS1101" s="37" t="s">
        <v>5732</v>
      </c>
    </row>
    <row r="1102" spans="1:123" s="37" customFormat="1" ht="12" customHeight="1" x14ac:dyDescent="0.3">
      <c r="A1102" s="40" t="s">
        <v>50</v>
      </c>
      <c r="B1102" s="39" t="s">
        <v>5726</v>
      </c>
      <c r="C1102" s="41" t="s">
        <v>5734</v>
      </c>
      <c r="D1102" s="40"/>
      <c r="E1102" s="40"/>
      <c r="F1102" s="40" t="s">
        <v>91</v>
      </c>
      <c r="G1102" s="40"/>
      <c r="H1102" s="40" t="s">
        <v>454</v>
      </c>
      <c r="I1102" s="40" t="s">
        <v>56</v>
      </c>
      <c r="J1102" s="40" t="s">
        <v>173</v>
      </c>
      <c r="K1102" s="40" t="s">
        <v>471</v>
      </c>
      <c r="L1102" s="40" t="s">
        <v>226</v>
      </c>
      <c r="M1102" s="40" t="s">
        <v>272</v>
      </c>
      <c r="N1102" s="40"/>
      <c r="O1102" s="40" t="s">
        <v>299</v>
      </c>
      <c r="P1102" s="40" t="s">
        <v>5735</v>
      </c>
      <c r="Q1102" s="40" t="s">
        <v>5736</v>
      </c>
      <c r="R1102" s="40">
        <v>0</v>
      </c>
      <c r="S1102" s="40">
        <v>0</v>
      </c>
      <c r="T1102" s="40">
        <v>0</v>
      </c>
      <c r="U1102" s="40">
        <v>0</v>
      </c>
      <c r="V1102" s="40">
        <v>0</v>
      </c>
      <c r="W1102" s="40">
        <v>0</v>
      </c>
      <c r="X1102" s="40">
        <v>0</v>
      </c>
      <c r="Y1102" s="40">
        <v>0</v>
      </c>
      <c r="Z1102" s="40"/>
      <c r="AA1102" s="40">
        <v>0</v>
      </c>
      <c r="AB1102" s="40">
        <v>0</v>
      </c>
      <c r="AC1102" s="40">
        <v>0</v>
      </c>
      <c r="AD1102" s="40">
        <v>0</v>
      </c>
      <c r="AE1102" s="40">
        <v>0</v>
      </c>
      <c r="AF1102" s="40">
        <v>0</v>
      </c>
      <c r="AG1102" s="40">
        <v>0</v>
      </c>
      <c r="AH1102" s="40">
        <v>0</v>
      </c>
      <c r="AI1102" s="40">
        <v>0</v>
      </c>
      <c r="AJ1102" s="40">
        <v>0</v>
      </c>
      <c r="AK1102" s="40">
        <v>0</v>
      </c>
      <c r="AL1102" s="40">
        <v>0</v>
      </c>
      <c r="AM1102" s="40">
        <v>0</v>
      </c>
      <c r="AN1102" s="40">
        <v>0</v>
      </c>
      <c r="AO1102" s="40">
        <v>0</v>
      </c>
      <c r="AP1102" s="40">
        <v>0</v>
      </c>
      <c r="AQ1102" s="40">
        <v>0</v>
      </c>
      <c r="AR1102" s="40">
        <v>1</v>
      </c>
      <c r="AS1102" s="40">
        <v>0</v>
      </c>
      <c r="AT1102" s="40">
        <v>0</v>
      </c>
      <c r="AU1102" s="40">
        <v>0</v>
      </c>
      <c r="AV1102" s="40">
        <v>0</v>
      </c>
      <c r="AW1102" s="40">
        <v>0</v>
      </c>
      <c r="AX1102" s="40">
        <v>0</v>
      </c>
      <c r="AY1102" s="40">
        <v>0</v>
      </c>
      <c r="AZ1102" s="40">
        <v>0</v>
      </c>
      <c r="BA1102" s="40">
        <v>0</v>
      </c>
      <c r="BB1102" s="40">
        <v>0</v>
      </c>
      <c r="BC1102" s="40">
        <v>0</v>
      </c>
      <c r="BD1102" s="40">
        <v>0</v>
      </c>
      <c r="BE1102" s="40">
        <v>0</v>
      </c>
      <c r="BF1102" s="40">
        <v>0</v>
      </c>
      <c r="BG1102" s="40">
        <v>0</v>
      </c>
      <c r="BH1102" s="43">
        <v>0</v>
      </c>
      <c r="BI1102" s="40">
        <v>0</v>
      </c>
      <c r="BJ1102" s="43">
        <v>0</v>
      </c>
      <c r="BK1102" s="40">
        <v>0</v>
      </c>
      <c r="BL1102" s="43">
        <v>0</v>
      </c>
      <c r="BM1102" s="40">
        <v>0</v>
      </c>
      <c r="BN1102" s="40">
        <v>0</v>
      </c>
      <c r="BO1102" s="40">
        <v>0</v>
      </c>
      <c r="BP1102" s="40">
        <v>0</v>
      </c>
      <c r="BQ1102" s="40">
        <v>0</v>
      </c>
      <c r="BR1102" s="40">
        <v>0</v>
      </c>
      <c r="BS1102" s="40">
        <v>0</v>
      </c>
      <c r="BT1102" s="40">
        <v>0</v>
      </c>
      <c r="BU1102" s="40">
        <v>0</v>
      </c>
      <c r="BV1102" s="40">
        <v>0</v>
      </c>
      <c r="BW1102" s="40">
        <v>0</v>
      </c>
      <c r="BX1102" s="40">
        <v>0</v>
      </c>
      <c r="BY1102" s="40">
        <v>0</v>
      </c>
      <c r="BZ1102" s="40">
        <v>0</v>
      </c>
      <c r="CA1102" s="40">
        <v>0</v>
      </c>
      <c r="CB1102" s="40">
        <v>0</v>
      </c>
      <c r="CC1102" s="40">
        <v>0</v>
      </c>
      <c r="CD1102" s="40">
        <v>0</v>
      </c>
      <c r="CE1102" s="40">
        <v>0</v>
      </c>
      <c r="CF1102" s="40">
        <v>0</v>
      </c>
      <c r="CG1102" s="40">
        <v>0</v>
      </c>
      <c r="CH1102" s="40">
        <v>0</v>
      </c>
      <c r="CI1102" s="40">
        <v>0</v>
      </c>
      <c r="CJ1102" s="40">
        <v>0</v>
      </c>
      <c r="CK1102" s="40">
        <v>0</v>
      </c>
      <c r="CL1102" s="40">
        <v>0</v>
      </c>
      <c r="CM1102" s="40">
        <v>0</v>
      </c>
      <c r="CN1102" s="40">
        <v>0</v>
      </c>
      <c r="CO1102" s="40">
        <v>0</v>
      </c>
      <c r="CP1102" s="40">
        <v>0</v>
      </c>
      <c r="CQ1102" s="40">
        <v>0</v>
      </c>
      <c r="CR1102" s="40">
        <v>0</v>
      </c>
      <c r="CS1102" s="40">
        <v>0</v>
      </c>
      <c r="CT1102" s="40">
        <v>0</v>
      </c>
      <c r="CU1102" s="40">
        <v>0</v>
      </c>
      <c r="CV1102" s="40">
        <v>0</v>
      </c>
      <c r="CW1102" s="40">
        <v>0</v>
      </c>
      <c r="CX1102" s="40">
        <f>SUM(AA1102:CW1102)</f>
        <v>1</v>
      </c>
      <c r="CY1102" s="40">
        <v>1</v>
      </c>
      <c r="CZ1102" s="40">
        <v>0</v>
      </c>
      <c r="DA1102" s="40">
        <v>0</v>
      </c>
      <c r="DB1102" s="40">
        <v>0</v>
      </c>
      <c r="DC1102" s="38" t="s">
        <v>600</v>
      </c>
      <c r="DD1102" s="38" t="s">
        <v>309</v>
      </c>
      <c r="DE1102" s="38"/>
      <c r="DF1102" s="38"/>
      <c r="DG1102" s="38"/>
      <c r="DH1102" s="38"/>
      <c r="DI1102" s="40"/>
      <c r="DJ1102" s="40"/>
      <c r="DK1102" s="40"/>
      <c r="DL1102" s="40">
        <v>0</v>
      </c>
      <c r="DM1102" s="40"/>
      <c r="DN1102" s="40">
        <v>1</v>
      </c>
      <c r="DO1102" s="40">
        <v>1909</v>
      </c>
      <c r="DP1102" s="40" t="s">
        <v>5737</v>
      </c>
      <c r="DQ1102" s="41" t="s">
        <v>5734</v>
      </c>
      <c r="DR1102" s="40" t="s">
        <v>580</v>
      </c>
      <c r="DS1102" s="40" t="s">
        <v>5737</v>
      </c>
    </row>
    <row r="1103" spans="1:123" s="37" customFormat="1" ht="12" customHeight="1" x14ac:dyDescent="0.3">
      <c r="A1103" s="40" t="s">
        <v>139</v>
      </c>
      <c r="B1103" s="39" t="s">
        <v>5738</v>
      </c>
      <c r="C1103" s="41" t="s">
        <v>5739</v>
      </c>
      <c r="D1103" s="40" t="s">
        <v>5740</v>
      </c>
      <c r="E1103" s="40"/>
      <c r="F1103" s="40" t="s">
        <v>122</v>
      </c>
      <c r="G1103" s="40"/>
      <c r="H1103" s="40" t="s">
        <v>454</v>
      </c>
      <c r="I1103" s="40" t="s">
        <v>56</v>
      </c>
      <c r="J1103" s="40" t="s">
        <v>173</v>
      </c>
      <c r="K1103" s="40" t="s">
        <v>471</v>
      </c>
      <c r="L1103" s="40"/>
      <c r="M1103" s="40" t="s">
        <v>274</v>
      </c>
      <c r="N1103" s="40"/>
      <c r="O1103" s="40" t="s">
        <v>299</v>
      </c>
      <c r="P1103" s="40"/>
      <c r="Q1103" s="40" t="s">
        <v>5741</v>
      </c>
      <c r="R1103" s="40">
        <v>0</v>
      </c>
      <c r="S1103" s="40">
        <v>0</v>
      </c>
      <c r="T1103" s="40">
        <v>0</v>
      </c>
      <c r="U1103" s="40">
        <v>0</v>
      </c>
      <c r="V1103" s="40">
        <v>0</v>
      </c>
      <c r="W1103" s="40">
        <v>0</v>
      </c>
      <c r="X1103" s="40">
        <v>0</v>
      </c>
      <c r="Y1103" s="40">
        <v>0</v>
      </c>
      <c r="Z1103" s="40"/>
      <c r="AA1103" s="40">
        <v>0</v>
      </c>
      <c r="AB1103" s="40">
        <v>0</v>
      </c>
      <c r="AC1103" s="40">
        <v>0</v>
      </c>
      <c r="AD1103" s="40">
        <v>0</v>
      </c>
      <c r="AE1103" s="40">
        <v>0</v>
      </c>
      <c r="AF1103" s="40">
        <v>0</v>
      </c>
      <c r="AG1103" s="40">
        <v>0</v>
      </c>
      <c r="AH1103" s="40">
        <v>0</v>
      </c>
      <c r="AI1103" s="40">
        <v>0</v>
      </c>
      <c r="AJ1103" s="40">
        <v>0</v>
      </c>
      <c r="AK1103" s="40">
        <v>0</v>
      </c>
      <c r="AL1103" s="40">
        <v>1</v>
      </c>
      <c r="AM1103" s="40">
        <v>0</v>
      </c>
      <c r="AN1103" s="40">
        <v>0</v>
      </c>
      <c r="AO1103" s="40">
        <v>0</v>
      </c>
      <c r="AP1103" s="40">
        <v>0</v>
      </c>
      <c r="AQ1103" s="40">
        <v>0</v>
      </c>
      <c r="AR1103" s="40">
        <v>0</v>
      </c>
      <c r="AS1103" s="40">
        <v>0</v>
      </c>
      <c r="AT1103" s="40">
        <v>0</v>
      </c>
      <c r="AU1103" s="40">
        <v>0</v>
      </c>
      <c r="AV1103" s="40">
        <v>0</v>
      </c>
      <c r="AW1103" s="40">
        <v>0</v>
      </c>
      <c r="AX1103" s="40">
        <v>0</v>
      </c>
      <c r="AY1103" s="40">
        <v>0</v>
      </c>
      <c r="AZ1103" s="40">
        <v>0</v>
      </c>
      <c r="BA1103" s="40">
        <v>0</v>
      </c>
      <c r="BB1103" s="40">
        <v>0</v>
      </c>
      <c r="BC1103" s="40">
        <v>0</v>
      </c>
      <c r="BD1103" s="40">
        <v>0</v>
      </c>
      <c r="BE1103" s="40">
        <v>0</v>
      </c>
      <c r="BF1103" s="40">
        <v>0</v>
      </c>
      <c r="BG1103" s="40">
        <v>0</v>
      </c>
      <c r="BH1103" s="43">
        <v>0</v>
      </c>
      <c r="BI1103" s="40">
        <v>0</v>
      </c>
      <c r="BJ1103" s="43">
        <v>0</v>
      </c>
      <c r="BK1103" s="40">
        <v>0</v>
      </c>
      <c r="BL1103" s="43">
        <v>0</v>
      </c>
      <c r="BM1103" s="40">
        <v>0</v>
      </c>
      <c r="BN1103" s="40">
        <v>0</v>
      </c>
      <c r="BO1103" s="40">
        <v>0</v>
      </c>
      <c r="BP1103" s="40">
        <v>0</v>
      </c>
      <c r="BQ1103" s="40">
        <v>0</v>
      </c>
      <c r="BR1103" s="40">
        <v>0</v>
      </c>
      <c r="BS1103" s="40">
        <v>0</v>
      </c>
      <c r="BT1103" s="40">
        <v>0</v>
      </c>
      <c r="BU1103" s="40">
        <v>0</v>
      </c>
      <c r="BV1103" s="40">
        <v>0</v>
      </c>
      <c r="BW1103" s="40">
        <v>0</v>
      </c>
      <c r="BX1103" s="40">
        <v>0</v>
      </c>
      <c r="BY1103" s="40">
        <v>0</v>
      </c>
      <c r="BZ1103" s="40">
        <v>0</v>
      </c>
      <c r="CA1103" s="40">
        <v>0</v>
      </c>
      <c r="CB1103" s="40">
        <v>0</v>
      </c>
      <c r="CC1103" s="40">
        <v>0</v>
      </c>
      <c r="CD1103" s="40">
        <v>0</v>
      </c>
      <c r="CE1103" s="40">
        <v>0</v>
      </c>
      <c r="CF1103" s="40">
        <v>0</v>
      </c>
      <c r="CG1103" s="40">
        <v>0</v>
      </c>
      <c r="CH1103" s="40">
        <v>0</v>
      </c>
      <c r="CI1103" s="40">
        <v>0</v>
      </c>
      <c r="CJ1103" s="40">
        <v>0</v>
      </c>
      <c r="CK1103" s="40">
        <v>0</v>
      </c>
      <c r="CL1103" s="40">
        <v>0</v>
      </c>
      <c r="CM1103" s="40">
        <v>0</v>
      </c>
      <c r="CN1103" s="40">
        <v>0</v>
      </c>
      <c r="CO1103" s="40">
        <v>0</v>
      </c>
      <c r="CP1103" s="40">
        <v>0</v>
      </c>
      <c r="CQ1103" s="40">
        <v>0</v>
      </c>
      <c r="CR1103" s="40">
        <v>0</v>
      </c>
      <c r="CS1103" s="40">
        <v>0</v>
      </c>
      <c r="CT1103" s="40">
        <v>0</v>
      </c>
      <c r="CU1103" s="40">
        <v>0</v>
      </c>
      <c r="CV1103" s="40">
        <v>0</v>
      </c>
      <c r="CW1103" s="40">
        <v>0</v>
      </c>
      <c r="CX1103" s="40">
        <f>SUM(AA1103:CW1103)</f>
        <v>1</v>
      </c>
      <c r="CY1103" s="40">
        <v>1</v>
      </c>
      <c r="CZ1103" s="40">
        <v>0</v>
      </c>
      <c r="DA1103" s="40">
        <v>0</v>
      </c>
      <c r="DB1103" s="40">
        <v>0</v>
      </c>
      <c r="DC1103" s="38" t="s">
        <v>1214</v>
      </c>
      <c r="DD1103" s="38" t="s">
        <v>307</v>
      </c>
      <c r="DE1103" s="38"/>
      <c r="DF1103" s="38">
        <v>1</v>
      </c>
      <c r="DG1103" s="38" t="s">
        <v>5742</v>
      </c>
      <c r="DH1103" s="38" t="s">
        <v>5743</v>
      </c>
      <c r="DI1103" s="40"/>
      <c r="DJ1103" s="40"/>
      <c r="DK1103" s="40"/>
      <c r="DL1103" s="40">
        <v>1</v>
      </c>
      <c r="DM1103" s="40" t="s">
        <v>595</v>
      </c>
      <c r="DN1103" s="40">
        <v>1</v>
      </c>
      <c r="DO1103" s="40">
        <v>1863</v>
      </c>
      <c r="DP1103" s="40" t="s">
        <v>5744</v>
      </c>
      <c r="DQ1103" s="41" t="s">
        <v>5745</v>
      </c>
      <c r="DR1103" s="40">
        <v>1968</v>
      </c>
      <c r="DS1103" s="40" t="s">
        <v>5746</v>
      </c>
    </row>
    <row r="1104" spans="1:123" s="37" customFormat="1" ht="12" customHeight="1" x14ac:dyDescent="0.3">
      <c r="A1104" s="40" t="s">
        <v>139</v>
      </c>
      <c r="B1104" s="40" t="s">
        <v>5747</v>
      </c>
      <c r="C1104" s="41" t="s">
        <v>5748</v>
      </c>
      <c r="D1104" s="40"/>
      <c r="E1104" s="40"/>
      <c r="F1104" s="40" t="s">
        <v>171</v>
      </c>
      <c r="G1104" s="40"/>
      <c r="H1104" s="40" t="s">
        <v>605</v>
      </c>
      <c r="I1104" s="40" t="s">
        <v>56</v>
      </c>
      <c r="J1104" s="40" t="s">
        <v>167</v>
      </c>
      <c r="K1104" s="40"/>
      <c r="L1104" s="40"/>
      <c r="M1104" s="40"/>
      <c r="N1104" s="40"/>
      <c r="O1104" s="40"/>
      <c r="P1104" s="40" t="s">
        <v>5749</v>
      </c>
      <c r="Q1104" s="40" t="s">
        <v>606</v>
      </c>
      <c r="R1104" s="40">
        <v>0</v>
      </c>
      <c r="S1104" s="40">
        <v>0</v>
      </c>
      <c r="T1104" s="40">
        <v>0</v>
      </c>
      <c r="U1104" s="40">
        <v>0</v>
      </c>
      <c r="V1104" s="40">
        <v>0</v>
      </c>
      <c r="W1104" s="40"/>
      <c r="X1104" s="40">
        <v>0</v>
      </c>
      <c r="Y1104" s="40"/>
      <c r="Z1104" s="40"/>
      <c r="AA1104" s="40"/>
      <c r="AB1104" s="40"/>
      <c r="AC1104" s="40"/>
      <c r="AD1104" s="40"/>
      <c r="AE1104" s="40"/>
      <c r="AF1104" s="40"/>
      <c r="AG1104" s="40"/>
      <c r="AH1104" s="40"/>
      <c r="AI1104" s="40"/>
      <c r="AJ1104" s="40"/>
      <c r="AK1104" s="40"/>
      <c r="AL1104" s="40"/>
      <c r="AM1104" s="40"/>
      <c r="AN1104" s="40"/>
      <c r="AO1104" s="40"/>
      <c r="AP1104" s="40"/>
      <c r="AQ1104" s="40"/>
      <c r="AR1104" s="40"/>
      <c r="AS1104" s="40"/>
      <c r="AT1104" s="40"/>
      <c r="AU1104" s="40"/>
      <c r="AV1104" s="40"/>
      <c r="AW1104" s="40"/>
      <c r="AX1104" s="40"/>
      <c r="AY1104" s="40"/>
      <c r="AZ1104" s="40"/>
      <c r="BA1104" s="40"/>
      <c r="BB1104" s="40"/>
      <c r="BC1104" s="40"/>
      <c r="BD1104" s="40"/>
      <c r="BE1104" s="40"/>
      <c r="BF1104" s="40"/>
      <c r="BG1104" s="40"/>
      <c r="BH1104" s="43"/>
      <c r="BI1104" s="40"/>
      <c r="BJ1104" s="43"/>
      <c r="BK1104" s="40">
        <v>1</v>
      </c>
      <c r="BL1104" s="43"/>
      <c r="BM1104" s="40"/>
      <c r="BN1104" s="40">
        <v>1</v>
      </c>
      <c r="BO1104" s="40"/>
      <c r="BP1104" s="40">
        <v>1</v>
      </c>
      <c r="BQ1104" s="40"/>
      <c r="BR1104" s="40"/>
      <c r="BS1104" s="40"/>
      <c r="BT1104" s="40"/>
      <c r="BU1104" s="40"/>
      <c r="BV1104" s="40"/>
      <c r="BW1104" s="40"/>
      <c r="BX1104" s="40"/>
      <c r="BY1104" s="40"/>
      <c r="BZ1104" s="40"/>
      <c r="CA1104" s="40"/>
      <c r="CB1104" s="40"/>
      <c r="CC1104" s="40"/>
      <c r="CD1104" s="40"/>
      <c r="CE1104" s="40"/>
      <c r="CF1104" s="40"/>
      <c r="CG1104" s="40"/>
      <c r="CH1104" s="40"/>
      <c r="CI1104" s="40"/>
      <c r="CJ1104" s="40"/>
      <c r="CK1104" s="40"/>
      <c r="CL1104" s="40"/>
      <c r="CM1104" s="40"/>
      <c r="CN1104" s="40"/>
      <c r="CO1104" s="40"/>
      <c r="CP1104" s="40"/>
      <c r="CQ1104" s="40"/>
      <c r="CR1104" s="40"/>
      <c r="CS1104" s="40"/>
      <c r="CT1104" s="40"/>
      <c r="CU1104" s="40"/>
      <c r="CV1104" s="40"/>
      <c r="CW1104" s="40"/>
      <c r="CX1104" s="40"/>
      <c r="CY1104" s="40"/>
      <c r="CZ1104" s="40"/>
      <c r="DA1104" s="40"/>
      <c r="DB1104" s="40"/>
      <c r="DC1104" s="38" t="s">
        <v>2098</v>
      </c>
      <c r="DD1104" s="38" t="s">
        <v>305</v>
      </c>
      <c r="DE1104" s="38"/>
      <c r="DF1104" s="38"/>
      <c r="DG1104" s="38" t="s">
        <v>5750</v>
      </c>
      <c r="DH1104" s="38" t="s">
        <v>5751</v>
      </c>
      <c r="DI1104" s="40"/>
      <c r="DJ1104" s="40"/>
      <c r="DK1104" s="40"/>
      <c r="DL1104" s="40">
        <v>1</v>
      </c>
      <c r="DM1104" s="40"/>
      <c r="DN1104" s="40">
        <v>1</v>
      </c>
      <c r="DO1104" s="40">
        <v>1913</v>
      </c>
      <c r="DP1104" s="40" t="s">
        <v>5752</v>
      </c>
      <c r="DQ1104" s="41" t="s">
        <v>5748</v>
      </c>
      <c r="DR1104" s="40" t="s">
        <v>580</v>
      </c>
      <c r="DS1104" s="40" t="s">
        <v>5752</v>
      </c>
    </row>
    <row r="1105" spans="1:196" s="37" customFormat="1" ht="12.75" customHeight="1" x14ac:dyDescent="0.3">
      <c r="A1105" s="40" t="s">
        <v>139</v>
      </c>
      <c r="B1105" s="39" t="s">
        <v>5753</v>
      </c>
      <c r="C1105" s="41" t="s">
        <v>5754</v>
      </c>
      <c r="D1105" s="40"/>
      <c r="E1105" s="40"/>
      <c r="F1105" s="40" t="s">
        <v>145</v>
      </c>
      <c r="G1105" s="40"/>
      <c r="H1105" s="546" t="s">
        <v>8574</v>
      </c>
      <c r="I1105" s="40" t="s">
        <v>56</v>
      </c>
      <c r="J1105" s="40" t="s">
        <v>455</v>
      </c>
      <c r="K1105" s="40" t="s">
        <v>269</v>
      </c>
      <c r="L1105" s="40"/>
      <c r="M1105" s="40" t="s">
        <v>268</v>
      </c>
      <c r="N1105" s="40" t="s">
        <v>299</v>
      </c>
      <c r="O1105" s="40" t="s">
        <v>299</v>
      </c>
      <c r="P1105" s="40"/>
      <c r="Q1105" s="40"/>
      <c r="R1105" s="40">
        <v>0</v>
      </c>
      <c r="S1105" s="40">
        <v>0</v>
      </c>
      <c r="T1105" s="40">
        <v>0</v>
      </c>
      <c r="U1105" s="40">
        <v>0</v>
      </c>
      <c r="V1105" s="40">
        <v>0</v>
      </c>
      <c r="W1105" s="40">
        <v>1</v>
      </c>
      <c r="X1105" s="40">
        <v>0</v>
      </c>
      <c r="Y1105" s="40">
        <v>0</v>
      </c>
      <c r="Z1105" s="40"/>
      <c r="AA1105" s="40">
        <v>0</v>
      </c>
      <c r="AB1105" s="40">
        <v>0</v>
      </c>
      <c r="AC1105" s="40">
        <v>0</v>
      </c>
      <c r="AD1105" s="40">
        <v>0</v>
      </c>
      <c r="AE1105" s="40">
        <v>0</v>
      </c>
      <c r="AF1105" s="40">
        <v>0</v>
      </c>
      <c r="AG1105" s="40">
        <v>0</v>
      </c>
      <c r="AH1105" s="40">
        <v>0</v>
      </c>
      <c r="AI1105" s="40">
        <v>0</v>
      </c>
      <c r="AJ1105" s="40">
        <v>0</v>
      </c>
      <c r="AK1105" s="40">
        <v>0</v>
      </c>
      <c r="AL1105" s="40">
        <v>0</v>
      </c>
      <c r="AM1105" s="40">
        <v>0</v>
      </c>
      <c r="AN1105" s="40">
        <v>0</v>
      </c>
      <c r="AO1105" s="40">
        <v>0</v>
      </c>
      <c r="AP1105" s="40">
        <v>0</v>
      </c>
      <c r="AQ1105" s="40">
        <v>0</v>
      </c>
      <c r="AR1105" s="40">
        <v>0</v>
      </c>
      <c r="AS1105" s="40">
        <v>0</v>
      </c>
      <c r="AT1105" s="40">
        <v>0</v>
      </c>
      <c r="AU1105" s="40">
        <v>0</v>
      </c>
      <c r="AV1105" s="40">
        <v>0</v>
      </c>
      <c r="AW1105" s="40">
        <v>0</v>
      </c>
      <c r="AX1105" s="40">
        <v>0</v>
      </c>
      <c r="AY1105" s="40">
        <v>0</v>
      </c>
      <c r="AZ1105" s="40">
        <v>0</v>
      </c>
      <c r="BA1105" s="40">
        <v>0</v>
      </c>
      <c r="BB1105" s="40">
        <v>0</v>
      </c>
      <c r="BC1105" s="40">
        <v>0</v>
      </c>
      <c r="BD1105" s="40">
        <v>0</v>
      </c>
      <c r="BE1105" s="40">
        <v>0</v>
      </c>
      <c r="BF1105" s="40">
        <v>0</v>
      </c>
      <c r="BG1105" s="40">
        <v>0</v>
      </c>
      <c r="BH1105" s="43">
        <v>0</v>
      </c>
      <c r="BI1105" s="40">
        <v>0</v>
      </c>
      <c r="BJ1105" s="43">
        <v>0</v>
      </c>
      <c r="BK1105" s="40">
        <v>0</v>
      </c>
      <c r="BL1105" s="43">
        <v>0</v>
      </c>
      <c r="BM1105" s="40">
        <v>0</v>
      </c>
      <c r="BN1105" s="40">
        <v>0</v>
      </c>
      <c r="BO1105" s="40">
        <v>0</v>
      </c>
      <c r="BP1105" s="40">
        <v>0</v>
      </c>
      <c r="BQ1105" s="40">
        <v>0</v>
      </c>
      <c r="BR1105" s="40">
        <v>0</v>
      </c>
      <c r="BS1105" s="40">
        <v>0</v>
      </c>
      <c r="BT1105" s="40">
        <v>0</v>
      </c>
      <c r="BU1105" s="40">
        <v>0</v>
      </c>
      <c r="BV1105" s="40">
        <v>0</v>
      </c>
      <c r="BW1105" s="40">
        <v>0</v>
      </c>
      <c r="BX1105" s="40">
        <v>0</v>
      </c>
      <c r="BY1105" s="40">
        <v>0</v>
      </c>
      <c r="BZ1105" s="40">
        <v>0</v>
      </c>
      <c r="CA1105" s="40">
        <v>0</v>
      </c>
      <c r="CB1105" s="40">
        <v>0</v>
      </c>
      <c r="CC1105" s="40">
        <v>0</v>
      </c>
      <c r="CD1105" s="40">
        <v>0</v>
      </c>
      <c r="CE1105" s="40">
        <v>0</v>
      </c>
      <c r="CF1105" s="40">
        <v>0</v>
      </c>
      <c r="CG1105" s="40">
        <v>0</v>
      </c>
      <c r="CH1105" s="40">
        <v>0</v>
      </c>
      <c r="CI1105" s="40">
        <v>0</v>
      </c>
      <c r="CJ1105" s="40">
        <v>0</v>
      </c>
      <c r="CK1105" s="40">
        <v>0</v>
      </c>
      <c r="CL1105" s="40">
        <v>0</v>
      </c>
      <c r="CM1105" s="40">
        <v>0</v>
      </c>
      <c r="CN1105" s="40">
        <v>0</v>
      </c>
      <c r="CO1105" s="40">
        <v>0</v>
      </c>
      <c r="CP1105" s="40">
        <v>0</v>
      </c>
      <c r="CQ1105" s="40">
        <v>0</v>
      </c>
      <c r="CR1105" s="40">
        <v>0</v>
      </c>
      <c r="CS1105" s="40">
        <v>0</v>
      </c>
      <c r="CT1105" s="40">
        <v>0</v>
      </c>
      <c r="CU1105" s="40">
        <v>0</v>
      </c>
      <c r="CV1105" s="40">
        <v>0</v>
      </c>
      <c r="CW1105" s="40">
        <v>0</v>
      </c>
      <c r="CX1105" s="40">
        <v>0</v>
      </c>
      <c r="CY1105" s="40">
        <v>1</v>
      </c>
      <c r="CZ1105" s="40">
        <v>0</v>
      </c>
      <c r="DA1105" s="40">
        <v>0</v>
      </c>
      <c r="DB1105" s="40">
        <v>0</v>
      </c>
      <c r="DC1105" s="38" t="s">
        <v>1771</v>
      </c>
      <c r="DD1105" s="38" t="s">
        <v>311</v>
      </c>
      <c r="DE1105" s="38"/>
      <c r="DF1105" s="38">
        <v>1</v>
      </c>
      <c r="DG1105" s="38"/>
      <c r="DH1105" s="38"/>
      <c r="DI1105" s="40"/>
      <c r="DJ1105" s="40"/>
      <c r="DK1105" s="40"/>
      <c r="DL1105" s="40">
        <v>0</v>
      </c>
      <c r="DM1105" s="40"/>
      <c r="DN1105" s="40">
        <v>1</v>
      </c>
      <c r="DO1105" s="40">
        <v>1983</v>
      </c>
      <c r="DP1105" s="40" t="s">
        <v>5755</v>
      </c>
      <c r="DQ1105" s="41" t="s">
        <v>5754</v>
      </c>
      <c r="DR1105" s="40" t="s">
        <v>580</v>
      </c>
      <c r="DS1105" s="40" t="s">
        <v>5755</v>
      </c>
    </row>
    <row r="1106" spans="1:196" s="37" customFormat="1" ht="13.5" customHeight="1" x14ac:dyDescent="0.3">
      <c r="A1106" s="39" t="s">
        <v>153</v>
      </c>
      <c r="B1106" s="39" t="s">
        <v>5756</v>
      </c>
      <c r="C1106" s="41" t="s">
        <v>5757</v>
      </c>
      <c r="D1106" s="40"/>
      <c r="E1106" s="40"/>
      <c r="F1106" s="40" t="s">
        <v>91</v>
      </c>
      <c r="G1106" s="40"/>
      <c r="H1106" s="40" t="s">
        <v>454</v>
      </c>
      <c r="I1106" s="40" t="s">
        <v>109</v>
      </c>
      <c r="J1106" s="40" t="s">
        <v>217</v>
      </c>
      <c r="K1106" s="40" t="s">
        <v>471</v>
      </c>
      <c r="L1106" s="40"/>
      <c r="M1106" s="40" t="s">
        <v>272</v>
      </c>
      <c r="N1106" s="40"/>
      <c r="O1106" s="40" t="s">
        <v>299</v>
      </c>
      <c r="P1106" s="40" t="s">
        <v>5758</v>
      </c>
      <c r="Q1106" s="40" t="s">
        <v>569</v>
      </c>
      <c r="R1106" s="40">
        <v>0</v>
      </c>
      <c r="S1106" s="40">
        <v>0</v>
      </c>
      <c r="T1106" s="40">
        <v>0</v>
      </c>
      <c r="U1106" s="40">
        <v>0</v>
      </c>
      <c r="V1106" s="40">
        <v>0</v>
      </c>
      <c r="W1106" s="40">
        <v>0</v>
      </c>
      <c r="X1106" s="40">
        <v>0</v>
      </c>
      <c r="Y1106" s="40">
        <v>0</v>
      </c>
      <c r="Z1106" s="40"/>
      <c r="AA1106" s="40">
        <v>1</v>
      </c>
      <c r="AB1106" s="40">
        <v>0</v>
      </c>
      <c r="AC1106" s="40">
        <v>0</v>
      </c>
      <c r="AD1106" s="40">
        <v>0</v>
      </c>
      <c r="AE1106" s="40">
        <v>0</v>
      </c>
      <c r="AF1106" s="40">
        <v>0</v>
      </c>
      <c r="AG1106" s="40">
        <v>0</v>
      </c>
      <c r="AH1106" s="40">
        <v>0</v>
      </c>
      <c r="AI1106" s="40">
        <v>0</v>
      </c>
      <c r="AJ1106" s="40">
        <v>0</v>
      </c>
      <c r="AK1106" s="40">
        <v>0</v>
      </c>
      <c r="AL1106" s="40">
        <v>0</v>
      </c>
      <c r="AM1106" s="40">
        <v>0</v>
      </c>
      <c r="AN1106" s="40">
        <v>0</v>
      </c>
      <c r="AO1106" s="40">
        <v>0</v>
      </c>
      <c r="AP1106" s="40">
        <v>0</v>
      </c>
      <c r="AQ1106" s="40">
        <v>0</v>
      </c>
      <c r="AR1106" s="40">
        <v>0</v>
      </c>
      <c r="AS1106" s="40">
        <v>0</v>
      </c>
      <c r="AT1106" s="40">
        <v>0</v>
      </c>
      <c r="AU1106" s="40">
        <v>0</v>
      </c>
      <c r="AV1106" s="40">
        <v>0</v>
      </c>
      <c r="AW1106" s="40">
        <v>0</v>
      </c>
      <c r="AX1106" s="40">
        <v>0</v>
      </c>
      <c r="AY1106" s="40">
        <v>0</v>
      </c>
      <c r="AZ1106" s="40">
        <v>0</v>
      </c>
      <c r="BA1106" s="40">
        <v>0</v>
      </c>
      <c r="BB1106" s="40">
        <v>0</v>
      </c>
      <c r="BC1106" s="40">
        <v>0</v>
      </c>
      <c r="BD1106" s="40">
        <v>0</v>
      </c>
      <c r="BE1106" s="40">
        <v>0</v>
      </c>
      <c r="BF1106" s="40">
        <v>0</v>
      </c>
      <c r="BG1106" s="40">
        <v>0</v>
      </c>
      <c r="BH1106" s="43">
        <v>0</v>
      </c>
      <c r="BI1106" s="40">
        <v>0</v>
      </c>
      <c r="BJ1106" s="43">
        <v>0</v>
      </c>
      <c r="BK1106" s="40">
        <v>0</v>
      </c>
      <c r="BL1106" s="43">
        <v>0</v>
      </c>
      <c r="BM1106" s="40">
        <v>0</v>
      </c>
      <c r="BN1106" s="40">
        <v>0</v>
      </c>
      <c r="BO1106" s="40">
        <v>0</v>
      </c>
      <c r="BP1106" s="40">
        <v>0</v>
      </c>
      <c r="BQ1106" s="40">
        <v>0</v>
      </c>
      <c r="BR1106" s="40">
        <v>0</v>
      </c>
      <c r="BS1106" s="40">
        <v>0</v>
      </c>
      <c r="BT1106" s="40">
        <v>0</v>
      </c>
      <c r="BU1106" s="40">
        <v>0</v>
      </c>
      <c r="BV1106" s="40">
        <v>0</v>
      </c>
      <c r="BW1106" s="40">
        <v>0</v>
      </c>
      <c r="BX1106" s="40">
        <v>0</v>
      </c>
      <c r="BY1106" s="40">
        <v>0</v>
      </c>
      <c r="BZ1106" s="40">
        <v>0</v>
      </c>
      <c r="CA1106" s="40">
        <v>0</v>
      </c>
      <c r="CB1106" s="40">
        <v>0</v>
      </c>
      <c r="CC1106" s="40">
        <v>0</v>
      </c>
      <c r="CD1106" s="40">
        <v>0</v>
      </c>
      <c r="CE1106" s="40">
        <v>0</v>
      </c>
      <c r="CF1106" s="40">
        <v>0</v>
      </c>
      <c r="CG1106" s="40">
        <v>0</v>
      </c>
      <c r="CH1106" s="40">
        <v>0</v>
      </c>
      <c r="CI1106" s="40">
        <v>0</v>
      </c>
      <c r="CJ1106" s="40">
        <v>0</v>
      </c>
      <c r="CK1106" s="40">
        <v>0</v>
      </c>
      <c r="CL1106" s="40">
        <v>0</v>
      </c>
      <c r="CM1106" s="40">
        <v>0</v>
      </c>
      <c r="CN1106" s="40">
        <v>0</v>
      </c>
      <c r="CO1106" s="40">
        <v>0</v>
      </c>
      <c r="CP1106" s="40">
        <v>0</v>
      </c>
      <c r="CQ1106" s="40">
        <v>0</v>
      </c>
      <c r="CR1106" s="40">
        <v>0</v>
      </c>
      <c r="CS1106" s="40">
        <v>0</v>
      </c>
      <c r="CT1106" s="40">
        <v>0</v>
      </c>
      <c r="CU1106" s="40">
        <v>0</v>
      </c>
      <c r="CV1106" s="40">
        <v>0</v>
      </c>
      <c r="CW1106" s="40">
        <v>0</v>
      </c>
      <c r="CX1106" s="40">
        <f>SUM(AA1106:CW1106)</f>
        <v>1</v>
      </c>
      <c r="CY1106" s="40">
        <v>0</v>
      </c>
      <c r="CZ1106" s="40">
        <v>0</v>
      </c>
      <c r="DA1106" s="40">
        <v>1</v>
      </c>
      <c r="DB1106" s="40">
        <v>0</v>
      </c>
      <c r="DC1106" s="38" t="s">
        <v>924</v>
      </c>
      <c r="DD1106" s="38" t="s">
        <v>304</v>
      </c>
      <c r="DE1106" s="38" t="s">
        <v>529</v>
      </c>
      <c r="DF1106" s="38">
        <v>1</v>
      </c>
      <c r="DG1106" s="38" t="s">
        <v>483</v>
      </c>
      <c r="DH1106" s="38" t="s">
        <v>530</v>
      </c>
      <c r="DI1106" s="40">
        <v>1</v>
      </c>
      <c r="DJ1106" s="40" t="s">
        <v>484</v>
      </c>
      <c r="DK1106" s="40"/>
      <c r="DL1106" s="40">
        <v>1</v>
      </c>
      <c r="DM1106" s="40"/>
      <c r="DN1106" s="40">
        <v>1</v>
      </c>
      <c r="DO1106" s="40">
        <v>1986</v>
      </c>
      <c r="DP1106" s="40" t="s">
        <v>5759</v>
      </c>
      <c r="DQ1106" s="41" t="s">
        <v>5757</v>
      </c>
      <c r="DR1106" s="40" t="s">
        <v>580</v>
      </c>
      <c r="DS1106" s="40" t="s">
        <v>5759</v>
      </c>
    </row>
    <row r="1107" spans="1:196" s="37" customFormat="1" ht="15" customHeight="1" x14ac:dyDescent="0.3">
      <c r="A1107" s="47" t="s">
        <v>153</v>
      </c>
      <c r="B1107" s="47" t="s">
        <v>5756</v>
      </c>
      <c r="C1107" s="48" t="s">
        <v>5760</v>
      </c>
      <c r="D1107" s="38"/>
      <c r="E1107" s="38"/>
      <c r="F1107" s="38" t="s">
        <v>122</v>
      </c>
      <c r="G1107" s="38"/>
      <c r="H1107" s="38" t="s">
        <v>454</v>
      </c>
      <c r="I1107" s="38" t="s">
        <v>109</v>
      </c>
      <c r="J1107" s="38" t="s">
        <v>217</v>
      </c>
      <c r="K1107" s="38" t="s">
        <v>471</v>
      </c>
      <c r="L1107" s="38"/>
      <c r="M1107" s="38" t="s">
        <v>272</v>
      </c>
      <c r="N1107" s="38"/>
      <c r="O1107" s="38" t="s">
        <v>299</v>
      </c>
      <c r="P1107" s="38" t="s">
        <v>5761</v>
      </c>
      <c r="Q1107" s="38" t="s">
        <v>966</v>
      </c>
      <c r="R1107" s="38">
        <v>0</v>
      </c>
      <c r="S1107" s="38">
        <v>0</v>
      </c>
      <c r="T1107" s="38">
        <v>0</v>
      </c>
      <c r="U1107" s="38">
        <v>0</v>
      </c>
      <c r="V1107" s="38">
        <v>0</v>
      </c>
      <c r="W1107" s="38">
        <v>0</v>
      </c>
      <c r="X1107" s="38">
        <v>0</v>
      </c>
      <c r="Y1107" s="38">
        <v>0</v>
      </c>
      <c r="Z1107" s="38"/>
      <c r="AA1107" s="38">
        <v>1</v>
      </c>
      <c r="AB1107" s="38">
        <v>0</v>
      </c>
      <c r="AC1107" s="38">
        <v>0</v>
      </c>
      <c r="AD1107" s="38">
        <v>0</v>
      </c>
      <c r="AE1107" s="38">
        <v>0</v>
      </c>
      <c r="AF1107" s="38">
        <v>0</v>
      </c>
      <c r="AG1107" s="38">
        <v>0</v>
      </c>
      <c r="AH1107" s="38">
        <v>0</v>
      </c>
      <c r="AI1107" s="38">
        <v>0</v>
      </c>
      <c r="AJ1107" s="38">
        <v>0</v>
      </c>
      <c r="AK1107" s="38">
        <v>0</v>
      </c>
      <c r="AL1107" s="38">
        <v>0</v>
      </c>
      <c r="AM1107" s="38">
        <v>0</v>
      </c>
      <c r="AN1107" s="38">
        <v>0</v>
      </c>
      <c r="AO1107" s="38">
        <v>0</v>
      </c>
      <c r="AP1107" s="38">
        <v>0</v>
      </c>
      <c r="AQ1107" s="38">
        <v>0</v>
      </c>
      <c r="AR1107" s="38">
        <v>0</v>
      </c>
      <c r="AS1107" s="38">
        <v>0</v>
      </c>
      <c r="AT1107" s="38">
        <v>0</v>
      </c>
      <c r="AU1107" s="38">
        <v>0</v>
      </c>
      <c r="AV1107" s="38">
        <v>0</v>
      </c>
      <c r="AW1107" s="38">
        <v>0</v>
      </c>
      <c r="AX1107" s="38">
        <v>0</v>
      </c>
      <c r="AY1107" s="38">
        <v>0</v>
      </c>
      <c r="AZ1107" s="38">
        <v>0</v>
      </c>
      <c r="BA1107" s="38">
        <v>0</v>
      </c>
      <c r="BB1107" s="38">
        <v>0</v>
      </c>
      <c r="BC1107" s="38">
        <v>0</v>
      </c>
      <c r="BD1107" s="38">
        <v>0</v>
      </c>
      <c r="BE1107" s="38">
        <v>0</v>
      </c>
      <c r="BF1107" s="38">
        <v>0</v>
      </c>
      <c r="BG1107" s="38">
        <v>0</v>
      </c>
      <c r="BH1107" s="43">
        <v>0</v>
      </c>
      <c r="BI1107" s="38">
        <v>0</v>
      </c>
      <c r="BJ1107" s="43">
        <v>0</v>
      </c>
      <c r="BK1107" s="38">
        <v>0</v>
      </c>
      <c r="BL1107" s="43">
        <v>0</v>
      </c>
      <c r="BM1107" s="38">
        <v>0</v>
      </c>
      <c r="BN1107" s="38">
        <v>0</v>
      </c>
      <c r="BO1107" s="38">
        <v>0</v>
      </c>
      <c r="BP1107" s="38">
        <v>0</v>
      </c>
      <c r="BQ1107" s="38">
        <v>0</v>
      </c>
      <c r="BR1107" s="38">
        <v>0</v>
      </c>
      <c r="BS1107" s="38">
        <v>0</v>
      </c>
      <c r="BT1107" s="38">
        <v>0</v>
      </c>
      <c r="BU1107" s="38">
        <v>0</v>
      </c>
      <c r="BV1107" s="38">
        <v>0</v>
      </c>
      <c r="BW1107" s="38">
        <v>0</v>
      </c>
      <c r="BX1107" s="38">
        <v>0</v>
      </c>
      <c r="BY1107" s="38">
        <v>0</v>
      </c>
      <c r="BZ1107" s="38">
        <v>0</v>
      </c>
      <c r="CA1107" s="38">
        <v>0</v>
      </c>
      <c r="CB1107" s="38">
        <v>0</v>
      </c>
      <c r="CC1107" s="38">
        <v>0</v>
      </c>
      <c r="CD1107" s="38">
        <v>0</v>
      </c>
      <c r="CE1107" s="38">
        <v>0</v>
      </c>
      <c r="CF1107" s="38">
        <v>0</v>
      </c>
      <c r="CG1107" s="38">
        <v>0</v>
      </c>
      <c r="CH1107" s="38">
        <v>0</v>
      </c>
      <c r="CI1107" s="38">
        <v>0</v>
      </c>
      <c r="CJ1107" s="38">
        <v>0</v>
      </c>
      <c r="CK1107" s="38">
        <v>0</v>
      </c>
      <c r="CL1107" s="38">
        <v>0</v>
      </c>
      <c r="CM1107" s="38">
        <v>0</v>
      </c>
      <c r="CN1107" s="38">
        <v>0</v>
      </c>
      <c r="CO1107" s="38">
        <v>0</v>
      </c>
      <c r="CP1107" s="38">
        <v>0</v>
      </c>
      <c r="CQ1107" s="38">
        <v>0</v>
      </c>
      <c r="CR1107" s="38">
        <v>0</v>
      </c>
      <c r="CS1107" s="38">
        <v>0</v>
      </c>
      <c r="CT1107" s="38">
        <v>0</v>
      </c>
      <c r="CU1107" s="38">
        <v>0</v>
      </c>
      <c r="CV1107" s="38">
        <v>0</v>
      </c>
      <c r="CW1107" s="38">
        <v>0</v>
      </c>
      <c r="CX1107" s="38">
        <f>SUM(AA1107:CW1107)</f>
        <v>1</v>
      </c>
      <c r="CY1107" s="38">
        <v>0</v>
      </c>
      <c r="CZ1107" s="38">
        <v>0</v>
      </c>
      <c r="DA1107" s="38">
        <v>1</v>
      </c>
      <c r="DB1107" s="38">
        <v>0</v>
      </c>
      <c r="DC1107" s="38" t="s">
        <v>4908</v>
      </c>
      <c r="DD1107" s="38" t="s">
        <v>304</v>
      </c>
      <c r="DE1107" s="38" t="s">
        <v>529</v>
      </c>
      <c r="DF1107" s="38">
        <v>1</v>
      </c>
      <c r="DG1107" s="38" t="s">
        <v>483</v>
      </c>
      <c r="DH1107" s="38" t="s">
        <v>530</v>
      </c>
      <c r="DI1107" s="38">
        <v>1</v>
      </c>
      <c r="DJ1107" s="38" t="s">
        <v>484</v>
      </c>
      <c r="DK1107" s="38"/>
      <c r="DL1107" s="38">
        <v>1</v>
      </c>
      <c r="DM1107" s="38"/>
      <c r="DN1107" s="38">
        <v>1</v>
      </c>
      <c r="DO1107" s="38">
        <v>1986</v>
      </c>
      <c r="DP1107" s="38" t="s">
        <v>5762</v>
      </c>
      <c r="DQ1107" s="48" t="s">
        <v>5760</v>
      </c>
      <c r="DR1107" s="38" t="s">
        <v>580</v>
      </c>
      <c r="DS1107" s="38" t="s">
        <v>5762</v>
      </c>
    </row>
    <row r="1108" spans="1:196" s="37" customFormat="1" ht="13.5" customHeight="1" x14ac:dyDescent="0.3">
      <c r="A1108" s="38" t="s">
        <v>141</v>
      </c>
      <c r="B1108" s="47" t="s">
        <v>5763</v>
      </c>
      <c r="C1108" s="48" t="s">
        <v>5764</v>
      </c>
      <c r="D1108" s="38" t="s">
        <v>5765</v>
      </c>
      <c r="E1108" s="38"/>
      <c r="F1108" s="38" t="s">
        <v>122</v>
      </c>
      <c r="G1108" s="38"/>
      <c r="H1108" s="546" t="s">
        <v>8574</v>
      </c>
      <c r="I1108" s="38" t="s">
        <v>56</v>
      </c>
      <c r="J1108" s="38" t="s">
        <v>455</v>
      </c>
      <c r="K1108" s="38" t="s">
        <v>269</v>
      </c>
      <c r="L1108" s="38"/>
      <c r="M1108" s="38" t="s">
        <v>274</v>
      </c>
      <c r="N1108" s="38" t="s">
        <v>299</v>
      </c>
      <c r="O1108" s="38" t="s">
        <v>299</v>
      </c>
      <c r="P1108" s="38"/>
      <c r="Q1108" s="38"/>
      <c r="R1108" s="38">
        <v>0</v>
      </c>
      <c r="S1108" s="38">
        <v>0</v>
      </c>
      <c r="T1108" s="38">
        <v>0</v>
      </c>
      <c r="U1108" s="38">
        <v>0</v>
      </c>
      <c r="V1108" s="38">
        <v>0</v>
      </c>
      <c r="W1108" s="38">
        <v>1</v>
      </c>
      <c r="X1108" s="38">
        <v>0</v>
      </c>
      <c r="Y1108" s="38">
        <v>0</v>
      </c>
      <c r="Z1108" s="38"/>
      <c r="AA1108" s="38">
        <v>0</v>
      </c>
      <c r="AB1108" s="38">
        <v>0</v>
      </c>
      <c r="AC1108" s="38">
        <v>0</v>
      </c>
      <c r="AD1108" s="38">
        <v>0</v>
      </c>
      <c r="AE1108" s="38">
        <v>0</v>
      </c>
      <c r="AF1108" s="38">
        <v>0</v>
      </c>
      <c r="AG1108" s="38">
        <v>0</v>
      </c>
      <c r="AH1108" s="38">
        <v>0</v>
      </c>
      <c r="AI1108" s="38">
        <v>0</v>
      </c>
      <c r="AJ1108" s="38">
        <v>0</v>
      </c>
      <c r="AK1108" s="38">
        <v>0</v>
      </c>
      <c r="AL1108" s="38">
        <v>0</v>
      </c>
      <c r="AM1108" s="38">
        <v>0</v>
      </c>
      <c r="AN1108" s="38">
        <v>0</v>
      </c>
      <c r="AO1108" s="38">
        <v>0</v>
      </c>
      <c r="AP1108" s="38">
        <v>0</v>
      </c>
      <c r="AQ1108" s="38">
        <v>0</v>
      </c>
      <c r="AR1108" s="38">
        <v>0</v>
      </c>
      <c r="AS1108" s="38">
        <v>0</v>
      </c>
      <c r="AT1108" s="38">
        <v>0</v>
      </c>
      <c r="AU1108" s="38">
        <v>0</v>
      </c>
      <c r="AV1108" s="38">
        <v>0</v>
      </c>
      <c r="AW1108" s="38">
        <v>0</v>
      </c>
      <c r="AX1108" s="38">
        <v>0</v>
      </c>
      <c r="AY1108" s="38">
        <v>0</v>
      </c>
      <c r="AZ1108" s="38">
        <v>0</v>
      </c>
      <c r="BA1108" s="38">
        <v>0</v>
      </c>
      <c r="BB1108" s="38">
        <v>0</v>
      </c>
      <c r="BC1108" s="38">
        <v>0</v>
      </c>
      <c r="BD1108" s="38">
        <v>0</v>
      </c>
      <c r="BE1108" s="38">
        <v>0</v>
      </c>
      <c r="BF1108" s="38">
        <v>0</v>
      </c>
      <c r="BG1108" s="38">
        <v>0</v>
      </c>
      <c r="BH1108" s="43">
        <v>0</v>
      </c>
      <c r="BI1108" s="38">
        <v>0</v>
      </c>
      <c r="BJ1108" s="43">
        <v>0</v>
      </c>
      <c r="BK1108" s="38">
        <v>0</v>
      </c>
      <c r="BL1108" s="43">
        <v>0</v>
      </c>
      <c r="BM1108" s="38">
        <v>0</v>
      </c>
      <c r="BN1108" s="38">
        <v>0</v>
      </c>
      <c r="BO1108" s="38">
        <v>0</v>
      </c>
      <c r="BP1108" s="38">
        <v>0</v>
      </c>
      <c r="BQ1108" s="38">
        <v>0</v>
      </c>
      <c r="BR1108" s="38">
        <v>0</v>
      </c>
      <c r="BS1108" s="38">
        <v>0</v>
      </c>
      <c r="BT1108" s="38">
        <v>0</v>
      </c>
      <c r="BU1108" s="38">
        <v>0</v>
      </c>
      <c r="BV1108" s="38">
        <v>0</v>
      </c>
      <c r="BW1108" s="38">
        <v>0</v>
      </c>
      <c r="BX1108" s="38">
        <v>0</v>
      </c>
      <c r="BY1108" s="38">
        <v>0</v>
      </c>
      <c r="BZ1108" s="38">
        <v>0</v>
      </c>
      <c r="CA1108" s="38">
        <v>0</v>
      </c>
      <c r="CB1108" s="38">
        <v>0</v>
      </c>
      <c r="CC1108" s="38">
        <v>0</v>
      </c>
      <c r="CD1108" s="38">
        <v>0</v>
      </c>
      <c r="CE1108" s="38">
        <v>0</v>
      </c>
      <c r="CF1108" s="38">
        <v>0</v>
      </c>
      <c r="CG1108" s="38">
        <v>0</v>
      </c>
      <c r="CH1108" s="38">
        <v>0</v>
      </c>
      <c r="CI1108" s="38">
        <v>0</v>
      </c>
      <c r="CJ1108" s="38">
        <v>0</v>
      </c>
      <c r="CK1108" s="38">
        <v>0</v>
      </c>
      <c r="CL1108" s="38">
        <v>0</v>
      </c>
      <c r="CM1108" s="38">
        <v>0</v>
      </c>
      <c r="CN1108" s="38">
        <v>0</v>
      </c>
      <c r="CO1108" s="38">
        <v>0</v>
      </c>
      <c r="CP1108" s="38">
        <v>0</v>
      </c>
      <c r="CQ1108" s="38">
        <v>0</v>
      </c>
      <c r="CR1108" s="38">
        <v>0</v>
      </c>
      <c r="CS1108" s="38">
        <v>0</v>
      </c>
      <c r="CT1108" s="38">
        <v>0</v>
      </c>
      <c r="CU1108" s="38">
        <v>0</v>
      </c>
      <c r="CV1108" s="38">
        <v>0</v>
      </c>
      <c r="CW1108" s="38">
        <v>0</v>
      </c>
      <c r="CX1108" s="38">
        <v>0</v>
      </c>
      <c r="CY1108" s="38">
        <v>1</v>
      </c>
      <c r="CZ1108" s="38">
        <v>0</v>
      </c>
      <c r="DA1108" s="38">
        <v>0</v>
      </c>
      <c r="DB1108" s="38">
        <v>0</v>
      </c>
      <c r="DC1108" s="38" t="s">
        <v>5766</v>
      </c>
      <c r="DD1108" s="38" t="s">
        <v>311</v>
      </c>
      <c r="DE1108" s="38"/>
      <c r="DF1108" s="38">
        <v>1</v>
      </c>
      <c r="DG1108" s="38"/>
      <c r="DH1108" s="38"/>
      <c r="DI1108" s="38"/>
      <c r="DJ1108" s="38"/>
      <c r="DK1108" s="38"/>
      <c r="DL1108" s="38">
        <v>0</v>
      </c>
      <c r="DM1108" s="38"/>
      <c r="DN1108" s="38">
        <v>1</v>
      </c>
      <c r="DO1108" s="38">
        <v>1991</v>
      </c>
      <c r="DP1108" s="38" t="s">
        <v>5767</v>
      </c>
      <c r="DQ1108" s="38" t="s">
        <v>5768</v>
      </c>
      <c r="DR1108" s="38">
        <v>2018</v>
      </c>
      <c r="DS1108" s="38" t="s">
        <v>5769</v>
      </c>
    </row>
    <row r="1109" spans="1:196" s="37" customFormat="1" ht="13.6" thickBot="1" x14ac:dyDescent="0.35">
      <c r="A1109" s="38" t="s">
        <v>141</v>
      </c>
      <c r="B1109" s="38" t="s">
        <v>5770</v>
      </c>
      <c r="C1109" s="48" t="s">
        <v>5771</v>
      </c>
      <c r="D1109" s="38" t="s">
        <v>5772</v>
      </c>
      <c r="E1109" s="38"/>
      <c r="F1109" s="38" t="s">
        <v>122</v>
      </c>
      <c r="G1109" s="38"/>
      <c r="H1109" s="546" t="s">
        <v>8574</v>
      </c>
      <c r="I1109" s="38" t="s">
        <v>56</v>
      </c>
      <c r="J1109" s="38" t="s">
        <v>455</v>
      </c>
      <c r="K1109" s="38" t="s">
        <v>269</v>
      </c>
      <c r="L1109" s="38"/>
      <c r="M1109" s="38" t="s">
        <v>272</v>
      </c>
      <c r="N1109" s="38"/>
      <c r="O1109" s="38" t="s">
        <v>300</v>
      </c>
      <c r="P1109" s="38" t="s">
        <v>5773</v>
      </c>
      <c r="Q1109" s="38" t="s">
        <v>5774</v>
      </c>
      <c r="R1109" s="38"/>
      <c r="S1109" s="38"/>
      <c r="T1109" s="38"/>
      <c r="U1109" s="38"/>
      <c r="V1109" s="38"/>
      <c r="W1109" s="38"/>
      <c r="X1109" s="38"/>
      <c r="Y1109" s="38"/>
      <c r="Z1109" s="38"/>
      <c r="AA1109" s="38"/>
      <c r="AB1109" s="38"/>
      <c r="AC1109" s="38"/>
      <c r="AD1109" s="38"/>
      <c r="AE1109" s="38"/>
      <c r="AF1109" s="38"/>
      <c r="AG1109" s="38"/>
      <c r="AH1109" s="38"/>
      <c r="AI1109" s="38"/>
      <c r="AJ1109" s="38"/>
      <c r="AK1109" s="38"/>
      <c r="AL1109" s="38"/>
      <c r="AM1109" s="38"/>
      <c r="AN1109" s="38"/>
      <c r="AO1109" s="38"/>
      <c r="AP1109" s="38"/>
      <c r="AQ1109" s="38"/>
      <c r="AR1109" s="38"/>
      <c r="AS1109" s="38"/>
      <c r="AT1109" s="38"/>
      <c r="AU1109" s="38"/>
      <c r="AV1109" s="38"/>
      <c r="AW1109" s="38"/>
      <c r="AX1109" s="38"/>
      <c r="AY1109" s="38"/>
      <c r="AZ1109" s="38"/>
      <c r="BA1109" s="38"/>
      <c r="BB1109" s="38"/>
      <c r="BC1109" s="38"/>
      <c r="BD1109" s="38"/>
      <c r="BE1109" s="38"/>
      <c r="BF1109" s="38"/>
      <c r="BG1109" s="38"/>
      <c r="BH1109" s="43"/>
      <c r="BI1109" s="38"/>
      <c r="BJ1109" s="43"/>
      <c r="BK1109" s="38"/>
      <c r="BL1109" s="43"/>
      <c r="BM1109" s="38"/>
      <c r="BN1109" s="38"/>
      <c r="BO1109" s="38"/>
      <c r="BP1109" s="38"/>
      <c r="BQ1109" s="38"/>
      <c r="BR1109" s="38"/>
      <c r="BS1109" s="38"/>
      <c r="BT1109" s="38"/>
      <c r="BU1109" s="38"/>
      <c r="BV1109" s="38"/>
      <c r="BW1109" s="38"/>
      <c r="BX1109" s="38"/>
      <c r="BY1109" s="38"/>
      <c r="BZ1109" s="38"/>
      <c r="CA1109" s="38"/>
      <c r="CB1109" s="38"/>
      <c r="CC1109" s="38"/>
      <c r="CD1109" s="38"/>
      <c r="CE1109" s="38"/>
      <c r="CF1109" s="38"/>
      <c r="CG1109" s="38"/>
      <c r="CH1109" s="38"/>
      <c r="CI1109" s="38"/>
      <c r="CJ1109" s="38"/>
      <c r="CK1109" s="38"/>
      <c r="CL1109" s="38"/>
      <c r="CM1109" s="38"/>
      <c r="CN1109" s="38"/>
      <c r="CO1109" s="38"/>
      <c r="CP1109" s="38"/>
      <c r="CQ1109" s="38"/>
      <c r="CR1109" s="38"/>
      <c r="CS1109" s="38"/>
      <c r="CT1109" s="38"/>
      <c r="CU1109" s="38"/>
      <c r="CV1109" s="38"/>
      <c r="CW1109" s="38"/>
      <c r="CX1109" s="38">
        <v>0</v>
      </c>
      <c r="CY1109" s="38">
        <v>1</v>
      </c>
      <c r="CZ1109" s="38">
        <v>0</v>
      </c>
      <c r="DA1109" s="38">
        <v>0</v>
      </c>
      <c r="DB1109" s="38">
        <v>0</v>
      </c>
      <c r="DC1109" s="38" t="s">
        <v>8639</v>
      </c>
      <c r="DD1109" s="38" t="s">
        <v>311</v>
      </c>
      <c r="DE1109" s="38"/>
      <c r="DF1109" s="38">
        <v>1</v>
      </c>
      <c r="DG1109" s="38"/>
      <c r="DH1109" s="38"/>
      <c r="DI1109" s="38">
        <v>0</v>
      </c>
      <c r="DJ1109" s="38"/>
      <c r="DK1109" s="38">
        <v>0</v>
      </c>
      <c r="DL1109" s="38">
        <v>0</v>
      </c>
      <c r="DM1109" s="38"/>
      <c r="DN1109" s="38">
        <v>1</v>
      </c>
      <c r="DO1109" s="38">
        <v>1905</v>
      </c>
      <c r="DP1109" s="38" t="s">
        <v>5775</v>
      </c>
      <c r="DQ1109" s="48" t="s">
        <v>5771</v>
      </c>
      <c r="DR1109" s="38" t="s">
        <v>580</v>
      </c>
      <c r="DS1109" s="38" t="s">
        <v>5775</v>
      </c>
    </row>
    <row r="1110" spans="1:196" s="37" customFormat="1" ht="12" customHeight="1" thickTop="1" x14ac:dyDescent="0.3">
      <c r="A1110" s="38" t="s">
        <v>141</v>
      </c>
      <c r="B1110" s="47" t="s">
        <v>5776</v>
      </c>
      <c r="C1110" s="48" t="s">
        <v>5777</v>
      </c>
      <c r="D1110" s="38"/>
      <c r="E1110" s="38"/>
      <c r="F1110" s="38" t="s">
        <v>122</v>
      </c>
      <c r="G1110" s="38"/>
      <c r="H1110" s="546" t="s">
        <v>8574</v>
      </c>
      <c r="I1110" s="182" t="s">
        <v>56</v>
      </c>
      <c r="J1110" s="182" t="s">
        <v>455</v>
      </c>
      <c r="K1110" s="38" t="s">
        <v>269</v>
      </c>
      <c r="L1110" s="38"/>
      <c r="M1110" s="38" t="s">
        <v>272</v>
      </c>
      <c r="N1110" s="38" t="s">
        <v>299</v>
      </c>
      <c r="O1110" s="38" t="s">
        <v>299</v>
      </c>
      <c r="P1110" s="38"/>
      <c r="Q1110" s="38"/>
      <c r="R1110" s="38">
        <v>0</v>
      </c>
      <c r="S1110" s="38">
        <v>0</v>
      </c>
      <c r="T1110" s="38">
        <v>0</v>
      </c>
      <c r="U1110" s="38">
        <v>0</v>
      </c>
      <c r="V1110" s="38">
        <v>0</v>
      </c>
      <c r="W1110" s="38">
        <v>1</v>
      </c>
      <c r="X1110" s="38">
        <v>0</v>
      </c>
      <c r="Y1110" s="38">
        <v>0</v>
      </c>
      <c r="Z1110" s="38"/>
      <c r="AA1110" s="38">
        <v>0</v>
      </c>
      <c r="AB1110" s="38">
        <v>0</v>
      </c>
      <c r="AC1110" s="38">
        <v>0</v>
      </c>
      <c r="AD1110" s="38">
        <v>0</v>
      </c>
      <c r="AE1110" s="38">
        <v>0</v>
      </c>
      <c r="AF1110" s="38">
        <v>0</v>
      </c>
      <c r="AG1110" s="38">
        <v>0</v>
      </c>
      <c r="AH1110" s="38">
        <v>0</v>
      </c>
      <c r="AI1110" s="38">
        <v>0</v>
      </c>
      <c r="AJ1110" s="38">
        <v>0</v>
      </c>
      <c r="AK1110" s="38">
        <v>0</v>
      </c>
      <c r="AL1110" s="38">
        <v>0</v>
      </c>
      <c r="AM1110" s="38">
        <v>0</v>
      </c>
      <c r="AN1110" s="38">
        <v>0</v>
      </c>
      <c r="AO1110" s="38">
        <v>0</v>
      </c>
      <c r="AP1110" s="38">
        <v>0</v>
      </c>
      <c r="AQ1110" s="38">
        <v>0</v>
      </c>
      <c r="AR1110" s="38">
        <v>0</v>
      </c>
      <c r="AS1110" s="38">
        <v>0</v>
      </c>
      <c r="AT1110" s="38">
        <v>0</v>
      </c>
      <c r="AU1110" s="38">
        <v>0</v>
      </c>
      <c r="AV1110" s="38">
        <v>0</v>
      </c>
      <c r="AW1110" s="38">
        <v>0</v>
      </c>
      <c r="AX1110" s="38">
        <v>0</v>
      </c>
      <c r="AY1110" s="38">
        <v>0</v>
      </c>
      <c r="AZ1110" s="38">
        <v>0</v>
      </c>
      <c r="BA1110" s="38">
        <v>0</v>
      </c>
      <c r="BB1110" s="38">
        <v>0</v>
      </c>
      <c r="BC1110" s="38">
        <v>0</v>
      </c>
      <c r="BD1110" s="38">
        <v>0</v>
      </c>
      <c r="BE1110" s="38">
        <v>0</v>
      </c>
      <c r="BF1110" s="38">
        <v>0</v>
      </c>
      <c r="BG1110" s="38">
        <v>0</v>
      </c>
      <c r="BH1110" s="43">
        <v>0</v>
      </c>
      <c r="BI1110" s="38">
        <v>0</v>
      </c>
      <c r="BJ1110" s="43">
        <v>0</v>
      </c>
      <c r="BK1110" s="38">
        <v>0</v>
      </c>
      <c r="BL1110" s="43">
        <v>0</v>
      </c>
      <c r="BM1110" s="38">
        <v>0</v>
      </c>
      <c r="BN1110" s="38">
        <v>0</v>
      </c>
      <c r="BO1110" s="38">
        <v>0</v>
      </c>
      <c r="BP1110" s="38">
        <v>0</v>
      </c>
      <c r="BQ1110" s="38">
        <v>0</v>
      </c>
      <c r="BR1110" s="38">
        <v>0</v>
      </c>
      <c r="BS1110" s="38">
        <v>0</v>
      </c>
      <c r="BT1110" s="38">
        <v>0</v>
      </c>
      <c r="BU1110" s="38">
        <v>0</v>
      </c>
      <c r="BV1110" s="38">
        <v>0</v>
      </c>
      <c r="BW1110" s="38">
        <v>0</v>
      </c>
      <c r="BX1110" s="38">
        <v>0</v>
      </c>
      <c r="BY1110" s="38">
        <v>0</v>
      </c>
      <c r="BZ1110" s="38">
        <v>0</v>
      </c>
      <c r="CA1110" s="38">
        <v>0</v>
      </c>
      <c r="CB1110" s="38">
        <v>0</v>
      </c>
      <c r="CC1110" s="38">
        <v>0</v>
      </c>
      <c r="CD1110" s="38">
        <v>0</v>
      </c>
      <c r="CE1110" s="38">
        <v>0</v>
      </c>
      <c r="CF1110" s="38">
        <v>0</v>
      </c>
      <c r="CG1110" s="38">
        <v>0</v>
      </c>
      <c r="CH1110" s="38">
        <v>0</v>
      </c>
      <c r="CI1110" s="38">
        <v>0</v>
      </c>
      <c r="CJ1110" s="38">
        <v>0</v>
      </c>
      <c r="CK1110" s="38">
        <v>0</v>
      </c>
      <c r="CL1110" s="38">
        <v>0</v>
      </c>
      <c r="CM1110" s="38">
        <v>0</v>
      </c>
      <c r="CN1110" s="38">
        <v>0</v>
      </c>
      <c r="CO1110" s="38">
        <v>0</v>
      </c>
      <c r="CP1110" s="38">
        <v>0</v>
      </c>
      <c r="CQ1110" s="38">
        <v>0</v>
      </c>
      <c r="CR1110" s="38">
        <v>0</v>
      </c>
      <c r="CS1110" s="38">
        <v>0</v>
      </c>
      <c r="CT1110" s="38">
        <v>0</v>
      </c>
      <c r="CU1110" s="38">
        <v>0</v>
      </c>
      <c r="CV1110" s="38">
        <v>0</v>
      </c>
      <c r="CW1110" s="38">
        <v>0</v>
      </c>
      <c r="CX1110" s="38">
        <v>0</v>
      </c>
      <c r="CY1110" s="38">
        <v>1</v>
      </c>
      <c r="CZ1110" s="38">
        <v>0</v>
      </c>
      <c r="DA1110" s="38">
        <v>0</v>
      </c>
      <c r="DB1110" s="38">
        <v>0</v>
      </c>
      <c r="DC1110" s="38" t="s">
        <v>2406</v>
      </c>
      <c r="DD1110" s="38" t="s">
        <v>311</v>
      </c>
      <c r="DE1110" s="38"/>
      <c r="DF1110" s="38">
        <v>1</v>
      </c>
      <c r="DG1110" s="38"/>
      <c r="DH1110" s="38"/>
      <c r="DI1110" s="38"/>
      <c r="DJ1110" s="38"/>
      <c r="DK1110" s="38"/>
      <c r="DL1110" s="38">
        <v>0</v>
      </c>
      <c r="DM1110" s="38"/>
      <c r="DN1110" s="38">
        <v>1</v>
      </c>
      <c r="DO1110" s="38">
        <v>2001</v>
      </c>
      <c r="DP1110" s="38" t="s">
        <v>5778</v>
      </c>
      <c r="DQ1110" s="48" t="s">
        <v>5777</v>
      </c>
      <c r="DR1110" s="38" t="s">
        <v>580</v>
      </c>
      <c r="DS1110" s="38" t="s">
        <v>5778</v>
      </c>
    </row>
    <row r="1111" spans="1:196" s="37" customFormat="1" ht="12.75" customHeight="1" x14ac:dyDescent="0.3">
      <c r="A1111" s="38" t="s">
        <v>197</v>
      </c>
      <c r="B1111" s="47" t="s">
        <v>5779</v>
      </c>
      <c r="C1111" s="48" t="s">
        <v>5780</v>
      </c>
      <c r="D1111" s="38"/>
      <c r="E1111" s="38"/>
      <c r="F1111" s="38" t="s">
        <v>122</v>
      </c>
      <c r="G1111" s="38"/>
      <c r="H1111" s="38" t="s">
        <v>454</v>
      </c>
      <c r="I1111" s="38" t="s">
        <v>109</v>
      </c>
      <c r="J1111" s="38" t="s">
        <v>200</v>
      </c>
      <c r="K1111" s="38" t="s">
        <v>269</v>
      </c>
      <c r="L1111" s="38"/>
      <c r="M1111" s="38" t="s">
        <v>272</v>
      </c>
      <c r="N1111" s="38"/>
      <c r="O1111" s="38" t="s">
        <v>300</v>
      </c>
      <c r="P1111" s="38" t="s">
        <v>5781</v>
      </c>
      <c r="Q1111" s="38" t="s">
        <v>2699</v>
      </c>
      <c r="R1111" s="38">
        <v>0</v>
      </c>
      <c r="S1111" s="38">
        <v>0</v>
      </c>
      <c r="T1111" s="38">
        <v>0</v>
      </c>
      <c r="U1111" s="38">
        <v>0</v>
      </c>
      <c r="V1111" s="38">
        <v>0</v>
      </c>
      <c r="W1111" s="38">
        <v>0</v>
      </c>
      <c r="X1111" s="38">
        <v>0</v>
      </c>
      <c r="Y1111" s="38">
        <v>0</v>
      </c>
      <c r="Z1111" s="38"/>
      <c r="AA1111" s="38">
        <v>0</v>
      </c>
      <c r="AB1111" s="38">
        <v>0</v>
      </c>
      <c r="AC1111" s="38">
        <v>0</v>
      </c>
      <c r="AD1111" s="38">
        <v>0</v>
      </c>
      <c r="AE1111" s="38">
        <v>0</v>
      </c>
      <c r="AF1111" s="38">
        <v>0</v>
      </c>
      <c r="AG1111" s="38">
        <v>0</v>
      </c>
      <c r="AH1111" s="38">
        <v>0</v>
      </c>
      <c r="AI1111" s="38">
        <v>0</v>
      </c>
      <c r="AJ1111" s="38">
        <v>0</v>
      </c>
      <c r="AK1111" s="38">
        <v>0</v>
      </c>
      <c r="AL1111" s="38">
        <v>0</v>
      </c>
      <c r="AM1111" s="38">
        <v>0</v>
      </c>
      <c r="AN1111" s="38">
        <v>0</v>
      </c>
      <c r="AO1111" s="38">
        <v>0</v>
      </c>
      <c r="AP1111" s="38">
        <v>0</v>
      </c>
      <c r="AQ1111" s="38">
        <v>1</v>
      </c>
      <c r="AR1111" s="38">
        <v>1</v>
      </c>
      <c r="AS1111" s="38">
        <v>0</v>
      </c>
      <c r="AT1111" s="38">
        <v>0</v>
      </c>
      <c r="AU1111" s="38">
        <v>0</v>
      </c>
      <c r="AV1111" s="38">
        <v>0</v>
      </c>
      <c r="AW1111" s="38">
        <v>0</v>
      </c>
      <c r="AX1111" s="38">
        <v>0</v>
      </c>
      <c r="AY1111" s="38">
        <v>0</v>
      </c>
      <c r="AZ1111" s="38">
        <v>0</v>
      </c>
      <c r="BA1111" s="38">
        <v>0</v>
      </c>
      <c r="BB1111" s="38">
        <v>0</v>
      </c>
      <c r="BC1111" s="38">
        <v>0</v>
      </c>
      <c r="BD1111" s="38">
        <v>0</v>
      </c>
      <c r="BE1111" s="38">
        <v>1</v>
      </c>
      <c r="BF1111" s="38">
        <v>0</v>
      </c>
      <c r="BG1111" s="38">
        <v>0</v>
      </c>
      <c r="BH1111" s="43">
        <v>1</v>
      </c>
      <c r="BI1111" s="38">
        <v>0</v>
      </c>
      <c r="BJ1111" s="43">
        <v>0</v>
      </c>
      <c r="BK1111" s="38">
        <v>0</v>
      </c>
      <c r="BL1111" s="43">
        <v>0</v>
      </c>
      <c r="BM1111" s="38">
        <v>0</v>
      </c>
      <c r="BN1111" s="38">
        <v>0</v>
      </c>
      <c r="BO1111" s="38">
        <v>0</v>
      </c>
      <c r="BP1111" s="38">
        <v>0</v>
      </c>
      <c r="BQ1111" s="38">
        <v>1</v>
      </c>
      <c r="BR1111" s="38">
        <v>1</v>
      </c>
      <c r="BS1111" s="38">
        <v>0</v>
      </c>
      <c r="BT1111" s="38">
        <v>0</v>
      </c>
      <c r="BU1111" s="38">
        <v>0</v>
      </c>
      <c r="BV1111" s="38">
        <v>0</v>
      </c>
      <c r="BW1111" s="38">
        <v>0</v>
      </c>
      <c r="BX1111" s="38">
        <v>0</v>
      </c>
      <c r="BY1111" s="38">
        <v>0</v>
      </c>
      <c r="BZ1111" s="38">
        <v>0</v>
      </c>
      <c r="CA1111" s="38">
        <v>0</v>
      </c>
      <c r="CB1111" s="38">
        <v>0</v>
      </c>
      <c r="CC1111" s="38">
        <v>0</v>
      </c>
      <c r="CD1111" s="38">
        <v>0</v>
      </c>
      <c r="CE1111" s="38">
        <v>0</v>
      </c>
      <c r="CF1111" s="38">
        <v>0</v>
      </c>
      <c r="CG1111" s="38">
        <v>0</v>
      </c>
      <c r="CH1111" s="38">
        <v>0</v>
      </c>
      <c r="CI1111" s="38">
        <v>0</v>
      </c>
      <c r="CJ1111" s="38">
        <v>0</v>
      </c>
      <c r="CK1111" s="38">
        <v>0</v>
      </c>
      <c r="CL1111" s="38">
        <v>0</v>
      </c>
      <c r="CM1111" s="38">
        <v>0</v>
      </c>
      <c r="CN1111" s="38">
        <v>0</v>
      </c>
      <c r="CO1111" s="38">
        <v>0</v>
      </c>
      <c r="CP1111" s="38">
        <v>0</v>
      </c>
      <c r="CQ1111" s="38">
        <v>0</v>
      </c>
      <c r="CR1111" s="38">
        <v>0</v>
      </c>
      <c r="CS1111" s="38">
        <v>0</v>
      </c>
      <c r="CT1111" s="38">
        <v>0</v>
      </c>
      <c r="CU1111" s="38">
        <v>0</v>
      </c>
      <c r="CV1111" s="38">
        <v>0</v>
      </c>
      <c r="CW1111" s="38">
        <v>0</v>
      </c>
      <c r="CX1111" s="38">
        <f>SUM(AA1111:CW1111)</f>
        <v>6</v>
      </c>
      <c r="CY1111" s="38">
        <v>1</v>
      </c>
      <c r="CZ1111" s="38">
        <v>0</v>
      </c>
      <c r="DA1111" s="38">
        <v>0</v>
      </c>
      <c r="DB1111" s="38">
        <v>0</v>
      </c>
      <c r="DC1111" s="38" t="s">
        <v>5782</v>
      </c>
      <c r="DD1111" s="38" t="s">
        <v>321</v>
      </c>
      <c r="DE1111" s="38"/>
      <c r="DF1111" s="38"/>
      <c r="DG1111" s="38"/>
      <c r="DH1111" s="38"/>
      <c r="DI1111" s="38"/>
      <c r="DJ1111" s="38"/>
      <c r="DK1111" s="38"/>
      <c r="DL1111" s="38">
        <v>0</v>
      </c>
      <c r="DM1111" s="38"/>
      <c r="DN1111" s="38">
        <v>1</v>
      </c>
      <c r="DO1111" s="38">
        <v>1817</v>
      </c>
      <c r="DP1111" s="38" t="s">
        <v>5783</v>
      </c>
      <c r="DQ1111" s="48" t="s">
        <v>5780</v>
      </c>
      <c r="DR1111" s="38" t="s">
        <v>580</v>
      </c>
      <c r="DS1111" s="38" t="s">
        <v>5783</v>
      </c>
    </row>
    <row r="1112" spans="1:196" s="37" customFormat="1" ht="12" customHeight="1" x14ac:dyDescent="0.3">
      <c r="A1112" s="74" t="s">
        <v>197</v>
      </c>
      <c r="B1112" s="74" t="s">
        <v>5784</v>
      </c>
      <c r="C1112" s="37" t="s">
        <v>5785</v>
      </c>
      <c r="F1112" s="37" t="s">
        <v>91</v>
      </c>
      <c r="G1112" s="37" t="s">
        <v>479</v>
      </c>
      <c r="H1112" s="37" t="s">
        <v>1948</v>
      </c>
      <c r="I1112" s="37" t="s">
        <v>56</v>
      </c>
      <c r="J1112" s="37" t="s">
        <v>5786</v>
      </c>
      <c r="K1112" s="37" t="s">
        <v>269</v>
      </c>
      <c r="M1112" s="37" t="s">
        <v>272</v>
      </c>
      <c r="O1112" s="37" t="s">
        <v>299</v>
      </c>
      <c r="Q1112" s="37" t="s">
        <v>5787</v>
      </c>
      <c r="BH1112" s="52"/>
      <c r="BJ1112" s="52"/>
      <c r="BL1112" s="52"/>
      <c r="DC1112" s="37" t="s">
        <v>3282</v>
      </c>
      <c r="DD1112" s="37" t="s">
        <v>46</v>
      </c>
      <c r="DG1112" s="37" t="s">
        <v>2637</v>
      </c>
      <c r="DH1112" s="37" t="s">
        <v>2638</v>
      </c>
      <c r="DI1112" s="37" t="s">
        <v>2637</v>
      </c>
      <c r="DJ1112" s="37" t="s">
        <v>2637</v>
      </c>
      <c r="DL1112" s="37">
        <v>1</v>
      </c>
      <c r="DM1112" s="37" t="s">
        <v>2637</v>
      </c>
      <c r="DN1112" s="37">
        <v>1</v>
      </c>
      <c r="DO1112" s="37">
        <v>1874</v>
      </c>
      <c r="DP1112" s="37" t="s">
        <v>5788</v>
      </c>
      <c r="DQ1112" s="37" t="s">
        <v>5785</v>
      </c>
      <c r="DR1112" s="37" t="s">
        <v>580</v>
      </c>
      <c r="DS1112" s="37" t="s">
        <v>5788</v>
      </c>
    </row>
    <row r="1113" spans="1:196" s="37" customFormat="1" ht="18" customHeight="1" x14ac:dyDescent="0.3">
      <c r="A1113" s="47" t="s">
        <v>76</v>
      </c>
      <c r="B1113" s="38" t="s">
        <v>5789</v>
      </c>
      <c r="C1113" s="48" t="s">
        <v>5790</v>
      </c>
      <c r="D1113" s="38"/>
      <c r="E1113" s="38"/>
      <c r="F1113" s="38" t="s">
        <v>91</v>
      </c>
      <c r="G1113" s="38" t="s">
        <v>479</v>
      </c>
      <c r="H1113" s="38" t="s">
        <v>454</v>
      </c>
      <c r="I1113" s="38" t="s">
        <v>56</v>
      </c>
      <c r="J1113" s="38" t="s">
        <v>217</v>
      </c>
      <c r="K1113" s="38" t="s">
        <v>471</v>
      </c>
      <c r="L1113" s="38"/>
      <c r="M1113" s="38" t="s">
        <v>272</v>
      </c>
      <c r="N1113" s="38"/>
      <c r="O1113" s="38" t="s">
        <v>300</v>
      </c>
      <c r="P1113" s="81" t="s">
        <v>5791</v>
      </c>
      <c r="Q1113" s="38" t="s">
        <v>457</v>
      </c>
      <c r="R1113" s="38">
        <v>0</v>
      </c>
      <c r="S1113" s="38">
        <v>0</v>
      </c>
      <c r="T1113" s="38">
        <v>0</v>
      </c>
      <c r="U1113" s="38">
        <v>0</v>
      </c>
      <c r="V1113" s="38">
        <v>0</v>
      </c>
      <c r="W1113" s="38">
        <v>0</v>
      </c>
      <c r="X1113" s="38">
        <v>0</v>
      </c>
      <c r="Y1113" s="38">
        <v>0</v>
      </c>
      <c r="Z1113" s="38"/>
      <c r="AA1113" s="38">
        <v>0</v>
      </c>
      <c r="AB1113" s="38">
        <v>0</v>
      </c>
      <c r="AC1113" s="38">
        <v>0</v>
      </c>
      <c r="AD1113" s="38">
        <v>0</v>
      </c>
      <c r="AE1113" s="38">
        <v>0</v>
      </c>
      <c r="AF1113" s="38">
        <v>0</v>
      </c>
      <c r="AG1113" s="38">
        <v>0</v>
      </c>
      <c r="AH1113" s="38">
        <v>0</v>
      </c>
      <c r="AI1113" s="38">
        <v>0</v>
      </c>
      <c r="AJ1113" s="38">
        <v>0</v>
      </c>
      <c r="AK1113" s="38">
        <v>0</v>
      </c>
      <c r="AL1113" s="38">
        <v>0</v>
      </c>
      <c r="AM1113" s="38">
        <v>0</v>
      </c>
      <c r="AN1113" s="38">
        <v>0</v>
      </c>
      <c r="AO1113" s="38">
        <v>0</v>
      </c>
      <c r="AP1113" s="38">
        <v>0</v>
      </c>
      <c r="AQ1113" s="38">
        <v>0</v>
      </c>
      <c r="AR1113" s="38">
        <v>0</v>
      </c>
      <c r="AS1113" s="38">
        <v>0</v>
      </c>
      <c r="AT1113" s="38">
        <v>0</v>
      </c>
      <c r="AU1113" s="38">
        <v>0</v>
      </c>
      <c r="AV1113" s="38">
        <v>0</v>
      </c>
      <c r="AW1113" s="38">
        <v>0</v>
      </c>
      <c r="AX1113" s="38">
        <v>0</v>
      </c>
      <c r="AY1113" s="38">
        <v>0</v>
      </c>
      <c r="AZ1113" s="38">
        <v>0</v>
      </c>
      <c r="BA1113" s="38">
        <v>0</v>
      </c>
      <c r="BB1113" s="38">
        <v>0</v>
      </c>
      <c r="BC1113" s="38">
        <v>0</v>
      </c>
      <c r="BD1113" s="38">
        <v>0</v>
      </c>
      <c r="BE1113" s="38">
        <v>0</v>
      </c>
      <c r="BF1113" s="38">
        <v>0</v>
      </c>
      <c r="BG1113" s="38">
        <v>0</v>
      </c>
      <c r="BH1113" s="43">
        <v>0</v>
      </c>
      <c r="BI1113" s="38">
        <v>0</v>
      </c>
      <c r="BJ1113" s="43">
        <v>0</v>
      </c>
      <c r="BK1113" s="38">
        <v>0</v>
      </c>
      <c r="BL1113" s="43">
        <v>0</v>
      </c>
      <c r="BM1113" s="38">
        <v>0</v>
      </c>
      <c r="BN1113" s="38">
        <v>0</v>
      </c>
      <c r="BO1113" s="38">
        <v>0</v>
      </c>
      <c r="BP1113" s="38">
        <v>0</v>
      </c>
      <c r="BQ1113" s="38">
        <v>0</v>
      </c>
      <c r="BR1113" s="38">
        <v>0</v>
      </c>
      <c r="BS1113" s="38">
        <v>0</v>
      </c>
      <c r="BT1113" s="38">
        <v>0</v>
      </c>
      <c r="BU1113" s="38">
        <v>0</v>
      </c>
      <c r="BV1113" s="38">
        <v>0</v>
      </c>
      <c r="BW1113" s="38">
        <v>0</v>
      </c>
      <c r="BX1113" s="38">
        <v>0</v>
      </c>
      <c r="BY1113" s="38">
        <v>0</v>
      </c>
      <c r="BZ1113" s="38">
        <v>0</v>
      </c>
      <c r="CA1113" s="38">
        <v>0</v>
      </c>
      <c r="CB1113" s="38">
        <v>0</v>
      </c>
      <c r="CC1113" s="38">
        <v>0</v>
      </c>
      <c r="CD1113" s="38">
        <v>0</v>
      </c>
      <c r="CE1113" s="38">
        <v>0</v>
      </c>
      <c r="CF1113" s="38">
        <v>0</v>
      </c>
      <c r="CG1113" s="38">
        <v>0</v>
      </c>
      <c r="CH1113" s="38">
        <v>0</v>
      </c>
      <c r="CI1113" s="38">
        <v>1</v>
      </c>
      <c r="CJ1113" s="38">
        <v>0</v>
      </c>
      <c r="CK1113" s="38">
        <v>0</v>
      </c>
      <c r="CL1113" s="38">
        <v>0</v>
      </c>
      <c r="CM1113" s="38">
        <v>0</v>
      </c>
      <c r="CN1113" s="38">
        <v>0</v>
      </c>
      <c r="CO1113" s="38">
        <v>0</v>
      </c>
      <c r="CP1113" s="38">
        <v>1</v>
      </c>
      <c r="CQ1113" s="38">
        <v>0</v>
      </c>
      <c r="CR1113" s="38">
        <v>0</v>
      </c>
      <c r="CS1113" s="38">
        <v>0</v>
      </c>
      <c r="CT1113" s="38">
        <v>0</v>
      </c>
      <c r="CU1113" s="38">
        <v>0</v>
      </c>
      <c r="CV1113" s="38">
        <v>0</v>
      </c>
      <c r="CW1113" s="38">
        <v>0</v>
      </c>
      <c r="CX1113" s="38">
        <f>SUM(AA1113:CW1113)</f>
        <v>2</v>
      </c>
      <c r="CY1113" s="38">
        <v>0</v>
      </c>
      <c r="CZ1113" s="38">
        <v>1</v>
      </c>
      <c r="DA1113" s="38">
        <v>0</v>
      </c>
      <c r="DB1113" s="38">
        <v>0</v>
      </c>
      <c r="DC1113" s="38" t="s">
        <v>5792</v>
      </c>
      <c r="DD1113" s="38" t="s">
        <v>306</v>
      </c>
      <c r="DE1113" s="38"/>
      <c r="DF1113" s="38"/>
      <c r="DG1113" s="38"/>
      <c r="DH1113" s="38"/>
      <c r="DI1113" s="38"/>
      <c r="DJ1113" s="38"/>
      <c r="DK1113" s="38"/>
      <c r="DL1113" s="38">
        <v>0</v>
      </c>
      <c r="DM1113" s="38"/>
      <c r="DN1113" s="38">
        <v>1</v>
      </c>
      <c r="DO1113" s="38">
        <v>1896</v>
      </c>
      <c r="DP1113" s="38" t="s">
        <v>5793</v>
      </c>
      <c r="DQ1113" s="48" t="s">
        <v>5790</v>
      </c>
      <c r="DR1113" s="38" t="s">
        <v>580</v>
      </c>
      <c r="DS1113" s="38" t="s">
        <v>5793</v>
      </c>
    </row>
    <row r="1114" spans="1:196" s="37" customFormat="1" ht="13.6" thickBot="1" x14ac:dyDescent="0.35">
      <c r="A1114" s="183" t="s">
        <v>76</v>
      </c>
      <c r="B1114" s="183" t="s">
        <v>5794</v>
      </c>
      <c r="C1114" s="183" t="s">
        <v>5795</v>
      </c>
      <c r="D1114" s="183"/>
      <c r="E1114" s="183"/>
      <c r="F1114" s="183" t="s">
        <v>122</v>
      </c>
      <c r="G1114" s="183"/>
      <c r="H1114" s="183" t="s">
        <v>716</v>
      </c>
      <c r="I1114" s="86" t="s">
        <v>56</v>
      </c>
      <c r="J1114" s="86" t="s">
        <v>455</v>
      </c>
      <c r="K1114" s="86"/>
      <c r="L1114" s="183"/>
      <c r="M1114" s="86"/>
      <c r="N1114" s="183"/>
      <c r="O1114" s="86" t="s">
        <v>299</v>
      </c>
      <c r="P1114" s="183"/>
      <c r="Q1114" s="183"/>
      <c r="R1114" s="86"/>
      <c r="S1114" s="86"/>
      <c r="T1114" s="86"/>
      <c r="U1114" s="86"/>
      <c r="V1114" s="86"/>
      <c r="W1114" s="86"/>
      <c r="X1114" s="86"/>
      <c r="Y1114" s="86"/>
      <c r="Z1114" s="86"/>
      <c r="AA1114" s="86"/>
      <c r="AB1114" s="86"/>
      <c r="AC1114" s="86"/>
      <c r="AD1114" s="86"/>
      <c r="AE1114" s="86"/>
      <c r="AF1114" s="86"/>
      <c r="AG1114" s="86"/>
      <c r="AH1114" s="86"/>
      <c r="AI1114" s="86"/>
      <c r="AJ1114" s="86"/>
      <c r="AK1114" s="86"/>
      <c r="AL1114" s="86"/>
      <c r="AM1114" s="86"/>
      <c r="AN1114" s="86"/>
      <c r="AO1114" s="86"/>
      <c r="AP1114" s="86"/>
      <c r="AQ1114" s="86"/>
      <c r="AR1114" s="86"/>
      <c r="AS1114" s="86"/>
      <c r="AT1114" s="86"/>
      <c r="AU1114" s="86"/>
      <c r="AV1114" s="86"/>
      <c r="AW1114" s="86"/>
      <c r="AX1114" s="86"/>
      <c r="AY1114" s="86"/>
      <c r="AZ1114" s="86"/>
      <c r="BA1114" s="86"/>
      <c r="BB1114" s="86"/>
      <c r="BC1114" s="86"/>
      <c r="BD1114" s="86"/>
      <c r="BE1114" s="86"/>
      <c r="BF1114" s="86"/>
      <c r="BG1114" s="86"/>
      <c r="BH1114" s="43"/>
      <c r="BI1114" s="86"/>
      <c r="BJ1114" s="43"/>
      <c r="BK1114" s="86"/>
      <c r="BL1114" s="43"/>
      <c r="BM1114" s="86"/>
      <c r="BN1114" s="86"/>
      <c r="BO1114" s="86"/>
      <c r="BP1114" s="86"/>
      <c r="BQ1114" s="86"/>
      <c r="BR1114" s="86"/>
      <c r="BS1114" s="86"/>
      <c r="BT1114" s="86"/>
      <c r="BU1114" s="86"/>
      <c r="BV1114" s="86"/>
      <c r="BW1114" s="86"/>
      <c r="BX1114" s="86"/>
      <c r="BY1114" s="86"/>
      <c r="BZ1114" s="86"/>
      <c r="CA1114" s="86"/>
      <c r="CB1114" s="86"/>
      <c r="CC1114" s="86"/>
      <c r="CD1114" s="86"/>
      <c r="CE1114" s="86"/>
      <c r="CF1114" s="86"/>
      <c r="CG1114" s="86"/>
      <c r="CH1114" s="86"/>
      <c r="CI1114" s="86"/>
      <c r="CJ1114" s="86"/>
      <c r="CK1114" s="86"/>
      <c r="CL1114" s="86"/>
      <c r="CM1114" s="86"/>
      <c r="CN1114" s="86"/>
      <c r="CO1114" s="86"/>
      <c r="CP1114" s="86"/>
      <c r="CQ1114" s="86"/>
      <c r="CR1114" s="86"/>
      <c r="CS1114" s="86"/>
      <c r="CT1114" s="86"/>
      <c r="CU1114" s="86"/>
      <c r="CV1114" s="86"/>
      <c r="CW1114" s="86"/>
      <c r="CX1114" s="86"/>
      <c r="CY1114" s="86"/>
      <c r="CZ1114" s="86"/>
      <c r="DA1114" s="86"/>
      <c r="DB1114" s="86"/>
      <c r="DC1114" s="183" t="s">
        <v>3129</v>
      </c>
      <c r="DD1114" s="183" t="s">
        <v>309</v>
      </c>
      <c r="DE1114" s="183"/>
      <c r="DF1114" s="183"/>
      <c r="DG1114" s="183"/>
      <c r="DH1114" s="183"/>
      <c r="DI1114" s="183"/>
      <c r="DJ1114" s="183"/>
      <c r="DK1114" s="183"/>
      <c r="DL1114" s="183"/>
      <c r="DM1114" s="183"/>
      <c r="DN1114" s="86"/>
      <c r="DO1114" s="183"/>
      <c r="DP1114" s="183"/>
      <c r="DQ1114" s="183"/>
      <c r="DR1114" s="183"/>
      <c r="DS1114" s="183"/>
      <c r="DT1114" s="38"/>
      <c r="DU1114" s="38"/>
      <c r="DV1114" s="38"/>
      <c r="DW1114" s="38"/>
      <c r="DX1114" s="38"/>
      <c r="DY1114" s="38"/>
      <c r="DZ1114" s="38"/>
      <c r="EA1114" s="38"/>
      <c r="EB1114" s="38"/>
      <c r="EC1114" s="38"/>
      <c r="ED1114" s="38"/>
      <c r="EE1114" s="38"/>
      <c r="EF1114" s="38"/>
      <c r="EG1114" s="38"/>
      <c r="EH1114" s="38"/>
      <c r="EI1114" s="38"/>
    </row>
    <row r="1115" spans="1:196" s="37" customFormat="1" ht="409.6" thickTop="1" x14ac:dyDescent="0.3">
      <c r="A1115" s="38" t="s">
        <v>76</v>
      </c>
      <c r="B1115" s="47" t="s">
        <v>5796</v>
      </c>
      <c r="C1115" s="48" t="s">
        <v>5797</v>
      </c>
      <c r="D1115" s="38"/>
      <c r="E1115" s="38"/>
      <c r="F1115" s="38" t="s">
        <v>122</v>
      </c>
      <c r="G1115" s="38"/>
      <c r="H1115" s="38" t="s">
        <v>454</v>
      </c>
      <c r="I1115" s="38" t="s">
        <v>56</v>
      </c>
      <c r="J1115" s="38" t="s">
        <v>173</v>
      </c>
      <c r="K1115" s="38" t="s">
        <v>471</v>
      </c>
      <c r="L1115" s="38"/>
      <c r="M1115" s="38" t="s">
        <v>272</v>
      </c>
      <c r="N1115" s="38"/>
      <c r="O1115" s="38" t="s">
        <v>300</v>
      </c>
      <c r="P1115" s="81" t="s">
        <v>5798</v>
      </c>
      <c r="Q1115" s="38" t="s">
        <v>2768</v>
      </c>
      <c r="R1115" s="38">
        <v>0</v>
      </c>
      <c r="S1115" s="38">
        <v>0</v>
      </c>
      <c r="T1115" s="38">
        <v>0</v>
      </c>
      <c r="U1115" s="38">
        <v>0</v>
      </c>
      <c r="V1115" s="38">
        <v>0</v>
      </c>
      <c r="W1115" s="38">
        <v>0</v>
      </c>
      <c r="X1115" s="38">
        <v>0</v>
      </c>
      <c r="Y1115" s="38">
        <v>0</v>
      </c>
      <c r="Z1115" s="38"/>
      <c r="AA1115" s="38">
        <v>0</v>
      </c>
      <c r="AB1115" s="38">
        <v>0</v>
      </c>
      <c r="AC1115" s="38">
        <v>0</v>
      </c>
      <c r="AD1115" s="38">
        <v>0</v>
      </c>
      <c r="AE1115" s="38">
        <v>0</v>
      </c>
      <c r="AF1115" s="38">
        <v>0</v>
      </c>
      <c r="AG1115" s="38">
        <v>0</v>
      </c>
      <c r="AH1115" s="38">
        <v>0</v>
      </c>
      <c r="AI1115" s="38">
        <v>0</v>
      </c>
      <c r="AJ1115" s="38">
        <v>0</v>
      </c>
      <c r="AK1115" s="38">
        <v>0</v>
      </c>
      <c r="AL1115" s="38">
        <v>0</v>
      </c>
      <c r="AM1115" s="38">
        <v>0</v>
      </c>
      <c r="AN1115" s="38">
        <v>0</v>
      </c>
      <c r="AO1115" s="38">
        <v>0</v>
      </c>
      <c r="AP1115" s="38">
        <v>0</v>
      </c>
      <c r="AQ1115" s="38">
        <v>0</v>
      </c>
      <c r="AR1115" s="38">
        <v>0</v>
      </c>
      <c r="AS1115" s="38">
        <v>0</v>
      </c>
      <c r="AT1115" s="38">
        <v>0</v>
      </c>
      <c r="AU1115" s="38">
        <v>0</v>
      </c>
      <c r="AV1115" s="38">
        <v>0</v>
      </c>
      <c r="AW1115" s="38">
        <v>0</v>
      </c>
      <c r="AX1115" s="38">
        <v>0</v>
      </c>
      <c r="AY1115" s="38">
        <v>0</v>
      </c>
      <c r="AZ1115" s="38">
        <v>0</v>
      </c>
      <c r="BA1115" s="38">
        <v>0</v>
      </c>
      <c r="BB1115" s="38">
        <v>0</v>
      </c>
      <c r="BC1115" s="38">
        <v>0</v>
      </c>
      <c r="BD1115" s="38">
        <v>0</v>
      </c>
      <c r="BE1115" s="38">
        <v>0</v>
      </c>
      <c r="BF1115" s="38">
        <v>0</v>
      </c>
      <c r="BG1115" s="38">
        <v>0</v>
      </c>
      <c r="BH1115" s="43">
        <v>0</v>
      </c>
      <c r="BI1115" s="38">
        <v>0</v>
      </c>
      <c r="BJ1115" s="43">
        <v>0</v>
      </c>
      <c r="BK1115" s="38">
        <v>0</v>
      </c>
      <c r="BL1115" s="43">
        <v>0</v>
      </c>
      <c r="BM1115" s="38">
        <v>0</v>
      </c>
      <c r="BN1115" s="38">
        <v>0</v>
      </c>
      <c r="BO1115" s="38">
        <v>0</v>
      </c>
      <c r="BP1115" s="38">
        <v>0</v>
      </c>
      <c r="BQ1115" s="38">
        <v>0</v>
      </c>
      <c r="BR1115" s="38">
        <v>0</v>
      </c>
      <c r="BS1115" s="38">
        <v>1</v>
      </c>
      <c r="BT1115" s="38">
        <v>1</v>
      </c>
      <c r="BU1115" s="38">
        <v>1</v>
      </c>
      <c r="BV1115" s="38">
        <v>1</v>
      </c>
      <c r="BW1115" s="38">
        <v>1</v>
      </c>
      <c r="BX1115" s="38">
        <v>0</v>
      </c>
      <c r="BY1115" s="38">
        <v>0</v>
      </c>
      <c r="BZ1115" s="38">
        <v>1</v>
      </c>
      <c r="CA1115" s="38">
        <v>0</v>
      </c>
      <c r="CB1115" s="38">
        <v>0</v>
      </c>
      <c r="CC1115" s="38">
        <v>0</v>
      </c>
      <c r="CD1115" s="38">
        <v>0</v>
      </c>
      <c r="CE1115" s="38">
        <v>0</v>
      </c>
      <c r="CF1115" s="38">
        <v>0</v>
      </c>
      <c r="CG1115" s="38">
        <v>0</v>
      </c>
      <c r="CH1115" s="38">
        <v>0</v>
      </c>
      <c r="CI1115" s="38">
        <v>0</v>
      </c>
      <c r="CJ1115" s="38">
        <v>0</v>
      </c>
      <c r="CK1115" s="38">
        <v>0</v>
      </c>
      <c r="CL1115" s="38">
        <v>0</v>
      </c>
      <c r="CM1115" s="38">
        <v>0</v>
      </c>
      <c r="CN1115" s="38">
        <v>0</v>
      </c>
      <c r="CO1115" s="38">
        <v>0</v>
      </c>
      <c r="CP1115" s="38">
        <v>0</v>
      </c>
      <c r="CQ1115" s="38">
        <v>0</v>
      </c>
      <c r="CR1115" s="38">
        <v>0</v>
      </c>
      <c r="CS1115" s="38">
        <v>0</v>
      </c>
      <c r="CT1115" s="38">
        <v>0</v>
      </c>
      <c r="CU1115" s="38">
        <v>0</v>
      </c>
      <c r="CV1115" s="38">
        <v>0</v>
      </c>
      <c r="CW1115" s="38">
        <v>0</v>
      </c>
      <c r="CX1115" s="38">
        <f>SUM(AA1115:CW1115)</f>
        <v>6</v>
      </c>
      <c r="CY1115" s="38">
        <v>1</v>
      </c>
      <c r="CZ1115" s="38">
        <v>0</v>
      </c>
      <c r="DA1115" s="38">
        <v>0</v>
      </c>
      <c r="DB1115" s="38">
        <v>1</v>
      </c>
      <c r="DC1115" s="38" t="s">
        <v>5799</v>
      </c>
      <c r="DD1115" s="38" t="s">
        <v>318</v>
      </c>
      <c r="DE1115" s="38"/>
      <c r="DF1115" s="38"/>
      <c r="DG1115" s="38" t="s">
        <v>5800</v>
      </c>
      <c r="DH1115" s="38"/>
      <c r="DI1115" s="38"/>
      <c r="DJ1115" s="38"/>
      <c r="DK1115" s="38"/>
      <c r="DL1115" s="38">
        <v>1</v>
      </c>
      <c r="DM1115" s="38" t="s">
        <v>595</v>
      </c>
      <c r="DN1115" s="38">
        <v>1</v>
      </c>
      <c r="DO1115" s="38">
        <v>1859</v>
      </c>
      <c r="DP1115" s="38" t="s">
        <v>5801</v>
      </c>
      <c r="DQ1115" s="48" t="s">
        <v>5797</v>
      </c>
      <c r="DR1115" s="38" t="s">
        <v>580</v>
      </c>
      <c r="DS1115" s="38" t="s">
        <v>5801</v>
      </c>
    </row>
    <row r="1116" spans="1:196" s="37" customFormat="1" ht="409.6" x14ac:dyDescent="0.3">
      <c r="A1116" s="38" t="s">
        <v>76</v>
      </c>
      <c r="B1116" s="47" t="s">
        <v>5802</v>
      </c>
      <c r="C1116" s="48" t="s">
        <v>5803</v>
      </c>
      <c r="D1116" s="38"/>
      <c r="E1116" s="38"/>
      <c r="F1116" s="38" t="s">
        <v>91</v>
      </c>
      <c r="G1116" s="38" t="s">
        <v>479</v>
      </c>
      <c r="H1116" s="38" t="s">
        <v>454</v>
      </c>
      <c r="I1116" s="38" t="s">
        <v>56</v>
      </c>
      <c r="J1116" s="38" t="s">
        <v>173</v>
      </c>
      <c r="K1116" s="38" t="s">
        <v>471</v>
      </c>
      <c r="L1116" s="38"/>
      <c r="M1116" s="38" t="s">
        <v>272</v>
      </c>
      <c r="N1116" s="38"/>
      <c r="O1116" s="38" t="s">
        <v>300</v>
      </c>
      <c r="P1116" s="81" t="s">
        <v>5804</v>
      </c>
      <c r="Q1116" s="38" t="s">
        <v>481</v>
      </c>
      <c r="R1116" s="38">
        <v>0</v>
      </c>
      <c r="S1116" s="38">
        <v>0</v>
      </c>
      <c r="T1116" s="38">
        <v>0</v>
      </c>
      <c r="U1116" s="38">
        <v>0</v>
      </c>
      <c r="V1116" s="38">
        <v>0</v>
      </c>
      <c r="W1116" s="38">
        <v>0</v>
      </c>
      <c r="X1116" s="38">
        <v>0</v>
      </c>
      <c r="Y1116" s="38">
        <v>0</v>
      </c>
      <c r="Z1116" s="38"/>
      <c r="AA1116" s="38">
        <v>0</v>
      </c>
      <c r="AB1116" s="38">
        <v>0</v>
      </c>
      <c r="AC1116" s="38">
        <v>0</v>
      </c>
      <c r="AD1116" s="38">
        <v>0</v>
      </c>
      <c r="AE1116" s="38">
        <v>0</v>
      </c>
      <c r="AF1116" s="38">
        <v>0</v>
      </c>
      <c r="AG1116" s="38">
        <v>0</v>
      </c>
      <c r="AH1116" s="38">
        <v>0</v>
      </c>
      <c r="AI1116" s="38">
        <v>0</v>
      </c>
      <c r="AJ1116" s="38">
        <v>0</v>
      </c>
      <c r="AK1116" s="38">
        <v>0</v>
      </c>
      <c r="AL1116" s="38">
        <v>0</v>
      </c>
      <c r="AM1116" s="38">
        <v>0</v>
      </c>
      <c r="AN1116" s="38">
        <v>0</v>
      </c>
      <c r="AO1116" s="38">
        <v>0</v>
      </c>
      <c r="AP1116" s="38">
        <v>0</v>
      </c>
      <c r="AQ1116" s="38">
        <v>0</v>
      </c>
      <c r="AR1116" s="38">
        <v>0</v>
      </c>
      <c r="AS1116" s="38">
        <v>0</v>
      </c>
      <c r="AT1116" s="38">
        <v>0</v>
      </c>
      <c r="AU1116" s="38">
        <v>0</v>
      </c>
      <c r="AV1116" s="38">
        <v>0</v>
      </c>
      <c r="AW1116" s="38">
        <v>0</v>
      </c>
      <c r="AX1116" s="38">
        <v>0</v>
      </c>
      <c r="AY1116" s="38">
        <v>0</v>
      </c>
      <c r="AZ1116" s="38">
        <v>0</v>
      </c>
      <c r="BA1116" s="38">
        <v>0</v>
      </c>
      <c r="BB1116" s="38">
        <v>0</v>
      </c>
      <c r="BC1116" s="38">
        <v>0</v>
      </c>
      <c r="BD1116" s="38">
        <v>1</v>
      </c>
      <c r="BE1116" s="38">
        <v>0</v>
      </c>
      <c r="BF1116" s="38">
        <v>0</v>
      </c>
      <c r="BG1116" s="38">
        <v>0</v>
      </c>
      <c r="BH1116" s="43">
        <v>0</v>
      </c>
      <c r="BI1116" s="38">
        <v>0</v>
      </c>
      <c r="BJ1116" s="43">
        <v>0</v>
      </c>
      <c r="BK1116" s="38">
        <v>0</v>
      </c>
      <c r="BL1116" s="43">
        <v>0</v>
      </c>
      <c r="BM1116" s="38">
        <v>0</v>
      </c>
      <c r="BN1116" s="38">
        <v>0</v>
      </c>
      <c r="BO1116" s="38">
        <v>0</v>
      </c>
      <c r="BP1116" s="38">
        <v>0</v>
      </c>
      <c r="BQ1116" s="38">
        <v>0</v>
      </c>
      <c r="BR1116" s="38">
        <v>0</v>
      </c>
      <c r="BS1116" s="38">
        <v>0</v>
      </c>
      <c r="BT1116" s="38">
        <v>0</v>
      </c>
      <c r="BU1116" s="38">
        <v>0</v>
      </c>
      <c r="BV1116" s="38">
        <v>0</v>
      </c>
      <c r="BW1116" s="38">
        <v>0</v>
      </c>
      <c r="BX1116" s="38">
        <v>0</v>
      </c>
      <c r="BY1116" s="38">
        <v>0</v>
      </c>
      <c r="BZ1116" s="38">
        <v>0</v>
      </c>
      <c r="CA1116" s="38">
        <v>0</v>
      </c>
      <c r="CB1116" s="38">
        <v>1</v>
      </c>
      <c r="CC1116" s="38">
        <v>0</v>
      </c>
      <c r="CD1116" s="38">
        <v>0</v>
      </c>
      <c r="CE1116" s="38">
        <v>0</v>
      </c>
      <c r="CF1116" s="38">
        <v>0</v>
      </c>
      <c r="CG1116" s="38">
        <v>1</v>
      </c>
      <c r="CH1116" s="38">
        <v>1</v>
      </c>
      <c r="CI1116" s="38">
        <v>1</v>
      </c>
      <c r="CJ1116" s="38">
        <v>0</v>
      </c>
      <c r="CK1116" s="38">
        <v>0</v>
      </c>
      <c r="CL1116" s="38">
        <v>0</v>
      </c>
      <c r="CM1116" s="38">
        <v>0</v>
      </c>
      <c r="CN1116" s="38">
        <v>0</v>
      </c>
      <c r="CO1116" s="38">
        <v>0</v>
      </c>
      <c r="CP1116" s="38">
        <v>1</v>
      </c>
      <c r="CQ1116" s="38">
        <v>0</v>
      </c>
      <c r="CR1116" s="38">
        <v>0</v>
      </c>
      <c r="CS1116" s="38">
        <v>0</v>
      </c>
      <c r="CT1116" s="38">
        <v>0</v>
      </c>
      <c r="CU1116" s="38">
        <v>0</v>
      </c>
      <c r="CV1116" s="38">
        <v>0</v>
      </c>
      <c r="CW1116" s="38">
        <v>0</v>
      </c>
      <c r="CX1116" s="38">
        <f>SUM(AA1116:CW1116)</f>
        <v>6</v>
      </c>
      <c r="CY1116" s="38">
        <v>1</v>
      </c>
      <c r="CZ1116" s="38">
        <v>1</v>
      </c>
      <c r="DA1116" s="38">
        <v>0</v>
      </c>
      <c r="DB1116" s="38">
        <v>1</v>
      </c>
      <c r="DC1116" s="38" t="s">
        <v>5805</v>
      </c>
      <c r="DD1116" s="38" t="s">
        <v>322</v>
      </c>
      <c r="DE1116" s="38"/>
      <c r="DF1116" s="38"/>
      <c r="DG1116" s="38"/>
      <c r="DH1116" s="38"/>
      <c r="DI1116" s="38"/>
      <c r="DJ1116" s="38"/>
      <c r="DK1116" s="38"/>
      <c r="DL1116" s="38">
        <v>0</v>
      </c>
      <c r="DM1116" s="38"/>
      <c r="DN1116" s="38">
        <v>1</v>
      </c>
      <c r="DO1116" s="38">
        <v>1837</v>
      </c>
      <c r="DP1116" s="38" t="s">
        <v>5806</v>
      </c>
      <c r="DQ1116" s="48" t="s">
        <v>5803</v>
      </c>
      <c r="DR1116" s="38" t="s">
        <v>580</v>
      </c>
      <c r="DS1116" s="38" t="s">
        <v>5806</v>
      </c>
    </row>
    <row r="1117" spans="1:196" s="98" customFormat="1" ht="13.1" x14ac:dyDescent="0.3">
      <c r="A1117" s="25" t="s">
        <v>76</v>
      </c>
      <c r="B1117" s="25" t="s">
        <v>5802</v>
      </c>
      <c r="C1117" s="25" t="s">
        <v>5807</v>
      </c>
      <c r="D1117" s="25"/>
      <c r="E1117" s="25"/>
      <c r="F1117" s="25" t="s">
        <v>122</v>
      </c>
      <c r="G1117" s="25"/>
      <c r="H1117" s="25" t="s">
        <v>5808</v>
      </c>
      <c r="I1117" s="25" t="s">
        <v>13</v>
      </c>
      <c r="J1117" s="25" t="s">
        <v>455</v>
      </c>
      <c r="K1117" s="25" t="s">
        <v>269</v>
      </c>
      <c r="L1117" s="25"/>
      <c r="M1117" s="25" t="s">
        <v>272</v>
      </c>
      <c r="N1117" s="25"/>
      <c r="O1117" s="25" t="s">
        <v>299</v>
      </c>
      <c r="P1117" s="25" t="s">
        <v>5809</v>
      </c>
      <c r="Q1117" s="25" t="s">
        <v>5810</v>
      </c>
      <c r="AL1117" s="25"/>
      <c r="AM1117" s="25"/>
      <c r="AN1117" s="25"/>
      <c r="AO1117" s="25"/>
      <c r="AP1117" s="25"/>
      <c r="AQ1117" s="25"/>
      <c r="AR1117" s="25"/>
      <c r="AS1117" s="25"/>
      <c r="AT1117" s="25"/>
      <c r="AU1117" s="25"/>
      <c r="AV1117" s="25"/>
      <c r="AW1117" s="25"/>
      <c r="AX1117" s="25"/>
      <c r="AY1117" s="25"/>
      <c r="AZ1117" s="25"/>
      <c r="BA1117" s="25"/>
      <c r="BB1117" s="25"/>
      <c r="BC1117" s="25"/>
      <c r="BD1117" s="25"/>
      <c r="BE1117" s="25"/>
      <c r="BF1117" s="25"/>
      <c r="BG1117" s="25"/>
      <c r="BH1117" s="52"/>
      <c r="BI1117" s="25"/>
      <c r="BJ1117" s="52"/>
      <c r="BK1117" s="25"/>
      <c r="BL1117" s="52"/>
      <c r="BM1117" s="25"/>
      <c r="BN1117" s="25"/>
      <c r="BO1117" s="25"/>
      <c r="BP1117" s="25"/>
      <c r="BQ1117" s="25"/>
      <c r="BR1117" s="25"/>
      <c r="BS1117" s="25"/>
      <c r="BT1117" s="25"/>
      <c r="BU1117" s="25"/>
      <c r="BV1117" s="25"/>
      <c r="BW1117" s="25"/>
      <c r="BX1117" s="25"/>
      <c r="BY1117" s="25"/>
      <c r="BZ1117" s="25"/>
      <c r="CA1117" s="25"/>
      <c r="CB1117" s="25"/>
      <c r="CC1117" s="25"/>
      <c r="CD1117" s="25"/>
      <c r="CE1117" s="25"/>
      <c r="CF1117" s="25"/>
      <c r="CG1117" s="25"/>
      <c r="CH1117" s="25"/>
      <c r="CI1117" s="25"/>
      <c r="CJ1117" s="25"/>
      <c r="CK1117" s="25"/>
      <c r="CL1117" s="25"/>
      <c r="CM1117" s="25"/>
      <c r="CN1117" s="25"/>
      <c r="CO1117" s="25"/>
      <c r="CP1117" s="25"/>
      <c r="CQ1117" s="25"/>
      <c r="CR1117" s="25"/>
      <c r="CS1117" s="25"/>
      <c r="CT1117" s="25"/>
      <c r="CU1117" s="25"/>
      <c r="CV1117" s="25"/>
      <c r="CW1117" s="25"/>
      <c r="CX1117" s="25"/>
      <c r="CY1117" s="25"/>
      <c r="CZ1117" s="25"/>
      <c r="DA1117" s="25"/>
      <c r="DB1117" s="25"/>
      <c r="DC1117" s="25" t="s">
        <v>5811</v>
      </c>
      <c r="DD1117" s="38" t="s">
        <v>309</v>
      </c>
      <c r="DE1117" s="25" t="s">
        <v>5812</v>
      </c>
      <c r="DF1117" s="25" t="s">
        <v>55</v>
      </c>
      <c r="DG1117" s="25" t="s">
        <v>55</v>
      </c>
      <c r="DH1117" s="25" t="s">
        <v>55</v>
      </c>
      <c r="DI1117" s="25">
        <v>0</v>
      </c>
      <c r="DJ1117" s="25" t="s">
        <v>55</v>
      </c>
      <c r="DK1117" s="25">
        <v>0</v>
      </c>
      <c r="DL1117" s="25" t="s">
        <v>55</v>
      </c>
      <c r="DM1117" s="25" t="s">
        <v>55</v>
      </c>
      <c r="DN1117" s="25" t="s">
        <v>55</v>
      </c>
      <c r="DO1117" s="25">
        <v>1843</v>
      </c>
      <c r="DP1117" s="25" t="s">
        <v>5813</v>
      </c>
      <c r="DQ1117" s="25" t="s">
        <v>55</v>
      </c>
      <c r="DR1117" s="25" t="s">
        <v>580</v>
      </c>
      <c r="DS1117" s="25" t="s">
        <v>5813</v>
      </c>
      <c r="DT1117" s="37"/>
      <c r="DU1117" s="37"/>
      <c r="DV1117" s="37"/>
      <c r="DW1117" s="37"/>
      <c r="DX1117" s="37"/>
      <c r="DY1117" s="37"/>
      <c r="DZ1117" s="37"/>
      <c r="EA1117" s="37"/>
      <c r="EB1117" s="37"/>
      <c r="EC1117" s="37"/>
      <c r="ED1117" s="37"/>
      <c r="EE1117" s="37"/>
      <c r="EF1117" s="37"/>
      <c r="EG1117" s="37"/>
      <c r="EH1117" s="37"/>
      <c r="EI1117" s="37"/>
      <c r="EJ1117" s="37"/>
      <c r="EK1117" s="37"/>
      <c r="EL1117" s="37"/>
      <c r="EM1117" s="37"/>
      <c r="EN1117" s="37"/>
      <c r="EO1117" s="37"/>
      <c r="EP1117" s="37"/>
      <c r="EQ1117" s="37"/>
      <c r="ER1117" s="37"/>
      <c r="ES1117" s="37"/>
      <c r="ET1117" s="37"/>
      <c r="EU1117" s="37"/>
      <c r="EV1117" s="37"/>
      <c r="EW1117" s="37"/>
      <c r="EX1117" s="37"/>
      <c r="EY1117" s="37"/>
      <c r="EZ1117" s="37"/>
      <c r="FA1117" s="37"/>
      <c r="FB1117" s="37"/>
      <c r="FC1117" s="37"/>
      <c r="FD1117" s="37"/>
      <c r="FE1117" s="37"/>
      <c r="FF1117" s="37"/>
      <c r="FG1117" s="37"/>
      <c r="FH1117" s="37"/>
      <c r="FI1117" s="37"/>
      <c r="FJ1117" s="37"/>
      <c r="FK1117" s="37"/>
      <c r="FL1117" s="37"/>
      <c r="FM1117" s="37"/>
      <c r="FN1117" s="37"/>
      <c r="FO1117" s="37"/>
      <c r="FP1117" s="37"/>
      <c r="FQ1117" s="37"/>
      <c r="FR1117" s="37"/>
      <c r="FS1117" s="37"/>
      <c r="FT1117" s="37"/>
      <c r="FU1117" s="37"/>
      <c r="FV1117" s="37"/>
      <c r="FW1117" s="37"/>
      <c r="FX1117" s="37"/>
      <c r="FY1117" s="37"/>
      <c r="FZ1117" s="37"/>
      <c r="GA1117" s="37"/>
      <c r="GB1117" s="37"/>
      <c r="GC1117" s="37"/>
      <c r="GD1117" s="37"/>
      <c r="GE1117" s="37"/>
      <c r="GF1117" s="37"/>
      <c r="GG1117" s="37"/>
      <c r="GH1117" s="37"/>
      <c r="GI1117" s="37"/>
      <c r="GJ1117" s="37"/>
      <c r="GK1117" s="37"/>
      <c r="GL1117" s="37"/>
      <c r="GM1117" s="37"/>
      <c r="GN1117" s="37"/>
    </row>
    <row r="1118" spans="1:196" s="98" customFormat="1" ht="13.1" x14ac:dyDescent="0.3">
      <c r="A1118" s="38" t="s">
        <v>76</v>
      </c>
      <c r="B1118" s="38" t="s">
        <v>5802</v>
      </c>
      <c r="C1118" s="48" t="s">
        <v>5814</v>
      </c>
      <c r="D1118" s="38"/>
      <c r="E1118" s="38"/>
      <c r="F1118" s="38" t="s">
        <v>171</v>
      </c>
      <c r="G1118" s="38"/>
      <c r="H1118" s="38" t="s">
        <v>605</v>
      </c>
      <c r="I1118" s="38" t="s">
        <v>13</v>
      </c>
      <c r="J1118" s="38" t="s">
        <v>222</v>
      </c>
      <c r="K1118" s="38"/>
      <c r="L1118" s="38"/>
      <c r="M1118" s="38"/>
      <c r="N1118" s="38"/>
      <c r="O1118" s="38"/>
      <c r="P1118" s="38" t="s">
        <v>5815</v>
      </c>
      <c r="Q1118" s="38" t="s">
        <v>606</v>
      </c>
      <c r="R1118" s="38">
        <v>0</v>
      </c>
      <c r="S1118" s="38">
        <v>0</v>
      </c>
      <c r="T1118" s="38">
        <v>0</v>
      </c>
      <c r="U1118" s="38">
        <v>0</v>
      </c>
      <c r="V1118" s="38">
        <v>0</v>
      </c>
      <c r="W1118" s="38"/>
      <c r="X1118" s="38">
        <v>0</v>
      </c>
      <c r="Y1118" s="38"/>
      <c r="Z1118" s="38"/>
      <c r="AA1118" s="38"/>
      <c r="AB1118" s="38"/>
      <c r="AC1118" s="38"/>
      <c r="AD1118" s="38"/>
      <c r="AE1118" s="38"/>
      <c r="AF1118" s="38"/>
      <c r="AG1118" s="38"/>
      <c r="AH1118" s="38"/>
      <c r="AI1118" s="38"/>
      <c r="AJ1118" s="38"/>
      <c r="AK1118" s="38"/>
      <c r="AL1118" s="38"/>
      <c r="AM1118" s="38"/>
      <c r="AN1118" s="38"/>
      <c r="AO1118" s="38"/>
      <c r="AP1118" s="38"/>
      <c r="AQ1118" s="38"/>
      <c r="AR1118" s="38"/>
      <c r="AS1118" s="38"/>
      <c r="AT1118" s="38"/>
      <c r="AU1118" s="38"/>
      <c r="AV1118" s="38"/>
      <c r="AW1118" s="38"/>
      <c r="AX1118" s="38"/>
      <c r="AY1118" s="38"/>
      <c r="AZ1118" s="38"/>
      <c r="BA1118" s="38"/>
      <c r="BB1118" s="38"/>
      <c r="BC1118" s="38"/>
      <c r="BD1118" s="38"/>
      <c r="BE1118" s="38"/>
      <c r="BF1118" s="38"/>
      <c r="BG1118" s="38"/>
      <c r="BH1118" s="43"/>
      <c r="BI1118" s="38"/>
      <c r="BJ1118" s="43">
        <v>1</v>
      </c>
      <c r="BK1118" s="38">
        <v>1</v>
      </c>
      <c r="BL1118" s="43"/>
      <c r="BM1118" s="38"/>
      <c r="BN1118" s="38">
        <v>1</v>
      </c>
      <c r="BO1118" s="38"/>
      <c r="BP1118" s="38">
        <v>1</v>
      </c>
      <c r="BQ1118" s="38"/>
      <c r="BR1118" s="38"/>
      <c r="BS1118" s="38"/>
      <c r="BT1118" s="38"/>
      <c r="BU1118" s="38"/>
      <c r="BV1118" s="38"/>
      <c r="BW1118" s="38"/>
      <c r="BX1118" s="38"/>
      <c r="BY1118" s="38"/>
      <c r="BZ1118" s="38"/>
      <c r="CA1118" s="38"/>
      <c r="CB1118" s="38"/>
      <c r="CC1118" s="38"/>
      <c r="CD1118" s="38"/>
      <c r="CE1118" s="38"/>
      <c r="CF1118" s="38"/>
      <c r="CG1118" s="38"/>
      <c r="CH1118" s="38"/>
      <c r="CI1118" s="38"/>
      <c r="CJ1118" s="38"/>
      <c r="CK1118" s="38"/>
      <c r="CL1118" s="38"/>
      <c r="CM1118" s="38"/>
      <c r="CN1118" s="38"/>
      <c r="CO1118" s="38"/>
      <c r="CP1118" s="38"/>
      <c r="CQ1118" s="38"/>
      <c r="CR1118" s="38"/>
      <c r="CS1118" s="38"/>
      <c r="CT1118" s="38"/>
      <c r="CU1118" s="38"/>
      <c r="CV1118" s="38"/>
      <c r="CW1118" s="38"/>
      <c r="CX1118" s="38"/>
      <c r="CY1118" s="38"/>
      <c r="CZ1118" s="38"/>
      <c r="DA1118" s="38"/>
      <c r="DB1118" s="38"/>
      <c r="DC1118" s="38" t="s">
        <v>5816</v>
      </c>
      <c r="DD1118" s="38" t="s">
        <v>321</v>
      </c>
      <c r="DE1118" s="38"/>
      <c r="DF1118" s="38"/>
      <c r="DG1118" s="38" t="s">
        <v>762</v>
      </c>
      <c r="DH1118" s="38"/>
      <c r="DI1118" s="38"/>
      <c r="DJ1118" s="38"/>
      <c r="DK1118" s="38"/>
      <c r="DL1118" s="38">
        <v>1</v>
      </c>
      <c r="DM1118" s="38"/>
      <c r="DN1118" s="38">
        <v>1</v>
      </c>
      <c r="DO1118" s="38">
        <v>1902</v>
      </c>
      <c r="DP1118" s="38" t="s">
        <v>5817</v>
      </c>
      <c r="DQ1118" s="48" t="s">
        <v>5814</v>
      </c>
      <c r="DR1118" s="38" t="s">
        <v>580</v>
      </c>
      <c r="DS1118" s="38" t="s">
        <v>5817</v>
      </c>
      <c r="DT1118" s="37"/>
      <c r="DU1118" s="37"/>
      <c r="DV1118" s="37"/>
      <c r="DW1118" s="37"/>
      <c r="DX1118" s="37"/>
      <c r="DY1118" s="37"/>
      <c r="DZ1118" s="37"/>
      <c r="EA1118" s="37"/>
      <c r="EB1118" s="37"/>
      <c r="EC1118" s="37"/>
      <c r="ED1118" s="37"/>
      <c r="EE1118" s="37"/>
      <c r="EF1118" s="37"/>
      <c r="EG1118" s="37"/>
      <c r="EH1118" s="37"/>
      <c r="EI1118" s="37"/>
      <c r="EJ1118" s="37"/>
      <c r="EK1118" s="37"/>
      <c r="EL1118" s="37"/>
      <c r="EM1118" s="37"/>
      <c r="EN1118" s="37"/>
      <c r="EO1118" s="37"/>
      <c r="EP1118" s="37"/>
      <c r="EQ1118" s="37"/>
      <c r="ER1118" s="37"/>
      <c r="ES1118" s="37"/>
      <c r="ET1118" s="37"/>
      <c r="EU1118" s="37"/>
      <c r="EV1118" s="37"/>
      <c r="EW1118" s="37"/>
      <c r="EX1118" s="37"/>
      <c r="EY1118" s="37"/>
      <c r="EZ1118" s="37"/>
      <c r="FA1118" s="37"/>
      <c r="FB1118" s="37"/>
      <c r="FC1118" s="37"/>
      <c r="FD1118" s="37"/>
      <c r="FE1118" s="37"/>
      <c r="FF1118" s="37"/>
      <c r="FG1118" s="37"/>
      <c r="FH1118" s="37"/>
      <c r="FI1118" s="37"/>
      <c r="FJ1118" s="37"/>
      <c r="FK1118" s="37"/>
      <c r="FL1118" s="37"/>
      <c r="FM1118" s="37"/>
      <c r="FN1118" s="37"/>
      <c r="FO1118" s="37"/>
      <c r="FP1118" s="37"/>
      <c r="FQ1118" s="37"/>
      <c r="FR1118" s="37"/>
      <c r="FS1118" s="37"/>
      <c r="FT1118" s="37"/>
      <c r="FU1118" s="37"/>
      <c r="FV1118" s="37"/>
      <c r="FW1118" s="37"/>
      <c r="FX1118" s="37"/>
      <c r="FY1118" s="37"/>
      <c r="FZ1118" s="37"/>
      <c r="GA1118" s="37"/>
      <c r="GB1118" s="37"/>
      <c r="GC1118" s="37"/>
      <c r="GD1118" s="37"/>
      <c r="GE1118" s="37"/>
      <c r="GF1118" s="37"/>
      <c r="GG1118" s="37"/>
      <c r="GH1118" s="37"/>
      <c r="GI1118" s="37"/>
      <c r="GJ1118" s="37"/>
      <c r="GK1118" s="37"/>
      <c r="GL1118" s="37"/>
      <c r="GM1118" s="37"/>
      <c r="GN1118" s="37"/>
    </row>
    <row r="1119" spans="1:196" s="98" customFormat="1" ht="9.6999999999999993" customHeight="1" x14ac:dyDescent="0.3">
      <c r="A1119" s="38" t="s">
        <v>76</v>
      </c>
      <c r="B1119" s="47" t="s">
        <v>5802</v>
      </c>
      <c r="C1119" s="48" t="s">
        <v>5818</v>
      </c>
      <c r="D1119" s="38"/>
      <c r="E1119" s="38"/>
      <c r="F1119" s="38" t="s">
        <v>122</v>
      </c>
      <c r="G1119" s="38"/>
      <c r="H1119" s="38" t="s">
        <v>454</v>
      </c>
      <c r="I1119" s="38" t="s">
        <v>56</v>
      </c>
      <c r="J1119" s="38" t="s">
        <v>173</v>
      </c>
      <c r="K1119" s="38" t="s">
        <v>471</v>
      </c>
      <c r="L1119" s="38"/>
      <c r="M1119" s="38" t="s">
        <v>272</v>
      </c>
      <c r="N1119" s="38"/>
      <c r="O1119" s="38" t="s">
        <v>300</v>
      </c>
      <c r="P1119" s="38" t="s">
        <v>5819</v>
      </c>
      <c r="Q1119" s="38" t="s">
        <v>5820</v>
      </c>
      <c r="R1119" s="38">
        <v>0</v>
      </c>
      <c r="S1119" s="38">
        <v>0</v>
      </c>
      <c r="T1119" s="38">
        <v>0</v>
      </c>
      <c r="U1119" s="38">
        <v>0</v>
      </c>
      <c r="V1119" s="38">
        <v>0</v>
      </c>
      <c r="W1119" s="38">
        <v>0</v>
      </c>
      <c r="X1119" s="38">
        <v>0</v>
      </c>
      <c r="Y1119" s="38">
        <v>0</v>
      </c>
      <c r="Z1119" s="38"/>
      <c r="AA1119" s="38">
        <v>0</v>
      </c>
      <c r="AB1119" s="38">
        <v>0</v>
      </c>
      <c r="AC1119" s="38">
        <v>0</v>
      </c>
      <c r="AD1119" s="38">
        <v>0</v>
      </c>
      <c r="AE1119" s="38">
        <v>0</v>
      </c>
      <c r="AF1119" s="38">
        <v>0</v>
      </c>
      <c r="AG1119" s="38">
        <v>0</v>
      </c>
      <c r="AH1119" s="38">
        <v>0</v>
      </c>
      <c r="AI1119" s="38">
        <v>0</v>
      </c>
      <c r="AJ1119" s="38">
        <v>0</v>
      </c>
      <c r="AK1119" s="38">
        <v>0</v>
      </c>
      <c r="AL1119" s="38">
        <v>0</v>
      </c>
      <c r="AM1119" s="38">
        <v>0</v>
      </c>
      <c r="AN1119" s="38">
        <v>0</v>
      </c>
      <c r="AO1119" s="38">
        <v>1</v>
      </c>
      <c r="AP1119" s="38">
        <v>0</v>
      </c>
      <c r="AQ1119" s="38">
        <v>1</v>
      </c>
      <c r="AR1119" s="38">
        <v>0</v>
      </c>
      <c r="AS1119" s="38">
        <v>1</v>
      </c>
      <c r="AT1119" s="38">
        <v>1</v>
      </c>
      <c r="AU1119" s="38">
        <v>1</v>
      </c>
      <c r="AV1119" s="38">
        <v>0</v>
      </c>
      <c r="AW1119" s="38">
        <v>1</v>
      </c>
      <c r="AX1119" s="38">
        <v>1</v>
      </c>
      <c r="AY1119" s="38">
        <v>1</v>
      </c>
      <c r="AZ1119" s="38">
        <v>1</v>
      </c>
      <c r="BA1119" s="47">
        <v>1</v>
      </c>
      <c r="BB1119" s="38">
        <v>0</v>
      </c>
      <c r="BC1119" s="38">
        <v>0</v>
      </c>
      <c r="BD1119" s="38">
        <v>1</v>
      </c>
      <c r="BE1119" s="38">
        <v>0</v>
      </c>
      <c r="BF1119" s="38">
        <v>0</v>
      </c>
      <c r="BG1119" s="38">
        <v>0</v>
      </c>
      <c r="BH1119" s="43">
        <v>0</v>
      </c>
      <c r="BI1119" s="38">
        <v>0</v>
      </c>
      <c r="BJ1119" s="43">
        <v>0</v>
      </c>
      <c r="BK1119" s="38">
        <v>0</v>
      </c>
      <c r="BL1119" s="43">
        <v>0</v>
      </c>
      <c r="BM1119" s="38">
        <v>0</v>
      </c>
      <c r="BN1119" s="38">
        <v>0</v>
      </c>
      <c r="BO1119" s="38">
        <v>0</v>
      </c>
      <c r="BP1119" s="38">
        <v>0</v>
      </c>
      <c r="BQ1119" s="38">
        <v>0</v>
      </c>
      <c r="BR1119" s="38">
        <v>0</v>
      </c>
      <c r="BS1119" s="38">
        <v>0</v>
      </c>
      <c r="BT1119" s="38">
        <v>1</v>
      </c>
      <c r="BU1119" s="38">
        <v>0</v>
      </c>
      <c r="BV1119" s="38">
        <v>0</v>
      </c>
      <c r="BW1119" s="38">
        <v>0</v>
      </c>
      <c r="BX1119" s="38">
        <v>0</v>
      </c>
      <c r="BY1119" s="38">
        <v>0</v>
      </c>
      <c r="BZ1119" s="38">
        <v>0</v>
      </c>
      <c r="CA1119" s="38">
        <v>0</v>
      </c>
      <c r="CB1119" s="38">
        <v>0</v>
      </c>
      <c r="CC1119" s="38">
        <v>0</v>
      </c>
      <c r="CD1119" s="38">
        <v>0</v>
      </c>
      <c r="CE1119" s="38">
        <v>0</v>
      </c>
      <c r="CF1119" s="38">
        <v>0</v>
      </c>
      <c r="CG1119" s="38">
        <v>0</v>
      </c>
      <c r="CH1119" s="38">
        <v>0</v>
      </c>
      <c r="CI1119" s="38">
        <v>0</v>
      </c>
      <c r="CJ1119" s="38">
        <v>0</v>
      </c>
      <c r="CK1119" s="38">
        <v>0</v>
      </c>
      <c r="CL1119" s="38">
        <v>0</v>
      </c>
      <c r="CM1119" s="38">
        <v>0</v>
      </c>
      <c r="CN1119" s="38">
        <v>0</v>
      </c>
      <c r="CO1119" s="38">
        <v>0</v>
      </c>
      <c r="CP1119" s="38">
        <v>0</v>
      </c>
      <c r="CQ1119" s="38">
        <v>0</v>
      </c>
      <c r="CR1119" s="38">
        <v>0</v>
      </c>
      <c r="CS1119" s="38">
        <v>0</v>
      </c>
      <c r="CT1119" s="38">
        <v>0</v>
      </c>
      <c r="CU1119" s="38">
        <v>0</v>
      </c>
      <c r="CV1119" s="38">
        <v>0</v>
      </c>
      <c r="CW1119" s="38">
        <v>0</v>
      </c>
      <c r="CX1119" s="38">
        <f t="shared" ref="CX1119:CX1124" si="40">SUM(AA1119:CW1119)</f>
        <v>12</v>
      </c>
      <c r="CY1119" s="38">
        <v>1</v>
      </c>
      <c r="CZ1119" s="38">
        <v>0</v>
      </c>
      <c r="DA1119" s="38">
        <v>0</v>
      </c>
      <c r="DB1119" s="38">
        <v>1</v>
      </c>
      <c r="DC1119" s="38" t="s">
        <v>5821</v>
      </c>
      <c r="DD1119" s="38" t="s">
        <v>309</v>
      </c>
      <c r="DE1119" s="38"/>
      <c r="DF1119" s="38"/>
      <c r="DG1119" s="38"/>
      <c r="DH1119" s="38"/>
      <c r="DI1119" s="38"/>
      <c r="DJ1119" s="38"/>
      <c r="DK1119" s="38"/>
      <c r="DL1119" s="38">
        <v>0</v>
      </c>
      <c r="DM1119" s="38"/>
      <c r="DN1119" s="38">
        <v>1</v>
      </c>
      <c r="DO1119" s="38">
        <v>1845</v>
      </c>
      <c r="DP1119" s="38" t="s">
        <v>5822</v>
      </c>
      <c r="DQ1119" s="48" t="s">
        <v>5818</v>
      </c>
      <c r="DR1119" s="38" t="s">
        <v>580</v>
      </c>
      <c r="DS1119" s="38" t="s">
        <v>5822</v>
      </c>
      <c r="DT1119" s="37"/>
      <c r="DU1119" s="37"/>
      <c r="DV1119" s="37"/>
      <c r="DW1119" s="37"/>
      <c r="DX1119" s="37"/>
      <c r="DY1119" s="37"/>
      <c r="DZ1119" s="37"/>
      <c r="EA1119" s="37"/>
      <c r="EB1119" s="37"/>
      <c r="EC1119" s="37"/>
      <c r="ED1119" s="37"/>
      <c r="EE1119" s="37"/>
      <c r="EF1119" s="37"/>
      <c r="EG1119" s="37"/>
      <c r="EH1119" s="37"/>
      <c r="EI1119" s="37"/>
      <c r="EJ1119" s="37"/>
      <c r="EK1119" s="37"/>
      <c r="EL1119" s="37"/>
      <c r="EM1119" s="37"/>
      <c r="EN1119" s="37"/>
      <c r="EO1119" s="37"/>
      <c r="EP1119" s="37"/>
      <c r="EQ1119" s="37"/>
      <c r="ER1119" s="37"/>
      <c r="ES1119" s="37"/>
      <c r="ET1119" s="37"/>
      <c r="EU1119" s="37"/>
      <c r="EV1119" s="37"/>
      <c r="EW1119" s="37"/>
      <c r="EX1119" s="37"/>
      <c r="EY1119" s="37"/>
      <c r="EZ1119" s="37"/>
      <c r="FA1119" s="37"/>
      <c r="FB1119" s="37"/>
      <c r="FC1119" s="37"/>
      <c r="FD1119" s="37"/>
      <c r="FE1119" s="37"/>
      <c r="FF1119" s="37"/>
      <c r="FG1119" s="37"/>
      <c r="FH1119" s="37"/>
      <c r="FI1119" s="37"/>
      <c r="FJ1119" s="37"/>
      <c r="FK1119" s="37"/>
      <c r="FL1119" s="37"/>
      <c r="FM1119" s="37"/>
      <c r="FN1119" s="37"/>
      <c r="FO1119" s="37"/>
      <c r="FP1119" s="37"/>
      <c r="FQ1119" s="37"/>
      <c r="FR1119" s="37"/>
      <c r="FS1119" s="37"/>
      <c r="FT1119" s="37"/>
      <c r="FU1119" s="37"/>
      <c r="FV1119" s="37"/>
      <c r="FW1119" s="37"/>
      <c r="FX1119" s="37"/>
      <c r="FY1119" s="37"/>
      <c r="FZ1119" s="37"/>
      <c r="GA1119" s="37"/>
      <c r="GB1119" s="37"/>
      <c r="GC1119" s="37"/>
      <c r="GD1119" s="37"/>
      <c r="GE1119" s="37"/>
      <c r="GF1119" s="37"/>
      <c r="GG1119" s="37"/>
      <c r="GH1119" s="37"/>
      <c r="GI1119" s="37"/>
      <c r="GJ1119" s="37"/>
      <c r="GK1119" s="37"/>
      <c r="GL1119" s="37"/>
      <c r="GM1119" s="37"/>
      <c r="GN1119" s="37"/>
    </row>
    <row r="1120" spans="1:196" s="98" customFormat="1" ht="15" customHeight="1" x14ac:dyDescent="0.3">
      <c r="A1120" s="47" t="s">
        <v>76</v>
      </c>
      <c r="B1120" s="38" t="s">
        <v>5802</v>
      </c>
      <c r="C1120" s="48" t="s">
        <v>5823</v>
      </c>
      <c r="D1120" s="38"/>
      <c r="E1120" s="38"/>
      <c r="F1120" s="38" t="s">
        <v>122</v>
      </c>
      <c r="G1120" s="38"/>
      <c r="H1120" s="38" t="s">
        <v>454</v>
      </c>
      <c r="I1120" s="38" t="s">
        <v>56</v>
      </c>
      <c r="J1120" s="38" t="s">
        <v>217</v>
      </c>
      <c r="K1120" s="38" t="s">
        <v>471</v>
      </c>
      <c r="L1120" s="38"/>
      <c r="M1120" s="38" t="s">
        <v>268</v>
      </c>
      <c r="N1120" s="38"/>
      <c r="O1120" s="38" t="s">
        <v>299</v>
      </c>
      <c r="P1120" s="38" t="s">
        <v>5824</v>
      </c>
      <c r="Q1120" s="38" t="s">
        <v>457</v>
      </c>
      <c r="R1120" s="38">
        <v>0</v>
      </c>
      <c r="S1120" s="38">
        <v>0</v>
      </c>
      <c r="T1120" s="38">
        <v>0</v>
      </c>
      <c r="U1120" s="38">
        <v>0</v>
      </c>
      <c r="V1120" s="38">
        <v>0</v>
      </c>
      <c r="W1120" s="38">
        <v>0</v>
      </c>
      <c r="X1120" s="38">
        <v>0</v>
      </c>
      <c r="Y1120" s="38">
        <v>0</v>
      </c>
      <c r="Z1120" s="38"/>
      <c r="AA1120" s="38">
        <v>0</v>
      </c>
      <c r="AB1120" s="38">
        <v>0</v>
      </c>
      <c r="AC1120" s="38">
        <v>0</v>
      </c>
      <c r="AD1120" s="38">
        <v>0</v>
      </c>
      <c r="AE1120" s="38">
        <v>0</v>
      </c>
      <c r="AF1120" s="38">
        <v>0</v>
      </c>
      <c r="AG1120" s="38">
        <v>0</v>
      </c>
      <c r="AH1120" s="38">
        <v>0</v>
      </c>
      <c r="AI1120" s="38">
        <v>0</v>
      </c>
      <c r="AJ1120" s="38">
        <v>0</v>
      </c>
      <c r="AK1120" s="38">
        <v>0</v>
      </c>
      <c r="AL1120" s="38">
        <v>0</v>
      </c>
      <c r="AM1120" s="38">
        <v>0</v>
      </c>
      <c r="AN1120" s="38">
        <v>0</v>
      </c>
      <c r="AO1120" s="38">
        <v>0</v>
      </c>
      <c r="AP1120" s="38">
        <v>0</v>
      </c>
      <c r="AQ1120" s="38">
        <v>0</v>
      </c>
      <c r="AR1120" s="38">
        <v>0</v>
      </c>
      <c r="AS1120" s="38">
        <v>0</v>
      </c>
      <c r="AT1120" s="38">
        <v>0</v>
      </c>
      <c r="AU1120" s="38">
        <v>0</v>
      </c>
      <c r="AV1120" s="38">
        <v>0</v>
      </c>
      <c r="AW1120" s="38">
        <v>0</v>
      </c>
      <c r="AX1120" s="38">
        <v>0</v>
      </c>
      <c r="AY1120" s="38">
        <v>0</v>
      </c>
      <c r="AZ1120" s="38">
        <v>0</v>
      </c>
      <c r="BA1120" s="38">
        <v>0</v>
      </c>
      <c r="BB1120" s="38">
        <v>0</v>
      </c>
      <c r="BC1120" s="38">
        <v>0</v>
      </c>
      <c r="BD1120" s="38">
        <v>0</v>
      </c>
      <c r="BE1120" s="38">
        <v>0</v>
      </c>
      <c r="BF1120" s="38">
        <v>0</v>
      </c>
      <c r="BG1120" s="38">
        <v>0</v>
      </c>
      <c r="BH1120" s="43">
        <v>0</v>
      </c>
      <c r="BI1120" s="38">
        <v>0</v>
      </c>
      <c r="BJ1120" s="43">
        <v>0</v>
      </c>
      <c r="BK1120" s="38">
        <v>0</v>
      </c>
      <c r="BL1120" s="43">
        <v>0</v>
      </c>
      <c r="BM1120" s="38">
        <v>0</v>
      </c>
      <c r="BN1120" s="38">
        <v>0</v>
      </c>
      <c r="BO1120" s="38">
        <v>0</v>
      </c>
      <c r="BP1120" s="38">
        <v>0</v>
      </c>
      <c r="BQ1120" s="38">
        <v>0</v>
      </c>
      <c r="BR1120" s="38">
        <v>0</v>
      </c>
      <c r="BS1120" s="38">
        <v>0</v>
      </c>
      <c r="BT1120" s="38">
        <v>0</v>
      </c>
      <c r="BU1120" s="38">
        <v>0</v>
      </c>
      <c r="BV1120" s="38">
        <v>0</v>
      </c>
      <c r="BW1120" s="38">
        <v>0</v>
      </c>
      <c r="BX1120" s="38">
        <v>0</v>
      </c>
      <c r="BY1120" s="38">
        <v>0</v>
      </c>
      <c r="BZ1120" s="38">
        <v>0</v>
      </c>
      <c r="CA1120" s="38">
        <v>0</v>
      </c>
      <c r="CB1120" s="38">
        <v>0</v>
      </c>
      <c r="CC1120" s="38">
        <v>0</v>
      </c>
      <c r="CD1120" s="38">
        <v>0</v>
      </c>
      <c r="CE1120" s="38">
        <v>0</v>
      </c>
      <c r="CF1120" s="38">
        <v>0</v>
      </c>
      <c r="CG1120" s="38">
        <v>0</v>
      </c>
      <c r="CH1120" s="38">
        <v>0</v>
      </c>
      <c r="CI1120" s="38">
        <v>0</v>
      </c>
      <c r="CJ1120" s="38">
        <v>0</v>
      </c>
      <c r="CK1120" s="38">
        <v>0</v>
      </c>
      <c r="CL1120" s="38">
        <v>0</v>
      </c>
      <c r="CM1120" s="38">
        <v>0</v>
      </c>
      <c r="CN1120" s="38">
        <v>0</v>
      </c>
      <c r="CO1120" s="38">
        <v>0</v>
      </c>
      <c r="CP1120" s="38">
        <v>1</v>
      </c>
      <c r="CQ1120" s="38">
        <v>0</v>
      </c>
      <c r="CR1120" s="38">
        <v>0</v>
      </c>
      <c r="CS1120" s="38">
        <v>0</v>
      </c>
      <c r="CT1120" s="38">
        <v>0</v>
      </c>
      <c r="CU1120" s="38">
        <v>0</v>
      </c>
      <c r="CV1120" s="38">
        <v>0</v>
      </c>
      <c r="CW1120" s="38">
        <v>0</v>
      </c>
      <c r="CX1120" s="38">
        <f t="shared" si="40"/>
        <v>1</v>
      </c>
      <c r="CY1120" s="38">
        <v>0</v>
      </c>
      <c r="CZ1120" s="38">
        <v>1</v>
      </c>
      <c r="DA1120" s="38">
        <v>0</v>
      </c>
      <c r="DB1120" s="38">
        <v>0</v>
      </c>
      <c r="DC1120" s="38" t="s">
        <v>458</v>
      </c>
      <c r="DD1120" s="38" t="s">
        <v>306</v>
      </c>
      <c r="DE1120" s="38" t="s">
        <v>474</v>
      </c>
      <c r="DF1120" s="38">
        <v>1</v>
      </c>
      <c r="DG1120" s="38"/>
      <c r="DH1120" s="38"/>
      <c r="DI1120" s="38"/>
      <c r="DJ1120" s="38"/>
      <c r="DK1120" s="38"/>
      <c r="DL1120" s="38">
        <v>0</v>
      </c>
      <c r="DM1120" s="38"/>
      <c r="DN1120" s="38">
        <v>1</v>
      </c>
      <c r="DO1120" s="38">
        <v>1990</v>
      </c>
      <c r="DP1120" s="38" t="s">
        <v>5825</v>
      </c>
      <c r="DQ1120" s="48" t="s">
        <v>5823</v>
      </c>
      <c r="DR1120" s="38" t="s">
        <v>580</v>
      </c>
      <c r="DS1120" s="38" t="s">
        <v>5825</v>
      </c>
      <c r="DT1120" s="37"/>
      <c r="DU1120" s="37"/>
      <c r="DV1120" s="37"/>
      <c r="DW1120" s="37"/>
      <c r="DX1120" s="37"/>
      <c r="DY1120" s="37"/>
      <c r="DZ1120" s="37"/>
      <c r="EA1120" s="37"/>
      <c r="EB1120" s="37"/>
      <c r="EC1120" s="37"/>
      <c r="ED1120" s="37"/>
      <c r="EE1120" s="37"/>
      <c r="EF1120" s="37"/>
      <c r="EG1120" s="37"/>
      <c r="EH1120" s="37"/>
      <c r="EI1120" s="37"/>
      <c r="EJ1120" s="37"/>
      <c r="EK1120" s="37"/>
      <c r="EL1120" s="37"/>
      <c r="EM1120" s="37"/>
      <c r="EN1120" s="37"/>
      <c r="EO1120" s="37"/>
      <c r="EP1120" s="37"/>
      <c r="EQ1120" s="37"/>
      <c r="ER1120" s="37"/>
      <c r="ES1120" s="37"/>
      <c r="ET1120" s="37"/>
      <c r="EU1120" s="37"/>
      <c r="EV1120" s="37"/>
      <c r="EW1120" s="37"/>
      <c r="EX1120" s="37"/>
      <c r="EY1120" s="37"/>
      <c r="EZ1120" s="37"/>
      <c r="FA1120" s="37"/>
      <c r="FB1120" s="37"/>
      <c r="FC1120" s="37"/>
      <c r="FD1120" s="37"/>
      <c r="FE1120" s="37"/>
      <c r="FF1120" s="37"/>
      <c r="FG1120" s="37"/>
      <c r="FH1120" s="37"/>
      <c r="FI1120" s="37"/>
      <c r="FJ1120" s="37"/>
      <c r="FK1120" s="37"/>
      <c r="FL1120" s="37"/>
      <c r="FM1120" s="37"/>
      <c r="FN1120" s="37"/>
      <c r="FO1120" s="37"/>
      <c r="FP1120" s="37"/>
      <c r="FQ1120" s="37"/>
      <c r="FR1120" s="37"/>
      <c r="FS1120" s="37"/>
      <c r="FT1120" s="37"/>
      <c r="FU1120" s="37"/>
      <c r="FV1120" s="37"/>
      <c r="FW1120" s="37"/>
      <c r="FX1120" s="37"/>
      <c r="FY1120" s="37"/>
      <c r="FZ1120" s="37"/>
      <c r="GA1120" s="37"/>
      <c r="GB1120" s="37"/>
      <c r="GC1120" s="37"/>
      <c r="GD1120" s="37"/>
      <c r="GE1120" s="37"/>
      <c r="GF1120" s="37"/>
      <c r="GG1120" s="37"/>
      <c r="GH1120" s="37"/>
      <c r="GI1120" s="37"/>
      <c r="GJ1120" s="37"/>
      <c r="GK1120" s="37"/>
      <c r="GL1120" s="37"/>
      <c r="GM1120" s="37"/>
      <c r="GN1120" s="37"/>
    </row>
    <row r="1121" spans="1:196" s="37" customFormat="1" ht="15" customHeight="1" x14ac:dyDescent="0.3">
      <c r="A1121" s="38" t="s">
        <v>76</v>
      </c>
      <c r="B1121" s="47" t="s">
        <v>5802</v>
      </c>
      <c r="C1121" s="48" t="s">
        <v>5826</v>
      </c>
      <c r="D1121" s="38"/>
      <c r="E1121" s="38"/>
      <c r="F1121" s="38" t="s">
        <v>91</v>
      </c>
      <c r="G1121" s="38" t="s">
        <v>1171</v>
      </c>
      <c r="H1121" s="38" t="s">
        <v>454</v>
      </c>
      <c r="I1121" s="38" t="s">
        <v>13</v>
      </c>
      <c r="J1121" s="38" t="s">
        <v>221</v>
      </c>
      <c r="K1121" s="38" t="s">
        <v>269</v>
      </c>
      <c r="L1121" s="38"/>
      <c r="M1121" s="38" t="s">
        <v>272</v>
      </c>
      <c r="N1121" s="38"/>
      <c r="O1121" s="38" t="s">
        <v>300</v>
      </c>
      <c r="P1121" s="38"/>
      <c r="Q1121" s="38" t="s">
        <v>4144</v>
      </c>
      <c r="R1121" s="38">
        <v>0</v>
      </c>
      <c r="S1121" s="38">
        <v>0</v>
      </c>
      <c r="T1121" s="38">
        <v>0</v>
      </c>
      <c r="U1121" s="38">
        <v>0</v>
      </c>
      <c r="V1121" s="38">
        <v>0</v>
      </c>
      <c r="W1121" s="38">
        <v>0</v>
      </c>
      <c r="X1121" s="38">
        <v>0</v>
      </c>
      <c r="Y1121" s="38">
        <v>0</v>
      </c>
      <c r="Z1121" s="38"/>
      <c r="AA1121" s="38">
        <v>0</v>
      </c>
      <c r="AB1121" s="38">
        <v>0</v>
      </c>
      <c r="AC1121" s="38">
        <v>0</v>
      </c>
      <c r="AD1121" s="38">
        <v>0</v>
      </c>
      <c r="AE1121" s="38">
        <v>0</v>
      </c>
      <c r="AF1121" s="38">
        <v>0</v>
      </c>
      <c r="AG1121" s="38">
        <v>0</v>
      </c>
      <c r="AH1121" s="38">
        <v>0</v>
      </c>
      <c r="AI1121" s="38">
        <v>0</v>
      </c>
      <c r="AJ1121" s="38">
        <v>0</v>
      </c>
      <c r="AK1121" s="38">
        <v>0</v>
      </c>
      <c r="AL1121" s="38">
        <v>1</v>
      </c>
      <c r="AM1121" s="38">
        <v>0</v>
      </c>
      <c r="AN1121" s="38">
        <v>0</v>
      </c>
      <c r="AO1121" s="38">
        <v>0</v>
      </c>
      <c r="AP1121" s="38">
        <v>0</v>
      </c>
      <c r="AQ1121" s="38">
        <v>0</v>
      </c>
      <c r="AR1121" s="38">
        <v>0</v>
      </c>
      <c r="AS1121" s="38">
        <v>0</v>
      </c>
      <c r="AT1121" s="38">
        <v>0</v>
      </c>
      <c r="AU1121" s="38">
        <v>0</v>
      </c>
      <c r="AV1121" s="38">
        <v>0</v>
      </c>
      <c r="AW1121" s="38">
        <v>0</v>
      </c>
      <c r="AX1121" s="38">
        <v>0</v>
      </c>
      <c r="AY1121" s="38">
        <v>0</v>
      </c>
      <c r="AZ1121" s="38">
        <v>0</v>
      </c>
      <c r="BA1121" s="38">
        <v>0</v>
      </c>
      <c r="BB1121" s="38">
        <v>0</v>
      </c>
      <c r="BC1121" s="38">
        <v>0</v>
      </c>
      <c r="BD1121" s="38">
        <v>0</v>
      </c>
      <c r="BE1121" s="38">
        <v>0</v>
      </c>
      <c r="BF1121" s="38">
        <v>0</v>
      </c>
      <c r="BG1121" s="38">
        <v>0</v>
      </c>
      <c r="BH1121" s="43">
        <v>0</v>
      </c>
      <c r="BI1121" s="38">
        <v>0</v>
      </c>
      <c r="BJ1121" s="43">
        <v>0</v>
      </c>
      <c r="BK1121" s="38">
        <v>0</v>
      </c>
      <c r="BL1121" s="43">
        <v>0</v>
      </c>
      <c r="BM1121" s="38">
        <v>0</v>
      </c>
      <c r="BN1121" s="38">
        <v>0</v>
      </c>
      <c r="BO1121" s="38">
        <v>0</v>
      </c>
      <c r="BP1121" s="38">
        <v>0</v>
      </c>
      <c r="BQ1121" s="38">
        <v>0</v>
      </c>
      <c r="BR1121" s="38">
        <v>0</v>
      </c>
      <c r="BS1121" s="38">
        <v>0</v>
      </c>
      <c r="BT1121" s="38">
        <v>0</v>
      </c>
      <c r="BU1121" s="38">
        <v>0</v>
      </c>
      <c r="BV1121" s="38">
        <v>0</v>
      </c>
      <c r="BW1121" s="38">
        <v>0</v>
      </c>
      <c r="BX1121" s="38">
        <v>0</v>
      </c>
      <c r="BY1121" s="38">
        <v>0</v>
      </c>
      <c r="BZ1121" s="38">
        <v>0</v>
      </c>
      <c r="CA1121" s="38">
        <v>0</v>
      </c>
      <c r="CB1121" s="38">
        <v>0</v>
      </c>
      <c r="CC1121" s="38">
        <v>0</v>
      </c>
      <c r="CD1121" s="38">
        <v>0</v>
      </c>
      <c r="CE1121" s="38">
        <v>0</v>
      </c>
      <c r="CF1121" s="38">
        <v>0</v>
      </c>
      <c r="CG1121" s="38">
        <v>0</v>
      </c>
      <c r="CH1121" s="38">
        <v>0</v>
      </c>
      <c r="CI1121" s="38">
        <v>0</v>
      </c>
      <c r="CJ1121" s="38">
        <v>0</v>
      </c>
      <c r="CK1121" s="38">
        <v>0</v>
      </c>
      <c r="CL1121" s="38">
        <v>0</v>
      </c>
      <c r="CM1121" s="38">
        <v>0</v>
      </c>
      <c r="CN1121" s="38">
        <v>0</v>
      </c>
      <c r="CO1121" s="38">
        <v>0</v>
      </c>
      <c r="CP1121" s="38">
        <v>0</v>
      </c>
      <c r="CQ1121" s="38">
        <v>0</v>
      </c>
      <c r="CR1121" s="38">
        <v>0</v>
      </c>
      <c r="CS1121" s="38">
        <v>0</v>
      </c>
      <c r="CT1121" s="38">
        <v>0</v>
      </c>
      <c r="CU1121" s="38">
        <v>0</v>
      </c>
      <c r="CV1121" s="38">
        <v>0</v>
      </c>
      <c r="CW1121" s="38">
        <v>0</v>
      </c>
      <c r="CX1121" s="38">
        <f t="shared" si="40"/>
        <v>1</v>
      </c>
      <c r="CY1121" s="38">
        <v>1</v>
      </c>
      <c r="CZ1121" s="38">
        <v>0</v>
      </c>
      <c r="DA1121" s="38">
        <v>0</v>
      </c>
      <c r="DB1121" s="38">
        <v>0</v>
      </c>
      <c r="DC1121" s="38" t="s">
        <v>5827</v>
      </c>
      <c r="DD1121" s="38" t="s">
        <v>307</v>
      </c>
      <c r="DE1121" s="38"/>
      <c r="DF1121" s="38">
        <v>1</v>
      </c>
      <c r="DG1121" s="38" t="s">
        <v>866</v>
      </c>
      <c r="DH1121" s="38"/>
      <c r="DI1121" s="38"/>
      <c r="DJ1121" s="38"/>
      <c r="DK1121" s="38"/>
      <c r="DL1121" s="38">
        <v>1</v>
      </c>
      <c r="DM1121" s="38"/>
      <c r="DN1121" s="38">
        <v>1</v>
      </c>
      <c r="DO1121" s="38">
        <v>1806</v>
      </c>
      <c r="DP1121" s="38" t="s">
        <v>5828</v>
      </c>
      <c r="DQ1121" s="48" t="s">
        <v>5826</v>
      </c>
      <c r="DR1121" s="38" t="s">
        <v>580</v>
      </c>
      <c r="DS1121" s="38" t="s">
        <v>5828</v>
      </c>
    </row>
    <row r="1122" spans="1:196" s="25" customFormat="1" ht="15.75" customHeight="1" x14ac:dyDescent="0.3">
      <c r="A1122" s="38" t="s">
        <v>76</v>
      </c>
      <c r="B1122" s="47" t="s">
        <v>5802</v>
      </c>
      <c r="C1122" s="48" t="s">
        <v>5829</v>
      </c>
      <c r="D1122" s="38"/>
      <c r="E1122" s="38"/>
      <c r="F1122" s="38" t="s">
        <v>122</v>
      </c>
      <c r="G1122" s="38"/>
      <c r="H1122" s="38" t="s">
        <v>454</v>
      </c>
      <c r="I1122" s="38" t="s">
        <v>56</v>
      </c>
      <c r="J1122" s="38" t="s">
        <v>455</v>
      </c>
      <c r="K1122" s="38" t="s">
        <v>269</v>
      </c>
      <c r="L1122" s="38"/>
      <c r="M1122" s="38" t="s">
        <v>272</v>
      </c>
      <c r="N1122" s="38"/>
      <c r="O1122" s="38" t="s">
        <v>300</v>
      </c>
      <c r="P1122" s="38"/>
      <c r="Q1122" s="38" t="s">
        <v>5830</v>
      </c>
      <c r="R1122" s="38">
        <v>0</v>
      </c>
      <c r="S1122" s="38">
        <v>0</v>
      </c>
      <c r="T1122" s="38">
        <v>0</v>
      </c>
      <c r="U1122" s="38">
        <v>0</v>
      </c>
      <c r="V1122" s="38">
        <v>0</v>
      </c>
      <c r="W1122" s="38">
        <v>0</v>
      </c>
      <c r="X1122" s="38">
        <v>0</v>
      </c>
      <c r="Y1122" s="38">
        <v>0</v>
      </c>
      <c r="Z1122" s="38"/>
      <c r="AA1122" s="38">
        <v>0</v>
      </c>
      <c r="AB1122" s="38">
        <v>0</v>
      </c>
      <c r="AC1122" s="38">
        <v>0</v>
      </c>
      <c r="AD1122" s="38">
        <v>0</v>
      </c>
      <c r="AE1122" s="38">
        <v>0</v>
      </c>
      <c r="AF1122" s="38">
        <v>0</v>
      </c>
      <c r="AG1122" s="38">
        <v>0</v>
      </c>
      <c r="AH1122" s="38">
        <v>0</v>
      </c>
      <c r="AI1122" s="38">
        <v>0</v>
      </c>
      <c r="AJ1122" s="38">
        <v>0</v>
      </c>
      <c r="AK1122" s="38">
        <v>0</v>
      </c>
      <c r="AL1122" s="38">
        <v>1</v>
      </c>
      <c r="AM1122" s="38">
        <v>0</v>
      </c>
      <c r="AN1122" s="38">
        <v>0</v>
      </c>
      <c r="AO1122" s="38">
        <v>0</v>
      </c>
      <c r="AP1122" s="38">
        <v>0</v>
      </c>
      <c r="AQ1122" s="38">
        <v>0</v>
      </c>
      <c r="AR1122" s="38">
        <v>0</v>
      </c>
      <c r="AS1122" s="38">
        <v>0</v>
      </c>
      <c r="AT1122" s="38">
        <v>0</v>
      </c>
      <c r="AU1122" s="38">
        <v>0</v>
      </c>
      <c r="AV1122" s="38">
        <v>0</v>
      </c>
      <c r="AW1122" s="38">
        <v>0</v>
      </c>
      <c r="AX1122" s="38">
        <v>0</v>
      </c>
      <c r="AY1122" s="38">
        <v>0</v>
      </c>
      <c r="AZ1122" s="38">
        <v>0</v>
      </c>
      <c r="BA1122" s="38">
        <v>0</v>
      </c>
      <c r="BB1122" s="38">
        <v>0</v>
      </c>
      <c r="BC1122" s="38">
        <v>0</v>
      </c>
      <c r="BD1122" s="38">
        <v>0</v>
      </c>
      <c r="BE1122" s="38">
        <v>0</v>
      </c>
      <c r="BF1122" s="38">
        <v>0</v>
      </c>
      <c r="BG1122" s="38">
        <v>0</v>
      </c>
      <c r="BH1122" s="43">
        <v>0</v>
      </c>
      <c r="BI1122" s="38">
        <v>0</v>
      </c>
      <c r="BJ1122" s="43">
        <v>0</v>
      </c>
      <c r="BK1122" s="38">
        <v>0</v>
      </c>
      <c r="BL1122" s="43">
        <v>0</v>
      </c>
      <c r="BM1122" s="38">
        <v>0</v>
      </c>
      <c r="BN1122" s="38">
        <v>0</v>
      </c>
      <c r="BO1122" s="38">
        <v>0</v>
      </c>
      <c r="BP1122" s="38">
        <v>0</v>
      </c>
      <c r="BQ1122" s="38">
        <v>0</v>
      </c>
      <c r="BR1122" s="38">
        <v>0</v>
      </c>
      <c r="BS1122" s="38">
        <v>0</v>
      </c>
      <c r="BT1122" s="38">
        <v>0</v>
      </c>
      <c r="BU1122" s="38">
        <v>0</v>
      </c>
      <c r="BV1122" s="38">
        <v>0</v>
      </c>
      <c r="BW1122" s="38">
        <v>0</v>
      </c>
      <c r="BX1122" s="38">
        <v>0</v>
      </c>
      <c r="BY1122" s="38">
        <v>0</v>
      </c>
      <c r="BZ1122" s="38">
        <v>0</v>
      </c>
      <c r="CA1122" s="38">
        <v>0</v>
      </c>
      <c r="CB1122" s="38">
        <v>0</v>
      </c>
      <c r="CC1122" s="38">
        <v>0</v>
      </c>
      <c r="CD1122" s="38">
        <v>0</v>
      </c>
      <c r="CE1122" s="38">
        <v>0</v>
      </c>
      <c r="CF1122" s="38">
        <v>0</v>
      </c>
      <c r="CG1122" s="38">
        <v>0</v>
      </c>
      <c r="CH1122" s="38">
        <v>0</v>
      </c>
      <c r="CI1122" s="38">
        <v>0</v>
      </c>
      <c r="CJ1122" s="38">
        <v>0</v>
      </c>
      <c r="CK1122" s="38">
        <v>0</v>
      </c>
      <c r="CL1122" s="38">
        <v>0</v>
      </c>
      <c r="CM1122" s="38">
        <v>0</v>
      </c>
      <c r="CN1122" s="38">
        <v>0</v>
      </c>
      <c r="CO1122" s="38">
        <v>0</v>
      </c>
      <c r="CP1122" s="38">
        <v>0</v>
      </c>
      <c r="CQ1122" s="38">
        <v>0</v>
      </c>
      <c r="CR1122" s="38">
        <v>0</v>
      </c>
      <c r="CS1122" s="38">
        <v>0</v>
      </c>
      <c r="CT1122" s="38">
        <v>0</v>
      </c>
      <c r="CU1122" s="38">
        <v>0</v>
      </c>
      <c r="CV1122" s="38">
        <v>0</v>
      </c>
      <c r="CW1122" s="38">
        <v>0</v>
      </c>
      <c r="CX1122" s="38">
        <f t="shared" si="40"/>
        <v>1</v>
      </c>
      <c r="CY1122" s="38">
        <v>1</v>
      </c>
      <c r="CZ1122" s="38">
        <v>0</v>
      </c>
      <c r="DA1122" s="38">
        <v>0</v>
      </c>
      <c r="DB1122" s="38">
        <v>0</v>
      </c>
      <c r="DC1122" s="38" t="s">
        <v>1214</v>
      </c>
      <c r="DD1122" s="38" t="s">
        <v>307</v>
      </c>
      <c r="DE1122" s="38"/>
      <c r="DF1122" s="38">
        <v>1</v>
      </c>
      <c r="DG1122" s="38" t="s">
        <v>5831</v>
      </c>
      <c r="DH1122" s="38"/>
      <c r="DI1122" s="38"/>
      <c r="DJ1122" s="38"/>
      <c r="DK1122" s="38"/>
      <c r="DL1122" s="38">
        <v>1</v>
      </c>
      <c r="DM1122" s="38"/>
      <c r="DN1122" s="38">
        <v>1</v>
      </c>
      <c r="DO1122" s="38">
        <v>1766</v>
      </c>
      <c r="DP1122" s="38" t="s">
        <v>5832</v>
      </c>
      <c r="DQ1122" s="48" t="s">
        <v>5829</v>
      </c>
      <c r="DR1122" s="38" t="s">
        <v>580</v>
      </c>
      <c r="DS1122" s="38" t="s">
        <v>5832</v>
      </c>
      <c r="DT1122" s="37"/>
      <c r="DU1122" s="37"/>
      <c r="DV1122" s="37"/>
      <c r="DW1122" s="37"/>
      <c r="DX1122" s="37"/>
      <c r="DY1122" s="37"/>
      <c r="DZ1122" s="37"/>
      <c r="EA1122" s="37"/>
      <c r="EB1122" s="37"/>
      <c r="EC1122" s="37"/>
      <c r="ED1122" s="37"/>
      <c r="EE1122" s="37"/>
      <c r="EF1122" s="37"/>
      <c r="EG1122" s="37"/>
      <c r="EH1122" s="37"/>
      <c r="EI1122" s="37"/>
      <c r="EJ1122" s="37"/>
      <c r="EK1122" s="37"/>
      <c r="EL1122" s="37"/>
      <c r="EM1122" s="37"/>
      <c r="EN1122" s="37"/>
      <c r="EO1122" s="37"/>
      <c r="EP1122" s="37"/>
      <c r="EQ1122" s="37"/>
      <c r="ER1122" s="37"/>
      <c r="ES1122" s="37"/>
      <c r="ET1122" s="37"/>
      <c r="EU1122" s="37"/>
      <c r="EV1122" s="37"/>
      <c r="EW1122" s="37"/>
      <c r="EX1122" s="37"/>
      <c r="EY1122" s="37"/>
      <c r="EZ1122" s="37"/>
      <c r="FA1122" s="37"/>
      <c r="FB1122" s="37"/>
      <c r="FC1122" s="37"/>
      <c r="FD1122" s="37"/>
      <c r="FE1122" s="37"/>
      <c r="FF1122" s="37"/>
      <c r="FG1122" s="37"/>
      <c r="FH1122" s="37"/>
      <c r="FI1122" s="37"/>
      <c r="FJ1122" s="37"/>
      <c r="FK1122" s="37"/>
      <c r="FL1122" s="37"/>
      <c r="FM1122" s="37"/>
      <c r="FN1122" s="37"/>
      <c r="FO1122" s="37"/>
      <c r="FP1122" s="37"/>
      <c r="FQ1122" s="37"/>
      <c r="FR1122" s="37"/>
      <c r="FS1122" s="37"/>
      <c r="FT1122" s="37"/>
      <c r="FU1122" s="37"/>
      <c r="FV1122" s="37"/>
      <c r="FW1122" s="37"/>
      <c r="FX1122" s="37"/>
      <c r="FY1122" s="37"/>
      <c r="FZ1122" s="37"/>
      <c r="GA1122" s="37"/>
      <c r="GB1122" s="37"/>
      <c r="GC1122" s="37"/>
      <c r="GD1122" s="37"/>
      <c r="GE1122" s="37"/>
      <c r="GF1122" s="37"/>
      <c r="GG1122" s="37"/>
      <c r="GH1122" s="37"/>
      <c r="GI1122" s="37"/>
      <c r="GJ1122" s="37"/>
      <c r="GK1122" s="37"/>
      <c r="GL1122" s="37"/>
      <c r="GM1122" s="37"/>
      <c r="GN1122" s="37"/>
    </row>
    <row r="1123" spans="1:196" s="25" customFormat="1" ht="409.6" x14ac:dyDescent="0.3">
      <c r="A1123" s="47" t="s">
        <v>76</v>
      </c>
      <c r="B1123" s="38" t="s">
        <v>5802</v>
      </c>
      <c r="C1123" s="48" t="s">
        <v>5833</v>
      </c>
      <c r="D1123" s="38"/>
      <c r="E1123" s="38"/>
      <c r="F1123" s="38" t="s">
        <v>91</v>
      </c>
      <c r="G1123" s="38" t="s">
        <v>479</v>
      </c>
      <c r="H1123" s="38" t="s">
        <v>454</v>
      </c>
      <c r="I1123" s="38" t="s">
        <v>56</v>
      </c>
      <c r="J1123" s="38" t="s">
        <v>173</v>
      </c>
      <c r="K1123" s="38" t="s">
        <v>471</v>
      </c>
      <c r="L1123" s="38"/>
      <c r="M1123" s="38" t="s">
        <v>272</v>
      </c>
      <c r="N1123" s="38"/>
      <c r="O1123" s="38" t="s">
        <v>299</v>
      </c>
      <c r="P1123" s="81" t="s">
        <v>5834</v>
      </c>
      <c r="Q1123" s="38" t="s">
        <v>457</v>
      </c>
      <c r="R1123" s="38">
        <v>0</v>
      </c>
      <c r="S1123" s="38">
        <v>0</v>
      </c>
      <c r="T1123" s="38">
        <v>0</v>
      </c>
      <c r="U1123" s="38">
        <v>0</v>
      </c>
      <c r="V1123" s="38">
        <v>0</v>
      </c>
      <c r="W1123" s="38">
        <v>0</v>
      </c>
      <c r="X1123" s="38">
        <v>0</v>
      </c>
      <c r="Y1123" s="38">
        <v>0</v>
      </c>
      <c r="Z1123" s="38"/>
      <c r="AA1123" s="38">
        <v>0</v>
      </c>
      <c r="AB1123" s="38">
        <v>0</v>
      </c>
      <c r="AC1123" s="38">
        <v>0</v>
      </c>
      <c r="AD1123" s="38">
        <v>0</v>
      </c>
      <c r="AE1123" s="38">
        <v>0</v>
      </c>
      <c r="AF1123" s="38">
        <v>0</v>
      </c>
      <c r="AG1123" s="38">
        <v>0</v>
      </c>
      <c r="AH1123" s="38">
        <v>0</v>
      </c>
      <c r="AI1123" s="38">
        <v>0</v>
      </c>
      <c r="AJ1123" s="38">
        <v>0</v>
      </c>
      <c r="AK1123" s="38">
        <v>0</v>
      </c>
      <c r="AL1123" s="38">
        <v>0</v>
      </c>
      <c r="AM1123" s="38">
        <v>0</v>
      </c>
      <c r="AN1123" s="38">
        <v>0</v>
      </c>
      <c r="AO1123" s="38">
        <v>0</v>
      </c>
      <c r="AP1123" s="38">
        <v>0</v>
      </c>
      <c r="AQ1123" s="38">
        <v>0</v>
      </c>
      <c r="AR1123" s="38">
        <v>0</v>
      </c>
      <c r="AS1123" s="38">
        <v>0</v>
      </c>
      <c r="AT1123" s="38">
        <v>0</v>
      </c>
      <c r="AU1123" s="38">
        <v>0</v>
      </c>
      <c r="AV1123" s="38">
        <v>0</v>
      </c>
      <c r="AW1123" s="38">
        <v>0</v>
      </c>
      <c r="AX1123" s="38">
        <v>0</v>
      </c>
      <c r="AY1123" s="38">
        <v>0</v>
      </c>
      <c r="AZ1123" s="38">
        <v>0</v>
      </c>
      <c r="BA1123" s="38">
        <v>0</v>
      </c>
      <c r="BB1123" s="38">
        <v>0</v>
      </c>
      <c r="BC1123" s="38">
        <v>0</v>
      </c>
      <c r="BD1123" s="38">
        <v>0</v>
      </c>
      <c r="BE1123" s="38">
        <v>0</v>
      </c>
      <c r="BF1123" s="38">
        <v>0</v>
      </c>
      <c r="BG1123" s="38">
        <v>0</v>
      </c>
      <c r="BH1123" s="43">
        <v>0</v>
      </c>
      <c r="BI1123" s="38">
        <v>0</v>
      </c>
      <c r="BJ1123" s="43">
        <v>0</v>
      </c>
      <c r="BK1123" s="38">
        <v>0</v>
      </c>
      <c r="BL1123" s="43">
        <v>0</v>
      </c>
      <c r="BM1123" s="38">
        <v>0</v>
      </c>
      <c r="BN1123" s="38">
        <v>0</v>
      </c>
      <c r="BO1123" s="38">
        <v>0</v>
      </c>
      <c r="BP1123" s="38">
        <v>0</v>
      </c>
      <c r="BQ1123" s="38">
        <v>0</v>
      </c>
      <c r="BR1123" s="38">
        <v>0</v>
      </c>
      <c r="BS1123" s="38">
        <v>0</v>
      </c>
      <c r="BT1123" s="38">
        <v>0</v>
      </c>
      <c r="BU1123" s="38">
        <v>0</v>
      </c>
      <c r="BV1123" s="38">
        <v>0</v>
      </c>
      <c r="BW1123" s="38">
        <v>0</v>
      </c>
      <c r="BX1123" s="38">
        <v>0</v>
      </c>
      <c r="BY1123" s="38">
        <v>0</v>
      </c>
      <c r="BZ1123" s="38">
        <v>0</v>
      </c>
      <c r="CA1123" s="38">
        <v>0</v>
      </c>
      <c r="CB1123" s="38">
        <v>0</v>
      </c>
      <c r="CC1123" s="38">
        <v>0</v>
      </c>
      <c r="CD1123" s="38">
        <v>0</v>
      </c>
      <c r="CE1123" s="38">
        <v>0</v>
      </c>
      <c r="CF1123" s="38">
        <v>0</v>
      </c>
      <c r="CG1123" s="38">
        <v>0</v>
      </c>
      <c r="CH1123" s="38">
        <v>0</v>
      </c>
      <c r="CI1123" s="38">
        <v>1</v>
      </c>
      <c r="CJ1123" s="38">
        <v>0</v>
      </c>
      <c r="CK1123" s="38">
        <v>0</v>
      </c>
      <c r="CL1123" s="38">
        <v>0</v>
      </c>
      <c r="CM1123" s="38">
        <v>0</v>
      </c>
      <c r="CN1123" s="38">
        <v>0</v>
      </c>
      <c r="CO1123" s="38">
        <v>0</v>
      </c>
      <c r="CP1123" s="38">
        <v>1</v>
      </c>
      <c r="CQ1123" s="38">
        <v>0</v>
      </c>
      <c r="CR1123" s="38">
        <v>0</v>
      </c>
      <c r="CS1123" s="38">
        <v>0</v>
      </c>
      <c r="CT1123" s="38">
        <v>0</v>
      </c>
      <c r="CU1123" s="38">
        <v>0</v>
      </c>
      <c r="CV1123" s="38">
        <v>0</v>
      </c>
      <c r="CW1123" s="38">
        <v>0</v>
      </c>
      <c r="CX1123" s="38">
        <f t="shared" si="40"/>
        <v>2</v>
      </c>
      <c r="CY1123" s="38">
        <v>0</v>
      </c>
      <c r="CZ1123" s="38">
        <v>1</v>
      </c>
      <c r="DA1123" s="38">
        <v>0</v>
      </c>
      <c r="DB1123" s="38">
        <v>0</v>
      </c>
      <c r="DC1123" s="38" t="s">
        <v>458</v>
      </c>
      <c r="DD1123" s="38" t="s">
        <v>306</v>
      </c>
      <c r="DE1123" s="38"/>
      <c r="DF1123" s="38"/>
      <c r="DG1123" s="38"/>
      <c r="DH1123" s="38"/>
      <c r="DI1123" s="38"/>
      <c r="DJ1123" s="38"/>
      <c r="DK1123" s="38"/>
      <c r="DL1123" s="38">
        <v>0</v>
      </c>
      <c r="DM1123" s="38"/>
      <c r="DN1123" s="38">
        <v>1</v>
      </c>
      <c r="DO1123" s="38">
        <v>1929</v>
      </c>
      <c r="DP1123" s="38" t="s">
        <v>5835</v>
      </c>
      <c r="DQ1123" s="38" t="s">
        <v>5836</v>
      </c>
      <c r="DR1123" s="38">
        <v>1978</v>
      </c>
      <c r="DS1123" s="38" t="s">
        <v>5837</v>
      </c>
      <c r="DT1123" s="37"/>
      <c r="DU1123" s="37"/>
      <c r="DV1123" s="37"/>
      <c r="DW1123" s="37"/>
      <c r="DX1123" s="37"/>
      <c r="DY1123" s="37"/>
      <c r="DZ1123" s="37"/>
      <c r="EA1123" s="37"/>
      <c r="EB1123" s="37"/>
      <c r="EC1123" s="37"/>
      <c r="ED1123" s="37"/>
      <c r="EE1123" s="37"/>
      <c r="EF1123" s="37"/>
      <c r="EG1123" s="37"/>
      <c r="EH1123" s="37"/>
      <c r="EI1123" s="37"/>
      <c r="EJ1123" s="37"/>
      <c r="EK1123" s="37"/>
      <c r="EL1123" s="37"/>
      <c r="EM1123" s="37"/>
      <c r="EN1123" s="37"/>
      <c r="EO1123" s="37"/>
      <c r="EP1123" s="37"/>
      <c r="EQ1123" s="37"/>
      <c r="ER1123" s="37"/>
      <c r="ES1123" s="37"/>
      <c r="ET1123" s="37"/>
      <c r="EU1123" s="37"/>
      <c r="EV1123" s="37"/>
      <c r="EW1123" s="37"/>
      <c r="EX1123" s="37"/>
      <c r="EY1123" s="37"/>
      <c r="EZ1123" s="37"/>
      <c r="FA1123" s="37"/>
      <c r="FB1123" s="37"/>
      <c r="FC1123" s="37"/>
      <c r="FD1123" s="37"/>
      <c r="FE1123" s="37"/>
      <c r="FF1123" s="37"/>
      <c r="FG1123" s="37"/>
      <c r="FH1123" s="37"/>
      <c r="FI1123" s="37"/>
      <c r="FJ1123" s="37"/>
      <c r="FK1123" s="37"/>
      <c r="FL1123" s="37"/>
      <c r="FM1123" s="37"/>
      <c r="FN1123" s="37"/>
      <c r="FO1123" s="37"/>
      <c r="FP1123" s="37"/>
      <c r="FQ1123" s="37"/>
      <c r="FR1123" s="37"/>
      <c r="FS1123" s="37"/>
      <c r="FT1123" s="37"/>
      <c r="FU1123" s="37"/>
      <c r="FV1123" s="37"/>
      <c r="FW1123" s="37"/>
      <c r="FX1123" s="37"/>
      <c r="FY1123" s="37"/>
      <c r="FZ1123" s="37"/>
      <c r="GA1123" s="37"/>
      <c r="GB1123" s="37"/>
      <c r="GC1123" s="37"/>
      <c r="GD1123" s="37"/>
      <c r="GE1123" s="37"/>
      <c r="GF1123" s="37"/>
      <c r="GG1123" s="37"/>
      <c r="GH1123" s="37"/>
      <c r="GI1123" s="37"/>
      <c r="GJ1123" s="37"/>
      <c r="GK1123" s="37"/>
      <c r="GL1123" s="37"/>
      <c r="GM1123" s="37"/>
      <c r="GN1123" s="37"/>
    </row>
    <row r="1124" spans="1:196" s="25" customFormat="1" ht="13.1" x14ac:dyDescent="0.3">
      <c r="A1124" s="38" t="s">
        <v>199</v>
      </c>
      <c r="B1124" s="47" t="s">
        <v>5838</v>
      </c>
      <c r="C1124" s="48" t="s">
        <v>5839</v>
      </c>
      <c r="D1124" s="38"/>
      <c r="E1124" s="38"/>
      <c r="F1124" s="38" t="s">
        <v>122</v>
      </c>
      <c r="G1124" s="38"/>
      <c r="H1124" s="38" t="s">
        <v>454</v>
      </c>
      <c r="I1124" s="38" t="s">
        <v>56</v>
      </c>
      <c r="J1124" s="38" t="s">
        <v>455</v>
      </c>
      <c r="K1124" s="38" t="s">
        <v>269</v>
      </c>
      <c r="L1124" s="38"/>
      <c r="M1124" s="38" t="s">
        <v>272</v>
      </c>
      <c r="N1124" s="38"/>
      <c r="O1124" s="38" t="s">
        <v>299</v>
      </c>
      <c r="P1124" s="38" t="s">
        <v>4074</v>
      </c>
      <c r="Q1124" s="38" t="s">
        <v>1516</v>
      </c>
      <c r="R1124" s="38">
        <v>0</v>
      </c>
      <c r="S1124" s="38">
        <v>0</v>
      </c>
      <c r="T1124" s="38">
        <v>0</v>
      </c>
      <c r="U1124" s="38">
        <v>0</v>
      </c>
      <c r="V1124" s="38">
        <v>0</v>
      </c>
      <c r="W1124" s="38">
        <v>0</v>
      </c>
      <c r="X1124" s="38">
        <v>0</v>
      </c>
      <c r="Y1124" s="38">
        <v>0</v>
      </c>
      <c r="Z1124" s="38"/>
      <c r="AA1124" s="38">
        <v>0</v>
      </c>
      <c r="AB1124" s="38">
        <v>0</v>
      </c>
      <c r="AC1124" s="38">
        <v>0</v>
      </c>
      <c r="AD1124" s="38">
        <v>0</v>
      </c>
      <c r="AE1124" s="38">
        <v>0</v>
      </c>
      <c r="AF1124" s="38">
        <v>0</v>
      </c>
      <c r="AG1124" s="38">
        <v>0</v>
      </c>
      <c r="AH1124" s="38">
        <v>0</v>
      </c>
      <c r="AI1124" s="38">
        <v>0</v>
      </c>
      <c r="AJ1124" s="38">
        <v>0</v>
      </c>
      <c r="AK1124" s="38">
        <v>0</v>
      </c>
      <c r="AL1124" s="38">
        <v>0</v>
      </c>
      <c r="AM1124" s="38">
        <v>0</v>
      </c>
      <c r="AN1124" s="38">
        <v>0</v>
      </c>
      <c r="AO1124" s="38">
        <v>0</v>
      </c>
      <c r="AP1124" s="38">
        <v>0</v>
      </c>
      <c r="AQ1124" s="38">
        <v>0</v>
      </c>
      <c r="AR1124" s="38">
        <v>0</v>
      </c>
      <c r="AS1124" s="38">
        <v>0</v>
      </c>
      <c r="AT1124" s="38">
        <v>0</v>
      </c>
      <c r="AU1124" s="38">
        <v>0</v>
      </c>
      <c r="AV1124" s="38">
        <v>0</v>
      </c>
      <c r="AW1124" s="38">
        <v>0</v>
      </c>
      <c r="AX1124" s="38">
        <v>0</v>
      </c>
      <c r="AY1124" s="38">
        <v>0</v>
      </c>
      <c r="AZ1124" s="38">
        <v>0</v>
      </c>
      <c r="BA1124" s="38">
        <v>0</v>
      </c>
      <c r="BB1124" s="38">
        <v>1</v>
      </c>
      <c r="BC1124" s="38">
        <v>0</v>
      </c>
      <c r="BD1124" s="38">
        <v>0</v>
      </c>
      <c r="BE1124" s="38">
        <v>0</v>
      </c>
      <c r="BF1124" s="38">
        <v>0</v>
      </c>
      <c r="BG1124" s="38">
        <v>0</v>
      </c>
      <c r="BH1124" s="43">
        <v>0</v>
      </c>
      <c r="BI1124" s="38">
        <v>0</v>
      </c>
      <c r="BJ1124" s="43">
        <v>0</v>
      </c>
      <c r="BK1124" s="38">
        <v>0</v>
      </c>
      <c r="BL1124" s="43">
        <v>0</v>
      </c>
      <c r="BM1124" s="38">
        <v>0</v>
      </c>
      <c r="BN1124" s="38">
        <v>0</v>
      </c>
      <c r="BO1124" s="38">
        <v>0</v>
      </c>
      <c r="BP1124" s="38">
        <v>0</v>
      </c>
      <c r="BQ1124" s="38">
        <v>0</v>
      </c>
      <c r="BR1124" s="38">
        <v>0</v>
      </c>
      <c r="BS1124" s="38">
        <v>0</v>
      </c>
      <c r="BT1124" s="38">
        <v>0</v>
      </c>
      <c r="BU1124" s="38">
        <v>0</v>
      </c>
      <c r="BV1124" s="38">
        <v>0</v>
      </c>
      <c r="BW1124" s="38">
        <v>0</v>
      </c>
      <c r="BX1124" s="38">
        <v>0</v>
      </c>
      <c r="BY1124" s="38">
        <v>0</v>
      </c>
      <c r="BZ1124" s="38">
        <v>0</v>
      </c>
      <c r="CA1124" s="38">
        <v>0</v>
      </c>
      <c r="CB1124" s="38">
        <v>0</v>
      </c>
      <c r="CC1124" s="38">
        <v>0</v>
      </c>
      <c r="CD1124" s="38">
        <v>0</v>
      </c>
      <c r="CE1124" s="38">
        <v>0</v>
      </c>
      <c r="CF1124" s="38">
        <v>0</v>
      </c>
      <c r="CG1124" s="38">
        <v>0</v>
      </c>
      <c r="CH1124" s="38">
        <v>0</v>
      </c>
      <c r="CI1124" s="38">
        <v>0</v>
      </c>
      <c r="CJ1124" s="38">
        <v>0</v>
      </c>
      <c r="CK1124" s="38">
        <v>0</v>
      </c>
      <c r="CL1124" s="38">
        <v>0</v>
      </c>
      <c r="CM1124" s="38">
        <v>0</v>
      </c>
      <c r="CN1124" s="38">
        <v>0</v>
      </c>
      <c r="CO1124" s="38">
        <v>0</v>
      </c>
      <c r="CP1124" s="38">
        <v>0</v>
      </c>
      <c r="CQ1124" s="38">
        <v>0</v>
      </c>
      <c r="CR1124" s="38">
        <v>0</v>
      </c>
      <c r="CS1124" s="38">
        <v>0</v>
      </c>
      <c r="CT1124" s="38">
        <v>0</v>
      </c>
      <c r="CU1124" s="38">
        <v>0</v>
      </c>
      <c r="CV1124" s="38">
        <v>0</v>
      </c>
      <c r="CW1124" s="38">
        <v>0</v>
      </c>
      <c r="CX1124" s="38">
        <f t="shared" si="40"/>
        <v>1</v>
      </c>
      <c r="CY1124" s="38">
        <v>1</v>
      </c>
      <c r="CZ1124" s="38">
        <v>0</v>
      </c>
      <c r="DA1124" s="38">
        <v>0</v>
      </c>
      <c r="DB1124" s="38">
        <v>0</v>
      </c>
      <c r="DC1124" s="38" t="s">
        <v>1420</v>
      </c>
      <c r="DD1124" s="38" t="s">
        <v>309</v>
      </c>
      <c r="DE1124" s="38" t="s">
        <v>726</v>
      </c>
      <c r="DF1124" s="38">
        <v>1</v>
      </c>
      <c r="DG1124" s="38"/>
      <c r="DH1124" s="38"/>
      <c r="DI1124" s="38"/>
      <c r="DJ1124" s="38"/>
      <c r="DK1124" s="38"/>
      <c r="DL1124" s="38">
        <v>0</v>
      </c>
      <c r="DM1124" s="38"/>
      <c r="DN1124" s="38">
        <v>1</v>
      </c>
      <c r="DO1124" s="38">
        <v>2012</v>
      </c>
      <c r="DP1124" s="38" t="s">
        <v>5840</v>
      </c>
      <c r="DQ1124" s="48" t="s">
        <v>5839</v>
      </c>
      <c r="DR1124" s="38" t="s">
        <v>580</v>
      </c>
      <c r="DS1124" s="38" t="s">
        <v>5840</v>
      </c>
      <c r="DT1124" s="37"/>
      <c r="DU1124" s="37"/>
      <c r="DV1124" s="37"/>
      <c r="DW1124" s="37"/>
      <c r="DX1124" s="37"/>
      <c r="DY1124" s="37"/>
      <c r="DZ1124" s="37"/>
      <c r="EA1124" s="37"/>
      <c r="EB1124" s="37"/>
      <c r="EC1124" s="37"/>
      <c r="ED1124" s="37"/>
      <c r="EE1124" s="37"/>
      <c r="EF1124" s="37"/>
      <c r="EG1124" s="37"/>
      <c r="EH1124" s="37"/>
      <c r="EI1124" s="37"/>
      <c r="EJ1124" s="37"/>
      <c r="EK1124" s="37"/>
      <c r="EL1124" s="37"/>
      <c r="EM1124" s="37"/>
      <c r="EN1124" s="37"/>
      <c r="EO1124" s="37"/>
      <c r="EP1124" s="37"/>
      <c r="EQ1124" s="37"/>
      <c r="ER1124" s="37"/>
      <c r="ES1124" s="37"/>
      <c r="ET1124" s="37"/>
      <c r="EU1124" s="37"/>
      <c r="EV1124" s="37"/>
      <c r="EW1124" s="37"/>
      <c r="EX1124" s="37"/>
      <c r="EY1124" s="37"/>
      <c r="EZ1124" s="37"/>
      <c r="FA1124" s="37"/>
      <c r="FB1124" s="37"/>
      <c r="FC1124" s="37"/>
      <c r="FD1124" s="37"/>
      <c r="FE1124" s="37"/>
      <c r="FF1124" s="37"/>
      <c r="FG1124" s="37"/>
      <c r="FH1124" s="37"/>
      <c r="FI1124" s="37"/>
      <c r="FJ1124" s="37"/>
      <c r="FK1124" s="37"/>
      <c r="FL1124" s="37"/>
      <c r="FM1124" s="37"/>
      <c r="FN1124" s="37"/>
      <c r="FO1124" s="37"/>
      <c r="FP1124" s="37"/>
      <c r="FQ1124" s="37"/>
      <c r="FR1124" s="37"/>
      <c r="FS1124" s="37"/>
      <c r="FT1124" s="37"/>
      <c r="FU1124" s="37"/>
      <c r="FV1124" s="37"/>
      <c r="FW1124" s="37"/>
      <c r="FX1124" s="37"/>
      <c r="FY1124" s="37"/>
      <c r="FZ1124" s="37"/>
      <c r="GA1124" s="37"/>
      <c r="GB1124" s="37"/>
      <c r="GC1124" s="37"/>
      <c r="GD1124" s="37"/>
      <c r="GE1124" s="37"/>
      <c r="GF1124" s="37"/>
      <c r="GG1124" s="37"/>
      <c r="GH1124" s="37"/>
      <c r="GI1124" s="37"/>
      <c r="GJ1124" s="37"/>
      <c r="GK1124" s="37"/>
      <c r="GL1124" s="37"/>
      <c r="GM1124" s="37"/>
      <c r="GN1124" s="37"/>
    </row>
    <row r="1125" spans="1:196" s="25" customFormat="1" ht="13.1" x14ac:dyDescent="0.3">
      <c r="A1125" s="38" t="s">
        <v>54</v>
      </c>
      <c r="B1125" s="38" t="s">
        <v>5841</v>
      </c>
      <c r="C1125" s="38" t="s">
        <v>5842</v>
      </c>
      <c r="D1125" s="38"/>
      <c r="E1125" s="38"/>
      <c r="F1125" s="38" t="s">
        <v>122</v>
      </c>
      <c r="G1125" s="38"/>
      <c r="H1125" s="38" t="s">
        <v>5843</v>
      </c>
      <c r="I1125" s="38" t="s">
        <v>56</v>
      </c>
      <c r="J1125" s="38" t="s">
        <v>173</v>
      </c>
      <c r="K1125" s="38" t="s">
        <v>269</v>
      </c>
      <c r="L1125" s="38"/>
      <c r="M1125" s="38" t="s">
        <v>273</v>
      </c>
      <c r="N1125" s="38"/>
      <c r="O1125" s="38" t="s">
        <v>299</v>
      </c>
      <c r="P1125" s="38"/>
      <c r="Q1125" s="38" t="s">
        <v>5844</v>
      </c>
      <c r="R1125" s="38"/>
      <c r="S1125" s="38"/>
      <c r="T1125" s="38"/>
      <c r="U1125" s="38"/>
      <c r="V1125" s="38"/>
      <c r="W1125" s="38"/>
      <c r="X1125" s="38"/>
      <c r="Y1125" s="38"/>
      <c r="Z1125" s="38"/>
      <c r="AA1125" s="38"/>
      <c r="AB1125" s="38"/>
      <c r="AC1125" s="38"/>
      <c r="AD1125" s="38"/>
      <c r="AE1125" s="38"/>
      <c r="AF1125" s="38"/>
      <c r="AG1125" s="38"/>
      <c r="AH1125" s="38"/>
      <c r="AI1125" s="38"/>
      <c r="AJ1125" s="38"/>
      <c r="AK1125" s="38"/>
      <c r="AL1125" s="38"/>
      <c r="AM1125" s="38"/>
      <c r="AN1125" s="38"/>
      <c r="AO1125" s="38"/>
      <c r="AP1125" s="38"/>
      <c r="AQ1125" s="38"/>
      <c r="AR1125" s="38"/>
      <c r="AS1125" s="38"/>
      <c r="AT1125" s="38"/>
      <c r="AU1125" s="38"/>
      <c r="AV1125" s="38"/>
      <c r="AW1125" s="38"/>
      <c r="AX1125" s="38"/>
      <c r="AY1125" s="38"/>
      <c r="AZ1125" s="38"/>
      <c r="BA1125" s="38"/>
      <c r="BB1125" s="38"/>
      <c r="BC1125" s="38"/>
      <c r="BD1125" s="38"/>
      <c r="BE1125" s="38"/>
      <c r="BF1125" s="38"/>
      <c r="BG1125" s="38"/>
      <c r="BH1125" s="43"/>
      <c r="BI1125" s="38"/>
      <c r="BJ1125" s="43"/>
      <c r="BK1125" s="38"/>
      <c r="BL1125" s="43"/>
      <c r="BM1125" s="38"/>
      <c r="BN1125" s="38"/>
      <c r="BO1125" s="38"/>
      <c r="BP1125" s="38"/>
      <c r="BQ1125" s="38"/>
      <c r="BR1125" s="38"/>
      <c r="BS1125" s="38"/>
      <c r="BT1125" s="38"/>
      <c r="BU1125" s="38"/>
      <c r="BV1125" s="38"/>
      <c r="BW1125" s="38"/>
      <c r="BX1125" s="38"/>
      <c r="BY1125" s="38"/>
      <c r="BZ1125" s="38"/>
      <c r="CA1125" s="38"/>
      <c r="CB1125" s="38"/>
      <c r="CC1125" s="38"/>
      <c r="CD1125" s="38"/>
      <c r="CE1125" s="38"/>
      <c r="CF1125" s="38"/>
      <c r="CG1125" s="38"/>
      <c r="CH1125" s="38"/>
      <c r="CI1125" s="38"/>
      <c r="CJ1125" s="38"/>
      <c r="CK1125" s="38"/>
      <c r="CL1125" s="38"/>
      <c r="CM1125" s="38"/>
      <c r="CN1125" s="38"/>
      <c r="CO1125" s="38"/>
      <c r="CP1125" s="38"/>
      <c r="CQ1125" s="38"/>
      <c r="CR1125" s="38"/>
      <c r="CS1125" s="38"/>
      <c r="CT1125" s="38"/>
      <c r="CU1125" s="38"/>
      <c r="CV1125" s="38"/>
      <c r="CW1125" s="38"/>
      <c r="CX1125" s="38"/>
      <c r="CY1125" s="38"/>
      <c r="CZ1125" s="38"/>
      <c r="DA1125" s="38"/>
      <c r="DB1125" s="38"/>
      <c r="DC1125" s="38" t="s">
        <v>1420</v>
      </c>
      <c r="DD1125" s="38" t="s">
        <v>309</v>
      </c>
      <c r="DE1125" s="38" t="s">
        <v>726</v>
      </c>
      <c r="DF1125" s="38">
        <v>1</v>
      </c>
      <c r="DG1125" s="38" t="s">
        <v>5845</v>
      </c>
      <c r="DH1125" s="38" t="s">
        <v>5846</v>
      </c>
      <c r="DI1125" s="38">
        <v>1</v>
      </c>
      <c r="DJ1125" s="38" t="s">
        <v>1474</v>
      </c>
      <c r="DK1125" s="38">
        <v>0</v>
      </c>
      <c r="DL1125" s="38">
        <v>1</v>
      </c>
      <c r="DM1125" s="38" t="s">
        <v>1474</v>
      </c>
      <c r="DN1125" s="38">
        <v>1</v>
      </c>
      <c r="DO1125" s="38">
        <v>2021</v>
      </c>
      <c r="DP1125" s="38" t="s">
        <v>5847</v>
      </c>
      <c r="DQ1125" s="38" t="s">
        <v>5842</v>
      </c>
      <c r="DR1125" s="38" t="s">
        <v>580</v>
      </c>
      <c r="DS1125" s="38" t="s">
        <v>5847</v>
      </c>
      <c r="DT1125" s="37"/>
      <c r="DU1125" s="37"/>
      <c r="DV1125" s="37"/>
      <c r="DW1125" s="37"/>
      <c r="DX1125" s="37"/>
      <c r="DY1125" s="37"/>
      <c r="DZ1125" s="37"/>
      <c r="EA1125" s="37"/>
      <c r="EB1125" s="37"/>
      <c r="EC1125" s="37"/>
      <c r="ED1125" s="37"/>
      <c r="EE1125" s="37"/>
      <c r="EF1125" s="37"/>
      <c r="EG1125" s="37"/>
      <c r="EH1125" s="37"/>
      <c r="EI1125" s="37"/>
      <c r="EJ1125" s="37"/>
      <c r="EK1125" s="37"/>
      <c r="EL1125" s="37"/>
      <c r="EM1125" s="37"/>
      <c r="EN1125" s="37"/>
      <c r="EO1125" s="37"/>
      <c r="EP1125" s="37"/>
      <c r="EQ1125" s="37"/>
      <c r="ER1125" s="37"/>
      <c r="ES1125" s="37"/>
      <c r="ET1125" s="37"/>
      <c r="EU1125" s="37"/>
      <c r="EV1125" s="37"/>
      <c r="EW1125" s="37"/>
      <c r="EX1125" s="37"/>
      <c r="EY1125" s="37"/>
      <c r="EZ1125" s="37"/>
      <c r="FA1125" s="37"/>
      <c r="FB1125" s="37"/>
      <c r="FC1125" s="37"/>
      <c r="FD1125" s="37"/>
      <c r="FE1125" s="37"/>
      <c r="FF1125" s="37"/>
      <c r="FG1125" s="37"/>
      <c r="FH1125" s="37"/>
      <c r="FI1125" s="37"/>
      <c r="FJ1125" s="37"/>
      <c r="FK1125" s="37"/>
      <c r="FL1125" s="37"/>
      <c r="FM1125" s="37"/>
      <c r="FN1125" s="37"/>
      <c r="FO1125" s="37"/>
      <c r="FP1125" s="37"/>
      <c r="FQ1125" s="37"/>
      <c r="FR1125" s="37"/>
      <c r="FS1125" s="37"/>
      <c r="FT1125" s="37"/>
      <c r="FU1125" s="37"/>
      <c r="FV1125" s="37"/>
      <c r="FW1125" s="37"/>
      <c r="FX1125" s="37"/>
      <c r="FY1125" s="37"/>
      <c r="FZ1125" s="37"/>
      <c r="GA1125" s="37"/>
      <c r="GB1125" s="37"/>
      <c r="GC1125" s="37"/>
      <c r="GD1125" s="37"/>
      <c r="GE1125" s="37"/>
      <c r="GF1125" s="37"/>
      <c r="GG1125" s="37"/>
      <c r="GH1125" s="37"/>
      <c r="GI1125" s="37"/>
      <c r="GJ1125" s="37"/>
      <c r="GK1125" s="37"/>
      <c r="GL1125" s="37"/>
      <c r="GM1125" s="37"/>
      <c r="GN1125" s="37"/>
    </row>
    <row r="1126" spans="1:196" s="25" customFormat="1" ht="13.1" x14ac:dyDescent="0.3">
      <c r="A1126" s="47" t="s">
        <v>54</v>
      </c>
      <c r="B1126" s="38" t="s">
        <v>5841</v>
      </c>
      <c r="C1126" s="48" t="s">
        <v>5848</v>
      </c>
      <c r="D1126" s="38"/>
      <c r="E1126" s="38"/>
      <c r="F1126" s="38" t="s">
        <v>91</v>
      </c>
      <c r="G1126" s="38"/>
      <c r="H1126" s="38" t="s">
        <v>454</v>
      </c>
      <c r="I1126" s="38" t="s">
        <v>56</v>
      </c>
      <c r="J1126" s="38" t="s">
        <v>173</v>
      </c>
      <c r="K1126" s="38" t="s">
        <v>471</v>
      </c>
      <c r="L1126" s="38"/>
      <c r="M1126" s="38" t="s">
        <v>272</v>
      </c>
      <c r="N1126" s="38"/>
      <c r="O1126" s="38" t="s">
        <v>300</v>
      </c>
      <c r="P1126" s="38"/>
      <c r="Q1126" s="38" t="s">
        <v>5849</v>
      </c>
      <c r="R1126" s="38">
        <v>0</v>
      </c>
      <c r="S1126" s="38">
        <v>0</v>
      </c>
      <c r="T1126" s="38">
        <v>0</v>
      </c>
      <c r="U1126" s="38">
        <v>0</v>
      </c>
      <c r="V1126" s="38">
        <v>0</v>
      </c>
      <c r="W1126" s="38">
        <v>0</v>
      </c>
      <c r="X1126" s="38">
        <v>0</v>
      </c>
      <c r="Y1126" s="38">
        <v>0</v>
      </c>
      <c r="Z1126" s="38"/>
      <c r="AA1126" s="38">
        <v>0</v>
      </c>
      <c r="AB1126" s="38">
        <v>0</v>
      </c>
      <c r="AC1126" s="38">
        <v>0</v>
      </c>
      <c r="AD1126" s="38">
        <v>0</v>
      </c>
      <c r="AE1126" s="38">
        <v>0</v>
      </c>
      <c r="AF1126" s="38">
        <v>0</v>
      </c>
      <c r="AG1126" s="38">
        <v>0</v>
      </c>
      <c r="AH1126" s="38">
        <v>0</v>
      </c>
      <c r="AI1126" s="38">
        <v>0</v>
      </c>
      <c r="AJ1126" s="38">
        <v>0</v>
      </c>
      <c r="AK1126" s="38">
        <v>0</v>
      </c>
      <c r="AL1126" s="38">
        <v>0</v>
      </c>
      <c r="AM1126" s="38">
        <v>0</v>
      </c>
      <c r="AN1126" s="38">
        <v>0</v>
      </c>
      <c r="AO1126" s="38">
        <v>0</v>
      </c>
      <c r="AP1126" s="38">
        <v>0</v>
      </c>
      <c r="AQ1126" s="38">
        <v>0</v>
      </c>
      <c r="AR1126" s="38">
        <v>1</v>
      </c>
      <c r="AS1126" s="38">
        <v>0</v>
      </c>
      <c r="AT1126" s="38">
        <v>0</v>
      </c>
      <c r="AU1126" s="38">
        <v>0</v>
      </c>
      <c r="AV1126" s="38">
        <v>0</v>
      </c>
      <c r="AW1126" s="38">
        <v>0</v>
      </c>
      <c r="AX1126" s="38">
        <v>0</v>
      </c>
      <c r="AY1126" s="38">
        <v>0</v>
      </c>
      <c r="AZ1126" s="38">
        <v>0</v>
      </c>
      <c r="BA1126" s="38">
        <v>0</v>
      </c>
      <c r="BB1126" s="38">
        <v>1</v>
      </c>
      <c r="BC1126" s="38">
        <v>0</v>
      </c>
      <c r="BD1126" s="38">
        <v>0</v>
      </c>
      <c r="BE1126" s="38">
        <v>0</v>
      </c>
      <c r="BF1126" s="38">
        <v>0</v>
      </c>
      <c r="BG1126" s="38">
        <v>0</v>
      </c>
      <c r="BH1126" s="43">
        <v>0</v>
      </c>
      <c r="BI1126" s="38">
        <v>0</v>
      </c>
      <c r="BJ1126" s="43">
        <v>0</v>
      </c>
      <c r="BK1126" s="38">
        <v>0</v>
      </c>
      <c r="BL1126" s="43">
        <v>0</v>
      </c>
      <c r="BM1126" s="38">
        <v>0</v>
      </c>
      <c r="BN1126" s="38">
        <v>0</v>
      </c>
      <c r="BO1126" s="38">
        <v>0</v>
      </c>
      <c r="BP1126" s="38">
        <v>0</v>
      </c>
      <c r="BQ1126" s="38">
        <v>0</v>
      </c>
      <c r="BR1126" s="38">
        <v>0</v>
      </c>
      <c r="BS1126" s="38">
        <v>0</v>
      </c>
      <c r="BT1126" s="38">
        <v>0</v>
      </c>
      <c r="BU1126" s="38">
        <v>0</v>
      </c>
      <c r="BV1126" s="38">
        <v>0</v>
      </c>
      <c r="BW1126" s="38">
        <v>0</v>
      </c>
      <c r="BX1126" s="38">
        <v>0</v>
      </c>
      <c r="BY1126" s="38">
        <v>0</v>
      </c>
      <c r="BZ1126" s="38">
        <v>0</v>
      </c>
      <c r="CA1126" s="38">
        <v>0</v>
      </c>
      <c r="CB1126" s="38">
        <v>0</v>
      </c>
      <c r="CC1126" s="38">
        <v>0</v>
      </c>
      <c r="CD1126" s="38">
        <v>0</v>
      </c>
      <c r="CE1126" s="38">
        <v>0</v>
      </c>
      <c r="CF1126" s="38">
        <v>0</v>
      </c>
      <c r="CG1126" s="38">
        <v>0</v>
      </c>
      <c r="CH1126" s="38">
        <v>0</v>
      </c>
      <c r="CI1126" s="38">
        <v>0</v>
      </c>
      <c r="CJ1126" s="38">
        <v>0</v>
      </c>
      <c r="CK1126" s="38">
        <v>0</v>
      </c>
      <c r="CL1126" s="38">
        <v>0</v>
      </c>
      <c r="CM1126" s="38">
        <v>0</v>
      </c>
      <c r="CN1126" s="38">
        <v>0</v>
      </c>
      <c r="CO1126" s="38">
        <v>0</v>
      </c>
      <c r="CP1126" s="38">
        <v>0</v>
      </c>
      <c r="CQ1126" s="38">
        <v>0</v>
      </c>
      <c r="CR1126" s="38">
        <v>0</v>
      </c>
      <c r="CS1126" s="38">
        <v>0</v>
      </c>
      <c r="CT1126" s="38">
        <v>0</v>
      </c>
      <c r="CU1126" s="38">
        <v>0</v>
      </c>
      <c r="CV1126" s="38">
        <v>0</v>
      </c>
      <c r="CW1126" s="38">
        <v>0</v>
      </c>
      <c r="CX1126" s="38">
        <f>SUM(AA1126:CW1126)</f>
        <v>2</v>
      </c>
      <c r="CY1126" s="38">
        <v>1</v>
      </c>
      <c r="CZ1126" s="38">
        <v>0</v>
      </c>
      <c r="DA1126" s="38">
        <v>0</v>
      </c>
      <c r="DB1126" s="38">
        <v>0</v>
      </c>
      <c r="DC1126" s="38" t="s">
        <v>600</v>
      </c>
      <c r="DD1126" s="38" t="s">
        <v>309</v>
      </c>
      <c r="DE1126" s="38" t="s">
        <v>726</v>
      </c>
      <c r="DF1126" s="38">
        <v>1</v>
      </c>
      <c r="DG1126" s="38"/>
      <c r="DH1126" s="38"/>
      <c r="DI1126" s="38"/>
      <c r="DJ1126" s="38"/>
      <c r="DK1126" s="38"/>
      <c r="DL1126" s="38">
        <v>0</v>
      </c>
      <c r="DM1126" s="38"/>
      <c r="DN1126" s="38">
        <v>1</v>
      </c>
      <c r="DO1126" s="38">
        <v>1948</v>
      </c>
      <c r="DP1126" s="38" t="s">
        <v>5850</v>
      </c>
      <c r="DQ1126" s="38" t="s">
        <v>5851</v>
      </c>
      <c r="DR1126" s="38">
        <v>1958</v>
      </c>
      <c r="DS1126" s="38" t="s">
        <v>5852</v>
      </c>
      <c r="DT1126" s="37"/>
      <c r="DU1126" s="37"/>
      <c r="DV1126" s="37"/>
      <c r="DW1126" s="37"/>
      <c r="DX1126" s="37"/>
      <c r="DY1126" s="37"/>
      <c r="DZ1126" s="37"/>
      <c r="EA1126" s="37"/>
      <c r="EB1126" s="37"/>
      <c r="EC1126" s="37"/>
      <c r="ED1126" s="37"/>
      <c r="EE1126" s="37"/>
      <c r="EF1126" s="37"/>
      <c r="EG1126" s="37"/>
      <c r="EH1126" s="37"/>
      <c r="EI1126" s="37"/>
      <c r="EJ1126" s="37"/>
      <c r="EK1126" s="37"/>
      <c r="EL1126" s="37"/>
      <c r="EM1126" s="37"/>
      <c r="EN1126" s="37"/>
      <c r="EO1126" s="37"/>
      <c r="EP1126" s="37"/>
      <c r="EQ1126" s="37"/>
      <c r="ER1126" s="37"/>
      <c r="ES1126" s="37"/>
      <c r="ET1126" s="37"/>
      <c r="EU1126" s="37"/>
      <c r="EV1126" s="37"/>
      <c r="EW1126" s="37"/>
      <c r="EX1126" s="37"/>
      <c r="EY1126" s="37"/>
      <c r="EZ1126" s="37"/>
      <c r="FA1126" s="37"/>
      <c r="FB1126" s="37"/>
      <c r="FC1126" s="37"/>
      <c r="FD1126" s="37"/>
      <c r="FE1126" s="37"/>
      <c r="FF1126" s="37"/>
      <c r="FG1126" s="37"/>
      <c r="FH1126" s="37"/>
      <c r="FI1126" s="37"/>
      <c r="FJ1126" s="37"/>
      <c r="FK1126" s="37"/>
      <c r="FL1126" s="37"/>
      <c r="FM1126" s="37"/>
      <c r="FN1126" s="37"/>
      <c r="FO1126" s="37"/>
      <c r="FP1126" s="37"/>
      <c r="FQ1126" s="37"/>
      <c r="FR1126" s="37"/>
      <c r="FS1126" s="37"/>
      <c r="FT1126" s="37"/>
      <c r="FU1126" s="37"/>
      <c r="FV1126" s="37"/>
      <c r="FW1126" s="37"/>
      <c r="FX1126" s="37"/>
      <c r="FY1126" s="37"/>
      <c r="FZ1126" s="37"/>
      <c r="GA1126" s="37"/>
      <c r="GB1126" s="37"/>
      <c r="GC1126" s="37"/>
      <c r="GD1126" s="37"/>
      <c r="GE1126" s="37"/>
      <c r="GF1126" s="37"/>
      <c r="GG1126" s="37"/>
      <c r="GH1126" s="37"/>
      <c r="GI1126" s="37"/>
      <c r="GJ1126" s="37"/>
      <c r="GK1126" s="37"/>
      <c r="GL1126" s="37"/>
      <c r="GM1126" s="37"/>
      <c r="GN1126" s="37"/>
    </row>
    <row r="1127" spans="1:196" s="25" customFormat="1" ht="13.1" x14ac:dyDescent="0.3">
      <c r="A1127" s="47" t="s">
        <v>54</v>
      </c>
      <c r="B1127" s="38" t="s">
        <v>5841</v>
      </c>
      <c r="C1127" s="48" t="s">
        <v>5853</v>
      </c>
      <c r="D1127" s="38"/>
      <c r="E1127" s="38"/>
      <c r="F1127" s="38" t="s">
        <v>127</v>
      </c>
      <c r="G1127" s="38"/>
      <c r="H1127" s="38" t="s">
        <v>605</v>
      </c>
      <c r="I1127" s="38" t="s">
        <v>56</v>
      </c>
      <c r="J1127" s="38" t="s">
        <v>161</v>
      </c>
      <c r="K1127" s="38"/>
      <c r="L1127" s="38"/>
      <c r="M1127" s="38"/>
      <c r="N1127" s="38"/>
      <c r="O1127" s="38"/>
      <c r="P1127" s="38" t="s">
        <v>5854</v>
      </c>
      <c r="Q1127" s="38" t="s">
        <v>5360</v>
      </c>
      <c r="R1127" s="38">
        <v>0</v>
      </c>
      <c r="S1127" s="38">
        <v>0</v>
      </c>
      <c r="T1127" s="38">
        <v>0</v>
      </c>
      <c r="U1127" s="38">
        <v>0</v>
      </c>
      <c r="V1127" s="38">
        <v>0</v>
      </c>
      <c r="W1127" s="38"/>
      <c r="X1127" s="38">
        <v>0</v>
      </c>
      <c r="Y1127" s="38"/>
      <c r="Z1127" s="38"/>
      <c r="AA1127" s="38"/>
      <c r="AB1127" s="38"/>
      <c r="AC1127" s="38"/>
      <c r="AD1127" s="38"/>
      <c r="AE1127" s="38"/>
      <c r="AF1127" s="38"/>
      <c r="AG1127" s="38"/>
      <c r="AH1127" s="38"/>
      <c r="AI1127" s="38"/>
      <c r="AJ1127" s="38"/>
      <c r="AK1127" s="38"/>
      <c r="AL1127" s="38"/>
      <c r="AM1127" s="38"/>
      <c r="AN1127" s="38"/>
      <c r="AO1127" s="38"/>
      <c r="AP1127" s="38"/>
      <c r="AQ1127" s="38"/>
      <c r="AR1127" s="38"/>
      <c r="AS1127" s="38"/>
      <c r="AT1127" s="38"/>
      <c r="AU1127" s="38"/>
      <c r="AV1127" s="38"/>
      <c r="AW1127" s="38"/>
      <c r="AX1127" s="38"/>
      <c r="AY1127" s="38"/>
      <c r="AZ1127" s="38"/>
      <c r="BA1127" s="38"/>
      <c r="BB1127" s="38"/>
      <c r="BC1127" s="38"/>
      <c r="BD1127" s="38"/>
      <c r="BE1127" s="38"/>
      <c r="BF1127" s="38"/>
      <c r="BG1127" s="38"/>
      <c r="BH1127" s="43"/>
      <c r="BI1127" s="38"/>
      <c r="BJ1127" s="43"/>
      <c r="BK1127" s="38"/>
      <c r="BL1127" s="43"/>
      <c r="BM1127" s="38"/>
      <c r="BN1127" s="38">
        <v>1</v>
      </c>
      <c r="BO1127" s="38"/>
      <c r="BP1127" s="38"/>
      <c r="BQ1127" s="38"/>
      <c r="BR1127" s="38"/>
      <c r="BS1127" s="38"/>
      <c r="BT1127" s="38"/>
      <c r="BU1127" s="38"/>
      <c r="BV1127" s="38"/>
      <c r="BW1127" s="38"/>
      <c r="BX1127" s="38"/>
      <c r="BY1127" s="38"/>
      <c r="BZ1127" s="38"/>
      <c r="CA1127" s="38"/>
      <c r="CB1127" s="38"/>
      <c r="CC1127" s="38"/>
      <c r="CD1127" s="38"/>
      <c r="CE1127" s="38"/>
      <c r="CF1127" s="38"/>
      <c r="CG1127" s="38"/>
      <c r="CH1127" s="38"/>
      <c r="CI1127" s="38"/>
      <c r="CJ1127" s="38"/>
      <c r="CK1127" s="38"/>
      <c r="CL1127" s="38"/>
      <c r="CM1127" s="38"/>
      <c r="CN1127" s="38"/>
      <c r="CO1127" s="38"/>
      <c r="CP1127" s="38"/>
      <c r="CQ1127" s="38"/>
      <c r="CR1127" s="38"/>
      <c r="CS1127" s="38"/>
      <c r="CT1127" s="38"/>
      <c r="CU1127" s="38"/>
      <c r="CV1127" s="38"/>
      <c r="CW1127" s="38"/>
      <c r="CX1127" s="38"/>
      <c r="CY1127" s="38"/>
      <c r="CZ1127" s="38"/>
      <c r="DA1127" s="38"/>
      <c r="DB1127" s="38"/>
      <c r="DC1127" s="38" t="s">
        <v>745</v>
      </c>
      <c r="DD1127" s="38" t="s">
        <v>305</v>
      </c>
      <c r="DE1127" s="38"/>
      <c r="DF1127" s="38"/>
      <c r="DG1127" s="38" t="s">
        <v>1661</v>
      </c>
      <c r="DH1127" s="38" t="s">
        <v>747</v>
      </c>
      <c r="DI1127" s="38"/>
      <c r="DJ1127" s="38"/>
      <c r="DK1127" s="38"/>
      <c r="DL1127" s="38">
        <v>1</v>
      </c>
      <c r="DM1127" s="38" t="s">
        <v>595</v>
      </c>
      <c r="DN1127" s="38">
        <v>1</v>
      </c>
      <c r="DO1127" s="38">
        <v>1987</v>
      </c>
      <c r="DP1127" s="38" t="s">
        <v>5855</v>
      </c>
      <c r="DQ1127" s="48" t="s">
        <v>5853</v>
      </c>
      <c r="DR1127" s="38" t="s">
        <v>580</v>
      </c>
      <c r="DS1127" s="38" t="s">
        <v>5855</v>
      </c>
      <c r="DT1127" s="37"/>
      <c r="DU1127" s="37"/>
      <c r="DV1127" s="37"/>
      <c r="DW1127" s="37"/>
      <c r="DX1127" s="37"/>
      <c r="DY1127" s="37"/>
      <c r="DZ1127" s="37"/>
      <c r="EA1127" s="37"/>
      <c r="EB1127" s="37"/>
      <c r="EC1127" s="37"/>
      <c r="ED1127" s="37"/>
      <c r="EE1127" s="37"/>
      <c r="EF1127" s="37"/>
      <c r="EG1127" s="37"/>
      <c r="EH1127" s="37"/>
      <c r="EI1127" s="37"/>
      <c r="EJ1127" s="37"/>
      <c r="EK1127" s="37"/>
      <c r="EL1127" s="37"/>
      <c r="EM1127" s="37"/>
      <c r="EN1127" s="37"/>
      <c r="EO1127" s="37"/>
      <c r="EP1127" s="37"/>
      <c r="EQ1127" s="37"/>
      <c r="ER1127" s="37"/>
      <c r="ES1127" s="37"/>
      <c r="ET1127" s="37"/>
      <c r="EU1127" s="37"/>
      <c r="EV1127" s="37"/>
      <c r="EW1127" s="37"/>
      <c r="EX1127" s="37"/>
      <c r="EY1127" s="37"/>
      <c r="EZ1127" s="37"/>
      <c r="FA1127" s="37"/>
      <c r="FB1127" s="37"/>
      <c r="FC1127" s="37"/>
      <c r="FD1127" s="37"/>
      <c r="FE1127" s="37"/>
      <c r="FF1127" s="37"/>
      <c r="FG1127" s="37"/>
      <c r="FH1127" s="37"/>
      <c r="FI1127" s="37"/>
      <c r="FJ1127" s="37"/>
      <c r="FK1127" s="37"/>
      <c r="FL1127" s="37"/>
      <c r="FM1127" s="37"/>
      <c r="FN1127" s="37"/>
      <c r="FO1127" s="37"/>
      <c r="FP1127" s="37"/>
      <c r="FQ1127" s="37"/>
      <c r="FR1127" s="37"/>
      <c r="FS1127" s="37"/>
      <c r="FT1127" s="37"/>
      <c r="FU1127" s="37"/>
      <c r="FV1127" s="37"/>
      <c r="FW1127" s="37"/>
      <c r="FX1127" s="37"/>
      <c r="FY1127" s="37"/>
      <c r="FZ1127" s="37"/>
      <c r="GA1127" s="37"/>
      <c r="GB1127" s="37"/>
      <c r="GC1127" s="37"/>
      <c r="GD1127" s="37"/>
      <c r="GE1127" s="37"/>
      <c r="GF1127" s="37"/>
      <c r="GG1127" s="37"/>
      <c r="GH1127" s="37"/>
      <c r="GI1127" s="37"/>
      <c r="GJ1127" s="37"/>
      <c r="GK1127" s="37"/>
      <c r="GL1127" s="37"/>
      <c r="GM1127" s="37"/>
      <c r="GN1127" s="37"/>
    </row>
    <row r="1128" spans="1:196" s="25" customFormat="1" ht="20.3" customHeight="1" x14ac:dyDescent="0.3">
      <c r="A1128" s="47" t="s">
        <v>54</v>
      </c>
      <c r="B1128" s="38" t="s">
        <v>5841</v>
      </c>
      <c r="C1128" s="48" t="s">
        <v>5856</v>
      </c>
      <c r="D1128" s="38"/>
      <c r="E1128" s="38"/>
      <c r="F1128" s="38" t="s">
        <v>127</v>
      </c>
      <c r="G1128" s="38"/>
      <c r="H1128" s="38" t="s">
        <v>605</v>
      </c>
      <c r="I1128" s="38" t="s">
        <v>56</v>
      </c>
      <c r="J1128" s="38" t="s">
        <v>161</v>
      </c>
      <c r="K1128" s="38"/>
      <c r="L1128" s="38"/>
      <c r="M1128" s="38"/>
      <c r="N1128" s="38"/>
      <c r="O1128" s="38"/>
      <c r="P1128" s="38" t="s">
        <v>3132</v>
      </c>
      <c r="Q1128" s="38" t="s">
        <v>5360</v>
      </c>
      <c r="R1128" s="38">
        <v>0</v>
      </c>
      <c r="S1128" s="38">
        <v>0</v>
      </c>
      <c r="T1128" s="38">
        <v>0</v>
      </c>
      <c r="U1128" s="38">
        <v>0</v>
      </c>
      <c r="V1128" s="38">
        <v>0</v>
      </c>
      <c r="W1128" s="38"/>
      <c r="X1128" s="38">
        <v>0</v>
      </c>
      <c r="Y1128" s="38"/>
      <c r="Z1128" s="38"/>
      <c r="AA1128" s="38"/>
      <c r="AB1128" s="38"/>
      <c r="AC1128" s="38"/>
      <c r="AD1128" s="38"/>
      <c r="AE1128" s="38"/>
      <c r="AF1128" s="38"/>
      <c r="AG1128" s="38"/>
      <c r="AH1128" s="38"/>
      <c r="AI1128" s="38"/>
      <c r="AJ1128" s="38"/>
      <c r="AK1128" s="38"/>
      <c r="AL1128" s="38"/>
      <c r="AM1128" s="38"/>
      <c r="AN1128" s="38"/>
      <c r="AO1128" s="38"/>
      <c r="AP1128" s="38"/>
      <c r="AQ1128" s="38"/>
      <c r="AR1128" s="38"/>
      <c r="AS1128" s="38"/>
      <c r="AT1128" s="38"/>
      <c r="AU1128" s="38"/>
      <c r="AV1128" s="38"/>
      <c r="AW1128" s="38"/>
      <c r="AX1128" s="38"/>
      <c r="AY1128" s="38"/>
      <c r="AZ1128" s="38"/>
      <c r="BA1128" s="38"/>
      <c r="BB1128" s="38"/>
      <c r="BC1128" s="38"/>
      <c r="BD1128" s="38"/>
      <c r="BE1128" s="38">
        <v>1</v>
      </c>
      <c r="BF1128" s="38"/>
      <c r="BG1128" s="38"/>
      <c r="BH1128" s="43"/>
      <c r="BI1128" s="38"/>
      <c r="BJ1128" s="43"/>
      <c r="BK1128" s="38"/>
      <c r="BL1128" s="43"/>
      <c r="BM1128" s="38"/>
      <c r="BN1128" s="38">
        <v>1</v>
      </c>
      <c r="BO1128" s="38"/>
      <c r="BP1128" s="38"/>
      <c r="BQ1128" s="38"/>
      <c r="BR1128" s="38"/>
      <c r="BS1128" s="38"/>
      <c r="BT1128" s="38"/>
      <c r="BU1128" s="38"/>
      <c r="BV1128" s="38"/>
      <c r="BW1128" s="38"/>
      <c r="BX1128" s="38"/>
      <c r="BY1128" s="38"/>
      <c r="BZ1128" s="38"/>
      <c r="CA1128" s="38"/>
      <c r="CB1128" s="38"/>
      <c r="CC1128" s="38"/>
      <c r="CD1128" s="38"/>
      <c r="CE1128" s="38"/>
      <c r="CF1128" s="38"/>
      <c r="CG1128" s="38"/>
      <c r="CH1128" s="38"/>
      <c r="CI1128" s="38"/>
      <c r="CJ1128" s="38"/>
      <c r="CK1128" s="38"/>
      <c r="CL1128" s="38"/>
      <c r="CM1128" s="38"/>
      <c r="CN1128" s="38"/>
      <c r="CO1128" s="38"/>
      <c r="CP1128" s="38"/>
      <c r="CQ1128" s="38"/>
      <c r="CR1128" s="38"/>
      <c r="CS1128" s="38"/>
      <c r="CT1128" s="38"/>
      <c r="CU1128" s="38"/>
      <c r="CV1128" s="38"/>
      <c r="CW1128" s="38"/>
      <c r="CX1128" s="38"/>
      <c r="CY1128" s="38"/>
      <c r="CZ1128" s="38"/>
      <c r="DA1128" s="38"/>
      <c r="DB1128" s="38"/>
      <c r="DC1128" s="38" t="s">
        <v>3458</v>
      </c>
      <c r="DD1128" s="38" t="s">
        <v>305</v>
      </c>
      <c r="DE1128" s="38"/>
      <c r="DF1128" s="38"/>
      <c r="DG1128" s="38" t="s">
        <v>1160</v>
      </c>
      <c r="DH1128" s="38" t="s">
        <v>5857</v>
      </c>
      <c r="DI1128" s="38"/>
      <c r="DJ1128" s="38"/>
      <c r="DK1128" s="38"/>
      <c r="DL1128" s="38">
        <v>1</v>
      </c>
      <c r="DM1128" s="38" t="s">
        <v>595</v>
      </c>
      <c r="DN1128" s="38">
        <v>1</v>
      </c>
      <c r="DO1128" s="38">
        <v>1968</v>
      </c>
      <c r="DP1128" s="38" t="s">
        <v>5858</v>
      </c>
      <c r="DQ1128" s="38" t="s">
        <v>5859</v>
      </c>
      <c r="DR1128" s="38">
        <v>2005</v>
      </c>
      <c r="DS1128" s="38" t="s">
        <v>5860</v>
      </c>
      <c r="DT1128" s="37"/>
      <c r="DU1128" s="37"/>
      <c r="DV1128" s="37"/>
      <c r="DW1128" s="37"/>
      <c r="DX1128" s="37"/>
      <c r="DY1128" s="37"/>
      <c r="DZ1128" s="37"/>
      <c r="EA1128" s="37"/>
      <c r="EB1128" s="37"/>
      <c r="EC1128" s="37"/>
      <c r="ED1128" s="37"/>
      <c r="EE1128" s="37"/>
      <c r="EF1128" s="37"/>
      <c r="EG1128" s="37"/>
      <c r="EH1128" s="37"/>
      <c r="EI1128" s="37"/>
      <c r="EJ1128" s="37"/>
      <c r="EK1128" s="37"/>
      <c r="EL1128" s="37"/>
      <c r="EM1128" s="37"/>
      <c r="EN1128" s="37"/>
      <c r="EO1128" s="37"/>
      <c r="EP1128" s="37"/>
      <c r="EQ1128" s="37"/>
      <c r="ER1128" s="37"/>
      <c r="ES1128" s="37"/>
      <c r="ET1128" s="37"/>
      <c r="EU1128" s="37"/>
      <c r="EV1128" s="37"/>
      <c r="EW1128" s="37"/>
      <c r="EX1128" s="37"/>
      <c r="EY1128" s="37"/>
      <c r="EZ1128" s="37"/>
      <c r="FA1128" s="37"/>
      <c r="FB1128" s="37"/>
      <c r="FC1128" s="37"/>
      <c r="FD1128" s="37"/>
      <c r="FE1128" s="37"/>
      <c r="FF1128" s="37"/>
      <c r="FG1128" s="37"/>
      <c r="FH1128" s="37"/>
      <c r="FI1128" s="37"/>
      <c r="FJ1128" s="37"/>
      <c r="FK1128" s="37"/>
      <c r="FL1128" s="37"/>
      <c r="FM1128" s="37"/>
      <c r="FN1128" s="37"/>
      <c r="FO1128" s="37"/>
      <c r="FP1128" s="37"/>
      <c r="FQ1128" s="37"/>
      <c r="FR1128" s="37"/>
      <c r="FS1128" s="37"/>
      <c r="FT1128" s="37"/>
      <c r="FU1128" s="37"/>
      <c r="FV1128" s="37"/>
      <c r="FW1128" s="37"/>
      <c r="FX1128" s="37"/>
      <c r="FY1128" s="37"/>
      <c r="FZ1128" s="37"/>
      <c r="GA1128" s="37"/>
      <c r="GB1128" s="37"/>
      <c r="GC1128" s="37"/>
      <c r="GD1128" s="37"/>
      <c r="GE1128" s="37"/>
      <c r="GF1128" s="37"/>
      <c r="GG1128" s="37"/>
      <c r="GH1128" s="37"/>
      <c r="GI1128" s="37"/>
      <c r="GJ1128" s="37"/>
      <c r="GK1128" s="37"/>
      <c r="GL1128" s="37"/>
      <c r="GM1128" s="37"/>
      <c r="GN1128" s="37"/>
    </row>
    <row r="1129" spans="1:196" s="25" customFormat="1" ht="13.1" x14ac:dyDescent="0.3">
      <c r="A1129" s="39" t="s">
        <v>54</v>
      </c>
      <c r="B1129" s="39" t="s">
        <v>5861</v>
      </c>
      <c r="C1129" s="41" t="s">
        <v>5862</v>
      </c>
      <c r="D1129" s="40" t="s">
        <v>5863</v>
      </c>
      <c r="E1129" s="40"/>
      <c r="F1129" s="40" t="s">
        <v>91</v>
      </c>
      <c r="G1129" s="40"/>
      <c r="H1129" s="40" t="s">
        <v>454</v>
      </c>
      <c r="I1129" s="40" t="s">
        <v>13</v>
      </c>
      <c r="J1129" s="40" t="s">
        <v>221</v>
      </c>
      <c r="K1129" s="40" t="s">
        <v>269</v>
      </c>
      <c r="L1129" s="40"/>
      <c r="M1129" s="40" t="s">
        <v>272</v>
      </c>
      <c r="N1129" s="40"/>
      <c r="O1129" s="40" t="s">
        <v>300</v>
      </c>
      <c r="P1129" s="40" t="s">
        <v>5864</v>
      </c>
      <c r="Q1129" s="42" t="s">
        <v>4761</v>
      </c>
      <c r="R1129" s="40">
        <v>0</v>
      </c>
      <c r="S1129" s="40">
        <v>0</v>
      </c>
      <c r="T1129" s="40">
        <v>0</v>
      </c>
      <c r="U1129" s="40">
        <v>0</v>
      </c>
      <c r="V1129" s="40">
        <v>0</v>
      </c>
      <c r="W1129" s="40">
        <v>0</v>
      </c>
      <c r="X1129" s="40">
        <v>0</v>
      </c>
      <c r="Y1129" s="40">
        <v>0</v>
      </c>
      <c r="Z1129" s="40"/>
      <c r="AA1129" s="40">
        <v>0</v>
      </c>
      <c r="AB1129" s="40">
        <v>0</v>
      </c>
      <c r="AC1129" s="40">
        <v>0</v>
      </c>
      <c r="AD1129" s="40">
        <v>0</v>
      </c>
      <c r="AE1129" s="40">
        <v>0</v>
      </c>
      <c r="AF1129" s="40">
        <v>0</v>
      </c>
      <c r="AG1129" s="40">
        <v>0</v>
      </c>
      <c r="AH1129" s="40">
        <v>0</v>
      </c>
      <c r="AI1129" s="40">
        <v>0</v>
      </c>
      <c r="AJ1129" s="40">
        <v>0</v>
      </c>
      <c r="AK1129" s="40">
        <v>0</v>
      </c>
      <c r="AL1129" s="40">
        <v>0</v>
      </c>
      <c r="AM1129" s="40">
        <v>0</v>
      </c>
      <c r="AN1129" s="40">
        <v>0</v>
      </c>
      <c r="AO1129" s="40">
        <v>0</v>
      </c>
      <c r="AP1129" s="40">
        <v>0</v>
      </c>
      <c r="AQ1129" s="40">
        <v>1</v>
      </c>
      <c r="AR1129" s="40">
        <v>1</v>
      </c>
      <c r="AS1129" s="40">
        <v>0</v>
      </c>
      <c r="AT1129" s="40">
        <v>0</v>
      </c>
      <c r="AU1129" s="40">
        <v>0</v>
      </c>
      <c r="AV1129" s="40">
        <v>0</v>
      </c>
      <c r="AW1129" s="40">
        <v>0</v>
      </c>
      <c r="AX1129" s="40">
        <v>0</v>
      </c>
      <c r="AY1129" s="40">
        <v>0</v>
      </c>
      <c r="AZ1129" s="40">
        <v>0</v>
      </c>
      <c r="BA1129" s="40">
        <v>0</v>
      </c>
      <c r="BB1129" s="40">
        <v>0</v>
      </c>
      <c r="BC1129" s="40">
        <v>0</v>
      </c>
      <c r="BD1129" s="40">
        <v>0</v>
      </c>
      <c r="BE1129" s="40">
        <v>0</v>
      </c>
      <c r="BF1129" s="40">
        <v>0</v>
      </c>
      <c r="BG1129" s="40">
        <v>0</v>
      </c>
      <c r="BH1129" s="43">
        <v>0</v>
      </c>
      <c r="BI1129" s="40">
        <v>0</v>
      </c>
      <c r="BJ1129" s="43">
        <v>0</v>
      </c>
      <c r="BK1129" s="40">
        <v>0</v>
      </c>
      <c r="BL1129" s="43">
        <v>0</v>
      </c>
      <c r="BM1129" s="40">
        <v>0</v>
      </c>
      <c r="BN1129" s="40">
        <v>0</v>
      </c>
      <c r="BO1129" s="40">
        <v>0</v>
      </c>
      <c r="BP1129" s="40">
        <v>0</v>
      </c>
      <c r="BQ1129" s="40">
        <v>0</v>
      </c>
      <c r="BR1129" s="40">
        <v>0</v>
      </c>
      <c r="BS1129" s="40">
        <v>0</v>
      </c>
      <c r="BT1129" s="40">
        <v>0</v>
      </c>
      <c r="BU1129" s="40">
        <v>0</v>
      </c>
      <c r="BV1129" s="40">
        <v>0</v>
      </c>
      <c r="BW1129" s="40">
        <v>0</v>
      </c>
      <c r="BX1129" s="40">
        <v>0</v>
      </c>
      <c r="BY1129" s="40">
        <v>0</v>
      </c>
      <c r="BZ1129" s="40">
        <v>0</v>
      </c>
      <c r="CA1129" s="40">
        <v>0</v>
      </c>
      <c r="CB1129" s="40">
        <v>0</v>
      </c>
      <c r="CC1129" s="40">
        <v>0</v>
      </c>
      <c r="CD1129" s="40">
        <v>0</v>
      </c>
      <c r="CE1129" s="40">
        <v>0</v>
      </c>
      <c r="CF1129" s="40">
        <v>0</v>
      </c>
      <c r="CG1129" s="40">
        <v>0</v>
      </c>
      <c r="CH1129" s="40">
        <v>0</v>
      </c>
      <c r="CI1129" s="40">
        <v>0</v>
      </c>
      <c r="CJ1129" s="40">
        <v>0</v>
      </c>
      <c r="CK1129" s="40">
        <v>0</v>
      </c>
      <c r="CL1129" s="40">
        <v>0</v>
      </c>
      <c r="CM1129" s="40">
        <v>0</v>
      </c>
      <c r="CN1129" s="40">
        <v>0</v>
      </c>
      <c r="CO1129" s="40">
        <v>0</v>
      </c>
      <c r="CP1129" s="40">
        <v>0</v>
      </c>
      <c r="CQ1129" s="40">
        <v>0</v>
      </c>
      <c r="CR1129" s="40">
        <v>0</v>
      </c>
      <c r="CS1129" s="40">
        <v>0</v>
      </c>
      <c r="CT1129" s="40">
        <v>0</v>
      </c>
      <c r="CU1129" s="40">
        <v>0</v>
      </c>
      <c r="CV1129" s="40">
        <v>0</v>
      </c>
      <c r="CW1129" s="42">
        <v>0</v>
      </c>
      <c r="CX1129" s="40">
        <f>SUM(AA1129:CW1129)</f>
        <v>2</v>
      </c>
      <c r="CY1129" s="40">
        <v>1</v>
      </c>
      <c r="CZ1129" s="40">
        <v>0</v>
      </c>
      <c r="DA1129" s="40">
        <v>0</v>
      </c>
      <c r="DB1129" s="40">
        <v>0</v>
      </c>
      <c r="DC1129" s="38" t="s">
        <v>717</v>
      </c>
      <c r="DD1129" s="38" t="s">
        <v>309</v>
      </c>
      <c r="DE1129" s="38"/>
      <c r="DF1129" s="38"/>
      <c r="DG1129" s="38"/>
      <c r="DH1129" s="38"/>
      <c r="DI1129" s="40"/>
      <c r="DJ1129" s="40"/>
      <c r="DK1129" s="40"/>
      <c r="DL1129" s="40">
        <v>0</v>
      </c>
      <c r="DM1129" s="40"/>
      <c r="DN1129" s="40">
        <v>1</v>
      </c>
      <c r="DO1129" s="40">
        <v>1875</v>
      </c>
      <c r="DP1129" s="40" t="s">
        <v>5865</v>
      </c>
      <c r="DQ1129" s="41" t="s">
        <v>5862</v>
      </c>
      <c r="DR1129" s="40" t="s">
        <v>580</v>
      </c>
      <c r="DS1129" s="40" t="s">
        <v>5865</v>
      </c>
      <c r="DT1129" s="37"/>
      <c r="DU1129" s="37"/>
      <c r="DV1129" s="37"/>
      <c r="DW1129" s="37"/>
      <c r="DX1129" s="37"/>
      <c r="DY1129" s="37"/>
      <c r="DZ1129" s="37"/>
      <c r="EA1129" s="37"/>
      <c r="EB1129" s="37"/>
      <c r="EC1129" s="37"/>
      <c r="ED1129" s="37"/>
      <c r="EE1129" s="37"/>
      <c r="EF1129" s="37"/>
      <c r="EG1129" s="37"/>
      <c r="EH1129" s="37"/>
      <c r="EI1129" s="37"/>
      <c r="EJ1129" s="37"/>
      <c r="EK1129" s="37"/>
      <c r="EL1129" s="37"/>
      <c r="EM1129" s="37"/>
      <c r="EN1129" s="37"/>
      <c r="EO1129" s="37"/>
      <c r="EP1129" s="37"/>
      <c r="EQ1129" s="37"/>
      <c r="ER1129" s="37"/>
      <c r="ES1129" s="37"/>
      <c r="ET1129" s="37"/>
      <c r="EU1129" s="37"/>
      <c r="EV1129" s="37"/>
      <c r="EW1129" s="37"/>
      <c r="EX1129" s="37"/>
      <c r="EY1129" s="37"/>
      <c r="EZ1129" s="37"/>
      <c r="FA1129" s="37"/>
      <c r="FB1129" s="37"/>
      <c r="FC1129" s="37"/>
      <c r="FD1129" s="37"/>
      <c r="FE1129" s="37"/>
      <c r="FF1129" s="37"/>
      <c r="FG1129" s="37"/>
      <c r="FH1129" s="37"/>
      <c r="FI1129" s="37"/>
      <c r="FJ1129" s="37"/>
      <c r="FK1129" s="37"/>
      <c r="FL1129" s="37"/>
      <c r="FM1129" s="37"/>
      <c r="FN1129" s="37"/>
      <c r="FO1129" s="37"/>
      <c r="FP1129" s="37"/>
      <c r="FQ1129" s="37"/>
      <c r="FR1129" s="37"/>
      <c r="FS1129" s="37"/>
      <c r="FT1129" s="37"/>
      <c r="FU1129" s="37"/>
      <c r="FV1129" s="37"/>
      <c r="FW1129" s="37"/>
      <c r="FX1129" s="37"/>
      <c r="FY1129" s="37"/>
      <c r="FZ1129" s="37"/>
      <c r="GA1129" s="37"/>
      <c r="GB1129" s="37"/>
      <c r="GC1129" s="37"/>
      <c r="GD1129" s="37"/>
      <c r="GE1129" s="37"/>
      <c r="GF1129" s="37"/>
      <c r="GG1129" s="37"/>
      <c r="GH1129" s="37"/>
      <c r="GI1129" s="37"/>
      <c r="GJ1129" s="37"/>
      <c r="GK1129" s="37"/>
      <c r="GL1129" s="37"/>
      <c r="GM1129" s="37"/>
      <c r="GN1129" s="37"/>
    </row>
    <row r="1130" spans="1:196" s="25" customFormat="1" ht="12.75" customHeight="1" x14ac:dyDescent="0.3">
      <c r="A1130" s="47" t="s">
        <v>54</v>
      </c>
      <c r="B1130" s="47" t="s">
        <v>5866</v>
      </c>
      <c r="C1130" s="38" t="s">
        <v>5867</v>
      </c>
      <c r="D1130" s="38" t="s">
        <v>5868</v>
      </c>
      <c r="E1130" s="38"/>
      <c r="F1130" s="38" t="s">
        <v>91</v>
      </c>
      <c r="G1130" s="38"/>
      <c r="H1130" s="38" t="s">
        <v>454</v>
      </c>
      <c r="I1130" s="38" t="s">
        <v>56</v>
      </c>
      <c r="J1130" s="38" t="s">
        <v>173</v>
      </c>
      <c r="K1130" s="38" t="s">
        <v>471</v>
      </c>
      <c r="L1130" s="38"/>
      <c r="M1130" s="38" t="s">
        <v>272</v>
      </c>
      <c r="N1130" s="38"/>
      <c r="O1130" s="38" t="s">
        <v>300</v>
      </c>
      <c r="P1130" s="38" t="s">
        <v>5869</v>
      </c>
      <c r="Q1130" s="38" t="s">
        <v>4613</v>
      </c>
      <c r="R1130" s="38">
        <v>0</v>
      </c>
      <c r="S1130" s="38">
        <v>0</v>
      </c>
      <c r="T1130" s="38">
        <v>0</v>
      </c>
      <c r="U1130" s="38">
        <v>0</v>
      </c>
      <c r="V1130" s="38">
        <v>0</v>
      </c>
      <c r="W1130" s="38">
        <v>0</v>
      </c>
      <c r="X1130" s="38">
        <v>0</v>
      </c>
      <c r="Y1130" s="38">
        <v>0</v>
      </c>
      <c r="Z1130" s="38"/>
      <c r="AA1130" s="38">
        <v>0</v>
      </c>
      <c r="AB1130" s="38">
        <v>0</v>
      </c>
      <c r="AC1130" s="38">
        <v>0</v>
      </c>
      <c r="AD1130" s="38">
        <v>0</v>
      </c>
      <c r="AE1130" s="38">
        <v>0</v>
      </c>
      <c r="AF1130" s="38">
        <v>0</v>
      </c>
      <c r="AG1130" s="38">
        <v>0</v>
      </c>
      <c r="AH1130" s="38">
        <v>0</v>
      </c>
      <c r="AI1130" s="38">
        <v>0</v>
      </c>
      <c r="AJ1130" s="38">
        <v>0</v>
      </c>
      <c r="AK1130" s="38">
        <v>0</v>
      </c>
      <c r="AL1130" s="38">
        <v>0</v>
      </c>
      <c r="AM1130" s="38">
        <v>0</v>
      </c>
      <c r="AN1130" s="38">
        <v>0</v>
      </c>
      <c r="AO1130" s="38">
        <v>0</v>
      </c>
      <c r="AP1130" s="38">
        <v>0</v>
      </c>
      <c r="AQ1130" s="38">
        <v>0</v>
      </c>
      <c r="AR1130" s="38">
        <v>0</v>
      </c>
      <c r="AS1130" s="38">
        <v>0</v>
      </c>
      <c r="AT1130" s="38">
        <v>0</v>
      </c>
      <c r="AU1130" s="38">
        <v>0</v>
      </c>
      <c r="AV1130" s="38">
        <v>0</v>
      </c>
      <c r="AW1130" s="38">
        <v>0</v>
      </c>
      <c r="AX1130" s="38">
        <v>0</v>
      </c>
      <c r="AY1130" s="38">
        <v>0</v>
      </c>
      <c r="AZ1130" s="38">
        <v>0</v>
      </c>
      <c r="BA1130" s="38">
        <v>0</v>
      </c>
      <c r="BB1130" s="38">
        <v>1</v>
      </c>
      <c r="BC1130" s="38">
        <v>0</v>
      </c>
      <c r="BD1130" s="38">
        <v>0</v>
      </c>
      <c r="BE1130" s="38">
        <v>0</v>
      </c>
      <c r="BF1130" s="38">
        <v>0</v>
      </c>
      <c r="BG1130" s="38">
        <v>0</v>
      </c>
      <c r="BH1130" s="43">
        <v>0</v>
      </c>
      <c r="BI1130" s="38">
        <v>0</v>
      </c>
      <c r="BJ1130" s="43">
        <v>0</v>
      </c>
      <c r="BK1130" s="38">
        <v>0</v>
      </c>
      <c r="BL1130" s="43">
        <v>0</v>
      </c>
      <c r="BM1130" s="38">
        <v>0</v>
      </c>
      <c r="BN1130" s="38">
        <v>0</v>
      </c>
      <c r="BO1130" s="38">
        <v>0</v>
      </c>
      <c r="BP1130" s="38">
        <v>0</v>
      </c>
      <c r="BQ1130" s="38">
        <v>0</v>
      </c>
      <c r="BR1130" s="38">
        <v>0</v>
      </c>
      <c r="BS1130" s="38">
        <v>0</v>
      </c>
      <c r="BT1130" s="38">
        <v>0</v>
      </c>
      <c r="BU1130" s="38">
        <v>0</v>
      </c>
      <c r="BV1130" s="38">
        <v>0</v>
      </c>
      <c r="BW1130" s="38">
        <v>0</v>
      </c>
      <c r="BX1130" s="38">
        <v>0</v>
      </c>
      <c r="BY1130" s="38">
        <v>0</v>
      </c>
      <c r="BZ1130" s="38">
        <v>0</v>
      </c>
      <c r="CA1130" s="38">
        <v>0</v>
      </c>
      <c r="CB1130" s="38">
        <v>0</v>
      </c>
      <c r="CC1130" s="38">
        <v>0</v>
      </c>
      <c r="CD1130" s="38">
        <v>0</v>
      </c>
      <c r="CE1130" s="38">
        <v>0</v>
      </c>
      <c r="CF1130" s="38">
        <v>0</v>
      </c>
      <c r="CG1130" s="38">
        <v>0</v>
      </c>
      <c r="CH1130" s="38">
        <v>0</v>
      </c>
      <c r="CI1130" s="38">
        <v>0</v>
      </c>
      <c r="CJ1130" s="38">
        <v>0</v>
      </c>
      <c r="CK1130" s="38">
        <v>0</v>
      </c>
      <c r="CL1130" s="38">
        <v>0</v>
      </c>
      <c r="CM1130" s="38">
        <v>0</v>
      </c>
      <c r="CN1130" s="38">
        <v>0</v>
      </c>
      <c r="CO1130" s="38">
        <v>0</v>
      </c>
      <c r="CP1130" s="38">
        <v>0</v>
      </c>
      <c r="CQ1130" s="38">
        <v>0</v>
      </c>
      <c r="CR1130" s="38">
        <v>0</v>
      </c>
      <c r="CS1130" s="38">
        <v>0</v>
      </c>
      <c r="CT1130" s="38">
        <v>0</v>
      </c>
      <c r="CU1130" s="38">
        <v>0</v>
      </c>
      <c r="CV1130" s="38">
        <v>0</v>
      </c>
      <c r="CW1130" s="38">
        <v>0</v>
      </c>
      <c r="CX1130" s="38">
        <f>SUM(AA1130:CW1130)</f>
        <v>1</v>
      </c>
      <c r="CY1130" s="38">
        <v>1</v>
      </c>
      <c r="CZ1130" s="38">
        <v>0</v>
      </c>
      <c r="DA1130" s="38">
        <v>0</v>
      </c>
      <c r="DB1130" s="38">
        <v>0</v>
      </c>
      <c r="DC1130" s="38" t="s">
        <v>5870</v>
      </c>
      <c r="DD1130" s="38" t="s">
        <v>309</v>
      </c>
      <c r="DE1130" s="38" t="s">
        <v>726</v>
      </c>
      <c r="DF1130" s="38">
        <v>1</v>
      </c>
      <c r="DG1130" s="38"/>
      <c r="DH1130" s="38"/>
      <c r="DI1130" s="38"/>
      <c r="DJ1130" s="38"/>
      <c r="DK1130" s="38"/>
      <c r="DL1130" s="38">
        <v>0</v>
      </c>
      <c r="DM1130" s="38"/>
      <c r="DN1130" s="38">
        <v>1</v>
      </c>
      <c r="DO1130" s="38">
        <v>1931</v>
      </c>
      <c r="DP1130" s="38" t="s">
        <v>5871</v>
      </c>
      <c r="DQ1130" s="48" t="s">
        <v>5872</v>
      </c>
      <c r="DR1130" s="38">
        <v>2020</v>
      </c>
      <c r="DS1130" s="38" t="s">
        <v>5873</v>
      </c>
      <c r="DT1130" s="37"/>
      <c r="DU1130" s="37"/>
      <c r="DV1130" s="37"/>
      <c r="DW1130" s="37"/>
      <c r="DX1130" s="37"/>
      <c r="DY1130" s="37"/>
      <c r="DZ1130" s="37"/>
      <c r="EA1130" s="37"/>
      <c r="EB1130" s="37"/>
      <c r="EC1130" s="37"/>
      <c r="ED1130" s="37"/>
      <c r="EE1130" s="37"/>
      <c r="EF1130" s="37"/>
      <c r="EG1130" s="37"/>
      <c r="EH1130" s="37"/>
      <c r="EI1130" s="37"/>
      <c r="EJ1130" s="37"/>
      <c r="EK1130" s="37"/>
      <c r="EL1130" s="37"/>
      <c r="EM1130" s="37"/>
      <c r="EN1130" s="37"/>
      <c r="EO1130" s="37"/>
      <c r="EP1130" s="37"/>
      <c r="EQ1130" s="37"/>
      <c r="ER1130" s="37"/>
      <c r="ES1130" s="37"/>
      <c r="ET1130" s="37"/>
      <c r="EU1130" s="37"/>
      <c r="EV1130" s="37"/>
      <c r="EW1130" s="37"/>
      <c r="EX1130" s="37"/>
      <c r="EY1130" s="37"/>
      <c r="EZ1130" s="37"/>
      <c r="FA1130" s="37"/>
      <c r="FB1130" s="37"/>
      <c r="FC1130" s="37"/>
      <c r="FD1130" s="37"/>
      <c r="FE1130" s="37"/>
      <c r="FF1130" s="37"/>
      <c r="FG1130" s="37"/>
      <c r="FH1130" s="37"/>
      <c r="FI1130" s="37"/>
      <c r="FJ1130" s="37"/>
      <c r="FK1130" s="37"/>
      <c r="FL1130" s="37"/>
      <c r="FM1130" s="37"/>
      <c r="FN1130" s="37"/>
      <c r="FO1130" s="37"/>
      <c r="FP1130" s="37"/>
      <c r="FQ1130" s="37"/>
      <c r="FR1130" s="37"/>
      <c r="FS1130" s="37"/>
      <c r="FT1130" s="37"/>
      <c r="FU1130" s="37"/>
      <c r="FV1130" s="37"/>
      <c r="FW1130" s="37"/>
      <c r="FX1130" s="37"/>
      <c r="FY1130" s="37"/>
      <c r="FZ1130" s="37"/>
      <c r="GA1130" s="37"/>
      <c r="GB1130" s="37"/>
      <c r="GC1130" s="37"/>
      <c r="GD1130" s="37"/>
      <c r="GE1130" s="37"/>
      <c r="GF1130" s="37"/>
      <c r="GG1130" s="37"/>
      <c r="GH1130" s="37"/>
      <c r="GI1130" s="37"/>
      <c r="GJ1130" s="37"/>
      <c r="GK1130" s="37"/>
      <c r="GL1130" s="37"/>
      <c r="GM1130" s="37"/>
      <c r="GN1130" s="37"/>
    </row>
    <row r="1131" spans="1:196" s="25" customFormat="1" ht="17.25" customHeight="1" x14ac:dyDescent="0.3">
      <c r="A1131" s="47" t="s">
        <v>54</v>
      </c>
      <c r="B1131" s="47" t="s">
        <v>5874</v>
      </c>
      <c r="C1131" s="48" t="s">
        <v>5875</v>
      </c>
      <c r="D1131" s="38"/>
      <c r="E1131" s="38"/>
      <c r="F1131" s="38" t="s">
        <v>122</v>
      </c>
      <c r="G1131" s="38"/>
      <c r="H1131" s="546" t="s">
        <v>8574</v>
      </c>
      <c r="I1131" s="38" t="s">
        <v>56</v>
      </c>
      <c r="J1131" s="38" t="s">
        <v>173</v>
      </c>
      <c r="K1131" s="38" t="s">
        <v>471</v>
      </c>
      <c r="L1131" s="38"/>
      <c r="M1131" s="38" t="s">
        <v>274</v>
      </c>
      <c r="N1131" s="38" t="s">
        <v>300</v>
      </c>
      <c r="O1131" s="38" t="s">
        <v>299</v>
      </c>
      <c r="P1131" s="38"/>
      <c r="Q1131" s="38"/>
      <c r="R1131" s="38">
        <v>0</v>
      </c>
      <c r="S1131" s="38">
        <v>0</v>
      </c>
      <c r="T1131" s="38">
        <v>0</v>
      </c>
      <c r="U1131" s="38">
        <v>0</v>
      </c>
      <c r="V1131" s="38">
        <v>0</v>
      </c>
      <c r="W1131" s="38">
        <v>1</v>
      </c>
      <c r="X1131" s="38">
        <v>0</v>
      </c>
      <c r="Y1131" s="38">
        <v>0</v>
      </c>
      <c r="Z1131" s="38"/>
      <c r="AA1131" s="38">
        <v>0</v>
      </c>
      <c r="AB1131" s="38">
        <v>0</v>
      </c>
      <c r="AC1131" s="38">
        <v>0</v>
      </c>
      <c r="AD1131" s="38">
        <v>0</v>
      </c>
      <c r="AE1131" s="38">
        <v>0</v>
      </c>
      <c r="AF1131" s="38">
        <v>0</v>
      </c>
      <c r="AG1131" s="38">
        <v>0</v>
      </c>
      <c r="AH1131" s="38">
        <v>0</v>
      </c>
      <c r="AI1131" s="38">
        <v>0</v>
      </c>
      <c r="AJ1131" s="38">
        <v>0</v>
      </c>
      <c r="AK1131" s="38">
        <v>0</v>
      </c>
      <c r="AL1131" s="38">
        <v>0</v>
      </c>
      <c r="AM1131" s="38">
        <v>0</v>
      </c>
      <c r="AN1131" s="38">
        <v>0</v>
      </c>
      <c r="AO1131" s="38">
        <v>0</v>
      </c>
      <c r="AP1131" s="38">
        <v>0</v>
      </c>
      <c r="AQ1131" s="38">
        <v>0</v>
      </c>
      <c r="AR1131" s="38">
        <v>0</v>
      </c>
      <c r="AS1131" s="38">
        <v>0</v>
      </c>
      <c r="AT1131" s="38">
        <v>0</v>
      </c>
      <c r="AU1131" s="38">
        <v>0</v>
      </c>
      <c r="AV1131" s="38">
        <v>0</v>
      </c>
      <c r="AW1131" s="38">
        <v>0</v>
      </c>
      <c r="AX1131" s="38">
        <v>0</v>
      </c>
      <c r="AY1131" s="38">
        <v>0</v>
      </c>
      <c r="AZ1131" s="38">
        <v>0</v>
      </c>
      <c r="BA1131" s="38">
        <v>0</v>
      </c>
      <c r="BB1131" s="38">
        <v>0</v>
      </c>
      <c r="BC1131" s="38">
        <v>0</v>
      </c>
      <c r="BD1131" s="38">
        <v>0</v>
      </c>
      <c r="BE1131" s="38">
        <v>0</v>
      </c>
      <c r="BF1131" s="38">
        <v>0</v>
      </c>
      <c r="BG1131" s="38">
        <v>0</v>
      </c>
      <c r="BH1131" s="43">
        <v>0</v>
      </c>
      <c r="BI1131" s="38">
        <v>0</v>
      </c>
      <c r="BJ1131" s="43">
        <v>0</v>
      </c>
      <c r="BK1131" s="38">
        <v>0</v>
      </c>
      <c r="BL1131" s="43">
        <v>0</v>
      </c>
      <c r="BM1131" s="38">
        <v>0</v>
      </c>
      <c r="BN1131" s="38">
        <v>0</v>
      </c>
      <c r="BO1131" s="38">
        <v>0</v>
      </c>
      <c r="BP1131" s="38">
        <v>0</v>
      </c>
      <c r="BQ1131" s="38">
        <v>0</v>
      </c>
      <c r="BR1131" s="38">
        <v>0</v>
      </c>
      <c r="BS1131" s="38">
        <v>0</v>
      </c>
      <c r="BT1131" s="38">
        <v>0</v>
      </c>
      <c r="BU1131" s="38">
        <v>0</v>
      </c>
      <c r="BV1131" s="38">
        <v>0</v>
      </c>
      <c r="BW1131" s="38">
        <v>0</v>
      </c>
      <c r="BX1131" s="38">
        <v>0</v>
      </c>
      <c r="BY1131" s="38">
        <v>0</v>
      </c>
      <c r="BZ1131" s="38">
        <v>0</v>
      </c>
      <c r="CA1131" s="38">
        <v>0</v>
      </c>
      <c r="CB1131" s="38">
        <v>0</v>
      </c>
      <c r="CC1131" s="38">
        <v>0</v>
      </c>
      <c r="CD1131" s="38">
        <v>0</v>
      </c>
      <c r="CE1131" s="38">
        <v>0</v>
      </c>
      <c r="CF1131" s="38">
        <v>0</v>
      </c>
      <c r="CG1131" s="38">
        <v>0</v>
      </c>
      <c r="CH1131" s="38">
        <v>0</v>
      </c>
      <c r="CI1131" s="38">
        <v>0</v>
      </c>
      <c r="CJ1131" s="38">
        <v>0</v>
      </c>
      <c r="CK1131" s="38">
        <v>0</v>
      </c>
      <c r="CL1131" s="38">
        <v>0</v>
      </c>
      <c r="CM1131" s="38">
        <v>0</v>
      </c>
      <c r="CN1131" s="38">
        <v>0</v>
      </c>
      <c r="CO1131" s="38">
        <v>0</v>
      </c>
      <c r="CP1131" s="38">
        <v>0</v>
      </c>
      <c r="CQ1131" s="38">
        <v>0</v>
      </c>
      <c r="CR1131" s="38">
        <v>0</v>
      </c>
      <c r="CS1131" s="38">
        <v>0</v>
      </c>
      <c r="CT1131" s="38">
        <v>0</v>
      </c>
      <c r="CU1131" s="38">
        <v>0</v>
      </c>
      <c r="CV1131" s="38">
        <v>0</v>
      </c>
      <c r="CW1131" s="38">
        <v>0</v>
      </c>
      <c r="CX1131" s="38">
        <v>0</v>
      </c>
      <c r="CY1131" s="38">
        <v>1</v>
      </c>
      <c r="CZ1131" s="38">
        <v>0</v>
      </c>
      <c r="DA1131" s="38">
        <v>0</v>
      </c>
      <c r="DB1131" s="38">
        <v>0</v>
      </c>
      <c r="DC1131" s="38" t="s">
        <v>1415</v>
      </c>
      <c r="DD1131" s="38" t="s">
        <v>311</v>
      </c>
      <c r="DE1131" s="38"/>
      <c r="DF1131" s="38">
        <v>1</v>
      </c>
      <c r="DG1131" s="38"/>
      <c r="DH1131" s="38"/>
      <c r="DI1131" s="38"/>
      <c r="DJ1131" s="38"/>
      <c r="DK1131" s="38"/>
      <c r="DL1131" s="38">
        <v>0</v>
      </c>
      <c r="DM1131" s="38"/>
      <c r="DN1131" s="38">
        <v>1</v>
      </c>
      <c r="DO1131" s="38">
        <v>1983</v>
      </c>
      <c r="DP1131" s="38" t="s">
        <v>5877</v>
      </c>
      <c r="DQ1131" s="48" t="s">
        <v>5875</v>
      </c>
      <c r="DR1131" s="38" t="s">
        <v>580</v>
      </c>
      <c r="DS1131" s="38" t="s">
        <v>5877</v>
      </c>
      <c r="DT1131" s="37"/>
      <c r="DU1131" s="37"/>
      <c r="DV1131" s="37"/>
      <c r="DW1131" s="37"/>
      <c r="DX1131" s="37"/>
      <c r="DY1131" s="37"/>
      <c r="DZ1131" s="37"/>
      <c r="EA1131" s="37"/>
      <c r="EB1131" s="37"/>
      <c r="EC1131" s="37"/>
      <c r="ED1131" s="37"/>
      <c r="EE1131" s="37"/>
      <c r="EF1131" s="37"/>
      <c r="EG1131" s="37"/>
      <c r="EH1131" s="37"/>
      <c r="EI1131" s="37"/>
      <c r="EJ1131" s="37"/>
      <c r="EK1131" s="37"/>
      <c r="EL1131" s="37"/>
      <c r="EM1131" s="37"/>
      <c r="EN1131" s="37"/>
      <c r="EO1131" s="37"/>
      <c r="EP1131" s="37"/>
      <c r="EQ1131" s="37"/>
      <c r="ER1131" s="37"/>
      <c r="ES1131" s="37"/>
      <c r="ET1131" s="37"/>
      <c r="EU1131" s="37"/>
      <c r="EV1131" s="37"/>
      <c r="EW1131" s="37"/>
      <c r="EX1131" s="37"/>
      <c r="EY1131" s="37"/>
      <c r="EZ1131" s="37"/>
      <c r="FA1131" s="37"/>
      <c r="FB1131" s="37"/>
      <c r="FC1131" s="37"/>
      <c r="FD1131" s="37"/>
      <c r="FE1131" s="37"/>
      <c r="FF1131" s="37"/>
      <c r="FG1131" s="37"/>
      <c r="FH1131" s="37"/>
      <c r="FI1131" s="37"/>
      <c r="FJ1131" s="37"/>
      <c r="FK1131" s="37"/>
      <c r="FL1131" s="37"/>
      <c r="FM1131" s="37"/>
      <c r="FN1131" s="37"/>
      <c r="FO1131" s="37"/>
      <c r="FP1131" s="37"/>
      <c r="FQ1131" s="37"/>
      <c r="FR1131" s="37"/>
      <c r="FS1131" s="37"/>
      <c r="FT1131" s="37"/>
      <c r="FU1131" s="37"/>
      <c r="FV1131" s="37"/>
      <c r="FW1131" s="37"/>
      <c r="FX1131" s="37"/>
      <c r="FY1131" s="37"/>
      <c r="FZ1131" s="37"/>
      <c r="GA1131" s="37"/>
      <c r="GB1131" s="37"/>
      <c r="GC1131" s="37"/>
      <c r="GD1131" s="37"/>
      <c r="GE1131" s="37"/>
      <c r="GF1131" s="37"/>
      <c r="GG1131" s="37"/>
      <c r="GH1131" s="37"/>
      <c r="GI1131" s="37"/>
      <c r="GJ1131" s="37"/>
      <c r="GK1131" s="37"/>
      <c r="GL1131" s="37"/>
      <c r="GM1131" s="37"/>
      <c r="GN1131" s="37"/>
    </row>
    <row r="1132" spans="1:196" s="25" customFormat="1" ht="23.3" customHeight="1" x14ac:dyDescent="0.3">
      <c r="A1132" s="47" t="s">
        <v>54</v>
      </c>
      <c r="B1132" s="47" t="s">
        <v>5874</v>
      </c>
      <c r="C1132" s="48" t="s">
        <v>5878</v>
      </c>
      <c r="D1132" s="38"/>
      <c r="E1132" s="38"/>
      <c r="F1132" s="38" t="s">
        <v>122</v>
      </c>
      <c r="G1132" s="38"/>
      <c r="H1132" s="38" t="s">
        <v>454</v>
      </c>
      <c r="I1132" s="38" t="s">
        <v>109</v>
      </c>
      <c r="J1132" s="38" t="s">
        <v>173</v>
      </c>
      <c r="K1132" s="38" t="s">
        <v>471</v>
      </c>
      <c r="L1132" s="38"/>
      <c r="M1132" s="38" t="s">
        <v>272</v>
      </c>
      <c r="N1132" s="38"/>
      <c r="O1132" s="38" t="s">
        <v>299</v>
      </c>
      <c r="P1132" s="38" t="s">
        <v>4074</v>
      </c>
      <c r="Q1132" s="38" t="s">
        <v>1516</v>
      </c>
      <c r="R1132" s="38">
        <v>0</v>
      </c>
      <c r="S1132" s="38">
        <v>0</v>
      </c>
      <c r="T1132" s="38">
        <v>0</v>
      </c>
      <c r="U1132" s="38">
        <v>0</v>
      </c>
      <c r="V1132" s="38">
        <v>0</v>
      </c>
      <c r="W1132" s="38">
        <v>0</v>
      </c>
      <c r="X1132" s="38">
        <v>0</v>
      </c>
      <c r="Y1132" s="38">
        <v>0</v>
      </c>
      <c r="Z1132" s="38"/>
      <c r="AA1132" s="38">
        <v>0</v>
      </c>
      <c r="AB1132" s="38">
        <v>0</v>
      </c>
      <c r="AC1132" s="38">
        <v>0</v>
      </c>
      <c r="AD1132" s="38">
        <v>0</v>
      </c>
      <c r="AE1132" s="38">
        <v>0</v>
      </c>
      <c r="AF1132" s="38">
        <v>0</v>
      </c>
      <c r="AG1132" s="38">
        <v>0</v>
      </c>
      <c r="AH1132" s="38">
        <v>0</v>
      </c>
      <c r="AI1132" s="38">
        <v>0</v>
      </c>
      <c r="AJ1132" s="38">
        <v>0</v>
      </c>
      <c r="AK1132" s="38">
        <v>0</v>
      </c>
      <c r="AL1132" s="38">
        <v>0</v>
      </c>
      <c r="AM1132" s="38">
        <v>0</v>
      </c>
      <c r="AN1132" s="38">
        <v>0</v>
      </c>
      <c r="AO1132" s="38">
        <v>0</v>
      </c>
      <c r="AP1132" s="38">
        <v>0</v>
      </c>
      <c r="AQ1132" s="38">
        <v>0</v>
      </c>
      <c r="AR1132" s="38">
        <v>0</v>
      </c>
      <c r="AS1132" s="38">
        <v>0</v>
      </c>
      <c r="AT1132" s="38">
        <v>0</v>
      </c>
      <c r="AU1132" s="38">
        <v>0</v>
      </c>
      <c r="AV1132" s="38">
        <v>0</v>
      </c>
      <c r="AW1132" s="38">
        <v>0</v>
      </c>
      <c r="AX1132" s="38">
        <v>0</v>
      </c>
      <c r="AY1132" s="38">
        <v>0</v>
      </c>
      <c r="AZ1132" s="38">
        <v>0</v>
      </c>
      <c r="BA1132" s="38">
        <v>0</v>
      </c>
      <c r="BB1132" s="38">
        <v>1</v>
      </c>
      <c r="BC1132" s="38">
        <v>0</v>
      </c>
      <c r="BD1132" s="38">
        <v>0</v>
      </c>
      <c r="BE1132" s="38">
        <v>0</v>
      </c>
      <c r="BF1132" s="38">
        <v>0</v>
      </c>
      <c r="BG1132" s="38">
        <v>0</v>
      </c>
      <c r="BH1132" s="43">
        <v>0</v>
      </c>
      <c r="BI1132" s="38">
        <v>0</v>
      </c>
      <c r="BJ1132" s="43">
        <v>0</v>
      </c>
      <c r="BK1132" s="38">
        <v>0</v>
      </c>
      <c r="BL1132" s="43">
        <v>0</v>
      </c>
      <c r="BM1132" s="38">
        <v>0</v>
      </c>
      <c r="BN1132" s="38">
        <v>0</v>
      </c>
      <c r="BO1132" s="38">
        <v>0</v>
      </c>
      <c r="BP1132" s="38">
        <v>0</v>
      </c>
      <c r="BQ1132" s="38">
        <v>0</v>
      </c>
      <c r="BR1132" s="38">
        <v>0</v>
      </c>
      <c r="BS1132" s="38">
        <v>0</v>
      </c>
      <c r="BT1132" s="38">
        <v>0</v>
      </c>
      <c r="BU1132" s="38">
        <v>0</v>
      </c>
      <c r="BV1132" s="38">
        <v>0</v>
      </c>
      <c r="BW1132" s="38">
        <v>0</v>
      </c>
      <c r="BX1132" s="38">
        <v>0</v>
      </c>
      <c r="BY1132" s="38">
        <v>0</v>
      </c>
      <c r="BZ1132" s="38">
        <v>0</v>
      </c>
      <c r="CA1132" s="38">
        <v>0</v>
      </c>
      <c r="CB1132" s="38">
        <v>0</v>
      </c>
      <c r="CC1132" s="38">
        <v>0</v>
      </c>
      <c r="CD1132" s="38">
        <v>0</v>
      </c>
      <c r="CE1132" s="38">
        <v>0</v>
      </c>
      <c r="CF1132" s="38">
        <v>0</v>
      </c>
      <c r="CG1132" s="38">
        <v>0</v>
      </c>
      <c r="CH1132" s="38">
        <v>0</v>
      </c>
      <c r="CI1132" s="38">
        <v>0</v>
      </c>
      <c r="CJ1132" s="38">
        <v>0</v>
      </c>
      <c r="CK1132" s="38">
        <v>0</v>
      </c>
      <c r="CL1132" s="38">
        <v>0</v>
      </c>
      <c r="CM1132" s="38">
        <v>0</v>
      </c>
      <c r="CN1132" s="38">
        <v>0</v>
      </c>
      <c r="CO1132" s="38">
        <v>0</v>
      </c>
      <c r="CP1132" s="38">
        <v>0</v>
      </c>
      <c r="CQ1132" s="38">
        <v>0</v>
      </c>
      <c r="CR1132" s="38">
        <v>0</v>
      </c>
      <c r="CS1132" s="38">
        <v>0</v>
      </c>
      <c r="CT1132" s="38">
        <v>0</v>
      </c>
      <c r="CU1132" s="38">
        <v>0</v>
      </c>
      <c r="CV1132" s="38">
        <v>0</v>
      </c>
      <c r="CW1132" s="38">
        <v>0</v>
      </c>
      <c r="CX1132" s="38">
        <f>SUM(AA1132:CW1132)</f>
        <v>1</v>
      </c>
      <c r="CY1132" s="38">
        <v>1</v>
      </c>
      <c r="CZ1132" s="38">
        <v>0</v>
      </c>
      <c r="DA1132" s="38">
        <v>0</v>
      </c>
      <c r="DB1132" s="38">
        <v>0</v>
      </c>
      <c r="DC1132" s="38" t="s">
        <v>1420</v>
      </c>
      <c r="DD1132" s="38" t="s">
        <v>309</v>
      </c>
      <c r="DE1132" s="38" t="s">
        <v>726</v>
      </c>
      <c r="DF1132" s="38">
        <v>1</v>
      </c>
      <c r="DG1132" s="38"/>
      <c r="DH1132" s="38"/>
      <c r="DI1132" s="38"/>
      <c r="DJ1132" s="38"/>
      <c r="DK1132" s="38"/>
      <c r="DL1132" s="38">
        <v>0</v>
      </c>
      <c r="DM1132" s="38"/>
      <c r="DN1132" s="38">
        <v>1</v>
      </c>
      <c r="DO1132" s="38">
        <v>2012</v>
      </c>
      <c r="DP1132" s="38" t="s">
        <v>5879</v>
      </c>
      <c r="DQ1132" s="48" t="s">
        <v>5878</v>
      </c>
      <c r="DR1132" s="38" t="s">
        <v>580</v>
      </c>
      <c r="DS1132" s="38" t="s">
        <v>5879</v>
      </c>
      <c r="DT1132" s="38"/>
      <c r="DU1132" s="38"/>
      <c r="DV1132" s="38"/>
      <c r="DW1132" s="38"/>
      <c r="DX1132" s="38"/>
      <c r="DY1132" s="38"/>
      <c r="DZ1132" s="38"/>
      <c r="EA1132" s="38"/>
      <c r="EB1132" s="38"/>
      <c r="EC1132" s="38"/>
      <c r="ED1132" s="38"/>
      <c r="EE1132" s="38"/>
      <c r="EF1132" s="38"/>
      <c r="EG1132" s="38"/>
      <c r="EH1132" s="38"/>
      <c r="EI1132" s="38"/>
      <c r="EJ1132" s="37"/>
      <c r="EK1132" s="37"/>
      <c r="EL1132" s="37"/>
      <c r="EM1132" s="37"/>
      <c r="EN1132" s="37"/>
      <c r="EO1132" s="37"/>
      <c r="EP1132" s="37"/>
      <c r="EQ1132" s="37"/>
      <c r="ER1132" s="37"/>
      <c r="ES1132" s="37"/>
      <c r="ET1132" s="37"/>
      <c r="EU1132" s="37"/>
      <c r="EV1132" s="37"/>
      <c r="EW1132" s="37"/>
      <c r="EX1132" s="37"/>
      <c r="EY1132" s="37"/>
      <c r="EZ1132" s="37"/>
      <c r="FA1132" s="37"/>
      <c r="FB1132" s="37"/>
      <c r="FC1132" s="37"/>
      <c r="FD1132" s="37"/>
      <c r="FE1132" s="37"/>
      <c r="FF1132" s="37"/>
      <c r="FG1132" s="37"/>
      <c r="FH1132" s="37"/>
      <c r="FI1132" s="37"/>
      <c r="FJ1132" s="37"/>
      <c r="FK1132" s="37"/>
      <c r="FL1132" s="37"/>
      <c r="FM1132" s="37"/>
      <c r="FN1132" s="37"/>
      <c r="FO1132" s="37"/>
      <c r="FP1132" s="37"/>
      <c r="FQ1132" s="37"/>
      <c r="FR1132" s="37"/>
      <c r="FS1132" s="37"/>
      <c r="FT1132" s="37"/>
      <c r="FU1132" s="37"/>
      <c r="FV1132" s="37"/>
      <c r="FW1132" s="37"/>
      <c r="FX1132" s="37"/>
      <c r="FY1132" s="37"/>
      <c r="FZ1132" s="37"/>
      <c r="GA1132" s="37"/>
      <c r="GB1132" s="37"/>
      <c r="GC1132" s="37"/>
      <c r="GD1132" s="37"/>
      <c r="GE1132" s="37"/>
      <c r="GF1132" s="37"/>
      <c r="GG1132" s="37"/>
      <c r="GH1132" s="37"/>
      <c r="GI1132" s="37"/>
      <c r="GJ1132" s="37"/>
      <c r="GK1132" s="37"/>
      <c r="GL1132" s="37"/>
      <c r="GM1132" s="37"/>
      <c r="GN1132" s="37"/>
    </row>
    <row r="1133" spans="1:196" s="25" customFormat="1" ht="23.3" customHeight="1" x14ac:dyDescent="0.3">
      <c r="A1133" s="47" t="s">
        <v>54</v>
      </c>
      <c r="B1133" s="47" t="s">
        <v>5874</v>
      </c>
      <c r="C1133" s="48" t="s">
        <v>5880</v>
      </c>
      <c r="D1133" s="38"/>
      <c r="E1133" s="38"/>
      <c r="F1133" s="38" t="s">
        <v>122</v>
      </c>
      <c r="G1133" s="38"/>
      <c r="H1133" s="546" t="s">
        <v>8574</v>
      </c>
      <c r="I1133" s="38" t="s">
        <v>56</v>
      </c>
      <c r="J1133" s="38" t="s">
        <v>173</v>
      </c>
      <c r="K1133" s="38" t="s">
        <v>471</v>
      </c>
      <c r="L1133" s="38"/>
      <c r="M1133" s="38" t="s">
        <v>274</v>
      </c>
      <c r="N1133" s="38" t="s">
        <v>300</v>
      </c>
      <c r="O1133" s="38" t="s">
        <v>299</v>
      </c>
      <c r="P1133" s="38"/>
      <c r="Q1133" s="38"/>
      <c r="R1133" s="38">
        <v>0</v>
      </c>
      <c r="S1133" s="38">
        <v>0</v>
      </c>
      <c r="T1133" s="38">
        <v>0</v>
      </c>
      <c r="U1133" s="38">
        <v>0</v>
      </c>
      <c r="V1133" s="38">
        <v>0</v>
      </c>
      <c r="W1133" s="38">
        <v>1</v>
      </c>
      <c r="X1133" s="38">
        <v>0</v>
      </c>
      <c r="Y1133" s="38">
        <v>0</v>
      </c>
      <c r="Z1133" s="38"/>
      <c r="AA1133" s="38">
        <v>0</v>
      </c>
      <c r="AB1133" s="38">
        <v>0</v>
      </c>
      <c r="AC1133" s="38">
        <v>0</v>
      </c>
      <c r="AD1133" s="38">
        <v>0</v>
      </c>
      <c r="AE1133" s="38">
        <v>0</v>
      </c>
      <c r="AF1133" s="38">
        <v>0</v>
      </c>
      <c r="AG1133" s="38">
        <v>0</v>
      </c>
      <c r="AH1133" s="38">
        <v>0</v>
      </c>
      <c r="AI1133" s="38">
        <v>0</v>
      </c>
      <c r="AJ1133" s="38">
        <v>0</v>
      </c>
      <c r="AK1133" s="38">
        <v>0</v>
      </c>
      <c r="AL1133" s="38">
        <v>0</v>
      </c>
      <c r="AM1133" s="38">
        <v>0</v>
      </c>
      <c r="AN1133" s="38">
        <v>0</v>
      </c>
      <c r="AO1133" s="38">
        <v>0</v>
      </c>
      <c r="AP1133" s="38">
        <v>0</v>
      </c>
      <c r="AQ1133" s="38">
        <v>0</v>
      </c>
      <c r="AR1133" s="38">
        <v>0</v>
      </c>
      <c r="AS1133" s="38">
        <v>0</v>
      </c>
      <c r="AT1133" s="38">
        <v>0</v>
      </c>
      <c r="AU1133" s="38">
        <v>0</v>
      </c>
      <c r="AV1133" s="38">
        <v>0</v>
      </c>
      <c r="AW1133" s="38">
        <v>0</v>
      </c>
      <c r="AX1133" s="38">
        <v>0</v>
      </c>
      <c r="AY1133" s="38">
        <v>0</v>
      </c>
      <c r="AZ1133" s="38">
        <v>0</v>
      </c>
      <c r="BA1133" s="38">
        <v>0</v>
      </c>
      <c r="BB1133" s="38">
        <v>0</v>
      </c>
      <c r="BC1133" s="38">
        <v>0</v>
      </c>
      <c r="BD1133" s="38">
        <v>0</v>
      </c>
      <c r="BE1133" s="38">
        <v>0</v>
      </c>
      <c r="BF1133" s="38">
        <v>0</v>
      </c>
      <c r="BG1133" s="38">
        <v>0</v>
      </c>
      <c r="BH1133" s="43">
        <v>0</v>
      </c>
      <c r="BI1133" s="38">
        <v>0</v>
      </c>
      <c r="BJ1133" s="43">
        <v>0</v>
      </c>
      <c r="BK1133" s="38">
        <v>0</v>
      </c>
      <c r="BL1133" s="43">
        <v>0</v>
      </c>
      <c r="BM1133" s="38">
        <v>0</v>
      </c>
      <c r="BN1133" s="38">
        <v>0</v>
      </c>
      <c r="BO1133" s="38">
        <v>0</v>
      </c>
      <c r="BP1133" s="38">
        <v>0</v>
      </c>
      <c r="BQ1133" s="38">
        <v>0</v>
      </c>
      <c r="BR1133" s="38">
        <v>0</v>
      </c>
      <c r="BS1133" s="38">
        <v>0</v>
      </c>
      <c r="BT1133" s="38">
        <v>0</v>
      </c>
      <c r="BU1133" s="38">
        <v>0</v>
      </c>
      <c r="BV1133" s="38">
        <v>0</v>
      </c>
      <c r="BW1133" s="38">
        <v>0</v>
      </c>
      <c r="BX1133" s="38">
        <v>0</v>
      </c>
      <c r="BY1133" s="38">
        <v>0</v>
      </c>
      <c r="BZ1133" s="38">
        <v>0</v>
      </c>
      <c r="CA1133" s="38">
        <v>0</v>
      </c>
      <c r="CB1133" s="38">
        <v>0</v>
      </c>
      <c r="CC1133" s="38">
        <v>0</v>
      </c>
      <c r="CD1133" s="38">
        <v>0</v>
      </c>
      <c r="CE1133" s="38">
        <v>0</v>
      </c>
      <c r="CF1133" s="38">
        <v>0</v>
      </c>
      <c r="CG1133" s="38">
        <v>0</v>
      </c>
      <c r="CH1133" s="38">
        <v>0</v>
      </c>
      <c r="CI1133" s="38">
        <v>0</v>
      </c>
      <c r="CJ1133" s="38">
        <v>0</v>
      </c>
      <c r="CK1133" s="38">
        <v>0</v>
      </c>
      <c r="CL1133" s="38">
        <v>0</v>
      </c>
      <c r="CM1133" s="38">
        <v>0</v>
      </c>
      <c r="CN1133" s="38">
        <v>0</v>
      </c>
      <c r="CO1133" s="38">
        <v>0</v>
      </c>
      <c r="CP1133" s="38">
        <v>0</v>
      </c>
      <c r="CQ1133" s="38">
        <v>0</v>
      </c>
      <c r="CR1133" s="38">
        <v>0</v>
      </c>
      <c r="CS1133" s="38">
        <v>0</v>
      </c>
      <c r="CT1133" s="38">
        <v>0</v>
      </c>
      <c r="CU1133" s="38">
        <v>0</v>
      </c>
      <c r="CV1133" s="38">
        <v>0</v>
      </c>
      <c r="CW1133" s="38">
        <v>0</v>
      </c>
      <c r="CX1133" s="38">
        <v>0</v>
      </c>
      <c r="CY1133" s="38">
        <v>1</v>
      </c>
      <c r="CZ1133" s="38">
        <v>0</v>
      </c>
      <c r="DA1133" s="38">
        <v>0</v>
      </c>
      <c r="DB1133" s="38">
        <v>0</v>
      </c>
      <c r="DC1133" s="38" t="s">
        <v>1415</v>
      </c>
      <c r="DD1133" s="38" t="s">
        <v>311</v>
      </c>
      <c r="DE1133" s="38"/>
      <c r="DF1133" s="38">
        <v>1</v>
      </c>
      <c r="DG1133" s="38"/>
      <c r="DH1133" s="38"/>
      <c r="DI1133" s="38"/>
      <c r="DJ1133" s="38"/>
      <c r="DK1133" s="38"/>
      <c r="DL1133" s="38">
        <v>0</v>
      </c>
      <c r="DM1133" s="38"/>
      <c r="DN1133" s="38">
        <v>1</v>
      </c>
      <c r="DO1133" s="38">
        <v>1940</v>
      </c>
      <c r="DP1133" s="38" t="s">
        <v>5881</v>
      </c>
      <c r="DQ1133" s="48" t="s">
        <v>5880</v>
      </c>
      <c r="DR1133" s="38" t="s">
        <v>580</v>
      </c>
      <c r="DS1133" s="38" t="s">
        <v>5881</v>
      </c>
      <c r="DT1133" s="37"/>
      <c r="DU1133" s="37"/>
      <c r="DV1133" s="37"/>
      <c r="DW1133" s="37"/>
      <c r="DX1133" s="37"/>
      <c r="DY1133" s="37"/>
      <c r="DZ1133" s="37"/>
      <c r="EA1133" s="37"/>
      <c r="EB1133" s="37"/>
      <c r="EC1133" s="37"/>
      <c r="ED1133" s="37"/>
      <c r="EE1133" s="37"/>
      <c r="EF1133" s="37"/>
      <c r="EG1133" s="37"/>
      <c r="EH1133" s="37"/>
      <c r="EI1133" s="37"/>
      <c r="EJ1133" s="37"/>
      <c r="EK1133" s="37"/>
      <c r="EL1133" s="37"/>
      <c r="EM1133" s="37"/>
      <c r="EN1133" s="37"/>
      <c r="EO1133" s="37"/>
      <c r="EP1133" s="37"/>
      <c r="EQ1133" s="37"/>
      <c r="ER1133" s="37"/>
      <c r="ES1133" s="37"/>
      <c r="ET1133" s="37"/>
      <c r="EU1133" s="37"/>
      <c r="EV1133" s="37"/>
      <c r="EW1133" s="37"/>
      <c r="EX1133" s="37"/>
      <c r="EY1133" s="37"/>
      <c r="EZ1133" s="37"/>
      <c r="FA1133" s="37"/>
      <c r="FB1133" s="37"/>
      <c r="FC1133" s="37"/>
      <c r="FD1133" s="37"/>
      <c r="FE1133" s="37"/>
      <c r="FF1133" s="37"/>
      <c r="FG1133" s="37"/>
      <c r="FH1133" s="37"/>
      <c r="FI1133" s="37"/>
      <c r="FJ1133" s="37"/>
      <c r="FK1133" s="37"/>
      <c r="FL1133" s="37"/>
      <c r="FM1133" s="37"/>
      <c r="FN1133" s="37"/>
      <c r="FO1133" s="37"/>
      <c r="FP1133" s="37"/>
      <c r="FQ1133" s="37"/>
      <c r="FR1133" s="37"/>
      <c r="FS1133" s="37"/>
      <c r="FT1133" s="37"/>
      <c r="FU1133" s="37"/>
      <c r="FV1133" s="37"/>
      <c r="FW1133" s="37"/>
      <c r="FX1133" s="37"/>
      <c r="FY1133" s="37"/>
      <c r="FZ1133" s="37"/>
      <c r="GA1133" s="37"/>
      <c r="GB1133" s="37"/>
      <c r="GC1133" s="37"/>
      <c r="GD1133" s="37"/>
      <c r="GE1133" s="37"/>
      <c r="GF1133" s="37"/>
      <c r="GG1133" s="37"/>
      <c r="GH1133" s="37"/>
      <c r="GI1133" s="37"/>
      <c r="GJ1133" s="37"/>
      <c r="GK1133" s="37"/>
      <c r="GL1133" s="37"/>
      <c r="GM1133" s="37"/>
      <c r="GN1133" s="37"/>
    </row>
    <row r="1134" spans="1:196" s="25" customFormat="1" ht="14.25" customHeight="1" thickBot="1" x14ac:dyDescent="0.35">
      <c r="A1134" s="74" t="s">
        <v>54</v>
      </c>
      <c r="B1134" s="74" t="s">
        <v>8640</v>
      </c>
      <c r="C1134" s="48" t="s">
        <v>5885</v>
      </c>
      <c r="D1134" s="37"/>
      <c r="E1134" s="37"/>
      <c r="F1134" s="37" t="s">
        <v>122</v>
      </c>
      <c r="G1134" s="37"/>
      <c r="H1134" s="546" t="s">
        <v>8574</v>
      </c>
      <c r="I1134" s="37" t="s">
        <v>56</v>
      </c>
      <c r="J1134" s="37" t="s">
        <v>173</v>
      </c>
      <c r="K1134" s="37" t="s">
        <v>471</v>
      </c>
      <c r="L1134" s="37"/>
      <c r="M1134" s="37" t="s">
        <v>268</v>
      </c>
      <c r="N1134" s="37" t="s">
        <v>300</v>
      </c>
      <c r="O1134" s="37" t="s">
        <v>300</v>
      </c>
      <c r="P1134" s="37"/>
      <c r="Q1134" s="37"/>
      <c r="R1134" s="37">
        <v>0</v>
      </c>
      <c r="S1134" s="37">
        <v>0</v>
      </c>
      <c r="T1134" s="37">
        <v>0</v>
      </c>
      <c r="U1134" s="37">
        <v>0</v>
      </c>
      <c r="V1134" s="37">
        <v>0</v>
      </c>
      <c r="W1134" s="37">
        <v>1</v>
      </c>
      <c r="X1134" s="37">
        <v>0</v>
      </c>
      <c r="Y1134" s="37">
        <v>0</v>
      </c>
      <c r="Z1134" s="37"/>
      <c r="AA1134" s="37">
        <v>0</v>
      </c>
      <c r="AB1134" s="37">
        <v>0</v>
      </c>
      <c r="AC1134" s="37">
        <v>0</v>
      </c>
      <c r="AD1134" s="37">
        <v>0</v>
      </c>
      <c r="AE1134" s="37">
        <v>0</v>
      </c>
      <c r="AF1134" s="37">
        <v>0</v>
      </c>
      <c r="AG1134" s="37">
        <v>0</v>
      </c>
      <c r="AH1134" s="37">
        <v>0</v>
      </c>
      <c r="AI1134" s="37">
        <v>0</v>
      </c>
      <c r="AJ1134" s="37">
        <v>0</v>
      </c>
      <c r="AK1134" s="37">
        <v>0</v>
      </c>
      <c r="AL1134" s="37">
        <v>0</v>
      </c>
      <c r="AM1134" s="37">
        <v>0</v>
      </c>
      <c r="AN1134" s="37">
        <v>0</v>
      </c>
      <c r="AO1134" s="37">
        <v>0</v>
      </c>
      <c r="AP1134" s="37">
        <v>0</v>
      </c>
      <c r="AQ1134" s="37">
        <v>0</v>
      </c>
      <c r="AR1134" s="37">
        <v>0</v>
      </c>
      <c r="AS1134" s="37">
        <v>0</v>
      </c>
      <c r="AT1134" s="37">
        <v>0</v>
      </c>
      <c r="AU1134" s="37">
        <v>0</v>
      </c>
      <c r="AV1134" s="37">
        <v>0</v>
      </c>
      <c r="AW1134" s="37">
        <v>0</v>
      </c>
      <c r="AX1134" s="37">
        <v>0</v>
      </c>
      <c r="AY1134" s="37">
        <v>0</v>
      </c>
      <c r="AZ1134" s="37">
        <v>0</v>
      </c>
      <c r="BA1134" s="37">
        <v>0</v>
      </c>
      <c r="BB1134" s="37">
        <v>0</v>
      </c>
      <c r="BC1134" s="37">
        <v>0</v>
      </c>
      <c r="BD1134" s="37">
        <v>0</v>
      </c>
      <c r="BE1134" s="37">
        <v>0</v>
      </c>
      <c r="BF1134" s="37">
        <v>0</v>
      </c>
      <c r="BG1134" s="37">
        <v>0</v>
      </c>
      <c r="BH1134" s="52">
        <v>0</v>
      </c>
      <c r="BI1134" s="37">
        <v>0</v>
      </c>
      <c r="BJ1134" s="52">
        <v>0</v>
      </c>
      <c r="BK1134" s="37">
        <v>0</v>
      </c>
      <c r="BL1134" s="52">
        <v>0</v>
      </c>
      <c r="BM1134" s="37">
        <v>0</v>
      </c>
      <c r="BN1134" s="37">
        <v>0</v>
      </c>
      <c r="BO1134" s="37">
        <v>0</v>
      </c>
      <c r="BP1134" s="37">
        <v>0</v>
      </c>
      <c r="BQ1134" s="37">
        <v>0</v>
      </c>
      <c r="BR1134" s="37">
        <v>0</v>
      </c>
      <c r="BS1134" s="37">
        <v>0</v>
      </c>
      <c r="BT1134" s="37">
        <v>0</v>
      </c>
      <c r="BU1134" s="37">
        <v>0</v>
      </c>
      <c r="BV1134" s="37">
        <v>0</v>
      </c>
      <c r="BW1134" s="37">
        <v>0</v>
      </c>
      <c r="BX1134" s="37">
        <v>0</v>
      </c>
      <c r="BY1134" s="37">
        <v>0</v>
      </c>
      <c r="BZ1134" s="37">
        <v>0</v>
      </c>
      <c r="CA1134" s="37">
        <v>0</v>
      </c>
      <c r="CB1134" s="37">
        <v>0</v>
      </c>
      <c r="CC1134" s="37">
        <v>0</v>
      </c>
      <c r="CD1134" s="37">
        <v>0</v>
      </c>
      <c r="CE1134" s="37">
        <v>0</v>
      </c>
      <c r="CF1134" s="37">
        <v>0</v>
      </c>
      <c r="CG1134" s="37">
        <v>0</v>
      </c>
      <c r="CH1134" s="37">
        <v>0</v>
      </c>
      <c r="CI1134" s="37">
        <v>0</v>
      </c>
      <c r="CJ1134" s="37">
        <v>0</v>
      </c>
      <c r="CK1134" s="37">
        <v>0</v>
      </c>
      <c r="CL1134" s="37">
        <v>0</v>
      </c>
      <c r="CM1134" s="37">
        <v>0</v>
      </c>
      <c r="CN1134" s="37">
        <v>0</v>
      </c>
      <c r="CO1134" s="37">
        <v>0</v>
      </c>
      <c r="CP1134" s="37">
        <v>0</v>
      </c>
      <c r="CQ1134" s="37">
        <v>0</v>
      </c>
      <c r="CR1134" s="37">
        <v>0</v>
      </c>
      <c r="CS1134" s="37">
        <v>0</v>
      </c>
      <c r="CT1134" s="37">
        <v>0</v>
      </c>
      <c r="CU1134" s="37">
        <v>0</v>
      </c>
      <c r="CV1134" s="37">
        <v>0</v>
      </c>
      <c r="CW1134" s="37">
        <v>0</v>
      </c>
      <c r="CX1134" s="37">
        <v>0</v>
      </c>
      <c r="CY1134" s="37">
        <v>1</v>
      </c>
      <c r="CZ1134" s="37">
        <v>0</v>
      </c>
      <c r="DA1134" s="37">
        <v>0</v>
      </c>
      <c r="DB1134" s="37">
        <v>0</v>
      </c>
      <c r="DC1134" s="38" t="s">
        <v>1002</v>
      </c>
      <c r="DD1134" s="38" t="s">
        <v>311</v>
      </c>
      <c r="DE1134" s="38"/>
      <c r="DF1134" s="38">
        <v>1</v>
      </c>
      <c r="DG1134" s="38"/>
      <c r="DH1134" s="38"/>
      <c r="DI1134" s="37"/>
      <c r="DJ1134" s="37"/>
      <c r="DK1134" s="37"/>
      <c r="DL1134" s="37">
        <v>0</v>
      </c>
      <c r="DM1134" s="37"/>
      <c r="DN1134" s="37">
        <v>1</v>
      </c>
      <c r="DO1134" s="37">
        <v>1979</v>
      </c>
      <c r="DP1134" s="38" t="s">
        <v>5884</v>
      </c>
      <c r="DQ1134" s="48" t="s">
        <v>5885</v>
      </c>
      <c r="DR1134" s="37" t="s">
        <v>580</v>
      </c>
      <c r="DS1134" s="37" t="s">
        <v>5884</v>
      </c>
      <c r="DT1134" s="37"/>
      <c r="DU1134" s="37"/>
      <c r="DV1134" s="37"/>
      <c r="DW1134" s="37"/>
      <c r="DX1134" s="37"/>
      <c r="DY1134" s="37"/>
      <c r="DZ1134" s="37"/>
      <c r="EA1134" s="37"/>
      <c r="EB1134" s="37"/>
      <c r="EC1134" s="37"/>
      <c r="ED1134" s="37"/>
      <c r="EE1134" s="37"/>
      <c r="EF1134" s="37"/>
      <c r="EG1134" s="37"/>
      <c r="EH1134" s="37"/>
      <c r="EI1134" s="37"/>
      <c r="EJ1134" s="37"/>
      <c r="EK1134" s="37"/>
      <c r="EL1134" s="37"/>
      <c r="EM1134" s="37"/>
      <c r="EN1134" s="37"/>
      <c r="EO1134" s="37"/>
      <c r="EP1134" s="37"/>
      <c r="EQ1134" s="37"/>
      <c r="ER1134" s="37"/>
      <c r="ES1134" s="37"/>
      <c r="ET1134" s="37"/>
      <c r="EU1134" s="37"/>
      <c r="EV1134" s="37"/>
      <c r="EW1134" s="37"/>
      <c r="EX1134" s="37"/>
      <c r="EY1134" s="37"/>
      <c r="EZ1134" s="37"/>
      <c r="FA1134" s="37"/>
      <c r="FB1134" s="37"/>
      <c r="FC1134" s="37"/>
      <c r="FD1134" s="37"/>
      <c r="FE1134" s="37"/>
      <c r="FF1134" s="37"/>
      <c r="FG1134" s="37"/>
      <c r="FH1134" s="37"/>
      <c r="FI1134" s="37"/>
      <c r="FJ1134" s="37"/>
      <c r="FK1134" s="37"/>
      <c r="FL1134" s="37"/>
      <c r="FM1134" s="37"/>
      <c r="FN1134" s="37"/>
      <c r="FO1134" s="37"/>
      <c r="FP1134" s="37"/>
      <c r="FQ1134" s="37"/>
      <c r="FR1134" s="37"/>
      <c r="FS1134" s="37"/>
      <c r="FT1134" s="37"/>
      <c r="FU1134" s="37"/>
      <c r="FV1134" s="37"/>
      <c r="FW1134" s="37"/>
      <c r="FX1134" s="37"/>
      <c r="FY1134" s="37"/>
      <c r="FZ1134" s="37"/>
      <c r="GA1134" s="37"/>
      <c r="GB1134" s="37"/>
      <c r="GC1134" s="37"/>
      <c r="GD1134" s="37"/>
      <c r="GE1134" s="37"/>
      <c r="GF1134" s="37"/>
      <c r="GG1134" s="37"/>
      <c r="GH1134" s="37"/>
      <c r="GI1134" s="37"/>
      <c r="GJ1134" s="37"/>
      <c r="GK1134" s="37"/>
      <c r="GL1134" s="37"/>
      <c r="GM1134" s="37"/>
      <c r="GN1134" s="37"/>
    </row>
    <row r="1135" spans="1:196" s="145" customFormat="1" ht="23.3" customHeight="1" thickTop="1" x14ac:dyDescent="0.3">
      <c r="A1135" s="38" t="s">
        <v>54</v>
      </c>
      <c r="B1135" s="38" t="s">
        <v>5886</v>
      </c>
      <c r="C1135" s="48" t="s">
        <v>5887</v>
      </c>
      <c r="D1135" s="38"/>
      <c r="E1135" s="38"/>
      <c r="F1135" s="38" t="s">
        <v>122</v>
      </c>
      <c r="G1135" s="38"/>
      <c r="H1135" s="546" t="s">
        <v>8574</v>
      </c>
      <c r="I1135" s="38" t="s">
        <v>56</v>
      </c>
      <c r="J1135" s="182" t="s">
        <v>455</v>
      </c>
      <c r="K1135" s="38" t="s">
        <v>269</v>
      </c>
      <c r="L1135" s="38"/>
      <c r="M1135" s="38" t="s">
        <v>272</v>
      </c>
      <c r="N1135" s="38" t="s">
        <v>299</v>
      </c>
      <c r="O1135" s="38" t="s">
        <v>299</v>
      </c>
      <c r="P1135" s="38" t="s">
        <v>5888</v>
      </c>
      <c r="Q1135" s="38" t="s">
        <v>5889</v>
      </c>
      <c r="R1135" s="38"/>
      <c r="S1135" s="38"/>
      <c r="T1135" s="38"/>
      <c r="U1135" s="38"/>
      <c r="V1135" s="38"/>
      <c r="W1135" s="38"/>
      <c r="X1135" s="38"/>
      <c r="Y1135" s="38"/>
      <c r="Z1135" s="38"/>
      <c r="AA1135" s="38"/>
      <c r="AB1135" s="38"/>
      <c r="AC1135" s="38"/>
      <c r="AD1135" s="38"/>
      <c r="AE1135" s="38"/>
      <c r="AF1135" s="38"/>
      <c r="AG1135" s="38"/>
      <c r="AH1135" s="38"/>
      <c r="AI1135" s="38"/>
      <c r="AJ1135" s="38"/>
      <c r="AK1135" s="38"/>
      <c r="AL1135" s="38"/>
      <c r="AM1135" s="38"/>
      <c r="AN1135" s="38"/>
      <c r="AO1135" s="38"/>
      <c r="AP1135" s="38"/>
      <c r="AQ1135" s="38"/>
      <c r="AR1135" s="38"/>
      <c r="AS1135" s="38"/>
      <c r="AT1135" s="38"/>
      <c r="AU1135" s="38"/>
      <c r="AV1135" s="38"/>
      <c r="AW1135" s="38"/>
      <c r="AX1135" s="38"/>
      <c r="AY1135" s="38"/>
      <c r="AZ1135" s="38"/>
      <c r="BA1135" s="38"/>
      <c r="BB1135" s="38"/>
      <c r="BC1135" s="38"/>
      <c r="BD1135" s="38"/>
      <c r="BE1135" s="38"/>
      <c r="BF1135" s="38"/>
      <c r="BG1135" s="38"/>
      <c r="BH1135" s="43"/>
      <c r="BI1135" s="38"/>
      <c r="BJ1135" s="43"/>
      <c r="BK1135" s="38"/>
      <c r="BL1135" s="43"/>
      <c r="BM1135" s="38"/>
      <c r="BN1135" s="38"/>
      <c r="BO1135" s="38"/>
      <c r="BP1135" s="38"/>
      <c r="BQ1135" s="38"/>
      <c r="BR1135" s="38"/>
      <c r="BS1135" s="38"/>
      <c r="BT1135" s="38"/>
      <c r="BU1135" s="38"/>
      <c r="BV1135" s="38"/>
      <c r="BW1135" s="38"/>
      <c r="BX1135" s="38"/>
      <c r="BY1135" s="38"/>
      <c r="BZ1135" s="38"/>
      <c r="CA1135" s="38"/>
      <c r="CB1135" s="38"/>
      <c r="CC1135" s="38"/>
      <c r="CD1135" s="38"/>
      <c r="CE1135" s="38"/>
      <c r="CF1135" s="38"/>
      <c r="CG1135" s="38"/>
      <c r="CH1135" s="38"/>
      <c r="CI1135" s="38"/>
      <c r="CJ1135" s="38"/>
      <c r="CK1135" s="38"/>
      <c r="CL1135" s="38"/>
      <c r="CM1135" s="38"/>
      <c r="CN1135" s="38"/>
      <c r="CO1135" s="38"/>
      <c r="CP1135" s="38"/>
      <c r="CQ1135" s="38"/>
      <c r="CR1135" s="38"/>
      <c r="CS1135" s="38"/>
      <c r="CT1135" s="38"/>
      <c r="CU1135" s="38"/>
      <c r="CV1135" s="38"/>
      <c r="CW1135" s="38"/>
      <c r="CX1135" s="38"/>
      <c r="CY1135" s="38"/>
      <c r="CZ1135" s="38"/>
      <c r="DA1135" s="38"/>
      <c r="DB1135" s="38"/>
      <c r="DC1135" s="38" t="s">
        <v>3580</v>
      </c>
      <c r="DD1135" s="38" t="s">
        <v>311</v>
      </c>
      <c r="DE1135" s="38"/>
      <c r="DF1135" s="38"/>
      <c r="DG1135" s="38" t="s">
        <v>4310</v>
      </c>
      <c r="DH1135" s="38" t="s">
        <v>4310</v>
      </c>
      <c r="DI1135" s="38" t="s">
        <v>4310</v>
      </c>
      <c r="DJ1135" s="38" t="s">
        <v>4310</v>
      </c>
      <c r="DK1135" s="38" t="s">
        <v>4310</v>
      </c>
      <c r="DL1135" s="38" t="s">
        <v>4310</v>
      </c>
      <c r="DM1135" s="38" t="s">
        <v>4310</v>
      </c>
      <c r="DN1135" s="38">
        <v>0</v>
      </c>
      <c r="DO1135" s="38">
        <v>2012</v>
      </c>
      <c r="DP1135" s="38" t="s">
        <v>5889</v>
      </c>
      <c r="DQ1135" s="48" t="s">
        <v>5890</v>
      </c>
      <c r="DR1135" s="38" t="s">
        <v>580</v>
      </c>
      <c r="DS1135" s="38" t="s">
        <v>5889</v>
      </c>
      <c r="DT1135" s="37"/>
      <c r="DU1135" s="37"/>
      <c r="DV1135" s="37"/>
      <c r="DW1135" s="37"/>
      <c r="DX1135" s="37"/>
      <c r="DY1135" s="37"/>
      <c r="DZ1135" s="37"/>
      <c r="EA1135" s="37"/>
      <c r="EB1135" s="37"/>
      <c r="EC1135" s="37"/>
      <c r="ED1135" s="37"/>
      <c r="EE1135" s="37"/>
      <c r="EF1135" s="37"/>
      <c r="EG1135" s="37"/>
      <c r="EH1135" s="37"/>
      <c r="EI1135" s="37"/>
      <c r="EJ1135" s="38"/>
      <c r="EK1135" s="38"/>
      <c r="EL1135" s="38"/>
      <c r="EM1135" s="38"/>
      <c r="EN1135" s="38"/>
      <c r="EO1135" s="38"/>
      <c r="EP1135" s="38"/>
      <c r="EQ1135" s="38"/>
      <c r="ER1135" s="38"/>
      <c r="ES1135" s="38"/>
      <c r="ET1135" s="38"/>
      <c r="EU1135" s="38"/>
      <c r="EV1135" s="38"/>
      <c r="EW1135" s="38"/>
      <c r="EX1135" s="38"/>
      <c r="EY1135" s="38"/>
      <c r="EZ1135" s="38"/>
      <c r="FA1135" s="38"/>
      <c r="FB1135" s="38"/>
      <c r="FC1135" s="38"/>
      <c r="FD1135" s="38"/>
      <c r="FE1135" s="38"/>
      <c r="FF1135" s="38"/>
      <c r="FG1135" s="38"/>
      <c r="FH1135" s="38"/>
      <c r="FI1135" s="38"/>
      <c r="FJ1135" s="38"/>
      <c r="FK1135" s="38"/>
      <c r="FL1135" s="38"/>
      <c r="FM1135" s="38"/>
      <c r="FN1135" s="38"/>
      <c r="FO1135" s="38"/>
      <c r="FP1135" s="38"/>
      <c r="FQ1135" s="38"/>
      <c r="FR1135" s="38"/>
      <c r="FS1135" s="38"/>
      <c r="FT1135" s="38"/>
      <c r="FU1135" s="38"/>
      <c r="FV1135" s="38"/>
      <c r="FW1135" s="38"/>
      <c r="FX1135" s="38"/>
      <c r="FY1135" s="38"/>
      <c r="FZ1135" s="38"/>
      <c r="GA1135" s="38"/>
      <c r="GB1135" s="38"/>
      <c r="GC1135" s="38"/>
      <c r="GD1135" s="38"/>
      <c r="GE1135" s="38"/>
      <c r="GF1135" s="38"/>
      <c r="GG1135" s="38"/>
      <c r="GH1135" s="38"/>
      <c r="GI1135" s="38"/>
      <c r="GJ1135" s="38"/>
      <c r="GK1135" s="38"/>
      <c r="GL1135" s="38"/>
      <c r="GM1135" s="38"/>
      <c r="GN1135" s="38"/>
    </row>
    <row r="1136" spans="1:196" ht="14.25" customHeight="1" x14ac:dyDescent="0.35">
      <c r="A1136" s="38" t="s">
        <v>54</v>
      </c>
      <c r="B1136" s="47" t="s">
        <v>5891</v>
      </c>
      <c r="C1136" s="48" t="s">
        <v>8641</v>
      </c>
      <c r="F1136" s="38" t="s">
        <v>145</v>
      </c>
      <c r="H1136" s="546" t="s">
        <v>8574</v>
      </c>
      <c r="I1136" s="38" t="s">
        <v>56</v>
      </c>
      <c r="J1136" s="37" t="s">
        <v>173</v>
      </c>
      <c r="K1136" s="38" t="s">
        <v>269</v>
      </c>
      <c r="M1136" s="37" t="s">
        <v>268</v>
      </c>
      <c r="N1136" s="38" t="s">
        <v>299</v>
      </c>
      <c r="O1136" s="38" t="s">
        <v>299</v>
      </c>
      <c r="CX1136" s="38">
        <v>0</v>
      </c>
      <c r="CY1136" s="38">
        <v>1</v>
      </c>
      <c r="CZ1136" s="38">
        <v>0</v>
      </c>
      <c r="DA1136" s="38">
        <v>0</v>
      </c>
      <c r="DB1136" s="38">
        <v>0</v>
      </c>
      <c r="DC1136" s="38" t="s">
        <v>2406</v>
      </c>
      <c r="DD1136" s="38" t="s">
        <v>311</v>
      </c>
    </row>
    <row r="1137" spans="1:196" s="25" customFormat="1" ht="14.25" customHeight="1" x14ac:dyDescent="0.3">
      <c r="A1137" s="74" t="s">
        <v>54</v>
      </c>
      <c r="B1137" s="37" t="s">
        <v>5891</v>
      </c>
      <c r="C1137" s="48" t="s">
        <v>5892</v>
      </c>
      <c r="D1137" s="37"/>
      <c r="E1137" s="37"/>
      <c r="F1137" s="37" t="s">
        <v>91</v>
      </c>
      <c r="G1137" s="37"/>
      <c r="H1137" s="37" t="s">
        <v>454</v>
      </c>
      <c r="I1137" s="37" t="s">
        <v>56</v>
      </c>
      <c r="J1137" s="37" t="s">
        <v>455</v>
      </c>
      <c r="K1137" s="37" t="s">
        <v>471</v>
      </c>
      <c r="L1137" s="37"/>
      <c r="M1137" s="37" t="s">
        <v>272</v>
      </c>
      <c r="N1137" s="37"/>
      <c r="O1137" s="37" t="s">
        <v>300</v>
      </c>
      <c r="P1137" s="89" t="s">
        <v>5893</v>
      </c>
      <c r="Q1137" s="37" t="s">
        <v>457</v>
      </c>
      <c r="R1137" s="37">
        <v>0</v>
      </c>
      <c r="S1137" s="37">
        <v>0</v>
      </c>
      <c r="T1137" s="37">
        <v>0</v>
      </c>
      <c r="U1137" s="37">
        <v>0</v>
      </c>
      <c r="V1137" s="37">
        <v>0</v>
      </c>
      <c r="W1137" s="37">
        <v>0</v>
      </c>
      <c r="X1137" s="37">
        <v>0</v>
      </c>
      <c r="Y1137" s="37">
        <v>0</v>
      </c>
      <c r="Z1137" s="37"/>
      <c r="AA1137" s="37">
        <v>0</v>
      </c>
      <c r="AB1137" s="37">
        <v>0</v>
      </c>
      <c r="AC1137" s="37">
        <v>0</v>
      </c>
      <c r="AD1137" s="37">
        <v>0</v>
      </c>
      <c r="AE1137" s="37">
        <v>0</v>
      </c>
      <c r="AF1137" s="37">
        <v>0</v>
      </c>
      <c r="AG1137" s="37">
        <v>0</v>
      </c>
      <c r="AH1137" s="37">
        <v>0</v>
      </c>
      <c r="AI1137" s="37">
        <v>0</v>
      </c>
      <c r="AJ1137" s="37">
        <v>0</v>
      </c>
      <c r="AK1137" s="37">
        <v>0</v>
      </c>
      <c r="AL1137" s="37">
        <v>0</v>
      </c>
      <c r="AM1137" s="37">
        <v>0</v>
      </c>
      <c r="AN1137" s="37">
        <v>0</v>
      </c>
      <c r="AO1137" s="37">
        <v>0</v>
      </c>
      <c r="AP1137" s="37">
        <v>0</v>
      </c>
      <c r="AQ1137" s="37">
        <v>0</v>
      </c>
      <c r="AR1137" s="37">
        <v>0</v>
      </c>
      <c r="AS1137" s="37">
        <v>0</v>
      </c>
      <c r="AT1137" s="37">
        <v>0</v>
      </c>
      <c r="AU1137" s="37">
        <v>0</v>
      </c>
      <c r="AV1137" s="37">
        <v>0</v>
      </c>
      <c r="AW1137" s="37">
        <v>0</v>
      </c>
      <c r="AX1137" s="37">
        <v>0</v>
      </c>
      <c r="AY1137" s="37">
        <v>0</v>
      </c>
      <c r="AZ1137" s="37">
        <v>0</v>
      </c>
      <c r="BA1137" s="37">
        <v>0</v>
      </c>
      <c r="BB1137" s="37">
        <v>0</v>
      </c>
      <c r="BC1137" s="37">
        <v>0</v>
      </c>
      <c r="BD1137" s="37">
        <v>0</v>
      </c>
      <c r="BE1137" s="37">
        <v>0</v>
      </c>
      <c r="BF1137" s="37">
        <v>0</v>
      </c>
      <c r="BG1137" s="37">
        <v>0</v>
      </c>
      <c r="BH1137" s="52">
        <v>0</v>
      </c>
      <c r="BI1137" s="37">
        <v>0</v>
      </c>
      <c r="BJ1137" s="52">
        <v>0</v>
      </c>
      <c r="BK1137" s="37">
        <v>0</v>
      </c>
      <c r="BL1137" s="52">
        <v>0</v>
      </c>
      <c r="BM1137" s="37">
        <v>0</v>
      </c>
      <c r="BN1137" s="37">
        <v>0</v>
      </c>
      <c r="BO1137" s="37">
        <v>0</v>
      </c>
      <c r="BP1137" s="37">
        <v>0</v>
      </c>
      <c r="BQ1137" s="37">
        <v>0</v>
      </c>
      <c r="BR1137" s="37">
        <v>0</v>
      </c>
      <c r="BS1137" s="37">
        <v>0</v>
      </c>
      <c r="BT1137" s="37">
        <v>0</v>
      </c>
      <c r="BU1137" s="37">
        <v>0</v>
      </c>
      <c r="BV1137" s="37">
        <v>0</v>
      </c>
      <c r="BW1137" s="37">
        <v>0</v>
      </c>
      <c r="BX1137" s="37">
        <v>0</v>
      </c>
      <c r="BY1137" s="37">
        <v>0</v>
      </c>
      <c r="BZ1137" s="37">
        <v>0</v>
      </c>
      <c r="CA1137" s="37">
        <v>0</v>
      </c>
      <c r="CB1137" s="37">
        <v>0</v>
      </c>
      <c r="CC1137" s="37">
        <v>0</v>
      </c>
      <c r="CD1137" s="37">
        <v>0</v>
      </c>
      <c r="CE1137" s="37">
        <v>0</v>
      </c>
      <c r="CF1137" s="37">
        <v>0</v>
      </c>
      <c r="CG1137" s="37">
        <v>0</v>
      </c>
      <c r="CH1137" s="37">
        <v>0</v>
      </c>
      <c r="CI1137" s="37">
        <v>1</v>
      </c>
      <c r="CJ1137" s="37">
        <v>1</v>
      </c>
      <c r="CK1137" s="37">
        <v>0</v>
      </c>
      <c r="CL1137" s="37">
        <v>0</v>
      </c>
      <c r="CM1137" s="37">
        <v>0</v>
      </c>
      <c r="CN1137" s="37">
        <v>0</v>
      </c>
      <c r="CO1137" s="37">
        <v>0</v>
      </c>
      <c r="CP1137" s="37">
        <v>1</v>
      </c>
      <c r="CQ1137" s="37">
        <v>0</v>
      </c>
      <c r="CR1137" s="37">
        <v>0</v>
      </c>
      <c r="CS1137" s="37">
        <v>0</v>
      </c>
      <c r="CT1137" s="37">
        <v>0</v>
      </c>
      <c r="CU1137" s="37">
        <v>0</v>
      </c>
      <c r="CV1137" s="37">
        <v>0</v>
      </c>
      <c r="CW1137" s="37">
        <v>0</v>
      </c>
      <c r="CX1137" s="37">
        <f>SUM(AA1137:CW1137)</f>
        <v>3</v>
      </c>
      <c r="CY1137" s="37">
        <v>0</v>
      </c>
      <c r="CZ1137" s="37">
        <v>1</v>
      </c>
      <c r="DA1137" s="37">
        <v>0</v>
      </c>
      <c r="DB1137" s="37">
        <v>0</v>
      </c>
      <c r="DC1137" s="38" t="s">
        <v>2027</v>
      </c>
      <c r="DD1137" s="38" t="s">
        <v>306</v>
      </c>
      <c r="DE1137" s="38"/>
      <c r="DF1137" s="38"/>
      <c r="DG1137" s="38"/>
      <c r="DH1137" s="38"/>
      <c r="DI1137" s="37"/>
      <c r="DJ1137" s="37"/>
      <c r="DK1137" s="37"/>
      <c r="DL1137" s="37">
        <v>0</v>
      </c>
      <c r="DM1137" s="37"/>
      <c r="DN1137" s="37">
        <v>1</v>
      </c>
      <c r="DO1137" s="37">
        <v>1948</v>
      </c>
      <c r="DP1137" s="38" t="s">
        <v>5894</v>
      </c>
      <c r="DQ1137" s="48" t="s">
        <v>5892</v>
      </c>
      <c r="DR1137" s="37" t="s">
        <v>580</v>
      </c>
      <c r="DS1137" s="37" t="s">
        <v>5894</v>
      </c>
      <c r="DT1137" s="37"/>
      <c r="DU1137" s="37"/>
      <c r="DV1137" s="37"/>
      <c r="DW1137" s="37"/>
      <c r="DX1137" s="37"/>
      <c r="DY1137" s="37"/>
      <c r="DZ1137" s="37"/>
      <c r="EA1137" s="37"/>
      <c r="EB1137" s="37"/>
      <c r="EC1137" s="37"/>
      <c r="ED1137" s="37"/>
      <c r="EE1137" s="37"/>
      <c r="EF1137" s="37"/>
      <c r="EG1137" s="37"/>
      <c r="EH1137" s="37"/>
      <c r="EI1137" s="37"/>
      <c r="EJ1137" s="37"/>
      <c r="EK1137" s="37"/>
      <c r="EL1137" s="37"/>
      <c r="EM1137" s="37"/>
      <c r="EN1137" s="37"/>
      <c r="EO1137" s="37"/>
      <c r="EP1137" s="37"/>
      <c r="EQ1137" s="37"/>
      <c r="ER1137" s="37"/>
      <c r="ES1137" s="37"/>
      <c r="ET1137" s="37"/>
      <c r="EU1137" s="37"/>
      <c r="EV1137" s="37"/>
      <c r="EW1137" s="37"/>
      <c r="EX1137" s="37"/>
      <c r="EY1137" s="37"/>
      <c r="EZ1137" s="37"/>
      <c r="FA1137" s="37"/>
      <c r="FB1137" s="37"/>
      <c r="FC1137" s="37"/>
      <c r="FD1137" s="37"/>
      <c r="FE1137" s="37"/>
      <c r="FF1137" s="37"/>
      <c r="FG1137" s="37"/>
      <c r="FH1137" s="37"/>
      <c r="FI1137" s="37"/>
      <c r="FJ1137" s="37"/>
      <c r="FK1137" s="37"/>
      <c r="FL1137" s="37"/>
      <c r="FM1137" s="37"/>
      <c r="FN1137" s="37"/>
      <c r="FO1137" s="37"/>
      <c r="FP1137" s="37"/>
      <c r="FQ1137" s="37"/>
      <c r="FR1137" s="37"/>
      <c r="FS1137" s="37"/>
      <c r="FT1137" s="37"/>
      <c r="FU1137" s="37"/>
      <c r="FV1137" s="37"/>
      <c r="FW1137" s="37"/>
      <c r="FX1137" s="37"/>
      <c r="FY1137" s="37"/>
      <c r="FZ1137" s="37"/>
      <c r="GA1137" s="37"/>
      <c r="GB1137" s="37"/>
      <c r="GC1137" s="37"/>
      <c r="GD1137" s="37"/>
      <c r="GE1137" s="37"/>
      <c r="GF1137" s="37"/>
      <c r="GG1137" s="37"/>
      <c r="GH1137" s="37"/>
      <c r="GI1137" s="37"/>
      <c r="GJ1137" s="37"/>
      <c r="GK1137" s="37"/>
      <c r="GL1137" s="37"/>
      <c r="GM1137" s="37"/>
      <c r="GN1137" s="37"/>
    </row>
    <row r="1138" spans="1:196" s="25" customFormat="1" ht="14.25" customHeight="1" x14ac:dyDescent="0.3">
      <c r="A1138" s="74" t="s">
        <v>54</v>
      </c>
      <c r="B1138" s="74" t="s">
        <v>5895</v>
      </c>
      <c r="C1138" s="48" t="s">
        <v>5896</v>
      </c>
      <c r="D1138" s="37"/>
      <c r="E1138" s="37"/>
      <c r="F1138" s="37" t="s">
        <v>91</v>
      </c>
      <c r="G1138" s="37"/>
      <c r="H1138" s="37" t="s">
        <v>454</v>
      </c>
      <c r="I1138" s="37" t="s">
        <v>109</v>
      </c>
      <c r="J1138" s="37" t="s">
        <v>173</v>
      </c>
      <c r="K1138" s="37" t="s">
        <v>471</v>
      </c>
      <c r="L1138" s="37"/>
      <c r="M1138" s="37" t="s">
        <v>272</v>
      </c>
      <c r="N1138" s="37"/>
      <c r="O1138" s="37" t="s">
        <v>300</v>
      </c>
      <c r="P1138" s="37"/>
      <c r="Q1138" s="75" t="s">
        <v>1183</v>
      </c>
      <c r="R1138" s="37">
        <v>0</v>
      </c>
      <c r="S1138" s="37">
        <v>0</v>
      </c>
      <c r="T1138" s="37">
        <v>0</v>
      </c>
      <c r="U1138" s="37">
        <v>0</v>
      </c>
      <c r="V1138" s="37">
        <v>0</v>
      </c>
      <c r="W1138" s="37">
        <v>0</v>
      </c>
      <c r="X1138" s="37">
        <v>0</v>
      </c>
      <c r="Y1138" s="37">
        <v>0</v>
      </c>
      <c r="Z1138" s="37"/>
      <c r="AA1138" s="37">
        <v>0</v>
      </c>
      <c r="AB1138" s="37">
        <v>0</v>
      </c>
      <c r="AC1138" s="37">
        <v>0</v>
      </c>
      <c r="AD1138" s="37">
        <v>0</v>
      </c>
      <c r="AE1138" s="37">
        <v>0</v>
      </c>
      <c r="AF1138" s="37">
        <v>0</v>
      </c>
      <c r="AG1138" s="37">
        <v>0</v>
      </c>
      <c r="AH1138" s="37">
        <v>0</v>
      </c>
      <c r="AI1138" s="37">
        <v>0</v>
      </c>
      <c r="AJ1138" s="37">
        <v>0</v>
      </c>
      <c r="AK1138" s="37">
        <v>0</v>
      </c>
      <c r="AL1138" s="37">
        <v>0</v>
      </c>
      <c r="AM1138" s="37">
        <v>0</v>
      </c>
      <c r="AN1138" s="37">
        <v>0</v>
      </c>
      <c r="AO1138" s="37">
        <v>0</v>
      </c>
      <c r="AP1138" s="37">
        <v>0</v>
      </c>
      <c r="AQ1138" s="37">
        <v>0</v>
      </c>
      <c r="AR1138" s="37">
        <v>1</v>
      </c>
      <c r="AS1138" s="37">
        <v>0</v>
      </c>
      <c r="AT1138" s="37">
        <v>0</v>
      </c>
      <c r="AU1138" s="37">
        <v>0</v>
      </c>
      <c r="AV1138" s="37">
        <v>0</v>
      </c>
      <c r="AW1138" s="37">
        <v>0</v>
      </c>
      <c r="AX1138" s="37">
        <v>0</v>
      </c>
      <c r="AY1138" s="37">
        <v>0</v>
      </c>
      <c r="AZ1138" s="37">
        <v>0</v>
      </c>
      <c r="BA1138" s="37">
        <v>0</v>
      </c>
      <c r="BB1138" s="37">
        <v>0</v>
      </c>
      <c r="BC1138" s="37">
        <v>0</v>
      </c>
      <c r="BD1138" s="37">
        <v>0</v>
      </c>
      <c r="BE1138" s="37">
        <v>1</v>
      </c>
      <c r="BF1138" s="37">
        <v>0</v>
      </c>
      <c r="BG1138" s="37">
        <v>0</v>
      </c>
      <c r="BH1138" s="52">
        <v>0</v>
      </c>
      <c r="BI1138" s="37">
        <v>0</v>
      </c>
      <c r="BJ1138" s="52">
        <v>0</v>
      </c>
      <c r="BK1138" s="37">
        <v>0</v>
      </c>
      <c r="BL1138" s="52">
        <v>0</v>
      </c>
      <c r="BM1138" s="37">
        <v>0</v>
      </c>
      <c r="BN1138" s="37">
        <v>0</v>
      </c>
      <c r="BO1138" s="37">
        <v>0</v>
      </c>
      <c r="BP1138" s="37">
        <v>0</v>
      </c>
      <c r="BQ1138" s="37">
        <v>0</v>
      </c>
      <c r="BR1138" s="37">
        <v>0</v>
      </c>
      <c r="BS1138" s="37">
        <v>0</v>
      </c>
      <c r="BT1138" s="37">
        <v>0</v>
      </c>
      <c r="BU1138" s="37">
        <v>0</v>
      </c>
      <c r="BV1138" s="90">
        <v>0</v>
      </c>
      <c r="BW1138" s="37">
        <v>0</v>
      </c>
      <c r="BX1138" s="37">
        <v>0</v>
      </c>
      <c r="BY1138" s="37">
        <v>0</v>
      </c>
      <c r="BZ1138" s="37">
        <v>0</v>
      </c>
      <c r="CA1138" s="37">
        <v>0</v>
      </c>
      <c r="CB1138" s="37">
        <v>0</v>
      </c>
      <c r="CC1138" s="37">
        <v>0</v>
      </c>
      <c r="CD1138" s="37">
        <v>0</v>
      </c>
      <c r="CE1138" s="37">
        <v>0</v>
      </c>
      <c r="CF1138" s="37">
        <v>0</v>
      </c>
      <c r="CG1138" s="37">
        <v>0</v>
      </c>
      <c r="CH1138" s="37">
        <v>0</v>
      </c>
      <c r="CI1138" s="37">
        <v>0</v>
      </c>
      <c r="CJ1138" s="37">
        <v>0</v>
      </c>
      <c r="CK1138" s="37">
        <v>0</v>
      </c>
      <c r="CL1138" s="37">
        <v>0</v>
      </c>
      <c r="CM1138" s="37">
        <v>0</v>
      </c>
      <c r="CN1138" s="37">
        <v>0</v>
      </c>
      <c r="CO1138" s="37">
        <v>0</v>
      </c>
      <c r="CP1138" s="75">
        <v>0</v>
      </c>
      <c r="CQ1138" s="37">
        <v>0</v>
      </c>
      <c r="CR1138" s="37">
        <v>0</v>
      </c>
      <c r="CS1138" s="37">
        <v>0</v>
      </c>
      <c r="CT1138" s="37">
        <v>0</v>
      </c>
      <c r="CU1138" s="37">
        <v>0</v>
      </c>
      <c r="CV1138" s="37">
        <v>0</v>
      </c>
      <c r="CW1138" s="37">
        <v>0</v>
      </c>
      <c r="CX1138" s="37">
        <f>SUM(AA1138:CW1138)</f>
        <v>2</v>
      </c>
      <c r="CY1138" s="37">
        <v>1</v>
      </c>
      <c r="CZ1138" s="37">
        <v>0</v>
      </c>
      <c r="DA1138" s="37">
        <v>0</v>
      </c>
      <c r="DB1138" s="37">
        <v>0</v>
      </c>
      <c r="DC1138" s="38" t="s">
        <v>5897</v>
      </c>
      <c r="DD1138" s="38" t="s">
        <v>321</v>
      </c>
      <c r="DE1138" s="38"/>
      <c r="DF1138" s="38"/>
      <c r="DG1138" s="38"/>
      <c r="DH1138" s="38"/>
      <c r="DI1138" s="37"/>
      <c r="DJ1138" s="37"/>
      <c r="DK1138" s="37"/>
      <c r="DL1138" s="37">
        <v>0</v>
      </c>
      <c r="DM1138" s="37"/>
      <c r="DN1138" s="37">
        <v>1</v>
      </c>
      <c r="DO1138" s="37">
        <v>1830</v>
      </c>
      <c r="DP1138" s="38" t="s">
        <v>5898</v>
      </c>
      <c r="DQ1138" s="37" t="s">
        <v>5899</v>
      </c>
      <c r="DR1138" s="37">
        <v>2007</v>
      </c>
      <c r="DS1138" s="37" t="s">
        <v>5900</v>
      </c>
      <c r="DT1138" s="37"/>
      <c r="DU1138" s="37"/>
      <c r="DV1138" s="37"/>
      <c r="DW1138" s="37"/>
      <c r="DX1138" s="37"/>
      <c r="DY1138" s="37"/>
      <c r="DZ1138" s="37"/>
      <c r="EA1138" s="37"/>
      <c r="EB1138" s="37"/>
      <c r="EC1138" s="37"/>
      <c r="ED1138" s="37"/>
      <c r="EE1138" s="37"/>
      <c r="EF1138" s="37"/>
      <c r="EG1138" s="37"/>
      <c r="EH1138" s="37"/>
      <c r="EI1138" s="37"/>
      <c r="EJ1138" s="37"/>
      <c r="EK1138" s="37"/>
      <c r="EL1138" s="37"/>
      <c r="EM1138" s="37"/>
      <c r="EN1138" s="37"/>
      <c r="EO1138" s="37"/>
      <c r="EP1138" s="37"/>
      <c r="EQ1138" s="37"/>
      <c r="ER1138" s="37"/>
      <c r="ES1138" s="37"/>
      <c r="ET1138" s="37"/>
      <c r="EU1138" s="37"/>
      <c r="EV1138" s="37"/>
      <c r="EW1138" s="37"/>
      <c r="EX1138" s="37"/>
      <c r="EY1138" s="37"/>
      <c r="EZ1138" s="37"/>
      <c r="FA1138" s="37"/>
      <c r="FB1138" s="37"/>
      <c r="FC1138" s="37"/>
      <c r="FD1138" s="37"/>
      <c r="FE1138" s="37"/>
      <c r="FF1138" s="37"/>
      <c r="FG1138" s="37"/>
      <c r="FH1138" s="37"/>
      <c r="FI1138" s="37"/>
      <c r="FJ1138" s="37"/>
      <c r="FK1138" s="37"/>
      <c r="FL1138" s="37"/>
      <c r="FM1138" s="37"/>
      <c r="FN1138" s="37"/>
      <c r="FO1138" s="37"/>
      <c r="FP1138" s="37"/>
      <c r="FQ1138" s="37"/>
      <c r="FR1138" s="37"/>
      <c r="FS1138" s="37"/>
      <c r="FT1138" s="37"/>
      <c r="FU1138" s="37"/>
      <c r="FV1138" s="37"/>
      <c r="FW1138" s="37"/>
      <c r="FX1138" s="37"/>
      <c r="FY1138" s="37"/>
      <c r="FZ1138" s="37"/>
      <c r="GA1138" s="37"/>
      <c r="GB1138" s="37"/>
      <c r="GC1138" s="37"/>
      <c r="GD1138" s="37"/>
      <c r="GE1138" s="37"/>
      <c r="GF1138" s="37"/>
      <c r="GG1138" s="37"/>
      <c r="GH1138" s="37"/>
      <c r="GI1138" s="37"/>
      <c r="GJ1138" s="37"/>
      <c r="GK1138" s="37"/>
      <c r="GL1138" s="37"/>
      <c r="GM1138" s="37"/>
      <c r="GN1138" s="37"/>
    </row>
    <row r="1139" spans="1:196" s="25" customFormat="1" ht="14.25" customHeight="1" x14ac:dyDescent="0.3">
      <c r="A1139" s="74" t="s">
        <v>54</v>
      </c>
      <c r="B1139" s="74" t="s">
        <v>5895</v>
      </c>
      <c r="C1139" s="48" t="s">
        <v>5901</v>
      </c>
      <c r="D1139" s="37"/>
      <c r="E1139" s="37"/>
      <c r="F1139" s="37" t="s">
        <v>91</v>
      </c>
      <c r="G1139" s="37"/>
      <c r="H1139" s="37" t="s">
        <v>454</v>
      </c>
      <c r="I1139" s="37" t="s">
        <v>109</v>
      </c>
      <c r="J1139" s="37" t="s">
        <v>173</v>
      </c>
      <c r="K1139" s="37" t="s">
        <v>471</v>
      </c>
      <c r="L1139" s="37"/>
      <c r="M1139" s="37" t="s">
        <v>272</v>
      </c>
      <c r="N1139" s="37"/>
      <c r="O1139" s="37" t="s">
        <v>300</v>
      </c>
      <c r="P1139" s="37" t="s">
        <v>5902</v>
      </c>
      <c r="Q1139" s="37" t="s">
        <v>591</v>
      </c>
      <c r="R1139" s="37">
        <v>0</v>
      </c>
      <c r="S1139" s="37">
        <v>0</v>
      </c>
      <c r="T1139" s="37">
        <v>0</v>
      </c>
      <c r="U1139" s="37">
        <v>0</v>
      </c>
      <c r="V1139" s="37">
        <v>0</v>
      </c>
      <c r="W1139" s="37">
        <v>0</v>
      </c>
      <c r="X1139" s="37">
        <v>0</v>
      </c>
      <c r="Y1139" s="37">
        <v>0</v>
      </c>
      <c r="Z1139" s="37"/>
      <c r="AA1139" s="37">
        <v>0</v>
      </c>
      <c r="AB1139" s="37">
        <v>0</v>
      </c>
      <c r="AC1139" s="37">
        <v>0</v>
      </c>
      <c r="AD1139" s="37">
        <v>0</v>
      </c>
      <c r="AE1139" s="37">
        <v>0</v>
      </c>
      <c r="AF1139" s="37">
        <v>0</v>
      </c>
      <c r="AG1139" s="37">
        <v>0</v>
      </c>
      <c r="AH1139" s="37">
        <v>0</v>
      </c>
      <c r="AI1139" s="37">
        <v>0</v>
      </c>
      <c r="AJ1139" s="37">
        <v>0</v>
      </c>
      <c r="AK1139" s="37">
        <v>0</v>
      </c>
      <c r="AL1139" s="37">
        <v>0</v>
      </c>
      <c r="AM1139" s="37">
        <v>0</v>
      </c>
      <c r="AN1139" s="37">
        <v>0</v>
      </c>
      <c r="AO1139" s="37">
        <v>0</v>
      </c>
      <c r="AP1139" s="37">
        <v>0</v>
      </c>
      <c r="AQ1139" s="37">
        <v>0</v>
      </c>
      <c r="AR1139" s="37">
        <v>0</v>
      </c>
      <c r="AS1139" s="37">
        <v>0</v>
      </c>
      <c r="AT1139" s="37">
        <v>0</v>
      </c>
      <c r="AU1139" s="37">
        <v>0</v>
      </c>
      <c r="AV1139" s="37">
        <v>0</v>
      </c>
      <c r="AW1139" s="37">
        <v>0</v>
      </c>
      <c r="AX1139" s="37">
        <v>0</v>
      </c>
      <c r="AY1139" s="37">
        <v>0</v>
      </c>
      <c r="AZ1139" s="37">
        <v>0</v>
      </c>
      <c r="BA1139" s="37">
        <v>0</v>
      </c>
      <c r="BB1139" s="37">
        <v>0</v>
      </c>
      <c r="BC1139" s="37">
        <v>0</v>
      </c>
      <c r="BD1139" s="37">
        <v>0</v>
      </c>
      <c r="BE1139" s="37">
        <v>0</v>
      </c>
      <c r="BF1139" s="37">
        <v>0</v>
      </c>
      <c r="BG1139" s="37">
        <v>0</v>
      </c>
      <c r="BH1139" s="52">
        <v>0</v>
      </c>
      <c r="BI1139" s="37">
        <v>0</v>
      </c>
      <c r="BJ1139" s="52">
        <v>0</v>
      </c>
      <c r="BK1139" s="37">
        <v>0</v>
      </c>
      <c r="BL1139" s="52">
        <v>0</v>
      </c>
      <c r="BM1139" s="37">
        <v>0</v>
      </c>
      <c r="BN1139" s="37">
        <v>1</v>
      </c>
      <c r="BO1139" s="37">
        <v>1</v>
      </c>
      <c r="BP1139" s="37">
        <v>1</v>
      </c>
      <c r="BQ1139" s="37">
        <v>0</v>
      </c>
      <c r="BR1139" s="37">
        <v>0</v>
      </c>
      <c r="BS1139" s="37">
        <v>0</v>
      </c>
      <c r="BT1139" s="37">
        <v>0</v>
      </c>
      <c r="BU1139" s="37">
        <v>0</v>
      </c>
      <c r="BV1139" s="37">
        <v>0</v>
      </c>
      <c r="BW1139" s="37">
        <v>0</v>
      </c>
      <c r="BX1139" s="37">
        <v>0</v>
      </c>
      <c r="BY1139" s="37">
        <v>0</v>
      </c>
      <c r="BZ1139" s="37">
        <v>0</v>
      </c>
      <c r="CA1139" s="37">
        <v>0</v>
      </c>
      <c r="CB1139" s="37">
        <v>0</v>
      </c>
      <c r="CC1139" s="37">
        <v>0</v>
      </c>
      <c r="CD1139" s="37">
        <v>0</v>
      </c>
      <c r="CE1139" s="37">
        <v>0</v>
      </c>
      <c r="CF1139" s="37">
        <v>0</v>
      </c>
      <c r="CG1139" s="37">
        <v>0</v>
      </c>
      <c r="CH1139" s="37">
        <v>0</v>
      </c>
      <c r="CI1139" s="37">
        <v>0</v>
      </c>
      <c r="CJ1139" s="37">
        <v>0</v>
      </c>
      <c r="CK1139" s="37">
        <v>0</v>
      </c>
      <c r="CL1139" s="37">
        <v>0</v>
      </c>
      <c r="CM1139" s="37">
        <v>0</v>
      </c>
      <c r="CN1139" s="37">
        <v>0</v>
      </c>
      <c r="CO1139" s="37">
        <v>0</v>
      </c>
      <c r="CP1139" s="37">
        <v>0</v>
      </c>
      <c r="CQ1139" s="37">
        <v>0</v>
      </c>
      <c r="CR1139" s="37">
        <v>0</v>
      </c>
      <c r="CS1139" s="37">
        <v>0</v>
      </c>
      <c r="CT1139" s="37">
        <v>0</v>
      </c>
      <c r="CU1139" s="37">
        <v>0</v>
      </c>
      <c r="CV1139" s="37">
        <v>0</v>
      </c>
      <c r="CW1139" s="37">
        <v>0</v>
      </c>
      <c r="CX1139" s="37">
        <f>SUM(AA1139:CW1139)</f>
        <v>3</v>
      </c>
      <c r="CY1139" s="37">
        <v>1</v>
      </c>
      <c r="CZ1139" s="37">
        <v>0</v>
      </c>
      <c r="DA1139" s="37">
        <v>0</v>
      </c>
      <c r="DB1139" s="37">
        <v>0</v>
      </c>
      <c r="DC1139" s="38" t="s">
        <v>1254</v>
      </c>
      <c r="DD1139" s="38" t="s">
        <v>305</v>
      </c>
      <c r="DE1139" s="38"/>
      <c r="DF1139" s="38"/>
      <c r="DG1139" s="38" t="s">
        <v>1160</v>
      </c>
      <c r="DH1139" s="38" t="s">
        <v>5903</v>
      </c>
      <c r="DI1139" s="37"/>
      <c r="DJ1139" s="37"/>
      <c r="DK1139" s="37"/>
      <c r="DL1139" s="37">
        <v>1</v>
      </c>
      <c r="DM1139" s="37" t="s">
        <v>595</v>
      </c>
      <c r="DN1139" s="37">
        <v>1</v>
      </c>
      <c r="DO1139" s="37">
        <v>1915</v>
      </c>
      <c r="DP1139" s="38" t="s">
        <v>5904</v>
      </c>
      <c r="DQ1139" s="37" t="s">
        <v>5905</v>
      </c>
      <c r="DR1139" s="37">
        <v>2007</v>
      </c>
      <c r="DS1139" s="37" t="s">
        <v>5906</v>
      </c>
      <c r="DT1139" s="38"/>
      <c r="DU1139" s="38"/>
      <c r="DV1139" s="38"/>
      <c r="DW1139" s="38"/>
      <c r="DX1139" s="38"/>
      <c r="DY1139" s="38"/>
      <c r="DZ1139" s="38"/>
      <c r="EA1139" s="38"/>
      <c r="EB1139" s="38"/>
      <c r="EC1139" s="38"/>
      <c r="ED1139" s="38"/>
      <c r="EE1139" s="38"/>
      <c r="EF1139" s="38"/>
      <c r="EG1139" s="38"/>
      <c r="EH1139" s="38"/>
      <c r="EI1139" s="38"/>
      <c r="EJ1139" s="37"/>
      <c r="EK1139" s="37"/>
      <c r="EL1139" s="37"/>
      <c r="EM1139" s="37"/>
      <c r="EN1139" s="37"/>
      <c r="EO1139" s="37"/>
      <c r="EP1139" s="37"/>
      <c r="EQ1139" s="37"/>
      <c r="ER1139" s="37"/>
      <c r="ES1139" s="37"/>
      <c r="ET1139" s="37"/>
      <c r="EU1139" s="37"/>
      <c r="EV1139" s="37"/>
      <c r="EW1139" s="37"/>
      <c r="EX1139" s="37"/>
      <c r="EY1139" s="37"/>
      <c r="EZ1139" s="37"/>
      <c r="FA1139" s="37"/>
      <c r="FB1139" s="37"/>
      <c r="FC1139" s="37"/>
      <c r="FD1139" s="37"/>
      <c r="FE1139" s="37"/>
      <c r="FF1139" s="37"/>
      <c r="FG1139" s="37"/>
      <c r="FH1139" s="37"/>
      <c r="FI1139" s="37"/>
      <c r="FJ1139" s="37"/>
      <c r="FK1139" s="37"/>
      <c r="FL1139" s="37"/>
      <c r="FM1139" s="37"/>
      <c r="FN1139" s="37"/>
      <c r="FO1139" s="37"/>
      <c r="FP1139" s="37"/>
      <c r="FQ1139" s="37"/>
      <c r="FR1139" s="37"/>
      <c r="FS1139" s="37"/>
      <c r="FT1139" s="37"/>
      <c r="FU1139" s="37"/>
      <c r="FV1139" s="37"/>
      <c r="FW1139" s="37"/>
      <c r="FX1139" s="37"/>
      <c r="FY1139" s="37"/>
      <c r="FZ1139" s="37"/>
      <c r="GA1139" s="37"/>
      <c r="GB1139" s="37"/>
      <c r="GC1139" s="37"/>
      <c r="GD1139" s="37"/>
      <c r="GE1139" s="37"/>
      <c r="GF1139" s="37"/>
      <c r="GG1139" s="37"/>
      <c r="GH1139" s="37"/>
      <c r="GI1139" s="37"/>
      <c r="GJ1139" s="37"/>
      <c r="GK1139" s="37"/>
      <c r="GL1139" s="37"/>
      <c r="GM1139" s="37"/>
      <c r="GN1139" s="37"/>
    </row>
    <row r="1140" spans="1:196" s="184" customFormat="1" ht="13.1" x14ac:dyDescent="0.3">
      <c r="A1140" s="74" t="s">
        <v>54</v>
      </c>
      <c r="B1140" s="74" t="s">
        <v>5895</v>
      </c>
      <c r="C1140" s="48" t="s">
        <v>5907</v>
      </c>
      <c r="D1140" s="37"/>
      <c r="E1140" s="37"/>
      <c r="F1140" s="37" t="s">
        <v>122</v>
      </c>
      <c r="G1140" s="37"/>
      <c r="H1140" s="37" t="s">
        <v>454</v>
      </c>
      <c r="I1140" s="37" t="s">
        <v>109</v>
      </c>
      <c r="J1140" s="37" t="s">
        <v>173</v>
      </c>
      <c r="K1140" s="37" t="s">
        <v>471</v>
      </c>
      <c r="L1140" s="37"/>
      <c r="M1140" s="37"/>
      <c r="N1140" s="37"/>
      <c r="O1140" s="37" t="s">
        <v>300</v>
      </c>
      <c r="P1140" s="37" t="s">
        <v>5908</v>
      </c>
      <c r="Q1140" s="37" t="s">
        <v>5909</v>
      </c>
      <c r="R1140" s="37">
        <v>0</v>
      </c>
      <c r="S1140" s="37">
        <v>0</v>
      </c>
      <c r="T1140" s="37">
        <v>0</v>
      </c>
      <c r="U1140" s="37">
        <v>0</v>
      </c>
      <c r="V1140" s="37">
        <v>0</v>
      </c>
      <c r="W1140" s="37">
        <v>0</v>
      </c>
      <c r="X1140" s="37">
        <v>0</v>
      </c>
      <c r="Y1140" s="37">
        <v>0</v>
      </c>
      <c r="Z1140" s="37"/>
      <c r="AA1140" s="37">
        <v>0</v>
      </c>
      <c r="AB1140" s="37">
        <v>0</v>
      </c>
      <c r="AC1140" s="37">
        <v>0</v>
      </c>
      <c r="AD1140" s="37">
        <v>0</v>
      </c>
      <c r="AE1140" s="37">
        <v>0</v>
      </c>
      <c r="AF1140" s="37">
        <v>0</v>
      </c>
      <c r="AG1140" s="37">
        <v>0</v>
      </c>
      <c r="AH1140" s="37">
        <v>0</v>
      </c>
      <c r="AI1140" s="37">
        <v>0</v>
      </c>
      <c r="AJ1140" s="37">
        <v>0</v>
      </c>
      <c r="AK1140" s="37">
        <v>0</v>
      </c>
      <c r="AL1140" s="37">
        <v>0</v>
      </c>
      <c r="AM1140" s="37">
        <v>0</v>
      </c>
      <c r="AN1140" s="37">
        <v>0</v>
      </c>
      <c r="AO1140" s="37">
        <v>0</v>
      </c>
      <c r="AP1140" s="37">
        <v>0</v>
      </c>
      <c r="AQ1140" s="37">
        <v>1</v>
      </c>
      <c r="AR1140" s="37">
        <v>1</v>
      </c>
      <c r="AS1140" s="37">
        <v>0</v>
      </c>
      <c r="AT1140" s="37">
        <v>0</v>
      </c>
      <c r="AU1140" s="37">
        <v>0</v>
      </c>
      <c r="AV1140" s="37">
        <v>0</v>
      </c>
      <c r="AW1140" s="37">
        <v>0</v>
      </c>
      <c r="AX1140" s="37">
        <v>0</v>
      </c>
      <c r="AY1140" s="37">
        <v>0</v>
      </c>
      <c r="AZ1140" s="37">
        <v>0</v>
      </c>
      <c r="BA1140" s="37">
        <v>0</v>
      </c>
      <c r="BB1140" s="37">
        <v>0</v>
      </c>
      <c r="BC1140" s="37">
        <v>0</v>
      </c>
      <c r="BD1140" s="37">
        <v>0</v>
      </c>
      <c r="BE1140" s="37">
        <v>0</v>
      </c>
      <c r="BF1140" s="37">
        <v>0</v>
      </c>
      <c r="BG1140" s="37">
        <v>0</v>
      </c>
      <c r="BH1140" s="52">
        <v>0</v>
      </c>
      <c r="BI1140" s="37">
        <v>0</v>
      </c>
      <c r="BJ1140" s="52">
        <v>0</v>
      </c>
      <c r="BK1140" s="37">
        <v>0</v>
      </c>
      <c r="BL1140" s="52">
        <v>0</v>
      </c>
      <c r="BM1140" s="37">
        <v>0</v>
      </c>
      <c r="BN1140" s="37">
        <v>0</v>
      </c>
      <c r="BO1140" s="37">
        <v>0</v>
      </c>
      <c r="BP1140" s="37">
        <v>0</v>
      </c>
      <c r="BQ1140" s="37">
        <v>0</v>
      </c>
      <c r="BR1140" s="37">
        <v>0</v>
      </c>
      <c r="BS1140" s="37">
        <v>0</v>
      </c>
      <c r="BT1140" s="37">
        <v>0</v>
      </c>
      <c r="BU1140" s="37">
        <v>0</v>
      </c>
      <c r="BV1140" s="37">
        <v>0</v>
      </c>
      <c r="BW1140" s="37">
        <v>0</v>
      </c>
      <c r="BX1140" s="37">
        <v>0</v>
      </c>
      <c r="BY1140" s="37">
        <v>0</v>
      </c>
      <c r="BZ1140" s="37">
        <v>0</v>
      </c>
      <c r="CA1140" s="37">
        <v>0</v>
      </c>
      <c r="CB1140" s="37">
        <v>0</v>
      </c>
      <c r="CC1140" s="37">
        <v>0</v>
      </c>
      <c r="CD1140" s="37">
        <v>0</v>
      </c>
      <c r="CE1140" s="37">
        <v>0</v>
      </c>
      <c r="CF1140" s="37">
        <v>0</v>
      </c>
      <c r="CG1140" s="37">
        <v>0</v>
      </c>
      <c r="CH1140" s="37">
        <v>0</v>
      </c>
      <c r="CI1140" s="37">
        <v>0</v>
      </c>
      <c r="CJ1140" s="37">
        <v>0</v>
      </c>
      <c r="CK1140" s="37">
        <v>0</v>
      </c>
      <c r="CL1140" s="37">
        <v>0</v>
      </c>
      <c r="CM1140" s="37">
        <v>0</v>
      </c>
      <c r="CN1140" s="37">
        <v>0</v>
      </c>
      <c r="CO1140" s="37">
        <v>0</v>
      </c>
      <c r="CP1140" s="37">
        <v>0</v>
      </c>
      <c r="CQ1140" s="37">
        <v>0</v>
      </c>
      <c r="CR1140" s="37">
        <v>0</v>
      </c>
      <c r="CS1140" s="37">
        <v>0</v>
      </c>
      <c r="CT1140" s="37">
        <v>0</v>
      </c>
      <c r="CU1140" s="37">
        <v>0</v>
      </c>
      <c r="CV1140" s="37">
        <v>0</v>
      </c>
      <c r="CW1140" s="37">
        <v>0</v>
      </c>
      <c r="CX1140" s="37">
        <f>SUM(AA1140:CW1140)</f>
        <v>2</v>
      </c>
      <c r="CY1140" s="37">
        <v>1</v>
      </c>
      <c r="CZ1140" s="37">
        <v>0</v>
      </c>
      <c r="DA1140" s="37">
        <v>0</v>
      </c>
      <c r="DB1140" s="37">
        <v>0</v>
      </c>
      <c r="DC1140" s="38" t="s">
        <v>717</v>
      </c>
      <c r="DD1140" s="38" t="s">
        <v>309</v>
      </c>
      <c r="DE1140" s="38"/>
      <c r="DF1140" s="38"/>
      <c r="DG1140" s="38"/>
      <c r="DH1140" s="38"/>
      <c r="DI1140" s="37"/>
      <c r="DJ1140" s="37"/>
      <c r="DK1140" s="37"/>
      <c r="DL1140" s="37">
        <v>0</v>
      </c>
      <c r="DM1140" s="37"/>
      <c r="DN1140" s="37">
        <v>1</v>
      </c>
      <c r="DO1140" s="37">
        <v>1830</v>
      </c>
      <c r="DP1140" s="38" t="s">
        <v>5898</v>
      </c>
      <c r="DQ1140" s="37" t="s">
        <v>5910</v>
      </c>
      <c r="DR1140" s="37">
        <v>2007</v>
      </c>
      <c r="DS1140" s="37" t="s">
        <v>5911</v>
      </c>
      <c r="DT1140" s="37"/>
      <c r="DU1140" s="37"/>
      <c r="DV1140" s="37"/>
      <c r="DW1140" s="37"/>
      <c r="DX1140" s="37"/>
      <c r="DY1140" s="37"/>
      <c r="DZ1140" s="37"/>
      <c r="EA1140" s="37"/>
      <c r="EB1140" s="37"/>
      <c r="EC1140" s="37"/>
      <c r="ED1140" s="37"/>
      <c r="EE1140" s="37"/>
      <c r="EF1140" s="37"/>
      <c r="EG1140" s="37"/>
      <c r="EH1140" s="37"/>
      <c r="EI1140" s="37"/>
      <c r="EJ1140" s="37"/>
      <c r="EK1140" s="37"/>
      <c r="EL1140" s="37"/>
      <c r="EM1140" s="37"/>
      <c r="EN1140" s="37"/>
      <c r="EO1140" s="37"/>
      <c r="EP1140" s="37"/>
      <c r="EQ1140" s="37"/>
      <c r="ER1140" s="37"/>
      <c r="ES1140" s="37"/>
      <c r="ET1140" s="37"/>
      <c r="EU1140" s="37"/>
      <c r="EV1140" s="37"/>
      <c r="EW1140" s="37"/>
      <c r="EX1140" s="37"/>
      <c r="EY1140" s="37"/>
      <c r="EZ1140" s="37"/>
      <c r="FA1140" s="37"/>
      <c r="FB1140" s="37"/>
      <c r="FC1140" s="37"/>
      <c r="FD1140" s="37"/>
      <c r="FE1140" s="37"/>
      <c r="FF1140" s="37"/>
      <c r="FG1140" s="37"/>
      <c r="FH1140" s="37"/>
      <c r="FI1140" s="37"/>
      <c r="FJ1140" s="37"/>
      <c r="FK1140" s="37"/>
      <c r="FL1140" s="37"/>
      <c r="FM1140" s="37"/>
      <c r="FN1140" s="37"/>
      <c r="FO1140" s="37"/>
      <c r="FP1140" s="37"/>
      <c r="FQ1140" s="37"/>
      <c r="FR1140" s="37"/>
      <c r="FS1140" s="37"/>
      <c r="FT1140" s="37"/>
      <c r="FU1140" s="37"/>
      <c r="FV1140" s="37"/>
      <c r="FW1140" s="37"/>
      <c r="FX1140" s="37"/>
      <c r="FY1140" s="37"/>
      <c r="FZ1140" s="37"/>
      <c r="GA1140" s="37"/>
      <c r="GB1140" s="37"/>
      <c r="GC1140" s="37"/>
      <c r="GD1140" s="37"/>
      <c r="GE1140" s="37"/>
      <c r="GF1140" s="37"/>
      <c r="GG1140" s="37"/>
      <c r="GH1140" s="37"/>
      <c r="GI1140" s="37"/>
      <c r="GJ1140" s="37"/>
      <c r="GK1140" s="37"/>
      <c r="GL1140" s="37"/>
      <c r="GM1140" s="37"/>
      <c r="GN1140" s="37"/>
    </row>
    <row r="1141" spans="1:196" s="185" customFormat="1" ht="14.25" customHeight="1" x14ac:dyDescent="0.3">
      <c r="A1141" s="74" t="s">
        <v>54</v>
      </c>
      <c r="B1141" s="74" t="s">
        <v>5895</v>
      </c>
      <c r="C1141" s="102" t="s">
        <v>5912</v>
      </c>
      <c r="D1141" s="37"/>
      <c r="E1141" s="37"/>
      <c r="F1141" s="37" t="s">
        <v>91</v>
      </c>
      <c r="G1141" s="37"/>
      <c r="H1141" s="37" t="s">
        <v>871</v>
      </c>
      <c r="I1141" s="37" t="s">
        <v>56</v>
      </c>
      <c r="J1141" s="37" t="s">
        <v>173</v>
      </c>
      <c r="K1141" s="37" t="s">
        <v>471</v>
      </c>
      <c r="L1141" s="37"/>
      <c r="M1141" s="37" t="s">
        <v>255</v>
      </c>
      <c r="N1141" s="37"/>
      <c r="O1141" s="37" t="s">
        <v>299</v>
      </c>
      <c r="P1141" s="37" t="s">
        <v>5913</v>
      </c>
      <c r="Q1141" s="37"/>
      <c r="R1141" s="37"/>
      <c r="S1141" s="37"/>
      <c r="T1141" s="37"/>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37"/>
      <c r="AS1141" s="37"/>
      <c r="AT1141" s="37"/>
      <c r="AU1141" s="37"/>
      <c r="AV1141" s="37"/>
      <c r="AW1141" s="37"/>
      <c r="AX1141" s="37"/>
      <c r="AY1141" s="37"/>
      <c r="AZ1141" s="37"/>
      <c r="BA1141" s="37"/>
      <c r="BB1141" s="37"/>
      <c r="BC1141" s="37"/>
      <c r="BD1141" s="37"/>
      <c r="BE1141" s="37"/>
      <c r="BF1141" s="37"/>
      <c r="BG1141" s="37"/>
      <c r="BH1141" s="52"/>
      <c r="BI1141" s="37"/>
      <c r="BJ1141" s="52"/>
      <c r="BK1141" s="37">
        <v>1</v>
      </c>
      <c r="BL1141" s="52"/>
      <c r="BM1141" s="37"/>
      <c r="BN1141" s="37"/>
      <c r="BO1141" s="37"/>
      <c r="BP1141" s="37">
        <v>1</v>
      </c>
      <c r="BQ1141" s="37"/>
      <c r="BR1141" s="37"/>
      <c r="BS1141" s="37"/>
      <c r="BT1141" s="37"/>
      <c r="BU1141" s="37"/>
      <c r="BV1141" s="37"/>
      <c r="BW1141" s="37"/>
      <c r="BX1141" s="37"/>
      <c r="BY1141" s="37"/>
      <c r="BZ1141" s="37"/>
      <c r="CA1141" s="37"/>
      <c r="CB1141" s="37"/>
      <c r="CC1141" s="37"/>
      <c r="CD1141" s="37"/>
      <c r="CE1141" s="37"/>
      <c r="CF1141" s="37"/>
      <c r="CG1141" s="37"/>
      <c r="CH1141" s="37"/>
      <c r="CI1141" s="37"/>
      <c r="CJ1141" s="37"/>
      <c r="CK1141" s="37"/>
      <c r="CL1141" s="37"/>
      <c r="CM1141" s="37"/>
      <c r="CN1141" s="37"/>
      <c r="CO1141" s="37"/>
      <c r="CP1141" s="37"/>
      <c r="CQ1141" s="37"/>
      <c r="CR1141" s="37"/>
      <c r="CS1141" s="37"/>
      <c r="CT1141" s="37"/>
      <c r="CU1141" s="37"/>
      <c r="CV1141" s="37"/>
      <c r="CW1141" s="37"/>
      <c r="CX1141" s="37"/>
      <c r="CY1141" s="37"/>
      <c r="CZ1141" s="37"/>
      <c r="DA1141" s="37"/>
      <c r="DB1141" s="37"/>
      <c r="DC1141" s="38" t="s">
        <v>1210</v>
      </c>
      <c r="DD1141" s="38" t="s">
        <v>305</v>
      </c>
      <c r="DE1141" s="38"/>
      <c r="DF1141" s="38"/>
      <c r="DG1141" s="38" t="s">
        <v>5914</v>
      </c>
      <c r="DH1141" s="38"/>
      <c r="DI1141" s="37"/>
      <c r="DJ1141" s="37"/>
      <c r="DK1141" s="37"/>
      <c r="DL1141" s="37">
        <v>1</v>
      </c>
      <c r="DM1141" s="37" t="s">
        <v>595</v>
      </c>
      <c r="DN1141" s="37">
        <v>1</v>
      </c>
      <c r="DO1141" s="37">
        <v>1973</v>
      </c>
      <c r="DP1141" s="38" t="s">
        <v>5915</v>
      </c>
      <c r="DQ1141" s="37" t="s">
        <v>5916</v>
      </c>
      <c r="DR1141" s="37">
        <v>2007</v>
      </c>
      <c r="DS1141" s="37" t="s">
        <v>5917</v>
      </c>
      <c r="DT1141" s="37"/>
      <c r="DU1141" s="37"/>
      <c r="DV1141" s="37"/>
      <c r="DW1141" s="37"/>
      <c r="DX1141" s="37"/>
      <c r="DY1141" s="37"/>
      <c r="DZ1141" s="37"/>
      <c r="EA1141" s="37"/>
      <c r="EB1141" s="37"/>
      <c r="EC1141" s="37"/>
      <c r="ED1141" s="37"/>
      <c r="EE1141" s="37"/>
      <c r="EF1141" s="37"/>
      <c r="EG1141" s="37"/>
      <c r="EH1141" s="37"/>
      <c r="EI1141" s="37"/>
      <c r="EJ1141" s="37"/>
      <c r="EK1141" s="37"/>
      <c r="EL1141" s="37"/>
      <c r="EM1141" s="37"/>
      <c r="EN1141" s="37"/>
      <c r="EO1141" s="37"/>
      <c r="EP1141" s="37"/>
      <c r="EQ1141" s="37"/>
      <c r="ER1141" s="37"/>
      <c r="ES1141" s="37"/>
      <c r="ET1141" s="37"/>
      <c r="EU1141" s="37"/>
      <c r="EV1141" s="37"/>
      <c r="EW1141" s="37"/>
      <c r="EX1141" s="37"/>
      <c r="EY1141" s="37"/>
      <c r="EZ1141" s="37"/>
      <c r="FA1141" s="37"/>
      <c r="FB1141" s="37"/>
      <c r="FC1141" s="37"/>
      <c r="FD1141" s="37"/>
      <c r="FE1141" s="37"/>
      <c r="FF1141" s="37"/>
      <c r="FG1141" s="37"/>
      <c r="FH1141" s="37"/>
      <c r="FI1141" s="37"/>
      <c r="FJ1141" s="37"/>
      <c r="FK1141" s="37"/>
      <c r="FL1141" s="37"/>
      <c r="FM1141" s="37"/>
      <c r="FN1141" s="37"/>
      <c r="FO1141" s="37"/>
      <c r="FP1141" s="37"/>
      <c r="FQ1141" s="37"/>
      <c r="FR1141" s="37"/>
      <c r="FS1141" s="37"/>
      <c r="FT1141" s="37"/>
      <c r="FU1141" s="37"/>
      <c r="FV1141" s="37"/>
      <c r="FW1141" s="37"/>
      <c r="FX1141" s="37"/>
      <c r="FY1141" s="37"/>
      <c r="FZ1141" s="37"/>
      <c r="GA1141" s="37"/>
      <c r="GB1141" s="37"/>
      <c r="GC1141" s="37"/>
      <c r="GD1141" s="37"/>
      <c r="GE1141" s="37"/>
      <c r="GF1141" s="37"/>
      <c r="GG1141" s="37"/>
      <c r="GH1141" s="37"/>
      <c r="GI1141" s="37"/>
      <c r="GJ1141" s="37"/>
      <c r="GK1141" s="37"/>
      <c r="GL1141" s="37"/>
      <c r="GM1141" s="37"/>
      <c r="GN1141" s="37"/>
    </row>
    <row r="1142" spans="1:196" s="145" customFormat="1" ht="13.1" x14ac:dyDescent="0.3">
      <c r="A1142" s="25" t="s">
        <v>54</v>
      </c>
      <c r="B1142" s="25" t="s">
        <v>5918</v>
      </c>
      <c r="C1142" s="56" t="s">
        <v>5919</v>
      </c>
      <c r="D1142" s="25"/>
      <c r="E1142" s="25"/>
      <c r="F1142" s="25" t="s">
        <v>91</v>
      </c>
      <c r="G1142" s="25" t="s">
        <v>5920</v>
      </c>
      <c r="H1142" s="25" t="s">
        <v>1081</v>
      </c>
      <c r="I1142" s="25" t="s">
        <v>56</v>
      </c>
      <c r="J1142" s="25" t="s">
        <v>173</v>
      </c>
      <c r="K1142" s="25" t="s">
        <v>471</v>
      </c>
      <c r="L1142" s="25"/>
      <c r="M1142" s="25" t="s">
        <v>272</v>
      </c>
      <c r="N1142" s="25"/>
      <c r="O1142" s="25" t="s">
        <v>299</v>
      </c>
      <c r="P1142" s="25"/>
      <c r="Q1142" s="25"/>
      <c r="R1142" s="25"/>
      <c r="S1142" s="25"/>
      <c r="T1142" s="25"/>
      <c r="U1142" s="25"/>
      <c r="V1142" s="25"/>
      <c r="W1142" s="25"/>
      <c r="X1142" s="25"/>
      <c r="Y1142" s="25"/>
      <c r="Z1142" s="25"/>
      <c r="AA1142" s="25"/>
      <c r="AB1142" s="25"/>
      <c r="AC1142" s="25"/>
      <c r="AD1142" s="25"/>
      <c r="AE1142" s="25"/>
      <c r="AF1142" s="25"/>
      <c r="AG1142" s="25"/>
      <c r="AH1142" s="25"/>
      <c r="AI1142" s="25"/>
      <c r="AJ1142" s="25"/>
      <c r="AK1142" s="25"/>
      <c r="AL1142" s="25"/>
      <c r="AM1142" s="25"/>
      <c r="AN1142" s="25"/>
      <c r="AO1142" s="25"/>
      <c r="AP1142" s="25"/>
      <c r="AQ1142" s="25"/>
      <c r="AR1142" s="25"/>
      <c r="AS1142" s="25"/>
      <c r="AT1142" s="25"/>
      <c r="AU1142" s="25"/>
      <c r="AV1142" s="25"/>
      <c r="AW1142" s="25"/>
      <c r="AX1142" s="25"/>
      <c r="AY1142" s="25"/>
      <c r="AZ1142" s="25"/>
      <c r="BA1142" s="25"/>
      <c r="BB1142" s="25"/>
      <c r="BC1142" s="25"/>
      <c r="BD1142" s="25"/>
      <c r="BE1142" s="25">
        <v>1</v>
      </c>
      <c r="BF1142" s="25"/>
      <c r="BG1142" s="25"/>
      <c r="BH1142" s="52"/>
      <c r="BI1142" s="25"/>
      <c r="BJ1142" s="52"/>
      <c r="BK1142" s="25"/>
      <c r="BL1142" s="52"/>
      <c r="BM1142" s="25"/>
      <c r="BN1142" s="25">
        <v>1</v>
      </c>
      <c r="BO1142" s="25"/>
      <c r="BP1142" s="25"/>
      <c r="BQ1142" s="25"/>
      <c r="BR1142" s="25"/>
      <c r="BS1142" s="25"/>
      <c r="BT1142" s="25"/>
      <c r="BU1142" s="25"/>
      <c r="BV1142" s="25"/>
      <c r="BW1142" s="25"/>
      <c r="BX1142" s="25"/>
      <c r="BY1142" s="25"/>
      <c r="BZ1142" s="25"/>
      <c r="CA1142" s="25"/>
      <c r="CB1142" s="25"/>
      <c r="CC1142" s="25"/>
      <c r="CD1142" s="25"/>
      <c r="CE1142" s="25"/>
      <c r="CF1142" s="25"/>
      <c r="CG1142" s="25"/>
      <c r="CH1142" s="25"/>
      <c r="CI1142" s="25"/>
      <c r="CJ1142" s="25"/>
      <c r="CK1142" s="25"/>
      <c r="CL1142" s="25"/>
      <c r="CM1142" s="25"/>
      <c r="CN1142" s="25"/>
      <c r="CO1142" s="25"/>
      <c r="CP1142" s="25"/>
      <c r="CQ1142" s="25"/>
      <c r="CR1142" s="25"/>
      <c r="CS1142" s="25"/>
      <c r="CT1142" s="25"/>
      <c r="CU1142" s="25"/>
      <c r="CV1142" s="25"/>
      <c r="CW1142" s="25"/>
      <c r="CX1142" s="25"/>
      <c r="CY1142" s="25"/>
      <c r="CZ1142" s="25"/>
      <c r="DA1142" s="25"/>
      <c r="DB1142" s="25"/>
      <c r="DC1142" s="25" t="s">
        <v>5921</v>
      </c>
      <c r="DD1142" s="25" t="s">
        <v>305</v>
      </c>
      <c r="DE1142" s="25"/>
      <c r="DF1142" s="25"/>
      <c r="DG1142" s="25"/>
      <c r="DH1142" s="25"/>
      <c r="DI1142" s="25"/>
      <c r="DJ1142" s="25"/>
      <c r="DK1142" s="25">
        <v>0</v>
      </c>
      <c r="DL1142" s="25">
        <v>0</v>
      </c>
      <c r="DM1142" s="25"/>
      <c r="DN1142" s="25">
        <v>1</v>
      </c>
      <c r="DO1142" s="25">
        <v>1949</v>
      </c>
      <c r="DP1142" s="25" t="s">
        <v>5922</v>
      </c>
      <c r="DQ1142" s="25"/>
      <c r="DR1142" s="25"/>
      <c r="DS1142" s="25" t="s">
        <v>5922</v>
      </c>
      <c r="DT1142" s="37"/>
      <c r="DU1142" s="37"/>
      <c r="DV1142" s="37"/>
      <c r="DW1142" s="37"/>
      <c r="DX1142" s="37"/>
      <c r="DY1142" s="37"/>
      <c r="DZ1142" s="37"/>
      <c r="EA1142" s="37"/>
      <c r="EB1142" s="37"/>
      <c r="EC1142" s="37"/>
      <c r="ED1142" s="37"/>
      <c r="EE1142" s="37"/>
      <c r="EF1142" s="37"/>
      <c r="EG1142" s="37"/>
      <c r="EH1142" s="37"/>
      <c r="EI1142" s="37"/>
      <c r="EJ1142" s="38"/>
      <c r="EK1142" s="38"/>
      <c r="EL1142" s="38"/>
      <c r="EM1142" s="38"/>
      <c r="EN1142" s="38"/>
      <c r="EO1142" s="38"/>
      <c r="EP1142" s="38"/>
      <c r="EQ1142" s="38"/>
      <c r="ER1142" s="38"/>
      <c r="ES1142" s="38"/>
      <c r="ET1142" s="38"/>
      <c r="EU1142" s="38"/>
      <c r="EV1142" s="38"/>
      <c r="EW1142" s="38"/>
      <c r="EX1142" s="38"/>
      <c r="EY1142" s="38"/>
      <c r="EZ1142" s="38"/>
      <c r="FA1142" s="38"/>
      <c r="FB1142" s="38"/>
      <c r="FC1142" s="38"/>
      <c r="FD1142" s="38"/>
      <c r="FE1142" s="38"/>
      <c r="FF1142" s="38"/>
      <c r="FG1142" s="38"/>
      <c r="FH1142" s="38"/>
      <c r="FI1142" s="38"/>
      <c r="FJ1142" s="38"/>
      <c r="FK1142" s="38"/>
      <c r="FL1142" s="38"/>
      <c r="FM1142" s="38"/>
      <c r="FN1142" s="38"/>
      <c r="FO1142" s="38"/>
      <c r="FP1142" s="38"/>
      <c r="FQ1142" s="38"/>
      <c r="FR1142" s="38"/>
      <c r="FS1142" s="38"/>
      <c r="FT1142" s="38"/>
      <c r="FU1142" s="38"/>
      <c r="FV1142" s="38"/>
      <c r="FW1142" s="38"/>
      <c r="FX1142" s="38"/>
      <c r="FY1142" s="38"/>
      <c r="FZ1142" s="38"/>
      <c r="GA1142" s="38"/>
      <c r="GB1142" s="38"/>
      <c r="GC1142" s="38"/>
      <c r="GD1142" s="38"/>
      <c r="GE1142" s="38"/>
      <c r="GF1142" s="38"/>
      <c r="GG1142" s="38"/>
      <c r="GH1142" s="38"/>
      <c r="GI1142" s="38"/>
      <c r="GJ1142" s="38"/>
      <c r="GK1142" s="38"/>
      <c r="GL1142" s="38"/>
      <c r="GM1142" s="38"/>
      <c r="GN1142" s="38"/>
    </row>
    <row r="1143" spans="1:196" s="25" customFormat="1" ht="14.25" customHeight="1" x14ac:dyDescent="0.3">
      <c r="A1143" s="37" t="s">
        <v>143</v>
      </c>
      <c r="B1143" s="37" t="s">
        <v>5923</v>
      </c>
      <c r="C1143" s="48" t="s">
        <v>5924</v>
      </c>
      <c r="D1143" s="37"/>
      <c r="E1143" s="37"/>
      <c r="F1143" s="37" t="s">
        <v>171</v>
      </c>
      <c r="G1143" s="37"/>
      <c r="H1143" s="37" t="s">
        <v>605</v>
      </c>
      <c r="I1143" s="38" t="s">
        <v>56</v>
      </c>
      <c r="J1143" s="37" t="s">
        <v>205</v>
      </c>
      <c r="K1143" s="37"/>
      <c r="L1143" s="37"/>
      <c r="M1143" s="37"/>
      <c r="N1143" s="37"/>
      <c r="O1143" s="37"/>
      <c r="P1143" s="37" t="s">
        <v>5925</v>
      </c>
      <c r="Q1143" s="37" t="s">
        <v>606</v>
      </c>
      <c r="R1143" s="37">
        <v>0</v>
      </c>
      <c r="S1143" s="37">
        <v>0</v>
      </c>
      <c r="T1143" s="37">
        <v>0</v>
      </c>
      <c r="U1143" s="37">
        <v>0</v>
      </c>
      <c r="V1143" s="37">
        <v>0</v>
      </c>
      <c r="W1143" s="37"/>
      <c r="X1143" s="37">
        <v>0</v>
      </c>
      <c r="Y1143" s="37"/>
      <c r="Z1143" s="37"/>
      <c r="AA1143" s="37"/>
      <c r="AB1143" s="37"/>
      <c r="AC1143" s="37"/>
      <c r="AD1143" s="37"/>
      <c r="AE1143" s="37"/>
      <c r="AF1143" s="37"/>
      <c r="AG1143" s="37"/>
      <c r="AH1143" s="37"/>
      <c r="AI1143" s="37"/>
      <c r="AJ1143" s="37"/>
      <c r="AK1143" s="37"/>
      <c r="AL1143" s="37"/>
      <c r="AM1143" s="37"/>
      <c r="AN1143" s="37"/>
      <c r="AO1143" s="37"/>
      <c r="AP1143" s="37"/>
      <c r="AQ1143" s="37"/>
      <c r="AR1143" s="37"/>
      <c r="AS1143" s="37"/>
      <c r="AT1143" s="37"/>
      <c r="AU1143" s="37"/>
      <c r="AV1143" s="37"/>
      <c r="AW1143" s="37"/>
      <c r="AX1143" s="37"/>
      <c r="AY1143" s="37"/>
      <c r="AZ1143" s="37"/>
      <c r="BA1143" s="37"/>
      <c r="BB1143" s="37"/>
      <c r="BC1143" s="37"/>
      <c r="BD1143" s="37"/>
      <c r="BE1143" s="37"/>
      <c r="BF1143" s="37"/>
      <c r="BG1143" s="37"/>
      <c r="BH1143" s="52"/>
      <c r="BI1143" s="37"/>
      <c r="BJ1143" s="52"/>
      <c r="BK1143" s="37"/>
      <c r="BL1143" s="52"/>
      <c r="BM1143" s="37"/>
      <c r="BN1143" s="37">
        <v>1</v>
      </c>
      <c r="BO1143" s="37">
        <v>1</v>
      </c>
      <c r="BP1143" s="37">
        <v>1</v>
      </c>
      <c r="BQ1143" s="37"/>
      <c r="BR1143" s="37"/>
      <c r="BS1143" s="37"/>
      <c r="BT1143" s="37"/>
      <c r="BU1143" s="37"/>
      <c r="BV1143" s="37"/>
      <c r="BW1143" s="37"/>
      <c r="BX1143" s="37"/>
      <c r="BY1143" s="37"/>
      <c r="BZ1143" s="37"/>
      <c r="CA1143" s="37"/>
      <c r="CB1143" s="37"/>
      <c r="CC1143" s="37"/>
      <c r="CD1143" s="37"/>
      <c r="CE1143" s="37"/>
      <c r="CF1143" s="37"/>
      <c r="CG1143" s="37"/>
      <c r="CH1143" s="37"/>
      <c r="CI1143" s="37"/>
      <c r="CJ1143" s="37"/>
      <c r="CK1143" s="37"/>
      <c r="CL1143" s="37"/>
      <c r="CM1143" s="37"/>
      <c r="CN1143" s="37"/>
      <c r="CO1143" s="37"/>
      <c r="CP1143" s="37"/>
      <c r="CQ1143" s="37"/>
      <c r="CR1143" s="37"/>
      <c r="CS1143" s="37"/>
      <c r="CT1143" s="37"/>
      <c r="CU1143" s="37"/>
      <c r="CV1143" s="37"/>
      <c r="CW1143" s="37"/>
      <c r="CX1143" s="37"/>
      <c r="CY1143" s="37"/>
      <c r="CZ1143" s="37"/>
      <c r="DA1143" s="37"/>
      <c r="DB1143" s="37"/>
      <c r="DC1143" s="38" t="s">
        <v>5926</v>
      </c>
      <c r="DD1143" s="38" t="s">
        <v>305</v>
      </c>
      <c r="DE1143" s="38"/>
      <c r="DF1143" s="38"/>
      <c r="DG1143" s="38" t="s">
        <v>762</v>
      </c>
      <c r="DH1143" s="38"/>
      <c r="DI1143" s="37"/>
      <c r="DJ1143" s="37"/>
      <c r="DK1143" s="37"/>
      <c r="DL1143" s="37">
        <v>1</v>
      </c>
      <c r="DM1143" s="37"/>
      <c r="DN1143" s="37">
        <v>1</v>
      </c>
      <c r="DO1143" s="37">
        <v>1923</v>
      </c>
      <c r="DP1143" s="38" t="s">
        <v>5927</v>
      </c>
      <c r="DQ1143" s="48" t="s">
        <v>5924</v>
      </c>
      <c r="DR1143" s="37" t="s">
        <v>580</v>
      </c>
      <c r="DS1143" s="37" t="s">
        <v>5927</v>
      </c>
      <c r="DT1143" s="37"/>
      <c r="DU1143" s="37"/>
      <c r="DV1143" s="37"/>
      <c r="DW1143" s="37"/>
      <c r="DX1143" s="37"/>
      <c r="DY1143" s="37"/>
      <c r="DZ1143" s="37"/>
      <c r="EA1143" s="37"/>
      <c r="EB1143" s="37"/>
      <c r="EC1143" s="37"/>
      <c r="ED1143" s="37"/>
      <c r="EE1143" s="37"/>
      <c r="EF1143" s="37"/>
      <c r="EG1143" s="37"/>
      <c r="EH1143" s="37"/>
      <c r="EI1143" s="37"/>
      <c r="EJ1143" s="37"/>
      <c r="EK1143" s="37"/>
      <c r="EL1143" s="37"/>
      <c r="EM1143" s="37"/>
      <c r="EN1143" s="37"/>
      <c r="EO1143" s="37"/>
      <c r="EP1143" s="37"/>
      <c r="EQ1143" s="37"/>
      <c r="ER1143" s="37"/>
      <c r="ES1143" s="37"/>
      <c r="ET1143" s="37"/>
      <c r="EU1143" s="37"/>
      <c r="EV1143" s="37"/>
      <c r="EW1143" s="37"/>
      <c r="EX1143" s="37"/>
      <c r="EY1143" s="37"/>
      <c r="EZ1143" s="37"/>
      <c r="FA1143" s="37"/>
      <c r="FB1143" s="37"/>
      <c r="FC1143" s="37"/>
      <c r="FD1143" s="37"/>
      <c r="FE1143" s="37"/>
      <c r="FF1143" s="37"/>
      <c r="FG1143" s="37"/>
      <c r="FH1143" s="37"/>
      <c r="FI1143" s="37"/>
      <c r="FJ1143" s="37"/>
      <c r="FK1143" s="37"/>
      <c r="FL1143" s="37"/>
      <c r="FM1143" s="37"/>
      <c r="FN1143" s="37"/>
      <c r="FO1143" s="37"/>
      <c r="FP1143" s="37"/>
      <c r="FQ1143" s="37"/>
      <c r="FR1143" s="37"/>
      <c r="FS1143" s="37"/>
      <c r="FT1143" s="37"/>
      <c r="FU1143" s="37"/>
      <c r="FV1143" s="37"/>
      <c r="FW1143" s="37"/>
      <c r="FX1143" s="37"/>
      <c r="FY1143" s="37"/>
      <c r="FZ1143" s="37"/>
      <c r="GA1143" s="37"/>
      <c r="GB1143" s="37"/>
      <c r="GC1143" s="37"/>
      <c r="GD1143" s="37"/>
      <c r="GE1143" s="37"/>
      <c r="GF1143" s="37"/>
      <c r="GG1143" s="37"/>
      <c r="GH1143" s="37"/>
      <c r="GI1143" s="37"/>
      <c r="GJ1143" s="37"/>
      <c r="GK1143" s="37"/>
      <c r="GL1143" s="37"/>
      <c r="GM1143" s="37"/>
      <c r="GN1143" s="37"/>
    </row>
    <row r="1144" spans="1:196" s="25" customFormat="1" ht="13.1" x14ac:dyDescent="0.3">
      <c r="A1144" s="25" t="s">
        <v>143</v>
      </c>
      <c r="B1144" s="58" t="s">
        <v>5923</v>
      </c>
      <c r="C1144" s="25" t="s">
        <v>5928</v>
      </c>
      <c r="F1144" s="25" t="s">
        <v>122</v>
      </c>
      <c r="H1144" s="25" t="s">
        <v>716</v>
      </c>
      <c r="I1144" s="25" t="s">
        <v>56</v>
      </c>
      <c r="J1144" s="25" t="s">
        <v>173</v>
      </c>
      <c r="K1144" s="25" t="s">
        <v>471</v>
      </c>
      <c r="M1144" s="25" t="s">
        <v>272</v>
      </c>
      <c r="O1144" s="25" t="s">
        <v>299</v>
      </c>
      <c r="BH1144" s="52"/>
      <c r="BJ1144" s="52"/>
      <c r="BL1144" s="52"/>
      <c r="DC1144" s="25" t="s">
        <v>600</v>
      </c>
      <c r="DD1144" s="25" t="s">
        <v>309</v>
      </c>
      <c r="DK1144" s="25">
        <v>0</v>
      </c>
      <c r="DL1144" s="25">
        <v>0</v>
      </c>
      <c r="DN1144" s="25">
        <v>1</v>
      </c>
      <c r="DO1144" s="25">
        <v>1966</v>
      </c>
      <c r="DP1144" s="25" t="s">
        <v>5929</v>
      </c>
      <c r="DS1144" s="25" t="s">
        <v>5929</v>
      </c>
      <c r="DT1144" s="37"/>
      <c r="DU1144" s="37"/>
      <c r="DV1144" s="37"/>
      <c r="DW1144" s="37"/>
      <c r="DX1144" s="37"/>
      <c r="DY1144" s="37"/>
      <c r="DZ1144" s="37"/>
      <c r="EA1144" s="37"/>
      <c r="EB1144" s="37"/>
      <c r="EC1144" s="37"/>
      <c r="ED1144" s="37"/>
      <c r="EE1144" s="37"/>
      <c r="EF1144" s="37"/>
      <c r="EG1144" s="37"/>
      <c r="EH1144" s="37"/>
      <c r="EI1144" s="37"/>
      <c r="EJ1144" s="37"/>
      <c r="EK1144" s="37"/>
      <c r="EL1144" s="37"/>
      <c r="EM1144" s="37"/>
      <c r="EN1144" s="37"/>
      <c r="EO1144" s="37"/>
      <c r="EP1144" s="37"/>
      <c r="EQ1144" s="37"/>
      <c r="ER1144" s="37"/>
      <c r="ES1144" s="37"/>
      <c r="ET1144" s="37"/>
      <c r="EU1144" s="37"/>
      <c r="EV1144" s="37"/>
      <c r="EW1144" s="37"/>
      <c r="EX1144" s="37"/>
      <c r="EY1144" s="37"/>
      <c r="EZ1144" s="37"/>
      <c r="FA1144" s="37"/>
      <c r="FB1144" s="37"/>
      <c r="FC1144" s="37"/>
      <c r="FD1144" s="37"/>
      <c r="FE1144" s="37"/>
      <c r="FF1144" s="37"/>
      <c r="FG1144" s="37"/>
      <c r="FH1144" s="37"/>
      <c r="FI1144" s="37"/>
      <c r="FJ1144" s="37"/>
      <c r="FK1144" s="37"/>
      <c r="FL1144" s="37"/>
      <c r="FM1144" s="37"/>
      <c r="FN1144" s="37"/>
      <c r="FO1144" s="37"/>
      <c r="FP1144" s="37"/>
      <c r="FQ1144" s="37"/>
      <c r="FR1144" s="37"/>
      <c r="FS1144" s="37"/>
      <c r="FT1144" s="37"/>
      <c r="FU1144" s="37"/>
      <c r="FV1144" s="37"/>
      <c r="FW1144" s="37"/>
      <c r="FX1144" s="37"/>
      <c r="FY1144" s="37"/>
      <c r="FZ1144" s="37"/>
      <c r="GA1144" s="37"/>
      <c r="GB1144" s="37"/>
      <c r="GC1144" s="37"/>
      <c r="GD1144" s="37"/>
      <c r="GE1144" s="37"/>
      <c r="GF1144" s="37"/>
      <c r="GG1144" s="37"/>
      <c r="GH1144" s="37"/>
      <c r="GI1144" s="37"/>
      <c r="GJ1144" s="37"/>
      <c r="GK1144" s="37"/>
      <c r="GL1144" s="37"/>
      <c r="GM1144" s="37"/>
      <c r="GN1144" s="37"/>
    </row>
    <row r="1145" spans="1:196" s="25" customFormat="1" ht="13.1" x14ac:dyDescent="0.3">
      <c r="A1145" s="37" t="s">
        <v>143</v>
      </c>
      <c r="B1145" s="74" t="s">
        <v>5923</v>
      </c>
      <c r="C1145" s="48" t="s">
        <v>5930</v>
      </c>
      <c r="D1145" s="37"/>
      <c r="E1145" s="37"/>
      <c r="F1145" s="37" t="s">
        <v>122</v>
      </c>
      <c r="G1145" s="37"/>
      <c r="H1145" s="37" t="s">
        <v>454</v>
      </c>
      <c r="I1145" s="37" t="s">
        <v>109</v>
      </c>
      <c r="J1145" s="37" t="s">
        <v>173</v>
      </c>
      <c r="K1145" s="37" t="s">
        <v>471</v>
      </c>
      <c r="L1145" s="37"/>
      <c r="M1145" s="37" t="s">
        <v>255</v>
      </c>
      <c r="N1145" s="37"/>
      <c r="O1145" s="37" t="s">
        <v>300</v>
      </c>
      <c r="P1145" s="37" t="s">
        <v>5931</v>
      </c>
      <c r="Q1145" s="37" t="s">
        <v>591</v>
      </c>
      <c r="R1145" s="37">
        <v>0</v>
      </c>
      <c r="S1145" s="37">
        <v>0</v>
      </c>
      <c r="T1145" s="37">
        <v>0</v>
      </c>
      <c r="U1145" s="37">
        <v>0</v>
      </c>
      <c r="V1145" s="37">
        <v>0</v>
      </c>
      <c r="W1145" s="37">
        <v>0</v>
      </c>
      <c r="X1145" s="37">
        <v>0</v>
      </c>
      <c r="Y1145" s="37">
        <v>0</v>
      </c>
      <c r="Z1145" s="37"/>
      <c r="AA1145" s="37">
        <v>0</v>
      </c>
      <c r="AB1145" s="37">
        <v>0</v>
      </c>
      <c r="AC1145" s="37">
        <v>0</v>
      </c>
      <c r="AD1145" s="37">
        <v>0</v>
      </c>
      <c r="AE1145" s="37">
        <v>0</v>
      </c>
      <c r="AF1145" s="37">
        <v>0</v>
      </c>
      <c r="AG1145" s="37">
        <v>0</v>
      </c>
      <c r="AH1145" s="37">
        <v>0</v>
      </c>
      <c r="AI1145" s="37">
        <v>0</v>
      </c>
      <c r="AJ1145" s="37">
        <v>0</v>
      </c>
      <c r="AK1145" s="37">
        <v>0</v>
      </c>
      <c r="AL1145" s="37">
        <v>0</v>
      </c>
      <c r="AM1145" s="37">
        <v>0</v>
      </c>
      <c r="AN1145" s="37">
        <v>0</v>
      </c>
      <c r="AO1145" s="37">
        <v>0</v>
      </c>
      <c r="AP1145" s="37">
        <v>0</v>
      </c>
      <c r="AQ1145" s="37">
        <v>0</v>
      </c>
      <c r="AR1145" s="37">
        <v>0</v>
      </c>
      <c r="AS1145" s="37">
        <v>0</v>
      </c>
      <c r="AT1145" s="37">
        <v>0</v>
      </c>
      <c r="AU1145" s="37">
        <v>0</v>
      </c>
      <c r="AV1145" s="37">
        <v>0</v>
      </c>
      <c r="AW1145" s="37">
        <v>0</v>
      </c>
      <c r="AX1145" s="37">
        <v>0</v>
      </c>
      <c r="AY1145" s="37">
        <v>0</v>
      </c>
      <c r="AZ1145" s="37">
        <v>0</v>
      </c>
      <c r="BA1145" s="37">
        <v>0</v>
      </c>
      <c r="BB1145" s="37">
        <v>0</v>
      </c>
      <c r="BC1145" s="37">
        <v>0</v>
      </c>
      <c r="BD1145" s="37">
        <v>0</v>
      </c>
      <c r="BE1145" s="37">
        <v>0</v>
      </c>
      <c r="BF1145" s="37">
        <v>0</v>
      </c>
      <c r="BG1145" s="37">
        <v>0</v>
      </c>
      <c r="BH1145" s="52">
        <v>0</v>
      </c>
      <c r="BI1145" s="37">
        <v>0</v>
      </c>
      <c r="BJ1145" s="52">
        <v>1</v>
      </c>
      <c r="BK1145" s="37">
        <v>1</v>
      </c>
      <c r="BL1145" s="52">
        <v>0</v>
      </c>
      <c r="BM1145" s="37">
        <v>0</v>
      </c>
      <c r="BN1145" s="37">
        <v>0</v>
      </c>
      <c r="BO1145" s="37">
        <v>0</v>
      </c>
      <c r="BP1145" s="37">
        <v>0</v>
      </c>
      <c r="BQ1145" s="37">
        <v>0</v>
      </c>
      <c r="BR1145" s="37">
        <v>0</v>
      </c>
      <c r="BS1145" s="37">
        <v>0</v>
      </c>
      <c r="BT1145" s="37">
        <v>0</v>
      </c>
      <c r="BU1145" s="37">
        <v>0</v>
      </c>
      <c r="BV1145" s="37">
        <v>0</v>
      </c>
      <c r="BW1145" s="37">
        <v>0</v>
      </c>
      <c r="BX1145" s="37">
        <v>0</v>
      </c>
      <c r="BY1145" s="37">
        <v>0</v>
      </c>
      <c r="BZ1145" s="37">
        <v>0</v>
      </c>
      <c r="CA1145" s="37">
        <v>0</v>
      </c>
      <c r="CB1145" s="37">
        <v>0</v>
      </c>
      <c r="CC1145" s="37">
        <v>0</v>
      </c>
      <c r="CD1145" s="37">
        <v>0</v>
      </c>
      <c r="CE1145" s="37">
        <v>0</v>
      </c>
      <c r="CF1145" s="37">
        <v>0</v>
      </c>
      <c r="CG1145" s="37">
        <v>0</v>
      </c>
      <c r="CH1145" s="37">
        <v>0</v>
      </c>
      <c r="CI1145" s="37">
        <v>0</v>
      </c>
      <c r="CJ1145" s="37">
        <v>0</v>
      </c>
      <c r="CK1145" s="37">
        <v>0</v>
      </c>
      <c r="CL1145" s="37">
        <v>0</v>
      </c>
      <c r="CM1145" s="37">
        <v>0</v>
      </c>
      <c r="CN1145" s="37">
        <v>0</v>
      </c>
      <c r="CO1145" s="37">
        <v>0</v>
      </c>
      <c r="CP1145" s="37">
        <v>0</v>
      </c>
      <c r="CQ1145" s="37">
        <v>0</v>
      </c>
      <c r="CR1145" s="37">
        <v>0</v>
      </c>
      <c r="CS1145" s="37">
        <v>0</v>
      </c>
      <c r="CT1145" s="37">
        <v>0</v>
      </c>
      <c r="CU1145" s="37">
        <v>0</v>
      </c>
      <c r="CV1145" s="37">
        <v>0</v>
      </c>
      <c r="CW1145" s="37">
        <v>0</v>
      </c>
      <c r="CX1145" s="37">
        <f>SUM(AA1145:CW1145)</f>
        <v>2</v>
      </c>
      <c r="CY1145" s="37">
        <v>1</v>
      </c>
      <c r="CZ1145" s="37">
        <v>0</v>
      </c>
      <c r="DA1145" s="37">
        <v>0</v>
      </c>
      <c r="DB1145" s="37">
        <v>0</v>
      </c>
      <c r="DC1145" s="38" t="s">
        <v>617</v>
      </c>
      <c r="DD1145" s="38" t="s">
        <v>305</v>
      </c>
      <c r="DE1145" s="38"/>
      <c r="DF1145" s="38"/>
      <c r="DG1145" s="38"/>
      <c r="DH1145" s="38"/>
      <c r="DI1145" s="37"/>
      <c r="DJ1145" s="37"/>
      <c r="DK1145" s="37"/>
      <c r="DL1145" s="37">
        <v>0</v>
      </c>
      <c r="DM1145" s="37"/>
      <c r="DN1145" s="37">
        <v>1</v>
      </c>
      <c r="DO1145" s="37">
        <v>1949</v>
      </c>
      <c r="DP1145" s="38" t="s">
        <v>5932</v>
      </c>
      <c r="DQ1145" s="48" t="s">
        <v>5930</v>
      </c>
      <c r="DR1145" s="37" t="s">
        <v>580</v>
      </c>
      <c r="DS1145" s="37" t="s">
        <v>5932</v>
      </c>
      <c r="DT1145" s="38"/>
      <c r="DU1145" s="38"/>
      <c r="DV1145" s="38"/>
      <c r="DW1145" s="38"/>
      <c r="DX1145" s="38"/>
      <c r="DY1145" s="38"/>
      <c r="DZ1145" s="38"/>
      <c r="EA1145" s="38"/>
      <c r="EB1145" s="38"/>
      <c r="EC1145" s="38"/>
      <c r="ED1145" s="38"/>
      <c r="EE1145" s="38"/>
      <c r="EF1145" s="38"/>
      <c r="EG1145" s="38"/>
      <c r="EH1145" s="38"/>
      <c r="EI1145" s="38"/>
      <c r="EJ1145" s="37"/>
      <c r="EK1145" s="37"/>
      <c r="EL1145" s="37"/>
      <c r="EM1145" s="37"/>
      <c r="EN1145" s="37"/>
      <c r="EO1145" s="37"/>
      <c r="EP1145" s="37"/>
      <c r="EQ1145" s="37"/>
      <c r="ER1145" s="37"/>
      <c r="ES1145" s="37"/>
      <c r="ET1145" s="37"/>
      <c r="EU1145" s="37"/>
      <c r="EV1145" s="37"/>
      <c r="EW1145" s="37"/>
      <c r="EX1145" s="37"/>
      <c r="EY1145" s="37"/>
      <c r="EZ1145" s="37"/>
      <c r="FA1145" s="37"/>
      <c r="FB1145" s="37"/>
      <c r="FC1145" s="37"/>
      <c r="FD1145" s="37"/>
      <c r="FE1145" s="37"/>
      <c r="FF1145" s="37"/>
      <c r="FG1145" s="37"/>
      <c r="FH1145" s="37"/>
      <c r="FI1145" s="37"/>
      <c r="FJ1145" s="37"/>
      <c r="FK1145" s="37"/>
      <c r="FL1145" s="37"/>
      <c r="FM1145" s="37"/>
      <c r="FN1145" s="37"/>
      <c r="FO1145" s="37"/>
      <c r="FP1145" s="37"/>
      <c r="FQ1145" s="37"/>
      <c r="FR1145" s="37"/>
      <c r="FS1145" s="37"/>
      <c r="FT1145" s="37"/>
      <c r="FU1145" s="37"/>
      <c r="FV1145" s="37"/>
      <c r="FW1145" s="37"/>
      <c r="FX1145" s="37"/>
      <c r="FY1145" s="37"/>
      <c r="FZ1145" s="37"/>
      <c r="GA1145" s="37"/>
      <c r="GB1145" s="37"/>
      <c r="GC1145" s="37"/>
      <c r="GD1145" s="37"/>
      <c r="GE1145" s="37"/>
      <c r="GF1145" s="37"/>
      <c r="GG1145" s="37"/>
      <c r="GH1145" s="37"/>
      <c r="GI1145" s="37"/>
      <c r="GJ1145" s="37"/>
      <c r="GK1145" s="37"/>
      <c r="GL1145" s="37"/>
      <c r="GM1145" s="37"/>
      <c r="GN1145" s="37"/>
    </row>
    <row r="1146" spans="1:196" s="145" customFormat="1" ht="15.75" customHeight="1" x14ac:dyDescent="0.3">
      <c r="A1146" s="37" t="s">
        <v>143</v>
      </c>
      <c r="B1146" s="74" t="s">
        <v>5923</v>
      </c>
      <c r="C1146" s="48" t="s">
        <v>5933</v>
      </c>
      <c r="D1146" s="37"/>
      <c r="E1146" s="37"/>
      <c r="F1146" s="37" t="s">
        <v>91</v>
      </c>
      <c r="G1146" s="37"/>
      <c r="H1146" s="37" t="s">
        <v>454</v>
      </c>
      <c r="I1146" s="37" t="s">
        <v>109</v>
      </c>
      <c r="J1146" s="37" t="s">
        <v>3897</v>
      </c>
      <c r="K1146" s="37" t="s">
        <v>471</v>
      </c>
      <c r="L1146" s="37"/>
      <c r="M1146" s="37" t="s">
        <v>262</v>
      </c>
      <c r="N1146" s="37"/>
      <c r="O1146" s="37" t="s">
        <v>300</v>
      </c>
      <c r="P1146" s="37"/>
      <c r="Q1146" s="37" t="s">
        <v>5280</v>
      </c>
      <c r="R1146" s="37">
        <v>0</v>
      </c>
      <c r="S1146" s="37">
        <v>0</v>
      </c>
      <c r="T1146" s="37">
        <v>0</v>
      </c>
      <c r="U1146" s="37">
        <v>0</v>
      </c>
      <c r="V1146" s="37">
        <v>0</v>
      </c>
      <c r="W1146" s="37">
        <v>0</v>
      </c>
      <c r="X1146" s="37">
        <v>0</v>
      </c>
      <c r="Y1146" s="37">
        <v>0</v>
      </c>
      <c r="Z1146" s="37"/>
      <c r="AA1146" s="37">
        <v>0</v>
      </c>
      <c r="AB1146" s="37">
        <v>0</v>
      </c>
      <c r="AC1146" s="37">
        <v>0</v>
      </c>
      <c r="AD1146" s="37">
        <v>0</v>
      </c>
      <c r="AE1146" s="37">
        <v>0</v>
      </c>
      <c r="AF1146" s="37">
        <v>0</v>
      </c>
      <c r="AG1146" s="37">
        <v>0</v>
      </c>
      <c r="AH1146" s="37">
        <v>0</v>
      </c>
      <c r="AI1146" s="37">
        <v>0</v>
      </c>
      <c r="AJ1146" s="37">
        <v>0</v>
      </c>
      <c r="AK1146" s="37">
        <v>0</v>
      </c>
      <c r="AL1146" s="37">
        <v>0</v>
      </c>
      <c r="AM1146" s="37">
        <v>0</v>
      </c>
      <c r="AN1146" s="37">
        <v>0</v>
      </c>
      <c r="AO1146" s="37">
        <v>0</v>
      </c>
      <c r="AP1146" s="37">
        <v>0</v>
      </c>
      <c r="AQ1146" s="37">
        <v>0</v>
      </c>
      <c r="AR1146" s="37">
        <v>1</v>
      </c>
      <c r="AS1146" s="37">
        <v>0</v>
      </c>
      <c r="AT1146" s="37">
        <v>0</v>
      </c>
      <c r="AU1146" s="37">
        <v>0</v>
      </c>
      <c r="AV1146" s="37">
        <v>0</v>
      </c>
      <c r="AW1146" s="37">
        <v>0</v>
      </c>
      <c r="AX1146" s="37">
        <v>0</v>
      </c>
      <c r="AY1146" s="37">
        <v>0</v>
      </c>
      <c r="AZ1146" s="37">
        <v>0</v>
      </c>
      <c r="BA1146" s="37">
        <v>0</v>
      </c>
      <c r="BB1146" s="37">
        <v>0</v>
      </c>
      <c r="BC1146" s="37">
        <v>0</v>
      </c>
      <c r="BD1146" s="37">
        <v>0</v>
      </c>
      <c r="BE1146" s="37">
        <v>1</v>
      </c>
      <c r="BF1146" s="37">
        <v>0</v>
      </c>
      <c r="BG1146" s="37">
        <v>0</v>
      </c>
      <c r="BH1146" s="52">
        <v>0</v>
      </c>
      <c r="BI1146" s="37">
        <v>0</v>
      </c>
      <c r="BJ1146" s="52">
        <v>0</v>
      </c>
      <c r="BK1146" s="37">
        <v>0</v>
      </c>
      <c r="BL1146" s="52">
        <v>0</v>
      </c>
      <c r="BM1146" s="37">
        <v>0</v>
      </c>
      <c r="BN1146" s="37">
        <v>1</v>
      </c>
      <c r="BO1146" s="37">
        <v>1</v>
      </c>
      <c r="BP1146" s="37">
        <v>1</v>
      </c>
      <c r="BQ1146" s="37">
        <v>0</v>
      </c>
      <c r="BR1146" s="37">
        <v>0</v>
      </c>
      <c r="BS1146" s="37">
        <v>0</v>
      </c>
      <c r="BT1146" s="37">
        <v>0</v>
      </c>
      <c r="BU1146" s="37">
        <v>0</v>
      </c>
      <c r="BV1146" s="37">
        <v>0</v>
      </c>
      <c r="BW1146" s="37">
        <v>0</v>
      </c>
      <c r="BX1146" s="37">
        <v>0</v>
      </c>
      <c r="BY1146" s="37">
        <v>0</v>
      </c>
      <c r="BZ1146" s="37">
        <v>0</v>
      </c>
      <c r="CA1146" s="37">
        <v>0</v>
      </c>
      <c r="CB1146" s="37">
        <v>0</v>
      </c>
      <c r="CC1146" s="37">
        <v>0</v>
      </c>
      <c r="CD1146" s="37">
        <v>0</v>
      </c>
      <c r="CE1146" s="37">
        <v>0</v>
      </c>
      <c r="CF1146" s="37">
        <v>0</v>
      </c>
      <c r="CG1146" s="37">
        <v>0</v>
      </c>
      <c r="CH1146" s="37">
        <v>0</v>
      </c>
      <c r="CI1146" s="37">
        <v>0</v>
      </c>
      <c r="CJ1146" s="37">
        <v>0</v>
      </c>
      <c r="CK1146" s="37">
        <v>0</v>
      </c>
      <c r="CL1146" s="37">
        <v>0</v>
      </c>
      <c r="CM1146" s="37">
        <v>0</v>
      </c>
      <c r="CN1146" s="37">
        <v>0</v>
      </c>
      <c r="CO1146" s="37">
        <v>0</v>
      </c>
      <c r="CP1146" s="37">
        <v>0</v>
      </c>
      <c r="CQ1146" s="37">
        <v>0</v>
      </c>
      <c r="CR1146" s="37">
        <v>0</v>
      </c>
      <c r="CS1146" s="37">
        <v>0</v>
      </c>
      <c r="CT1146" s="37">
        <v>0</v>
      </c>
      <c r="CU1146" s="37">
        <v>0</v>
      </c>
      <c r="CV1146" s="37">
        <v>0</v>
      </c>
      <c r="CW1146" s="37">
        <v>0</v>
      </c>
      <c r="CX1146" s="37">
        <f>SUM(AA1146:CW1146)</f>
        <v>5</v>
      </c>
      <c r="CY1146" s="37">
        <v>1</v>
      </c>
      <c r="CZ1146" s="37">
        <v>0</v>
      </c>
      <c r="DA1146" s="37">
        <v>0</v>
      </c>
      <c r="DB1146" s="37">
        <v>0</v>
      </c>
      <c r="DC1146" s="38" t="s">
        <v>5934</v>
      </c>
      <c r="DD1146" s="38" t="s">
        <v>321</v>
      </c>
      <c r="DE1146" s="38"/>
      <c r="DF1146" s="38"/>
      <c r="DG1146" s="38" t="s">
        <v>1306</v>
      </c>
      <c r="DH1146" s="38"/>
      <c r="DI1146" s="37"/>
      <c r="DJ1146" s="37"/>
      <c r="DK1146" s="37"/>
      <c r="DL1146" s="37">
        <v>1</v>
      </c>
      <c r="DM1146" s="37"/>
      <c r="DN1146" s="37">
        <v>1</v>
      </c>
      <c r="DO1146" s="37">
        <v>1848</v>
      </c>
      <c r="DP1146" s="38" t="s">
        <v>5935</v>
      </c>
      <c r="DQ1146" s="48" t="s">
        <v>5933</v>
      </c>
      <c r="DR1146" s="37" t="s">
        <v>580</v>
      </c>
      <c r="DS1146" s="37" t="s">
        <v>5935</v>
      </c>
      <c r="DT1146" s="37"/>
      <c r="DU1146" s="37"/>
      <c r="DV1146" s="37"/>
      <c r="DW1146" s="37"/>
      <c r="DX1146" s="37"/>
      <c r="DY1146" s="37"/>
      <c r="DZ1146" s="37"/>
      <c r="EA1146" s="37"/>
      <c r="EB1146" s="37"/>
      <c r="EC1146" s="37"/>
      <c r="ED1146" s="37"/>
      <c r="EE1146" s="37"/>
      <c r="EF1146" s="37"/>
      <c r="EG1146" s="37"/>
      <c r="EH1146" s="37"/>
      <c r="EI1146" s="37"/>
      <c r="EJ1146" s="38"/>
      <c r="EK1146" s="38"/>
      <c r="EL1146" s="38"/>
      <c r="EM1146" s="38"/>
      <c r="EN1146" s="38"/>
      <c r="EO1146" s="38"/>
      <c r="EP1146" s="38"/>
      <c r="EQ1146" s="38"/>
      <c r="ER1146" s="38"/>
      <c r="ES1146" s="38"/>
      <c r="ET1146" s="38"/>
      <c r="EU1146" s="38"/>
      <c r="EV1146" s="38"/>
      <c r="EW1146" s="38"/>
      <c r="EX1146" s="38"/>
      <c r="EY1146" s="38"/>
      <c r="EZ1146" s="38"/>
      <c r="FA1146" s="38"/>
      <c r="FB1146" s="38"/>
      <c r="FC1146" s="38"/>
      <c r="FD1146" s="38"/>
      <c r="FE1146" s="38"/>
      <c r="FF1146" s="38"/>
      <c r="FG1146" s="38"/>
      <c r="FH1146" s="38"/>
      <c r="FI1146" s="38"/>
      <c r="FJ1146" s="38"/>
      <c r="FK1146" s="38"/>
      <c r="FL1146" s="38"/>
      <c r="FM1146" s="38"/>
      <c r="FN1146" s="38"/>
      <c r="FO1146" s="38"/>
      <c r="FP1146" s="38"/>
      <c r="FQ1146" s="38"/>
      <c r="FR1146" s="38"/>
      <c r="FS1146" s="38"/>
      <c r="FT1146" s="38"/>
      <c r="FU1146" s="38"/>
      <c r="FV1146" s="38"/>
      <c r="FW1146" s="38"/>
      <c r="FX1146" s="38"/>
      <c r="FY1146" s="38"/>
      <c r="FZ1146" s="38"/>
      <c r="GA1146" s="38"/>
      <c r="GB1146" s="38"/>
      <c r="GC1146" s="38"/>
      <c r="GD1146" s="38"/>
      <c r="GE1146" s="38"/>
      <c r="GF1146" s="38"/>
      <c r="GG1146" s="38"/>
      <c r="GH1146" s="38"/>
      <c r="GI1146" s="38"/>
      <c r="GJ1146" s="38"/>
      <c r="GK1146" s="38"/>
      <c r="GL1146" s="38"/>
      <c r="GM1146" s="38"/>
      <c r="GN1146" s="38"/>
    </row>
    <row r="1147" spans="1:196" s="25" customFormat="1" ht="13.1" x14ac:dyDescent="0.3">
      <c r="A1147" s="25" t="s">
        <v>5936</v>
      </c>
      <c r="B1147" s="25" t="s">
        <v>5937</v>
      </c>
      <c r="C1147" s="56" t="s">
        <v>5938</v>
      </c>
      <c r="F1147" s="25" t="s">
        <v>91</v>
      </c>
      <c r="H1147" s="25" t="s">
        <v>1081</v>
      </c>
      <c r="I1147" s="25" t="s">
        <v>56</v>
      </c>
      <c r="J1147" s="25" t="s">
        <v>455</v>
      </c>
      <c r="K1147" s="25" t="s">
        <v>471</v>
      </c>
      <c r="M1147" s="25" t="s">
        <v>272</v>
      </c>
      <c r="O1147" s="25" t="s">
        <v>299</v>
      </c>
      <c r="BH1147" s="52"/>
      <c r="BJ1147" s="52"/>
      <c r="BL1147" s="52"/>
      <c r="BN1147" s="25">
        <v>1</v>
      </c>
      <c r="DC1147" s="25" t="s">
        <v>3862</v>
      </c>
      <c r="DD1147" s="25" t="s">
        <v>305</v>
      </c>
      <c r="DK1147" s="25">
        <v>0</v>
      </c>
      <c r="DL1147" s="25">
        <v>0</v>
      </c>
      <c r="DN1147" s="25">
        <v>1</v>
      </c>
      <c r="DO1147" s="25">
        <v>1936</v>
      </c>
      <c r="DP1147" s="40" t="s">
        <v>5939</v>
      </c>
      <c r="DS1147" s="40" t="s">
        <v>5939</v>
      </c>
      <c r="DT1147" s="37"/>
      <c r="DU1147" s="37"/>
      <c r="DV1147" s="37"/>
      <c r="DW1147" s="37"/>
      <c r="DX1147" s="37"/>
      <c r="DY1147" s="37"/>
      <c r="DZ1147" s="37"/>
      <c r="EA1147" s="37"/>
      <c r="EB1147" s="37"/>
      <c r="EC1147" s="37"/>
      <c r="ED1147" s="37"/>
      <c r="EE1147" s="37"/>
      <c r="EF1147" s="37"/>
      <c r="EG1147" s="37"/>
      <c r="EH1147" s="37"/>
      <c r="EI1147" s="37"/>
      <c r="EJ1147" s="37"/>
      <c r="EK1147" s="37"/>
      <c r="EL1147" s="37"/>
      <c r="EM1147" s="37"/>
      <c r="EN1147" s="37"/>
      <c r="EO1147" s="37"/>
      <c r="EP1147" s="37"/>
      <c r="EQ1147" s="37"/>
      <c r="ER1147" s="37"/>
      <c r="ES1147" s="37"/>
      <c r="ET1147" s="37"/>
      <c r="EU1147" s="37"/>
      <c r="EV1147" s="37"/>
      <c r="EW1147" s="37"/>
      <c r="EX1147" s="37"/>
      <c r="EY1147" s="37"/>
      <c r="EZ1147" s="37"/>
      <c r="FA1147" s="37"/>
      <c r="FB1147" s="37"/>
      <c r="FC1147" s="37"/>
      <c r="FD1147" s="37"/>
      <c r="FE1147" s="37"/>
      <c r="FF1147" s="37"/>
      <c r="FG1147" s="37"/>
      <c r="FH1147" s="37"/>
      <c r="FI1147" s="37"/>
      <c r="FJ1147" s="37"/>
      <c r="FK1147" s="37"/>
      <c r="FL1147" s="37"/>
      <c r="FM1147" s="37"/>
      <c r="FN1147" s="37"/>
      <c r="FO1147" s="37"/>
      <c r="FP1147" s="37"/>
      <c r="FQ1147" s="37"/>
      <c r="FR1147" s="37"/>
      <c r="FS1147" s="37"/>
      <c r="FT1147" s="37"/>
      <c r="FU1147" s="37"/>
      <c r="FV1147" s="37"/>
      <c r="FW1147" s="37"/>
      <c r="FX1147" s="37"/>
      <c r="FY1147" s="37"/>
      <c r="FZ1147" s="37"/>
      <c r="GA1147" s="37"/>
      <c r="GB1147" s="37"/>
      <c r="GC1147" s="37"/>
      <c r="GD1147" s="37"/>
      <c r="GE1147" s="37"/>
      <c r="GF1147" s="37"/>
      <c r="GG1147" s="37"/>
      <c r="GH1147" s="37"/>
      <c r="GI1147" s="37"/>
      <c r="GJ1147" s="37"/>
      <c r="GK1147" s="37"/>
      <c r="GL1147" s="37"/>
      <c r="GM1147" s="37"/>
      <c r="GN1147" s="37"/>
    </row>
    <row r="1148" spans="1:196" s="25" customFormat="1" ht="12.75" customHeight="1" x14ac:dyDescent="0.3">
      <c r="A1148" s="74" t="s">
        <v>61</v>
      </c>
      <c r="B1148" s="74" t="s">
        <v>5940</v>
      </c>
      <c r="C1148" s="48" t="s">
        <v>5941</v>
      </c>
      <c r="D1148" s="37"/>
      <c r="E1148" s="37"/>
      <c r="F1148" s="37" t="s">
        <v>91</v>
      </c>
      <c r="G1148" s="37"/>
      <c r="H1148" s="37" t="s">
        <v>454</v>
      </c>
      <c r="I1148" s="37" t="s">
        <v>13</v>
      </c>
      <c r="J1148" s="37" t="s">
        <v>221</v>
      </c>
      <c r="K1148" s="37" t="s">
        <v>269</v>
      </c>
      <c r="L1148" s="37"/>
      <c r="M1148" s="37" t="s">
        <v>272</v>
      </c>
      <c r="N1148" s="37"/>
      <c r="O1148" s="37" t="s">
        <v>300</v>
      </c>
      <c r="P1148" s="89" t="s">
        <v>5942</v>
      </c>
      <c r="Q1148" s="37" t="s">
        <v>481</v>
      </c>
      <c r="R1148" s="37">
        <v>0</v>
      </c>
      <c r="S1148" s="37">
        <v>0</v>
      </c>
      <c r="T1148" s="37">
        <v>0</v>
      </c>
      <c r="U1148" s="37">
        <v>0</v>
      </c>
      <c r="V1148" s="37">
        <v>0</v>
      </c>
      <c r="W1148" s="37">
        <v>0</v>
      </c>
      <c r="X1148" s="37">
        <v>0</v>
      </c>
      <c r="Y1148" s="37">
        <v>0</v>
      </c>
      <c r="Z1148" s="37"/>
      <c r="AA1148" s="37">
        <v>0</v>
      </c>
      <c r="AB1148" s="37">
        <v>0</v>
      </c>
      <c r="AC1148" s="37">
        <v>0</v>
      </c>
      <c r="AD1148" s="37">
        <v>0</v>
      </c>
      <c r="AE1148" s="37">
        <v>0</v>
      </c>
      <c r="AF1148" s="37">
        <v>0</v>
      </c>
      <c r="AG1148" s="37">
        <v>0</v>
      </c>
      <c r="AH1148" s="37">
        <v>0</v>
      </c>
      <c r="AI1148" s="37">
        <v>0</v>
      </c>
      <c r="AJ1148" s="37">
        <v>0</v>
      </c>
      <c r="AK1148" s="37">
        <v>0</v>
      </c>
      <c r="AL1148" s="37">
        <v>0</v>
      </c>
      <c r="AM1148" s="37">
        <v>0</v>
      </c>
      <c r="AN1148" s="37">
        <v>0</v>
      </c>
      <c r="AO1148" s="37">
        <v>0</v>
      </c>
      <c r="AP1148" s="37">
        <v>0</v>
      </c>
      <c r="AQ1148" s="37">
        <v>0</v>
      </c>
      <c r="AR1148" s="37">
        <v>0</v>
      </c>
      <c r="AS1148" s="37">
        <v>0</v>
      </c>
      <c r="AT1148" s="37">
        <v>0</v>
      </c>
      <c r="AU1148" s="37">
        <v>0</v>
      </c>
      <c r="AV1148" s="37">
        <v>0</v>
      </c>
      <c r="AW1148" s="37">
        <v>0</v>
      </c>
      <c r="AX1148" s="37">
        <v>0</v>
      </c>
      <c r="AY1148" s="37">
        <v>0</v>
      </c>
      <c r="AZ1148" s="37">
        <v>1</v>
      </c>
      <c r="BA1148" s="37">
        <v>0</v>
      </c>
      <c r="BB1148" s="37">
        <v>0</v>
      </c>
      <c r="BC1148" s="37">
        <v>0</v>
      </c>
      <c r="BD1148" s="37">
        <v>1</v>
      </c>
      <c r="BE1148" s="37">
        <v>0</v>
      </c>
      <c r="BF1148" s="37">
        <v>0</v>
      </c>
      <c r="BG1148" s="37">
        <v>0</v>
      </c>
      <c r="BH1148" s="52">
        <v>0</v>
      </c>
      <c r="BI1148" s="37">
        <v>0</v>
      </c>
      <c r="BJ1148" s="52">
        <v>0</v>
      </c>
      <c r="BK1148" s="37">
        <v>0</v>
      </c>
      <c r="BL1148" s="52">
        <v>0</v>
      </c>
      <c r="BM1148" s="37">
        <v>0</v>
      </c>
      <c r="BN1148" s="37">
        <v>0</v>
      </c>
      <c r="BO1148" s="37">
        <v>0</v>
      </c>
      <c r="BP1148" s="37">
        <v>0</v>
      </c>
      <c r="BQ1148" s="37">
        <v>0</v>
      </c>
      <c r="BR1148" s="37">
        <v>0</v>
      </c>
      <c r="BS1148" s="37">
        <v>1</v>
      </c>
      <c r="BT1148" s="37">
        <v>0</v>
      </c>
      <c r="BU1148" s="37">
        <v>0</v>
      </c>
      <c r="BV1148" s="37">
        <v>0</v>
      </c>
      <c r="BW1148" s="37">
        <v>0</v>
      </c>
      <c r="BX1148" s="37">
        <v>1</v>
      </c>
      <c r="BY1148" s="37">
        <v>0</v>
      </c>
      <c r="BZ1148" s="37">
        <v>1</v>
      </c>
      <c r="CA1148" s="37">
        <v>1</v>
      </c>
      <c r="CB1148" s="37">
        <v>1</v>
      </c>
      <c r="CC1148" s="37">
        <v>0</v>
      </c>
      <c r="CD1148" s="37">
        <v>0</v>
      </c>
      <c r="CE1148" s="37">
        <v>0</v>
      </c>
      <c r="CF1148" s="37">
        <v>0</v>
      </c>
      <c r="CG1148" s="37">
        <v>0</v>
      </c>
      <c r="CH1148" s="37">
        <v>0</v>
      </c>
      <c r="CI1148" s="37">
        <v>1</v>
      </c>
      <c r="CJ1148" s="37">
        <v>1</v>
      </c>
      <c r="CK1148" s="37">
        <v>0</v>
      </c>
      <c r="CL1148" s="37">
        <v>0</v>
      </c>
      <c r="CM1148" s="37">
        <v>0</v>
      </c>
      <c r="CN1148" s="37">
        <v>0</v>
      </c>
      <c r="CO1148" s="37">
        <v>0</v>
      </c>
      <c r="CP1148" s="37">
        <v>1</v>
      </c>
      <c r="CQ1148" s="37">
        <v>0</v>
      </c>
      <c r="CR1148" s="37">
        <v>0</v>
      </c>
      <c r="CS1148" s="37">
        <v>0</v>
      </c>
      <c r="CT1148" s="37">
        <v>0</v>
      </c>
      <c r="CU1148" s="37">
        <v>0</v>
      </c>
      <c r="CV1148" s="37">
        <v>0</v>
      </c>
      <c r="CW1148" s="37">
        <v>0</v>
      </c>
      <c r="CX1148" s="37">
        <f>SUM(AA1148:CW1148)</f>
        <v>10</v>
      </c>
      <c r="CY1148" s="37">
        <v>1</v>
      </c>
      <c r="CZ1148" s="37">
        <v>1</v>
      </c>
      <c r="DA1148" s="37">
        <v>0</v>
      </c>
      <c r="DB1148" s="37">
        <v>1</v>
      </c>
      <c r="DC1148" s="38" t="s">
        <v>5943</v>
      </c>
      <c r="DD1148" s="38" t="s">
        <v>319</v>
      </c>
      <c r="DE1148" s="38"/>
      <c r="DF1148" s="38"/>
      <c r="DG1148" s="38"/>
      <c r="DH1148" s="38"/>
      <c r="DI1148" s="37"/>
      <c r="DJ1148" s="37"/>
      <c r="DK1148" s="37"/>
      <c r="DL1148" s="37">
        <v>0</v>
      </c>
      <c r="DM1148" s="37"/>
      <c r="DN1148" s="37">
        <v>1</v>
      </c>
      <c r="DO1148" s="37">
        <v>1841</v>
      </c>
      <c r="DP1148" s="38" t="s">
        <v>5944</v>
      </c>
      <c r="DQ1148" s="37" t="s">
        <v>5945</v>
      </c>
      <c r="DR1148" s="37">
        <v>1846</v>
      </c>
      <c r="DS1148" s="37" t="s">
        <v>5946</v>
      </c>
      <c r="DT1148" s="37"/>
      <c r="DU1148" s="37"/>
      <c r="DV1148" s="37"/>
      <c r="DW1148" s="37"/>
      <c r="DX1148" s="37"/>
      <c r="DY1148" s="37"/>
      <c r="DZ1148" s="37"/>
      <c r="EA1148" s="37"/>
      <c r="EB1148" s="37"/>
      <c r="EC1148" s="37"/>
      <c r="ED1148" s="37"/>
      <c r="EE1148" s="37"/>
      <c r="EF1148" s="37"/>
      <c r="EG1148" s="37"/>
      <c r="EH1148" s="37"/>
      <c r="EI1148" s="37"/>
      <c r="EJ1148" s="37"/>
      <c r="EK1148" s="37"/>
      <c r="EL1148" s="37"/>
      <c r="EM1148" s="37"/>
      <c r="EN1148" s="37"/>
      <c r="EO1148" s="37"/>
      <c r="EP1148" s="37"/>
      <c r="EQ1148" s="37"/>
      <c r="ER1148" s="37"/>
      <c r="ES1148" s="37"/>
      <c r="ET1148" s="37"/>
      <c r="EU1148" s="37"/>
      <c r="EV1148" s="37"/>
      <c r="EW1148" s="37"/>
      <c r="EX1148" s="37"/>
      <c r="EY1148" s="37"/>
      <c r="EZ1148" s="37"/>
      <c r="FA1148" s="37"/>
      <c r="FB1148" s="37"/>
      <c r="FC1148" s="37"/>
      <c r="FD1148" s="37"/>
      <c r="FE1148" s="37"/>
      <c r="FF1148" s="37"/>
      <c r="FG1148" s="37"/>
      <c r="FH1148" s="37"/>
      <c r="FI1148" s="37"/>
      <c r="FJ1148" s="37"/>
      <c r="FK1148" s="37"/>
      <c r="FL1148" s="37"/>
      <c r="FM1148" s="37"/>
      <c r="FN1148" s="37"/>
      <c r="FO1148" s="37"/>
      <c r="FP1148" s="37"/>
      <c r="FQ1148" s="37"/>
      <c r="FR1148" s="37"/>
      <c r="FS1148" s="37"/>
      <c r="FT1148" s="37"/>
      <c r="FU1148" s="37"/>
      <c r="FV1148" s="37"/>
      <c r="FW1148" s="37"/>
      <c r="FX1148" s="37"/>
      <c r="FY1148" s="37"/>
      <c r="FZ1148" s="37"/>
      <c r="GA1148" s="37"/>
      <c r="GB1148" s="37"/>
      <c r="GC1148" s="37"/>
      <c r="GD1148" s="37"/>
      <c r="GE1148" s="37"/>
      <c r="GF1148" s="37"/>
      <c r="GG1148" s="37"/>
      <c r="GH1148" s="37"/>
      <c r="GI1148" s="37"/>
      <c r="GJ1148" s="37"/>
      <c r="GK1148" s="37"/>
      <c r="GL1148" s="37"/>
      <c r="GM1148" s="37"/>
      <c r="GN1148" s="37"/>
    </row>
    <row r="1149" spans="1:196" s="25" customFormat="1" ht="12.75" customHeight="1" x14ac:dyDescent="0.3">
      <c r="A1149" s="74" t="s">
        <v>61</v>
      </c>
      <c r="B1149" s="74" t="s">
        <v>5947</v>
      </c>
      <c r="C1149" s="48" t="s">
        <v>5948</v>
      </c>
      <c r="D1149" s="37"/>
      <c r="E1149" s="37"/>
      <c r="F1149" s="37" t="s">
        <v>122</v>
      </c>
      <c r="G1149" s="37"/>
      <c r="H1149" s="37" t="s">
        <v>454</v>
      </c>
      <c r="I1149" s="37" t="s">
        <v>56</v>
      </c>
      <c r="J1149" s="37" t="s">
        <v>217</v>
      </c>
      <c r="K1149" s="37" t="s">
        <v>471</v>
      </c>
      <c r="L1149" s="37"/>
      <c r="M1149" s="37" t="s">
        <v>272</v>
      </c>
      <c r="N1149" s="37"/>
      <c r="O1149" s="37" t="s">
        <v>300</v>
      </c>
      <c r="P1149" s="37" t="s">
        <v>5949</v>
      </c>
      <c r="Q1149" s="75" t="s">
        <v>527</v>
      </c>
      <c r="R1149" s="37">
        <v>0</v>
      </c>
      <c r="S1149" s="37">
        <v>0</v>
      </c>
      <c r="T1149" s="37">
        <v>0</v>
      </c>
      <c r="U1149" s="37">
        <v>0</v>
      </c>
      <c r="V1149" s="37">
        <v>0</v>
      </c>
      <c r="W1149" s="37">
        <v>0</v>
      </c>
      <c r="X1149" s="37">
        <v>0</v>
      </c>
      <c r="Y1149" s="37">
        <v>0</v>
      </c>
      <c r="Z1149" s="37"/>
      <c r="AA1149" s="37">
        <v>1</v>
      </c>
      <c r="AB1149" s="37">
        <v>0</v>
      </c>
      <c r="AC1149" s="37">
        <v>0</v>
      </c>
      <c r="AD1149" s="37">
        <v>0</v>
      </c>
      <c r="AE1149" s="37">
        <v>0</v>
      </c>
      <c r="AF1149" s="37">
        <v>0</v>
      </c>
      <c r="AG1149" s="37">
        <v>0</v>
      </c>
      <c r="AH1149" s="37">
        <v>0</v>
      </c>
      <c r="AI1149" s="37">
        <v>0</v>
      </c>
      <c r="AJ1149" s="37">
        <v>0</v>
      </c>
      <c r="AK1149" s="37">
        <v>0</v>
      </c>
      <c r="AL1149" s="37">
        <v>0</v>
      </c>
      <c r="AM1149" s="37">
        <v>0</v>
      </c>
      <c r="AN1149" s="37">
        <v>0</v>
      </c>
      <c r="AO1149" s="37">
        <v>0</v>
      </c>
      <c r="AP1149" s="37">
        <v>0</v>
      </c>
      <c r="AQ1149" s="37">
        <v>0</v>
      </c>
      <c r="AR1149" s="37">
        <v>0</v>
      </c>
      <c r="AS1149" s="37">
        <v>0</v>
      </c>
      <c r="AT1149" s="37">
        <v>0</v>
      </c>
      <c r="AU1149" s="37">
        <v>0</v>
      </c>
      <c r="AV1149" s="37">
        <v>0</v>
      </c>
      <c r="AW1149" s="37">
        <v>0</v>
      </c>
      <c r="AX1149" s="37">
        <v>0</v>
      </c>
      <c r="AY1149" s="37">
        <v>0</v>
      </c>
      <c r="AZ1149" s="37">
        <v>0</v>
      </c>
      <c r="BA1149" s="37">
        <v>0</v>
      </c>
      <c r="BB1149" s="37">
        <v>0</v>
      </c>
      <c r="BC1149" s="37">
        <v>0</v>
      </c>
      <c r="BD1149" s="37">
        <v>0</v>
      </c>
      <c r="BE1149" s="37">
        <v>0</v>
      </c>
      <c r="BF1149" s="37">
        <v>0</v>
      </c>
      <c r="BG1149" s="37">
        <v>0</v>
      </c>
      <c r="BH1149" s="52">
        <v>0</v>
      </c>
      <c r="BI1149" s="37">
        <v>0</v>
      </c>
      <c r="BJ1149" s="52">
        <v>0</v>
      </c>
      <c r="BK1149" s="37">
        <v>0</v>
      </c>
      <c r="BL1149" s="52">
        <v>0</v>
      </c>
      <c r="BM1149" s="37">
        <v>0</v>
      </c>
      <c r="BN1149" s="37">
        <v>0</v>
      </c>
      <c r="BO1149" s="37">
        <v>0</v>
      </c>
      <c r="BP1149" s="37">
        <v>0</v>
      </c>
      <c r="BQ1149" s="37">
        <v>0</v>
      </c>
      <c r="BR1149" s="37">
        <v>0</v>
      </c>
      <c r="BS1149" s="37">
        <v>0</v>
      </c>
      <c r="BT1149" s="37">
        <v>0</v>
      </c>
      <c r="BU1149" s="37">
        <v>0</v>
      </c>
      <c r="BV1149" s="37">
        <v>0</v>
      </c>
      <c r="BW1149" s="37">
        <v>0</v>
      </c>
      <c r="BX1149" s="37">
        <v>0</v>
      </c>
      <c r="BY1149" s="37">
        <v>0</v>
      </c>
      <c r="BZ1149" s="37">
        <v>0</v>
      </c>
      <c r="CA1149" s="37">
        <v>0</v>
      </c>
      <c r="CB1149" s="37">
        <v>0</v>
      </c>
      <c r="CC1149" s="90">
        <v>0</v>
      </c>
      <c r="CD1149" s="37">
        <v>0</v>
      </c>
      <c r="CE1149" s="37">
        <v>0</v>
      </c>
      <c r="CF1149" s="37">
        <v>0</v>
      </c>
      <c r="CG1149" s="37">
        <v>0</v>
      </c>
      <c r="CH1149" s="37">
        <v>0</v>
      </c>
      <c r="CI1149" s="37">
        <v>0</v>
      </c>
      <c r="CJ1149" s="37">
        <v>0</v>
      </c>
      <c r="CK1149" s="37">
        <v>0</v>
      </c>
      <c r="CL1149" s="37">
        <v>0</v>
      </c>
      <c r="CM1149" s="37">
        <v>0</v>
      </c>
      <c r="CN1149" s="37">
        <v>0</v>
      </c>
      <c r="CO1149" s="37">
        <v>0</v>
      </c>
      <c r="CP1149" s="37">
        <v>0</v>
      </c>
      <c r="CQ1149" s="37">
        <v>0</v>
      </c>
      <c r="CR1149" s="37">
        <v>0</v>
      </c>
      <c r="CS1149" s="37">
        <v>0</v>
      </c>
      <c r="CT1149" s="37">
        <v>0</v>
      </c>
      <c r="CU1149" s="37">
        <v>0</v>
      </c>
      <c r="CV1149" s="37">
        <v>0</v>
      </c>
      <c r="CW1149" s="75">
        <v>0</v>
      </c>
      <c r="CX1149" s="37">
        <f>SUM(AA1149:CW1149)</f>
        <v>1</v>
      </c>
      <c r="CY1149" s="37">
        <v>0</v>
      </c>
      <c r="CZ1149" s="37">
        <v>0</v>
      </c>
      <c r="DA1149" s="37">
        <v>1</v>
      </c>
      <c r="DB1149" s="37">
        <v>0</v>
      </c>
      <c r="DC1149" s="38" t="s">
        <v>5950</v>
      </c>
      <c r="DD1149" s="38" t="s">
        <v>304</v>
      </c>
      <c r="DE1149" s="38" t="s">
        <v>529</v>
      </c>
      <c r="DF1149" s="38">
        <v>1</v>
      </c>
      <c r="DG1149" s="38"/>
      <c r="DH1149" s="38" t="s">
        <v>530</v>
      </c>
      <c r="DI1149" s="37"/>
      <c r="DJ1149" s="37"/>
      <c r="DK1149" s="37"/>
      <c r="DL1149" s="37">
        <v>0</v>
      </c>
      <c r="DM1149" s="37"/>
      <c r="DN1149" s="37">
        <v>1</v>
      </c>
      <c r="DO1149" s="37">
        <v>1944</v>
      </c>
      <c r="DP1149" s="38" t="s">
        <v>5951</v>
      </c>
      <c r="DQ1149" s="48" t="s">
        <v>5948</v>
      </c>
      <c r="DR1149" s="37" t="s">
        <v>580</v>
      </c>
      <c r="DS1149" s="37" t="s">
        <v>5951</v>
      </c>
      <c r="DT1149" s="37"/>
      <c r="DU1149" s="37"/>
      <c r="DV1149" s="37"/>
      <c r="DW1149" s="37"/>
      <c r="DX1149" s="37"/>
      <c r="DY1149" s="37"/>
      <c r="DZ1149" s="37"/>
      <c r="EA1149" s="37"/>
      <c r="EB1149" s="37"/>
      <c r="EC1149" s="37"/>
      <c r="ED1149" s="37"/>
      <c r="EE1149" s="37"/>
      <c r="EF1149" s="37"/>
      <c r="EG1149" s="37"/>
      <c r="EH1149" s="37"/>
      <c r="EI1149" s="37"/>
      <c r="EJ1149" s="37"/>
      <c r="EK1149" s="37"/>
      <c r="EL1149" s="37"/>
      <c r="EM1149" s="37"/>
      <c r="EN1149" s="37"/>
      <c r="EO1149" s="37"/>
      <c r="EP1149" s="37"/>
      <c r="EQ1149" s="37"/>
      <c r="ER1149" s="37"/>
      <c r="ES1149" s="37"/>
      <c r="ET1149" s="37"/>
      <c r="EU1149" s="37"/>
      <c r="EV1149" s="37"/>
      <c r="EW1149" s="37"/>
      <c r="EX1149" s="37"/>
      <c r="EY1149" s="37"/>
      <c r="EZ1149" s="37"/>
      <c r="FA1149" s="37"/>
      <c r="FB1149" s="37"/>
      <c r="FC1149" s="37"/>
      <c r="FD1149" s="37"/>
      <c r="FE1149" s="37"/>
      <c r="FF1149" s="37"/>
      <c r="FG1149" s="37"/>
      <c r="FH1149" s="37"/>
      <c r="FI1149" s="37"/>
      <c r="FJ1149" s="37"/>
      <c r="FK1149" s="37"/>
      <c r="FL1149" s="37"/>
      <c r="FM1149" s="37"/>
      <c r="FN1149" s="37"/>
      <c r="FO1149" s="37"/>
      <c r="FP1149" s="37"/>
      <c r="FQ1149" s="37"/>
      <c r="FR1149" s="37"/>
      <c r="FS1149" s="37"/>
      <c r="FT1149" s="37"/>
      <c r="FU1149" s="37"/>
      <c r="FV1149" s="37"/>
      <c r="FW1149" s="37"/>
      <c r="FX1149" s="37"/>
      <c r="FY1149" s="37"/>
      <c r="FZ1149" s="37"/>
      <c r="GA1149" s="37"/>
      <c r="GB1149" s="37"/>
      <c r="GC1149" s="37"/>
      <c r="GD1149" s="37"/>
      <c r="GE1149" s="37"/>
      <c r="GF1149" s="37"/>
      <c r="GG1149" s="37"/>
      <c r="GH1149" s="37"/>
      <c r="GI1149" s="37"/>
      <c r="GJ1149" s="37"/>
      <c r="GK1149" s="37"/>
      <c r="GL1149" s="37"/>
      <c r="GM1149" s="37"/>
      <c r="GN1149" s="37"/>
    </row>
    <row r="1150" spans="1:196" s="25" customFormat="1" ht="16.5" customHeight="1" x14ac:dyDescent="0.3">
      <c r="A1150" s="74" t="s">
        <v>61</v>
      </c>
      <c r="B1150" s="74" t="s">
        <v>5952</v>
      </c>
      <c r="C1150" s="48" t="s">
        <v>5953</v>
      </c>
      <c r="D1150" s="37"/>
      <c r="E1150" s="37"/>
      <c r="F1150" s="37" t="s">
        <v>122</v>
      </c>
      <c r="G1150" s="37"/>
      <c r="H1150" s="546" t="s">
        <v>8574</v>
      </c>
      <c r="I1150" s="37" t="s">
        <v>56</v>
      </c>
      <c r="J1150" s="37" t="s">
        <v>218</v>
      </c>
      <c r="K1150" s="37" t="s">
        <v>471</v>
      </c>
      <c r="L1150" s="37"/>
      <c r="M1150" s="37" t="s">
        <v>274</v>
      </c>
      <c r="N1150" s="37" t="s">
        <v>300</v>
      </c>
      <c r="O1150" s="37" t="s">
        <v>299</v>
      </c>
      <c r="P1150" s="37"/>
      <c r="Q1150" s="37"/>
      <c r="R1150" s="37">
        <v>0</v>
      </c>
      <c r="S1150" s="37">
        <v>0</v>
      </c>
      <c r="T1150" s="37">
        <v>0</v>
      </c>
      <c r="U1150" s="37">
        <v>0</v>
      </c>
      <c r="V1150" s="37">
        <v>0</v>
      </c>
      <c r="W1150" s="37">
        <v>1</v>
      </c>
      <c r="X1150" s="37">
        <v>0</v>
      </c>
      <c r="Y1150" s="37">
        <v>0</v>
      </c>
      <c r="Z1150" s="37"/>
      <c r="AA1150" s="37">
        <v>0</v>
      </c>
      <c r="AB1150" s="37">
        <v>0</v>
      </c>
      <c r="AC1150" s="37">
        <v>0</v>
      </c>
      <c r="AD1150" s="37">
        <v>0</v>
      </c>
      <c r="AE1150" s="37">
        <v>0</v>
      </c>
      <c r="AF1150" s="37">
        <v>0</v>
      </c>
      <c r="AG1150" s="37">
        <v>0</v>
      </c>
      <c r="AH1150" s="37">
        <v>0</v>
      </c>
      <c r="AI1150" s="37">
        <v>0</v>
      </c>
      <c r="AJ1150" s="37">
        <v>0</v>
      </c>
      <c r="AK1150" s="37">
        <v>0</v>
      </c>
      <c r="AL1150" s="37">
        <v>0</v>
      </c>
      <c r="AM1150" s="37">
        <v>0</v>
      </c>
      <c r="AN1150" s="37">
        <v>0</v>
      </c>
      <c r="AO1150" s="37">
        <v>0</v>
      </c>
      <c r="AP1150" s="37">
        <v>0</v>
      </c>
      <c r="AQ1150" s="37">
        <v>0</v>
      </c>
      <c r="AR1150" s="37">
        <v>0</v>
      </c>
      <c r="AS1150" s="37">
        <v>0</v>
      </c>
      <c r="AT1150" s="37">
        <v>0</v>
      </c>
      <c r="AU1150" s="37">
        <v>0</v>
      </c>
      <c r="AV1150" s="37">
        <v>0</v>
      </c>
      <c r="AW1150" s="37">
        <v>0</v>
      </c>
      <c r="AX1150" s="37">
        <v>0</v>
      </c>
      <c r="AY1150" s="37">
        <v>0</v>
      </c>
      <c r="AZ1150" s="37">
        <v>0</v>
      </c>
      <c r="BA1150" s="37">
        <v>0</v>
      </c>
      <c r="BB1150" s="37">
        <v>0</v>
      </c>
      <c r="BC1150" s="37">
        <v>0</v>
      </c>
      <c r="BD1150" s="37">
        <v>0</v>
      </c>
      <c r="BE1150" s="37">
        <v>0</v>
      </c>
      <c r="BF1150" s="37">
        <v>0</v>
      </c>
      <c r="BG1150" s="37">
        <v>0</v>
      </c>
      <c r="BH1150" s="52">
        <v>0</v>
      </c>
      <c r="BI1150" s="37">
        <v>0</v>
      </c>
      <c r="BJ1150" s="52">
        <v>0</v>
      </c>
      <c r="BK1150" s="37">
        <v>0</v>
      </c>
      <c r="BL1150" s="52">
        <v>0</v>
      </c>
      <c r="BM1150" s="37">
        <v>0</v>
      </c>
      <c r="BN1150" s="37">
        <v>0</v>
      </c>
      <c r="BO1150" s="37">
        <v>0</v>
      </c>
      <c r="BP1150" s="37">
        <v>0</v>
      </c>
      <c r="BQ1150" s="37">
        <v>0</v>
      </c>
      <c r="BR1150" s="37">
        <v>0</v>
      </c>
      <c r="BS1150" s="37">
        <v>0</v>
      </c>
      <c r="BT1150" s="37">
        <v>0</v>
      </c>
      <c r="BU1150" s="37">
        <v>0</v>
      </c>
      <c r="BV1150" s="37">
        <v>0</v>
      </c>
      <c r="BW1150" s="37">
        <v>0</v>
      </c>
      <c r="BX1150" s="37">
        <v>0</v>
      </c>
      <c r="BY1150" s="37">
        <v>0</v>
      </c>
      <c r="BZ1150" s="37">
        <v>0</v>
      </c>
      <c r="CA1150" s="37">
        <v>0</v>
      </c>
      <c r="CB1150" s="37">
        <v>0</v>
      </c>
      <c r="CC1150" s="37">
        <v>0</v>
      </c>
      <c r="CD1150" s="37">
        <v>0</v>
      </c>
      <c r="CE1150" s="37">
        <v>0</v>
      </c>
      <c r="CF1150" s="37">
        <v>0</v>
      </c>
      <c r="CG1150" s="37">
        <v>0</v>
      </c>
      <c r="CH1150" s="37">
        <v>0</v>
      </c>
      <c r="CI1150" s="37">
        <v>0</v>
      </c>
      <c r="CJ1150" s="37">
        <v>0</v>
      </c>
      <c r="CK1150" s="37">
        <v>0</v>
      </c>
      <c r="CL1150" s="37">
        <v>0</v>
      </c>
      <c r="CM1150" s="37">
        <v>0</v>
      </c>
      <c r="CN1150" s="37">
        <v>0</v>
      </c>
      <c r="CO1150" s="37">
        <v>0</v>
      </c>
      <c r="CP1150" s="37">
        <v>0</v>
      </c>
      <c r="CQ1150" s="37">
        <v>0</v>
      </c>
      <c r="CR1150" s="37">
        <v>0</v>
      </c>
      <c r="CS1150" s="37">
        <v>0</v>
      </c>
      <c r="CT1150" s="37">
        <v>0</v>
      </c>
      <c r="CU1150" s="37">
        <v>0</v>
      </c>
      <c r="CV1150" s="37">
        <v>0</v>
      </c>
      <c r="CW1150" s="37">
        <v>0</v>
      </c>
      <c r="CX1150" s="37">
        <v>0</v>
      </c>
      <c r="CY1150" s="37">
        <v>1</v>
      </c>
      <c r="CZ1150" s="37">
        <v>0</v>
      </c>
      <c r="DA1150" s="37">
        <v>0</v>
      </c>
      <c r="DB1150" s="37">
        <v>0</v>
      </c>
      <c r="DC1150" s="38" t="s">
        <v>1415</v>
      </c>
      <c r="DD1150" s="38" t="s">
        <v>311</v>
      </c>
      <c r="DE1150" s="38"/>
      <c r="DF1150" s="38">
        <v>1</v>
      </c>
      <c r="DG1150" s="38"/>
      <c r="DH1150" s="38"/>
      <c r="DI1150" s="37"/>
      <c r="DJ1150" s="37"/>
      <c r="DK1150" s="37"/>
      <c r="DL1150" s="37">
        <v>0</v>
      </c>
      <c r="DM1150" s="37"/>
      <c r="DN1150" s="37">
        <v>1</v>
      </c>
      <c r="DO1150" s="37">
        <v>1993</v>
      </c>
      <c r="DP1150" s="38" t="s">
        <v>5954</v>
      </c>
      <c r="DQ1150" s="48" t="s">
        <v>5953</v>
      </c>
      <c r="DR1150" s="37" t="s">
        <v>580</v>
      </c>
      <c r="DS1150" s="37" t="s">
        <v>5954</v>
      </c>
      <c r="DT1150" s="37"/>
      <c r="DU1150" s="37"/>
      <c r="DV1150" s="37"/>
      <c r="DW1150" s="37"/>
      <c r="DX1150" s="37"/>
      <c r="DY1150" s="37"/>
      <c r="DZ1150" s="37"/>
      <c r="EA1150" s="37"/>
      <c r="EB1150" s="37"/>
      <c r="EC1150" s="37"/>
      <c r="ED1150" s="37"/>
      <c r="EE1150" s="37"/>
      <c r="EF1150" s="37"/>
      <c r="EG1150" s="37"/>
      <c r="EH1150" s="37"/>
      <c r="EI1150" s="37"/>
      <c r="EJ1150" s="37"/>
      <c r="EK1150" s="37"/>
      <c r="EL1150" s="37"/>
      <c r="EM1150" s="37"/>
      <c r="EN1150" s="37"/>
      <c r="EO1150" s="37"/>
      <c r="EP1150" s="37"/>
      <c r="EQ1150" s="37"/>
      <c r="ER1150" s="37"/>
      <c r="ES1150" s="37"/>
      <c r="ET1150" s="37"/>
      <c r="EU1150" s="37"/>
      <c r="EV1150" s="37"/>
      <c r="EW1150" s="37"/>
      <c r="EX1150" s="37"/>
      <c r="EY1150" s="37"/>
      <c r="EZ1150" s="37"/>
      <c r="FA1150" s="37"/>
      <c r="FB1150" s="37"/>
      <c r="FC1150" s="37"/>
      <c r="FD1150" s="37"/>
      <c r="FE1150" s="37"/>
      <c r="FF1150" s="37"/>
      <c r="FG1150" s="37"/>
      <c r="FH1150" s="37"/>
      <c r="FI1150" s="37"/>
      <c r="FJ1150" s="37"/>
      <c r="FK1150" s="37"/>
      <c r="FL1150" s="37"/>
      <c r="FM1150" s="37"/>
      <c r="FN1150" s="37"/>
      <c r="FO1150" s="37"/>
      <c r="FP1150" s="37"/>
      <c r="FQ1150" s="37"/>
      <c r="FR1150" s="37"/>
      <c r="FS1150" s="37"/>
      <c r="FT1150" s="37"/>
      <c r="FU1150" s="37"/>
      <c r="FV1150" s="37"/>
      <c r="FW1150" s="37"/>
      <c r="FX1150" s="37"/>
      <c r="FY1150" s="37"/>
      <c r="FZ1150" s="37"/>
      <c r="GA1150" s="37"/>
      <c r="GB1150" s="37"/>
      <c r="GC1150" s="37"/>
      <c r="GD1150" s="37"/>
      <c r="GE1150" s="37"/>
      <c r="GF1150" s="37"/>
      <c r="GG1150" s="37"/>
      <c r="GH1150" s="37"/>
      <c r="GI1150" s="37"/>
      <c r="GJ1150" s="37"/>
      <c r="GK1150" s="37"/>
      <c r="GL1150" s="37"/>
      <c r="GM1150" s="37"/>
      <c r="GN1150" s="37"/>
    </row>
    <row r="1151" spans="1:196" s="25" customFormat="1" ht="13.1" x14ac:dyDescent="0.3">
      <c r="A1151" s="74" t="s">
        <v>61</v>
      </c>
      <c r="B1151" s="74" t="s">
        <v>5952</v>
      </c>
      <c r="C1151" s="48" t="s">
        <v>5955</v>
      </c>
      <c r="D1151" s="37"/>
      <c r="E1151" s="37"/>
      <c r="F1151" s="37" t="s">
        <v>122</v>
      </c>
      <c r="G1151" s="37"/>
      <c r="H1151" s="546" t="s">
        <v>8574</v>
      </c>
      <c r="I1151" s="37" t="s">
        <v>56</v>
      </c>
      <c r="J1151" s="37" t="s">
        <v>173</v>
      </c>
      <c r="K1151" s="37" t="s">
        <v>471</v>
      </c>
      <c r="L1151" s="37"/>
      <c r="M1151" s="37" t="s">
        <v>268</v>
      </c>
      <c r="N1151" s="37" t="s">
        <v>299</v>
      </c>
      <c r="O1151" s="37" t="s">
        <v>299</v>
      </c>
      <c r="P1151" s="37"/>
      <c r="Q1151" s="37"/>
      <c r="R1151" s="37">
        <v>0</v>
      </c>
      <c r="S1151" s="37">
        <v>0</v>
      </c>
      <c r="T1151" s="37">
        <v>0</v>
      </c>
      <c r="U1151" s="37">
        <v>0</v>
      </c>
      <c r="V1151" s="37">
        <v>0</v>
      </c>
      <c r="W1151" s="37">
        <v>1</v>
      </c>
      <c r="X1151" s="37">
        <v>0</v>
      </c>
      <c r="Y1151" s="37">
        <v>0</v>
      </c>
      <c r="Z1151" s="37"/>
      <c r="AA1151" s="37">
        <v>0</v>
      </c>
      <c r="AB1151" s="37">
        <v>0</v>
      </c>
      <c r="AC1151" s="37">
        <v>0</v>
      </c>
      <c r="AD1151" s="37">
        <v>0</v>
      </c>
      <c r="AE1151" s="37">
        <v>0</v>
      </c>
      <c r="AF1151" s="37">
        <v>0</v>
      </c>
      <c r="AG1151" s="37">
        <v>0</v>
      </c>
      <c r="AH1151" s="37">
        <v>0</v>
      </c>
      <c r="AI1151" s="37">
        <v>0</v>
      </c>
      <c r="AJ1151" s="37">
        <v>0</v>
      </c>
      <c r="AK1151" s="37">
        <v>0</v>
      </c>
      <c r="AL1151" s="37">
        <v>0</v>
      </c>
      <c r="AM1151" s="37">
        <v>0</v>
      </c>
      <c r="AN1151" s="37">
        <v>0</v>
      </c>
      <c r="AO1151" s="37">
        <v>0</v>
      </c>
      <c r="AP1151" s="37">
        <v>0</v>
      </c>
      <c r="AQ1151" s="37">
        <v>0</v>
      </c>
      <c r="AR1151" s="37">
        <v>0</v>
      </c>
      <c r="AS1151" s="37">
        <v>0</v>
      </c>
      <c r="AT1151" s="37">
        <v>0</v>
      </c>
      <c r="AU1151" s="37">
        <v>0</v>
      </c>
      <c r="AV1151" s="37">
        <v>0</v>
      </c>
      <c r="AW1151" s="37">
        <v>0</v>
      </c>
      <c r="AX1151" s="37">
        <v>0</v>
      </c>
      <c r="AY1151" s="37">
        <v>0</v>
      </c>
      <c r="AZ1151" s="37">
        <v>0</v>
      </c>
      <c r="BA1151" s="37">
        <v>0</v>
      </c>
      <c r="BB1151" s="37">
        <v>0</v>
      </c>
      <c r="BC1151" s="37">
        <v>0</v>
      </c>
      <c r="BD1151" s="37">
        <v>0</v>
      </c>
      <c r="BE1151" s="37">
        <v>0</v>
      </c>
      <c r="BF1151" s="37">
        <v>0</v>
      </c>
      <c r="BG1151" s="37">
        <v>0</v>
      </c>
      <c r="BH1151" s="52">
        <v>0</v>
      </c>
      <c r="BI1151" s="37">
        <v>0</v>
      </c>
      <c r="BJ1151" s="52">
        <v>0</v>
      </c>
      <c r="BK1151" s="37">
        <v>0</v>
      </c>
      <c r="BL1151" s="52">
        <v>0</v>
      </c>
      <c r="BM1151" s="37">
        <v>0</v>
      </c>
      <c r="BN1151" s="37">
        <v>0</v>
      </c>
      <c r="BO1151" s="37">
        <v>0</v>
      </c>
      <c r="BP1151" s="37">
        <v>0</v>
      </c>
      <c r="BQ1151" s="37">
        <v>0</v>
      </c>
      <c r="BR1151" s="37">
        <v>0</v>
      </c>
      <c r="BS1151" s="37">
        <v>0</v>
      </c>
      <c r="BT1151" s="37">
        <v>0</v>
      </c>
      <c r="BU1151" s="37">
        <v>0</v>
      </c>
      <c r="BV1151" s="37">
        <v>0</v>
      </c>
      <c r="BW1151" s="37">
        <v>0</v>
      </c>
      <c r="BX1151" s="37">
        <v>0</v>
      </c>
      <c r="BY1151" s="37">
        <v>0</v>
      </c>
      <c r="BZ1151" s="37">
        <v>0</v>
      </c>
      <c r="CA1151" s="37">
        <v>0</v>
      </c>
      <c r="CB1151" s="37">
        <v>0</v>
      </c>
      <c r="CC1151" s="37">
        <v>0</v>
      </c>
      <c r="CD1151" s="37">
        <v>0</v>
      </c>
      <c r="CE1151" s="37">
        <v>0</v>
      </c>
      <c r="CF1151" s="37">
        <v>0</v>
      </c>
      <c r="CG1151" s="37">
        <v>0</v>
      </c>
      <c r="CH1151" s="37">
        <v>0</v>
      </c>
      <c r="CI1151" s="37">
        <v>0</v>
      </c>
      <c r="CJ1151" s="37">
        <v>0</v>
      </c>
      <c r="CK1151" s="37">
        <v>0</v>
      </c>
      <c r="CL1151" s="37">
        <v>0</v>
      </c>
      <c r="CM1151" s="37">
        <v>0</v>
      </c>
      <c r="CN1151" s="37">
        <v>0</v>
      </c>
      <c r="CO1151" s="37">
        <v>0</v>
      </c>
      <c r="CP1151" s="37">
        <v>0</v>
      </c>
      <c r="CQ1151" s="37">
        <v>0</v>
      </c>
      <c r="CR1151" s="37">
        <v>0</v>
      </c>
      <c r="CS1151" s="37">
        <v>0</v>
      </c>
      <c r="CT1151" s="37">
        <v>0</v>
      </c>
      <c r="CU1151" s="37">
        <v>0</v>
      </c>
      <c r="CV1151" s="37">
        <v>0</v>
      </c>
      <c r="CW1151" s="37">
        <v>0</v>
      </c>
      <c r="CX1151" s="37">
        <v>0</v>
      </c>
      <c r="CY1151" s="37">
        <v>1</v>
      </c>
      <c r="CZ1151" s="37">
        <v>0</v>
      </c>
      <c r="DA1151" s="37">
        <v>0</v>
      </c>
      <c r="DB1151" s="37">
        <v>0</v>
      </c>
      <c r="DC1151" s="38" t="s">
        <v>1002</v>
      </c>
      <c r="DD1151" s="38" t="s">
        <v>311</v>
      </c>
      <c r="DE1151" s="38"/>
      <c r="DF1151" s="38">
        <v>1</v>
      </c>
      <c r="DG1151" s="38"/>
      <c r="DH1151" s="38"/>
      <c r="DI1151" s="37"/>
      <c r="DJ1151" s="37"/>
      <c r="DK1151" s="37"/>
      <c r="DL1151" s="37">
        <v>0</v>
      </c>
      <c r="DM1151" s="37"/>
      <c r="DN1151" s="37">
        <v>1</v>
      </c>
      <c r="DO1151" s="38">
        <v>2004</v>
      </c>
      <c r="DP1151" s="38" t="s">
        <v>5956</v>
      </c>
      <c r="DQ1151" s="48" t="s">
        <v>5957</v>
      </c>
      <c r="DR1151" s="37" t="s">
        <v>580</v>
      </c>
      <c r="DS1151" s="37" t="s">
        <v>5956</v>
      </c>
      <c r="DT1151" s="37"/>
      <c r="DU1151" s="37"/>
      <c r="DV1151" s="37"/>
      <c r="DW1151" s="37"/>
      <c r="DX1151" s="37"/>
      <c r="DY1151" s="37"/>
      <c r="DZ1151" s="37"/>
      <c r="EA1151" s="37"/>
      <c r="EB1151" s="37"/>
      <c r="EC1151" s="37"/>
      <c r="ED1151" s="37"/>
      <c r="EE1151" s="37"/>
      <c r="EF1151" s="37"/>
      <c r="EG1151" s="37"/>
      <c r="EH1151" s="37"/>
      <c r="EI1151" s="37"/>
      <c r="EJ1151" s="37"/>
      <c r="EK1151" s="37"/>
      <c r="EL1151" s="37"/>
      <c r="EM1151" s="37"/>
      <c r="EN1151" s="37"/>
      <c r="EO1151" s="37"/>
      <c r="EP1151" s="37"/>
      <c r="EQ1151" s="37"/>
      <c r="ER1151" s="37"/>
      <c r="ES1151" s="37"/>
      <c r="ET1151" s="37"/>
      <c r="EU1151" s="37"/>
      <c r="EV1151" s="37"/>
      <c r="EW1151" s="37"/>
      <c r="EX1151" s="37"/>
      <c r="EY1151" s="37"/>
      <c r="EZ1151" s="37"/>
      <c r="FA1151" s="37"/>
      <c r="FB1151" s="37"/>
      <c r="FC1151" s="37"/>
      <c r="FD1151" s="37"/>
      <c r="FE1151" s="37"/>
      <c r="FF1151" s="37"/>
      <c r="FG1151" s="37"/>
      <c r="FH1151" s="37"/>
      <c r="FI1151" s="37"/>
      <c r="FJ1151" s="37"/>
      <c r="FK1151" s="37"/>
      <c r="FL1151" s="37"/>
      <c r="FM1151" s="37"/>
      <c r="FN1151" s="37"/>
      <c r="FO1151" s="37"/>
      <c r="FP1151" s="37"/>
      <c r="FQ1151" s="37"/>
      <c r="FR1151" s="37"/>
      <c r="FS1151" s="37"/>
      <c r="FT1151" s="37"/>
      <c r="FU1151" s="37"/>
      <c r="FV1151" s="37"/>
      <c r="FW1151" s="37"/>
      <c r="FX1151" s="37"/>
      <c r="FY1151" s="37"/>
      <c r="FZ1151" s="37"/>
      <c r="GA1151" s="37"/>
      <c r="GB1151" s="37"/>
      <c r="GC1151" s="37"/>
      <c r="GD1151" s="37"/>
      <c r="GE1151" s="37"/>
      <c r="GF1151" s="37"/>
      <c r="GG1151" s="37"/>
      <c r="GH1151" s="37"/>
      <c r="GI1151" s="37"/>
      <c r="GJ1151" s="37"/>
      <c r="GK1151" s="37"/>
      <c r="GL1151" s="37"/>
      <c r="GM1151" s="37"/>
      <c r="GN1151" s="37"/>
    </row>
    <row r="1152" spans="1:196" s="25" customFormat="1" ht="13.1" x14ac:dyDescent="0.3">
      <c r="A1152" s="74" t="s">
        <v>61</v>
      </c>
      <c r="B1152" s="74" t="s">
        <v>5952</v>
      </c>
      <c r="C1152" s="48" t="s">
        <v>5958</v>
      </c>
      <c r="D1152" s="37"/>
      <c r="E1152" s="37"/>
      <c r="F1152" s="37" t="s">
        <v>122</v>
      </c>
      <c r="G1152" s="37"/>
      <c r="H1152" s="546" t="s">
        <v>8574</v>
      </c>
      <c r="I1152" s="37" t="s">
        <v>56</v>
      </c>
      <c r="J1152" s="37" t="s">
        <v>218</v>
      </c>
      <c r="K1152" s="37" t="s">
        <v>471</v>
      </c>
      <c r="L1152" s="37"/>
      <c r="M1152" s="37" t="s">
        <v>274</v>
      </c>
      <c r="N1152" s="37" t="s">
        <v>300</v>
      </c>
      <c r="O1152" s="37" t="s">
        <v>299</v>
      </c>
      <c r="P1152" s="37"/>
      <c r="Q1152" s="37"/>
      <c r="R1152" s="37">
        <v>0</v>
      </c>
      <c r="S1152" s="37">
        <v>0</v>
      </c>
      <c r="T1152" s="37">
        <v>0</v>
      </c>
      <c r="U1152" s="37">
        <v>0</v>
      </c>
      <c r="V1152" s="37">
        <v>0</v>
      </c>
      <c r="W1152" s="37">
        <v>1</v>
      </c>
      <c r="X1152" s="37">
        <v>0</v>
      </c>
      <c r="Y1152" s="37">
        <v>0</v>
      </c>
      <c r="Z1152" s="37"/>
      <c r="AA1152" s="37">
        <v>0</v>
      </c>
      <c r="AB1152" s="37">
        <v>0</v>
      </c>
      <c r="AC1152" s="37">
        <v>0</v>
      </c>
      <c r="AD1152" s="37">
        <v>0</v>
      </c>
      <c r="AE1152" s="37">
        <v>0</v>
      </c>
      <c r="AF1152" s="37">
        <v>0</v>
      </c>
      <c r="AG1152" s="37">
        <v>0</v>
      </c>
      <c r="AH1152" s="37">
        <v>0</v>
      </c>
      <c r="AI1152" s="37">
        <v>0</v>
      </c>
      <c r="AJ1152" s="37">
        <v>0</v>
      </c>
      <c r="AK1152" s="37">
        <v>0</v>
      </c>
      <c r="AL1152" s="37">
        <v>0</v>
      </c>
      <c r="AM1152" s="37">
        <v>0</v>
      </c>
      <c r="AN1152" s="37">
        <v>0</v>
      </c>
      <c r="AO1152" s="37">
        <v>0</v>
      </c>
      <c r="AP1152" s="37">
        <v>0</v>
      </c>
      <c r="AQ1152" s="37">
        <v>0</v>
      </c>
      <c r="AR1152" s="37">
        <v>0</v>
      </c>
      <c r="AS1152" s="37">
        <v>0</v>
      </c>
      <c r="AT1152" s="37">
        <v>0</v>
      </c>
      <c r="AU1152" s="37">
        <v>0</v>
      </c>
      <c r="AV1152" s="37">
        <v>0</v>
      </c>
      <c r="AW1152" s="37">
        <v>0</v>
      </c>
      <c r="AX1152" s="37">
        <v>0</v>
      </c>
      <c r="AY1152" s="37">
        <v>0</v>
      </c>
      <c r="AZ1152" s="37">
        <v>0</v>
      </c>
      <c r="BA1152" s="37">
        <v>0</v>
      </c>
      <c r="BB1152" s="37">
        <v>0</v>
      </c>
      <c r="BC1152" s="37">
        <v>0</v>
      </c>
      <c r="BD1152" s="37">
        <v>0</v>
      </c>
      <c r="BE1152" s="37">
        <v>0</v>
      </c>
      <c r="BF1152" s="37">
        <v>0</v>
      </c>
      <c r="BG1152" s="37">
        <v>0</v>
      </c>
      <c r="BH1152" s="52">
        <v>0</v>
      </c>
      <c r="BI1152" s="37">
        <v>0</v>
      </c>
      <c r="BJ1152" s="52">
        <v>0</v>
      </c>
      <c r="BK1152" s="37">
        <v>0</v>
      </c>
      <c r="BL1152" s="52">
        <v>0</v>
      </c>
      <c r="BM1152" s="37">
        <v>0</v>
      </c>
      <c r="BN1152" s="37">
        <v>0</v>
      </c>
      <c r="BO1152" s="37">
        <v>0</v>
      </c>
      <c r="BP1152" s="37">
        <v>0</v>
      </c>
      <c r="BQ1152" s="37">
        <v>0</v>
      </c>
      <c r="BR1152" s="37">
        <v>0</v>
      </c>
      <c r="BS1152" s="37">
        <v>0</v>
      </c>
      <c r="BT1152" s="37">
        <v>0</v>
      </c>
      <c r="BU1152" s="37">
        <v>0</v>
      </c>
      <c r="BV1152" s="37">
        <v>0</v>
      </c>
      <c r="BW1152" s="37">
        <v>0</v>
      </c>
      <c r="BX1152" s="37">
        <v>0</v>
      </c>
      <c r="BY1152" s="37">
        <v>0</v>
      </c>
      <c r="BZ1152" s="37">
        <v>0</v>
      </c>
      <c r="CA1152" s="37">
        <v>0</v>
      </c>
      <c r="CB1152" s="37">
        <v>0</v>
      </c>
      <c r="CC1152" s="37">
        <v>0</v>
      </c>
      <c r="CD1152" s="37">
        <v>0</v>
      </c>
      <c r="CE1152" s="37">
        <v>0</v>
      </c>
      <c r="CF1152" s="37">
        <v>0</v>
      </c>
      <c r="CG1152" s="37">
        <v>0</v>
      </c>
      <c r="CH1152" s="37">
        <v>0</v>
      </c>
      <c r="CI1152" s="37">
        <v>0</v>
      </c>
      <c r="CJ1152" s="37">
        <v>0</v>
      </c>
      <c r="CK1152" s="37">
        <v>0</v>
      </c>
      <c r="CL1152" s="37">
        <v>0</v>
      </c>
      <c r="CM1152" s="37">
        <v>0</v>
      </c>
      <c r="CN1152" s="37">
        <v>0</v>
      </c>
      <c r="CO1152" s="37">
        <v>0</v>
      </c>
      <c r="CP1152" s="37">
        <v>0</v>
      </c>
      <c r="CQ1152" s="37">
        <v>0</v>
      </c>
      <c r="CR1152" s="37">
        <v>0</v>
      </c>
      <c r="CS1152" s="37">
        <v>0</v>
      </c>
      <c r="CT1152" s="37">
        <v>0</v>
      </c>
      <c r="CU1152" s="37">
        <v>0</v>
      </c>
      <c r="CV1152" s="37">
        <v>0</v>
      </c>
      <c r="CW1152" s="37">
        <v>0</v>
      </c>
      <c r="CX1152" s="37">
        <v>0</v>
      </c>
      <c r="CY1152" s="37">
        <v>1</v>
      </c>
      <c r="CZ1152" s="37">
        <v>0</v>
      </c>
      <c r="DA1152" s="37">
        <v>0</v>
      </c>
      <c r="DB1152" s="37">
        <v>0</v>
      </c>
      <c r="DC1152" s="38" t="s">
        <v>1415</v>
      </c>
      <c r="DD1152" s="38" t="s">
        <v>311</v>
      </c>
      <c r="DE1152" s="38"/>
      <c r="DF1152" s="38">
        <v>1</v>
      </c>
      <c r="DG1152" s="38"/>
      <c r="DH1152" s="38"/>
      <c r="DI1152" s="37"/>
      <c r="DJ1152" s="37"/>
      <c r="DK1152" s="37"/>
      <c r="DL1152" s="37">
        <v>0</v>
      </c>
      <c r="DM1152" s="37"/>
      <c r="DN1152" s="37">
        <v>1</v>
      </c>
      <c r="DO1152" s="37">
        <v>1992</v>
      </c>
      <c r="DP1152" s="38" t="s">
        <v>5959</v>
      </c>
      <c r="DQ1152" s="48" t="s">
        <v>5958</v>
      </c>
      <c r="DR1152" s="37" t="s">
        <v>580</v>
      </c>
      <c r="DS1152" s="37" t="s">
        <v>5959</v>
      </c>
      <c r="DT1152" s="37"/>
      <c r="DU1152" s="37"/>
      <c r="DV1152" s="37"/>
      <c r="DW1152" s="37"/>
      <c r="DX1152" s="37"/>
      <c r="DY1152" s="37"/>
      <c r="DZ1152" s="37"/>
      <c r="EA1152" s="37"/>
      <c r="EB1152" s="37"/>
      <c r="EC1152" s="37"/>
      <c r="ED1152" s="37"/>
      <c r="EE1152" s="37"/>
      <c r="EF1152" s="37"/>
      <c r="EG1152" s="37"/>
      <c r="EH1152" s="37"/>
      <c r="EI1152" s="37"/>
      <c r="EJ1152" s="37"/>
      <c r="EK1152" s="37"/>
      <c r="EL1152" s="37"/>
      <c r="EM1152" s="37"/>
      <c r="EN1152" s="37"/>
      <c r="EO1152" s="37"/>
      <c r="EP1152" s="37"/>
      <c r="EQ1152" s="37"/>
      <c r="ER1152" s="37"/>
      <c r="ES1152" s="37"/>
      <c r="ET1152" s="37"/>
      <c r="EU1152" s="37"/>
      <c r="EV1152" s="37"/>
      <c r="EW1152" s="37"/>
      <c r="EX1152" s="37"/>
      <c r="EY1152" s="37"/>
      <c r="EZ1152" s="37"/>
      <c r="FA1152" s="37"/>
      <c r="FB1152" s="37"/>
      <c r="FC1152" s="37"/>
      <c r="FD1152" s="37"/>
      <c r="FE1152" s="37"/>
      <c r="FF1152" s="37"/>
      <c r="FG1152" s="37"/>
      <c r="FH1152" s="37"/>
      <c r="FI1152" s="37"/>
      <c r="FJ1152" s="37"/>
      <c r="FK1152" s="37"/>
      <c r="FL1152" s="37"/>
      <c r="FM1152" s="37"/>
      <c r="FN1152" s="37"/>
      <c r="FO1152" s="37"/>
      <c r="FP1152" s="37"/>
      <c r="FQ1152" s="37"/>
      <c r="FR1152" s="37"/>
      <c r="FS1152" s="37"/>
      <c r="FT1152" s="37"/>
      <c r="FU1152" s="37"/>
      <c r="FV1152" s="37"/>
      <c r="FW1152" s="37"/>
      <c r="FX1152" s="37"/>
      <c r="FY1152" s="37"/>
      <c r="FZ1152" s="37"/>
      <c r="GA1152" s="37"/>
      <c r="GB1152" s="37"/>
      <c r="GC1152" s="37"/>
      <c r="GD1152" s="37"/>
      <c r="GE1152" s="37"/>
      <c r="GF1152" s="37"/>
      <c r="GG1152" s="37"/>
      <c r="GH1152" s="37"/>
      <c r="GI1152" s="37"/>
      <c r="GJ1152" s="37"/>
      <c r="GK1152" s="37"/>
      <c r="GL1152" s="37"/>
      <c r="GM1152" s="37"/>
      <c r="GN1152" s="37"/>
    </row>
    <row r="1153" spans="1:196" s="25" customFormat="1" ht="13.1" x14ac:dyDescent="0.3">
      <c r="A1153" s="74" t="s">
        <v>61</v>
      </c>
      <c r="B1153" s="37" t="s">
        <v>5960</v>
      </c>
      <c r="C1153" s="186" t="s">
        <v>5961</v>
      </c>
      <c r="D1153" s="37"/>
      <c r="E1153" s="37"/>
      <c r="F1153" s="37" t="s">
        <v>127</v>
      </c>
      <c r="G1153" s="37"/>
      <c r="H1153" s="37" t="s">
        <v>605</v>
      </c>
      <c r="I1153" s="37" t="s">
        <v>13</v>
      </c>
      <c r="J1153" s="37" t="s">
        <v>166</v>
      </c>
      <c r="K1153" s="37"/>
      <c r="L1153" s="37"/>
      <c r="M1153" s="37"/>
      <c r="N1153" s="37"/>
      <c r="O1153" s="37"/>
      <c r="P1153" s="37" t="s">
        <v>1253</v>
      </c>
      <c r="Q1153" s="37" t="s">
        <v>606</v>
      </c>
      <c r="R1153" s="37">
        <v>0</v>
      </c>
      <c r="S1153" s="37">
        <v>0</v>
      </c>
      <c r="T1153" s="37">
        <v>0</v>
      </c>
      <c r="U1153" s="37">
        <v>0</v>
      </c>
      <c r="V1153" s="37">
        <v>0</v>
      </c>
      <c r="W1153" s="37"/>
      <c r="X1153" s="37">
        <v>0</v>
      </c>
      <c r="Y1153" s="37"/>
      <c r="Z1153" s="37"/>
      <c r="AA1153" s="37"/>
      <c r="AB1153" s="37"/>
      <c r="AC1153" s="37"/>
      <c r="AD1153" s="37"/>
      <c r="AE1153" s="37"/>
      <c r="AF1153" s="37"/>
      <c r="AG1153" s="37"/>
      <c r="AH1153" s="37"/>
      <c r="AI1153" s="37"/>
      <c r="AJ1153" s="37"/>
      <c r="AK1153" s="37"/>
      <c r="AL1153" s="37"/>
      <c r="AM1153" s="37"/>
      <c r="AN1153" s="37"/>
      <c r="AO1153" s="37"/>
      <c r="AP1153" s="37"/>
      <c r="AQ1153" s="37"/>
      <c r="AR1153" s="37"/>
      <c r="AS1153" s="37"/>
      <c r="AT1153" s="37"/>
      <c r="AU1153" s="37"/>
      <c r="AV1153" s="37"/>
      <c r="AW1153" s="37"/>
      <c r="AX1153" s="37"/>
      <c r="AY1153" s="37"/>
      <c r="AZ1153" s="37"/>
      <c r="BA1153" s="37"/>
      <c r="BB1153" s="37"/>
      <c r="BC1153" s="37"/>
      <c r="BD1153" s="37"/>
      <c r="BE1153" s="37">
        <v>1</v>
      </c>
      <c r="BF1153" s="37"/>
      <c r="BG1153" s="37"/>
      <c r="BH1153" s="52"/>
      <c r="BI1153" s="37"/>
      <c r="BJ1153" s="52"/>
      <c r="BK1153" s="37"/>
      <c r="BL1153" s="52"/>
      <c r="BM1153" s="37"/>
      <c r="BN1153" s="37"/>
      <c r="BO1153" s="37">
        <v>1</v>
      </c>
      <c r="BP1153" s="37"/>
      <c r="BQ1153" s="37"/>
      <c r="BR1153" s="37"/>
      <c r="BS1153" s="37"/>
      <c r="BT1153" s="37"/>
      <c r="BU1153" s="37"/>
      <c r="BV1153" s="37"/>
      <c r="BW1153" s="37"/>
      <c r="BX1153" s="37"/>
      <c r="BY1153" s="37"/>
      <c r="BZ1153" s="37"/>
      <c r="CA1153" s="37"/>
      <c r="CB1153" s="37"/>
      <c r="CC1153" s="37"/>
      <c r="CD1153" s="37"/>
      <c r="CE1153" s="37"/>
      <c r="CF1153" s="37"/>
      <c r="CG1153" s="37"/>
      <c r="CH1153" s="37"/>
      <c r="CI1153" s="37"/>
      <c r="CJ1153" s="37"/>
      <c r="CK1153" s="37"/>
      <c r="CL1153" s="37"/>
      <c r="CM1153" s="37"/>
      <c r="CN1153" s="37"/>
      <c r="CO1153" s="37"/>
      <c r="CP1153" s="37"/>
      <c r="CQ1153" s="37"/>
      <c r="CR1153" s="37"/>
      <c r="CS1153" s="37"/>
      <c r="CT1153" s="37"/>
      <c r="CU1153" s="37"/>
      <c r="CV1153" s="37"/>
      <c r="CW1153" s="37"/>
      <c r="CX1153" s="37"/>
      <c r="CY1153" s="37"/>
      <c r="CZ1153" s="37"/>
      <c r="DA1153" s="37"/>
      <c r="DB1153" s="37"/>
      <c r="DC1153" s="38" t="s">
        <v>2598</v>
      </c>
      <c r="DD1153" s="38" t="s">
        <v>305</v>
      </c>
      <c r="DE1153" s="38"/>
      <c r="DF1153" s="38"/>
      <c r="DG1153" s="38"/>
      <c r="DH1153" s="38"/>
      <c r="DI1153" s="37"/>
      <c r="DJ1153" s="37"/>
      <c r="DK1153" s="37"/>
      <c r="DL1153" s="37">
        <v>0</v>
      </c>
      <c r="DM1153" s="37"/>
      <c r="DN1153" s="37">
        <v>1</v>
      </c>
      <c r="DO1153" s="37">
        <v>1983</v>
      </c>
      <c r="DP1153" s="38" t="s">
        <v>5962</v>
      </c>
      <c r="DQ1153" s="48" t="s">
        <v>5961</v>
      </c>
      <c r="DR1153" s="37" t="s">
        <v>580</v>
      </c>
      <c r="DS1153" s="37" t="s">
        <v>5962</v>
      </c>
      <c r="DT1153" s="37"/>
      <c r="DU1153" s="37"/>
      <c r="DV1153" s="37"/>
      <c r="DW1153" s="37"/>
      <c r="DX1153" s="37"/>
      <c r="DY1153" s="37"/>
      <c r="DZ1153" s="37"/>
      <c r="EA1153" s="37"/>
      <c r="EB1153" s="37"/>
      <c r="EC1153" s="37"/>
      <c r="ED1153" s="37"/>
      <c r="EE1153" s="37"/>
      <c r="EF1153" s="37"/>
      <c r="EG1153" s="37"/>
      <c r="EH1153" s="37"/>
      <c r="EI1153" s="37"/>
      <c r="EJ1153" s="37"/>
      <c r="EK1153" s="37"/>
      <c r="EL1153" s="37"/>
      <c r="EM1153" s="37"/>
      <c r="EN1153" s="37"/>
      <c r="EO1153" s="37"/>
      <c r="EP1153" s="37"/>
      <c r="EQ1153" s="37"/>
      <c r="ER1153" s="37"/>
      <c r="ES1153" s="37"/>
      <c r="ET1153" s="37"/>
      <c r="EU1153" s="37"/>
      <c r="EV1153" s="37"/>
      <c r="EW1153" s="37"/>
      <c r="EX1153" s="37"/>
      <c r="EY1153" s="37"/>
      <c r="EZ1153" s="37"/>
      <c r="FA1153" s="37"/>
      <c r="FB1153" s="37"/>
      <c r="FC1153" s="37"/>
      <c r="FD1153" s="37"/>
      <c r="FE1153" s="37"/>
      <c r="FF1153" s="37"/>
      <c r="FG1153" s="37"/>
      <c r="FH1153" s="37"/>
      <c r="FI1153" s="37"/>
      <c r="FJ1153" s="37"/>
      <c r="FK1153" s="37"/>
      <c r="FL1153" s="37"/>
      <c r="FM1153" s="37"/>
      <c r="FN1153" s="37"/>
      <c r="FO1153" s="37"/>
      <c r="FP1153" s="37"/>
      <c r="FQ1153" s="37"/>
      <c r="FR1153" s="37"/>
      <c r="FS1153" s="37"/>
      <c r="FT1153" s="37"/>
      <c r="FU1153" s="37"/>
      <c r="FV1153" s="37"/>
      <c r="FW1153" s="37"/>
      <c r="FX1153" s="37"/>
      <c r="FY1153" s="37"/>
      <c r="FZ1153" s="37"/>
      <c r="GA1153" s="37"/>
      <c r="GB1153" s="37"/>
      <c r="GC1153" s="37"/>
      <c r="GD1153" s="37"/>
      <c r="GE1153" s="37"/>
      <c r="GF1153" s="37"/>
      <c r="GG1153" s="37"/>
      <c r="GH1153" s="37"/>
      <c r="GI1153" s="37"/>
      <c r="GJ1153" s="37"/>
      <c r="GK1153" s="37"/>
      <c r="GL1153" s="37"/>
      <c r="GM1153" s="37"/>
      <c r="GN1153" s="37"/>
    </row>
    <row r="1154" spans="1:196" s="25" customFormat="1" ht="13.1" x14ac:dyDescent="0.3">
      <c r="A1154" s="58" t="s">
        <v>61</v>
      </c>
      <c r="B1154" s="58" t="s">
        <v>5960</v>
      </c>
      <c r="C1154" s="48" t="s">
        <v>5963</v>
      </c>
      <c r="F1154" s="25" t="s">
        <v>91</v>
      </c>
      <c r="H1154" s="25" t="s">
        <v>454</v>
      </c>
      <c r="I1154" s="25" t="s">
        <v>56</v>
      </c>
      <c r="J1154" s="25" t="s">
        <v>173</v>
      </c>
      <c r="K1154" s="25" t="s">
        <v>471</v>
      </c>
      <c r="M1154" s="25" t="s">
        <v>272</v>
      </c>
      <c r="O1154" s="25" t="s">
        <v>300</v>
      </c>
      <c r="P1154" s="25" t="s">
        <v>5964</v>
      </c>
      <c r="Q1154" s="25" t="s">
        <v>5965</v>
      </c>
      <c r="R1154" s="59">
        <v>0</v>
      </c>
      <c r="S1154" s="59">
        <v>0</v>
      </c>
      <c r="T1154" s="59">
        <v>0</v>
      </c>
      <c r="U1154" s="59">
        <v>0</v>
      </c>
      <c r="V1154" s="59">
        <v>0</v>
      </c>
      <c r="W1154" s="59">
        <v>0</v>
      </c>
      <c r="X1154" s="59">
        <v>0</v>
      </c>
      <c r="Y1154" s="59">
        <v>0</v>
      </c>
      <c r="Z1154" s="59"/>
      <c r="AA1154" s="60">
        <v>0</v>
      </c>
      <c r="AB1154" s="61">
        <v>0</v>
      </c>
      <c r="AC1154" s="61">
        <v>0</v>
      </c>
      <c r="AD1154" s="61">
        <v>0</v>
      </c>
      <c r="AE1154" s="61">
        <v>0</v>
      </c>
      <c r="AF1154" s="61">
        <v>0</v>
      </c>
      <c r="AG1154" s="61">
        <v>0</v>
      </c>
      <c r="AH1154" s="61">
        <v>0</v>
      </c>
      <c r="AI1154" s="61">
        <v>0</v>
      </c>
      <c r="AJ1154" s="61">
        <v>0</v>
      </c>
      <c r="AK1154" s="61">
        <v>0</v>
      </c>
      <c r="AL1154" s="61">
        <v>0</v>
      </c>
      <c r="AM1154" s="61">
        <v>0</v>
      </c>
      <c r="AN1154" s="61">
        <v>0</v>
      </c>
      <c r="AO1154" s="62">
        <v>1</v>
      </c>
      <c r="AP1154" s="62">
        <v>0</v>
      </c>
      <c r="AQ1154" s="62">
        <v>1</v>
      </c>
      <c r="AR1154" s="62">
        <v>1</v>
      </c>
      <c r="AS1154" s="62">
        <v>1</v>
      </c>
      <c r="AT1154" s="62">
        <v>1</v>
      </c>
      <c r="AU1154" s="62">
        <v>1</v>
      </c>
      <c r="AV1154" s="62">
        <v>0</v>
      </c>
      <c r="AW1154" s="62">
        <v>1</v>
      </c>
      <c r="AX1154" s="62">
        <v>1</v>
      </c>
      <c r="AY1154" s="62">
        <v>1</v>
      </c>
      <c r="AZ1154" s="62">
        <v>1</v>
      </c>
      <c r="BA1154" s="62">
        <v>1</v>
      </c>
      <c r="BB1154" s="62">
        <v>0</v>
      </c>
      <c r="BC1154" s="62">
        <v>1</v>
      </c>
      <c r="BD1154" s="62">
        <v>1</v>
      </c>
      <c r="BE1154" s="63">
        <v>0</v>
      </c>
      <c r="BF1154" s="63">
        <v>0</v>
      </c>
      <c r="BG1154" s="63">
        <v>0</v>
      </c>
      <c r="BH1154" s="52">
        <v>0</v>
      </c>
      <c r="BI1154" s="63">
        <v>0</v>
      </c>
      <c r="BJ1154" s="52">
        <v>0</v>
      </c>
      <c r="BK1154" s="63">
        <v>0</v>
      </c>
      <c r="BL1154" s="52">
        <v>0</v>
      </c>
      <c r="BM1154" s="63">
        <v>0</v>
      </c>
      <c r="BN1154" s="63">
        <v>0</v>
      </c>
      <c r="BO1154" s="63">
        <v>0</v>
      </c>
      <c r="BP1154" s="63">
        <v>0</v>
      </c>
      <c r="BQ1154" s="64">
        <v>1</v>
      </c>
      <c r="BR1154" s="64">
        <v>0</v>
      </c>
      <c r="BS1154" s="65">
        <v>0</v>
      </c>
      <c r="BT1154" s="65">
        <v>1</v>
      </c>
      <c r="BU1154" s="65">
        <v>0</v>
      </c>
      <c r="BV1154" s="65">
        <v>0</v>
      </c>
      <c r="BW1154" s="65">
        <v>0</v>
      </c>
      <c r="BX1154" s="65">
        <v>0</v>
      </c>
      <c r="BY1154" s="65">
        <v>0</v>
      </c>
      <c r="BZ1154" s="65">
        <v>0</v>
      </c>
      <c r="CA1154" s="65">
        <v>0</v>
      </c>
      <c r="CB1154" s="65">
        <v>0</v>
      </c>
      <c r="CC1154" s="67">
        <v>0</v>
      </c>
      <c r="CD1154" s="67">
        <v>0</v>
      </c>
      <c r="CE1154" s="67">
        <v>0</v>
      </c>
      <c r="CF1154" s="67">
        <v>0</v>
      </c>
      <c r="CG1154" s="67">
        <v>0</v>
      </c>
      <c r="CH1154" s="67">
        <v>0</v>
      </c>
      <c r="CI1154" s="67">
        <v>0</v>
      </c>
      <c r="CJ1154" s="67">
        <v>0</v>
      </c>
      <c r="CK1154" s="67">
        <v>0</v>
      </c>
      <c r="CL1154" s="67">
        <v>0</v>
      </c>
      <c r="CM1154" s="67">
        <v>0</v>
      </c>
      <c r="CN1154" s="67">
        <v>0</v>
      </c>
      <c r="CO1154" s="67">
        <v>0</v>
      </c>
      <c r="CP1154" s="67">
        <v>0</v>
      </c>
      <c r="CQ1154" s="67">
        <v>0</v>
      </c>
      <c r="CR1154" s="67">
        <v>0</v>
      </c>
      <c r="CS1154" s="67">
        <v>0</v>
      </c>
      <c r="CT1154" s="67">
        <v>0</v>
      </c>
      <c r="CU1154" s="67">
        <v>0</v>
      </c>
      <c r="CV1154" s="67">
        <v>0</v>
      </c>
      <c r="CW1154" s="67">
        <v>0</v>
      </c>
      <c r="CX1154" s="25">
        <f>SUM(AA1154:CW1154)</f>
        <v>15</v>
      </c>
      <c r="CY1154" s="25">
        <v>1</v>
      </c>
      <c r="CZ1154" s="25">
        <v>0</v>
      </c>
      <c r="DA1154" s="25">
        <v>0</v>
      </c>
      <c r="DB1154" s="25">
        <v>1</v>
      </c>
      <c r="DC1154" s="38" t="s">
        <v>5966</v>
      </c>
      <c r="DD1154" s="38" t="s">
        <v>309</v>
      </c>
      <c r="DE1154" s="38" t="s">
        <v>623</v>
      </c>
      <c r="DF1154" s="38">
        <v>1</v>
      </c>
      <c r="DG1154" s="38"/>
      <c r="DH1154" s="38"/>
      <c r="DI1154" s="37"/>
      <c r="DJ1154" s="37"/>
      <c r="DK1154" s="37"/>
      <c r="DL1154" s="37">
        <v>0</v>
      </c>
      <c r="DM1154" s="37"/>
      <c r="DN1154" s="37">
        <v>1</v>
      </c>
      <c r="DO1154" s="37">
        <v>1814</v>
      </c>
      <c r="DP1154" s="38" t="s">
        <v>5967</v>
      </c>
      <c r="DQ1154" s="48" t="s">
        <v>5963</v>
      </c>
      <c r="DR1154" s="37" t="s">
        <v>580</v>
      </c>
      <c r="DS1154" s="37" t="s">
        <v>5967</v>
      </c>
      <c r="DT1154" s="37"/>
      <c r="DU1154" s="37"/>
      <c r="DV1154" s="37"/>
      <c r="DW1154" s="37"/>
      <c r="DX1154" s="37"/>
      <c r="DY1154" s="37"/>
      <c r="DZ1154" s="37"/>
      <c r="EA1154" s="37"/>
      <c r="EB1154" s="37"/>
      <c r="EC1154" s="37"/>
      <c r="ED1154" s="37"/>
      <c r="EE1154" s="37"/>
      <c r="EF1154" s="37"/>
      <c r="EG1154" s="37"/>
      <c r="EH1154" s="37"/>
      <c r="EI1154" s="37"/>
      <c r="EJ1154" s="37"/>
      <c r="EK1154" s="37"/>
      <c r="EL1154" s="37"/>
      <c r="EM1154" s="37"/>
      <c r="EN1154" s="37"/>
      <c r="EO1154" s="37"/>
      <c r="EP1154" s="37"/>
      <c r="EQ1154" s="37"/>
      <c r="ER1154" s="37"/>
      <c r="ES1154" s="37"/>
      <c r="ET1154" s="37"/>
      <c r="EU1154" s="37"/>
      <c r="EV1154" s="37"/>
      <c r="EW1154" s="37"/>
      <c r="EX1154" s="37"/>
      <c r="EY1154" s="37"/>
      <c r="EZ1154" s="37"/>
      <c r="FA1154" s="37"/>
      <c r="FB1154" s="37"/>
      <c r="FC1154" s="37"/>
      <c r="FD1154" s="37"/>
      <c r="FE1154" s="37"/>
      <c r="FF1154" s="37"/>
      <c r="FG1154" s="37"/>
      <c r="FH1154" s="37"/>
      <c r="FI1154" s="37"/>
      <c r="FJ1154" s="37"/>
      <c r="FK1154" s="37"/>
      <c r="FL1154" s="37"/>
      <c r="FM1154" s="37"/>
      <c r="FN1154" s="37"/>
      <c r="FO1154" s="37"/>
      <c r="FP1154" s="37"/>
      <c r="FQ1154" s="37"/>
      <c r="FR1154" s="37"/>
      <c r="FS1154" s="37"/>
      <c r="FT1154" s="37"/>
      <c r="FU1154" s="37"/>
      <c r="FV1154" s="37"/>
      <c r="FW1154" s="37"/>
      <c r="FX1154" s="37"/>
      <c r="FY1154" s="37"/>
      <c r="FZ1154" s="37"/>
      <c r="GA1154" s="37"/>
      <c r="GB1154" s="37"/>
      <c r="GC1154" s="37"/>
      <c r="GD1154" s="37"/>
      <c r="GE1154" s="37"/>
      <c r="GF1154" s="37"/>
      <c r="GG1154" s="37"/>
      <c r="GH1154" s="37"/>
      <c r="GI1154" s="37"/>
      <c r="GJ1154" s="37"/>
      <c r="GK1154" s="37"/>
      <c r="GL1154" s="37"/>
      <c r="GM1154" s="37"/>
      <c r="GN1154" s="37"/>
    </row>
    <row r="1155" spans="1:196" s="25" customFormat="1" ht="13.1" x14ac:dyDescent="0.3">
      <c r="A1155" s="47" t="s">
        <v>61</v>
      </c>
      <c r="B1155" s="38" t="s">
        <v>5960</v>
      </c>
      <c r="C1155" s="48" t="s">
        <v>5968</v>
      </c>
      <c r="D1155" s="38"/>
      <c r="E1155" s="38"/>
      <c r="F1155" s="38" t="s">
        <v>171</v>
      </c>
      <c r="G1155" s="38"/>
      <c r="H1155" s="38" t="s">
        <v>605</v>
      </c>
      <c r="I1155" s="38" t="s">
        <v>13</v>
      </c>
      <c r="J1155" s="38" t="s">
        <v>166</v>
      </c>
      <c r="K1155" s="38"/>
      <c r="L1155" s="38"/>
      <c r="M1155" s="38"/>
      <c r="N1155" s="38"/>
      <c r="O1155" s="38"/>
      <c r="P1155" s="38" t="s">
        <v>5969</v>
      </c>
      <c r="Q1155" s="38" t="s">
        <v>1049</v>
      </c>
      <c r="R1155" s="38">
        <v>0</v>
      </c>
      <c r="S1155" s="38">
        <v>0</v>
      </c>
      <c r="T1155" s="38">
        <v>0</v>
      </c>
      <c r="U1155" s="38">
        <v>0</v>
      </c>
      <c r="V1155" s="38">
        <v>0</v>
      </c>
      <c r="W1155" s="38"/>
      <c r="X1155" s="38">
        <v>0</v>
      </c>
      <c r="Y1155" s="38"/>
      <c r="Z1155" s="38"/>
      <c r="AA1155" s="38"/>
      <c r="AB1155" s="38"/>
      <c r="AC1155" s="38"/>
      <c r="AD1155" s="38"/>
      <c r="AE1155" s="38"/>
      <c r="AF1155" s="38"/>
      <c r="AG1155" s="38"/>
      <c r="AH1155" s="38"/>
      <c r="AI1155" s="38"/>
      <c r="AJ1155" s="38"/>
      <c r="AK1155" s="38"/>
      <c r="AL1155" s="38"/>
      <c r="AM1155" s="38"/>
      <c r="AN1155" s="38"/>
      <c r="AO1155" s="38"/>
      <c r="AP1155" s="38"/>
      <c r="AQ1155" s="38"/>
      <c r="AR1155" s="38"/>
      <c r="AS1155" s="38"/>
      <c r="AT1155" s="38"/>
      <c r="AU1155" s="38"/>
      <c r="AV1155" s="38"/>
      <c r="AW1155" s="38"/>
      <c r="AX1155" s="38"/>
      <c r="AY1155" s="38"/>
      <c r="AZ1155" s="38"/>
      <c r="BA1155" s="38"/>
      <c r="BB1155" s="38"/>
      <c r="BC1155" s="38"/>
      <c r="BD1155" s="38"/>
      <c r="BE1155" s="38"/>
      <c r="BF1155" s="38"/>
      <c r="BG1155" s="38"/>
      <c r="BH1155" s="43"/>
      <c r="BI1155" s="38"/>
      <c r="BJ1155" s="43"/>
      <c r="BK1155" s="38"/>
      <c r="BL1155" s="43"/>
      <c r="BM1155" s="38"/>
      <c r="BN1155" s="38">
        <v>1</v>
      </c>
      <c r="BO1155" s="38"/>
      <c r="BP1155" s="38">
        <v>1</v>
      </c>
      <c r="BQ1155" s="38"/>
      <c r="BR1155" s="38"/>
      <c r="BS1155" s="38"/>
      <c r="BT1155" s="38"/>
      <c r="BU1155" s="38"/>
      <c r="BV1155" s="38"/>
      <c r="BW1155" s="38"/>
      <c r="BX1155" s="38"/>
      <c r="BY1155" s="38"/>
      <c r="BZ1155" s="38"/>
      <c r="CA1155" s="38"/>
      <c r="CB1155" s="38"/>
      <c r="CC1155" s="38"/>
      <c r="CD1155" s="38"/>
      <c r="CE1155" s="38"/>
      <c r="CF1155" s="38"/>
      <c r="CG1155" s="38"/>
      <c r="CH1155" s="38"/>
      <c r="CI1155" s="38"/>
      <c r="CJ1155" s="38"/>
      <c r="CK1155" s="38"/>
      <c r="CL1155" s="38"/>
      <c r="CM1155" s="38"/>
      <c r="CN1155" s="38"/>
      <c r="CO1155" s="38"/>
      <c r="CP1155" s="38"/>
      <c r="CQ1155" s="38"/>
      <c r="CR1155" s="38"/>
      <c r="CS1155" s="38"/>
      <c r="CT1155" s="38"/>
      <c r="CU1155" s="38"/>
      <c r="CV1155" s="38"/>
      <c r="CW1155" s="38"/>
      <c r="CX1155" s="38"/>
      <c r="CY1155" s="38"/>
      <c r="CZ1155" s="38"/>
      <c r="DA1155" s="38"/>
      <c r="DB1155" s="38"/>
      <c r="DC1155" s="38" t="s">
        <v>1045</v>
      </c>
      <c r="DD1155" s="38" t="s">
        <v>305</v>
      </c>
      <c r="DE1155" s="38"/>
      <c r="DF1155" s="38"/>
      <c r="DG1155" s="38" t="s">
        <v>1202</v>
      </c>
      <c r="DH1155" s="38"/>
      <c r="DI1155" s="38"/>
      <c r="DJ1155" s="38"/>
      <c r="DK1155" s="38"/>
      <c r="DL1155" s="38">
        <v>1</v>
      </c>
      <c r="DM1155" s="38"/>
      <c r="DN1155" s="38">
        <v>1</v>
      </c>
      <c r="DO1155" s="38">
        <v>1913</v>
      </c>
      <c r="DP1155" s="38" t="s">
        <v>5970</v>
      </c>
      <c r="DQ1155" s="48" t="s">
        <v>5968</v>
      </c>
      <c r="DR1155" s="38" t="s">
        <v>580</v>
      </c>
      <c r="DS1155" s="38" t="s">
        <v>5970</v>
      </c>
      <c r="DT1155" s="37"/>
      <c r="DU1155" s="37"/>
      <c r="DV1155" s="37"/>
      <c r="DW1155" s="37"/>
      <c r="DX1155" s="37"/>
      <c r="DY1155" s="37"/>
      <c r="DZ1155" s="37"/>
      <c r="EA1155" s="37"/>
      <c r="EB1155" s="37"/>
      <c r="EC1155" s="37"/>
      <c r="ED1155" s="37"/>
      <c r="EE1155" s="37"/>
      <c r="EF1155" s="37"/>
      <c r="EG1155" s="37"/>
      <c r="EH1155" s="37"/>
      <c r="EI1155" s="37"/>
      <c r="EJ1155" s="37"/>
      <c r="EK1155" s="37"/>
      <c r="EL1155" s="37"/>
      <c r="EM1155" s="37"/>
      <c r="EN1155" s="37"/>
      <c r="EO1155" s="37"/>
      <c r="EP1155" s="37"/>
      <c r="EQ1155" s="37"/>
      <c r="ER1155" s="37"/>
      <c r="ES1155" s="37"/>
      <c r="ET1155" s="37"/>
      <c r="EU1155" s="37"/>
      <c r="EV1155" s="37"/>
      <c r="EW1155" s="37"/>
      <c r="EX1155" s="37"/>
      <c r="EY1155" s="37"/>
      <c r="EZ1155" s="37"/>
      <c r="FA1155" s="37"/>
      <c r="FB1155" s="37"/>
      <c r="FC1155" s="37"/>
      <c r="FD1155" s="37"/>
      <c r="FE1155" s="37"/>
      <c r="FF1155" s="37"/>
      <c r="FG1155" s="37"/>
      <c r="FH1155" s="37"/>
      <c r="FI1155" s="37"/>
      <c r="FJ1155" s="37"/>
      <c r="FK1155" s="37"/>
      <c r="FL1155" s="37"/>
      <c r="FM1155" s="37"/>
      <c r="FN1155" s="37"/>
      <c r="FO1155" s="37"/>
      <c r="FP1155" s="37"/>
      <c r="FQ1155" s="37"/>
      <c r="FR1155" s="37"/>
      <c r="FS1155" s="37"/>
      <c r="FT1155" s="37"/>
      <c r="FU1155" s="37"/>
      <c r="FV1155" s="37"/>
      <c r="FW1155" s="37"/>
      <c r="FX1155" s="37"/>
      <c r="FY1155" s="37"/>
      <c r="FZ1155" s="37"/>
      <c r="GA1155" s="37"/>
      <c r="GB1155" s="37"/>
      <c r="GC1155" s="37"/>
      <c r="GD1155" s="37"/>
      <c r="GE1155" s="37"/>
      <c r="GF1155" s="37"/>
      <c r="GG1155" s="37"/>
      <c r="GH1155" s="37"/>
      <c r="GI1155" s="37"/>
      <c r="GJ1155" s="37"/>
      <c r="GK1155" s="37"/>
      <c r="GL1155" s="37"/>
      <c r="GM1155" s="37"/>
      <c r="GN1155" s="37"/>
    </row>
    <row r="1156" spans="1:196" s="25" customFormat="1" ht="13.1" x14ac:dyDescent="0.3">
      <c r="A1156" s="38" t="s">
        <v>5971</v>
      </c>
      <c r="B1156" s="47" t="s">
        <v>5960</v>
      </c>
      <c r="C1156" s="48" t="s">
        <v>5972</v>
      </c>
      <c r="D1156" s="38"/>
      <c r="E1156" s="38"/>
      <c r="F1156" s="38" t="s">
        <v>122</v>
      </c>
      <c r="G1156" s="38"/>
      <c r="H1156" s="38" t="s">
        <v>454</v>
      </c>
      <c r="I1156" s="38" t="s">
        <v>27</v>
      </c>
      <c r="J1156" s="38" t="s">
        <v>455</v>
      </c>
      <c r="K1156" s="38" t="s">
        <v>269</v>
      </c>
      <c r="L1156" s="38"/>
      <c r="M1156" s="38" t="s">
        <v>272</v>
      </c>
      <c r="N1156" s="38"/>
      <c r="O1156" s="38" t="s">
        <v>299</v>
      </c>
      <c r="P1156" s="38" t="s">
        <v>5973</v>
      </c>
      <c r="Q1156" s="38" t="s">
        <v>2617</v>
      </c>
      <c r="R1156" s="38">
        <v>0</v>
      </c>
      <c r="S1156" s="38">
        <v>0</v>
      </c>
      <c r="T1156" s="38">
        <v>0</v>
      </c>
      <c r="U1156" s="38">
        <v>0</v>
      </c>
      <c r="V1156" s="38">
        <v>0</v>
      </c>
      <c r="W1156" s="38">
        <v>0</v>
      </c>
      <c r="X1156" s="38">
        <v>0</v>
      </c>
      <c r="Y1156" s="38">
        <v>0</v>
      </c>
      <c r="Z1156" s="38"/>
      <c r="AA1156" s="38">
        <v>0</v>
      </c>
      <c r="AB1156" s="38">
        <v>0</v>
      </c>
      <c r="AC1156" s="38">
        <v>0</v>
      </c>
      <c r="AD1156" s="38">
        <v>0</v>
      </c>
      <c r="AE1156" s="38">
        <v>0</v>
      </c>
      <c r="AF1156" s="38">
        <v>0</v>
      </c>
      <c r="AG1156" s="38">
        <v>0</v>
      </c>
      <c r="AH1156" s="38">
        <v>0</v>
      </c>
      <c r="AI1156" s="38">
        <v>0</v>
      </c>
      <c r="AJ1156" s="38">
        <v>0</v>
      </c>
      <c r="AK1156" s="38">
        <v>0</v>
      </c>
      <c r="AL1156" s="38">
        <v>0</v>
      </c>
      <c r="AM1156" s="38">
        <v>0</v>
      </c>
      <c r="AN1156" s="38">
        <v>0</v>
      </c>
      <c r="AO1156" s="38">
        <v>0</v>
      </c>
      <c r="AP1156" s="38">
        <v>0</v>
      </c>
      <c r="AQ1156" s="38">
        <v>0</v>
      </c>
      <c r="AR1156" s="38">
        <v>0</v>
      </c>
      <c r="AS1156" s="38">
        <v>0</v>
      </c>
      <c r="AT1156" s="38">
        <v>0</v>
      </c>
      <c r="AU1156" s="38">
        <v>0</v>
      </c>
      <c r="AV1156" s="38">
        <v>0</v>
      </c>
      <c r="AW1156" s="38">
        <v>0</v>
      </c>
      <c r="AX1156" s="38">
        <v>0</v>
      </c>
      <c r="AY1156" s="38">
        <v>0</v>
      </c>
      <c r="AZ1156" s="38">
        <v>0</v>
      </c>
      <c r="BA1156" s="38">
        <v>0</v>
      </c>
      <c r="BB1156" s="38">
        <v>1</v>
      </c>
      <c r="BC1156" s="38">
        <v>0</v>
      </c>
      <c r="BD1156" s="38">
        <v>0</v>
      </c>
      <c r="BE1156" s="38">
        <v>0</v>
      </c>
      <c r="BF1156" s="38">
        <v>0</v>
      </c>
      <c r="BG1156" s="38">
        <v>0</v>
      </c>
      <c r="BH1156" s="43">
        <v>0</v>
      </c>
      <c r="BI1156" s="38">
        <v>0</v>
      </c>
      <c r="BJ1156" s="43">
        <v>0</v>
      </c>
      <c r="BK1156" s="38">
        <v>0</v>
      </c>
      <c r="BL1156" s="43">
        <v>0</v>
      </c>
      <c r="BM1156" s="38">
        <v>0</v>
      </c>
      <c r="BN1156" s="38">
        <v>0</v>
      </c>
      <c r="BO1156" s="38">
        <v>0</v>
      </c>
      <c r="BP1156" s="38">
        <v>0</v>
      </c>
      <c r="BQ1156" s="38">
        <v>0</v>
      </c>
      <c r="BR1156" s="38">
        <v>0</v>
      </c>
      <c r="BS1156" s="38">
        <v>0</v>
      </c>
      <c r="BT1156" s="38">
        <v>0</v>
      </c>
      <c r="BU1156" s="38">
        <v>0</v>
      </c>
      <c r="BV1156" s="38">
        <v>0</v>
      </c>
      <c r="BW1156" s="38">
        <v>0</v>
      </c>
      <c r="BX1156" s="38">
        <v>0</v>
      </c>
      <c r="BY1156" s="38">
        <v>0</v>
      </c>
      <c r="BZ1156" s="38">
        <v>0</v>
      </c>
      <c r="CA1156" s="38">
        <v>0</v>
      </c>
      <c r="CB1156" s="38">
        <v>0</v>
      </c>
      <c r="CC1156" s="38">
        <v>0</v>
      </c>
      <c r="CD1156" s="38">
        <v>0</v>
      </c>
      <c r="CE1156" s="38">
        <v>0</v>
      </c>
      <c r="CF1156" s="38">
        <v>0</v>
      </c>
      <c r="CG1156" s="38">
        <v>0</v>
      </c>
      <c r="CH1156" s="38">
        <v>0</v>
      </c>
      <c r="CI1156" s="38">
        <v>0</v>
      </c>
      <c r="CJ1156" s="38">
        <v>0</v>
      </c>
      <c r="CK1156" s="38">
        <v>0</v>
      </c>
      <c r="CL1156" s="38">
        <v>0</v>
      </c>
      <c r="CM1156" s="38">
        <v>0</v>
      </c>
      <c r="CN1156" s="38">
        <v>0</v>
      </c>
      <c r="CO1156" s="38">
        <v>0</v>
      </c>
      <c r="CP1156" s="38">
        <v>0</v>
      </c>
      <c r="CQ1156" s="38">
        <v>0</v>
      </c>
      <c r="CR1156" s="38">
        <v>0</v>
      </c>
      <c r="CS1156" s="38">
        <v>0</v>
      </c>
      <c r="CT1156" s="38">
        <v>0</v>
      </c>
      <c r="CU1156" s="38">
        <v>0</v>
      </c>
      <c r="CV1156" s="38">
        <v>0</v>
      </c>
      <c r="CW1156" s="38">
        <v>0</v>
      </c>
      <c r="CX1156" s="38">
        <f>SUM(AA1156:CW1156)</f>
        <v>1</v>
      </c>
      <c r="CY1156" s="38">
        <v>1</v>
      </c>
      <c r="CZ1156" s="38">
        <v>0</v>
      </c>
      <c r="DA1156" s="38">
        <v>0</v>
      </c>
      <c r="DB1156" s="38">
        <v>0</v>
      </c>
      <c r="DC1156" s="38" t="s">
        <v>1420</v>
      </c>
      <c r="DD1156" s="38" t="s">
        <v>309</v>
      </c>
      <c r="DE1156" s="38" t="s">
        <v>726</v>
      </c>
      <c r="DF1156" s="38">
        <v>1</v>
      </c>
      <c r="DG1156" s="38"/>
      <c r="DH1156" s="38"/>
      <c r="DI1156" s="38"/>
      <c r="DJ1156" s="38"/>
      <c r="DK1156" s="38"/>
      <c r="DL1156" s="38">
        <v>0</v>
      </c>
      <c r="DM1156" s="38"/>
      <c r="DN1156" s="38">
        <v>1</v>
      </c>
      <c r="DO1156" s="38">
        <v>1970</v>
      </c>
      <c r="DP1156" s="38" t="s">
        <v>5974</v>
      </c>
      <c r="DQ1156" s="48" t="s">
        <v>5972</v>
      </c>
      <c r="DR1156" s="38" t="s">
        <v>580</v>
      </c>
      <c r="DS1156" s="38" t="s">
        <v>5974</v>
      </c>
      <c r="DT1156" s="37"/>
      <c r="DU1156" s="37"/>
      <c r="DV1156" s="37"/>
      <c r="DW1156" s="37"/>
      <c r="DX1156" s="37"/>
      <c r="DY1156" s="37"/>
      <c r="DZ1156" s="37"/>
      <c r="EA1156" s="37"/>
      <c r="EB1156" s="37"/>
      <c r="EC1156" s="37"/>
      <c r="ED1156" s="37"/>
      <c r="EE1156" s="37"/>
      <c r="EF1156" s="37"/>
      <c r="EG1156" s="37"/>
      <c r="EH1156" s="37"/>
      <c r="EI1156" s="37"/>
      <c r="EJ1156" s="37"/>
      <c r="EK1156" s="37"/>
      <c r="EL1156" s="37"/>
      <c r="EM1156" s="37"/>
      <c r="EN1156" s="37"/>
      <c r="EO1156" s="37"/>
      <c r="EP1156" s="37"/>
      <c r="EQ1156" s="37"/>
      <c r="ER1156" s="37"/>
      <c r="ES1156" s="37"/>
      <c r="ET1156" s="37"/>
      <c r="EU1156" s="37"/>
      <c r="EV1156" s="37"/>
      <c r="EW1156" s="37"/>
      <c r="EX1156" s="37"/>
      <c r="EY1156" s="37"/>
      <c r="EZ1156" s="37"/>
      <c r="FA1156" s="37"/>
      <c r="FB1156" s="37"/>
      <c r="FC1156" s="37"/>
      <c r="FD1156" s="37"/>
      <c r="FE1156" s="37"/>
      <c r="FF1156" s="37"/>
      <c r="FG1156" s="37"/>
      <c r="FH1156" s="37"/>
      <c r="FI1156" s="37"/>
      <c r="FJ1156" s="37"/>
      <c r="FK1156" s="37"/>
      <c r="FL1156" s="37"/>
      <c r="FM1156" s="37"/>
      <c r="FN1156" s="37"/>
      <c r="FO1156" s="37"/>
      <c r="FP1156" s="37"/>
      <c r="FQ1156" s="37"/>
      <c r="FR1156" s="37"/>
      <c r="FS1156" s="37"/>
      <c r="FT1156" s="37"/>
      <c r="FU1156" s="37"/>
      <c r="FV1156" s="37"/>
      <c r="FW1156" s="37"/>
      <c r="FX1156" s="37"/>
      <c r="FY1156" s="37"/>
      <c r="FZ1156" s="37"/>
      <c r="GA1156" s="37"/>
      <c r="GB1156" s="37"/>
      <c r="GC1156" s="37"/>
      <c r="GD1156" s="37"/>
      <c r="GE1156" s="37"/>
      <c r="GF1156" s="37"/>
      <c r="GG1156" s="37"/>
      <c r="GH1156" s="37"/>
      <c r="GI1156" s="37"/>
      <c r="GJ1156" s="37"/>
      <c r="GK1156" s="37"/>
      <c r="GL1156" s="37"/>
      <c r="GM1156" s="37"/>
      <c r="GN1156" s="37"/>
    </row>
    <row r="1157" spans="1:196" s="25" customFormat="1" ht="13.1" x14ac:dyDescent="0.3">
      <c r="A1157" s="38" t="s">
        <v>5971</v>
      </c>
      <c r="B1157" s="47" t="s">
        <v>5960</v>
      </c>
      <c r="C1157" s="48" t="s">
        <v>5975</v>
      </c>
      <c r="D1157" s="38"/>
      <c r="E1157" s="38"/>
      <c r="F1157" s="38" t="s">
        <v>122</v>
      </c>
      <c r="G1157" s="38"/>
      <c r="H1157" s="38" t="s">
        <v>454</v>
      </c>
      <c r="I1157" s="38" t="s">
        <v>56</v>
      </c>
      <c r="J1157" s="38" t="s">
        <v>173</v>
      </c>
      <c r="K1157" s="38" t="s">
        <v>471</v>
      </c>
      <c r="L1157" s="38"/>
      <c r="M1157" s="38" t="s">
        <v>272</v>
      </c>
      <c r="N1157" s="38"/>
      <c r="O1157" s="38" t="s">
        <v>300</v>
      </c>
      <c r="P1157" s="38" t="s">
        <v>5976</v>
      </c>
      <c r="Q1157" s="38" t="s">
        <v>2617</v>
      </c>
      <c r="R1157" s="38">
        <v>0</v>
      </c>
      <c r="S1157" s="38">
        <v>0</v>
      </c>
      <c r="T1157" s="38">
        <v>0</v>
      </c>
      <c r="U1157" s="38">
        <v>0</v>
      </c>
      <c r="V1157" s="38">
        <v>0</v>
      </c>
      <c r="W1157" s="38">
        <v>0</v>
      </c>
      <c r="X1157" s="38">
        <v>0</v>
      </c>
      <c r="Y1157" s="38">
        <v>0</v>
      </c>
      <c r="Z1157" s="38"/>
      <c r="AA1157" s="38">
        <v>0</v>
      </c>
      <c r="AB1157" s="38">
        <v>0</v>
      </c>
      <c r="AC1157" s="38">
        <v>0</v>
      </c>
      <c r="AD1157" s="38">
        <v>0</v>
      </c>
      <c r="AE1157" s="38">
        <v>0</v>
      </c>
      <c r="AF1157" s="38">
        <v>0</v>
      </c>
      <c r="AG1157" s="38">
        <v>0</v>
      </c>
      <c r="AH1157" s="38">
        <v>0</v>
      </c>
      <c r="AI1157" s="38">
        <v>0</v>
      </c>
      <c r="AJ1157" s="38">
        <v>0</v>
      </c>
      <c r="AK1157" s="38">
        <v>0</v>
      </c>
      <c r="AL1157" s="38">
        <v>0</v>
      </c>
      <c r="AM1157" s="38">
        <v>0</v>
      </c>
      <c r="AN1157" s="38">
        <v>0</v>
      </c>
      <c r="AO1157" s="38">
        <v>0</v>
      </c>
      <c r="AP1157" s="38">
        <v>0</v>
      </c>
      <c r="AQ1157" s="38">
        <v>0</v>
      </c>
      <c r="AR1157" s="38">
        <v>0</v>
      </c>
      <c r="AS1157" s="38">
        <v>0</v>
      </c>
      <c r="AT1157" s="38">
        <v>0</v>
      </c>
      <c r="AU1157" s="38">
        <v>0</v>
      </c>
      <c r="AV1157" s="38">
        <v>0</v>
      </c>
      <c r="AW1157" s="38">
        <v>0</v>
      </c>
      <c r="AX1157" s="38">
        <v>0</v>
      </c>
      <c r="AY1157" s="38">
        <v>0</v>
      </c>
      <c r="AZ1157" s="38">
        <v>0</v>
      </c>
      <c r="BA1157" s="38">
        <v>0</v>
      </c>
      <c r="BB1157" s="38">
        <v>1</v>
      </c>
      <c r="BC1157" s="38">
        <v>0</v>
      </c>
      <c r="BD1157" s="38">
        <v>0</v>
      </c>
      <c r="BE1157" s="38">
        <v>0</v>
      </c>
      <c r="BF1157" s="38">
        <v>0</v>
      </c>
      <c r="BG1157" s="38">
        <v>0</v>
      </c>
      <c r="BH1157" s="43">
        <v>0</v>
      </c>
      <c r="BI1157" s="38">
        <v>0</v>
      </c>
      <c r="BJ1157" s="43">
        <v>0</v>
      </c>
      <c r="BK1157" s="38">
        <v>0</v>
      </c>
      <c r="BL1157" s="43">
        <v>0</v>
      </c>
      <c r="BM1157" s="38">
        <v>0</v>
      </c>
      <c r="BN1157" s="38">
        <v>0</v>
      </c>
      <c r="BO1157" s="38">
        <v>0</v>
      </c>
      <c r="BP1157" s="38">
        <v>0</v>
      </c>
      <c r="BQ1157" s="38">
        <v>0</v>
      </c>
      <c r="BR1157" s="38">
        <v>0</v>
      </c>
      <c r="BS1157" s="38">
        <v>0</v>
      </c>
      <c r="BT1157" s="38">
        <v>0</v>
      </c>
      <c r="BU1157" s="38">
        <v>0</v>
      </c>
      <c r="BV1157" s="38">
        <v>0</v>
      </c>
      <c r="BW1157" s="38">
        <v>0</v>
      </c>
      <c r="BX1157" s="38">
        <v>0</v>
      </c>
      <c r="BY1157" s="38">
        <v>0</v>
      </c>
      <c r="BZ1157" s="38">
        <v>0</v>
      </c>
      <c r="CA1157" s="38">
        <v>0</v>
      </c>
      <c r="CB1157" s="38">
        <v>0</v>
      </c>
      <c r="CC1157" s="38">
        <v>0</v>
      </c>
      <c r="CD1157" s="38">
        <v>0</v>
      </c>
      <c r="CE1157" s="38">
        <v>0</v>
      </c>
      <c r="CF1157" s="38">
        <v>0</v>
      </c>
      <c r="CG1157" s="38">
        <v>0</v>
      </c>
      <c r="CH1157" s="38">
        <v>0</v>
      </c>
      <c r="CI1157" s="38">
        <v>0</v>
      </c>
      <c r="CJ1157" s="38">
        <v>0</v>
      </c>
      <c r="CK1157" s="38">
        <v>0</v>
      </c>
      <c r="CL1157" s="38">
        <v>0</v>
      </c>
      <c r="CM1157" s="38">
        <v>0</v>
      </c>
      <c r="CN1157" s="38">
        <v>0</v>
      </c>
      <c r="CO1157" s="38">
        <v>0</v>
      </c>
      <c r="CP1157" s="38">
        <v>0</v>
      </c>
      <c r="CQ1157" s="38">
        <v>0</v>
      </c>
      <c r="CR1157" s="38">
        <v>0</v>
      </c>
      <c r="CS1157" s="38">
        <v>0</v>
      </c>
      <c r="CT1157" s="38">
        <v>0</v>
      </c>
      <c r="CU1157" s="38">
        <v>0</v>
      </c>
      <c r="CV1157" s="38">
        <v>0</v>
      </c>
      <c r="CW1157" s="38">
        <v>0</v>
      </c>
      <c r="CX1157" s="38">
        <f>SUM(AA1157:CW1157)</f>
        <v>1</v>
      </c>
      <c r="CY1157" s="38">
        <v>1</v>
      </c>
      <c r="CZ1157" s="38">
        <v>0</v>
      </c>
      <c r="DA1157" s="38">
        <v>0</v>
      </c>
      <c r="DB1157" s="38">
        <v>0</v>
      </c>
      <c r="DC1157" s="38" t="s">
        <v>1420</v>
      </c>
      <c r="DD1157" s="38" t="s">
        <v>309</v>
      </c>
      <c r="DE1157" s="38" t="s">
        <v>726</v>
      </c>
      <c r="DF1157" s="38">
        <v>1</v>
      </c>
      <c r="DG1157" s="38"/>
      <c r="DH1157" s="38"/>
      <c r="DI1157" s="38"/>
      <c r="DJ1157" s="38"/>
      <c r="DK1157" s="38"/>
      <c r="DL1157" s="38">
        <v>0</v>
      </c>
      <c r="DM1157" s="38"/>
      <c r="DN1157" s="38">
        <v>1</v>
      </c>
      <c r="DO1157" s="38">
        <v>1844</v>
      </c>
      <c r="DP1157" s="38" t="s">
        <v>5977</v>
      </c>
      <c r="DQ1157" s="48" t="s">
        <v>5975</v>
      </c>
      <c r="DR1157" s="38" t="s">
        <v>580</v>
      </c>
      <c r="DS1157" s="38" t="s">
        <v>5977</v>
      </c>
      <c r="DT1157" s="37"/>
      <c r="DU1157" s="37"/>
      <c r="DV1157" s="37"/>
      <c r="DW1157" s="37"/>
      <c r="DX1157" s="37"/>
      <c r="DY1157" s="37"/>
      <c r="DZ1157" s="37"/>
      <c r="EA1157" s="37"/>
      <c r="EB1157" s="37"/>
      <c r="EC1157" s="37"/>
      <c r="ED1157" s="37"/>
      <c r="EE1157" s="37"/>
      <c r="EF1157" s="37"/>
      <c r="EG1157" s="37"/>
      <c r="EH1157" s="37"/>
      <c r="EI1157" s="37"/>
      <c r="EJ1157" s="37"/>
      <c r="EK1157" s="37"/>
      <c r="EL1157" s="37"/>
      <c r="EM1157" s="37"/>
      <c r="EN1157" s="37"/>
      <c r="EO1157" s="37"/>
      <c r="EP1157" s="37"/>
      <c r="EQ1157" s="37"/>
      <c r="ER1157" s="37"/>
      <c r="ES1157" s="37"/>
      <c r="ET1157" s="37"/>
      <c r="EU1157" s="37"/>
      <c r="EV1157" s="37"/>
      <c r="EW1157" s="37"/>
      <c r="EX1157" s="37"/>
      <c r="EY1157" s="37"/>
      <c r="EZ1157" s="37"/>
      <c r="FA1157" s="37"/>
      <c r="FB1157" s="37"/>
      <c r="FC1157" s="37"/>
      <c r="FD1157" s="37"/>
      <c r="FE1157" s="37"/>
      <c r="FF1157" s="37"/>
      <c r="FG1157" s="37"/>
      <c r="FH1157" s="37"/>
      <c r="FI1157" s="37"/>
      <c r="FJ1157" s="37"/>
      <c r="FK1157" s="37"/>
      <c r="FL1157" s="37"/>
      <c r="FM1157" s="37"/>
      <c r="FN1157" s="37"/>
      <c r="FO1157" s="37"/>
      <c r="FP1157" s="37"/>
      <c r="FQ1157" s="37"/>
      <c r="FR1157" s="37"/>
      <c r="FS1157" s="37"/>
      <c r="FT1157" s="37"/>
      <c r="FU1157" s="37"/>
      <c r="FV1157" s="37"/>
      <c r="FW1157" s="37"/>
      <c r="FX1157" s="37"/>
      <c r="FY1157" s="37"/>
      <c r="FZ1157" s="37"/>
      <c r="GA1157" s="37"/>
      <c r="GB1157" s="37"/>
      <c r="GC1157" s="37"/>
      <c r="GD1157" s="37"/>
      <c r="GE1157" s="37"/>
      <c r="GF1157" s="37"/>
      <c r="GG1157" s="37"/>
      <c r="GH1157" s="37"/>
      <c r="GI1157" s="37"/>
      <c r="GJ1157" s="37"/>
      <c r="GK1157" s="37"/>
      <c r="GL1157" s="37"/>
      <c r="GM1157" s="37"/>
      <c r="GN1157" s="37"/>
    </row>
    <row r="1158" spans="1:196" s="25" customFormat="1" ht="13.1" x14ac:dyDescent="0.3">
      <c r="A1158" s="38" t="s">
        <v>5971</v>
      </c>
      <c r="B1158" s="47" t="s">
        <v>5978</v>
      </c>
      <c r="C1158" s="48" t="s">
        <v>5979</v>
      </c>
      <c r="D1158" s="38"/>
      <c r="E1158" s="38"/>
      <c r="F1158" s="38" t="s">
        <v>122</v>
      </c>
      <c r="G1158" s="38"/>
      <c r="H1158" s="38" t="s">
        <v>454</v>
      </c>
      <c r="I1158" s="38" t="s">
        <v>56</v>
      </c>
      <c r="J1158" s="38" t="s">
        <v>455</v>
      </c>
      <c r="K1158" s="38" t="s">
        <v>269</v>
      </c>
      <c r="L1158" s="38"/>
      <c r="M1158" s="38" t="s">
        <v>272</v>
      </c>
      <c r="N1158" s="38"/>
      <c r="O1158" s="38" t="s">
        <v>300</v>
      </c>
      <c r="P1158" s="38"/>
      <c r="Q1158" s="38" t="s">
        <v>768</v>
      </c>
      <c r="R1158" s="38">
        <v>0</v>
      </c>
      <c r="S1158" s="38">
        <v>0</v>
      </c>
      <c r="T1158" s="38">
        <v>0</v>
      </c>
      <c r="U1158" s="38">
        <v>0</v>
      </c>
      <c r="V1158" s="38">
        <v>0</v>
      </c>
      <c r="W1158" s="38">
        <v>0</v>
      </c>
      <c r="X1158" s="38">
        <v>0</v>
      </c>
      <c r="Y1158" s="38">
        <v>0</v>
      </c>
      <c r="Z1158" s="38"/>
      <c r="AA1158" s="38">
        <v>0</v>
      </c>
      <c r="AB1158" s="38">
        <v>0</v>
      </c>
      <c r="AC1158" s="38">
        <v>0</v>
      </c>
      <c r="AD1158" s="38">
        <v>0</v>
      </c>
      <c r="AE1158" s="38">
        <v>0</v>
      </c>
      <c r="AF1158" s="38">
        <v>0</v>
      </c>
      <c r="AG1158" s="38">
        <v>0</v>
      </c>
      <c r="AH1158" s="38">
        <v>0</v>
      </c>
      <c r="AI1158" s="38">
        <v>0</v>
      </c>
      <c r="AJ1158" s="38">
        <v>0</v>
      </c>
      <c r="AK1158" s="38">
        <v>0</v>
      </c>
      <c r="AL1158" s="38">
        <v>0</v>
      </c>
      <c r="AM1158" s="38">
        <v>0</v>
      </c>
      <c r="AN1158" s="38">
        <v>0</v>
      </c>
      <c r="AO1158" s="38">
        <v>0</v>
      </c>
      <c r="AP1158" s="38">
        <v>0</v>
      </c>
      <c r="AQ1158" s="38">
        <v>1</v>
      </c>
      <c r="AR1158" s="38">
        <v>1</v>
      </c>
      <c r="AS1158" s="38">
        <v>0</v>
      </c>
      <c r="AT1158" s="38">
        <v>0</v>
      </c>
      <c r="AU1158" s="38">
        <v>0</v>
      </c>
      <c r="AV1158" s="38">
        <v>0</v>
      </c>
      <c r="AW1158" s="38">
        <v>0</v>
      </c>
      <c r="AX1158" s="38">
        <v>0</v>
      </c>
      <c r="AY1158" s="38">
        <v>0</v>
      </c>
      <c r="AZ1158" s="38">
        <v>0</v>
      </c>
      <c r="BA1158" s="38">
        <v>0</v>
      </c>
      <c r="BB1158" s="38">
        <v>0</v>
      </c>
      <c r="BC1158" s="38">
        <v>0</v>
      </c>
      <c r="BD1158" s="38">
        <v>0</v>
      </c>
      <c r="BE1158" s="38">
        <v>0</v>
      </c>
      <c r="BF1158" s="38">
        <v>0</v>
      </c>
      <c r="BG1158" s="38">
        <v>0</v>
      </c>
      <c r="BH1158" s="43">
        <v>0</v>
      </c>
      <c r="BI1158" s="38">
        <v>0</v>
      </c>
      <c r="BJ1158" s="43">
        <v>0</v>
      </c>
      <c r="BK1158" s="38">
        <v>0</v>
      </c>
      <c r="BL1158" s="43">
        <v>0</v>
      </c>
      <c r="BM1158" s="38">
        <v>0</v>
      </c>
      <c r="BN1158" s="38">
        <v>0</v>
      </c>
      <c r="BO1158" s="38">
        <v>0</v>
      </c>
      <c r="BP1158" s="38">
        <v>0</v>
      </c>
      <c r="BQ1158" s="38">
        <v>0</v>
      </c>
      <c r="BR1158" s="38">
        <v>0</v>
      </c>
      <c r="BS1158" s="38">
        <v>0</v>
      </c>
      <c r="BT1158" s="38">
        <v>0</v>
      </c>
      <c r="BU1158" s="38">
        <v>0</v>
      </c>
      <c r="BV1158" s="38">
        <v>0</v>
      </c>
      <c r="BW1158" s="38">
        <v>0</v>
      </c>
      <c r="BX1158" s="38">
        <v>0</v>
      </c>
      <c r="BY1158" s="38">
        <v>0</v>
      </c>
      <c r="BZ1158" s="38">
        <v>0</v>
      </c>
      <c r="CA1158" s="38">
        <v>0</v>
      </c>
      <c r="CB1158" s="38">
        <v>0</v>
      </c>
      <c r="CC1158" s="38">
        <v>0</v>
      </c>
      <c r="CD1158" s="38">
        <v>0</v>
      </c>
      <c r="CE1158" s="38">
        <v>0</v>
      </c>
      <c r="CF1158" s="38">
        <v>0</v>
      </c>
      <c r="CG1158" s="38">
        <v>0</v>
      </c>
      <c r="CH1158" s="38">
        <v>0</v>
      </c>
      <c r="CI1158" s="38">
        <v>0</v>
      </c>
      <c r="CJ1158" s="38">
        <v>0</v>
      </c>
      <c r="CK1158" s="38">
        <v>0</v>
      </c>
      <c r="CL1158" s="38">
        <v>0</v>
      </c>
      <c r="CM1158" s="38">
        <v>0</v>
      </c>
      <c r="CN1158" s="38">
        <v>0</v>
      </c>
      <c r="CO1158" s="38">
        <v>0</v>
      </c>
      <c r="CP1158" s="38">
        <v>0</v>
      </c>
      <c r="CQ1158" s="38">
        <v>0</v>
      </c>
      <c r="CR1158" s="38">
        <v>0</v>
      </c>
      <c r="CS1158" s="38">
        <v>0</v>
      </c>
      <c r="CT1158" s="38">
        <v>0</v>
      </c>
      <c r="CU1158" s="38">
        <v>0</v>
      </c>
      <c r="CV1158" s="38">
        <v>0</v>
      </c>
      <c r="CW1158" s="38">
        <v>0</v>
      </c>
      <c r="CX1158" s="38">
        <f>SUM(AA1158:CW1158)</f>
        <v>2</v>
      </c>
      <c r="CY1158" s="38">
        <v>1</v>
      </c>
      <c r="CZ1158" s="38">
        <v>0</v>
      </c>
      <c r="DA1158" s="38">
        <v>0</v>
      </c>
      <c r="DB1158" s="38">
        <v>0</v>
      </c>
      <c r="DC1158" s="38" t="s">
        <v>5980</v>
      </c>
      <c r="DD1158" s="38" t="s">
        <v>309</v>
      </c>
      <c r="DE1158" s="38"/>
      <c r="DF1158" s="38"/>
      <c r="DG1158" s="38"/>
      <c r="DH1158" s="38"/>
      <c r="DI1158" s="38"/>
      <c r="DJ1158" s="38"/>
      <c r="DK1158" s="38"/>
      <c r="DL1158" s="38">
        <v>0</v>
      </c>
      <c r="DM1158" s="38"/>
      <c r="DN1158" s="38">
        <v>1</v>
      </c>
      <c r="DO1158" s="38">
        <v>1913</v>
      </c>
      <c r="DP1158" s="38" t="s">
        <v>5981</v>
      </c>
      <c r="DQ1158" s="48" t="s">
        <v>5979</v>
      </c>
      <c r="DR1158" s="38" t="s">
        <v>580</v>
      </c>
      <c r="DS1158" s="38" t="s">
        <v>5981</v>
      </c>
      <c r="DT1158" s="37"/>
      <c r="DU1158" s="37"/>
      <c r="DV1158" s="37"/>
      <c r="DW1158" s="37"/>
      <c r="DX1158" s="37"/>
      <c r="DY1158" s="37"/>
      <c r="DZ1158" s="37"/>
      <c r="EA1158" s="37"/>
      <c r="EB1158" s="37"/>
      <c r="EC1158" s="37"/>
      <c r="ED1158" s="37"/>
      <c r="EE1158" s="37"/>
      <c r="EF1158" s="37"/>
      <c r="EG1158" s="37"/>
      <c r="EH1158" s="37"/>
      <c r="EI1158" s="37"/>
      <c r="EJ1158" s="37"/>
      <c r="EK1158" s="37"/>
      <c r="EL1158" s="37"/>
      <c r="EM1158" s="37"/>
      <c r="EN1158" s="37"/>
      <c r="EO1158" s="37"/>
      <c r="EP1158" s="37"/>
      <c r="EQ1158" s="37"/>
      <c r="ER1158" s="37"/>
      <c r="ES1158" s="37"/>
      <c r="ET1158" s="37"/>
      <c r="EU1158" s="37"/>
      <c r="EV1158" s="37"/>
      <c r="EW1158" s="37"/>
      <c r="EX1158" s="37"/>
      <c r="EY1158" s="37"/>
      <c r="EZ1158" s="37"/>
      <c r="FA1158" s="37"/>
      <c r="FB1158" s="37"/>
      <c r="FC1158" s="37"/>
      <c r="FD1158" s="37"/>
      <c r="FE1158" s="37"/>
      <c r="FF1158" s="37"/>
      <c r="FG1158" s="37"/>
      <c r="FH1158" s="37"/>
      <c r="FI1158" s="37"/>
      <c r="FJ1158" s="37"/>
      <c r="FK1158" s="37"/>
      <c r="FL1158" s="37"/>
      <c r="FM1158" s="37"/>
      <c r="FN1158" s="37"/>
      <c r="FO1158" s="37"/>
      <c r="FP1158" s="37"/>
      <c r="FQ1158" s="37"/>
      <c r="FR1158" s="37"/>
      <c r="FS1158" s="37"/>
      <c r="FT1158" s="37"/>
      <c r="FU1158" s="37"/>
      <c r="FV1158" s="37"/>
      <c r="FW1158" s="37"/>
      <c r="FX1158" s="37"/>
      <c r="FY1158" s="37"/>
      <c r="FZ1158" s="37"/>
      <c r="GA1158" s="37"/>
      <c r="GB1158" s="37"/>
      <c r="GC1158" s="37"/>
      <c r="GD1158" s="37"/>
      <c r="GE1158" s="37"/>
      <c r="GF1158" s="37"/>
      <c r="GG1158" s="37"/>
      <c r="GH1158" s="37"/>
      <c r="GI1158" s="37"/>
      <c r="GJ1158" s="37"/>
      <c r="GK1158" s="37"/>
      <c r="GL1158" s="37"/>
      <c r="GM1158" s="37"/>
      <c r="GN1158" s="37"/>
    </row>
    <row r="1159" spans="1:196" s="25" customFormat="1" ht="13.1" x14ac:dyDescent="0.3">
      <c r="A1159" s="38" t="s">
        <v>5971</v>
      </c>
      <c r="B1159" s="47" t="s">
        <v>5978</v>
      </c>
      <c r="C1159" s="48" t="s">
        <v>5982</v>
      </c>
      <c r="D1159" s="38"/>
      <c r="E1159" s="38"/>
      <c r="F1159" s="38" t="s">
        <v>122</v>
      </c>
      <c r="G1159" s="38"/>
      <c r="H1159" s="38" t="s">
        <v>454</v>
      </c>
      <c r="I1159" s="38" t="s">
        <v>27</v>
      </c>
      <c r="J1159" s="38" t="s">
        <v>455</v>
      </c>
      <c r="K1159" s="38" t="s">
        <v>269</v>
      </c>
      <c r="L1159" s="38"/>
      <c r="M1159" s="38" t="s">
        <v>272</v>
      </c>
      <c r="N1159" s="38"/>
      <c r="O1159" s="38" t="s">
        <v>299</v>
      </c>
      <c r="P1159" s="38"/>
      <c r="Q1159" s="38" t="s">
        <v>1059</v>
      </c>
      <c r="R1159" s="38">
        <v>0</v>
      </c>
      <c r="S1159" s="38">
        <v>0</v>
      </c>
      <c r="T1159" s="38">
        <v>0</v>
      </c>
      <c r="U1159" s="38">
        <v>0</v>
      </c>
      <c r="V1159" s="38">
        <v>0</v>
      </c>
      <c r="W1159" s="38">
        <v>0</v>
      </c>
      <c r="X1159" s="38">
        <v>0</v>
      </c>
      <c r="Y1159" s="38">
        <v>0</v>
      </c>
      <c r="Z1159" s="38"/>
      <c r="AA1159" s="38">
        <v>0</v>
      </c>
      <c r="AB1159" s="38">
        <v>0</v>
      </c>
      <c r="AC1159" s="38">
        <v>0</v>
      </c>
      <c r="AD1159" s="38">
        <v>0</v>
      </c>
      <c r="AE1159" s="38">
        <v>0</v>
      </c>
      <c r="AF1159" s="38">
        <v>0</v>
      </c>
      <c r="AG1159" s="38">
        <v>0</v>
      </c>
      <c r="AH1159" s="38">
        <v>0</v>
      </c>
      <c r="AI1159" s="38">
        <v>0</v>
      </c>
      <c r="AJ1159" s="38">
        <v>0</v>
      </c>
      <c r="AK1159" s="38">
        <v>0</v>
      </c>
      <c r="AL1159" s="38">
        <v>0</v>
      </c>
      <c r="AM1159" s="38">
        <v>0</v>
      </c>
      <c r="AN1159" s="38">
        <v>0</v>
      </c>
      <c r="AO1159" s="38">
        <v>0</v>
      </c>
      <c r="AP1159" s="38">
        <v>0</v>
      </c>
      <c r="AQ1159" s="38">
        <v>0</v>
      </c>
      <c r="AR1159" s="38">
        <v>0</v>
      </c>
      <c r="AS1159" s="38">
        <v>0</v>
      </c>
      <c r="AT1159" s="38">
        <v>0</v>
      </c>
      <c r="AU1159" s="38">
        <v>0</v>
      </c>
      <c r="AV1159" s="38">
        <v>0</v>
      </c>
      <c r="AW1159" s="38">
        <v>0</v>
      </c>
      <c r="AX1159" s="38">
        <v>0</v>
      </c>
      <c r="AY1159" s="38">
        <v>0</v>
      </c>
      <c r="AZ1159" s="38">
        <v>0</v>
      </c>
      <c r="BA1159" s="38">
        <v>0</v>
      </c>
      <c r="BB1159" s="47">
        <v>1</v>
      </c>
      <c r="BC1159" s="38">
        <v>0</v>
      </c>
      <c r="BD1159" s="38">
        <v>0</v>
      </c>
      <c r="BE1159" s="38">
        <v>0</v>
      </c>
      <c r="BF1159" s="38">
        <v>0</v>
      </c>
      <c r="BG1159" s="38">
        <v>0</v>
      </c>
      <c r="BH1159" s="43">
        <v>0</v>
      </c>
      <c r="BI1159" s="38">
        <v>0</v>
      </c>
      <c r="BJ1159" s="43">
        <v>0</v>
      </c>
      <c r="BK1159" s="38">
        <v>0</v>
      </c>
      <c r="BL1159" s="43">
        <v>0</v>
      </c>
      <c r="BM1159" s="38">
        <v>0</v>
      </c>
      <c r="BN1159" s="38">
        <v>0</v>
      </c>
      <c r="BO1159" s="38">
        <v>0</v>
      </c>
      <c r="BP1159" s="38">
        <v>0</v>
      </c>
      <c r="BQ1159" s="38">
        <v>0</v>
      </c>
      <c r="BR1159" s="38">
        <v>0</v>
      </c>
      <c r="BS1159" s="38">
        <v>0</v>
      </c>
      <c r="BT1159" s="38">
        <v>0</v>
      </c>
      <c r="BU1159" s="38">
        <v>0</v>
      </c>
      <c r="BV1159" s="38">
        <v>0</v>
      </c>
      <c r="BW1159" s="38">
        <v>0</v>
      </c>
      <c r="BX1159" s="38">
        <v>0</v>
      </c>
      <c r="BY1159" s="38">
        <v>0</v>
      </c>
      <c r="BZ1159" s="38">
        <v>0</v>
      </c>
      <c r="CA1159" s="38">
        <v>0</v>
      </c>
      <c r="CB1159" s="38">
        <v>0</v>
      </c>
      <c r="CC1159" s="38">
        <v>0</v>
      </c>
      <c r="CD1159" s="38">
        <v>0</v>
      </c>
      <c r="CE1159" s="38">
        <v>0</v>
      </c>
      <c r="CF1159" s="38">
        <v>0</v>
      </c>
      <c r="CG1159" s="38">
        <v>0</v>
      </c>
      <c r="CH1159" s="38">
        <v>0</v>
      </c>
      <c r="CI1159" s="38">
        <v>0</v>
      </c>
      <c r="CJ1159" s="38">
        <v>0</v>
      </c>
      <c r="CK1159" s="38">
        <v>0</v>
      </c>
      <c r="CL1159" s="38">
        <v>0</v>
      </c>
      <c r="CM1159" s="38">
        <v>0</v>
      </c>
      <c r="CN1159" s="38">
        <v>0</v>
      </c>
      <c r="CO1159" s="38">
        <v>0</v>
      </c>
      <c r="CP1159" s="38">
        <v>0</v>
      </c>
      <c r="CQ1159" s="38">
        <v>0</v>
      </c>
      <c r="CR1159" s="38">
        <v>0</v>
      </c>
      <c r="CS1159" s="38">
        <v>0</v>
      </c>
      <c r="CT1159" s="38">
        <v>0</v>
      </c>
      <c r="CU1159" s="38">
        <v>0</v>
      </c>
      <c r="CV1159" s="38">
        <v>0</v>
      </c>
      <c r="CW1159" s="38">
        <v>0</v>
      </c>
      <c r="CX1159" s="38">
        <f>SUM(AA1159:CW1159)</f>
        <v>1</v>
      </c>
      <c r="CY1159" s="38">
        <v>1</v>
      </c>
      <c r="CZ1159" s="38">
        <v>0</v>
      </c>
      <c r="DA1159" s="38">
        <v>0</v>
      </c>
      <c r="DB1159" s="38">
        <v>0</v>
      </c>
      <c r="DC1159" s="38" t="s">
        <v>1420</v>
      </c>
      <c r="DD1159" s="38" t="s">
        <v>309</v>
      </c>
      <c r="DE1159" s="38" t="s">
        <v>726</v>
      </c>
      <c r="DF1159" s="38">
        <v>1</v>
      </c>
      <c r="DG1159" s="38"/>
      <c r="DH1159" s="38"/>
      <c r="DI1159" s="38"/>
      <c r="DJ1159" s="38"/>
      <c r="DK1159" s="38"/>
      <c r="DL1159" s="38">
        <v>0</v>
      </c>
      <c r="DM1159" s="38"/>
      <c r="DN1159" s="38">
        <v>1</v>
      </c>
      <c r="DO1159" s="38">
        <v>2009</v>
      </c>
      <c r="DP1159" s="38" t="s">
        <v>5983</v>
      </c>
      <c r="DQ1159" s="48" t="s">
        <v>5982</v>
      </c>
      <c r="DR1159" s="38" t="s">
        <v>580</v>
      </c>
      <c r="DS1159" s="38" t="s">
        <v>5983</v>
      </c>
      <c r="DT1159" s="37"/>
      <c r="DU1159" s="37"/>
      <c r="DV1159" s="37"/>
      <c r="DW1159" s="37"/>
      <c r="DX1159" s="37"/>
      <c r="DY1159" s="37"/>
      <c r="DZ1159" s="37"/>
      <c r="EA1159" s="37"/>
      <c r="EB1159" s="37"/>
      <c r="EC1159" s="37"/>
      <c r="ED1159" s="37"/>
      <c r="EE1159" s="37"/>
      <c r="EF1159" s="37"/>
      <c r="EG1159" s="37"/>
      <c r="EH1159" s="37"/>
      <c r="EI1159" s="37"/>
      <c r="EJ1159" s="37"/>
      <c r="EK1159" s="37"/>
      <c r="EL1159" s="37"/>
      <c r="EM1159" s="37"/>
      <c r="EN1159" s="37"/>
      <c r="EO1159" s="37"/>
      <c r="EP1159" s="37"/>
      <c r="EQ1159" s="37"/>
      <c r="ER1159" s="37"/>
      <c r="ES1159" s="37"/>
      <c r="ET1159" s="37"/>
      <c r="EU1159" s="37"/>
      <c r="EV1159" s="37"/>
      <c r="EW1159" s="37"/>
      <c r="EX1159" s="37"/>
      <c r="EY1159" s="37"/>
      <c r="EZ1159" s="37"/>
      <c r="FA1159" s="37"/>
      <c r="FB1159" s="37"/>
      <c r="FC1159" s="37"/>
      <c r="FD1159" s="37"/>
      <c r="FE1159" s="37"/>
      <c r="FF1159" s="37"/>
      <c r="FG1159" s="37"/>
      <c r="FH1159" s="37"/>
      <c r="FI1159" s="37"/>
      <c r="FJ1159" s="37"/>
      <c r="FK1159" s="37"/>
      <c r="FL1159" s="37"/>
      <c r="FM1159" s="37"/>
      <c r="FN1159" s="37"/>
      <c r="FO1159" s="37"/>
      <c r="FP1159" s="37"/>
      <c r="FQ1159" s="37"/>
      <c r="FR1159" s="37"/>
      <c r="FS1159" s="37"/>
      <c r="FT1159" s="37"/>
      <c r="FU1159" s="37"/>
      <c r="FV1159" s="37"/>
      <c r="FW1159" s="37"/>
      <c r="FX1159" s="37"/>
      <c r="FY1159" s="37"/>
      <c r="FZ1159" s="37"/>
      <c r="GA1159" s="37"/>
      <c r="GB1159" s="37"/>
      <c r="GC1159" s="37"/>
      <c r="GD1159" s="37"/>
      <c r="GE1159" s="37"/>
      <c r="GF1159" s="37"/>
      <c r="GG1159" s="37"/>
      <c r="GH1159" s="37"/>
      <c r="GI1159" s="37"/>
      <c r="GJ1159" s="37"/>
      <c r="GK1159" s="37"/>
      <c r="GL1159" s="37"/>
      <c r="GM1159" s="37"/>
      <c r="GN1159" s="37"/>
    </row>
    <row r="1160" spans="1:196" s="25" customFormat="1" ht="13.1" x14ac:dyDescent="0.3">
      <c r="A1160" s="38" t="s">
        <v>5971</v>
      </c>
      <c r="B1160" s="47" t="s">
        <v>5978</v>
      </c>
      <c r="C1160" s="48" t="s">
        <v>5984</v>
      </c>
      <c r="D1160" s="38"/>
      <c r="E1160" s="38"/>
      <c r="F1160" s="38" t="s">
        <v>122</v>
      </c>
      <c r="G1160" s="38"/>
      <c r="H1160" s="38" t="s">
        <v>454</v>
      </c>
      <c r="I1160" s="38" t="s">
        <v>56</v>
      </c>
      <c r="J1160" s="38" t="s">
        <v>455</v>
      </c>
      <c r="K1160" s="38" t="s">
        <v>471</v>
      </c>
      <c r="L1160" s="38"/>
      <c r="M1160" s="38" t="s">
        <v>272</v>
      </c>
      <c r="N1160" s="38"/>
      <c r="O1160" s="38" t="s">
        <v>299</v>
      </c>
      <c r="P1160" s="38" t="s">
        <v>5985</v>
      </c>
      <c r="Q1160" s="38" t="s">
        <v>2664</v>
      </c>
      <c r="R1160" s="38">
        <v>0</v>
      </c>
      <c r="S1160" s="38">
        <v>0</v>
      </c>
      <c r="T1160" s="38">
        <v>0</v>
      </c>
      <c r="U1160" s="38">
        <v>0</v>
      </c>
      <c r="V1160" s="38">
        <v>0</v>
      </c>
      <c r="W1160" s="38">
        <v>0</v>
      </c>
      <c r="X1160" s="38">
        <v>0</v>
      </c>
      <c r="Y1160" s="38">
        <v>0</v>
      </c>
      <c r="Z1160" s="38"/>
      <c r="AA1160" s="38">
        <v>0</v>
      </c>
      <c r="AB1160" s="38">
        <v>0</v>
      </c>
      <c r="AC1160" s="38">
        <v>0</v>
      </c>
      <c r="AD1160" s="38">
        <v>0</v>
      </c>
      <c r="AE1160" s="38">
        <v>0</v>
      </c>
      <c r="AF1160" s="38">
        <v>0</v>
      </c>
      <c r="AG1160" s="38">
        <v>0</v>
      </c>
      <c r="AH1160" s="38">
        <v>0</v>
      </c>
      <c r="AI1160" s="38">
        <v>0</v>
      </c>
      <c r="AJ1160" s="38">
        <v>0</v>
      </c>
      <c r="AK1160" s="38">
        <v>0</v>
      </c>
      <c r="AL1160" s="38">
        <v>0</v>
      </c>
      <c r="AM1160" s="38">
        <v>0</v>
      </c>
      <c r="AN1160" s="38">
        <v>0</v>
      </c>
      <c r="AO1160" s="38">
        <v>0</v>
      </c>
      <c r="AP1160" s="38">
        <v>0</v>
      </c>
      <c r="AQ1160" s="38">
        <v>0</v>
      </c>
      <c r="AR1160" s="38">
        <v>0</v>
      </c>
      <c r="AS1160" s="38">
        <v>0</v>
      </c>
      <c r="AT1160" s="38">
        <v>0</v>
      </c>
      <c r="AU1160" s="38">
        <v>0</v>
      </c>
      <c r="AV1160" s="38">
        <v>0</v>
      </c>
      <c r="AW1160" s="38">
        <v>0</v>
      </c>
      <c r="AX1160" s="38">
        <v>0</v>
      </c>
      <c r="AY1160" s="38">
        <v>0</v>
      </c>
      <c r="AZ1160" s="38">
        <v>0</v>
      </c>
      <c r="BA1160" s="38">
        <v>0</v>
      </c>
      <c r="BB1160" s="38">
        <v>1</v>
      </c>
      <c r="BC1160" s="38">
        <v>0</v>
      </c>
      <c r="BD1160" s="38">
        <v>0</v>
      </c>
      <c r="BE1160" s="38">
        <v>0</v>
      </c>
      <c r="BF1160" s="38">
        <v>0</v>
      </c>
      <c r="BG1160" s="38">
        <v>0</v>
      </c>
      <c r="BH1160" s="43">
        <v>0</v>
      </c>
      <c r="BI1160" s="38">
        <v>0</v>
      </c>
      <c r="BJ1160" s="43">
        <v>0</v>
      </c>
      <c r="BK1160" s="38">
        <v>0</v>
      </c>
      <c r="BL1160" s="43">
        <v>0</v>
      </c>
      <c r="BM1160" s="38">
        <v>0</v>
      </c>
      <c r="BN1160" s="38">
        <v>0</v>
      </c>
      <c r="BO1160" s="38">
        <v>0</v>
      </c>
      <c r="BP1160" s="38">
        <v>0</v>
      </c>
      <c r="BQ1160" s="38">
        <v>0</v>
      </c>
      <c r="BR1160" s="38">
        <v>0</v>
      </c>
      <c r="BS1160" s="38">
        <v>0</v>
      </c>
      <c r="BT1160" s="38">
        <v>0</v>
      </c>
      <c r="BU1160" s="38">
        <v>0</v>
      </c>
      <c r="BV1160" s="38">
        <v>0</v>
      </c>
      <c r="BW1160" s="38">
        <v>0</v>
      </c>
      <c r="BX1160" s="38">
        <v>0</v>
      </c>
      <c r="BY1160" s="38">
        <v>0</v>
      </c>
      <c r="BZ1160" s="38">
        <v>0</v>
      </c>
      <c r="CA1160" s="38">
        <v>0</v>
      </c>
      <c r="CB1160" s="38">
        <v>0</v>
      </c>
      <c r="CC1160" s="38">
        <v>0</v>
      </c>
      <c r="CD1160" s="38">
        <v>0</v>
      </c>
      <c r="CE1160" s="38">
        <v>0</v>
      </c>
      <c r="CF1160" s="38">
        <v>0</v>
      </c>
      <c r="CG1160" s="38">
        <v>0</v>
      </c>
      <c r="CH1160" s="38">
        <v>0</v>
      </c>
      <c r="CI1160" s="38">
        <v>0</v>
      </c>
      <c r="CJ1160" s="38">
        <v>0</v>
      </c>
      <c r="CK1160" s="38">
        <v>0</v>
      </c>
      <c r="CL1160" s="38">
        <v>0</v>
      </c>
      <c r="CM1160" s="38">
        <v>0</v>
      </c>
      <c r="CN1160" s="38">
        <v>0</v>
      </c>
      <c r="CO1160" s="38">
        <v>0</v>
      </c>
      <c r="CP1160" s="38">
        <v>0</v>
      </c>
      <c r="CQ1160" s="38">
        <v>0</v>
      </c>
      <c r="CR1160" s="38">
        <v>0</v>
      </c>
      <c r="CS1160" s="38">
        <v>0</v>
      </c>
      <c r="CT1160" s="38">
        <v>0</v>
      </c>
      <c r="CU1160" s="38">
        <v>0</v>
      </c>
      <c r="CV1160" s="38">
        <v>0</v>
      </c>
      <c r="CW1160" s="38">
        <v>0</v>
      </c>
      <c r="CX1160" s="38">
        <f>SUM(AA1160:CW1160)</f>
        <v>1</v>
      </c>
      <c r="CY1160" s="38">
        <v>1</v>
      </c>
      <c r="CZ1160" s="38">
        <v>0</v>
      </c>
      <c r="DA1160" s="38">
        <v>0</v>
      </c>
      <c r="DB1160" s="38">
        <v>0</v>
      </c>
      <c r="DC1160" s="38" t="s">
        <v>1420</v>
      </c>
      <c r="DD1160" s="38" t="s">
        <v>309</v>
      </c>
      <c r="DE1160" s="38" t="s">
        <v>726</v>
      </c>
      <c r="DF1160" s="38">
        <v>1</v>
      </c>
      <c r="DG1160" s="38"/>
      <c r="DH1160" s="38"/>
      <c r="DI1160" s="38"/>
      <c r="DJ1160" s="38"/>
      <c r="DK1160" s="38"/>
      <c r="DL1160" s="38">
        <v>0</v>
      </c>
      <c r="DM1160" s="38"/>
      <c r="DN1160" s="38">
        <v>1</v>
      </c>
      <c r="DO1160" s="38">
        <v>1993</v>
      </c>
      <c r="DP1160" s="38" t="s">
        <v>5986</v>
      </c>
      <c r="DQ1160" s="48" t="s">
        <v>5984</v>
      </c>
      <c r="DR1160" s="38" t="s">
        <v>580</v>
      </c>
      <c r="DS1160" s="38" t="s">
        <v>5986</v>
      </c>
      <c r="DT1160" s="37"/>
      <c r="DU1160" s="37"/>
      <c r="DV1160" s="37"/>
      <c r="DW1160" s="37"/>
      <c r="DX1160" s="37"/>
      <c r="DY1160" s="37"/>
      <c r="DZ1160" s="37"/>
      <c r="EA1160" s="37"/>
      <c r="EB1160" s="37"/>
      <c r="EC1160" s="37"/>
      <c r="ED1160" s="37"/>
      <c r="EE1160" s="37"/>
      <c r="EF1160" s="37"/>
      <c r="EG1160" s="37"/>
      <c r="EH1160" s="37"/>
      <c r="EI1160" s="37"/>
      <c r="EJ1160" s="37"/>
      <c r="EK1160" s="37"/>
      <c r="EL1160" s="37"/>
      <c r="EM1160" s="37"/>
      <c r="EN1160" s="37"/>
      <c r="EO1160" s="37"/>
      <c r="EP1160" s="37"/>
      <c r="EQ1160" s="37"/>
      <c r="ER1160" s="37"/>
      <c r="ES1160" s="37"/>
      <c r="ET1160" s="37"/>
      <c r="EU1160" s="37"/>
      <c r="EV1160" s="37"/>
      <c r="EW1160" s="37"/>
      <c r="EX1160" s="37"/>
      <c r="EY1160" s="37"/>
      <c r="EZ1160" s="37"/>
      <c r="FA1160" s="37"/>
      <c r="FB1160" s="37"/>
      <c r="FC1160" s="37"/>
      <c r="FD1160" s="37"/>
      <c r="FE1160" s="37"/>
      <c r="FF1160" s="37"/>
      <c r="FG1160" s="37"/>
      <c r="FH1160" s="37"/>
      <c r="FI1160" s="37"/>
      <c r="FJ1160" s="37"/>
      <c r="FK1160" s="37"/>
      <c r="FL1160" s="37"/>
      <c r="FM1160" s="37"/>
      <c r="FN1160" s="37"/>
      <c r="FO1160" s="37"/>
      <c r="FP1160" s="37"/>
      <c r="FQ1160" s="37"/>
      <c r="FR1160" s="37"/>
      <c r="FS1160" s="37"/>
      <c r="FT1160" s="37"/>
      <c r="FU1160" s="37"/>
      <c r="FV1160" s="37"/>
      <c r="FW1160" s="37"/>
      <c r="FX1160" s="37"/>
      <c r="FY1160" s="37"/>
      <c r="FZ1160" s="37"/>
      <c r="GA1160" s="37"/>
      <c r="GB1160" s="37"/>
      <c r="GC1160" s="37"/>
      <c r="GD1160" s="37"/>
      <c r="GE1160" s="37"/>
      <c r="GF1160" s="37"/>
      <c r="GG1160" s="37"/>
      <c r="GH1160" s="37"/>
      <c r="GI1160" s="37"/>
      <c r="GJ1160" s="37"/>
      <c r="GK1160" s="37"/>
      <c r="GL1160" s="37"/>
      <c r="GM1160" s="37"/>
      <c r="GN1160" s="37"/>
    </row>
    <row r="1161" spans="1:196" s="25" customFormat="1" ht="13.1" x14ac:dyDescent="0.3">
      <c r="A1161" s="38" t="s">
        <v>202</v>
      </c>
      <c r="B1161" s="47" t="s">
        <v>5987</v>
      </c>
      <c r="C1161" s="48" t="s">
        <v>5988</v>
      </c>
      <c r="D1161" s="38"/>
      <c r="E1161" s="38"/>
      <c r="F1161" s="38" t="s">
        <v>122</v>
      </c>
      <c r="G1161" s="38"/>
      <c r="H1161" s="546" t="s">
        <v>8574</v>
      </c>
      <c r="I1161" s="38" t="s">
        <v>56</v>
      </c>
      <c r="J1161" s="38" t="s">
        <v>455</v>
      </c>
      <c r="K1161" s="38" t="s">
        <v>269</v>
      </c>
      <c r="L1161" s="38"/>
      <c r="M1161" s="38" t="s">
        <v>272</v>
      </c>
      <c r="N1161" s="38" t="s">
        <v>299</v>
      </c>
      <c r="O1161" s="38" t="s">
        <v>299</v>
      </c>
      <c r="P1161" s="38"/>
      <c r="Q1161" s="38"/>
      <c r="R1161" s="38">
        <v>0</v>
      </c>
      <c r="S1161" s="38">
        <v>0</v>
      </c>
      <c r="T1161" s="38">
        <v>0</v>
      </c>
      <c r="U1161" s="38">
        <v>0</v>
      </c>
      <c r="V1161" s="38">
        <v>0</v>
      </c>
      <c r="W1161" s="38">
        <v>1</v>
      </c>
      <c r="X1161" s="38">
        <v>0</v>
      </c>
      <c r="Y1161" s="38">
        <v>0</v>
      </c>
      <c r="Z1161" s="38"/>
      <c r="AA1161" s="38">
        <v>0</v>
      </c>
      <c r="AB1161" s="38">
        <v>0</v>
      </c>
      <c r="AC1161" s="38">
        <v>0</v>
      </c>
      <c r="AD1161" s="38">
        <v>0</v>
      </c>
      <c r="AE1161" s="38">
        <v>0</v>
      </c>
      <c r="AF1161" s="38">
        <v>0</v>
      </c>
      <c r="AG1161" s="38">
        <v>0</v>
      </c>
      <c r="AH1161" s="38">
        <v>0</v>
      </c>
      <c r="AI1161" s="38">
        <v>0</v>
      </c>
      <c r="AJ1161" s="38">
        <v>0</v>
      </c>
      <c r="AK1161" s="38">
        <v>0</v>
      </c>
      <c r="AL1161" s="38">
        <v>0</v>
      </c>
      <c r="AM1161" s="38">
        <v>0</v>
      </c>
      <c r="AN1161" s="38">
        <v>0</v>
      </c>
      <c r="AO1161" s="38">
        <v>0</v>
      </c>
      <c r="AP1161" s="38">
        <v>0</v>
      </c>
      <c r="AQ1161" s="38">
        <v>0</v>
      </c>
      <c r="AR1161" s="38">
        <v>0</v>
      </c>
      <c r="AS1161" s="38">
        <v>0</v>
      </c>
      <c r="AT1161" s="38">
        <v>0</v>
      </c>
      <c r="AU1161" s="38">
        <v>0</v>
      </c>
      <c r="AV1161" s="38">
        <v>0</v>
      </c>
      <c r="AW1161" s="38">
        <v>0</v>
      </c>
      <c r="AX1161" s="38">
        <v>0</v>
      </c>
      <c r="AY1161" s="38">
        <v>0</v>
      </c>
      <c r="AZ1161" s="38">
        <v>0</v>
      </c>
      <c r="BA1161" s="38">
        <v>0</v>
      </c>
      <c r="BB1161" s="38">
        <v>0</v>
      </c>
      <c r="BC1161" s="38">
        <v>0</v>
      </c>
      <c r="BD1161" s="38">
        <v>0</v>
      </c>
      <c r="BE1161" s="38">
        <v>0</v>
      </c>
      <c r="BF1161" s="38">
        <v>0</v>
      </c>
      <c r="BG1161" s="38">
        <v>0</v>
      </c>
      <c r="BH1161" s="43">
        <v>0</v>
      </c>
      <c r="BI1161" s="38">
        <v>0</v>
      </c>
      <c r="BJ1161" s="43">
        <v>0</v>
      </c>
      <c r="BK1161" s="38">
        <v>0</v>
      </c>
      <c r="BL1161" s="43">
        <v>0</v>
      </c>
      <c r="BM1161" s="38">
        <v>0</v>
      </c>
      <c r="BN1161" s="38">
        <v>0</v>
      </c>
      <c r="BO1161" s="38">
        <v>0</v>
      </c>
      <c r="BP1161" s="38">
        <v>0</v>
      </c>
      <c r="BQ1161" s="38">
        <v>0</v>
      </c>
      <c r="BR1161" s="38">
        <v>0</v>
      </c>
      <c r="BS1161" s="38">
        <v>0</v>
      </c>
      <c r="BT1161" s="38">
        <v>0</v>
      </c>
      <c r="BU1161" s="38">
        <v>0</v>
      </c>
      <c r="BV1161" s="38">
        <v>0</v>
      </c>
      <c r="BW1161" s="38">
        <v>0</v>
      </c>
      <c r="BX1161" s="38">
        <v>0</v>
      </c>
      <c r="BY1161" s="38">
        <v>0</v>
      </c>
      <c r="BZ1161" s="38">
        <v>0</v>
      </c>
      <c r="CA1161" s="38">
        <v>0</v>
      </c>
      <c r="CB1161" s="38">
        <v>0</v>
      </c>
      <c r="CC1161" s="38">
        <v>0</v>
      </c>
      <c r="CD1161" s="38">
        <v>0</v>
      </c>
      <c r="CE1161" s="38">
        <v>0</v>
      </c>
      <c r="CF1161" s="38">
        <v>0</v>
      </c>
      <c r="CG1161" s="38">
        <v>0</v>
      </c>
      <c r="CH1161" s="38">
        <v>0</v>
      </c>
      <c r="CI1161" s="38">
        <v>0</v>
      </c>
      <c r="CJ1161" s="38">
        <v>0</v>
      </c>
      <c r="CK1161" s="38">
        <v>0</v>
      </c>
      <c r="CL1161" s="38">
        <v>0</v>
      </c>
      <c r="CM1161" s="38">
        <v>0</v>
      </c>
      <c r="CN1161" s="38">
        <v>0</v>
      </c>
      <c r="CO1161" s="38">
        <v>0</v>
      </c>
      <c r="CP1161" s="38">
        <v>0</v>
      </c>
      <c r="CQ1161" s="38">
        <v>0</v>
      </c>
      <c r="CR1161" s="38">
        <v>0</v>
      </c>
      <c r="CS1161" s="38">
        <v>0</v>
      </c>
      <c r="CT1161" s="38">
        <v>0</v>
      </c>
      <c r="CU1161" s="38">
        <v>0</v>
      </c>
      <c r="CV1161" s="38">
        <v>0</v>
      </c>
      <c r="CW1161" s="38">
        <v>0</v>
      </c>
      <c r="CX1161" s="38">
        <v>0</v>
      </c>
      <c r="CY1161" s="38">
        <v>1</v>
      </c>
      <c r="CZ1161" s="38">
        <v>0</v>
      </c>
      <c r="DA1161" s="38">
        <v>0</v>
      </c>
      <c r="DB1161" s="38">
        <v>0</v>
      </c>
      <c r="DC1161" s="38" t="s">
        <v>2897</v>
      </c>
      <c r="DD1161" s="38" t="s">
        <v>311</v>
      </c>
      <c r="DE1161" s="38"/>
      <c r="DF1161" s="38">
        <v>1</v>
      </c>
      <c r="DG1161" s="38"/>
      <c r="DH1161" s="38"/>
      <c r="DI1161" s="38"/>
      <c r="DJ1161" s="38"/>
      <c r="DK1161" s="38"/>
      <c r="DL1161" s="38">
        <v>0</v>
      </c>
      <c r="DM1161" s="38"/>
      <c r="DN1161" s="38">
        <v>1</v>
      </c>
      <c r="DO1161" s="38">
        <v>1984</v>
      </c>
      <c r="DP1161" s="38" t="s">
        <v>5989</v>
      </c>
      <c r="DQ1161" s="48" t="s">
        <v>5988</v>
      </c>
      <c r="DR1161" s="38" t="s">
        <v>580</v>
      </c>
      <c r="DS1161" s="38" t="s">
        <v>5989</v>
      </c>
      <c r="DT1161" s="37"/>
      <c r="DU1161" s="37"/>
      <c r="DV1161" s="37"/>
      <c r="DW1161" s="37"/>
      <c r="DX1161" s="37"/>
      <c r="DY1161" s="37"/>
      <c r="DZ1161" s="37"/>
      <c r="EA1161" s="37"/>
      <c r="EB1161" s="37"/>
      <c r="EC1161" s="37"/>
      <c r="ED1161" s="37"/>
      <c r="EE1161" s="37"/>
      <c r="EF1161" s="37"/>
      <c r="EG1161" s="37"/>
      <c r="EH1161" s="37"/>
      <c r="EI1161" s="37"/>
      <c r="EJ1161" s="37"/>
      <c r="EK1161" s="37"/>
      <c r="EL1161" s="37"/>
      <c r="EM1161" s="37"/>
      <c r="EN1161" s="37"/>
      <c r="EO1161" s="37"/>
      <c r="EP1161" s="37"/>
      <c r="EQ1161" s="37"/>
      <c r="ER1161" s="37"/>
      <c r="ES1161" s="37"/>
      <c r="ET1161" s="37"/>
      <c r="EU1161" s="37"/>
      <c r="EV1161" s="37"/>
      <c r="EW1161" s="37"/>
      <c r="EX1161" s="37"/>
      <c r="EY1161" s="37"/>
      <c r="EZ1161" s="37"/>
      <c r="FA1161" s="37"/>
      <c r="FB1161" s="37"/>
      <c r="FC1161" s="37"/>
      <c r="FD1161" s="37"/>
      <c r="FE1161" s="37"/>
      <c r="FF1161" s="37"/>
      <c r="FG1161" s="37"/>
      <c r="FH1161" s="37"/>
      <c r="FI1161" s="37"/>
      <c r="FJ1161" s="37"/>
      <c r="FK1161" s="37"/>
      <c r="FL1161" s="37"/>
      <c r="FM1161" s="37"/>
      <c r="FN1161" s="37"/>
      <c r="FO1161" s="37"/>
      <c r="FP1161" s="37"/>
      <c r="FQ1161" s="37"/>
      <c r="FR1161" s="37"/>
      <c r="FS1161" s="37"/>
      <c r="FT1161" s="37"/>
      <c r="FU1161" s="37"/>
      <c r="FV1161" s="37"/>
      <c r="FW1161" s="37"/>
      <c r="FX1161" s="37"/>
      <c r="FY1161" s="37"/>
      <c r="FZ1161" s="37"/>
      <c r="GA1161" s="37"/>
      <c r="GB1161" s="37"/>
      <c r="GC1161" s="37"/>
      <c r="GD1161" s="37"/>
      <c r="GE1161" s="37"/>
      <c r="GF1161" s="37"/>
      <c r="GG1161" s="37"/>
      <c r="GH1161" s="37"/>
      <c r="GI1161" s="37"/>
      <c r="GJ1161" s="37"/>
      <c r="GK1161" s="37"/>
      <c r="GL1161" s="37"/>
      <c r="GM1161" s="37"/>
      <c r="GN1161" s="37"/>
    </row>
    <row r="1162" spans="1:196" s="25" customFormat="1" ht="15" customHeight="1" x14ac:dyDescent="0.3">
      <c r="A1162" s="38" t="s">
        <v>120</v>
      </c>
      <c r="B1162" s="47" t="s">
        <v>5990</v>
      </c>
      <c r="C1162" s="48" t="s">
        <v>5991</v>
      </c>
      <c r="D1162" s="38"/>
      <c r="E1162" s="38"/>
      <c r="F1162" s="38" t="s">
        <v>122</v>
      </c>
      <c r="G1162" s="38"/>
      <c r="H1162" s="546" t="s">
        <v>8574</v>
      </c>
      <c r="I1162" s="38" t="s">
        <v>56</v>
      </c>
      <c r="J1162" s="38" t="s">
        <v>455</v>
      </c>
      <c r="K1162" s="38" t="s">
        <v>471</v>
      </c>
      <c r="L1162" s="38"/>
      <c r="M1162" s="38" t="s">
        <v>272</v>
      </c>
      <c r="N1162" s="38" t="s">
        <v>299</v>
      </c>
      <c r="O1162" s="38" t="s">
        <v>299</v>
      </c>
      <c r="P1162" s="38"/>
      <c r="Q1162" s="38"/>
      <c r="R1162" s="38">
        <v>0</v>
      </c>
      <c r="S1162" s="38">
        <v>0</v>
      </c>
      <c r="T1162" s="38">
        <v>0</v>
      </c>
      <c r="U1162" s="38">
        <v>0</v>
      </c>
      <c r="V1162" s="38">
        <v>0</v>
      </c>
      <c r="W1162" s="38">
        <v>1</v>
      </c>
      <c r="X1162" s="38">
        <v>0</v>
      </c>
      <c r="Y1162" s="38">
        <v>0</v>
      </c>
      <c r="Z1162" s="38"/>
      <c r="AA1162" s="38">
        <v>0</v>
      </c>
      <c r="AB1162" s="38">
        <v>0</v>
      </c>
      <c r="AC1162" s="38">
        <v>0</v>
      </c>
      <c r="AD1162" s="38">
        <v>0</v>
      </c>
      <c r="AE1162" s="38">
        <v>0</v>
      </c>
      <c r="AF1162" s="38">
        <v>0</v>
      </c>
      <c r="AG1162" s="38">
        <v>0</v>
      </c>
      <c r="AH1162" s="38">
        <v>0</v>
      </c>
      <c r="AI1162" s="38">
        <v>0</v>
      </c>
      <c r="AJ1162" s="38">
        <v>0</v>
      </c>
      <c r="AK1162" s="38">
        <v>0</v>
      </c>
      <c r="AL1162" s="38">
        <v>0</v>
      </c>
      <c r="AM1162" s="38">
        <v>0</v>
      </c>
      <c r="AN1162" s="38">
        <v>0</v>
      </c>
      <c r="AO1162" s="38">
        <v>0</v>
      </c>
      <c r="AP1162" s="38">
        <v>0</v>
      </c>
      <c r="AQ1162" s="38">
        <v>0</v>
      </c>
      <c r="AR1162" s="38">
        <v>0</v>
      </c>
      <c r="AS1162" s="38">
        <v>0</v>
      </c>
      <c r="AT1162" s="38">
        <v>0</v>
      </c>
      <c r="AU1162" s="38">
        <v>0</v>
      </c>
      <c r="AV1162" s="38">
        <v>0</v>
      </c>
      <c r="AW1162" s="38">
        <v>0</v>
      </c>
      <c r="AX1162" s="38">
        <v>0</v>
      </c>
      <c r="AY1162" s="38">
        <v>0</v>
      </c>
      <c r="AZ1162" s="38">
        <v>0</v>
      </c>
      <c r="BA1162" s="38">
        <v>0</v>
      </c>
      <c r="BB1162" s="38">
        <v>0</v>
      </c>
      <c r="BC1162" s="38">
        <v>0</v>
      </c>
      <c r="BD1162" s="38">
        <v>0</v>
      </c>
      <c r="BE1162" s="38">
        <v>0</v>
      </c>
      <c r="BF1162" s="38">
        <v>0</v>
      </c>
      <c r="BG1162" s="38">
        <v>0</v>
      </c>
      <c r="BH1162" s="43">
        <v>0</v>
      </c>
      <c r="BI1162" s="38">
        <v>0</v>
      </c>
      <c r="BJ1162" s="43">
        <v>0</v>
      </c>
      <c r="BK1162" s="38">
        <v>0</v>
      </c>
      <c r="BL1162" s="43">
        <v>0</v>
      </c>
      <c r="BM1162" s="38">
        <v>0</v>
      </c>
      <c r="BN1162" s="38">
        <v>0</v>
      </c>
      <c r="BO1162" s="38">
        <v>0</v>
      </c>
      <c r="BP1162" s="38">
        <v>0</v>
      </c>
      <c r="BQ1162" s="38">
        <v>0</v>
      </c>
      <c r="BR1162" s="38">
        <v>0</v>
      </c>
      <c r="BS1162" s="38">
        <v>0</v>
      </c>
      <c r="BT1162" s="38">
        <v>0</v>
      </c>
      <c r="BU1162" s="38">
        <v>0</v>
      </c>
      <c r="BV1162" s="38">
        <v>0</v>
      </c>
      <c r="BW1162" s="38">
        <v>0</v>
      </c>
      <c r="BX1162" s="38">
        <v>0</v>
      </c>
      <c r="BY1162" s="38">
        <v>0</v>
      </c>
      <c r="BZ1162" s="38">
        <v>0</v>
      </c>
      <c r="CA1162" s="38">
        <v>0</v>
      </c>
      <c r="CB1162" s="38">
        <v>0</v>
      </c>
      <c r="CC1162" s="38">
        <v>0</v>
      </c>
      <c r="CD1162" s="38">
        <v>0</v>
      </c>
      <c r="CE1162" s="38">
        <v>0</v>
      </c>
      <c r="CF1162" s="38">
        <v>0</v>
      </c>
      <c r="CG1162" s="38">
        <v>0</v>
      </c>
      <c r="CH1162" s="38">
        <v>0</v>
      </c>
      <c r="CI1162" s="38">
        <v>0</v>
      </c>
      <c r="CJ1162" s="38">
        <v>0</v>
      </c>
      <c r="CK1162" s="38">
        <v>0</v>
      </c>
      <c r="CL1162" s="38">
        <v>0</v>
      </c>
      <c r="CM1162" s="38">
        <v>0</v>
      </c>
      <c r="CN1162" s="38">
        <v>0</v>
      </c>
      <c r="CO1162" s="38">
        <v>0</v>
      </c>
      <c r="CP1162" s="38">
        <v>0</v>
      </c>
      <c r="CQ1162" s="38">
        <v>0</v>
      </c>
      <c r="CR1162" s="38">
        <v>0</v>
      </c>
      <c r="CS1162" s="38">
        <v>0</v>
      </c>
      <c r="CT1162" s="38">
        <v>0</v>
      </c>
      <c r="CU1162" s="38">
        <v>0</v>
      </c>
      <c r="CV1162" s="38">
        <v>0</v>
      </c>
      <c r="CW1162" s="38">
        <v>0</v>
      </c>
      <c r="CX1162" s="38">
        <v>0</v>
      </c>
      <c r="CY1162" s="38">
        <v>1</v>
      </c>
      <c r="CZ1162" s="38">
        <v>0</v>
      </c>
      <c r="DA1162" s="38">
        <v>0</v>
      </c>
      <c r="DB1162" s="38">
        <v>0</v>
      </c>
      <c r="DC1162" s="38" t="s">
        <v>1415</v>
      </c>
      <c r="DD1162" s="38" t="s">
        <v>311</v>
      </c>
      <c r="DE1162" s="38"/>
      <c r="DF1162" s="38">
        <v>1</v>
      </c>
      <c r="DG1162" s="38"/>
      <c r="DH1162" s="38"/>
      <c r="DI1162" s="38"/>
      <c r="DJ1162" s="38"/>
      <c r="DK1162" s="38"/>
      <c r="DL1162" s="38">
        <v>0</v>
      </c>
      <c r="DM1162" s="38"/>
      <c r="DN1162" s="38">
        <v>1</v>
      </c>
      <c r="DO1162" s="38">
        <v>2010</v>
      </c>
      <c r="DP1162" s="38" t="s">
        <v>5992</v>
      </c>
      <c r="DQ1162" s="48" t="s">
        <v>5991</v>
      </c>
      <c r="DR1162" s="38" t="s">
        <v>580</v>
      </c>
      <c r="DS1162" s="38" t="s">
        <v>5992</v>
      </c>
      <c r="DT1162" s="37"/>
      <c r="DU1162" s="37"/>
      <c r="DV1162" s="37"/>
      <c r="DW1162" s="37"/>
      <c r="DX1162" s="37"/>
      <c r="DY1162" s="37"/>
      <c r="DZ1162" s="37"/>
      <c r="EA1162" s="37"/>
      <c r="EB1162" s="37"/>
      <c r="EC1162" s="37"/>
      <c r="ED1162" s="37"/>
      <c r="EE1162" s="37"/>
      <c r="EF1162" s="37"/>
      <c r="EG1162" s="37"/>
      <c r="EH1162" s="37"/>
      <c r="EI1162" s="37"/>
      <c r="EJ1162" s="37"/>
      <c r="EK1162" s="37"/>
      <c r="EL1162" s="37"/>
      <c r="EM1162" s="37"/>
      <c r="EN1162" s="37"/>
      <c r="EO1162" s="37"/>
      <c r="EP1162" s="37"/>
      <c r="EQ1162" s="37"/>
      <c r="ER1162" s="37"/>
      <c r="ES1162" s="37"/>
      <c r="ET1162" s="37"/>
      <c r="EU1162" s="37"/>
      <c r="EV1162" s="37"/>
      <c r="EW1162" s="37"/>
      <c r="EX1162" s="37"/>
      <c r="EY1162" s="37"/>
      <c r="EZ1162" s="37"/>
      <c r="FA1162" s="37"/>
      <c r="FB1162" s="37"/>
      <c r="FC1162" s="37"/>
      <c r="FD1162" s="37"/>
      <c r="FE1162" s="37"/>
      <c r="FF1162" s="37"/>
      <c r="FG1162" s="37"/>
      <c r="FH1162" s="37"/>
      <c r="FI1162" s="37"/>
      <c r="FJ1162" s="37"/>
      <c r="FK1162" s="37"/>
      <c r="FL1162" s="37"/>
      <c r="FM1162" s="37"/>
      <c r="FN1162" s="37"/>
      <c r="FO1162" s="37"/>
      <c r="FP1162" s="37"/>
      <c r="FQ1162" s="37"/>
      <c r="FR1162" s="37"/>
      <c r="FS1162" s="37"/>
      <c r="FT1162" s="37"/>
      <c r="FU1162" s="37"/>
      <c r="FV1162" s="37"/>
      <c r="FW1162" s="37"/>
      <c r="FX1162" s="37"/>
      <c r="FY1162" s="37"/>
      <c r="FZ1162" s="37"/>
      <c r="GA1162" s="37"/>
      <c r="GB1162" s="37"/>
      <c r="GC1162" s="37"/>
      <c r="GD1162" s="37"/>
      <c r="GE1162" s="37"/>
      <c r="GF1162" s="37"/>
      <c r="GG1162" s="37"/>
      <c r="GH1162" s="37"/>
      <c r="GI1162" s="37"/>
      <c r="GJ1162" s="37"/>
      <c r="GK1162" s="37"/>
      <c r="GL1162" s="37"/>
      <c r="GM1162" s="37"/>
      <c r="GN1162" s="37"/>
    </row>
    <row r="1163" spans="1:196" s="25" customFormat="1" ht="13.1" x14ac:dyDescent="0.3">
      <c r="A1163" s="38" t="s">
        <v>120</v>
      </c>
      <c r="B1163" s="38" t="s">
        <v>5993</v>
      </c>
      <c r="C1163" s="48" t="s">
        <v>5994</v>
      </c>
      <c r="D1163" s="38"/>
      <c r="E1163" s="38"/>
      <c r="F1163" s="38" t="s">
        <v>122</v>
      </c>
      <c r="G1163" s="38"/>
      <c r="H1163" s="546" t="s">
        <v>8574</v>
      </c>
      <c r="I1163" s="38" t="s">
        <v>56</v>
      </c>
      <c r="J1163" s="38" t="s">
        <v>173</v>
      </c>
      <c r="K1163" s="38" t="s">
        <v>471</v>
      </c>
      <c r="L1163" s="38"/>
      <c r="M1163" s="38" t="s">
        <v>272</v>
      </c>
      <c r="N1163" s="38"/>
      <c r="O1163" s="38" t="s">
        <v>299</v>
      </c>
      <c r="P1163" s="38" t="s">
        <v>5995</v>
      </c>
      <c r="Q1163" s="38" t="s">
        <v>5996</v>
      </c>
      <c r="R1163" s="38">
        <v>0</v>
      </c>
      <c r="S1163" s="38">
        <v>0</v>
      </c>
      <c r="T1163" s="38">
        <v>0</v>
      </c>
      <c r="U1163" s="38">
        <v>0</v>
      </c>
      <c r="V1163" s="38">
        <v>0</v>
      </c>
      <c r="W1163" s="38">
        <v>1</v>
      </c>
      <c r="X1163" s="38">
        <v>0</v>
      </c>
      <c r="Y1163" s="38">
        <v>0</v>
      </c>
      <c r="Z1163" s="38">
        <v>0</v>
      </c>
      <c r="AA1163" s="38">
        <v>0</v>
      </c>
      <c r="AB1163" s="38">
        <v>0</v>
      </c>
      <c r="AC1163" s="38">
        <v>0</v>
      </c>
      <c r="AD1163" s="38">
        <v>0</v>
      </c>
      <c r="AE1163" s="38">
        <v>0</v>
      </c>
      <c r="AF1163" s="38">
        <v>0</v>
      </c>
      <c r="AG1163" s="38">
        <v>0</v>
      </c>
      <c r="AH1163" s="38">
        <v>0</v>
      </c>
      <c r="AI1163" s="38">
        <v>0</v>
      </c>
      <c r="AJ1163" s="38">
        <v>0</v>
      </c>
      <c r="AK1163" s="38">
        <v>0</v>
      </c>
      <c r="AL1163" s="38">
        <v>0</v>
      </c>
      <c r="AM1163" s="38">
        <v>0</v>
      </c>
      <c r="AN1163" s="38">
        <v>0</v>
      </c>
      <c r="AO1163" s="38">
        <v>0</v>
      </c>
      <c r="AP1163" s="38">
        <v>0</v>
      </c>
      <c r="AQ1163" s="38">
        <v>0</v>
      </c>
      <c r="AR1163" s="38">
        <v>0</v>
      </c>
      <c r="AS1163" s="38">
        <v>0</v>
      </c>
      <c r="AT1163" s="38">
        <v>0</v>
      </c>
      <c r="AU1163" s="38">
        <v>0</v>
      </c>
      <c r="AV1163" s="38">
        <v>0</v>
      </c>
      <c r="AW1163" s="38">
        <v>0</v>
      </c>
      <c r="AX1163" s="38">
        <v>0</v>
      </c>
      <c r="AY1163" s="38">
        <v>0</v>
      </c>
      <c r="AZ1163" s="38">
        <v>0</v>
      </c>
      <c r="BA1163" s="38">
        <v>0</v>
      </c>
      <c r="BB1163" s="38">
        <v>0</v>
      </c>
      <c r="BC1163" s="38">
        <v>0</v>
      </c>
      <c r="BD1163" s="38">
        <v>0</v>
      </c>
      <c r="BE1163" s="38">
        <v>0</v>
      </c>
      <c r="BF1163" s="38">
        <v>0</v>
      </c>
      <c r="BG1163" s="38">
        <v>0</v>
      </c>
      <c r="BH1163" s="43">
        <v>0</v>
      </c>
      <c r="BI1163" s="38">
        <v>0</v>
      </c>
      <c r="BJ1163" s="43">
        <v>0</v>
      </c>
      <c r="BK1163" s="38">
        <v>0</v>
      </c>
      <c r="BL1163" s="43">
        <v>0</v>
      </c>
      <c r="BM1163" s="38">
        <v>0</v>
      </c>
      <c r="BN1163" s="38">
        <v>0</v>
      </c>
      <c r="BO1163" s="38">
        <v>0</v>
      </c>
      <c r="BP1163" s="38">
        <v>0</v>
      </c>
      <c r="BQ1163" s="38">
        <v>0</v>
      </c>
      <c r="BR1163" s="38">
        <v>0</v>
      </c>
      <c r="BS1163" s="38">
        <v>0</v>
      </c>
      <c r="BT1163" s="38">
        <v>0</v>
      </c>
      <c r="BU1163" s="38">
        <v>0</v>
      </c>
      <c r="BV1163" s="38">
        <v>0</v>
      </c>
      <c r="BW1163" s="38">
        <v>0</v>
      </c>
      <c r="BX1163" s="38">
        <v>0</v>
      </c>
      <c r="BY1163" s="38">
        <v>0</v>
      </c>
      <c r="BZ1163" s="38">
        <v>0</v>
      </c>
      <c r="CA1163" s="38">
        <v>0</v>
      </c>
      <c r="CB1163" s="38">
        <v>0</v>
      </c>
      <c r="CC1163" s="38">
        <v>0</v>
      </c>
      <c r="CD1163" s="38">
        <v>0</v>
      </c>
      <c r="CE1163" s="38">
        <v>0</v>
      </c>
      <c r="CF1163" s="38">
        <v>0</v>
      </c>
      <c r="CG1163" s="38">
        <v>0</v>
      </c>
      <c r="CH1163" s="38">
        <v>0</v>
      </c>
      <c r="CI1163" s="38">
        <v>0</v>
      </c>
      <c r="CJ1163" s="38">
        <v>0</v>
      </c>
      <c r="CK1163" s="38">
        <v>0</v>
      </c>
      <c r="CL1163" s="38">
        <v>0</v>
      </c>
      <c r="CM1163" s="38">
        <v>0</v>
      </c>
      <c r="CN1163" s="38">
        <v>0</v>
      </c>
      <c r="CO1163" s="38">
        <v>0</v>
      </c>
      <c r="CP1163" s="38">
        <v>0</v>
      </c>
      <c r="CQ1163" s="38">
        <v>0</v>
      </c>
      <c r="CR1163" s="38">
        <v>0</v>
      </c>
      <c r="CS1163" s="38">
        <v>0</v>
      </c>
      <c r="CT1163" s="38">
        <v>0</v>
      </c>
      <c r="CU1163" s="38">
        <v>0</v>
      </c>
      <c r="CV1163" s="38">
        <v>0</v>
      </c>
      <c r="CW1163" s="38">
        <v>0</v>
      </c>
      <c r="CX1163" s="38">
        <f>SUM(AA1163:CW1163)</f>
        <v>0</v>
      </c>
      <c r="CY1163" s="38">
        <v>1</v>
      </c>
      <c r="CZ1163" s="38">
        <v>0</v>
      </c>
      <c r="DA1163" s="38">
        <v>0</v>
      </c>
      <c r="DB1163" s="38">
        <v>0</v>
      </c>
      <c r="DC1163" s="38" t="s">
        <v>5997</v>
      </c>
      <c r="DD1163" s="38" t="s">
        <v>311</v>
      </c>
      <c r="DE1163" s="38"/>
      <c r="DF1163" s="38">
        <v>1</v>
      </c>
      <c r="DG1163" s="38" t="s">
        <v>1472</v>
      </c>
      <c r="DH1163" s="38"/>
      <c r="DI1163" s="38" t="s">
        <v>1474</v>
      </c>
      <c r="DJ1163" s="38"/>
      <c r="DK1163" s="38"/>
      <c r="DL1163" s="38">
        <v>0</v>
      </c>
      <c r="DM1163" s="38"/>
      <c r="DN1163" s="38">
        <v>1</v>
      </c>
      <c r="DO1163" s="38">
        <v>2023</v>
      </c>
      <c r="DP1163" s="38" t="s">
        <v>5998</v>
      </c>
      <c r="DQ1163" s="48" t="s">
        <v>5999</v>
      </c>
      <c r="DR1163" s="38" t="s">
        <v>580</v>
      </c>
      <c r="DS1163" s="38" t="s">
        <v>5998</v>
      </c>
      <c r="DT1163" s="37"/>
      <c r="DU1163" s="37"/>
      <c r="DV1163" s="37"/>
      <c r="DW1163" s="37"/>
      <c r="DX1163" s="37"/>
      <c r="DY1163" s="37"/>
      <c r="DZ1163" s="37"/>
      <c r="EA1163" s="37"/>
      <c r="EB1163" s="37"/>
      <c r="EC1163" s="37"/>
      <c r="ED1163" s="37"/>
      <c r="EE1163" s="37"/>
      <c r="EF1163" s="37"/>
      <c r="EG1163" s="37"/>
      <c r="EH1163" s="37"/>
      <c r="EI1163" s="37"/>
      <c r="EJ1163" s="37"/>
      <c r="EK1163" s="37"/>
      <c r="EL1163" s="37"/>
      <c r="EM1163" s="37"/>
      <c r="EN1163" s="37"/>
      <c r="EO1163" s="37"/>
      <c r="EP1163" s="37"/>
      <c r="EQ1163" s="37"/>
      <c r="ER1163" s="37"/>
      <c r="ES1163" s="37"/>
      <c r="ET1163" s="37"/>
      <c r="EU1163" s="37"/>
      <c r="EV1163" s="37"/>
      <c r="EW1163" s="37"/>
      <c r="EX1163" s="37"/>
      <c r="EY1163" s="37"/>
      <c r="EZ1163" s="37"/>
      <c r="FA1163" s="37"/>
      <c r="FB1163" s="37"/>
      <c r="FC1163" s="37"/>
      <c r="FD1163" s="37"/>
      <c r="FE1163" s="37"/>
      <c r="FF1163" s="37"/>
      <c r="FG1163" s="37"/>
      <c r="FH1163" s="37"/>
      <c r="FI1163" s="37"/>
      <c r="FJ1163" s="37"/>
      <c r="FK1163" s="37"/>
      <c r="FL1163" s="37"/>
      <c r="FM1163" s="37"/>
      <c r="FN1163" s="37"/>
      <c r="FO1163" s="37"/>
      <c r="FP1163" s="37"/>
      <c r="FQ1163" s="37"/>
      <c r="FR1163" s="37"/>
      <c r="FS1163" s="37"/>
      <c r="FT1163" s="37"/>
      <c r="FU1163" s="37"/>
      <c r="FV1163" s="37"/>
      <c r="FW1163" s="37"/>
      <c r="FX1163" s="37"/>
      <c r="FY1163" s="37"/>
      <c r="FZ1163" s="37"/>
      <c r="GA1163" s="37"/>
      <c r="GB1163" s="37"/>
      <c r="GC1163" s="37"/>
      <c r="GD1163" s="37"/>
      <c r="GE1163" s="37"/>
      <c r="GF1163" s="37"/>
      <c r="GG1163" s="37"/>
      <c r="GH1163" s="37"/>
      <c r="GI1163" s="37"/>
      <c r="GJ1163" s="37"/>
      <c r="GK1163" s="37"/>
      <c r="GL1163" s="37"/>
      <c r="GM1163" s="37"/>
      <c r="GN1163" s="37"/>
    </row>
    <row r="1164" spans="1:196" s="25" customFormat="1" ht="314.2" x14ac:dyDescent="0.3">
      <c r="A1164" s="38" t="s">
        <v>120</v>
      </c>
      <c r="B1164" s="47" t="s">
        <v>6000</v>
      </c>
      <c r="C1164" s="48" t="s">
        <v>6001</v>
      </c>
      <c r="D1164" s="38"/>
      <c r="E1164" s="38"/>
      <c r="F1164" s="38" t="s">
        <v>122</v>
      </c>
      <c r="G1164" s="38"/>
      <c r="H1164" s="38" t="s">
        <v>454</v>
      </c>
      <c r="I1164" s="38" t="s">
        <v>56</v>
      </c>
      <c r="J1164" s="38" t="s">
        <v>217</v>
      </c>
      <c r="K1164" s="38" t="s">
        <v>471</v>
      </c>
      <c r="L1164" s="38"/>
      <c r="M1164" s="38" t="s">
        <v>268</v>
      </c>
      <c r="N1164" s="38"/>
      <c r="O1164" s="38" t="s">
        <v>299</v>
      </c>
      <c r="P1164" s="81" t="s">
        <v>6002</v>
      </c>
      <c r="Q1164" s="38" t="s">
        <v>6003</v>
      </c>
      <c r="R1164" s="38">
        <v>0</v>
      </c>
      <c r="S1164" s="38">
        <v>0</v>
      </c>
      <c r="T1164" s="38">
        <v>0</v>
      </c>
      <c r="U1164" s="38">
        <v>0</v>
      </c>
      <c r="V1164" s="38">
        <v>0</v>
      </c>
      <c r="W1164" s="38">
        <v>0</v>
      </c>
      <c r="X1164" s="38">
        <v>0</v>
      </c>
      <c r="Y1164" s="38">
        <v>0</v>
      </c>
      <c r="Z1164" s="38"/>
      <c r="AA1164" s="38">
        <v>0</v>
      </c>
      <c r="AB1164" s="38">
        <v>0</v>
      </c>
      <c r="AC1164" s="38">
        <v>0</v>
      </c>
      <c r="AD1164" s="38">
        <v>0</v>
      </c>
      <c r="AE1164" s="38">
        <v>0</v>
      </c>
      <c r="AF1164" s="38">
        <v>0</v>
      </c>
      <c r="AG1164" s="38">
        <v>0</v>
      </c>
      <c r="AH1164" s="38">
        <v>0</v>
      </c>
      <c r="AI1164" s="38">
        <v>0</v>
      </c>
      <c r="AJ1164" s="38">
        <v>0</v>
      </c>
      <c r="AK1164" s="38">
        <v>0</v>
      </c>
      <c r="AL1164" s="38">
        <v>0</v>
      </c>
      <c r="AM1164" s="38">
        <v>0</v>
      </c>
      <c r="AN1164" s="38">
        <v>0</v>
      </c>
      <c r="AO1164" s="38">
        <v>0</v>
      </c>
      <c r="AP1164" s="38">
        <v>0</v>
      </c>
      <c r="AQ1164" s="38">
        <v>0</v>
      </c>
      <c r="AR1164" s="38">
        <v>0</v>
      </c>
      <c r="AS1164" s="38">
        <v>0</v>
      </c>
      <c r="AT1164" s="38">
        <v>0</v>
      </c>
      <c r="AU1164" s="38">
        <v>0</v>
      </c>
      <c r="AV1164" s="38">
        <v>0</v>
      </c>
      <c r="AW1164" s="38">
        <v>0</v>
      </c>
      <c r="AX1164" s="38">
        <v>0</v>
      </c>
      <c r="AY1164" s="38">
        <v>0</v>
      </c>
      <c r="AZ1164" s="38">
        <v>0</v>
      </c>
      <c r="BA1164" s="38">
        <v>0</v>
      </c>
      <c r="BB1164" s="38">
        <v>0</v>
      </c>
      <c r="BC1164" s="38">
        <v>0</v>
      </c>
      <c r="BD1164" s="38">
        <v>0</v>
      </c>
      <c r="BE1164" s="38">
        <v>0</v>
      </c>
      <c r="BF1164" s="38">
        <v>0</v>
      </c>
      <c r="BG1164" s="38">
        <v>0</v>
      </c>
      <c r="BH1164" s="43">
        <v>0</v>
      </c>
      <c r="BI1164" s="38">
        <v>0</v>
      </c>
      <c r="BJ1164" s="43">
        <v>0</v>
      </c>
      <c r="BK1164" s="38">
        <v>0</v>
      </c>
      <c r="BL1164" s="43">
        <v>0</v>
      </c>
      <c r="BM1164" s="38">
        <v>0</v>
      </c>
      <c r="BN1164" s="38">
        <v>0</v>
      </c>
      <c r="BO1164" s="38">
        <v>0</v>
      </c>
      <c r="BP1164" s="38">
        <v>0</v>
      </c>
      <c r="BQ1164" s="38">
        <v>0</v>
      </c>
      <c r="BR1164" s="38">
        <v>0</v>
      </c>
      <c r="BS1164" s="38">
        <v>0</v>
      </c>
      <c r="BT1164" s="38">
        <v>0</v>
      </c>
      <c r="BU1164" s="38">
        <v>0</v>
      </c>
      <c r="BV1164" s="38">
        <v>1</v>
      </c>
      <c r="BW1164" s="38">
        <v>1</v>
      </c>
      <c r="BX1164" s="38">
        <v>0</v>
      </c>
      <c r="BY1164" s="38">
        <v>0</v>
      </c>
      <c r="BZ1164" s="38">
        <v>0</v>
      </c>
      <c r="CA1164" s="38">
        <v>0</v>
      </c>
      <c r="CB1164" s="38">
        <v>0</v>
      </c>
      <c r="CC1164" s="38">
        <v>0</v>
      </c>
      <c r="CD1164" s="38">
        <v>0</v>
      </c>
      <c r="CE1164" s="38">
        <v>0</v>
      </c>
      <c r="CF1164" s="38">
        <v>0</v>
      </c>
      <c r="CG1164" s="38">
        <v>0</v>
      </c>
      <c r="CH1164" s="38">
        <v>0</v>
      </c>
      <c r="CI1164" s="38">
        <v>0</v>
      </c>
      <c r="CJ1164" s="38">
        <v>0</v>
      </c>
      <c r="CK1164" s="38">
        <v>0</v>
      </c>
      <c r="CL1164" s="38">
        <v>0</v>
      </c>
      <c r="CM1164" s="38">
        <v>0</v>
      </c>
      <c r="CN1164" s="38">
        <v>0</v>
      </c>
      <c r="CO1164" s="38">
        <v>0</v>
      </c>
      <c r="CP1164" s="38">
        <v>0</v>
      </c>
      <c r="CQ1164" s="38">
        <v>0</v>
      </c>
      <c r="CR1164" s="38">
        <v>0</v>
      </c>
      <c r="CS1164" s="38">
        <v>0</v>
      </c>
      <c r="CT1164" s="38">
        <v>0</v>
      </c>
      <c r="CU1164" s="38">
        <v>0</v>
      </c>
      <c r="CV1164" s="38">
        <v>0</v>
      </c>
      <c r="CW1164" s="38">
        <v>0</v>
      </c>
      <c r="CX1164" s="38">
        <f>SUM(AA1164:CW1164)</f>
        <v>2</v>
      </c>
      <c r="CY1164" s="38">
        <v>1</v>
      </c>
      <c r="CZ1164" s="38">
        <v>0</v>
      </c>
      <c r="DA1164" s="38">
        <v>0</v>
      </c>
      <c r="DB1164" s="38">
        <v>1</v>
      </c>
      <c r="DC1164" s="38" t="s">
        <v>663</v>
      </c>
      <c r="DD1164" s="38" t="s">
        <v>307</v>
      </c>
      <c r="DE1164" s="38"/>
      <c r="DF1164" s="38"/>
      <c r="DG1164" s="38" t="s">
        <v>6004</v>
      </c>
      <c r="DH1164" s="38" t="s">
        <v>6005</v>
      </c>
      <c r="DI1164" s="38"/>
      <c r="DJ1164" s="38"/>
      <c r="DK1164" s="38"/>
      <c r="DL1164" s="38">
        <v>1</v>
      </c>
      <c r="DM1164" s="38" t="s">
        <v>625</v>
      </c>
      <c r="DN1164" s="38">
        <v>1</v>
      </c>
      <c r="DO1164" s="38">
        <v>1955</v>
      </c>
      <c r="DP1164" s="38" t="s">
        <v>6006</v>
      </c>
      <c r="DQ1164" s="48" t="s">
        <v>6001</v>
      </c>
      <c r="DR1164" s="38" t="s">
        <v>580</v>
      </c>
      <c r="DS1164" s="38" t="s">
        <v>6006</v>
      </c>
      <c r="DT1164" s="37"/>
      <c r="DU1164" s="37"/>
      <c r="DV1164" s="37"/>
      <c r="DW1164" s="37"/>
      <c r="DX1164" s="37"/>
      <c r="DY1164" s="37"/>
      <c r="DZ1164" s="37"/>
      <c r="EA1164" s="37"/>
      <c r="EB1164" s="37"/>
      <c r="EC1164" s="37"/>
      <c r="ED1164" s="37"/>
      <c r="EE1164" s="37"/>
      <c r="EF1164" s="37"/>
      <c r="EG1164" s="37"/>
      <c r="EH1164" s="37"/>
      <c r="EI1164" s="37"/>
      <c r="EJ1164" s="37"/>
      <c r="EK1164" s="37"/>
      <c r="EL1164" s="37"/>
      <c r="EM1164" s="37"/>
      <c r="EN1164" s="37"/>
      <c r="EO1164" s="37"/>
      <c r="EP1164" s="37"/>
      <c r="EQ1164" s="37"/>
      <c r="ER1164" s="37"/>
      <c r="ES1164" s="37"/>
      <c r="ET1164" s="37"/>
      <c r="EU1164" s="37"/>
      <c r="EV1164" s="37"/>
      <c r="EW1164" s="37"/>
      <c r="EX1164" s="37"/>
      <c r="EY1164" s="37"/>
      <c r="EZ1164" s="37"/>
      <c r="FA1164" s="37"/>
      <c r="FB1164" s="37"/>
      <c r="FC1164" s="37"/>
      <c r="FD1164" s="37"/>
      <c r="FE1164" s="37"/>
      <c r="FF1164" s="37"/>
      <c r="FG1164" s="37"/>
      <c r="FH1164" s="37"/>
      <c r="FI1164" s="37"/>
      <c r="FJ1164" s="37"/>
      <c r="FK1164" s="37"/>
      <c r="FL1164" s="37"/>
      <c r="FM1164" s="37"/>
      <c r="FN1164" s="37"/>
      <c r="FO1164" s="37"/>
      <c r="FP1164" s="37"/>
      <c r="FQ1164" s="37"/>
      <c r="FR1164" s="37"/>
      <c r="FS1164" s="37"/>
      <c r="FT1164" s="37"/>
      <c r="FU1164" s="37"/>
      <c r="FV1164" s="37"/>
      <c r="FW1164" s="37"/>
      <c r="FX1164" s="37"/>
      <c r="FY1164" s="37"/>
      <c r="FZ1164" s="37"/>
      <c r="GA1164" s="37"/>
      <c r="GB1164" s="37"/>
      <c r="GC1164" s="37"/>
      <c r="GD1164" s="37"/>
      <c r="GE1164" s="37"/>
      <c r="GF1164" s="37"/>
      <c r="GG1164" s="37"/>
      <c r="GH1164" s="37"/>
      <c r="GI1164" s="37"/>
      <c r="GJ1164" s="37"/>
      <c r="GK1164" s="37"/>
      <c r="GL1164" s="37"/>
      <c r="GM1164" s="37"/>
      <c r="GN1164" s="37"/>
    </row>
    <row r="1165" spans="1:196" s="25" customFormat="1" ht="13.1" x14ac:dyDescent="0.3">
      <c r="A1165" s="47" t="s">
        <v>120</v>
      </c>
      <c r="B1165" s="47" t="s">
        <v>6007</v>
      </c>
      <c r="C1165" s="48" t="s">
        <v>6008</v>
      </c>
      <c r="D1165" s="38"/>
      <c r="E1165" s="38"/>
      <c r="F1165" s="38" t="s">
        <v>122</v>
      </c>
      <c r="G1165" s="38"/>
      <c r="H1165" s="38" t="s">
        <v>454</v>
      </c>
      <c r="I1165" s="38" t="s">
        <v>13</v>
      </c>
      <c r="J1165" s="38" t="s">
        <v>221</v>
      </c>
      <c r="K1165" s="38" t="s">
        <v>269</v>
      </c>
      <c r="L1165" s="38"/>
      <c r="M1165" s="38" t="s">
        <v>274</v>
      </c>
      <c r="N1165" s="38"/>
      <c r="O1165" s="38" t="s">
        <v>299</v>
      </c>
      <c r="P1165" s="38"/>
      <c r="Q1165" s="38" t="s">
        <v>6009</v>
      </c>
      <c r="R1165" s="38">
        <v>0</v>
      </c>
      <c r="S1165" s="38">
        <v>0</v>
      </c>
      <c r="T1165" s="38">
        <v>0</v>
      </c>
      <c r="U1165" s="38">
        <v>0</v>
      </c>
      <c r="V1165" s="38">
        <v>0</v>
      </c>
      <c r="W1165" s="38">
        <v>0</v>
      </c>
      <c r="X1165" s="38">
        <v>0</v>
      </c>
      <c r="Y1165" s="38">
        <v>0</v>
      </c>
      <c r="Z1165" s="38"/>
      <c r="AA1165" s="38">
        <v>1</v>
      </c>
      <c r="AB1165" s="38">
        <v>0</v>
      </c>
      <c r="AC1165" s="38">
        <v>0</v>
      </c>
      <c r="AD1165" s="38">
        <v>0</v>
      </c>
      <c r="AE1165" s="38">
        <v>0</v>
      </c>
      <c r="AF1165" s="38">
        <v>0</v>
      </c>
      <c r="AG1165" s="38">
        <v>0</v>
      </c>
      <c r="AH1165" s="38">
        <v>0</v>
      </c>
      <c r="AI1165" s="38">
        <v>0</v>
      </c>
      <c r="AJ1165" s="38">
        <v>0</v>
      </c>
      <c r="AK1165" s="38">
        <v>0</v>
      </c>
      <c r="AL1165" s="38">
        <v>0</v>
      </c>
      <c r="AM1165" s="38">
        <v>0</v>
      </c>
      <c r="AN1165" s="38">
        <v>0</v>
      </c>
      <c r="AO1165" s="38">
        <v>0</v>
      </c>
      <c r="AP1165" s="38">
        <v>0</v>
      </c>
      <c r="AQ1165" s="38">
        <v>0</v>
      </c>
      <c r="AR1165" s="38">
        <v>0</v>
      </c>
      <c r="AS1165" s="38">
        <v>0</v>
      </c>
      <c r="AT1165" s="38">
        <v>0</v>
      </c>
      <c r="AU1165" s="38">
        <v>0</v>
      </c>
      <c r="AV1165" s="38">
        <v>0</v>
      </c>
      <c r="AW1165" s="38">
        <v>0</v>
      </c>
      <c r="AX1165" s="38">
        <v>0</v>
      </c>
      <c r="AY1165" s="38">
        <v>0</v>
      </c>
      <c r="AZ1165" s="38">
        <v>0</v>
      </c>
      <c r="BA1165" s="38">
        <v>0</v>
      </c>
      <c r="BB1165" s="38">
        <v>0</v>
      </c>
      <c r="BC1165" s="38">
        <v>0</v>
      </c>
      <c r="BD1165" s="38">
        <v>0</v>
      </c>
      <c r="BE1165" s="38">
        <v>0</v>
      </c>
      <c r="BF1165" s="38">
        <v>0</v>
      </c>
      <c r="BG1165" s="38">
        <v>0</v>
      </c>
      <c r="BH1165" s="43">
        <v>0</v>
      </c>
      <c r="BI1165" s="38">
        <v>0</v>
      </c>
      <c r="BJ1165" s="43">
        <v>0</v>
      </c>
      <c r="BK1165" s="38">
        <v>0</v>
      </c>
      <c r="BL1165" s="43">
        <v>0</v>
      </c>
      <c r="BM1165" s="38">
        <v>0</v>
      </c>
      <c r="BN1165" s="38">
        <v>0</v>
      </c>
      <c r="BO1165" s="38">
        <v>0</v>
      </c>
      <c r="BP1165" s="38">
        <v>0</v>
      </c>
      <c r="BQ1165" s="38">
        <v>0</v>
      </c>
      <c r="BR1165" s="38">
        <v>0</v>
      </c>
      <c r="BS1165" s="38">
        <v>0</v>
      </c>
      <c r="BT1165" s="38">
        <v>0</v>
      </c>
      <c r="BU1165" s="38">
        <v>0</v>
      </c>
      <c r="BV1165" s="38">
        <v>0</v>
      </c>
      <c r="BW1165" s="38">
        <v>0</v>
      </c>
      <c r="BX1165" s="38">
        <v>0</v>
      </c>
      <c r="BY1165" s="38">
        <v>0</v>
      </c>
      <c r="BZ1165" s="38">
        <v>0</v>
      </c>
      <c r="CA1165" s="38">
        <v>0</v>
      </c>
      <c r="CB1165" s="38">
        <v>0</v>
      </c>
      <c r="CC1165" s="38">
        <v>0</v>
      </c>
      <c r="CD1165" s="38">
        <v>0</v>
      </c>
      <c r="CE1165" s="38">
        <v>0</v>
      </c>
      <c r="CF1165" s="38">
        <v>0</v>
      </c>
      <c r="CG1165" s="38">
        <v>0</v>
      </c>
      <c r="CH1165" s="38">
        <v>0</v>
      </c>
      <c r="CI1165" s="38">
        <v>0</v>
      </c>
      <c r="CJ1165" s="38">
        <v>0</v>
      </c>
      <c r="CK1165" s="38">
        <v>0</v>
      </c>
      <c r="CL1165" s="38">
        <v>0</v>
      </c>
      <c r="CM1165" s="38">
        <v>0</v>
      </c>
      <c r="CN1165" s="38">
        <v>0</v>
      </c>
      <c r="CO1165" s="38">
        <v>0</v>
      </c>
      <c r="CP1165" s="38">
        <v>0</v>
      </c>
      <c r="CQ1165" s="38">
        <v>0</v>
      </c>
      <c r="CR1165" s="38">
        <v>0</v>
      </c>
      <c r="CS1165" s="38">
        <v>0</v>
      </c>
      <c r="CT1165" s="38">
        <v>0</v>
      </c>
      <c r="CU1165" s="38">
        <v>0</v>
      </c>
      <c r="CV1165" s="38">
        <v>0</v>
      </c>
      <c r="CW1165" s="38">
        <v>0</v>
      </c>
      <c r="CX1165" s="38">
        <f>SUM(AA1165:CW1165)</f>
        <v>1</v>
      </c>
      <c r="CY1165" s="38">
        <v>0</v>
      </c>
      <c r="CZ1165" s="38">
        <v>0</v>
      </c>
      <c r="DA1165" s="38">
        <v>1</v>
      </c>
      <c r="DB1165" s="38">
        <v>0</v>
      </c>
      <c r="DC1165" s="38" t="s">
        <v>6010</v>
      </c>
      <c r="DD1165" s="38" t="s">
        <v>304</v>
      </c>
      <c r="DE1165" s="38" t="s">
        <v>529</v>
      </c>
      <c r="DF1165" s="38">
        <v>1</v>
      </c>
      <c r="DG1165" s="38"/>
      <c r="DH1165" s="38" t="s">
        <v>530</v>
      </c>
      <c r="DI1165" s="38"/>
      <c r="DJ1165" s="38"/>
      <c r="DK1165" s="38"/>
      <c r="DL1165" s="38">
        <v>0</v>
      </c>
      <c r="DM1165" s="38"/>
      <c r="DN1165" s="38">
        <v>1</v>
      </c>
      <c r="DO1165" s="38">
        <v>1984</v>
      </c>
      <c r="DP1165" s="38" t="s">
        <v>6011</v>
      </c>
      <c r="DQ1165" s="48" t="s">
        <v>6008</v>
      </c>
      <c r="DR1165" s="38" t="s">
        <v>580</v>
      </c>
      <c r="DS1165" s="38" t="s">
        <v>6011</v>
      </c>
      <c r="DT1165" s="37"/>
      <c r="DU1165" s="37"/>
      <c r="DV1165" s="37"/>
      <c r="DW1165" s="37"/>
      <c r="DX1165" s="37"/>
      <c r="DY1165" s="37"/>
      <c r="DZ1165" s="37"/>
      <c r="EA1165" s="37"/>
      <c r="EB1165" s="37"/>
      <c r="EC1165" s="37"/>
      <c r="ED1165" s="37"/>
      <c r="EE1165" s="37"/>
      <c r="EF1165" s="37"/>
      <c r="EG1165" s="37"/>
      <c r="EH1165" s="37"/>
      <c r="EI1165" s="37"/>
      <c r="EJ1165" s="37"/>
      <c r="EK1165" s="37"/>
      <c r="EL1165" s="37"/>
      <c r="EM1165" s="37"/>
      <c r="EN1165" s="37"/>
      <c r="EO1165" s="37"/>
      <c r="EP1165" s="37"/>
      <c r="EQ1165" s="37"/>
      <c r="ER1165" s="37"/>
      <c r="ES1165" s="37"/>
      <c r="ET1165" s="37"/>
      <c r="EU1165" s="37"/>
      <c r="EV1165" s="37"/>
      <c r="EW1165" s="37"/>
      <c r="EX1165" s="37"/>
      <c r="EY1165" s="37"/>
      <c r="EZ1165" s="37"/>
      <c r="FA1165" s="37"/>
      <c r="FB1165" s="37"/>
      <c r="FC1165" s="37"/>
      <c r="FD1165" s="37"/>
      <c r="FE1165" s="37"/>
      <c r="FF1165" s="37"/>
      <c r="FG1165" s="37"/>
      <c r="FH1165" s="37"/>
      <c r="FI1165" s="37"/>
      <c r="FJ1165" s="37"/>
      <c r="FK1165" s="37"/>
      <c r="FL1165" s="37"/>
      <c r="FM1165" s="37"/>
      <c r="FN1165" s="37"/>
      <c r="FO1165" s="37"/>
      <c r="FP1165" s="37"/>
      <c r="FQ1165" s="37"/>
      <c r="FR1165" s="37"/>
      <c r="FS1165" s="37"/>
      <c r="FT1165" s="37"/>
      <c r="FU1165" s="37"/>
      <c r="FV1165" s="37"/>
      <c r="FW1165" s="37"/>
      <c r="FX1165" s="37"/>
      <c r="FY1165" s="37"/>
      <c r="FZ1165" s="37"/>
      <c r="GA1165" s="37"/>
      <c r="GB1165" s="37"/>
      <c r="GC1165" s="37"/>
      <c r="GD1165" s="37"/>
      <c r="GE1165" s="37"/>
      <c r="GF1165" s="37"/>
      <c r="GG1165" s="37"/>
      <c r="GH1165" s="37"/>
      <c r="GI1165" s="37"/>
      <c r="GJ1165" s="37"/>
      <c r="GK1165" s="37"/>
      <c r="GL1165" s="37"/>
      <c r="GM1165" s="37"/>
      <c r="GN1165" s="37"/>
    </row>
    <row r="1166" spans="1:196" s="25" customFormat="1" ht="13.1" x14ac:dyDescent="0.3">
      <c r="A1166" s="47" t="s">
        <v>120</v>
      </c>
      <c r="B1166" s="47" t="s">
        <v>6007</v>
      </c>
      <c r="C1166" s="48" t="s">
        <v>6012</v>
      </c>
      <c r="D1166" s="38"/>
      <c r="E1166" s="38"/>
      <c r="F1166" s="38" t="s">
        <v>122</v>
      </c>
      <c r="G1166" s="38"/>
      <c r="H1166" s="38" t="s">
        <v>454</v>
      </c>
      <c r="I1166" s="38" t="s">
        <v>13</v>
      </c>
      <c r="J1166" s="38" t="s">
        <v>221</v>
      </c>
      <c r="K1166" s="38" t="s">
        <v>269</v>
      </c>
      <c r="L1166" s="38"/>
      <c r="M1166" s="38" t="s">
        <v>274</v>
      </c>
      <c r="N1166" s="38"/>
      <c r="O1166" s="38" t="s">
        <v>299</v>
      </c>
      <c r="P1166" s="38"/>
      <c r="Q1166" s="38" t="s">
        <v>6013</v>
      </c>
      <c r="R1166" s="38">
        <v>0</v>
      </c>
      <c r="S1166" s="38">
        <v>0</v>
      </c>
      <c r="T1166" s="38">
        <v>0</v>
      </c>
      <c r="U1166" s="38">
        <v>0</v>
      </c>
      <c r="V1166" s="38">
        <v>0</v>
      </c>
      <c r="W1166" s="38">
        <v>0</v>
      </c>
      <c r="X1166" s="38">
        <v>0</v>
      </c>
      <c r="Y1166" s="38">
        <v>0</v>
      </c>
      <c r="Z1166" s="38"/>
      <c r="AA1166" s="38">
        <v>1</v>
      </c>
      <c r="AB1166" s="38">
        <v>0</v>
      </c>
      <c r="AC1166" s="38">
        <v>0</v>
      </c>
      <c r="AD1166" s="38">
        <v>0</v>
      </c>
      <c r="AE1166" s="38">
        <v>0</v>
      </c>
      <c r="AF1166" s="38">
        <v>0</v>
      </c>
      <c r="AG1166" s="38">
        <v>0</v>
      </c>
      <c r="AH1166" s="38">
        <v>0</v>
      </c>
      <c r="AI1166" s="38">
        <v>0</v>
      </c>
      <c r="AJ1166" s="38">
        <v>0</v>
      </c>
      <c r="AK1166" s="38">
        <v>0</v>
      </c>
      <c r="AL1166" s="38">
        <v>0</v>
      </c>
      <c r="AM1166" s="38">
        <v>0</v>
      </c>
      <c r="AN1166" s="38">
        <v>0</v>
      </c>
      <c r="AO1166" s="38">
        <v>0</v>
      </c>
      <c r="AP1166" s="38">
        <v>0</v>
      </c>
      <c r="AQ1166" s="38">
        <v>0</v>
      </c>
      <c r="AR1166" s="38">
        <v>0</v>
      </c>
      <c r="AS1166" s="38">
        <v>0</v>
      </c>
      <c r="AT1166" s="38">
        <v>0</v>
      </c>
      <c r="AU1166" s="38">
        <v>0</v>
      </c>
      <c r="AV1166" s="38">
        <v>0</v>
      </c>
      <c r="AW1166" s="38">
        <v>0</v>
      </c>
      <c r="AX1166" s="38">
        <v>0</v>
      </c>
      <c r="AY1166" s="38">
        <v>0</v>
      </c>
      <c r="AZ1166" s="38">
        <v>0</v>
      </c>
      <c r="BA1166" s="38">
        <v>0</v>
      </c>
      <c r="BB1166" s="38">
        <v>0</v>
      </c>
      <c r="BC1166" s="38">
        <v>0</v>
      </c>
      <c r="BD1166" s="38">
        <v>0</v>
      </c>
      <c r="BE1166" s="38">
        <v>0</v>
      </c>
      <c r="BF1166" s="38">
        <v>0</v>
      </c>
      <c r="BG1166" s="38">
        <v>0</v>
      </c>
      <c r="BH1166" s="43">
        <v>0</v>
      </c>
      <c r="BI1166" s="38">
        <v>0</v>
      </c>
      <c r="BJ1166" s="43">
        <v>0</v>
      </c>
      <c r="BK1166" s="38">
        <v>0</v>
      </c>
      <c r="BL1166" s="43">
        <v>0</v>
      </c>
      <c r="BM1166" s="38">
        <v>0</v>
      </c>
      <c r="BN1166" s="38">
        <v>0</v>
      </c>
      <c r="BO1166" s="38">
        <v>0</v>
      </c>
      <c r="BP1166" s="38">
        <v>0</v>
      </c>
      <c r="BQ1166" s="38">
        <v>0</v>
      </c>
      <c r="BR1166" s="38">
        <v>0</v>
      </c>
      <c r="BS1166" s="38">
        <v>0</v>
      </c>
      <c r="BT1166" s="38">
        <v>0</v>
      </c>
      <c r="BU1166" s="38">
        <v>0</v>
      </c>
      <c r="BV1166" s="38">
        <v>0</v>
      </c>
      <c r="BW1166" s="38">
        <v>0</v>
      </c>
      <c r="BX1166" s="38">
        <v>0</v>
      </c>
      <c r="BY1166" s="38">
        <v>0</v>
      </c>
      <c r="BZ1166" s="38">
        <v>0</v>
      </c>
      <c r="CA1166" s="38">
        <v>0</v>
      </c>
      <c r="CB1166" s="38">
        <v>0</v>
      </c>
      <c r="CC1166" s="38">
        <v>0</v>
      </c>
      <c r="CD1166" s="38">
        <v>0</v>
      </c>
      <c r="CE1166" s="38">
        <v>0</v>
      </c>
      <c r="CF1166" s="38">
        <v>0</v>
      </c>
      <c r="CG1166" s="38">
        <v>0</v>
      </c>
      <c r="CH1166" s="38">
        <v>0</v>
      </c>
      <c r="CI1166" s="38">
        <v>0</v>
      </c>
      <c r="CJ1166" s="38">
        <v>0</v>
      </c>
      <c r="CK1166" s="38">
        <v>0</v>
      </c>
      <c r="CL1166" s="38">
        <v>0</v>
      </c>
      <c r="CM1166" s="38">
        <v>0</v>
      </c>
      <c r="CN1166" s="38">
        <v>0</v>
      </c>
      <c r="CO1166" s="38">
        <v>0</v>
      </c>
      <c r="CP1166" s="38">
        <v>0</v>
      </c>
      <c r="CQ1166" s="38">
        <v>0</v>
      </c>
      <c r="CR1166" s="38">
        <v>0</v>
      </c>
      <c r="CS1166" s="38">
        <v>0</v>
      </c>
      <c r="CT1166" s="38">
        <v>0</v>
      </c>
      <c r="CU1166" s="38">
        <v>0</v>
      </c>
      <c r="CV1166" s="38">
        <v>0</v>
      </c>
      <c r="CW1166" s="38">
        <v>0</v>
      </c>
      <c r="CX1166" s="38">
        <f>SUM(AA1166:CW1166)</f>
        <v>1</v>
      </c>
      <c r="CY1166" s="38">
        <v>0</v>
      </c>
      <c r="CZ1166" s="38">
        <v>0</v>
      </c>
      <c r="DA1166" s="38">
        <v>1</v>
      </c>
      <c r="DB1166" s="38">
        <v>0</v>
      </c>
      <c r="DC1166" s="38" t="s">
        <v>6010</v>
      </c>
      <c r="DD1166" s="38" t="s">
        <v>304</v>
      </c>
      <c r="DE1166" s="38" t="s">
        <v>529</v>
      </c>
      <c r="DF1166" s="38">
        <v>1</v>
      </c>
      <c r="DG1166" s="38"/>
      <c r="DH1166" s="38" t="s">
        <v>530</v>
      </c>
      <c r="DI1166" s="38"/>
      <c r="DJ1166" s="38"/>
      <c r="DK1166" s="38"/>
      <c r="DL1166" s="38">
        <v>0</v>
      </c>
      <c r="DM1166" s="38"/>
      <c r="DN1166" s="38">
        <v>1</v>
      </c>
      <c r="DO1166" s="38">
        <v>1998</v>
      </c>
      <c r="DP1166" s="38" t="s">
        <v>6014</v>
      </c>
      <c r="DQ1166" s="48" t="s">
        <v>6012</v>
      </c>
      <c r="DR1166" s="38" t="s">
        <v>580</v>
      </c>
      <c r="DS1166" s="38" t="s">
        <v>6014</v>
      </c>
      <c r="DT1166" s="37"/>
      <c r="DU1166" s="37"/>
      <c r="DV1166" s="37"/>
      <c r="DW1166" s="37"/>
      <c r="DX1166" s="37"/>
      <c r="DY1166" s="37"/>
      <c r="DZ1166" s="37"/>
      <c r="EA1166" s="37"/>
      <c r="EB1166" s="37"/>
      <c r="EC1166" s="37"/>
      <c r="ED1166" s="37"/>
      <c r="EE1166" s="37"/>
      <c r="EF1166" s="37"/>
      <c r="EG1166" s="37"/>
      <c r="EH1166" s="37"/>
      <c r="EI1166" s="37"/>
      <c r="EJ1166" s="37"/>
      <c r="EK1166" s="37"/>
      <c r="EL1166" s="37"/>
      <c r="EM1166" s="37"/>
      <c r="EN1166" s="37"/>
      <c r="EO1166" s="37"/>
      <c r="EP1166" s="37"/>
      <c r="EQ1166" s="37"/>
      <c r="ER1166" s="37"/>
      <c r="ES1166" s="37"/>
      <c r="ET1166" s="37"/>
      <c r="EU1166" s="37"/>
      <c r="EV1166" s="37"/>
      <c r="EW1166" s="37"/>
      <c r="EX1166" s="37"/>
      <c r="EY1166" s="37"/>
      <c r="EZ1166" s="37"/>
      <c r="FA1166" s="37"/>
      <c r="FB1166" s="37"/>
      <c r="FC1166" s="37"/>
      <c r="FD1166" s="37"/>
      <c r="FE1166" s="37"/>
      <c r="FF1166" s="37"/>
      <c r="FG1166" s="37"/>
      <c r="FH1166" s="37"/>
      <c r="FI1166" s="37"/>
      <c r="FJ1166" s="37"/>
      <c r="FK1166" s="37"/>
      <c r="FL1166" s="37"/>
      <c r="FM1166" s="37"/>
      <c r="FN1166" s="37"/>
      <c r="FO1166" s="37"/>
      <c r="FP1166" s="37"/>
      <c r="FQ1166" s="37"/>
      <c r="FR1166" s="37"/>
      <c r="FS1166" s="37"/>
      <c r="FT1166" s="37"/>
      <c r="FU1166" s="37"/>
      <c r="FV1166" s="37"/>
      <c r="FW1166" s="37"/>
      <c r="FX1166" s="37"/>
      <c r="FY1166" s="37"/>
      <c r="FZ1166" s="37"/>
      <c r="GA1166" s="37"/>
      <c r="GB1166" s="37"/>
      <c r="GC1166" s="37"/>
      <c r="GD1166" s="37"/>
      <c r="GE1166" s="37"/>
      <c r="GF1166" s="37"/>
      <c r="GG1166" s="37"/>
      <c r="GH1166" s="37"/>
      <c r="GI1166" s="37"/>
      <c r="GJ1166" s="37"/>
      <c r="GK1166" s="37"/>
      <c r="GL1166" s="37"/>
      <c r="GM1166" s="37"/>
      <c r="GN1166" s="37"/>
    </row>
    <row r="1167" spans="1:196" s="25" customFormat="1" ht="13.1" x14ac:dyDescent="0.3">
      <c r="A1167" s="86" t="s">
        <v>121</v>
      </c>
      <c r="B1167" s="86" t="s">
        <v>6015</v>
      </c>
      <c r="C1167" s="86" t="s">
        <v>6016</v>
      </c>
      <c r="D1167" s="86"/>
      <c r="E1167" s="86"/>
      <c r="F1167" s="86" t="s">
        <v>91</v>
      </c>
      <c r="G1167" s="86"/>
      <c r="H1167" s="86" t="s">
        <v>716</v>
      </c>
      <c r="I1167" s="86" t="s">
        <v>56</v>
      </c>
      <c r="J1167" s="86" t="s">
        <v>455</v>
      </c>
      <c r="K1167" s="86"/>
      <c r="L1167" s="86"/>
      <c r="M1167" s="86"/>
      <c r="N1167" s="86"/>
      <c r="O1167" s="86"/>
      <c r="P1167" s="86"/>
      <c r="Q1167" s="86"/>
      <c r="R1167" s="86"/>
      <c r="S1167" s="86"/>
      <c r="T1167" s="86"/>
      <c r="U1167" s="86"/>
      <c r="V1167" s="86"/>
      <c r="W1167" s="86"/>
      <c r="X1167" s="86"/>
      <c r="Y1167" s="86"/>
      <c r="Z1167" s="86"/>
      <c r="AA1167" s="86"/>
      <c r="AB1167" s="86"/>
      <c r="AC1167" s="86"/>
      <c r="AD1167" s="86"/>
      <c r="AE1167" s="86"/>
      <c r="AF1167" s="86"/>
      <c r="AG1167" s="86"/>
      <c r="AH1167" s="86"/>
      <c r="AI1167" s="86"/>
      <c r="AJ1167" s="86"/>
      <c r="AK1167" s="86"/>
      <c r="AL1167" s="86"/>
      <c r="AM1167" s="86"/>
      <c r="AN1167" s="86"/>
      <c r="AO1167" s="86"/>
      <c r="AP1167" s="86"/>
      <c r="AQ1167" s="86"/>
      <c r="AR1167" s="86"/>
      <c r="AS1167" s="86"/>
      <c r="AT1167" s="86"/>
      <c r="AU1167" s="86"/>
      <c r="AV1167" s="86"/>
      <c r="AW1167" s="86"/>
      <c r="AX1167" s="86"/>
      <c r="AY1167" s="86"/>
      <c r="AZ1167" s="86"/>
      <c r="BA1167" s="86"/>
      <c r="BB1167" s="86"/>
      <c r="BC1167" s="86"/>
      <c r="BD1167" s="86"/>
      <c r="BE1167" s="86"/>
      <c r="BF1167" s="86"/>
      <c r="BG1167" s="86"/>
      <c r="BH1167" s="43"/>
      <c r="BI1167" s="86"/>
      <c r="BJ1167" s="43"/>
      <c r="BK1167" s="86"/>
      <c r="BL1167" s="43"/>
      <c r="BM1167" s="86"/>
      <c r="BN1167" s="86"/>
      <c r="BO1167" s="86"/>
      <c r="BP1167" s="86"/>
      <c r="BQ1167" s="86"/>
      <c r="BR1167" s="86"/>
      <c r="BS1167" s="86"/>
      <c r="BT1167" s="86"/>
      <c r="BU1167" s="86"/>
      <c r="BV1167" s="86"/>
      <c r="BW1167" s="86"/>
      <c r="BX1167" s="86"/>
      <c r="BY1167" s="86"/>
      <c r="BZ1167" s="86"/>
      <c r="CA1167" s="86"/>
      <c r="CB1167" s="86"/>
      <c r="CC1167" s="86"/>
      <c r="CD1167" s="86"/>
      <c r="CE1167" s="86"/>
      <c r="CF1167" s="86"/>
      <c r="CG1167" s="86"/>
      <c r="CH1167" s="86"/>
      <c r="CI1167" s="86"/>
      <c r="CJ1167" s="86"/>
      <c r="CK1167" s="86"/>
      <c r="CL1167" s="86"/>
      <c r="CM1167" s="86"/>
      <c r="CN1167" s="86"/>
      <c r="CO1167" s="86"/>
      <c r="CP1167" s="86"/>
      <c r="CQ1167" s="86"/>
      <c r="CR1167" s="86"/>
      <c r="CS1167" s="86"/>
      <c r="CT1167" s="86"/>
      <c r="CU1167" s="86"/>
      <c r="CV1167" s="86"/>
      <c r="CW1167" s="86"/>
      <c r="CX1167" s="86"/>
      <c r="CY1167" s="86"/>
      <c r="CZ1167" s="86"/>
      <c r="DA1167" s="86"/>
      <c r="DB1167" s="86"/>
      <c r="DC1167" s="86" t="s">
        <v>722</v>
      </c>
      <c r="DD1167" s="86" t="s">
        <v>309</v>
      </c>
      <c r="DE1167" s="86"/>
      <c r="DF1167" s="86"/>
      <c r="DG1167" s="86"/>
      <c r="DH1167" s="86"/>
      <c r="DI1167" s="86"/>
      <c r="DJ1167" s="86"/>
      <c r="DK1167" s="86"/>
      <c r="DL1167" s="86"/>
      <c r="DM1167" s="86"/>
      <c r="DN1167" s="86"/>
      <c r="DO1167" s="86"/>
      <c r="DP1167" s="86"/>
      <c r="DQ1167" s="86"/>
      <c r="DR1167" s="86"/>
      <c r="DS1167" s="86"/>
      <c r="DT1167" s="38"/>
      <c r="DU1167" s="38"/>
      <c r="DV1167" s="38"/>
      <c r="DW1167" s="38"/>
      <c r="DX1167" s="38"/>
      <c r="DY1167" s="38"/>
      <c r="DZ1167" s="38"/>
      <c r="EA1167" s="38"/>
      <c r="EB1167" s="38"/>
      <c r="EC1167" s="38"/>
      <c r="ED1167" s="38"/>
      <c r="EE1167" s="38"/>
      <c r="EF1167" s="38"/>
      <c r="EG1167" s="38"/>
      <c r="EH1167" s="38"/>
      <c r="EI1167" s="38"/>
      <c r="EJ1167" s="37"/>
      <c r="EK1167" s="37"/>
      <c r="EL1167" s="37"/>
      <c r="EM1167" s="37"/>
      <c r="EN1167" s="37"/>
      <c r="EO1167" s="37"/>
      <c r="EP1167" s="37"/>
      <c r="EQ1167" s="37"/>
      <c r="ER1167" s="37"/>
      <c r="ES1167" s="37"/>
      <c r="ET1167" s="37"/>
      <c r="EU1167" s="37"/>
      <c r="EV1167" s="37"/>
      <c r="EW1167" s="37"/>
      <c r="EX1167" s="37"/>
      <c r="EY1167" s="37"/>
      <c r="EZ1167" s="37"/>
      <c r="FA1167" s="37"/>
      <c r="FB1167" s="37"/>
      <c r="FC1167" s="37"/>
      <c r="FD1167" s="37"/>
      <c r="FE1167" s="37"/>
      <c r="FF1167" s="37"/>
      <c r="FG1167" s="37"/>
      <c r="FH1167" s="37"/>
      <c r="FI1167" s="37"/>
      <c r="FJ1167" s="37"/>
      <c r="FK1167" s="37"/>
      <c r="FL1167" s="37"/>
      <c r="FM1167" s="37"/>
      <c r="FN1167" s="37"/>
      <c r="FO1167" s="37"/>
      <c r="FP1167" s="37"/>
      <c r="FQ1167" s="37"/>
      <c r="FR1167" s="37"/>
      <c r="FS1167" s="37"/>
      <c r="FT1167" s="37"/>
      <c r="FU1167" s="37"/>
      <c r="FV1167" s="37"/>
      <c r="FW1167" s="37"/>
      <c r="FX1167" s="37"/>
      <c r="FY1167" s="37"/>
      <c r="FZ1167" s="37"/>
      <c r="GA1167" s="37"/>
      <c r="GB1167" s="37"/>
      <c r="GC1167" s="37"/>
      <c r="GD1167" s="37"/>
      <c r="GE1167" s="37"/>
      <c r="GF1167" s="37"/>
      <c r="GG1167" s="37"/>
      <c r="GH1167" s="37"/>
      <c r="GI1167" s="37"/>
      <c r="GJ1167" s="37"/>
      <c r="GK1167" s="37"/>
      <c r="GL1167" s="37"/>
      <c r="GM1167" s="37"/>
      <c r="GN1167" s="37"/>
    </row>
    <row r="1168" spans="1:196" s="25" customFormat="1" ht="13.1" x14ac:dyDescent="0.3">
      <c r="A1168" s="38" t="s">
        <v>121</v>
      </c>
      <c r="B1168" s="47" t="s">
        <v>6015</v>
      </c>
      <c r="C1168" s="48" t="s">
        <v>6017</v>
      </c>
      <c r="D1168" s="38"/>
      <c r="E1168" s="38"/>
      <c r="F1168" s="38" t="s">
        <v>91</v>
      </c>
      <c r="G1168" s="38" t="s">
        <v>95</v>
      </c>
      <c r="H1168" s="38" t="s">
        <v>454</v>
      </c>
      <c r="I1168" s="38" t="s">
        <v>56</v>
      </c>
      <c r="J1168" s="38" t="s">
        <v>173</v>
      </c>
      <c r="K1168" s="38" t="s">
        <v>471</v>
      </c>
      <c r="L1168" s="38"/>
      <c r="M1168" s="38" t="s">
        <v>268</v>
      </c>
      <c r="N1168" s="38"/>
      <c r="O1168" s="38" t="s">
        <v>300</v>
      </c>
      <c r="P1168" s="38" t="s">
        <v>6018</v>
      </c>
      <c r="Q1168" s="38" t="s">
        <v>6019</v>
      </c>
      <c r="R1168" s="38">
        <v>0</v>
      </c>
      <c r="S1168" s="38">
        <v>0</v>
      </c>
      <c r="T1168" s="38">
        <v>0</v>
      </c>
      <c r="U1168" s="38">
        <v>0</v>
      </c>
      <c r="V1168" s="38">
        <v>0</v>
      </c>
      <c r="W1168" s="38">
        <v>0</v>
      </c>
      <c r="X1168" s="38">
        <v>0</v>
      </c>
      <c r="Y1168" s="38">
        <v>0</v>
      </c>
      <c r="Z1168" s="38"/>
      <c r="AA1168" s="38">
        <v>0</v>
      </c>
      <c r="AB1168" s="38">
        <v>0</v>
      </c>
      <c r="AC1168" s="38">
        <v>0</v>
      </c>
      <c r="AD1168" s="38">
        <v>0</v>
      </c>
      <c r="AE1168" s="38">
        <v>0</v>
      </c>
      <c r="AF1168" s="38">
        <v>0</v>
      </c>
      <c r="AG1168" s="38">
        <v>0</v>
      </c>
      <c r="AH1168" s="38">
        <v>0</v>
      </c>
      <c r="AI1168" s="38">
        <v>0</v>
      </c>
      <c r="AJ1168" s="38">
        <v>0</v>
      </c>
      <c r="AK1168" s="38">
        <v>0</v>
      </c>
      <c r="AL1168" s="38">
        <v>0</v>
      </c>
      <c r="AM1168" s="38">
        <v>0</v>
      </c>
      <c r="AN1168" s="38">
        <v>0</v>
      </c>
      <c r="AO1168" s="38">
        <v>0</v>
      </c>
      <c r="AP1168" s="38">
        <v>0</v>
      </c>
      <c r="AQ1168" s="38">
        <v>0</v>
      </c>
      <c r="AR1168" s="38">
        <v>0</v>
      </c>
      <c r="AS1168" s="38">
        <v>1</v>
      </c>
      <c r="AT1168" s="38">
        <v>1</v>
      </c>
      <c r="AU1168" s="38">
        <v>0</v>
      </c>
      <c r="AV1168" s="38">
        <v>0</v>
      </c>
      <c r="AW1168" s="38">
        <v>0</v>
      </c>
      <c r="AX1168" s="38">
        <v>1</v>
      </c>
      <c r="AY1168" s="38">
        <v>0</v>
      </c>
      <c r="AZ1168" s="38">
        <v>1</v>
      </c>
      <c r="BA1168" s="38">
        <v>0</v>
      </c>
      <c r="BB1168" s="38">
        <v>0</v>
      </c>
      <c r="BC1168" s="38">
        <v>0</v>
      </c>
      <c r="BD1168" s="38">
        <v>1</v>
      </c>
      <c r="BE1168" s="38">
        <v>0</v>
      </c>
      <c r="BF1168" s="38">
        <v>0</v>
      </c>
      <c r="BG1168" s="38">
        <v>0</v>
      </c>
      <c r="BH1168" s="43">
        <v>0</v>
      </c>
      <c r="BI1168" s="38">
        <v>0</v>
      </c>
      <c r="BJ1168" s="43">
        <v>0</v>
      </c>
      <c r="BK1168" s="38">
        <v>0</v>
      </c>
      <c r="BL1168" s="43">
        <v>0</v>
      </c>
      <c r="BM1168" s="38">
        <v>0</v>
      </c>
      <c r="BN1168" s="38">
        <v>0</v>
      </c>
      <c r="BO1168" s="38">
        <v>0</v>
      </c>
      <c r="BP1168" s="38">
        <v>0</v>
      </c>
      <c r="BQ1168" s="38">
        <v>0</v>
      </c>
      <c r="BR1168" s="38">
        <v>0</v>
      </c>
      <c r="BS1168" s="38">
        <v>0</v>
      </c>
      <c r="BT1168" s="38">
        <v>1</v>
      </c>
      <c r="BU1168" s="38">
        <v>1</v>
      </c>
      <c r="BV1168" s="38">
        <v>0</v>
      </c>
      <c r="BW1168" s="38">
        <v>0</v>
      </c>
      <c r="BX1168" s="38">
        <v>0</v>
      </c>
      <c r="BY1168" s="38">
        <v>0</v>
      </c>
      <c r="BZ1168" s="38">
        <v>0</v>
      </c>
      <c r="CA1168" s="38">
        <v>0</v>
      </c>
      <c r="CB1168" s="38">
        <v>0</v>
      </c>
      <c r="CC1168" s="38">
        <v>0</v>
      </c>
      <c r="CD1168" s="38">
        <v>0</v>
      </c>
      <c r="CE1168" s="38">
        <v>0</v>
      </c>
      <c r="CF1168" s="38">
        <v>0</v>
      </c>
      <c r="CG1168" s="38">
        <v>0</v>
      </c>
      <c r="CH1168" s="38">
        <v>0</v>
      </c>
      <c r="CI1168" s="38">
        <v>0</v>
      </c>
      <c r="CJ1168" s="38">
        <v>0</v>
      </c>
      <c r="CK1168" s="38">
        <v>0</v>
      </c>
      <c r="CL1168" s="38">
        <v>0</v>
      </c>
      <c r="CM1168" s="38">
        <v>0</v>
      </c>
      <c r="CN1168" s="38">
        <v>0</v>
      </c>
      <c r="CO1168" s="38">
        <v>0</v>
      </c>
      <c r="CP1168" s="38">
        <v>0</v>
      </c>
      <c r="CQ1168" s="38">
        <v>0</v>
      </c>
      <c r="CR1168" s="38">
        <v>0</v>
      </c>
      <c r="CS1168" s="38">
        <v>0</v>
      </c>
      <c r="CT1168" s="38">
        <v>0</v>
      </c>
      <c r="CU1168" s="38">
        <v>0</v>
      </c>
      <c r="CV1168" s="38">
        <v>0</v>
      </c>
      <c r="CW1168" s="38">
        <v>0</v>
      </c>
      <c r="CX1168" s="38">
        <f t="shared" ref="CX1168:CX1176" si="41">SUM(AA1168:CW1168)</f>
        <v>7</v>
      </c>
      <c r="CY1168" s="38">
        <v>1</v>
      </c>
      <c r="CZ1168" s="38">
        <v>0</v>
      </c>
      <c r="DA1168" s="38">
        <v>0</v>
      </c>
      <c r="DB1168" s="38">
        <v>1</v>
      </c>
      <c r="DC1168" s="38" t="s">
        <v>6020</v>
      </c>
      <c r="DD1168" s="38" t="s">
        <v>308</v>
      </c>
      <c r="DE1168" s="38" t="s">
        <v>6021</v>
      </c>
      <c r="DF1168" s="38">
        <v>1</v>
      </c>
      <c r="DG1168" s="38" t="s">
        <v>1150</v>
      </c>
      <c r="DH1168" s="38"/>
      <c r="DI1168" s="38"/>
      <c r="DJ1168" s="38"/>
      <c r="DK1168" s="38"/>
      <c r="DL1168" s="38">
        <v>1</v>
      </c>
      <c r="DM1168" s="38" t="s">
        <v>625</v>
      </c>
      <c r="DN1168" s="38">
        <v>1</v>
      </c>
      <c r="DO1168" s="38">
        <v>1848</v>
      </c>
      <c r="DP1168" s="38" t="s">
        <v>6022</v>
      </c>
      <c r="DQ1168" s="48" t="s">
        <v>6017</v>
      </c>
      <c r="DR1168" s="38" t="s">
        <v>580</v>
      </c>
      <c r="DS1168" s="38" t="s">
        <v>6022</v>
      </c>
      <c r="DT1168" s="37"/>
      <c r="DU1168" s="37"/>
      <c r="DV1168" s="37"/>
      <c r="DW1168" s="37"/>
      <c r="DX1168" s="37"/>
      <c r="DY1168" s="37"/>
      <c r="DZ1168" s="37"/>
      <c r="EA1168" s="37"/>
      <c r="EB1168" s="37"/>
      <c r="EC1168" s="37"/>
      <c r="ED1168" s="37"/>
      <c r="EE1168" s="37"/>
      <c r="EF1168" s="37"/>
      <c r="EG1168" s="37"/>
      <c r="EH1168" s="37"/>
      <c r="EI1168" s="37"/>
      <c r="EJ1168" s="37"/>
      <c r="EK1168" s="37"/>
      <c r="EL1168" s="37"/>
      <c r="EM1168" s="37"/>
      <c r="EN1168" s="37"/>
      <c r="EO1168" s="37"/>
      <c r="EP1168" s="37"/>
      <c r="EQ1168" s="37"/>
      <c r="ER1168" s="37"/>
      <c r="ES1168" s="37"/>
      <c r="ET1168" s="37"/>
      <c r="EU1168" s="37"/>
      <c r="EV1168" s="37"/>
      <c r="EW1168" s="37"/>
      <c r="EX1168" s="37"/>
      <c r="EY1168" s="37"/>
      <c r="EZ1168" s="37"/>
      <c r="FA1168" s="37"/>
      <c r="FB1168" s="37"/>
      <c r="FC1168" s="37"/>
      <c r="FD1168" s="37"/>
      <c r="FE1168" s="37"/>
      <c r="FF1168" s="37"/>
      <c r="FG1168" s="37"/>
      <c r="FH1168" s="37"/>
      <c r="FI1168" s="37"/>
      <c r="FJ1168" s="37"/>
      <c r="FK1168" s="37"/>
      <c r="FL1168" s="37"/>
      <c r="FM1168" s="37"/>
      <c r="FN1168" s="37"/>
      <c r="FO1168" s="37"/>
      <c r="FP1168" s="37"/>
      <c r="FQ1168" s="37"/>
      <c r="FR1168" s="37"/>
      <c r="FS1168" s="37"/>
      <c r="FT1168" s="37"/>
      <c r="FU1168" s="37"/>
      <c r="FV1168" s="37"/>
      <c r="FW1168" s="37"/>
      <c r="FX1168" s="37"/>
      <c r="FY1168" s="37"/>
      <c r="FZ1168" s="37"/>
      <c r="GA1168" s="37"/>
      <c r="GB1168" s="37"/>
      <c r="GC1168" s="37"/>
      <c r="GD1168" s="37"/>
      <c r="GE1168" s="37"/>
      <c r="GF1168" s="37"/>
      <c r="GG1168" s="37"/>
      <c r="GH1168" s="37"/>
      <c r="GI1168" s="37"/>
      <c r="GJ1168" s="37"/>
      <c r="GK1168" s="37"/>
      <c r="GL1168" s="37"/>
      <c r="GM1168" s="37"/>
      <c r="GN1168" s="37"/>
    </row>
    <row r="1169" spans="1:196" s="25" customFormat="1" ht="15" customHeight="1" x14ac:dyDescent="0.3">
      <c r="A1169" s="38" t="s">
        <v>121</v>
      </c>
      <c r="B1169" s="47" t="s">
        <v>6015</v>
      </c>
      <c r="C1169" s="48" t="s">
        <v>6023</v>
      </c>
      <c r="D1169" s="38" t="s">
        <v>6024</v>
      </c>
      <c r="E1169" s="38"/>
      <c r="F1169" s="38" t="s">
        <v>122</v>
      </c>
      <c r="G1169" s="38"/>
      <c r="H1169" s="38" t="s">
        <v>454</v>
      </c>
      <c r="I1169" s="38" t="s">
        <v>56</v>
      </c>
      <c r="J1169" s="38" t="s">
        <v>173</v>
      </c>
      <c r="K1169" s="38" t="s">
        <v>471</v>
      </c>
      <c r="L1169" s="38"/>
      <c r="M1169" s="38" t="s">
        <v>274</v>
      </c>
      <c r="N1169" s="38"/>
      <c r="O1169" s="38" t="s">
        <v>299</v>
      </c>
      <c r="P1169" s="38" t="s">
        <v>6025</v>
      </c>
      <c r="Q1169" s="38" t="s">
        <v>591</v>
      </c>
      <c r="R1169" s="38">
        <v>0</v>
      </c>
      <c r="S1169" s="38">
        <v>0</v>
      </c>
      <c r="T1169" s="38">
        <v>0</v>
      </c>
      <c r="U1169" s="38">
        <v>0</v>
      </c>
      <c r="V1169" s="38">
        <v>0</v>
      </c>
      <c r="W1169" s="38">
        <v>0</v>
      </c>
      <c r="X1169" s="38">
        <v>0</v>
      </c>
      <c r="Y1169" s="38">
        <v>0</v>
      </c>
      <c r="Z1169" s="38"/>
      <c r="AA1169" s="38">
        <v>0</v>
      </c>
      <c r="AB1169" s="38">
        <v>0</v>
      </c>
      <c r="AC1169" s="38">
        <v>0</v>
      </c>
      <c r="AD1169" s="38">
        <v>0</v>
      </c>
      <c r="AE1169" s="38">
        <v>0</v>
      </c>
      <c r="AF1169" s="38">
        <v>0</v>
      </c>
      <c r="AG1169" s="38">
        <v>0</v>
      </c>
      <c r="AH1169" s="38">
        <v>0</v>
      </c>
      <c r="AI1169" s="38">
        <v>0</v>
      </c>
      <c r="AJ1169" s="38">
        <v>0</v>
      </c>
      <c r="AK1169" s="38">
        <v>0</v>
      </c>
      <c r="AL1169" s="38">
        <v>0</v>
      </c>
      <c r="AM1169" s="38">
        <v>0</v>
      </c>
      <c r="AN1169" s="38">
        <v>0</v>
      </c>
      <c r="AO1169" s="38">
        <v>0</v>
      </c>
      <c r="AP1169" s="38">
        <v>0</v>
      </c>
      <c r="AQ1169" s="38">
        <v>0</v>
      </c>
      <c r="AR1169" s="38">
        <v>0</v>
      </c>
      <c r="AS1169" s="38">
        <v>0</v>
      </c>
      <c r="AT1169" s="38">
        <v>0</v>
      </c>
      <c r="AU1169" s="38">
        <v>0</v>
      </c>
      <c r="AV1169" s="38">
        <v>0</v>
      </c>
      <c r="AW1169" s="38">
        <v>0</v>
      </c>
      <c r="AX1169" s="38">
        <v>0</v>
      </c>
      <c r="AY1169" s="38">
        <v>0</v>
      </c>
      <c r="AZ1169" s="38">
        <v>0</v>
      </c>
      <c r="BA1169" s="38">
        <v>0</v>
      </c>
      <c r="BB1169" s="38">
        <v>0</v>
      </c>
      <c r="BC1169" s="38">
        <v>0</v>
      </c>
      <c r="BD1169" s="38">
        <v>0</v>
      </c>
      <c r="BE1169" s="38">
        <v>0</v>
      </c>
      <c r="BF1169" s="38">
        <v>0</v>
      </c>
      <c r="BG1169" s="38">
        <v>0</v>
      </c>
      <c r="BH1169" s="43">
        <v>0</v>
      </c>
      <c r="BI1169" s="38">
        <v>1</v>
      </c>
      <c r="BJ1169" s="43">
        <v>0</v>
      </c>
      <c r="BK1169" s="38">
        <v>0</v>
      </c>
      <c r="BL1169" s="43">
        <v>0</v>
      </c>
      <c r="BM1169" s="38">
        <v>0</v>
      </c>
      <c r="BN1169" s="38">
        <v>0</v>
      </c>
      <c r="BO1169" s="38">
        <v>0</v>
      </c>
      <c r="BP1169" s="38">
        <v>0</v>
      </c>
      <c r="BQ1169" s="38">
        <v>0</v>
      </c>
      <c r="BR1169" s="38">
        <v>0</v>
      </c>
      <c r="BS1169" s="38">
        <v>0</v>
      </c>
      <c r="BT1169" s="38">
        <v>0</v>
      </c>
      <c r="BU1169" s="38">
        <v>0</v>
      </c>
      <c r="BV1169" s="38">
        <v>0</v>
      </c>
      <c r="BW1169" s="38">
        <v>0</v>
      </c>
      <c r="BX1169" s="38">
        <v>0</v>
      </c>
      <c r="BY1169" s="38">
        <v>0</v>
      </c>
      <c r="BZ1169" s="38">
        <v>0</v>
      </c>
      <c r="CA1169" s="38">
        <v>0</v>
      </c>
      <c r="CB1169" s="38">
        <v>0</v>
      </c>
      <c r="CC1169" s="38">
        <v>0</v>
      </c>
      <c r="CD1169" s="38">
        <v>0</v>
      </c>
      <c r="CE1169" s="38">
        <v>0</v>
      </c>
      <c r="CF1169" s="38">
        <v>0</v>
      </c>
      <c r="CG1169" s="38">
        <v>0</v>
      </c>
      <c r="CH1169" s="38">
        <v>0</v>
      </c>
      <c r="CI1169" s="38">
        <v>0</v>
      </c>
      <c r="CJ1169" s="38">
        <v>0</v>
      </c>
      <c r="CK1169" s="38">
        <v>0</v>
      </c>
      <c r="CL1169" s="38">
        <v>0</v>
      </c>
      <c r="CM1169" s="38">
        <v>0</v>
      </c>
      <c r="CN1169" s="38">
        <v>0</v>
      </c>
      <c r="CO1169" s="38">
        <v>0</v>
      </c>
      <c r="CP1169" s="38">
        <v>0</v>
      </c>
      <c r="CQ1169" s="38">
        <v>0</v>
      </c>
      <c r="CR1169" s="38">
        <v>0</v>
      </c>
      <c r="CS1169" s="38">
        <v>0</v>
      </c>
      <c r="CT1169" s="38">
        <v>0</v>
      </c>
      <c r="CU1169" s="38">
        <v>0</v>
      </c>
      <c r="CV1169" s="38">
        <v>0</v>
      </c>
      <c r="CW1169" s="38">
        <v>0</v>
      </c>
      <c r="CX1169" s="38">
        <f t="shared" si="41"/>
        <v>1</v>
      </c>
      <c r="CY1169" s="38">
        <v>1</v>
      </c>
      <c r="CZ1169" s="38">
        <v>0</v>
      </c>
      <c r="DA1169" s="38">
        <v>0</v>
      </c>
      <c r="DB1169" s="38">
        <v>0</v>
      </c>
      <c r="DC1169" s="38" t="s">
        <v>6026</v>
      </c>
      <c r="DD1169" s="38" t="s">
        <v>309</v>
      </c>
      <c r="DE1169" s="38"/>
      <c r="DF1169" s="38"/>
      <c r="DG1169" s="38" t="s">
        <v>6027</v>
      </c>
      <c r="DH1169" s="38"/>
      <c r="DI1169" s="38"/>
      <c r="DJ1169" s="38"/>
      <c r="DK1169" s="38"/>
      <c r="DL1169" s="38">
        <v>1</v>
      </c>
      <c r="DM1169" s="38"/>
      <c r="DN1169" s="38">
        <v>1</v>
      </c>
      <c r="DO1169" s="38">
        <v>1949</v>
      </c>
      <c r="DP1169" s="38" t="s">
        <v>6028</v>
      </c>
      <c r="DQ1169" s="48" t="s">
        <v>6023</v>
      </c>
      <c r="DR1169" s="38" t="s">
        <v>580</v>
      </c>
      <c r="DS1169" s="38" t="s">
        <v>6028</v>
      </c>
      <c r="DT1169" s="37"/>
      <c r="DU1169" s="37"/>
      <c r="DV1169" s="37"/>
      <c r="DW1169" s="37"/>
      <c r="DX1169" s="37"/>
      <c r="DY1169" s="37"/>
      <c r="DZ1169" s="37"/>
      <c r="EA1169" s="37"/>
      <c r="EB1169" s="37"/>
      <c r="EC1169" s="37"/>
      <c r="ED1169" s="37"/>
      <c r="EE1169" s="37"/>
      <c r="EF1169" s="37"/>
      <c r="EG1169" s="37"/>
      <c r="EH1169" s="37"/>
      <c r="EI1169" s="37"/>
      <c r="EJ1169" s="37"/>
      <c r="EK1169" s="37"/>
      <c r="EL1169" s="37"/>
      <c r="EM1169" s="37"/>
      <c r="EN1169" s="37"/>
      <c r="EO1169" s="37"/>
      <c r="EP1169" s="37"/>
      <c r="EQ1169" s="37"/>
      <c r="ER1169" s="37"/>
      <c r="ES1169" s="37"/>
      <c r="ET1169" s="37"/>
      <c r="EU1169" s="37"/>
      <c r="EV1169" s="37"/>
      <c r="EW1169" s="37"/>
      <c r="EX1169" s="37"/>
      <c r="EY1169" s="37"/>
      <c r="EZ1169" s="37"/>
      <c r="FA1169" s="37"/>
      <c r="FB1169" s="37"/>
      <c r="FC1169" s="37"/>
      <c r="FD1169" s="37"/>
      <c r="FE1169" s="37"/>
      <c r="FF1169" s="37"/>
      <c r="FG1169" s="37"/>
      <c r="FH1169" s="37"/>
      <c r="FI1169" s="37"/>
      <c r="FJ1169" s="37"/>
      <c r="FK1169" s="37"/>
      <c r="FL1169" s="37"/>
      <c r="FM1169" s="37"/>
      <c r="FN1169" s="37"/>
      <c r="FO1169" s="37"/>
      <c r="FP1169" s="37"/>
      <c r="FQ1169" s="37"/>
      <c r="FR1169" s="37"/>
      <c r="FS1169" s="37"/>
      <c r="FT1169" s="37"/>
      <c r="FU1169" s="37"/>
      <c r="FV1169" s="37"/>
      <c r="FW1169" s="37"/>
      <c r="FX1169" s="37"/>
      <c r="FY1169" s="37"/>
      <c r="FZ1169" s="37"/>
      <c r="GA1169" s="37"/>
      <c r="GB1169" s="37"/>
      <c r="GC1169" s="37"/>
      <c r="GD1169" s="37"/>
      <c r="GE1169" s="37"/>
      <c r="GF1169" s="37"/>
      <c r="GG1169" s="37"/>
      <c r="GH1169" s="37"/>
      <c r="GI1169" s="37"/>
      <c r="GJ1169" s="37"/>
      <c r="GK1169" s="37"/>
      <c r="GL1169" s="37"/>
      <c r="GM1169" s="37"/>
      <c r="GN1169" s="37"/>
    </row>
    <row r="1170" spans="1:196" s="38" customFormat="1" ht="13.1" x14ac:dyDescent="0.3">
      <c r="A1170" s="38" t="s">
        <v>121</v>
      </c>
      <c r="B1170" s="47" t="s">
        <v>6015</v>
      </c>
      <c r="C1170" s="48" t="s">
        <v>6029</v>
      </c>
      <c r="F1170" s="38" t="s">
        <v>91</v>
      </c>
      <c r="G1170" s="38" t="s">
        <v>95</v>
      </c>
      <c r="H1170" s="38" t="s">
        <v>454</v>
      </c>
      <c r="I1170" s="38" t="s">
        <v>56</v>
      </c>
      <c r="J1170" s="38" t="s">
        <v>173</v>
      </c>
      <c r="K1170" s="38" t="s">
        <v>471</v>
      </c>
      <c r="M1170" s="38" t="s">
        <v>268</v>
      </c>
      <c r="O1170" s="38" t="s">
        <v>300</v>
      </c>
      <c r="P1170" s="38" t="s">
        <v>6030</v>
      </c>
      <c r="Q1170" s="38" t="s">
        <v>591</v>
      </c>
      <c r="R1170" s="38">
        <v>0</v>
      </c>
      <c r="S1170" s="38">
        <v>0</v>
      </c>
      <c r="T1170" s="38">
        <v>0</v>
      </c>
      <c r="U1170" s="38">
        <v>0</v>
      </c>
      <c r="V1170" s="38">
        <v>0</v>
      </c>
      <c r="W1170" s="38">
        <v>0</v>
      </c>
      <c r="X1170" s="38">
        <v>0</v>
      </c>
      <c r="Y1170" s="38">
        <v>0</v>
      </c>
      <c r="AA1170" s="38">
        <v>0</v>
      </c>
      <c r="AB1170" s="38">
        <v>0</v>
      </c>
      <c r="AC1170" s="38">
        <v>0</v>
      </c>
      <c r="AD1170" s="38">
        <v>0</v>
      </c>
      <c r="AE1170" s="38">
        <v>0</v>
      </c>
      <c r="AF1170" s="38">
        <v>0</v>
      </c>
      <c r="AG1170" s="38">
        <v>0</v>
      </c>
      <c r="AH1170" s="38">
        <v>0</v>
      </c>
      <c r="AI1170" s="38">
        <v>0</v>
      </c>
      <c r="AJ1170" s="38">
        <v>0</v>
      </c>
      <c r="AK1170" s="38">
        <v>0</v>
      </c>
      <c r="AL1170" s="38">
        <v>0</v>
      </c>
      <c r="AM1170" s="38">
        <v>0</v>
      </c>
      <c r="AN1170" s="38">
        <v>0</v>
      </c>
      <c r="AO1170" s="38">
        <v>0</v>
      </c>
      <c r="AP1170" s="38">
        <v>0</v>
      </c>
      <c r="AQ1170" s="38">
        <v>0</v>
      </c>
      <c r="AR1170" s="38">
        <v>1</v>
      </c>
      <c r="AS1170" s="38">
        <v>0</v>
      </c>
      <c r="AT1170" s="38">
        <v>0</v>
      </c>
      <c r="AU1170" s="38">
        <v>0</v>
      </c>
      <c r="AV1170" s="38">
        <v>0</v>
      </c>
      <c r="AW1170" s="38">
        <v>0</v>
      </c>
      <c r="AX1170" s="38">
        <v>0</v>
      </c>
      <c r="AY1170" s="38">
        <v>0</v>
      </c>
      <c r="AZ1170" s="38">
        <v>0</v>
      </c>
      <c r="BA1170" s="38">
        <v>0</v>
      </c>
      <c r="BB1170" s="38">
        <v>0</v>
      </c>
      <c r="BC1170" s="38">
        <v>0</v>
      </c>
      <c r="BD1170" s="38">
        <v>0</v>
      </c>
      <c r="BE1170" s="38">
        <v>0</v>
      </c>
      <c r="BF1170" s="38">
        <v>0</v>
      </c>
      <c r="BG1170" s="38">
        <v>0</v>
      </c>
      <c r="BH1170" s="43">
        <v>0</v>
      </c>
      <c r="BI1170" s="38">
        <v>0</v>
      </c>
      <c r="BJ1170" s="43">
        <v>1</v>
      </c>
      <c r="BK1170" s="38">
        <v>0</v>
      </c>
      <c r="BL1170" s="43">
        <v>0</v>
      </c>
      <c r="BM1170" s="38">
        <v>0</v>
      </c>
      <c r="BN1170" s="38">
        <v>0</v>
      </c>
      <c r="BO1170" s="38">
        <v>1</v>
      </c>
      <c r="BP1170" s="38">
        <v>1</v>
      </c>
      <c r="BQ1170" s="38">
        <v>0</v>
      </c>
      <c r="BR1170" s="38">
        <v>0</v>
      </c>
      <c r="BS1170" s="38">
        <v>0</v>
      </c>
      <c r="BT1170" s="38">
        <v>0</v>
      </c>
      <c r="BU1170" s="38">
        <v>0</v>
      </c>
      <c r="BV1170" s="38">
        <v>0</v>
      </c>
      <c r="BW1170" s="38">
        <v>0</v>
      </c>
      <c r="BX1170" s="38">
        <v>0</v>
      </c>
      <c r="BY1170" s="38">
        <v>0</v>
      </c>
      <c r="BZ1170" s="38">
        <v>0</v>
      </c>
      <c r="CA1170" s="38">
        <v>0</v>
      </c>
      <c r="CB1170" s="38">
        <v>0</v>
      </c>
      <c r="CC1170" s="38">
        <v>0</v>
      </c>
      <c r="CD1170" s="38">
        <v>0</v>
      </c>
      <c r="CE1170" s="38">
        <v>0</v>
      </c>
      <c r="CF1170" s="38">
        <v>0</v>
      </c>
      <c r="CG1170" s="38">
        <v>0</v>
      </c>
      <c r="CH1170" s="38">
        <v>0</v>
      </c>
      <c r="CI1170" s="38">
        <v>0</v>
      </c>
      <c r="CJ1170" s="38">
        <v>0</v>
      </c>
      <c r="CK1170" s="38">
        <v>0</v>
      </c>
      <c r="CL1170" s="38">
        <v>0</v>
      </c>
      <c r="CM1170" s="38">
        <v>0</v>
      </c>
      <c r="CN1170" s="38">
        <v>0</v>
      </c>
      <c r="CO1170" s="38">
        <v>0</v>
      </c>
      <c r="CP1170" s="38">
        <v>0</v>
      </c>
      <c r="CQ1170" s="38">
        <v>0</v>
      </c>
      <c r="CR1170" s="38">
        <v>0</v>
      </c>
      <c r="CS1170" s="38">
        <v>0</v>
      </c>
      <c r="CT1170" s="38">
        <v>0</v>
      </c>
      <c r="CU1170" s="38">
        <v>0</v>
      </c>
      <c r="CV1170" s="38">
        <v>0</v>
      </c>
      <c r="CW1170" s="38">
        <v>0</v>
      </c>
      <c r="CX1170" s="38">
        <f t="shared" si="41"/>
        <v>4</v>
      </c>
      <c r="CY1170" s="38">
        <v>1</v>
      </c>
      <c r="CZ1170" s="38">
        <v>0</v>
      </c>
      <c r="DA1170" s="38">
        <v>0</v>
      </c>
      <c r="DB1170" s="38">
        <v>0</v>
      </c>
      <c r="DC1170" s="38" t="s">
        <v>2648</v>
      </c>
      <c r="DD1170" s="38" t="s">
        <v>321</v>
      </c>
      <c r="DL1170" s="38">
        <v>0</v>
      </c>
      <c r="DN1170" s="38">
        <v>1</v>
      </c>
      <c r="DO1170" s="38">
        <v>1833</v>
      </c>
      <c r="DP1170" s="38" t="s">
        <v>6031</v>
      </c>
      <c r="DQ1170" s="38" t="s">
        <v>6032</v>
      </c>
      <c r="DR1170" s="38">
        <v>1867</v>
      </c>
      <c r="DS1170" s="38" t="s">
        <v>6033</v>
      </c>
      <c r="DT1170" s="37"/>
      <c r="DU1170" s="37"/>
      <c r="DV1170" s="37"/>
      <c r="DW1170" s="37"/>
      <c r="DX1170" s="37"/>
      <c r="DY1170" s="37"/>
      <c r="DZ1170" s="37"/>
      <c r="EA1170" s="37"/>
      <c r="EB1170" s="37"/>
      <c r="EC1170" s="37"/>
      <c r="ED1170" s="37"/>
      <c r="EE1170" s="37"/>
      <c r="EF1170" s="37"/>
      <c r="EG1170" s="37"/>
      <c r="EH1170" s="37"/>
      <c r="EI1170" s="37"/>
    </row>
    <row r="1171" spans="1:196" s="25" customFormat="1" ht="13.1" x14ac:dyDescent="0.3">
      <c r="A1171" s="38" t="s">
        <v>121</v>
      </c>
      <c r="B1171" s="38" t="s">
        <v>6015</v>
      </c>
      <c r="C1171" s="38" t="s">
        <v>6034</v>
      </c>
      <c r="D1171" s="38"/>
      <c r="E1171" s="38"/>
      <c r="F1171" s="38" t="s">
        <v>122</v>
      </c>
      <c r="G1171" s="38"/>
      <c r="H1171" s="38" t="s">
        <v>454</v>
      </c>
      <c r="I1171" s="38" t="s">
        <v>56</v>
      </c>
      <c r="J1171" s="38" t="s">
        <v>173</v>
      </c>
      <c r="K1171" s="38" t="s">
        <v>471</v>
      </c>
      <c r="L1171" s="38"/>
      <c r="M1171" s="38" t="s">
        <v>274</v>
      </c>
      <c r="N1171" s="38"/>
      <c r="O1171" s="38" t="s">
        <v>299</v>
      </c>
      <c r="P1171" s="38" t="s">
        <v>6035</v>
      </c>
      <c r="Q1171" s="38" t="s">
        <v>2664</v>
      </c>
      <c r="R1171" s="38">
        <v>0</v>
      </c>
      <c r="S1171" s="38">
        <v>0</v>
      </c>
      <c r="T1171" s="38">
        <v>0</v>
      </c>
      <c r="U1171" s="38">
        <v>0</v>
      </c>
      <c r="V1171" s="38">
        <v>0</v>
      </c>
      <c r="W1171" s="38">
        <v>0</v>
      </c>
      <c r="X1171" s="38">
        <v>0</v>
      </c>
      <c r="Y1171" s="38">
        <v>0</v>
      </c>
      <c r="Z1171" s="38"/>
      <c r="AA1171" s="38">
        <v>0</v>
      </c>
      <c r="AB1171" s="38">
        <v>0</v>
      </c>
      <c r="AC1171" s="38">
        <v>0</v>
      </c>
      <c r="AD1171" s="38">
        <v>0</v>
      </c>
      <c r="AE1171" s="38">
        <v>0</v>
      </c>
      <c r="AF1171" s="38">
        <v>0</v>
      </c>
      <c r="AG1171" s="38">
        <v>0</v>
      </c>
      <c r="AH1171" s="38">
        <v>0</v>
      </c>
      <c r="AI1171" s="38">
        <v>0</v>
      </c>
      <c r="AJ1171" s="38">
        <v>0</v>
      </c>
      <c r="AK1171" s="38">
        <v>0</v>
      </c>
      <c r="AL1171" s="38">
        <v>0</v>
      </c>
      <c r="AM1171" s="38">
        <v>0</v>
      </c>
      <c r="AN1171" s="38">
        <v>0</v>
      </c>
      <c r="AO1171" s="38">
        <v>0</v>
      </c>
      <c r="AP1171" s="38">
        <v>0</v>
      </c>
      <c r="AQ1171" s="38">
        <v>0</v>
      </c>
      <c r="AR1171" s="38">
        <v>0</v>
      </c>
      <c r="AS1171" s="38">
        <v>0</v>
      </c>
      <c r="AT1171" s="38">
        <v>0</v>
      </c>
      <c r="AU1171" s="38">
        <v>0</v>
      </c>
      <c r="AV1171" s="38">
        <v>0</v>
      </c>
      <c r="AW1171" s="38">
        <v>0</v>
      </c>
      <c r="AX1171" s="38">
        <v>0</v>
      </c>
      <c r="AY1171" s="38">
        <v>0</v>
      </c>
      <c r="AZ1171" s="38">
        <v>0</v>
      </c>
      <c r="BA1171" s="38">
        <v>0</v>
      </c>
      <c r="BB1171" s="38">
        <v>1</v>
      </c>
      <c r="BC1171" s="38">
        <v>0</v>
      </c>
      <c r="BD1171" s="38">
        <v>0</v>
      </c>
      <c r="BE1171" s="38">
        <v>0</v>
      </c>
      <c r="BF1171" s="38">
        <v>0</v>
      </c>
      <c r="BG1171" s="38">
        <v>0</v>
      </c>
      <c r="BH1171" s="38">
        <v>0</v>
      </c>
      <c r="BI1171" s="38">
        <v>0</v>
      </c>
      <c r="BJ1171" s="38">
        <v>0</v>
      </c>
      <c r="BK1171" s="38">
        <v>0</v>
      </c>
      <c r="BL1171" s="38">
        <v>0</v>
      </c>
      <c r="BM1171" s="38">
        <v>0</v>
      </c>
      <c r="BN1171" s="38">
        <v>0</v>
      </c>
      <c r="BO1171" s="38">
        <v>0</v>
      </c>
      <c r="BP1171" s="38">
        <v>0</v>
      </c>
      <c r="BQ1171" s="38">
        <v>0</v>
      </c>
      <c r="BR1171" s="38">
        <v>0</v>
      </c>
      <c r="BS1171" s="38">
        <v>0</v>
      </c>
      <c r="BT1171" s="38">
        <v>0</v>
      </c>
      <c r="BU1171" s="38">
        <v>0</v>
      </c>
      <c r="BV1171" s="38">
        <v>0</v>
      </c>
      <c r="BW1171" s="38">
        <v>0</v>
      </c>
      <c r="BX1171" s="38">
        <v>0</v>
      </c>
      <c r="BY1171" s="38">
        <v>0</v>
      </c>
      <c r="BZ1171" s="38">
        <v>0</v>
      </c>
      <c r="CA1171" s="38">
        <v>0</v>
      </c>
      <c r="CB1171" s="38">
        <v>0</v>
      </c>
      <c r="CC1171" s="38">
        <v>0</v>
      </c>
      <c r="CD1171" s="38">
        <v>0</v>
      </c>
      <c r="CE1171" s="38">
        <v>0</v>
      </c>
      <c r="CF1171" s="38">
        <v>0</v>
      </c>
      <c r="CG1171" s="38">
        <v>0</v>
      </c>
      <c r="CH1171" s="38">
        <v>0</v>
      </c>
      <c r="CI1171" s="38">
        <v>0</v>
      </c>
      <c r="CJ1171" s="38">
        <v>0</v>
      </c>
      <c r="CK1171" s="38">
        <v>0</v>
      </c>
      <c r="CL1171" s="38">
        <v>0</v>
      </c>
      <c r="CM1171" s="38">
        <v>0</v>
      </c>
      <c r="CN1171" s="38">
        <v>0</v>
      </c>
      <c r="CO1171" s="38">
        <v>0</v>
      </c>
      <c r="CP1171" s="38">
        <v>0</v>
      </c>
      <c r="CQ1171" s="38">
        <v>0</v>
      </c>
      <c r="CR1171" s="38">
        <v>0</v>
      </c>
      <c r="CS1171" s="38">
        <v>0</v>
      </c>
      <c r="CT1171" s="38">
        <v>0</v>
      </c>
      <c r="CU1171" s="38">
        <v>0</v>
      </c>
      <c r="CV1171" s="38">
        <v>0</v>
      </c>
      <c r="CW1171" s="38">
        <v>0</v>
      </c>
      <c r="CX1171" s="38">
        <f t="shared" si="41"/>
        <v>1</v>
      </c>
      <c r="CY1171" s="38">
        <v>1</v>
      </c>
      <c r="CZ1171" s="38">
        <v>0</v>
      </c>
      <c r="DA1171" s="38">
        <v>0</v>
      </c>
      <c r="DB1171" s="38">
        <v>0</v>
      </c>
      <c r="DC1171" s="38" t="s">
        <v>1420</v>
      </c>
      <c r="DD1171" s="38" t="s">
        <v>309</v>
      </c>
      <c r="DE1171" s="38" t="s">
        <v>726</v>
      </c>
      <c r="DF1171" s="38">
        <v>1</v>
      </c>
      <c r="DG1171" s="38"/>
      <c r="DH1171" s="38"/>
      <c r="DI1171" s="38"/>
      <c r="DJ1171" s="38"/>
      <c r="DK1171" s="38"/>
      <c r="DL1171" s="38">
        <v>0</v>
      </c>
      <c r="DM1171" s="38"/>
      <c r="DN1171" s="38">
        <v>1</v>
      </c>
      <c r="DO1171" s="38">
        <v>1989</v>
      </c>
      <c r="DP1171" s="38" t="s">
        <v>6036</v>
      </c>
      <c r="DQ1171" s="38" t="s">
        <v>6034</v>
      </c>
      <c r="DR1171" s="38" t="s">
        <v>580</v>
      </c>
      <c r="DS1171" s="38" t="s">
        <v>6036</v>
      </c>
      <c r="DT1171" s="38"/>
      <c r="DU1171" s="38"/>
      <c r="DV1171" s="38"/>
      <c r="DW1171" s="38"/>
      <c r="DX1171" s="38"/>
      <c r="DY1171" s="38"/>
      <c r="DZ1171" s="38"/>
      <c r="EA1171" s="38"/>
      <c r="EB1171" s="38"/>
      <c r="EC1171" s="38"/>
      <c r="ED1171" s="38"/>
      <c r="EE1171" s="38"/>
      <c r="EF1171" s="38"/>
      <c r="EG1171" s="38"/>
      <c r="EH1171" s="38"/>
      <c r="EI1171" s="38"/>
      <c r="EJ1171" s="37"/>
      <c r="EK1171" s="37"/>
      <c r="EL1171" s="37"/>
      <c r="EM1171" s="37"/>
      <c r="EN1171" s="37"/>
      <c r="EO1171" s="37"/>
      <c r="EP1171" s="37"/>
      <c r="EQ1171" s="37"/>
      <c r="ER1171" s="37"/>
      <c r="ES1171" s="37"/>
      <c r="ET1171" s="37"/>
      <c r="EU1171" s="37"/>
      <c r="EV1171" s="37"/>
      <c r="EW1171" s="37"/>
      <c r="EX1171" s="37"/>
      <c r="EY1171" s="37"/>
      <c r="EZ1171" s="37"/>
      <c r="FA1171" s="37"/>
      <c r="FB1171" s="37"/>
      <c r="FC1171" s="37"/>
      <c r="FD1171" s="37"/>
      <c r="FE1171" s="37"/>
      <c r="FF1171" s="37"/>
      <c r="FG1171" s="37"/>
      <c r="FH1171" s="37"/>
      <c r="FI1171" s="37"/>
      <c r="FJ1171" s="37"/>
      <c r="FK1171" s="37"/>
      <c r="FL1171" s="37"/>
      <c r="FM1171" s="37"/>
      <c r="FN1171" s="37"/>
      <c r="FO1171" s="37"/>
      <c r="FP1171" s="37"/>
      <c r="FQ1171" s="37"/>
      <c r="FR1171" s="37"/>
      <c r="FS1171" s="37"/>
      <c r="FT1171" s="37"/>
      <c r="FU1171" s="37"/>
      <c r="FV1171" s="37"/>
      <c r="FW1171" s="37"/>
      <c r="FX1171" s="37"/>
      <c r="FY1171" s="37"/>
      <c r="FZ1171" s="37"/>
      <c r="GA1171" s="37"/>
      <c r="GB1171" s="37"/>
      <c r="GC1171" s="37"/>
      <c r="GD1171" s="37"/>
      <c r="GE1171" s="37"/>
      <c r="GF1171" s="37"/>
      <c r="GG1171" s="37"/>
      <c r="GH1171" s="37"/>
      <c r="GI1171" s="37"/>
      <c r="GJ1171" s="37"/>
      <c r="GK1171" s="37"/>
      <c r="GL1171" s="37"/>
      <c r="GM1171" s="37"/>
      <c r="GN1171" s="37"/>
    </row>
    <row r="1172" spans="1:196" s="25" customFormat="1" ht="409.6" x14ac:dyDescent="0.3">
      <c r="A1172" s="38" t="s">
        <v>121</v>
      </c>
      <c r="B1172" s="47" t="s">
        <v>6015</v>
      </c>
      <c r="C1172" s="48" t="s">
        <v>6037</v>
      </c>
      <c r="D1172" s="38"/>
      <c r="E1172" s="38"/>
      <c r="F1172" s="38" t="s">
        <v>91</v>
      </c>
      <c r="G1172" s="38" t="s">
        <v>95</v>
      </c>
      <c r="H1172" s="38" t="s">
        <v>454</v>
      </c>
      <c r="I1172" s="38" t="s">
        <v>56</v>
      </c>
      <c r="J1172" s="38" t="s">
        <v>173</v>
      </c>
      <c r="K1172" s="38" t="s">
        <v>471</v>
      </c>
      <c r="L1172" s="38"/>
      <c r="M1172" s="38" t="s">
        <v>268</v>
      </c>
      <c r="N1172" s="38"/>
      <c r="O1172" s="38" t="s">
        <v>300</v>
      </c>
      <c r="P1172" s="81" t="s">
        <v>6038</v>
      </c>
      <c r="Q1172" s="38" t="s">
        <v>6039</v>
      </c>
      <c r="R1172" s="38">
        <v>0</v>
      </c>
      <c r="S1172" s="38">
        <v>0</v>
      </c>
      <c r="T1172" s="38">
        <v>0</v>
      </c>
      <c r="U1172" s="38">
        <v>0</v>
      </c>
      <c r="V1172" s="38">
        <v>0</v>
      </c>
      <c r="W1172" s="38">
        <v>0</v>
      </c>
      <c r="X1172" s="38">
        <v>0</v>
      </c>
      <c r="Y1172" s="38">
        <v>0</v>
      </c>
      <c r="Z1172" s="38"/>
      <c r="AA1172" s="38">
        <v>0</v>
      </c>
      <c r="AB1172" s="38">
        <v>0</v>
      </c>
      <c r="AC1172" s="38">
        <v>0</v>
      </c>
      <c r="AD1172" s="38">
        <v>0</v>
      </c>
      <c r="AE1172" s="38">
        <v>0</v>
      </c>
      <c r="AF1172" s="38">
        <v>0</v>
      </c>
      <c r="AG1172" s="38">
        <v>1</v>
      </c>
      <c r="AH1172" s="38">
        <v>0</v>
      </c>
      <c r="AI1172" s="38">
        <v>0</v>
      </c>
      <c r="AJ1172" s="38">
        <v>0</v>
      </c>
      <c r="AK1172" s="38">
        <v>0</v>
      </c>
      <c r="AL1172" s="38">
        <v>0</v>
      </c>
      <c r="AM1172" s="38">
        <v>0</v>
      </c>
      <c r="AN1172" s="38">
        <v>0</v>
      </c>
      <c r="AO1172" s="38">
        <v>0</v>
      </c>
      <c r="AP1172" s="38">
        <v>0</v>
      </c>
      <c r="AQ1172" s="38">
        <v>0</v>
      </c>
      <c r="AR1172" s="38">
        <v>0</v>
      </c>
      <c r="AS1172" s="38">
        <v>0</v>
      </c>
      <c r="AT1172" s="38">
        <v>0</v>
      </c>
      <c r="AU1172" s="38">
        <v>0</v>
      </c>
      <c r="AV1172" s="38">
        <v>0</v>
      </c>
      <c r="AW1172" s="38">
        <v>0</v>
      </c>
      <c r="AX1172" s="38">
        <v>0</v>
      </c>
      <c r="AY1172" s="38">
        <v>0</v>
      </c>
      <c r="AZ1172" s="38">
        <v>0</v>
      </c>
      <c r="BA1172" s="38">
        <v>0</v>
      </c>
      <c r="BB1172" s="38">
        <v>0</v>
      </c>
      <c r="BC1172" s="38">
        <v>0</v>
      </c>
      <c r="BD1172" s="38">
        <v>0</v>
      </c>
      <c r="BE1172" s="38">
        <v>0</v>
      </c>
      <c r="BF1172" s="38">
        <v>0</v>
      </c>
      <c r="BG1172" s="38">
        <v>0</v>
      </c>
      <c r="BH1172" s="43">
        <v>0</v>
      </c>
      <c r="BI1172" s="38">
        <v>0</v>
      </c>
      <c r="BJ1172" s="43">
        <v>0</v>
      </c>
      <c r="BK1172" s="38">
        <v>0</v>
      </c>
      <c r="BL1172" s="43">
        <v>0</v>
      </c>
      <c r="BM1172" s="38">
        <v>0</v>
      </c>
      <c r="BN1172" s="38">
        <v>0</v>
      </c>
      <c r="BO1172" s="38">
        <v>0</v>
      </c>
      <c r="BP1172" s="38">
        <v>0</v>
      </c>
      <c r="BQ1172" s="38">
        <v>0</v>
      </c>
      <c r="BR1172" s="38">
        <v>0</v>
      </c>
      <c r="BS1172" s="38">
        <v>1</v>
      </c>
      <c r="BT1172" s="38">
        <v>1</v>
      </c>
      <c r="BU1172" s="38">
        <v>1</v>
      </c>
      <c r="BV1172" s="38">
        <v>0</v>
      </c>
      <c r="BW1172" s="38">
        <v>1</v>
      </c>
      <c r="BX1172" s="38">
        <v>0</v>
      </c>
      <c r="BY1172" s="38">
        <v>0</v>
      </c>
      <c r="BZ1172" s="38">
        <v>0</v>
      </c>
      <c r="CA1172" s="38">
        <v>0</v>
      </c>
      <c r="CB1172" s="38">
        <v>0</v>
      </c>
      <c r="CC1172" s="38">
        <v>0</v>
      </c>
      <c r="CD1172" s="38">
        <v>0</v>
      </c>
      <c r="CE1172" s="38">
        <v>0</v>
      </c>
      <c r="CF1172" s="38">
        <v>0</v>
      </c>
      <c r="CG1172" s="38">
        <v>0</v>
      </c>
      <c r="CH1172" s="38">
        <v>0</v>
      </c>
      <c r="CI1172" s="38">
        <v>0</v>
      </c>
      <c r="CJ1172" s="38">
        <v>0</v>
      </c>
      <c r="CK1172" s="38">
        <v>0</v>
      </c>
      <c r="CL1172" s="38">
        <v>0</v>
      </c>
      <c r="CM1172" s="38">
        <v>0</v>
      </c>
      <c r="CN1172" s="38">
        <v>0</v>
      </c>
      <c r="CO1172" s="38">
        <v>0</v>
      </c>
      <c r="CP1172" s="38">
        <v>0</v>
      </c>
      <c r="CQ1172" s="38">
        <v>0</v>
      </c>
      <c r="CR1172" s="38">
        <v>0</v>
      </c>
      <c r="CS1172" s="38">
        <v>0</v>
      </c>
      <c r="CT1172" s="38">
        <v>0</v>
      </c>
      <c r="CU1172" s="38">
        <v>0</v>
      </c>
      <c r="CV1172" s="38">
        <v>0</v>
      </c>
      <c r="CW1172" s="38">
        <v>0</v>
      </c>
      <c r="CX1172" s="38">
        <f t="shared" si="41"/>
        <v>5</v>
      </c>
      <c r="CY1172" s="38">
        <v>1</v>
      </c>
      <c r="CZ1172" s="38">
        <v>0</v>
      </c>
      <c r="DA1172" s="38">
        <v>0</v>
      </c>
      <c r="DB1172" s="38">
        <v>1</v>
      </c>
      <c r="DC1172" s="38" t="s">
        <v>6040</v>
      </c>
      <c r="DD1172" s="38" t="s">
        <v>307</v>
      </c>
      <c r="DE1172" s="38" t="s">
        <v>623</v>
      </c>
      <c r="DF1172" s="38">
        <v>1</v>
      </c>
      <c r="DG1172" s="38" t="s">
        <v>6041</v>
      </c>
      <c r="DH1172" s="38" t="s">
        <v>6042</v>
      </c>
      <c r="DI1172" s="38"/>
      <c r="DJ1172" s="38"/>
      <c r="DK1172" s="38">
        <v>1</v>
      </c>
      <c r="DL1172" s="38">
        <v>1</v>
      </c>
      <c r="DM1172" s="38" t="s">
        <v>595</v>
      </c>
      <c r="DN1172" s="38">
        <v>1</v>
      </c>
      <c r="DO1172" s="38">
        <v>1808</v>
      </c>
      <c r="DP1172" s="38" t="s">
        <v>6043</v>
      </c>
      <c r="DQ1172" s="48" t="s">
        <v>6037</v>
      </c>
      <c r="DR1172" s="38" t="s">
        <v>580</v>
      </c>
      <c r="DS1172" s="38" t="s">
        <v>6043</v>
      </c>
      <c r="DT1172" s="37"/>
      <c r="DU1172" s="37"/>
      <c r="DV1172" s="37"/>
      <c r="DW1172" s="37"/>
      <c r="DX1172" s="37"/>
      <c r="DY1172" s="37"/>
      <c r="DZ1172" s="37"/>
      <c r="EA1172" s="37"/>
      <c r="EB1172" s="37"/>
      <c r="EC1172" s="37"/>
      <c r="ED1172" s="37"/>
      <c r="EE1172" s="37"/>
      <c r="EF1172" s="37"/>
      <c r="EG1172" s="37"/>
      <c r="EH1172" s="37"/>
      <c r="EI1172" s="37"/>
      <c r="EJ1172" s="37"/>
      <c r="EK1172" s="37"/>
      <c r="EL1172" s="37"/>
      <c r="EM1172" s="37"/>
      <c r="EN1172" s="37"/>
      <c r="EO1172" s="37"/>
      <c r="EP1172" s="37"/>
      <c r="EQ1172" s="37"/>
      <c r="ER1172" s="37"/>
      <c r="ES1172" s="37"/>
      <c r="ET1172" s="37"/>
      <c r="EU1172" s="37"/>
      <c r="EV1172" s="37"/>
      <c r="EW1172" s="37"/>
      <c r="EX1172" s="37"/>
      <c r="EY1172" s="37"/>
      <c r="EZ1172" s="37"/>
      <c r="FA1172" s="37"/>
      <c r="FB1172" s="37"/>
      <c r="FC1172" s="37"/>
      <c r="FD1172" s="37"/>
      <c r="FE1172" s="37"/>
      <c r="FF1172" s="37"/>
      <c r="FG1172" s="37"/>
      <c r="FH1172" s="37"/>
      <c r="FI1172" s="37"/>
      <c r="FJ1172" s="37"/>
      <c r="FK1172" s="37"/>
      <c r="FL1172" s="37"/>
      <c r="FM1172" s="37"/>
      <c r="FN1172" s="37"/>
      <c r="FO1172" s="37"/>
      <c r="FP1172" s="37"/>
      <c r="FQ1172" s="37"/>
      <c r="FR1172" s="37"/>
      <c r="FS1172" s="37"/>
      <c r="FT1172" s="37"/>
      <c r="FU1172" s="37"/>
      <c r="FV1172" s="37"/>
      <c r="FW1172" s="37"/>
      <c r="FX1172" s="37"/>
      <c r="FY1172" s="37"/>
      <c r="FZ1172" s="37"/>
      <c r="GA1172" s="37"/>
      <c r="GB1172" s="37"/>
      <c r="GC1172" s="37"/>
      <c r="GD1172" s="37"/>
      <c r="GE1172" s="37"/>
      <c r="GF1172" s="37"/>
      <c r="GG1172" s="37"/>
      <c r="GH1172" s="37"/>
      <c r="GI1172" s="37"/>
      <c r="GJ1172" s="37"/>
      <c r="GK1172" s="37"/>
      <c r="GL1172" s="37"/>
      <c r="GM1172" s="37"/>
      <c r="GN1172" s="37"/>
    </row>
    <row r="1173" spans="1:196" s="25" customFormat="1" ht="12" customHeight="1" x14ac:dyDescent="0.3">
      <c r="A1173" s="47" t="s">
        <v>155</v>
      </c>
      <c r="B1173" s="47" t="s">
        <v>6044</v>
      </c>
      <c r="C1173" s="48" t="s">
        <v>6045</v>
      </c>
      <c r="D1173" s="38"/>
      <c r="E1173" s="38"/>
      <c r="F1173" s="38" t="s">
        <v>145</v>
      </c>
      <c r="G1173" s="38" t="s">
        <v>95</v>
      </c>
      <c r="H1173" s="38" t="s">
        <v>454</v>
      </c>
      <c r="I1173" s="38" t="s">
        <v>56</v>
      </c>
      <c r="J1173" s="38" t="s">
        <v>173</v>
      </c>
      <c r="K1173" s="38" t="s">
        <v>471</v>
      </c>
      <c r="L1173" s="38"/>
      <c r="M1173" s="38" t="s">
        <v>274</v>
      </c>
      <c r="N1173" s="38"/>
      <c r="O1173" s="38" t="s">
        <v>299</v>
      </c>
      <c r="P1173" s="38" t="s">
        <v>6046</v>
      </c>
      <c r="Q1173" s="38" t="s">
        <v>6047</v>
      </c>
      <c r="R1173" s="38">
        <v>0</v>
      </c>
      <c r="S1173" s="38">
        <v>0</v>
      </c>
      <c r="T1173" s="38">
        <v>0</v>
      </c>
      <c r="U1173" s="38">
        <v>0</v>
      </c>
      <c r="V1173" s="38">
        <v>0</v>
      </c>
      <c r="W1173" s="38">
        <v>0</v>
      </c>
      <c r="X1173" s="38">
        <v>0</v>
      </c>
      <c r="Y1173" s="38">
        <v>0</v>
      </c>
      <c r="Z1173" s="38"/>
      <c r="AA1173" s="38">
        <v>1</v>
      </c>
      <c r="AB1173" s="38">
        <v>0</v>
      </c>
      <c r="AC1173" s="38">
        <v>0</v>
      </c>
      <c r="AD1173" s="38">
        <v>0</v>
      </c>
      <c r="AE1173" s="38">
        <v>0</v>
      </c>
      <c r="AF1173" s="38">
        <v>0</v>
      </c>
      <c r="AG1173" s="38">
        <v>0</v>
      </c>
      <c r="AH1173" s="38">
        <v>0</v>
      </c>
      <c r="AI1173" s="38">
        <v>0</v>
      </c>
      <c r="AJ1173" s="38">
        <v>0</v>
      </c>
      <c r="AK1173" s="38">
        <v>0</v>
      </c>
      <c r="AL1173" s="38">
        <v>0</v>
      </c>
      <c r="AM1173" s="38">
        <v>0</v>
      </c>
      <c r="AN1173" s="38">
        <v>0</v>
      </c>
      <c r="AO1173" s="38">
        <v>0</v>
      </c>
      <c r="AP1173" s="38">
        <v>0</v>
      </c>
      <c r="AQ1173" s="38">
        <v>0</v>
      </c>
      <c r="AR1173" s="38">
        <v>0</v>
      </c>
      <c r="AS1173" s="38">
        <v>0</v>
      </c>
      <c r="AT1173" s="38">
        <v>0</v>
      </c>
      <c r="AU1173" s="38">
        <v>0</v>
      </c>
      <c r="AV1173" s="38">
        <v>0</v>
      </c>
      <c r="AW1173" s="38">
        <v>0</v>
      </c>
      <c r="AX1173" s="38">
        <v>0</v>
      </c>
      <c r="AY1173" s="38">
        <v>0</v>
      </c>
      <c r="AZ1173" s="38">
        <v>0</v>
      </c>
      <c r="BA1173" s="38">
        <v>0</v>
      </c>
      <c r="BB1173" s="38">
        <v>0</v>
      </c>
      <c r="BC1173" s="38">
        <v>0</v>
      </c>
      <c r="BD1173" s="38">
        <v>0</v>
      </c>
      <c r="BE1173" s="38">
        <v>0</v>
      </c>
      <c r="BF1173" s="38">
        <v>0</v>
      </c>
      <c r="BG1173" s="38">
        <v>0</v>
      </c>
      <c r="BH1173" s="43">
        <v>0</v>
      </c>
      <c r="BI1173" s="38">
        <v>0</v>
      </c>
      <c r="BJ1173" s="43">
        <v>0</v>
      </c>
      <c r="BK1173" s="38">
        <v>0</v>
      </c>
      <c r="BL1173" s="43">
        <v>0</v>
      </c>
      <c r="BM1173" s="38">
        <v>0</v>
      </c>
      <c r="BN1173" s="38">
        <v>0</v>
      </c>
      <c r="BO1173" s="38">
        <v>0</v>
      </c>
      <c r="BP1173" s="38">
        <v>0</v>
      </c>
      <c r="BQ1173" s="38">
        <v>0</v>
      </c>
      <c r="BR1173" s="38">
        <v>0</v>
      </c>
      <c r="BS1173" s="38">
        <v>0</v>
      </c>
      <c r="BT1173" s="38">
        <v>0</v>
      </c>
      <c r="BU1173" s="38">
        <v>0</v>
      </c>
      <c r="BV1173" s="38">
        <v>0</v>
      </c>
      <c r="BW1173" s="38">
        <v>0</v>
      </c>
      <c r="BX1173" s="38">
        <v>0</v>
      </c>
      <c r="BY1173" s="38">
        <v>0</v>
      </c>
      <c r="BZ1173" s="38">
        <v>0</v>
      </c>
      <c r="CA1173" s="38">
        <v>0</v>
      </c>
      <c r="CB1173" s="38">
        <v>0</v>
      </c>
      <c r="CC1173" s="38">
        <v>0</v>
      </c>
      <c r="CD1173" s="38">
        <v>0</v>
      </c>
      <c r="CE1173" s="38">
        <v>0</v>
      </c>
      <c r="CF1173" s="38">
        <v>0</v>
      </c>
      <c r="CG1173" s="38">
        <v>0</v>
      </c>
      <c r="CH1173" s="38">
        <v>0</v>
      </c>
      <c r="CI1173" s="38">
        <v>0</v>
      </c>
      <c r="CJ1173" s="38">
        <v>0</v>
      </c>
      <c r="CK1173" s="38">
        <v>0</v>
      </c>
      <c r="CL1173" s="38">
        <v>0</v>
      </c>
      <c r="CM1173" s="38">
        <v>0</v>
      </c>
      <c r="CN1173" s="38">
        <v>0</v>
      </c>
      <c r="CO1173" s="38">
        <v>0</v>
      </c>
      <c r="CP1173" s="38">
        <v>0</v>
      </c>
      <c r="CQ1173" s="38">
        <v>0</v>
      </c>
      <c r="CR1173" s="38">
        <v>0</v>
      </c>
      <c r="CS1173" s="38">
        <v>0</v>
      </c>
      <c r="CT1173" s="38">
        <v>0</v>
      </c>
      <c r="CU1173" s="38">
        <v>0</v>
      </c>
      <c r="CV1173" s="38">
        <v>0</v>
      </c>
      <c r="CW1173" s="38">
        <v>0</v>
      </c>
      <c r="CX1173" s="38">
        <f t="shared" si="41"/>
        <v>1</v>
      </c>
      <c r="CY1173" s="38">
        <v>0</v>
      </c>
      <c r="CZ1173" s="38">
        <v>0</v>
      </c>
      <c r="DA1173" s="38">
        <v>1</v>
      </c>
      <c r="DB1173" s="38">
        <v>0</v>
      </c>
      <c r="DC1173" s="38" t="s">
        <v>924</v>
      </c>
      <c r="DD1173" s="38" t="s">
        <v>304</v>
      </c>
      <c r="DE1173" s="38" t="s">
        <v>529</v>
      </c>
      <c r="DF1173" s="38">
        <v>1</v>
      </c>
      <c r="DG1173" s="84" t="s">
        <v>4359</v>
      </c>
      <c r="DH1173" s="38" t="s">
        <v>530</v>
      </c>
      <c r="DI1173" s="38"/>
      <c r="DJ1173" s="38"/>
      <c r="DK1173" s="38"/>
      <c r="DL1173" s="38">
        <v>1</v>
      </c>
      <c r="DM1173" s="38" t="s">
        <v>625</v>
      </c>
      <c r="DN1173" s="38">
        <v>1</v>
      </c>
      <c r="DO1173" s="38">
        <v>1988</v>
      </c>
      <c r="DP1173" s="38" t="s">
        <v>6048</v>
      </c>
      <c r="DQ1173" s="48" t="s">
        <v>6045</v>
      </c>
      <c r="DR1173" s="38" t="s">
        <v>580</v>
      </c>
      <c r="DS1173" s="38" t="s">
        <v>6048</v>
      </c>
      <c r="DT1173" s="37"/>
      <c r="DU1173" s="37"/>
      <c r="DV1173" s="37"/>
      <c r="DW1173" s="37"/>
      <c r="DX1173" s="37"/>
      <c r="DY1173" s="37"/>
      <c r="DZ1173" s="37"/>
      <c r="EA1173" s="37"/>
      <c r="EB1173" s="37"/>
      <c r="EC1173" s="37"/>
      <c r="ED1173" s="37"/>
      <c r="EE1173" s="37"/>
      <c r="EF1173" s="37"/>
      <c r="EG1173" s="37"/>
      <c r="EH1173" s="37"/>
      <c r="EI1173" s="37"/>
      <c r="EJ1173" s="37"/>
      <c r="EK1173" s="37"/>
      <c r="EL1173" s="37"/>
      <c r="EM1173" s="37"/>
      <c r="EN1173" s="37"/>
      <c r="EO1173" s="37"/>
      <c r="EP1173" s="37"/>
      <c r="EQ1173" s="37"/>
      <c r="ER1173" s="37"/>
      <c r="ES1173" s="37"/>
      <c r="ET1173" s="37"/>
      <c r="EU1173" s="37"/>
      <c r="EV1173" s="37"/>
      <c r="EW1173" s="37"/>
      <c r="EX1173" s="37"/>
      <c r="EY1173" s="37"/>
      <c r="EZ1173" s="37"/>
      <c r="FA1173" s="37"/>
      <c r="FB1173" s="37"/>
      <c r="FC1173" s="37"/>
      <c r="FD1173" s="37"/>
      <c r="FE1173" s="37"/>
      <c r="FF1173" s="37"/>
      <c r="FG1173" s="37"/>
      <c r="FH1173" s="37"/>
      <c r="FI1173" s="37"/>
      <c r="FJ1173" s="37"/>
      <c r="FK1173" s="37"/>
      <c r="FL1173" s="37"/>
      <c r="FM1173" s="37"/>
      <c r="FN1173" s="37"/>
      <c r="FO1173" s="37"/>
      <c r="FP1173" s="37"/>
      <c r="FQ1173" s="37"/>
      <c r="FR1173" s="37"/>
      <c r="FS1173" s="37"/>
      <c r="FT1173" s="37"/>
      <c r="FU1173" s="37"/>
      <c r="FV1173" s="37"/>
      <c r="FW1173" s="37"/>
      <c r="FX1173" s="37"/>
      <c r="FY1173" s="37"/>
      <c r="FZ1173" s="37"/>
      <c r="GA1173" s="37"/>
      <c r="GB1173" s="37"/>
      <c r="GC1173" s="37"/>
      <c r="GD1173" s="37"/>
      <c r="GE1173" s="37"/>
      <c r="GF1173" s="37"/>
      <c r="GG1173" s="37"/>
      <c r="GH1173" s="37"/>
      <c r="GI1173" s="37"/>
      <c r="GJ1173" s="37"/>
      <c r="GK1173" s="37"/>
      <c r="GL1173" s="37"/>
      <c r="GM1173" s="37"/>
      <c r="GN1173" s="37"/>
    </row>
    <row r="1174" spans="1:196" s="25" customFormat="1" ht="13.1" x14ac:dyDescent="0.3">
      <c r="A1174" s="47" t="s">
        <v>155</v>
      </c>
      <c r="B1174" s="47" t="s">
        <v>6044</v>
      </c>
      <c r="C1174" s="48" t="s">
        <v>6049</v>
      </c>
      <c r="D1174" s="38"/>
      <c r="E1174" s="38"/>
      <c r="F1174" s="38" t="s">
        <v>91</v>
      </c>
      <c r="G1174" s="38" t="s">
        <v>95</v>
      </c>
      <c r="H1174" s="38" t="s">
        <v>454</v>
      </c>
      <c r="I1174" s="38" t="s">
        <v>13</v>
      </c>
      <c r="J1174" s="38" t="s">
        <v>221</v>
      </c>
      <c r="K1174" s="38" t="s">
        <v>269</v>
      </c>
      <c r="L1174" s="38"/>
      <c r="M1174" s="38" t="s">
        <v>272</v>
      </c>
      <c r="N1174" s="38"/>
      <c r="O1174" s="38" t="s">
        <v>300</v>
      </c>
      <c r="P1174" s="84" t="s">
        <v>6050</v>
      </c>
      <c r="Q1174" s="38" t="s">
        <v>693</v>
      </c>
      <c r="R1174" s="38">
        <v>0</v>
      </c>
      <c r="S1174" s="38">
        <v>0</v>
      </c>
      <c r="T1174" s="38">
        <v>0</v>
      </c>
      <c r="U1174" s="38">
        <v>0</v>
      </c>
      <c r="V1174" s="38">
        <v>0</v>
      </c>
      <c r="W1174" s="38">
        <v>0</v>
      </c>
      <c r="X1174" s="38">
        <v>0</v>
      </c>
      <c r="Y1174" s="38">
        <v>0</v>
      </c>
      <c r="Z1174" s="38"/>
      <c r="AA1174" s="38">
        <v>1</v>
      </c>
      <c r="AB1174" s="38">
        <v>0</v>
      </c>
      <c r="AC1174" s="38">
        <v>0</v>
      </c>
      <c r="AD1174" s="38">
        <v>0</v>
      </c>
      <c r="AE1174" s="38">
        <v>0</v>
      </c>
      <c r="AF1174" s="38">
        <v>0</v>
      </c>
      <c r="AG1174" s="38">
        <v>0</v>
      </c>
      <c r="AH1174" s="38">
        <v>0</v>
      </c>
      <c r="AI1174" s="38">
        <v>0</v>
      </c>
      <c r="AJ1174" s="38">
        <v>0</v>
      </c>
      <c r="AK1174" s="38">
        <v>0</v>
      </c>
      <c r="AL1174" s="38">
        <v>0</v>
      </c>
      <c r="AM1174" s="38">
        <v>0</v>
      </c>
      <c r="AN1174" s="38">
        <v>0</v>
      </c>
      <c r="AO1174" s="38">
        <v>0</v>
      </c>
      <c r="AP1174" s="38">
        <v>0</v>
      </c>
      <c r="AQ1174" s="38">
        <v>0</v>
      </c>
      <c r="AR1174" s="38">
        <v>0</v>
      </c>
      <c r="AS1174" s="38">
        <v>0</v>
      </c>
      <c r="AT1174" s="38">
        <v>0</v>
      </c>
      <c r="AU1174" s="38">
        <v>0</v>
      </c>
      <c r="AV1174" s="38">
        <v>0</v>
      </c>
      <c r="AW1174" s="38">
        <v>0</v>
      </c>
      <c r="AX1174" s="38">
        <v>0</v>
      </c>
      <c r="AY1174" s="38">
        <v>0</v>
      </c>
      <c r="AZ1174" s="38">
        <v>0</v>
      </c>
      <c r="BA1174" s="38">
        <v>0</v>
      </c>
      <c r="BB1174" s="38">
        <v>0</v>
      </c>
      <c r="BC1174" s="38">
        <v>0</v>
      </c>
      <c r="BD1174" s="38">
        <v>0</v>
      </c>
      <c r="BE1174" s="38">
        <v>0</v>
      </c>
      <c r="BF1174" s="38">
        <v>0</v>
      </c>
      <c r="BG1174" s="38">
        <v>0</v>
      </c>
      <c r="BH1174" s="43">
        <v>0</v>
      </c>
      <c r="BI1174" s="38">
        <v>0</v>
      </c>
      <c r="BJ1174" s="43">
        <v>0</v>
      </c>
      <c r="BK1174" s="38">
        <v>0</v>
      </c>
      <c r="BL1174" s="43">
        <v>0</v>
      </c>
      <c r="BM1174" s="38">
        <v>0</v>
      </c>
      <c r="BN1174" s="38">
        <v>0</v>
      </c>
      <c r="BO1174" s="38">
        <v>0</v>
      </c>
      <c r="BP1174" s="38">
        <v>0</v>
      </c>
      <c r="BQ1174" s="38">
        <v>0</v>
      </c>
      <c r="BR1174" s="38">
        <v>0</v>
      </c>
      <c r="BS1174" s="38">
        <v>0</v>
      </c>
      <c r="BT1174" s="38">
        <v>0</v>
      </c>
      <c r="BU1174" s="38">
        <v>0</v>
      </c>
      <c r="BV1174" s="38">
        <v>0</v>
      </c>
      <c r="BW1174" s="38">
        <v>0</v>
      </c>
      <c r="BX1174" s="38">
        <v>0</v>
      </c>
      <c r="BY1174" s="38">
        <v>0</v>
      </c>
      <c r="BZ1174" s="38">
        <v>0</v>
      </c>
      <c r="CA1174" s="38">
        <v>0</v>
      </c>
      <c r="CB1174" s="38">
        <v>0</v>
      </c>
      <c r="CC1174" s="38">
        <v>0</v>
      </c>
      <c r="CD1174" s="38">
        <v>0</v>
      </c>
      <c r="CE1174" s="38">
        <v>0</v>
      </c>
      <c r="CF1174" s="38">
        <v>0</v>
      </c>
      <c r="CG1174" s="38">
        <v>0</v>
      </c>
      <c r="CH1174" s="38">
        <v>0</v>
      </c>
      <c r="CI1174" s="38">
        <v>0</v>
      </c>
      <c r="CJ1174" s="38">
        <v>0</v>
      </c>
      <c r="CK1174" s="38">
        <v>0</v>
      </c>
      <c r="CL1174" s="38">
        <v>0</v>
      </c>
      <c r="CM1174" s="38">
        <v>0</v>
      </c>
      <c r="CN1174" s="38">
        <v>0</v>
      </c>
      <c r="CO1174" s="38">
        <v>0</v>
      </c>
      <c r="CP1174" s="38">
        <v>0</v>
      </c>
      <c r="CQ1174" s="38">
        <v>0</v>
      </c>
      <c r="CR1174" s="38">
        <v>0</v>
      </c>
      <c r="CS1174" s="38">
        <v>0</v>
      </c>
      <c r="CT1174" s="38">
        <v>0</v>
      </c>
      <c r="CU1174" s="38">
        <v>0</v>
      </c>
      <c r="CV1174" s="38">
        <v>0</v>
      </c>
      <c r="CW1174" s="38">
        <v>0</v>
      </c>
      <c r="CX1174" s="38">
        <f t="shared" si="41"/>
        <v>1</v>
      </c>
      <c r="CY1174" s="38">
        <v>0</v>
      </c>
      <c r="CZ1174" s="38">
        <v>0</v>
      </c>
      <c r="DA1174" s="38">
        <v>1</v>
      </c>
      <c r="DB1174" s="38">
        <v>0</v>
      </c>
      <c r="DC1174" s="38" t="s">
        <v>6051</v>
      </c>
      <c r="DD1174" s="38" t="s">
        <v>304</v>
      </c>
      <c r="DE1174" s="38" t="s">
        <v>529</v>
      </c>
      <c r="DF1174" s="38">
        <v>1</v>
      </c>
      <c r="DG1174" s="38"/>
      <c r="DH1174" s="38" t="s">
        <v>530</v>
      </c>
      <c r="DI1174" s="38"/>
      <c r="DJ1174" s="38"/>
      <c r="DK1174" s="38"/>
      <c r="DL1174" s="38">
        <v>0</v>
      </c>
      <c r="DM1174" s="38"/>
      <c r="DN1174" s="38">
        <v>1</v>
      </c>
      <c r="DO1174" s="38">
        <v>1852</v>
      </c>
      <c r="DP1174" s="38" t="s">
        <v>6052</v>
      </c>
      <c r="DQ1174" s="48" t="s">
        <v>6049</v>
      </c>
      <c r="DR1174" s="38" t="s">
        <v>580</v>
      </c>
      <c r="DS1174" s="38" t="s">
        <v>6052</v>
      </c>
      <c r="DT1174" s="37"/>
      <c r="DU1174" s="37"/>
      <c r="DV1174" s="37"/>
      <c r="DW1174" s="37"/>
      <c r="DX1174" s="37"/>
      <c r="DY1174" s="37"/>
      <c r="DZ1174" s="37"/>
      <c r="EA1174" s="37"/>
      <c r="EB1174" s="37"/>
      <c r="EC1174" s="37"/>
      <c r="ED1174" s="37"/>
      <c r="EE1174" s="37"/>
      <c r="EF1174" s="37"/>
      <c r="EG1174" s="37"/>
      <c r="EH1174" s="37"/>
      <c r="EI1174" s="37"/>
      <c r="EJ1174" s="37"/>
      <c r="EK1174" s="37"/>
      <c r="EL1174" s="37"/>
      <c r="EM1174" s="37"/>
      <c r="EN1174" s="37"/>
      <c r="EO1174" s="37"/>
      <c r="EP1174" s="37"/>
      <c r="EQ1174" s="37"/>
      <c r="ER1174" s="37"/>
      <c r="ES1174" s="37"/>
      <c r="ET1174" s="37"/>
      <c r="EU1174" s="37"/>
      <c r="EV1174" s="37"/>
      <c r="EW1174" s="37"/>
      <c r="EX1174" s="37"/>
      <c r="EY1174" s="37"/>
      <c r="EZ1174" s="37"/>
      <c r="FA1174" s="37"/>
      <c r="FB1174" s="37"/>
      <c r="FC1174" s="37"/>
      <c r="FD1174" s="37"/>
      <c r="FE1174" s="37"/>
      <c r="FF1174" s="37"/>
      <c r="FG1174" s="37"/>
      <c r="FH1174" s="37"/>
      <c r="FI1174" s="37"/>
      <c r="FJ1174" s="37"/>
      <c r="FK1174" s="37"/>
      <c r="FL1174" s="37"/>
      <c r="FM1174" s="37"/>
      <c r="FN1174" s="37"/>
      <c r="FO1174" s="37"/>
      <c r="FP1174" s="37"/>
      <c r="FQ1174" s="37"/>
      <c r="FR1174" s="37"/>
      <c r="FS1174" s="37"/>
      <c r="FT1174" s="37"/>
      <c r="FU1174" s="37"/>
      <c r="FV1174" s="37"/>
      <c r="FW1174" s="37"/>
      <c r="FX1174" s="37"/>
      <c r="FY1174" s="37"/>
      <c r="FZ1174" s="37"/>
      <c r="GA1174" s="37"/>
      <c r="GB1174" s="37"/>
      <c r="GC1174" s="37"/>
      <c r="GD1174" s="37"/>
      <c r="GE1174" s="37"/>
      <c r="GF1174" s="37"/>
      <c r="GG1174" s="37"/>
      <c r="GH1174" s="37"/>
      <c r="GI1174" s="37"/>
      <c r="GJ1174" s="37"/>
      <c r="GK1174" s="37"/>
      <c r="GL1174" s="37"/>
      <c r="GM1174" s="37"/>
      <c r="GN1174" s="37"/>
    </row>
    <row r="1175" spans="1:196" s="25" customFormat="1" ht="301.10000000000002" x14ac:dyDescent="0.3">
      <c r="A1175" s="38" t="s">
        <v>204</v>
      </c>
      <c r="B1175" s="47" t="s">
        <v>6053</v>
      </c>
      <c r="C1175" s="48" t="s">
        <v>6054</v>
      </c>
      <c r="D1175" s="38"/>
      <c r="E1175" s="38"/>
      <c r="F1175" s="38" t="s">
        <v>91</v>
      </c>
      <c r="G1175" s="38"/>
      <c r="H1175" s="38" t="s">
        <v>454</v>
      </c>
      <c r="I1175" s="38" t="s">
        <v>13</v>
      </c>
      <c r="J1175" s="38" t="s">
        <v>221</v>
      </c>
      <c r="K1175" s="38" t="s">
        <v>269</v>
      </c>
      <c r="L1175" s="38"/>
      <c r="M1175" s="38" t="s">
        <v>272</v>
      </c>
      <c r="N1175" s="38"/>
      <c r="O1175" s="38" t="s">
        <v>300</v>
      </c>
      <c r="P1175" s="81" t="s">
        <v>6055</v>
      </c>
      <c r="Q1175" s="38" t="s">
        <v>5729</v>
      </c>
      <c r="R1175" s="38">
        <v>0</v>
      </c>
      <c r="S1175" s="38">
        <v>0</v>
      </c>
      <c r="T1175" s="38">
        <v>0</v>
      </c>
      <c r="U1175" s="38">
        <v>0</v>
      </c>
      <c r="V1175" s="38">
        <v>0</v>
      </c>
      <c r="W1175" s="38">
        <v>0</v>
      </c>
      <c r="X1175" s="38">
        <v>0</v>
      </c>
      <c r="Y1175" s="38">
        <v>0</v>
      </c>
      <c r="Z1175" s="38"/>
      <c r="AA1175" s="38">
        <v>0</v>
      </c>
      <c r="AB1175" s="38">
        <v>0</v>
      </c>
      <c r="AC1175" s="38">
        <v>0</v>
      </c>
      <c r="AD1175" s="38">
        <v>0</v>
      </c>
      <c r="AE1175" s="38">
        <v>0</v>
      </c>
      <c r="AF1175" s="38">
        <v>0</v>
      </c>
      <c r="AG1175" s="38">
        <v>0</v>
      </c>
      <c r="AH1175" s="38">
        <v>0</v>
      </c>
      <c r="AI1175" s="38">
        <v>0</v>
      </c>
      <c r="AJ1175" s="38">
        <v>0</v>
      </c>
      <c r="AK1175" s="38">
        <v>0</v>
      </c>
      <c r="AL1175" s="38">
        <v>0</v>
      </c>
      <c r="AM1175" s="38">
        <v>0</v>
      </c>
      <c r="AN1175" s="38">
        <v>0</v>
      </c>
      <c r="AO1175" s="38">
        <v>0</v>
      </c>
      <c r="AP1175" s="38">
        <v>0</v>
      </c>
      <c r="AQ1175" s="38">
        <v>1</v>
      </c>
      <c r="AR1175" s="38">
        <v>1</v>
      </c>
      <c r="AS1175" s="38">
        <v>1</v>
      </c>
      <c r="AT1175" s="38">
        <v>1</v>
      </c>
      <c r="AU1175" s="38">
        <v>0</v>
      </c>
      <c r="AV1175" s="38">
        <v>1</v>
      </c>
      <c r="AW1175" s="38">
        <v>0</v>
      </c>
      <c r="AX1175" s="38">
        <v>0</v>
      </c>
      <c r="AY1175" s="38">
        <v>0</v>
      </c>
      <c r="AZ1175" s="38">
        <v>0</v>
      </c>
      <c r="BA1175" s="38">
        <v>1</v>
      </c>
      <c r="BB1175" s="38">
        <v>0</v>
      </c>
      <c r="BC1175" s="38">
        <v>0</v>
      </c>
      <c r="BD1175" s="38">
        <v>0</v>
      </c>
      <c r="BE1175" s="38">
        <v>1</v>
      </c>
      <c r="BF1175" s="38">
        <v>0</v>
      </c>
      <c r="BG1175" s="38">
        <v>0</v>
      </c>
      <c r="BH1175" s="43">
        <v>0</v>
      </c>
      <c r="BI1175" s="38">
        <v>0</v>
      </c>
      <c r="BJ1175" s="43">
        <v>0</v>
      </c>
      <c r="BK1175" s="38">
        <v>0</v>
      </c>
      <c r="BL1175" s="43">
        <v>0</v>
      </c>
      <c r="BM1175" s="38">
        <v>0</v>
      </c>
      <c r="BN1175" s="38">
        <v>0</v>
      </c>
      <c r="BO1175" s="38">
        <v>1</v>
      </c>
      <c r="BP1175" s="38">
        <v>0</v>
      </c>
      <c r="BQ1175" s="38">
        <v>1</v>
      </c>
      <c r="BR1175" s="38">
        <v>0</v>
      </c>
      <c r="BS1175" s="38">
        <v>1</v>
      </c>
      <c r="BT1175" s="38">
        <v>1</v>
      </c>
      <c r="BU1175" s="38">
        <v>1</v>
      </c>
      <c r="BV1175" s="38">
        <v>0</v>
      </c>
      <c r="BW1175" s="38">
        <v>0</v>
      </c>
      <c r="BX1175" s="38">
        <v>0</v>
      </c>
      <c r="BY1175" s="38">
        <v>0</v>
      </c>
      <c r="BZ1175" s="38">
        <v>0</v>
      </c>
      <c r="CA1175" s="38">
        <v>0</v>
      </c>
      <c r="CB1175" s="38">
        <v>0</v>
      </c>
      <c r="CC1175" s="38">
        <v>0</v>
      </c>
      <c r="CD1175" s="38">
        <v>0</v>
      </c>
      <c r="CE1175" s="38">
        <v>0</v>
      </c>
      <c r="CF1175" s="38">
        <v>0</v>
      </c>
      <c r="CG1175" s="38">
        <v>0</v>
      </c>
      <c r="CH1175" s="38">
        <v>0</v>
      </c>
      <c r="CI1175" s="38">
        <v>0</v>
      </c>
      <c r="CJ1175" s="38">
        <v>0</v>
      </c>
      <c r="CK1175" s="38">
        <v>0</v>
      </c>
      <c r="CL1175" s="38">
        <v>0</v>
      </c>
      <c r="CM1175" s="38">
        <v>0</v>
      </c>
      <c r="CN1175" s="38">
        <v>0</v>
      </c>
      <c r="CO1175" s="38">
        <v>0</v>
      </c>
      <c r="CP1175" s="38">
        <v>0</v>
      </c>
      <c r="CQ1175" s="38">
        <v>0</v>
      </c>
      <c r="CR1175" s="38">
        <v>0</v>
      </c>
      <c r="CS1175" s="38">
        <v>0</v>
      </c>
      <c r="CT1175" s="38">
        <v>0</v>
      </c>
      <c r="CU1175" s="38">
        <v>0</v>
      </c>
      <c r="CV1175" s="38">
        <v>0</v>
      </c>
      <c r="CW1175" s="38">
        <v>0</v>
      </c>
      <c r="CX1175" s="38">
        <f t="shared" si="41"/>
        <v>12</v>
      </c>
      <c r="CY1175" s="38">
        <v>1</v>
      </c>
      <c r="CZ1175" s="38">
        <v>0</v>
      </c>
      <c r="DA1175" s="38">
        <v>0</v>
      </c>
      <c r="DB1175" s="38">
        <v>1</v>
      </c>
      <c r="DC1175" s="38" t="s">
        <v>6056</v>
      </c>
      <c r="DD1175" s="38" t="s">
        <v>321</v>
      </c>
      <c r="DE1175" s="38" t="s">
        <v>623</v>
      </c>
      <c r="DF1175" s="38">
        <v>1</v>
      </c>
      <c r="DG1175" s="38"/>
      <c r="DH1175" s="38"/>
      <c r="DI1175" s="38"/>
      <c r="DJ1175" s="38"/>
      <c r="DK1175" s="38"/>
      <c r="DL1175" s="38">
        <v>0</v>
      </c>
      <c r="DM1175" s="38"/>
      <c r="DN1175" s="38">
        <v>1</v>
      </c>
      <c r="DO1175" s="38">
        <v>1813</v>
      </c>
      <c r="DP1175" s="38" t="s">
        <v>6057</v>
      </c>
      <c r="DQ1175" s="48" t="s">
        <v>6054</v>
      </c>
      <c r="DR1175" s="38" t="s">
        <v>580</v>
      </c>
      <c r="DS1175" s="38" t="s">
        <v>6057</v>
      </c>
      <c r="DT1175" s="37"/>
      <c r="DU1175" s="37"/>
      <c r="DV1175" s="37"/>
      <c r="DW1175" s="37"/>
      <c r="DX1175" s="37"/>
      <c r="DY1175" s="37"/>
      <c r="DZ1175" s="37"/>
      <c r="EA1175" s="37"/>
      <c r="EB1175" s="37"/>
      <c r="EC1175" s="37"/>
      <c r="ED1175" s="37"/>
      <c r="EE1175" s="37"/>
      <c r="EF1175" s="37"/>
      <c r="EG1175" s="37"/>
      <c r="EH1175" s="37"/>
      <c r="EI1175" s="37"/>
      <c r="EJ1175" s="37"/>
      <c r="EK1175" s="37"/>
      <c r="EL1175" s="37"/>
      <c r="EM1175" s="37"/>
      <c r="EN1175" s="37"/>
      <c r="EO1175" s="37"/>
      <c r="EP1175" s="37"/>
      <c r="EQ1175" s="37"/>
      <c r="ER1175" s="37"/>
      <c r="ES1175" s="37"/>
      <c r="ET1175" s="37"/>
      <c r="EU1175" s="37"/>
      <c r="EV1175" s="37"/>
      <c r="EW1175" s="37"/>
      <c r="EX1175" s="37"/>
      <c r="EY1175" s="37"/>
      <c r="EZ1175" s="37"/>
      <c r="FA1175" s="37"/>
      <c r="FB1175" s="37"/>
      <c r="FC1175" s="37"/>
      <c r="FD1175" s="37"/>
      <c r="FE1175" s="37"/>
      <c r="FF1175" s="37"/>
      <c r="FG1175" s="37"/>
      <c r="FH1175" s="37"/>
      <c r="FI1175" s="37"/>
      <c r="FJ1175" s="37"/>
      <c r="FK1175" s="37"/>
      <c r="FL1175" s="37"/>
      <c r="FM1175" s="37"/>
      <c r="FN1175" s="37"/>
      <c r="FO1175" s="37"/>
      <c r="FP1175" s="37"/>
      <c r="FQ1175" s="37"/>
      <c r="FR1175" s="37"/>
      <c r="FS1175" s="37"/>
      <c r="FT1175" s="37"/>
      <c r="FU1175" s="37"/>
      <c r="FV1175" s="37"/>
      <c r="FW1175" s="37"/>
      <c r="FX1175" s="37"/>
      <c r="FY1175" s="37"/>
      <c r="FZ1175" s="37"/>
      <c r="GA1175" s="37"/>
      <c r="GB1175" s="37"/>
      <c r="GC1175" s="37"/>
      <c r="GD1175" s="37"/>
      <c r="GE1175" s="37"/>
      <c r="GF1175" s="37"/>
      <c r="GG1175" s="37"/>
      <c r="GH1175" s="37"/>
      <c r="GI1175" s="37"/>
      <c r="GJ1175" s="37"/>
      <c r="GK1175" s="37"/>
      <c r="GL1175" s="37"/>
      <c r="GM1175" s="37"/>
      <c r="GN1175" s="37"/>
    </row>
    <row r="1176" spans="1:196" s="25" customFormat="1" ht="13.1" x14ac:dyDescent="0.3">
      <c r="A1176" s="47" t="s">
        <v>206</v>
      </c>
      <c r="B1176" s="38" t="s">
        <v>6058</v>
      </c>
      <c r="C1176" s="48" t="s">
        <v>6059</v>
      </c>
      <c r="D1176" s="38"/>
      <c r="E1176" s="38"/>
      <c r="F1176" s="38" t="s">
        <v>91</v>
      </c>
      <c r="G1176" s="38"/>
      <c r="H1176" s="38" t="s">
        <v>454</v>
      </c>
      <c r="I1176" s="38" t="s">
        <v>56</v>
      </c>
      <c r="J1176" s="38" t="s">
        <v>173</v>
      </c>
      <c r="K1176" s="38" t="s">
        <v>471</v>
      </c>
      <c r="L1176" s="38"/>
      <c r="M1176" s="38" t="s">
        <v>272</v>
      </c>
      <c r="N1176" s="38"/>
      <c r="O1176" s="38" t="s">
        <v>299</v>
      </c>
      <c r="P1176" s="38" t="s">
        <v>6060</v>
      </c>
      <c r="Q1176" s="38" t="s">
        <v>457</v>
      </c>
      <c r="R1176" s="38">
        <v>0</v>
      </c>
      <c r="S1176" s="38">
        <v>0</v>
      </c>
      <c r="T1176" s="38">
        <v>0</v>
      </c>
      <c r="U1176" s="38">
        <v>0</v>
      </c>
      <c r="V1176" s="38">
        <v>0</v>
      </c>
      <c r="W1176" s="38">
        <v>0</v>
      </c>
      <c r="X1176" s="38">
        <v>0</v>
      </c>
      <c r="Y1176" s="38">
        <v>0</v>
      </c>
      <c r="Z1176" s="38"/>
      <c r="AA1176" s="38">
        <v>0</v>
      </c>
      <c r="AB1176" s="38">
        <v>0</v>
      </c>
      <c r="AC1176" s="38">
        <v>0</v>
      </c>
      <c r="AD1176" s="38">
        <v>0</v>
      </c>
      <c r="AE1176" s="38">
        <v>0</v>
      </c>
      <c r="AF1176" s="38">
        <v>0</v>
      </c>
      <c r="AG1176" s="38">
        <v>0</v>
      </c>
      <c r="AH1176" s="38">
        <v>0</v>
      </c>
      <c r="AI1176" s="38">
        <v>0</v>
      </c>
      <c r="AJ1176" s="38">
        <v>0</v>
      </c>
      <c r="AK1176" s="38">
        <v>0</v>
      </c>
      <c r="AL1176" s="38">
        <v>0</v>
      </c>
      <c r="AM1176" s="38">
        <v>0</v>
      </c>
      <c r="AN1176" s="38">
        <v>0</v>
      </c>
      <c r="AO1176" s="38">
        <v>0</v>
      </c>
      <c r="AP1176" s="38">
        <v>0</v>
      </c>
      <c r="AQ1176" s="38">
        <v>0</v>
      </c>
      <c r="AR1176" s="38">
        <v>0</v>
      </c>
      <c r="AS1176" s="38">
        <v>0</v>
      </c>
      <c r="AT1176" s="38">
        <v>0</v>
      </c>
      <c r="AU1176" s="38">
        <v>0</v>
      </c>
      <c r="AV1176" s="38">
        <v>0</v>
      </c>
      <c r="AW1176" s="38">
        <v>0</v>
      </c>
      <c r="AX1176" s="38">
        <v>0</v>
      </c>
      <c r="AY1176" s="38">
        <v>0</v>
      </c>
      <c r="AZ1176" s="38">
        <v>0</v>
      </c>
      <c r="BA1176" s="38">
        <v>0</v>
      </c>
      <c r="BB1176" s="38">
        <v>0</v>
      </c>
      <c r="BC1176" s="38">
        <v>0</v>
      </c>
      <c r="BD1176" s="38">
        <v>0</v>
      </c>
      <c r="BE1176" s="38">
        <v>0</v>
      </c>
      <c r="BF1176" s="38">
        <v>0</v>
      </c>
      <c r="BG1176" s="38">
        <v>0</v>
      </c>
      <c r="BH1176" s="43">
        <v>0</v>
      </c>
      <c r="BI1176" s="38">
        <v>0</v>
      </c>
      <c r="BJ1176" s="43">
        <v>0</v>
      </c>
      <c r="BK1176" s="38">
        <v>0</v>
      </c>
      <c r="BL1176" s="43">
        <v>0</v>
      </c>
      <c r="BM1176" s="38">
        <v>0</v>
      </c>
      <c r="BN1176" s="38">
        <v>0</v>
      </c>
      <c r="BO1176" s="38">
        <v>0</v>
      </c>
      <c r="BP1176" s="38">
        <v>0</v>
      </c>
      <c r="BQ1176" s="38">
        <v>0</v>
      </c>
      <c r="BR1176" s="38">
        <v>0</v>
      </c>
      <c r="BS1176" s="38">
        <v>0</v>
      </c>
      <c r="BT1176" s="38">
        <v>0</v>
      </c>
      <c r="BU1176" s="38">
        <v>0</v>
      </c>
      <c r="BV1176" s="38">
        <v>0</v>
      </c>
      <c r="BW1176" s="38">
        <v>0</v>
      </c>
      <c r="BX1176" s="38">
        <v>0</v>
      </c>
      <c r="BY1176" s="38">
        <v>0</v>
      </c>
      <c r="BZ1176" s="38">
        <v>0</v>
      </c>
      <c r="CA1176" s="38">
        <v>0</v>
      </c>
      <c r="CB1176" s="38">
        <v>0</v>
      </c>
      <c r="CC1176" s="38">
        <v>0</v>
      </c>
      <c r="CD1176" s="38">
        <v>0</v>
      </c>
      <c r="CE1176" s="38">
        <v>0</v>
      </c>
      <c r="CF1176" s="38">
        <v>0</v>
      </c>
      <c r="CG1176" s="38">
        <v>0</v>
      </c>
      <c r="CH1176" s="38">
        <v>0</v>
      </c>
      <c r="CI1176" s="38">
        <v>0</v>
      </c>
      <c r="CJ1176" s="38">
        <v>0</v>
      </c>
      <c r="CK1176" s="38">
        <v>0</v>
      </c>
      <c r="CL1176" s="38">
        <v>0</v>
      </c>
      <c r="CM1176" s="38">
        <v>0</v>
      </c>
      <c r="CN1176" s="38">
        <v>0</v>
      </c>
      <c r="CO1176" s="38">
        <v>0</v>
      </c>
      <c r="CP1176" s="38">
        <v>1</v>
      </c>
      <c r="CQ1176" s="38">
        <v>0</v>
      </c>
      <c r="CR1176" s="38">
        <v>0</v>
      </c>
      <c r="CS1176" s="38">
        <v>0</v>
      </c>
      <c r="CT1176" s="38">
        <v>0</v>
      </c>
      <c r="CU1176" s="38">
        <v>0</v>
      </c>
      <c r="CV1176" s="38">
        <v>0</v>
      </c>
      <c r="CW1176" s="38">
        <v>0</v>
      </c>
      <c r="CX1176" s="38">
        <f t="shared" si="41"/>
        <v>1</v>
      </c>
      <c r="CY1176" s="38">
        <v>0</v>
      </c>
      <c r="CZ1176" s="38">
        <v>1</v>
      </c>
      <c r="DA1176" s="38">
        <v>0</v>
      </c>
      <c r="DB1176" s="38">
        <v>0</v>
      </c>
      <c r="DC1176" s="38" t="s">
        <v>458</v>
      </c>
      <c r="DD1176" s="38" t="s">
        <v>306</v>
      </c>
      <c r="DE1176" s="38"/>
      <c r="DF1176" s="38"/>
      <c r="DG1176" s="38"/>
      <c r="DH1176" s="38"/>
      <c r="DI1176" s="38"/>
      <c r="DJ1176" s="38"/>
      <c r="DK1176" s="38"/>
      <c r="DL1176" s="38">
        <v>0</v>
      </c>
      <c r="DM1176" s="38"/>
      <c r="DN1176" s="38">
        <v>1</v>
      </c>
      <c r="DO1176" s="38">
        <v>2005</v>
      </c>
      <c r="DP1176" s="38" t="s">
        <v>6061</v>
      </c>
      <c r="DQ1176" s="48" t="s">
        <v>6059</v>
      </c>
      <c r="DR1176" s="38" t="s">
        <v>580</v>
      </c>
      <c r="DS1176" s="38" t="s">
        <v>6061</v>
      </c>
      <c r="DT1176" s="37"/>
      <c r="DU1176" s="37"/>
      <c r="DV1176" s="37"/>
      <c r="DW1176" s="37"/>
      <c r="DX1176" s="37"/>
      <c r="DY1176" s="37"/>
      <c r="DZ1176" s="37"/>
      <c r="EA1176" s="37"/>
      <c r="EB1176" s="37"/>
      <c r="EC1176" s="37"/>
      <c r="ED1176" s="37"/>
      <c r="EE1176" s="37"/>
      <c r="EF1176" s="37"/>
      <c r="EG1176" s="37"/>
      <c r="EH1176" s="37"/>
      <c r="EI1176" s="37"/>
      <c r="EJ1176" s="37"/>
      <c r="EK1176" s="37"/>
      <c r="EL1176" s="37"/>
      <c r="EM1176" s="37"/>
      <c r="EN1176" s="37"/>
      <c r="EO1176" s="37"/>
      <c r="EP1176" s="37"/>
      <c r="EQ1176" s="37"/>
      <c r="ER1176" s="37"/>
      <c r="ES1176" s="37"/>
      <c r="ET1176" s="37"/>
      <c r="EU1176" s="37"/>
      <c r="EV1176" s="37"/>
      <c r="EW1176" s="37"/>
      <c r="EX1176" s="37"/>
      <c r="EY1176" s="37"/>
      <c r="EZ1176" s="37"/>
      <c r="FA1176" s="37"/>
      <c r="FB1176" s="37"/>
      <c r="FC1176" s="37"/>
      <c r="FD1176" s="37"/>
      <c r="FE1176" s="37"/>
      <c r="FF1176" s="37"/>
      <c r="FG1176" s="37"/>
      <c r="FH1176" s="37"/>
      <c r="FI1176" s="37"/>
      <c r="FJ1176" s="37"/>
      <c r="FK1176" s="37"/>
      <c r="FL1176" s="37"/>
      <c r="FM1176" s="37"/>
      <c r="FN1176" s="37"/>
      <c r="FO1176" s="37"/>
      <c r="FP1176" s="37"/>
      <c r="FQ1176" s="37"/>
      <c r="FR1176" s="37"/>
      <c r="FS1176" s="37"/>
      <c r="FT1176" s="37"/>
      <c r="FU1176" s="37"/>
      <c r="FV1176" s="37"/>
      <c r="FW1176" s="37"/>
      <c r="FX1176" s="37"/>
      <c r="FY1176" s="37"/>
      <c r="FZ1176" s="37"/>
      <c r="GA1176" s="37"/>
      <c r="GB1176" s="37"/>
      <c r="GC1176" s="37"/>
      <c r="GD1176" s="37"/>
      <c r="GE1176" s="37"/>
      <c r="GF1176" s="37"/>
      <c r="GG1176" s="37"/>
      <c r="GH1176" s="37"/>
      <c r="GI1176" s="37"/>
      <c r="GJ1176" s="37"/>
      <c r="GK1176" s="37"/>
      <c r="GL1176" s="37"/>
      <c r="GM1176" s="37"/>
      <c r="GN1176" s="37"/>
    </row>
    <row r="1177" spans="1:196" s="25" customFormat="1" ht="13.5" customHeight="1" x14ac:dyDescent="0.3">
      <c r="A1177" s="38" t="s">
        <v>144</v>
      </c>
      <c r="B1177" s="47" t="s">
        <v>8455</v>
      </c>
      <c r="C1177" s="48" t="s">
        <v>8642</v>
      </c>
      <c r="D1177" s="38" t="s">
        <v>6064</v>
      </c>
      <c r="E1177" s="38"/>
      <c r="F1177" s="38" t="s">
        <v>122</v>
      </c>
      <c r="G1177" s="38"/>
      <c r="H1177" s="546" t="s">
        <v>8574</v>
      </c>
      <c r="I1177" s="38" t="s">
        <v>56</v>
      </c>
      <c r="J1177" s="38" t="s">
        <v>455</v>
      </c>
      <c r="K1177" s="38" t="s">
        <v>471</v>
      </c>
      <c r="L1177" s="38"/>
      <c r="M1177" s="38" t="s">
        <v>55</v>
      </c>
      <c r="N1177" s="38" t="s">
        <v>300</v>
      </c>
      <c r="O1177" s="38" t="s">
        <v>299</v>
      </c>
      <c r="P1177" s="38"/>
      <c r="Q1177" s="38"/>
      <c r="R1177" s="38">
        <v>0</v>
      </c>
      <c r="S1177" s="38">
        <v>0</v>
      </c>
      <c r="T1177" s="38">
        <v>0</v>
      </c>
      <c r="U1177" s="38">
        <v>0</v>
      </c>
      <c r="V1177" s="38">
        <v>0</v>
      </c>
      <c r="W1177" s="38">
        <v>1</v>
      </c>
      <c r="X1177" s="38">
        <v>0</v>
      </c>
      <c r="Y1177" s="38">
        <v>0</v>
      </c>
      <c r="Z1177" s="38"/>
      <c r="AA1177" s="38">
        <v>0</v>
      </c>
      <c r="AB1177" s="38">
        <v>0</v>
      </c>
      <c r="AC1177" s="38">
        <v>0</v>
      </c>
      <c r="AD1177" s="38">
        <v>0</v>
      </c>
      <c r="AE1177" s="38">
        <v>0</v>
      </c>
      <c r="AF1177" s="38">
        <v>0</v>
      </c>
      <c r="AG1177" s="38">
        <v>0</v>
      </c>
      <c r="AH1177" s="38">
        <v>0</v>
      </c>
      <c r="AI1177" s="38">
        <v>0</v>
      </c>
      <c r="AJ1177" s="38">
        <v>0</v>
      </c>
      <c r="AK1177" s="38">
        <v>0</v>
      </c>
      <c r="AL1177" s="38">
        <v>0</v>
      </c>
      <c r="AM1177" s="38">
        <v>0</v>
      </c>
      <c r="AN1177" s="38">
        <v>0</v>
      </c>
      <c r="AO1177" s="38">
        <v>0</v>
      </c>
      <c r="AP1177" s="38">
        <v>0</v>
      </c>
      <c r="AQ1177" s="38">
        <v>0</v>
      </c>
      <c r="AR1177" s="38">
        <v>0</v>
      </c>
      <c r="AS1177" s="38">
        <v>0</v>
      </c>
      <c r="AT1177" s="38">
        <v>0</v>
      </c>
      <c r="AU1177" s="38">
        <v>0</v>
      </c>
      <c r="AV1177" s="38">
        <v>0</v>
      </c>
      <c r="AW1177" s="38">
        <v>0</v>
      </c>
      <c r="AX1177" s="38">
        <v>0</v>
      </c>
      <c r="AY1177" s="38">
        <v>0</v>
      </c>
      <c r="AZ1177" s="38">
        <v>0</v>
      </c>
      <c r="BA1177" s="38">
        <v>0</v>
      </c>
      <c r="BB1177" s="38">
        <v>0</v>
      </c>
      <c r="BC1177" s="38">
        <v>0</v>
      </c>
      <c r="BD1177" s="38">
        <v>0</v>
      </c>
      <c r="BE1177" s="38">
        <v>0</v>
      </c>
      <c r="BF1177" s="38">
        <v>0</v>
      </c>
      <c r="BG1177" s="38">
        <v>0</v>
      </c>
      <c r="BH1177" s="43">
        <v>0</v>
      </c>
      <c r="BI1177" s="38">
        <v>0</v>
      </c>
      <c r="BJ1177" s="43">
        <v>0</v>
      </c>
      <c r="BK1177" s="38">
        <v>0</v>
      </c>
      <c r="BL1177" s="43">
        <v>0</v>
      </c>
      <c r="BM1177" s="38">
        <v>0</v>
      </c>
      <c r="BN1177" s="38">
        <v>0</v>
      </c>
      <c r="BO1177" s="38">
        <v>0</v>
      </c>
      <c r="BP1177" s="38">
        <v>0</v>
      </c>
      <c r="BQ1177" s="38">
        <v>0</v>
      </c>
      <c r="BR1177" s="38">
        <v>0</v>
      </c>
      <c r="BS1177" s="38">
        <v>0</v>
      </c>
      <c r="BT1177" s="38">
        <v>0</v>
      </c>
      <c r="BU1177" s="38">
        <v>0</v>
      </c>
      <c r="BV1177" s="38">
        <v>0</v>
      </c>
      <c r="BW1177" s="38">
        <v>0</v>
      </c>
      <c r="BX1177" s="38">
        <v>0</v>
      </c>
      <c r="BY1177" s="38">
        <v>0</v>
      </c>
      <c r="BZ1177" s="38">
        <v>0</v>
      </c>
      <c r="CA1177" s="38">
        <v>0</v>
      </c>
      <c r="CB1177" s="38">
        <v>0</v>
      </c>
      <c r="CC1177" s="38">
        <v>0</v>
      </c>
      <c r="CD1177" s="38">
        <v>0</v>
      </c>
      <c r="CE1177" s="38">
        <v>0</v>
      </c>
      <c r="CF1177" s="38">
        <v>0</v>
      </c>
      <c r="CG1177" s="38">
        <v>0</v>
      </c>
      <c r="CH1177" s="38">
        <v>0</v>
      </c>
      <c r="CI1177" s="38">
        <v>0</v>
      </c>
      <c r="CJ1177" s="38">
        <v>0</v>
      </c>
      <c r="CK1177" s="38">
        <v>0</v>
      </c>
      <c r="CL1177" s="38">
        <v>0</v>
      </c>
      <c r="CM1177" s="38">
        <v>0</v>
      </c>
      <c r="CN1177" s="38">
        <v>0</v>
      </c>
      <c r="CO1177" s="38">
        <v>0</v>
      </c>
      <c r="CP1177" s="38">
        <v>0</v>
      </c>
      <c r="CQ1177" s="38">
        <v>0</v>
      </c>
      <c r="CR1177" s="38">
        <v>0</v>
      </c>
      <c r="CS1177" s="38">
        <v>0</v>
      </c>
      <c r="CT1177" s="38">
        <v>0</v>
      </c>
      <c r="CU1177" s="38">
        <v>0</v>
      </c>
      <c r="CV1177" s="38">
        <v>0</v>
      </c>
      <c r="CW1177" s="38">
        <v>0</v>
      </c>
      <c r="CX1177" s="38">
        <v>0</v>
      </c>
      <c r="CY1177" s="38">
        <v>1</v>
      </c>
      <c r="CZ1177" s="38">
        <v>0</v>
      </c>
      <c r="DA1177" s="38">
        <v>0</v>
      </c>
      <c r="DB1177" s="38">
        <v>0</v>
      </c>
      <c r="DC1177" s="38" t="s">
        <v>1415</v>
      </c>
      <c r="DD1177" s="38" t="s">
        <v>311</v>
      </c>
      <c r="DE1177" s="38"/>
      <c r="DF1177" s="38">
        <v>1</v>
      </c>
      <c r="DG1177" s="38"/>
      <c r="DH1177" s="38"/>
      <c r="DI1177" s="38"/>
      <c r="DJ1177" s="38"/>
      <c r="DK1177" s="38"/>
      <c r="DL1177" s="38">
        <v>0</v>
      </c>
      <c r="DM1177" s="38"/>
      <c r="DN1177" s="38">
        <v>1</v>
      </c>
      <c r="DO1177" s="38">
        <v>1944</v>
      </c>
      <c r="DP1177" s="38" t="s">
        <v>6067</v>
      </c>
      <c r="DQ1177" s="38" t="s">
        <v>6068</v>
      </c>
      <c r="DR1177" s="38">
        <v>2014</v>
      </c>
      <c r="DS1177" s="38" t="s">
        <v>6069</v>
      </c>
      <c r="DT1177" s="37"/>
      <c r="DU1177" s="37"/>
      <c r="DV1177" s="37"/>
      <c r="DW1177" s="37"/>
      <c r="DX1177" s="37"/>
      <c r="DY1177" s="37"/>
      <c r="DZ1177" s="37"/>
      <c r="EA1177" s="37"/>
      <c r="EB1177" s="37"/>
      <c r="EC1177" s="37"/>
      <c r="ED1177" s="37"/>
      <c r="EE1177" s="37"/>
      <c r="EF1177" s="37"/>
      <c r="EG1177" s="37"/>
      <c r="EH1177" s="37"/>
      <c r="EI1177" s="37"/>
      <c r="EJ1177" s="37"/>
      <c r="EK1177" s="37"/>
      <c r="EL1177" s="37"/>
      <c r="EM1177" s="37"/>
      <c r="EN1177" s="37"/>
      <c r="EO1177" s="37"/>
      <c r="EP1177" s="37"/>
      <c r="EQ1177" s="37"/>
      <c r="ER1177" s="37"/>
      <c r="ES1177" s="37"/>
      <c r="ET1177" s="37"/>
      <c r="EU1177" s="37"/>
      <c r="EV1177" s="37"/>
      <c r="EW1177" s="37"/>
      <c r="EX1177" s="37"/>
      <c r="EY1177" s="37"/>
      <c r="EZ1177" s="37"/>
      <c r="FA1177" s="37"/>
      <c r="FB1177" s="37"/>
      <c r="FC1177" s="37"/>
      <c r="FD1177" s="37"/>
      <c r="FE1177" s="37"/>
      <c r="FF1177" s="37"/>
      <c r="FG1177" s="37"/>
      <c r="FH1177" s="37"/>
      <c r="FI1177" s="37"/>
      <c r="FJ1177" s="37"/>
      <c r="FK1177" s="37"/>
      <c r="FL1177" s="37"/>
      <c r="FM1177" s="37"/>
      <c r="FN1177" s="37"/>
      <c r="FO1177" s="37"/>
      <c r="FP1177" s="37"/>
      <c r="FQ1177" s="37"/>
      <c r="FR1177" s="37"/>
      <c r="FS1177" s="37"/>
      <c r="FT1177" s="37"/>
      <c r="FU1177" s="37"/>
      <c r="FV1177" s="37"/>
      <c r="FW1177" s="37"/>
      <c r="FX1177" s="37"/>
      <c r="FY1177" s="37"/>
      <c r="FZ1177" s="37"/>
      <c r="GA1177" s="37"/>
      <c r="GB1177" s="37"/>
      <c r="GC1177" s="37"/>
      <c r="GD1177" s="37"/>
      <c r="GE1177" s="37"/>
      <c r="GF1177" s="37"/>
      <c r="GG1177" s="37"/>
      <c r="GH1177" s="37"/>
      <c r="GI1177" s="37"/>
      <c r="GJ1177" s="37"/>
      <c r="GK1177" s="37"/>
      <c r="GL1177" s="37"/>
      <c r="GM1177" s="37"/>
      <c r="GN1177" s="37"/>
    </row>
    <row r="1178" spans="1:196" s="25" customFormat="1" ht="12" customHeight="1" x14ac:dyDescent="0.3">
      <c r="A1178" s="38" t="s">
        <v>144</v>
      </c>
      <c r="B1178" s="47" t="s">
        <v>8455</v>
      </c>
      <c r="C1178" s="48" t="s">
        <v>8643</v>
      </c>
      <c r="D1178" s="38"/>
      <c r="E1178" s="38"/>
      <c r="F1178" s="38" t="s">
        <v>122</v>
      </c>
      <c r="G1178" s="38"/>
      <c r="H1178" s="546" t="s">
        <v>8574</v>
      </c>
      <c r="I1178" s="38" t="s">
        <v>56</v>
      </c>
      <c r="J1178" s="38" t="s">
        <v>455</v>
      </c>
      <c r="K1178" s="38" t="s">
        <v>471</v>
      </c>
      <c r="L1178" s="38"/>
      <c r="M1178" s="38" t="s">
        <v>55</v>
      </c>
      <c r="N1178" s="38" t="s">
        <v>300</v>
      </c>
      <c r="O1178" s="38" t="s">
        <v>299</v>
      </c>
      <c r="P1178" s="38"/>
      <c r="Q1178" s="38"/>
      <c r="R1178" s="38">
        <v>0</v>
      </c>
      <c r="S1178" s="38">
        <v>0</v>
      </c>
      <c r="T1178" s="38">
        <v>0</v>
      </c>
      <c r="U1178" s="38">
        <v>0</v>
      </c>
      <c r="V1178" s="38">
        <v>0</v>
      </c>
      <c r="W1178" s="38">
        <v>1</v>
      </c>
      <c r="X1178" s="38">
        <v>0</v>
      </c>
      <c r="Y1178" s="38">
        <v>0</v>
      </c>
      <c r="Z1178" s="38"/>
      <c r="AA1178" s="38">
        <v>0</v>
      </c>
      <c r="AB1178" s="38">
        <v>0</v>
      </c>
      <c r="AC1178" s="38">
        <v>0</v>
      </c>
      <c r="AD1178" s="38">
        <v>0</v>
      </c>
      <c r="AE1178" s="38">
        <v>0</v>
      </c>
      <c r="AF1178" s="38">
        <v>0</v>
      </c>
      <c r="AG1178" s="38">
        <v>0</v>
      </c>
      <c r="AH1178" s="38">
        <v>0</v>
      </c>
      <c r="AI1178" s="38">
        <v>0</v>
      </c>
      <c r="AJ1178" s="38">
        <v>0</v>
      </c>
      <c r="AK1178" s="38">
        <v>0</v>
      </c>
      <c r="AL1178" s="38">
        <v>0</v>
      </c>
      <c r="AM1178" s="38">
        <v>0</v>
      </c>
      <c r="AN1178" s="38">
        <v>0</v>
      </c>
      <c r="AO1178" s="38">
        <v>0</v>
      </c>
      <c r="AP1178" s="38">
        <v>0</v>
      </c>
      <c r="AQ1178" s="38">
        <v>0</v>
      </c>
      <c r="AR1178" s="38">
        <v>0</v>
      </c>
      <c r="AS1178" s="38">
        <v>0</v>
      </c>
      <c r="AT1178" s="38">
        <v>0</v>
      </c>
      <c r="AU1178" s="38">
        <v>0</v>
      </c>
      <c r="AV1178" s="38">
        <v>0</v>
      </c>
      <c r="AW1178" s="38">
        <v>0</v>
      </c>
      <c r="AX1178" s="38">
        <v>0</v>
      </c>
      <c r="AY1178" s="38">
        <v>0</v>
      </c>
      <c r="AZ1178" s="38">
        <v>0</v>
      </c>
      <c r="BA1178" s="38">
        <v>0</v>
      </c>
      <c r="BB1178" s="38">
        <v>0</v>
      </c>
      <c r="BC1178" s="38">
        <v>0</v>
      </c>
      <c r="BD1178" s="38">
        <v>0</v>
      </c>
      <c r="BE1178" s="38">
        <v>0</v>
      </c>
      <c r="BF1178" s="38">
        <v>0</v>
      </c>
      <c r="BG1178" s="38">
        <v>0</v>
      </c>
      <c r="BH1178" s="43">
        <v>0</v>
      </c>
      <c r="BI1178" s="38">
        <v>0</v>
      </c>
      <c r="BJ1178" s="43">
        <v>0</v>
      </c>
      <c r="BK1178" s="38">
        <v>0</v>
      </c>
      <c r="BL1178" s="43">
        <v>0</v>
      </c>
      <c r="BM1178" s="38">
        <v>0</v>
      </c>
      <c r="BN1178" s="38">
        <v>0</v>
      </c>
      <c r="BO1178" s="38">
        <v>0</v>
      </c>
      <c r="BP1178" s="38">
        <v>0</v>
      </c>
      <c r="BQ1178" s="38">
        <v>0</v>
      </c>
      <c r="BR1178" s="38">
        <v>0</v>
      </c>
      <c r="BS1178" s="38">
        <v>0</v>
      </c>
      <c r="BT1178" s="38">
        <v>0</v>
      </c>
      <c r="BU1178" s="38">
        <v>0</v>
      </c>
      <c r="BV1178" s="38">
        <v>0</v>
      </c>
      <c r="BW1178" s="38">
        <v>0</v>
      </c>
      <c r="BX1178" s="38">
        <v>0</v>
      </c>
      <c r="BY1178" s="38">
        <v>0</v>
      </c>
      <c r="BZ1178" s="38">
        <v>0</v>
      </c>
      <c r="CA1178" s="38">
        <v>0</v>
      </c>
      <c r="CB1178" s="38">
        <v>0</v>
      </c>
      <c r="CC1178" s="38">
        <v>0</v>
      </c>
      <c r="CD1178" s="38">
        <v>0</v>
      </c>
      <c r="CE1178" s="38">
        <v>0</v>
      </c>
      <c r="CF1178" s="38">
        <v>0</v>
      </c>
      <c r="CG1178" s="38">
        <v>0</v>
      </c>
      <c r="CH1178" s="38">
        <v>0</v>
      </c>
      <c r="CI1178" s="38">
        <v>0</v>
      </c>
      <c r="CJ1178" s="38">
        <v>0</v>
      </c>
      <c r="CK1178" s="38">
        <v>0</v>
      </c>
      <c r="CL1178" s="38">
        <v>0</v>
      </c>
      <c r="CM1178" s="38">
        <v>0</v>
      </c>
      <c r="CN1178" s="38">
        <v>0</v>
      </c>
      <c r="CO1178" s="38">
        <v>0</v>
      </c>
      <c r="CP1178" s="38">
        <v>0</v>
      </c>
      <c r="CQ1178" s="38">
        <v>0</v>
      </c>
      <c r="CR1178" s="38">
        <v>0</v>
      </c>
      <c r="CS1178" s="38">
        <v>0</v>
      </c>
      <c r="CT1178" s="38">
        <v>0</v>
      </c>
      <c r="CU1178" s="38">
        <v>0</v>
      </c>
      <c r="CV1178" s="38">
        <v>0</v>
      </c>
      <c r="CW1178" s="38">
        <v>0</v>
      </c>
      <c r="CX1178" s="38">
        <v>0</v>
      </c>
      <c r="CY1178" s="38">
        <v>1</v>
      </c>
      <c r="CZ1178" s="38">
        <v>0</v>
      </c>
      <c r="DA1178" s="38">
        <v>0</v>
      </c>
      <c r="DB1178" s="38">
        <v>0</v>
      </c>
      <c r="DC1178" s="38" t="s">
        <v>2406</v>
      </c>
      <c r="DD1178" s="38" t="s">
        <v>311</v>
      </c>
      <c r="DE1178" s="38"/>
      <c r="DF1178" s="38">
        <v>1</v>
      </c>
      <c r="DG1178" s="38"/>
      <c r="DH1178" s="38"/>
      <c r="DI1178" s="38"/>
      <c r="DJ1178" s="38"/>
      <c r="DK1178" s="38"/>
      <c r="DL1178" s="38">
        <v>0</v>
      </c>
      <c r="DM1178" s="38"/>
      <c r="DN1178" s="38">
        <v>1</v>
      </c>
      <c r="DO1178" s="38">
        <v>1944</v>
      </c>
      <c r="DP1178" s="38" t="s">
        <v>6071</v>
      </c>
      <c r="DQ1178" s="38" t="s">
        <v>6070</v>
      </c>
      <c r="DR1178" s="38">
        <v>2014</v>
      </c>
      <c r="DS1178" s="38" t="s">
        <v>6072</v>
      </c>
      <c r="DT1178" s="37"/>
      <c r="DU1178" s="37"/>
      <c r="DV1178" s="37"/>
      <c r="DW1178" s="37"/>
      <c r="DX1178" s="37"/>
      <c r="DY1178" s="37"/>
      <c r="DZ1178" s="37"/>
      <c r="EA1178" s="37"/>
      <c r="EB1178" s="37"/>
      <c r="EC1178" s="37"/>
      <c r="ED1178" s="37"/>
      <c r="EE1178" s="37"/>
      <c r="EF1178" s="37"/>
      <c r="EG1178" s="37"/>
      <c r="EH1178" s="37"/>
      <c r="EI1178" s="37"/>
      <c r="EJ1178" s="37"/>
      <c r="EK1178" s="37"/>
      <c r="EL1178" s="37"/>
      <c r="EM1178" s="37"/>
      <c r="EN1178" s="37"/>
      <c r="EO1178" s="37"/>
      <c r="EP1178" s="37"/>
      <c r="EQ1178" s="37"/>
      <c r="ER1178" s="37"/>
      <c r="ES1178" s="37"/>
      <c r="ET1178" s="37"/>
      <c r="EU1178" s="37"/>
      <c r="EV1178" s="37"/>
      <c r="EW1178" s="37"/>
      <c r="EX1178" s="37"/>
      <c r="EY1178" s="37"/>
      <c r="EZ1178" s="37"/>
      <c r="FA1178" s="37"/>
      <c r="FB1178" s="37"/>
      <c r="FC1178" s="37"/>
      <c r="FD1178" s="37"/>
      <c r="FE1178" s="37"/>
      <c r="FF1178" s="37"/>
      <c r="FG1178" s="37"/>
      <c r="FH1178" s="37"/>
      <c r="FI1178" s="37"/>
      <c r="FJ1178" s="37"/>
      <c r="FK1178" s="37"/>
      <c r="FL1178" s="37"/>
      <c r="FM1178" s="37"/>
      <c r="FN1178" s="37"/>
      <c r="FO1178" s="37"/>
      <c r="FP1178" s="37"/>
      <c r="FQ1178" s="37"/>
      <c r="FR1178" s="37"/>
      <c r="FS1178" s="37"/>
      <c r="FT1178" s="37"/>
      <c r="FU1178" s="37"/>
      <c r="FV1178" s="37"/>
      <c r="FW1178" s="37"/>
      <c r="FX1178" s="37"/>
      <c r="FY1178" s="37"/>
      <c r="FZ1178" s="37"/>
      <c r="GA1178" s="37"/>
      <c r="GB1178" s="37"/>
      <c r="GC1178" s="37"/>
      <c r="GD1178" s="37"/>
      <c r="GE1178" s="37"/>
      <c r="GF1178" s="37"/>
      <c r="GG1178" s="37"/>
      <c r="GH1178" s="37"/>
      <c r="GI1178" s="37"/>
      <c r="GJ1178" s="37"/>
      <c r="GK1178" s="37"/>
      <c r="GL1178" s="37"/>
      <c r="GM1178" s="37"/>
      <c r="GN1178" s="37"/>
    </row>
    <row r="1179" spans="1:196" s="25" customFormat="1" ht="274.95" x14ac:dyDescent="0.3">
      <c r="A1179" s="38" t="s">
        <v>144</v>
      </c>
      <c r="B1179" s="47" t="s">
        <v>6073</v>
      </c>
      <c r="C1179" s="48" t="s">
        <v>6074</v>
      </c>
      <c r="D1179" s="38"/>
      <c r="E1179" s="38"/>
      <c r="F1179" s="38" t="s">
        <v>91</v>
      </c>
      <c r="G1179" s="38" t="s">
        <v>479</v>
      </c>
      <c r="H1179" s="38" t="s">
        <v>454</v>
      </c>
      <c r="I1179" s="38" t="s">
        <v>56</v>
      </c>
      <c r="J1179" s="38" t="s">
        <v>173</v>
      </c>
      <c r="K1179" s="38" t="s">
        <v>471</v>
      </c>
      <c r="L1179" s="38"/>
      <c r="M1179" s="38" t="s">
        <v>272</v>
      </c>
      <c r="N1179" s="38"/>
      <c r="O1179" s="38" t="s">
        <v>300</v>
      </c>
      <c r="P1179" s="81" t="s">
        <v>6075</v>
      </c>
      <c r="Q1179" s="38" t="s">
        <v>6076</v>
      </c>
      <c r="R1179" s="38">
        <v>0</v>
      </c>
      <c r="S1179" s="38">
        <v>0</v>
      </c>
      <c r="T1179" s="38">
        <v>0</v>
      </c>
      <c r="U1179" s="38">
        <v>0</v>
      </c>
      <c r="V1179" s="38">
        <v>0</v>
      </c>
      <c r="W1179" s="38">
        <v>0</v>
      </c>
      <c r="X1179" s="38">
        <v>0</v>
      </c>
      <c r="Y1179" s="38">
        <v>0</v>
      </c>
      <c r="Z1179" s="38"/>
      <c r="AA1179" s="38">
        <v>0</v>
      </c>
      <c r="AB1179" s="38">
        <v>0</v>
      </c>
      <c r="AC1179" s="38">
        <v>0</v>
      </c>
      <c r="AD1179" s="38">
        <v>0</v>
      </c>
      <c r="AE1179" s="38">
        <v>1</v>
      </c>
      <c r="AF1179" s="38">
        <v>0</v>
      </c>
      <c r="AG1179" s="38">
        <v>0</v>
      </c>
      <c r="AH1179" s="38">
        <v>0</v>
      </c>
      <c r="AI1179" s="38">
        <v>0</v>
      </c>
      <c r="AJ1179" s="38">
        <v>0</v>
      </c>
      <c r="AK1179" s="38">
        <v>0</v>
      </c>
      <c r="AL1179" s="38">
        <v>0</v>
      </c>
      <c r="AM1179" s="38">
        <v>0</v>
      </c>
      <c r="AN1179" s="38">
        <v>0</v>
      </c>
      <c r="AO1179" s="38">
        <v>0</v>
      </c>
      <c r="AP1179" s="38">
        <v>0</v>
      </c>
      <c r="AQ1179" s="38">
        <v>0</v>
      </c>
      <c r="AR1179" s="38">
        <v>0</v>
      </c>
      <c r="AS1179" s="38">
        <v>0</v>
      </c>
      <c r="AT1179" s="38">
        <v>0</v>
      </c>
      <c r="AU1179" s="38">
        <v>0</v>
      </c>
      <c r="AV1179" s="38">
        <v>0</v>
      </c>
      <c r="AW1179" s="38">
        <v>0</v>
      </c>
      <c r="AX1179" s="38">
        <v>0</v>
      </c>
      <c r="AY1179" s="38">
        <v>0</v>
      </c>
      <c r="AZ1179" s="38">
        <v>0</v>
      </c>
      <c r="BA1179" s="38">
        <v>0</v>
      </c>
      <c r="BB1179" s="38">
        <v>0</v>
      </c>
      <c r="BC1179" s="38">
        <v>0</v>
      </c>
      <c r="BD1179" s="38">
        <v>0</v>
      </c>
      <c r="BE1179" s="38">
        <v>0</v>
      </c>
      <c r="BF1179" s="38">
        <v>0</v>
      </c>
      <c r="BG1179" s="38">
        <v>0</v>
      </c>
      <c r="BH1179" s="43">
        <v>0</v>
      </c>
      <c r="BI1179" s="38">
        <v>0</v>
      </c>
      <c r="BJ1179" s="43">
        <v>0</v>
      </c>
      <c r="BK1179" s="38">
        <v>0</v>
      </c>
      <c r="BL1179" s="43">
        <v>0</v>
      </c>
      <c r="BM1179" s="38">
        <v>0</v>
      </c>
      <c r="BN1179" s="38">
        <v>0</v>
      </c>
      <c r="BO1179" s="38">
        <v>0</v>
      </c>
      <c r="BP1179" s="38">
        <v>0</v>
      </c>
      <c r="BQ1179" s="38">
        <v>0</v>
      </c>
      <c r="BR1179" s="38">
        <v>0</v>
      </c>
      <c r="BS1179" s="38">
        <v>0</v>
      </c>
      <c r="BT1179" s="38">
        <v>1</v>
      </c>
      <c r="BU1179" s="38">
        <v>1</v>
      </c>
      <c r="BV1179" s="38">
        <v>0</v>
      </c>
      <c r="BW1179" s="38">
        <v>0</v>
      </c>
      <c r="BX1179" s="38">
        <v>0</v>
      </c>
      <c r="BY1179" s="38">
        <v>0</v>
      </c>
      <c r="BZ1179" s="38">
        <v>0</v>
      </c>
      <c r="CA1179" s="38">
        <v>0</v>
      </c>
      <c r="CB1179" s="38">
        <v>0</v>
      </c>
      <c r="CC1179" s="38">
        <v>0</v>
      </c>
      <c r="CD1179" s="38">
        <v>0</v>
      </c>
      <c r="CE1179" s="38">
        <v>0</v>
      </c>
      <c r="CF1179" s="38">
        <v>0</v>
      </c>
      <c r="CG1179" s="38">
        <v>0</v>
      </c>
      <c r="CH1179" s="38">
        <v>0</v>
      </c>
      <c r="CI1179" s="38">
        <v>0</v>
      </c>
      <c r="CJ1179" s="38">
        <v>0</v>
      </c>
      <c r="CK1179" s="38">
        <v>0</v>
      </c>
      <c r="CL1179" s="38">
        <v>0</v>
      </c>
      <c r="CM1179" s="38">
        <v>0</v>
      </c>
      <c r="CN1179" s="38">
        <v>0</v>
      </c>
      <c r="CO1179" s="38">
        <v>0</v>
      </c>
      <c r="CP1179" s="38">
        <v>0</v>
      </c>
      <c r="CQ1179" s="38">
        <v>0</v>
      </c>
      <c r="CR1179" s="38">
        <v>0</v>
      </c>
      <c r="CS1179" s="38">
        <v>0</v>
      </c>
      <c r="CT1179" s="38">
        <v>0</v>
      </c>
      <c r="CU1179" s="38">
        <v>0</v>
      </c>
      <c r="CV1179" s="38">
        <v>0</v>
      </c>
      <c r="CW1179" s="38">
        <v>0</v>
      </c>
      <c r="CX1179" s="38">
        <f t="shared" ref="CX1179:CX1186" si="42">SUM(AA1179:CW1179)</f>
        <v>3</v>
      </c>
      <c r="CY1179" s="38">
        <v>1</v>
      </c>
      <c r="CZ1179" s="38">
        <v>0</v>
      </c>
      <c r="DA1179" s="38">
        <v>0</v>
      </c>
      <c r="DB1179" s="38">
        <v>1</v>
      </c>
      <c r="DC1179" s="38" t="s">
        <v>6077</v>
      </c>
      <c r="DD1179" s="38" t="s">
        <v>307</v>
      </c>
      <c r="DE1179" s="38"/>
      <c r="DF1179" s="38"/>
      <c r="DG1179" s="38" t="s">
        <v>1150</v>
      </c>
      <c r="DH1179" s="38"/>
      <c r="DI1179" s="38"/>
      <c r="DJ1179" s="38"/>
      <c r="DK1179" s="38"/>
      <c r="DL1179" s="38">
        <v>1</v>
      </c>
      <c r="DM1179" s="38" t="s">
        <v>625</v>
      </c>
      <c r="DN1179" s="38">
        <v>1</v>
      </c>
      <c r="DO1179" s="38">
        <v>1872</v>
      </c>
      <c r="DP1179" s="38" t="s">
        <v>6078</v>
      </c>
      <c r="DQ1179" s="38" t="s">
        <v>6074</v>
      </c>
      <c r="DR1179" s="38" t="s">
        <v>580</v>
      </c>
      <c r="DS1179" s="38" t="s">
        <v>6078</v>
      </c>
      <c r="DT1179" s="37"/>
      <c r="DU1179" s="37"/>
      <c r="DV1179" s="37"/>
      <c r="DW1179" s="37"/>
      <c r="DX1179" s="37"/>
      <c r="DY1179" s="37"/>
      <c r="DZ1179" s="37"/>
      <c r="EA1179" s="37"/>
      <c r="EB1179" s="37"/>
      <c r="EC1179" s="37"/>
      <c r="ED1179" s="37"/>
      <c r="EE1179" s="37"/>
      <c r="EF1179" s="37"/>
      <c r="EG1179" s="37"/>
      <c r="EH1179" s="37"/>
      <c r="EI1179" s="37"/>
      <c r="EJ1179" s="37"/>
      <c r="EK1179" s="37"/>
      <c r="EL1179" s="37"/>
      <c r="EM1179" s="37"/>
      <c r="EN1179" s="37"/>
      <c r="EO1179" s="37"/>
      <c r="EP1179" s="37"/>
      <c r="EQ1179" s="37"/>
      <c r="ER1179" s="37"/>
      <c r="ES1179" s="37"/>
      <c r="ET1179" s="37"/>
      <c r="EU1179" s="37"/>
      <c r="EV1179" s="37"/>
      <c r="EW1179" s="37"/>
      <c r="EX1179" s="37"/>
      <c r="EY1179" s="37"/>
      <c r="EZ1179" s="37"/>
      <c r="FA1179" s="37"/>
      <c r="FB1179" s="37"/>
      <c r="FC1179" s="37"/>
      <c r="FD1179" s="37"/>
      <c r="FE1179" s="37"/>
      <c r="FF1179" s="37"/>
      <c r="FG1179" s="37"/>
      <c r="FH1179" s="37"/>
      <c r="FI1179" s="37"/>
      <c r="FJ1179" s="37"/>
      <c r="FK1179" s="37"/>
      <c r="FL1179" s="37"/>
      <c r="FM1179" s="37"/>
      <c r="FN1179" s="37"/>
      <c r="FO1179" s="37"/>
      <c r="FP1179" s="37"/>
      <c r="FQ1179" s="37"/>
      <c r="FR1179" s="37"/>
      <c r="FS1179" s="37"/>
      <c r="FT1179" s="37"/>
      <c r="FU1179" s="37"/>
      <c r="FV1179" s="37"/>
      <c r="FW1179" s="37"/>
      <c r="FX1179" s="37"/>
      <c r="FY1179" s="37"/>
      <c r="FZ1179" s="37"/>
      <c r="GA1179" s="37"/>
      <c r="GB1179" s="37"/>
      <c r="GC1179" s="37"/>
      <c r="GD1179" s="37"/>
      <c r="GE1179" s="37"/>
      <c r="GF1179" s="37"/>
      <c r="GG1179" s="37"/>
      <c r="GH1179" s="37"/>
      <c r="GI1179" s="37"/>
      <c r="GJ1179" s="37"/>
      <c r="GK1179" s="37"/>
      <c r="GL1179" s="37"/>
      <c r="GM1179" s="37"/>
      <c r="GN1179" s="37"/>
    </row>
    <row r="1180" spans="1:196" s="25" customFormat="1" ht="409.6" x14ac:dyDescent="0.3">
      <c r="A1180" s="38" t="s">
        <v>40</v>
      </c>
      <c r="B1180" s="47" t="s">
        <v>6079</v>
      </c>
      <c r="C1180" s="48" t="s">
        <v>6080</v>
      </c>
      <c r="D1180" s="38"/>
      <c r="E1180" s="38"/>
      <c r="F1180" s="38" t="s">
        <v>91</v>
      </c>
      <c r="G1180" s="38" t="s">
        <v>479</v>
      </c>
      <c r="H1180" s="38" t="s">
        <v>454</v>
      </c>
      <c r="I1180" s="38" t="s">
        <v>56</v>
      </c>
      <c r="J1180" s="38" t="s">
        <v>217</v>
      </c>
      <c r="K1180" s="38" t="s">
        <v>471</v>
      </c>
      <c r="L1180" s="38"/>
      <c r="M1180" s="38" t="s">
        <v>272</v>
      </c>
      <c r="N1180" s="38"/>
      <c r="O1180" s="38" t="s">
        <v>300</v>
      </c>
      <c r="P1180" s="81" t="s">
        <v>6081</v>
      </c>
      <c r="Q1180" s="38" t="s">
        <v>481</v>
      </c>
      <c r="R1180" s="38">
        <v>0</v>
      </c>
      <c r="S1180" s="38">
        <v>0</v>
      </c>
      <c r="T1180" s="38">
        <v>0</v>
      </c>
      <c r="U1180" s="38">
        <v>0</v>
      </c>
      <c r="V1180" s="38">
        <v>0</v>
      </c>
      <c r="W1180" s="38">
        <v>0</v>
      </c>
      <c r="X1180" s="38">
        <v>0</v>
      </c>
      <c r="Y1180" s="38">
        <v>0</v>
      </c>
      <c r="Z1180" s="38"/>
      <c r="AA1180" s="38">
        <v>0</v>
      </c>
      <c r="AB1180" s="38">
        <v>0</v>
      </c>
      <c r="AC1180" s="38">
        <v>0</v>
      </c>
      <c r="AD1180" s="38">
        <v>0</v>
      </c>
      <c r="AE1180" s="38">
        <v>0</v>
      </c>
      <c r="AF1180" s="38">
        <v>0</v>
      </c>
      <c r="AG1180" s="38">
        <v>0</v>
      </c>
      <c r="AH1180" s="38">
        <v>0</v>
      </c>
      <c r="AI1180" s="38">
        <v>0</v>
      </c>
      <c r="AJ1180" s="38">
        <v>0</v>
      </c>
      <c r="AK1180" s="38">
        <v>0</v>
      </c>
      <c r="AL1180" s="38">
        <v>0</v>
      </c>
      <c r="AM1180" s="38">
        <v>0</v>
      </c>
      <c r="AN1180" s="38">
        <v>0</v>
      </c>
      <c r="AO1180" s="38">
        <v>0</v>
      </c>
      <c r="AP1180" s="38">
        <v>0</v>
      </c>
      <c r="AQ1180" s="38">
        <v>0</v>
      </c>
      <c r="AR1180" s="38">
        <v>0</v>
      </c>
      <c r="AS1180" s="38">
        <v>0</v>
      </c>
      <c r="AT1180" s="38">
        <v>0</v>
      </c>
      <c r="AU1180" s="38">
        <v>0</v>
      </c>
      <c r="AV1180" s="38">
        <v>0</v>
      </c>
      <c r="AW1180" s="38">
        <v>0</v>
      </c>
      <c r="AX1180" s="38">
        <v>0</v>
      </c>
      <c r="AY1180" s="38">
        <v>0</v>
      </c>
      <c r="AZ1180" s="38">
        <v>0</v>
      </c>
      <c r="BA1180" s="38">
        <v>0</v>
      </c>
      <c r="BB1180" s="38">
        <v>0</v>
      </c>
      <c r="BC1180" s="38">
        <v>0</v>
      </c>
      <c r="BD1180" s="38">
        <v>1</v>
      </c>
      <c r="BE1180" s="38">
        <v>0</v>
      </c>
      <c r="BF1180" s="38">
        <v>0</v>
      </c>
      <c r="BG1180" s="38">
        <v>0</v>
      </c>
      <c r="BH1180" s="43">
        <v>0</v>
      </c>
      <c r="BI1180" s="38">
        <v>0</v>
      </c>
      <c r="BJ1180" s="43">
        <v>0</v>
      </c>
      <c r="BK1180" s="38">
        <v>0</v>
      </c>
      <c r="BL1180" s="43">
        <v>0</v>
      </c>
      <c r="BM1180" s="38">
        <v>0</v>
      </c>
      <c r="BN1180" s="38">
        <v>0</v>
      </c>
      <c r="BO1180" s="38">
        <v>0</v>
      </c>
      <c r="BP1180" s="38">
        <v>0</v>
      </c>
      <c r="BQ1180" s="38">
        <v>0</v>
      </c>
      <c r="BR1180" s="38">
        <v>0</v>
      </c>
      <c r="BS1180" s="38">
        <v>0</v>
      </c>
      <c r="BT1180" s="38">
        <v>0</v>
      </c>
      <c r="BU1180" s="38">
        <v>0</v>
      </c>
      <c r="BV1180" s="38">
        <v>0</v>
      </c>
      <c r="BW1180" s="38">
        <v>0</v>
      </c>
      <c r="BX1180" s="38">
        <v>0</v>
      </c>
      <c r="BY1180" s="38">
        <v>0</v>
      </c>
      <c r="BZ1180" s="38">
        <v>0</v>
      </c>
      <c r="CA1180" s="38">
        <v>0</v>
      </c>
      <c r="CB1180" s="38">
        <v>0</v>
      </c>
      <c r="CC1180" s="38">
        <v>0</v>
      </c>
      <c r="CD1180" s="38">
        <v>0</v>
      </c>
      <c r="CE1180" s="38">
        <v>0</v>
      </c>
      <c r="CF1180" s="38">
        <v>0</v>
      </c>
      <c r="CG1180" s="38">
        <v>0</v>
      </c>
      <c r="CH1180" s="38">
        <v>1</v>
      </c>
      <c r="CI1180" s="38">
        <v>1</v>
      </c>
      <c r="CJ1180" s="38">
        <v>0</v>
      </c>
      <c r="CK1180" s="38">
        <v>0</v>
      </c>
      <c r="CL1180" s="38">
        <v>0</v>
      </c>
      <c r="CM1180" s="38">
        <v>0</v>
      </c>
      <c r="CN1180" s="38">
        <v>0</v>
      </c>
      <c r="CO1180" s="38">
        <v>0</v>
      </c>
      <c r="CP1180" s="38">
        <v>1</v>
      </c>
      <c r="CQ1180" s="38">
        <v>0</v>
      </c>
      <c r="CR1180" s="38">
        <v>0</v>
      </c>
      <c r="CS1180" s="38">
        <v>0</v>
      </c>
      <c r="CT1180" s="38">
        <v>0</v>
      </c>
      <c r="CU1180" s="38">
        <v>0</v>
      </c>
      <c r="CV1180" s="38">
        <v>0</v>
      </c>
      <c r="CW1180" s="38">
        <v>0</v>
      </c>
      <c r="CX1180" s="38">
        <f t="shared" si="42"/>
        <v>4</v>
      </c>
      <c r="CY1180" s="38">
        <v>1</v>
      </c>
      <c r="CZ1180" s="38">
        <v>1</v>
      </c>
      <c r="DA1180" s="38">
        <v>0</v>
      </c>
      <c r="DB1180" s="38">
        <v>0</v>
      </c>
      <c r="DC1180" s="38" t="s">
        <v>463</v>
      </c>
      <c r="DD1180" s="38" t="s">
        <v>306</v>
      </c>
      <c r="DE1180" s="38" t="s">
        <v>474</v>
      </c>
      <c r="DF1180" s="38">
        <v>1</v>
      </c>
      <c r="DG1180" s="38"/>
      <c r="DH1180" s="38"/>
      <c r="DI1180" s="38"/>
      <c r="DJ1180" s="38"/>
      <c r="DK1180" s="38"/>
      <c r="DL1180" s="38">
        <v>0</v>
      </c>
      <c r="DM1180" s="38"/>
      <c r="DN1180" s="38">
        <v>1</v>
      </c>
      <c r="DO1180" s="38">
        <v>1895</v>
      </c>
      <c r="DP1180" s="38" t="s">
        <v>6082</v>
      </c>
      <c r="DQ1180" s="48" t="s">
        <v>6080</v>
      </c>
      <c r="DR1180" s="38" t="s">
        <v>580</v>
      </c>
      <c r="DS1180" s="38" t="s">
        <v>6082</v>
      </c>
      <c r="DT1180" s="37"/>
      <c r="DU1180" s="37"/>
      <c r="DV1180" s="37"/>
      <c r="DW1180" s="37"/>
      <c r="DX1180" s="37"/>
      <c r="DY1180" s="37"/>
      <c r="DZ1180" s="37"/>
      <c r="EA1180" s="37"/>
      <c r="EB1180" s="37"/>
      <c r="EC1180" s="37"/>
      <c r="ED1180" s="37"/>
      <c r="EE1180" s="37"/>
      <c r="EF1180" s="37"/>
      <c r="EG1180" s="37"/>
      <c r="EH1180" s="37"/>
      <c r="EI1180" s="37"/>
      <c r="EJ1180" s="37"/>
      <c r="EK1180" s="37"/>
      <c r="EL1180" s="37"/>
      <c r="EM1180" s="37"/>
      <c r="EN1180" s="37"/>
      <c r="EO1180" s="37"/>
      <c r="EP1180" s="37"/>
      <c r="EQ1180" s="37"/>
      <c r="ER1180" s="37"/>
      <c r="ES1180" s="37"/>
      <c r="ET1180" s="37"/>
      <c r="EU1180" s="37"/>
      <c r="EV1180" s="37"/>
      <c r="EW1180" s="37"/>
      <c r="EX1180" s="37"/>
      <c r="EY1180" s="37"/>
      <c r="EZ1180" s="37"/>
      <c r="FA1180" s="37"/>
      <c r="FB1180" s="37"/>
      <c r="FC1180" s="37"/>
      <c r="FD1180" s="37"/>
      <c r="FE1180" s="37"/>
      <c r="FF1180" s="37"/>
      <c r="FG1180" s="37"/>
      <c r="FH1180" s="37"/>
      <c r="FI1180" s="37"/>
      <c r="FJ1180" s="37"/>
      <c r="FK1180" s="37"/>
      <c r="FL1180" s="37"/>
      <c r="FM1180" s="37"/>
      <c r="FN1180" s="37"/>
      <c r="FO1180" s="37"/>
      <c r="FP1180" s="37"/>
      <c r="FQ1180" s="37"/>
      <c r="FR1180" s="37"/>
      <c r="FS1180" s="37"/>
      <c r="FT1180" s="37"/>
      <c r="FU1180" s="37"/>
      <c r="FV1180" s="37"/>
      <c r="FW1180" s="37"/>
      <c r="FX1180" s="37"/>
      <c r="FY1180" s="37"/>
      <c r="FZ1180" s="37"/>
      <c r="GA1180" s="37"/>
      <c r="GB1180" s="37"/>
      <c r="GC1180" s="37"/>
      <c r="GD1180" s="37"/>
      <c r="GE1180" s="37"/>
      <c r="GF1180" s="37"/>
      <c r="GG1180" s="37"/>
      <c r="GH1180" s="37"/>
      <c r="GI1180" s="37"/>
      <c r="GJ1180" s="37"/>
      <c r="GK1180" s="37"/>
      <c r="GL1180" s="37"/>
      <c r="GM1180" s="37"/>
      <c r="GN1180" s="37"/>
    </row>
    <row r="1181" spans="1:196" s="25" customFormat="1" ht="13.1" x14ac:dyDescent="0.3">
      <c r="A1181" s="47" t="s">
        <v>40</v>
      </c>
      <c r="B1181" s="47" t="s">
        <v>6083</v>
      </c>
      <c r="C1181" s="48" t="s">
        <v>6084</v>
      </c>
      <c r="D1181" s="38"/>
      <c r="E1181" s="38"/>
      <c r="F1181" s="38" t="s">
        <v>91</v>
      </c>
      <c r="G1181" s="38" t="s">
        <v>95</v>
      </c>
      <c r="H1181" s="38" t="s">
        <v>454</v>
      </c>
      <c r="I1181" s="38" t="s">
        <v>13</v>
      </c>
      <c r="J1181" s="38" t="s">
        <v>221</v>
      </c>
      <c r="K1181" s="38" t="s">
        <v>269</v>
      </c>
      <c r="L1181" s="38"/>
      <c r="M1181" s="38" t="s">
        <v>268</v>
      </c>
      <c r="N1181" s="38"/>
      <c r="O1181" s="38" t="s">
        <v>300</v>
      </c>
      <c r="P1181" s="84" t="s">
        <v>6085</v>
      </c>
      <c r="Q1181" s="38" t="s">
        <v>6086</v>
      </c>
      <c r="R1181" s="38">
        <v>0</v>
      </c>
      <c r="S1181" s="38">
        <v>0</v>
      </c>
      <c r="T1181" s="38">
        <v>0</v>
      </c>
      <c r="U1181" s="38">
        <v>0</v>
      </c>
      <c r="V1181" s="38">
        <v>0</v>
      </c>
      <c r="W1181" s="38">
        <v>0</v>
      </c>
      <c r="X1181" s="38">
        <v>0</v>
      </c>
      <c r="Y1181" s="38">
        <v>0</v>
      </c>
      <c r="Z1181" s="38"/>
      <c r="AA1181" s="38">
        <v>1</v>
      </c>
      <c r="AB1181" s="38">
        <v>0</v>
      </c>
      <c r="AC1181" s="38">
        <v>0</v>
      </c>
      <c r="AD1181" s="38">
        <v>0</v>
      </c>
      <c r="AE1181" s="38">
        <v>0</v>
      </c>
      <c r="AF1181" s="38">
        <v>0</v>
      </c>
      <c r="AG1181" s="38">
        <v>0</v>
      </c>
      <c r="AH1181" s="38">
        <v>0</v>
      </c>
      <c r="AI1181" s="38">
        <v>0</v>
      </c>
      <c r="AJ1181" s="38">
        <v>0</v>
      </c>
      <c r="AK1181" s="38">
        <v>0</v>
      </c>
      <c r="AL1181" s="38">
        <v>0</v>
      </c>
      <c r="AM1181" s="38">
        <v>0</v>
      </c>
      <c r="AN1181" s="38">
        <v>0</v>
      </c>
      <c r="AO1181" s="38">
        <v>0</v>
      </c>
      <c r="AP1181" s="38">
        <v>0</v>
      </c>
      <c r="AQ1181" s="38">
        <v>0</v>
      </c>
      <c r="AR1181" s="38">
        <v>0</v>
      </c>
      <c r="AS1181" s="38">
        <v>0</v>
      </c>
      <c r="AT1181" s="38">
        <v>0</v>
      </c>
      <c r="AU1181" s="38">
        <v>0</v>
      </c>
      <c r="AV1181" s="38">
        <v>0</v>
      </c>
      <c r="AW1181" s="38">
        <v>0</v>
      </c>
      <c r="AX1181" s="38">
        <v>0</v>
      </c>
      <c r="AY1181" s="38">
        <v>0</v>
      </c>
      <c r="AZ1181" s="38">
        <v>0</v>
      </c>
      <c r="BA1181" s="38">
        <v>0</v>
      </c>
      <c r="BB1181" s="38">
        <v>0</v>
      </c>
      <c r="BC1181" s="38">
        <v>0</v>
      </c>
      <c r="BD1181" s="38">
        <v>0</v>
      </c>
      <c r="BE1181" s="38">
        <v>0</v>
      </c>
      <c r="BF1181" s="38">
        <v>0</v>
      </c>
      <c r="BG1181" s="38">
        <v>0</v>
      </c>
      <c r="BH1181" s="43">
        <v>0</v>
      </c>
      <c r="BI1181" s="38">
        <v>0</v>
      </c>
      <c r="BJ1181" s="43">
        <v>0</v>
      </c>
      <c r="BK1181" s="38">
        <v>0</v>
      </c>
      <c r="BL1181" s="43">
        <v>0</v>
      </c>
      <c r="BM1181" s="38">
        <v>0</v>
      </c>
      <c r="BN1181" s="38">
        <v>0</v>
      </c>
      <c r="BO1181" s="38">
        <v>0</v>
      </c>
      <c r="BP1181" s="38">
        <v>0</v>
      </c>
      <c r="BQ1181" s="38">
        <v>0</v>
      </c>
      <c r="BR1181" s="38">
        <v>0</v>
      </c>
      <c r="BS1181" s="38">
        <v>0</v>
      </c>
      <c r="BT1181" s="38">
        <v>0</v>
      </c>
      <c r="BU1181" s="38">
        <v>0</v>
      </c>
      <c r="BV1181" s="38">
        <v>0</v>
      </c>
      <c r="BW1181" s="38">
        <v>0</v>
      </c>
      <c r="BX1181" s="38">
        <v>0</v>
      </c>
      <c r="BY1181" s="38">
        <v>0</v>
      </c>
      <c r="BZ1181" s="38">
        <v>0</v>
      </c>
      <c r="CA1181" s="38">
        <v>0</v>
      </c>
      <c r="CB1181" s="38">
        <v>0</v>
      </c>
      <c r="CC1181" s="38">
        <v>0</v>
      </c>
      <c r="CD1181" s="38">
        <v>0</v>
      </c>
      <c r="CE1181" s="38">
        <v>0</v>
      </c>
      <c r="CF1181" s="38">
        <v>0</v>
      </c>
      <c r="CG1181" s="38">
        <v>0</v>
      </c>
      <c r="CH1181" s="38">
        <v>0</v>
      </c>
      <c r="CI1181" s="38">
        <v>0</v>
      </c>
      <c r="CJ1181" s="38">
        <v>0</v>
      </c>
      <c r="CK1181" s="38">
        <v>0</v>
      </c>
      <c r="CL1181" s="38">
        <v>0</v>
      </c>
      <c r="CM1181" s="38">
        <v>0</v>
      </c>
      <c r="CN1181" s="38">
        <v>0</v>
      </c>
      <c r="CO1181" s="38">
        <v>0</v>
      </c>
      <c r="CP1181" s="38">
        <v>0</v>
      </c>
      <c r="CQ1181" s="38">
        <v>0</v>
      </c>
      <c r="CR1181" s="38">
        <v>0</v>
      </c>
      <c r="CS1181" s="38">
        <v>0</v>
      </c>
      <c r="CT1181" s="38">
        <v>0</v>
      </c>
      <c r="CU1181" s="38">
        <v>0</v>
      </c>
      <c r="CV1181" s="38">
        <v>0</v>
      </c>
      <c r="CW1181" s="38">
        <v>0</v>
      </c>
      <c r="CX1181" s="38">
        <f t="shared" si="42"/>
        <v>1</v>
      </c>
      <c r="CY1181" s="38">
        <v>0</v>
      </c>
      <c r="CZ1181" s="38">
        <v>0</v>
      </c>
      <c r="DA1181" s="38">
        <v>1</v>
      </c>
      <c r="DB1181" s="38">
        <v>0</v>
      </c>
      <c r="DC1181" s="38" t="s">
        <v>694</v>
      </c>
      <c r="DD1181" s="38" t="s">
        <v>304</v>
      </c>
      <c r="DE1181" s="38" t="s">
        <v>529</v>
      </c>
      <c r="DF1181" s="38">
        <v>1</v>
      </c>
      <c r="DG1181" s="38"/>
      <c r="DH1181" s="38" t="s">
        <v>530</v>
      </c>
      <c r="DI1181" s="38"/>
      <c r="DJ1181" s="38"/>
      <c r="DK1181" s="38"/>
      <c r="DL1181" s="38">
        <v>0</v>
      </c>
      <c r="DM1181" s="38"/>
      <c r="DN1181" s="38">
        <v>1</v>
      </c>
      <c r="DO1181" s="38">
        <v>1852</v>
      </c>
      <c r="DP1181" s="38" t="s">
        <v>6087</v>
      </c>
      <c r="DQ1181" s="38" t="s">
        <v>6088</v>
      </c>
      <c r="DR1181" s="38">
        <v>2003</v>
      </c>
      <c r="DS1181" s="38" t="s">
        <v>6089</v>
      </c>
      <c r="DT1181" s="37"/>
      <c r="DU1181" s="37"/>
      <c r="DV1181" s="37"/>
      <c r="DW1181" s="37"/>
      <c r="DX1181" s="37"/>
      <c r="DY1181" s="37"/>
      <c r="DZ1181" s="37"/>
      <c r="EA1181" s="37"/>
      <c r="EB1181" s="37"/>
      <c r="EC1181" s="37"/>
      <c r="ED1181" s="37"/>
      <c r="EE1181" s="37"/>
      <c r="EF1181" s="37"/>
      <c r="EG1181" s="37"/>
      <c r="EH1181" s="37"/>
      <c r="EI1181" s="37"/>
      <c r="EJ1181" s="37"/>
      <c r="EK1181" s="37"/>
      <c r="EL1181" s="37"/>
      <c r="EM1181" s="37"/>
      <c r="EN1181" s="37"/>
      <c r="EO1181" s="37"/>
      <c r="EP1181" s="37"/>
      <c r="EQ1181" s="37"/>
      <c r="ER1181" s="37"/>
      <c r="ES1181" s="37"/>
      <c r="ET1181" s="37"/>
      <c r="EU1181" s="37"/>
      <c r="EV1181" s="37"/>
      <c r="EW1181" s="37"/>
      <c r="EX1181" s="37"/>
      <c r="EY1181" s="37"/>
      <c r="EZ1181" s="37"/>
      <c r="FA1181" s="37"/>
      <c r="FB1181" s="37"/>
      <c r="FC1181" s="37"/>
      <c r="FD1181" s="37"/>
      <c r="FE1181" s="37"/>
      <c r="FF1181" s="37"/>
      <c r="FG1181" s="37"/>
      <c r="FH1181" s="37"/>
      <c r="FI1181" s="37"/>
      <c r="FJ1181" s="37"/>
      <c r="FK1181" s="37"/>
      <c r="FL1181" s="37"/>
      <c r="FM1181" s="37"/>
      <c r="FN1181" s="37"/>
      <c r="FO1181" s="37"/>
      <c r="FP1181" s="37"/>
      <c r="FQ1181" s="37"/>
      <c r="FR1181" s="37"/>
      <c r="FS1181" s="37"/>
      <c r="FT1181" s="37"/>
      <c r="FU1181" s="37"/>
      <c r="FV1181" s="37"/>
      <c r="FW1181" s="37"/>
      <c r="FX1181" s="37"/>
      <c r="FY1181" s="37"/>
      <c r="FZ1181" s="37"/>
      <c r="GA1181" s="37"/>
      <c r="GB1181" s="37"/>
      <c r="GC1181" s="37"/>
      <c r="GD1181" s="37"/>
      <c r="GE1181" s="37"/>
      <c r="GF1181" s="37"/>
      <c r="GG1181" s="37"/>
      <c r="GH1181" s="37"/>
      <c r="GI1181" s="37"/>
      <c r="GJ1181" s="37"/>
      <c r="GK1181" s="37"/>
      <c r="GL1181" s="37"/>
      <c r="GM1181" s="37"/>
      <c r="GN1181" s="37"/>
    </row>
    <row r="1182" spans="1:196" s="25" customFormat="1" ht="13.1" x14ac:dyDescent="0.3">
      <c r="A1182" s="47" t="s">
        <v>40</v>
      </c>
      <c r="B1182" s="47" t="s">
        <v>6083</v>
      </c>
      <c r="C1182" s="48" t="s">
        <v>6090</v>
      </c>
      <c r="D1182" s="38"/>
      <c r="E1182" s="38"/>
      <c r="F1182" s="38" t="s">
        <v>91</v>
      </c>
      <c r="G1182" s="38" t="s">
        <v>95</v>
      </c>
      <c r="H1182" s="38" t="s">
        <v>454</v>
      </c>
      <c r="I1182" s="38" t="s">
        <v>13</v>
      </c>
      <c r="J1182" s="38" t="s">
        <v>221</v>
      </c>
      <c r="K1182" s="38" t="s">
        <v>269</v>
      </c>
      <c r="L1182" s="38"/>
      <c r="M1182" s="38" t="s">
        <v>268</v>
      </c>
      <c r="N1182" s="38"/>
      <c r="O1182" s="38" t="s">
        <v>300</v>
      </c>
      <c r="P1182" s="84" t="s">
        <v>6091</v>
      </c>
      <c r="Q1182" s="38" t="s">
        <v>6092</v>
      </c>
      <c r="R1182" s="38">
        <v>0</v>
      </c>
      <c r="S1182" s="38">
        <v>0</v>
      </c>
      <c r="T1182" s="38">
        <v>0</v>
      </c>
      <c r="U1182" s="38">
        <v>0</v>
      </c>
      <c r="V1182" s="38">
        <v>0</v>
      </c>
      <c r="W1182" s="38">
        <v>0</v>
      </c>
      <c r="X1182" s="38">
        <v>0</v>
      </c>
      <c r="Y1182" s="38">
        <v>0</v>
      </c>
      <c r="Z1182" s="38"/>
      <c r="AA1182" s="38">
        <v>1</v>
      </c>
      <c r="AB1182" s="38">
        <v>0</v>
      </c>
      <c r="AC1182" s="38">
        <v>0</v>
      </c>
      <c r="AD1182" s="38">
        <v>0</v>
      </c>
      <c r="AE1182" s="38">
        <v>0</v>
      </c>
      <c r="AF1182" s="38">
        <v>0</v>
      </c>
      <c r="AG1182" s="38">
        <v>0</v>
      </c>
      <c r="AH1182" s="38">
        <v>0</v>
      </c>
      <c r="AI1182" s="38">
        <v>0</v>
      </c>
      <c r="AJ1182" s="38">
        <v>0</v>
      </c>
      <c r="AK1182" s="38">
        <v>0</v>
      </c>
      <c r="AL1182" s="38">
        <v>0</v>
      </c>
      <c r="AM1182" s="38">
        <v>0</v>
      </c>
      <c r="AN1182" s="38">
        <v>0</v>
      </c>
      <c r="AO1182" s="38">
        <v>0</v>
      </c>
      <c r="AP1182" s="38">
        <v>0</v>
      </c>
      <c r="AQ1182" s="38">
        <v>0</v>
      </c>
      <c r="AR1182" s="38">
        <v>0</v>
      </c>
      <c r="AS1182" s="38">
        <v>0</v>
      </c>
      <c r="AT1182" s="38">
        <v>0</v>
      </c>
      <c r="AU1182" s="38">
        <v>0</v>
      </c>
      <c r="AV1182" s="38">
        <v>0</v>
      </c>
      <c r="AW1182" s="38">
        <v>0</v>
      </c>
      <c r="AX1182" s="38">
        <v>0</v>
      </c>
      <c r="AY1182" s="38">
        <v>0</v>
      </c>
      <c r="AZ1182" s="38">
        <v>0</v>
      </c>
      <c r="BA1182" s="38">
        <v>0</v>
      </c>
      <c r="BB1182" s="38">
        <v>0</v>
      </c>
      <c r="BC1182" s="38">
        <v>0</v>
      </c>
      <c r="BD1182" s="38">
        <v>0</v>
      </c>
      <c r="BE1182" s="38">
        <v>0</v>
      </c>
      <c r="BF1182" s="38">
        <v>0</v>
      </c>
      <c r="BG1182" s="38">
        <v>0</v>
      </c>
      <c r="BH1182" s="43">
        <v>0</v>
      </c>
      <c r="BI1182" s="38">
        <v>0</v>
      </c>
      <c r="BJ1182" s="43">
        <v>0</v>
      </c>
      <c r="BK1182" s="38">
        <v>0</v>
      </c>
      <c r="BL1182" s="43">
        <v>0</v>
      </c>
      <c r="BM1182" s="38">
        <v>0</v>
      </c>
      <c r="BN1182" s="38">
        <v>0</v>
      </c>
      <c r="BO1182" s="38">
        <v>0</v>
      </c>
      <c r="BP1182" s="38">
        <v>0</v>
      </c>
      <c r="BQ1182" s="38">
        <v>0</v>
      </c>
      <c r="BR1182" s="38">
        <v>0</v>
      </c>
      <c r="BS1182" s="38">
        <v>0</v>
      </c>
      <c r="BT1182" s="38">
        <v>0</v>
      </c>
      <c r="BU1182" s="38">
        <v>0</v>
      </c>
      <c r="BV1182" s="38">
        <v>0</v>
      </c>
      <c r="BW1182" s="38">
        <v>0</v>
      </c>
      <c r="BX1182" s="38">
        <v>0</v>
      </c>
      <c r="BY1182" s="38">
        <v>0</v>
      </c>
      <c r="BZ1182" s="38">
        <v>0</v>
      </c>
      <c r="CA1182" s="38">
        <v>0</v>
      </c>
      <c r="CB1182" s="38">
        <v>0</v>
      </c>
      <c r="CC1182" s="38">
        <v>0</v>
      </c>
      <c r="CD1182" s="38">
        <v>0</v>
      </c>
      <c r="CE1182" s="38">
        <v>0</v>
      </c>
      <c r="CF1182" s="38">
        <v>0</v>
      </c>
      <c r="CG1182" s="38">
        <v>0</v>
      </c>
      <c r="CH1182" s="38">
        <v>0</v>
      </c>
      <c r="CI1182" s="38">
        <v>0</v>
      </c>
      <c r="CJ1182" s="38">
        <v>0</v>
      </c>
      <c r="CK1182" s="38">
        <v>0</v>
      </c>
      <c r="CL1182" s="38">
        <v>0</v>
      </c>
      <c r="CM1182" s="38">
        <v>0</v>
      </c>
      <c r="CN1182" s="38">
        <v>0</v>
      </c>
      <c r="CO1182" s="38">
        <v>0</v>
      </c>
      <c r="CP1182" s="38">
        <v>0</v>
      </c>
      <c r="CQ1182" s="38">
        <v>0</v>
      </c>
      <c r="CR1182" s="38">
        <v>0</v>
      </c>
      <c r="CS1182" s="38">
        <v>0</v>
      </c>
      <c r="CT1182" s="38">
        <v>0</v>
      </c>
      <c r="CU1182" s="38">
        <v>0</v>
      </c>
      <c r="CV1182" s="38">
        <v>0</v>
      </c>
      <c r="CW1182" s="38">
        <v>0</v>
      </c>
      <c r="CX1182" s="38">
        <f t="shared" si="42"/>
        <v>1</v>
      </c>
      <c r="CY1182" s="38">
        <v>0</v>
      </c>
      <c r="CZ1182" s="38">
        <v>0</v>
      </c>
      <c r="DA1182" s="38">
        <v>1</v>
      </c>
      <c r="DB1182" s="38">
        <v>0</v>
      </c>
      <c r="DC1182" s="38" t="s">
        <v>6093</v>
      </c>
      <c r="DD1182" s="38" t="s">
        <v>304</v>
      </c>
      <c r="DE1182" s="38" t="s">
        <v>529</v>
      </c>
      <c r="DF1182" s="38">
        <v>1</v>
      </c>
      <c r="DG1182" s="38"/>
      <c r="DH1182" s="38" t="s">
        <v>530</v>
      </c>
      <c r="DI1182" s="38"/>
      <c r="DJ1182" s="38"/>
      <c r="DK1182" s="38"/>
      <c r="DL1182" s="38">
        <v>0</v>
      </c>
      <c r="DM1182" s="38"/>
      <c r="DN1182" s="38">
        <v>1</v>
      </c>
      <c r="DO1182" s="38">
        <v>1924</v>
      </c>
      <c r="DP1182" s="38" t="s">
        <v>6094</v>
      </c>
      <c r="DQ1182" s="38" t="s">
        <v>6095</v>
      </c>
      <c r="DR1182" s="38">
        <v>2003</v>
      </c>
      <c r="DS1182" s="38" t="s">
        <v>6089</v>
      </c>
      <c r="DT1182" s="37"/>
      <c r="DU1182" s="37"/>
      <c r="DV1182" s="37"/>
      <c r="DW1182" s="37"/>
      <c r="DX1182" s="37"/>
      <c r="DY1182" s="37"/>
      <c r="DZ1182" s="37"/>
      <c r="EA1182" s="37"/>
      <c r="EB1182" s="37"/>
      <c r="EC1182" s="37"/>
      <c r="ED1182" s="37"/>
      <c r="EE1182" s="37"/>
      <c r="EF1182" s="37"/>
      <c r="EG1182" s="37"/>
      <c r="EH1182" s="37"/>
      <c r="EI1182" s="37"/>
      <c r="EJ1182" s="37"/>
      <c r="EK1182" s="37"/>
      <c r="EL1182" s="37"/>
      <c r="EM1182" s="37"/>
      <c r="EN1182" s="37"/>
      <c r="EO1182" s="37"/>
      <c r="EP1182" s="37"/>
      <c r="EQ1182" s="37"/>
      <c r="ER1182" s="37"/>
      <c r="ES1182" s="37"/>
      <c r="ET1182" s="37"/>
      <c r="EU1182" s="37"/>
      <c r="EV1182" s="37"/>
      <c r="EW1182" s="37"/>
      <c r="EX1182" s="37"/>
      <c r="EY1182" s="37"/>
      <c r="EZ1182" s="37"/>
      <c r="FA1182" s="37"/>
      <c r="FB1182" s="37"/>
      <c r="FC1182" s="37"/>
      <c r="FD1182" s="37"/>
      <c r="FE1182" s="37"/>
      <c r="FF1182" s="37"/>
      <c r="FG1182" s="37"/>
      <c r="FH1182" s="37"/>
      <c r="FI1182" s="37"/>
      <c r="FJ1182" s="37"/>
      <c r="FK1182" s="37"/>
      <c r="FL1182" s="37"/>
      <c r="FM1182" s="37"/>
      <c r="FN1182" s="37"/>
      <c r="FO1182" s="37"/>
      <c r="FP1182" s="37"/>
      <c r="FQ1182" s="37"/>
      <c r="FR1182" s="37"/>
      <c r="FS1182" s="37"/>
      <c r="FT1182" s="37"/>
      <c r="FU1182" s="37"/>
      <c r="FV1182" s="37"/>
      <c r="FW1182" s="37"/>
      <c r="FX1182" s="37"/>
      <c r="FY1182" s="37"/>
      <c r="FZ1182" s="37"/>
      <c r="GA1182" s="37"/>
      <c r="GB1182" s="37"/>
      <c r="GC1182" s="37"/>
      <c r="GD1182" s="37"/>
      <c r="GE1182" s="37"/>
      <c r="GF1182" s="37"/>
      <c r="GG1182" s="37"/>
      <c r="GH1182" s="37"/>
      <c r="GI1182" s="37"/>
      <c r="GJ1182" s="37"/>
      <c r="GK1182" s="37"/>
      <c r="GL1182" s="37"/>
      <c r="GM1182" s="37"/>
      <c r="GN1182" s="37"/>
    </row>
    <row r="1183" spans="1:196" s="47" customFormat="1" ht="12.75" customHeight="1" x14ac:dyDescent="0.3">
      <c r="A1183" s="47" t="s">
        <v>40</v>
      </c>
      <c r="B1183" s="47" t="s">
        <v>6083</v>
      </c>
      <c r="C1183" s="48" t="s">
        <v>6096</v>
      </c>
      <c r="D1183" s="38"/>
      <c r="E1183" s="38"/>
      <c r="F1183" s="38" t="s">
        <v>91</v>
      </c>
      <c r="G1183" s="38"/>
      <c r="H1183" s="38" t="s">
        <v>454</v>
      </c>
      <c r="I1183" s="38" t="s">
        <v>13</v>
      </c>
      <c r="J1183" s="38" t="s">
        <v>221</v>
      </c>
      <c r="K1183" s="38" t="s">
        <v>269</v>
      </c>
      <c r="L1183" s="38"/>
      <c r="M1183" s="38" t="s">
        <v>268</v>
      </c>
      <c r="N1183" s="38"/>
      <c r="O1183" s="38" t="s">
        <v>299</v>
      </c>
      <c r="P1183" s="38" t="s">
        <v>6097</v>
      </c>
      <c r="Q1183" s="38" t="s">
        <v>527</v>
      </c>
      <c r="R1183" s="38">
        <v>0</v>
      </c>
      <c r="S1183" s="38">
        <v>0</v>
      </c>
      <c r="T1183" s="38">
        <v>0</v>
      </c>
      <c r="U1183" s="38">
        <v>0</v>
      </c>
      <c r="V1183" s="38">
        <v>0</v>
      </c>
      <c r="W1183" s="38">
        <v>0</v>
      </c>
      <c r="X1183" s="38">
        <v>0</v>
      </c>
      <c r="Y1183" s="38">
        <v>0</v>
      </c>
      <c r="Z1183" s="38"/>
      <c r="AA1183" s="38">
        <v>1</v>
      </c>
      <c r="AB1183" s="38">
        <v>0</v>
      </c>
      <c r="AC1183" s="38">
        <v>0</v>
      </c>
      <c r="AD1183" s="38">
        <v>0</v>
      </c>
      <c r="AE1183" s="38">
        <v>0</v>
      </c>
      <c r="AF1183" s="38">
        <v>0</v>
      </c>
      <c r="AG1183" s="38">
        <v>0</v>
      </c>
      <c r="AH1183" s="38">
        <v>0</v>
      </c>
      <c r="AI1183" s="38">
        <v>0</v>
      </c>
      <c r="AJ1183" s="38">
        <v>0</v>
      </c>
      <c r="AK1183" s="38">
        <v>0</v>
      </c>
      <c r="AL1183" s="38">
        <v>0</v>
      </c>
      <c r="AM1183" s="38">
        <v>0</v>
      </c>
      <c r="AN1183" s="38">
        <v>0</v>
      </c>
      <c r="AO1183" s="38">
        <v>0</v>
      </c>
      <c r="AP1183" s="38">
        <v>0</v>
      </c>
      <c r="AQ1183" s="38">
        <v>0</v>
      </c>
      <c r="AR1183" s="38">
        <v>0</v>
      </c>
      <c r="AS1183" s="38">
        <v>0</v>
      </c>
      <c r="AT1183" s="38">
        <v>0</v>
      </c>
      <c r="AU1183" s="38">
        <v>0</v>
      </c>
      <c r="AV1183" s="38">
        <v>0</v>
      </c>
      <c r="AW1183" s="38">
        <v>0</v>
      </c>
      <c r="AX1183" s="38">
        <v>0</v>
      </c>
      <c r="AY1183" s="38">
        <v>0</v>
      </c>
      <c r="AZ1183" s="38">
        <v>0</v>
      </c>
      <c r="BA1183" s="38">
        <v>0</v>
      </c>
      <c r="BB1183" s="38">
        <v>0</v>
      </c>
      <c r="BC1183" s="38">
        <v>0</v>
      </c>
      <c r="BD1183" s="38">
        <v>0</v>
      </c>
      <c r="BE1183" s="38">
        <v>0</v>
      </c>
      <c r="BF1183" s="38">
        <v>0</v>
      </c>
      <c r="BG1183" s="38">
        <v>0</v>
      </c>
      <c r="BH1183" s="43">
        <v>0</v>
      </c>
      <c r="BI1183" s="38">
        <v>0</v>
      </c>
      <c r="BJ1183" s="43">
        <v>0</v>
      </c>
      <c r="BK1183" s="38">
        <v>0</v>
      </c>
      <c r="BL1183" s="43">
        <v>0</v>
      </c>
      <c r="BM1183" s="38">
        <v>0</v>
      </c>
      <c r="BN1183" s="38">
        <v>0</v>
      </c>
      <c r="BO1183" s="38">
        <v>0</v>
      </c>
      <c r="BP1183" s="38">
        <v>0</v>
      </c>
      <c r="BQ1183" s="38">
        <v>0</v>
      </c>
      <c r="BR1183" s="38">
        <v>0</v>
      </c>
      <c r="BS1183" s="38">
        <v>0</v>
      </c>
      <c r="BT1183" s="38">
        <v>0</v>
      </c>
      <c r="BU1183" s="38">
        <v>0</v>
      </c>
      <c r="BV1183" s="38">
        <v>0</v>
      </c>
      <c r="BW1183" s="38">
        <v>0</v>
      </c>
      <c r="BX1183" s="38">
        <v>0</v>
      </c>
      <c r="BY1183" s="38">
        <v>0</v>
      </c>
      <c r="BZ1183" s="38">
        <v>0</v>
      </c>
      <c r="CA1183" s="38">
        <v>0</v>
      </c>
      <c r="CB1183" s="38">
        <v>0</v>
      </c>
      <c r="CC1183" s="38">
        <v>0</v>
      </c>
      <c r="CD1183" s="38">
        <v>0</v>
      </c>
      <c r="CE1183" s="38">
        <v>0</v>
      </c>
      <c r="CF1183" s="38">
        <v>0</v>
      </c>
      <c r="CG1183" s="38">
        <v>0</v>
      </c>
      <c r="CH1183" s="38">
        <v>0</v>
      </c>
      <c r="CI1183" s="38">
        <v>0</v>
      </c>
      <c r="CJ1183" s="38">
        <v>0</v>
      </c>
      <c r="CK1183" s="38">
        <v>0</v>
      </c>
      <c r="CL1183" s="38">
        <v>0</v>
      </c>
      <c r="CM1183" s="38">
        <v>0</v>
      </c>
      <c r="CN1183" s="38">
        <v>0</v>
      </c>
      <c r="CO1183" s="38">
        <v>0</v>
      </c>
      <c r="CP1183" s="38">
        <v>0</v>
      </c>
      <c r="CQ1183" s="38">
        <v>0</v>
      </c>
      <c r="CR1183" s="38">
        <v>0</v>
      </c>
      <c r="CS1183" s="38">
        <v>0</v>
      </c>
      <c r="CT1183" s="38">
        <v>0</v>
      </c>
      <c r="CU1183" s="38">
        <v>0</v>
      </c>
      <c r="CV1183" s="38">
        <v>0</v>
      </c>
      <c r="CW1183" s="38">
        <v>0</v>
      </c>
      <c r="CX1183" s="38">
        <f t="shared" si="42"/>
        <v>1</v>
      </c>
      <c r="CY1183" s="38">
        <v>0</v>
      </c>
      <c r="CZ1183" s="38">
        <v>0</v>
      </c>
      <c r="DA1183" s="38">
        <v>1</v>
      </c>
      <c r="DB1183" s="38">
        <v>0</v>
      </c>
      <c r="DC1183" s="38" t="s">
        <v>878</v>
      </c>
      <c r="DD1183" s="38" t="s">
        <v>304</v>
      </c>
      <c r="DE1183" s="38" t="s">
        <v>529</v>
      </c>
      <c r="DF1183" s="38">
        <v>1</v>
      </c>
      <c r="DG1183" s="38"/>
      <c r="DH1183" s="38" t="s">
        <v>530</v>
      </c>
      <c r="DI1183" s="38"/>
      <c r="DJ1183" s="38"/>
      <c r="DK1183" s="38"/>
      <c r="DL1183" s="38">
        <v>0</v>
      </c>
      <c r="DM1183" s="38"/>
      <c r="DN1183" s="38">
        <v>1</v>
      </c>
      <c r="DO1183" s="38">
        <v>1900</v>
      </c>
      <c r="DP1183" s="38" t="s">
        <v>6098</v>
      </c>
      <c r="DQ1183" s="38" t="s">
        <v>6099</v>
      </c>
      <c r="DR1183" s="38">
        <v>2003</v>
      </c>
      <c r="DS1183" s="38" t="s">
        <v>6100</v>
      </c>
      <c r="DT1183" s="37"/>
      <c r="DU1183" s="37"/>
      <c r="DV1183" s="37"/>
      <c r="DW1183" s="37"/>
      <c r="DX1183" s="37"/>
      <c r="DY1183" s="37"/>
      <c r="DZ1183" s="37"/>
      <c r="EA1183" s="37"/>
      <c r="EB1183" s="37"/>
      <c r="EC1183" s="37"/>
      <c r="ED1183" s="37"/>
      <c r="EE1183" s="37"/>
      <c r="EF1183" s="37"/>
      <c r="EG1183" s="37"/>
      <c r="EH1183" s="37"/>
      <c r="EI1183" s="37"/>
    </row>
    <row r="1184" spans="1:196" s="187" customFormat="1" ht="12.75" customHeight="1" x14ac:dyDescent="0.3">
      <c r="A1184" s="47" t="s">
        <v>40</v>
      </c>
      <c r="B1184" s="47" t="s">
        <v>6083</v>
      </c>
      <c r="C1184" s="47" t="s">
        <v>6101</v>
      </c>
      <c r="D1184" s="47"/>
      <c r="E1184" s="47"/>
      <c r="F1184" s="47" t="s">
        <v>91</v>
      </c>
      <c r="G1184" s="47" t="s">
        <v>479</v>
      </c>
      <c r="H1184" s="47" t="s">
        <v>454</v>
      </c>
      <c r="I1184" s="47" t="s">
        <v>56</v>
      </c>
      <c r="J1184" s="47" t="s">
        <v>173</v>
      </c>
      <c r="K1184" s="47" t="s">
        <v>471</v>
      </c>
      <c r="L1184" s="47"/>
      <c r="M1184" s="47" t="s">
        <v>268</v>
      </c>
      <c r="N1184" s="47"/>
      <c r="O1184" s="47" t="s">
        <v>299</v>
      </c>
      <c r="P1184" s="47" t="s">
        <v>1831</v>
      </c>
      <c r="Q1184" s="47" t="s">
        <v>457</v>
      </c>
      <c r="R1184" s="47">
        <v>0</v>
      </c>
      <c r="S1184" s="47">
        <v>0</v>
      </c>
      <c r="T1184" s="47">
        <v>0</v>
      </c>
      <c r="U1184" s="47">
        <v>0</v>
      </c>
      <c r="V1184" s="47">
        <v>0</v>
      </c>
      <c r="W1184" s="47">
        <v>0</v>
      </c>
      <c r="X1184" s="47">
        <v>0</v>
      </c>
      <c r="Y1184" s="47">
        <v>0</v>
      </c>
      <c r="Z1184" s="47"/>
      <c r="AA1184" s="47">
        <v>0</v>
      </c>
      <c r="AB1184" s="47">
        <v>0</v>
      </c>
      <c r="AC1184" s="47">
        <v>0</v>
      </c>
      <c r="AD1184" s="47">
        <v>0</v>
      </c>
      <c r="AE1184" s="47">
        <v>0</v>
      </c>
      <c r="AF1184" s="47">
        <v>0</v>
      </c>
      <c r="AG1184" s="47">
        <v>0</v>
      </c>
      <c r="AH1184" s="47">
        <v>0</v>
      </c>
      <c r="AI1184" s="47">
        <v>0</v>
      </c>
      <c r="AJ1184" s="47">
        <v>0</v>
      </c>
      <c r="AK1184" s="47">
        <v>0</v>
      </c>
      <c r="AL1184" s="47">
        <v>0</v>
      </c>
      <c r="AM1184" s="47">
        <v>0</v>
      </c>
      <c r="AN1184" s="47">
        <v>0</v>
      </c>
      <c r="AO1184" s="47">
        <v>0</v>
      </c>
      <c r="AP1184" s="47">
        <v>0</v>
      </c>
      <c r="AQ1184" s="47">
        <v>0</v>
      </c>
      <c r="AR1184" s="47">
        <v>0</v>
      </c>
      <c r="AS1184" s="47">
        <v>0</v>
      </c>
      <c r="AT1184" s="47">
        <v>0</v>
      </c>
      <c r="AU1184" s="47">
        <v>0</v>
      </c>
      <c r="AV1184" s="47">
        <v>0</v>
      </c>
      <c r="AW1184" s="47">
        <v>0</v>
      </c>
      <c r="AX1184" s="47">
        <v>0</v>
      </c>
      <c r="AY1184" s="47">
        <v>0</v>
      </c>
      <c r="AZ1184" s="47">
        <v>0</v>
      </c>
      <c r="BA1184" s="47">
        <v>0</v>
      </c>
      <c r="BB1184" s="47">
        <v>0</v>
      </c>
      <c r="BC1184" s="47">
        <v>0</v>
      </c>
      <c r="BD1184" s="47">
        <v>0</v>
      </c>
      <c r="BE1184" s="47">
        <v>0</v>
      </c>
      <c r="BF1184" s="47">
        <v>0</v>
      </c>
      <c r="BG1184" s="47">
        <v>0</v>
      </c>
      <c r="BH1184" s="47">
        <v>0</v>
      </c>
      <c r="BI1184" s="47">
        <v>0</v>
      </c>
      <c r="BJ1184" s="47">
        <v>0</v>
      </c>
      <c r="BK1184" s="47">
        <v>0</v>
      </c>
      <c r="BL1184" s="47">
        <v>0</v>
      </c>
      <c r="BM1184" s="47">
        <v>0</v>
      </c>
      <c r="BN1184" s="47">
        <v>0</v>
      </c>
      <c r="BO1184" s="47">
        <v>0</v>
      </c>
      <c r="BP1184" s="47">
        <v>0</v>
      </c>
      <c r="BQ1184" s="47">
        <v>0</v>
      </c>
      <c r="BR1184" s="47">
        <v>0</v>
      </c>
      <c r="BS1184" s="47">
        <v>0</v>
      </c>
      <c r="BT1184" s="47">
        <v>0</v>
      </c>
      <c r="BU1184" s="47">
        <v>0</v>
      </c>
      <c r="BV1184" s="47">
        <v>0</v>
      </c>
      <c r="BW1184" s="47">
        <v>0</v>
      </c>
      <c r="BX1184" s="47">
        <v>0</v>
      </c>
      <c r="BY1184" s="47">
        <v>0</v>
      </c>
      <c r="BZ1184" s="47">
        <v>0</v>
      </c>
      <c r="CA1184" s="47">
        <v>0</v>
      </c>
      <c r="CB1184" s="47">
        <v>0</v>
      </c>
      <c r="CC1184" s="47">
        <v>1</v>
      </c>
      <c r="CD1184" s="47">
        <v>0</v>
      </c>
      <c r="CE1184" s="47">
        <v>0</v>
      </c>
      <c r="CF1184" s="47">
        <v>0</v>
      </c>
      <c r="CG1184" s="47">
        <v>0</v>
      </c>
      <c r="CH1184" s="47">
        <v>0</v>
      </c>
      <c r="CI1184" s="47">
        <v>0</v>
      </c>
      <c r="CJ1184" s="47">
        <v>0</v>
      </c>
      <c r="CK1184" s="47">
        <v>0</v>
      </c>
      <c r="CL1184" s="47">
        <v>0</v>
      </c>
      <c r="CM1184" s="47">
        <v>0</v>
      </c>
      <c r="CN1184" s="47">
        <v>0</v>
      </c>
      <c r="CO1184" s="47">
        <v>0</v>
      </c>
      <c r="CP1184" s="47">
        <v>0</v>
      </c>
      <c r="CQ1184" s="47">
        <v>0</v>
      </c>
      <c r="CR1184" s="47">
        <v>0</v>
      </c>
      <c r="CS1184" s="47">
        <v>0</v>
      </c>
      <c r="CT1184" s="47">
        <v>0</v>
      </c>
      <c r="CU1184" s="47">
        <v>0</v>
      </c>
      <c r="CV1184" s="47">
        <v>0</v>
      </c>
      <c r="CW1184" s="47">
        <v>0</v>
      </c>
      <c r="CX1184" s="47">
        <f t="shared" si="42"/>
        <v>1</v>
      </c>
      <c r="CY1184" s="47">
        <v>0</v>
      </c>
      <c r="CZ1184" s="47">
        <v>1</v>
      </c>
      <c r="DA1184" s="47">
        <v>0</v>
      </c>
      <c r="DB1184" s="47">
        <v>0</v>
      </c>
      <c r="DC1184" s="47" t="s">
        <v>6102</v>
      </c>
      <c r="DD1184" s="47" t="s">
        <v>313</v>
      </c>
      <c r="DE1184" s="47"/>
      <c r="DF1184" s="47"/>
      <c r="DG1184" s="47"/>
      <c r="DH1184" s="47"/>
      <c r="DI1184" s="47"/>
      <c r="DJ1184" s="47"/>
      <c r="DK1184" s="47"/>
      <c r="DL1184" s="47">
        <v>0</v>
      </c>
      <c r="DM1184" s="47"/>
      <c r="DN1184" s="47">
        <v>1</v>
      </c>
      <c r="DO1184" s="47">
        <v>1868</v>
      </c>
      <c r="DP1184" s="47" t="s">
        <v>6103</v>
      </c>
      <c r="DQ1184" s="47" t="s">
        <v>6104</v>
      </c>
      <c r="DR1184" s="47">
        <v>2003</v>
      </c>
      <c r="DS1184" s="47" t="s">
        <v>6105</v>
      </c>
      <c r="DT1184" s="47"/>
      <c r="DU1184" s="47"/>
      <c r="DV1184" s="47"/>
      <c r="DW1184" s="47"/>
      <c r="DX1184" s="47"/>
      <c r="DY1184" s="47"/>
      <c r="DZ1184" s="47"/>
      <c r="EA1184" s="47"/>
      <c r="EB1184" s="47"/>
      <c r="EC1184" s="47"/>
      <c r="ED1184" s="47"/>
      <c r="EE1184" s="47"/>
      <c r="EF1184" s="47"/>
      <c r="EG1184" s="47"/>
      <c r="EH1184" s="47"/>
      <c r="EI1184" s="47"/>
      <c r="EJ1184" s="37"/>
      <c r="EK1184" s="37"/>
      <c r="EL1184" s="37"/>
      <c r="EM1184" s="37"/>
      <c r="EN1184" s="37"/>
      <c r="EO1184" s="37"/>
      <c r="EP1184" s="37"/>
      <c r="EQ1184" s="37"/>
      <c r="ER1184" s="37"/>
      <c r="ES1184" s="37"/>
      <c r="ET1184" s="37"/>
      <c r="EU1184" s="37"/>
      <c r="EV1184" s="37"/>
      <c r="EW1184" s="37"/>
      <c r="EX1184" s="37"/>
      <c r="EY1184" s="37"/>
      <c r="EZ1184" s="37"/>
      <c r="FA1184" s="37"/>
      <c r="FB1184" s="37"/>
      <c r="FC1184" s="37"/>
      <c r="FD1184" s="37"/>
      <c r="FE1184" s="37"/>
      <c r="FF1184" s="37"/>
      <c r="FG1184" s="37"/>
      <c r="FH1184" s="37"/>
      <c r="FI1184" s="37"/>
      <c r="FJ1184" s="37"/>
      <c r="FK1184" s="37"/>
      <c r="FL1184" s="37"/>
      <c r="FM1184" s="37"/>
      <c r="FN1184" s="37"/>
      <c r="FO1184" s="37"/>
      <c r="FP1184" s="37"/>
      <c r="FQ1184" s="37"/>
      <c r="FR1184" s="37"/>
      <c r="FS1184" s="37"/>
      <c r="FT1184" s="37"/>
      <c r="FU1184" s="37"/>
      <c r="FV1184" s="37"/>
      <c r="FW1184" s="37"/>
      <c r="FX1184" s="37"/>
      <c r="FY1184" s="37"/>
      <c r="FZ1184" s="37"/>
      <c r="GA1184" s="37"/>
      <c r="GB1184" s="37"/>
      <c r="GC1184" s="37"/>
      <c r="GD1184" s="37"/>
      <c r="GE1184" s="37"/>
      <c r="GF1184" s="37"/>
      <c r="GG1184" s="37"/>
      <c r="GH1184" s="37"/>
      <c r="GI1184" s="37"/>
      <c r="GJ1184" s="37"/>
      <c r="GK1184" s="37"/>
      <c r="GL1184" s="37"/>
      <c r="GM1184" s="37"/>
      <c r="GN1184" s="37"/>
    </row>
    <row r="1185" spans="1:196" s="187" customFormat="1" ht="12" customHeight="1" x14ac:dyDescent="0.3">
      <c r="A1185" s="38" t="s">
        <v>40</v>
      </c>
      <c r="B1185" s="47" t="s">
        <v>6106</v>
      </c>
      <c r="C1185" s="48" t="s">
        <v>6107</v>
      </c>
      <c r="D1185" s="38"/>
      <c r="E1185" s="38"/>
      <c r="F1185" s="38" t="s">
        <v>91</v>
      </c>
      <c r="G1185" s="38" t="s">
        <v>95</v>
      </c>
      <c r="H1185" s="38" t="s">
        <v>454</v>
      </c>
      <c r="I1185" s="38" t="s">
        <v>56</v>
      </c>
      <c r="J1185" s="38" t="s">
        <v>173</v>
      </c>
      <c r="K1185" s="38" t="s">
        <v>471</v>
      </c>
      <c r="L1185" s="38"/>
      <c r="M1185" s="38" t="s">
        <v>268</v>
      </c>
      <c r="N1185" s="38"/>
      <c r="O1185" s="38" t="s">
        <v>300</v>
      </c>
      <c r="P1185" s="81" t="s">
        <v>6108</v>
      </c>
      <c r="Q1185" s="38" t="s">
        <v>6109</v>
      </c>
      <c r="R1185" s="38">
        <v>0</v>
      </c>
      <c r="S1185" s="38">
        <v>0</v>
      </c>
      <c r="T1185" s="38">
        <v>0</v>
      </c>
      <c r="U1185" s="38">
        <v>0</v>
      </c>
      <c r="V1185" s="38">
        <v>0</v>
      </c>
      <c r="W1185" s="38">
        <v>0</v>
      </c>
      <c r="X1185" s="38">
        <v>0</v>
      </c>
      <c r="Y1185" s="38">
        <v>0</v>
      </c>
      <c r="Z1185" s="38"/>
      <c r="AA1185" s="38">
        <v>0</v>
      </c>
      <c r="AB1185" s="38">
        <v>0</v>
      </c>
      <c r="AC1185" s="38">
        <v>0</v>
      </c>
      <c r="AD1185" s="38">
        <v>0</v>
      </c>
      <c r="AE1185" s="38">
        <v>0</v>
      </c>
      <c r="AF1185" s="38">
        <v>0</v>
      </c>
      <c r="AG1185" s="38">
        <v>0</v>
      </c>
      <c r="AH1185" s="38">
        <v>0</v>
      </c>
      <c r="AI1185" s="38">
        <v>0</v>
      </c>
      <c r="AJ1185" s="38">
        <v>0</v>
      </c>
      <c r="AK1185" s="38">
        <v>0</v>
      </c>
      <c r="AL1185" s="38">
        <v>0</v>
      </c>
      <c r="AM1185" s="38">
        <v>0</v>
      </c>
      <c r="AN1185" s="38">
        <v>0</v>
      </c>
      <c r="AO1185" s="38">
        <v>0</v>
      </c>
      <c r="AP1185" s="38">
        <v>1</v>
      </c>
      <c r="AQ1185" s="38">
        <v>1</v>
      </c>
      <c r="AR1185" s="38">
        <v>0</v>
      </c>
      <c r="AS1185" s="38">
        <v>1</v>
      </c>
      <c r="AT1185" s="38">
        <v>1</v>
      </c>
      <c r="AU1185" s="38">
        <v>0</v>
      </c>
      <c r="AV1185" s="38">
        <v>0</v>
      </c>
      <c r="AW1185" s="38">
        <v>1</v>
      </c>
      <c r="AX1185" s="38">
        <v>1</v>
      </c>
      <c r="AY1185" s="38">
        <v>0</v>
      </c>
      <c r="AZ1185" s="38">
        <v>1</v>
      </c>
      <c r="BA1185" s="47">
        <v>1</v>
      </c>
      <c r="BB1185" s="38">
        <v>0</v>
      </c>
      <c r="BC1185" s="38">
        <v>0</v>
      </c>
      <c r="BD1185" s="38">
        <v>1</v>
      </c>
      <c r="BE1185" s="38">
        <v>0</v>
      </c>
      <c r="BF1185" s="38">
        <v>0</v>
      </c>
      <c r="BG1185" s="38">
        <v>0</v>
      </c>
      <c r="BH1185" s="43">
        <v>0</v>
      </c>
      <c r="BI1185" s="38">
        <v>0</v>
      </c>
      <c r="BJ1185" s="43">
        <v>0</v>
      </c>
      <c r="BK1185" s="38">
        <v>0</v>
      </c>
      <c r="BL1185" s="43">
        <v>0</v>
      </c>
      <c r="BM1185" s="38">
        <v>0</v>
      </c>
      <c r="BN1185" s="38">
        <v>0</v>
      </c>
      <c r="BO1185" s="38">
        <v>0</v>
      </c>
      <c r="BP1185" s="38">
        <v>0</v>
      </c>
      <c r="BQ1185" s="38">
        <v>0</v>
      </c>
      <c r="BR1185" s="38">
        <v>0</v>
      </c>
      <c r="BS1185" s="38">
        <v>1</v>
      </c>
      <c r="BT1185" s="38">
        <v>1</v>
      </c>
      <c r="BU1185" s="38">
        <v>1</v>
      </c>
      <c r="BV1185" s="38">
        <v>0</v>
      </c>
      <c r="BW1185" s="38">
        <v>1</v>
      </c>
      <c r="BX1185" s="38">
        <v>0</v>
      </c>
      <c r="BY1185" s="38">
        <v>0</v>
      </c>
      <c r="BZ1185" s="38">
        <v>0</v>
      </c>
      <c r="CA1185" s="38">
        <v>0</v>
      </c>
      <c r="CB1185" s="38">
        <v>1</v>
      </c>
      <c r="CC1185" s="38">
        <v>0</v>
      </c>
      <c r="CD1185" s="38">
        <v>0</v>
      </c>
      <c r="CE1185" s="38">
        <v>0</v>
      </c>
      <c r="CF1185" s="38">
        <v>0</v>
      </c>
      <c r="CG1185" s="38">
        <v>1</v>
      </c>
      <c r="CH1185" s="38">
        <v>1</v>
      </c>
      <c r="CI1185" s="38">
        <v>0</v>
      </c>
      <c r="CJ1185" s="38">
        <v>0</v>
      </c>
      <c r="CK1185" s="38">
        <v>0</v>
      </c>
      <c r="CL1185" s="38">
        <v>0</v>
      </c>
      <c r="CM1185" s="38">
        <v>0</v>
      </c>
      <c r="CN1185" s="38">
        <v>0</v>
      </c>
      <c r="CO1185" s="38">
        <v>0</v>
      </c>
      <c r="CP1185" s="38">
        <v>1</v>
      </c>
      <c r="CQ1185" s="38">
        <v>0</v>
      </c>
      <c r="CR1185" s="38">
        <v>0</v>
      </c>
      <c r="CS1185" s="38">
        <v>0</v>
      </c>
      <c r="CT1185" s="38">
        <v>0</v>
      </c>
      <c r="CU1185" s="38">
        <v>0</v>
      </c>
      <c r="CV1185" s="38">
        <v>0</v>
      </c>
      <c r="CW1185" s="38">
        <v>0</v>
      </c>
      <c r="CX1185" s="38">
        <f t="shared" si="42"/>
        <v>17</v>
      </c>
      <c r="CY1185" s="38">
        <v>1</v>
      </c>
      <c r="CZ1185" s="38">
        <v>1</v>
      </c>
      <c r="DA1185" s="38">
        <v>0</v>
      </c>
      <c r="DB1185" s="38">
        <v>1</v>
      </c>
      <c r="DC1185" s="38" t="s">
        <v>6110</v>
      </c>
      <c r="DD1185" s="38" t="s">
        <v>312</v>
      </c>
      <c r="DE1185" s="38" t="s">
        <v>623</v>
      </c>
      <c r="DF1185" s="38">
        <v>1</v>
      </c>
      <c r="DG1185" s="38" t="s">
        <v>6111</v>
      </c>
      <c r="DH1185" s="38" t="s">
        <v>6112</v>
      </c>
      <c r="DI1185" s="38"/>
      <c r="DJ1185" s="38"/>
      <c r="DK1185" s="38"/>
      <c r="DL1185" s="38">
        <v>1</v>
      </c>
      <c r="DM1185" s="38" t="s">
        <v>595</v>
      </c>
      <c r="DN1185" s="38">
        <v>1</v>
      </c>
      <c r="DO1185" s="38">
        <v>1762</v>
      </c>
      <c r="DP1185" s="38" t="s">
        <v>6113</v>
      </c>
      <c r="DQ1185" s="48" t="s">
        <v>6107</v>
      </c>
      <c r="DR1185" s="38" t="s">
        <v>580</v>
      </c>
      <c r="DS1185" s="38" t="s">
        <v>6113</v>
      </c>
      <c r="DT1185" s="38"/>
      <c r="DU1185" s="38"/>
      <c r="DV1185" s="38"/>
      <c r="DW1185" s="38"/>
      <c r="DX1185" s="38"/>
      <c r="DY1185" s="38"/>
      <c r="DZ1185" s="38"/>
      <c r="EA1185" s="38"/>
      <c r="EB1185" s="38"/>
      <c r="EC1185" s="38"/>
      <c r="ED1185" s="38"/>
      <c r="EE1185" s="38"/>
      <c r="EF1185" s="38"/>
      <c r="EG1185" s="38"/>
      <c r="EH1185" s="38"/>
      <c r="EI1185" s="38"/>
      <c r="EJ1185" s="37"/>
      <c r="EK1185" s="37"/>
      <c r="EL1185" s="37"/>
      <c r="EM1185" s="37"/>
      <c r="EN1185" s="37"/>
      <c r="EO1185" s="37"/>
      <c r="EP1185" s="37"/>
      <c r="EQ1185" s="37"/>
      <c r="ER1185" s="37"/>
      <c r="ES1185" s="37"/>
      <c r="ET1185" s="37"/>
      <c r="EU1185" s="37"/>
      <c r="EV1185" s="37"/>
      <c r="EW1185" s="37"/>
      <c r="EX1185" s="37"/>
      <c r="EY1185" s="37"/>
      <c r="EZ1185" s="37"/>
      <c r="FA1185" s="37"/>
      <c r="FB1185" s="37"/>
      <c r="FC1185" s="37"/>
      <c r="FD1185" s="37"/>
      <c r="FE1185" s="37"/>
      <c r="FF1185" s="37"/>
      <c r="FG1185" s="37"/>
      <c r="FH1185" s="37"/>
      <c r="FI1185" s="37"/>
      <c r="FJ1185" s="37"/>
      <c r="FK1185" s="37"/>
      <c r="FL1185" s="37"/>
      <c r="FM1185" s="37"/>
      <c r="FN1185" s="37"/>
      <c r="FO1185" s="37"/>
      <c r="FP1185" s="37"/>
      <c r="FQ1185" s="37"/>
      <c r="FR1185" s="37"/>
      <c r="FS1185" s="37"/>
      <c r="FT1185" s="37"/>
      <c r="FU1185" s="37"/>
      <c r="FV1185" s="37"/>
      <c r="FW1185" s="37"/>
      <c r="FX1185" s="37"/>
      <c r="FY1185" s="37"/>
      <c r="FZ1185" s="37"/>
      <c r="GA1185" s="37"/>
      <c r="GB1185" s="37"/>
      <c r="GC1185" s="37"/>
      <c r="GD1185" s="37"/>
      <c r="GE1185" s="37"/>
      <c r="GF1185" s="37"/>
      <c r="GG1185" s="37"/>
      <c r="GH1185" s="37"/>
      <c r="GI1185" s="37"/>
      <c r="GJ1185" s="37"/>
      <c r="GK1185" s="37"/>
      <c r="GL1185" s="37"/>
      <c r="GM1185" s="37"/>
      <c r="GN1185" s="37"/>
    </row>
    <row r="1186" spans="1:196" s="86" customFormat="1" ht="15.75" customHeight="1" x14ac:dyDescent="0.3">
      <c r="A1186" s="38" t="s">
        <v>40</v>
      </c>
      <c r="B1186" s="47" t="s">
        <v>6106</v>
      </c>
      <c r="C1186" s="48" t="s">
        <v>6114</v>
      </c>
      <c r="D1186" s="38"/>
      <c r="E1186" s="38"/>
      <c r="F1186" s="38" t="s">
        <v>91</v>
      </c>
      <c r="G1186" s="38"/>
      <c r="H1186" s="38" t="s">
        <v>454</v>
      </c>
      <c r="I1186" s="38" t="s">
        <v>56</v>
      </c>
      <c r="J1186" s="38" t="s">
        <v>217</v>
      </c>
      <c r="K1186" s="38" t="s">
        <v>471</v>
      </c>
      <c r="L1186" s="38"/>
      <c r="M1186" s="38" t="s">
        <v>268</v>
      </c>
      <c r="N1186" s="38"/>
      <c r="O1186" s="38" t="s">
        <v>299</v>
      </c>
      <c r="P1186" s="38" t="s">
        <v>6115</v>
      </c>
      <c r="Q1186" s="38" t="s">
        <v>591</v>
      </c>
      <c r="R1186" s="38">
        <v>0</v>
      </c>
      <c r="S1186" s="38">
        <v>0</v>
      </c>
      <c r="T1186" s="38">
        <v>0</v>
      </c>
      <c r="U1186" s="38">
        <v>0</v>
      </c>
      <c r="V1186" s="38">
        <v>0</v>
      </c>
      <c r="W1186" s="38">
        <v>0</v>
      </c>
      <c r="X1186" s="38">
        <v>0</v>
      </c>
      <c r="Y1186" s="38">
        <v>0</v>
      </c>
      <c r="Z1186" s="38"/>
      <c r="AA1186" s="38">
        <v>0</v>
      </c>
      <c r="AB1186" s="38">
        <v>0</v>
      </c>
      <c r="AC1186" s="38">
        <v>0</v>
      </c>
      <c r="AD1186" s="38">
        <v>0</v>
      </c>
      <c r="AE1186" s="38">
        <v>0</v>
      </c>
      <c r="AF1186" s="38">
        <v>0</v>
      </c>
      <c r="AG1186" s="38">
        <v>0</v>
      </c>
      <c r="AH1186" s="38">
        <v>0</v>
      </c>
      <c r="AI1186" s="38">
        <v>0</v>
      </c>
      <c r="AJ1186" s="38">
        <v>0</v>
      </c>
      <c r="AK1186" s="38">
        <v>0</v>
      </c>
      <c r="AL1186" s="38">
        <v>0</v>
      </c>
      <c r="AM1186" s="38">
        <v>0</v>
      </c>
      <c r="AN1186" s="38">
        <v>0</v>
      </c>
      <c r="AO1186" s="38">
        <v>0</v>
      </c>
      <c r="AP1186" s="38">
        <v>0</v>
      </c>
      <c r="AQ1186" s="38">
        <v>0</v>
      </c>
      <c r="AR1186" s="38">
        <v>0</v>
      </c>
      <c r="AS1186" s="38">
        <v>0</v>
      </c>
      <c r="AT1186" s="38">
        <v>0</v>
      </c>
      <c r="AU1186" s="38">
        <v>0</v>
      </c>
      <c r="AV1186" s="38">
        <v>0</v>
      </c>
      <c r="AW1186" s="38">
        <v>0</v>
      </c>
      <c r="AX1186" s="38">
        <v>0</v>
      </c>
      <c r="AY1186" s="38">
        <v>0</v>
      </c>
      <c r="AZ1186" s="38">
        <v>0</v>
      </c>
      <c r="BA1186" s="38">
        <v>0</v>
      </c>
      <c r="BB1186" s="38">
        <v>0</v>
      </c>
      <c r="BC1186" s="38">
        <v>0</v>
      </c>
      <c r="BD1186" s="38">
        <v>0</v>
      </c>
      <c r="BE1186" s="38">
        <v>0</v>
      </c>
      <c r="BF1186" s="38">
        <v>0</v>
      </c>
      <c r="BG1186" s="38">
        <v>0</v>
      </c>
      <c r="BH1186" s="43">
        <v>0</v>
      </c>
      <c r="BI1186" s="38">
        <v>0</v>
      </c>
      <c r="BJ1186" s="43">
        <v>1</v>
      </c>
      <c r="BK1186" s="38">
        <v>0</v>
      </c>
      <c r="BL1186" s="43">
        <v>0</v>
      </c>
      <c r="BM1186" s="38">
        <v>0</v>
      </c>
      <c r="BN1186" s="38">
        <v>0</v>
      </c>
      <c r="BO1186" s="38">
        <v>0</v>
      </c>
      <c r="BP1186" s="38">
        <v>0</v>
      </c>
      <c r="BQ1186" s="38">
        <v>0</v>
      </c>
      <c r="BR1186" s="38">
        <v>0</v>
      </c>
      <c r="BS1186" s="38">
        <v>0</v>
      </c>
      <c r="BT1186" s="38">
        <v>0</v>
      </c>
      <c r="BU1186" s="38">
        <v>0</v>
      </c>
      <c r="BV1186" s="38">
        <v>0</v>
      </c>
      <c r="BW1186" s="38">
        <v>0</v>
      </c>
      <c r="BX1186" s="38">
        <v>0</v>
      </c>
      <c r="BY1186" s="38">
        <v>0</v>
      </c>
      <c r="BZ1186" s="38">
        <v>0</v>
      </c>
      <c r="CA1186" s="38">
        <v>0</v>
      </c>
      <c r="CB1186" s="38">
        <v>0</v>
      </c>
      <c r="CC1186" s="38">
        <v>0</v>
      </c>
      <c r="CD1186" s="38">
        <v>0</v>
      </c>
      <c r="CE1186" s="38">
        <v>0</v>
      </c>
      <c r="CF1186" s="38">
        <v>0</v>
      </c>
      <c r="CG1186" s="38">
        <v>0</v>
      </c>
      <c r="CH1186" s="38">
        <v>0</v>
      </c>
      <c r="CI1186" s="38">
        <v>0</v>
      </c>
      <c r="CJ1186" s="38">
        <v>0</v>
      </c>
      <c r="CK1186" s="38">
        <v>0</v>
      </c>
      <c r="CL1186" s="38">
        <v>0</v>
      </c>
      <c r="CM1186" s="38">
        <v>0</v>
      </c>
      <c r="CN1186" s="38">
        <v>0</v>
      </c>
      <c r="CO1186" s="38">
        <v>0</v>
      </c>
      <c r="CP1186" s="38">
        <v>0</v>
      </c>
      <c r="CQ1186" s="38">
        <v>0</v>
      </c>
      <c r="CR1186" s="38">
        <v>0</v>
      </c>
      <c r="CS1186" s="38">
        <v>0</v>
      </c>
      <c r="CT1186" s="38">
        <v>0</v>
      </c>
      <c r="CU1186" s="38">
        <v>0</v>
      </c>
      <c r="CV1186" s="38">
        <v>0</v>
      </c>
      <c r="CW1186" s="38">
        <v>0</v>
      </c>
      <c r="CX1186" s="38">
        <f t="shared" si="42"/>
        <v>1</v>
      </c>
      <c r="CY1186" s="38">
        <v>1</v>
      </c>
      <c r="CZ1186" s="38">
        <v>0</v>
      </c>
      <c r="DA1186" s="38">
        <v>0</v>
      </c>
      <c r="DB1186" s="38">
        <v>0</v>
      </c>
      <c r="DC1186" s="38" t="s">
        <v>617</v>
      </c>
      <c r="DD1186" s="38" t="s">
        <v>305</v>
      </c>
      <c r="DE1186" s="38"/>
      <c r="DF1186" s="38"/>
      <c r="DG1186" s="38"/>
      <c r="DH1186" s="38"/>
      <c r="DI1186" s="38"/>
      <c r="DJ1186" s="38"/>
      <c r="DK1186" s="38"/>
      <c r="DL1186" s="38">
        <v>0</v>
      </c>
      <c r="DM1186" s="38"/>
      <c r="DN1186" s="38">
        <v>1</v>
      </c>
      <c r="DO1186" s="38">
        <v>2003</v>
      </c>
      <c r="DP1186" s="38" t="s">
        <v>6116</v>
      </c>
      <c r="DQ1186" s="48" t="s">
        <v>6114</v>
      </c>
      <c r="DR1186" s="38" t="s">
        <v>580</v>
      </c>
      <c r="DS1186" s="38" t="s">
        <v>6116</v>
      </c>
      <c r="DT1186" s="38"/>
      <c r="DU1186" s="38"/>
      <c r="DV1186" s="38"/>
      <c r="DW1186" s="38"/>
      <c r="DX1186" s="38"/>
      <c r="DY1186" s="38"/>
      <c r="DZ1186" s="38"/>
      <c r="EA1186" s="38"/>
      <c r="EB1186" s="38"/>
      <c r="EC1186" s="38"/>
      <c r="ED1186" s="38"/>
      <c r="EE1186" s="38"/>
      <c r="EF1186" s="38"/>
      <c r="EG1186" s="38"/>
      <c r="EH1186" s="38"/>
      <c r="EI1186" s="38"/>
      <c r="EJ1186" s="38"/>
      <c r="EK1186" s="38"/>
      <c r="EL1186" s="38"/>
      <c r="EM1186" s="38"/>
      <c r="EN1186" s="38"/>
      <c r="EO1186" s="38"/>
      <c r="EP1186" s="38"/>
      <c r="EQ1186" s="38"/>
      <c r="ER1186" s="38"/>
      <c r="ES1186" s="38"/>
      <c r="ET1186" s="38"/>
      <c r="EU1186" s="38"/>
      <c r="EV1186" s="38"/>
      <c r="EW1186" s="38"/>
      <c r="EX1186" s="38"/>
      <c r="EY1186" s="38"/>
      <c r="EZ1186" s="38"/>
      <c r="FA1186" s="38"/>
      <c r="FB1186" s="38"/>
      <c r="FC1186" s="38"/>
      <c r="FD1186" s="38"/>
      <c r="FE1186" s="38"/>
      <c r="FF1186" s="38"/>
      <c r="FG1186" s="38"/>
      <c r="FH1186" s="38"/>
      <c r="FI1186" s="38"/>
      <c r="FJ1186" s="38"/>
      <c r="FK1186" s="38"/>
      <c r="FL1186" s="38"/>
      <c r="FM1186" s="38"/>
      <c r="FN1186" s="38"/>
      <c r="FO1186" s="38"/>
      <c r="FP1186" s="38"/>
      <c r="FQ1186" s="38"/>
      <c r="FR1186" s="38"/>
      <c r="FS1186" s="38"/>
      <c r="FT1186" s="38"/>
      <c r="FU1186" s="38"/>
      <c r="FV1186" s="38"/>
      <c r="FW1186" s="38"/>
      <c r="FX1186" s="38"/>
      <c r="FY1186" s="38"/>
      <c r="FZ1186" s="38"/>
      <c r="GA1186" s="38"/>
      <c r="GB1186" s="38"/>
      <c r="GC1186" s="38"/>
      <c r="GD1186" s="38"/>
      <c r="GE1186" s="38"/>
      <c r="GF1186" s="38"/>
      <c r="GG1186" s="38"/>
      <c r="GH1186" s="38"/>
      <c r="GI1186" s="38"/>
      <c r="GJ1186" s="38"/>
      <c r="GK1186" s="38"/>
      <c r="GL1186" s="38"/>
      <c r="GM1186" s="38"/>
      <c r="GN1186" s="38"/>
    </row>
    <row r="1187" spans="1:196" s="86" customFormat="1" ht="15.75" customHeight="1" x14ac:dyDescent="0.3">
      <c r="A1187" s="38" t="s">
        <v>40</v>
      </c>
      <c r="B1187" s="38" t="s">
        <v>6106</v>
      </c>
      <c r="C1187" s="48" t="s">
        <v>6117</v>
      </c>
      <c r="D1187" s="38"/>
      <c r="E1187" s="38"/>
      <c r="F1187" s="38" t="s">
        <v>171</v>
      </c>
      <c r="G1187" s="38"/>
      <c r="H1187" s="38" t="s">
        <v>605</v>
      </c>
      <c r="I1187" s="38" t="s">
        <v>56</v>
      </c>
      <c r="J1187" s="38" t="s">
        <v>161</v>
      </c>
      <c r="K1187" s="38"/>
      <c r="L1187" s="38"/>
      <c r="M1187" s="38"/>
      <c r="N1187" s="38"/>
      <c r="O1187" s="38"/>
      <c r="P1187" s="38" t="s">
        <v>6118</v>
      </c>
      <c r="Q1187" s="38" t="s">
        <v>6119</v>
      </c>
      <c r="R1187" s="38">
        <v>0</v>
      </c>
      <c r="S1187" s="38">
        <v>0</v>
      </c>
      <c r="T1187" s="38">
        <v>0</v>
      </c>
      <c r="U1187" s="38">
        <v>0</v>
      </c>
      <c r="V1187" s="38">
        <v>0</v>
      </c>
      <c r="W1187" s="38"/>
      <c r="X1187" s="38">
        <v>0</v>
      </c>
      <c r="Y1187" s="38"/>
      <c r="Z1187" s="38"/>
      <c r="AA1187" s="38"/>
      <c r="AB1187" s="38"/>
      <c r="AC1187" s="38"/>
      <c r="AD1187" s="38"/>
      <c r="AE1187" s="38"/>
      <c r="AF1187" s="38"/>
      <c r="AG1187" s="38"/>
      <c r="AH1187" s="38"/>
      <c r="AI1187" s="38"/>
      <c r="AJ1187" s="38"/>
      <c r="AK1187" s="38"/>
      <c r="AL1187" s="38"/>
      <c r="AM1187" s="38"/>
      <c r="AN1187" s="38"/>
      <c r="AO1187" s="38"/>
      <c r="AP1187" s="38"/>
      <c r="AQ1187" s="38"/>
      <c r="AR1187" s="38"/>
      <c r="AS1187" s="38"/>
      <c r="AT1187" s="38"/>
      <c r="AU1187" s="38"/>
      <c r="AV1187" s="38"/>
      <c r="AW1187" s="38"/>
      <c r="AX1187" s="38"/>
      <c r="AY1187" s="38"/>
      <c r="AZ1187" s="38"/>
      <c r="BA1187" s="38"/>
      <c r="BB1187" s="38"/>
      <c r="BC1187" s="38"/>
      <c r="BD1187" s="38"/>
      <c r="BE1187" s="38">
        <v>1</v>
      </c>
      <c r="BF1187" s="38"/>
      <c r="BG1187" s="38"/>
      <c r="BH1187" s="43"/>
      <c r="BI1187" s="38"/>
      <c r="BJ1187" s="43"/>
      <c r="BK1187" s="38"/>
      <c r="BL1187" s="43"/>
      <c r="BM1187" s="38"/>
      <c r="BN1187" s="38">
        <v>1</v>
      </c>
      <c r="BO1187" s="38">
        <v>1</v>
      </c>
      <c r="BP1187" s="38">
        <v>1</v>
      </c>
      <c r="BQ1187" s="38"/>
      <c r="BR1187" s="38"/>
      <c r="BS1187" s="38"/>
      <c r="BT1187" s="38"/>
      <c r="BU1187" s="38"/>
      <c r="BV1187" s="38"/>
      <c r="BW1187" s="38"/>
      <c r="BX1187" s="38"/>
      <c r="BY1187" s="38"/>
      <c r="BZ1187" s="38"/>
      <c r="CA1187" s="38"/>
      <c r="CB1187" s="38"/>
      <c r="CC1187" s="49"/>
      <c r="CD1187" s="38"/>
      <c r="CE1187" s="38"/>
      <c r="CF1187" s="38"/>
      <c r="CG1187" s="38"/>
      <c r="CH1187" s="38"/>
      <c r="CI1187" s="38"/>
      <c r="CJ1187" s="38"/>
      <c r="CK1187" s="38"/>
      <c r="CL1187" s="38"/>
      <c r="CM1187" s="38"/>
      <c r="CN1187" s="38"/>
      <c r="CO1187" s="38"/>
      <c r="CP1187" s="38"/>
      <c r="CQ1187" s="38"/>
      <c r="CR1187" s="38"/>
      <c r="CS1187" s="38"/>
      <c r="CT1187" s="38"/>
      <c r="CU1187" s="38"/>
      <c r="CV1187" s="38"/>
      <c r="CW1187" s="50"/>
      <c r="CX1187" s="38"/>
      <c r="CY1187" s="38"/>
      <c r="CZ1187" s="38"/>
      <c r="DA1187" s="38"/>
      <c r="DB1187" s="38"/>
      <c r="DC1187" s="38" t="s">
        <v>1286</v>
      </c>
      <c r="DD1187" s="38" t="s">
        <v>305</v>
      </c>
      <c r="DE1187" s="38"/>
      <c r="DF1187" s="38"/>
      <c r="DG1187" s="38" t="s">
        <v>6120</v>
      </c>
      <c r="DH1187" s="38" t="s">
        <v>6121</v>
      </c>
      <c r="DI1187" s="38">
        <v>1</v>
      </c>
      <c r="DJ1187" s="38" t="s">
        <v>1474</v>
      </c>
      <c r="DK1187" s="38">
        <v>1</v>
      </c>
      <c r="DL1187" s="38">
        <v>1</v>
      </c>
      <c r="DM1187" s="38" t="s">
        <v>595</v>
      </c>
      <c r="DN1187" s="38">
        <v>1</v>
      </c>
      <c r="DO1187" s="38">
        <v>1918</v>
      </c>
      <c r="DP1187" s="38" t="s">
        <v>6122</v>
      </c>
      <c r="DQ1187" s="48" t="s">
        <v>6117</v>
      </c>
      <c r="DR1187" s="38" t="s">
        <v>580</v>
      </c>
      <c r="DS1187" s="38" t="s">
        <v>6122</v>
      </c>
      <c r="DT1187" s="38"/>
      <c r="DU1187" s="38"/>
      <c r="DV1187" s="38"/>
      <c r="DW1187" s="38"/>
      <c r="DX1187" s="38"/>
      <c r="DY1187" s="38"/>
      <c r="DZ1187" s="38"/>
      <c r="EA1187" s="38"/>
      <c r="EB1187" s="38"/>
      <c r="EC1187" s="38"/>
      <c r="ED1187" s="38"/>
      <c r="EE1187" s="38"/>
      <c r="EF1187" s="38"/>
      <c r="EG1187" s="38"/>
      <c r="EH1187" s="38"/>
      <c r="EI1187" s="38"/>
      <c r="EJ1187" s="38"/>
      <c r="EK1187" s="38"/>
      <c r="EL1187" s="38"/>
      <c r="EM1187" s="38"/>
      <c r="EN1187" s="38"/>
      <c r="EO1187" s="38"/>
      <c r="EP1187" s="38"/>
      <c r="EQ1187" s="38"/>
      <c r="ER1187" s="38"/>
      <c r="ES1187" s="38"/>
      <c r="ET1187" s="38"/>
      <c r="EU1187" s="38"/>
      <c r="EV1187" s="38"/>
      <c r="EW1187" s="38"/>
      <c r="EX1187" s="38"/>
      <c r="EY1187" s="38"/>
      <c r="EZ1187" s="38"/>
      <c r="FA1187" s="38"/>
      <c r="FB1187" s="38"/>
      <c r="FC1187" s="38"/>
      <c r="FD1187" s="38"/>
      <c r="FE1187" s="38"/>
      <c r="FF1187" s="38"/>
      <c r="FG1187" s="38"/>
      <c r="FH1187" s="38"/>
      <c r="FI1187" s="38"/>
      <c r="FJ1187" s="38"/>
      <c r="FK1187" s="38"/>
      <c r="FL1187" s="38"/>
      <c r="FM1187" s="38"/>
      <c r="FN1187" s="38"/>
      <c r="FO1187" s="38"/>
      <c r="FP1187" s="38"/>
      <c r="FQ1187" s="38"/>
      <c r="FR1187" s="38"/>
      <c r="FS1187" s="38"/>
      <c r="FT1187" s="38"/>
      <c r="FU1187" s="38"/>
      <c r="FV1187" s="38"/>
      <c r="FW1187" s="38"/>
      <c r="FX1187" s="38"/>
      <c r="FY1187" s="38"/>
      <c r="FZ1187" s="38"/>
      <c r="GA1187" s="38"/>
      <c r="GB1187" s="38"/>
      <c r="GC1187" s="38"/>
      <c r="GD1187" s="38"/>
      <c r="GE1187" s="38"/>
      <c r="GF1187" s="38"/>
      <c r="GG1187" s="38"/>
      <c r="GH1187" s="38"/>
      <c r="GI1187" s="38"/>
      <c r="GJ1187" s="38"/>
      <c r="GK1187" s="38"/>
      <c r="GL1187" s="38"/>
      <c r="GM1187" s="38"/>
      <c r="GN1187" s="38"/>
    </row>
    <row r="1188" spans="1:196" s="86" customFormat="1" ht="15.75" customHeight="1" x14ac:dyDescent="0.3">
      <c r="A1188" s="38" t="s">
        <v>40</v>
      </c>
      <c r="B1188" s="47" t="s">
        <v>6106</v>
      </c>
      <c r="C1188" s="48" t="s">
        <v>6123</v>
      </c>
      <c r="D1188" s="38"/>
      <c r="E1188" s="38"/>
      <c r="F1188" s="38" t="s">
        <v>91</v>
      </c>
      <c r="G1188" s="38" t="s">
        <v>95</v>
      </c>
      <c r="H1188" s="38" t="s">
        <v>454</v>
      </c>
      <c r="I1188" s="38" t="s">
        <v>56</v>
      </c>
      <c r="J1188" s="38" t="s">
        <v>173</v>
      </c>
      <c r="K1188" s="38" t="s">
        <v>471</v>
      </c>
      <c r="L1188" s="38"/>
      <c r="M1188" s="38" t="s">
        <v>268</v>
      </c>
      <c r="N1188" s="38"/>
      <c r="O1188" s="38" t="s">
        <v>300</v>
      </c>
      <c r="P1188" s="38" t="s">
        <v>6124</v>
      </c>
      <c r="Q1188" s="50" t="s">
        <v>6125</v>
      </c>
      <c r="R1188" s="38">
        <v>0</v>
      </c>
      <c r="S1188" s="38">
        <v>0</v>
      </c>
      <c r="T1188" s="38">
        <v>0</v>
      </c>
      <c r="U1188" s="38">
        <v>0</v>
      </c>
      <c r="V1188" s="38">
        <v>0</v>
      </c>
      <c r="W1188" s="38">
        <v>0</v>
      </c>
      <c r="X1188" s="38">
        <v>0</v>
      </c>
      <c r="Y1188" s="38">
        <v>0</v>
      </c>
      <c r="Z1188" s="38"/>
      <c r="AA1188" s="38">
        <v>0</v>
      </c>
      <c r="AB1188" s="38">
        <v>0</v>
      </c>
      <c r="AC1188" s="38">
        <v>0</v>
      </c>
      <c r="AD1188" s="38">
        <v>0</v>
      </c>
      <c r="AE1188" s="38">
        <v>0</v>
      </c>
      <c r="AF1188" s="38">
        <v>0</v>
      </c>
      <c r="AG1188" s="38">
        <v>0</v>
      </c>
      <c r="AH1188" s="38">
        <v>0</v>
      </c>
      <c r="AI1188" s="38">
        <v>0</v>
      </c>
      <c r="AJ1188" s="38">
        <v>0</v>
      </c>
      <c r="AK1188" s="38">
        <v>0</v>
      </c>
      <c r="AL1188" s="38">
        <v>0</v>
      </c>
      <c r="AM1188" s="38">
        <v>0</v>
      </c>
      <c r="AN1188" s="38">
        <v>0</v>
      </c>
      <c r="AO1188" s="38">
        <v>0</v>
      </c>
      <c r="AP1188" s="38">
        <v>0</v>
      </c>
      <c r="AQ1188" s="38">
        <v>1</v>
      </c>
      <c r="AR1188" s="38">
        <v>1</v>
      </c>
      <c r="AS1188" s="38">
        <v>1</v>
      </c>
      <c r="AT1188" s="38">
        <v>1</v>
      </c>
      <c r="AU1188" s="38">
        <v>1</v>
      </c>
      <c r="AV1188" s="38">
        <v>0</v>
      </c>
      <c r="AW1188" s="38">
        <v>0</v>
      </c>
      <c r="AX1188" s="38">
        <v>1</v>
      </c>
      <c r="AY1188" s="38">
        <v>0</v>
      </c>
      <c r="AZ1188" s="38">
        <v>1</v>
      </c>
      <c r="BA1188" s="38">
        <v>0</v>
      </c>
      <c r="BB1188" s="38">
        <v>0</v>
      </c>
      <c r="BC1188" s="38">
        <v>0</v>
      </c>
      <c r="BD1188" s="38">
        <v>1</v>
      </c>
      <c r="BE1188" s="38">
        <v>0</v>
      </c>
      <c r="BF1188" s="38">
        <v>0</v>
      </c>
      <c r="BG1188" s="38">
        <v>0</v>
      </c>
      <c r="BH1188" s="43">
        <v>0</v>
      </c>
      <c r="BI1188" s="38">
        <v>0</v>
      </c>
      <c r="BJ1188" s="43">
        <v>0</v>
      </c>
      <c r="BK1188" s="38">
        <v>0</v>
      </c>
      <c r="BL1188" s="43">
        <v>0</v>
      </c>
      <c r="BM1188" s="38">
        <v>0</v>
      </c>
      <c r="BN1188" s="38">
        <v>0</v>
      </c>
      <c r="BO1188" s="38">
        <v>0</v>
      </c>
      <c r="BP1188" s="38">
        <v>0</v>
      </c>
      <c r="BQ1188" s="38">
        <v>1</v>
      </c>
      <c r="BR1188" s="38">
        <v>0</v>
      </c>
      <c r="BS1188" s="38">
        <v>0</v>
      </c>
      <c r="BT1188" s="38">
        <v>1</v>
      </c>
      <c r="BU1188" s="38">
        <v>0</v>
      </c>
      <c r="BV1188" s="38">
        <v>0</v>
      </c>
      <c r="BW1188" s="38">
        <v>0</v>
      </c>
      <c r="BX1188" s="38">
        <v>0</v>
      </c>
      <c r="BY1188" s="38">
        <v>0</v>
      </c>
      <c r="BZ1188" s="38">
        <v>0</v>
      </c>
      <c r="CA1188" s="38">
        <v>0</v>
      </c>
      <c r="CB1188" s="38">
        <v>1</v>
      </c>
      <c r="CC1188" s="49">
        <v>0</v>
      </c>
      <c r="CD1188" s="38">
        <v>0</v>
      </c>
      <c r="CE1188" s="38">
        <v>0</v>
      </c>
      <c r="CF1188" s="38">
        <v>0</v>
      </c>
      <c r="CG1188" s="38">
        <v>0</v>
      </c>
      <c r="CH1188" s="38">
        <v>1</v>
      </c>
      <c r="CI1188" s="38">
        <v>0</v>
      </c>
      <c r="CJ1188" s="38">
        <v>0</v>
      </c>
      <c r="CK1188" s="38">
        <v>0</v>
      </c>
      <c r="CL1188" s="38">
        <v>0</v>
      </c>
      <c r="CM1188" s="38">
        <v>0</v>
      </c>
      <c r="CN1188" s="38">
        <v>0</v>
      </c>
      <c r="CO1188" s="38">
        <v>0</v>
      </c>
      <c r="CP1188" s="38">
        <v>0</v>
      </c>
      <c r="CQ1188" s="38">
        <v>0</v>
      </c>
      <c r="CR1188" s="38">
        <v>0</v>
      </c>
      <c r="CS1188" s="38">
        <v>0</v>
      </c>
      <c r="CT1188" s="38">
        <v>0</v>
      </c>
      <c r="CU1188" s="38">
        <v>0</v>
      </c>
      <c r="CV1188" s="38">
        <v>0</v>
      </c>
      <c r="CW1188" s="50">
        <v>0</v>
      </c>
      <c r="CX1188" s="38">
        <f t="shared" ref="CX1188:CX1200" si="43">SUM(AA1188:CW1188)</f>
        <v>12</v>
      </c>
      <c r="CY1188" s="38">
        <v>1</v>
      </c>
      <c r="CZ1188" s="38">
        <v>1</v>
      </c>
      <c r="DA1188" s="38">
        <v>0</v>
      </c>
      <c r="DB1188" s="38">
        <v>1</v>
      </c>
      <c r="DC1188" s="38" t="s">
        <v>6126</v>
      </c>
      <c r="DD1188" s="38" t="s">
        <v>309</v>
      </c>
      <c r="DE1188" s="38" t="s">
        <v>623</v>
      </c>
      <c r="DF1188" s="38">
        <v>1</v>
      </c>
      <c r="DG1188" s="38"/>
      <c r="DH1188" s="38" t="s">
        <v>5332</v>
      </c>
      <c r="DI1188" s="38"/>
      <c r="DJ1188" s="38"/>
      <c r="DK1188" s="38"/>
      <c r="DL1188" s="38">
        <v>0</v>
      </c>
      <c r="DM1188" s="38"/>
      <c r="DN1188" s="38">
        <v>1</v>
      </c>
      <c r="DO1188" s="38">
        <v>1753</v>
      </c>
      <c r="DP1188" s="38" t="s">
        <v>6127</v>
      </c>
      <c r="DQ1188" s="48" t="s">
        <v>6123</v>
      </c>
      <c r="DR1188" s="38" t="s">
        <v>580</v>
      </c>
      <c r="DS1188" s="38" t="s">
        <v>6127</v>
      </c>
      <c r="DT1188" s="38"/>
      <c r="DU1188" s="38"/>
      <c r="DV1188" s="38"/>
      <c r="DW1188" s="38"/>
      <c r="DX1188" s="38"/>
      <c r="DY1188" s="38"/>
      <c r="DZ1188" s="38"/>
      <c r="EA1188" s="38"/>
      <c r="EB1188" s="38"/>
      <c r="EC1188" s="38"/>
      <c r="ED1188" s="38"/>
      <c r="EE1188" s="38"/>
      <c r="EF1188" s="38"/>
      <c r="EG1188" s="38"/>
      <c r="EH1188" s="38"/>
      <c r="EI1188" s="38"/>
      <c r="EJ1188" s="38"/>
      <c r="EK1188" s="38"/>
      <c r="EL1188" s="38"/>
      <c r="EM1188" s="38"/>
      <c r="EN1188" s="38"/>
      <c r="EO1188" s="38"/>
      <c r="EP1188" s="38"/>
      <c r="EQ1188" s="38"/>
      <c r="ER1188" s="38"/>
      <c r="ES1188" s="38"/>
      <c r="ET1188" s="38"/>
      <c r="EU1188" s="38"/>
      <c r="EV1188" s="38"/>
      <c r="EW1188" s="38"/>
      <c r="EX1188" s="38"/>
      <c r="EY1188" s="38"/>
      <c r="EZ1188" s="38"/>
      <c r="FA1188" s="38"/>
      <c r="FB1188" s="38"/>
      <c r="FC1188" s="38"/>
      <c r="FD1188" s="38"/>
      <c r="FE1188" s="38"/>
      <c r="FF1188" s="38"/>
      <c r="FG1188" s="38"/>
      <c r="FH1188" s="38"/>
      <c r="FI1188" s="38"/>
      <c r="FJ1188" s="38"/>
      <c r="FK1188" s="38"/>
      <c r="FL1188" s="38"/>
      <c r="FM1188" s="38"/>
      <c r="FN1188" s="38"/>
      <c r="FO1188" s="38"/>
      <c r="FP1188" s="38"/>
      <c r="FQ1188" s="38"/>
      <c r="FR1188" s="38"/>
      <c r="FS1188" s="38"/>
      <c r="FT1188" s="38"/>
      <c r="FU1188" s="38"/>
      <c r="FV1188" s="38"/>
      <c r="FW1188" s="38"/>
      <c r="FX1188" s="38"/>
      <c r="FY1188" s="38"/>
      <c r="FZ1188" s="38"/>
      <c r="GA1188" s="38"/>
      <c r="GB1188" s="38"/>
      <c r="GC1188" s="38"/>
      <c r="GD1188" s="38"/>
      <c r="GE1188" s="38"/>
      <c r="GF1188" s="38"/>
      <c r="GG1188" s="38"/>
      <c r="GH1188" s="38"/>
      <c r="GI1188" s="38"/>
      <c r="GJ1188" s="38"/>
      <c r="GK1188" s="38"/>
      <c r="GL1188" s="38"/>
      <c r="GM1188" s="38"/>
      <c r="GN1188" s="38"/>
    </row>
    <row r="1189" spans="1:196" s="86" customFormat="1" ht="15.75" customHeight="1" x14ac:dyDescent="0.3">
      <c r="A1189" s="38" t="s">
        <v>40</v>
      </c>
      <c r="B1189" s="47" t="s">
        <v>6106</v>
      </c>
      <c r="C1189" s="48" t="s">
        <v>6128</v>
      </c>
      <c r="D1189" s="38"/>
      <c r="E1189" s="38"/>
      <c r="F1189" s="38" t="s">
        <v>91</v>
      </c>
      <c r="G1189" s="38" t="s">
        <v>95</v>
      </c>
      <c r="H1189" s="38" t="s">
        <v>454</v>
      </c>
      <c r="I1189" s="38" t="s">
        <v>56</v>
      </c>
      <c r="J1189" s="38" t="s">
        <v>173</v>
      </c>
      <c r="K1189" s="38" t="s">
        <v>471</v>
      </c>
      <c r="L1189" s="38"/>
      <c r="M1189" s="38" t="s">
        <v>268</v>
      </c>
      <c r="N1189" s="38"/>
      <c r="O1189" s="38" t="s">
        <v>300</v>
      </c>
      <c r="P1189" s="81" t="s">
        <v>6129</v>
      </c>
      <c r="Q1189" s="38" t="s">
        <v>6130</v>
      </c>
      <c r="R1189" s="38">
        <v>0</v>
      </c>
      <c r="S1189" s="38">
        <v>0</v>
      </c>
      <c r="T1189" s="38">
        <v>0</v>
      </c>
      <c r="U1189" s="38">
        <v>0</v>
      </c>
      <c r="V1189" s="38">
        <v>0</v>
      </c>
      <c r="W1189" s="38">
        <v>0</v>
      </c>
      <c r="X1189" s="38">
        <v>0</v>
      </c>
      <c r="Y1189" s="38">
        <v>0</v>
      </c>
      <c r="Z1189" s="38"/>
      <c r="AA1189" s="38">
        <v>0</v>
      </c>
      <c r="AB1189" s="38">
        <v>0</v>
      </c>
      <c r="AC1189" s="38">
        <v>0</v>
      </c>
      <c r="AD1189" s="38">
        <v>0</v>
      </c>
      <c r="AE1189" s="38">
        <v>0</v>
      </c>
      <c r="AF1189" s="38">
        <v>0</v>
      </c>
      <c r="AG1189" s="38">
        <v>0</v>
      </c>
      <c r="AH1189" s="38">
        <v>0</v>
      </c>
      <c r="AI1189" s="38">
        <v>0</v>
      </c>
      <c r="AJ1189" s="38">
        <v>0</v>
      </c>
      <c r="AK1189" s="38">
        <v>0</v>
      </c>
      <c r="AL1189" s="38">
        <v>0</v>
      </c>
      <c r="AM1189" s="38">
        <v>0</v>
      </c>
      <c r="AN1189" s="38">
        <v>0</v>
      </c>
      <c r="AO1189" s="38">
        <v>0</v>
      </c>
      <c r="AP1189" s="38">
        <v>0</v>
      </c>
      <c r="AQ1189" s="38">
        <v>0</v>
      </c>
      <c r="AR1189" s="38">
        <v>0</v>
      </c>
      <c r="AS1189" s="38">
        <v>0</v>
      </c>
      <c r="AT1189" s="38">
        <v>0</v>
      </c>
      <c r="AU1189" s="38">
        <v>0</v>
      </c>
      <c r="AV1189" s="38">
        <v>0</v>
      </c>
      <c r="AW1189" s="38">
        <v>0</v>
      </c>
      <c r="AX1189" s="38">
        <v>0</v>
      </c>
      <c r="AY1189" s="38">
        <v>0</v>
      </c>
      <c r="AZ1189" s="38">
        <v>0</v>
      </c>
      <c r="BA1189" s="38">
        <v>0</v>
      </c>
      <c r="BB1189" s="38">
        <v>0</v>
      </c>
      <c r="BC1189" s="38">
        <v>0</v>
      </c>
      <c r="BD1189" s="38">
        <v>0</v>
      </c>
      <c r="BE1189" s="38">
        <v>0</v>
      </c>
      <c r="BF1189" s="38">
        <v>0</v>
      </c>
      <c r="BG1189" s="38">
        <v>0</v>
      </c>
      <c r="BH1189" s="43">
        <v>0</v>
      </c>
      <c r="BI1189" s="38">
        <v>0</v>
      </c>
      <c r="BJ1189" s="43">
        <v>0</v>
      </c>
      <c r="BK1189" s="38">
        <v>0</v>
      </c>
      <c r="BL1189" s="43">
        <v>0</v>
      </c>
      <c r="BM1189" s="38">
        <v>0</v>
      </c>
      <c r="BN1189" s="38">
        <v>0</v>
      </c>
      <c r="BO1189" s="38">
        <v>0</v>
      </c>
      <c r="BP1189" s="38">
        <v>0</v>
      </c>
      <c r="BQ1189" s="38">
        <v>0</v>
      </c>
      <c r="BR1189" s="38">
        <v>0</v>
      </c>
      <c r="BS1189" s="38">
        <v>1</v>
      </c>
      <c r="BT1189" s="38">
        <v>0</v>
      </c>
      <c r="BU1189" s="38">
        <v>0</v>
      </c>
      <c r="BV1189" s="38">
        <v>1</v>
      </c>
      <c r="BW1189" s="38">
        <v>1</v>
      </c>
      <c r="BX1189" s="38">
        <v>0</v>
      </c>
      <c r="BY1189" s="38">
        <v>0</v>
      </c>
      <c r="BZ1189" s="38">
        <v>0</v>
      </c>
      <c r="CA1189" s="38">
        <v>0</v>
      </c>
      <c r="CB1189" s="38">
        <v>0</v>
      </c>
      <c r="CC1189" s="38">
        <v>0</v>
      </c>
      <c r="CD1189" s="38">
        <v>0</v>
      </c>
      <c r="CE1189" s="38">
        <v>0</v>
      </c>
      <c r="CF1189" s="38">
        <v>0</v>
      </c>
      <c r="CG1189" s="38">
        <v>0</v>
      </c>
      <c r="CH1189" s="38">
        <v>0</v>
      </c>
      <c r="CI1189" s="38">
        <v>0</v>
      </c>
      <c r="CJ1189" s="38">
        <v>0</v>
      </c>
      <c r="CK1189" s="38">
        <v>0</v>
      </c>
      <c r="CL1189" s="38">
        <v>0</v>
      </c>
      <c r="CM1189" s="38">
        <v>0</v>
      </c>
      <c r="CN1189" s="38">
        <v>0</v>
      </c>
      <c r="CO1189" s="38">
        <v>0</v>
      </c>
      <c r="CP1189" s="38">
        <v>0</v>
      </c>
      <c r="CQ1189" s="38">
        <v>0</v>
      </c>
      <c r="CR1189" s="38">
        <v>0</v>
      </c>
      <c r="CS1189" s="38">
        <v>0</v>
      </c>
      <c r="CT1189" s="38">
        <v>0</v>
      </c>
      <c r="CU1189" s="38">
        <v>0</v>
      </c>
      <c r="CV1189" s="38">
        <v>0</v>
      </c>
      <c r="CW1189" s="38">
        <v>0</v>
      </c>
      <c r="CX1189" s="38">
        <f t="shared" si="43"/>
        <v>3</v>
      </c>
      <c r="CY1189" s="38">
        <v>1</v>
      </c>
      <c r="CZ1189" s="38">
        <v>0</v>
      </c>
      <c r="DA1189" s="38">
        <v>0</v>
      </c>
      <c r="DB1189" s="38">
        <v>1</v>
      </c>
      <c r="DC1189" s="38" t="s">
        <v>902</v>
      </c>
      <c r="DD1189" s="38" t="s">
        <v>307</v>
      </c>
      <c r="DE1189" s="38"/>
      <c r="DF1189" s="38"/>
      <c r="DG1189" s="38" t="s">
        <v>6131</v>
      </c>
      <c r="DH1189" s="38"/>
      <c r="DI1189" s="38"/>
      <c r="DJ1189" s="38"/>
      <c r="DK1189" s="38"/>
      <c r="DL1189" s="38">
        <v>1</v>
      </c>
      <c r="DM1189" s="38"/>
      <c r="DN1189" s="38">
        <v>1</v>
      </c>
      <c r="DO1189" s="38">
        <v>1855</v>
      </c>
      <c r="DP1189" s="38" t="s">
        <v>6132</v>
      </c>
      <c r="DQ1189" s="48" t="s">
        <v>6128</v>
      </c>
      <c r="DR1189" s="38" t="s">
        <v>580</v>
      </c>
      <c r="DS1189" s="38" t="s">
        <v>6132</v>
      </c>
      <c r="DT1189" s="38"/>
      <c r="DU1189" s="38"/>
      <c r="DV1189" s="38"/>
      <c r="DW1189" s="38"/>
      <c r="DX1189" s="38"/>
      <c r="DY1189" s="38"/>
      <c r="DZ1189" s="38"/>
      <c r="EA1189" s="38"/>
      <c r="EB1189" s="38"/>
      <c r="EC1189" s="38"/>
      <c r="ED1189" s="38"/>
      <c r="EE1189" s="38"/>
      <c r="EF1189" s="38"/>
      <c r="EG1189" s="38"/>
      <c r="EH1189" s="38"/>
      <c r="EI1189" s="38"/>
      <c r="EJ1189" s="38"/>
      <c r="EK1189" s="38"/>
      <c r="EL1189" s="38"/>
      <c r="EM1189" s="38"/>
      <c r="EN1189" s="38"/>
      <c r="EO1189" s="38"/>
      <c r="EP1189" s="38"/>
      <c r="EQ1189" s="38"/>
      <c r="ER1189" s="38"/>
      <c r="ES1189" s="38"/>
      <c r="ET1189" s="38"/>
      <c r="EU1189" s="38"/>
      <c r="EV1189" s="38"/>
      <c r="EW1189" s="38"/>
      <c r="EX1189" s="38"/>
      <c r="EY1189" s="38"/>
      <c r="EZ1189" s="38"/>
      <c r="FA1189" s="38"/>
      <c r="FB1189" s="38"/>
      <c r="FC1189" s="38"/>
      <c r="FD1189" s="38"/>
      <c r="FE1189" s="38"/>
      <c r="FF1189" s="38"/>
      <c r="FG1189" s="38"/>
      <c r="FH1189" s="38"/>
      <c r="FI1189" s="38"/>
      <c r="FJ1189" s="38"/>
      <c r="FK1189" s="38"/>
      <c r="FL1189" s="38"/>
      <c r="FM1189" s="38"/>
      <c r="FN1189" s="38"/>
      <c r="FO1189" s="38"/>
      <c r="FP1189" s="38"/>
      <c r="FQ1189" s="38"/>
      <c r="FR1189" s="38"/>
      <c r="FS1189" s="38"/>
      <c r="FT1189" s="38"/>
      <c r="FU1189" s="38"/>
      <c r="FV1189" s="38"/>
      <c r="FW1189" s="38"/>
      <c r="FX1189" s="38"/>
      <c r="FY1189" s="38"/>
      <c r="FZ1189" s="38"/>
      <c r="GA1189" s="38"/>
      <c r="GB1189" s="38"/>
      <c r="GC1189" s="38"/>
      <c r="GD1189" s="38"/>
      <c r="GE1189" s="38"/>
      <c r="GF1189" s="38"/>
      <c r="GG1189" s="38"/>
      <c r="GH1189" s="38"/>
      <c r="GI1189" s="38"/>
      <c r="GJ1189" s="38"/>
      <c r="GK1189" s="38"/>
      <c r="GL1189" s="38"/>
      <c r="GM1189" s="38"/>
      <c r="GN1189" s="38"/>
    </row>
    <row r="1190" spans="1:196" s="86" customFormat="1" ht="15.75" customHeight="1" x14ac:dyDescent="0.3">
      <c r="A1190" s="38" t="s">
        <v>40</v>
      </c>
      <c r="B1190" s="47" t="s">
        <v>6106</v>
      </c>
      <c r="C1190" s="48" t="s">
        <v>6133</v>
      </c>
      <c r="D1190" s="38"/>
      <c r="E1190" s="38"/>
      <c r="F1190" s="38" t="s">
        <v>91</v>
      </c>
      <c r="G1190" s="38" t="s">
        <v>95</v>
      </c>
      <c r="H1190" s="38" t="s">
        <v>454</v>
      </c>
      <c r="I1190" s="38" t="s">
        <v>56</v>
      </c>
      <c r="J1190" s="38" t="s">
        <v>173</v>
      </c>
      <c r="K1190" s="38" t="s">
        <v>471</v>
      </c>
      <c r="L1190" s="38"/>
      <c r="M1190" s="38" t="s">
        <v>268</v>
      </c>
      <c r="N1190" s="38"/>
      <c r="O1190" s="38" t="s">
        <v>300</v>
      </c>
      <c r="P1190" s="38" t="s">
        <v>6134</v>
      </c>
      <c r="Q1190" s="38" t="s">
        <v>6135</v>
      </c>
      <c r="R1190" s="38">
        <v>0</v>
      </c>
      <c r="S1190" s="38">
        <v>0</v>
      </c>
      <c r="T1190" s="38">
        <v>0</v>
      </c>
      <c r="U1190" s="38">
        <v>0</v>
      </c>
      <c r="V1190" s="38">
        <v>0</v>
      </c>
      <c r="W1190" s="38">
        <v>0</v>
      </c>
      <c r="X1190" s="38">
        <v>0</v>
      </c>
      <c r="Y1190" s="38">
        <v>0</v>
      </c>
      <c r="Z1190" s="38"/>
      <c r="AA1190" s="38">
        <v>0</v>
      </c>
      <c r="AB1190" s="38">
        <v>0</v>
      </c>
      <c r="AC1190" s="38">
        <v>0</v>
      </c>
      <c r="AD1190" s="38">
        <v>0</v>
      </c>
      <c r="AE1190" s="38">
        <v>0</v>
      </c>
      <c r="AF1190" s="38">
        <v>0</v>
      </c>
      <c r="AG1190" s="38">
        <v>0</v>
      </c>
      <c r="AH1190" s="38">
        <v>0</v>
      </c>
      <c r="AI1190" s="38">
        <v>0</v>
      </c>
      <c r="AJ1190" s="38">
        <v>0</v>
      </c>
      <c r="AK1190" s="38">
        <v>0</v>
      </c>
      <c r="AL1190" s="38">
        <v>0</v>
      </c>
      <c r="AM1190" s="38">
        <v>0</v>
      </c>
      <c r="AN1190" s="38">
        <v>0</v>
      </c>
      <c r="AO1190" s="38">
        <v>0</v>
      </c>
      <c r="AP1190" s="38">
        <v>0</v>
      </c>
      <c r="AQ1190" s="38">
        <v>0</v>
      </c>
      <c r="AR1190" s="38">
        <v>0</v>
      </c>
      <c r="AS1190" s="38">
        <v>0</v>
      </c>
      <c r="AT1190" s="38">
        <v>0</v>
      </c>
      <c r="AU1190" s="38">
        <v>0</v>
      </c>
      <c r="AV1190" s="38">
        <v>0</v>
      </c>
      <c r="AW1190" s="38">
        <v>1</v>
      </c>
      <c r="AX1190" s="38">
        <v>0</v>
      </c>
      <c r="AY1190" s="38">
        <v>0</v>
      </c>
      <c r="AZ1190" s="38">
        <v>1</v>
      </c>
      <c r="BA1190" s="38">
        <v>0</v>
      </c>
      <c r="BB1190" s="38">
        <v>0</v>
      </c>
      <c r="BC1190" s="38">
        <v>0</v>
      </c>
      <c r="BD1190" s="38">
        <v>1</v>
      </c>
      <c r="BE1190" s="38">
        <v>0</v>
      </c>
      <c r="BF1190" s="38">
        <v>0</v>
      </c>
      <c r="BG1190" s="38">
        <v>0</v>
      </c>
      <c r="BH1190" s="43">
        <v>0</v>
      </c>
      <c r="BI1190" s="38">
        <v>0</v>
      </c>
      <c r="BJ1190" s="43">
        <v>0</v>
      </c>
      <c r="BK1190" s="38">
        <v>0</v>
      </c>
      <c r="BL1190" s="43">
        <v>0</v>
      </c>
      <c r="BM1190" s="38">
        <v>0</v>
      </c>
      <c r="BN1190" s="38">
        <v>0</v>
      </c>
      <c r="BO1190" s="38">
        <v>0</v>
      </c>
      <c r="BP1190" s="38">
        <v>0</v>
      </c>
      <c r="BQ1190" s="38">
        <v>0</v>
      </c>
      <c r="BR1190" s="38">
        <v>0</v>
      </c>
      <c r="BS1190" s="38">
        <v>0</v>
      </c>
      <c r="BT1190" s="38">
        <v>1</v>
      </c>
      <c r="BU1190" s="38">
        <v>0</v>
      </c>
      <c r="BV1190" s="38">
        <v>0</v>
      </c>
      <c r="BW1190" s="38">
        <v>0</v>
      </c>
      <c r="BX1190" s="38">
        <v>0</v>
      </c>
      <c r="BY1190" s="38">
        <v>0</v>
      </c>
      <c r="BZ1190" s="38">
        <v>0</v>
      </c>
      <c r="CA1190" s="38">
        <v>0</v>
      </c>
      <c r="CB1190" s="38">
        <v>1</v>
      </c>
      <c r="CC1190" s="49">
        <v>0</v>
      </c>
      <c r="CD1190" s="38">
        <v>0</v>
      </c>
      <c r="CE1190" s="38">
        <v>0</v>
      </c>
      <c r="CF1190" s="38">
        <v>0</v>
      </c>
      <c r="CG1190" s="38">
        <v>0</v>
      </c>
      <c r="CH1190" s="38">
        <v>0</v>
      </c>
      <c r="CI1190" s="38">
        <v>0</v>
      </c>
      <c r="CJ1190" s="38">
        <v>0</v>
      </c>
      <c r="CK1190" s="38">
        <v>0</v>
      </c>
      <c r="CL1190" s="38">
        <v>0</v>
      </c>
      <c r="CM1190" s="38">
        <v>0</v>
      </c>
      <c r="CN1190" s="38">
        <v>0</v>
      </c>
      <c r="CO1190" s="38">
        <v>0</v>
      </c>
      <c r="CP1190" s="38">
        <v>1</v>
      </c>
      <c r="CQ1190" s="38">
        <v>0</v>
      </c>
      <c r="CR1190" s="38">
        <v>0</v>
      </c>
      <c r="CS1190" s="38">
        <v>0</v>
      </c>
      <c r="CT1190" s="38">
        <v>0</v>
      </c>
      <c r="CU1190" s="38">
        <v>0</v>
      </c>
      <c r="CV1190" s="38">
        <v>0</v>
      </c>
      <c r="CW1190" s="50">
        <v>0</v>
      </c>
      <c r="CX1190" s="38">
        <f t="shared" si="43"/>
        <v>6</v>
      </c>
      <c r="CY1190" s="38">
        <v>1</v>
      </c>
      <c r="CZ1190" s="38">
        <v>1</v>
      </c>
      <c r="DA1190" s="38">
        <v>0</v>
      </c>
      <c r="DB1190" s="38">
        <v>1</v>
      </c>
      <c r="DC1190" s="38" t="s">
        <v>6136</v>
      </c>
      <c r="DD1190" s="38" t="s">
        <v>323</v>
      </c>
      <c r="DE1190" s="38" t="s">
        <v>623</v>
      </c>
      <c r="DF1190" s="38">
        <v>1</v>
      </c>
      <c r="DG1190" s="38"/>
      <c r="DH1190" s="38" t="s">
        <v>5332</v>
      </c>
      <c r="DI1190" s="38"/>
      <c r="DJ1190" s="38"/>
      <c r="DK1190" s="38"/>
      <c r="DL1190" s="38">
        <v>0</v>
      </c>
      <c r="DM1190" s="38"/>
      <c r="DN1190" s="38">
        <v>1</v>
      </c>
      <c r="DO1190" s="38">
        <v>1813</v>
      </c>
      <c r="DP1190" s="38" t="s">
        <v>6137</v>
      </c>
      <c r="DQ1190" s="48" t="s">
        <v>6133</v>
      </c>
      <c r="DR1190" s="38" t="s">
        <v>580</v>
      </c>
      <c r="DS1190" s="38" t="s">
        <v>6137</v>
      </c>
      <c r="DT1190" s="38"/>
      <c r="DU1190" s="38"/>
      <c r="DV1190" s="38"/>
      <c r="DW1190" s="38"/>
      <c r="DX1190" s="38"/>
      <c r="DY1190" s="38"/>
      <c r="DZ1190" s="38"/>
      <c r="EA1190" s="38"/>
      <c r="EB1190" s="38"/>
      <c r="EC1190" s="38"/>
      <c r="ED1190" s="38"/>
      <c r="EE1190" s="38"/>
      <c r="EF1190" s="38"/>
      <c r="EG1190" s="38"/>
      <c r="EH1190" s="38"/>
      <c r="EI1190" s="38"/>
      <c r="EJ1190" s="38"/>
      <c r="EK1190" s="38"/>
      <c r="EL1190" s="38"/>
      <c r="EM1190" s="38"/>
      <c r="EN1190" s="38"/>
      <c r="EO1190" s="38"/>
      <c r="EP1190" s="38"/>
      <c r="EQ1190" s="38"/>
      <c r="ER1190" s="38"/>
      <c r="ES1190" s="38"/>
      <c r="ET1190" s="38"/>
      <c r="EU1190" s="38"/>
      <c r="EV1190" s="38"/>
      <c r="EW1190" s="38"/>
      <c r="EX1190" s="38"/>
      <c r="EY1190" s="38"/>
      <c r="EZ1190" s="38"/>
      <c r="FA1190" s="38"/>
      <c r="FB1190" s="38"/>
      <c r="FC1190" s="38"/>
      <c r="FD1190" s="38"/>
      <c r="FE1190" s="38"/>
      <c r="FF1190" s="38"/>
      <c r="FG1190" s="38"/>
      <c r="FH1190" s="38"/>
      <c r="FI1190" s="38"/>
      <c r="FJ1190" s="38"/>
      <c r="FK1190" s="38"/>
      <c r="FL1190" s="38"/>
      <c r="FM1190" s="38"/>
      <c r="FN1190" s="38"/>
      <c r="FO1190" s="38"/>
      <c r="FP1190" s="38"/>
      <c r="FQ1190" s="38"/>
      <c r="FR1190" s="38"/>
      <c r="FS1190" s="38"/>
      <c r="FT1190" s="38"/>
      <c r="FU1190" s="38"/>
      <c r="FV1190" s="38"/>
      <c r="FW1190" s="38"/>
      <c r="FX1190" s="38"/>
      <c r="FY1190" s="38"/>
      <c r="FZ1190" s="38"/>
      <c r="GA1190" s="38"/>
      <c r="GB1190" s="38"/>
      <c r="GC1190" s="38"/>
      <c r="GD1190" s="38"/>
      <c r="GE1190" s="38"/>
      <c r="GF1190" s="38"/>
      <c r="GG1190" s="38"/>
      <c r="GH1190" s="38"/>
      <c r="GI1190" s="38"/>
      <c r="GJ1190" s="38"/>
      <c r="GK1190" s="38"/>
      <c r="GL1190" s="38"/>
      <c r="GM1190" s="38"/>
      <c r="GN1190" s="38"/>
    </row>
    <row r="1191" spans="1:196" s="86" customFormat="1" ht="15.75" customHeight="1" x14ac:dyDescent="0.3">
      <c r="A1191" s="38" t="s">
        <v>40</v>
      </c>
      <c r="B1191" s="38" t="s">
        <v>6106</v>
      </c>
      <c r="C1191" s="48" t="s">
        <v>6138</v>
      </c>
      <c r="D1191" s="38" t="s">
        <v>6139</v>
      </c>
      <c r="E1191" s="38" t="s">
        <v>6140</v>
      </c>
      <c r="F1191" s="38" t="s">
        <v>122</v>
      </c>
      <c r="G1191" s="38"/>
      <c r="H1191" s="38" t="s">
        <v>454</v>
      </c>
      <c r="I1191" s="38" t="s">
        <v>56</v>
      </c>
      <c r="J1191" s="38" t="s">
        <v>173</v>
      </c>
      <c r="K1191" s="38" t="s">
        <v>471</v>
      </c>
      <c r="L1191" s="38"/>
      <c r="M1191" s="38" t="s">
        <v>272</v>
      </c>
      <c r="N1191" s="38"/>
      <c r="O1191" s="38" t="s">
        <v>299</v>
      </c>
      <c r="P1191" s="38" t="s">
        <v>6141</v>
      </c>
      <c r="Q1191" s="38" t="s">
        <v>457</v>
      </c>
      <c r="R1191" s="38">
        <v>0</v>
      </c>
      <c r="S1191" s="38">
        <v>0</v>
      </c>
      <c r="T1191" s="38">
        <v>0</v>
      </c>
      <c r="U1191" s="38">
        <v>0</v>
      </c>
      <c r="V1191" s="38">
        <v>0</v>
      </c>
      <c r="W1191" s="38">
        <v>0</v>
      </c>
      <c r="X1191" s="38">
        <v>0</v>
      </c>
      <c r="Y1191" s="38">
        <v>0</v>
      </c>
      <c r="Z1191" s="38"/>
      <c r="AA1191" s="38">
        <v>0</v>
      </c>
      <c r="AB1191" s="38">
        <v>0</v>
      </c>
      <c r="AC1191" s="38">
        <v>0</v>
      </c>
      <c r="AD1191" s="38">
        <v>0</v>
      </c>
      <c r="AE1191" s="38">
        <v>0</v>
      </c>
      <c r="AF1191" s="38">
        <v>0</v>
      </c>
      <c r="AG1191" s="38">
        <v>0</v>
      </c>
      <c r="AH1191" s="38">
        <v>0</v>
      </c>
      <c r="AI1191" s="38">
        <v>0</v>
      </c>
      <c r="AJ1191" s="38">
        <v>0</v>
      </c>
      <c r="AK1191" s="38">
        <v>0</v>
      </c>
      <c r="AL1191" s="38">
        <v>0</v>
      </c>
      <c r="AM1191" s="38">
        <v>0</v>
      </c>
      <c r="AN1191" s="38">
        <v>0</v>
      </c>
      <c r="AO1191" s="38">
        <v>0</v>
      </c>
      <c r="AP1191" s="38">
        <v>0</v>
      </c>
      <c r="AQ1191" s="38">
        <v>0</v>
      </c>
      <c r="AR1191" s="38">
        <v>0</v>
      </c>
      <c r="AS1191" s="38">
        <v>0</v>
      </c>
      <c r="AT1191" s="38">
        <v>0</v>
      </c>
      <c r="AU1191" s="38">
        <v>0</v>
      </c>
      <c r="AV1191" s="38">
        <v>0</v>
      </c>
      <c r="AW1191" s="38">
        <v>0</v>
      </c>
      <c r="AX1191" s="38">
        <v>0</v>
      </c>
      <c r="AY1191" s="38">
        <v>0</v>
      </c>
      <c r="AZ1191" s="38">
        <v>0</v>
      </c>
      <c r="BA1191" s="38">
        <v>0</v>
      </c>
      <c r="BB1191" s="38">
        <v>0</v>
      </c>
      <c r="BC1191" s="38">
        <v>0</v>
      </c>
      <c r="BD1191" s="38">
        <v>0</v>
      </c>
      <c r="BE1191" s="38">
        <v>0</v>
      </c>
      <c r="BF1191" s="38">
        <v>0</v>
      </c>
      <c r="BG1191" s="38">
        <v>0</v>
      </c>
      <c r="BH1191" s="43">
        <v>0</v>
      </c>
      <c r="BI1191" s="38">
        <v>0</v>
      </c>
      <c r="BJ1191" s="43">
        <v>0</v>
      </c>
      <c r="BK1191" s="38">
        <v>0</v>
      </c>
      <c r="BL1191" s="43">
        <v>0</v>
      </c>
      <c r="BM1191" s="38">
        <v>0</v>
      </c>
      <c r="BN1191" s="38">
        <v>0</v>
      </c>
      <c r="BO1191" s="38">
        <v>0</v>
      </c>
      <c r="BP1191" s="38">
        <v>0</v>
      </c>
      <c r="BQ1191" s="38">
        <v>0</v>
      </c>
      <c r="BR1191" s="38">
        <v>0</v>
      </c>
      <c r="BS1191" s="38">
        <v>0</v>
      </c>
      <c r="BT1191" s="38">
        <v>0</v>
      </c>
      <c r="BU1191" s="38">
        <v>0</v>
      </c>
      <c r="BV1191" s="38">
        <v>0</v>
      </c>
      <c r="BW1191" s="38">
        <v>0</v>
      </c>
      <c r="BX1191" s="38">
        <v>0</v>
      </c>
      <c r="BY1191" s="38">
        <v>0</v>
      </c>
      <c r="BZ1191" s="38">
        <v>0</v>
      </c>
      <c r="CA1191" s="38">
        <v>0</v>
      </c>
      <c r="CB1191" s="38">
        <v>0</v>
      </c>
      <c r="CC1191" s="49">
        <v>0</v>
      </c>
      <c r="CD1191" s="38">
        <v>0</v>
      </c>
      <c r="CE1191" s="38">
        <v>0</v>
      </c>
      <c r="CF1191" s="38">
        <v>0</v>
      </c>
      <c r="CG1191" s="38">
        <v>0</v>
      </c>
      <c r="CH1191" s="38">
        <v>0</v>
      </c>
      <c r="CI1191" s="38">
        <v>0</v>
      </c>
      <c r="CJ1191" s="38">
        <v>0</v>
      </c>
      <c r="CK1191" s="38">
        <v>0</v>
      </c>
      <c r="CL1191" s="38">
        <v>0</v>
      </c>
      <c r="CM1191" s="38">
        <v>0</v>
      </c>
      <c r="CN1191" s="38">
        <v>0</v>
      </c>
      <c r="CO1191" s="38">
        <v>0</v>
      </c>
      <c r="CP1191" s="38">
        <v>1</v>
      </c>
      <c r="CQ1191" s="38">
        <v>0</v>
      </c>
      <c r="CR1191" s="38">
        <v>0</v>
      </c>
      <c r="CS1191" s="38">
        <v>0</v>
      </c>
      <c r="CT1191" s="38">
        <v>0</v>
      </c>
      <c r="CU1191" s="38">
        <v>0</v>
      </c>
      <c r="CV1191" s="38">
        <v>0</v>
      </c>
      <c r="CW1191" s="50">
        <v>0</v>
      </c>
      <c r="CX1191" s="38">
        <f t="shared" si="43"/>
        <v>1</v>
      </c>
      <c r="CY1191" s="38">
        <v>0</v>
      </c>
      <c r="CZ1191" s="38">
        <v>1</v>
      </c>
      <c r="DA1191" s="38">
        <v>0</v>
      </c>
      <c r="DB1191" s="38">
        <v>0</v>
      </c>
      <c r="DC1191" s="38" t="s">
        <v>458</v>
      </c>
      <c r="DD1191" s="38" t="s">
        <v>306</v>
      </c>
      <c r="DE1191" s="38" t="s">
        <v>474</v>
      </c>
      <c r="DF1191" s="38">
        <v>1</v>
      </c>
      <c r="DG1191" s="38"/>
      <c r="DH1191" s="38"/>
      <c r="DI1191" s="38"/>
      <c r="DJ1191" s="38"/>
      <c r="DK1191" s="38"/>
      <c r="DL1191" s="38">
        <v>0</v>
      </c>
      <c r="DM1191" s="38"/>
      <c r="DN1191" s="38">
        <v>1</v>
      </c>
      <c r="DO1191" s="38">
        <v>2005</v>
      </c>
      <c r="DP1191" s="38" t="s">
        <v>6142</v>
      </c>
      <c r="DQ1191" s="38" t="s">
        <v>6143</v>
      </c>
      <c r="DR1191" s="38" t="s">
        <v>580</v>
      </c>
      <c r="DS1191" s="38" t="s">
        <v>6142</v>
      </c>
      <c r="DT1191" s="37"/>
      <c r="DU1191" s="37"/>
      <c r="DV1191" s="37"/>
      <c r="DW1191" s="37"/>
      <c r="DX1191" s="37"/>
      <c r="DY1191" s="37"/>
      <c r="DZ1191" s="37"/>
      <c r="EA1191" s="37"/>
      <c r="EB1191" s="37"/>
      <c r="EC1191" s="37"/>
      <c r="ED1191" s="37"/>
      <c r="EE1191" s="37"/>
      <c r="EF1191" s="37"/>
      <c r="EG1191" s="37"/>
      <c r="EH1191" s="37"/>
      <c r="EI1191" s="37"/>
      <c r="EJ1191" s="38"/>
      <c r="EK1191" s="38"/>
      <c r="EL1191" s="38"/>
      <c r="EM1191" s="38"/>
      <c r="EN1191" s="38"/>
      <c r="EO1191" s="38"/>
      <c r="EP1191" s="38"/>
      <c r="EQ1191" s="38"/>
      <c r="ER1191" s="38"/>
      <c r="ES1191" s="38"/>
      <c r="ET1191" s="38"/>
      <c r="EU1191" s="38"/>
      <c r="EV1191" s="38"/>
      <c r="EW1191" s="38"/>
      <c r="EX1191" s="38"/>
      <c r="EY1191" s="38"/>
      <c r="EZ1191" s="38"/>
      <c r="FA1191" s="38"/>
      <c r="FB1191" s="38"/>
      <c r="FC1191" s="38"/>
      <c r="FD1191" s="38"/>
      <c r="FE1191" s="38"/>
      <c r="FF1191" s="38"/>
      <c r="FG1191" s="38"/>
      <c r="FH1191" s="38"/>
      <c r="FI1191" s="38"/>
      <c r="FJ1191" s="38"/>
      <c r="FK1191" s="38"/>
      <c r="FL1191" s="38"/>
      <c r="FM1191" s="38"/>
      <c r="FN1191" s="38"/>
      <c r="FO1191" s="38"/>
      <c r="FP1191" s="38"/>
      <c r="FQ1191" s="38"/>
      <c r="FR1191" s="38"/>
      <c r="FS1191" s="38"/>
      <c r="FT1191" s="38"/>
      <c r="FU1191" s="38"/>
      <c r="FV1191" s="38"/>
      <c r="FW1191" s="38"/>
      <c r="FX1191" s="38"/>
      <c r="FY1191" s="38"/>
      <c r="FZ1191" s="38"/>
      <c r="GA1191" s="38"/>
      <c r="GB1191" s="38"/>
      <c r="GC1191" s="38"/>
      <c r="GD1191" s="38"/>
      <c r="GE1191" s="38"/>
      <c r="GF1191" s="38"/>
      <c r="GG1191" s="38"/>
      <c r="GH1191" s="38"/>
      <c r="GI1191" s="38"/>
      <c r="GJ1191" s="38"/>
      <c r="GK1191" s="38"/>
      <c r="GL1191" s="38"/>
      <c r="GM1191" s="38"/>
      <c r="GN1191" s="38"/>
    </row>
    <row r="1192" spans="1:196" s="86" customFormat="1" ht="15.75" customHeight="1" x14ac:dyDescent="0.3">
      <c r="A1192" s="38" t="s">
        <v>40</v>
      </c>
      <c r="B1192" s="47" t="s">
        <v>6106</v>
      </c>
      <c r="C1192" s="48" t="s">
        <v>6144</v>
      </c>
      <c r="D1192" s="38"/>
      <c r="E1192" s="38"/>
      <c r="F1192" s="38" t="s">
        <v>91</v>
      </c>
      <c r="G1192" s="38" t="s">
        <v>95</v>
      </c>
      <c r="H1192" s="38" t="s">
        <v>454</v>
      </c>
      <c r="I1192" s="38" t="s">
        <v>56</v>
      </c>
      <c r="J1192" s="38" t="s">
        <v>173</v>
      </c>
      <c r="K1192" s="38" t="s">
        <v>471</v>
      </c>
      <c r="L1192" s="38"/>
      <c r="M1192" s="38" t="s">
        <v>268</v>
      </c>
      <c r="N1192" s="38"/>
      <c r="O1192" s="38" t="s">
        <v>300</v>
      </c>
      <c r="P1192" s="81" t="s">
        <v>6145</v>
      </c>
      <c r="Q1192" s="38" t="s">
        <v>6146</v>
      </c>
      <c r="R1192" s="38">
        <v>0</v>
      </c>
      <c r="S1192" s="38">
        <v>0</v>
      </c>
      <c r="T1192" s="38">
        <v>0</v>
      </c>
      <c r="U1192" s="38">
        <v>0</v>
      </c>
      <c r="V1192" s="38">
        <v>0</v>
      </c>
      <c r="W1192" s="38">
        <v>0</v>
      </c>
      <c r="X1192" s="38">
        <v>0</v>
      </c>
      <c r="Y1192" s="38">
        <v>0</v>
      </c>
      <c r="Z1192" s="38"/>
      <c r="AA1192" s="38">
        <v>0</v>
      </c>
      <c r="AB1192" s="38">
        <v>0</v>
      </c>
      <c r="AC1192" s="38">
        <v>0</v>
      </c>
      <c r="AD1192" s="38">
        <v>0</v>
      </c>
      <c r="AE1192" s="38">
        <v>0</v>
      </c>
      <c r="AF1192" s="38">
        <v>0</v>
      </c>
      <c r="AG1192" s="38">
        <v>0</v>
      </c>
      <c r="AH1192" s="38">
        <v>0</v>
      </c>
      <c r="AI1192" s="38">
        <v>0</v>
      </c>
      <c r="AJ1192" s="38">
        <v>0</v>
      </c>
      <c r="AK1192" s="38">
        <v>0</v>
      </c>
      <c r="AL1192" s="38">
        <v>0</v>
      </c>
      <c r="AM1192" s="38">
        <v>0</v>
      </c>
      <c r="AN1192" s="38">
        <v>0</v>
      </c>
      <c r="AO1192" s="38">
        <v>0</v>
      </c>
      <c r="AP1192" s="38">
        <v>0</v>
      </c>
      <c r="AQ1192" s="38">
        <v>0</v>
      </c>
      <c r="AR1192" s="38">
        <v>0</v>
      </c>
      <c r="AS1192" s="38">
        <v>0</v>
      </c>
      <c r="AT1192" s="38">
        <v>0</v>
      </c>
      <c r="AU1192" s="38">
        <v>0</v>
      </c>
      <c r="AV1192" s="38">
        <v>0</v>
      </c>
      <c r="AW1192" s="38">
        <v>0</v>
      </c>
      <c r="AX1192" s="38">
        <v>0</v>
      </c>
      <c r="AY1192" s="38">
        <v>0</v>
      </c>
      <c r="AZ1192" s="38">
        <v>0</v>
      </c>
      <c r="BA1192" s="38">
        <v>0</v>
      </c>
      <c r="BB1192" s="38">
        <v>0</v>
      </c>
      <c r="BC1192" s="38">
        <v>0</v>
      </c>
      <c r="BD1192" s="38">
        <v>0</v>
      </c>
      <c r="BE1192" s="38">
        <v>0</v>
      </c>
      <c r="BF1192" s="38">
        <v>0</v>
      </c>
      <c r="BG1192" s="38">
        <v>0</v>
      </c>
      <c r="BH1192" s="43">
        <v>0</v>
      </c>
      <c r="BI1192" s="38">
        <v>0</v>
      </c>
      <c r="BJ1192" s="43">
        <v>0</v>
      </c>
      <c r="BK1192" s="38">
        <v>0</v>
      </c>
      <c r="BL1192" s="43">
        <v>0</v>
      </c>
      <c r="BM1192" s="38">
        <v>0</v>
      </c>
      <c r="BN1192" s="38">
        <v>0</v>
      </c>
      <c r="BO1192" s="38">
        <v>0</v>
      </c>
      <c r="BP1192" s="38">
        <v>0</v>
      </c>
      <c r="BQ1192" s="38">
        <v>0</v>
      </c>
      <c r="BR1192" s="38">
        <v>0</v>
      </c>
      <c r="BS1192" s="38">
        <v>1</v>
      </c>
      <c r="BT1192" s="38">
        <v>0</v>
      </c>
      <c r="BU1192" s="38">
        <v>1</v>
      </c>
      <c r="BV1192" s="38">
        <v>0</v>
      </c>
      <c r="BW1192" s="38">
        <v>1</v>
      </c>
      <c r="BX1192" s="38">
        <v>0</v>
      </c>
      <c r="BY1192" s="38">
        <v>0</v>
      </c>
      <c r="BZ1192" s="38">
        <v>0</v>
      </c>
      <c r="CA1192" s="38">
        <v>0</v>
      </c>
      <c r="CB1192" s="38">
        <v>0</v>
      </c>
      <c r="CC1192" s="49">
        <v>0</v>
      </c>
      <c r="CD1192" s="38">
        <v>0</v>
      </c>
      <c r="CE1192" s="38">
        <v>0</v>
      </c>
      <c r="CF1192" s="38">
        <v>0</v>
      </c>
      <c r="CG1192" s="38">
        <v>0</v>
      </c>
      <c r="CH1192" s="38">
        <v>0</v>
      </c>
      <c r="CI1192" s="38">
        <v>0</v>
      </c>
      <c r="CJ1192" s="38">
        <v>0</v>
      </c>
      <c r="CK1192" s="38">
        <v>0</v>
      </c>
      <c r="CL1192" s="38">
        <v>0</v>
      </c>
      <c r="CM1192" s="38">
        <v>0</v>
      </c>
      <c r="CN1192" s="38">
        <v>0</v>
      </c>
      <c r="CO1192" s="38">
        <v>0</v>
      </c>
      <c r="CP1192" s="38">
        <v>0</v>
      </c>
      <c r="CQ1192" s="38">
        <v>0</v>
      </c>
      <c r="CR1192" s="38">
        <v>0</v>
      </c>
      <c r="CS1192" s="38">
        <v>0</v>
      </c>
      <c r="CT1192" s="38">
        <v>0</v>
      </c>
      <c r="CU1192" s="38">
        <v>0</v>
      </c>
      <c r="CV1192" s="38">
        <v>0</v>
      </c>
      <c r="CW1192" s="50">
        <v>0</v>
      </c>
      <c r="CX1192" s="38">
        <f t="shared" si="43"/>
        <v>3</v>
      </c>
      <c r="CY1192" s="38">
        <v>1</v>
      </c>
      <c r="CZ1192" s="38">
        <v>0</v>
      </c>
      <c r="DA1192" s="38">
        <v>0</v>
      </c>
      <c r="DB1192" s="38">
        <v>1</v>
      </c>
      <c r="DC1192" s="38" t="s">
        <v>2267</v>
      </c>
      <c r="DD1192" s="38" t="s">
        <v>307</v>
      </c>
      <c r="DE1192" s="38"/>
      <c r="DF1192" s="38"/>
      <c r="DG1192" s="38"/>
      <c r="DH1192" s="38"/>
      <c r="DI1192" s="38"/>
      <c r="DJ1192" s="38"/>
      <c r="DK1192" s="38"/>
      <c r="DL1192" s="38">
        <v>0</v>
      </c>
      <c r="DM1192" s="38"/>
      <c r="DN1192" s="38">
        <v>1</v>
      </c>
      <c r="DO1192" s="38">
        <v>1856</v>
      </c>
      <c r="DP1192" s="38" t="s">
        <v>6147</v>
      </c>
      <c r="DQ1192" s="48" t="s">
        <v>6144</v>
      </c>
      <c r="DR1192" s="38" t="s">
        <v>580</v>
      </c>
      <c r="DS1192" s="38" t="s">
        <v>6147</v>
      </c>
      <c r="DT1192" s="38"/>
      <c r="DU1192" s="38"/>
      <c r="DV1192" s="38"/>
      <c r="DW1192" s="38"/>
      <c r="DX1192" s="38"/>
      <c r="DY1192" s="38"/>
      <c r="DZ1192" s="38"/>
      <c r="EA1192" s="38"/>
      <c r="EB1192" s="38"/>
      <c r="EC1192" s="38"/>
      <c r="ED1192" s="38"/>
      <c r="EE1192" s="38"/>
      <c r="EF1192" s="38"/>
      <c r="EG1192" s="38"/>
      <c r="EH1192" s="38"/>
      <c r="EI1192" s="38"/>
      <c r="EJ1192" s="38"/>
      <c r="EK1192" s="38"/>
      <c r="EL1192" s="38"/>
      <c r="EM1192" s="38"/>
      <c r="EN1192" s="38"/>
      <c r="EO1192" s="38"/>
      <c r="EP1192" s="38"/>
      <c r="EQ1192" s="38"/>
      <c r="ER1192" s="38"/>
      <c r="ES1192" s="38"/>
      <c r="ET1192" s="38"/>
      <c r="EU1192" s="38"/>
      <c r="EV1192" s="38"/>
      <c r="EW1192" s="38"/>
      <c r="EX1192" s="38"/>
      <c r="EY1192" s="38"/>
      <c r="EZ1192" s="38"/>
      <c r="FA1192" s="38"/>
      <c r="FB1192" s="38"/>
      <c r="FC1192" s="38"/>
      <c r="FD1192" s="38"/>
      <c r="FE1192" s="38"/>
      <c r="FF1192" s="38"/>
      <c r="FG1192" s="38"/>
      <c r="FH1192" s="38"/>
      <c r="FI1192" s="38"/>
      <c r="FJ1192" s="38"/>
      <c r="FK1192" s="38"/>
      <c r="FL1192" s="38"/>
      <c r="FM1192" s="38"/>
      <c r="FN1192" s="38"/>
      <c r="FO1192" s="38"/>
      <c r="FP1192" s="38"/>
      <c r="FQ1192" s="38"/>
      <c r="FR1192" s="38"/>
      <c r="FS1192" s="38"/>
      <c r="FT1192" s="38"/>
      <c r="FU1192" s="38"/>
      <c r="FV1192" s="38"/>
      <c r="FW1192" s="38"/>
      <c r="FX1192" s="38"/>
      <c r="FY1192" s="38"/>
      <c r="FZ1192" s="38"/>
      <c r="GA1192" s="38"/>
      <c r="GB1192" s="38"/>
      <c r="GC1192" s="38"/>
      <c r="GD1192" s="38"/>
      <c r="GE1192" s="38"/>
      <c r="GF1192" s="38"/>
      <c r="GG1192" s="38"/>
      <c r="GH1192" s="38"/>
      <c r="GI1192" s="38"/>
      <c r="GJ1192" s="38"/>
      <c r="GK1192" s="38"/>
      <c r="GL1192" s="38"/>
      <c r="GM1192" s="38"/>
      <c r="GN1192" s="38"/>
    </row>
    <row r="1193" spans="1:196" s="86" customFormat="1" ht="15.75" customHeight="1" x14ac:dyDescent="0.3">
      <c r="A1193" s="38" t="s">
        <v>40</v>
      </c>
      <c r="B1193" s="38" t="s">
        <v>6106</v>
      </c>
      <c r="C1193" s="48" t="s">
        <v>6148</v>
      </c>
      <c r="D1193" s="38" t="s">
        <v>6139</v>
      </c>
      <c r="E1193" s="38" t="s">
        <v>6140</v>
      </c>
      <c r="F1193" s="38" t="s">
        <v>91</v>
      </c>
      <c r="G1193" s="38"/>
      <c r="H1193" s="38" t="s">
        <v>454</v>
      </c>
      <c r="I1193" s="38" t="s">
        <v>13</v>
      </c>
      <c r="J1193" s="38" t="s">
        <v>221</v>
      </c>
      <c r="K1193" s="38" t="s">
        <v>269</v>
      </c>
      <c r="L1193" s="38"/>
      <c r="M1193" s="38" t="s">
        <v>274</v>
      </c>
      <c r="N1193" s="38"/>
      <c r="O1193" s="38" t="s">
        <v>300</v>
      </c>
      <c r="P1193" s="81" t="s">
        <v>6149</v>
      </c>
      <c r="Q1193" s="50" t="s">
        <v>6150</v>
      </c>
      <c r="R1193" s="38">
        <v>0</v>
      </c>
      <c r="S1193" s="38">
        <v>0</v>
      </c>
      <c r="T1193" s="38">
        <v>0</v>
      </c>
      <c r="U1193" s="38">
        <v>0</v>
      </c>
      <c r="V1193" s="38">
        <v>0</v>
      </c>
      <c r="W1193" s="38">
        <v>0</v>
      </c>
      <c r="X1193" s="38">
        <v>0</v>
      </c>
      <c r="Y1193" s="38">
        <v>0</v>
      </c>
      <c r="Z1193" s="38"/>
      <c r="AA1193" s="38">
        <v>0</v>
      </c>
      <c r="AB1193" s="38">
        <v>0</v>
      </c>
      <c r="AC1193" s="38">
        <v>0</v>
      </c>
      <c r="AD1193" s="38">
        <v>0</v>
      </c>
      <c r="AE1193" s="38">
        <v>0</v>
      </c>
      <c r="AF1193" s="38">
        <v>0</v>
      </c>
      <c r="AG1193" s="38">
        <v>0</v>
      </c>
      <c r="AH1193" s="38">
        <v>0</v>
      </c>
      <c r="AI1193" s="38">
        <v>0</v>
      </c>
      <c r="AJ1193" s="38">
        <v>0</v>
      </c>
      <c r="AK1193" s="38">
        <v>0</v>
      </c>
      <c r="AL1193" s="38">
        <v>0</v>
      </c>
      <c r="AM1193" s="38">
        <v>0</v>
      </c>
      <c r="AN1193" s="38">
        <v>0</v>
      </c>
      <c r="AO1193" s="38">
        <v>0</v>
      </c>
      <c r="AP1193" s="38">
        <v>0</v>
      </c>
      <c r="AQ1193" s="38">
        <v>1</v>
      </c>
      <c r="AR1193" s="38">
        <v>0</v>
      </c>
      <c r="AS1193" s="38">
        <v>1</v>
      </c>
      <c r="AT1193" s="38">
        <v>1</v>
      </c>
      <c r="AU1193" s="38">
        <v>1</v>
      </c>
      <c r="AV1193" s="38">
        <v>0</v>
      </c>
      <c r="AW1193" s="38">
        <v>0</v>
      </c>
      <c r="AX1193" s="38">
        <v>1</v>
      </c>
      <c r="AY1193" s="38">
        <v>0</v>
      </c>
      <c r="AZ1193" s="38">
        <v>1</v>
      </c>
      <c r="BA1193" s="38">
        <v>0</v>
      </c>
      <c r="BB1193" s="38">
        <v>0</v>
      </c>
      <c r="BC1193" s="38">
        <v>1</v>
      </c>
      <c r="BD1193" s="38">
        <v>1</v>
      </c>
      <c r="BE1193" s="38">
        <v>0</v>
      </c>
      <c r="BF1193" s="38">
        <v>0</v>
      </c>
      <c r="BG1193" s="38">
        <v>0</v>
      </c>
      <c r="BH1193" s="43">
        <v>0</v>
      </c>
      <c r="BI1193" s="38">
        <v>0</v>
      </c>
      <c r="BJ1193" s="43">
        <v>0</v>
      </c>
      <c r="BK1193" s="38">
        <v>0</v>
      </c>
      <c r="BL1193" s="43">
        <v>0</v>
      </c>
      <c r="BM1193" s="38">
        <v>0</v>
      </c>
      <c r="BN1193" s="38">
        <v>0</v>
      </c>
      <c r="BO1193" s="38">
        <v>0</v>
      </c>
      <c r="BP1193" s="38">
        <v>0</v>
      </c>
      <c r="BQ1193" s="38">
        <v>0</v>
      </c>
      <c r="BR1193" s="38">
        <v>0</v>
      </c>
      <c r="BS1193" s="38">
        <v>1</v>
      </c>
      <c r="BT1193" s="38">
        <v>1</v>
      </c>
      <c r="BU1193" s="38">
        <v>1</v>
      </c>
      <c r="BV1193" s="38">
        <v>1</v>
      </c>
      <c r="BW1193" s="38">
        <v>1</v>
      </c>
      <c r="BX1193" s="38">
        <v>1</v>
      </c>
      <c r="BY1193" s="38">
        <v>1</v>
      </c>
      <c r="BZ1193" s="38">
        <v>1</v>
      </c>
      <c r="CA1193" s="38">
        <v>1</v>
      </c>
      <c r="CB1193" s="38">
        <v>0</v>
      </c>
      <c r="CC1193" s="49">
        <v>0</v>
      </c>
      <c r="CD1193" s="38">
        <v>0</v>
      </c>
      <c r="CE1193" s="38">
        <v>0</v>
      </c>
      <c r="CF1193" s="38">
        <v>0</v>
      </c>
      <c r="CG1193" s="38">
        <v>0</v>
      </c>
      <c r="CH1193" s="38">
        <v>0</v>
      </c>
      <c r="CI1193" s="38">
        <v>0</v>
      </c>
      <c r="CJ1193" s="38">
        <v>0</v>
      </c>
      <c r="CK1193" s="38">
        <v>0</v>
      </c>
      <c r="CL1193" s="38">
        <v>0</v>
      </c>
      <c r="CM1193" s="38">
        <v>0</v>
      </c>
      <c r="CN1193" s="38">
        <v>0</v>
      </c>
      <c r="CO1193" s="38">
        <v>0</v>
      </c>
      <c r="CP1193" s="38">
        <v>0</v>
      </c>
      <c r="CQ1193" s="38">
        <v>0</v>
      </c>
      <c r="CR1193" s="38">
        <v>0</v>
      </c>
      <c r="CS1193" s="38">
        <v>0</v>
      </c>
      <c r="CT1193" s="38">
        <v>0</v>
      </c>
      <c r="CU1193" s="38">
        <v>0</v>
      </c>
      <c r="CV1193" s="38">
        <v>0</v>
      </c>
      <c r="CW1193" s="50">
        <v>0</v>
      </c>
      <c r="CX1193" s="38">
        <f t="shared" si="43"/>
        <v>17</v>
      </c>
      <c r="CY1193" s="38">
        <v>1</v>
      </c>
      <c r="CZ1193" s="38">
        <v>0</v>
      </c>
      <c r="DA1193" s="38">
        <v>0</v>
      </c>
      <c r="DB1193" s="38">
        <v>1</v>
      </c>
      <c r="DC1193" s="38" t="s">
        <v>6151</v>
      </c>
      <c r="DD1193" s="38" t="s">
        <v>316</v>
      </c>
      <c r="DE1193" s="38" t="s">
        <v>623</v>
      </c>
      <c r="DF1193" s="38">
        <v>1</v>
      </c>
      <c r="DG1193" s="38" t="s">
        <v>6152</v>
      </c>
      <c r="DH1193" s="38"/>
      <c r="DI1193" s="38"/>
      <c r="DJ1193" s="38"/>
      <c r="DK1193" s="38"/>
      <c r="DL1193" s="38">
        <v>1</v>
      </c>
      <c r="DM1193" s="38" t="s">
        <v>625</v>
      </c>
      <c r="DN1193" s="38">
        <v>1</v>
      </c>
      <c r="DO1193" s="38">
        <v>1813</v>
      </c>
      <c r="DP1193" s="38" t="s">
        <v>6153</v>
      </c>
      <c r="DQ1193" s="38" t="s">
        <v>6154</v>
      </c>
      <c r="DR1193" s="38" t="s">
        <v>580</v>
      </c>
      <c r="DS1193" s="38" t="s">
        <v>6153</v>
      </c>
      <c r="DT1193" s="37"/>
      <c r="DU1193" s="37"/>
      <c r="DV1193" s="37"/>
      <c r="DW1193" s="37"/>
      <c r="DX1193" s="37"/>
      <c r="DY1193" s="37"/>
      <c r="DZ1193" s="37"/>
      <c r="EA1193" s="37"/>
      <c r="EB1193" s="37"/>
      <c r="EC1193" s="37"/>
      <c r="ED1193" s="37"/>
      <c r="EE1193" s="37"/>
      <c r="EF1193" s="37"/>
      <c r="EG1193" s="37"/>
      <c r="EH1193" s="37"/>
      <c r="EI1193" s="37"/>
      <c r="EJ1193" s="38"/>
      <c r="EK1193" s="38"/>
      <c r="EL1193" s="38"/>
      <c r="EM1193" s="38"/>
      <c r="EN1193" s="38"/>
      <c r="EO1193" s="38"/>
      <c r="EP1193" s="38"/>
      <c r="EQ1193" s="38"/>
      <c r="ER1193" s="38"/>
      <c r="ES1193" s="38"/>
      <c r="ET1193" s="38"/>
      <c r="EU1193" s="38"/>
      <c r="EV1193" s="38"/>
      <c r="EW1193" s="38"/>
      <c r="EX1193" s="38"/>
      <c r="EY1193" s="38"/>
      <c r="EZ1193" s="38"/>
      <c r="FA1193" s="38"/>
      <c r="FB1193" s="38"/>
      <c r="FC1193" s="38"/>
      <c r="FD1193" s="38"/>
      <c r="FE1193" s="38"/>
      <c r="FF1193" s="38"/>
      <c r="FG1193" s="38"/>
      <c r="FH1193" s="38"/>
      <c r="FI1193" s="38"/>
      <c r="FJ1193" s="38"/>
      <c r="FK1193" s="38"/>
      <c r="FL1193" s="38"/>
      <c r="FM1193" s="38"/>
      <c r="FN1193" s="38"/>
      <c r="FO1193" s="38"/>
      <c r="FP1193" s="38"/>
      <c r="FQ1193" s="38"/>
      <c r="FR1193" s="38"/>
      <c r="FS1193" s="38"/>
      <c r="FT1193" s="38"/>
      <c r="FU1193" s="38"/>
      <c r="FV1193" s="38"/>
      <c r="FW1193" s="38"/>
      <c r="FX1193" s="38"/>
      <c r="FY1193" s="38"/>
      <c r="FZ1193" s="38"/>
      <c r="GA1193" s="38"/>
      <c r="GB1193" s="38"/>
      <c r="GC1193" s="38"/>
      <c r="GD1193" s="38"/>
      <c r="GE1193" s="38"/>
      <c r="GF1193" s="38"/>
      <c r="GG1193" s="38"/>
      <c r="GH1193" s="38"/>
      <c r="GI1193" s="38"/>
      <c r="GJ1193" s="38"/>
      <c r="GK1193" s="38"/>
      <c r="GL1193" s="38"/>
      <c r="GM1193" s="38"/>
      <c r="GN1193" s="38"/>
    </row>
    <row r="1194" spans="1:196" s="86" customFormat="1" ht="15.75" customHeight="1" x14ac:dyDescent="0.3">
      <c r="A1194" s="38" t="s">
        <v>40</v>
      </c>
      <c r="B1194" s="38" t="s">
        <v>6106</v>
      </c>
      <c r="C1194" s="48" t="s">
        <v>6155</v>
      </c>
      <c r="D1194" s="38" t="s">
        <v>6139</v>
      </c>
      <c r="E1194" s="38" t="s">
        <v>6140</v>
      </c>
      <c r="F1194" s="38" t="s">
        <v>122</v>
      </c>
      <c r="G1194" s="38"/>
      <c r="H1194" s="38" t="s">
        <v>454</v>
      </c>
      <c r="I1194" s="38" t="s">
        <v>56</v>
      </c>
      <c r="J1194" s="38" t="s">
        <v>173</v>
      </c>
      <c r="K1194" s="38" t="s">
        <v>471</v>
      </c>
      <c r="L1194" s="38"/>
      <c r="M1194" s="38" t="s">
        <v>268</v>
      </c>
      <c r="N1194" s="38"/>
      <c r="O1194" s="38" t="s">
        <v>299</v>
      </c>
      <c r="P1194" s="38" t="s">
        <v>6156</v>
      </c>
      <c r="Q1194" s="50" t="s">
        <v>457</v>
      </c>
      <c r="R1194" s="38">
        <v>0</v>
      </c>
      <c r="S1194" s="38">
        <v>0</v>
      </c>
      <c r="T1194" s="38">
        <v>0</v>
      </c>
      <c r="U1194" s="38">
        <v>0</v>
      </c>
      <c r="V1194" s="38">
        <v>0</v>
      </c>
      <c r="W1194" s="38">
        <v>0</v>
      </c>
      <c r="X1194" s="38">
        <v>0</v>
      </c>
      <c r="Y1194" s="38">
        <v>0</v>
      </c>
      <c r="Z1194" s="38"/>
      <c r="AA1194" s="38">
        <v>0</v>
      </c>
      <c r="AB1194" s="38">
        <v>0</v>
      </c>
      <c r="AC1194" s="38">
        <v>0</v>
      </c>
      <c r="AD1194" s="38">
        <v>0</v>
      </c>
      <c r="AE1194" s="38">
        <v>0</v>
      </c>
      <c r="AF1194" s="38">
        <v>0</v>
      </c>
      <c r="AG1194" s="38">
        <v>0</v>
      </c>
      <c r="AH1194" s="38">
        <v>0</v>
      </c>
      <c r="AI1194" s="38">
        <v>0</v>
      </c>
      <c r="AJ1194" s="38">
        <v>0</v>
      </c>
      <c r="AK1194" s="38">
        <v>0</v>
      </c>
      <c r="AL1194" s="38">
        <v>0</v>
      </c>
      <c r="AM1194" s="38">
        <v>0</v>
      </c>
      <c r="AN1194" s="38">
        <v>0</v>
      </c>
      <c r="AO1194" s="38">
        <v>0</v>
      </c>
      <c r="AP1194" s="38">
        <v>0</v>
      </c>
      <c r="AQ1194" s="38">
        <v>0</v>
      </c>
      <c r="AR1194" s="38">
        <v>0</v>
      </c>
      <c r="AS1194" s="38">
        <v>0</v>
      </c>
      <c r="AT1194" s="38">
        <v>0</v>
      </c>
      <c r="AU1194" s="38">
        <v>0</v>
      </c>
      <c r="AV1194" s="38">
        <v>0</v>
      </c>
      <c r="AW1194" s="38">
        <v>0</v>
      </c>
      <c r="AX1194" s="38">
        <v>0</v>
      </c>
      <c r="AY1194" s="38">
        <v>0</v>
      </c>
      <c r="AZ1194" s="38">
        <v>0</v>
      </c>
      <c r="BA1194" s="38">
        <v>0</v>
      </c>
      <c r="BB1194" s="38">
        <v>0</v>
      </c>
      <c r="BC1194" s="38">
        <v>0</v>
      </c>
      <c r="BD1194" s="38">
        <v>0</v>
      </c>
      <c r="BE1194" s="38">
        <v>0</v>
      </c>
      <c r="BF1194" s="38">
        <v>0</v>
      </c>
      <c r="BG1194" s="38">
        <v>0</v>
      </c>
      <c r="BH1194" s="43">
        <v>0</v>
      </c>
      <c r="BI1194" s="38">
        <v>0</v>
      </c>
      <c r="BJ1194" s="43">
        <v>0</v>
      </c>
      <c r="BK1194" s="38">
        <v>0</v>
      </c>
      <c r="BL1194" s="43">
        <v>0</v>
      </c>
      <c r="BM1194" s="38">
        <v>0</v>
      </c>
      <c r="BN1194" s="38">
        <v>0</v>
      </c>
      <c r="BO1194" s="38">
        <v>0</v>
      </c>
      <c r="BP1194" s="38">
        <v>0</v>
      </c>
      <c r="BQ1194" s="38">
        <v>0</v>
      </c>
      <c r="BR1194" s="38">
        <v>0</v>
      </c>
      <c r="BS1194" s="38">
        <v>0</v>
      </c>
      <c r="BT1194" s="38">
        <v>0</v>
      </c>
      <c r="BU1194" s="38">
        <v>0</v>
      </c>
      <c r="BV1194" s="38">
        <v>0</v>
      </c>
      <c r="BW1194" s="38">
        <v>0</v>
      </c>
      <c r="BX1194" s="38">
        <v>0</v>
      </c>
      <c r="BY1194" s="38">
        <v>0</v>
      </c>
      <c r="BZ1194" s="38">
        <v>0</v>
      </c>
      <c r="CA1194" s="38">
        <v>0</v>
      </c>
      <c r="CB1194" s="38">
        <v>0</v>
      </c>
      <c r="CC1194" s="49">
        <v>0</v>
      </c>
      <c r="CD1194" s="38">
        <v>0</v>
      </c>
      <c r="CE1194" s="38">
        <v>0</v>
      </c>
      <c r="CF1194" s="38">
        <v>0</v>
      </c>
      <c r="CG1194" s="38">
        <v>0</v>
      </c>
      <c r="CH1194" s="38">
        <v>0</v>
      </c>
      <c r="CI1194" s="38">
        <v>0</v>
      </c>
      <c r="CJ1194" s="38">
        <v>0</v>
      </c>
      <c r="CK1194" s="38">
        <v>0</v>
      </c>
      <c r="CL1194" s="38">
        <v>0</v>
      </c>
      <c r="CM1194" s="38">
        <v>0</v>
      </c>
      <c r="CN1194" s="38">
        <v>0</v>
      </c>
      <c r="CO1194" s="38">
        <v>0</v>
      </c>
      <c r="CP1194" s="38">
        <v>1</v>
      </c>
      <c r="CQ1194" s="38">
        <v>0</v>
      </c>
      <c r="CR1194" s="38">
        <v>0</v>
      </c>
      <c r="CS1194" s="38">
        <v>0</v>
      </c>
      <c r="CT1194" s="38">
        <v>0</v>
      </c>
      <c r="CU1194" s="38">
        <v>0</v>
      </c>
      <c r="CV1194" s="38">
        <v>0</v>
      </c>
      <c r="CW1194" s="50">
        <v>0</v>
      </c>
      <c r="CX1194" s="38">
        <f t="shared" si="43"/>
        <v>1</v>
      </c>
      <c r="CY1194" s="38">
        <v>0</v>
      </c>
      <c r="CZ1194" s="38">
        <v>1</v>
      </c>
      <c r="DA1194" s="38">
        <v>0</v>
      </c>
      <c r="DB1194" s="38">
        <v>0</v>
      </c>
      <c r="DC1194" s="38" t="s">
        <v>458</v>
      </c>
      <c r="DD1194" s="38" t="s">
        <v>306</v>
      </c>
      <c r="DE1194" s="38" t="s">
        <v>474</v>
      </c>
      <c r="DF1194" s="38">
        <v>1</v>
      </c>
      <c r="DG1194" s="38"/>
      <c r="DH1194" s="38"/>
      <c r="DI1194" s="38"/>
      <c r="DJ1194" s="38"/>
      <c r="DK1194" s="38"/>
      <c r="DL1194" s="38">
        <v>0</v>
      </c>
      <c r="DM1194" s="38"/>
      <c r="DN1194" s="38">
        <v>1</v>
      </c>
      <c r="DO1194" s="38">
        <v>2002</v>
      </c>
      <c r="DP1194" s="38" t="s">
        <v>6157</v>
      </c>
      <c r="DQ1194" s="38" t="s">
        <v>6158</v>
      </c>
      <c r="DR1194" s="38" t="s">
        <v>580</v>
      </c>
      <c r="DS1194" s="38" t="s">
        <v>6157</v>
      </c>
      <c r="DT1194" s="38"/>
      <c r="DU1194" s="38"/>
      <c r="DV1194" s="38"/>
      <c r="DW1194" s="38"/>
      <c r="DX1194" s="38"/>
      <c r="DY1194" s="38"/>
      <c r="DZ1194" s="38"/>
      <c r="EA1194" s="38"/>
      <c r="EB1194" s="38"/>
      <c r="EC1194" s="38"/>
      <c r="ED1194" s="38"/>
      <c r="EE1194" s="38"/>
      <c r="EF1194" s="38"/>
      <c r="EG1194" s="38"/>
      <c r="EH1194" s="38"/>
      <c r="EI1194" s="38"/>
      <c r="EJ1194" s="38"/>
      <c r="EK1194" s="38"/>
      <c r="EL1194" s="38"/>
      <c r="EM1194" s="38"/>
      <c r="EN1194" s="38"/>
      <c r="EO1194" s="38"/>
      <c r="EP1194" s="38"/>
      <c r="EQ1194" s="38"/>
      <c r="ER1194" s="38"/>
      <c r="ES1194" s="38"/>
      <c r="ET1194" s="38"/>
      <c r="EU1194" s="38"/>
      <c r="EV1194" s="38"/>
      <c r="EW1194" s="38"/>
      <c r="EX1194" s="38"/>
      <c r="EY1194" s="38"/>
      <c r="EZ1194" s="38"/>
      <c r="FA1194" s="38"/>
      <c r="FB1194" s="38"/>
      <c r="FC1194" s="38"/>
      <c r="FD1194" s="38"/>
      <c r="FE1194" s="38"/>
      <c r="FF1194" s="38"/>
      <c r="FG1194" s="38"/>
      <c r="FH1194" s="38"/>
      <c r="FI1194" s="38"/>
      <c r="FJ1194" s="38"/>
      <c r="FK1194" s="38"/>
      <c r="FL1194" s="38"/>
      <c r="FM1194" s="38"/>
      <c r="FN1194" s="38"/>
      <c r="FO1194" s="38"/>
      <c r="FP1194" s="38"/>
      <c r="FQ1194" s="38"/>
      <c r="FR1194" s="38"/>
      <c r="FS1194" s="38"/>
      <c r="FT1194" s="38"/>
      <c r="FU1194" s="38"/>
      <c r="FV1194" s="38"/>
      <c r="FW1194" s="38"/>
      <c r="FX1194" s="38"/>
      <c r="FY1194" s="38"/>
      <c r="FZ1194" s="38"/>
      <c r="GA1194" s="38"/>
      <c r="GB1194" s="38"/>
      <c r="GC1194" s="38"/>
      <c r="GD1194" s="38"/>
      <c r="GE1194" s="38"/>
      <c r="GF1194" s="38"/>
      <c r="GG1194" s="38"/>
      <c r="GH1194" s="38"/>
      <c r="GI1194" s="38"/>
      <c r="GJ1194" s="38"/>
      <c r="GK1194" s="38"/>
      <c r="GL1194" s="38"/>
      <c r="GM1194" s="38"/>
      <c r="GN1194" s="38"/>
    </row>
    <row r="1195" spans="1:196" s="86" customFormat="1" ht="15.75" customHeight="1" x14ac:dyDescent="0.3">
      <c r="A1195" s="38" t="s">
        <v>40</v>
      </c>
      <c r="B1195" s="47" t="s">
        <v>6106</v>
      </c>
      <c r="C1195" s="48" t="s">
        <v>6159</v>
      </c>
      <c r="D1195" s="38"/>
      <c r="E1195" s="38"/>
      <c r="F1195" s="38" t="s">
        <v>91</v>
      </c>
      <c r="G1195" s="38"/>
      <c r="H1195" s="38" t="s">
        <v>454</v>
      </c>
      <c r="I1195" s="38" t="s">
        <v>56</v>
      </c>
      <c r="J1195" s="38" t="s">
        <v>173</v>
      </c>
      <c r="K1195" s="38" t="s">
        <v>471</v>
      </c>
      <c r="L1195" s="38"/>
      <c r="M1195" s="38" t="s">
        <v>268</v>
      </c>
      <c r="N1195" s="38"/>
      <c r="O1195" s="38" t="s">
        <v>300</v>
      </c>
      <c r="P1195" s="38" t="s">
        <v>6160</v>
      </c>
      <c r="Q1195" s="50" t="s">
        <v>481</v>
      </c>
      <c r="R1195" s="38">
        <v>0</v>
      </c>
      <c r="S1195" s="38">
        <v>0</v>
      </c>
      <c r="T1195" s="38">
        <v>0</v>
      </c>
      <c r="U1195" s="38">
        <v>0</v>
      </c>
      <c r="V1195" s="38">
        <v>0</v>
      </c>
      <c r="W1195" s="38">
        <v>0</v>
      </c>
      <c r="X1195" s="38">
        <v>0</v>
      </c>
      <c r="Y1195" s="38">
        <v>0</v>
      </c>
      <c r="Z1195" s="38"/>
      <c r="AA1195" s="38">
        <v>0</v>
      </c>
      <c r="AB1195" s="38">
        <v>0</v>
      </c>
      <c r="AC1195" s="38">
        <v>0</v>
      </c>
      <c r="AD1195" s="38">
        <v>0</v>
      </c>
      <c r="AE1195" s="38">
        <v>0</v>
      </c>
      <c r="AF1195" s="38">
        <v>0</v>
      </c>
      <c r="AG1195" s="38">
        <v>0</v>
      </c>
      <c r="AH1195" s="38">
        <v>0</v>
      </c>
      <c r="AI1195" s="38">
        <v>0</v>
      </c>
      <c r="AJ1195" s="38">
        <v>0</v>
      </c>
      <c r="AK1195" s="38">
        <v>0</v>
      </c>
      <c r="AL1195" s="38">
        <v>0</v>
      </c>
      <c r="AM1195" s="38">
        <v>0</v>
      </c>
      <c r="AN1195" s="38">
        <v>0</v>
      </c>
      <c r="AO1195" s="38">
        <v>0</v>
      </c>
      <c r="AP1195" s="38">
        <v>0</v>
      </c>
      <c r="AQ1195" s="38">
        <v>0</v>
      </c>
      <c r="AR1195" s="38">
        <v>0</v>
      </c>
      <c r="AS1195" s="38">
        <v>0</v>
      </c>
      <c r="AT1195" s="38">
        <v>0</v>
      </c>
      <c r="AU1195" s="38">
        <v>0</v>
      </c>
      <c r="AV1195" s="38">
        <v>0</v>
      </c>
      <c r="AW1195" s="38">
        <v>1</v>
      </c>
      <c r="AX1195" s="38">
        <v>0</v>
      </c>
      <c r="AY1195" s="38">
        <v>0</v>
      </c>
      <c r="AZ1195" s="38">
        <v>1</v>
      </c>
      <c r="BA1195" s="38">
        <v>0</v>
      </c>
      <c r="BB1195" s="38">
        <v>0</v>
      </c>
      <c r="BC1195" s="38">
        <v>0</v>
      </c>
      <c r="BD1195" s="38">
        <v>1</v>
      </c>
      <c r="BE1195" s="38">
        <v>0</v>
      </c>
      <c r="BF1195" s="38">
        <v>0</v>
      </c>
      <c r="BG1195" s="38">
        <v>0</v>
      </c>
      <c r="BH1195" s="43">
        <v>0</v>
      </c>
      <c r="BI1195" s="38">
        <v>0</v>
      </c>
      <c r="BJ1195" s="43">
        <v>0</v>
      </c>
      <c r="BK1195" s="38">
        <v>0</v>
      </c>
      <c r="BL1195" s="43">
        <v>0</v>
      </c>
      <c r="BM1195" s="38">
        <v>0</v>
      </c>
      <c r="BN1195" s="38">
        <v>0</v>
      </c>
      <c r="BO1195" s="38">
        <v>0</v>
      </c>
      <c r="BP1195" s="38">
        <v>0</v>
      </c>
      <c r="BQ1195" s="38">
        <v>0</v>
      </c>
      <c r="BR1195" s="38">
        <v>0</v>
      </c>
      <c r="BS1195" s="38">
        <v>0</v>
      </c>
      <c r="BT1195" s="38">
        <v>0</v>
      </c>
      <c r="BU1195" s="38">
        <v>0</v>
      </c>
      <c r="BV1195" s="38">
        <v>0</v>
      </c>
      <c r="BW1195" s="38">
        <v>0</v>
      </c>
      <c r="BX1195" s="38">
        <v>0</v>
      </c>
      <c r="BY1195" s="38">
        <v>0</v>
      </c>
      <c r="BZ1195" s="38">
        <v>0</v>
      </c>
      <c r="CA1195" s="38">
        <v>0</v>
      </c>
      <c r="CB1195" s="38">
        <v>0</v>
      </c>
      <c r="CC1195" s="49">
        <v>0</v>
      </c>
      <c r="CD1195" s="38">
        <v>0</v>
      </c>
      <c r="CE1195" s="38">
        <v>0</v>
      </c>
      <c r="CF1195" s="38">
        <v>0</v>
      </c>
      <c r="CG1195" s="38">
        <v>0</v>
      </c>
      <c r="CH1195" s="38">
        <v>0</v>
      </c>
      <c r="CI1195" s="38">
        <v>0</v>
      </c>
      <c r="CJ1195" s="38">
        <v>0</v>
      </c>
      <c r="CK1195" s="38">
        <v>0</v>
      </c>
      <c r="CL1195" s="38">
        <v>0</v>
      </c>
      <c r="CM1195" s="38">
        <v>0</v>
      </c>
      <c r="CN1195" s="38">
        <v>0</v>
      </c>
      <c r="CO1195" s="38">
        <v>0</v>
      </c>
      <c r="CP1195" s="38">
        <v>1</v>
      </c>
      <c r="CQ1195" s="38">
        <v>0</v>
      </c>
      <c r="CR1195" s="38">
        <v>0</v>
      </c>
      <c r="CS1195" s="38">
        <v>0</v>
      </c>
      <c r="CT1195" s="38">
        <v>0</v>
      </c>
      <c r="CU1195" s="38">
        <v>0</v>
      </c>
      <c r="CV1195" s="38">
        <v>0</v>
      </c>
      <c r="CW1195" s="50">
        <v>0</v>
      </c>
      <c r="CX1195" s="38">
        <f t="shared" si="43"/>
        <v>4</v>
      </c>
      <c r="CY1195" s="38">
        <v>1</v>
      </c>
      <c r="CZ1195" s="38">
        <v>1</v>
      </c>
      <c r="DA1195" s="38">
        <v>0</v>
      </c>
      <c r="DB1195" s="38">
        <v>0</v>
      </c>
      <c r="DC1195" s="38" t="s">
        <v>6161</v>
      </c>
      <c r="DD1195" s="38" t="s">
        <v>322</v>
      </c>
      <c r="DE1195" s="38"/>
      <c r="DF1195" s="38"/>
      <c r="DG1195" s="38"/>
      <c r="DH1195" s="38"/>
      <c r="DI1195" s="38"/>
      <c r="DJ1195" s="38"/>
      <c r="DK1195" s="38"/>
      <c r="DL1195" s="38">
        <v>0</v>
      </c>
      <c r="DM1195" s="38"/>
      <c r="DN1195" s="38">
        <v>1</v>
      </c>
      <c r="DO1195" s="38">
        <v>1899</v>
      </c>
      <c r="DP1195" s="38" t="s">
        <v>6162</v>
      </c>
      <c r="DQ1195" s="48" t="s">
        <v>6159</v>
      </c>
      <c r="DR1195" s="38" t="s">
        <v>580</v>
      </c>
      <c r="DS1195" s="38" t="s">
        <v>6162</v>
      </c>
      <c r="DT1195" s="38"/>
      <c r="DU1195" s="38"/>
      <c r="DV1195" s="38"/>
      <c r="DW1195" s="38"/>
      <c r="DX1195" s="38"/>
      <c r="DY1195" s="38"/>
      <c r="DZ1195" s="38"/>
      <c r="EA1195" s="38"/>
      <c r="EB1195" s="38"/>
      <c r="EC1195" s="38"/>
      <c r="ED1195" s="38"/>
      <c r="EE1195" s="38"/>
      <c r="EF1195" s="38"/>
      <c r="EG1195" s="38"/>
      <c r="EH1195" s="38"/>
      <c r="EI1195" s="38"/>
      <c r="EJ1195" s="38"/>
      <c r="EK1195" s="38"/>
      <c r="EL1195" s="38"/>
      <c r="EM1195" s="38"/>
      <c r="EN1195" s="38"/>
      <c r="EO1195" s="38"/>
      <c r="EP1195" s="38"/>
      <c r="EQ1195" s="38"/>
      <c r="ER1195" s="38"/>
      <c r="ES1195" s="38"/>
      <c r="ET1195" s="38"/>
      <c r="EU1195" s="38"/>
      <c r="EV1195" s="38"/>
      <c r="EW1195" s="38"/>
      <c r="EX1195" s="38"/>
      <c r="EY1195" s="38"/>
      <c r="EZ1195" s="38"/>
      <c r="FA1195" s="38"/>
      <c r="FB1195" s="38"/>
      <c r="FC1195" s="38"/>
      <c r="FD1195" s="38"/>
      <c r="FE1195" s="38"/>
      <c r="FF1195" s="38"/>
      <c r="FG1195" s="38"/>
      <c r="FH1195" s="38"/>
      <c r="FI1195" s="38"/>
      <c r="FJ1195" s="38"/>
      <c r="FK1195" s="38"/>
      <c r="FL1195" s="38"/>
      <c r="FM1195" s="38"/>
      <c r="FN1195" s="38"/>
      <c r="FO1195" s="38"/>
      <c r="FP1195" s="38"/>
      <c r="FQ1195" s="38"/>
      <c r="FR1195" s="38"/>
      <c r="FS1195" s="38"/>
      <c r="FT1195" s="38"/>
      <c r="FU1195" s="38"/>
      <c r="FV1195" s="38"/>
      <c r="FW1195" s="38"/>
      <c r="FX1195" s="38"/>
      <c r="FY1195" s="38"/>
      <c r="FZ1195" s="38"/>
      <c r="GA1195" s="38"/>
      <c r="GB1195" s="38"/>
      <c r="GC1195" s="38"/>
      <c r="GD1195" s="38"/>
      <c r="GE1195" s="38"/>
      <c r="GF1195" s="38"/>
      <c r="GG1195" s="38"/>
      <c r="GH1195" s="38"/>
      <c r="GI1195" s="38"/>
      <c r="GJ1195" s="38"/>
      <c r="GK1195" s="38"/>
      <c r="GL1195" s="38"/>
      <c r="GM1195" s="38"/>
      <c r="GN1195" s="38"/>
    </row>
    <row r="1196" spans="1:196" s="86" customFormat="1" ht="15.75" customHeight="1" x14ac:dyDescent="0.3">
      <c r="A1196" s="38" t="s">
        <v>40</v>
      </c>
      <c r="B1196" s="38" t="s">
        <v>6106</v>
      </c>
      <c r="C1196" s="48" t="s">
        <v>6163</v>
      </c>
      <c r="D1196" s="38" t="s">
        <v>6139</v>
      </c>
      <c r="E1196" s="38" t="s">
        <v>6140</v>
      </c>
      <c r="F1196" s="38" t="s">
        <v>91</v>
      </c>
      <c r="G1196" s="38"/>
      <c r="H1196" s="38" t="s">
        <v>454</v>
      </c>
      <c r="I1196" s="38" t="s">
        <v>109</v>
      </c>
      <c r="J1196" s="38" t="s">
        <v>173</v>
      </c>
      <c r="K1196" s="38" t="s">
        <v>471</v>
      </c>
      <c r="L1196" s="38"/>
      <c r="M1196" s="38" t="s">
        <v>272</v>
      </c>
      <c r="N1196" s="38"/>
      <c r="O1196" s="38" t="s">
        <v>300</v>
      </c>
      <c r="P1196" s="81" t="s">
        <v>6164</v>
      </c>
      <c r="Q1196" s="38" t="s">
        <v>6165</v>
      </c>
      <c r="R1196" s="38">
        <v>0</v>
      </c>
      <c r="S1196" s="38">
        <v>0</v>
      </c>
      <c r="T1196" s="38">
        <v>0</v>
      </c>
      <c r="U1196" s="38">
        <v>0</v>
      </c>
      <c r="V1196" s="38">
        <v>0</v>
      </c>
      <c r="W1196" s="38">
        <v>0</v>
      </c>
      <c r="X1196" s="38">
        <v>0</v>
      </c>
      <c r="Y1196" s="38">
        <v>0</v>
      </c>
      <c r="Z1196" s="38"/>
      <c r="AA1196" s="38">
        <v>0</v>
      </c>
      <c r="AB1196" s="38">
        <v>0</v>
      </c>
      <c r="AC1196" s="38">
        <v>0</v>
      </c>
      <c r="AD1196" s="38">
        <v>0</v>
      </c>
      <c r="AE1196" s="38">
        <v>0</v>
      </c>
      <c r="AF1196" s="38">
        <v>0</v>
      </c>
      <c r="AG1196" s="38">
        <v>0</v>
      </c>
      <c r="AH1196" s="38">
        <v>0</v>
      </c>
      <c r="AI1196" s="38">
        <v>0</v>
      </c>
      <c r="AJ1196" s="38">
        <v>0</v>
      </c>
      <c r="AK1196" s="38">
        <v>0</v>
      </c>
      <c r="AL1196" s="38">
        <v>0</v>
      </c>
      <c r="AM1196" s="38">
        <v>0</v>
      </c>
      <c r="AN1196" s="38">
        <v>0</v>
      </c>
      <c r="AO1196" s="38">
        <v>1</v>
      </c>
      <c r="AP1196" s="38">
        <v>0</v>
      </c>
      <c r="AQ1196" s="38">
        <v>1</v>
      </c>
      <c r="AR1196" s="38">
        <v>1</v>
      </c>
      <c r="AS1196" s="38">
        <v>1</v>
      </c>
      <c r="AT1196" s="38">
        <v>1</v>
      </c>
      <c r="AU1196" s="38">
        <v>0</v>
      </c>
      <c r="AV1196" s="38">
        <v>0</v>
      </c>
      <c r="AW1196" s="38">
        <v>1</v>
      </c>
      <c r="AX1196" s="38">
        <v>1</v>
      </c>
      <c r="AY1196" s="38">
        <v>1</v>
      </c>
      <c r="AZ1196" s="38">
        <v>1</v>
      </c>
      <c r="BA1196" s="38">
        <v>0</v>
      </c>
      <c r="BB1196" s="38">
        <v>0</v>
      </c>
      <c r="BC1196" s="38">
        <v>1</v>
      </c>
      <c r="BD1196" s="38">
        <v>1</v>
      </c>
      <c r="BE1196" s="38">
        <v>1</v>
      </c>
      <c r="BF1196" s="38">
        <v>0</v>
      </c>
      <c r="BG1196" s="38">
        <v>0</v>
      </c>
      <c r="BH1196" s="43">
        <v>0</v>
      </c>
      <c r="BI1196" s="38">
        <v>0</v>
      </c>
      <c r="BJ1196" s="43">
        <v>0</v>
      </c>
      <c r="BK1196" s="38">
        <v>0</v>
      </c>
      <c r="BL1196" s="43">
        <v>0</v>
      </c>
      <c r="BM1196" s="38">
        <v>0</v>
      </c>
      <c r="BN1196" s="38">
        <v>0</v>
      </c>
      <c r="BO1196" s="38">
        <v>0</v>
      </c>
      <c r="BP1196" s="38">
        <v>0</v>
      </c>
      <c r="BQ1196" s="38">
        <v>1</v>
      </c>
      <c r="BR1196" s="38">
        <v>1</v>
      </c>
      <c r="BS1196" s="38">
        <v>1</v>
      </c>
      <c r="BT1196" s="38">
        <v>1</v>
      </c>
      <c r="BU1196" s="38">
        <v>1</v>
      </c>
      <c r="BV1196" s="38">
        <v>1</v>
      </c>
      <c r="BW1196" s="38">
        <v>0</v>
      </c>
      <c r="BX1196" s="38">
        <v>1</v>
      </c>
      <c r="BY1196" s="38">
        <v>1</v>
      </c>
      <c r="BZ1196" s="38">
        <v>1</v>
      </c>
      <c r="CA1196" s="38">
        <v>1</v>
      </c>
      <c r="CB1196" s="38">
        <v>1</v>
      </c>
      <c r="CC1196" s="38">
        <v>0</v>
      </c>
      <c r="CD1196" s="38">
        <v>0</v>
      </c>
      <c r="CE1196" s="38">
        <v>0</v>
      </c>
      <c r="CF1196" s="38">
        <v>0</v>
      </c>
      <c r="CG1196" s="38">
        <v>1</v>
      </c>
      <c r="CH1196" s="38">
        <v>0</v>
      </c>
      <c r="CI1196" s="38">
        <v>1</v>
      </c>
      <c r="CJ1196" s="38">
        <v>1</v>
      </c>
      <c r="CK1196" s="38">
        <v>0</v>
      </c>
      <c r="CL1196" s="38">
        <v>0</v>
      </c>
      <c r="CM1196" s="38">
        <v>0</v>
      </c>
      <c r="CN1196" s="38">
        <v>0</v>
      </c>
      <c r="CO1196" s="38">
        <v>0</v>
      </c>
      <c r="CP1196" s="38">
        <v>1</v>
      </c>
      <c r="CQ1196" s="38">
        <v>0</v>
      </c>
      <c r="CR1196" s="38">
        <v>0</v>
      </c>
      <c r="CS1196" s="38">
        <v>0</v>
      </c>
      <c r="CT1196" s="38">
        <v>0</v>
      </c>
      <c r="CU1196" s="38">
        <v>0</v>
      </c>
      <c r="CV1196" s="38">
        <v>0</v>
      </c>
      <c r="CW1196" s="38">
        <v>0</v>
      </c>
      <c r="CX1196" s="38">
        <f t="shared" si="43"/>
        <v>27</v>
      </c>
      <c r="CY1196" s="38">
        <v>1</v>
      </c>
      <c r="CZ1196" s="38">
        <v>1</v>
      </c>
      <c r="DA1196" s="38">
        <v>0</v>
      </c>
      <c r="DB1196" s="38">
        <v>1</v>
      </c>
      <c r="DC1196" s="38" t="s">
        <v>6166</v>
      </c>
      <c r="DD1196" s="38" t="s">
        <v>314</v>
      </c>
      <c r="DE1196" s="38" t="s">
        <v>623</v>
      </c>
      <c r="DF1196" s="38">
        <v>1</v>
      </c>
      <c r="DG1196" s="38" t="s">
        <v>6167</v>
      </c>
      <c r="DH1196" s="38"/>
      <c r="DI1196" s="38"/>
      <c r="DJ1196" s="38"/>
      <c r="DK1196" s="38"/>
      <c r="DL1196" s="38">
        <v>1</v>
      </c>
      <c r="DM1196" s="38" t="s">
        <v>595</v>
      </c>
      <c r="DN1196" s="38">
        <v>1</v>
      </c>
      <c r="DO1196" s="38">
        <v>1768</v>
      </c>
      <c r="DP1196" s="38" t="s">
        <v>6168</v>
      </c>
      <c r="DQ1196" s="38" t="s">
        <v>6169</v>
      </c>
      <c r="DR1196" s="38" t="s">
        <v>580</v>
      </c>
      <c r="DS1196" s="38" t="s">
        <v>6168</v>
      </c>
      <c r="DT1196" s="38"/>
      <c r="DU1196" s="38"/>
      <c r="DV1196" s="38"/>
      <c r="DW1196" s="38"/>
      <c r="DX1196" s="38"/>
      <c r="DY1196" s="38"/>
      <c r="DZ1196" s="38"/>
      <c r="EA1196" s="38"/>
      <c r="EB1196" s="38"/>
      <c r="EC1196" s="38"/>
      <c r="ED1196" s="38"/>
      <c r="EE1196" s="38"/>
      <c r="EF1196" s="38"/>
      <c r="EG1196" s="38"/>
      <c r="EH1196" s="38"/>
      <c r="EI1196" s="38"/>
      <c r="EJ1196" s="38"/>
      <c r="EK1196" s="38"/>
      <c r="EL1196" s="38"/>
      <c r="EM1196" s="38"/>
      <c r="EN1196" s="38"/>
      <c r="EO1196" s="38"/>
      <c r="EP1196" s="38"/>
      <c r="EQ1196" s="38"/>
      <c r="ER1196" s="38"/>
      <c r="ES1196" s="38"/>
      <c r="ET1196" s="38"/>
      <c r="EU1196" s="38"/>
      <c r="EV1196" s="38"/>
      <c r="EW1196" s="38"/>
      <c r="EX1196" s="38"/>
      <c r="EY1196" s="38"/>
      <c r="EZ1196" s="38"/>
      <c r="FA1196" s="38"/>
      <c r="FB1196" s="38"/>
      <c r="FC1196" s="38"/>
      <c r="FD1196" s="38"/>
      <c r="FE1196" s="38"/>
      <c r="FF1196" s="38"/>
      <c r="FG1196" s="38"/>
      <c r="FH1196" s="38"/>
      <c r="FI1196" s="38"/>
      <c r="FJ1196" s="38"/>
      <c r="FK1196" s="38"/>
      <c r="FL1196" s="38"/>
      <c r="FM1196" s="38"/>
      <c r="FN1196" s="38"/>
      <c r="FO1196" s="38"/>
      <c r="FP1196" s="38"/>
      <c r="FQ1196" s="38"/>
      <c r="FR1196" s="38"/>
      <c r="FS1196" s="38"/>
      <c r="FT1196" s="38"/>
      <c r="FU1196" s="38"/>
      <c r="FV1196" s="38"/>
      <c r="FW1196" s="38"/>
      <c r="FX1196" s="38"/>
      <c r="FY1196" s="38"/>
      <c r="FZ1196" s="38"/>
      <c r="GA1196" s="38"/>
      <c r="GB1196" s="38"/>
      <c r="GC1196" s="38"/>
      <c r="GD1196" s="38"/>
      <c r="GE1196" s="38"/>
      <c r="GF1196" s="38"/>
      <c r="GG1196" s="38"/>
      <c r="GH1196" s="38"/>
      <c r="GI1196" s="38"/>
      <c r="GJ1196" s="38"/>
      <c r="GK1196" s="38"/>
      <c r="GL1196" s="38"/>
      <c r="GM1196" s="38"/>
      <c r="GN1196" s="38"/>
    </row>
    <row r="1197" spans="1:196" s="86" customFormat="1" ht="15.75" customHeight="1" x14ac:dyDescent="0.3">
      <c r="A1197" s="38" t="s">
        <v>40</v>
      </c>
      <c r="B1197" s="47" t="s">
        <v>6106</v>
      </c>
      <c r="C1197" s="48" t="s">
        <v>6170</v>
      </c>
      <c r="D1197" s="38"/>
      <c r="E1197" s="38"/>
      <c r="F1197" s="38" t="s">
        <v>91</v>
      </c>
      <c r="G1197" s="38"/>
      <c r="H1197" s="38" t="s">
        <v>454</v>
      </c>
      <c r="I1197" s="38" t="s">
        <v>56</v>
      </c>
      <c r="J1197" s="38" t="s">
        <v>455</v>
      </c>
      <c r="K1197" s="38" t="s">
        <v>269</v>
      </c>
      <c r="L1197" s="38"/>
      <c r="M1197" s="38" t="s">
        <v>268</v>
      </c>
      <c r="N1197" s="38"/>
      <c r="O1197" s="38" t="s">
        <v>300</v>
      </c>
      <c r="P1197" s="38" t="s">
        <v>6171</v>
      </c>
      <c r="Q1197" s="50" t="s">
        <v>591</v>
      </c>
      <c r="R1197" s="38">
        <v>0</v>
      </c>
      <c r="S1197" s="38">
        <v>0</v>
      </c>
      <c r="T1197" s="38">
        <v>0</v>
      </c>
      <c r="U1197" s="38">
        <v>0</v>
      </c>
      <c r="V1197" s="38">
        <v>0</v>
      </c>
      <c r="W1197" s="38">
        <v>0</v>
      </c>
      <c r="X1197" s="38">
        <v>0</v>
      </c>
      <c r="Y1197" s="38">
        <v>0</v>
      </c>
      <c r="Z1197" s="38"/>
      <c r="AA1197" s="38">
        <v>0</v>
      </c>
      <c r="AB1197" s="38">
        <v>0</v>
      </c>
      <c r="AC1197" s="38">
        <v>0</v>
      </c>
      <c r="AD1197" s="38">
        <v>0</v>
      </c>
      <c r="AE1197" s="38">
        <v>0</v>
      </c>
      <c r="AF1197" s="38">
        <v>0</v>
      </c>
      <c r="AG1197" s="38">
        <v>0</v>
      </c>
      <c r="AH1197" s="38">
        <v>0</v>
      </c>
      <c r="AI1197" s="38">
        <v>0</v>
      </c>
      <c r="AJ1197" s="38">
        <v>0</v>
      </c>
      <c r="AK1197" s="38">
        <v>0</v>
      </c>
      <c r="AL1197" s="38">
        <v>0</v>
      </c>
      <c r="AM1197" s="38">
        <v>0</v>
      </c>
      <c r="AN1197" s="38">
        <v>0</v>
      </c>
      <c r="AO1197" s="38">
        <v>0</v>
      </c>
      <c r="AP1197" s="38">
        <v>0</v>
      </c>
      <c r="AQ1197" s="38">
        <v>0</v>
      </c>
      <c r="AR1197" s="38">
        <v>0</v>
      </c>
      <c r="AS1197" s="38">
        <v>0</v>
      </c>
      <c r="AT1197" s="38">
        <v>0</v>
      </c>
      <c r="AU1197" s="38">
        <v>0</v>
      </c>
      <c r="AV1197" s="38">
        <v>0</v>
      </c>
      <c r="AW1197" s="38">
        <v>0</v>
      </c>
      <c r="AX1197" s="38">
        <v>0</v>
      </c>
      <c r="AY1197" s="38">
        <v>0</v>
      </c>
      <c r="AZ1197" s="38">
        <v>0</v>
      </c>
      <c r="BA1197" s="38">
        <v>0</v>
      </c>
      <c r="BB1197" s="38">
        <v>0</v>
      </c>
      <c r="BC1197" s="38">
        <v>0</v>
      </c>
      <c r="BD1197" s="38">
        <v>0</v>
      </c>
      <c r="BE1197" s="38">
        <v>0</v>
      </c>
      <c r="BF1197" s="38">
        <v>0</v>
      </c>
      <c r="BG1197" s="38">
        <v>0</v>
      </c>
      <c r="BH1197" s="43">
        <v>0</v>
      </c>
      <c r="BI1197" s="38">
        <v>0</v>
      </c>
      <c r="BJ1197" s="43">
        <v>1</v>
      </c>
      <c r="BK1197" s="38">
        <v>1</v>
      </c>
      <c r="BL1197" s="43">
        <v>0</v>
      </c>
      <c r="BM1197" s="38">
        <v>0</v>
      </c>
      <c r="BN1197" s="38">
        <v>0</v>
      </c>
      <c r="BO1197" s="38">
        <v>0</v>
      </c>
      <c r="BP1197" s="38">
        <v>0</v>
      </c>
      <c r="BQ1197" s="38">
        <v>0</v>
      </c>
      <c r="BR1197" s="38">
        <v>0</v>
      </c>
      <c r="BS1197" s="38">
        <v>0</v>
      </c>
      <c r="BT1197" s="38">
        <v>0</v>
      </c>
      <c r="BU1197" s="38">
        <v>0</v>
      </c>
      <c r="BV1197" s="38">
        <v>0</v>
      </c>
      <c r="BW1197" s="38">
        <v>0</v>
      </c>
      <c r="BX1197" s="38">
        <v>0</v>
      </c>
      <c r="BY1197" s="38">
        <v>0</v>
      </c>
      <c r="BZ1197" s="38">
        <v>0</v>
      </c>
      <c r="CA1197" s="38">
        <v>0</v>
      </c>
      <c r="CB1197" s="38">
        <v>0</v>
      </c>
      <c r="CC1197" s="49">
        <v>0</v>
      </c>
      <c r="CD1197" s="38">
        <v>0</v>
      </c>
      <c r="CE1197" s="38">
        <v>0</v>
      </c>
      <c r="CF1197" s="38">
        <v>0</v>
      </c>
      <c r="CG1197" s="38">
        <v>0</v>
      </c>
      <c r="CH1197" s="38">
        <v>0</v>
      </c>
      <c r="CI1197" s="38">
        <v>0</v>
      </c>
      <c r="CJ1197" s="38">
        <v>0</v>
      </c>
      <c r="CK1197" s="38">
        <v>0</v>
      </c>
      <c r="CL1197" s="38">
        <v>0</v>
      </c>
      <c r="CM1197" s="38">
        <v>0</v>
      </c>
      <c r="CN1197" s="38">
        <v>0</v>
      </c>
      <c r="CO1197" s="38">
        <v>0</v>
      </c>
      <c r="CP1197" s="38">
        <v>0</v>
      </c>
      <c r="CQ1197" s="38">
        <v>0</v>
      </c>
      <c r="CR1197" s="38">
        <v>0</v>
      </c>
      <c r="CS1197" s="38">
        <v>0</v>
      </c>
      <c r="CT1197" s="38">
        <v>0</v>
      </c>
      <c r="CU1197" s="38">
        <v>0</v>
      </c>
      <c r="CV1197" s="38">
        <v>0</v>
      </c>
      <c r="CW1197" s="50">
        <v>0</v>
      </c>
      <c r="CX1197" s="38">
        <f t="shared" si="43"/>
        <v>2</v>
      </c>
      <c r="CY1197" s="38">
        <v>1</v>
      </c>
      <c r="CZ1197" s="38">
        <v>0</v>
      </c>
      <c r="DA1197" s="38">
        <v>0</v>
      </c>
      <c r="DB1197" s="38">
        <v>0</v>
      </c>
      <c r="DC1197" s="38" t="s">
        <v>1726</v>
      </c>
      <c r="DD1197" s="38" t="s">
        <v>305</v>
      </c>
      <c r="DE1197" s="38"/>
      <c r="DF1197" s="38"/>
      <c r="DG1197" s="38"/>
      <c r="DH1197" s="38"/>
      <c r="DI1197" s="38"/>
      <c r="DJ1197" s="38"/>
      <c r="DK1197" s="38"/>
      <c r="DL1197" s="38">
        <v>0</v>
      </c>
      <c r="DM1197" s="38"/>
      <c r="DN1197" s="38">
        <v>1</v>
      </c>
      <c r="DO1197" s="38">
        <v>1949</v>
      </c>
      <c r="DP1197" s="38" t="s">
        <v>6172</v>
      </c>
      <c r="DQ1197" s="48" t="s">
        <v>6170</v>
      </c>
      <c r="DR1197" s="38" t="s">
        <v>580</v>
      </c>
      <c r="DS1197" s="38" t="s">
        <v>6172</v>
      </c>
      <c r="DT1197" s="38"/>
      <c r="DU1197" s="38"/>
      <c r="DV1197" s="38"/>
      <c r="DW1197" s="38"/>
      <c r="DX1197" s="38"/>
      <c r="DY1197" s="38"/>
      <c r="DZ1197" s="38"/>
      <c r="EA1197" s="38"/>
      <c r="EB1197" s="38"/>
      <c r="EC1197" s="38"/>
      <c r="ED1197" s="38"/>
      <c r="EE1197" s="38"/>
      <c r="EF1197" s="38"/>
      <c r="EG1197" s="38"/>
      <c r="EH1197" s="38"/>
      <c r="EI1197" s="38"/>
      <c r="EJ1197" s="38"/>
      <c r="EK1197" s="38"/>
      <c r="EL1197" s="38"/>
      <c r="EM1197" s="38"/>
      <c r="EN1197" s="38"/>
      <c r="EO1197" s="38"/>
      <c r="EP1197" s="38"/>
      <c r="EQ1197" s="38"/>
      <c r="ER1197" s="38"/>
      <c r="ES1197" s="38"/>
      <c r="ET1197" s="38"/>
      <c r="EU1197" s="38"/>
      <c r="EV1197" s="38"/>
      <c r="EW1197" s="38"/>
      <c r="EX1197" s="38"/>
      <c r="EY1197" s="38"/>
      <c r="EZ1197" s="38"/>
      <c r="FA1197" s="38"/>
      <c r="FB1197" s="38"/>
      <c r="FC1197" s="38"/>
      <c r="FD1197" s="38"/>
      <c r="FE1197" s="38"/>
      <c r="FF1197" s="38"/>
      <c r="FG1197" s="38"/>
      <c r="FH1197" s="38"/>
      <c r="FI1197" s="38"/>
      <c r="FJ1197" s="38"/>
      <c r="FK1197" s="38"/>
      <c r="FL1197" s="38"/>
      <c r="FM1197" s="38"/>
      <c r="FN1197" s="38"/>
      <c r="FO1197" s="38"/>
      <c r="FP1197" s="38"/>
      <c r="FQ1197" s="38"/>
      <c r="FR1197" s="38"/>
      <c r="FS1197" s="38"/>
      <c r="FT1197" s="38"/>
      <c r="FU1197" s="38"/>
      <c r="FV1197" s="38"/>
      <c r="FW1197" s="38"/>
      <c r="FX1197" s="38"/>
      <c r="FY1197" s="38"/>
      <c r="FZ1197" s="38"/>
      <c r="GA1197" s="38"/>
      <c r="GB1197" s="38"/>
      <c r="GC1197" s="38"/>
      <c r="GD1197" s="38"/>
      <c r="GE1197" s="38"/>
      <c r="GF1197" s="38"/>
      <c r="GG1197" s="38"/>
      <c r="GH1197" s="38"/>
      <c r="GI1197" s="38"/>
      <c r="GJ1197" s="38"/>
      <c r="GK1197" s="38"/>
      <c r="GL1197" s="38"/>
      <c r="GM1197" s="38"/>
      <c r="GN1197" s="38"/>
    </row>
    <row r="1198" spans="1:196" s="86" customFormat="1" ht="15.75" customHeight="1" x14ac:dyDescent="0.3">
      <c r="A1198" s="38" t="s">
        <v>40</v>
      </c>
      <c r="B1198" s="38" t="s">
        <v>6106</v>
      </c>
      <c r="C1198" s="48" t="s">
        <v>6173</v>
      </c>
      <c r="D1198" s="38" t="s">
        <v>6139</v>
      </c>
      <c r="E1198" s="38" t="s">
        <v>6140</v>
      </c>
      <c r="F1198" s="38" t="s">
        <v>91</v>
      </c>
      <c r="G1198" s="38" t="s">
        <v>479</v>
      </c>
      <c r="H1198" s="38" t="s">
        <v>454</v>
      </c>
      <c r="I1198" s="38" t="s">
        <v>109</v>
      </c>
      <c r="J1198" s="38" t="s">
        <v>173</v>
      </c>
      <c r="K1198" s="38" t="s">
        <v>471</v>
      </c>
      <c r="L1198" s="38"/>
      <c r="M1198" s="38" t="s">
        <v>272</v>
      </c>
      <c r="N1198" s="38"/>
      <c r="O1198" s="38" t="s">
        <v>300</v>
      </c>
      <c r="P1198" s="81" t="s">
        <v>6174</v>
      </c>
      <c r="Q1198" s="38" t="s">
        <v>481</v>
      </c>
      <c r="R1198" s="38">
        <v>0</v>
      </c>
      <c r="S1198" s="38">
        <v>0</v>
      </c>
      <c r="T1198" s="38">
        <v>0</v>
      </c>
      <c r="U1198" s="38">
        <v>0</v>
      </c>
      <c r="V1198" s="38">
        <v>0</v>
      </c>
      <c r="W1198" s="38">
        <v>0</v>
      </c>
      <c r="X1198" s="38">
        <v>0</v>
      </c>
      <c r="Y1198" s="38">
        <v>0</v>
      </c>
      <c r="Z1198" s="38"/>
      <c r="AA1198" s="38">
        <v>0</v>
      </c>
      <c r="AB1198" s="38">
        <v>0</v>
      </c>
      <c r="AC1198" s="38">
        <v>0</v>
      </c>
      <c r="AD1198" s="38">
        <v>0</v>
      </c>
      <c r="AE1198" s="38">
        <v>0</v>
      </c>
      <c r="AF1198" s="38">
        <v>0</v>
      </c>
      <c r="AG1198" s="38">
        <v>0</v>
      </c>
      <c r="AH1198" s="38">
        <v>0</v>
      </c>
      <c r="AI1198" s="38">
        <v>0</v>
      </c>
      <c r="AJ1198" s="38">
        <v>0</v>
      </c>
      <c r="AK1198" s="38">
        <v>0</v>
      </c>
      <c r="AL1198" s="38">
        <v>0</v>
      </c>
      <c r="AM1198" s="38">
        <v>0</v>
      </c>
      <c r="AN1198" s="38">
        <v>0</v>
      </c>
      <c r="AO1198" s="38">
        <v>0</v>
      </c>
      <c r="AP1198" s="38">
        <v>0</v>
      </c>
      <c r="AQ1198" s="38">
        <v>0</v>
      </c>
      <c r="AR1198" s="38">
        <v>0</v>
      </c>
      <c r="AS1198" s="38">
        <v>0</v>
      </c>
      <c r="AT1198" s="38">
        <v>0</v>
      </c>
      <c r="AU1198" s="38">
        <v>0</v>
      </c>
      <c r="AV1198" s="38">
        <v>0</v>
      </c>
      <c r="AW1198" s="38">
        <v>0</v>
      </c>
      <c r="AX1198" s="38">
        <v>0</v>
      </c>
      <c r="AY1198" s="38">
        <v>0</v>
      </c>
      <c r="AZ1198" s="38">
        <v>0</v>
      </c>
      <c r="BA1198" s="38">
        <v>0</v>
      </c>
      <c r="BB1198" s="38">
        <v>0</v>
      </c>
      <c r="BC1198" s="38">
        <v>0</v>
      </c>
      <c r="BD1198" s="38">
        <v>1</v>
      </c>
      <c r="BE1198" s="38">
        <v>0</v>
      </c>
      <c r="BF1198" s="38">
        <v>0</v>
      </c>
      <c r="BG1198" s="38">
        <v>0</v>
      </c>
      <c r="BH1198" s="43">
        <v>0</v>
      </c>
      <c r="BI1198" s="38">
        <v>0</v>
      </c>
      <c r="BJ1198" s="43">
        <v>0</v>
      </c>
      <c r="BK1198" s="38">
        <v>0</v>
      </c>
      <c r="BL1198" s="43">
        <v>0</v>
      </c>
      <c r="BM1198" s="38">
        <v>0</v>
      </c>
      <c r="BN1198" s="38">
        <v>0</v>
      </c>
      <c r="BO1198" s="38">
        <v>0</v>
      </c>
      <c r="BP1198" s="38">
        <v>0</v>
      </c>
      <c r="BQ1198" s="38">
        <v>0</v>
      </c>
      <c r="BR1198" s="38">
        <v>0</v>
      </c>
      <c r="BS1198" s="38">
        <v>0</v>
      </c>
      <c r="BT1198" s="38">
        <v>0</v>
      </c>
      <c r="BU1198" s="38">
        <v>0</v>
      </c>
      <c r="BV1198" s="38">
        <v>0</v>
      </c>
      <c r="BW1198" s="38">
        <v>0</v>
      </c>
      <c r="BX1198" s="38">
        <v>0</v>
      </c>
      <c r="BY1198" s="38">
        <v>0</v>
      </c>
      <c r="BZ1198" s="38">
        <v>0</v>
      </c>
      <c r="CA1198" s="38">
        <v>0</v>
      </c>
      <c r="CB1198" s="38">
        <v>0</v>
      </c>
      <c r="CC1198" s="49">
        <v>0</v>
      </c>
      <c r="CD1198" s="38">
        <v>0</v>
      </c>
      <c r="CE1198" s="38">
        <v>0</v>
      </c>
      <c r="CF1198" s="38">
        <v>0</v>
      </c>
      <c r="CG1198" s="38">
        <v>0</v>
      </c>
      <c r="CH1198" s="38">
        <v>0</v>
      </c>
      <c r="CI1198" s="38">
        <v>1</v>
      </c>
      <c r="CJ1198" s="38">
        <v>1</v>
      </c>
      <c r="CK1198" s="38">
        <v>0</v>
      </c>
      <c r="CL1198" s="38">
        <v>0</v>
      </c>
      <c r="CM1198" s="38">
        <v>0</v>
      </c>
      <c r="CN1198" s="38">
        <v>0</v>
      </c>
      <c r="CO1198" s="38">
        <v>0</v>
      </c>
      <c r="CP1198" s="38">
        <v>1</v>
      </c>
      <c r="CQ1198" s="38">
        <v>0</v>
      </c>
      <c r="CR1198" s="38">
        <v>0</v>
      </c>
      <c r="CS1198" s="38">
        <v>0</v>
      </c>
      <c r="CT1198" s="38">
        <v>0</v>
      </c>
      <c r="CU1198" s="38">
        <v>0</v>
      </c>
      <c r="CV1198" s="38">
        <v>0</v>
      </c>
      <c r="CW1198" s="50">
        <v>0</v>
      </c>
      <c r="CX1198" s="38">
        <f t="shared" si="43"/>
        <v>4</v>
      </c>
      <c r="CY1198" s="38">
        <v>1</v>
      </c>
      <c r="CZ1198" s="38">
        <v>1</v>
      </c>
      <c r="DA1198" s="38">
        <v>0</v>
      </c>
      <c r="DB1198" s="38">
        <v>0</v>
      </c>
      <c r="DC1198" s="38" t="s">
        <v>2655</v>
      </c>
      <c r="DD1198" s="38" t="s">
        <v>306</v>
      </c>
      <c r="DE1198" s="38"/>
      <c r="DF1198" s="38"/>
      <c r="DG1198" s="38"/>
      <c r="DH1198" s="38"/>
      <c r="DI1198" s="38"/>
      <c r="DJ1198" s="38"/>
      <c r="DK1198" s="38"/>
      <c r="DL1198" s="38">
        <v>0</v>
      </c>
      <c r="DM1198" s="38"/>
      <c r="DN1198" s="38">
        <v>1</v>
      </c>
      <c r="DO1198" s="38">
        <v>1897</v>
      </c>
      <c r="DP1198" s="38" t="s">
        <v>6175</v>
      </c>
      <c r="DQ1198" s="38" t="s">
        <v>6176</v>
      </c>
      <c r="DR1198" s="38" t="s">
        <v>580</v>
      </c>
      <c r="DS1198" s="38" t="s">
        <v>6175</v>
      </c>
      <c r="DT1198" s="38"/>
      <c r="DU1198" s="38"/>
      <c r="DV1198" s="38"/>
      <c r="DW1198" s="38"/>
      <c r="DX1198" s="38"/>
      <c r="DY1198" s="38"/>
      <c r="DZ1198" s="38"/>
      <c r="EA1198" s="38"/>
      <c r="EB1198" s="38"/>
      <c r="EC1198" s="38"/>
      <c r="ED1198" s="38"/>
      <c r="EE1198" s="38"/>
      <c r="EF1198" s="38"/>
      <c r="EG1198" s="38"/>
      <c r="EH1198" s="38"/>
      <c r="EI1198" s="38"/>
      <c r="EJ1198" s="38"/>
      <c r="EK1198" s="38"/>
      <c r="EL1198" s="38"/>
      <c r="EM1198" s="38"/>
      <c r="EN1198" s="38"/>
      <c r="EO1198" s="38"/>
      <c r="EP1198" s="38"/>
      <c r="EQ1198" s="38"/>
      <c r="ER1198" s="38"/>
      <c r="ES1198" s="38"/>
      <c r="ET1198" s="38"/>
      <c r="EU1198" s="38"/>
      <c r="EV1198" s="38"/>
      <c r="EW1198" s="38"/>
      <c r="EX1198" s="38"/>
      <c r="EY1198" s="38"/>
      <c r="EZ1198" s="38"/>
      <c r="FA1198" s="38"/>
      <c r="FB1198" s="38"/>
      <c r="FC1198" s="38"/>
      <c r="FD1198" s="38"/>
      <c r="FE1198" s="38"/>
      <c r="FF1198" s="38"/>
      <c r="FG1198" s="38"/>
      <c r="FH1198" s="38"/>
      <c r="FI1198" s="38"/>
      <c r="FJ1198" s="38"/>
      <c r="FK1198" s="38"/>
      <c r="FL1198" s="38"/>
      <c r="FM1198" s="38"/>
      <c r="FN1198" s="38"/>
      <c r="FO1198" s="38"/>
      <c r="FP1198" s="38"/>
      <c r="FQ1198" s="38"/>
      <c r="FR1198" s="38"/>
      <c r="FS1198" s="38"/>
      <c r="FT1198" s="38"/>
      <c r="FU1198" s="38"/>
      <c r="FV1198" s="38"/>
      <c r="FW1198" s="38"/>
      <c r="FX1198" s="38"/>
      <c r="FY1198" s="38"/>
      <c r="FZ1198" s="38"/>
      <c r="GA1198" s="38"/>
      <c r="GB1198" s="38"/>
      <c r="GC1198" s="38"/>
      <c r="GD1198" s="38"/>
      <c r="GE1198" s="38"/>
      <c r="GF1198" s="38"/>
      <c r="GG1198" s="38"/>
      <c r="GH1198" s="38"/>
      <c r="GI1198" s="38"/>
      <c r="GJ1198" s="38"/>
      <c r="GK1198" s="38"/>
      <c r="GL1198" s="38"/>
      <c r="GM1198" s="38"/>
      <c r="GN1198" s="38"/>
    </row>
    <row r="1199" spans="1:196" s="86" customFormat="1" ht="15.75" customHeight="1" x14ac:dyDescent="0.3">
      <c r="A1199" s="38" t="s">
        <v>40</v>
      </c>
      <c r="B1199" s="38" t="s">
        <v>6106</v>
      </c>
      <c r="C1199" s="48" t="s">
        <v>6177</v>
      </c>
      <c r="D1199" s="38" t="s">
        <v>6139</v>
      </c>
      <c r="E1199" s="38" t="s">
        <v>6140</v>
      </c>
      <c r="F1199" s="38" t="s">
        <v>122</v>
      </c>
      <c r="G1199" s="38"/>
      <c r="H1199" s="38" t="s">
        <v>454</v>
      </c>
      <c r="I1199" s="38" t="s">
        <v>56</v>
      </c>
      <c r="J1199" s="38" t="s">
        <v>173</v>
      </c>
      <c r="K1199" s="38" t="s">
        <v>471</v>
      </c>
      <c r="L1199" s="38"/>
      <c r="M1199" s="38" t="s">
        <v>274</v>
      </c>
      <c r="N1199" s="38"/>
      <c r="O1199" s="38" t="s">
        <v>299</v>
      </c>
      <c r="P1199" s="38" t="s">
        <v>6178</v>
      </c>
      <c r="Q1199" s="50" t="s">
        <v>457</v>
      </c>
      <c r="R1199" s="38">
        <v>0</v>
      </c>
      <c r="S1199" s="38">
        <v>0</v>
      </c>
      <c r="T1199" s="38">
        <v>0</v>
      </c>
      <c r="U1199" s="38">
        <v>0</v>
      </c>
      <c r="V1199" s="38">
        <v>0</v>
      </c>
      <c r="W1199" s="38">
        <v>0</v>
      </c>
      <c r="X1199" s="38">
        <v>0</v>
      </c>
      <c r="Y1199" s="38">
        <v>0</v>
      </c>
      <c r="Z1199" s="38"/>
      <c r="AA1199" s="50">
        <v>0</v>
      </c>
      <c r="AB1199" s="38">
        <v>0</v>
      </c>
      <c r="AC1199" s="38">
        <v>0</v>
      </c>
      <c r="AD1199" s="38">
        <v>0</v>
      </c>
      <c r="AE1199" s="38">
        <v>0</v>
      </c>
      <c r="AF1199" s="38">
        <v>0</v>
      </c>
      <c r="AG1199" s="38">
        <v>0</v>
      </c>
      <c r="AH1199" s="38">
        <v>0</v>
      </c>
      <c r="AI1199" s="38">
        <v>0</v>
      </c>
      <c r="AJ1199" s="38">
        <v>0</v>
      </c>
      <c r="AK1199" s="38">
        <v>0</v>
      </c>
      <c r="AL1199" s="38">
        <v>0</v>
      </c>
      <c r="AM1199" s="38">
        <v>0</v>
      </c>
      <c r="AN1199" s="38">
        <v>0</v>
      </c>
      <c r="AO1199" s="38">
        <v>0</v>
      </c>
      <c r="AP1199" s="38">
        <v>0</v>
      </c>
      <c r="AQ1199" s="38">
        <v>0</v>
      </c>
      <c r="AR1199" s="38">
        <v>0</v>
      </c>
      <c r="AS1199" s="38">
        <v>0</v>
      </c>
      <c r="AT1199" s="38">
        <v>0</v>
      </c>
      <c r="AU1199" s="38">
        <v>0</v>
      </c>
      <c r="AV1199" s="38">
        <v>0</v>
      </c>
      <c r="AW1199" s="38">
        <v>0</v>
      </c>
      <c r="AX1199" s="38">
        <v>0</v>
      </c>
      <c r="AY1199" s="38">
        <v>0</v>
      </c>
      <c r="AZ1199" s="38">
        <v>0</v>
      </c>
      <c r="BA1199" s="38">
        <v>0</v>
      </c>
      <c r="BB1199" s="38">
        <v>0</v>
      </c>
      <c r="BC1199" s="38">
        <v>0</v>
      </c>
      <c r="BD1199" s="38">
        <v>0</v>
      </c>
      <c r="BE1199" s="38">
        <v>0</v>
      </c>
      <c r="BF1199" s="38">
        <v>0</v>
      </c>
      <c r="BG1199" s="38">
        <v>0</v>
      </c>
      <c r="BH1199" s="43">
        <v>0</v>
      </c>
      <c r="BI1199" s="38">
        <v>0</v>
      </c>
      <c r="BJ1199" s="43">
        <v>0</v>
      </c>
      <c r="BK1199" s="38">
        <v>0</v>
      </c>
      <c r="BL1199" s="43">
        <v>0</v>
      </c>
      <c r="BM1199" s="38">
        <v>0</v>
      </c>
      <c r="BN1199" s="38">
        <v>0</v>
      </c>
      <c r="BO1199" s="38">
        <v>0</v>
      </c>
      <c r="BP1199" s="38">
        <v>0</v>
      </c>
      <c r="BQ1199" s="38">
        <v>0</v>
      </c>
      <c r="BR1199" s="38">
        <v>0</v>
      </c>
      <c r="BS1199" s="38">
        <v>0</v>
      </c>
      <c r="BT1199" s="38">
        <v>0</v>
      </c>
      <c r="BU1199" s="38">
        <v>0</v>
      </c>
      <c r="BV1199" s="38">
        <v>0</v>
      </c>
      <c r="BW1199" s="38">
        <v>0</v>
      </c>
      <c r="BX1199" s="38">
        <v>0</v>
      </c>
      <c r="BY1199" s="38">
        <v>0</v>
      </c>
      <c r="BZ1199" s="38">
        <v>0</v>
      </c>
      <c r="CA1199" s="38">
        <v>0</v>
      </c>
      <c r="CB1199" s="38">
        <v>0</v>
      </c>
      <c r="CC1199" s="49">
        <v>0</v>
      </c>
      <c r="CD1199" s="38">
        <v>0</v>
      </c>
      <c r="CE1199" s="38">
        <v>0</v>
      </c>
      <c r="CF1199" s="38">
        <v>0</v>
      </c>
      <c r="CG1199" s="38">
        <v>0</v>
      </c>
      <c r="CH1199" s="38">
        <v>0</v>
      </c>
      <c r="CI1199" s="38">
        <v>0</v>
      </c>
      <c r="CJ1199" s="38">
        <v>0</v>
      </c>
      <c r="CK1199" s="38">
        <v>0</v>
      </c>
      <c r="CL1199" s="38">
        <v>0</v>
      </c>
      <c r="CM1199" s="38">
        <v>0</v>
      </c>
      <c r="CN1199" s="38">
        <v>0</v>
      </c>
      <c r="CO1199" s="38">
        <v>0</v>
      </c>
      <c r="CP1199" s="38">
        <v>1</v>
      </c>
      <c r="CQ1199" s="38">
        <v>0</v>
      </c>
      <c r="CR1199" s="38">
        <v>0</v>
      </c>
      <c r="CS1199" s="38">
        <v>0</v>
      </c>
      <c r="CT1199" s="38">
        <v>0</v>
      </c>
      <c r="CU1199" s="38">
        <v>0</v>
      </c>
      <c r="CV1199" s="38">
        <v>0</v>
      </c>
      <c r="CW1199" s="50">
        <v>0</v>
      </c>
      <c r="CX1199" s="38">
        <f t="shared" si="43"/>
        <v>1</v>
      </c>
      <c r="CY1199" s="38">
        <v>0</v>
      </c>
      <c r="CZ1199" s="38">
        <v>1</v>
      </c>
      <c r="DA1199" s="38">
        <v>0</v>
      </c>
      <c r="DB1199" s="38">
        <v>0</v>
      </c>
      <c r="DC1199" s="38" t="s">
        <v>458</v>
      </c>
      <c r="DD1199" s="38" t="s">
        <v>306</v>
      </c>
      <c r="DE1199" s="38" t="s">
        <v>474</v>
      </c>
      <c r="DF1199" s="38">
        <v>1</v>
      </c>
      <c r="DG1199" s="38"/>
      <c r="DH1199" s="38"/>
      <c r="DI1199" s="38"/>
      <c r="DJ1199" s="38"/>
      <c r="DK1199" s="38"/>
      <c r="DL1199" s="38">
        <v>0</v>
      </c>
      <c r="DM1199" s="38"/>
      <c r="DN1199" s="38">
        <v>1</v>
      </c>
      <c r="DO1199" s="38">
        <v>2005</v>
      </c>
      <c r="DP1199" s="38" t="s">
        <v>6179</v>
      </c>
      <c r="DQ1199" s="38" t="s">
        <v>6180</v>
      </c>
      <c r="DR1199" s="38" t="s">
        <v>580</v>
      </c>
      <c r="DS1199" s="38" t="s">
        <v>6179</v>
      </c>
      <c r="DT1199" s="38"/>
      <c r="DU1199" s="38"/>
      <c r="DV1199" s="38"/>
      <c r="DW1199" s="38"/>
      <c r="DX1199" s="38"/>
      <c r="DY1199" s="38"/>
      <c r="DZ1199" s="38"/>
      <c r="EA1199" s="38"/>
      <c r="EB1199" s="38"/>
      <c r="EC1199" s="38"/>
      <c r="ED1199" s="38"/>
      <c r="EE1199" s="38"/>
      <c r="EF1199" s="38"/>
      <c r="EG1199" s="38"/>
      <c r="EH1199" s="38"/>
      <c r="EI1199" s="38"/>
      <c r="EJ1199" s="38"/>
      <c r="EK1199" s="38"/>
      <c r="EL1199" s="38"/>
      <c r="EM1199" s="38"/>
      <c r="EN1199" s="38"/>
      <c r="EO1199" s="38"/>
      <c r="EP1199" s="38"/>
      <c r="EQ1199" s="38"/>
      <c r="ER1199" s="38"/>
      <c r="ES1199" s="38"/>
      <c r="ET1199" s="38"/>
      <c r="EU1199" s="38"/>
      <c r="EV1199" s="38"/>
      <c r="EW1199" s="38"/>
      <c r="EX1199" s="38"/>
      <c r="EY1199" s="38"/>
      <c r="EZ1199" s="38"/>
      <c r="FA1199" s="38"/>
      <c r="FB1199" s="38"/>
      <c r="FC1199" s="38"/>
      <c r="FD1199" s="38"/>
      <c r="FE1199" s="38"/>
      <c r="FF1199" s="38"/>
      <c r="FG1199" s="38"/>
      <c r="FH1199" s="38"/>
      <c r="FI1199" s="38"/>
      <c r="FJ1199" s="38"/>
      <c r="FK1199" s="38"/>
      <c r="FL1199" s="38"/>
      <c r="FM1199" s="38"/>
      <c r="FN1199" s="38"/>
      <c r="FO1199" s="38"/>
      <c r="FP1199" s="38"/>
      <c r="FQ1199" s="38"/>
      <c r="FR1199" s="38"/>
      <c r="FS1199" s="38"/>
      <c r="FT1199" s="38"/>
      <c r="FU1199" s="38"/>
      <c r="FV1199" s="38"/>
      <c r="FW1199" s="38"/>
      <c r="FX1199" s="38"/>
      <c r="FY1199" s="38"/>
      <c r="FZ1199" s="38"/>
      <c r="GA1199" s="38"/>
      <c r="GB1199" s="38"/>
      <c r="GC1199" s="38"/>
      <c r="GD1199" s="38"/>
      <c r="GE1199" s="38"/>
      <c r="GF1199" s="38"/>
      <c r="GG1199" s="38"/>
      <c r="GH1199" s="38"/>
      <c r="GI1199" s="38"/>
      <c r="GJ1199" s="38"/>
      <c r="GK1199" s="38"/>
      <c r="GL1199" s="38"/>
      <c r="GM1199" s="38"/>
      <c r="GN1199" s="38"/>
    </row>
    <row r="1200" spans="1:196" s="86" customFormat="1" ht="15.75" customHeight="1" x14ac:dyDescent="0.3">
      <c r="A1200" s="38" t="s">
        <v>40</v>
      </c>
      <c r="B1200" s="47" t="s">
        <v>6106</v>
      </c>
      <c r="C1200" s="48" t="s">
        <v>6181</v>
      </c>
      <c r="D1200" s="38"/>
      <c r="E1200" s="38"/>
      <c r="F1200" s="38" t="s">
        <v>91</v>
      </c>
      <c r="G1200" s="38"/>
      <c r="H1200" s="38" t="s">
        <v>454</v>
      </c>
      <c r="I1200" s="38" t="s">
        <v>56</v>
      </c>
      <c r="J1200" s="38" t="s">
        <v>200</v>
      </c>
      <c r="K1200" s="38" t="s">
        <v>269</v>
      </c>
      <c r="L1200" s="38"/>
      <c r="M1200" s="38" t="s">
        <v>268</v>
      </c>
      <c r="N1200" s="38"/>
      <c r="O1200" s="38" t="s">
        <v>300</v>
      </c>
      <c r="P1200" s="38" t="s">
        <v>6182</v>
      </c>
      <c r="Q1200" s="38" t="s">
        <v>591</v>
      </c>
      <c r="R1200" s="38">
        <v>0</v>
      </c>
      <c r="S1200" s="38">
        <v>0</v>
      </c>
      <c r="T1200" s="38">
        <v>0</v>
      </c>
      <c r="U1200" s="38">
        <v>0</v>
      </c>
      <c r="V1200" s="38">
        <v>0</v>
      </c>
      <c r="W1200" s="38">
        <v>0</v>
      </c>
      <c r="X1200" s="38">
        <v>0</v>
      </c>
      <c r="Y1200" s="38">
        <v>0</v>
      </c>
      <c r="Z1200" s="38"/>
      <c r="AA1200" s="38">
        <v>0</v>
      </c>
      <c r="AB1200" s="38">
        <v>0</v>
      </c>
      <c r="AC1200" s="38">
        <v>0</v>
      </c>
      <c r="AD1200" s="38">
        <v>0</v>
      </c>
      <c r="AE1200" s="38">
        <v>0</v>
      </c>
      <c r="AF1200" s="38">
        <v>0</v>
      </c>
      <c r="AG1200" s="38">
        <v>0</v>
      </c>
      <c r="AH1200" s="38">
        <v>0</v>
      </c>
      <c r="AI1200" s="38">
        <v>0</v>
      </c>
      <c r="AJ1200" s="38">
        <v>0</v>
      </c>
      <c r="AK1200" s="38">
        <v>0</v>
      </c>
      <c r="AL1200" s="38">
        <v>0</v>
      </c>
      <c r="AM1200" s="38">
        <v>0</v>
      </c>
      <c r="AN1200" s="38">
        <v>0</v>
      </c>
      <c r="AO1200" s="38">
        <v>0</v>
      </c>
      <c r="AP1200" s="38">
        <v>0</v>
      </c>
      <c r="AQ1200" s="38">
        <v>0</v>
      </c>
      <c r="AR1200" s="38">
        <v>0</v>
      </c>
      <c r="AS1200" s="38">
        <v>0</v>
      </c>
      <c r="AT1200" s="38">
        <v>0</v>
      </c>
      <c r="AU1200" s="38">
        <v>0</v>
      </c>
      <c r="AV1200" s="38">
        <v>0</v>
      </c>
      <c r="AW1200" s="38">
        <v>0</v>
      </c>
      <c r="AX1200" s="38">
        <v>0</v>
      </c>
      <c r="AY1200" s="38">
        <v>0</v>
      </c>
      <c r="AZ1200" s="38">
        <v>0</v>
      </c>
      <c r="BA1200" s="38">
        <v>0</v>
      </c>
      <c r="BB1200" s="38">
        <v>0</v>
      </c>
      <c r="BC1200" s="38">
        <v>0</v>
      </c>
      <c r="BD1200" s="38">
        <v>0</v>
      </c>
      <c r="BE1200" s="38">
        <v>0</v>
      </c>
      <c r="BF1200" s="38">
        <v>0</v>
      </c>
      <c r="BG1200" s="38">
        <v>0</v>
      </c>
      <c r="BH1200" s="43">
        <v>0</v>
      </c>
      <c r="BI1200" s="38">
        <v>0</v>
      </c>
      <c r="BJ1200" s="43">
        <v>1</v>
      </c>
      <c r="BK1200" s="38">
        <v>0</v>
      </c>
      <c r="BL1200" s="43">
        <v>0</v>
      </c>
      <c r="BM1200" s="38">
        <v>0</v>
      </c>
      <c r="BN1200" s="38">
        <v>0</v>
      </c>
      <c r="BO1200" s="38">
        <v>1</v>
      </c>
      <c r="BP1200" s="38">
        <v>1</v>
      </c>
      <c r="BQ1200" s="38">
        <v>0</v>
      </c>
      <c r="BR1200" s="38">
        <v>0</v>
      </c>
      <c r="BS1200" s="38">
        <v>0</v>
      </c>
      <c r="BT1200" s="38">
        <v>0</v>
      </c>
      <c r="BU1200" s="38">
        <v>0</v>
      </c>
      <c r="BV1200" s="38">
        <v>0</v>
      </c>
      <c r="BW1200" s="38">
        <v>0</v>
      </c>
      <c r="BX1200" s="38">
        <v>0</v>
      </c>
      <c r="BY1200" s="38">
        <v>0</v>
      </c>
      <c r="BZ1200" s="38">
        <v>0</v>
      </c>
      <c r="CA1200" s="38">
        <v>0</v>
      </c>
      <c r="CB1200" s="38">
        <v>0</v>
      </c>
      <c r="CC1200" s="49">
        <v>0</v>
      </c>
      <c r="CD1200" s="38">
        <v>0</v>
      </c>
      <c r="CE1200" s="38">
        <v>0</v>
      </c>
      <c r="CF1200" s="38">
        <v>0</v>
      </c>
      <c r="CG1200" s="38">
        <v>0</v>
      </c>
      <c r="CH1200" s="38">
        <v>0</v>
      </c>
      <c r="CI1200" s="38">
        <v>0</v>
      </c>
      <c r="CJ1200" s="38">
        <v>0</v>
      </c>
      <c r="CK1200" s="38">
        <v>0</v>
      </c>
      <c r="CL1200" s="38">
        <v>0</v>
      </c>
      <c r="CM1200" s="38">
        <v>0</v>
      </c>
      <c r="CN1200" s="38">
        <v>0</v>
      </c>
      <c r="CO1200" s="38">
        <v>0</v>
      </c>
      <c r="CP1200" s="38">
        <v>0</v>
      </c>
      <c r="CQ1200" s="38">
        <v>0</v>
      </c>
      <c r="CR1200" s="38">
        <v>0</v>
      </c>
      <c r="CS1200" s="38">
        <v>0</v>
      </c>
      <c r="CT1200" s="38">
        <v>0</v>
      </c>
      <c r="CU1200" s="38">
        <v>0</v>
      </c>
      <c r="CV1200" s="38">
        <v>0</v>
      </c>
      <c r="CW1200" s="50">
        <v>0</v>
      </c>
      <c r="CX1200" s="38">
        <f t="shared" si="43"/>
        <v>3</v>
      </c>
      <c r="CY1200" s="38">
        <v>1</v>
      </c>
      <c r="CZ1200" s="38">
        <v>0</v>
      </c>
      <c r="DA1200" s="38">
        <v>0</v>
      </c>
      <c r="DB1200" s="38">
        <v>0</v>
      </c>
      <c r="DC1200" s="38" t="s">
        <v>6183</v>
      </c>
      <c r="DD1200" s="38" t="s">
        <v>305</v>
      </c>
      <c r="DE1200" s="38" t="s">
        <v>6184</v>
      </c>
      <c r="DF1200" s="38"/>
      <c r="DG1200" s="38" t="s">
        <v>6185</v>
      </c>
      <c r="DH1200" s="38" t="s">
        <v>6186</v>
      </c>
      <c r="DI1200" s="38"/>
      <c r="DJ1200" s="38"/>
      <c r="DK1200" s="38"/>
      <c r="DL1200" s="38">
        <v>1</v>
      </c>
      <c r="DM1200" s="38" t="s">
        <v>595</v>
      </c>
      <c r="DN1200" s="38">
        <v>1</v>
      </c>
      <c r="DO1200" s="38">
        <v>1847</v>
      </c>
      <c r="DP1200" s="38" t="s">
        <v>6187</v>
      </c>
      <c r="DQ1200" s="48" t="s">
        <v>6181</v>
      </c>
      <c r="DR1200" s="38" t="s">
        <v>580</v>
      </c>
      <c r="DS1200" s="38" t="s">
        <v>6187</v>
      </c>
      <c r="DT1200" s="38"/>
      <c r="DU1200" s="38"/>
      <c r="DV1200" s="38"/>
      <c r="DW1200" s="38"/>
      <c r="DX1200" s="38"/>
      <c r="DY1200" s="38"/>
      <c r="DZ1200" s="38"/>
      <c r="EA1200" s="38"/>
      <c r="EB1200" s="38"/>
      <c r="EC1200" s="38"/>
      <c r="ED1200" s="38"/>
      <c r="EE1200" s="38"/>
      <c r="EF1200" s="38"/>
      <c r="EG1200" s="38"/>
      <c r="EH1200" s="38"/>
      <c r="EI1200" s="38"/>
      <c r="EJ1200" s="38"/>
      <c r="EK1200" s="38"/>
      <c r="EL1200" s="38"/>
      <c r="EM1200" s="38"/>
      <c r="EN1200" s="38"/>
      <c r="EO1200" s="38"/>
      <c r="EP1200" s="38"/>
      <c r="EQ1200" s="38"/>
      <c r="ER1200" s="38"/>
      <c r="ES1200" s="38"/>
      <c r="ET1200" s="38"/>
      <c r="EU1200" s="38"/>
      <c r="EV1200" s="38"/>
      <c r="EW1200" s="38"/>
      <c r="EX1200" s="38"/>
      <c r="EY1200" s="38"/>
      <c r="EZ1200" s="38"/>
      <c r="FA1200" s="38"/>
      <c r="FB1200" s="38"/>
      <c r="FC1200" s="38"/>
      <c r="FD1200" s="38"/>
      <c r="FE1200" s="38"/>
      <c r="FF1200" s="38"/>
      <c r="FG1200" s="38"/>
      <c r="FH1200" s="38"/>
      <c r="FI1200" s="38"/>
      <c r="FJ1200" s="38"/>
      <c r="FK1200" s="38"/>
      <c r="FL1200" s="38"/>
      <c r="FM1200" s="38"/>
      <c r="FN1200" s="38"/>
      <c r="FO1200" s="38"/>
      <c r="FP1200" s="38"/>
      <c r="FQ1200" s="38"/>
      <c r="FR1200" s="38"/>
      <c r="FS1200" s="38"/>
      <c r="FT1200" s="38"/>
      <c r="FU1200" s="38"/>
      <c r="FV1200" s="38"/>
      <c r="FW1200" s="38"/>
      <c r="FX1200" s="38"/>
      <c r="FY1200" s="38"/>
      <c r="FZ1200" s="38"/>
      <c r="GA1200" s="38"/>
      <c r="GB1200" s="38"/>
      <c r="GC1200" s="38"/>
      <c r="GD1200" s="38"/>
      <c r="GE1200" s="38"/>
      <c r="GF1200" s="38"/>
      <c r="GG1200" s="38"/>
      <c r="GH1200" s="38"/>
      <c r="GI1200" s="38"/>
      <c r="GJ1200" s="38"/>
      <c r="GK1200" s="38"/>
      <c r="GL1200" s="38"/>
      <c r="GM1200" s="38"/>
      <c r="GN1200" s="38"/>
    </row>
    <row r="1201" spans="1:196" s="86" customFormat="1" ht="15.75" customHeight="1" x14ac:dyDescent="0.3">
      <c r="A1201" s="38" t="s">
        <v>40</v>
      </c>
      <c r="B1201" s="38" t="s">
        <v>6106</v>
      </c>
      <c r="C1201" s="48" t="s">
        <v>6188</v>
      </c>
      <c r="D1201" s="38" t="s">
        <v>6189</v>
      </c>
      <c r="E1201" s="38" t="s">
        <v>6140</v>
      </c>
      <c r="F1201" s="38" t="s">
        <v>91</v>
      </c>
      <c r="G1201" s="38" t="s">
        <v>6190</v>
      </c>
      <c r="H1201" s="38" t="s">
        <v>454</v>
      </c>
      <c r="I1201" s="38" t="s">
        <v>13</v>
      </c>
      <c r="J1201" s="38" t="s">
        <v>221</v>
      </c>
      <c r="K1201" s="38" t="s">
        <v>269</v>
      </c>
      <c r="L1201" s="38" t="s">
        <v>237</v>
      </c>
      <c r="M1201" s="38" t="s">
        <v>268</v>
      </c>
      <c r="N1201" s="38"/>
      <c r="O1201" s="38" t="s">
        <v>300</v>
      </c>
      <c r="P1201" s="81" t="s">
        <v>6191</v>
      </c>
      <c r="Q1201" s="38" t="s">
        <v>6192</v>
      </c>
      <c r="R1201" s="38">
        <v>0</v>
      </c>
      <c r="S1201" s="38">
        <v>0</v>
      </c>
      <c r="T1201" s="38">
        <v>0</v>
      </c>
      <c r="U1201" s="38">
        <v>0</v>
      </c>
      <c r="V1201" s="38">
        <v>0</v>
      </c>
      <c r="W1201" s="38">
        <v>0</v>
      </c>
      <c r="X1201" s="38">
        <v>0</v>
      </c>
      <c r="Y1201" s="38">
        <v>0</v>
      </c>
      <c r="Z1201" s="38"/>
      <c r="AA1201" s="38">
        <v>0</v>
      </c>
      <c r="AB1201" s="38">
        <v>0</v>
      </c>
      <c r="AC1201" s="38">
        <v>0</v>
      </c>
      <c r="AD1201" s="38">
        <v>0</v>
      </c>
      <c r="AE1201" s="38">
        <v>0</v>
      </c>
      <c r="AF1201" s="38">
        <v>0</v>
      </c>
      <c r="AG1201" s="38">
        <v>0</v>
      </c>
      <c r="AH1201" s="38">
        <v>0</v>
      </c>
      <c r="AI1201" s="38">
        <v>0</v>
      </c>
      <c r="AJ1201" s="38">
        <v>0</v>
      </c>
      <c r="AK1201" s="38">
        <v>0</v>
      </c>
      <c r="AL1201" s="38">
        <v>0</v>
      </c>
      <c r="AM1201" s="38">
        <v>0</v>
      </c>
      <c r="AN1201" s="38">
        <v>0</v>
      </c>
      <c r="AO1201" s="38">
        <v>0</v>
      </c>
      <c r="AP1201" s="38">
        <v>0</v>
      </c>
      <c r="AQ1201" s="38">
        <v>0</v>
      </c>
      <c r="AR1201" s="38">
        <v>0</v>
      </c>
      <c r="AS1201" s="38">
        <v>1</v>
      </c>
      <c r="AT1201" s="38">
        <v>1</v>
      </c>
      <c r="AU1201" s="38">
        <v>0</v>
      </c>
      <c r="AV1201" s="38">
        <v>0</v>
      </c>
      <c r="AW1201" s="38">
        <v>0</v>
      </c>
      <c r="AX1201" s="38">
        <v>0</v>
      </c>
      <c r="AY1201" s="38">
        <v>0</v>
      </c>
      <c r="AZ1201" s="38">
        <v>0</v>
      </c>
      <c r="BA1201" s="38">
        <v>0</v>
      </c>
      <c r="BB1201" s="38">
        <v>0</v>
      </c>
      <c r="BC1201" s="38">
        <v>0</v>
      </c>
      <c r="BD1201" s="38">
        <v>1</v>
      </c>
      <c r="BE1201" s="38">
        <v>0</v>
      </c>
      <c r="BF1201" s="38">
        <v>0</v>
      </c>
      <c r="BG1201" s="38">
        <v>0</v>
      </c>
      <c r="BH1201" s="43">
        <v>0</v>
      </c>
      <c r="BI1201" s="38">
        <v>0</v>
      </c>
      <c r="BJ1201" s="43">
        <v>0</v>
      </c>
      <c r="BK1201" s="38">
        <v>0</v>
      </c>
      <c r="BL1201" s="43">
        <v>0</v>
      </c>
      <c r="BM1201" s="38">
        <v>0</v>
      </c>
      <c r="BN1201" s="38">
        <v>0</v>
      </c>
      <c r="BO1201" s="38">
        <v>0</v>
      </c>
      <c r="BP1201" s="38">
        <v>0</v>
      </c>
      <c r="BQ1201" s="38">
        <v>0</v>
      </c>
      <c r="BR1201" s="38">
        <v>0</v>
      </c>
      <c r="BS1201" s="38">
        <v>1</v>
      </c>
      <c r="BT1201" s="38">
        <v>1</v>
      </c>
      <c r="BU1201" s="38">
        <v>1</v>
      </c>
      <c r="BV1201" s="38">
        <v>1</v>
      </c>
      <c r="BW1201" s="38">
        <v>1</v>
      </c>
      <c r="BX1201" s="38">
        <v>1</v>
      </c>
      <c r="BY1201" s="38">
        <v>0</v>
      </c>
      <c r="BZ1201" s="38">
        <v>1</v>
      </c>
      <c r="CA1201" s="38">
        <v>1</v>
      </c>
      <c r="CB1201" s="38">
        <v>1</v>
      </c>
      <c r="CC1201" s="49">
        <v>0</v>
      </c>
      <c r="CD1201" s="38">
        <v>0</v>
      </c>
      <c r="CE1201" s="38">
        <v>1</v>
      </c>
      <c r="CF1201" s="38">
        <v>0</v>
      </c>
      <c r="CG1201" s="38">
        <v>0</v>
      </c>
      <c r="CH1201" s="38">
        <v>0</v>
      </c>
      <c r="CI1201" s="38">
        <v>0</v>
      </c>
      <c r="CJ1201" s="38">
        <v>0</v>
      </c>
      <c r="CK1201" s="38">
        <v>0</v>
      </c>
      <c r="CL1201" s="38">
        <v>0</v>
      </c>
      <c r="CM1201" s="38">
        <v>1</v>
      </c>
      <c r="CN1201" s="38">
        <v>0</v>
      </c>
      <c r="CO1201" s="38">
        <v>0</v>
      </c>
      <c r="CP1201" s="38">
        <v>0</v>
      </c>
      <c r="CQ1201" s="38">
        <v>0</v>
      </c>
      <c r="CR1201" s="38">
        <v>0</v>
      </c>
      <c r="CS1201" s="38">
        <v>0</v>
      </c>
      <c r="CT1201" s="38">
        <v>0</v>
      </c>
      <c r="CU1201" s="38">
        <v>1</v>
      </c>
      <c r="CV1201" s="38">
        <v>0</v>
      </c>
      <c r="CW1201" s="50">
        <v>0</v>
      </c>
      <c r="CX1201" s="38">
        <v>15</v>
      </c>
      <c r="CY1201" s="38">
        <v>1</v>
      </c>
      <c r="CZ1201" s="38">
        <v>1</v>
      </c>
      <c r="DA1201" s="38">
        <v>0</v>
      </c>
      <c r="DB1201" s="38">
        <v>1</v>
      </c>
      <c r="DC1201" s="38" t="s">
        <v>6193</v>
      </c>
      <c r="DD1201" s="38" t="s">
        <v>316</v>
      </c>
      <c r="DE1201" s="38" t="s">
        <v>6194</v>
      </c>
      <c r="DF1201" s="38">
        <v>1</v>
      </c>
      <c r="DG1201" s="38" t="s">
        <v>6195</v>
      </c>
      <c r="DH1201" s="38"/>
      <c r="DI1201" s="38"/>
      <c r="DJ1201" s="38"/>
      <c r="DK1201" s="38"/>
      <c r="DL1201" s="38">
        <v>1</v>
      </c>
      <c r="DM1201" s="38" t="s">
        <v>625</v>
      </c>
      <c r="DN1201" s="38">
        <v>1</v>
      </c>
      <c r="DO1201" s="38">
        <v>1813</v>
      </c>
      <c r="DP1201" s="38" t="s">
        <v>6196</v>
      </c>
      <c r="DQ1201" s="38" t="s">
        <v>6197</v>
      </c>
      <c r="DR1201" s="38" t="s">
        <v>580</v>
      </c>
      <c r="DS1201" s="38" t="s">
        <v>6196</v>
      </c>
      <c r="DT1201" s="38"/>
      <c r="DU1201" s="38"/>
      <c r="DV1201" s="38"/>
      <c r="DW1201" s="38"/>
      <c r="DX1201" s="38"/>
      <c r="DY1201" s="38"/>
      <c r="DZ1201" s="38"/>
      <c r="EA1201" s="38"/>
      <c r="EB1201" s="38"/>
      <c r="EC1201" s="38"/>
      <c r="ED1201" s="38"/>
      <c r="EE1201" s="38"/>
      <c r="EF1201" s="38"/>
      <c r="EG1201" s="38"/>
      <c r="EH1201" s="38"/>
      <c r="EI1201" s="38"/>
      <c r="EJ1201" s="38"/>
      <c r="EK1201" s="38"/>
      <c r="EL1201" s="38"/>
      <c r="EM1201" s="38"/>
      <c r="EN1201" s="38"/>
      <c r="EO1201" s="38"/>
      <c r="EP1201" s="38"/>
      <c r="EQ1201" s="38"/>
      <c r="ER1201" s="38"/>
      <c r="ES1201" s="38"/>
      <c r="ET1201" s="38"/>
      <c r="EU1201" s="38"/>
      <c r="EV1201" s="38"/>
      <c r="EW1201" s="38"/>
      <c r="EX1201" s="38"/>
      <c r="EY1201" s="38"/>
      <c r="EZ1201" s="38"/>
      <c r="FA1201" s="38"/>
      <c r="FB1201" s="38"/>
      <c r="FC1201" s="38"/>
      <c r="FD1201" s="38"/>
      <c r="FE1201" s="38"/>
      <c r="FF1201" s="38"/>
      <c r="FG1201" s="38"/>
      <c r="FH1201" s="38"/>
      <c r="FI1201" s="38"/>
      <c r="FJ1201" s="38"/>
      <c r="FK1201" s="38"/>
      <c r="FL1201" s="38"/>
      <c r="FM1201" s="38"/>
      <c r="FN1201" s="38"/>
      <c r="FO1201" s="38"/>
      <c r="FP1201" s="38"/>
      <c r="FQ1201" s="38"/>
      <c r="FR1201" s="38"/>
      <c r="FS1201" s="38"/>
      <c r="FT1201" s="38"/>
      <c r="FU1201" s="38"/>
      <c r="FV1201" s="38"/>
      <c r="FW1201" s="38"/>
      <c r="FX1201" s="38"/>
      <c r="FY1201" s="38"/>
      <c r="FZ1201" s="38"/>
      <c r="GA1201" s="38"/>
      <c r="GB1201" s="38"/>
      <c r="GC1201" s="38"/>
      <c r="GD1201" s="38"/>
      <c r="GE1201" s="38"/>
      <c r="GF1201" s="38"/>
      <c r="GG1201" s="38"/>
      <c r="GH1201" s="38"/>
      <c r="GI1201" s="38"/>
      <c r="GJ1201" s="38"/>
      <c r="GK1201" s="38"/>
      <c r="GL1201" s="38"/>
      <c r="GM1201" s="38"/>
      <c r="GN1201" s="38"/>
    </row>
    <row r="1202" spans="1:196" s="86" customFormat="1" ht="14.25" customHeight="1" x14ac:dyDescent="0.3">
      <c r="A1202" s="38" t="s">
        <v>40</v>
      </c>
      <c r="B1202" s="47" t="s">
        <v>6106</v>
      </c>
      <c r="C1202" s="48" t="s">
        <v>6198</v>
      </c>
      <c r="D1202" s="38"/>
      <c r="E1202" s="38"/>
      <c r="F1202" s="38" t="s">
        <v>122</v>
      </c>
      <c r="G1202" s="38"/>
      <c r="H1202" s="38" t="s">
        <v>454</v>
      </c>
      <c r="I1202" s="38" t="s">
        <v>13</v>
      </c>
      <c r="J1202" s="38" t="s">
        <v>221</v>
      </c>
      <c r="K1202" s="38" t="s">
        <v>269</v>
      </c>
      <c r="L1202" s="38"/>
      <c r="M1202" s="38" t="s">
        <v>272</v>
      </c>
      <c r="N1202" s="38"/>
      <c r="O1202" s="38" t="s">
        <v>300</v>
      </c>
      <c r="P1202" s="38" t="s">
        <v>6199</v>
      </c>
      <c r="Q1202" s="50" t="s">
        <v>591</v>
      </c>
      <c r="R1202" s="38">
        <v>0</v>
      </c>
      <c r="S1202" s="38">
        <v>0</v>
      </c>
      <c r="T1202" s="38">
        <v>0</v>
      </c>
      <c r="U1202" s="38">
        <v>0</v>
      </c>
      <c r="V1202" s="38">
        <v>0</v>
      </c>
      <c r="W1202" s="38">
        <v>0</v>
      </c>
      <c r="X1202" s="38">
        <v>0</v>
      </c>
      <c r="Y1202" s="38">
        <v>0</v>
      </c>
      <c r="Z1202" s="38"/>
      <c r="AA1202" s="50">
        <v>0</v>
      </c>
      <c r="AB1202" s="38">
        <v>0</v>
      </c>
      <c r="AC1202" s="38">
        <v>0</v>
      </c>
      <c r="AD1202" s="38">
        <v>0</v>
      </c>
      <c r="AE1202" s="38">
        <v>0</v>
      </c>
      <c r="AF1202" s="38">
        <v>0</v>
      </c>
      <c r="AG1202" s="38">
        <v>0</v>
      </c>
      <c r="AH1202" s="38">
        <v>0</v>
      </c>
      <c r="AI1202" s="38">
        <v>0</v>
      </c>
      <c r="AJ1202" s="38">
        <v>0</v>
      </c>
      <c r="AK1202" s="38">
        <v>0</v>
      </c>
      <c r="AL1202" s="38">
        <v>0</v>
      </c>
      <c r="AM1202" s="38">
        <v>0</v>
      </c>
      <c r="AN1202" s="38">
        <v>0</v>
      </c>
      <c r="AO1202" s="38">
        <v>0</v>
      </c>
      <c r="AP1202" s="38">
        <v>0</v>
      </c>
      <c r="AQ1202" s="38">
        <v>0</v>
      </c>
      <c r="AR1202" s="38">
        <v>1</v>
      </c>
      <c r="AS1202" s="38">
        <v>0</v>
      </c>
      <c r="AT1202" s="38">
        <v>0</v>
      </c>
      <c r="AU1202" s="38">
        <v>0</v>
      </c>
      <c r="AV1202" s="38">
        <v>0</v>
      </c>
      <c r="AW1202" s="38">
        <v>0</v>
      </c>
      <c r="AX1202" s="38">
        <v>0</v>
      </c>
      <c r="AY1202" s="38">
        <v>0</v>
      </c>
      <c r="AZ1202" s="38">
        <v>0</v>
      </c>
      <c r="BA1202" s="38">
        <v>0</v>
      </c>
      <c r="BB1202" s="38">
        <v>0</v>
      </c>
      <c r="BC1202" s="38">
        <v>0</v>
      </c>
      <c r="BD1202" s="38">
        <v>0</v>
      </c>
      <c r="BE1202" s="38">
        <v>1</v>
      </c>
      <c r="BF1202" s="38">
        <v>0</v>
      </c>
      <c r="BG1202" s="38">
        <v>0</v>
      </c>
      <c r="BH1202" s="43">
        <v>0</v>
      </c>
      <c r="BI1202" s="38">
        <v>0</v>
      </c>
      <c r="BJ1202" s="43">
        <v>1</v>
      </c>
      <c r="BK1202" s="38">
        <v>0</v>
      </c>
      <c r="BL1202" s="43">
        <v>0</v>
      </c>
      <c r="BM1202" s="38">
        <v>0</v>
      </c>
      <c r="BN1202" s="38">
        <v>1</v>
      </c>
      <c r="BO1202" s="38">
        <v>1</v>
      </c>
      <c r="BP1202" s="38">
        <v>1</v>
      </c>
      <c r="BQ1202" s="38">
        <v>0</v>
      </c>
      <c r="BR1202" s="38">
        <v>0</v>
      </c>
      <c r="BS1202" s="38">
        <v>0</v>
      </c>
      <c r="BT1202" s="38">
        <v>0</v>
      </c>
      <c r="BU1202" s="38">
        <v>0</v>
      </c>
      <c r="BV1202" s="38">
        <v>0</v>
      </c>
      <c r="BW1202" s="38">
        <v>0</v>
      </c>
      <c r="BX1202" s="38">
        <v>0</v>
      </c>
      <c r="BY1202" s="38">
        <v>0</v>
      </c>
      <c r="BZ1202" s="38">
        <v>0</v>
      </c>
      <c r="CA1202" s="38">
        <v>0</v>
      </c>
      <c r="CB1202" s="38">
        <v>0</v>
      </c>
      <c r="CC1202" s="49">
        <v>0</v>
      </c>
      <c r="CD1202" s="38">
        <v>0</v>
      </c>
      <c r="CE1202" s="38">
        <v>0</v>
      </c>
      <c r="CF1202" s="38">
        <v>0</v>
      </c>
      <c r="CG1202" s="38">
        <v>0</v>
      </c>
      <c r="CH1202" s="38">
        <v>0</v>
      </c>
      <c r="CI1202" s="38">
        <v>0</v>
      </c>
      <c r="CJ1202" s="38">
        <v>0</v>
      </c>
      <c r="CK1202" s="38">
        <v>0</v>
      </c>
      <c r="CL1202" s="38">
        <v>0</v>
      </c>
      <c r="CM1202" s="38">
        <v>0</v>
      </c>
      <c r="CN1202" s="38">
        <v>0</v>
      </c>
      <c r="CO1202" s="38">
        <v>0</v>
      </c>
      <c r="CP1202" s="38">
        <v>0</v>
      </c>
      <c r="CQ1202" s="38">
        <v>0</v>
      </c>
      <c r="CR1202" s="38">
        <v>0</v>
      </c>
      <c r="CS1202" s="38">
        <v>0</v>
      </c>
      <c r="CT1202" s="38">
        <v>0</v>
      </c>
      <c r="CU1202" s="38">
        <v>0</v>
      </c>
      <c r="CV1202" s="38">
        <v>0</v>
      </c>
      <c r="CW1202" s="50">
        <v>0</v>
      </c>
      <c r="CX1202" s="38">
        <f>SUM(AA1202:CW1202)</f>
        <v>6</v>
      </c>
      <c r="CY1202" s="38">
        <v>1</v>
      </c>
      <c r="CZ1202" s="38">
        <v>0</v>
      </c>
      <c r="DA1202" s="38">
        <v>0</v>
      </c>
      <c r="DB1202" s="38">
        <v>0</v>
      </c>
      <c r="DC1202" s="38" t="s">
        <v>6200</v>
      </c>
      <c r="DD1202" s="38" t="s">
        <v>305</v>
      </c>
      <c r="DE1202" s="38"/>
      <c r="DF1202" s="38"/>
      <c r="DG1202" s="38" t="s">
        <v>6201</v>
      </c>
      <c r="DH1202" s="38" t="s">
        <v>6202</v>
      </c>
      <c r="DI1202" s="38"/>
      <c r="DJ1202" s="38"/>
      <c r="DK1202" s="38"/>
      <c r="DL1202" s="38">
        <v>1</v>
      </c>
      <c r="DM1202" s="38" t="s">
        <v>595</v>
      </c>
      <c r="DN1202" s="38">
        <v>1</v>
      </c>
      <c r="DO1202" s="38">
        <v>1830</v>
      </c>
      <c r="DP1202" s="38" t="s">
        <v>6203</v>
      </c>
      <c r="DQ1202" s="48" t="s">
        <v>6198</v>
      </c>
      <c r="DR1202" s="38" t="s">
        <v>580</v>
      </c>
      <c r="DS1202" s="38" t="s">
        <v>6203</v>
      </c>
      <c r="DT1202" s="38"/>
      <c r="DU1202" s="38"/>
      <c r="DV1202" s="38"/>
      <c r="DW1202" s="38"/>
      <c r="DX1202" s="38"/>
      <c r="DY1202" s="38"/>
      <c r="DZ1202" s="38"/>
      <c r="EA1202" s="38"/>
      <c r="EB1202" s="38"/>
      <c r="EC1202" s="38"/>
      <c r="ED1202" s="38"/>
      <c r="EE1202" s="38"/>
      <c r="EF1202" s="38"/>
      <c r="EG1202" s="38"/>
      <c r="EH1202" s="38"/>
      <c r="EI1202" s="38"/>
      <c r="EJ1202" s="38"/>
      <c r="EK1202" s="38"/>
      <c r="EL1202" s="38"/>
      <c r="EM1202" s="38"/>
      <c r="EN1202" s="38"/>
      <c r="EO1202" s="38"/>
      <c r="EP1202" s="38"/>
      <c r="EQ1202" s="38"/>
      <c r="ER1202" s="38"/>
      <c r="ES1202" s="38"/>
      <c r="ET1202" s="38"/>
      <c r="EU1202" s="38"/>
      <c r="EV1202" s="38"/>
      <c r="EW1202" s="38"/>
      <c r="EX1202" s="38"/>
      <c r="EY1202" s="38"/>
      <c r="EZ1202" s="38"/>
      <c r="FA1202" s="38"/>
      <c r="FB1202" s="38"/>
      <c r="FC1202" s="38"/>
      <c r="FD1202" s="38"/>
      <c r="FE1202" s="38"/>
      <c r="FF1202" s="38"/>
      <c r="FG1202" s="38"/>
      <c r="FH1202" s="38"/>
      <c r="FI1202" s="38"/>
      <c r="FJ1202" s="38"/>
      <c r="FK1202" s="38"/>
      <c r="FL1202" s="38"/>
      <c r="FM1202" s="38"/>
      <c r="FN1202" s="38"/>
      <c r="FO1202" s="38"/>
      <c r="FP1202" s="38"/>
      <c r="FQ1202" s="38"/>
      <c r="FR1202" s="38"/>
      <c r="FS1202" s="38"/>
      <c r="FT1202" s="38"/>
      <c r="FU1202" s="38"/>
      <c r="FV1202" s="38"/>
      <c r="FW1202" s="38"/>
      <c r="FX1202" s="38"/>
      <c r="FY1202" s="38"/>
      <c r="FZ1202" s="38"/>
      <c r="GA1202" s="38"/>
      <c r="GB1202" s="38"/>
      <c r="GC1202" s="38"/>
      <c r="GD1202" s="38"/>
      <c r="GE1202" s="38"/>
      <c r="GF1202" s="38"/>
      <c r="GG1202" s="38"/>
      <c r="GH1202" s="38"/>
      <c r="GI1202" s="38"/>
      <c r="GJ1202" s="38"/>
      <c r="GK1202" s="38"/>
      <c r="GL1202" s="38"/>
      <c r="GM1202" s="38"/>
      <c r="GN1202" s="38"/>
    </row>
    <row r="1203" spans="1:196" s="86" customFormat="1" ht="14.25" customHeight="1" x14ac:dyDescent="0.3">
      <c r="A1203" s="38" t="s">
        <v>40</v>
      </c>
      <c r="B1203" s="38" t="s">
        <v>6106</v>
      </c>
      <c r="C1203" s="48" t="s">
        <v>6204</v>
      </c>
      <c r="D1203" s="38" t="s">
        <v>6139</v>
      </c>
      <c r="E1203" s="38" t="s">
        <v>6140</v>
      </c>
      <c r="F1203" s="38" t="s">
        <v>122</v>
      </c>
      <c r="G1203" s="38" t="s">
        <v>2043</v>
      </c>
      <c r="H1203" s="38" t="s">
        <v>454</v>
      </c>
      <c r="I1203" s="38" t="s">
        <v>56</v>
      </c>
      <c r="J1203" s="38" t="s">
        <v>173</v>
      </c>
      <c r="K1203" s="38" t="s">
        <v>471</v>
      </c>
      <c r="L1203" s="38"/>
      <c r="M1203" s="38" t="s">
        <v>272</v>
      </c>
      <c r="N1203" s="38"/>
      <c r="O1203" s="38" t="s">
        <v>300</v>
      </c>
      <c r="P1203" s="38" t="s">
        <v>6205</v>
      </c>
      <c r="Q1203" s="50" t="s">
        <v>6206</v>
      </c>
      <c r="R1203" s="38">
        <v>0</v>
      </c>
      <c r="S1203" s="38">
        <v>0</v>
      </c>
      <c r="T1203" s="38">
        <v>0</v>
      </c>
      <c r="U1203" s="38">
        <v>0</v>
      </c>
      <c r="V1203" s="38">
        <v>0</v>
      </c>
      <c r="W1203" s="38">
        <v>0</v>
      </c>
      <c r="X1203" s="38">
        <v>0</v>
      </c>
      <c r="Y1203" s="38">
        <v>0</v>
      </c>
      <c r="Z1203" s="38"/>
      <c r="AA1203" s="50">
        <v>0</v>
      </c>
      <c r="AB1203" s="38">
        <v>0</v>
      </c>
      <c r="AC1203" s="38">
        <v>0</v>
      </c>
      <c r="AD1203" s="38">
        <v>0</v>
      </c>
      <c r="AE1203" s="38">
        <v>0</v>
      </c>
      <c r="AF1203" s="38">
        <v>0</v>
      </c>
      <c r="AG1203" s="38">
        <v>0</v>
      </c>
      <c r="AH1203" s="38">
        <v>0</v>
      </c>
      <c r="AI1203" s="38">
        <v>0</v>
      </c>
      <c r="AJ1203" s="38">
        <v>0</v>
      </c>
      <c r="AK1203" s="38">
        <v>0</v>
      </c>
      <c r="AL1203" s="38">
        <v>0</v>
      </c>
      <c r="AM1203" s="38">
        <v>0</v>
      </c>
      <c r="AN1203" s="38">
        <v>0</v>
      </c>
      <c r="AO1203" s="38">
        <v>0</v>
      </c>
      <c r="AP1203" s="38">
        <v>0</v>
      </c>
      <c r="AQ1203" s="38">
        <v>0</v>
      </c>
      <c r="AR1203" s="38">
        <v>0</v>
      </c>
      <c r="AS1203" s="38">
        <v>1</v>
      </c>
      <c r="AT1203" s="38">
        <v>1</v>
      </c>
      <c r="AU1203" s="38">
        <v>0</v>
      </c>
      <c r="AV1203" s="38">
        <v>0</v>
      </c>
      <c r="AW1203" s="38">
        <v>0</v>
      </c>
      <c r="AX1203" s="38">
        <v>1</v>
      </c>
      <c r="AY1203" s="38">
        <v>0</v>
      </c>
      <c r="AZ1203" s="38">
        <v>1</v>
      </c>
      <c r="BA1203" s="38">
        <v>0</v>
      </c>
      <c r="BB1203" s="38">
        <v>0</v>
      </c>
      <c r="BC1203" s="38">
        <v>0</v>
      </c>
      <c r="BD1203" s="38">
        <v>0</v>
      </c>
      <c r="BE1203" s="38">
        <v>0</v>
      </c>
      <c r="BF1203" s="38">
        <v>0</v>
      </c>
      <c r="BG1203" s="38">
        <v>0</v>
      </c>
      <c r="BH1203" s="43">
        <v>0</v>
      </c>
      <c r="BI1203" s="38">
        <v>0</v>
      </c>
      <c r="BJ1203" s="43">
        <v>0</v>
      </c>
      <c r="BK1203" s="38">
        <v>0</v>
      </c>
      <c r="BL1203" s="43">
        <v>0</v>
      </c>
      <c r="BM1203" s="38">
        <v>0</v>
      </c>
      <c r="BN1203" s="38">
        <v>0</v>
      </c>
      <c r="BO1203" s="38">
        <v>0</v>
      </c>
      <c r="BP1203" s="38">
        <v>0</v>
      </c>
      <c r="BQ1203" s="38">
        <v>0</v>
      </c>
      <c r="BR1203" s="38">
        <v>0</v>
      </c>
      <c r="BS1203" s="38">
        <v>0</v>
      </c>
      <c r="BT1203" s="38">
        <v>1</v>
      </c>
      <c r="BU1203" s="38">
        <v>0</v>
      </c>
      <c r="BV1203" s="38">
        <v>0</v>
      </c>
      <c r="BW1203" s="38">
        <v>0</v>
      </c>
      <c r="BX1203" s="38">
        <v>0</v>
      </c>
      <c r="BY1203" s="38">
        <v>0</v>
      </c>
      <c r="BZ1203" s="38">
        <v>0</v>
      </c>
      <c r="CA1203" s="38">
        <v>0</v>
      </c>
      <c r="CB1203" s="38">
        <v>0</v>
      </c>
      <c r="CC1203" s="49">
        <v>0</v>
      </c>
      <c r="CD1203" s="38">
        <v>0</v>
      </c>
      <c r="CE1203" s="38">
        <v>0</v>
      </c>
      <c r="CF1203" s="38">
        <v>0</v>
      </c>
      <c r="CG1203" s="38">
        <v>0</v>
      </c>
      <c r="CH1203" s="38">
        <v>0</v>
      </c>
      <c r="CI1203" s="38">
        <v>0</v>
      </c>
      <c r="CJ1203" s="38">
        <v>0</v>
      </c>
      <c r="CK1203" s="38">
        <v>0</v>
      </c>
      <c r="CL1203" s="38">
        <v>0</v>
      </c>
      <c r="CM1203" s="38">
        <v>0</v>
      </c>
      <c r="CN1203" s="38">
        <v>0</v>
      </c>
      <c r="CO1203" s="38">
        <v>0</v>
      </c>
      <c r="CP1203" s="38">
        <v>0</v>
      </c>
      <c r="CQ1203" s="38">
        <v>0</v>
      </c>
      <c r="CR1203" s="38">
        <v>0</v>
      </c>
      <c r="CS1203" s="38">
        <v>0</v>
      </c>
      <c r="CT1203" s="38">
        <v>0</v>
      </c>
      <c r="CU1203" s="38">
        <v>0</v>
      </c>
      <c r="CV1203" s="38">
        <v>0</v>
      </c>
      <c r="CW1203" s="50">
        <v>0</v>
      </c>
      <c r="CX1203" s="38">
        <f>SUM(AA1203:CW1203)</f>
        <v>5</v>
      </c>
      <c r="CY1203" s="38">
        <v>1</v>
      </c>
      <c r="CZ1203" s="38">
        <v>0</v>
      </c>
      <c r="DA1203" s="38">
        <v>0</v>
      </c>
      <c r="DB1203" s="38">
        <v>1</v>
      </c>
      <c r="DC1203" s="38" t="s">
        <v>6207</v>
      </c>
      <c r="DD1203" s="38" t="s">
        <v>309</v>
      </c>
      <c r="DE1203" s="38" t="s">
        <v>623</v>
      </c>
      <c r="DF1203" s="38">
        <v>1</v>
      </c>
      <c r="DG1203" s="38" t="s">
        <v>6208</v>
      </c>
      <c r="DH1203" s="38"/>
      <c r="DI1203" s="38"/>
      <c r="DJ1203" s="38"/>
      <c r="DK1203" s="38"/>
      <c r="DL1203" s="38">
        <v>1</v>
      </c>
      <c r="DM1203" s="38" t="s">
        <v>625</v>
      </c>
      <c r="DN1203" s="38">
        <v>1</v>
      </c>
      <c r="DO1203" s="38">
        <v>1813</v>
      </c>
      <c r="DP1203" s="38" t="s">
        <v>6196</v>
      </c>
      <c r="DQ1203" s="38" t="s">
        <v>6209</v>
      </c>
      <c r="DR1203" s="38" t="s">
        <v>580</v>
      </c>
      <c r="DS1203" s="38" t="s">
        <v>6196</v>
      </c>
      <c r="DT1203" s="38"/>
      <c r="DU1203" s="38"/>
      <c r="DV1203" s="38"/>
      <c r="DW1203" s="38"/>
      <c r="DX1203" s="38"/>
      <c r="DY1203" s="38"/>
      <c r="DZ1203" s="38"/>
      <c r="EA1203" s="38"/>
      <c r="EB1203" s="38"/>
      <c r="EC1203" s="38"/>
      <c r="ED1203" s="38"/>
      <c r="EE1203" s="38"/>
      <c r="EF1203" s="38"/>
      <c r="EG1203" s="38"/>
      <c r="EH1203" s="38"/>
      <c r="EI1203" s="38"/>
      <c r="EJ1203" s="38"/>
      <c r="EK1203" s="38"/>
      <c r="EL1203" s="38"/>
      <c r="EM1203" s="38"/>
      <c r="EN1203" s="38"/>
      <c r="EO1203" s="38"/>
      <c r="EP1203" s="38"/>
      <c r="EQ1203" s="38"/>
      <c r="ER1203" s="38"/>
      <c r="ES1203" s="38"/>
      <c r="ET1203" s="38"/>
      <c r="EU1203" s="38"/>
      <c r="EV1203" s="38"/>
      <c r="EW1203" s="38"/>
      <c r="EX1203" s="38"/>
      <c r="EY1203" s="38"/>
      <c r="EZ1203" s="38"/>
      <c r="FA1203" s="38"/>
      <c r="FB1203" s="38"/>
      <c r="FC1203" s="38"/>
      <c r="FD1203" s="38"/>
      <c r="FE1203" s="38"/>
      <c r="FF1203" s="38"/>
      <c r="FG1203" s="38"/>
      <c r="FH1203" s="38"/>
      <c r="FI1203" s="38"/>
      <c r="FJ1203" s="38"/>
      <c r="FK1203" s="38"/>
      <c r="FL1203" s="38"/>
      <c r="FM1203" s="38"/>
      <c r="FN1203" s="38"/>
      <c r="FO1203" s="38"/>
      <c r="FP1203" s="38"/>
      <c r="FQ1203" s="38"/>
      <c r="FR1203" s="38"/>
      <c r="FS1203" s="38"/>
      <c r="FT1203" s="38"/>
      <c r="FU1203" s="38"/>
      <c r="FV1203" s="38"/>
      <c r="FW1203" s="38"/>
      <c r="FX1203" s="38"/>
      <c r="FY1203" s="38"/>
      <c r="FZ1203" s="38"/>
      <c r="GA1203" s="38"/>
      <c r="GB1203" s="38"/>
      <c r="GC1203" s="38"/>
      <c r="GD1203" s="38"/>
      <c r="GE1203" s="38"/>
      <c r="GF1203" s="38"/>
      <c r="GG1203" s="38"/>
      <c r="GH1203" s="38"/>
      <c r="GI1203" s="38"/>
      <c r="GJ1203" s="38"/>
      <c r="GK1203" s="38"/>
      <c r="GL1203" s="38"/>
      <c r="GM1203" s="38"/>
      <c r="GN1203" s="38"/>
    </row>
    <row r="1204" spans="1:196" s="86" customFormat="1" ht="14.25" customHeight="1" x14ac:dyDescent="0.3">
      <c r="A1204" s="38" t="s">
        <v>40</v>
      </c>
      <c r="B1204" s="38" t="s">
        <v>6106</v>
      </c>
      <c r="C1204" s="48" t="s">
        <v>6210</v>
      </c>
      <c r="D1204" s="38" t="s">
        <v>6211</v>
      </c>
      <c r="E1204" s="38" t="s">
        <v>6140</v>
      </c>
      <c r="F1204" s="38" t="s">
        <v>91</v>
      </c>
      <c r="G1204" s="38" t="s">
        <v>479</v>
      </c>
      <c r="H1204" s="38" t="s">
        <v>454</v>
      </c>
      <c r="I1204" s="38" t="s">
        <v>56</v>
      </c>
      <c r="J1204" s="38" t="s">
        <v>173</v>
      </c>
      <c r="K1204" s="38" t="s">
        <v>471</v>
      </c>
      <c r="L1204" s="38"/>
      <c r="M1204" s="38" t="s">
        <v>272</v>
      </c>
      <c r="N1204" s="38"/>
      <c r="O1204" s="38" t="s">
        <v>300</v>
      </c>
      <c r="P1204" s="38" t="s">
        <v>6212</v>
      </c>
      <c r="Q1204" s="38" t="s">
        <v>481</v>
      </c>
      <c r="R1204" s="38">
        <v>0</v>
      </c>
      <c r="S1204" s="38">
        <v>0</v>
      </c>
      <c r="T1204" s="38">
        <v>0</v>
      </c>
      <c r="U1204" s="38">
        <v>0</v>
      </c>
      <c r="V1204" s="38">
        <v>0</v>
      </c>
      <c r="W1204" s="38">
        <v>0</v>
      </c>
      <c r="X1204" s="38">
        <v>0</v>
      </c>
      <c r="Y1204" s="38">
        <v>0</v>
      </c>
      <c r="Z1204" s="38"/>
      <c r="AA1204" s="38">
        <v>0</v>
      </c>
      <c r="AB1204" s="38">
        <v>0</v>
      </c>
      <c r="AC1204" s="38">
        <v>0</v>
      </c>
      <c r="AD1204" s="38">
        <v>0</v>
      </c>
      <c r="AE1204" s="38">
        <v>0</v>
      </c>
      <c r="AF1204" s="38">
        <v>0</v>
      </c>
      <c r="AG1204" s="38">
        <v>0</v>
      </c>
      <c r="AH1204" s="38">
        <v>0</v>
      </c>
      <c r="AI1204" s="38">
        <v>0</v>
      </c>
      <c r="AJ1204" s="38">
        <v>0</v>
      </c>
      <c r="AK1204" s="38">
        <v>0</v>
      </c>
      <c r="AL1204" s="38">
        <v>0</v>
      </c>
      <c r="AM1204" s="38">
        <v>0</v>
      </c>
      <c r="AN1204" s="38">
        <v>0</v>
      </c>
      <c r="AO1204" s="38">
        <v>0</v>
      </c>
      <c r="AP1204" s="38">
        <v>0</v>
      </c>
      <c r="AQ1204" s="38">
        <v>0</v>
      </c>
      <c r="AR1204" s="38">
        <v>1</v>
      </c>
      <c r="AS1204" s="38">
        <v>0</v>
      </c>
      <c r="AT1204" s="38">
        <v>0</v>
      </c>
      <c r="AU1204" s="38">
        <v>0</v>
      </c>
      <c r="AV1204" s="38">
        <v>0</v>
      </c>
      <c r="AW1204" s="38">
        <v>1</v>
      </c>
      <c r="AX1204" s="38">
        <v>0</v>
      </c>
      <c r="AY1204" s="38">
        <v>0</v>
      </c>
      <c r="AZ1204" s="38">
        <v>1</v>
      </c>
      <c r="BA1204" s="38">
        <v>0</v>
      </c>
      <c r="BB1204" s="38">
        <v>0</v>
      </c>
      <c r="BC1204" s="38">
        <v>0</v>
      </c>
      <c r="BD1204" s="38">
        <v>1</v>
      </c>
      <c r="BE1204" s="38">
        <v>1</v>
      </c>
      <c r="BF1204" s="38">
        <v>0</v>
      </c>
      <c r="BG1204" s="38">
        <v>0</v>
      </c>
      <c r="BH1204" s="43">
        <v>0</v>
      </c>
      <c r="BI1204" s="38">
        <v>0</v>
      </c>
      <c r="BJ1204" s="43">
        <v>0</v>
      </c>
      <c r="BK1204" s="38">
        <v>0</v>
      </c>
      <c r="BL1204" s="43">
        <v>0</v>
      </c>
      <c r="BM1204" s="38">
        <v>0</v>
      </c>
      <c r="BN1204" s="38">
        <v>0</v>
      </c>
      <c r="BO1204" s="38">
        <v>0</v>
      </c>
      <c r="BP1204" s="38">
        <v>0</v>
      </c>
      <c r="BQ1204" s="38">
        <v>1</v>
      </c>
      <c r="BR1204" s="38">
        <v>1</v>
      </c>
      <c r="BS1204" s="38">
        <v>0</v>
      </c>
      <c r="BT1204" s="38">
        <v>0</v>
      </c>
      <c r="BU1204" s="38">
        <v>0</v>
      </c>
      <c r="BV1204" s="38">
        <v>0</v>
      </c>
      <c r="BW1204" s="38">
        <v>0</v>
      </c>
      <c r="BX1204" s="38">
        <v>0</v>
      </c>
      <c r="BY1204" s="38">
        <v>0</v>
      </c>
      <c r="BZ1204" s="38">
        <v>0</v>
      </c>
      <c r="CA1204" s="38">
        <v>0</v>
      </c>
      <c r="CB1204" s="38">
        <v>0</v>
      </c>
      <c r="CC1204" s="38">
        <v>0</v>
      </c>
      <c r="CD1204" s="38">
        <v>0</v>
      </c>
      <c r="CE1204" s="38">
        <v>0</v>
      </c>
      <c r="CF1204" s="38">
        <v>0</v>
      </c>
      <c r="CG1204" s="38">
        <v>0</v>
      </c>
      <c r="CH1204" s="38">
        <v>0</v>
      </c>
      <c r="CI1204" s="38">
        <v>0</v>
      </c>
      <c r="CJ1204" s="38">
        <v>0</v>
      </c>
      <c r="CK1204" s="38">
        <v>0</v>
      </c>
      <c r="CL1204" s="38">
        <v>0</v>
      </c>
      <c r="CM1204" s="38">
        <v>0</v>
      </c>
      <c r="CN1204" s="38">
        <v>0</v>
      </c>
      <c r="CO1204" s="38">
        <v>0</v>
      </c>
      <c r="CP1204" s="38">
        <v>0</v>
      </c>
      <c r="CQ1204" s="38">
        <v>0</v>
      </c>
      <c r="CR1204" s="38">
        <v>0</v>
      </c>
      <c r="CS1204" s="38">
        <v>0</v>
      </c>
      <c r="CT1204" s="38">
        <v>0</v>
      </c>
      <c r="CU1204" s="38">
        <v>0</v>
      </c>
      <c r="CV1204" s="38">
        <v>0</v>
      </c>
      <c r="CW1204" s="38">
        <v>0</v>
      </c>
      <c r="CX1204" s="38">
        <f>SUM(AA1204:CW1204)</f>
        <v>7</v>
      </c>
      <c r="CY1204" s="38">
        <v>1</v>
      </c>
      <c r="CZ1204" s="38">
        <v>0</v>
      </c>
      <c r="DA1204" s="38">
        <v>0</v>
      </c>
      <c r="DB1204" s="38">
        <v>0</v>
      </c>
      <c r="DC1204" s="38" t="s">
        <v>6213</v>
      </c>
      <c r="DD1204" s="38" t="s">
        <v>322</v>
      </c>
      <c r="DE1204" s="38"/>
      <c r="DF1204" s="38"/>
      <c r="DG1204" s="38"/>
      <c r="DH1204" s="38"/>
      <c r="DI1204" s="38"/>
      <c r="DJ1204" s="38"/>
      <c r="DK1204" s="38"/>
      <c r="DL1204" s="38">
        <v>0</v>
      </c>
      <c r="DM1204" s="38"/>
      <c r="DN1204" s="38">
        <v>1</v>
      </c>
      <c r="DO1204" s="38">
        <v>1904</v>
      </c>
      <c r="DP1204" s="38" t="s">
        <v>6214</v>
      </c>
      <c r="DQ1204" s="38" t="s">
        <v>6215</v>
      </c>
      <c r="DR1204" s="38">
        <v>2018</v>
      </c>
      <c r="DS1204" s="38" t="s">
        <v>6216</v>
      </c>
      <c r="DT1204" s="38"/>
      <c r="DU1204" s="38"/>
      <c r="DV1204" s="38"/>
      <c r="DW1204" s="38"/>
      <c r="DX1204" s="38"/>
      <c r="DY1204" s="38"/>
      <c r="DZ1204" s="38"/>
      <c r="EA1204" s="38"/>
      <c r="EB1204" s="38"/>
      <c r="EC1204" s="38"/>
      <c r="ED1204" s="38"/>
      <c r="EE1204" s="38"/>
      <c r="EF1204" s="38"/>
      <c r="EG1204" s="38"/>
      <c r="EH1204" s="38"/>
      <c r="EI1204" s="38"/>
      <c r="EJ1204" s="38"/>
      <c r="EK1204" s="38"/>
      <c r="EL1204" s="38"/>
      <c r="EM1204" s="38"/>
      <c r="EN1204" s="38"/>
      <c r="EO1204" s="38"/>
      <c r="EP1204" s="38"/>
      <c r="EQ1204" s="38"/>
      <c r="ER1204" s="38"/>
      <c r="ES1204" s="38"/>
      <c r="ET1204" s="38"/>
      <c r="EU1204" s="38"/>
      <c r="EV1204" s="38"/>
      <c r="EW1204" s="38"/>
      <c r="EX1204" s="38"/>
      <c r="EY1204" s="38"/>
      <c r="EZ1204" s="38"/>
      <c r="FA1204" s="38"/>
      <c r="FB1204" s="38"/>
      <c r="FC1204" s="38"/>
      <c r="FD1204" s="38"/>
      <c r="FE1204" s="38"/>
      <c r="FF1204" s="38"/>
      <c r="FG1204" s="38"/>
      <c r="FH1204" s="38"/>
      <c r="FI1204" s="38"/>
      <c r="FJ1204" s="38"/>
      <c r="FK1204" s="38"/>
      <c r="FL1204" s="38"/>
      <c r="FM1204" s="38"/>
      <c r="FN1204" s="38"/>
      <c r="FO1204" s="38"/>
      <c r="FP1204" s="38"/>
      <c r="FQ1204" s="38"/>
      <c r="FR1204" s="38"/>
      <c r="FS1204" s="38"/>
      <c r="FT1204" s="38"/>
      <c r="FU1204" s="38"/>
      <c r="FV1204" s="38"/>
      <c r="FW1204" s="38"/>
      <c r="FX1204" s="38"/>
      <c r="FY1204" s="38"/>
      <c r="FZ1204" s="38"/>
      <c r="GA1204" s="38"/>
      <c r="GB1204" s="38"/>
      <c r="GC1204" s="38"/>
      <c r="GD1204" s="38"/>
      <c r="GE1204" s="38"/>
      <c r="GF1204" s="38"/>
      <c r="GG1204" s="38"/>
      <c r="GH1204" s="38"/>
      <c r="GI1204" s="38"/>
      <c r="GJ1204" s="38"/>
      <c r="GK1204" s="38"/>
      <c r="GL1204" s="38"/>
      <c r="GM1204" s="38"/>
      <c r="GN1204" s="38"/>
    </row>
    <row r="1205" spans="1:196" s="86" customFormat="1" ht="14.25" customHeight="1" x14ac:dyDescent="0.35">
      <c r="A1205" s="38" t="s">
        <v>40</v>
      </c>
      <c r="B1205" s="47" t="s">
        <v>6106</v>
      </c>
      <c r="C1205" s="38" t="s">
        <v>6217</v>
      </c>
      <c r="D1205"/>
      <c r="E1205"/>
      <c r="F1205" s="38" t="s">
        <v>91</v>
      </c>
      <c r="G1205"/>
      <c r="H1205" s="38" t="s">
        <v>6218</v>
      </c>
      <c r="I1205" s="38" t="s">
        <v>56</v>
      </c>
      <c r="J1205" s="38" t="s">
        <v>455</v>
      </c>
      <c r="K1205" t="s">
        <v>269</v>
      </c>
      <c r="L1205"/>
      <c r="M1205" s="38" t="s">
        <v>268</v>
      </c>
      <c r="N1205"/>
      <c r="O1205" t="s">
        <v>300</v>
      </c>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s="24">
        <v>1</v>
      </c>
      <c r="BI1205"/>
      <c r="BJ1205" s="24">
        <v>1</v>
      </c>
      <c r="BK1205"/>
      <c r="BL1205" s="24">
        <v>1</v>
      </c>
      <c r="BM1205"/>
      <c r="BN1205"/>
      <c r="BO1205"/>
      <c r="BP1205"/>
      <c r="BQ1205"/>
      <c r="BR1205"/>
      <c r="BS1205"/>
      <c r="BT1205"/>
      <c r="BU1205"/>
      <c r="BV1205"/>
      <c r="BW1205"/>
      <c r="BX1205"/>
      <c r="BY1205"/>
      <c r="BZ1205"/>
      <c r="CA1205"/>
      <c r="CB1205"/>
      <c r="CC1205"/>
      <c r="CD1205"/>
      <c r="CE1205"/>
      <c r="CF1205"/>
      <c r="CG1205"/>
      <c r="CH1205"/>
      <c r="CI1205"/>
      <c r="CJ1205"/>
      <c r="CK1205"/>
      <c r="CL1205"/>
      <c r="CM1205"/>
      <c r="CN1205"/>
      <c r="CO1205"/>
      <c r="CP1205"/>
      <c r="CQ1205"/>
      <c r="CR1205"/>
      <c r="CS1205"/>
      <c r="CT1205"/>
      <c r="CU1205"/>
      <c r="CV1205"/>
      <c r="CW1205"/>
      <c r="CX1205"/>
      <c r="CY1205"/>
      <c r="CZ1205"/>
      <c r="DA1205"/>
      <c r="DB1205"/>
      <c r="DC1205" t="s">
        <v>6219</v>
      </c>
      <c r="DD1205" s="38" t="s">
        <v>305</v>
      </c>
      <c r="DE1205" t="s">
        <v>6220</v>
      </c>
      <c r="DF1205"/>
      <c r="DG1205" s="1" t="s">
        <v>595</v>
      </c>
      <c r="DH1205" t="s">
        <v>6221</v>
      </c>
      <c r="DI1205" s="1" t="s">
        <v>595</v>
      </c>
      <c r="DJ1205" s="1" t="s">
        <v>595</v>
      </c>
      <c r="DK1205">
        <v>0</v>
      </c>
      <c r="DL1205">
        <v>1</v>
      </c>
      <c r="DM1205" s="38" t="s">
        <v>595</v>
      </c>
      <c r="DN1205" s="38">
        <v>1</v>
      </c>
      <c r="DO1205" s="38">
        <v>1882</v>
      </c>
      <c r="DP1205" s="38" t="s">
        <v>6222</v>
      </c>
      <c r="DQ1205" s="38"/>
      <c r="DR1205" s="38"/>
      <c r="DS1205" s="38" t="s">
        <v>6222</v>
      </c>
      <c r="DT1205"/>
      <c r="DU1205"/>
      <c r="DV1205"/>
      <c r="DW1205"/>
      <c r="DX1205"/>
      <c r="DY1205"/>
      <c r="DZ1205"/>
      <c r="EA1205"/>
      <c r="EB1205"/>
      <c r="EC1205"/>
      <c r="ED1205"/>
      <c r="EE1205"/>
      <c r="EF1205"/>
      <c r="EG1205"/>
      <c r="EH1205"/>
      <c r="EI1205"/>
      <c r="EJ1205" s="38"/>
      <c r="EK1205" s="38"/>
      <c r="EL1205" s="38"/>
      <c r="EM1205" s="38"/>
      <c r="EN1205" s="38"/>
      <c r="EO1205" s="38"/>
      <c r="EP1205" s="38"/>
      <c r="EQ1205" s="38"/>
      <c r="ER1205" s="38"/>
      <c r="ES1205" s="38"/>
      <c r="ET1205" s="38"/>
      <c r="EU1205" s="38"/>
      <c r="EV1205" s="38"/>
      <c r="EW1205" s="38"/>
      <c r="EX1205" s="38"/>
      <c r="EY1205" s="38"/>
      <c r="EZ1205" s="38"/>
      <c r="FA1205" s="38"/>
      <c r="FB1205" s="38"/>
      <c r="FC1205" s="38"/>
      <c r="FD1205" s="38"/>
      <c r="FE1205" s="38"/>
      <c r="FF1205" s="38"/>
      <c r="FG1205" s="38"/>
      <c r="FH1205" s="38"/>
      <c r="FI1205" s="38"/>
      <c r="FJ1205" s="38"/>
      <c r="FK1205" s="38"/>
      <c r="FL1205" s="38"/>
      <c r="FM1205" s="38"/>
      <c r="FN1205" s="38"/>
      <c r="FO1205" s="38"/>
      <c r="FP1205" s="38"/>
      <c r="FQ1205" s="38"/>
      <c r="FR1205" s="38"/>
      <c r="FS1205" s="38"/>
      <c r="FT1205" s="38"/>
      <c r="FU1205" s="38"/>
      <c r="FV1205" s="38"/>
      <c r="FW1205" s="38"/>
      <c r="FX1205" s="38"/>
      <c r="FY1205" s="38"/>
      <c r="FZ1205" s="38"/>
      <c r="GA1205" s="38"/>
      <c r="GB1205" s="38"/>
      <c r="GC1205" s="38"/>
      <c r="GD1205" s="38"/>
      <c r="GE1205" s="38"/>
      <c r="GF1205" s="38"/>
      <c r="GG1205" s="38"/>
      <c r="GH1205" s="38"/>
      <c r="GI1205" s="38"/>
      <c r="GJ1205" s="38"/>
      <c r="GK1205" s="38"/>
      <c r="GL1205" s="38"/>
      <c r="GM1205" s="38"/>
      <c r="GN1205" s="38"/>
    </row>
    <row r="1206" spans="1:196" s="86" customFormat="1" ht="14.25" customHeight="1" x14ac:dyDescent="0.3">
      <c r="A1206" s="38" t="s">
        <v>40</v>
      </c>
      <c r="B1206" s="38" t="s">
        <v>6106</v>
      </c>
      <c r="C1206" s="48" t="s">
        <v>6223</v>
      </c>
      <c r="D1206" s="38" t="s">
        <v>6139</v>
      </c>
      <c r="E1206" s="38" t="s">
        <v>6140</v>
      </c>
      <c r="F1206" s="38" t="s">
        <v>91</v>
      </c>
      <c r="G1206" s="38"/>
      <c r="H1206" s="38" t="s">
        <v>454</v>
      </c>
      <c r="I1206" s="38" t="s">
        <v>56</v>
      </c>
      <c r="J1206" s="38" t="s">
        <v>173</v>
      </c>
      <c r="K1206" s="38" t="s">
        <v>471</v>
      </c>
      <c r="L1206" s="38"/>
      <c r="M1206" s="38" t="s">
        <v>272</v>
      </c>
      <c r="N1206" s="38"/>
      <c r="O1206" s="38" t="s">
        <v>300</v>
      </c>
      <c r="P1206" s="81" t="s">
        <v>6224</v>
      </c>
      <c r="Q1206" s="38" t="s">
        <v>6225</v>
      </c>
      <c r="R1206" s="38">
        <v>0</v>
      </c>
      <c r="S1206" s="38">
        <v>0</v>
      </c>
      <c r="T1206" s="38">
        <v>0</v>
      </c>
      <c r="U1206" s="38">
        <v>0</v>
      </c>
      <c r="V1206" s="38">
        <v>0</v>
      </c>
      <c r="W1206" s="38">
        <v>0</v>
      </c>
      <c r="X1206" s="38">
        <v>0</v>
      </c>
      <c r="Y1206" s="38">
        <v>0</v>
      </c>
      <c r="Z1206" s="38"/>
      <c r="AA1206" s="38">
        <v>0</v>
      </c>
      <c r="AB1206" s="38">
        <v>0</v>
      </c>
      <c r="AC1206" s="38">
        <v>0</v>
      </c>
      <c r="AD1206" s="38">
        <v>0</v>
      </c>
      <c r="AE1206" s="38">
        <v>0</v>
      </c>
      <c r="AF1206" s="38">
        <v>0</v>
      </c>
      <c r="AG1206" s="38">
        <v>0</v>
      </c>
      <c r="AH1206" s="38">
        <v>0</v>
      </c>
      <c r="AI1206" s="38">
        <v>0</v>
      </c>
      <c r="AJ1206" s="38">
        <v>0</v>
      </c>
      <c r="AK1206" s="38">
        <v>0</v>
      </c>
      <c r="AL1206" s="38">
        <v>0</v>
      </c>
      <c r="AM1206" s="38">
        <v>0</v>
      </c>
      <c r="AN1206" s="38">
        <v>0</v>
      </c>
      <c r="AO1206" s="38">
        <v>0</v>
      </c>
      <c r="AP1206" s="38">
        <v>0</v>
      </c>
      <c r="AQ1206" s="38">
        <v>0</v>
      </c>
      <c r="AR1206" s="38">
        <v>0</v>
      </c>
      <c r="AS1206" s="38">
        <v>1</v>
      </c>
      <c r="AT1206" s="38">
        <v>0</v>
      </c>
      <c r="AU1206" s="38">
        <v>0</v>
      </c>
      <c r="AV1206" s="38">
        <v>0</v>
      </c>
      <c r="AW1206" s="38">
        <v>0</v>
      </c>
      <c r="AX1206" s="38">
        <v>1</v>
      </c>
      <c r="AY1206" s="38">
        <v>0</v>
      </c>
      <c r="AZ1206" s="38">
        <v>0</v>
      </c>
      <c r="BA1206" s="38">
        <v>0</v>
      </c>
      <c r="BB1206" s="38">
        <v>0</v>
      </c>
      <c r="BC1206" s="38">
        <v>0</v>
      </c>
      <c r="BD1206" s="38">
        <v>0</v>
      </c>
      <c r="BE1206" s="38">
        <v>0</v>
      </c>
      <c r="BF1206" s="38">
        <v>0</v>
      </c>
      <c r="BG1206" s="38">
        <v>0</v>
      </c>
      <c r="BH1206" s="43">
        <v>0</v>
      </c>
      <c r="BI1206" s="38">
        <v>0</v>
      </c>
      <c r="BJ1206" s="43">
        <v>0</v>
      </c>
      <c r="BK1206" s="38">
        <v>0</v>
      </c>
      <c r="BL1206" s="43">
        <v>0</v>
      </c>
      <c r="BM1206" s="38">
        <v>0</v>
      </c>
      <c r="BN1206" s="38">
        <v>0</v>
      </c>
      <c r="BO1206" s="38">
        <v>0</v>
      </c>
      <c r="BP1206" s="38">
        <v>0</v>
      </c>
      <c r="BQ1206" s="38">
        <v>0</v>
      </c>
      <c r="BR1206" s="38">
        <v>0</v>
      </c>
      <c r="BS1206" s="38">
        <v>1</v>
      </c>
      <c r="BT1206" s="38">
        <v>1</v>
      </c>
      <c r="BU1206" s="38">
        <v>1</v>
      </c>
      <c r="BV1206" s="38">
        <v>1</v>
      </c>
      <c r="BW1206" s="38">
        <v>1</v>
      </c>
      <c r="BX1206" s="38">
        <v>0</v>
      </c>
      <c r="BY1206" s="38">
        <v>0</v>
      </c>
      <c r="BZ1206" s="38">
        <v>0</v>
      </c>
      <c r="CA1206" s="38">
        <v>0</v>
      </c>
      <c r="CB1206" s="38">
        <v>0</v>
      </c>
      <c r="CC1206" s="38">
        <v>0</v>
      </c>
      <c r="CD1206" s="38">
        <v>0</v>
      </c>
      <c r="CE1206" s="38">
        <v>0</v>
      </c>
      <c r="CF1206" s="38">
        <v>0</v>
      </c>
      <c r="CG1206" s="38">
        <v>0</v>
      </c>
      <c r="CH1206" s="38">
        <v>0</v>
      </c>
      <c r="CI1206" s="38">
        <v>0</v>
      </c>
      <c r="CJ1206" s="38">
        <v>0</v>
      </c>
      <c r="CK1206" s="38">
        <v>0</v>
      </c>
      <c r="CL1206" s="38">
        <v>0</v>
      </c>
      <c r="CM1206" s="38">
        <v>0</v>
      </c>
      <c r="CN1206" s="38">
        <v>0</v>
      </c>
      <c r="CO1206" s="38">
        <v>0</v>
      </c>
      <c r="CP1206" s="38">
        <v>0</v>
      </c>
      <c r="CQ1206" s="38">
        <v>0</v>
      </c>
      <c r="CR1206" s="38">
        <v>0</v>
      </c>
      <c r="CS1206" s="38">
        <v>0</v>
      </c>
      <c r="CT1206" s="38">
        <v>0</v>
      </c>
      <c r="CU1206" s="38">
        <v>0</v>
      </c>
      <c r="CV1206" s="38">
        <v>0</v>
      </c>
      <c r="CW1206" s="38">
        <v>0</v>
      </c>
      <c r="CX1206" s="38">
        <f>SUM(AA1206:CW1206)</f>
        <v>7</v>
      </c>
      <c r="CY1206" s="38">
        <v>1</v>
      </c>
      <c r="CZ1206" s="38">
        <v>0</v>
      </c>
      <c r="DA1206" s="38">
        <v>0</v>
      </c>
      <c r="DB1206" s="38">
        <v>1</v>
      </c>
      <c r="DC1206" s="38" t="s">
        <v>6226</v>
      </c>
      <c r="DD1206" s="38" t="s">
        <v>308</v>
      </c>
      <c r="DE1206" s="38" t="s">
        <v>623</v>
      </c>
      <c r="DF1206" s="38">
        <v>1</v>
      </c>
      <c r="DG1206" s="38" t="s">
        <v>6227</v>
      </c>
      <c r="DH1206" s="38" t="s">
        <v>6228</v>
      </c>
      <c r="DI1206" s="38"/>
      <c r="DJ1206" s="38"/>
      <c r="DK1206" s="38"/>
      <c r="DL1206" s="38">
        <v>1</v>
      </c>
      <c r="DM1206" s="38" t="s">
        <v>625</v>
      </c>
      <c r="DN1206" s="38">
        <v>1</v>
      </c>
      <c r="DO1206" s="38">
        <v>1775</v>
      </c>
      <c r="DP1206" s="38" t="s">
        <v>6229</v>
      </c>
      <c r="DQ1206" s="38" t="s">
        <v>6230</v>
      </c>
      <c r="DR1206" s="38" t="s">
        <v>580</v>
      </c>
      <c r="DS1206" s="38" t="s">
        <v>6229</v>
      </c>
      <c r="DT1206" s="38"/>
      <c r="DU1206" s="38"/>
      <c r="DV1206" s="38"/>
      <c r="DW1206" s="38"/>
      <c r="DX1206" s="38"/>
      <c r="DY1206" s="38"/>
      <c r="DZ1206" s="38"/>
      <c r="EA1206" s="38"/>
      <c r="EB1206" s="38"/>
      <c r="EC1206" s="38"/>
      <c r="ED1206" s="38"/>
      <c r="EE1206" s="38"/>
      <c r="EF1206" s="38"/>
      <c r="EG1206" s="38"/>
      <c r="EH1206" s="38"/>
      <c r="EI1206" s="38"/>
      <c r="EJ1206" s="38"/>
      <c r="EK1206" s="38"/>
      <c r="EL1206" s="38"/>
      <c r="EM1206" s="38"/>
      <c r="EN1206" s="38"/>
      <c r="EO1206" s="38"/>
      <c r="EP1206" s="38"/>
      <c r="EQ1206" s="38"/>
      <c r="ER1206" s="38"/>
      <c r="ES1206" s="38"/>
      <c r="ET1206" s="38"/>
      <c r="EU1206" s="38"/>
      <c r="EV1206" s="38"/>
      <c r="EW1206" s="38"/>
      <c r="EX1206" s="38"/>
      <c r="EY1206" s="38"/>
      <c r="EZ1206" s="38"/>
      <c r="FA1206" s="38"/>
      <c r="FB1206" s="38"/>
      <c r="FC1206" s="38"/>
      <c r="FD1206" s="38"/>
      <c r="FE1206" s="38"/>
      <c r="FF1206" s="38"/>
      <c r="FG1206" s="38"/>
      <c r="FH1206" s="38"/>
      <c r="FI1206" s="38"/>
      <c r="FJ1206" s="38"/>
      <c r="FK1206" s="38"/>
      <c r="FL1206" s="38"/>
      <c r="FM1206" s="38"/>
      <c r="FN1206" s="38"/>
      <c r="FO1206" s="38"/>
      <c r="FP1206" s="38"/>
      <c r="FQ1206" s="38"/>
      <c r="FR1206" s="38"/>
      <c r="FS1206" s="38"/>
      <c r="FT1206" s="38"/>
      <c r="FU1206" s="38"/>
      <c r="FV1206" s="38"/>
      <c r="FW1206" s="38"/>
      <c r="FX1206" s="38"/>
      <c r="FY1206" s="38"/>
      <c r="FZ1206" s="38"/>
      <c r="GA1206" s="38"/>
      <c r="GB1206" s="38"/>
      <c r="GC1206" s="38"/>
      <c r="GD1206" s="38"/>
      <c r="GE1206" s="38"/>
      <c r="GF1206" s="38"/>
      <c r="GG1206" s="38"/>
      <c r="GH1206" s="38"/>
      <c r="GI1206" s="38"/>
      <c r="GJ1206" s="38"/>
      <c r="GK1206" s="38"/>
      <c r="GL1206" s="38"/>
      <c r="GM1206" s="38"/>
      <c r="GN1206" s="38"/>
    </row>
    <row r="1207" spans="1:196" s="86" customFormat="1" ht="15" customHeight="1" x14ac:dyDescent="0.3">
      <c r="A1207" s="38" t="s">
        <v>40</v>
      </c>
      <c r="B1207" s="38" t="s">
        <v>6106</v>
      </c>
      <c r="C1207" s="48" t="s">
        <v>6231</v>
      </c>
      <c r="D1207" s="38"/>
      <c r="E1207" s="38"/>
      <c r="F1207" s="38" t="s">
        <v>122</v>
      </c>
      <c r="G1207" s="38"/>
      <c r="H1207" s="38" t="s">
        <v>454</v>
      </c>
      <c r="I1207" s="38" t="s">
        <v>56</v>
      </c>
      <c r="J1207" s="38" t="s">
        <v>173</v>
      </c>
      <c r="K1207" s="38" t="s">
        <v>471</v>
      </c>
      <c r="L1207" s="38"/>
      <c r="M1207" s="38" t="s">
        <v>289</v>
      </c>
      <c r="N1207" s="38"/>
      <c r="O1207" s="38" t="s">
        <v>299</v>
      </c>
      <c r="P1207" s="38" t="s">
        <v>6232</v>
      </c>
      <c r="Q1207" s="38" t="s">
        <v>457</v>
      </c>
      <c r="R1207" s="38">
        <v>0</v>
      </c>
      <c r="S1207" s="38">
        <v>0</v>
      </c>
      <c r="T1207" s="38">
        <v>0</v>
      </c>
      <c r="U1207" s="38">
        <v>0</v>
      </c>
      <c r="V1207" s="38">
        <v>0</v>
      </c>
      <c r="W1207" s="38">
        <v>0</v>
      </c>
      <c r="X1207" s="38">
        <v>0</v>
      </c>
      <c r="Y1207" s="38">
        <v>0</v>
      </c>
      <c r="Z1207" s="38"/>
      <c r="AA1207" s="38">
        <v>0</v>
      </c>
      <c r="AB1207" s="38">
        <v>0</v>
      </c>
      <c r="AC1207" s="38">
        <v>0</v>
      </c>
      <c r="AD1207" s="38">
        <v>0</v>
      </c>
      <c r="AE1207" s="38">
        <v>0</v>
      </c>
      <c r="AF1207" s="38">
        <v>0</v>
      </c>
      <c r="AG1207" s="38">
        <v>0</v>
      </c>
      <c r="AH1207" s="38">
        <v>0</v>
      </c>
      <c r="AI1207" s="38">
        <v>0</v>
      </c>
      <c r="AJ1207" s="38">
        <v>0</v>
      </c>
      <c r="AK1207" s="38">
        <v>0</v>
      </c>
      <c r="AL1207" s="38">
        <v>0</v>
      </c>
      <c r="AM1207" s="38">
        <v>0</v>
      </c>
      <c r="AN1207" s="38">
        <v>0</v>
      </c>
      <c r="AO1207" s="38">
        <v>0</v>
      </c>
      <c r="AP1207" s="38">
        <v>0</v>
      </c>
      <c r="AQ1207" s="38">
        <v>0</v>
      </c>
      <c r="AR1207" s="38">
        <v>0</v>
      </c>
      <c r="AS1207" s="38">
        <v>0</v>
      </c>
      <c r="AT1207" s="38">
        <v>0</v>
      </c>
      <c r="AU1207" s="38">
        <v>0</v>
      </c>
      <c r="AV1207" s="38">
        <v>0</v>
      </c>
      <c r="AW1207" s="38">
        <v>0</v>
      </c>
      <c r="AX1207" s="38">
        <v>0</v>
      </c>
      <c r="AY1207" s="38">
        <v>0</v>
      </c>
      <c r="AZ1207" s="38">
        <v>0</v>
      </c>
      <c r="BA1207" s="38">
        <v>0</v>
      </c>
      <c r="BB1207" s="38">
        <v>0</v>
      </c>
      <c r="BC1207" s="38">
        <v>0</v>
      </c>
      <c r="BD1207" s="38">
        <v>0</v>
      </c>
      <c r="BE1207" s="38">
        <v>0</v>
      </c>
      <c r="BF1207" s="38">
        <v>0</v>
      </c>
      <c r="BG1207" s="38">
        <v>0</v>
      </c>
      <c r="BH1207" s="43">
        <v>0</v>
      </c>
      <c r="BI1207" s="38">
        <v>0</v>
      </c>
      <c r="BJ1207" s="43">
        <v>0</v>
      </c>
      <c r="BK1207" s="38">
        <v>0</v>
      </c>
      <c r="BL1207" s="43">
        <v>0</v>
      </c>
      <c r="BM1207" s="38">
        <v>0</v>
      </c>
      <c r="BN1207" s="38">
        <v>0</v>
      </c>
      <c r="BO1207" s="38">
        <v>0</v>
      </c>
      <c r="BP1207" s="38">
        <v>0</v>
      </c>
      <c r="BQ1207" s="38">
        <v>0</v>
      </c>
      <c r="BR1207" s="38">
        <v>0</v>
      </c>
      <c r="BS1207" s="38">
        <v>0</v>
      </c>
      <c r="BT1207" s="38">
        <v>0</v>
      </c>
      <c r="BU1207" s="38">
        <v>0</v>
      </c>
      <c r="BV1207" s="38">
        <v>0</v>
      </c>
      <c r="BW1207" s="38">
        <v>0</v>
      </c>
      <c r="BX1207" s="38">
        <v>0</v>
      </c>
      <c r="BY1207" s="38">
        <v>0</v>
      </c>
      <c r="BZ1207" s="38">
        <v>0</v>
      </c>
      <c r="CA1207" s="38">
        <v>0</v>
      </c>
      <c r="CB1207" s="38">
        <v>0</v>
      </c>
      <c r="CC1207" s="38">
        <v>0</v>
      </c>
      <c r="CD1207" s="38">
        <v>0</v>
      </c>
      <c r="CE1207" s="38">
        <v>0</v>
      </c>
      <c r="CF1207" s="38">
        <v>0</v>
      </c>
      <c r="CG1207" s="38">
        <v>0</v>
      </c>
      <c r="CH1207" s="38">
        <v>0</v>
      </c>
      <c r="CI1207" s="38">
        <v>0</v>
      </c>
      <c r="CJ1207" s="38">
        <v>0</v>
      </c>
      <c r="CK1207" s="38">
        <v>0</v>
      </c>
      <c r="CL1207" s="38">
        <v>0</v>
      </c>
      <c r="CM1207" s="38">
        <v>0</v>
      </c>
      <c r="CN1207" s="38">
        <v>0</v>
      </c>
      <c r="CO1207" s="38">
        <v>0</v>
      </c>
      <c r="CP1207" s="38">
        <v>1</v>
      </c>
      <c r="CQ1207" s="38">
        <v>0</v>
      </c>
      <c r="CR1207" s="38">
        <v>0</v>
      </c>
      <c r="CS1207" s="38">
        <v>0</v>
      </c>
      <c r="CT1207" s="38">
        <v>0</v>
      </c>
      <c r="CU1207" s="38">
        <v>0</v>
      </c>
      <c r="CV1207" s="38">
        <v>0</v>
      </c>
      <c r="CW1207" s="38">
        <v>0</v>
      </c>
      <c r="CX1207" s="38">
        <f>SUM(AA1207:CW1207)</f>
        <v>1</v>
      </c>
      <c r="CY1207" s="38">
        <v>0</v>
      </c>
      <c r="CZ1207" s="38">
        <v>1</v>
      </c>
      <c r="DA1207" s="38">
        <v>0</v>
      </c>
      <c r="DB1207" s="38">
        <v>0</v>
      </c>
      <c r="DC1207" s="38" t="s">
        <v>458</v>
      </c>
      <c r="DD1207" s="38" t="s">
        <v>306</v>
      </c>
      <c r="DE1207" s="38"/>
      <c r="DF1207" s="38"/>
      <c r="DG1207" s="38"/>
      <c r="DH1207" s="38"/>
      <c r="DI1207" s="38"/>
      <c r="DJ1207" s="38"/>
      <c r="DK1207" s="38"/>
      <c r="DL1207" s="38">
        <v>0</v>
      </c>
      <c r="DM1207" s="38"/>
      <c r="DN1207" s="38">
        <v>1</v>
      </c>
      <c r="DO1207" s="38">
        <v>1978</v>
      </c>
      <c r="DP1207" s="38" t="s">
        <v>6233</v>
      </c>
      <c r="DQ1207" s="48" t="s">
        <v>6231</v>
      </c>
      <c r="DR1207" s="38" t="s">
        <v>580</v>
      </c>
      <c r="DS1207" s="38" t="s">
        <v>6233</v>
      </c>
      <c r="DT1207" s="38"/>
      <c r="DU1207" s="38"/>
      <c r="DV1207" s="38"/>
      <c r="DW1207" s="38"/>
      <c r="DX1207" s="38"/>
      <c r="DY1207" s="38"/>
      <c r="DZ1207" s="38"/>
      <c r="EA1207" s="38"/>
      <c r="EB1207" s="38"/>
      <c r="EC1207" s="38"/>
      <c r="ED1207" s="38"/>
      <c r="EE1207" s="38"/>
      <c r="EF1207" s="38"/>
      <c r="EG1207" s="38"/>
      <c r="EH1207" s="38"/>
      <c r="EI1207" s="38"/>
      <c r="EJ1207" s="38"/>
      <c r="EK1207" s="38"/>
      <c r="EL1207" s="38"/>
      <c r="EM1207" s="38"/>
      <c r="EN1207" s="38"/>
      <c r="EO1207" s="38"/>
      <c r="EP1207" s="38"/>
      <c r="EQ1207" s="38"/>
      <c r="ER1207" s="38"/>
      <c r="ES1207" s="38"/>
      <c r="ET1207" s="38"/>
      <c r="EU1207" s="38"/>
      <c r="EV1207" s="38"/>
      <c r="EW1207" s="38"/>
      <c r="EX1207" s="38"/>
      <c r="EY1207" s="38"/>
      <c r="EZ1207" s="38"/>
      <c r="FA1207" s="38"/>
      <c r="FB1207" s="38"/>
      <c r="FC1207" s="38"/>
      <c r="FD1207" s="38"/>
      <c r="FE1207" s="38"/>
      <c r="FF1207" s="38"/>
      <c r="FG1207" s="38"/>
      <c r="FH1207" s="38"/>
      <c r="FI1207" s="38"/>
      <c r="FJ1207" s="38"/>
      <c r="FK1207" s="38"/>
      <c r="FL1207" s="38"/>
      <c r="FM1207" s="38"/>
      <c r="FN1207" s="38"/>
      <c r="FO1207" s="38"/>
      <c r="FP1207" s="38"/>
      <c r="FQ1207" s="38"/>
      <c r="FR1207" s="38"/>
      <c r="FS1207" s="38"/>
      <c r="FT1207" s="38"/>
      <c r="FU1207" s="38"/>
      <c r="FV1207" s="38"/>
      <c r="FW1207" s="38"/>
      <c r="FX1207" s="38"/>
      <c r="FY1207" s="38"/>
      <c r="FZ1207" s="38"/>
      <c r="GA1207" s="38"/>
      <c r="GB1207" s="38"/>
      <c r="GC1207" s="38"/>
      <c r="GD1207" s="38"/>
      <c r="GE1207" s="38"/>
      <c r="GF1207" s="38"/>
      <c r="GG1207" s="38"/>
      <c r="GH1207" s="38"/>
      <c r="GI1207" s="38"/>
      <c r="GJ1207" s="38"/>
      <c r="GK1207" s="38"/>
      <c r="GL1207" s="38"/>
      <c r="GM1207" s="38"/>
      <c r="GN1207" s="38"/>
    </row>
    <row r="1208" spans="1:196" s="86" customFormat="1" ht="13.1" x14ac:dyDescent="0.3">
      <c r="A1208" s="38" t="s">
        <v>40</v>
      </c>
      <c r="B1208" s="38" t="s">
        <v>6106</v>
      </c>
      <c r="C1208" s="48" t="s">
        <v>6234</v>
      </c>
      <c r="D1208" s="38"/>
      <c r="E1208" s="38"/>
      <c r="F1208" s="38" t="s">
        <v>91</v>
      </c>
      <c r="G1208" s="38" t="s">
        <v>95</v>
      </c>
      <c r="H1208" s="38" t="s">
        <v>454</v>
      </c>
      <c r="I1208" s="38" t="s">
        <v>56</v>
      </c>
      <c r="J1208" s="38" t="s">
        <v>173</v>
      </c>
      <c r="K1208" s="38" t="s">
        <v>471</v>
      </c>
      <c r="L1208" s="38"/>
      <c r="M1208" s="38" t="s">
        <v>268</v>
      </c>
      <c r="N1208" s="38"/>
      <c r="O1208" s="38" t="s">
        <v>300</v>
      </c>
      <c r="P1208" s="38" t="s">
        <v>6235</v>
      </c>
      <c r="Q1208" s="38" t="s">
        <v>457</v>
      </c>
      <c r="R1208" s="38">
        <v>0</v>
      </c>
      <c r="S1208" s="38">
        <v>0</v>
      </c>
      <c r="T1208" s="38">
        <v>0</v>
      </c>
      <c r="U1208" s="38">
        <v>0</v>
      </c>
      <c r="V1208" s="38">
        <v>0</v>
      </c>
      <c r="W1208" s="38">
        <v>0</v>
      </c>
      <c r="X1208" s="38">
        <v>0</v>
      </c>
      <c r="Y1208" s="38">
        <v>0</v>
      </c>
      <c r="Z1208" s="38"/>
      <c r="AA1208" s="38">
        <v>0</v>
      </c>
      <c r="AB1208" s="38">
        <v>0</v>
      </c>
      <c r="AC1208" s="38">
        <v>0</v>
      </c>
      <c r="AD1208" s="38">
        <v>0</v>
      </c>
      <c r="AE1208" s="38">
        <v>0</v>
      </c>
      <c r="AF1208" s="38">
        <v>0</v>
      </c>
      <c r="AG1208" s="38">
        <v>0</v>
      </c>
      <c r="AH1208" s="38">
        <v>0</v>
      </c>
      <c r="AI1208" s="38">
        <v>0</v>
      </c>
      <c r="AJ1208" s="38">
        <v>0</v>
      </c>
      <c r="AK1208" s="38">
        <v>0</v>
      </c>
      <c r="AL1208" s="38">
        <v>0</v>
      </c>
      <c r="AM1208" s="38">
        <v>0</v>
      </c>
      <c r="AN1208" s="38">
        <v>0</v>
      </c>
      <c r="AO1208" s="38">
        <v>0</v>
      </c>
      <c r="AP1208" s="38">
        <v>0</v>
      </c>
      <c r="AQ1208" s="38">
        <v>0</v>
      </c>
      <c r="AR1208" s="38">
        <v>0</v>
      </c>
      <c r="AS1208" s="38">
        <v>0</v>
      </c>
      <c r="AT1208" s="38">
        <v>0</v>
      </c>
      <c r="AU1208" s="38">
        <v>0</v>
      </c>
      <c r="AV1208" s="38">
        <v>0</v>
      </c>
      <c r="AW1208" s="38">
        <v>0</v>
      </c>
      <c r="AX1208" s="38">
        <v>0</v>
      </c>
      <c r="AY1208" s="38">
        <v>0</v>
      </c>
      <c r="AZ1208" s="38">
        <v>0</v>
      </c>
      <c r="BA1208" s="38">
        <v>0</v>
      </c>
      <c r="BB1208" s="38">
        <v>0</v>
      </c>
      <c r="BC1208" s="38">
        <v>0</v>
      </c>
      <c r="BD1208" s="38">
        <v>0</v>
      </c>
      <c r="BE1208" s="38">
        <v>0</v>
      </c>
      <c r="BF1208" s="38">
        <v>0</v>
      </c>
      <c r="BG1208" s="38">
        <v>0</v>
      </c>
      <c r="BH1208" s="43">
        <v>0</v>
      </c>
      <c r="BI1208" s="38">
        <v>0</v>
      </c>
      <c r="BJ1208" s="43">
        <v>0</v>
      </c>
      <c r="BK1208" s="38">
        <v>0</v>
      </c>
      <c r="BL1208" s="43">
        <v>0</v>
      </c>
      <c r="BM1208" s="38">
        <v>0</v>
      </c>
      <c r="BN1208" s="38">
        <v>0</v>
      </c>
      <c r="BO1208" s="38">
        <v>0</v>
      </c>
      <c r="BP1208" s="38">
        <v>0</v>
      </c>
      <c r="BQ1208" s="38">
        <v>0</v>
      </c>
      <c r="BR1208" s="38">
        <v>0</v>
      </c>
      <c r="BS1208" s="38">
        <v>0</v>
      </c>
      <c r="BT1208" s="38">
        <v>0</v>
      </c>
      <c r="BU1208" s="38">
        <v>0</v>
      </c>
      <c r="BV1208" s="38">
        <v>0</v>
      </c>
      <c r="BW1208" s="38">
        <v>0</v>
      </c>
      <c r="BX1208" s="38">
        <v>0</v>
      </c>
      <c r="BY1208" s="38">
        <v>0</v>
      </c>
      <c r="BZ1208" s="38">
        <v>0</v>
      </c>
      <c r="CA1208" s="38">
        <v>0</v>
      </c>
      <c r="CB1208" s="38">
        <v>0</v>
      </c>
      <c r="CC1208" s="38">
        <v>0</v>
      </c>
      <c r="CD1208" s="38">
        <v>0</v>
      </c>
      <c r="CE1208" s="38">
        <v>0</v>
      </c>
      <c r="CF1208" s="38">
        <v>0</v>
      </c>
      <c r="CG1208" s="38">
        <v>0</v>
      </c>
      <c r="CH1208" s="38">
        <v>0</v>
      </c>
      <c r="CI1208" s="38">
        <v>0</v>
      </c>
      <c r="CJ1208" s="38">
        <v>0</v>
      </c>
      <c r="CK1208" s="38">
        <v>0</v>
      </c>
      <c r="CL1208" s="38">
        <v>0</v>
      </c>
      <c r="CM1208" s="38">
        <v>1</v>
      </c>
      <c r="CN1208" s="38">
        <v>0</v>
      </c>
      <c r="CO1208" s="38">
        <v>0</v>
      </c>
      <c r="CP1208" s="38">
        <v>0</v>
      </c>
      <c r="CQ1208" s="38">
        <v>0</v>
      </c>
      <c r="CR1208" s="38">
        <v>0</v>
      </c>
      <c r="CS1208" s="38">
        <v>0</v>
      </c>
      <c r="CT1208" s="38">
        <v>0</v>
      </c>
      <c r="CU1208" s="38">
        <v>1</v>
      </c>
      <c r="CV1208" s="38">
        <v>0</v>
      </c>
      <c r="CW1208" s="38">
        <v>0</v>
      </c>
      <c r="CX1208" s="38">
        <v>2</v>
      </c>
      <c r="CY1208" s="38">
        <v>0</v>
      </c>
      <c r="CZ1208" s="38">
        <v>1</v>
      </c>
      <c r="DA1208" s="38">
        <v>0</v>
      </c>
      <c r="DB1208" s="38">
        <v>0</v>
      </c>
      <c r="DC1208" s="38" t="s">
        <v>688</v>
      </c>
      <c r="DD1208" s="38" t="s">
        <v>313</v>
      </c>
      <c r="DE1208" s="38" t="s">
        <v>538</v>
      </c>
      <c r="DF1208" s="38">
        <v>1</v>
      </c>
      <c r="DG1208" s="38"/>
      <c r="DH1208" s="38"/>
      <c r="DI1208" s="38"/>
      <c r="DJ1208" s="38"/>
      <c r="DK1208" s="38"/>
      <c r="DL1208" s="38">
        <v>0</v>
      </c>
      <c r="DM1208" s="38"/>
      <c r="DN1208" s="38">
        <v>1</v>
      </c>
      <c r="DO1208" s="38">
        <v>1888</v>
      </c>
      <c r="DP1208" s="38" t="s">
        <v>6236</v>
      </c>
      <c r="DQ1208" s="48" t="s">
        <v>6234</v>
      </c>
      <c r="DR1208" s="38" t="s">
        <v>580</v>
      </c>
      <c r="DS1208" s="38" t="s">
        <v>6236</v>
      </c>
      <c r="DT1208" s="38"/>
      <c r="DU1208" s="38"/>
      <c r="DV1208" s="38"/>
      <c r="DW1208" s="38"/>
      <c r="DX1208" s="38"/>
      <c r="DY1208" s="38"/>
      <c r="DZ1208" s="38"/>
      <c r="EA1208" s="38"/>
      <c r="EB1208" s="38"/>
      <c r="EC1208" s="38"/>
      <c r="ED1208" s="38"/>
      <c r="EE1208" s="38"/>
      <c r="EF1208" s="38"/>
      <c r="EG1208" s="38"/>
      <c r="EH1208" s="38"/>
      <c r="EI1208" s="38"/>
      <c r="EJ1208" s="38"/>
      <c r="EK1208" s="38"/>
      <c r="EL1208" s="38"/>
      <c r="EM1208" s="38"/>
      <c r="EN1208" s="38"/>
      <c r="EO1208" s="38"/>
      <c r="EP1208" s="38"/>
      <c r="EQ1208" s="38"/>
      <c r="ER1208" s="38"/>
      <c r="ES1208" s="38"/>
      <c r="ET1208" s="38"/>
      <c r="EU1208" s="38"/>
      <c r="EV1208" s="38"/>
      <c r="EW1208" s="38"/>
      <c r="EX1208" s="38"/>
      <c r="EY1208" s="38"/>
      <c r="EZ1208" s="38"/>
      <c r="FA1208" s="38"/>
      <c r="FB1208" s="38"/>
      <c r="FC1208" s="38"/>
      <c r="FD1208" s="38"/>
      <c r="FE1208" s="38"/>
      <c r="FF1208" s="38"/>
      <c r="FG1208" s="38"/>
      <c r="FH1208" s="38"/>
      <c r="FI1208" s="38"/>
      <c r="FJ1208" s="38"/>
      <c r="FK1208" s="38"/>
      <c r="FL1208" s="38"/>
      <c r="FM1208" s="38"/>
      <c r="FN1208" s="38"/>
      <c r="FO1208" s="38"/>
      <c r="FP1208" s="38"/>
      <c r="FQ1208" s="38"/>
      <c r="FR1208" s="38"/>
      <c r="FS1208" s="38"/>
      <c r="FT1208" s="38"/>
      <c r="FU1208" s="38"/>
      <c r="FV1208" s="38"/>
      <c r="FW1208" s="38"/>
      <c r="FX1208" s="38"/>
      <c r="FY1208" s="38"/>
      <c r="FZ1208" s="38"/>
      <c r="GA1208" s="38"/>
      <c r="GB1208" s="38"/>
      <c r="GC1208" s="38"/>
      <c r="GD1208" s="38"/>
      <c r="GE1208" s="38"/>
      <c r="GF1208" s="38"/>
      <c r="GG1208" s="38"/>
      <c r="GH1208" s="38"/>
      <c r="GI1208" s="38"/>
      <c r="GJ1208" s="38"/>
      <c r="GK1208" s="38"/>
      <c r="GL1208" s="38"/>
      <c r="GM1208" s="38"/>
      <c r="GN1208" s="38"/>
    </row>
    <row r="1209" spans="1:196" s="86" customFormat="1" ht="14.25" customHeight="1" x14ac:dyDescent="0.3">
      <c r="A1209" s="38" t="s">
        <v>40</v>
      </c>
      <c r="B1209" s="47" t="s">
        <v>6106</v>
      </c>
      <c r="C1209" s="48" t="s">
        <v>6237</v>
      </c>
      <c r="D1209" s="38"/>
      <c r="E1209" s="38"/>
      <c r="F1209" s="38" t="s">
        <v>91</v>
      </c>
      <c r="G1209" s="38" t="s">
        <v>575</v>
      </c>
      <c r="H1209" s="38" t="s">
        <v>454</v>
      </c>
      <c r="I1209" s="38" t="s">
        <v>56</v>
      </c>
      <c r="J1209" s="38" t="s">
        <v>173</v>
      </c>
      <c r="K1209" s="38" t="s">
        <v>471</v>
      </c>
      <c r="L1209" s="38"/>
      <c r="M1209" s="38" t="s">
        <v>268</v>
      </c>
      <c r="N1209" s="38"/>
      <c r="O1209" s="38" t="s">
        <v>299</v>
      </c>
      <c r="P1209" s="38" t="s">
        <v>6238</v>
      </c>
      <c r="Q1209" s="38" t="s">
        <v>591</v>
      </c>
      <c r="R1209" s="38">
        <v>0</v>
      </c>
      <c r="S1209" s="38">
        <v>0</v>
      </c>
      <c r="T1209" s="38">
        <v>0</v>
      </c>
      <c r="U1209" s="38">
        <v>0</v>
      </c>
      <c r="V1209" s="38">
        <v>0</v>
      </c>
      <c r="W1209" s="38">
        <v>0</v>
      </c>
      <c r="X1209" s="38">
        <v>0</v>
      </c>
      <c r="Y1209" s="38">
        <v>0</v>
      </c>
      <c r="Z1209" s="38"/>
      <c r="AA1209" s="38">
        <v>0</v>
      </c>
      <c r="AB1209" s="38">
        <v>0</v>
      </c>
      <c r="AC1209" s="38">
        <v>0</v>
      </c>
      <c r="AD1209" s="38">
        <v>0</v>
      </c>
      <c r="AE1209" s="38">
        <v>0</v>
      </c>
      <c r="AF1209" s="38">
        <v>0</v>
      </c>
      <c r="AG1209" s="38">
        <v>0</v>
      </c>
      <c r="AH1209" s="38">
        <v>0</v>
      </c>
      <c r="AI1209" s="38">
        <v>0</v>
      </c>
      <c r="AJ1209" s="38">
        <v>0</v>
      </c>
      <c r="AK1209" s="38">
        <v>0</v>
      </c>
      <c r="AL1209" s="38">
        <v>0</v>
      </c>
      <c r="AM1209" s="38">
        <v>0</v>
      </c>
      <c r="AN1209" s="38">
        <v>0</v>
      </c>
      <c r="AO1209" s="38">
        <v>0</v>
      </c>
      <c r="AP1209" s="38">
        <v>0</v>
      </c>
      <c r="AQ1209" s="38">
        <v>0</v>
      </c>
      <c r="AR1209" s="38">
        <v>0</v>
      </c>
      <c r="AS1209" s="38">
        <v>0</v>
      </c>
      <c r="AT1209" s="38">
        <v>0</v>
      </c>
      <c r="AU1209" s="38">
        <v>0</v>
      </c>
      <c r="AV1209" s="38">
        <v>0</v>
      </c>
      <c r="AW1209" s="38">
        <v>0</v>
      </c>
      <c r="AX1209" s="38">
        <v>0</v>
      </c>
      <c r="AY1209" s="38">
        <v>0</v>
      </c>
      <c r="AZ1209" s="38">
        <v>0</v>
      </c>
      <c r="BA1209" s="38">
        <v>0</v>
      </c>
      <c r="BB1209" s="38">
        <v>0</v>
      </c>
      <c r="BC1209" s="38">
        <v>0</v>
      </c>
      <c r="BD1209" s="38">
        <v>0</v>
      </c>
      <c r="BE1209" s="38">
        <v>0</v>
      </c>
      <c r="BF1209" s="38">
        <v>0</v>
      </c>
      <c r="BG1209" s="38">
        <v>0</v>
      </c>
      <c r="BH1209" s="43">
        <v>0</v>
      </c>
      <c r="BI1209" s="38">
        <v>0</v>
      </c>
      <c r="BJ1209" s="43">
        <v>1</v>
      </c>
      <c r="BK1209" s="38">
        <v>0</v>
      </c>
      <c r="BL1209" s="43">
        <v>0</v>
      </c>
      <c r="BM1209" s="38">
        <v>0</v>
      </c>
      <c r="BN1209" s="38">
        <v>0</v>
      </c>
      <c r="BO1209" s="38">
        <v>0</v>
      </c>
      <c r="BP1209" s="38">
        <v>0</v>
      </c>
      <c r="BQ1209" s="38">
        <v>0</v>
      </c>
      <c r="BR1209" s="38">
        <v>0</v>
      </c>
      <c r="BS1209" s="38">
        <v>0</v>
      </c>
      <c r="BT1209" s="38">
        <v>0</v>
      </c>
      <c r="BU1209" s="38">
        <v>0</v>
      </c>
      <c r="BV1209" s="38">
        <v>0</v>
      </c>
      <c r="BW1209" s="38">
        <v>0</v>
      </c>
      <c r="BX1209" s="38">
        <v>0</v>
      </c>
      <c r="BY1209" s="38">
        <v>0</v>
      </c>
      <c r="BZ1209" s="38">
        <v>0</v>
      </c>
      <c r="CA1209" s="38">
        <v>0</v>
      </c>
      <c r="CB1209" s="38">
        <v>0</v>
      </c>
      <c r="CC1209" s="38">
        <v>0</v>
      </c>
      <c r="CD1209" s="38">
        <v>0</v>
      </c>
      <c r="CE1209" s="38">
        <v>0</v>
      </c>
      <c r="CF1209" s="38">
        <v>0</v>
      </c>
      <c r="CG1209" s="38">
        <v>0</v>
      </c>
      <c r="CH1209" s="38">
        <v>0</v>
      </c>
      <c r="CI1209" s="38">
        <v>0</v>
      </c>
      <c r="CJ1209" s="38">
        <v>0</v>
      </c>
      <c r="CK1209" s="38">
        <v>0</v>
      </c>
      <c r="CL1209" s="38">
        <v>0</v>
      </c>
      <c r="CM1209" s="38">
        <v>0</v>
      </c>
      <c r="CN1209" s="38">
        <v>0</v>
      </c>
      <c r="CO1209" s="38">
        <v>0</v>
      </c>
      <c r="CP1209" s="38">
        <v>0</v>
      </c>
      <c r="CQ1209" s="38">
        <v>0</v>
      </c>
      <c r="CR1209" s="38">
        <v>0</v>
      </c>
      <c r="CS1209" s="38">
        <v>0</v>
      </c>
      <c r="CT1209" s="38">
        <v>0</v>
      </c>
      <c r="CU1209" s="38">
        <v>0</v>
      </c>
      <c r="CV1209" s="38">
        <v>0</v>
      </c>
      <c r="CW1209" s="38">
        <v>0</v>
      </c>
      <c r="CX1209" s="38">
        <f>SUM(AA1209:CW1209)</f>
        <v>1</v>
      </c>
      <c r="CY1209" s="38">
        <v>1</v>
      </c>
      <c r="CZ1209" s="38">
        <v>0</v>
      </c>
      <c r="DA1209" s="38">
        <v>0</v>
      </c>
      <c r="DB1209" s="38">
        <v>0</v>
      </c>
      <c r="DC1209" s="38" t="s">
        <v>617</v>
      </c>
      <c r="DD1209" s="38" t="s">
        <v>305</v>
      </c>
      <c r="DE1209" s="38"/>
      <c r="DF1209" s="38"/>
      <c r="DG1209" s="38"/>
      <c r="DH1209" s="38"/>
      <c r="DI1209" s="38"/>
      <c r="DJ1209" s="38"/>
      <c r="DK1209" s="38"/>
      <c r="DL1209" s="38">
        <v>0</v>
      </c>
      <c r="DM1209" s="38"/>
      <c r="DN1209" s="38">
        <v>1</v>
      </c>
      <c r="DO1209" s="38">
        <v>1845</v>
      </c>
      <c r="DP1209" s="38" t="s">
        <v>6239</v>
      </c>
      <c r="DQ1209" s="48" t="s">
        <v>6237</v>
      </c>
      <c r="DR1209" s="38" t="s">
        <v>580</v>
      </c>
      <c r="DS1209" s="38" t="s">
        <v>6239</v>
      </c>
      <c r="DT1209" s="38"/>
      <c r="DU1209" s="38"/>
      <c r="DV1209" s="38"/>
      <c r="DW1209" s="38"/>
      <c r="DX1209" s="38"/>
      <c r="DY1209" s="38"/>
      <c r="DZ1209" s="38"/>
      <c r="EA1209" s="38"/>
      <c r="EB1209" s="38"/>
      <c r="EC1209" s="38"/>
      <c r="ED1209" s="38"/>
      <c r="EE1209" s="38"/>
      <c r="EF1209" s="38"/>
      <c r="EG1209" s="38"/>
      <c r="EH1209" s="38"/>
      <c r="EI1209" s="38"/>
      <c r="EJ1209" s="38"/>
      <c r="EK1209" s="38"/>
      <c r="EL1209" s="38"/>
      <c r="EM1209" s="38"/>
      <c r="EN1209" s="38"/>
      <c r="EO1209" s="38"/>
      <c r="EP1209" s="38"/>
      <c r="EQ1209" s="38"/>
      <c r="ER1209" s="38"/>
      <c r="ES1209" s="38"/>
      <c r="ET1209" s="38"/>
      <c r="EU1209" s="38"/>
      <c r="EV1209" s="38"/>
      <c r="EW1209" s="38"/>
      <c r="EX1209" s="38"/>
      <c r="EY1209" s="38"/>
      <c r="EZ1209" s="38"/>
      <c r="FA1209" s="38"/>
      <c r="FB1209" s="38"/>
      <c r="FC1209" s="38"/>
      <c r="FD1209" s="38"/>
      <c r="FE1209" s="38"/>
      <c r="FF1209" s="38"/>
      <c r="FG1209" s="38"/>
      <c r="FH1209" s="38"/>
      <c r="FI1209" s="38"/>
      <c r="FJ1209" s="38"/>
      <c r="FK1209" s="38"/>
      <c r="FL1209" s="38"/>
      <c r="FM1209" s="38"/>
      <c r="FN1209" s="38"/>
      <c r="FO1209" s="38"/>
      <c r="FP1209" s="38"/>
      <c r="FQ1209" s="38"/>
      <c r="FR1209" s="38"/>
      <c r="FS1209" s="38"/>
      <c r="FT1209" s="38"/>
      <c r="FU1209" s="38"/>
      <c r="FV1209" s="38"/>
      <c r="FW1209" s="38"/>
      <c r="FX1209" s="38"/>
      <c r="FY1209" s="38"/>
      <c r="FZ1209" s="38"/>
      <c r="GA1209" s="38"/>
      <c r="GB1209" s="38"/>
      <c r="GC1209" s="38"/>
      <c r="GD1209" s="38"/>
      <c r="GE1209" s="38"/>
      <c r="GF1209" s="38"/>
      <c r="GG1209" s="38"/>
      <c r="GH1209" s="38"/>
      <c r="GI1209" s="38"/>
      <c r="GJ1209" s="38"/>
      <c r="GK1209" s="38"/>
      <c r="GL1209" s="38"/>
      <c r="GM1209" s="38"/>
      <c r="GN1209" s="38"/>
    </row>
    <row r="1210" spans="1:196" ht="14.6" x14ac:dyDescent="0.35">
      <c r="A1210" s="38" t="s">
        <v>40</v>
      </c>
      <c r="B1210" s="47" t="s">
        <v>6106</v>
      </c>
      <c r="C1210" s="48" t="s">
        <v>6240</v>
      </c>
      <c r="D1210" s="38"/>
      <c r="E1210" s="38"/>
      <c r="F1210" s="38" t="s">
        <v>122</v>
      </c>
      <c r="G1210" s="38"/>
      <c r="H1210" s="38" t="s">
        <v>454</v>
      </c>
      <c r="I1210" s="38" t="s">
        <v>56</v>
      </c>
      <c r="J1210" s="38" t="s">
        <v>200</v>
      </c>
      <c r="K1210" s="38" t="s">
        <v>269</v>
      </c>
      <c r="L1210" s="38"/>
      <c r="M1210" s="38" t="s">
        <v>268</v>
      </c>
      <c r="N1210" s="38"/>
      <c r="O1210" s="38" t="s">
        <v>299</v>
      </c>
      <c r="P1210" s="38" t="s">
        <v>6241</v>
      </c>
      <c r="Q1210" s="38" t="s">
        <v>591</v>
      </c>
      <c r="R1210" s="38">
        <v>0</v>
      </c>
      <c r="S1210" s="38">
        <v>0</v>
      </c>
      <c r="T1210" s="38">
        <v>0</v>
      </c>
      <c r="U1210" s="38">
        <v>0</v>
      </c>
      <c r="V1210" s="38">
        <v>0</v>
      </c>
      <c r="W1210" s="38">
        <v>0</v>
      </c>
      <c r="X1210" s="38">
        <v>0</v>
      </c>
      <c r="Y1210" s="38">
        <v>0</v>
      </c>
      <c r="Z1210" s="38"/>
      <c r="AA1210" s="38">
        <v>0</v>
      </c>
      <c r="AB1210" s="38">
        <v>0</v>
      </c>
      <c r="AC1210" s="38">
        <v>0</v>
      </c>
      <c r="AD1210" s="38">
        <v>0</v>
      </c>
      <c r="AE1210" s="38">
        <v>0</v>
      </c>
      <c r="AF1210" s="38">
        <v>0</v>
      </c>
      <c r="AG1210" s="38">
        <v>0</v>
      </c>
      <c r="AH1210" s="38">
        <v>0</v>
      </c>
      <c r="AI1210" s="38">
        <v>0</v>
      </c>
      <c r="AJ1210" s="38">
        <v>0</v>
      </c>
      <c r="AK1210" s="38">
        <v>0</v>
      </c>
      <c r="AL1210" s="38">
        <v>0</v>
      </c>
      <c r="AM1210" s="38">
        <v>0</v>
      </c>
      <c r="AN1210" s="38">
        <v>0</v>
      </c>
      <c r="AO1210" s="38">
        <v>0</v>
      </c>
      <c r="AP1210" s="38">
        <v>0</v>
      </c>
      <c r="AQ1210" s="38">
        <v>0</v>
      </c>
      <c r="AR1210" s="38">
        <v>0</v>
      </c>
      <c r="AS1210" s="38">
        <v>0</v>
      </c>
      <c r="AT1210" s="38">
        <v>0</v>
      </c>
      <c r="AU1210" s="38">
        <v>0</v>
      </c>
      <c r="AV1210" s="38">
        <v>0</v>
      </c>
      <c r="AW1210" s="38">
        <v>0</v>
      </c>
      <c r="AX1210" s="38">
        <v>0</v>
      </c>
      <c r="AY1210" s="38">
        <v>0</v>
      </c>
      <c r="AZ1210" s="38">
        <v>0</v>
      </c>
      <c r="BA1210" s="38">
        <v>0</v>
      </c>
      <c r="BB1210" s="38">
        <v>0</v>
      </c>
      <c r="BC1210" s="38">
        <v>0</v>
      </c>
      <c r="BD1210" s="38">
        <v>0</v>
      </c>
      <c r="BE1210" s="38">
        <v>0</v>
      </c>
      <c r="BF1210" s="38">
        <v>0</v>
      </c>
      <c r="BG1210" s="38">
        <v>0</v>
      </c>
      <c r="BH1210" s="43">
        <v>0</v>
      </c>
      <c r="BI1210" s="38">
        <v>0</v>
      </c>
      <c r="BJ1210" s="43">
        <v>1</v>
      </c>
      <c r="BK1210" s="38">
        <v>0</v>
      </c>
      <c r="BL1210" s="43">
        <v>0</v>
      </c>
      <c r="BM1210" s="38">
        <v>0</v>
      </c>
      <c r="BN1210" s="38">
        <v>0</v>
      </c>
      <c r="BO1210" s="38">
        <v>0</v>
      </c>
      <c r="BP1210" s="38">
        <v>0</v>
      </c>
      <c r="BQ1210" s="38">
        <v>0</v>
      </c>
      <c r="BR1210" s="38">
        <v>0</v>
      </c>
      <c r="BS1210" s="38">
        <v>0</v>
      </c>
      <c r="BT1210" s="38">
        <v>0</v>
      </c>
      <c r="BU1210" s="38">
        <v>0</v>
      </c>
      <c r="BV1210" s="38">
        <v>0</v>
      </c>
      <c r="BW1210" s="38">
        <v>0</v>
      </c>
      <c r="BX1210" s="38">
        <v>0</v>
      </c>
      <c r="BY1210" s="38">
        <v>0</v>
      </c>
      <c r="BZ1210" s="38">
        <v>0</v>
      </c>
      <c r="CA1210" s="38">
        <v>0</v>
      </c>
      <c r="CB1210" s="38">
        <v>0</v>
      </c>
      <c r="CC1210" s="38">
        <v>0</v>
      </c>
      <c r="CD1210" s="38">
        <v>0</v>
      </c>
      <c r="CE1210" s="38">
        <v>0</v>
      </c>
      <c r="CF1210" s="38">
        <v>0</v>
      </c>
      <c r="CG1210" s="38">
        <v>0</v>
      </c>
      <c r="CH1210" s="38">
        <v>0</v>
      </c>
      <c r="CI1210" s="38">
        <v>0</v>
      </c>
      <c r="CJ1210" s="38">
        <v>0</v>
      </c>
      <c r="CK1210" s="38">
        <v>0</v>
      </c>
      <c r="CL1210" s="38">
        <v>0</v>
      </c>
      <c r="CM1210" s="38">
        <v>0</v>
      </c>
      <c r="CN1210" s="38">
        <v>0</v>
      </c>
      <c r="CO1210" s="38">
        <v>0</v>
      </c>
      <c r="CP1210" s="38">
        <v>0</v>
      </c>
      <c r="CQ1210" s="38">
        <v>0</v>
      </c>
      <c r="CR1210" s="38">
        <v>0</v>
      </c>
      <c r="CS1210" s="38">
        <v>0</v>
      </c>
      <c r="CT1210" s="38">
        <v>0</v>
      </c>
      <c r="CU1210" s="38">
        <v>0</v>
      </c>
      <c r="CV1210" s="38">
        <v>0</v>
      </c>
      <c r="CW1210" s="38">
        <v>0</v>
      </c>
      <c r="CX1210" s="38">
        <f>SUM(AA1210:CW1210)</f>
        <v>1</v>
      </c>
      <c r="CY1210" s="38">
        <v>1</v>
      </c>
      <c r="CZ1210" s="38">
        <v>0</v>
      </c>
      <c r="DA1210" s="38">
        <v>0</v>
      </c>
      <c r="DB1210" s="38">
        <v>0</v>
      </c>
      <c r="DC1210" s="38" t="s">
        <v>617</v>
      </c>
      <c r="DD1210" s="38" t="s">
        <v>305</v>
      </c>
      <c r="DE1210" s="38"/>
      <c r="DF1210" s="38"/>
      <c r="DG1210" s="38"/>
      <c r="DH1210" s="38"/>
      <c r="DI1210" s="38"/>
      <c r="DJ1210" s="38"/>
      <c r="DK1210" s="38"/>
      <c r="DL1210" s="38">
        <v>0</v>
      </c>
      <c r="DM1210" s="38"/>
      <c r="DN1210" s="38">
        <v>1</v>
      </c>
      <c r="DO1210" s="38">
        <v>1949</v>
      </c>
      <c r="DP1210" s="38" t="s">
        <v>6242</v>
      </c>
      <c r="DQ1210" s="48" t="s">
        <v>6240</v>
      </c>
      <c r="DR1210" s="38" t="s">
        <v>580</v>
      </c>
      <c r="DS1210" s="38" t="s">
        <v>6242</v>
      </c>
      <c r="DT1210" s="38"/>
      <c r="DU1210" s="38"/>
      <c r="DV1210" s="38"/>
      <c r="DW1210" s="38"/>
      <c r="DX1210" s="38"/>
      <c r="DY1210" s="38"/>
      <c r="DZ1210" s="38"/>
      <c r="EA1210" s="38"/>
      <c r="EB1210" s="38"/>
      <c r="EC1210" s="38"/>
      <c r="ED1210" s="38"/>
      <c r="EE1210" s="38"/>
      <c r="EF1210" s="38"/>
      <c r="EG1210" s="38"/>
      <c r="EH1210" s="38"/>
      <c r="EI1210" s="38"/>
    </row>
    <row r="1211" spans="1:196" ht="14.6" x14ac:dyDescent="0.35">
      <c r="A1211" s="38" t="s">
        <v>40</v>
      </c>
      <c r="B1211" s="47" t="s">
        <v>6106</v>
      </c>
      <c r="C1211" s="48" t="s">
        <v>6243</v>
      </c>
      <c r="D1211" s="38"/>
      <c r="E1211" s="38"/>
      <c r="F1211" s="40" t="s">
        <v>91</v>
      </c>
      <c r="G1211" s="38"/>
      <c r="H1211" s="38" t="s">
        <v>3885</v>
      </c>
      <c r="I1211" s="38" t="s">
        <v>56</v>
      </c>
      <c r="J1211" s="38"/>
      <c r="K1211" s="38" t="s">
        <v>471</v>
      </c>
      <c r="L1211" s="38"/>
      <c r="M1211" s="38"/>
      <c r="N1211" s="38"/>
      <c r="O1211" s="38" t="s">
        <v>300</v>
      </c>
      <c r="P1211" s="38" t="s">
        <v>6244</v>
      </c>
      <c r="Q1211" s="38" t="s">
        <v>2621</v>
      </c>
      <c r="R1211" s="38"/>
      <c r="S1211" s="38"/>
      <c r="T1211" s="38"/>
      <c r="U1211" s="38"/>
      <c r="V1211" s="38"/>
      <c r="W1211" s="38"/>
      <c r="X1211" s="38"/>
      <c r="Y1211" s="38"/>
      <c r="Z1211" s="38"/>
      <c r="AA1211" s="38"/>
      <c r="AB1211" s="38"/>
      <c r="AC1211" s="38"/>
      <c r="AD1211" s="38"/>
      <c r="AE1211" s="38"/>
      <c r="AF1211" s="38"/>
      <c r="AG1211" s="38"/>
      <c r="AH1211" s="38"/>
      <c r="AI1211" s="38"/>
      <c r="AJ1211" s="38"/>
      <c r="AK1211" s="38"/>
      <c r="AL1211" s="38"/>
      <c r="AM1211" s="38"/>
      <c r="AN1211" s="38"/>
      <c r="AO1211" s="38"/>
      <c r="AP1211" s="38"/>
      <c r="AQ1211" s="38"/>
      <c r="AR1211" s="38"/>
      <c r="AS1211" s="38"/>
      <c r="AT1211" s="38"/>
      <c r="AU1211" s="38"/>
      <c r="AV1211" s="38"/>
      <c r="AW1211" s="38"/>
      <c r="AX1211" s="38"/>
      <c r="AY1211" s="38"/>
      <c r="AZ1211" s="38"/>
      <c r="BA1211" s="38"/>
      <c r="BB1211" s="38"/>
      <c r="BC1211" s="38"/>
      <c r="BD1211" s="38"/>
      <c r="BE1211" s="38"/>
      <c r="BF1211" s="38"/>
      <c r="BG1211" s="38"/>
      <c r="BH1211" s="43"/>
      <c r="BI1211" s="38"/>
      <c r="BJ1211" s="43">
        <v>1</v>
      </c>
      <c r="BK1211" s="38"/>
      <c r="BL1211" s="43"/>
      <c r="BM1211" s="38"/>
      <c r="BN1211" s="38"/>
      <c r="BO1211" s="38">
        <v>1</v>
      </c>
      <c r="BP1211" s="38">
        <v>1</v>
      </c>
      <c r="BQ1211" s="38"/>
      <c r="BR1211" s="38"/>
      <c r="BS1211" s="38"/>
      <c r="BT1211" s="38"/>
      <c r="BU1211" s="38"/>
      <c r="BV1211" s="38"/>
      <c r="BW1211" s="38"/>
      <c r="BX1211" s="38"/>
      <c r="BY1211" s="38"/>
      <c r="BZ1211" s="38"/>
      <c r="CA1211" s="38"/>
      <c r="CB1211" s="38"/>
      <c r="CC1211" s="38"/>
      <c r="CD1211" s="38"/>
      <c r="CE1211" s="38"/>
      <c r="CF1211" s="38"/>
      <c r="CG1211" s="38"/>
      <c r="CH1211" s="38"/>
      <c r="CI1211" s="38"/>
      <c r="CJ1211" s="38"/>
      <c r="CK1211" s="38"/>
      <c r="CL1211" s="38"/>
      <c r="CM1211" s="38"/>
      <c r="CN1211" s="38"/>
      <c r="CO1211" s="38"/>
      <c r="CP1211" s="38"/>
      <c r="CQ1211" s="38"/>
      <c r="CR1211" s="38"/>
      <c r="CS1211" s="38"/>
      <c r="CT1211" s="38"/>
      <c r="CU1211" s="38"/>
      <c r="CV1211" s="38"/>
      <c r="CW1211" s="38"/>
      <c r="CX1211" s="38"/>
      <c r="CY1211" s="38"/>
      <c r="CZ1211" s="38"/>
      <c r="DA1211" s="38"/>
      <c r="DB1211" s="38"/>
      <c r="DC1211" s="38" t="s">
        <v>1595</v>
      </c>
      <c r="DD1211" s="38" t="s">
        <v>305</v>
      </c>
      <c r="DE1211" s="38"/>
      <c r="DF1211" s="38"/>
      <c r="DG1211" s="38"/>
      <c r="DH1211" s="38"/>
      <c r="DI1211" s="38"/>
      <c r="DJ1211" s="38"/>
      <c r="DK1211" s="38"/>
      <c r="DL1211" s="38"/>
      <c r="DM1211" s="38"/>
      <c r="DN1211" s="38">
        <v>1</v>
      </c>
      <c r="DO1211" s="38">
        <v>1867</v>
      </c>
      <c r="DP1211" s="38" t="s">
        <v>6245</v>
      </c>
      <c r="DQ1211" s="48" t="s">
        <v>6243</v>
      </c>
      <c r="DR1211" s="38" t="s">
        <v>580</v>
      </c>
      <c r="DS1211" s="38" t="s">
        <v>6245</v>
      </c>
      <c r="DT1211" s="37"/>
      <c r="DU1211" s="37"/>
      <c r="DV1211" s="37"/>
      <c r="DW1211" s="37"/>
      <c r="DX1211" s="37"/>
      <c r="DY1211" s="37"/>
      <c r="DZ1211" s="37"/>
      <c r="EA1211" s="37"/>
      <c r="EB1211" s="37"/>
      <c r="EC1211" s="37"/>
      <c r="ED1211" s="37"/>
      <c r="EE1211" s="37"/>
      <c r="EF1211" s="37"/>
      <c r="EG1211" s="37"/>
      <c r="EH1211" s="37"/>
      <c r="EI1211" s="37"/>
    </row>
    <row r="1212" spans="1:196" s="37" customFormat="1" ht="12.75" customHeight="1" x14ac:dyDescent="0.35">
      <c r="A1212" s="38" t="s">
        <v>40</v>
      </c>
      <c r="B1212" s="47" t="s">
        <v>6106</v>
      </c>
      <c r="C1212" s="48" t="s">
        <v>6246</v>
      </c>
      <c r="D1212" s="38" t="s">
        <v>6247</v>
      </c>
      <c r="E1212" s="38" t="s">
        <v>6248</v>
      </c>
      <c r="F1212" s="38" t="s">
        <v>91</v>
      </c>
      <c r="G1212" s="38"/>
      <c r="H1212" s="38" t="s">
        <v>454</v>
      </c>
      <c r="I1212" s="38" t="s">
        <v>56</v>
      </c>
      <c r="J1212" s="38" t="s">
        <v>173</v>
      </c>
      <c r="K1212" s="38" t="s">
        <v>471</v>
      </c>
      <c r="L1212"/>
      <c r="M1212" s="38" t="s">
        <v>268</v>
      </c>
      <c r="N1212" s="38"/>
      <c r="O1212" s="38" t="s">
        <v>300</v>
      </c>
      <c r="P1212" s="38" t="s">
        <v>6249</v>
      </c>
      <c r="Q1212" s="38" t="s">
        <v>591</v>
      </c>
      <c r="R1212" s="38">
        <v>0</v>
      </c>
      <c r="S1212" s="38">
        <v>0</v>
      </c>
      <c r="T1212" s="38">
        <v>0</v>
      </c>
      <c r="U1212" s="38">
        <v>0</v>
      </c>
      <c r="V1212" s="38">
        <v>0</v>
      </c>
      <c r="W1212" s="38">
        <v>0</v>
      </c>
      <c r="X1212" s="38">
        <v>0</v>
      </c>
      <c r="Y1212" s="38">
        <v>0</v>
      </c>
      <c r="Z1212" s="38"/>
      <c r="AA1212" s="38">
        <v>0</v>
      </c>
      <c r="AB1212" s="38">
        <v>0</v>
      </c>
      <c r="AC1212" s="38">
        <v>0</v>
      </c>
      <c r="AD1212" s="38">
        <v>0</v>
      </c>
      <c r="AE1212" s="38">
        <v>0</v>
      </c>
      <c r="AF1212" s="38">
        <v>0</v>
      </c>
      <c r="AG1212" s="38">
        <v>0</v>
      </c>
      <c r="AH1212" s="38">
        <v>0</v>
      </c>
      <c r="AI1212" s="38">
        <v>0</v>
      </c>
      <c r="AJ1212" s="38">
        <v>0</v>
      </c>
      <c r="AK1212" s="38">
        <v>0</v>
      </c>
      <c r="AL1212" s="38">
        <v>0</v>
      </c>
      <c r="AM1212" s="38">
        <v>0</v>
      </c>
      <c r="AN1212" s="38">
        <v>0</v>
      </c>
      <c r="AO1212" s="38">
        <v>0</v>
      </c>
      <c r="AP1212" s="38">
        <v>0</v>
      </c>
      <c r="AQ1212" s="38">
        <v>0</v>
      </c>
      <c r="AR1212" s="38">
        <v>0</v>
      </c>
      <c r="AS1212" s="38">
        <v>0</v>
      </c>
      <c r="AT1212" s="38">
        <v>0</v>
      </c>
      <c r="AU1212" s="38">
        <v>0</v>
      </c>
      <c r="AV1212" s="38">
        <v>0</v>
      </c>
      <c r="AW1212" s="38">
        <v>0</v>
      </c>
      <c r="AX1212" s="38">
        <v>0</v>
      </c>
      <c r="AY1212" s="38">
        <v>0</v>
      </c>
      <c r="AZ1212" s="38">
        <v>0</v>
      </c>
      <c r="BA1212" s="38">
        <v>0</v>
      </c>
      <c r="BB1212" s="38">
        <v>0</v>
      </c>
      <c r="BC1212" s="38">
        <v>0</v>
      </c>
      <c r="BD1212" s="38">
        <v>0</v>
      </c>
      <c r="BE1212" s="38">
        <v>0</v>
      </c>
      <c r="BF1212" s="38">
        <v>0</v>
      </c>
      <c r="BG1212" s="38">
        <v>0</v>
      </c>
      <c r="BH1212" s="43">
        <v>0</v>
      </c>
      <c r="BI1212" s="38">
        <v>0</v>
      </c>
      <c r="BJ1212" s="43">
        <v>0</v>
      </c>
      <c r="BK1212" s="38">
        <v>0</v>
      </c>
      <c r="BL1212" s="43">
        <v>0</v>
      </c>
      <c r="BM1212" s="38">
        <v>0</v>
      </c>
      <c r="BN1212" s="38">
        <v>1</v>
      </c>
      <c r="BO1212" s="38">
        <v>0</v>
      </c>
      <c r="BP1212" s="38">
        <v>1</v>
      </c>
      <c r="BQ1212" s="38">
        <v>0</v>
      </c>
      <c r="BR1212" s="38">
        <v>0</v>
      </c>
      <c r="BS1212" s="38">
        <v>0</v>
      </c>
      <c r="BT1212" s="38">
        <v>0</v>
      </c>
      <c r="BU1212" s="38">
        <v>0</v>
      </c>
      <c r="BV1212" s="38">
        <v>0</v>
      </c>
      <c r="BW1212" s="38">
        <v>0</v>
      </c>
      <c r="BX1212" s="38">
        <v>0</v>
      </c>
      <c r="BY1212" s="38">
        <v>0</v>
      </c>
      <c r="BZ1212" s="38">
        <v>0</v>
      </c>
      <c r="CA1212" s="38">
        <v>0</v>
      </c>
      <c r="CB1212" s="38">
        <v>0</v>
      </c>
      <c r="CC1212" s="38">
        <v>0</v>
      </c>
      <c r="CD1212" s="38">
        <v>0</v>
      </c>
      <c r="CE1212" s="38">
        <v>0</v>
      </c>
      <c r="CF1212" s="38">
        <v>0</v>
      </c>
      <c r="CG1212" s="38">
        <v>0</v>
      </c>
      <c r="CH1212" s="38">
        <v>0</v>
      </c>
      <c r="CI1212" s="38">
        <v>0</v>
      </c>
      <c r="CJ1212" s="38">
        <v>0</v>
      </c>
      <c r="CK1212" s="38">
        <v>0</v>
      </c>
      <c r="CL1212" s="38">
        <v>0</v>
      </c>
      <c r="CM1212" s="38">
        <v>0</v>
      </c>
      <c r="CN1212" s="38">
        <v>0</v>
      </c>
      <c r="CO1212" s="38">
        <v>0</v>
      </c>
      <c r="CP1212" s="38">
        <v>0</v>
      </c>
      <c r="CQ1212" s="38">
        <v>0</v>
      </c>
      <c r="CR1212" s="38">
        <v>0</v>
      </c>
      <c r="CS1212" s="38">
        <v>0</v>
      </c>
      <c r="CT1212" s="38">
        <v>0</v>
      </c>
      <c r="CU1212" s="38">
        <v>0</v>
      </c>
      <c r="CV1212" s="38">
        <v>0</v>
      </c>
      <c r="CW1212" s="38">
        <v>0</v>
      </c>
      <c r="CX1212" s="38">
        <f>SUM(AA1212:CW1212)</f>
        <v>2</v>
      </c>
      <c r="CY1212" s="38">
        <v>1</v>
      </c>
      <c r="CZ1212" s="38">
        <v>0</v>
      </c>
      <c r="DA1212" s="38">
        <v>0</v>
      </c>
      <c r="DB1212" s="38">
        <v>0</v>
      </c>
      <c r="DC1212" s="38" t="s">
        <v>6250</v>
      </c>
      <c r="DD1212" s="38" t="s">
        <v>305</v>
      </c>
      <c r="DE1212" s="38"/>
      <c r="DF1212" s="38"/>
      <c r="DG1212" s="38" t="s">
        <v>5750</v>
      </c>
      <c r="DH1212" s="38"/>
      <c r="DI1212" s="38"/>
      <c r="DJ1212" s="38"/>
      <c r="DK1212" s="38"/>
      <c r="DL1212" s="38">
        <v>1</v>
      </c>
      <c r="DM1212" s="38"/>
      <c r="DN1212" s="38">
        <v>1</v>
      </c>
      <c r="DO1212" s="38">
        <v>1889</v>
      </c>
      <c r="DP1212" s="38" t="s">
        <v>6251</v>
      </c>
      <c r="DQ1212" s="48" t="s">
        <v>6252</v>
      </c>
      <c r="DR1212" s="38" t="s">
        <v>580</v>
      </c>
      <c r="DS1212" s="38" t="s">
        <v>6251</v>
      </c>
      <c r="DT1212" s="38"/>
      <c r="DU1212" s="38"/>
      <c r="DV1212" s="38"/>
      <c r="DW1212" s="38"/>
      <c r="DX1212" s="38"/>
      <c r="DY1212" s="38"/>
      <c r="DZ1212" s="38"/>
      <c r="EA1212" s="38"/>
      <c r="EB1212" s="38"/>
      <c r="EC1212" s="38"/>
      <c r="ED1212" s="38"/>
      <c r="EE1212" s="38"/>
      <c r="EF1212" s="38"/>
      <c r="EG1212" s="38"/>
      <c r="EH1212" s="38"/>
      <c r="EI1212" s="38"/>
    </row>
    <row r="1213" spans="1:196" s="37" customFormat="1" ht="12.75" customHeight="1" x14ac:dyDescent="0.35">
      <c r="A1213" s="38" t="s">
        <v>9</v>
      </c>
      <c r="B1213" s="47" t="s">
        <v>1749</v>
      </c>
      <c r="C1213" s="48" t="s">
        <v>6253</v>
      </c>
      <c r="D1213" s="38"/>
      <c r="E1213" s="38"/>
      <c r="F1213" s="38" t="s">
        <v>122</v>
      </c>
      <c r="G1213" s="38" t="s">
        <v>575</v>
      </c>
      <c r="H1213" s="38" t="s">
        <v>6254</v>
      </c>
      <c r="I1213" s="38"/>
      <c r="J1213" s="38"/>
      <c r="K1213" s="38" t="s">
        <v>269</v>
      </c>
      <c r="L1213"/>
      <c r="M1213" s="38"/>
      <c r="N1213" s="38"/>
      <c r="O1213" s="38" t="s">
        <v>299</v>
      </c>
      <c r="P1213" s="38" t="s">
        <v>6255</v>
      </c>
      <c r="Q1213" s="38"/>
      <c r="R1213" s="38"/>
      <c r="S1213" s="38"/>
      <c r="T1213" s="38"/>
      <c r="U1213" s="38"/>
      <c r="V1213" s="38"/>
      <c r="W1213" s="38"/>
      <c r="X1213" s="38"/>
      <c r="Y1213" s="38"/>
      <c r="Z1213" s="38"/>
      <c r="AA1213" s="38"/>
      <c r="AB1213" s="38"/>
      <c r="AC1213" s="38"/>
      <c r="AD1213" s="38"/>
      <c r="AE1213" s="38"/>
      <c r="AF1213" s="38"/>
      <c r="AG1213" s="38"/>
      <c r="AH1213" s="38"/>
      <c r="AI1213" s="38"/>
      <c r="AJ1213" s="38"/>
      <c r="AK1213" s="38"/>
      <c r="AL1213" s="38"/>
      <c r="AM1213" s="38"/>
      <c r="AN1213" s="38"/>
      <c r="AO1213" s="38"/>
      <c r="AP1213" s="38"/>
      <c r="AQ1213" s="38"/>
      <c r="AR1213" s="38"/>
      <c r="AS1213" s="38"/>
      <c r="AT1213" s="38"/>
      <c r="AU1213" s="38"/>
      <c r="AV1213" s="38"/>
      <c r="AW1213" s="38"/>
      <c r="AX1213" s="38"/>
      <c r="AY1213" s="38"/>
      <c r="AZ1213" s="38"/>
      <c r="BA1213" s="38"/>
      <c r="BB1213" s="38"/>
      <c r="BC1213" s="38"/>
      <c r="BD1213" s="38"/>
      <c r="BE1213" s="38"/>
      <c r="BF1213" s="38"/>
      <c r="BG1213" s="38"/>
      <c r="BH1213" s="43"/>
      <c r="BI1213" s="38"/>
      <c r="BJ1213" s="43"/>
      <c r="BK1213" s="38"/>
      <c r="BL1213" s="43"/>
      <c r="BM1213" s="38"/>
      <c r="BN1213" s="38">
        <v>1</v>
      </c>
      <c r="BO1213" s="38"/>
      <c r="BP1213" s="38"/>
      <c r="BQ1213" s="38"/>
      <c r="BR1213" s="38"/>
      <c r="BS1213" s="38"/>
      <c r="BT1213" s="38"/>
      <c r="BU1213" s="38"/>
      <c r="BV1213" s="38"/>
      <c r="BW1213" s="38"/>
      <c r="BX1213" s="38"/>
      <c r="BY1213" s="38"/>
      <c r="BZ1213" s="38"/>
      <c r="CA1213" s="38"/>
      <c r="CB1213" s="38"/>
      <c r="CC1213" s="38"/>
      <c r="CD1213" s="38"/>
      <c r="CE1213" s="38"/>
      <c r="CF1213" s="38"/>
      <c r="CG1213" s="38"/>
      <c r="CH1213" s="38"/>
      <c r="CI1213" s="38"/>
      <c r="CJ1213" s="38"/>
      <c r="CK1213" s="38"/>
      <c r="CL1213" s="38"/>
      <c r="CM1213" s="38"/>
      <c r="CN1213" s="38"/>
      <c r="CO1213" s="38"/>
      <c r="CP1213" s="38"/>
      <c r="CQ1213" s="38"/>
      <c r="CR1213" s="38"/>
      <c r="CS1213" s="38"/>
      <c r="CT1213" s="38"/>
      <c r="CU1213" s="38"/>
      <c r="CV1213" s="38"/>
      <c r="CW1213" s="38"/>
      <c r="CX1213" s="38"/>
      <c r="CY1213" s="38"/>
      <c r="CZ1213" s="38"/>
      <c r="DA1213" s="38"/>
      <c r="DB1213" s="38"/>
      <c r="DC1213" s="38" t="s">
        <v>3862</v>
      </c>
      <c r="DD1213" s="38" t="s">
        <v>305</v>
      </c>
      <c r="DE1213" s="38" t="s">
        <v>6220</v>
      </c>
      <c r="DF1213" s="38"/>
      <c r="DG1213" s="38"/>
      <c r="DH1213" s="38"/>
      <c r="DI1213" s="38"/>
      <c r="DJ1213" s="38"/>
      <c r="DK1213" s="38">
        <v>0</v>
      </c>
      <c r="DL1213" s="38">
        <v>0</v>
      </c>
      <c r="DM1213" s="38"/>
      <c r="DN1213" s="38">
        <v>1</v>
      </c>
      <c r="DO1213" s="38">
        <v>1988</v>
      </c>
      <c r="DP1213" s="38" t="s">
        <v>6256</v>
      </c>
      <c r="DQ1213" s="48"/>
      <c r="DR1213" s="38"/>
      <c r="DS1213" s="38" t="s">
        <v>6256</v>
      </c>
      <c r="DT1213" s="38"/>
      <c r="DU1213" s="38"/>
      <c r="DV1213" s="38"/>
      <c r="DW1213" s="38"/>
      <c r="DX1213" s="38"/>
      <c r="DY1213" s="38"/>
      <c r="DZ1213" s="38"/>
      <c r="EA1213" s="38"/>
      <c r="EB1213" s="38"/>
      <c r="EC1213" s="38"/>
      <c r="ED1213" s="38"/>
      <c r="EE1213" s="38"/>
      <c r="EF1213" s="38"/>
      <c r="EG1213" s="38"/>
      <c r="EH1213" s="38"/>
      <c r="EI1213" s="38"/>
    </row>
    <row r="1048572" ht="14.6" x14ac:dyDescent="0.35"/>
    <row r="1048573" ht="14.6" x14ac:dyDescent="0.35"/>
    <row r="1048574" ht="14.6" x14ac:dyDescent="0.35"/>
  </sheetData>
  <conditionalFormatting sqref="C1150">
    <cfRule type="cellIs" dxfId="1" priority="2" operator="lessThan">
      <formula>0.000001</formula>
    </cfRule>
  </conditionalFormatting>
  <hyperlinks>
    <hyperlink ref="DH8" r:id="rId1" xr:uid="{00000000-0004-0000-0200-000000000000}"/>
    <hyperlink ref="DP258" r:id="rId2" xr:uid="{00000000-0004-0000-0200-000001000000}"/>
    <hyperlink ref="DS258" r:id="rId3" xr:uid="{00000000-0004-0000-0200-000002000000}"/>
    <hyperlink ref="D336" r:id="rId4" xr:uid="{00000000-0004-0000-0200-000003000000}"/>
    <hyperlink ref="D340" r:id="rId5" xr:uid="{00000000-0004-0000-0200-000004000000}"/>
    <hyperlink ref="DH432" r:id="rId6" xr:uid="{00000000-0004-0000-0200-000005000000}"/>
    <hyperlink ref="DG505" r:id="rId7" xr:uid="{00000000-0004-0000-0200-000006000000}"/>
    <hyperlink ref="D594" r:id="rId8" xr:uid="{00000000-0004-0000-0200-000007000000}"/>
    <hyperlink ref="D1046" r:id="rId9" xr:uid="{00000000-0004-0000-0200-000008000000}"/>
  </hyperlinks>
  <pageMargins left="0.7" right="0.7" top="0.75" bottom="0.75" header="0.511811023622047" footer="0.511811023622047"/>
  <pageSetup paperSize="9" orientation="portrait" horizontalDpi="300" verticalDpi="300"/>
  <legacyDrawing r:id="rId1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495"/>
  <sheetViews>
    <sheetView topLeftCell="A483" zoomScaleNormal="100" workbookViewId="0">
      <selection activeCell="G496" sqref="G496"/>
    </sheetView>
  </sheetViews>
  <sheetFormatPr baseColWidth="10" defaultColWidth="14.1796875" defaultRowHeight="14.25" customHeight="1" x14ac:dyDescent="0.35"/>
  <cols>
    <col min="1" max="2" width="10.54296875" style="188" customWidth="1"/>
    <col min="3" max="3" width="28.54296875" style="188" customWidth="1"/>
    <col min="4" max="6" width="10.54296875" style="188" customWidth="1"/>
    <col min="7" max="7" width="28.453125" style="188" customWidth="1"/>
    <col min="8" max="119" width="10.54296875" style="188" customWidth="1"/>
    <col min="120" max="1024" width="14.1796875" style="188"/>
  </cols>
  <sheetData>
    <row r="1" spans="1:99" ht="15.75" customHeight="1" x14ac:dyDescent="0.35">
      <c r="A1" s="188" t="s">
        <v>6257</v>
      </c>
      <c r="B1" s="189" t="s">
        <v>3022</v>
      </c>
      <c r="C1" s="188" t="s">
        <v>6258</v>
      </c>
      <c r="D1" s="188" t="s">
        <v>6259</v>
      </c>
      <c r="F1" s="188" t="s">
        <v>702</v>
      </c>
      <c r="G1" s="188" t="s">
        <v>56</v>
      </c>
      <c r="H1" s="188" t="s">
        <v>173</v>
      </c>
      <c r="I1" s="188" t="s">
        <v>269</v>
      </c>
      <c r="J1" s="188" t="s">
        <v>229</v>
      </c>
      <c r="K1" s="188" t="s">
        <v>279</v>
      </c>
      <c r="L1" s="188" t="s">
        <v>299</v>
      </c>
      <c r="M1" s="188" t="s">
        <v>299</v>
      </c>
      <c r="P1" s="188">
        <v>1</v>
      </c>
      <c r="Q1" s="188">
        <v>0</v>
      </c>
      <c r="R1" s="188">
        <v>0</v>
      </c>
      <c r="S1" s="188">
        <v>0</v>
      </c>
      <c r="T1" s="188">
        <v>0</v>
      </c>
      <c r="U1" s="188">
        <v>0</v>
      </c>
      <c r="V1" s="188">
        <v>0</v>
      </c>
      <c r="W1" s="188">
        <v>0</v>
      </c>
      <c r="X1" s="188">
        <v>0</v>
      </c>
      <c r="Y1" s="188">
        <v>0</v>
      </c>
      <c r="Z1" s="188">
        <v>0</v>
      </c>
      <c r="AA1" s="188">
        <v>0</v>
      </c>
      <c r="AB1" s="188">
        <v>0</v>
      </c>
      <c r="AC1" s="188">
        <v>0</v>
      </c>
      <c r="AD1" s="188">
        <v>0</v>
      </c>
      <c r="AE1" s="188">
        <v>0</v>
      </c>
      <c r="AF1" s="188">
        <v>0</v>
      </c>
      <c r="AG1" s="188">
        <v>0</v>
      </c>
      <c r="AH1" s="188">
        <v>0</v>
      </c>
      <c r="AI1" s="188">
        <v>0</v>
      </c>
      <c r="AJ1" s="188">
        <v>0</v>
      </c>
      <c r="AK1" s="188">
        <v>0</v>
      </c>
      <c r="AL1" s="188">
        <v>0</v>
      </c>
      <c r="AM1" s="188">
        <v>0</v>
      </c>
      <c r="AN1" s="188">
        <v>0</v>
      </c>
      <c r="AO1" s="188">
        <v>0</v>
      </c>
      <c r="AP1" s="188">
        <v>0</v>
      </c>
      <c r="AQ1" s="188">
        <v>0</v>
      </c>
      <c r="AR1" s="188">
        <v>0</v>
      </c>
      <c r="AS1" s="188">
        <v>0</v>
      </c>
      <c r="AT1" s="188">
        <v>0</v>
      </c>
      <c r="AU1" s="188">
        <v>0</v>
      </c>
      <c r="AV1" s="188">
        <v>0</v>
      </c>
      <c r="AW1" s="188">
        <v>0</v>
      </c>
      <c r="AX1" s="188">
        <v>0</v>
      </c>
      <c r="AY1" s="188">
        <v>0</v>
      </c>
      <c r="AZ1" s="188">
        <v>0</v>
      </c>
      <c r="BA1" s="188">
        <v>0</v>
      </c>
      <c r="BB1" s="188">
        <v>0</v>
      </c>
      <c r="BC1" s="188">
        <v>0</v>
      </c>
      <c r="BD1" s="188">
        <v>0</v>
      </c>
      <c r="BE1" s="188">
        <v>0</v>
      </c>
      <c r="BF1" s="188">
        <v>0</v>
      </c>
      <c r="BG1" s="188">
        <v>0</v>
      </c>
      <c r="BH1" s="188">
        <v>0</v>
      </c>
      <c r="BI1" s="188">
        <v>0</v>
      </c>
      <c r="BJ1" s="188">
        <v>0</v>
      </c>
      <c r="BK1" s="188">
        <v>0</v>
      </c>
      <c r="BL1" s="188">
        <v>0</v>
      </c>
      <c r="BM1" s="188">
        <v>0</v>
      </c>
      <c r="BN1" s="188">
        <v>0</v>
      </c>
      <c r="BO1" s="188">
        <v>0</v>
      </c>
      <c r="BP1" s="188">
        <v>0</v>
      </c>
      <c r="BQ1" s="188">
        <v>0</v>
      </c>
      <c r="BR1" s="188">
        <v>0</v>
      </c>
      <c r="BS1" s="188">
        <v>0</v>
      </c>
      <c r="BT1" s="190">
        <v>0</v>
      </c>
      <c r="BU1" s="188">
        <v>0</v>
      </c>
      <c r="BV1" s="188">
        <v>0</v>
      </c>
      <c r="BW1" s="188">
        <v>0</v>
      </c>
      <c r="BX1" s="188">
        <v>0</v>
      </c>
      <c r="BY1" s="188">
        <v>0</v>
      </c>
      <c r="BZ1" s="188">
        <v>0</v>
      </c>
      <c r="CA1" s="188">
        <v>0</v>
      </c>
      <c r="CB1" s="188">
        <v>0</v>
      </c>
      <c r="CC1" s="188">
        <v>0</v>
      </c>
      <c r="CD1" s="188">
        <v>0</v>
      </c>
      <c r="CE1" s="188">
        <v>0</v>
      </c>
      <c r="CF1" s="188">
        <v>0</v>
      </c>
      <c r="CG1" s="188">
        <v>0</v>
      </c>
      <c r="CH1" s="188">
        <v>0</v>
      </c>
      <c r="CI1" s="188">
        <v>0</v>
      </c>
      <c r="CJ1" s="188">
        <v>0</v>
      </c>
      <c r="CK1" s="188">
        <v>0</v>
      </c>
      <c r="CL1" s="188">
        <v>0</v>
      </c>
      <c r="CM1" s="188">
        <v>0</v>
      </c>
      <c r="CN1" s="191">
        <v>0</v>
      </c>
      <c r="CO1" s="188">
        <v>0</v>
      </c>
      <c r="CP1" s="188">
        <v>1</v>
      </c>
      <c r="CQ1" s="188">
        <v>0</v>
      </c>
      <c r="CR1" s="188">
        <v>0</v>
      </c>
      <c r="CS1" s="188">
        <v>0</v>
      </c>
      <c r="CU1" s="188" t="s">
        <v>6260</v>
      </c>
    </row>
    <row r="2" spans="1:99" ht="15.75" customHeight="1" x14ac:dyDescent="0.35">
      <c r="A2" s="188" t="s">
        <v>6261</v>
      </c>
      <c r="B2" s="189" t="s">
        <v>3624</v>
      </c>
      <c r="C2" s="188" t="s">
        <v>6262</v>
      </c>
      <c r="D2" s="188" t="s">
        <v>122</v>
      </c>
      <c r="F2" s="188" t="s">
        <v>702</v>
      </c>
      <c r="G2" s="188" t="s">
        <v>56</v>
      </c>
      <c r="H2" s="188" t="s">
        <v>173</v>
      </c>
      <c r="I2" s="188" t="s">
        <v>471</v>
      </c>
      <c r="K2" s="188" t="s">
        <v>274</v>
      </c>
      <c r="L2" s="188" t="s">
        <v>299</v>
      </c>
      <c r="M2" s="188" t="s">
        <v>299</v>
      </c>
      <c r="P2" s="188">
        <v>1</v>
      </c>
      <c r="Q2" s="188">
        <v>0</v>
      </c>
      <c r="R2" s="188">
        <v>0</v>
      </c>
      <c r="S2" s="188">
        <v>0</v>
      </c>
      <c r="T2" s="188">
        <v>0</v>
      </c>
      <c r="U2" s="188">
        <v>0</v>
      </c>
      <c r="V2" s="188">
        <v>0</v>
      </c>
      <c r="W2" s="188">
        <v>0</v>
      </c>
      <c r="X2" s="188">
        <v>0</v>
      </c>
      <c r="Y2" s="188">
        <v>0</v>
      </c>
      <c r="Z2" s="188">
        <v>0</v>
      </c>
      <c r="AA2" s="188">
        <v>0</v>
      </c>
      <c r="AB2" s="188">
        <v>0</v>
      </c>
      <c r="AC2" s="188">
        <v>0</v>
      </c>
      <c r="AD2" s="188">
        <v>0</v>
      </c>
      <c r="AE2" s="188">
        <v>0</v>
      </c>
      <c r="AF2" s="188">
        <v>0</v>
      </c>
      <c r="AG2" s="188">
        <v>0</v>
      </c>
      <c r="AH2" s="188">
        <v>0</v>
      </c>
      <c r="AI2" s="188">
        <v>0</v>
      </c>
      <c r="AJ2" s="188">
        <v>0</v>
      </c>
      <c r="AK2" s="188">
        <v>0</v>
      </c>
      <c r="AL2" s="188">
        <v>0</v>
      </c>
      <c r="AM2" s="188">
        <v>0</v>
      </c>
      <c r="AN2" s="188">
        <v>0</v>
      </c>
      <c r="AO2" s="188">
        <v>0</v>
      </c>
      <c r="AP2" s="188">
        <v>0</v>
      </c>
      <c r="AQ2" s="188">
        <v>0</v>
      </c>
      <c r="AR2" s="188">
        <v>0</v>
      </c>
      <c r="AS2" s="188">
        <v>0</v>
      </c>
      <c r="AT2" s="188">
        <v>0</v>
      </c>
      <c r="AU2" s="188">
        <v>0</v>
      </c>
      <c r="AV2" s="188">
        <v>0</v>
      </c>
      <c r="AW2" s="188">
        <v>0</v>
      </c>
      <c r="AX2" s="188">
        <v>0</v>
      </c>
      <c r="AY2" s="188">
        <v>0</v>
      </c>
      <c r="AZ2" s="188">
        <v>0</v>
      </c>
      <c r="BA2" s="188">
        <v>0</v>
      </c>
      <c r="BB2" s="188">
        <v>0</v>
      </c>
      <c r="BC2" s="188">
        <v>0</v>
      </c>
      <c r="BD2" s="188">
        <v>0</v>
      </c>
      <c r="BE2" s="188">
        <v>0</v>
      </c>
      <c r="BF2" s="188">
        <v>0</v>
      </c>
      <c r="BG2" s="188">
        <v>0</v>
      </c>
      <c r="BH2" s="188">
        <v>0</v>
      </c>
      <c r="BI2" s="188">
        <v>0</v>
      </c>
      <c r="BJ2" s="188">
        <v>0</v>
      </c>
      <c r="BK2" s="188">
        <v>0</v>
      </c>
      <c r="BL2" s="188">
        <v>0</v>
      </c>
      <c r="BM2" s="188">
        <v>0</v>
      </c>
      <c r="BN2" s="188">
        <v>0</v>
      </c>
      <c r="BO2" s="188">
        <v>0</v>
      </c>
      <c r="BP2" s="188">
        <v>0</v>
      </c>
      <c r="BQ2" s="188">
        <v>0</v>
      </c>
      <c r="BR2" s="188">
        <v>0</v>
      </c>
      <c r="BS2" s="188">
        <v>0</v>
      </c>
      <c r="BT2" s="190">
        <v>0</v>
      </c>
      <c r="BU2" s="188">
        <v>0</v>
      </c>
      <c r="BV2" s="188">
        <v>0</v>
      </c>
      <c r="BW2" s="188">
        <v>0</v>
      </c>
      <c r="BX2" s="188">
        <v>0</v>
      </c>
      <c r="BY2" s="188">
        <v>0</v>
      </c>
      <c r="BZ2" s="188">
        <v>0</v>
      </c>
      <c r="CA2" s="188">
        <v>0</v>
      </c>
      <c r="CB2" s="188">
        <v>0</v>
      </c>
      <c r="CC2" s="188">
        <v>0</v>
      </c>
      <c r="CD2" s="188">
        <v>0</v>
      </c>
      <c r="CE2" s="188">
        <v>0</v>
      </c>
      <c r="CF2" s="188">
        <v>0</v>
      </c>
      <c r="CG2" s="188">
        <v>0</v>
      </c>
      <c r="CH2" s="188">
        <v>0</v>
      </c>
      <c r="CI2" s="188">
        <v>0</v>
      </c>
      <c r="CJ2" s="188">
        <v>0</v>
      </c>
      <c r="CK2" s="188">
        <v>0</v>
      </c>
      <c r="CL2" s="188">
        <v>0</v>
      </c>
      <c r="CM2" s="188">
        <v>0</v>
      </c>
      <c r="CN2" s="191">
        <v>0</v>
      </c>
      <c r="CO2" s="188">
        <v>0</v>
      </c>
      <c r="CP2" s="188">
        <v>1</v>
      </c>
      <c r="CQ2" s="188">
        <v>0</v>
      </c>
      <c r="CR2" s="188">
        <v>0</v>
      </c>
      <c r="CS2" s="188">
        <v>0</v>
      </c>
      <c r="CU2" s="188" t="s">
        <v>6263</v>
      </c>
    </row>
    <row r="3" spans="1:99" ht="14.6" x14ac:dyDescent="0.35">
      <c r="A3" s="188" t="s">
        <v>6264</v>
      </c>
      <c r="B3" s="189" t="s">
        <v>6265</v>
      </c>
      <c r="C3" s="188" t="s">
        <v>6266</v>
      </c>
      <c r="D3" s="188" t="s">
        <v>122</v>
      </c>
      <c r="F3" s="188" t="s">
        <v>702</v>
      </c>
      <c r="M3" s="188" t="s">
        <v>299</v>
      </c>
      <c r="R3" s="188">
        <v>0</v>
      </c>
      <c r="S3" s="188">
        <v>0</v>
      </c>
      <c r="T3" s="188">
        <v>0</v>
      </c>
      <c r="U3" s="188">
        <v>0</v>
      </c>
      <c r="V3" s="188">
        <v>0</v>
      </c>
      <c r="W3" s="188">
        <v>0</v>
      </c>
      <c r="X3" s="188">
        <v>0</v>
      </c>
      <c r="Y3" s="188">
        <v>0</v>
      </c>
      <c r="Z3" s="188">
        <v>0</v>
      </c>
      <c r="AA3" s="188">
        <v>0</v>
      </c>
      <c r="AB3" s="188">
        <v>0</v>
      </c>
      <c r="AC3" s="188">
        <v>0</v>
      </c>
      <c r="AD3" s="188">
        <v>0</v>
      </c>
      <c r="AE3" s="188">
        <v>0</v>
      </c>
      <c r="AF3" s="188">
        <v>0</v>
      </c>
      <c r="AG3" s="188">
        <v>0</v>
      </c>
      <c r="AH3" s="188">
        <v>0</v>
      </c>
      <c r="AI3" s="188">
        <v>0</v>
      </c>
      <c r="AJ3" s="188">
        <v>0</v>
      </c>
      <c r="AK3" s="188">
        <v>0</v>
      </c>
      <c r="AL3" s="188">
        <v>0</v>
      </c>
      <c r="AM3" s="188">
        <v>0</v>
      </c>
      <c r="AN3" s="188">
        <v>0</v>
      </c>
      <c r="AO3" s="188">
        <v>0</v>
      </c>
      <c r="AP3" s="188">
        <v>0</v>
      </c>
      <c r="AQ3" s="188">
        <v>0</v>
      </c>
      <c r="AR3" s="188">
        <v>0</v>
      </c>
      <c r="AS3" s="188">
        <v>0</v>
      </c>
      <c r="AT3" s="188">
        <v>0</v>
      </c>
      <c r="AU3" s="188">
        <v>0</v>
      </c>
      <c r="AV3" s="188">
        <v>0</v>
      </c>
      <c r="AW3" s="188">
        <v>0</v>
      </c>
      <c r="AX3" s="188">
        <v>0</v>
      </c>
      <c r="AY3" s="188">
        <v>0</v>
      </c>
      <c r="AZ3" s="188">
        <v>0</v>
      </c>
      <c r="BA3" s="188">
        <v>0</v>
      </c>
      <c r="BB3" s="188">
        <v>0</v>
      </c>
      <c r="BC3" s="188">
        <v>0</v>
      </c>
      <c r="BD3" s="188">
        <v>0</v>
      </c>
      <c r="BE3" s="188">
        <v>0</v>
      </c>
      <c r="BF3" s="188">
        <v>0</v>
      </c>
      <c r="BG3" s="188">
        <v>0</v>
      </c>
      <c r="BH3" s="188">
        <v>0</v>
      </c>
      <c r="BI3" s="188">
        <v>0</v>
      </c>
      <c r="BJ3" s="188">
        <v>0</v>
      </c>
      <c r="BK3" s="188">
        <v>0</v>
      </c>
      <c r="BL3" s="188">
        <v>0</v>
      </c>
      <c r="BM3" s="188">
        <v>0</v>
      </c>
      <c r="BN3" s="188">
        <v>0</v>
      </c>
      <c r="BO3" s="188">
        <v>0</v>
      </c>
      <c r="BP3" s="188">
        <v>0</v>
      </c>
      <c r="BQ3" s="188">
        <v>0</v>
      </c>
      <c r="BR3" s="188">
        <v>0</v>
      </c>
      <c r="BS3" s="188">
        <v>0</v>
      </c>
      <c r="BT3" s="190">
        <v>0</v>
      </c>
      <c r="BU3" s="188">
        <v>0</v>
      </c>
      <c r="BV3" s="188">
        <v>0</v>
      </c>
      <c r="BW3" s="188">
        <v>0</v>
      </c>
      <c r="BX3" s="188">
        <v>0</v>
      </c>
      <c r="BY3" s="188">
        <v>0</v>
      </c>
      <c r="BZ3" s="188">
        <v>0</v>
      </c>
      <c r="CA3" s="188">
        <v>0</v>
      </c>
      <c r="CB3" s="188">
        <v>0</v>
      </c>
      <c r="CC3" s="188">
        <v>0</v>
      </c>
      <c r="CD3" s="188">
        <v>0</v>
      </c>
      <c r="CE3" s="188">
        <v>0</v>
      </c>
      <c r="CF3" s="188">
        <v>0</v>
      </c>
      <c r="CG3" s="188">
        <v>0</v>
      </c>
      <c r="CH3" s="188">
        <v>0</v>
      </c>
      <c r="CI3" s="188">
        <v>0</v>
      </c>
      <c r="CJ3" s="188">
        <v>0</v>
      </c>
      <c r="CK3" s="188">
        <v>0</v>
      </c>
      <c r="CL3" s="188">
        <v>0</v>
      </c>
      <c r="CM3" s="188">
        <v>0</v>
      </c>
      <c r="CN3" s="191">
        <v>0</v>
      </c>
      <c r="CO3" s="188">
        <f>SUM(R3:CN3)</f>
        <v>0</v>
      </c>
      <c r="CP3" s="188">
        <v>1</v>
      </c>
      <c r="CQ3" s="188">
        <v>0</v>
      </c>
      <c r="CR3" s="188">
        <v>0</v>
      </c>
      <c r="CS3" s="188">
        <v>0</v>
      </c>
    </row>
    <row r="4" spans="1:99" ht="15.75" customHeight="1" x14ac:dyDescent="0.35">
      <c r="A4" s="188" t="s">
        <v>6267</v>
      </c>
      <c r="B4" s="189" t="s">
        <v>4773</v>
      </c>
      <c r="C4" s="188" t="s">
        <v>6268</v>
      </c>
      <c r="D4" s="188" t="s">
        <v>122</v>
      </c>
      <c r="F4" s="188" t="s">
        <v>702</v>
      </c>
      <c r="G4" s="188" t="s">
        <v>56</v>
      </c>
      <c r="H4" s="188" t="s">
        <v>455</v>
      </c>
      <c r="I4" s="188" t="s">
        <v>269</v>
      </c>
      <c r="K4" s="188" t="s">
        <v>272</v>
      </c>
      <c r="L4" s="188" t="s">
        <v>299</v>
      </c>
      <c r="M4" s="188" t="s">
        <v>299</v>
      </c>
      <c r="P4" s="188">
        <v>1</v>
      </c>
      <c r="Q4" s="188">
        <v>0</v>
      </c>
      <c r="R4" s="188">
        <v>0</v>
      </c>
      <c r="S4" s="188">
        <v>0</v>
      </c>
      <c r="T4" s="188">
        <v>0</v>
      </c>
      <c r="U4" s="188">
        <v>0</v>
      </c>
      <c r="V4" s="188">
        <v>0</v>
      </c>
      <c r="W4" s="188">
        <v>0</v>
      </c>
      <c r="X4" s="188">
        <v>0</v>
      </c>
      <c r="Y4" s="188">
        <v>0</v>
      </c>
      <c r="Z4" s="188">
        <v>0</v>
      </c>
      <c r="AA4" s="188">
        <v>0</v>
      </c>
      <c r="AB4" s="188">
        <v>0</v>
      </c>
      <c r="AC4" s="188">
        <v>0</v>
      </c>
      <c r="AD4" s="188">
        <v>0</v>
      </c>
      <c r="AE4" s="188">
        <v>0</v>
      </c>
      <c r="AF4" s="188">
        <v>0</v>
      </c>
      <c r="AG4" s="188">
        <v>0</v>
      </c>
      <c r="AH4" s="188">
        <v>0</v>
      </c>
      <c r="AI4" s="188">
        <v>0</v>
      </c>
      <c r="AJ4" s="188">
        <v>0</v>
      </c>
      <c r="AK4" s="188">
        <v>0</v>
      </c>
      <c r="AL4" s="188">
        <v>0</v>
      </c>
      <c r="AM4" s="188">
        <v>0</v>
      </c>
      <c r="AN4" s="188">
        <v>0</v>
      </c>
      <c r="AO4" s="188">
        <v>0</v>
      </c>
      <c r="AP4" s="188">
        <v>0</v>
      </c>
      <c r="AQ4" s="188">
        <v>0</v>
      </c>
      <c r="AR4" s="188">
        <v>0</v>
      </c>
      <c r="AS4" s="188">
        <v>0</v>
      </c>
      <c r="AT4" s="188">
        <v>0</v>
      </c>
      <c r="AU4" s="188">
        <v>0</v>
      </c>
      <c r="AV4" s="188">
        <v>0</v>
      </c>
      <c r="AW4" s="188">
        <v>0</v>
      </c>
      <c r="AX4" s="188">
        <v>0</v>
      </c>
      <c r="AY4" s="188">
        <v>0</v>
      </c>
      <c r="AZ4" s="188">
        <v>0</v>
      </c>
      <c r="BA4" s="188">
        <v>0</v>
      </c>
      <c r="BB4" s="188">
        <v>0</v>
      </c>
      <c r="BC4" s="188">
        <v>0</v>
      </c>
      <c r="BD4" s="188">
        <v>0</v>
      </c>
      <c r="BE4" s="188">
        <v>0</v>
      </c>
      <c r="BF4" s="188">
        <v>0</v>
      </c>
      <c r="BG4" s="188">
        <v>0</v>
      </c>
      <c r="BH4" s="188">
        <v>0</v>
      </c>
      <c r="BI4" s="188">
        <v>0</v>
      </c>
      <c r="BJ4" s="188">
        <v>0</v>
      </c>
      <c r="BK4" s="188">
        <v>0</v>
      </c>
      <c r="BL4" s="188">
        <v>0</v>
      </c>
      <c r="BM4" s="188">
        <v>0</v>
      </c>
      <c r="BN4" s="188">
        <v>0</v>
      </c>
      <c r="BO4" s="188">
        <v>0</v>
      </c>
      <c r="BP4" s="188">
        <v>0</v>
      </c>
      <c r="BQ4" s="188">
        <v>0</v>
      </c>
      <c r="BR4" s="188">
        <v>0</v>
      </c>
      <c r="BS4" s="188">
        <v>0</v>
      </c>
      <c r="BT4" s="190">
        <v>0</v>
      </c>
      <c r="BU4" s="188">
        <v>0</v>
      </c>
      <c r="BV4" s="188">
        <v>0</v>
      </c>
      <c r="BW4" s="188">
        <v>0</v>
      </c>
      <c r="BX4" s="188">
        <v>0</v>
      </c>
      <c r="BY4" s="188">
        <v>0</v>
      </c>
      <c r="BZ4" s="188">
        <v>0</v>
      </c>
      <c r="CA4" s="188">
        <v>0</v>
      </c>
      <c r="CB4" s="188">
        <v>0</v>
      </c>
      <c r="CC4" s="188">
        <v>0</v>
      </c>
      <c r="CD4" s="188">
        <v>0</v>
      </c>
      <c r="CE4" s="188">
        <v>0</v>
      </c>
      <c r="CF4" s="188">
        <v>0</v>
      </c>
      <c r="CG4" s="188">
        <v>0</v>
      </c>
      <c r="CH4" s="188">
        <v>0</v>
      </c>
      <c r="CI4" s="188">
        <v>0</v>
      </c>
      <c r="CJ4" s="188">
        <v>0</v>
      </c>
      <c r="CK4" s="188">
        <v>0</v>
      </c>
      <c r="CL4" s="188">
        <v>0</v>
      </c>
      <c r="CM4" s="188">
        <v>0</v>
      </c>
      <c r="CN4" s="191">
        <v>0</v>
      </c>
      <c r="CO4" s="188">
        <v>0</v>
      </c>
      <c r="CP4" s="188">
        <v>1</v>
      </c>
      <c r="CQ4" s="188">
        <v>0</v>
      </c>
      <c r="CR4" s="188">
        <v>0</v>
      </c>
      <c r="CS4" s="188">
        <v>0</v>
      </c>
      <c r="CU4" s="188" t="s">
        <v>6269</v>
      </c>
    </row>
    <row r="5" spans="1:99" ht="14.6" x14ac:dyDescent="0.35">
      <c r="A5" s="188" t="s">
        <v>6270</v>
      </c>
      <c r="B5" s="189" t="s">
        <v>4924</v>
      </c>
      <c r="C5" s="188" t="s">
        <v>6271</v>
      </c>
      <c r="D5" s="188" t="s">
        <v>122</v>
      </c>
      <c r="F5" s="188" t="s">
        <v>702</v>
      </c>
      <c r="M5" s="188" t="s">
        <v>299</v>
      </c>
      <c r="R5" s="188">
        <v>0</v>
      </c>
      <c r="S5" s="188">
        <v>0</v>
      </c>
      <c r="T5" s="188">
        <v>0</v>
      </c>
      <c r="U5" s="188">
        <v>0</v>
      </c>
      <c r="V5" s="188">
        <v>0</v>
      </c>
      <c r="W5" s="188">
        <v>0</v>
      </c>
      <c r="X5" s="188">
        <v>0</v>
      </c>
      <c r="Y5" s="188">
        <v>0</v>
      </c>
      <c r="Z5" s="188">
        <v>0</v>
      </c>
      <c r="AA5" s="188">
        <v>0</v>
      </c>
      <c r="AB5" s="188">
        <v>0</v>
      </c>
      <c r="AC5" s="188">
        <v>0</v>
      </c>
      <c r="AD5" s="188">
        <v>0</v>
      </c>
      <c r="AE5" s="188">
        <v>0</v>
      </c>
      <c r="AF5" s="188">
        <v>0</v>
      </c>
      <c r="AG5" s="188">
        <v>0</v>
      </c>
      <c r="AH5" s="188">
        <v>0</v>
      </c>
      <c r="AI5" s="188">
        <v>0</v>
      </c>
      <c r="AJ5" s="188">
        <v>0</v>
      </c>
      <c r="AK5" s="188">
        <v>0</v>
      </c>
      <c r="AL5" s="188">
        <v>0</v>
      </c>
      <c r="AM5" s="188">
        <v>0</v>
      </c>
      <c r="AN5" s="188">
        <v>0</v>
      </c>
      <c r="AO5" s="188">
        <v>0</v>
      </c>
      <c r="AP5" s="188">
        <v>0</v>
      </c>
      <c r="AQ5" s="188">
        <v>0</v>
      </c>
      <c r="AR5" s="188">
        <v>0</v>
      </c>
      <c r="AS5" s="188">
        <v>0</v>
      </c>
      <c r="AT5" s="188">
        <v>0</v>
      </c>
      <c r="AU5" s="188">
        <v>0</v>
      </c>
      <c r="AV5" s="188">
        <v>0</v>
      </c>
      <c r="AW5" s="188">
        <v>0</v>
      </c>
      <c r="AX5" s="188">
        <v>0</v>
      </c>
      <c r="AY5" s="188">
        <v>0</v>
      </c>
      <c r="AZ5" s="188">
        <v>0</v>
      </c>
      <c r="BA5" s="188">
        <v>0</v>
      </c>
      <c r="BB5" s="188">
        <v>0</v>
      </c>
      <c r="BC5" s="188">
        <v>0</v>
      </c>
      <c r="BD5" s="188">
        <v>0</v>
      </c>
      <c r="BE5" s="188">
        <v>0</v>
      </c>
      <c r="BF5" s="188">
        <v>0</v>
      </c>
      <c r="BG5" s="188">
        <v>0</v>
      </c>
      <c r="BH5" s="188">
        <v>0</v>
      </c>
      <c r="BI5" s="188">
        <v>0</v>
      </c>
      <c r="BJ5" s="188">
        <v>0</v>
      </c>
      <c r="BK5" s="188">
        <v>0</v>
      </c>
      <c r="BL5" s="188">
        <v>0</v>
      </c>
      <c r="BM5" s="188">
        <v>0</v>
      </c>
      <c r="BN5" s="188">
        <v>0</v>
      </c>
      <c r="BO5" s="188">
        <v>0</v>
      </c>
      <c r="BP5" s="188">
        <v>0</v>
      </c>
      <c r="BQ5" s="188">
        <v>0</v>
      </c>
      <c r="BR5" s="188">
        <v>0</v>
      </c>
      <c r="BS5" s="188">
        <v>0</v>
      </c>
      <c r="BT5" s="190">
        <v>0</v>
      </c>
      <c r="BU5" s="188">
        <v>0</v>
      </c>
      <c r="BV5" s="188">
        <v>0</v>
      </c>
      <c r="BW5" s="188">
        <v>0</v>
      </c>
      <c r="BX5" s="188">
        <v>0</v>
      </c>
      <c r="BY5" s="188">
        <v>0</v>
      </c>
      <c r="BZ5" s="188">
        <v>0</v>
      </c>
      <c r="CA5" s="188">
        <v>0</v>
      </c>
      <c r="CB5" s="188">
        <v>0</v>
      </c>
      <c r="CC5" s="188">
        <v>0</v>
      </c>
      <c r="CD5" s="188">
        <v>0</v>
      </c>
      <c r="CE5" s="188">
        <v>0</v>
      </c>
      <c r="CF5" s="188">
        <v>0</v>
      </c>
      <c r="CG5" s="188">
        <v>0</v>
      </c>
      <c r="CH5" s="188">
        <v>0</v>
      </c>
      <c r="CI5" s="188">
        <v>0</v>
      </c>
      <c r="CJ5" s="188">
        <v>0</v>
      </c>
      <c r="CK5" s="188">
        <v>0</v>
      </c>
      <c r="CL5" s="188">
        <v>0</v>
      </c>
      <c r="CM5" s="188">
        <v>0</v>
      </c>
      <c r="CN5" s="191">
        <v>0</v>
      </c>
      <c r="CO5" s="188">
        <f t="shared" ref="CO5:CO16" si="0">SUM(R5:CN5)</f>
        <v>0</v>
      </c>
      <c r="CP5" s="188">
        <v>1</v>
      </c>
      <c r="CQ5" s="188">
        <v>0</v>
      </c>
      <c r="CR5" s="188">
        <v>0</v>
      </c>
      <c r="CS5" s="188">
        <v>0</v>
      </c>
    </row>
    <row r="6" spans="1:99" ht="14.6" x14ac:dyDescent="0.35">
      <c r="A6" s="188" t="s">
        <v>6272</v>
      </c>
      <c r="B6" s="189" t="s">
        <v>4966</v>
      </c>
      <c r="C6" s="188" t="s">
        <v>6273</v>
      </c>
      <c r="D6" s="188" t="s">
        <v>122</v>
      </c>
      <c r="F6" s="188" t="s">
        <v>702</v>
      </c>
      <c r="G6" s="188" t="s">
        <v>109</v>
      </c>
      <c r="H6" s="188" t="s">
        <v>173</v>
      </c>
      <c r="I6" s="188" t="s">
        <v>471</v>
      </c>
      <c r="R6" s="188">
        <v>0</v>
      </c>
      <c r="S6" s="188">
        <v>0</v>
      </c>
      <c r="T6" s="188">
        <v>0</v>
      </c>
      <c r="U6" s="188">
        <v>0</v>
      </c>
      <c r="V6" s="188">
        <v>0</v>
      </c>
      <c r="W6" s="188">
        <v>0</v>
      </c>
      <c r="X6" s="188">
        <v>0</v>
      </c>
      <c r="Y6" s="188">
        <v>0</v>
      </c>
      <c r="Z6" s="188">
        <v>0</v>
      </c>
      <c r="AA6" s="188">
        <v>0</v>
      </c>
      <c r="AB6" s="188">
        <v>0</v>
      </c>
      <c r="AC6" s="188">
        <v>0</v>
      </c>
      <c r="AD6" s="188">
        <v>0</v>
      </c>
      <c r="AE6" s="188">
        <v>0</v>
      </c>
      <c r="AF6" s="188">
        <v>0</v>
      </c>
      <c r="AG6" s="188">
        <v>0</v>
      </c>
      <c r="AH6" s="188">
        <v>0</v>
      </c>
      <c r="AI6" s="188">
        <v>0</v>
      </c>
      <c r="AJ6" s="188">
        <v>0</v>
      </c>
      <c r="AK6" s="188">
        <v>0</v>
      </c>
      <c r="AL6" s="188">
        <v>0</v>
      </c>
      <c r="AM6" s="188">
        <v>0</v>
      </c>
      <c r="AN6" s="188">
        <v>0</v>
      </c>
      <c r="AO6" s="188">
        <v>0</v>
      </c>
      <c r="AP6" s="188">
        <v>0</v>
      </c>
      <c r="AQ6" s="188">
        <v>0</v>
      </c>
      <c r="AR6" s="188">
        <v>0</v>
      </c>
      <c r="AS6" s="188">
        <v>0</v>
      </c>
      <c r="AT6" s="188">
        <v>0</v>
      </c>
      <c r="AU6" s="188">
        <v>0</v>
      </c>
      <c r="AV6" s="188">
        <v>0</v>
      </c>
      <c r="AW6" s="188">
        <v>0</v>
      </c>
      <c r="AX6" s="188">
        <v>0</v>
      </c>
      <c r="AY6" s="188">
        <v>0</v>
      </c>
      <c r="AZ6" s="188">
        <v>0</v>
      </c>
      <c r="BA6" s="188">
        <v>0</v>
      </c>
      <c r="BB6" s="188">
        <v>0</v>
      </c>
      <c r="BC6" s="188">
        <v>0</v>
      </c>
      <c r="BD6" s="188">
        <v>0</v>
      </c>
      <c r="BE6" s="188">
        <v>0</v>
      </c>
      <c r="BF6" s="188">
        <v>0</v>
      </c>
      <c r="BG6" s="188">
        <v>0</v>
      </c>
      <c r="BH6" s="188">
        <v>0</v>
      </c>
      <c r="BI6" s="188">
        <v>0</v>
      </c>
      <c r="BJ6" s="188">
        <v>0</v>
      </c>
      <c r="BK6" s="188">
        <v>0</v>
      </c>
      <c r="BL6" s="188">
        <v>0</v>
      </c>
      <c r="BM6" s="188">
        <v>0</v>
      </c>
      <c r="BN6" s="188">
        <v>0</v>
      </c>
      <c r="BO6" s="188">
        <v>0</v>
      </c>
      <c r="BP6" s="188">
        <v>0</v>
      </c>
      <c r="BQ6" s="188">
        <v>0</v>
      </c>
      <c r="BR6" s="188">
        <v>0</v>
      </c>
      <c r="BS6" s="188">
        <v>0</v>
      </c>
      <c r="BT6" s="190">
        <v>0</v>
      </c>
      <c r="BU6" s="188">
        <v>0</v>
      </c>
      <c r="BV6" s="188">
        <v>0</v>
      </c>
      <c r="BW6" s="188">
        <v>0</v>
      </c>
      <c r="BX6" s="188">
        <v>0</v>
      </c>
      <c r="BY6" s="188">
        <v>0</v>
      </c>
      <c r="BZ6" s="188">
        <v>0</v>
      </c>
      <c r="CA6" s="188">
        <v>0</v>
      </c>
      <c r="CB6" s="188">
        <v>0</v>
      </c>
      <c r="CC6" s="188">
        <v>0</v>
      </c>
      <c r="CD6" s="188">
        <v>0</v>
      </c>
      <c r="CE6" s="188">
        <v>0</v>
      </c>
      <c r="CF6" s="188">
        <v>0</v>
      </c>
      <c r="CG6" s="188">
        <v>0</v>
      </c>
      <c r="CH6" s="188">
        <v>0</v>
      </c>
      <c r="CI6" s="188">
        <v>0</v>
      </c>
      <c r="CJ6" s="188">
        <v>0</v>
      </c>
      <c r="CK6" s="188">
        <v>0</v>
      </c>
      <c r="CL6" s="188">
        <v>0</v>
      </c>
      <c r="CM6" s="188">
        <v>0</v>
      </c>
      <c r="CN6" s="191">
        <v>0</v>
      </c>
      <c r="CO6" s="188">
        <f t="shared" si="0"/>
        <v>0</v>
      </c>
      <c r="CP6" s="188">
        <v>1</v>
      </c>
      <c r="CQ6" s="188">
        <v>0</v>
      </c>
      <c r="CR6" s="188">
        <v>0</v>
      </c>
      <c r="CS6" s="188">
        <v>0</v>
      </c>
    </row>
    <row r="7" spans="1:99" ht="14.6" x14ac:dyDescent="0.35">
      <c r="A7" s="188" t="s">
        <v>6274</v>
      </c>
      <c r="B7" s="189" t="s">
        <v>6275</v>
      </c>
      <c r="C7" s="188" t="s">
        <v>6276</v>
      </c>
      <c r="G7" s="188" t="s">
        <v>56</v>
      </c>
      <c r="H7" s="188" t="s">
        <v>173</v>
      </c>
      <c r="I7" s="188" t="s">
        <v>471</v>
      </c>
      <c r="K7" s="188" t="s">
        <v>272</v>
      </c>
      <c r="N7" s="188" t="s">
        <v>6277</v>
      </c>
      <c r="R7" s="188">
        <v>0</v>
      </c>
      <c r="S7" s="188">
        <v>0</v>
      </c>
      <c r="T7" s="188">
        <v>0</v>
      </c>
      <c r="U7" s="188">
        <v>0</v>
      </c>
      <c r="V7" s="188">
        <v>0</v>
      </c>
      <c r="W7" s="188">
        <v>0</v>
      </c>
      <c r="X7" s="188">
        <v>0</v>
      </c>
      <c r="Y7" s="188">
        <v>0</v>
      </c>
      <c r="Z7" s="188">
        <v>0</v>
      </c>
      <c r="AA7" s="188">
        <v>0</v>
      </c>
      <c r="AB7" s="188">
        <v>0</v>
      </c>
      <c r="AC7" s="188">
        <v>0</v>
      </c>
      <c r="AD7" s="188">
        <v>0</v>
      </c>
      <c r="AE7" s="188">
        <v>0</v>
      </c>
      <c r="AF7" s="188">
        <v>0</v>
      </c>
      <c r="AG7" s="188">
        <v>0</v>
      </c>
      <c r="AH7" s="188">
        <v>0</v>
      </c>
      <c r="AI7" s="188">
        <v>0</v>
      </c>
      <c r="AJ7" s="188">
        <v>0</v>
      </c>
      <c r="AK7" s="188">
        <v>0</v>
      </c>
      <c r="AL7" s="188">
        <v>0</v>
      </c>
      <c r="AM7" s="188">
        <v>0</v>
      </c>
      <c r="AN7" s="188">
        <v>0</v>
      </c>
      <c r="AO7" s="188">
        <v>0</v>
      </c>
      <c r="AP7" s="188">
        <v>0</v>
      </c>
      <c r="AQ7" s="188">
        <v>0</v>
      </c>
      <c r="AR7" s="188">
        <v>0</v>
      </c>
      <c r="AS7" s="188">
        <v>0</v>
      </c>
      <c r="AT7" s="188">
        <v>0</v>
      </c>
      <c r="AU7" s="188">
        <v>0</v>
      </c>
      <c r="AV7" s="188">
        <v>0</v>
      </c>
      <c r="AW7" s="188">
        <v>0</v>
      </c>
      <c r="AX7" s="188">
        <v>0</v>
      </c>
      <c r="AY7" s="188">
        <v>0</v>
      </c>
      <c r="AZ7" s="188">
        <v>0</v>
      </c>
      <c r="BA7" s="188">
        <v>0</v>
      </c>
      <c r="BB7" s="188">
        <v>0</v>
      </c>
      <c r="BC7" s="188">
        <v>0</v>
      </c>
      <c r="BD7" s="188">
        <v>0</v>
      </c>
      <c r="BE7" s="188">
        <v>0</v>
      </c>
      <c r="BF7" s="188">
        <v>0</v>
      </c>
      <c r="BG7" s="188">
        <v>0</v>
      </c>
      <c r="BH7" s="188">
        <v>0</v>
      </c>
      <c r="BI7" s="188">
        <v>0</v>
      </c>
      <c r="BJ7" s="188">
        <v>0</v>
      </c>
      <c r="BK7" s="188">
        <v>0</v>
      </c>
      <c r="BL7" s="188">
        <v>0</v>
      </c>
      <c r="BM7" s="188">
        <v>0</v>
      </c>
      <c r="BN7" s="188">
        <v>0</v>
      </c>
      <c r="BO7" s="188">
        <v>0</v>
      </c>
      <c r="BP7" s="188">
        <v>0</v>
      </c>
      <c r="BQ7" s="188">
        <v>0</v>
      </c>
      <c r="BR7" s="188">
        <v>0</v>
      </c>
      <c r="BS7" s="188">
        <v>0</v>
      </c>
      <c r="BT7" s="190">
        <v>0</v>
      </c>
      <c r="BU7" s="188">
        <v>0</v>
      </c>
      <c r="BV7" s="188">
        <v>0</v>
      </c>
      <c r="BW7" s="188">
        <v>0</v>
      </c>
      <c r="BX7" s="188">
        <v>0</v>
      </c>
      <c r="BY7" s="188">
        <v>0</v>
      </c>
      <c r="BZ7" s="188">
        <v>0</v>
      </c>
      <c r="CA7" s="188">
        <v>0</v>
      </c>
      <c r="CB7" s="188">
        <v>0</v>
      </c>
      <c r="CC7" s="188">
        <v>0</v>
      </c>
      <c r="CD7" s="188">
        <v>0</v>
      </c>
      <c r="CE7" s="188">
        <v>0</v>
      </c>
      <c r="CF7" s="188">
        <v>0</v>
      </c>
      <c r="CG7" s="188">
        <v>0</v>
      </c>
      <c r="CH7" s="188">
        <v>0</v>
      </c>
      <c r="CI7" s="188">
        <v>0</v>
      </c>
      <c r="CJ7" s="188">
        <v>0</v>
      </c>
      <c r="CK7" s="188">
        <v>0</v>
      </c>
      <c r="CL7" s="188">
        <v>0</v>
      </c>
      <c r="CM7" s="188">
        <v>0</v>
      </c>
      <c r="CN7" s="191">
        <v>0</v>
      </c>
      <c r="CO7" s="188">
        <f t="shared" si="0"/>
        <v>0</v>
      </c>
      <c r="CP7" s="188">
        <v>1</v>
      </c>
      <c r="CQ7" s="188">
        <v>0</v>
      </c>
      <c r="CR7" s="188">
        <v>0</v>
      </c>
      <c r="CS7" s="188">
        <v>0</v>
      </c>
    </row>
    <row r="8" spans="1:99" ht="14.6" x14ac:dyDescent="0.35">
      <c r="A8" s="188" t="s">
        <v>35</v>
      </c>
      <c r="B8" s="189" t="s">
        <v>6278</v>
      </c>
      <c r="C8" s="188" t="s">
        <v>6279</v>
      </c>
      <c r="D8" s="188" t="s">
        <v>91</v>
      </c>
      <c r="F8" s="188" t="s">
        <v>454</v>
      </c>
      <c r="G8" s="188" t="s">
        <v>13</v>
      </c>
      <c r="H8" s="188" t="s">
        <v>221</v>
      </c>
      <c r="I8" s="188" t="s">
        <v>269</v>
      </c>
      <c r="K8" s="188" t="s">
        <v>271</v>
      </c>
      <c r="M8" s="188" t="s">
        <v>300</v>
      </c>
      <c r="N8" s="188" t="s">
        <v>3177</v>
      </c>
      <c r="O8" s="191" t="s">
        <v>768</v>
      </c>
      <c r="P8" s="188">
        <v>0</v>
      </c>
      <c r="Q8" s="188">
        <v>0</v>
      </c>
      <c r="R8" s="188">
        <v>0</v>
      </c>
      <c r="S8" s="188">
        <v>0</v>
      </c>
      <c r="T8" s="188">
        <v>0</v>
      </c>
      <c r="U8" s="188">
        <v>0</v>
      </c>
      <c r="V8" s="188">
        <v>1</v>
      </c>
      <c r="W8" s="188">
        <v>0</v>
      </c>
      <c r="X8" s="188">
        <v>1</v>
      </c>
      <c r="Y8" s="188">
        <v>0</v>
      </c>
      <c r="Z8" s="188">
        <v>0</v>
      </c>
      <c r="AA8" s="188">
        <v>0</v>
      </c>
      <c r="AB8" s="188">
        <v>0</v>
      </c>
      <c r="AC8" s="188">
        <v>1</v>
      </c>
      <c r="AD8" s="188">
        <v>0</v>
      </c>
      <c r="AE8" s="188">
        <v>1</v>
      </c>
      <c r="AF8" s="188">
        <v>0</v>
      </c>
      <c r="AG8" s="188">
        <v>1</v>
      </c>
      <c r="AH8" s="188">
        <v>1</v>
      </c>
      <c r="AI8" s="188">
        <v>1</v>
      </c>
      <c r="AJ8" s="188">
        <v>1</v>
      </c>
      <c r="AK8" s="188">
        <v>1</v>
      </c>
      <c r="AL8" s="188">
        <v>0</v>
      </c>
      <c r="AM8" s="188">
        <v>1</v>
      </c>
      <c r="AN8" s="188">
        <v>0</v>
      </c>
      <c r="AO8" s="188">
        <v>1</v>
      </c>
      <c r="AP8" s="188">
        <v>0</v>
      </c>
      <c r="AQ8" s="188">
        <v>0</v>
      </c>
      <c r="AR8" s="188">
        <v>1</v>
      </c>
      <c r="AS8" s="188">
        <v>1</v>
      </c>
      <c r="AT8" s="188">
        <v>0</v>
      </c>
      <c r="AU8" s="188">
        <v>0</v>
      </c>
      <c r="AV8" s="188">
        <v>0</v>
      </c>
      <c r="AW8" s="188">
        <v>0</v>
      </c>
      <c r="AX8" s="188">
        <v>0</v>
      </c>
      <c r="AY8" s="188">
        <v>0</v>
      </c>
      <c r="AZ8" s="188">
        <v>0</v>
      </c>
      <c r="BA8" s="188">
        <v>0</v>
      </c>
      <c r="BB8" s="188">
        <v>0</v>
      </c>
      <c r="BC8" s="188">
        <v>0</v>
      </c>
      <c r="BD8" s="188">
        <v>0</v>
      </c>
      <c r="BE8" s="188">
        <v>0</v>
      </c>
      <c r="BF8" s="188">
        <v>0</v>
      </c>
      <c r="BG8" s="188">
        <v>0</v>
      </c>
      <c r="BH8" s="188">
        <v>0</v>
      </c>
      <c r="BI8" s="188">
        <v>0</v>
      </c>
      <c r="BJ8" s="188">
        <v>0</v>
      </c>
      <c r="BK8" s="188">
        <v>0</v>
      </c>
      <c r="BL8" s="188">
        <v>1</v>
      </c>
      <c r="BM8" s="188">
        <v>0</v>
      </c>
      <c r="BN8" s="188">
        <v>0</v>
      </c>
      <c r="BO8" s="188">
        <v>0</v>
      </c>
      <c r="BP8" s="188">
        <v>0</v>
      </c>
      <c r="BQ8" s="188">
        <v>0</v>
      </c>
      <c r="BR8" s="188">
        <v>0</v>
      </c>
      <c r="BS8" s="188">
        <v>0</v>
      </c>
      <c r="BT8" s="190">
        <v>0</v>
      </c>
      <c r="BU8" s="188">
        <v>0</v>
      </c>
      <c r="BV8" s="188">
        <v>0</v>
      </c>
      <c r="BW8" s="188">
        <v>0</v>
      </c>
      <c r="BX8" s="188">
        <v>0</v>
      </c>
      <c r="BY8" s="188">
        <v>0</v>
      </c>
      <c r="BZ8" s="188">
        <v>0</v>
      </c>
      <c r="CA8" s="188">
        <v>0</v>
      </c>
      <c r="CB8" s="188">
        <v>0</v>
      </c>
      <c r="CC8" s="188">
        <v>0</v>
      </c>
      <c r="CD8" s="188">
        <v>0</v>
      </c>
      <c r="CE8" s="188">
        <v>0</v>
      </c>
      <c r="CF8" s="188">
        <v>0</v>
      </c>
      <c r="CG8" s="188">
        <v>0</v>
      </c>
      <c r="CH8" s="188">
        <v>0</v>
      </c>
      <c r="CI8" s="188">
        <v>0</v>
      </c>
      <c r="CJ8" s="188">
        <v>0</v>
      </c>
      <c r="CK8" s="188">
        <v>0</v>
      </c>
      <c r="CL8" s="188">
        <v>0</v>
      </c>
      <c r="CM8" s="188">
        <v>0</v>
      </c>
      <c r="CN8" s="191">
        <v>0</v>
      </c>
      <c r="CO8" s="188">
        <f t="shared" si="0"/>
        <v>14</v>
      </c>
      <c r="CP8" s="188">
        <v>1</v>
      </c>
      <c r="CQ8" s="188">
        <v>0</v>
      </c>
      <c r="CR8" s="188">
        <v>0</v>
      </c>
      <c r="CS8" s="188">
        <v>1</v>
      </c>
      <c r="CT8" s="188" t="s">
        <v>6280</v>
      </c>
    </row>
    <row r="9" spans="1:99" ht="409.6" x14ac:dyDescent="0.35">
      <c r="A9" s="188" t="s">
        <v>9</v>
      </c>
      <c r="B9" s="189" t="s">
        <v>1749</v>
      </c>
      <c r="C9" s="188" t="s">
        <v>6281</v>
      </c>
      <c r="D9" s="188" t="s">
        <v>91</v>
      </c>
      <c r="F9" s="188" t="s">
        <v>454</v>
      </c>
      <c r="G9" s="188" t="s">
        <v>56</v>
      </c>
      <c r="H9" s="188" t="s">
        <v>210</v>
      </c>
      <c r="I9" s="188" t="s">
        <v>269</v>
      </c>
      <c r="K9" s="188" t="s">
        <v>272</v>
      </c>
      <c r="M9" s="188" t="s">
        <v>300</v>
      </c>
      <c r="N9" s="192" t="s">
        <v>6282</v>
      </c>
      <c r="O9" s="191" t="s">
        <v>6283</v>
      </c>
      <c r="P9" s="188">
        <v>0</v>
      </c>
      <c r="Q9" s="188">
        <v>0</v>
      </c>
      <c r="R9" s="188">
        <v>0</v>
      </c>
      <c r="S9" s="188">
        <v>0</v>
      </c>
      <c r="T9" s="188">
        <v>0</v>
      </c>
      <c r="U9" s="188">
        <v>0</v>
      </c>
      <c r="V9" s="188">
        <v>0</v>
      </c>
      <c r="W9" s="188">
        <v>0</v>
      </c>
      <c r="X9" s="188">
        <v>0</v>
      </c>
      <c r="Y9" s="188">
        <v>0</v>
      </c>
      <c r="Z9" s="188">
        <v>0</v>
      </c>
      <c r="AA9" s="188">
        <v>0</v>
      </c>
      <c r="AB9" s="188">
        <v>0</v>
      </c>
      <c r="AC9" s="188">
        <v>1</v>
      </c>
      <c r="AD9" s="188">
        <v>0</v>
      </c>
      <c r="AE9" s="188">
        <v>0</v>
      </c>
      <c r="AF9" s="188">
        <v>0</v>
      </c>
      <c r="AG9" s="188">
        <v>0</v>
      </c>
      <c r="AH9" s="188">
        <v>0</v>
      </c>
      <c r="AI9" s="188">
        <v>0</v>
      </c>
      <c r="AJ9" s="188">
        <v>0</v>
      </c>
      <c r="AK9" s="188">
        <v>0</v>
      </c>
      <c r="AL9" s="188">
        <v>0</v>
      </c>
      <c r="AM9" s="188">
        <v>0</v>
      </c>
      <c r="AN9" s="188">
        <v>0</v>
      </c>
      <c r="AO9" s="188">
        <v>0</v>
      </c>
      <c r="AP9" s="188">
        <v>0</v>
      </c>
      <c r="AQ9" s="188">
        <v>0</v>
      </c>
      <c r="AR9" s="188">
        <v>0</v>
      </c>
      <c r="AS9" s="188">
        <v>0</v>
      </c>
      <c r="AT9" s="188">
        <v>0</v>
      </c>
      <c r="AU9" s="188">
        <v>0</v>
      </c>
      <c r="AV9" s="188">
        <v>0</v>
      </c>
      <c r="AW9" s="188">
        <v>0</v>
      </c>
      <c r="AX9" s="188">
        <v>0</v>
      </c>
      <c r="AY9" s="188">
        <v>0</v>
      </c>
      <c r="AZ9" s="188">
        <v>0</v>
      </c>
      <c r="BA9" s="188">
        <v>0</v>
      </c>
      <c r="BB9" s="188">
        <v>0</v>
      </c>
      <c r="BC9" s="188">
        <v>0</v>
      </c>
      <c r="BD9" s="188">
        <v>0</v>
      </c>
      <c r="BE9" s="188">
        <v>0</v>
      </c>
      <c r="BF9" s="188">
        <v>0</v>
      </c>
      <c r="BG9" s="188">
        <v>0</v>
      </c>
      <c r="BH9" s="188">
        <v>0</v>
      </c>
      <c r="BI9" s="188">
        <v>0</v>
      </c>
      <c r="BJ9" s="188">
        <v>1</v>
      </c>
      <c r="BK9" s="188">
        <v>0</v>
      </c>
      <c r="BL9" s="188">
        <v>0</v>
      </c>
      <c r="BM9" s="188">
        <v>1</v>
      </c>
      <c r="BN9" s="188">
        <v>1</v>
      </c>
      <c r="BO9" s="188">
        <v>0</v>
      </c>
      <c r="BP9" s="188">
        <v>0</v>
      </c>
      <c r="BQ9" s="188">
        <v>0</v>
      </c>
      <c r="BR9" s="188">
        <v>0</v>
      </c>
      <c r="BS9" s="188">
        <v>0</v>
      </c>
      <c r="BT9" s="190">
        <v>0</v>
      </c>
      <c r="BU9" s="188">
        <v>0</v>
      </c>
      <c r="BV9" s="188">
        <v>0</v>
      </c>
      <c r="BW9" s="188">
        <v>0</v>
      </c>
      <c r="BX9" s="188">
        <v>0</v>
      </c>
      <c r="BY9" s="188">
        <v>0</v>
      </c>
      <c r="BZ9" s="188">
        <v>0</v>
      </c>
      <c r="CA9" s="188">
        <v>0</v>
      </c>
      <c r="CB9" s="188">
        <v>0</v>
      </c>
      <c r="CC9" s="188">
        <v>0</v>
      </c>
      <c r="CD9" s="188">
        <v>0</v>
      </c>
      <c r="CE9" s="188">
        <v>0</v>
      </c>
      <c r="CF9" s="188">
        <v>0</v>
      </c>
      <c r="CG9" s="188">
        <v>0</v>
      </c>
      <c r="CH9" s="188">
        <v>0</v>
      </c>
      <c r="CI9" s="188">
        <v>0</v>
      </c>
      <c r="CJ9" s="188">
        <v>0</v>
      </c>
      <c r="CK9" s="188">
        <v>0</v>
      </c>
      <c r="CL9" s="188">
        <v>0</v>
      </c>
      <c r="CM9" s="188">
        <v>0</v>
      </c>
      <c r="CN9" s="191">
        <v>0</v>
      </c>
      <c r="CO9" s="188">
        <f t="shared" si="0"/>
        <v>4</v>
      </c>
      <c r="CP9" s="188">
        <v>1</v>
      </c>
      <c r="CQ9" s="188">
        <v>0</v>
      </c>
      <c r="CR9" s="188">
        <v>0</v>
      </c>
      <c r="CS9" s="188">
        <v>1</v>
      </c>
    </row>
    <row r="10" spans="1:99" ht="409.6" x14ac:dyDescent="0.35">
      <c r="A10" s="188" t="s">
        <v>9</v>
      </c>
      <c r="B10" s="189" t="s">
        <v>6284</v>
      </c>
      <c r="C10" s="188" t="s">
        <v>6285</v>
      </c>
      <c r="D10" s="188" t="s">
        <v>91</v>
      </c>
      <c r="F10" s="188" t="s">
        <v>454</v>
      </c>
      <c r="G10" s="188" t="s">
        <v>13</v>
      </c>
      <c r="H10" s="188" t="s">
        <v>221</v>
      </c>
      <c r="I10" s="188" t="s">
        <v>269</v>
      </c>
      <c r="K10" s="188" t="s">
        <v>272</v>
      </c>
      <c r="M10" s="188" t="s">
        <v>300</v>
      </c>
      <c r="N10" s="192" t="s">
        <v>6286</v>
      </c>
      <c r="O10" s="191" t="s">
        <v>6287</v>
      </c>
      <c r="P10" s="188">
        <v>0</v>
      </c>
      <c r="Q10" s="188">
        <v>0</v>
      </c>
      <c r="R10" s="188">
        <v>0</v>
      </c>
      <c r="S10" s="188">
        <v>0</v>
      </c>
      <c r="T10" s="188">
        <v>0</v>
      </c>
      <c r="U10" s="188">
        <v>0</v>
      </c>
      <c r="V10" s="188">
        <v>0</v>
      </c>
      <c r="W10" s="188">
        <v>0</v>
      </c>
      <c r="X10" s="188">
        <v>0</v>
      </c>
      <c r="Y10" s="188">
        <v>0</v>
      </c>
      <c r="Z10" s="188">
        <v>0</v>
      </c>
      <c r="AA10" s="188">
        <v>1</v>
      </c>
      <c r="AB10" s="188">
        <v>0</v>
      </c>
      <c r="AC10" s="188">
        <v>1</v>
      </c>
      <c r="AD10" s="188">
        <v>0</v>
      </c>
      <c r="AE10" s="188">
        <v>0</v>
      </c>
      <c r="AF10" s="188">
        <v>0</v>
      </c>
      <c r="AG10" s="188">
        <v>0</v>
      </c>
      <c r="AH10" s="188">
        <v>1</v>
      </c>
      <c r="AI10" s="188">
        <v>1</v>
      </c>
      <c r="AJ10" s="188">
        <v>1</v>
      </c>
      <c r="AK10" s="188">
        <v>1</v>
      </c>
      <c r="AL10" s="188">
        <v>0</v>
      </c>
      <c r="AM10" s="188">
        <v>1</v>
      </c>
      <c r="AN10" s="188">
        <v>0</v>
      </c>
      <c r="AO10" s="188">
        <v>1</v>
      </c>
      <c r="AP10" s="188">
        <v>0</v>
      </c>
      <c r="AQ10" s="188">
        <v>0</v>
      </c>
      <c r="AR10" s="188">
        <v>1</v>
      </c>
      <c r="AS10" s="188">
        <v>1</v>
      </c>
      <c r="AT10" s="188">
        <v>0</v>
      </c>
      <c r="AU10" s="188">
        <v>0</v>
      </c>
      <c r="AV10" s="188">
        <v>0</v>
      </c>
      <c r="AW10" s="188">
        <v>1</v>
      </c>
      <c r="AX10" s="188">
        <v>1</v>
      </c>
      <c r="AY10" s="188">
        <v>0</v>
      </c>
      <c r="AZ10" s="188">
        <v>0</v>
      </c>
      <c r="BA10" s="188">
        <v>1</v>
      </c>
      <c r="BB10" s="188">
        <v>1</v>
      </c>
      <c r="BC10" s="188">
        <v>0</v>
      </c>
      <c r="BD10" s="188">
        <v>0</v>
      </c>
      <c r="BE10" s="188">
        <v>1</v>
      </c>
      <c r="BF10" s="188">
        <v>1</v>
      </c>
      <c r="BG10" s="188">
        <v>1</v>
      </c>
      <c r="BH10" s="188">
        <v>0</v>
      </c>
      <c r="BI10" s="188">
        <v>0</v>
      </c>
      <c r="BJ10" s="188">
        <v>1</v>
      </c>
      <c r="BK10" s="188">
        <v>0</v>
      </c>
      <c r="BL10" s="188">
        <v>1</v>
      </c>
      <c r="BM10" s="188">
        <v>1</v>
      </c>
      <c r="BN10" s="188">
        <v>1</v>
      </c>
      <c r="BO10" s="188">
        <v>0</v>
      </c>
      <c r="BP10" s="188">
        <v>0</v>
      </c>
      <c r="BQ10" s="188">
        <v>0</v>
      </c>
      <c r="BR10" s="188">
        <v>0</v>
      </c>
      <c r="BS10" s="188">
        <v>0</v>
      </c>
      <c r="BT10" s="190">
        <v>0</v>
      </c>
      <c r="BU10" s="188">
        <v>0</v>
      </c>
      <c r="BV10" s="188">
        <v>0</v>
      </c>
      <c r="BW10" s="188">
        <v>0</v>
      </c>
      <c r="BX10" s="188">
        <v>0</v>
      </c>
      <c r="BY10" s="188">
        <v>0</v>
      </c>
      <c r="BZ10" s="188">
        <v>0</v>
      </c>
      <c r="CA10" s="188">
        <v>0</v>
      </c>
      <c r="CB10" s="188">
        <v>0</v>
      </c>
      <c r="CC10" s="188">
        <v>0</v>
      </c>
      <c r="CD10" s="188">
        <v>0</v>
      </c>
      <c r="CE10" s="188">
        <v>0</v>
      </c>
      <c r="CF10" s="188">
        <v>0</v>
      </c>
      <c r="CG10" s="188">
        <v>0</v>
      </c>
      <c r="CH10" s="188">
        <v>0</v>
      </c>
      <c r="CI10" s="188">
        <v>0</v>
      </c>
      <c r="CJ10" s="188">
        <v>0</v>
      </c>
      <c r="CK10" s="188">
        <v>0</v>
      </c>
      <c r="CL10" s="188">
        <v>0</v>
      </c>
      <c r="CM10" s="188">
        <v>0</v>
      </c>
      <c r="CN10" s="191">
        <v>0</v>
      </c>
      <c r="CO10" s="188">
        <f t="shared" si="0"/>
        <v>21</v>
      </c>
      <c r="CP10" s="188">
        <v>1</v>
      </c>
      <c r="CQ10" s="188">
        <v>0</v>
      </c>
      <c r="CR10" s="188">
        <v>0</v>
      </c>
      <c r="CS10" s="188">
        <v>1</v>
      </c>
    </row>
    <row r="11" spans="1:99" ht="409.6" x14ac:dyDescent="0.35">
      <c r="A11" s="188" t="s">
        <v>9</v>
      </c>
      <c r="B11" s="189" t="s">
        <v>6288</v>
      </c>
      <c r="C11" s="188" t="s">
        <v>6289</v>
      </c>
      <c r="D11" s="188" t="s">
        <v>91</v>
      </c>
      <c r="F11" s="188" t="s">
        <v>454</v>
      </c>
      <c r="G11" s="188" t="s">
        <v>13</v>
      </c>
      <c r="H11" s="188" t="s">
        <v>221</v>
      </c>
      <c r="I11" s="188" t="s">
        <v>269</v>
      </c>
      <c r="K11" s="188" t="s">
        <v>272</v>
      </c>
      <c r="M11" s="188" t="s">
        <v>300</v>
      </c>
      <c r="N11" s="192" t="s">
        <v>6290</v>
      </c>
      <c r="O11" s="191" t="s">
        <v>768</v>
      </c>
      <c r="P11" s="188">
        <v>0</v>
      </c>
      <c r="Q11" s="188">
        <v>0</v>
      </c>
      <c r="R11" s="188">
        <v>0</v>
      </c>
      <c r="S11" s="188">
        <v>0</v>
      </c>
      <c r="T11" s="188">
        <v>0</v>
      </c>
      <c r="U11" s="188">
        <v>0</v>
      </c>
      <c r="V11" s="188">
        <v>1</v>
      </c>
      <c r="W11" s="188">
        <v>0</v>
      </c>
      <c r="X11" s="188">
        <v>1</v>
      </c>
      <c r="Y11" s="188">
        <v>0</v>
      </c>
      <c r="Z11" s="188">
        <v>0</v>
      </c>
      <c r="AA11" s="188">
        <v>0</v>
      </c>
      <c r="AB11" s="188">
        <v>0</v>
      </c>
      <c r="AC11" s="188">
        <v>1</v>
      </c>
      <c r="AD11" s="188">
        <v>0</v>
      </c>
      <c r="AE11" s="188">
        <v>0</v>
      </c>
      <c r="AF11" s="188">
        <v>0</v>
      </c>
      <c r="AG11" s="188">
        <v>1</v>
      </c>
      <c r="AH11" s="188">
        <v>1</v>
      </c>
      <c r="AI11" s="188">
        <v>1</v>
      </c>
      <c r="AJ11" s="188">
        <v>1</v>
      </c>
      <c r="AK11" s="188">
        <v>0</v>
      </c>
      <c r="AL11" s="188">
        <v>0</v>
      </c>
      <c r="AM11" s="188">
        <v>0</v>
      </c>
      <c r="AN11" s="188">
        <v>0</v>
      </c>
      <c r="AO11" s="188">
        <v>1</v>
      </c>
      <c r="AP11" s="188">
        <v>0</v>
      </c>
      <c r="AQ11" s="188">
        <v>0</v>
      </c>
      <c r="AR11" s="188">
        <v>1</v>
      </c>
      <c r="AS11" s="188">
        <v>1</v>
      </c>
      <c r="AT11" s="188">
        <v>0</v>
      </c>
      <c r="AU11" s="188">
        <v>0</v>
      </c>
      <c r="AV11" s="188">
        <v>1</v>
      </c>
      <c r="AW11" s="188">
        <v>0</v>
      </c>
      <c r="AX11" s="188">
        <v>0</v>
      </c>
      <c r="AY11" s="188">
        <v>0</v>
      </c>
      <c r="AZ11" s="188">
        <v>0</v>
      </c>
      <c r="BA11" s="188">
        <v>0</v>
      </c>
      <c r="BB11" s="188">
        <v>0</v>
      </c>
      <c r="BC11" s="188">
        <v>0</v>
      </c>
      <c r="BD11" s="188">
        <v>0</v>
      </c>
      <c r="BE11" s="188">
        <v>0</v>
      </c>
      <c r="BF11" s="188">
        <v>0</v>
      </c>
      <c r="BG11" s="188">
        <v>0</v>
      </c>
      <c r="BH11" s="188">
        <v>1</v>
      </c>
      <c r="BI11" s="188">
        <v>0</v>
      </c>
      <c r="BJ11" s="188">
        <v>1</v>
      </c>
      <c r="BK11" s="188">
        <v>1</v>
      </c>
      <c r="BL11" s="188">
        <v>1</v>
      </c>
      <c r="BM11" s="188">
        <v>1</v>
      </c>
      <c r="BN11" s="188">
        <v>1</v>
      </c>
      <c r="BO11" s="188">
        <v>0</v>
      </c>
      <c r="BP11" s="188">
        <v>0</v>
      </c>
      <c r="BQ11" s="188">
        <v>0</v>
      </c>
      <c r="BR11" s="188">
        <v>0</v>
      </c>
      <c r="BS11" s="188">
        <v>1</v>
      </c>
      <c r="BT11" s="190">
        <v>0</v>
      </c>
      <c r="BU11" s="188">
        <v>0</v>
      </c>
      <c r="BV11" s="188">
        <v>0</v>
      </c>
      <c r="BW11" s="188">
        <v>0</v>
      </c>
      <c r="BX11" s="188">
        <v>0</v>
      </c>
      <c r="BY11" s="188">
        <v>1</v>
      </c>
      <c r="BZ11" s="188">
        <v>1</v>
      </c>
      <c r="CA11" s="188">
        <v>1</v>
      </c>
      <c r="CB11" s="188">
        <v>0</v>
      </c>
      <c r="CC11" s="188">
        <v>0</v>
      </c>
      <c r="CD11" s="188">
        <v>0</v>
      </c>
      <c r="CE11" s="188">
        <v>0</v>
      </c>
      <c r="CF11" s="188">
        <v>0</v>
      </c>
      <c r="CG11" s="188">
        <v>1</v>
      </c>
      <c r="CH11" s="188">
        <v>0</v>
      </c>
      <c r="CI11" s="188">
        <v>0</v>
      </c>
      <c r="CJ11" s="188">
        <v>1</v>
      </c>
      <c r="CK11" s="188">
        <v>0</v>
      </c>
      <c r="CL11" s="188">
        <v>0</v>
      </c>
      <c r="CM11" s="188">
        <v>0</v>
      </c>
      <c r="CN11" s="191">
        <v>0</v>
      </c>
      <c r="CO11" s="188">
        <f t="shared" si="0"/>
        <v>23</v>
      </c>
      <c r="CP11" s="188">
        <v>1</v>
      </c>
      <c r="CQ11" s="188">
        <v>1</v>
      </c>
      <c r="CR11" s="188">
        <v>0</v>
      </c>
      <c r="CS11" s="188">
        <v>1</v>
      </c>
    </row>
    <row r="12" spans="1:99" ht="14.6" x14ac:dyDescent="0.35">
      <c r="A12" s="188" t="s">
        <v>18</v>
      </c>
      <c r="B12" s="189" t="s">
        <v>2677</v>
      </c>
      <c r="C12" s="188" t="s">
        <v>6291</v>
      </c>
      <c r="D12" s="188" t="s">
        <v>91</v>
      </c>
      <c r="F12" s="188" t="s">
        <v>454</v>
      </c>
      <c r="G12" s="188" t="s">
        <v>56</v>
      </c>
      <c r="H12" s="188" t="s">
        <v>210</v>
      </c>
      <c r="I12" s="188" t="s">
        <v>471</v>
      </c>
      <c r="K12" s="188" t="s">
        <v>274</v>
      </c>
      <c r="M12" s="188" t="s">
        <v>300</v>
      </c>
      <c r="N12" s="188" t="s">
        <v>6292</v>
      </c>
      <c r="O12" s="191" t="s">
        <v>6293</v>
      </c>
      <c r="P12" s="188">
        <v>0</v>
      </c>
      <c r="Q12" s="188">
        <v>0</v>
      </c>
      <c r="R12" s="188">
        <v>0</v>
      </c>
      <c r="S12" s="188">
        <v>0</v>
      </c>
      <c r="T12" s="188">
        <v>0</v>
      </c>
      <c r="U12" s="188">
        <v>0</v>
      </c>
      <c r="V12" s="188">
        <v>0</v>
      </c>
      <c r="W12" s="188">
        <v>0</v>
      </c>
      <c r="X12" s="188">
        <v>0</v>
      </c>
      <c r="Y12" s="188">
        <v>0</v>
      </c>
      <c r="Z12" s="188">
        <v>0</v>
      </c>
      <c r="AA12" s="188">
        <v>0</v>
      </c>
      <c r="AB12" s="188">
        <v>0</v>
      </c>
      <c r="AC12" s="188">
        <v>1</v>
      </c>
      <c r="AD12" s="188">
        <v>0</v>
      </c>
      <c r="AE12" s="188">
        <v>0</v>
      </c>
      <c r="AF12" s="188">
        <v>0</v>
      </c>
      <c r="AG12" s="188">
        <v>0</v>
      </c>
      <c r="AH12" s="188">
        <v>0</v>
      </c>
      <c r="AI12" s="188">
        <v>0</v>
      </c>
      <c r="AJ12" s="188">
        <v>0</v>
      </c>
      <c r="AK12" s="188">
        <v>0</v>
      </c>
      <c r="AL12" s="188">
        <v>0</v>
      </c>
      <c r="AM12" s="188">
        <v>0</v>
      </c>
      <c r="AN12" s="188">
        <v>0</v>
      </c>
      <c r="AO12" s="188">
        <v>0</v>
      </c>
      <c r="AP12" s="188">
        <v>0</v>
      </c>
      <c r="AQ12" s="188">
        <v>0</v>
      </c>
      <c r="AR12" s="188">
        <v>0</v>
      </c>
      <c r="AS12" s="188">
        <v>0</v>
      </c>
      <c r="AT12" s="188">
        <v>0</v>
      </c>
      <c r="AU12" s="188">
        <v>0</v>
      </c>
      <c r="AV12" s="188">
        <v>0</v>
      </c>
      <c r="AW12" s="188">
        <v>0</v>
      </c>
      <c r="AX12" s="188">
        <v>0</v>
      </c>
      <c r="AY12" s="188">
        <v>0</v>
      </c>
      <c r="AZ12" s="188">
        <v>0</v>
      </c>
      <c r="BA12" s="188">
        <v>0</v>
      </c>
      <c r="BB12" s="188">
        <v>0</v>
      </c>
      <c r="BC12" s="188">
        <v>0</v>
      </c>
      <c r="BD12" s="188">
        <v>0</v>
      </c>
      <c r="BE12" s="188">
        <v>0</v>
      </c>
      <c r="BF12" s="188">
        <v>0</v>
      </c>
      <c r="BG12" s="188">
        <v>0</v>
      </c>
      <c r="BH12" s="188">
        <v>0</v>
      </c>
      <c r="BI12" s="188">
        <v>0</v>
      </c>
      <c r="BJ12" s="188">
        <v>0</v>
      </c>
      <c r="BK12" s="188">
        <v>0</v>
      </c>
      <c r="BL12" s="188">
        <v>0</v>
      </c>
      <c r="BM12" s="188">
        <v>0</v>
      </c>
      <c r="BN12" s="188">
        <v>0</v>
      </c>
      <c r="BO12" s="188">
        <v>0</v>
      </c>
      <c r="BP12" s="188">
        <v>0</v>
      </c>
      <c r="BQ12" s="188">
        <v>0</v>
      </c>
      <c r="BR12" s="188">
        <v>0</v>
      </c>
      <c r="BS12" s="188">
        <v>0</v>
      </c>
      <c r="BT12" s="190">
        <v>0</v>
      </c>
      <c r="BU12" s="188">
        <v>0</v>
      </c>
      <c r="BV12" s="188">
        <v>0</v>
      </c>
      <c r="BW12" s="188">
        <v>0</v>
      </c>
      <c r="BX12" s="188">
        <v>0</v>
      </c>
      <c r="BY12" s="188">
        <v>0</v>
      </c>
      <c r="BZ12" s="188">
        <v>0</v>
      </c>
      <c r="CA12" s="188">
        <v>0</v>
      </c>
      <c r="CB12" s="188">
        <v>0</v>
      </c>
      <c r="CC12" s="188">
        <v>0</v>
      </c>
      <c r="CD12" s="188">
        <v>0</v>
      </c>
      <c r="CE12" s="188">
        <v>0</v>
      </c>
      <c r="CF12" s="188">
        <v>0</v>
      </c>
      <c r="CG12" s="188">
        <v>0</v>
      </c>
      <c r="CH12" s="188">
        <v>0</v>
      </c>
      <c r="CI12" s="188">
        <v>0</v>
      </c>
      <c r="CJ12" s="188">
        <v>0</v>
      </c>
      <c r="CK12" s="188">
        <v>0</v>
      </c>
      <c r="CL12" s="188">
        <v>0</v>
      </c>
      <c r="CM12" s="188">
        <v>0</v>
      </c>
      <c r="CN12" s="191">
        <v>0</v>
      </c>
      <c r="CO12" s="188">
        <f t="shared" si="0"/>
        <v>1</v>
      </c>
      <c r="CP12" s="188">
        <v>1</v>
      </c>
      <c r="CQ12" s="188">
        <v>0</v>
      </c>
      <c r="CR12" s="188">
        <v>0</v>
      </c>
      <c r="CS12" s="188">
        <v>0</v>
      </c>
    </row>
    <row r="13" spans="1:99" ht="409.6" x14ac:dyDescent="0.35">
      <c r="A13" s="188" t="s">
        <v>18</v>
      </c>
      <c r="B13" s="189" t="s">
        <v>2713</v>
      </c>
      <c r="C13" s="188" t="s">
        <v>6294</v>
      </c>
      <c r="D13" s="188" t="s">
        <v>91</v>
      </c>
      <c r="F13" s="188" t="s">
        <v>454</v>
      </c>
      <c r="G13" s="188" t="s">
        <v>13</v>
      </c>
      <c r="H13" s="188" t="s">
        <v>221</v>
      </c>
      <c r="I13" s="188" t="s">
        <v>269</v>
      </c>
      <c r="K13" s="188" t="s">
        <v>272</v>
      </c>
      <c r="M13" s="188" t="s">
        <v>300</v>
      </c>
      <c r="N13" s="192" t="s">
        <v>6295</v>
      </c>
      <c r="O13" s="191" t="s">
        <v>768</v>
      </c>
      <c r="P13" s="188">
        <v>0</v>
      </c>
      <c r="Q13" s="188">
        <v>0</v>
      </c>
      <c r="R13" s="188">
        <v>0</v>
      </c>
      <c r="S13" s="188">
        <v>0</v>
      </c>
      <c r="T13" s="188">
        <v>1</v>
      </c>
      <c r="U13" s="188">
        <v>0</v>
      </c>
      <c r="V13" s="188">
        <v>0</v>
      </c>
      <c r="W13" s="188">
        <v>0</v>
      </c>
      <c r="X13" s="188">
        <v>1</v>
      </c>
      <c r="Y13" s="188">
        <v>0</v>
      </c>
      <c r="Z13" s="188">
        <v>0</v>
      </c>
      <c r="AA13" s="188">
        <v>1</v>
      </c>
      <c r="AB13" s="188">
        <v>0</v>
      </c>
      <c r="AC13" s="188">
        <v>1</v>
      </c>
      <c r="AD13" s="188">
        <v>0</v>
      </c>
      <c r="AE13" s="188">
        <v>0</v>
      </c>
      <c r="AF13" s="188">
        <v>0</v>
      </c>
      <c r="AG13" s="188">
        <v>0</v>
      </c>
      <c r="AH13" s="188">
        <v>1</v>
      </c>
      <c r="AI13" s="188">
        <v>1</v>
      </c>
      <c r="AJ13" s="188">
        <v>1</v>
      </c>
      <c r="AK13" s="188">
        <v>0</v>
      </c>
      <c r="AL13" s="188">
        <v>0</v>
      </c>
      <c r="AM13" s="188">
        <v>1</v>
      </c>
      <c r="AN13" s="188">
        <v>0</v>
      </c>
      <c r="AO13" s="188">
        <v>0</v>
      </c>
      <c r="AP13" s="188">
        <v>0</v>
      </c>
      <c r="AQ13" s="188">
        <v>0</v>
      </c>
      <c r="AR13" s="188">
        <v>1</v>
      </c>
      <c r="AS13" s="188">
        <v>1</v>
      </c>
      <c r="AT13" s="188">
        <v>0</v>
      </c>
      <c r="AU13" s="188">
        <v>0</v>
      </c>
      <c r="AV13" s="188">
        <v>0</v>
      </c>
      <c r="AW13" s="188">
        <v>0</v>
      </c>
      <c r="AX13" s="188">
        <v>0</v>
      </c>
      <c r="AY13" s="188">
        <v>0</v>
      </c>
      <c r="AZ13" s="188">
        <v>0</v>
      </c>
      <c r="BA13" s="188">
        <v>0</v>
      </c>
      <c r="BB13" s="188">
        <v>0</v>
      </c>
      <c r="BC13" s="188">
        <v>0</v>
      </c>
      <c r="BD13" s="188">
        <v>0</v>
      </c>
      <c r="BE13" s="188">
        <v>0</v>
      </c>
      <c r="BF13" s="188">
        <v>0</v>
      </c>
      <c r="BG13" s="188">
        <v>0</v>
      </c>
      <c r="BH13" s="188">
        <v>0</v>
      </c>
      <c r="BI13" s="188">
        <v>0</v>
      </c>
      <c r="BJ13" s="188">
        <v>1</v>
      </c>
      <c r="BK13" s="188">
        <v>1</v>
      </c>
      <c r="BL13" s="188">
        <v>1</v>
      </c>
      <c r="BM13" s="188">
        <v>1</v>
      </c>
      <c r="BN13" s="188">
        <v>1</v>
      </c>
      <c r="BO13" s="188">
        <v>0</v>
      </c>
      <c r="BP13" s="188">
        <v>0</v>
      </c>
      <c r="BQ13" s="188">
        <v>0</v>
      </c>
      <c r="BR13" s="188">
        <v>0</v>
      </c>
      <c r="BS13" s="188">
        <v>1</v>
      </c>
      <c r="BT13" s="190">
        <v>0</v>
      </c>
      <c r="BU13" s="188">
        <v>0</v>
      </c>
      <c r="BV13" s="188">
        <v>0</v>
      </c>
      <c r="BW13" s="188">
        <v>0</v>
      </c>
      <c r="BX13" s="188">
        <v>0</v>
      </c>
      <c r="BY13" s="188">
        <v>1</v>
      </c>
      <c r="BZ13" s="188">
        <v>0</v>
      </c>
      <c r="CA13" s="188">
        <v>0</v>
      </c>
      <c r="CB13" s="188">
        <v>0</v>
      </c>
      <c r="CC13" s="188">
        <v>0</v>
      </c>
      <c r="CD13" s="188">
        <v>0</v>
      </c>
      <c r="CE13" s="188">
        <v>0</v>
      </c>
      <c r="CF13" s="188">
        <v>0</v>
      </c>
      <c r="CG13" s="188">
        <v>0</v>
      </c>
      <c r="CH13" s="188">
        <v>0</v>
      </c>
      <c r="CI13" s="188">
        <v>0</v>
      </c>
      <c r="CJ13" s="188">
        <v>0</v>
      </c>
      <c r="CK13" s="188">
        <v>0</v>
      </c>
      <c r="CL13" s="188">
        <v>0</v>
      </c>
      <c r="CM13" s="188">
        <v>0</v>
      </c>
      <c r="CN13" s="191">
        <v>0</v>
      </c>
      <c r="CO13" s="188">
        <f t="shared" si="0"/>
        <v>17</v>
      </c>
      <c r="CP13" s="188">
        <v>1</v>
      </c>
      <c r="CQ13" s="188">
        <v>1</v>
      </c>
      <c r="CR13" s="188">
        <v>0</v>
      </c>
      <c r="CS13" s="188">
        <v>1</v>
      </c>
    </row>
    <row r="14" spans="1:99" ht="409.6" x14ac:dyDescent="0.35">
      <c r="A14" s="188" t="s">
        <v>165</v>
      </c>
      <c r="B14" s="189" t="s">
        <v>3127</v>
      </c>
      <c r="C14" s="188" t="s">
        <v>6296</v>
      </c>
      <c r="D14" s="188" t="s">
        <v>91</v>
      </c>
      <c r="F14" s="188" t="s">
        <v>454</v>
      </c>
      <c r="G14" s="188" t="s">
        <v>56</v>
      </c>
      <c r="H14" s="188" t="s">
        <v>173</v>
      </c>
      <c r="I14" s="188" t="s">
        <v>471</v>
      </c>
      <c r="K14" s="188" t="s">
        <v>272</v>
      </c>
      <c r="M14" s="188" t="s">
        <v>300</v>
      </c>
      <c r="N14" s="192" t="s">
        <v>6297</v>
      </c>
      <c r="O14" s="191"/>
      <c r="P14" s="188">
        <v>0</v>
      </c>
      <c r="Q14" s="188">
        <v>0</v>
      </c>
      <c r="R14" s="188">
        <v>1</v>
      </c>
      <c r="S14" s="188">
        <v>0</v>
      </c>
      <c r="T14" s="188">
        <v>0</v>
      </c>
      <c r="U14" s="188">
        <v>0</v>
      </c>
      <c r="V14" s="188">
        <v>1</v>
      </c>
      <c r="W14" s="188">
        <v>0</v>
      </c>
      <c r="X14" s="188">
        <v>1</v>
      </c>
      <c r="Y14" s="188">
        <v>0</v>
      </c>
      <c r="Z14" s="188">
        <v>0</v>
      </c>
      <c r="AA14" s="188">
        <v>0</v>
      </c>
      <c r="AB14" s="188">
        <v>0</v>
      </c>
      <c r="AC14" s="188">
        <v>1</v>
      </c>
      <c r="AD14" s="188">
        <v>0</v>
      </c>
      <c r="AE14" s="188">
        <v>1</v>
      </c>
      <c r="AG14" s="188">
        <v>1</v>
      </c>
      <c r="AH14" s="188">
        <v>1</v>
      </c>
      <c r="AI14" s="188">
        <v>1</v>
      </c>
      <c r="AJ14" s="188">
        <v>1</v>
      </c>
      <c r="AK14" s="188">
        <v>1</v>
      </c>
      <c r="AL14" s="188">
        <v>1</v>
      </c>
      <c r="AM14" s="188">
        <v>1</v>
      </c>
      <c r="AN14" s="188">
        <v>1</v>
      </c>
      <c r="AO14" s="188">
        <v>0</v>
      </c>
      <c r="AP14" s="188">
        <v>0</v>
      </c>
      <c r="AQ14" s="188">
        <v>1</v>
      </c>
      <c r="AR14" s="188">
        <v>1</v>
      </c>
      <c r="AS14" s="188">
        <v>1</v>
      </c>
      <c r="AT14" s="188">
        <v>1</v>
      </c>
      <c r="AU14" s="188">
        <v>1</v>
      </c>
      <c r="AV14" s="188">
        <v>1</v>
      </c>
      <c r="AW14" s="188">
        <v>1</v>
      </c>
      <c r="AX14" s="188">
        <v>1</v>
      </c>
      <c r="AY14" s="188">
        <v>1</v>
      </c>
      <c r="AZ14" s="188">
        <v>0</v>
      </c>
      <c r="BA14" s="188">
        <v>0</v>
      </c>
      <c r="BB14" s="188">
        <v>0</v>
      </c>
      <c r="BC14" s="188">
        <v>0</v>
      </c>
      <c r="BD14" s="188">
        <v>0</v>
      </c>
      <c r="BE14" s="188">
        <v>0</v>
      </c>
      <c r="BF14" s="188">
        <v>1</v>
      </c>
      <c r="BG14" s="188">
        <v>0</v>
      </c>
      <c r="BH14" s="188">
        <v>1</v>
      </c>
      <c r="BI14" s="188">
        <v>1</v>
      </c>
      <c r="BJ14" s="188">
        <v>1</v>
      </c>
      <c r="BK14" s="188">
        <v>1</v>
      </c>
      <c r="BL14" s="188">
        <v>1</v>
      </c>
      <c r="BM14" s="188">
        <v>1</v>
      </c>
      <c r="BN14" s="188">
        <v>1</v>
      </c>
      <c r="BO14" s="188">
        <v>0</v>
      </c>
      <c r="BP14" s="188">
        <v>0</v>
      </c>
      <c r="BQ14" s="188">
        <v>0</v>
      </c>
      <c r="BR14" s="188">
        <v>0</v>
      </c>
      <c r="BS14" s="188">
        <v>0</v>
      </c>
      <c r="BT14" s="190">
        <v>0</v>
      </c>
      <c r="BU14" s="188">
        <v>0</v>
      </c>
      <c r="BV14" s="188">
        <v>0</v>
      </c>
      <c r="BW14" s="188">
        <v>0</v>
      </c>
      <c r="BX14" s="188">
        <v>0</v>
      </c>
      <c r="BY14" s="188">
        <v>0</v>
      </c>
      <c r="BZ14" s="188">
        <v>0</v>
      </c>
      <c r="CA14" s="188">
        <v>0</v>
      </c>
      <c r="CB14" s="188">
        <v>0</v>
      </c>
      <c r="CC14" s="188">
        <v>0</v>
      </c>
      <c r="CD14" s="188">
        <v>0</v>
      </c>
      <c r="CE14" s="188">
        <v>0</v>
      </c>
      <c r="CF14" s="188">
        <v>0</v>
      </c>
      <c r="CG14" s="188">
        <v>0</v>
      </c>
      <c r="CH14" s="188">
        <v>0</v>
      </c>
      <c r="CI14" s="188">
        <v>0</v>
      </c>
      <c r="CJ14" s="188">
        <v>0</v>
      </c>
      <c r="CK14" s="188">
        <v>0</v>
      </c>
      <c r="CL14" s="188">
        <v>0</v>
      </c>
      <c r="CM14" s="188">
        <v>0</v>
      </c>
      <c r="CN14" s="191">
        <v>0</v>
      </c>
      <c r="CO14" s="188">
        <f t="shared" si="0"/>
        <v>30</v>
      </c>
      <c r="CP14" s="188">
        <v>1</v>
      </c>
      <c r="CQ14" s="188">
        <v>0</v>
      </c>
      <c r="CR14" s="188">
        <v>1</v>
      </c>
      <c r="CS14" s="188">
        <v>1</v>
      </c>
    </row>
    <row r="15" spans="1:99" ht="275.45" x14ac:dyDescent="0.35">
      <c r="A15" s="188" t="s">
        <v>15</v>
      </c>
      <c r="B15" s="189" t="s">
        <v>6298</v>
      </c>
      <c r="C15" s="188" t="s">
        <v>6299</v>
      </c>
      <c r="D15" s="188" t="s">
        <v>91</v>
      </c>
      <c r="E15" s="188" t="s">
        <v>95</v>
      </c>
      <c r="F15" s="188" t="s">
        <v>454</v>
      </c>
      <c r="G15" s="188" t="s">
        <v>13</v>
      </c>
      <c r="H15" s="188" t="s">
        <v>221</v>
      </c>
      <c r="I15" s="188" t="s">
        <v>269</v>
      </c>
      <c r="K15" s="188" t="s">
        <v>268</v>
      </c>
      <c r="M15" s="188" t="s">
        <v>300</v>
      </c>
      <c r="N15" s="188" t="s">
        <v>6300</v>
      </c>
      <c r="O15" s="193" t="s">
        <v>6301</v>
      </c>
      <c r="P15" s="188">
        <v>0</v>
      </c>
      <c r="Q15" s="188">
        <v>0</v>
      </c>
      <c r="R15" s="188">
        <v>0</v>
      </c>
      <c r="S15" s="188">
        <v>0</v>
      </c>
      <c r="T15" s="188">
        <v>0</v>
      </c>
      <c r="U15" s="188">
        <v>0</v>
      </c>
      <c r="V15" s="188">
        <v>0</v>
      </c>
      <c r="W15" s="188">
        <v>0</v>
      </c>
      <c r="X15" s="188">
        <v>1</v>
      </c>
      <c r="Y15" s="188">
        <v>1</v>
      </c>
      <c r="Z15" s="188">
        <v>0</v>
      </c>
      <c r="AA15" s="188">
        <v>0</v>
      </c>
      <c r="AB15" s="188">
        <v>0</v>
      </c>
      <c r="AC15" s="188">
        <v>1</v>
      </c>
      <c r="AD15" s="188">
        <v>0</v>
      </c>
      <c r="AE15" s="188">
        <v>1</v>
      </c>
      <c r="AF15" s="188">
        <v>0</v>
      </c>
      <c r="AG15" s="188">
        <v>0</v>
      </c>
      <c r="AH15" s="188">
        <v>0</v>
      </c>
      <c r="AI15" s="188">
        <v>1</v>
      </c>
      <c r="AJ15" s="188">
        <v>0</v>
      </c>
      <c r="AK15" s="188">
        <v>0</v>
      </c>
      <c r="AL15" s="188">
        <v>0</v>
      </c>
      <c r="AM15" s="188">
        <v>0</v>
      </c>
      <c r="AN15" s="188">
        <v>0</v>
      </c>
      <c r="AO15" s="188">
        <v>0</v>
      </c>
      <c r="AP15" s="188">
        <v>0</v>
      </c>
      <c r="AQ15" s="188">
        <v>1</v>
      </c>
      <c r="AR15" s="189">
        <v>1</v>
      </c>
      <c r="AS15" s="188">
        <v>0</v>
      </c>
      <c r="AT15" s="188">
        <v>0</v>
      </c>
      <c r="AU15" s="188">
        <v>0</v>
      </c>
      <c r="AV15" s="188">
        <v>1</v>
      </c>
      <c r="AW15" s="189">
        <v>1</v>
      </c>
      <c r="AX15" s="188">
        <v>1</v>
      </c>
      <c r="AY15" s="188">
        <v>1</v>
      </c>
      <c r="AZ15" s="188">
        <v>1</v>
      </c>
      <c r="BA15" s="188">
        <v>1</v>
      </c>
      <c r="BB15" s="188">
        <v>0</v>
      </c>
      <c r="BC15" s="188">
        <v>1</v>
      </c>
      <c r="BD15" s="188">
        <v>1</v>
      </c>
      <c r="BE15" s="188">
        <v>1</v>
      </c>
      <c r="BF15" s="188">
        <v>1</v>
      </c>
      <c r="BG15" s="188">
        <v>1</v>
      </c>
      <c r="BH15" s="188">
        <v>1</v>
      </c>
      <c r="BI15" s="188">
        <v>0</v>
      </c>
      <c r="BJ15" s="188">
        <v>0</v>
      </c>
      <c r="BK15" s="188">
        <v>0</v>
      </c>
      <c r="BL15" s="188">
        <v>0</v>
      </c>
      <c r="BM15" s="188">
        <v>0</v>
      </c>
      <c r="BN15" s="188">
        <v>0</v>
      </c>
      <c r="BO15" s="188">
        <v>0</v>
      </c>
      <c r="BP15" s="188">
        <v>0</v>
      </c>
      <c r="BQ15" s="188">
        <v>0</v>
      </c>
      <c r="BR15" s="188">
        <v>0</v>
      </c>
      <c r="BS15" s="188">
        <v>0</v>
      </c>
      <c r="BT15" s="190">
        <v>0</v>
      </c>
      <c r="BU15" s="188">
        <v>0</v>
      </c>
      <c r="BV15" s="188">
        <v>0</v>
      </c>
      <c r="BW15" s="188">
        <v>0</v>
      </c>
      <c r="BX15" s="188">
        <v>0</v>
      </c>
      <c r="BY15" s="188">
        <v>0</v>
      </c>
      <c r="BZ15" s="188">
        <v>0</v>
      </c>
      <c r="CA15" s="188">
        <v>0</v>
      </c>
      <c r="CB15" s="188">
        <v>0</v>
      </c>
      <c r="CC15" s="188">
        <v>0</v>
      </c>
      <c r="CD15" s="188">
        <v>0</v>
      </c>
      <c r="CE15" s="188">
        <v>0</v>
      </c>
      <c r="CF15" s="188">
        <v>0</v>
      </c>
      <c r="CG15" s="188">
        <v>0</v>
      </c>
      <c r="CH15" s="188">
        <v>0</v>
      </c>
      <c r="CI15" s="188">
        <v>0</v>
      </c>
      <c r="CJ15" s="188">
        <v>0</v>
      </c>
      <c r="CK15" s="188">
        <v>0</v>
      </c>
      <c r="CL15" s="188">
        <v>0</v>
      </c>
      <c r="CM15" s="188">
        <v>0</v>
      </c>
      <c r="CN15" s="191">
        <v>0</v>
      </c>
      <c r="CO15" s="188">
        <f t="shared" si="0"/>
        <v>19</v>
      </c>
      <c r="CP15" s="188">
        <v>1</v>
      </c>
      <c r="CQ15" s="188">
        <v>0</v>
      </c>
      <c r="CR15" s="188">
        <v>0</v>
      </c>
      <c r="CS15" s="188">
        <v>0</v>
      </c>
    </row>
    <row r="16" spans="1:99" ht="409.6" x14ac:dyDescent="0.35">
      <c r="A16" s="188" t="s">
        <v>15</v>
      </c>
      <c r="B16" s="189" t="s">
        <v>6302</v>
      </c>
      <c r="C16" s="188" t="s">
        <v>6303</v>
      </c>
      <c r="D16" s="188" t="s">
        <v>91</v>
      </c>
      <c r="E16" s="188" t="s">
        <v>95</v>
      </c>
      <c r="F16" s="188" t="s">
        <v>454</v>
      </c>
      <c r="G16" s="188" t="s">
        <v>56</v>
      </c>
      <c r="H16" s="188" t="s">
        <v>173</v>
      </c>
      <c r="I16" s="188" t="s">
        <v>471</v>
      </c>
      <c r="K16" s="188" t="s">
        <v>6304</v>
      </c>
      <c r="M16" s="188" t="s">
        <v>300</v>
      </c>
      <c r="N16" s="192" t="s">
        <v>6305</v>
      </c>
      <c r="O16" s="191" t="s">
        <v>760</v>
      </c>
      <c r="P16" s="188">
        <v>0</v>
      </c>
      <c r="Q16" s="188">
        <v>0</v>
      </c>
      <c r="R16" s="188">
        <v>0</v>
      </c>
      <c r="S16" s="188">
        <v>0</v>
      </c>
      <c r="T16" s="188">
        <v>1</v>
      </c>
      <c r="U16" s="188">
        <v>0</v>
      </c>
      <c r="V16" s="188">
        <v>0</v>
      </c>
      <c r="W16" s="188">
        <v>0</v>
      </c>
      <c r="X16" s="188">
        <v>0</v>
      </c>
      <c r="Y16" s="188">
        <v>1</v>
      </c>
      <c r="Z16" s="188">
        <v>0</v>
      </c>
      <c r="AA16" s="188">
        <v>1</v>
      </c>
      <c r="AB16" s="188">
        <v>0</v>
      </c>
      <c r="AC16" s="188">
        <v>1</v>
      </c>
      <c r="AD16" s="188">
        <v>0</v>
      </c>
      <c r="AE16" s="188">
        <v>1</v>
      </c>
      <c r="AF16" s="188">
        <v>0</v>
      </c>
      <c r="AG16" s="188">
        <v>0</v>
      </c>
      <c r="AH16" s="188">
        <v>0</v>
      </c>
      <c r="AI16" s="188">
        <v>1</v>
      </c>
      <c r="AJ16" s="188">
        <v>0</v>
      </c>
      <c r="AK16" s="188">
        <v>0</v>
      </c>
      <c r="AL16" s="188">
        <v>0</v>
      </c>
      <c r="AM16" s="188">
        <v>0</v>
      </c>
      <c r="AN16" s="188">
        <v>0</v>
      </c>
      <c r="AO16" s="188">
        <v>0</v>
      </c>
      <c r="AP16" s="188">
        <v>0</v>
      </c>
      <c r="AQ16" s="188">
        <v>0</v>
      </c>
      <c r="AR16" s="188">
        <v>0</v>
      </c>
      <c r="AS16" s="188">
        <v>1</v>
      </c>
      <c r="AT16" s="188">
        <v>0</v>
      </c>
      <c r="AU16" s="188">
        <v>0</v>
      </c>
      <c r="AV16" s="188">
        <v>1</v>
      </c>
      <c r="AW16" s="189">
        <v>1</v>
      </c>
      <c r="AX16" s="188">
        <v>1</v>
      </c>
      <c r="AY16" s="188">
        <v>1</v>
      </c>
      <c r="AZ16" s="188">
        <v>1</v>
      </c>
      <c r="BA16" s="188">
        <v>1</v>
      </c>
      <c r="BB16" s="188">
        <v>0</v>
      </c>
      <c r="BC16" s="188">
        <v>1</v>
      </c>
      <c r="BD16" s="188">
        <v>1</v>
      </c>
      <c r="BE16" s="188">
        <v>0</v>
      </c>
      <c r="BF16" s="188">
        <v>0</v>
      </c>
      <c r="BG16" s="188">
        <v>0</v>
      </c>
      <c r="BH16" s="188">
        <v>0</v>
      </c>
      <c r="BI16" s="188">
        <v>0</v>
      </c>
      <c r="BJ16" s="188">
        <v>1</v>
      </c>
      <c r="BK16" s="188">
        <v>0</v>
      </c>
      <c r="BL16" s="188">
        <v>1</v>
      </c>
      <c r="BM16" s="188">
        <v>1</v>
      </c>
      <c r="BN16" s="188">
        <v>1</v>
      </c>
      <c r="BO16" s="188">
        <v>0</v>
      </c>
      <c r="BP16" s="188">
        <v>0</v>
      </c>
      <c r="BQ16" s="188">
        <v>0</v>
      </c>
      <c r="BR16" s="188">
        <v>0</v>
      </c>
      <c r="BS16" s="188">
        <v>0</v>
      </c>
      <c r="BT16" s="190">
        <v>0</v>
      </c>
      <c r="BU16" s="188">
        <v>0</v>
      </c>
      <c r="BV16" s="188">
        <v>0</v>
      </c>
      <c r="BW16" s="188">
        <v>0</v>
      </c>
      <c r="BX16" s="188">
        <v>0</v>
      </c>
      <c r="BY16" s="188">
        <v>0</v>
      </c>
      <c r="BZ16" s="188">
        <v>0</v>
      </c>
      <c r="CA16" s="188">
        <v>0</v>
      </c>
      <c r="CB16" s="188">
        <v>0</v>
      </c>
      <c r="CC16" s="188">
        <v>0</v>
      </c>
      <c r="CD16" s="188">
        <v>0</v>
      </c>
      <c r="CE16" s="188">
        <v>0</v>
      </c>
      <c r="CF16" s="188">
        <v>0</v>
      </c>
      <c r="CG16" s="188">
        <v>0</v>
      </c>
      <c r="CH16" s="188">
        <v>0</v>
      </c>
      <c r="CI16" s="188">
        <v>0</v>
      </c>
      <c r="CJ16" s="188">
        <v>0</v>
      </c>
      <c r="CK16" s="188">
        <v>0</v>
      </c>
      <c r="CL16" s="188">
        <v>0</v>
      </c>
      <c r="CM16" s="188">
        <v>0</v>
      </c>
      <c r="CN16" s="191">
        <v>0</v>
      </c>
      <c r="CO16" s="188">
        <f t="shared" si="0"/>
        <v>19</v>
      </c>
      <c r="CP16" s="188">
        <v>1</v>
      </c>
      <c r="CQ16" s="188">
        <v>0</v>
      </c>
      <c r="CR16" s="188">
        <v>0</v>
      </c>
      <c r="CS16" s="188">
        <v>1</v>
      </c>
    </row>
    <row r="17" spans="1:8" ht="249.25" x14ac:dyDescent="0.35">
      <c r="A17" s="188" t="s">
        <v>15</v>
      </c>
      <c r="B17" s="189" t="s">
        <v>868</v>
      </c>
      <c r="C17" s="188" t="s">
        <v>6306</v>
      </c>
      <c r="D17" s="188" t="s">
        <v>91</v>
      </c>
      <c r="E17" s="188" t="s">
        <v>575</v>
      </c>
      <c r="F17" s="188" t="s">
        <v>300</v>
      </c>
      <c r="G17" s="192" t="s">
        <v>6307</v>
      </c>
      <c r="H17" s="193" t="s">
        <v>6308</v>
      </c>
    </row>
    <row r="18" spans="1:8" ht="409.6" x14ac:dyDescent="0.35">
      <c r="A18" s="188" t="s">
        <v>15</v>
      </c>
      <c r="B18" s="189" t="s">
        <v>905</v>
      </c>
      <c r="C18" s="188" t="s">
        <v>6309</v>
      </c>
      <c r="D18" s="188" t="s">
        <v>91</v>
      </c>
      <c r="E18" s="188" t="s">
        <v>575</v>
      </c>
      <c r="F18" s="188" t="s">
        <v>300</v>
      </c>
      <c r="G18" s="192" t="s">
        <v>6310</v>
      </c>
      <c r="H18" s="191" t="s">
        <v>6311</v>
      </c>
    </row>
    <row r="19" spans="1:8" ht="236.15" x14ac:dyDescent="0.35">
      <c r="A19" s="188" t="s">
        <v>12</v>
      </c>
      <c r="B19" s="189" t="s">
        <v>3778</v>
      </c>
      <c r="C19" s="188" t="s">
        <v>6312</v>
      </c>
      <c r="D19" s="188" t="s">
        <v>91</v>
      </c>
      <c r="F19" s="188" t="s">
        <v>300</v>
      </c>
      <c r="G19" s="192" t="s">
        <v>6313</v>
      </c>
      <c r="H19" s="191" t="s">
        <v>3152</v>
      </c>
    </row>
    <row r="20" spans="1:8" ht="170.7" x14ac:dyDescent="0.35">
      <c r="A20" s="188" t="s">
        <v>12</v>
      </c>
      <c r="B20" s="189" t="s">
        <v>4123</v>
      </c>
      <c r="C20" s="188" t="s">
        <v>6314</v>
      </c>
      <c r="D20" s="188" t="s">
        <v>91</v>
      </c>
      <c r="F20" s="188" t="s">
        <v>300</v>
      </c>
      <c r="G20" s="192" t="s">
        <v>6315</v>
      </c>
      <c r="H20" s="191" t="s">
        <v>768</v>
      </c>
    </row>
    <row r="21" spans="1:8" ht="15.75" customHeight="1" x14ac:dyDescent="0.35">
      <c r="A21" s="189" t="s">
        <v>12</v>
      </c>
      <c r="B21" s="188" t="s">
        <v>4123</v>
      </c>
      <c r="C21" s="188" t="s">
        <v>6316</v>
      </c>
      <c r="D21" s="188" t="s">
        <v>91</v>
      </c>
      <c r="F21" s="188" t="s">
        <v>299</v>
      </c>
      <c r="G21" s="188" t="s">
        <v>6317</v>
      </c>
      <c r="H21" s="191" t="s">
        <v>6293</v>
      </c>
    </row>
    <row r="22" spans="1:8" ht="15.75" customHeight="1" x14ac:dyDescent="0.35">
      <c r="A22" s="188" t="s">
        <v>92</v>
      </c>
      <c r="B22" s="189" t="s">
        <v>4243</v>
      </c>
      <c r="C22" s="188" t="s">
        <v>6318</v>
      </c>
      <c r="D22" s="188" t="s">
        <v>91</v>
      </c>
      <c r="E22" s="188" t="s">
        <v>95</v>
      </c>
      <c r="F22" s="188" t="s">
        <v>300</v>
      </c>
      <c r="G22" s="192" t="s">
        <v>6319</v>
      </c>
      <c r="H22" s="191" t="s">
        <v>6320</v>
      </c>
    </row>
    <row r="23" spans="1:8" ht="15.75" customHeight="1" x14ac:dyDescent="0.35">
      <c r="A23" s="188" t="s">
        <v>92</v>
      </c>
      <c r="B23" s="189" t="s">
        <v>4243</v>
      </c>
      <c r="C23" s="188" t="s">
        <v>6321</v>
      </c>
      <c r="D23" s="188" t="s">
        <v>91</v>
      </c>
      <c r="E23" s="188" t="s">
        <v>95</v>
      </c>
      <c r="F23" s="188" t="s">
        <v>300</v>
      </c>
      <c r="G23" s="192" t="s">
        <v>6322</v>
      </c>
      <c r="H23" s="191" t="s">
        <v>6323</v>
      </c>
    </row>
    <row r="24" spans="1:8" ht="15.75" customHeight="1" x14ac:dyDescent="0.35">
      <c r="A24" s="188" t="s">
        <v>21</v>
      </c>
      <c r="B24" s="189" t="s">
        <v>6324</v>
      </c>
      <c r="C24" s="188" t="s">
        <v>6325</v>
      </c>
      <c r="D24" s="188" t="s">
        <v>91</v>
      </c>
      <c r="F24" s="188" t="s">
        <v>300</v>
      </c>
      <c r="G24" s="192" t="s">
        <v>6326</v>
      </c>
      <c r="H24" s="191" t="s">
        <v>6327</v>
      </c>
    </row>
    <row r="25" spans="1:8" ht="15.75" customHeight="1" x14ac:dyDescent="0.35">
      <c r="A25" s="188" t="s">
        <v>21</v>
      </c>
      <c r="B25" s="189" t="s">
        <v>4635</v>
      </c>
      <c r="C25" s="188" t="s">
        <v>6328</v>
      </c>
      <c r="D25" s="188" t="s">
        <v>91</v>
      </c>
      <c r="F25" s="188" t="s">
        <v>300</v>
      </c>
      <c r="G25" s="192" t="s">
        <v>6329</v>
      </c>
      <c r="H25" s="191" t="s">
        <v>768</v>
      </c>
    </row>
    <row r="26" spans="1:8" ht="15.75" customHeight="1" x14ac:dyDescent="0.35">
      <c r="A26" s="188" t="s">
        <v>48</v>
      </c>
      <c r="B26" s="189" t="s">
        <v>5234</v>
      </c>
      <c r="C26" s="188" t="s">
        <v>6330</v>
      </c>
      <c r="D26" s="188" t="s">
        <v>91</v>
      </c>
      <c r="F26" s="188" t="s">
        <v>300</v>
      </c>
      <c r="G26" s="188" t="s">
        <v>6331</v>
      </c>
      <c r="H26" s="191" t="s">
        <v>6293</v>
      </c>
    </row>
    <row r="27" spans="1:8" ht="15.75" customHeight="1" x14ac:dyDescent="0.35">
      <c r="A27" s="188" t="s">
        <v>48</v>
      </c>
      <c r="B27" s="189" t="s">
        <v>5234</v>
      </c>
      <c r="C27" s="188" t="s">
        <v>6332</v>
      </c>
      <c r="D27" s="188" t="s">
        <v>91</v>
      </c>
      <c r="F27" s="188" t="s">
        <v>299</v>
      </c>
      <c r="G27" s="188" t="s">
        <v>6331</v>
      </c>
      <c r="H27" s="191" t="s">
        <v>6293</v>
      </c>
    </row>
    <row r="28" spans="1:8" ht="15.75" customHeight="1" x14ac:dyDescent="0.35">
      <c r="A28" s="188" t="s">
        <v>37</v>
      </c>
      <c r="B28" s="189" t="s">
        <v>5326</v>
      </c>
      <c r="C28" s="188" t="s">
        <v>6333</v>
      </c>
      <c r="D28" s="188" t="s">
        <v>91</v>
      </c>
      <c r="E28" s="188" t="s">
        <v>95</v>
      </c>
      <c r="F28" s="188" t="s">
        <v>300</v>
      </c>
      <c r="G28" s="192" t="s">
        <v>6334</v>
      </c>
      <c r="H28" s="191" t="s">
        <v>6335</v>
      </c>
    </row>
    <row r="29" spans="1:8" ht="15.75" customHeight="1" x14ac:dyDescent="0.35">
      <c r="A29" s="188" t="s">
        <v>24</v>
      </c>
      <c r="B29" s="189" t="s">
        <v>6336</v>
      </c>
      <c r="C29" s="188" t="s">
        <v>6337</v>
      </c>
      <c r="D29" s="188" t="s">
        <v>91</v>
      </c>
      <c r="E29" s="188" t="s">
        <v>95</v>
      </c>
      <c r="F29" s="188" t="s">
        <v>300</v>
      </c>
      <c r="G29" s="192" t="s">
        <v>6338</v>
      </c>
      <c r="H29" s="191" t="s">
        <v>457</v>
      </c>
    </row>
    <row r="30" spans="1:8" ht="15.75" customHeight="1" x14ac:dyDescent="0.35">
      <c r="A30" s="188" t="s">
        <v>24</v>
      </c>
      <c r="B30" s="189" t="s">
        <v>6339</v>
      </c>
      <c r="C30" s="188" t="s">
        <v>6340</v>
      </c>
      <c r="D30" s="188" t="s">
        <v>91</v>
      </c>
      <c r="F30" s="188" t="s">
        <v>300</v>
      </c>
      <c r="G30" s="188" t="s">
        <v>6341</v>
      </c>
      <c r="H30" s="191" t="s">
        <v>6342</v>
      </c>
    </row>
    <row r="31" spans="1:8" ht="15.75" customHeight="1" x14ac:dyDescent="0.35">
      <c r="A31" s="188" t="s">
        <v>24</v>
      </c>
      <c r="B31" s="189" t="s">
        <v>6343</v>
      </c>
      <c r="C31" s="188" t="s">
        <v>6344</v>
      </c>
      <c r="D31" s="188" t="s">
        <v>91</v>
      </c>
      <c r="E31" s="188" t="s">
        <v>95</v>
      </c>
      <c r="F31" s="188" t="s">
        <v>300</v>
      </c>
      <c r="G31" s="192" t="s">
        <v>6345</v>
      </c>
      <c r="H31" s="191" t="s">
        <v>6346</v>
      </c>
    </row>
    <row r="32" spans="1:8" ht="15.75" customHeight="1" x14ac:dyDescent="0.35">
      <c r="A32" s="188" t="s">
        <v>139</v>
      </c>
      <c r="B32" s="189" t="s">
        <v>5738</v>
      </c>
      <c r="C32" s="188" t="s">
        <v>6347</v>
      </c>
      <c r="D32" s="188" t="s">
        <v>91</v>
      </c>
      <c r="F32" s="188" t="s">
        <v>300</v>
      </c>
      <c r="G32" s="192" t="s">
        <v>6348</v>
      </c>
      <c r="H32" s="191" t="s">
        <v>6349</v>
      </c>
    </row>
    <row r="33" spans="1:101" ht="15.75" customHeight="1" x14ac:dyDescent="0.35">
      <c r="A33" s="188" t="s">
        <v>6350</v>
      </c>
      <c r="B33" s="189" t="s">
        <v>5874</v>
      </c>
      <c r="C33" s="188" t="s">
        <v>6351</v>
      </c>
      <c r="D33" s="188" t="s">
        <v>91</v>
      </c>
      <c r="F33" s="188" t="s">
        <v>300</v>
      </c>
      <c r="G33" s="192" t="s">
        <v>6352</v>
      </c>
      <c r="H33" s="191" t="s">
        <v>6353</v>
      </c>
    </row>
    <row r="34" spans="1:101" ht="15.75" customHeight="1" x14ac:dyDescent="0.35">
      <c r="A34" s="188" t="s">
        <v>69</v>
      </c>
      <c r="B34" s="189" t="s">
        <v>3357</v>
      </c>
      <c r="C34" s="188" t="s">
        <v>6354</v>
      </c>
      <c r="D34" s="188" t="s">
        <v>91</v>
      </c>
      <c r="F34" s="188" t="s">
        <v>454</v>
      </c>
      <c r="G34" s="188" t="s">
        <v>56</v>
      </c>
      <c r="H34" s="188" t="s">
        <v>173</v>
      </c>
      <c r="I34" s="188" t="s">
        <v>471</v>
      </c>
      <c r="K34" s="188" t="s">
        <v>272</v>
      </c>
      <c r="M34" s="188" t="s">
        <v>300</v>
      </c>
      <c r="N34" s="188" t="s">
        <v>6355</v>
      </c>
      <c r="O34" s="191" t="s">
        <v>481</v>
      </c>
      <c r="P34" s="188">
        <v>0</v>
      </c>
      <c r="Q34" s="188">
        <v>0</v>
      </c>
      <c r="R34" s="188">
        <v>0</v>
      </c>
      <c r="S34" s="188">
        <v>0</v>
      </c>
      <c r="T34" s="188">
        <v>0</v>
      </c>
      <c r="U34" s="188">
        <v>0</v>
      </c>
      <c r="V34" s="188">
        <v>1</v>
      </c>
      <c r="W34" s="188">
        <v>0</v>
      </c>
      <c r="X34" s="188">
        <v>0</v>
      </c>
      <c r="Y34" s="188">
        <v>0</v>
      </c>
      <c r="Z34" s="188">
        <v>0</v>
      </c>
      <c r="AA34" s="188">
        <v>0</v>
      </c>
      <c r="AB34" s="188">
        <v>0</v>
      </c>
      <c r="AC34" s="188">
        <v>0</v>
      </c>
      <c r="AD34" s="188">
        <v>0</v>
      </c>
      <c r="AE34" s="188">
        <v>0</v>
      </c>
      <c r="AF34" s="188">
        <v>0</v>
      </c>
      <c r="AG34" s="188">
        <v>1</v>
      </c>
      <c r="AH34" s="188">
        <v>0</v>
      </c>
      <c r="AI34" s="188">
        <v>0</v>
      </c>
      <c r="AJ34" s="188">
        <v>1</v>
      </c>
      <c r="AK34" s="188">
        <v>1</v>
      </c>
      <c r="AL34" s="188">
        <v>0</v>
      </c>
      <c r="AM34" s="188">
        <v>1</v>
      </c>
      <c r="AN34" s="188">
        <v>1</v>
      </c>
      <c r="AO34" s="188">
        <v>0</v>
      </c>
      <c r="AP34" s="188">
        <v>0</v>
      </c>
      <c r="AQ34" s="188">
        <v>1</v>
      </c>
      <c r="AR34" s="188">
        <v>1</v>
      </c>
      <c r="AS34" s="188">
        <v>1</v>
      </c>
      <c r="AT34" s="188">
        <v>1</v>
      </c>
      <c r="AU34" s="188">
        <v>1</v>
      </c>
      <c r="AV34" s="188">
        <v>0</v>
      </c>
      <c r="AW34" s="188">
        <v>0</v>
      </c>
      <c r="AX34" s="188">
        <v>0</v>
      </c>
      <c r="AY34" s="188">
        <v>0</v>
      </c>
      <c r="AZ34" s="188">
        <v>0</v>
      </c>
      <c r="BA34" s="188">
        <v>0</v>
      </c>
      <c r="BB34" s="188">
        <v>0</v>
      </c>
      <c r="BC34" s="188">
        <v>0</v>
      </c>
      <c r="BD34" s="188">
        <v>0</v>
      </c>
      <c r="BE34" s="188">
        <v>0</v>
      </c>
      <c r="BF34" s="188">
        <v>0</v>
      </c>
      <c r="BG34" s="188">
        <v>0</v>
      </c>
      <c r="BH34" s="188">
        <v>0</v>
      </c>
      <c r="BI34" s="188">
        <v>0</v>
      </c>
      <c r="BJ34" s="188">
        <v>0</v>
      </c>
      <c r="BK34" s="188">
        <v>1</v>
      </c>
      <c r="BL34" s="188">
        <v>0</v>
      </c>
      <c r="BM34" s="188">
        <v>0</v>
      </c>
      <c r="BN34" s="188">
        <v>0</v>
      </c>
      <c r="BO34" s="188">
        <v>0</v>
      </c>
      <c r="BP34" s="188">
        <v>0</v>
      </c>
      <c r="BQ34" s="188">
        <v>0</v>
      </c>
      <c r="BR34" s="188">
        <v>0</v>
      </c>
      <c r="BS34" s="188">
        <v>0</v>
      </c>
      <c r="BT34" s="190">
        <v>0</v>
      </c>
      <c r="BU34" s="188">
        <v>0</v>
      </c>
      <c r="BV34" s="188">
        <v>0</v>
      </c>
      <c r="BW34" s="188">
        <v>0</v>
      </c>
      <c r="BX34" s="188">
        <v>0</v>
      </c>
      <c r="BY34" s="188">
        <v>0</v>
      </c>
      <c r="BZ34" s="188">
        <v>0</v>
      </c>
      <c r="CA34" s="188">
        <v>0</v>
      </c>
      <c r="CB34" s="188">
        <v>0</v>
      </c>
      <c r="CC34" s="188">
        <v>0</v>
      </c>
      <c r="CD34" s="188">
        <v>0</v>
      </c>
      <c r="CE34" s="188">
        <v>0</v>
      </c>
      <c r="CF34" s="188">
        <v>0</v>
      </c>
      <c r="CG34" s="188">
        <v>0</v>
      </c>
      <c r="CH34" s="188">
        <v>0</v>
      </c>
      <c r="CI34" s="188">
        <v>0</v>
      </c>
      <c r="CJ34" s="188">
        <v>0</v>
      </c>
      <c r="CK34" s="188">
        <v>0</v>
      </c>
      <c r="CL34" s="188">
        <v>0</v>
      </c>
      <c r="CM34" s="188">
        <v>0</v>
      </c>
      <c r="CN34" s="191">
        <v>0</v>
      </c>
      <c r="CO34" s="188">
        <v>12</v>
      </c>
      <c r="CP34" s="188">
        <v>1</v>
      </c>
      <c r="CQ34" s="188">
        <v>0</v>
      </c>
      <c r="CR34" s="188">
        <v>0</v>
      </c>
      <c r="CS34" s="188">
        <v>1</v>
      </c>
    </row>
    <row r="35" spans="1:101" ht="15.75" customHeight="1" x14ac:dyDescent="0.35">
      <c r="A35" s="188" t="s">
        <v>45</v>
      </c>
      <c r="B35" s="189" t="s">
        <v>1011</v>
      </c>
      <c r="C35" s="188" t="s">
        <v>6356</v>
      </c>
      <c r="E35" s="188" t="s">
        <v>91</v>
      </c>
      <c r="G35" s="188" t="s">
        <v>454</v>
      </c>
      <c r="H35" s="188" t="s">
        <v>56</v>
      </c>
      <c r="I35" s="188" t="s">
        <v>200</v>
      </c>
      <c r="J35" s="188" t="s">
        <v>269</v>
      </c>
      <c r="L35" s="188" t="s">
        <v>271</v>
      </c>
      <c r="N35" s="188" t="s">
        <v>300</v>
      </c>
      <c r="O35" s="188" t="s">
        <v>6357</v>
      </c>
      <c r="P35" s="191" t="s">
        <v>6358</v>
      </c>
      <c r="Q35" s="188">
        <v>0</v>
      </c>
      <c r="R35" s="188">
        <v>0</v>
      </c>
      <c r="S35" s="188">
        <v>0</v>
      </c>
      <c r="T35" s="188">
        <v>0</v>
      </c>
      <c r="U35" s="188">
        <v>0</v>
      </c>
      <c r="V35" s="188">
        <v>0</v>
      </c>
      <c r="W35" s="188">
        <v>0</v>
      </c>
      <c r="X35" s="188">
        <v>0</v>
      </c>
      <c r="Y35" s="188">
        <v>0</v>
      </c>
      <c r="Z35" s="188">
        <v>0</v>
      </c>
      <c r="AA35" s="188">
        <v>0</v>
      </c>
      <c r="AB35" s="188">
        <v>0</v>
      </c>
      <c r="AC35" s="188">
        <v>0</v>
      </c>
      <c r="AD35" s="188">
        <v>0</v>
      </c>
      <c r="AE35" s="188">
        <v>0</v>
      </c>
      <c r="AF35" s="188">
        <v>0</v>
      </c>
      <c r="AG35" s="188">
        <v>0</v>
      </c>
      <c r="AH35" s="188">
        <v>0</v>
      </c>
      <c r="AI35" s="188">
        <v>1</v>
      </c>
      <c r="AJ35" s="188">
        <v>0</v>
      </c>
      <c r="AK35" s="188">
        <v>0</v>
      </c>
      <c r="AL35" s="188">
        <v>0</v>
      </c>
      <c r="AM35" s="188">
        <v>0</v>
      </c>
      <c r="AN35" s="188">
        <v>0</v>
      </c>
      <c r="AO35" s="188">
        <v>0</v>
      </c>
      <c r="AP35" s="188">
        <v>0</v>
      </c>
      <c r="AQ35" s="188">
        <v>0</v>
      </c>
      <c r="AR35" s="188">
        <v>0</v>
      </c>
      <c r="AS35" s="188">
        <v>1</v>
      </c>
      <c r="AT35" s="188">
        <v>1</v>
      </c>
      <c r="AU35" s="188">
        <v>0</v>
      </c>
      <c r="AV35" s="188">
        <v>0</v>
      </c>
      <c r="AW35" s="188">
        <v>0</v>
      </c>
      <c r="AX35" s="188">
        <v>0</v>
      </c>
      <c r="AY35" s="188">
        <v>0</v>
      </c>
      <c r="AZ35" s="188">
        <v>0</v>
      </c>
      <c r="BA35" s="188">
        <v>0</v>
      </c>
      <c r="BB35" s="188">
        <v>0</v>
      </c>
      <c r="BC35" s="188">
        <v>0</v>
      </c>
      <c r="BD35" s="188">
        <v>0</v>
      </c>
      <c r="BE35" s="188">
        <v>0</v>
      </c>
      <c r="BF35" s="188">
        <v>0</v>
      </c>
      <c r="BG35" s="188">
        <v>0</v>
      </c>
      <c r="BH35" s="188">
        <v>0</v>
      </c>
      <c r="BI35" s="188">
        <v>0</v>
      </c>
      <c r="BJ35" s="188">
        <v>0</v>
      </c>
      <c r="BK35" s="188">
        <v>0</v>
      </c>
      <c r="BL35" s="188">
        <v>0</v>
      </c>
      <c r="BM35" s="188">
        <v>0</v>
      </c>
      <c r="BN35" s="188">
        <v>0</v>
      </c>
      <c r="BO35" s="188">
        <v>0</v>
      </c>
      <c r="BP35" s="188">
        <v>0</v>
      </c>
      <c r="BQ35" s="188">
        <v>0</v>
      </c>
      <c r="BR35" s="188">
        <v>0</v>
      </c>
      <c r="BS35" s="188">
        <v>0</v>
      </c>
      <c r="BT35" s="188">
        <v>0</v>
      </c>
      <c r="BU35" s="188">
        <v>0</v>
      </c>
      <c r="BV35" s="188">
        <v>0</v>
      </c>
      <c r="BW35" s="188">
        <v>0</v>
      </c>
      <c r="BX35" s="188">
        <v>0</v>
      </c>
      <c r="BY35" s="188">
        <v>0</v>
      </c>
      <c r="BZ35" s="188">
        <v>0</v>
      </c>
      <c r="CA35" s="188">
        <v>0</v>
      </c>
      <c r="CB35" s="188">
        <v>0</v>
      </c>
      <c r="CC35" s="188">
        <v>0</v>
      </c>
      <c r="CD35" s="188">
        <v>0</v>
      </c>
      <c r="CE35" s="188">
        <v>0</v>
      </c>
      <c r="CF35" s="188">
        <v>0</v>
      </c>
      <c r="CG35" s="188">
        <v>0</v>
      </c>
      <c r="CH35" s="188">
        <v>0</v>
      </c>
      <c r="CI35" s="188">
        <v>0</v>
      </c>
      <c r="CJ35" s="188">
        <v>0</v>
      </c>
      <c r="CK35" s="188">
        <v>0</v>
      </c>
      <c r="CL35" s="188">
        <v>0</v>
      </c>
      <c r="CM35" s="188">
        <v>0</v>
      </c>
      <c r="CN35" s="188">
        <v>0</v>
      </c>
      <c r="CO35" s="191">
        <v>0</v>
      </c>
      <c r="CP35" s="188">
        <f t="shared" ref="CP35:CP66" si="1">SUM(S35:CO35)</f>
        <v>3</v>
      </c>
      <c r="CQ35" s="188">
        <v>1</v>
      </c>
      <c r="CR35" s="188">
        <v>0</v>
      </c>
      <c r="CS35" s="188">
        <v>0</v>
      </c>
      <c r="CT35" s="188">
        <v>0</v>
      </c>
      <c r="CU35" s="188" t="s">
        <v>6359</v>
      </c>
      <c r="CV35" s="188" t="s">
        <v>726</v>
      </c>
    </row>
    <row r="36" spans="1:101" ht="15.75" customHeight="1" x14ac:dyDescent="0.35">
      <c r="A36" s="188" t="s">
        <v>45</v>
      </c>
      <c r="B36" s="189" t="s">
        <v>1011</v>
      </c>
      <c r="C36" s="188" t="s">
        <v>6360</v>
      </c>
      <c r="D36" s="188" t="s">
        <v>6361</v>
      </c>
      <c r="E36" s="188" t="s">
        <v>91</v>
      </c>
      <c r="G36" s="188" t="s">
        <v>454</v>
      </c>
      <c r="H36" s="188" t="s">
        <v>56</v>
      </c>
      <c r="I36" s="188" t="s">
        <v>200</v>
      </c>
      <c r="J36" s="188" t="s">
        <v>269</v>
      </c>
      <c r="L36" s="188" t="s">
        <v>271</v>
      </c>
      <c r="N36" s="188" t="s">
        <v>300</v>
      </c>
      <c r="P36" s="191" t="s">
        <v>1059</v>
      </c>
      <c r="Q36" s="188">
        <v>0</v>
      </c>
      <c r="R36" s="188">
        <v>0</v>
      </c>
      <c r="S36" s="188">
        <v>0</v>
      </c>
      <c r="T36" s="188">
        <v>0</v>
      </c>
      <c r="U36" s="188">
        <v>0</v>
      </c>
      <c r="V36" s="188">
        <v>0</v>
      </c>
      <c r="W36" s="188">
        <v>0</v>
      </c>
      <c r="X36" s="188">
        <v>0</v>
      </c>
      <c r="Y36" s="188">
        <v>0</v>
      </c>
      <c r="Z36" s="188">
        <v>0</v>
      </c>
      <c r="AA36" s="188">
        <v>0</v>
      </c>
      <c r="AB36" s="188">
        <v>0</v>
      </c>
      <c r="AC36" s="188">
        <v>0</v>
      </c>
      <c r="AD36" s="188">
        <v>0</v>
      </c>
      <c r="AE36" s="188">
        <v>0</v>
      </c>
      <c r="AF36" s="188">
        <v>0</v>
      </c>
      <c r="AG36" s="188">
        <v>0</v>
      </c>
      <c r="AH36" s="188">
        <v>0</v>
      </c>
      <c r="AI36" s="188">
        <v>0</v>
      </c>
      <c r="AJ36" s="189">
        <v>1</v>
      </c>
      <c r="AK36" s="188">
        <v>0</v>
      </c>
      <c r="AL36" s="188">
        <v>0</v>
      </c>
      <c r="AM36" s="188">
        <v>0</v>
      </c>
      <c r="AN36" s="188">
        <v>0</v>
      </c>
      <c r="AO36" s="188">
        <v>0</v>
      </c>
      <c r="AP36" s="188">
        <v>0</v>
      </c>
      <c r="AQ36" s="188">
        <v>0</v>
      </c>
      <c r="AR36" s="188">
        <v>0</v>
      </c>
      <c r="AS36" s="189">
        <v>1</v>
      </c>
      <c r="AT36" s="189">
        <v>1</v>
      </c>
      <c r="AU36" s="188">
        <v>0</v>
      </c>
      <c r="AV36" s="188">
        <v>0</v>
      </c>
      <c r="AW36" s="188">
        <v>0</v>
      </c>
      <c r="AX36" s="188">
        <v>0</v>
      </c>
      <c r="AY36" s="188">
        <v>0</v>
      </c>
      <c r="AZ36" s="188">
        <v>0</v>
      </c>
      <c r="BA36" s="188">
        <v>0</v>
      </c>
      <c r="BB36" s="188">
        <v>0</v>
      </c>
      <c r="BC36" s="188">
        <v>0</v>
      </c>
      <c r="BD36" s="188">
        <v>0</v>
      </c>
      <c r="BE36" s="188">
        <v>0</v>
      </c>
      <c r="BF36" s="188">
        <v>0</v>
      </c>
      <c r="BG36" s="188">
        <v>0</v>
      </c>
      <c r="BH36" s="188">
        <v>0</v>
      </c>
      <c r="BI36" s="188">
        <v>0</v>
      </c>
      <c r="BJ36" s="188">
        <v>0</v>
      </c>
      <c r="BK36" s="188">
        <v>0</v>
      </c>
      <c r="BL36" s="188">
        <v>0</v>
      </c>
      <c r="BM36" s="188">
        <v>0</v>
      </c>
      <c r="BN36" s="188">
        <v>0</v>
      </c>
      <c r="BO36" s="188">
        <v>0</v>
      </c>
      <c r="BP36" s="188">
        <v>0</v>
      </c>
      <c r="BQ36" s="188">
        <v>0</v>
      </c>
      <c r="BR36" s="188">
        <v>0</v>
      </c>
      <c r="BS36" s="188">
        <v>0</v>
      </c>
      <c r="BT36" s="188">
        <v>0</v>
      </c>
      <c r="BU36" s="188">
        <v>0</v>
      </c>
      <c r="BV36" s="188">
        <v>0</v>
      </c>
      <c r="BW36" s="188">
        <v>0</v>
      </c>
      <c r="BX36" s="188">
        <v>0</v>
      </c>
      <c r="BY36" s="188">
        <v>0</v>
      </c>
      <c r="BZ36" s="188">
        <v>0</v>
      </c>
      <c r="CA36" s="188">
        <v>0</v>
      </c>
      <c r="CB36" s="188">
        <v>0</v>
      </c>
      <c r="CC36" s="188">
        <v>0</v>
      </c>
      <c r="CD36" s="188">
        <v>0</v>
      </c>
      <c r="CE36" s="188">
        <v>0</v>
      </c>
      <c r="CF36" s="188">
        <v>0</v>
      </c>
      <c r="CG36" s="188">
        <v>0</v>
      </c>
      <c r="CH36" s="188">
        <v>0</v>
      </c>
      <c r="CI36" s="188">
        <v>0</v>
      </c>
      <c r="CJ36" s="188">
        <v>0</v>
      </c>
      <c r="CK36" s="188">
        <v>0</v>
      </c>
      <c r="CL36" s="188">
        <v>0</v>
      </c>
      <c r="CM36" s="188">
        <v>0</v>
      </c>
      <c r="CN36" s="188">
        <v>0</v>
      </c>
      <c r="CO36" s="191">
        <v>0</v>
      </c>
      <c r="CP36" s="188">
        <f t="shared" si="1"/>
        <v>3</v>
      </c>
      <c r="CQ36" s="188">
        <v>1</v>
      </c>
      <c r="CR36" s="188">
        <v>0</v>
      </c>
      <c r="CS36" s="188">
        <v>0</v>
      </c>
      <c r="CT36" s="188">
        <v>0</v>
      </c>
      <c r="CU36" s="188" t="s">
        <v>6362</v>
      </c>
      <c r="CV36" s="188" t="s">
        <v>726</v>
      </c>
      <c r="CW36" s="188">
        <v>1</v>
      </c>
    </row>
    <row r="37" spans="1:101" ht="15.75" customHeight="1" x14ac:dyDescent="0.35">
      <c r="A37" s="189" t="s">
        <v>45</v>
      </c>
      <c r="B37" s="189" t="s">
        <v>1011</v>
      </c>
      <c r="C37" s="188" t="s">
        <v>6363</v>
      </c>
      <c r="E37" s="188" t="s">
        <v>91</v>
      </c>
      <c r="G37" s="188" t="s">
        <v>454</v>
      </c>
      <c r="H37" s="188" t="s">
        <v>56</v>
      </c>
      <c r="I37" s="188" t="s">
        <v>200</v>
      </c>
      <c r="J37" s="188" t="s">
        <v>269</v>
      </c>
      <c r="L37" s="188" t="s">
        <v>266</v>
      </c>
      <c r="N37" s="188" t="s">
        <v>300</v>
      </c>
      <c r="O37" s="188" t="s">
        <v>1603</v>
      </c>
      <c r="P37" s="191" t="s">
        <v>1604</v>
      </c>
      <c r="Q37" s="188">
        <v>0</v>
      </c>
      <c r="R37" s="188">
        <v>0</v>
      </c>
      <c r="S37" s="188">
        <v>0</v>
      </c>
      <c r="T37" s="188">
        <v>0</v>
      </c>
      <c r="U37" s="188">
        <v>1</v>
      </c>
      <c r="V37" s="188">
        <v>0</v>
      </c>
      <c r="W37" s="188">
        <v>1</v>
      </c>
      <c r="X37" s="188">
        <v>1</v>
      </c>
      <c r="Y37" s="188">
        <v>1</v>
      </c>
      <c r="Z37" s="188">
        <v>0</v>
      </c>
      <c r="AA37" s="188">
        <v>0</v>
      </c>
      <c r="AB37" s="188">
        <v>1</v>
      </c>
      <c r="AC37" s="188">
        <v>0</v>
      </c>
      <c r="AD37" s="188">
        <v>1</v>
      </c>
      <c r="AE37" s="188">
        <v>0</v>
      </c>
      <c r="AF37" s="188">
        <v>1</v>
      </c>
      <c r="AG37" s="188">
        <v>0</v>
      </c>
      <c r="AH37" s="188">
        <v>0</v>
      </c>
      <c r="AI37" s="188">
        <v>0</v>
      </c>
      <c r="AJ37" s="188">
        <v>0</v>
      </c>
      <c r="AK37" s="188">
        <v>0</v>
      </c>
      <c r="AL37" s="188">
        <v>0</v>
      </c>
      <c r="AM37" s="188">
        <v>0</v>
      </c>
      <c r="AN37" s="188">
        <v>0</v>
      </c>
      <c r="AO37" s="188">
        <v>0</v>
      </c>
      <c r="AP37" s="188">
        <v>0</v>
      </c>
      <c r="AQ37" s="188">
        <v>0</v>
      </c>
      <c r="AR37" s="188">
        <v>0</v>
      </c>
      <c r="AS37" s="188">
        <v>0</v>
      </c>
      <c r="AT37" s="188">
        <v>1</v>
      </c>
      <c r="AU37" s="188">
        <v>0</v>
      </c>
      <c r="AV37" s="188">
        <v>0</v>
      </c>
      <c r="AW37" s="188">
        <v>0</v>
      </c>
      <c r="AX37" s="188">
        <v>1</v>
      </c>
      <c r="AY37" s="188">
        <v>1</v>
      </c>
      <c r="AZ37" s="188">
        <v>0</v>
      </c>
      <c r="BA37" s="188">
        <v>1</v>
      </c>
      <c r="BB37" s="188">
        <v>0</v>
      </c>
      <c r="BC37" s="188">
        <v>0</v>
      </c>
      <c r="BD37" s="188">
        <v>0</v>
      </c>
      <c r="BE37" s="188">
        <v>1</v>
      </c>
      <c r="BF37" s="188">
        <v>0</v>
      </c>
      <c r="BG37" s="188">
        <v>0</v>
      </c>
      <c r="BH37" s="188">
        <v>0</v>
      </c>
      <c r="BI37" s="188">
        <v>0</v>
      </c>
      <c r="BJ37" s="188">
        <v>0</v>
      </c>
      <c r="BK37" s="188">
        <v>0</v>
      </c>
      <c r="BL37" s="188">
        <v>0</v>
      </c>
      <c r="BM37" s="188">
        <v>0</v>
      </c>
      <c r="BN37" s="188">
        <v>0</v>
      </c>
      <c r="BO37" s="188">
        <v>0</v>
      </c>
      <c r="BP37" s="188">
        <v>0</v>
      </c>
      <c r="BQ37" s="188">
        <v>0</v>
      </c>
      <c r="BR37" s="188">
        <v>0</v>
      </c>
      <c r="BS37" s="188">
        <v>0</v>
      </c>
      <c r="BT37" s="188">
        <v>0</v>
      </c>
      <c r="BU37" s="188">
        <v>0</v>
      </c>
      <c r="BV37" s="188">
        <v>0</v>
      </c>
      <c r="BW37" s="188">
        <v>0</v>
      </c>
      <c r="BX37" s="188">
        <v>0</v>
      </c>
      <c r="BY37" s="188">
        <v>0</v>
      </c>
      <c r="BZ37" s="188">
        <v>0</v>
      </c>
      <c r="CA37" s="188">
        <v>0</v>
      </c>
      <c r="CB37" s="188">
        <v>0</v>
      </c>
      <c r="CC37" s="188">
        <v>0</v>
      </c>
      <c r="CD37" s="188">
        <v>0</v>
      </c>
      <c r="CE37" s="188">
        <v>0</v>
      </c>
      <c r="CF37" s="188">
        <v>0</v>
      </c>
      <c r="CG37" s="188">
        <v>0</v>
      </c>
      <c r="CH37" s="188">
        <v>0</v>
      </c>
      <c r="CI37" s="188">
        <v>0</v>
      </c>
      <c r="CJ37" s="188">
        <v>0</v>
      </c>
      <c r="CK37" s="188">
        <v>0</v>
      </c>
      <c r="CL37" s="188">
        <v>0</v>
      </c>
      <c r="CM37" s="188">
        <v>0</v>
      </c>
      <c r="CN37" s="188">
        <v>0</v>
      </c>
      <c r="CO37" s="191">
        <v>0</v>
      </c>
      <c r="CP37" s="188">
        <f t="shared" si="1"/>
        <v>12</v>
      </c>
      <c r="CQ37" s="188">
        <v>1</v>
      </c>
      <c r="CR37" s="188">
        <v>0</v>
      </c>
      <c r="CS37" s="188">
        <v>0</v>
      </c>
      <c r="CT37" s="188">
        <v>0</v>
      </c>
      <c r="CU37" s="188" t="s">
        <v>6364</v>
      </c>
      <c r="CV37" s="188" t="s">
        <v>726</v>
      </c>
      <c r="CW37" s="188">
        <v>1</v>
      </c>
    </row>
    <row r="38" spans="1:101" ht="15.75" customHeight="1" x14ac:dyDescent="0.35">
      <c r="A38" s="188" t="s">
        <v>45</v>
      </c>
      <c r="B38" s="189" t="s">
        <v>1011</v>
      </c>
      <c r="C38" s="188" t="s">
        <v>6365</v>
      </c>
      <c r="E38" s="188" t="s">
        <v>91</v>
      </c>
      <c r="G38" s="188" t="s">
        <v>454</v>
      </c>
      <c r="H38" s="188" t="s">
        <v>56</v>
      </c>
      <c r="I38" s="188" t="s">
        <v>200</v>
      </c>
      <c r="J38" s="188" t="s">
        <v>269</v>
      </c>
      <c r="L38" s="188" t="s">
        <v>271</v>
      </c>
      <c r="N38" s="188" t="s">
        <v>300</v>
      </c>
      <c r="O38" s="188" t="s">
        <v>6366</v>
      </c>
      <c r="P38" s="191" t="s">
        <v>6358</v>
      </c>
      <c r="Q38" s="188">
        <v>0</v>
      </c>
      <c r="R38" s="188">
        <v>0</v>
      </c>
      <c r="S38" s="188">
        <v>0</v>
      </c>
      <c r="T38" s="188">
        <v>0</v>
      </c>
      <c r="U38" s="188">
        <v>0</v>
      </c>
      <c r="V38" s="188">
        <v>0</v>
      </c>
      <c r="W38" s="188">
        <v>0</v>
      </c>
      <c r="X38" s="188">
        <v>0</v>
      </c>
      <c r="Y38" s="188">
        <v>0</v>
      </c>
      <c r="Z38" s="188">
        <v>0</v>
      </c>
      <c r="AA38" s="188">
        <v>0</v>
      </c>
      <c r="AB38" s="188">
        <v>0</v>
      </c>
      <c r="AC38" s="188">
        <v>0</v>
      </c>
      <c r="AD38" s="188">
        <v>0</v>
      </c>
      <c r="AE38" s="188">
        <v>0</v>
      </c>
      <c r="AF38" s="188">
        <v>0</v>
      </c>
      <c r="AG38" s="188">
        <v>0</v>
      </c>
      <c r="AH38" s="188">
        <v>0</v>
      </c>
      <c r="AI38" s="188">
        <v>1</v>
      </c>
      <c r="AJ38" s="188">
        <v>0</v>
      </c>
      <c r="AK38" s="188">
        <v>1</v>
      </c>
      <c r="AL38" s="188">
        <v>1</v>
      </c>
      <c r="AM38" s="188">
        <v>1</v>
      </c>
      <c r="AN38" s="188">
        <v>0</v>
      </c>
      <c r="AO38" s="188">
        <v>0</v>
      </c>
      <c r="AP38" s="188">
        <v>1</v>
      </c>
      <c r="AQ38" s="188">
        <v>0</v>
      </c>
      <c r="AR38" s="188">
        <v>1</v>
      </c>
      <c r="AS38" s="188">
        <v>0</v>
      </c>
      <c r="AT38" s="188">
        <v>1</v>
      </c>
      <c r="AU38" s="188">
        <v>0</v>
      </c>
      <c r="AV38" s="188">
        <v>0</v>
      </c>
      <c r="AW38" s="188">
        <v>0</v>
      </c>
      <c r="AX38" s="188">
        <v>0</v>
      </c>
      <c r="AY38" s="188">
        <v>0</v>
      </c>
      <c r="AZ38" s="188">
        <v>0</v>
      </c>
      <c r="BA38" s="188">
        <v>0</v>
      </c>
      <c r="BB38" s="188">
        <v>0</v>
      </c>
      <c r="BC38" s="188">
        <v>0</v>
      </c>
      <c r="BD38" s="188">
        <v>0</v>
      </c>
      <c r="BE38" s="188">
        <v>0</v>
      </c>
      <c r="BF38" s="188">
        <v>0</v>
      </c>
      <c r="BG38" s="188">
        <v>0</v>
      </c>
      <c r="BH38" s="188">
        <v>0</v>
      </c>
      <c r="BI38" s="188">
        <v>0</v>
      </c>
      <c r="BJ38" s="188">
        <v>0</v>
      </c>
      <c r="BK38" s="188">
        <v>0</v>
      </c>
      <c r="BL38" s="188">
        <v>0</v>
      </c>
      <c r="BM38" s="188">
        <v>0</v>
      </c>
      <c r="BN38" s="188">
        <v>0</v>
      </c>
      <c r="BO38" s="188">
        <v>0</v>
      </c>
      <c r="BP38" s="188">
        <v>0</v>
      </c>
      <c r="BQ38" s="188">
        <v>0</v>
      </c>
      <c r="BR38" s="188">
        <v>0</v>
      </c>
      <c r="BS38" s="188">
        <v>0</v>
      </c>
      <c r="BT38" s="188">
        <v>0</v>
      </c>
      <c r="BU38" s="188">
        <v>0</v>
      </c>
      <c r="BV38" s="188">
        <v>0</v>
      </c>
      <c r="BW38" s="188">
        <v>0</v>
      </c>
      <c r="BX38" s="188">
        <v>0</v>
      </c>
      <c r="BY38" s="188">
        <v>0</v>
      </c>
      <c r="BZ38" s="188">
        <v>0</v>
      </c>
      <c r="CA38" s="188">
        <v>0</v>
      </c>
      <c r="CB38" s="188">
        <v>0</v>
      </c>
      <c r="CC38" s="188">
        <v>0</v>
      </c>
      <c r="CD38" s="188">
        <v>0</v>
      </c>
      <c r="CE38" s="188">
        <v>0</v>
      </c>
      <c r="CF38" s="188">
        <v>0</v>
      </c>
      <c r="CG38" s="188">
        <v>0</v>
      </c>
      <c r="CH38" s="188">
        <v>0</v>
      </c>
      <c r="CI38" s="188">
        <v>0</v>
      </c>
      <c r="CJ38" s="188">
        <v>0</v>
      </c>
      <c r="CK38" s="188">
        <v>0</v>
      </c>
      <c r="CL38" s="188">
        <v>0</v>
      </c>
      <c r="CM38" s="188">
        <v>0</v>
      </c>
      <c r="CN38" s="188">
        <v>0</v>
      </c>
      <c r="CO38" s="191">
        <v>0</v>
      </c>
      <c r="CP38" s="188">
        <f t="shared" si="1"/>
        <v>7</v>
      </c>
      <c r="CQ38" s="188">
        <v>1</v>
      </c>
      <c r="CR38" s="188">
        <v>0</v>
      </c>
      <c r="CS38" s="188">
        <v>0</v>
      </c>
      <c r="CT38" s="188">
        <v>0</v>
      </c>
      <c r="CU38" s="188" t="s">
        <v>6367</v>
      </c>
      <c r="CV38" s="188" t="s">
        <v>726</v>
      </c>
    </row>
    <row r="39" spans="1:101" ht="15.75" customHeight="1" x14ac:dyDescent="0.35">
      <c r="A39" s="188" t="s">
        <v>35</v>
      </c>
      <c r="B39" s="189" t="s">
        <v>6368</v>
      </c>
      <c r="C39" s="188" t="s">
        <v>6369</v>
      </c>
      <c r="E39" s="188" t="s">
        <v>91</v>
      </c>
      <c r="G39" s="188" t="s">
        <v>454</v>
      </c>
      <c r="H39" s="188" t="s">
        <v>13</v>
      </c>
      <c r="I39" s="188" t="s">
        <v>221</v>
      </c>
      <c r="J39" s="188" t="s">
        <v>269</v>
      </c>
      <c r="L39" s="188" t="s">
        <v>271</v>
      </c>
      <c r="N39" s="188" t="s">
        <v>300</v>
      </c>
      <c r="O39" s="192" t="s">
        <v>3922</v>
      </c>
      <c r="P39" s="191" t="s">
        <v>3923</v>
      </c>
      <c r="Q39" s="188">
        <v>0</v>
      </c>
      <c r="R39" s="188">
        <v>0</v>
      </c>
      <c r="S39" s="188">
        <v>0</v>
      </c>
      <c r="T39" s="188">
        <v>0</v>
      </c>
      <c r="U39" s="188">
        <v>0</v>
      </c>
      <c r="V39" s="188">
        <v>0</v>
      </c>
      <c r="W39" s="188">
        <v>0</v>
      </c>
      <c r="X39" s="188">
        <v>0</v>
      </c>
      <c r="Y39" s="188">
        <v>0</v>
      </c>
      <c r="Z39" s="188">
        <v>0</v>
      </c>
      <c r="AA39" s="188">
        <v>0</v>
      </c>
      <c r="AB39" s="188">
        <v>0</v>
      </c>
      <c r="AC39" s="188">
        <v>0</v>
      </c>
      <c r="AD39" s="188">
        <v>0</v>
      </c>
      <c r="AE39" s="188">
        <v>0</v>
      </c>
      <c r="AF39" s="188">
        <v>0</v>
      </c>
      <c r="AG39" s="188">
        <v>0</v>
      </c>
      <c r="AH39" s="188">
        <v>0</v>
      </c>
      <c r="AI39" s="188">
        <v>0</v>
      </c>
      <c r="AJ39" s="188">
        <v>0</v>
      </c>
      <c r="AK39" s="188">
        <v>1</v>
      </c>
      <c r="AL39" s="188">
        <v>0</v>
      </c>
      <c r="AM39" s="188">
        <v>0</v>
      </c>
      <c r="AN39" s="188">
        <v>0</v>
      </c>
      <c r="AO39" s="188">
        <v>0</v>
      </c>
      <c r="AP39" s="188">
        <v>0</v>
      </c>
      <c r="AQ39" s="188">
        <v>0</v>
      </c>
      <c r="AR39" s="188">
        <v>0</v>
      </c>
      <c r="AS39" s="188">
        <v>1</v>
      </c>
      <c r="AT39" s="188">
        <v>1</v>
      </c>
      <c r="AU39" s="188">
        <v>0</v>
      </c>
      <c r="AV39" s="188">
        <v>0</v>
      </c>
      <c r="AW39" s="188">
        <v>0</v>
      </c>
      <c r="AX39" s="188">
        <v>0</v>
      </c>
      <c r="AY39" s="188">
        <v>1</v>
      </c>
      <c r="AZ39" s="188">
        <v>0</v>
      </c>
      <c r="BA39" s="188">
        <v>1</v>
      </c>
      <c r="BB39" s="188">
        <v>0</v>
      </c>
      <c r="BC39" s="188">
        <v>0</v>
      </c>
      <c r="BD39" s="188">
        <v>0</v>
      </c>
      <c r="BE39" s="188">
        <v>0</v>
      </c>
      <c r="BF39" s="188">
        <v>0</v>
      </c>
      <c r="BG39" s="188">
        <v>0</v>
      </c>
      <c r="BH39" s="188">
        <v>0</v>
      </c>
      <c r="BI39" s="188">
        <v>0</v>
      </c>
      <c r="BJ39" s="188">
        <v>0</v>
      </c>
      <c r="BK39" s="188">
        <v>0</v>
      </c>
      <c r="BL39" s="188">
        <v>0</v>
      </c>
      <c r="BM39" s="188">
        <v>0</v>
      </c>
      <c r="BN39" s="188">
        <v>0</v>
      </c>
      <c r="BO39" s="188">
        <v>0</v>
      </c>
      <c r="BP39" s="188">
        <v>0</v>
      </c>
      <c r="BQ39" s="188">
        <v>0</v>
      </c>
      <c r="BR39" s="188">
        <v>0</v>
      </c>
      <c r="BS39" s="188">
        <v>0</v>
      </c>
      <c r="BT39" s="188">
        <v>0</v>
      </c>
      <c r="BU39" s="190">
        <v>0</v>
      </c>
      <c r="BV39" s="188">
        <v>0</v>
      </c>
      <c r="BW39" s="188">
        <v>0</v>
      </c>
      <c r="BX39" s="188">
        <v>0</v>
      </c>
      <c r="BY39" s="188">
        <v>0</v>
      </c>
      <c r="BZ39" s="188">
        <v>0</v>
      </c>
      <c r="CA39" s="188">
        <v>0</v>
      </c>
      <c r="CB39" s="188">
        <v>0</v>
      </c>
      <c r="CC39" s="188">
        <v>0</v>
      </c>
      <c r="CD39" s="188">
        <v>0</v>
      </c>
      <c r="CE39" s="188">
        <v>0</v>
      </c>
      <c r="CF39" s="188">
        <v>0</v>
      </c>
      <c r="CG39" s="188">
        <v>0</v>
      </c>
      <c r="CH39" s="188">
        <v>0</v>
      </c>
      <c r="CI39" s="188">
        <v>0</v>
      </c>
      <c r="CJ39" s="188">
        <v>0</v>
      </c>
      <c r="CK39" s="188">
        <v>0</v>
      </c>
      <c r="CL39" s="188">
        <v>0</v>
      </c>
      <c r="CM39" s="188">
        <v>0</v>
      </c>
      <c r="CN39" s="188">
        <v>0</v>
      </c>
      <c r="CO39" s="191">
        <v>0</v>
      </c>
      <c r="CP39" s="188">
        <f t="shared" si="1"/>
        <v>5</v>
      </c>
      <c r="CQ39" s="188">
        <v>1</v>
      </c>
      <c r="CR39" s="188">
        <v>0</v>
      </c>
      <c r="CS39" s="188">
        <v>0</v>
      </c>
      <c r="CT39" s="188">
        <v>0</v>
      </c>
      <c r="CU39" s="188" t="s">
        <v>6370</v>
      </c>
      <c r="CV39" s="188" t="s">
        <v>726</v>
      </c>
    </row>
    <row r="40" spans="1:101" ht="15.75" customHeight="1" x14ac:dyDescent="0.35">
      <c r="A40" s="188" t="s">
        <v>123</v>
      </c>
      <c r="B40" s="189" t="s">
        <v>6371</v>
      </c>
      <c r="C40" s="188" t="s">
        <v>6372</v>
      </c>
      <c r="E40" s="188" t="s">
        <v>91</v>
      </c>
      <c r="G40" s="188" t="s">
        <v>454</v>
      </c>
      <c r="H40" s="188" t="s">
        <v>56</v>
      </c>
      <c r="I40" s="188" t="s">
        <v>200</v>
      </c>
      <c r="J40" s="188" t="s">
        <v>269</v>
      </c>
      <c r="L40" s="188" t="s">
        <v>266</v>
      </c>
      <c r="N40" s="188" t="s">
        <v>300</v>
      </c>
      <c r="O40" s="194" t="s">
        <v>6373</v>
      </c>
      <c r="P40" s="191" t="s">
        <v>1059</v>
      </c>
      <c r="Q40" s="188">
        <v>0</v>
      </c>
      <c r="R40" s="188">
        <v>0</v>
      </c>
      <c r="S40" s="188">
        <v>0</v>
      </c>
      <c r="T40" s="188">
        <v>1</v>
      </c>
      <c r="U40" s="188">
        <v>0</v>
      </c>
      <c r="V40" s="188">
        <v>1</v>
      </c>
      <c r="W40" s="188">
        <v>0</v>
      </c>
      <c r="X40" s="188">
        <v>1</v>
      </c>
      <c r="Y40" s="188">
        <v>0</v>
      </c>
      <c r="Z40" s="188">
        <v>0</v>
      </c>
      <c r="AA40" s="188">
        <v>0</v>
      </c>
      <c r="AB40" s="188">
        <v>1</v>
      </c>
      <c r="AC40" s="188">
        <v>1</v>
      </c>
      <c r="AD40" s="188">
        <v>0</v>
      </c>
      <c r="AE40" s="188">
        <v>0</v>
      </c>
      <c r="AF40" s="188">
        <v>1</v>
      </c>
      <c r="AG40" s="188">
        <v>0</v>
      </c>
      <c r="AH40" s="188">
        <v>0</v>
      </c>
      <c r="AI40" s="189">
        <v>1</v>
      </c>
      <c r="AJ40" s="189">
        <v>1</v>
      </c>
      <c r="AK40" s="188">
        <v>0</v>
      </c>
      <c r="AL40" s="189">
        <v>1</v>
      </c>
      <c r="AM40" s="188">
        <v>0</v>
      </c>
      <c r="AN40" s="188">
        <v>0</v>
      </c>
      <c r="AO40" s="188">
        <v>0</v>
      </c>
      <c r="AP40" s="188">
        <v>0</v>
      </c>
      <c r="AQ40" s="188">
        <v>0</v>
      </c>
      <c r="AR40" s="189">
        <v>1</v>
      </c>
      <c r="AS40" s="189">
        <v>1</v>
      </c>
      <c r="AT40" s="189">
        <v>1</v>
      </c>
      <c r="AU40" s="188">
        <v>0</v>
      </c>
      <c r="AV40" s="188">
        <v>0</v>
      </c>
      <c r="AW40" s="188">
        <v>0</v>
      </c>
      <c r="AX40" s="188">
        <v>1</v>
      </c>
      <c r="AY40" s="188">
        <v>1</v>
      </c>
      <c r="AZ40" s="188">
        <v>0</v>
      </c>
      <c r="BA40" s="188">
        <v>1</v>
      </c>
      <c r="BB40" s="188">
        <v>0</v>
      </c>
      <c r="BC40" s="188">
        <v>0</v>
      </c>
      <c r="BD40" s="188">
        <v>0</v>
      </c>
      <c r="BE40" s="188">
        <v>1</v>
      </c>
      <c r="BF40" s="188">
        <v>0</v>
      </c>
      <c r="BG40" s="188">
        <v>0</v>
      </c>
      <c r="BH40" s="188">
        <v>0</v>
      </c>
      <c r="BI40" s="188">
        <v>0</v>
      </c>
      <c r="BJ40" s="188">
        <v>0</v>
      </c>
      <c r="BK40" s="188">
        <v>0</v>
      </c>
      <c r="BL40" s="188">
        <v>0</v>
      </c>
      <c r="BM40" s="188">
        <v>0</v>
      </c>
      <c r="BN40" s="188">
        <v>0</v>
      </c>
      <c r="BO40" s="188">
        <v>0</v>
      </c>
      <c r="BP40" s="188">
        <v>0</v>
      </c>
      <c r="BQ40" s="188">
        <v>0</v>
      </c>
      <c r="BR40" s="188">
        <v>0</v>
      </c>
      <c r="BS40" s="188">
        <v>0</v>
      </c>
      <c r="BT40" s="188">
        <v>0</v>
      </c>
      <c r="BU40" s="190">
        <v>0</v>
      </c>
      <c r="BV40" s="188">
        <v>0</v>
      </c>
      <c r="BW40" s="188">
        <v>0</v>
      </c>
      <c r="BX40" s="188">
        <v>0</v>
      </c>
      <c r="BY40" s="188">
        <v>0</v>
      </c>
      <c r="BZ40" s="188">
        <v>0</v>
      </c>
      <c r="CA40" s="188">
        <v>0</v>
      </c>
      <c r="CB40" s="188">
        <v>0</v>
      </c>
      <c r="CC40" s="188">
        <v>0</v>
      </c>
      <c r="CD40" s="188">
        <v>0</v>
      </c>
      <c r="CE40" s="188">
        <v>0</v>
      </c>
      <c r="CF40" s="188">
        <v>0</v>
      </c>
      <c r="CG40" s="188">
        <v>0</v>
      </c>
      <c r="CH40" s="188">
        <v>0</v>
      </c>
      <c r="CI40" s="188">
        <v>0</v>
      </c>
      <c r="CJ40" s="188">
        <v>0</v>
      </c>
      <c r="CK40" s="188">
        <v>0</v>
      </c>
      <c r="CL40" s="188">
        <v>0</v>
      </c>
      <c r="CM40" s="188">
        <v>0</v>
      </c>
      <c r="CN40" s="188">
        <v>0</v>
      </c>
      <c r="CO40" s="191">
        <v>0</v>
      </c>
      <c r="CP40" s="188">
        <f t="shared" si="1"/>
        <v>16</v>
      </c>
      <c r="CQ40" s="188">
        <v>1</v>
      </c>
      <c r="CR40" s="188">
        <v>0</v>
      </c>
      <c r="CS40" s="188">
        <v>0</v>
      </c>
      <c r="CT40" s="188">
        <v>0</v>
      </c>
      <c r="CU40" s="188" t="s">
        <v>6374</v>
      </c>
      <c r="CV40" s="188" t="s">
        <v>726</v>
      </c>
      <c r="CW40" s="188">
        <v>1</v>
      </c>
    </row>
    <row r="41" spans="1:101" ht="15.75" customHeight="1" x14ac:dyDescent="0.35">
      <c r="A41" s="188" t="s">
        <v>9</v>
      </c>
      <c r="B41" s="189" t="s">
        <v>1513</v>
      </c>
      <c r="C41" s="188" t="s">
        <v>6375</v>
      </c>
      <c r="E41" s="188" t="s">
        <v>91</v>
      </c>
      <c r="G41" s="188" t="s">
        <v>454</v>
      </c>
      <c r="H41" s="188" t="s">
        <v>109</v>
      </c>
      <c r="I41" s="188" t="s">
        <v>211</v>
      </c>
      <c r="J41" s="188" t="s">
        <v>269</v>
      </c>
      <c r="L41" s="188" t="s">
        <v>273</v>
      </c>
      <c r="N41" s="188" t="s">
        <v>300</v>
      </c>
      <c r="P41" s="191" t="s">
        <v>1059</v>
      </c>
      <c r="Q41" s="188">
        <v>0</v>
      </c>
      <c r="R41" s="188">
        <v>0</v>
      </c>
      <c r="S41" s="188">
        <v>0</v>
      </c>
      <c r="T41" s="188">
        <v>0</v>
      </c>
      <c r="U41" s="188">
        <v>0</v>
      </c>
      <c r="V41" s="188">
        <v>0</v>
      </c>
      <c r="W41" s="188">
        <v>0</v>
      </c>
      <c r="X41" s="188">
        <v>0</v>
      </c>
      <c r="Y41" s="188">
        <v>0</v>
      </c>
      <c r="Z41" s="188">
        <v>0</v>
      </c>
      <c r="AA41" s="188">
        <v>0</v>
      </c>
      <c r="AB41" s="188">
        <v>0</v>
      </c>
      <c r="AC41" s="188">
        <v>0</v>
      </c>
      <c r="AD41" s="188">
        <v>0</v>
      </c>
      <c r="AE41" s="188">
        <v>0</v>
      </c>
      <c r="AF41" s="188">
        <v>0</v>
      </c>
      <c r="AG41" s="188">
        <v>0</v>
      </c>
      <c r="AH41" s="188">
        <v>0</v>
      </c>
      <c r="AI41" s="188">
        <v>0</v>
      </c>
      <c r="AJ41" s="188">
        <v>0</v>
      </c>
      <c r="AK41" s="188">
        <v>0</v>
      </c>
      <c r="AL41" s="188">
        <v>0</v>
      </c>
      <c r="AM41" s="188">
        <v>0</v>
      </c>
      <c r="AN41" s="188">
        <v>0</v>
      </c>
      <c r="AO41" s="188">
        <v>0</v>
      </c>
      <c r="AP41" s="188">
        <v>0</v>
      </c>
      <c r="AQ41" s="188">
        <v>0</v>
      </c>
      <c r="AR41" s="188">
        <v>0</v>
      </c>
      <c r="AS41" s="188">
        <v>0</v>
      </c>
      <c r="AT41" s="189">
        <v>1</v>
      </c>
      <c r="AU41" s="188">
        <v>0</v>
      </c>
      <c r="AV41" s="188">
        <v>0</v>
      </c>
      <c r="AW41" s="188">
        <v>0</v>
      </c>
      <c r="AX41" s="188">
        <v>0</v>
      </c>
      <c r="AY41" s="188">
        <v>0</v>
      </c>
      <c r="AZ41" s="188">
        <v>0</v>
      </c>
      <c r="BA41" s="188">
        <v>0</v>
      </c>
      <c r="BB41" s="188">
        <v>0</v>
      </c>
      <c r="BC41" s="188">
        <v>0</v>
      </c>
      <c r="BD41" s="188">
        <v>0</v>
      </c>
      <c r="BE41" s="188">
        <v>0</v>
      </c>
      <c r="BF41" s="188">
        <v>0</v>
      </c>
      <c r="BG41" s="188">
        <v>0</v>
      </c>
      <c r="BH41" s="188">
        <v>0</v>
      </c>
      <c r="BI41" s="188">
        <v>0</v>
      </c>
      <c r="BJ41" s="188">
        <v>0</v>
      </c>
      <c r="BK41" s="188">
        <v>0</v>
      </c>
      <c r="BL41" s="188">
        <v>0</v>
      </c>
      <c r="BM41" s="188">
        <v>0</v>
      </c>
      <c r="BN41" s="188">
        <v>0</v>
      </c>
      <c r="BO41" s="188">
        <v>0</v>
      </c>
      <c r="BP41" s="188">
        <v>0</v>
      </c>
      <c r="BQ41" s="188">
        <v>0</v>
      </c>
      <c r="BR41" s="188">
        <v>0</v>
      </c>
      <c r="BS41" s="188">
        <v>0</v>
      </c>
      <c r="BT41" s="188">
        <v>0</v>
      </c>
      <c r="BU41" s="190">
        <v>0</v>
      </c>
      <c r="BV41" s="188">
        <v>0</v>
      </c>
      <c r="BW41" s="188">
        <v>0</v>
      </c>
      <c r="BX41" s="188">
        <v>0</v>
      </c>
      <c r="BY41" s="188">
        <v>0</v>
      </c>
      <c r="BZ41" s="188">
        <v>0</v>
      </c>
      <c r="CA41" s="188">
        <v>0</v>
      </c>
      <c r="CB41" s="188">
        <v>0</v>
      </c>
      <c r="CC41" s="188">
        <v>0</v>
      </c>
      <c r="CD41" s="188">
        <v>0</v>
      </c>
      <c r="CE41" s="188">
        <v>0</v>
      </c>
      <c r="CF41" s="188">
        <v>0</v>
      </c>
      <c r="CG41" s="188">
        <v>0</v>
      </c>
      <c r="CH41" s="188">
        <v>0</v>
      </c>
      <c r="CI41" s="188">
        <v>0</v>
      </c>
      <c r="CJ41" s="188">
        <v>0</v>
      </c>
      <c r="CK41" s="188">
        <v>0</v>
      </c>
      <c r="CL41" s="188">
        <v>0</v>
      </c>
      <c r="CM41" s="188">
        <v>0</v>
      </c>
      <c r="CN41" s="188">
        <v>0</v>
      </c>
      <c r="CO41" s="191">
        <v>0</v>
      </c>
      <c r="CP41" s="188">
        <f t="shared" si="1"/>
        <v>1</v>
      </c>
      <c r="CQ41" s="188">
        <v>1</v>
      </c>
      <c r="CR41" s="188">
        <v>0</v>
      </c>
      <c r="CS41" s="188">
        <v>0</v>
      </c>
      <c r="CT41" s="188">
        <v>0</v>
      </c>
      <c r="CU41" s="188" t="s">
        <v>6376</v>
      </c>
      <c r="CV41" s="188" t="s">
        <v>726</v>
      </c>
      <c r="CW41" s="188">
        <v>1</v>
      </c>
    </row>
    <row r="42" spans="1:101" ht="15.75" customHeight="1" x14ac:dyDescent="0.35">
      <c r="A42" s="188" t="s">
        <v>9</v>
      </c>
      <c r="B42" s="189" t="s">
        <v>1513</v>
      </c>
      <c r="C42" s="188" t="s">
        <v>6377</v>
      </c>
      <c r="E42" s="188" t="s">
        <v>91</v>
      </c>
      <c r="G42" s="188" t="s">
        <v>454</v>
      </c>
      <c r="H42" s="188" t="s">
        <v>109</v>
      </c>
      <c r="I42" s="188" t="s">
        <v>211</v>
      </c>
      <c r="J42" s="188" t="s">
        <v>269</v>
      </c>
      <c r="L42" s="188" t="s">
        <v>273</v>
      </c>
      <c r="N42" s="188" t="s">
        <v>300</v>
      </c>
      <c r="O42" s="192" t="s">
        <v>6378</v>
      </c>
      <c r="P42" s="191" t="s">
        <v>591</v>
      </c>
      <c r="Q42" s="188">
        <v>0</v>
      </c>
      <c r="R42" s="188">
        <v>0</v>
      </c>
      <c r="S42" s="188">
        <v>0</v>
      </c>
      <c r="T42" s="188">
        <v>0</v>
      </c>
      <c r="U42" s="188">
        <v>0</v>
      </c>
      <c r="V42" s="188">
        <v>0</v>
      </c>
      <c r="W42" s="188">
        <v>0</v>
      </c>
      <c r="X42" s="188">
        <v>0</v>
      </c>
      <c r="Y42" s="188">
        <v>0</v>
      </c>
      <c r="Z42" s="188">
        <v>0</v>
      </c>
      <c r="AA42" s="188">
        <v>0</v>
      </c>
      <c r="AB42" s="188">
        <v>0</v>
      </c>
      <c r="AC42" s="188">
        <v>0</v>
      </c>
      <c r="AD42" s="188">
        <v>0</v>
      </c>
      <c r="AE42" s="188">
        <v>0</v>
      </c>
      <c r="AF42" s="188">
        <v>0</v>
      </c>
      <c r="AG42" s="188">
        <v>0</v>
      </c>
      <c r="AH42" s="188">
        <v>1</v>
      </c>
      <c r="AI42" s="188">
        <v>1</v>
      </c>
      <c r="AJ42" s="188">
        <v>1</v>
      </c>
      <c r="AK42" s="188">
        <v>1</v>
      </c>
      <c r="AL42" s="188">
        <v>1</v>
      </c>
      <c r="AM42" s="188">
        <v>0</v>
      </c>
      <c r="AN42" s="188">
        <v>1</v>
      </c>
      <c r="AO42" s="188">
        <v>0</v>
      </c>
      <c r="AP42" s="188">
        <v>1</v>
      </c>
      <c r="AQ42" s="188">
        <v>0</v>
      </c>
      <c r="AR42" s="188">
        <v>0</v>
      </c>
      <c r="AS42" s="189">
        <v>1</v>
      </c>
      <c r="AT42" s="188">
        <v>1</v>
      </c>
      <c r="AU42" s="188">
        <v>0</v>
      </c>
      <c r="AV42" s="188">
        <v>0</v>
      </c>
      <c r="AW42" s="188">
        <v>1</v>
      </c>
      <c r="AX42" s="188">
        <v>1</v>
      </c>
      <c r="AY42" s="188">
        <v>1</v>
      </c>
      <c r="AZ42" s="188">
        <v>1</v>
      </c>
      <c r="BA42" s="188">
        <v>0</v>
      </c>
      <c r="BB42" s="188">
        <v>1</v>
      </c>
      <c r="BC42" s="188">
        <v>1</v>
      </c>
      <c r="BD42" s="188">
        <v>0</v>
      </c>
      <c r="BE42" s="188">
        <v>0</v>
      </c>
      <c r="BF42" s="188">
        <v>0</v>
      </c>
      <c r="BG42" s="188">
        <v>1</v>
      </c>
      <c r="BH42" s="188">
        <v>1</v>
      </c>
      <c r="BI42" s="188">
        <v>1</v>
      </c>
      <c r="BJ42" s="188">
        <v>0</v>
      </c>
      <c r="BK42" s="188">
        <v>1</v>
      </c>
      <c r="BL42" s="188">
        <v>1</v>
      </c>
      <c r="BM42" s="188">
        <v>1</v>
      </c>
      <c r="BN42" s="188">
        <v>0</v>
      </c>
      <c r="BO42" s="188">
        <v>1</v>
      </c>
      <c r="BP42" s="188">
        <v>0</v>
      </c>
      <c r="BQ42" s="188">
        <v>0</v>
      </c>
      <c r="BR42" s="188">
        <v>0</v>
      </c>
      <c r="BS42" s="188">
        <v>0</v>
      </c>
      <c r="BT42" s="188">
        <v>0</v>
      </c>
      <c r="BU42" s="190">
        <v>0</v>
      </c>
      <c r="BV42" s="188">
        <v>0</v>
      </c>
      <c r="BW42" s="188">
        <v>0</v>
      </c>
      <c r="BX42" s="188">
        <v>0</v>
      </c>
      <c r="BY42" s="188">
        <v>0</v>
      </c>
      <c r="BZ42" s="188">
        <v>0</v>
      </c>
      <c r="CA42" s="188">
        <v>0</v>
      </c>
      <c r="CB42" s="188">
        <v>0</v>
      </c>
      <c r="CC42" s="188">
        <v>0</v>
      </c>
      <c r="CD42" s="188">
        <v>0</v>
      </c>
      <c r="CE42" s="188">
        <v>0</v>
      </c>
      <c r="CF42" s="188">
        <v>0</v>
      </c>
      <c r="CG42" s="188">
        <v>0</v>
      </c>
      <c r="CH42" s="188">
        <v>0</v>
      </c>
      <c r="CI42" s="188">
        <v>0</v>
      </c>
      <c r="CJ42" s="188">
        <v>0</v>
      </c>
      <c r="CK42" s="188">
        <v>0</v>
      </c>
      <c r="CL42" s="188">
        <v>0</v>
      </c>
      <c r="CM42" s="188">
        <v>0</v>
      </c>
      <c r="CN42" s="188">
        <v>0</v>
      </c>
      <c r="CO42" s="191">
        <v>0</v>
      </c>
      <c r="CP42" s="188">
        <f t="shared" si="1"/>
        <v>22</v>
      </c>
      <c r="CQ42" s="188">
        <v>1</v>
      </c>
      <c r="CR42" s="188">
        <v>0</v>
      </c>
      <c r="CS42" s="188">
        <v>0</v>
      </c>
      <c r="CT42" s="188">
        <v>1</v>
      </c>
      <c r="CU42" s="188" t="s">
        <v>6379</v>
      </c>
      <c r="CV42" s="188" t="s">
        <v>726</v>
      </c>
    </row>
    <row r="43" spans="1:101" ht="15.75" customHeight="1" x14ac:dyDescent="0.35">
      <c r="A43" s="188" t="s">
        <v>9</v>
      </c>
      <c r="B43" s="189" t="s">
        <v>1582</v>
      </c>
      <c r="C43" s="188" t="s">
        <v>6380</v>
      </c>
      <c r="E43" s="188" t="s">
        <v>91</v>
      </c>
      <c r="F43" s="188" t="s">
        <v>95</v>
      </c>
      <c r="G43" s="188" t="s">
        <v>454</v>
      </c>
      <c r="H43" s="188" t="s">
        <v>56</v>
      </c>
      <c r="I43" s="188" t="s">
        <v>173</v>
      </c>
      <c r="J43" s="188" t="s">
        <v>471</v>
      </c>
      <c r="L43" s="188" t="s">
        <v>273</v>
      </c>
      <c r="N43" s="188" t="s">
        <v>300</v>
      </c>
      <c r="O43" s="188" t="s">
        <v>759</v>
      </c>
      <c r="P43" s="191" t="s">
        <v>760</v>
      </c>
      <c r="Q43" s="188">
        <v>0</v>
      </c>
      <c r="R43" s="188">
        <v>0</v>
      </c>
      <c r="S43" s="188">
        <v>0</v>
      </c>
      <c r="T43" s="188">
        <v>0</v>
      </c>
      <c r="U43" s="188">
        <v>0</v>
      </c>
      <c r="V43" s="188">
        <v>0</v>
      </c>
      <c r="W43" s="188">
        <v>0</v>
      </c>
      <c r="X43" s="188">
        <v>0</v>
      </c>
      <c r="Y43" s="188">
        <v>0</v>
      </c>
      <c r="Z43" s="188">
        <v>0</v>
      </c>
      <c r="AA43" s="188">
        <v>0</v>
      </c>
      <c r="AB43" s="188">
        <v>0</v>
      </c>
      <c r="AC43" s="188">
        <v>0</v>
      </c>
      <c r="AD43" s="188">
        <v>0</v>
      </c>
      <c r="AE43" s="188">
        <v>0</v>
      </c>
      <c r="AF43" s="188">
        <v>0</v>
      </c>
      <c r="AG43" s="188">
        <v>0</v>
      </c>
      <c r="AH43" s="188">
        <v>0</v>
      </c>
      <c r="AI43" s="188">
        <v>1</v>
      </c>
      <c r="AJ43" s="188">
        <v>1</v>
      </c>
      <c r="AK43" s="188">
        <v>0</v>
      </c>
      <c r="AL43" s="188">
        <v>0</v>
      </c>
      <c r="AM43" s="188">
        <v>0</v>
      </c>
      <c r="AN43" s="188">
        <v>0</v>
      </c>
      <c r="AO43" s="188">
        <v>0</v>
      </c>
      <c r="AP43" s="188">
        <v>0</v>
      </c>
      <c r="AQ43" s="188">
        <v>0</v>
      </c>
      <c r="AR43" s="188">
        <v>0</v>
      </c>
      <c r="AS43" s="189">
        <v>1</v>
      </c>
      <c r="AT43" s="188">
        <v>1</v>
      </c>
      <c r="AU43" s="188">
        <v>0</v>
      </c>
      <c r="AV43" s="188">
        <v>0</v>
      </c>
      <c r="AW43" s="188">
        <v>0</v>
      </c>
      <c r="AX43" s="189">
        <v>1</v>
      </c>
      <c r="AY43" s="188">
        <v>1</v>
      </c>
      <c r="AZ43" s="188">
        <v>0</v>
      </c>
      <c r="BA43" s="188">
        <v>1</v>
      </c>
      <c r="BB43" s="188">
        <v>0</v>
      </c>
      <c r="BC43" s="188">
        <v>0</v>
      </c>
      <c r="BD43" s="188">
        <v>0</v>
      </c>
      <c r="BE43" s="188">
        <v>1</v>
      </c>
      <c r="BF43" s="188">
        <v>0</v>
      </c>
      <c r="BG43" s="188">
        <v>0</v>
      </c>
      <c r="BH43" s="188">
        <v>1</v>
      </c>
      <c r="BI43" s="188">
        <v>0</v>
      </c>
      <c r="BJ43" s="188">
        <v>0</v>
      </c>
      <c r="BK43" s="188">
        <v>0</v>
      </c>
      <c r="BL43" s="188">
        <v>0</v>
      </c>
      <c r="BM43" s="188">
        <v>0</v>
      </c>
      <c r="BN43" s="188">
        <v>0</v>
      </c>
      <c r="BO43" s="188">
        <v>0</v>
      </c>
      <c r="BP43" s="188">
        <v>0</v>
      </c>
      <c r="BQ43" s="188">
        <v>0</v>
      </c>
      <c r="BR43" s="188">
        <v>0</v>
      </c>
      <c r="BS43" s="188">
        <v>0</v>
      </c>
      <c r="BT43" s="188">
        <v>0</v>
      </c>
      <c r="BU43" s="190">
        <v>0</v>
      </c>
      <c r="BV43" s="188">
        <v>0</v>
      </c>
      <c r="BW43" s="188">
        <v>0</v>
      </c>
      <c r="BX43" s="188">
        <v>0</v>
      </c>
      <c r="BY43" s="188">
        <v>0</v>
      </c>
      <c r="BZ43" s="188">
        <v>0</v>
      </c>
      <c r="CA43" s="188">
        <v>0</v>
      </c>
      <c r="CB43" s="188">
        <v>0</v>
      </c>
      <c r="CC43" s="188">
        <v>0</v>
      </c>
      <c r="CD43" s="188">
        <v>0</v>
      </c>
      <c r="CE43" s="188">
        <v>0</v>
      </c>
      <c r="CF43" s="188">
        <v>0</v>
      </c>
      <c r="CG43" s="188">
        <v>0</v>
      </c>
      <c r="CH43" s="188">
        <v>0</v>
      </c>
      <c r="CI43" s="188">
        <v>0</v>
      </c>
      <c r="CJ43" s="188">
        <v>0</v>
      </c>
      <c r="CK43" s="188">
        <v>0</v>
      </c>
      <c r="CL43" s="188">
        <v>0</v>
      </c>
      <c r="CM43" s="188">
        <v>0</v>
      </c>
      <c r="CN43" s="188">
        <v>0</v>
      </c>
      <c r="CO43" s="191">
        <v>0</v>
      </c>
      <c r="CP43" s="188">
        <f t="shared" si="1"/>
        <v>9</v>
      </c>
      <c r="CQ43" s="188">
        <v>1</v>
      </c>
      <c r="CR43" s="188">
        <v>0</v>
      </c>
      <c r="CS43" s="188">
        <v>0</v>
      </c>
      <c r="CT43" s="188">
        <v>0</v>
      </c>
      <c r="CV43" s="188" t="s">
        <v>726</v>
      </c>
    </row>
    <row r="44" spans="1:101" ht="15.75" customHeight="1" x14ac:dyDescent="0.35">
      <c r="A44" s="188" t="s">
        <v>9</v>
      </c>
      <c r="B44" s="189" t="s">
        <v>1645</v>
      </c>
      <c r="C44" s="188" t="s">
        <v>6381</v>
      </c>
      <c r="E44" s="188" t="s">
        <v>91</v>
      </c>
      <c r="G44" s="188" t="s">
        <v>454</v>
      </c>
      <c r="H44" s="188" t="s">
        <v>56</v>
      </c>
      <c r="I44" s="188" t="s">
        <v>210</v>
      </c>
      <c r="J44" s="188" t="s">
        <v>269</v>
      </c>
      <c r="L44" s="188" t="s">
        <v>273</v>
      </c>
      <c r="N44" s="188" t="s">
        <v>300</v>
      </c>
      <c r="O44" s="192" t="s">
        <v>3922</v>
      </c>
      <c r="P44" s="191" t="s">
        <v>3923</v>
      </c>
      <c r="Q44" s="188">
        <v>0</v>
      </c>
      <c r="R44" s="188">
        <v>0</v>
      </c>
      <c r="S44" s="188">
        <v>0</v>
      </c>
      <c r="T44" s="188">
        <v>0</v>
      </c>
      <c r="U44" s="188">
        <v>0</v>
      </c>
      <c r="V44" s="188">
        <v>0</v>
      </c>
      <c r="W44" s="188">
        <v>0</v>
      </c>
      <c r="X44" s="188">
        <v>0</v>
      </c>
      <c r="Y44" s="188">
        <v>0</v>
      </c>
      <c r="Z44" s="188">
        <v>0</v>
      </c>
      <c r="AA44" s="188">
        <v>0</v>
      </c>
      <c r="AB44" s="188">
        <v>0</v>
      </c>
      <c r="AC44" s="188">
        <v>0</v>
      </c>
      <c r="AD44" s="188">
        <v>0</v>
      </c>
      <c r="AE44" s="188">
        <v>0</v>
      </c>
      <c r="AF44" s="188">
        <v>0</v>
      </c>
      <c r="AG44" s="188">
        <v>0</v>
      </c>
      <c r="AH44" s="188">
        <v>0</v>
      </c>
      <c r="AI44" s="188">
        <v>0</v>
      </c>
      <c r="AJ44" s="188">
        <v>0</v>
      </c>
      <c r="AK44" s="188">
        <v>0</v>
      </c>
      <c r="AL44" s="188">
        <v>0</v>
      </c>
      <c r="AM44" s="188">
        <v>0</v>
      </c>
      <c r="AN44" s="188">
        <v>0</v>
      </c>
      <c r="AO44" s="188">
        <v>0</v>
      </c>
      <c r="AP44" s="188">
        <v>0</v>
      </c>
      <c r="AQ44" s="188">
        <v>0</v>
      </c>
      <c r="AR44" s="188">
        <v>0</v>
      </c>
      <c r="AS44" s="188">
        <v>0</v>
      </c>
      <c r="AT44" s="188">
        <v>1</v>
      </c>
      <c r="AU44" s="188">
        <v>0</v>
      </c>
      <c r="AV44" s="188">
        <v>0</v>
      </c>
      <c r="AW44" s="188">
        <v>0</v>
      </c>
      <c r="AX44" s="188">
        <v>0</v>
      </c>
      <c r="AY44" s="188">
        <v>0</v>
      </c>
      <c r="AZ44" s="188">
        <v>0</v>
      </c>
      <c r="BA44" s="188">
        <v>0</v>
      </c>
      <c r="BB44" s="188">
        <v>0</v>
      </c>
      <c r="BC44" s="188">
        <v>0</v>
      </c>
      <c r="BD44" s="188">
        <v>0</v>
      </c>
      <c r="BE44" s="188">
        <v>0</v>
      </c>
      <c r="BF44" s="188">
        <v>0</v>
      </c>
      <c r="BG44" s="188">
        <v>0</v>
      </c>
      <c r="BH44" s="188">
        <v>0</v>
      </c>
      <c r="BI44" s="188">
        <v>0</v>
      </c>
      <c r="BJ44" s="188">
        <v>0</v>
      </c>
      <c r="BK44" s="188">
        <v>0</v>
      </c>
      <c r="BL44" s="188">
        <v>0</v>
      </c>
      <c r="BM44" s="188">
        <v>0</v>
      </c>
      <c r="BN44" s="188">
        <v>0</v>
      </c>
      <c r="BO44" s="188">
        <v>0</v>
      </c>
      <c r="BP44" s="188">
        <v>0</v>
      </c>
      <c r="BQ44" s="188">
        <v>0</v>
      </c>
      <c r="BR44" s="188">
        <v>0</v>
      </c>
      <c r="BS44" s="188">
        <v>0</v>
      </c>
      <c r="BT44" s="188">
        <v>0</v>
      </c>
      <c r="BU44" s="190">
        <v>0</v>
      </c>
      <c r="BV44" s="188">
        <v>0</v>
      </c>
      <c r="BW44" s="188">
        <v>0</v>
      </c>
      <c r="BX44" s="188">
        <v>0</v>
      </c>
      <c r="BY44" s="188">
        <v>0</v>
      </c>
      <c r="BZ44" s="188">
        <v>0</v>
      </c>
      <c r="CA44" s="188">
        <v>0</v>
      </c>
      <c r="CB44" s="188">
        <v>0</v>
      </c>
      <c r="CC44" s="188">
        <v>0</v>
      </c>
      <c r="CD44" s="188">
        <v>0</v>
      </c>
      <c r="CE44" s="188">
        <v>0</v>
      </c>
      <c r="CF44" s="188">
        <v>0</v>
      </c>
      <c r="CG44" s="188">
        <v>0</v>
      </c>
      <c r="CH44" s="188">
        <v>0</v>
      </c>
      <c r="CI44" s="188">
        <v>0</v>
      </c>
      <c r="CJ44" s="188">
        <v>0</v>
      </c>
      <c r="CK44" s="188">
        <v>0</v>
      </c>
      <c r="CL44" s="188">
        <v>0</v>
      </c>
      <c r="CM44" s="188">
        <v>0</v>
      </c>
      <c r="CN44" s="188">
        <v>0</v>
      </c>
      <c r="CO44" s="191">
        <v>0</v>
      </c>
      <c r="CP44" s="188">
        <f t="shared" si="1"/>
        <v>1</v>
      </c>
      <c r="CQ44" s="188">
        <v>1</v>
      </c>
      <c r="CR44" s="188">
        <v>0</v>
      </c>
      <c r="CS44" s="188">
        <v>0</v>
      </c>
      <c r="CT44" s="188">
        <v>0</v>
      </c>
      <c r="CV44" s="188" t="s">
        <v>726</v>
      </c>
    </row>
    <row r="45" spans="1:101" ht="15.75" customHeight="1" x14ac:dyDescent="0.35">
      <c r="A45" s="188" t="s">
        <v>9</v>
      </c>
      <c r="B45" s="189" t="s">
        <v>6382</v>
      </c>
      <c r="C45" s="188" t="s">
        <v>6383</v>
      </c>
      <c r="E45" s="188" t="s">
        <v>91</v>
      </c>
      <c r="F45" s="188" t="s">
        <v>95</v>
      </c>
      <c r="G45" s="188" t="s">
        <v>454</v>
      </c>
      <c r="H45" s="188" t="s">
        <v>56</v>
      </c>
      <c r="I45" s="188" t="s">
        <v>210</v>
      </c>
      <c r="J45" s="188" t="s">
        <v>269</v>
      </c>
      <c r="L45" s="188" t="s">
        <v>272</v>
      </c>
      <c r="N45" s="188" t="s">
        <v>300</v>
      </c>
      <c r="O45" s="188" t="s">
        <v>6384</v>
      </c>
      <c r="P45" s="191" t="s">
        <v>1532</v>
      </c>
      <c r="Q45" s="188">
        <v>0</v>
      </c>
      <c r="R45" s="188">
        <v>0</v>
      </c>
      <c r="S45" s="188">
        <v>0</v>
      </c>
      <c r="T45" s="188">
        <v>0</v>
      </c>
      <c r="U45" s="188">
        <v>0</v>
      </c>
      <c r="V45" s="188">
        <v>0</v>
      </c>
      <c r="W45" s="188">
        <v>0</v>
      </c>
      <c r="X45" s="188">
        <v>0</v>
      </c>
      <c r="Y45" s="188">
        <v>0</v>
      </c>
      <c r="Z45" s="188">
        <v>0</v>
      </c>
      <c r="AA45" s="188">
        <v>0</v>
      </c>
      <c r="AB45" s="188">
        <v>0</v>
      </c>
      <c r="AC45" s="188">
        <v>0</v>
      </c>
      <c r="AD45" s="188">
        <v>0</v>
      </c>
      <c r="AE45" s="188">
        <v>0</v>
      </c>
      <c r="AF45" s="188">
        <v>0</v>
      </c>
      <c r="AG45" s="188">
        <v>0</v>
      </c>
      <c r="AH45" s="188">
        <v>0</v>
      </c>
      <c r="AI45" s="188">
        <v>0</v>
      </c>
      <c r="AJ45" s="188">
        <v>0</v>
      </c>
      <c r="AK45" s="188">
        <v>0</v>
      </c>
      <c r="AL45" s="188">
        <v>0</v>
      </c>
      <c r="AM45" s="188">
        <v>0</v>
      </c>
      <c r="AN45" s="188">
        <v>0</v>
      </c>
      <c r="AO45" s="188">
        <v>0</v>
      </c>
      <c r="AP45" s="188">
        <v>0</v>
      </c>
      <c r="AQ45" s="188">
        <v>0</v>
      </c>
      <c r="AR45" s="188">
        <v>0</v>
      </c>
      <c r="AS45" s="188">
        <v>0</v>
      </c>
      <c r="AT45" s="188">
        <v>1</v>
      </c>
      <c r="AU45" s="188">
        <v>0</v>
      </c>
      <c r="AV45" s="188">
        <v>0</v>
      </c>
      <c r="AW45" s="188">
        <v>0</v>
      </c>
      <c r="AX45" s="188">
        <v>0</v>
      </c>
      <c r="AY45" s="188">
        <v>0</v>
      </c>
      <c r="AZ45" s="188">
        <v>0</v>
      </c>
      <c r="BA45" s="188">
        <v>0</v>
      </c>
      <c r="BB45" s="188">
        <v>0</v>
      </c>
      <c r="BC45" s="188">
        <v>0</v>
      </c>
      <c r="BD45" s="188">
        <v>0</v>
      </c>
      <c r="BE45" s="188">
        <v>0</v>
      </c>
      <c r="BF45" s="188">
        <v>0</v>
      </c>
      <c r="BG45" s="188">
        <v>0</v>
      </c>
      <c r="BH45" s="188">
        <v>0</v>
      </c>
      <c r="BI45" s="188">
        <v>0</v>
      </c>
      <c r="BJ45" s="188">
        <v>0</v>
      </c>
      <c r="BK45" s="188">
        <v>0</v>
      </c>
      <c r="BL45" s="188">
        <v>0</v>
      </c>
      <c r="BM45" s="188">
        <v>0</v>
      </c>
      <c r="BN45" s="188">
        <v>0</v>
      </c>
      <c r="BO45" s="188">
        <v>0</v>
      </c>
      <c r="BP45" s="188">
        <v>0</v>
      </c>
      <c r="BQ45" s="188">
        <v>0</v>
      </c>
      <c r="BR45" s="188">
        <v>0</v>
      </c>
      <c r="BS45" s="188">
        <v>0</v>
      </c>
      <c r="BT45" s="188">
        <v>0</v>
      </c>
      <c r="BU45" s="190">
        <v>0</v>
      </c>
      <c r="BV45" s="188">
        <v>0</v>
      </c>
      <c r="BW45" s="188">
        <v>0</v>
      </c>
      <c r="BX45" s="188">
        <v>0</v>
      </c>
      <c r="BY45" s="188">
        <v>0</v>
      </c>
      <c r="BZ45" s="188">
        <v>0</v>
      </c>
      <c r="CA45" s="188">
        <v>0</v>
      </c>
      <c r="CB45" s="188">
        <v>0</v>
      </c>
      <c r="CC45" s="188">
        <v>0</v>
      </c>
      <c r="CD45" s="188">
        <v>0</v>
      </c>
      <c r="CE45" s="188">
        <v>0</v>
      </c>
      <c r="CF45" s="188">
        <v>0</v>
      </c>
      <c r="CG45" s="188">
        <v>0</v>
      </c>
      <c r="CH45" s="188">
        <v>0</v>
      </c>
      <c r="CI45" s="188">
        <v>0</v>
      </c>
      <c r="CJ45" s="188">
        <v>0</v>
      </c>
      <c r="CK45" s="188">
        <v>0</v>
      </c>
      <c r="CL45" s="188">
        <v>0</v>
      </c>
      <c r="CM45" s="188">
        <v>0</v>
      </c>
      <c r="CN45" s="188">
        <v>0</v>
      </c>
      <c r="CO45" s="191">
        <v>0</v>
      </c>
      <c r="CP45" s="188">
        <f t="shared" si="1"/>
        <v>1</v>
      </c>
      <c r="CQ45" s="188">
        <v>1</v>
      </c>
      <c r="CR45" s="188">
        <v>0</v>
      </c>
      <c r="CS45" s="188">
        <v>0</v>
      </c>
      <c r="CT45" s="188">
        <v>0</v>
      </c>
      <c r="CV45" s="188" t="s">
        <v>726</v>
      </c>
    </row>
    <row r="46" spans="1:101" ht="15.75" customHeight="1" x14ac:dyDescent="0.35">
      <c r="A46" s="188" t="s">
        <v>9</v>
      </c>
      <c r="B46" s="189" t="s">
        <v>6385</v>
      </c>
      <c r="C46" s="188" t="s">
        <v>6386</v>
      </c>
      <c r="E46" s="188" t="s">
        <v>91</v>
      </c>
      <c r="G46" s="188" t="s">
        <v>454</v>
      </c>
      <c r="H46" s="188" t="s">
        <v>13</v>
      </c>
      <c r="I46" s="188" t="s">
        <v>221</v>
      </c>
      <c r="J46" s="188" t="s">
        <v>269</v>
      </c>
      <c r="L46" s="188" t="s">
        <v>272</v>
      </c>
      <c r="N46" s="188" t="s">
        <v>300</v>
      </c>
      <c r="O46" s="188" t="s">
        <v>6387</v>
      </c>
      <c r="P46" s="191" t="s">
        <v>591</v>
      </c>
      <c r="Q46" s="188">
        <v>0</v>
      </c>
      <c r="R46" s="188">
        <v>0</v>
      </c>
      <c r="S46" s="188">
        <v>0</v>
      </c>
      <c r="T46" s="188">
        <v>0</v>
      </c>
      <c r="U46" s="188">
        <v>0</v>
      </c>
      <c r="V46" s="188">
        <v>0</v>
      </c>
      <c r="W46" s="188">
        <v>0</v>
      </c>
      <c r="X46" s="188">
        <v>0</v>
      </c>
      <c r="Y46" s="188">
        <v>0</v>
      </c>
      <c r="Z46" s="188">
        <v>0</v>
      </c>
      <c r="AA46" s="188">
        <v>0</v>
      </c>
      <c r="AB46" s="188">
        <v>0</v>
      </c>
      <c r="AC46" s="188">
        <v>0</v>
      </c>
      <c r="AD46" s="188">
        <v>0</v>
      </c>
      <c r="AE46" s="188">
        <v>0</v>
      </c>
      <c r="AF46" s="188">
        <v>0</v>
      </c>
      <c r="AG46" s="188">
        <v>0</v>
      </c>
      <c r="AH46" s="188">
        <v>0</v>
      </c>
      <c r="AI46" s="188">
        <v>1</v>
      </c>
      <c r="AJ46" s="188">
        <v>1</v>
      </c>
      <c r="AK46" s="188">
        <v>1</v>
      </c>
      <c r="AL46" s="188">
        <v>1</v>
      </c>
      <c r="AM46" s="188">
        <v>0</v>
      </c>
      <c r="AN46" s="189">
        <v>1</v>
      </c>
      <c r="AO46" s="188">
        <v>0</v>
      </c>
      <c r="AP46" s="188">
        <v>1</v>
      </c>
      <c r="AQ46" s="188">
        <v>0</v>
      </c>
      <c r="AR46" s="188">
        <v>0</v>
      </c>
      <c r="AS46" s="189">
        <v>1</v>
      </c>
      <c r="AT46" s="188">
        <v>1</v>
      </c>
      <c r="AU46" s="188">
        <v>0</v>
      </c>
      <c r="AV46" s="188">
        <v>0</v>
      </c>
      <c r="AW46" s="188">
        <v>0</v>
      </c>
      <c r="AX46" s="188">
        <v>1</v>
      </c>
      <c r="AY46" s="188">
        <v>1</v>
      </c>
      <c r="AZ46" s="188">
        <v>0</v>
      </c>
      <c r="BA46" s="188">
        <v>1</v>
      </c>
      <c r="BB46" s="188">
        <v>1</v>
      </c>
      <c r="BC46" s="188">
        <v>0</v>
      </c>
      <c r="BD46" s="188">
        <v>0</v>
      </c>
      <c r="BE46" s="188">
        <v>1</v>
      </c>
      <c r="BF46" s="188">
        <v>0</v>
      </c>
      <c r="BG46" s="188">
        <v>1</v>
      </c>
      <c r="BH46" s="188">
        <v>1</v>
      </c>
      <c r="BI46" s="188">
        <v>0</v>
      </c>
      <c r="BJ46" s="188">
        <v>0</v>
      </c>
      <c r="BK46" s="188">
        <v>0</v>
      </c>
      <c r="BL46" s="188">
        <v>1</v>
      </c>
      <c r="BM46" s="188">
        <v>0</v>
      </c>
      <c r="BN46" s="188">
        <v>0</v>
      </c>
      <c r="BO46" s="188">
        <v>0</v>
      </c>
      <c r="BP46" s="188">
        <v>0</v>
      </c>
      <c r="BQ46" s="188">
        <v>0</v>
      </c>
      <c r="BR46" s="188">
        <v>0</v>
      </c>
      <c r="BS46" s="188">
        <v>0</v>
      </c>
      <c r="BT46" s="188">
        <v>0</v>
      </c>
      <c r="BU46" s="190">
        <v>0</v>
      </c>
      <c r="BV46" s="188">
        <v>0</v>
      </c>
      <c r="BW46" s="188">
        <v>0</v>
      </c>
      <c r="BX46" s="188">
        <v>0</v>
      </c>
      <c r="BY46" s="188">
        <v>0</v>
      </c>
      <c r="BZ46" s="188">
        <v>0</v>
      </c>
      <c r="CA46" s="188">
        <v>0</v>
      </c>
      <c r="CB46" s="188">
        <v>0</v>
      </c>
      <c r="CC46" s="188">
        <v>0</v>
      </c>
      <c r="CD46" s="188">
        <v>0</v>
      </c>
      <c r="CE46" s="188">
        <v>0</v>
      </c>
      <c r="CF46" s="188">
        <v>0</v>
      </c>
      <c r="CG46" s="188">
        <v>0</v>
      </c>
      <c r="CH46" s="188">
        <v>0</v>
      </c>
      <c r="CI46" s="188">
        <v>0</v>
      </c>
      <c r="CJ46" s="188">
        <v>0</v>
      </c>
      <c r="CK46" s="188">
        <v>0</v>
      </c>
      <c r="CL46" s="188">
        <v>0</v>
      </c>
      <c r="CM46" s="188">
        <v>0</v>
      </c>
      <c r="CN46" s="188">
        <v>0</v>
      </c>
      <c r="CO46" s="191">
        <v>0</v>
      </c>
      <c r="CP46" s="188">
        <f t="shared" si="1"/>
        <v>16</v>
      </c>
      <c r="CQ46" s="188">
        <v>1</v>
      </c>
      <c r="CR46" s="188">
        <v>0</v>
      </c>
      <c r="CS46" s="188">
        <v>0</v>
      </c>
      <c r="CT46" s="188">
        <v>1</v>
      </c>
      <c r="CV46" s="188" t="s">
        <v>726</v>
      </c>
    </row>
    <row r="47" spans="1:101" ht="15.75" customHeight="1" x14ac:dyDescent="0.35">
      <c r="A47" s="188" t="s">
        <v>9</v>
      </c>
      <c r="B47" s="189" t="s">
        <v>6388</v>
      </c>
      <c r="C47" s="188" t="s">
        <v>6389</v>
      </c>
      <c r="E47" s="188" t="s">
        <v>91</v>
      </c>
      <c r="G47" s="188" t="s">
        <v>454</v>
      </c>
      <c r="H47" s="188" t="s">
        <v>56</v>
      </c>
      <c r="I47" s="188" t="s">
        <v>200</v>
      </c>
      <c r="J47" s="188" t="s">
        <v>269</v>
      </c>
      <c r="L47" s="188" t="s">
        <v>272</v>
      </c>
      <c r="N47" s="188" t="s">
        <v>300</v>
      </c>
      <c r="O47" s="188" t="s">
        <v>6390</v>
      </c>
      <c r="P47" s="191" t="s">
        <v>1532</v>
      </c>
      <c r="Q47" s="188">
        <v>0</v>
      </c>
      <c r="R47" s="188">
        <v>0</v>
      </c>
      <c r="S47" s="188">
        <v>0</v>
      </c>
      <c r="T47" s="188">
        <v>0</v>
      </c>
      <c r="U47" s="188">
        <v>0</v>
      </c>
      <c r="V47" s="188">
        <v>0</v>
      </c>
      <c r="W47" s="188">
        <v>0</v>
      </c>
      <c r="X47" s="188">
        <v>0</v>
      </c>
      <c r="Y47" s="188">
        <v>0</v>
      </c>
      <c r="Z47" s="188">
        <v>0</v>
      </c>
      <c r="AA47" s="188">
        <v>0</v>
      </c>
      <c r="AB47" s="188">
        <v>0</v>
      </c>
      <c r="AC47" s="188">
        <v>0</v>
      </c>
      <c r="AD47" s="188">
        <v>0</v>
      </c>
      <c r="AE47" s="188">
        <v>0</v>
      </c>
      <c r="AF47" s="188">
        <v>0</v>
      </c>
      <c r="AG47" s="188">
        <v>0</v>
      </c>
      <c r="AH47" s="188">
        <v>0</v>
      </c>
      <c r="AI47" s="188">
        <v>0</v>
      </c>
      <c r="AJ47" s="188">
        <v>0</v>
      </c>
      <c r="AK47" s="188">
        <v>0</v>
      </c>
      <c r="AL47" s="188">
        <v>0</v>
      </c>
      <c r="AM47" s="188">
        <v>0</v>
      </c>
      <c r="AN47" s="188">
        <v>0</v>
      </c>
      <c r="AO47" s="188">
        <v>0</v>
      </c>
      <c r="AP47" s="188">
        <v>0</v>
      </c>
      <c r="AQ47" s="188">
        <v>0</v>
      </c>
      <c r="AR47" s="188">
        <v>0</v>
      </c>
      <c r="AS47" s="188">
        <v>0</v>
      </c>
      <c r="AT47" s="188">
        <v>1</v>
      </c>
      <c r="AU47" s="188">
        <v>0</v>
      </c>
      <c r="AV47" s="188">
        <v>0</v>
      </c>
      <c r="AW47" s="188">
        <v>0</v>
      </c>
      <c r="AX47" s="188">
        <v>1</v>
      </c>
      <c r="AY47" s="188">
        <v>1</v>
      </c>
      <c r="AZ47" s="188">
        <v>0</v>
      </c>
      <c r="BA47" s="188">
        <v>0</v>
      </c>
      <c r="BB47" s="188">
        <v>0</v>
      </c>
      <c r="BC47" s="188">
        <v>0</v>
      </c>
      <c r="BD47" s="188">
        <v>0</v>
      </c>
      <c r="BE47" s="188">
        <v>0</v>
      </c>
      <c r="BF47" s="188">
        <v>0</v>
      </c>
      <c r="BG47" s="188">
        <v>0</v>
      </c>
      <c r="BH47" s="188">
        <v>0</v>
      </c>
      <c r="BI47" s="188">
        <v>0</v>
      </c>
      <c r="BJ47" s="188">
        <v>0</v>
      </c>
      <c r="BK47" s="188">
        <v>0</v>
      </c>
      <c r="BL47" s="188">
        <v>0</v>
      </c>
      <c r="BM47" s="188">
        <v>0</v>
      </c>
      <c r="BN47" s="188">
        <v>0</v>
      </c>
      <c r="BO47" s="188">
        <v>0</v>
      </c>
      <c r="BP47" s="188">
        <v>0</v>
      </c>
      <c r="BQ47" s="188">
        <v>0</v>
      </c>
      <c r="BR47" s="188">
        <v>0</v>
      </c>
      <c r="BS47" s="188">
        <v>0</v>
      </c>
      <c r="BT47" s="188">
        <v>0</v>
      </c>
      <c r="BU47" s="190">
        <v>0</v>
      </c>
      <c r="BV47" s="188">
        <v>0</v>
      </c>
      <c r="BW47" s="188">
        <v>0</v>
      </c>
      <c r="BX47" s="188">
        <v>0</v>
      </c>
      <c r="BY47" s="188">
        <v>0</v>
      </c>
      <c r="BZ47" s="188">
        <v>0</v>
      </c>
      <c r="CA47" s="188">
        <v>0</v>
      </c>
      <c r="CB47" s="188">
        <v>0</v>
      </c>
      <c r="CC47" s="188">
        <v>0</v>
      </c>
      <c r="CD47" s="188">
        <v>0</v>
      </c>
      <c r="CE47" s="188">
        <v>0</v>
      </c>
      <c r="CF47" s="188">
        <v>0</v>
      </c>
      <c r="CG47" s="188">
        <v>0</v>
      </c>
      <c r="CH47" s="188">
        <v>0</v>
      </c>
      <c r="CI47" s="188">
        <v>0</v>
      </c>
      <c r="CJ47" s="188">
        <v>0</v>
      </c>
      <c r="CK47" s="188">
        <v>0</v>
      </c>
      <c r="CL47" s="188">
        <v>0</v>
      </c>
      <c r="CM47" s="188">
        <v>0</v>
      </c>
      <c r="CN47" s="188">
        <v>0</v>
      </c>
      <c r="CO47" s="191">
        <v>0</v>
      </c>
      <c r="CP47" s="188">
        <f t="shared" si="1"/>
        <v>3</v>
      </c>
      <c r="CQ47" s="188">
        <v>1</v>
      </c>
      <c r="CR47" s="188">
        <v>0</v>
      </c>
      <c r="CS47" s="188">
        <v>0</v>
      </c>
      <c r="CT47" s="188">
        <v>0</v>
      </c>
      <c r="CV47" s="188" t="s">
        <v>726</v>
      </c>
    </row>
    <row r="48" spans="1:101" ht="15.75" customHeight="1" x14ac:dyDescent="0.35">
      <c r="A48" s="188" t="s">
        <v>29</v>
      </c>
      <c r="B48" s="189" t="s">
        <v>6391</v>
      </c>
      <c r="C48" s="188" t="s">
        <v>6392</v>
      </c>
      <c r="E48" s="188" t="s">
        <v>91</v>
      </c>
      <c r="G48" s="188" t="s">
        <v>454</v>
      </c>
      <c r="H48" s="188" t="s">
        <v>56</v>
      </c>
      <c r="I48" s="188" t="s">
        <v>192</v>
      </c>
      <c r="J48" s="188" t="s">
        <v>471</v>
      </c>
      <c r="L48" s="188" t="s">
        <v>272</v>
      </c>
      <c r="N48" s="188" t="s">
        <v>300</v>
      </c>
      <c r="O48" s="188" t="s">
        <v>6393</v>
      </c>
      <c r="P48" s="191" t="s">
        <v>591</v>
      </c>
      <c r="Q48" s="188">
        <v>0</v>
      </c>
      <c r="R48" s="188">
        <v>0</v>
      </c>
      <c r="S48" s="188">
        <v>0</v>
      </c>
      <c r="T48" s="188">
        <v>0</v>
      </c>
      <c r="U48" s="188">
        <v>0</v>
      </c>
      <c r="V48" s="188">
        <v>0</v>
      </c>
      <c r="W48" s="188">
        <v>0</v>
      </c>
      <c r="X48" s="188">
        <v>0</v>
      </c>
      <c r="Y48" s="188">
        <v>0</v>
      </c>
      <c r="Z48" s="188">
        <v>0</v>
      </c>
      <c r="AA48" s="188">
        <v>0</v>
      </c>
      <c r="AB48" s="188">
        <v>0</v>
      </c>
      <c r="AC48" s="188">
        <v>0</v>
      </c>
      <c r="AD48" s="188">
        <v>0</v>
      </c>
      <c r="AE48" s="188">
        <v>0</v>
      </c>
      <c r="AF48" s="188">
        <v>0</v>
      </c>
      <c r="AG48" s="188">
        <v>0</v>
      </c>
      <c r="AH48" s="188">
        <v>0</v>
      </c>
      <c r="AI48" s="188">
        <v>1</v>
      </c>
      <c r="AJ48" s="188">
        <v>1</v>
      </c>
      <c r="AK48" s="188">
        <v>0</v>
      </c>
      <c r="AL48" s="188">
        <v>0</v>
      </c>
      <c r="AM48" s="188">
        <v>0</v>
      </c>
      <c r="AN48" s="188">
        <v>0</v>
      </c>
      <c r="AO48" s="188">
        <v>0</v>
      </c>
      <c r="AP48" s="188">
        <v>0</v>
      </c>
      <c r="AQ48" s="188">
        <v>0</v>
      </c>
      <c r="AR48" s="188">
        <v>0</v>
      </c>
      <c r="AS48" s="188">
        <v>1</v>
      </c>
      <c r="AT48" s="188">
        <v>1</v>
      </c>
      <c r="AU48" s="188">
        <v>0</v>
      </c>
      <c r="AV48" s="188">
        <v>0</v>
      </c>
      <c r="AW48" s="188">
        <v>1</v>
      </c>
      <c r="AX48" s="188">
        <v>1</v>
      </c>
      <c r="AY48" s="188">
        <v>1</v>
      </c>
      <c r="AZ48" s="188">
        <v>0</v>
      </c>
      <c r="BA48" s="188">
        <v>0</v>
      </c>
      <c r="BB48" s="188">
        <v>0</v>
      </c>
      <c r="BC48" s="188">
        <v>0</v>
      </c>
      <c r="BD48" s="188">
        <v>0</v>
      </c>
      <c r="BE48" s="188">
        <v>0</v>
      </c>
      <c r="BF48" s="188">
        <v>1</v>
      </c>
      <c r="BG48" s="188">
        <v>1</v>
      </c>
      <c r="BH48" s="188">
        <v>1</v>
      </c>
      <c r="BI48" s="188">
        <v>1</v>
      </c>
      <c r="BJ48" s="188">
        <v>0</v>
      </c>
      <c r="BK48" s="188">
        <v>0</v>
      </c>
      <c r="BL48" s="188">
        <v>0</v>
      </c>
      <c r="BM48" s="188">
        <v>0</v>
      </c>
      <c r="BN48" s="188">
        <v>0</v>
      </c>
      <c r="BO48" s="188">
        <v>0</v>
      </c>
      <c r="BP48" s="188">
        <v>0</v>
      </c>
      <c r="BQ48" s="188">
        <v>0</v>
      </c>
      <c r="BR48" s="188">
        <v>0</v>
      </c>
      <c r="BS48" s="188">
        <v>0</v>
      </c>
      <c r="BT48" s="188">
        <v>0</v>
      </c>
      <c r="BU48" s="190">
        <v>0</v>
      </c>
      <c r="BV48" s="188">
        <v>0</v>
      </c>
      <c r="BW48" s="188">
        <v>0</v>
      </c>
      <c r="BX48" s="188">
        <v>0</v>
      </c>
      <c r="BY48" s="188">
        <v>0</v>
      </c>
      <c r="BZ48" s="188">
        <v>0</v>
      </c>
      <c r="CA48" s="188">
        <v>0</v>
      </c>
      <c r="CB48" s="188">
        <v>0</v>
      </c>
      <c r="CC48" s="188">
        <v>0</v>
      </c>
      <c r="CD48" s="188">
        <v>0</v>
      </c>
      <c r="CE48" s="188">
        <v>0</v>
      </c>
      <c r="CF48" s="188">
        <v>0</v>
      </c>
      <c r="CG48" s="188">
        <v>0</v>
      </c>
      <c r="CH48" s="188">
        <v>0</v>
      </c>
      <c r="CI48" s="188">
        <v>0</v>
      </c>
      <c r="CJ48" s="188">
        <v>0</v>
      </c>
      <c r="CK48" s="188">
        <v>0</v>
      </c>
      <c r="CL48" s="188">
        <v>0</v>
      </c>
      <c r="CM48" s="188">
        <v>0</v>
      </c>
      <c r="CN48" s="188">
        <v>0</v>
      </c>
      <c r="CO48" s="191">
        <v>0</v>
      </c>
      <c r="CP48" s="188">
        <f t="shared" si="1"/>
        <v>11</v>
      </c>
      <c r="CQ48" s="188">
        <v>1</v>
      </c>
      <c r="CR48" s="188">
        <v>0</v>
      </c>
      <c r="CS48" s="188">
        <v>0</v>
      </c>
      <c r="CT48" s="188">
        <v>0</v>
      </c>
      <c r="CV48" s="188" t="s">
        <v>726</v>
      </c>
    </row>
    <row r="49" spans="1:101" ht="15.75" customHeight="1" x14ac:dyDescent="0.35">
      <c r="A49" s="188" t="s">
        <v>29</v>
      </c>
      <c r="B49" s="189" t="s">
        <v>2586</v>
      </c>
      <c r="C49" s="188" t="s">
        <v>6394</v>
      </c>
      <c r="E49" s="188" t="s">
        <v>91</v>
      </c>
      <c r="G49" s="188" t="s">
        <v>454</v>
      </c>
      <c r="H49" s="188" t="s">
        <v>56</v>
      </c>
      <c r="I49" s="188" t="s">
        <v>210</v>
      </c>
      <c r="J49" s="188" t="s">
        <v>471</v>
      </c>
      <c r="L49" s="188" t="s">
        <v>272</v>
      </c>
      <c r="N49" s="188" t="s">
        <v>300</v>
      </c>
      <c r="P49" s="191" t="s">
        <v>1059</v>
      </c>
      <c r="Q49" s="188">
        <v>0</v>
      </c>
      <c r="R49" s="188">
        <v>0</v>
      </c>
      <c r="S49" s="188">
        <v>0</v>
      </c>
      <c r="T49" s="188">
        <v>0</v>
      </c>
      <c r="U49" s="188">
        <v>0</v>
      </c>
      <c r="V49" s="188">
        <v>0</v>
      </c>
      <c r="W49" s="188">
        <v>0</v>
      </c>
      <c r="X49" s="188">
        <v>0</v>
      </c>
      <c r="Y49" s="188">
        <v>0</v>
      </c>
      <c r="Z49" s="188">
        <v>0</v>
      </c>
      <c r="AA49" s="188">
        <v>0</v>
      </c>
      <c r="AB49" s="188">
        <v>0</v>
      </c>
      <c r="AC49" s="188">
        <v>0</v>
      </c>
      <c r="AD49" s="188">
        <v>0</v>
      </c>
      <c r="AE49" s="188">
        <v>0</v>
      </c>
      <c r="AF49" s="188">
        <v>0</v>
      </c>
      <c r="AG49" s="188">
        <v>0</v>
      </c>
      <c r="AH49" s="188">
        <v>0</v>
      </c>
      <c r="AI49" s="188">
        <v>0</v>
      </c>
      <c r="AJ49" s="188">
        <v>0</v>
      </c>
      <c r="AK49" s="188">
        <v>0</v>
      </c>
      <c r="AL49" s="188">
        <v>0</v>
      </c>
      <c r="AM49" s="188">
        <v>0</v>
      </c>
      <c r="AN49" s="188">
        <v>0</v>
      </c>
      <c r="AO49" s="188">
        <v>0</v>
      </c>
      <c r="AP49" s="188">
        <v>0</v>
      </c>
      <c r="AQ49" s="188">
        <v>0</v>
      </c>
      <c r="AR49" s="188">
        <v>0</v>
      </c>
      <c r="AS49" s="188">
        <v>0</v>
      </c>
      <c r="AT49" s="189">
        <v>1</v>
      </c>
      <c r="AU49" s="188">
        <v>0</v>
      </c>
      <c r="AV49" s="188">
        <v>0</v>
      </c>
      <c r="AW49" s="188">
        <v>0</v>
      </c>
      <c r="AX49" s="188">
        <v>0</v>
      </c>
      <c r="AY49" s="188">
        <v>0</v>
      </c>
      <c r="AZ49" s="188">
        <v>0</v>
      </c>
      <c r="BA49" s="188">
        <v>0</v>
      </c>
      <c r="BB49" s="188">
        <v>0</v>
      </c>
      <c r="BC49" s="188">
        <v>0</v>
      </c>
      <c r="BD49" s="188">
        <v>0</v>
      </c>
      <c r="BE49" s="188">
        <v>0</v>
      </c>
      <c r="BF49" s="188">
        <v>0</v>
      </c>
      <c r="BG49" s="188">
        <v>0</v>
      </c>
      <c r="BH49" s="188">
        <v>0</v>
      </c>
      <c r="BI49" s="188">
        <v>0</v>
      </c>
      <c r="BJ49" s="188">
        <v>0</v>
      </c>
      <c r="BK49" s="188">
        <v>0</v>
      </c>
      <c r="BL49" s="188">
        <v>0</v>
      </c>
      <c r="BM49" s="188">
        <v>0</v>
      </c>
      <c r="BN49" s="188">
        <v>0</v>
      </c>
      <c r="BO49" s="188">
        <v>0</v>
      </c>
      <c r="BP49" s="188">
        <v>0</v>
      </c>
      <c r="BQ49" s="188">
        <v>0</v>
      </c>
      <c r="BR49" s="188">
        <v>0</v>
      </c>
      <c r="BS49" s="188">
        <v>0</v>
      </c>
      <c r="BT49" s="188">
        <v>0</v>
      </c>
      <c r="BU49" s="190">
        <v>0</v>
      </c>
      <c r="BV49" s="188">
        <v>0</v>
      </c>
      <c r="BW49" s="188">
        <v>0</v>
      </c>
      <c r="BX49" s="188">
        <v>0</v>
      </c>
      <c r="BY49" s="188">
        <v>0</v>
      </c>
      <c r="BZ49" s="188">
        <v>0</v>
      </c>
      <c r="CA49" s="188">
        <v>0</v>
      </c>
      <c r="CB49" s="188">
        <v>0</v>
      </c>
      <c r="CC49" s="188">
        <v>0</v>
      </c>
      <c r="CD49" s="188">
        <v>0</v>
      </c>
      <c r="CE49" s="188">
        <v>0</v>
      </c>
      <c r="CF49" s="188">
        <v>0</v>
      </c>
      <c r="CG49" s="188">
        <v>0</v>
      </c>
      <c r="CH49" s="188">
        <v>0</v>
      </c>
      <c r="CI49" s="188">
        <v>0</v>
      </c>
      <c r="CJ49" s="188">
        <v>0</v>
      </c>
      <c r="CK49" s="188">
        <v>0</v>
      </c>
      <c r="CL49" s="188">
        <v>0</v>
      </c>
      <c r="CM49" s="188">
        <v>0</v>
      </c>
      <c r="CN49" s="188">
        <v>0</v>
      </c>
      <c r="CO49" s="191">
        <v>0</v>
      </c>
      <c r="CP49" s="188">
        <f t="shared" si="1"/>
        <v>1</v>
      </c>
      <c r="CQ49" s="188">
        <v>1</v>
      </c>
      <c r="CR49" s="188">
        <v>0</v>
      </c>
      <c r="CS49" s="188">
        <v>0</v>
      </c>
      <c r="CT49" s="188">
        <v>0</v>
      </c>
      <c r="CV49" s="188" t="s">
        <v>726</v>
      </c>
      <c r="CW49" s="188">
        <v>1</v>
      </c>
    </row>
    <row r="50" spans="1:101" ht="15.75" customHeight="1" x14ac:dyDescent="0.35">
      <c r="A50" s="188" t="s">
        <v>18</v>
      </c>
      <c r="B50" s="189" t="s">
        <v>2713</v>
      </c>
      <c r="C50" s="188" t="s">
        <v>6395</v>
      </c>
      <c r="E50" s="188" t="s">
        <v>91</v>
      </c>
      <c r="G50" s="188" t="s">
        <v>454</v>
      </c>
      <c r="H50" s="188" t="s">
        <v>13</v>
      </c>
      <c r="I50" s="188" t="s">
        <v>221</v>
      </c>
      <c r="J50" s="188" t="s">
        <v>269</v>
      </c>
      <c r="L50" s="188" t="s">
        <v>272</v>
      </c>
      <c r="N50" s="188" t="s">
        <v>300</v>
      </c>
      <c r="O50" s="192" t="s">
        <v>6396</v>
      </c>
      <c r="P50" s="191" t="s">
        <v>6397</v>
      </c>
      <c r="Q50" s="188">
        <v>0</v>
      </c>
      <c r="R50" s="188">
        <v>0</v>
      </c>
      <c r="S50" s="188">
        <v>0</v>
      </c>
      <c r="T50" s="188">
        <v>0</v>
      </c>
      <c r="U50" s="188">
        <v>0</v>
      </c>
      <c r="V50" s="188">
        <v>0</v>
      </c>
      <c r="W50" s="188">
        <v>0</v>
      </c>
      <c r="X50" s="188">
        <v>0</v>
      </c>
      <c r="Y50" s="188">
        <v>0</v>
      </c>
      <c r="Z50" s="188">
        <v>0</v>
      </c>
      <c r="AA50" s="188">
        <v>0</v>
      </c>
      <c r="AB50" s="188">
        <v>0</v>
      </c>
      <c r="AC50" s="188">
        <v>0</v>
      </c>
      <c r="AD50" s="188">
        <v>0</v>
      </c>
      <c r="AE50" s="188">
        <v>0</v>
      </c>
      <c r="AF50" s="188">
        <v>0</v>
      </c>
      <c r="AG50" s="188">
        <v>0</v>
      </c>
      <c r="AH50" s="188">
        <v>0</v>
      </c>
      <c r="AI50" s="188">
        <v>0</v>
      </c>
      <c r="AJ50" s="188">
        <v>0</v>
      </c>
      <c r="AK50" s="188">
        <v>1</v>
      </c>
      <c r="AL50" s="188">
        <v>1</v>
      </c>
      <c r="AM50" s="188">
        <v>1</v>
      </c>
      <c r="AN50" s="188">
        <v>0</v>
      </c>
      <c r="AO50" s="188">
        <v>1</v>
      </c>
      <c r="AP50" s="188">
        <v>1</v>
      </c>
      <c r="AQ50" s="188">
        <v>0</v>
      </c>
      <c r="AR50" s="188">
        <v>1</v>
      </c>
      <c r="AS50" s="188">
        <v>0</v>
      </c>
      <c r="AT50" s="188">
        <v>1</v>
      </c>
      <c r="AU50" s="188">
        <v>0</v>
      </c>
      <c r="AV50" s="188">
        <v>1</v>
      </c>
      <c r="AW50" s="188">
        <v>0</v>
      </c>
      <c r="AX50" s="188">
        <v>0</v>
      </c>
      <c r="AY50" s="188">
        <v>0</v>
      </c>
      <c r="AZ50" s="188">
        <v>0</v>
      </c>
      <c r="BA50" s="188">
        <v>0</v>
      </c>
      <c r="BB50" s="188">
        <v>0</v>
      </c>
      <c r="BC50" s="188">
        <v>0</v>
      </c>
      <c r="BD50" s="188">
        <v>0</v>
      </c>
      <c r="BE50" s="188">
        <v>0</v>
      </c>
      <c r="BF50" s="188">
        <v>0</v>
      </c>
      <c r="BG50" s="188">
        <v>0</v>
      </c>
      <c r="BH50" s="188">
        <v>0</v>
      </c>
      <c r="BI50" s="188">
        <v>0</v>
      </c>
      <c r="BJ50" s="188">
        <v>0</v>
      </c>
      <c r="BK50" s="188">
        <v>0</v>
      </c>
      <c r="BL50" s="188">
        <v>1</v>
      </c>
      <c r="BM50" s="188">
        <v>0</v>
      </c>
      <c r="BN50" s="188">
        <v>0</v>
      </c>
      <c r="BO50" s="188">
        <v>0</v>
      </c>
      <c r="BP50" s="188">
        <v>0</v>
      </c>
      <c r="BQ50" s="188">
        <v>0</v>
      </c>
      <c r="BR50" s="188">
        <v>0</v>
      </c>
      <c r="BS50" s="188">
        <v>0</v>
      </c>
      <c r="BT50" s="188">
        <v>0</v>
      </c>
      <c r="BU50" s="190">
        <v>0</v>
      </c>
      <c r="BV50" s="188">
        <v>0</v>
      </c>
      <c r="BW50" s="188">
        <v>0</v>
      </c>
      <c r="BX50" s="188">
        <v>0</v>
      </c>
      <c r="BY50" s="188">
        <v>0</v>
      </c>
      <c r="BZ50" s="188">
        <v>0</v>
      </c>
      <c r="CA50" s="188">
        <v>0</v>
      </c>
      <c r="CB50" s="188">
        <v>0</v>
      </c>
      <c r="CC50" s="188">
        <v>0</v>
      </c>
      <c r="CD50" s="188">
        <v>0</v>
      </c>
      <c r="CE50" s="188">
        <v>0</v>
      </c>
      <c r="CF50" s="188">
        <v>0</v>
      </c>
      <c r="CG50" s="188">
        <v>0</v>
      </c>
      <c r="CH50" s="188">
        <v>0</v>
      </c>
      <c r="CI50" s="188">
        <v>0</v>
      </c>
      <c r="CJ50" s="188">
        <v>0</v>
      </c>
      <c r="CK50" s="188">
        <v>0</v>
      </c>
      <c r="CL50" s="188">
        <v>0</v>
      </c>
      <c r="CM50" s="188">
        <v>0</v>
      </c>
      <c r="CN50" s="188">
        <v>0</v>
      </c>
      <c r="CO50" s="191">
        <v>0</v>
      </c>
      <c r="CP50" s="188">
        <f t="shared" si="1"/>
        <v>9</v>
      </c>
      <c r="CQ50" s="188">
        <v>1</v>
      </c>
      <c r="CR50" s="188">
        <v>0</v>
      </c>
      <c r="CS50" s="188">
        <v>0</v>
      </c>
      <c r="CT50" s="188">
        <v>1</v>
      </c>
      <c r="CV50" s="188" t="s">
        <v>726</v>
      </c>
    </row>
    <row r="51" spans="1:101" ht="15.75" customHeight="1" x14ac:dyDescent="0.35">
      <c r="A51" s="188" t="s">
        <v>18</v>
      </c>
      <c r="B51" s="189" t="s">
        <v>2811</v>
      </c>
      <c r="C51" s="188" t="s">
        <v>6398</v>
      </c>
      <c r="E51" s="188" t="s">
        <v>91</v>
      </c>
      <c r="G51" s="188" t="s">
        <v>454</v>
      </c>
      <c r="H51" s="188" t="s">
        <v>56</v>
      </c>
      <c r="I51" s="188" t="s">
        <v>173</v>
      </c>
      <c r="J51" s="188" t="s">
        <v>471</v>
      </c>
      <c r="L51" s="188" t="s">
        <v>272</v>
      </c>
      <c r="N51" s="188" t="s">
        <v>300</v>
      </c>
      <c r="O51" s="192" t="s">
        <v>6399</v>
      </c>
      <c r="P51" s="191" t="s">
        <v>1604</v>
      </c>
      <c r="Q51" s="188">
        <v>0</v>
      </c>
      <c r="R51" s="188">
        <v>0</v>
      </c>
      <c r="S51" s="188">
        <v>0</v>
      </c>
      <c r="T51" s="188">
        <v>0</v>
      </c>
      <c r="U51" s="188">
        <v>1</v>
      </c>
      <c r="V51" s="188">
        <v>0</v>
      </c>
      <c r="W51" s="188">
        <v>1</v>
      </c>
      <c r="X51" s="188">
        <v>0</v>
      </c>
      <c r="Y51" s="188">
        <v>1</v>
      </c>
      <c r="Z51" s="188">
        <v>0</v>
      </c>
      <c r="AA51" s="188">
        <v>0</v>
      </c>
      <c r="AB51" s="188">
        <v>0</v>
      </c>
      <c r="AC51" s="188">
        <v>0</v>
      </c>
      <c r="AD51" s="188">
        <v>1</v>
      </c>
      <c r="AE51" s="188">
        <v>1</v>
      </c>
      <c r="AF51" s="188">
        <v>0</v>
      </c>
      <c r="AG51" s="188">
        <v>0</v>
      </c>
      <c r="AH51" s="188">
        <v>1</v>
      </c>
      <c r="AI51" s="188">
        <v>0</v>
      </c>
      <c r="AJ51" s="188">
        <v>0</v>
      </c>
      <c r="AK51" s="188">
        <v>0</v>
      </c>
      <c r="AL51" s="188">
        <v>0</v>
      </c>
      <c r="AM51" s="188">
        <v>0</v>
      </c>
      <c r="AN51" s="188">
        <v>0</v>
      </c>
      <c r="AO51" s="188">
        <v>0</v>
      </c>
      <c r="AP51" s="188">
        <v>0</v>
      </c>
      <c r="AQ51" s="188">
        <v>0</v>
      </c>
      <c r="AR51" s="188">
        <v>0</v>
      </c>
      <c r="AS51" s="188">
        <v>0</v>
      </c>
      <c r="AT51" s="188">
        <v>1</v>
      </c>
      <c r="AU51" s="188">
        <v>0</v>
      </c>
      <c r="AV51" s="188">
        <v>0</v>
      </c>
      <c r="AW51" s="188">
        <v>0</v>
      </c>
      <c r="AX51" s="188">
        <v>0</v>
      </c>
      <c r="AY51" s="188">
        <v>0</v>
      </c>
      <c r="AZ51" s="188">
        <v>0</v>
      </c>
      <c r="BA51" s="188">
        <v>0</v>
      </c>
      <c r="BB51" s="188">
        <v>0</v>
      </c>
      <c r="BC51" s="188">
        <v>0</v>
      </c>
      <c r="BD51" s="188">
        <v>0</v>
      </c>
      <c r="BE51" s="188">
        <v>0</v>
      </c>
      <c r="BF51" s="188">
        <v>0</v>
      </c>
      <c r="BG51" s="188">
        <v>0</v>
      </c>
      <c r="BH51" s="188">
        <v>0</v>
      </c>
      <c r="BI51" s="188">
        <v>0</v>
      </c>
      <c r="BJ51" s="188">
        <v>0</v>
      </c>
      <c r="BK51" s="188">
        <v>1</v>
      </c>
      <c r="BL51" s="188">
        <v>0</v>
      </c>
      <c r="BM51" s="188">
        <v>1</v>
      </c>
      <c r="BN51" s="188">
        <v>1</v>
      </c>
      <c r="BO51" s="188">
        <v>1</v>
      </c>
      <c r="BP51" s="188">
        <v>0</v>
      </c>
      <c r="BQ51" s="188">
        <v>0</v>
      </c>
      <c r="BR51" s="188">
        <v>0</v>
      </c>
      <c r="BS51" s="188">
        <v>0</v>
      </c>
      <c r="BT51" s="188">
        <v>0</v>
      </c>
      <c r="BU51" s="190">
        <v>0</v>
      </c>
      <c r="BV51" s="188">
        <v>0</v>
      </c>
      <c r="BW51" s="188">
        <v>0</v>
      </c>
      <c r="BX51" s="188">
        <v>0</v>
      </c>
      <c r="BY51" s="188">
        <v>0</v>
      </c>
      <c r="BZ51" s="188">
        <v>0</v>
      </c>
      <c r="CA51" s="188">
        <v>0</v>
      </c>
      <c r="CB51" s="188">
        <v>0</v>
      </c>
      <c r="CC51" s="188">
        <v>0</v>
      </c>
      <c r="CD51" s="188">
        <v>0</v>
      </c>
      <c r="CE51" s="188">
        <v>0</v>
      </c>
      <c r="CF51" s="188">
        <v>0</v>
      </c>
      <c r="CG51" s="188">
        <v>0</v>
      </c>
      <c r="CH51" s="188">
        <v>0</v>
      </c>
      <c r="CI51" s="188">
        <v>0</v>
      </c>
      <c r="CJ51" s="188">
        <v>0</v>
      </c>
      <c r="CK51" s="188">
        <v>0</v>
      </c>
      <c r="CL51" s="188">
        <v>0</v>
      </c>
      <c r="CM51" s="188">
        <v>0</v>
      </c>
      <c r="CN51" s="188">
        <v>0</v>
      </c>
      <c r="CO51" s="191">
        <v>0</v>
      </c>
      <c r="CP51" s="188">
        <f t="shared" si="1"/>
        <v>11</v>
      </c>
      <c r="CQ51" s="188">
        <v>1</v>
      </c>
      <c r="CR51" s="188">
        <v>0</v>
      </c>
      <c r="CS51" s="188">
        <v>0</v>
      </c>
      <c r="CT51" s="188">
        <v>1</v>
      </c>
      <c r="CV51" s="188" t="s">
        <v>726</v>
      </c>
      <c r="CW51" s="188">
        <v>1</v>
      </c>
    </row>
    <row r="52" spans="1:101" ht="15.75" customHeight="1" x14ac:dyDescent="0.35">
      <c r="A52" s="188" t="s">
        <v>18</v>
      </c>
      <c r="B52" s="189" t="s">
        <v>2811</v>
      </c>
      <c r="C52" s="188" t="s">
        <v>6400</v>
      </c>
      <c r="E52" s="188" t="s">
        <v>91</v>
      </c>
      <c r="G52" s="188" t="s">
        <v>454</v>
      </c>
      <c r="H52" s="188" t="s">
        <v>13</v>
      </c>
      <c r="I52" s="188" t="s">
        <v>221</v>
      </c>
      <c r="J52" s="188" t="s">
        <v>269</v>
      </c>
      <c r="L52" s="188" t="s">
        <v>272</v>
      </c>
      <c r="N52" s="188" t="s">
        <v>300</v>
      </c>
      <c r="O52" s="192" t="s">
        <v>6401</v>
      </c>
      <c r="P52" s="191" t="s">
        <v>768</v>
      </c>
      <c r="Q52" s="188">
        <v>0</v>
      </c>
      <c r="R52" s="188">
        <v>0</v>
      </c>
      <c r="S52" s="188">
        <v>0</v>
      </c>
      <c r="T52" s="188">
        <v>0</v>
      </c>
      <c r="U52" s="188">
        <v>0</v>
      </c>
      <c r="V52" s="188">
        <v>0</v>
      </c>
      <c r="W52" s="188">
        <v>0</v>
      </c>
      <c r="X52" s="188">
        <v>0</v>
      </c>
      <c r="Y52" s="188">
        <v>0</v>
      </c>
      <c r="Z52" s="188">
        <v>0</v>
      </c>
      <c r="AA52" s="188">
        <v>0</v>
      </c>
      <c r="AB52" s="188">
        <v>0</v>
      </c>
      <c r="AC52" s="188">
        <v>0</v>
      </c>
      <c r="AD52" s="188">
        <v>0</v>
      </c>
      <c r="AE52" s="188">
        <v>0</v>
      </c>
      <c r="AF52" s="188">
        <v>0</v>
      </c>
      <c r="AG52" s="188">
        <v>0</v>
      </c>
      <c r="AH52" s="188">
        <v>1</v>
      </c>
      <c r="AI52" s="188">
        <v>1</v>
      </c>
      <c r="AJ52" s="188">
        <v>1</v>
      </c>
      <c r="AK52" s="188">
        <v>1</v>
      </c>
      <c r="AL52" s="188">
        <v>1</v>
      </c>
      <c r="AM52" s="188">
        <v>1</v>
      </c>
      <c r="AN52" s="188">
        <v>1</v>
      </c>
      <c r="AO52" s="188">
        <v>1</v>
      </c>
      <c r="AP52" s="188">
        <v>1</v>
      </c>
      <c r="AQ52" s="188">
        <v>1</v>
      </c>
      <c r="AR52" s="188">
        <v>1</v>
      </c>
      <c r="AS52" s="188">
        <v>1</v>
      </c>
      <c r="AT52" s="188">
        <v>1</v>
      </c>
      <c r="AU52" s="188">
        <v>1</v>
      </c>
      <c r="AV52" s="188">
        <v>1</v>
      </c>
      <c r="AW52" s="188">
        <v>0</v>
      </c>
      <c r="AX52" s="188">
        <v>0</v>
      </c>
      <c r="AY52" s="188">
        <v>0</v>
      </c>
      <c r="AZ52" s="188">
        <v>0</v>
      </c>
      <c r="BA52" s="188">
        <v>0</v>
      </c>
      <c r="BB52" s="188">
        <v>0</v>
      </c>
      <c r="BC52" s="188">
        <v>0</v>
      </c>
      <c r="BD52" s="188">
        <v>0</v>
      </c>
      <c r="BE52" s="188">
        <v>0</v>
      </c>
      <c r="BF52" s="188">
        <v>0</v>
      </c>
      <c r="BG52" s="188">
        <v>0</v>
      </c>
      <c r="BH52" s="188">
        <v>0</v>
      </c>
      <c r="BI52" s="188">
        <v>0</v>
      </c>
      <c r="BJ52" s="188">
        <v>0</v>
      </c>
      <c r="BK52" s="188">
        <v>1</v>
      </c>
      <c r="BL52" s="188">
        <v>1</v>
      </c>
      <c r="BM52" s="188">
        <v>1</v>
      </c>
      <c r="BN52" s="188">
        <v>1</v>
      </c>
      <c r="BO52" s="188">
        <v>1</v>
      </c>
      <c r="BP52" s="188">
        <v>0</v>
      </c>
      <c r="BQ52" s="188">
        <v>0</v>
      </c>
      <c r="BR52" s="188">
        <v>1</v>
      </c>
      <c r="BS52" s="188">
        <v>0</v>
      </c>
      <c r="BT52" s="188">
        <v>0</v>
      </c>
      <c r="BU52" s="190">
        <v>0</v>
      </c>
      <c r="BV52" s="188">
        <v>0</v>
      </c>
      <c r="BW52" s="188">
        <v>0</v>
      </c>
      <c r="BX52" s="188">
        <v>0</v>
      </c>
      <c r="BY52" s="188">
        <v>0</v>
      </c>
      <c r="BZ52" s="188">
        <v>0</v>
      </c>
      <c r="CA52" s="188">
        <v>0</v>
      </c>
      <c r="CB52" s="188">
        <v>0</v>
      </c>
      <c r="CC52" s="188">
        <v>0</v>
      </c>
      <c r="CD52" s="188">
        <v>0</v>
      </c>
      <c r="CE52" s="188">
        <v>0</v>
      </c>
      <c r="CF52" s="188">
        <v>0</v>
      </c>
      <c r="CG52" s="188">
        <v>0</v>
      </c>
      <c r="CH52" s="188">
        <v>0</v>
      </c>
      <c r="CI52" s="188">
        <v>0</v>
      </c>
      <c r="CJ52" s="188">
        <v>0</v>
      </c>
      <c r="CK52" s="188">
        <v>0</v>
      </c>
      <c r="CL52" s="188">
        <v>0</v>
      </c>
      <c r="CM52" s="188">
        <v>0</v>
      </c>
      <c r="CN52" s="188">
        <v>0</v>
      </c>
      <c r="CO52" s="191">
        <v>0</v>
      </c>
      <c r="CP52" s="188">
        <f t="shared" si="1"/>
        <v>21</v>
      </c>
      <c r="CQ52" s="188">
        <v>1</v>
      </c>
      <c r="CR52" s="188">
        <v>0</v>
      </c>
      <c r="CS52" s="188">
        <v>0</v>
      </c>
      <c r="CT52" s="188">
        <v>1</v>
      </c>
      <c r="CV52" s="188" t="s">
        <v>726</v>
      </c>
    </row>
    <row r="53" spans="1:101" ht="15.75" customHeight="1" x14ac:dyDescent="0.35">
      <c r="A53" s="188" t="s">
        <v>15</v>
      </c>
      <c r="B53" s="189" t="s">
        <v>644</v>
      </c>
      <c r="C53" s="188" t="s">
        <v>6402</v>
      </c>
      <c r="E53" s="188" t="s">
        <v>91</v>
      </c>
      <c r="F53" s="188" t="s">
        <v>575</v>
      </c>
      <c r="G53" s="188" t="s">
        <v>454</v>
      </c>
      <c r="H53" s="188" t="s">
        <v>13</v>
      </c>
      <c r="I53" s="188" t="s">
        <v>6403</v>
      </c>
      <c r="J53" s="188" t="s">
        <v>269</v>
      </c>
      <c r="L53" s="188" t="s">
        <v>272</v>
      </c>
      <c r="N53" s="188" t="s">
        <v>300</v>
      </c>
      <c r="O53" s="188" t="s">
        <v>6404</v>
      </c>
      <c r="P53" s="191" t="s">
        <v>591</v>
      </c>
      <c r="Q53" s="188">
        <v>0</v>
      </c>
      <c r="R53" s="188">
        <v>0</v>
      </c>
      <c r="S53" s="188">
        <v>0</v>
      </c>
      <c r="T53" s="188">
        <v>0</v>
      </c>
      <c r="U53" s="188">
        <v>0</v>
      </c>
      <c r="V53" s="188">
        <v>0</v>
      </c>
      <c r="W53" s="188">
        <v>0</v>
      </c>
      <c r="X53" s="188">
        <v>0</v>
      </c>
      <c r="Y53" s="188">
        <v>0</v>
      </c>
      <c r="Z53" s="188">
        <v>0</v>
      </c>
      <c r="AA53" s="188">
        <v>0</v>
      </c>
      <c r="AB53" s="188">
        <v>0</v>
      </c>
      <c r="AC53" s="188">
        <v>0</v>
      </c>
      <c r="AD53" s="188">
        <v>0</v>
      </c>
      <c r="AE53" s="188">
        <v>0</v>
      </c>
      <c r="AF53" s="188">
        <v>0</v>
      </c>
      <c r="AG53" s="188">
        <v>0</v>
      </c>
      <c r="AH53" s="188">
        <v>0</v>
      </c>
      <c r="AI53" s="188">
        <v>0</v>
      </c>
      <c r="AJ53" s="188">
        <v>0</v>
      </c>
      <c r="AK53" s="188">
        <v>0</v>
      </c>
      <c r="AL53" s="188">
        <v>0</v>
      </c>
      <c r="AM53" s="188">
        <v>0</v>
      </c>
      <c r="AN53" s="188">
        <v>0</v>
      </c>
      <c r="AO53" s="188">
        <v>0</v>
      </c>
      <c r="AP53" s="188">
        <v>0</v>
      </c>
      <c r="AQ53" s="188">
        <v>0</v>
      </c>
      <c r="AR53" s="188">
        <v>0</v>
      </c>
      <c r="AS53" s="188">
        <v>0</v>
      </c>
      <c r="AT53" s="188">
        <v>1</v>
      </c>
      <c r="AU53" s="188">
        <v>0</v>
      </c>
      <c r="AV53" s="188">
        <v>0</v>
      </c>
      <c r="AW53" s="188">
        <v>0</v>
      </c>
      <c r="AX53" s="188">
        <v>0</v>
      </c>
      <c r="AY53" s="188">
        <v>0</v>
      </c>
      <c r="AZ53" s="188">
        <v>0</v>
      </c>
      <c r="BA53" s="188">
        <v>0</v>
      </c>
      <c r="BB53" s="188">
        <v>1</v>
      </c>
      <c r="BC53" s="188">
        <v>0</v>
      </c>
      <c r="BD53" s="188">
        <v>0</v>
      </c>
      <c r="BE53" s="188">
        <v>0</v>
      </c>
      <c r="BF53" s="188">
        <v>0</v>
      </c>
      <c r="BG53" s="188">
        <v>0</v>
      </c>
      <c r="BH53" s="188">
        <v>0</v>
      </c>
      <c r="BI53" s="188">
        <v>0</v>
      </c>
      <c r="BJ53" s="188">
        <v>0</v>
      </c>
      <c r="BK53" s="188">
        <v>0</v>
      </c>
      <c r="BL53" s="188">
        <v>0</v>
      </c>
      <c r="BM53" s="188">
        <v>0</v>
      </c>
      <c r="BN53" s="188">
        <v>0</v>
      </c>
      <c r="BO53" s="188">
        <v>0</v>
      </c>
      <c r="BP53" s="188">
        <v>0</v>
      </c>
      <c r="BQ53" s="188">
        <v>0</v>
      </c>
      <c r="BR53" s="188">
        <v>0</v>
      </c>
      <c r="BS53" s="188">
        <v>0</v>
      </c>
      <c r="BT53" s="188">
        <v>0</v>
      </c>
      <c r="BU53" s="190">
        <v>0</v>
      </c>
      <c r="BV53" s="188">
        <v>0</v>
      </c>
      <c r="BW53" s="188">
        <v>0</v>
      </c>
      <c r="BX53" s="188">
        <v>0</v>
      </c>
      <c r="BY53" s="188">
        <v>0</v>
      </c>
      <c r="BZ53" s="188">
        <v>0</v>
      </c>
      <c r="CA53" s="188">
        <v>0</v>
      </c>
      <c r="CB53" s="188">
        <v>0</v>
      </c>
      <c r="CC53" s="188">
        <v>0</v>
      </c>
      <c r="CD53" s="188">
        <v>0</v>
      </c>
      <c r="CE53" s="188">
        <v>0</v>
      </c>
      <c r="CF53" s="188">
        <v>0</v>
      </c>
      <c r="CG53" s="188">
        <v>0</v>
      </c>
      <c r="CH53" s="188">
        <v>0</v>
      </c>
      <c r="CI53" s="188">
        <v>0</v>
      </c>
      <c r="CJ53" s="188">
        <v>0</v>
      </c>
      <c r="CK53" s="188">
        <v>0</v>
      </c>
      <c r="CL53" s="188">
        <v>0</v>
      </c>
      <c r="CM53" s="188">
        <v>0</v>
      </c>
      <c r="CN53" s="188">
        <v>0</v>
      </c>
      <c r="CO53" s="191">
        <v>0</v>
      </c>
      <c r="CP53" s="188">
        <f t="shared" si="1"/>
        <v>2</v>
      </c>
      <c r="CQ53" s="188">
        <v>1</v>
      </c>
      <c r="CR53" s="188">
        <v>0</v>
      </c>
      <c r="CS53" s="188">
        <v>0</v>
      </c>
      <c r="CT53" s="188">
        <v>0</v>
      </c>
      <c r="CV53" s="188" t="s">
        <v>726</v>
      </c>
    </row>
    <row r="54" spans="1:101" ht="15.75" customHeight="1" x14ac:dyDescent="0.35">
      <c r="A54" s="188" t="s">
        <v>15</v>
      </c>
      <c r="B54" s="189" t="s">
        <v>644</v>
      </c>
      <c r="C54" s="188" t="s">
        <v>6405</v>
      </c>
      <c r="E54" s="188" t="s">
        <v>91</v>
      </c>
      <c r="G54" s="188" t="s">
        <v>454</v>
      </c>
      <c r="H54" s="188" t="s">
        <v>13</v>
      </c>
      <c r="I54" s="188" t="s">
        <v>221</v>
      </c>
      <c r="J54" s="188" t="s">
        <v>269</v>
      </c>
      <c r="L54" s="188" t="s">
        <v>6406</v>
      </c>
      <c r="N54" s="188" t="s">
        <v>300</v>
      </c>
      <c r="O54" s="192" t="s">
        <v>6407</v>
      </c>
      <c r="P54" s="191" t="s">
        <v>6408</v>
      </c>
      <c r="Q54" s="188">
        <v>0</v>
      </c>
      <c r="R54" s="188">
        <v>0</v>
      </c>
      <c r="S54" s="188">
        <v>0</v>
      </c>
      <c r="T54" s="188">
        <v>1</v>
      </c>
      <c r="U54" s="188">
        <v>0</v>
      </c>
      <c r="V54" s="188">
        <v>0</v>
      </c>
      <c r="W54" s="188">
        <v>1</v>
      </c>
      <c r="X54" s="188">
        <v>1</v>
      </c>
      <c r="Y54" s="188">
        <v>1</v>
      </c>
      <c r="Z54" s="188">
        <v>1</v>
      </c>
      <c r="AA54" s="188">
        <v>0</v>
      </c>
      <c r="AB54" s="188">
        <v>1</v>
      </c>
      <c r="AC54" s="188">
        <v>0</v>
      </c>
      <c r="AD54" s="188">
        <v>0</v>
      </c>
      <c r="AE54" s="188">
        <v>0</v>
      </c>
      <c r="AF54" s="188">
        <v>1</v>
      </c>
      <c r="AG54" s="188">
        <v>0</v>
      </c>
      <c r="AH54" s="188">
        <v>1</v>
      </c>
      <c r="AI54" s="188">
        <v>0</v>
      </c>
      <c r="AJ54" s="188">
        <v>1</v>
      </c>
      <c r="AK54" s="188">
        <v>1</v>
      </c>
      <c r="AL54" s="188">
        <v>1</v>
      </c>
      <c r="AM54" s="188">
        <v>0</v>
      </c>
      <c r="AN54" s="188">
        <v>0</v>
      </c>
      <c r="AO54" s="188">
        <v>0</v>
      </c>
      <c r="AP54" s="188">
        <v>1</v>
      </c>
      <c r="AQ54" s="188">
        <v>0</v>
      </c>
      <c r="AR54" s="188">
        <v>1</v>
      </c>
      <c r="AS54" s="188">
        <v>0</v>
      </c>
      <c r="AT54" s="188">
        <v>1</v>
      </c>
      <c r="AU54" s="188">
        <v>0</v>
      </c>
      <c r="AV54" s="188">
        <v>0</v>
      </c>
      <c r="AW54" s="188">
        <v>1</v>
      </c>
      <c r="AX54" s="188">
        <v>1</v>
      </c>
      <c r="AY54" s="188">
        <v>1</v>
      </c>
      <c r="AZ54" s="188">
        <v>1</v>
      </c>
      <c r="BA54" s="188">
        <v>1</v>
      </c>
      <c r="BB54" s="188">
        <v>1</v>
      </c>
      <c r="BC54" s="188">
        <v>1</v>
      </c>
      <c r="BD54" s="188">
        <v>1</v>
      </c>
      <c r="BE54" s="188">
        <v>1</v>
      </c>
      <c r="BF54" s="188">
        <v>1</v>
      </c>
      <c r="BG54" s="188">
        <v>1</v>
      </c>
      <c r="BH54" s="188">
        <v>1</v>
      </c>
      <c r="BI54" s="188">
        <v>1</v>
      </c>
      <c r="BJ54" s="188">
        <v>0</v>
      </c>
      <c r="BK54" s="188">
        <v>1</v>
      </c>
      <c r="BL54" s="188">
        <v>1</v>
      </c>
      <c r="BM54" s="188">
        <v>0</v>
      </c>
      <c r="BN54" s="188">
        <v>1</v>
      </c>
      <c r="BO54" s="188">
        <v>1</v>
      </c>
      <c r="BP54" s="188">
        <v>0</v>
      </c>
      <c r="BQ54" s="188">
        <v>0</v>
      </c>
      <c r="BR54" s="188">
        <v>0</v>
      </c>
      <c r="BS54" s="188">
        <v>0</v>
      </c>
      <c r="BT54" s="188">
        <v>0</v>
      </c>
      <c r="BU54" s="190">
        <v>0</v>
      </c>
      <c r="BV54" s="188">
        <v>0</v>
      </c>
      <c r="BW54" s="188">
        <v>0</v>
      </c>
      <c r="BX54" s="188">
        <v>0</v>
      </c>
      <c r="BY54" s="188">
        <v>0</v>
      </c>
      <c r="BZ54" s="188">
        <v>0</v>
      </c>
      <c r="CA54" s="188">
        <v>0</v>
      </c>
      <c r="CB54" s="188">
        <v>0</v>
      </c>
      <c r="CC54" s="188">
        <v>0</v>
      </c>
      <c r="CD54" s="188">
        <v>0</v>
      </c>
      <c r="CE54" s="188">
        <v>0</v>
      </c>
      <c r="CF54" s="188">
        <v>0</v>
      </c>
      <c r="CG54" s="188">
        <v>0</v>
      </c>
      <c r="CH54" s="188">
        <v>0</v>
      </c>
      <c r="CI54" s="188">
        <v>0</v>
      </c>
      <c r="CJ54" s="188">
        <v>0</v>
      </c>
      <c r="CK54" s="188">
        <v>0</v>
      </c>
      <c r="CL54" s="188">
        <v>0</v>
      </c>
      <c r="CM54" s="188">
        <v>0</v>
      </c>
      <c r="CN54" s="188">
        <v>0</v>
      </c>
      <c r="CO54" s="191">
        <v>0</v>
      </c>
      <c r="CP54" s="188">
        <f t="shared" si="1"/>
        <v>31</v>
      </c>
      <c r="CQ54" s="188">
        <v>1</v>
      </c>
      <c r="CR54" s="188">
        <v>0</v>
      </c>
      <c r="CS54" s="188">
        <v>0</v>
      </c>
      <c r="CT54" s="188">
        <v>1</v>
      </c>
      <c r="CV54" s="188" t="s">
        <v>726</v>
      </c>
    </row>
    <row r="55" spans="1:101" ht="15.75" customHeight="1" x14ac:dyDescent="0.35">
      <c r="A55" s="189" t="s">
        <v>15</v>
      </c>
      <c r="B55" s="189" t="s">
        <v>644</v>
      </c>
      <c r="C55" s="188" t="s">
        <v>6409</v>
      </c>
      <c r="E55" s="188" t="s">
        <v>91</v>
      </c>
      <c r="G55" s="188" t="s">
        <v>454</v>
      </c>
      <c r="H55" s="188" t="s">
        <v>56</v>
      </c>
      <c r="I55" s="188" t="s">
        <v>173</v>
      </c>
      <c r="J55" s="188" t="s">
        <v>471</v>
      </c>
      <c r="L55" s="188" t="s">
        <v>268</v>
      </c>
      <c r="N55" s="188" t="s">
        <v>300</v>
      </c>
      <c r="O55" s="188" t="s">
        <v>6410</v>
      </c>
      <c r="P55" s="191" t="s">
        <v>5297</v>
      </c>
      <c r="Q55" s="188">
        <v>0</v>
      </c>
      <c r="R55" s="188">
        <v>0</v>
      </c>
      <c r="S55" s="188">
        <v>0</v>
      </c>
      <c r="T55" s="188">
        <v>0</v>
      </c>
      <c r="U55" s="188">
        <v>0</v>
      </c>
      <c r="V55" s="188">
        <v>0</v>
      </c>
      <c r="W55" s="188">
        <v>0</v>
      </c>
      <c r="X55" s="188">
        <v>0</v>
      </c>
      <c r="Y55" s="188">
        <v>0</v>
      </c>
      <c r="Z55" s="188">
        <v>1</v>
      </c>
      <c r="AA55" s="188">
        <v>0</v>
      </c>
      <c r="AB55" s="188">
        <v>1</v>
      </c>
      <c r="AC55" s="188">
        <v>0</v>
      </c>
      <c r="AD55" s="188">
        <v>0</v>
      </c>
      <c r="AE55" s="188">
        <v>0</v>
      </c>
      <c r="AF55" s="188">
        <v>1</v>
      </c>
      <c r="AG55" s="188">
        <v>0</v>
      </c>
      <c r="AH55" s="188">
        <v>0</v>
      </c>
      <c r="AI55" s="188">
        <v>0</v>
      </c>
      <c r="AJ55" s="188">
        <v>1</v>
      </c>
      <c r="AK55" s="188">
        <v>0</v>
      </c>
      <c r="AL55" s="188">
        <v>0</v>
      </c>
      <c r="AM55" s="188">
        <v>0</v>
      </c>
      <c r="AN55" s="188">
        <v>0</v>
      </c>
      <c r="AO55" s="188">
        <v>0</v>
      </c>
      <c r="AP55" s="188">
        <v>0</v>
      </c>
      <c r="AQ55" s="188">
        <v>0</v>
      </c>
      <c r="AR55" s="188">
        <v>0</v>
      </c>
      <c r="AS55" s="188">
        <v>0</v>
      </c>
      <c r="AT55" s="188">
        <v>1</v>
      </c>
      <c r="AU55" s="188">
        <v>0</v>
      </c>
      <c r="AV55" s="188">
        <v>0</v>
      </c>
      <c r="AW55" s="188">
        <v>0</v>
      </c>
      <c r="AX55" s="189">
        <v>1</v>
      </c>
      <c r="AY55" s="188">
        <v>1</v>
      </c>
      <c r="AZ55" s="188">
        <v>1</v>
      </c>
      <c r="BA55" s="188">
        <v>0</v>
      </c>
      <c r="BB55" s="188">
        <v>1</v>
      </c>
      <c r="BC55" s="188">
        <v>0</v>
      </c>
      <c r="BD55" s="188">
        <v>1</v>
      </c>
      <c r="BE55" s="188">
        <v>1</v>
      </c>
      <c r="BF55" s="188">
        <v>0</v>
      </c>
      <c r="BG55" s="188">
        <v>1</v>
      </c>
      <c r="BH55" s="188">
        <v>1</v>
      </c>
      <c r="BI55" s="188">
        <v>0</v>
      </c>
      <c r="BJ55" s="188">
        <v>0</v>
      </c>
      <c r="BK55" s="188">
        <v>0</v>
      </c>
      <c r="BL55" s="188">
        <v>0</v>
      </c>
      <c r="BM55" s="188">
        <v>0</v>
      </c>
      <c r="BN55" s="188">
        <v>0</v>
      </c>
      <c r="BO55" s="188">
        <v>0</v>
      </c>
      <c r="BP55" s="188">
        <v>0</v>
      </c>
      <c r="BQ55" s="188">
        <v>0</v>
      </c>
      <c r="BR55" s="188">
        <v>0</v>
      </c>
      <c r="BS55" s="188">
        <v>0</v>
      </c>
      <c r="BT55" s="188">
        <v>0</v>
      </c>
      <c r="BU55" s="190">
        <v>0</v>
      </c>
      <c r="BV55" s="188">
        <v>0</v>
      </c>
      <c r="BW55" s="188">
        <v>0</v>
      </c>
      <c r="BX55" s="188">
        <v>0</v>
      </c>
      <c r="BY55" s="188">
        <v>0</v>
      </c>
      <c r="BZ55" s="188">
        <v>0</v>
      </c>
      <c r="CA55" s="188">
        <v>0</v>
      </c>
      <c r="CB55" s="188">
        <v>0</v>
      </c>
      <c r="CC55" s="188">
        <v>0</v>
      </c>
      <c r="CD55" s="188">
        <v>0</v>
      </c>
      <c r="CE55" s="188">
        <v>0</v>
      </c>
      <c r="CF55" s="188">
        <v>0</v>
      </c>
      <c r="CG55" s="188">
        <v>0</v>
      </c>
      <c r="CH55" s="188">
        <v>0</v>
      </c>
      <c r="CI55" s="188">
        <v>0</v>
      </c>
      <c r="CJ55" s="188">
        <v>0</v>
      </c>
      <c r="CK55" s="188">
        <v>0</v>
      </c>
      <c r="CL55" s="188">
        <v>0</v>
      </c>
      <c r="CM55" s="188">
        <v>0</v>
      </c>
      <c r="CN55" s="188">
        <v>0</v>
      </c>
      <c r="CO55" s="191">
        <v>0</v>
      </c>
      <c r="CP55" s="188">
        <f t="shared" si="1"/>
        <v>13</v>
      </c>
      <c r="CQ55" s="188">
        <v>1</v>
      </c>
      <c r="CR55" s="188">
        <v>0</v>
      </c>
      <c r="CS55" s="188">
        <v>0</v>
      </c>
      <c r="CT55" s="188">
        <v>0</v>
      </c>
      <c r="CV55" s="188" t="s">
        <v>726</v>
      </c>
    </row>
    <row r="56" spans="1:101" ht="15.75" customHeight="1" x14ac:dyDescent="0.35">
      <c r="A56" s="189" t="s">
        <v>15</v>
      </c>
      <c r="B56" s="188" t="s">
        <v>675</v>
      </c>
      <c r="C56" s="189" t="s">
        <v>6411</v>
      </c>
      <c r="D56" s="189"/>
      <c r="E56" s="188" t="s">
        <v>91</v>
      </c>
      <c r="F56" s="188" t="s">
        <v>95</v>
      </c>
      <c r="G56" s="188" t="s">
        <v>454</v>
      </c>
      <c r="H56" s="188" t="s">
        <v>56</v>
      </c>
      <c r="I56" s="188" t="s">
        <v>173</v>
      </c>
      <c r="J56" s="188" t="s">
        <v>471</v>
      </c>
      <c r="L56" s="188" t="s">
        <v>268</v>
      </c>
      <c r="N56" s="188" t="s">
        <v>300</v>
      </c>
      <c r="O56" s="188" t="s">
        <v>6412</v>
      </c>
      <c r="P56" s="191" t="s">
        <v>6413</v>
      </c>
      <c r="Q56" s="188">
        <v>0</v>
      </c>
      <c r="R56" s="188">
        <v>0</v>
      </c>
      <c r="S56" s="188">
        <v>0</v>
      </c>
      <c r="T56" s="188">
        <v>0</v>
      </c>
      <c r="U56" s="188">
        <v>0</v>
      </c>
      <c r="V56" s="188">
        <v>0</v>
      </c>
      <c r="W56" s="188">
        <v>0</v>
      </c>
      <c r="X56" s="188">
        <v>0</v>
      </c>
      <c r="Y56" s="188">
        <v>0</v>
      </c>
      <c r="Z56" s="188">
        <v>0</v>
      </c>
      <c r="AA56" s="188">
        <v>0</v>
      </c>
      <c r="AB56" s="188">
        <v>0</v>
      </c>
      <c r="AC56" s="188">
        <v>0</v>
      </c>
      <c r="AD56" s="188">
        <v>0</v>
      </c>
      <c r="AE56" s="188">
        <v>0</v>
      </c>
      <c r="AF56" s="188">
        <v>0</v>
      </c>
      <c r="AG56" s="188">
        <v>0</v>
      </c>
      <c r="AH56" s="188">
        <v>0</v>
      </c>
      <c r="AI56" s="188">
        <v>0</v>
      </c>
      <c r="AJ56" s="188">
        <v>1</v>
      </c>
      <c r="AK56" s="188">
        <v>0</v>
      </c>
      <c r="AL56" s="188">
        <v>0</v>
      </c>
      <c r="AM56" s="188">
        <v>0</v>
      </c>
      <c r="AN56" s="188">
        <v>0</v>
      </c>
      <c r="AO56" s="188">
        <v>0</v>
      </c>
      <c r="AP56" s="188">
        <v>0</v>
      </c>
      <c r="AQ56" s="188">
        <v>0</v>
      </c>
      <c r="AR56" s="188">
        <v>0</v>
      </c>
      <c r="AS56" s="188">
        <v>0</v>
      </c>
      <c r="AT56" s="188">
        <v>1</v>
      </c>
      <c r="AU56" s="188">
        <v>0</v>
      </c>
      <c r="AV56" s="188">
        <v>0</v>
      </c>
      <c r="AW56" s="188">
        <v>1</v>
      </c>
      <c r="AX56" s="188">
        <v>1</v>
      </c>
      <c r="AY56" s="188">
        <v>1</v>
      </c>
      <c r="AZ56" s="188">
        <v>0</v>
      </c>
      <c r="BA56" s="188">
        <v>1</v>
      </c>
      <c r="BB56" s="188">
        <v>1</v>
      </c>
      <c r="BC56" s="188">
        <v>0</v>
      </c>
      <c r="BD56" s="188">
        <v>0</v>
      </c>
      <c r="BE56" s="188">
        <v>1</v>
      </c>
      <c r="BF56" s="188">
        <v>0</v>
      </c>
      <c r="BG56" s="188">
        <v>1</v>
      </c>
      <c r="BH56" s="188">
        <v>1</v>
      </c>
      <c r="BI56" s="188">
        <v>0</v>
      </c>
      <c r="BJ56" s="188">
        <v>0</v>
      </c>
      <c r="BK56" s="188">
        <v>0</v>
      </c>
      <c r="BL56" s="188">
        <v>0</v>
      </c>
      <c r="BM56" s="188">
        <v>0</v>
      </c>
      <c r="BN56" s="188">
        <v>0</v>
      </c>
      <c r="BO56" s="188">
        <v>0</v>
      </c>
      <c r="BP56" s="188">
        <v>0</v>
      </c>
      <c r="BQ56" s="188">
        <v>0</v>
      </c>
      <c r="BR56" s="188">
        <v>0</v>
      </c>
      <c r="BS56" s="188">
        <v>0</v>
      </c>
      <c r="BT56" s="188">
        <v>0</v>
      </c>
      <c r="BU56" s="190">
        <v>0</v>
      </c>
      <c r="BV56" s="188">
        <v>0</v>
      </c>
      <c r="BW56" s="188">
        <v>0</v>
      </c>
      <c r="BX56" s="188">
        <v>0</v>
      </c>
      <c r="BY56" s="188">
        <v>0</v>
      </c>
      <c r="BZ56" s="188">
        <v>0</v>
      </c>
      <c r="CA56" s="188">
        <v>0</v>
      </c>
      <c r="CB56" s="188">
        <v>0</v>
      </c>
      <c r="CC56" s="188">
        <v>0</v>
      </c>
      <c r="CD56" s="188">
        <v>0</v>
      </c>
      <c r="CE56" s="188">
        <v>0</v>
      </c>
      <c r="CF56" s="188">
        <v>0</v>
      </c>
      <c r="CG56" s="188">
        <v>0</v>
      </c>
      <c r="CH56" s="188">
        <v>0</v>
      </c>
      <c r="CI56" s="188">
        <v>0</v>
      </c>
      <c r="CJ56" s="188">
        <v>0</v>
      </c>
      <c r="CK56" s="188">
        <v>0</v>
      </c>
      <c r="CL56" s="188">
        <v>0</v>
      </c>
      <c r="CM56" s="188">
        <v>0</v>
      </c>
      <c r="CN56" s="188">
        <v>0</v>
      </c>
      <c r="CO56" s="191">
        <v>0</v>
      </c>
      <c r="CP56" s="188">
        <f t="shared" si="1"/>
        <v>10</v>
      </c>
      <c r="CQ56" s="188">
        <v>1</v>
      </c>
      <c r="CR56" s="188">
        <v>0</v>
      </c>
      <c r="CS56" s="188">
        <v>0</v>
      </c>
      <c r="CT56" s="188">
        <v>0</v>
      </c>
      <c r="CV56" s="188" t="s">
        <v>726</v>
      </c>
    </row>
    <row r="57" spans="1:101" ht="15.75" customHeight="1" x14ac:dyDescent="0.35">
      <c r="A57" s="188" t="s">
        <v>15</v>
      </c>
      <c r="B57" s="189" t="s">
        <v>757</v>
      </c>
      <c r="C57" s="188" t="s">
        <v>6414</v>
      </c>
      <c r="E57" s="188" t="s">
        <v>91</v>
      </c>
      <c r="F57" s="188" t="s">
        <v>95</v>
      </c>
      <c r="G57" s="188" t="s">
        <v>454</v>
      </c>
      <c r="H57" s="188" t="s">
        <v>13</v>
      </c>
      <c r="I57" s="188" t="s">
        <v>221</v>
      </c>
      <c r="J57" s="188" t="s">
        <v>269</v>
      </c>
      <c r="L57" s="188" t="s">
        <v>289</v>
      </c>
      <c r="N57" s="188" t="s">
        <v>300</v>
      </c>
      <c r="O57" s="188" t="s">
        <v>759</v>
      </c>
      <c r="P57" s="191" t="s">
        <v>760</v>
      </c>
      <c r="Q57" s="188">
        <v>0</v>
      </c>
      <c r="R57" s="188">
        <v>0</v>
      </c>
      <c r="S57" s="188">
        <v>0</v>
      </c>
      <c r="T57" s="188">
        <v>0</v>
      </c>
      <c r="U57" s="188">
        <v>0</v>
      </c>
      <c r="V57" s="188">
        <v>0</v>
      </c>
      <c r="W57" s="188">
        <v>0</v>
      </c>
      <c r="X57" s="188">
        <v>0</v>
      </c>
      <c r="Y57" s="188">
        <v>0</v>
      </c>
      <c r="Z57" s="188">
        <v>0</v>
      </c>
      <c r="AA57" s="188">
        <v>0</v>
      </c>
      <c r="AB57" s="188">
        <v>0</v>
      </c>
      <c r="AC57" s="188">
        <v>0</v>
      </c>
      <c r="AD57" s="188">
        <v>0</v>
      </c>
      <c r="AE57" s="188">
        <v>0</v>
      </c>
      <c r="AF57" s="188">
        <v>0</v>
      </c>
      <c r="AG57" s="188">
        <v>0</v>
      </c>
      <c r="AH57" s="188">
        <v>0</v>
      </c>
      <c r="AI57" s="188">
        <v>0</v>
      </c>
      <c r="AJ57" s="188">
        <v>1</v>
      </c>
      <c r="AK57" s="188">
        <v>1</v>
      </c>
      <c r="AL57" s="188">
        <v>1</v>
      </c>
      <c r="AM57" s="188">
        <v>0</v>
      </c>
      <c r="AN57" s="189">
        <v>1</v>
      </c>
      <c r="AO57" s="188">
        <v>0</v>
      </c>
      <c r="AP57" s="188">
        <v>1</v>
      </c>
      <c r="AQ57" s="188">
        <v>0</v>
      </c>
      <c r="AR57" s="188">
        <v>0</v>
      </c>
      <c r="AS57" s="189">
        <v>1</v>
      </c>
      <c r="AT57" s="188">
        <v>1</v>
      </c>
      <c r="AU57" s="188">
        <v>0</v>
      </c>
      <c r="AV57" s="188">
        <v>0</v>
      </c>
      <c r="AW57" s="188">
        <v>0</v>
      </c>
      <c r="AX57" s="188">
        <v>0</v>
      </c>
      <c r="AY57" s="188">
        <v>0</v>
      </c>
      <c r="AZ57" s="188">
        <v>0</v>
      </c>
      <c r="BA57" s="188">
        <v>0</v>
      </c>
      <c r="BB57" s="188">
        <v>0</v>
      </c>
      <c r="BC57" s="188">
        <v>0</v>
      </c>
      <c r="BD57" s="188">
        <v>0</v>
      </c>
      <c r="BE57" s="188">
        <v>0</v>
      </c>
      <c r="BF57" s="188">
        <v>0</v>
      </c>
      <c r="BG57" s="188">
        <v>0</v>
      </c>
      <c r="BH57" s="188">
        <v>0</v>
      </c>
      <c r="BI57" s="188">
        <v>0</v>
      </c>
      <c r="BJ57" s="188">
        <v>0</v>
      </c>
      <c r="BK57" s="188">
        <v>0</v>
      </c>
      <c r="BL57" s="188">
        <v>0</v>
      </c>
      <c r="BM57" s="188">
        <v>0</v>
      </c>
      <c r="BN57" s="188">
        <v>0</v>
      </c>
      <c r="BO57" s="188">
        <v>0</v>
      </c>
      <c r="BP57" s="188">
        <v>0</v>
      </c>
      <c r="BQ57" s="188">
        <v>0</v>
      </c>
      <c r="BR57" s="188">
        <v>0</v>
      </c>
      <c r="BS57" s="188">
        <v>0</v>
      </c>
      <c r="BT57" s="188">
        <v>0</v>
      </c>
      <c r="BU57" s="190">
        <v>0</v>
      </c>
      <c r="BV57" s="188">
        <v>0</v>
      </c>
      <c r="BW57" s="188">
        <v>0</v>
      </c>
      <c r="BX57" s="188">
        <v>0</v>
      </c>
      <c r="BY57" s="188">
        <v>0</v>
      </c>
      <c r="BZ57" s="188">
        <v>0</v>
      </c>
      <c r="CA57" s="188">
        <v>0</v>
      </c>
      <c r="CB57" s="188">
        <v>0</v>
      </c>
      <c r="CC57" s="188">
        <v>0</v>
      </c>
      <c r="CD57" s="188">
        <v>0</v>
      </c>
      <c r="CE57" s="188">
        <v>0</v>
      </c>
      <c r="CF57" s="188">
        <v>0</v>
      </c>
      <c r="CG57" s="188">
        <v>0</v>
      </c>
      <c r="CH57" s="188">
        <v>0</v>
      </c>
      <c r="CI57" s="188">
        <v>0</v>
      </c>
      <c r="CJ57" s="188">
        <v>0</v>
      </c>
      <c r="CK57" s="188">
        <v>0</v>
      </c>
      <c r="CL57" s="188">
        <v>0</v>
      </c>
      <c r="CM57" s="188">
        <v>0</v>
      </c>
      <c r="CN57" s="188">
        <v>0</v>
      </c>
      <c r="CO57" s="191">
        <v>0</v>
      </c>
      <c r="CP57" s="188">
        <f t="shared" si="1"/>
        <v>7</v>
      </c>
      <c r="CQ57" s="188">
        <v>1</v>
      </c>
      <c r="CR57" s="188">
        <v>0</v>
      </c>
      <c r="CS57" s="188">
        <v>0</v>
      </c>
      <c r="CT57" s="188">
        <v>0</v>
      </c>
      <c r="CV57" s="188" t="s">
        <v>726</v>
      </c>
    </row>
    <row r="58" spans="1:101" ht="15.75" customHeight="1" x14ac:dyDescent="0.35">
      <c r="A58" s="188" t="s">
        <v>15</v>
      </c>
      <c r="B58" s="189" t="s">
        <v>6415</v>
      </c>
      <c r="C58" s="188" t="s">
        <v>6416</v>
      </c>
      <c r="E58" s="188" t="s">
        <v>91</v>
      </c>
      <c r="G58" s="188" t="s">
        <v>454</v>
      </c>
      <c r="H58" s="188" t="s">
        <v>56</v>
      </c>
      <c r="I58" s="188" t="s">
        <v>173</v>
      </c>
      <c r="J58" s="188" t="s">
        <v>471</v>
      </c>
      <c r="L58" s="188" t="s">
        <v>272</v>
      </c>
      <c r="N58" s="188" t="s">
        <v>300</v>
      </c>
      <c r="O58" s="192" t="s">
        <v>6417</v>
      </c>
      <c r="P58" s="191" t="s">
        <v>6418</v>
      </c>
      <c r="Q58" s="188">
        <v>0</v>
      </c>
      <c r="R58" s="188">
        <v>0</v>
      </c>
      <c r="S58" s="188">
        <v>0</v>
      </c>
      <c r="T58" s="188">
        <v>0</v>
      </c>
      <c r="U58" s="188">
        <v>0</v>
      </c>
      <c r="V58" s="188">
        <v>0</v>
      </c>
      <c r="W58" s="188">
        <v>0</v>
      </c>
      <c r="X58" s="188">
        <v>1</v>
      </c>
      <c r="Y58" s="188">
        <v>0</v>
      </c>
      <c r="Z58" s="188">
        <v>0</v>
      </c>
      <c r="AA58" s="188">
        <v>0</v>
      </c>
      <c r="AB58" s="188">
        <v>1</v>
      </c>
      <c r="AC58" s="188">
        <v>1</v>
      </c>
      <c r="AD58" s="188">
        <v>1</v>
      </c>
      <c r="AE58" s="188">
        <v>0</v>
      </c>
      <c r="AF58" s="188">
        <v>1</v>
      </c>
      <c r="AG58" s="188">
        <v>0</v>
      </c>
      <c r="AH58" s="188">
        <v>0</v>
      </c>
      <c r="AI58" s="188">
        <v>0</v>
      </c>
      <c r="AJ58" s="188">
        <v>1</v>
      </c>
      <c r="AK58" s="188">
        <v>0</v>
      </c>
      <c r="AL58" s="188">
        <v>0</v>
      </c>
      <c r="AM58" s="188">
        <v>0</v>
      </c>
      <c r="AN58" s="188">
        <v>0</v>
      </c>
      <c r="AO58" s="188">
        <v>0</v>
      </c>
      <c r="AP58" s="188">
        <v>0</v>
      </c>
      <c r="AQ58" s="188">
        <v>0</v>
      </c>
      <c r="AR58" s="188">
        <v>0</v>
      </c>
      <c r="AS58" s="189">
        <v>1</v>
      </c>
      <c r="AT58" s="188">
        <v>1</v>
      </c>
      <c r="AU58" s="188">
        <v>0</v>
      </c>
      <c r="AV58" s="188">
        <v>0</v>
      </c>
      <c r="AW58" s="188">
        <v>1</v>
      </c>
      <c r="AX58" s="189">
        <v>1</v>
      </c>
      <c r="AY58" s="188">
        <v>1</v>
      </c>
      <c r="AZ58" s="188">
        <v>1</v>
      </c>
      <c r="BA58" s="188">
        <v>1</v>
      </c>
      <c r="BB58" s="188">
        <v>1</v>
      </c>
      <c r="BC58" s="188">
        <v>1</v>
      </c>
      <c r="BD58" s="188">
        <v>1</v>
      </c>
      <c r="BE58" s="188">
        <v>1</v>
      </c>
      <c r="BF58" s="188">
        <v>1</v>
      </c>
      <c r="BG58" s="188">
        <v>1</v>
      </c>
      <c r="BH58" s="188">
        <v>1</v>
      </c>
      <c r="BI58" s="188">
        <v>0</v>
      </c>
      <c r="BJ58" s="188">
        <v>0</v>
      </c>
      <c r="BK58" s="188">
        <v>0</v>
      </c>
      <c r="BL58" s="188">
        <v>1</v>
      </c>
      <c r="BM58" s="188">
        <v>0</v>
      </c>
      <c r="BN58" s="188">
        <v>1</v>
      </c>
      <c r="BO58" s="188">
        <v>0</v>
      </c>
      <c r="BP58" s="188">
        <v>0</v>
      </c>
      <c r="BQ58" s="188">
        <v>0</v>
      </c>
      <c r="BR58" s="188">
        <v>0</v>
      </c>
      <c r="BS58" s="188">
        <v>0</v>
      </c>
      <c r="BT58" s="188">
        <v>0</v>
      </c>
      <c r="BU58" s="190">
        <v>0</v>
      </c>
      <c r="BV58" s="188">
        <v>0</v>
      </c>
      <c r="BW58" s="188">
        <v>0</v>
      </c>
      <c r="BX58" s="188">
        <v>0</v>
      </c>
      <c r="BY58" s="188">
        <v>0</v>
      </c>
      <c r="BZ58" s="188">
        <v>0</v>
      </c>
      <c r="CA58" s="188">
        <v>0</v>
      </c>
      <c r="CB58" s="188">
        <v>0</v>
      </c>
      <c r="CC58" s="188">
        <v>0</v>
      </c>
      <c r="CD58" s="188">
        <v>0</v>
      </c>
      <c r="CE58" s="188">
        <v>0</v>
      </c>
      <c r="CF58" s="188">
        <v>0</v>
      </c>
      <c r="CG58" s="188">
        <v>0</v>
      </c>
      <c r="CH58" s="188">
        <v>0</v>
      </c>
      <c r="CI58" s="188">
        <v>0</v>
      </c>
      <c r="CJ58" s="188">
        <v>0</v>
      </c>
      <c r="CK58" s="188">
        <v>0</v>
      </c>
      <c r="CL58" s="188">
        <v>0</v>
      </c>
      <c r="CM58" s="188">
        <v>0</v>
      </c>
      <c r="CN58" s="188">
        <v>0</v>
      </c>
      <c r="CO58" s="191">
        <v>0</v>
      </c>
      <c r="CP58" s="188">
        <f t="shared" si="1"/>
        <v>22</v>
      </c>
      <c r="CQ58" s="188">
        <v>1</v>
      </c>
      <c r="CR58" s="188">
        <v>0</v>
      </c>
      <c r="CS58" s="188">
        <v>0</v>
      </c>
      <c r="CT58" s="188">
        <v>1</v>
      </c>
      <c r="CV58" s="188" t="s">
        <v>726</v>
      </c>
      <c r="CW58" s="188">
        <v>1</v>
      </c>
    </row>
    <row r="59" spans="1:101" ht="15.75" customHeight="1" x14ac:dyDescent="0.35">
      <c r="A59" s="188" t="s">
        <v>15</v>
      </c>
      <c r="B59" s="189" t="s">
        <v>868</v>
      </c>
      <c r="C59" s="188" t="s">
        <v>6419</v>
      </c>
      <c r="E59" s="188" t="s">
        <v>91</v>
      </c>
      <c r="F59" s="188" t="s">
        <v>575</v>
      </c>
      <c r="G59" s="188" t="s">
        <v>454</v>
      </c>
      <c r="H59" s="188" t="s">
        <v>13</v>
      </c>
      <c r="I59" s="188" t="s">
        <v>221</v>
      </c>
      <c r="J59" s="188" t="s">
        <v>269</v>
      </c>
      <c r="L59" s="188" t="s">
        <v>268</v>
      </c>
      <c r="N59" s="188" t="s">
        <v>300</v>
      </c>
      <c r="O59" s="188" t="s">
        <v>6420</v>
      </c>
      <c r="P59" s="191" t="s">
        <v>2664</v>
      </c>
      <c r="Q59" s="188">
        <v>0</v>
      </c>
      <c r="R59" s="188">
        <v>0</v>
      </c>
      <c r="S59" s="188">
        <v>0</v>
      </c>
      <c r="T59" s="188">
        <v>0</v>
      </c>
      <c r="U59" s="188">
        <v>0</v>
      </c>
      <c r="V59" s="188">
        <v>0</v>
      </c>
      <c r="W59" s="188">
        <v>0</v>
      </c>
      <c r="X59" s="188">
        <v>0</v>
      </c>
      <c r="Y59" s="188">
        <v>0</v>
      </c>
      <c r="Z59" s="188">
        <v>0</v>
      </c>
      <c r="AA59" s="188">
        <v>0</v>
      </c>
      <c r="AB59" s="188">
        <v>0</v>
      </c>
      <c r="AC59" s="188">
        <v>0</v>
      </c>
      <c r="AD59" s="188">
        <v>0</v>
      </c>
      <c r="AE59" s="188">
        <v>0</v>
      </c>
      <c r="AF59" s="188">
        <v>0</v>
      </c>
      <c r="AG59" s="188">
        <v>0</v>
      </c>
      <c r="AH59" s="188">
        <v>0</v>
      </c>
      <c r="AI59" s="188">
        <v>0</v>
      </c>
      <c r="AJ59" s="188">
        <v>0</v>
      </c>
      <c r="AK59" s="188">
        <v>0</v>
      </c>
      <c r="AL59" s="188">
        <v>0</v>
      </c>
      <c r="AM59" s="188">
        <v>0</v>
      </c>
      <c r="AN59" s="188">
        <v>0</v>
      </c>
      <c r="AO59" s="188">
        <v>0</v>
      </c>
      <c r="AP59" s="188">
        <v>0</v>
      </c>
      <c r="AQ59" s="188">
        <v>0</v>
      </c>
      <c r="AR59" s="188">
        <v>0</v>
      </c>
      <c r="AS59" s="188">
        <v>0</v>
      </c>
      <c r="AT59" s="188">
        <v>1</v>
      </c>
      <c r="AU59" s="188">
        <v>0</v>
      </c>
      <c r="AV59" s="188">
        <v>0</v>
      </c>
      <c r="AW59" s="188">
        <v>0</v>
      </c>
      <c r="AX59" s="188">
        <v>0</v>
      </c>
      <c r="AY59" s="188">
        <v>0</v>
      </c>
      <c r="AZ59" s="188">
        <v>0</v>
      </c>
      <c r="BA59" s="188">
        <v>0</v>
      </c>
      <c r="BB59" s="188">
        <v>0</v>
      </c>
      <c r="BC59" s="188">
        <v>0</v>
      </c>
      <c r="BD59" s="188">
        <v>0</v>
      </c>
      <c r="BE59" s="188">
        <v>0</v>
      </c>
      <c r="BF59" s="188">
        <v>0</v>
      </c>
      <c r="BG59" s="188">
        <v>0</v>
      </c>
      <c r="BH59" s="188">
        <v>0</v>
      </c>
      <c r="BI59" s="188">
        <v>0</v>
      </c>
      <c r="BJ59" s="188">
        <v>0</v>
      </c>
      <c r="BK59" s="188">
        <v>0</v>
      </c>
      <c r="BL59" s="188">
        <v>0</v>
      </c>
      <c r="BM59" s="188">
        <v>0</v>
      </c>
      <c r="BN59" s="188">
        <v>0</v>
      </c>
      <c r="BO59" s="188">
        <v>0</v>
      </c>
      <c r="BP59" s="188">
        <v>0</v>
      </c>
      <c r="BQ59" s="188">
        <v>0</v>
      </c>
      <c r="BR59" s="188">
        <v>0</v>
      </c>
      <c r="BS59" s="188">
        <v>0</v>
      </c>
      <c r="BT59" s="188">
        <v>0</v>
      </c>
      <c r="BU59" s="190">
        <v>0</v>
      </c>
      <c r="BV59" s="188">
        <v>0</v>
      </c>
      <c r="BW59" s="188">
        <v>0</v>
      </c>
      <c r="BX59" s="188">
        <v>0</v>
      </c>
      <c r="BY59" s="188">
        <v>0</v>
      </c>
      <c r="BZ59" s="188">
        <v>0</v>
      </c>
      <c r="CA59" s="188">
        <v>0</v>
      </c>
      <c r="CB59" s="188">
        <v>0</v>
      </c>
      <c r="CC59" s="188">
        <v>0</v>
      </c>
      <c r="CD59" s="188">
        <v>0</v>
      </c>
      <c r="CE59" s="188">
        <v>0</v>
      </c>
      <c r="CF59" s="188">
        <v>0</v>
      </c>
      <c r="CG59" s="188">
        <v>0</v>
      </c>
      <c r="CH59" s="188">
        <v>0</v>
      </c>
      <c r="CI59" s="188">
        <v>0</v>
      </c>
      <c r="CJ59" s="188">
        <v>0</v>
      </c>
      <c r="CK59" s="188">
        <v>0</v>
      </c>
      <c r="CL59" s="188">
        <v>0</v>
      </c>
      <c r="CM59" s="188">
        <v>0</v>
      </c>
      <c r="CN59" s="188">
        <v>0</v>
      </c>
      <c r="CO59" s="191">
        <v>0</v>
      </c>
      <c r="CP59" s="188">
        <f t="shared" si="1"/>
        <v>1</v>
      </c>
      <c r="CQ59" s="188">
        <v>1</v>
      </c>
      <c r="CR59" s="188">
        <v>0</v>
      </c>
      <c r="CS59" s="188">
        <v>0</v>
      </c>
      <c r="CT59" s="188">
        <v>0</v>
      </c>
      <c r="CV59" s="188" t="s">
        <v>726</v>
      </c>
    </row>
    <row r="60" spans="1:101" ht="15.75" customHeight="1" x14ac:dyDescent="0.35">
      <c r="A60" s="188" t="s">
        <v>15</v>
      </c>
      <c r="B60" s="189" t="s">
        <v>905</v>
      </c>
      <c r="C60" s="188" t="s">
        <v>6421</v>
      </c>
      <c r="E60" s="188" t="s">
        <v>91</v>
      </c>
      <c r="F60" s="188" t="s">
        <v>575</v>
      </c>
      <c r="G60" s="188" t="s">
        <v>454</v>
      </c>
      <c r="H60" s="188" t="s">
        <v>56</v>
      </c>
      <c r="I60" s="188" t="s">
        <v>173</v>
      </c>
      <c r="J60" s="188" t="s">
        <v>471</v>
      </c>
      <c r="L60" s="188" t="s">
        <v>268</v>
      </c>
      <c r="N60" s="188" t="s">
        <v>300</v>
      </c>
      <c r="O60" s="188" t="s">
        <v>6422</v>
      </c>
      <c r="P60" s="191" t="s">
        <v>6423</v>
      </c>
      <c r="Q60" s="188">
        <v>0</v>
      </c>
      <c r="R60" s="188">
        <v>0</v>
      </c>
      <c r="S60" s="188">
        <v>0</v>
      </c>
      <c r="T60" s="188">
        <v>0</v>
      </c>
      <c r="U60" s="188">
        <v>0</v>
      </c>
      <c r="V60" s="188">
        <v>0</v>
      </c>
      <c r="W60" s="188">
        <v>0</v>
      </c>
      <c r="X60" s="188">
        <v>0</v>
      </c>
      <c r="Y60" s="188">
        <v>0</v>
      </c>
      <c r="Z60" s="188">
        <v>0</v>
      </c>
      <c r="AA60" s="188">
        <v>0</v>
      </c>
      <c r="AB60" s="188">
        <v>0</v>
      </c>
      <c r="AC60" s="188">
        <v>0</v>
      </c>
      <c r="AD60" s="188">
        <v>0</v>
      </c>
      <c r="AE60" s="188">
        <v>0</v>
      </c>
      <c r="AF60" s="188">
        <v>0</v>
      </c>
      <c r="AG60" s="188">
        <v>0</v>
      </c>
      <c r="AH60" s="188">
        <v>0</v>
      </c>
      <c r="AI60" s="188">
        <v>0</v>
      </c>
      <c r="AJ60" s="188">
        <v>1</v>
      </c>
      <c r="AK60" s="188">
        <v>0</v>
      </c>
      <c r="AL60" s="188">
        <v>0</v>
      </c>
      <c r="AM60" s="188">
        <v>0</v>
      </c>
      <c r="AN60" s="188">
        <v>0</v>
      </c>
      <c r="AO60" s="188">
        <v>0</v>
      </c>
      <c r="AP60" s="188">
        <v>0</v>
      </c>
      <c r="AQ60" s="188">
        <v>0</v>
      </c>
      <c r="AR60" s="188">
        <v>0</v>
      </c>
      <c r="AS60" s="189">
        <v>1</v>
      </c>
      <c r="AT60" s="188">
        <v>1</v>
      </c>
      <c r="AU60" s="188">
        <v>0</v>
      </c>
      <c r="AV60" s="188">
        <v>0</v>
      </c>
      <c r="AW60" s="188">
        <v>1</v>
      </c>
      <c r="AX60" s="188">
        <v>1</v>
      </c>
      <c r="AY60" s="188">
        <v>1</v>
      </c>
      <c r="AZ60" s="188">
        <v>1</v>
      </c>
      <c r="BA60" s="188">
        <v>1</v>
      </c>
      <c r="BB60" s="188">
        <v>1</v>
      </c>
      <c r="BC60" s="188">
        <v>1</v>
      </c>
      <c r="BD60" s="188">
        <v>0</v>
      </c>
      <c r="BE60" s="188">
        <v>0</v>
      </c>
      <c r="BF60" s="188">
        <v>1</v>
      </c>
      <c r="BG60" s="188">
        <v>1</v>
      </c>
      <c r="BH60" s="188">
        <v>0</v>
      </c>
      <c r="BI60" s="188">
        <v>0</v>
      </c>
      <c r="BJ60" s="188">
        <v>0</v>
      </c>
      <c r="BK60" s="188">
        <v>0</v>
      </c>
      <c r="BL60" s="188">
        <v>0</v>
      </c>
      <c r="BM60" s="188">
        <v>0</v>
      </c>
      <c r="BN60" s="188">
        <v>0</v>
      </c>
      <c r="BO60" s="188">
        <v>0</v>
      </c>
      <c r="BP60" s="188">
        <v>0</v>
      </c>
      <c r="BQ60" s="188">
        <v>0</v>
      </c>
      <c r="BR60" s="188">
        <v>0</v>
      </c>
      <c r="BS60" s="188">
        <v>0</v>
      </c>
      <c r="BT60" s="188">
        <v>0</v>
      </c>
      <c r="BU60" s="190">
        <v>0</v>
      </c>
      <c r="BV60" s="188">
        <v>0</v>
      </c>
      <c r="BW60" s="188">
        <v>0</v>
      </c>
      <c r="BX60" s="188">
        <v>0</v>
      </c>
      <c r="BY60" s="188">
        <v>0</v>
      </c>
      <c r="BZ60" s="188">
        <v>0</v>
      </c>
      <c r="CA60" s="188">
        <v>0</v>
      </c>
      <c r="CB60" s="188">
        <v>0</v>
      </c>
      <c r="CC60" s="188">
        <v>0</v>
      </c>
      <c r="CD60" s="188">
        <v>0</v>
      </c>
      <c r="CE60" s="188">
        <v>0</v>
      </c>
      <c r="CF60" s="188">
        <v>0</v>
      </c>
      <c r="CG60" s="188">
        <v>0</v>
      </c>
      <c r="CH60" s="188">
        <v>0</v>
      </c>
      <c r="CI60" s="188">
        <v>0</v>
      </c>
      <c r="CJ60" s="188">
        <v>0</v>
      </c>
      <c r="CK60" s="188">
        <v>0</v>
      </c>
      <c r="CL60" s="188">
        <v>0</v>
      </c>
      <c r="CM60" s="188">
        <v>0</v>
      </c>
      <c r="CN60" s="188">
        <v>0</v>
      </c>
      <c r="CO60" s="191">
        <v>0</v>
      </c>
      <c r="CP60" s="188">
        <f t="shared" si="1"/>
        <v>12</v>
      </c>
      <c r="CQ60" s="188">
        <v>1</v>
      </c>
      <c r="CR60" s="188">
        <v>0</v>
      </c>
      <c r="CS60" s="188">
        <v>0</v>
      </c>
      <c r="CT60" s="188">
        <v>0</v>
      </c>
      <c r="CV60" s="188" t="s">
        <v>726</v>
      </c>
    </row>
    <row r="61" spans="1:101" ht="15.75" customHeight="1" x14ac:dyDescent="0.35">
      <c r="A61" s="188" t="s">
        <v>69</v>
      </c>
      <c r="B61" s="189" t="s">
        <v>3357</v>
      </c>
      <c r="C61" s="188" t="s">
        <v>6424</v>
      </c>
      <c r="E61" s="188" t="s">
        <v>91</v>
      </c>
      <c r="G61" s="188" t="s">
        <v>454</v>
      </c>
      <c r="H61" s="188" t="s">
        <v>56</v>
      </c>
      <c r="I61" s="188" t="s">
        <v>173</v>
      </c>
      <c r="J61" s="188" t="s">
        <v>471</v>
      </c>
      <c r="L61" s="188" t="s">
        <v>272</v>
      </c>
      <c r="N61" s="188" t="s">
        <v>300</v>
      </c>
      <c r="O61" s="192" t="s">
        <v>6425</v>
      </c>
      <c r="P61" s="191" t="s">
        <v>3354</v>
      </c>
      <c r="Q61" s="188">
        <v>0</v>
      </c>
      <c r="R61" s="188">
        <v>0</v>
      </c>
      <c r="S61" s="188">
        <v>0</v>
      </c>
      <c r="T61" s="188">
        <v>0</v>
      </c>
      <c r="U61" s="188">
        <v>1</v>
      </c>
      <c r="V61" s="188">
        <v>0</v>
      </c>
      <c r="W61" s="188">
        <v>1</v>
      </c>
      <c r="X61" s="188">
        <v>0</v>
      </c>
      <c r="Y61" s="188">
        <v>1</v>
      </c>
      <c r="Z61" s="188">
        <v>0</v>
      </c>
      <c r="AA61" s="188">
        <v>0</v>
      </c>
      <c r="AB61" s="188">
        <v>0</v>
      </c>
      <c r="AC61" s="188">
        <v>0</v>
      </c>
      <c r="AD61" s="188">
        <v>1</v>
      </c>
      <c r="AE61" s="188">
        <v>0</v>
      </c>
      <c r="AF61" s="188">
        <v>0</v>
      </c>
      <c r="AG61" s="188">
        <v>0</v>
      </c>
      <c r="AH61" s="188">
        <v>1</v>
      </c>
      <c r="AI61" s="188">
        <v>0</v>
      </c>
      <c r="AJ61" s="188">
        <v>0</v>
      </c>
      <c r="AK61" s="188">
        <v>1</v>
      </c>
      <c r="AL61" s="188">
        <v>1</v>
      </c>
      <c r="AM61" s="188">
        <v>0</v>
      </c>
      <c r="AN61" s="188">
        <v>0</v>
      </c>
      <c r="AO61" s="188">
        <v>0</v>
      </c>
      <c r="AP61" s="188">
        <v>1</v>
      </c>
      <c r="AQ61" s="188">
        <v>0</v>
      </c>
      <c r="AR61" s="188">
        <v>0</v>
      </c>
      <c r="AS61" s="189">
        <v>1</v>
      </c>
      <c r="AT61" s="188">
        <v>1</v>
      </c>
      <c r="AU61" s="188">
        <v>0</v>
      </c>
      <c r="AV61" s="188">
        <v>0</v>
      </c>
      <c r="AW61" s="188">
        <v>0</v>
      </c>
      <c r="AX61" s="188">
        <v>0</v>
      </c>
      <c r="AY61" s="188">
        <v>0</v>
      </c>
      <c r="AZ61" s="188">
        <v>0</v>
      </c>
      <c r="BA61" s="188">
        <v>0</v>
      </c>
      <c r="BB61" s="188">
        <v>0</v>
      </c>
      <c r="BC61" s="188">
        <v>0</v>
      </c>
      <c r="BD61" s="188">
        <v>0</v>
      </c>
      <c r="BE61" s="188">
        <v>0</v>
      </c>
      <c r="BF61" s="188">
        <v>0</v>
      </c>
      <c r="BG61" s="188">
        <v>0</v>
      </c>
      <c r="BH61" s="188">
        <v>0</v>
      </c>
      <c r="BI61" s="188">
        <v>0</v>
      </c>
      <c r="BJ61" s="188">
        <v>0</v>
      </c>
      <c r="BK61" s="188">
        <v>1</v>
      </c>
      <c r="BL61" s="188">
        <v>0</v>
      </c>
      <c r="BM61" s="188">
        <v>1</v>
      </c>
      <c r="BN61" s="188">
        <v>1</v>
      </c>
      <c r="BO61" s="188">
        <v>1</v>
      </c>
      <c r="BP61" s="188">
        <v>0</v>
      </c>
      <c r="BQ61" s="188">
        <v>0</v>
      </c>
      <c r="BR61" s="188">
        <v>0</v>
      </c>
      <c r="BS61" s="188">
        <v>0</v>
      </c>
      <c r="BT61" s="188">
        <v>0</v>
      </c>
      <c r="BU61" s="190">
        <v>0</v>
      </c>
      <c r="BV61" s="188">
        <v>0</v>
      </c>
      <c r="BW61" s="188">
        <v>0</v>
      </c>
      <c r="BX61" s="188">
        <v>0</v>
      </c>
      <c r="BY61" s="188">
        <v>0</v>
      </c>
      <c r="BZ61" s="188">
        <v>0</v>
      </c>
      <c r="CA61" s="188">
        <v>0</v>
      </c>
      <c r="CB61" s="188">
        <v>0</v>
      </c>
      <c r="CC61" s="188">
        <v>0</v>
      </c>
      <c r="CD61" s="188">
        <v>0</v>
      </c>
      <c r="CE61" s="188">
        <v>0</v>
      </c>
      <c r="CF61" s="188">
        <v>0</v>
      </c>
      <c r="CG61" s="188">
        <v>0</v>
      </c>
      <c r="CH61" s="188">
        <v>0</v>
      </c>
      <c r="CI61" s="188">
        <v>0</v>
      </c>
      <c r="CJ61" s="188">
        <v>0</v>
      </c>
      <c r="CK61" s="188">
        <v>0</v>
      </c>
      <c r="CL61" s="188">
        <v>0</v>
      </c>
      <c r="CM61" s="188">
        <v>0</v>
      </c>
      <c r="CN61" s="188">
        <v>0</v>
      </c>
      <c r="CO61" s="191">
        <v>0</v>
      </c>
      <c r="CP61" s="188">
        <f t="shared" si="1"/>
        <v>14</v>
      </c>
      <c r="CQ61" s="188">
        <v>1</v>
      </c>
      <c r="CR61" s="188">
        <v>0</v>
      </c>
      <c r="CS61" s="188">
        <v>0</v>
      </c>
      <c r="CT61" s="188">
        <v>1</v>
      </c>
      <c r="CV61" s="188" t="s">
        <v>726</v>
      </c>
      <c r="CW61" s="188">
        <v>1</v>
      </c>
    </row>
    <row r="62" spans="1:101" ht="15.75" customHeight="1" x14ac:dyDescent="0.35">
      <c r="A62" s="188" t="s">
        <v>128</v>
      </c>
      <c r="B62" s="189" t="s">
        <v>3486</v>
      </c>
      <c r="C62" s="188" t="s">
        <v>6426</v>
      </c>
      <c r="E62" s="188" t="s">
        <v>91</v>
      </c>
      <c r="G62" s="188" t="s">
        <v>454</v>
      </c>
      <c r="H62" s="188" t="s">
        <v>56</v>
      </c>
      <c r="I62" s="188" t="s">
        <v>173</v>
      </c>
      <c r="J62" s="188" t="s">
        <v>471</v>
      </c>
      <c r="L62" s="188" t="s">
        <v>272</v>
      </c>
      <c r="N62" s="188" t="s">
        <v>300</v>
      </c>
      <c r="O62" s="188" t="s">
        <v>6427</v>
      </c>
      <c r="P62" s="191" t="s">
        <v>6428</v>
      </c>
      <c r="Q62" s="188">
        <v>0</v>
      </c>
      <c r="R62" s="188">
        <v>0</v>
      </c>
      <c r="S62" s="188">
        <v>0</v>
      </c>
      <c r="T62" s="188">
        <v>0</v>
      </c>
      <c r="U62" s="188">
        <v>0</v>
      </c>
      <c r="V62" s="188">
        <v>0</v>
      </c>
      <c r="W62" s="188">
        <v>0</v>
      </c>
      <c r="X62" s="188">
        <v>0</v>
      </c>
      <c r="Y62" s="188">
        <v>0</v>
      </c>
      <c r="Z62" s="188">
        <v>0</v>
      </c>
      <c r="AA62" s="188">
        <v>0</v>
      </c>
      <c r="AB62" s="188">
        <v>0</v>
      </c>
      <c r="AC62" s="188">
        <v>0</v>
      </c>
      <c r="AD62" s="188">
        <v>0</v>
      </c>
      <c r="AE62" s="188">
        <v>0</v>
      </c>
      <c r="AF62" s="188">
        <v>0</v>
      </c>
      <c r="AG62" s="188">
        <v>0</v>
      </c>
      <c r="AH62" s="188">
        <v>0</v>
      </c>
      <c r="AI62" s="188">
        <v>0</v>
      </c>
      <c r="AJ62" s="188">
        <v>0</v>
      </c>
      <c r="AK62" s="188">
        <v>1</v>
      </c>
      <c r="AL62" s="188">
        <v>1</v>
      </c>
      <c r="AM62" s="188">
        <v>0</v>
      </c>
      <c r="AN62" s="188">
        <v>0</v>
      </c>
      <c r="AO62" s="188">
        <v>0</v>
      </c>
      <c r="AP62" s="188">
        <v>1</v>
      </c>
      <c r="AQ62" s="188">
        <v>0</v>
      </c>
      <c r="AR62" s="188">
        <v>0</v>
      </c>
      <c r="AS62" s="188">
        <v>0</v>
      </c>
      <c r="AT62" s="188">
        <v>1</v>
      </c>
      <c r="AU62" s="188">
        <v>0</v>
      </c>
      <c r="AV62" s="188">
        <v>0</v>
      </c>
      <c r="AW62" s="188">
        <v>0</v>
      </c>
      <c r="AX62" s="188">
        <v>0</v>
      </c>
      <c r="AY62" s="188">
        <v>0</v>
      </c>
      <c r="AZ62" s="188">
        <v>0</v>
      </c>
      <c r="BA62" s="188">
        <v>0</v>
      </c>
      <c r="BB62" s="188">
        <v>0</v>
      </c>
      <c r="BC62" s="188">
        <v>0</v>
      </c>
      <c r="BD62" s="188">
        <v>0</v>
      </c>
      <c r="BE62" s="188">
        <v>0</v>
      </c>
      <c r="BF62" s="188">
        <v>0</v>
      </c>
      <c r="BG62" s="188">
        <v>0</v>
      </c>
      <c r="BH62" s="188">
        <v>0</v>
      </c>
      <c r="BI62" s="188">
        <v>0</v>
      </c>
      <c r="BJ62" s="188">
        <v>0</v>
      </c>
      <c r="BK62" s="188">
        <v>0</v>
      </c>
      <c r="BL62" s="188">
        <v>1</v>
      </c>
      <c r="BM62" s="188">
        <v>0</v>
      </c>
      <c r="BN62" s="188">
        <v>0</v>
      </c>
      <c r="BO62" s="188">
        <v>0</v>
      </c>
      <c r="BP62" s="188">
        <v>0</v>
      </c>
      <c r="BQ62" s="188">
        <v>0</v>
      </c>
      <c r="BR62" s="188">
        <v>0</v>
      </c>
      <c r="BS62" s="188">
        <v>0</v>
      </c>
      <c r="BT62" s="188">
        <v>0</v>
      </c>
      <c r="BU62" s="190">
        <v>0</v>
      </c>
      <c r="BV62" s="188">
        <v>0</v>
      </c>
      <c r="BW62" s="188">
        <v>0</v>
      </c>
      <c r="BX62" s="188">
        <v>0</v>
      </c>
      <c r="BY62" s="188">
        <v>0</v>
      </c>
      <c r="BZ62" s="188">
        <v>0</v>
      </c>
      <c r="CA62" s="188">
        <v>0</v>
      </c>
      <c r="CB62" s="188">
        <v>0</v>
      </c>
      <c r="CC62" s="188">
        <v>0</v>
      </c>
      <c r="CD62" s="188">
        <v>0</v>
      </c>
      <c r="CE62" s="188">
        <v>0</v>
      </c>
      <c r="CF62" s="188">
        <v>0</v>
      </c>
      <c r="CG62" s="188">
        <v>0</v>
      </c>
      <c r="CH62" s="188">
        <v>0</v>
      </c>
      <c r="CI62" s="188">
        <v>0</v>
      </c>
      <c r="CJ62" s="188">
        <v>0</v>
      </c>
      <c r="CK62" s="188">
        <v>0</v>
      </c>
      <c r="CL62" s="188">
        <v>0</v>
      </c>
      <c r="CM62" s="188">
        <v>0</v>
      </c>
      <c r="CN62" s="188">
        <v>0</v>
      </c>
      <c r="CO62" s="191">
        <v>0</v>
      </c>
      <c r="CP62" s="188">
        <f t="shared" si="1"/>
        <v>5</v>
      </c>
      <c r="CQ62" s="188">
        <v>1</v>
      </c>
      <c r="CR62" s="188">
        <v>0</v>
      </c>
      <c r="CS62" s="188">
        <v>0</v>
      </c>
      <c r="CT62" s="188">
        <v>1</v>
      </c>
      <c r="CV62" s="188" t="s">
        <v>726</v>
      </c>
    </row>
    <row r="63" spans="1:101" ht="15.75" customHeight="1" x14ac:dyDescent="0.35">
      <c r="A63" s="188" t="s">
        <v>32</v>
      </c>
      <c r="B63" s="189" t="s">
        <v>3624</v>
      </c>
      <c r="C63" s="188" t="s">
        <v>6429</v>
      </c>
      <c r="E63" s="188" t="s">
        <v>91</v>
      </c>
      <c r="G63" s="188" t="s">
        <v>454</v>
      </c>
      <c r="H63" s="188" t="s">
        <v>13</v>
      </c>
      <c r="I63" s="188" t="s">
        <v>221</v>
      </c>
      <c r="J63" s="188" t="s">
        <v>269</v>
      </c>
      <c r="L63" s="188" t="s">
        <v>272</v>
      </c>
      <c r="N63" s="188" t="s">
        <v>300</v>
      </c>
      <c r="O63" s="188" t="s">
        <v>6430</v>
      </c>
      <c r="P63" s="191" t="s">
        <v>4613</v>
      </c>
      <c r="Q63" s="188">
        <v>0</v>
      </c>
      <c r="R63" s="188">
        <v>0</v>
      </c>
      <c r="S63" s="188">
        <v>0</v>
      </c>
      <c r="T63" s="188">
        <v>0</v>
      </c>
      <c r="U63" s="188">
        <v>0</v>
      </c>
      <c r="V63" s="188">
        <v>0</v>
      </c>
      <c r="W63" s="188">
        <v>0</v>
      </c>
      <c r="X63" s="188">
        <v>0</v>
      </c>
      <c r="Y63" s="188">
        <v>0</v>
      </c>
      <c r="Z63" s="188">
        <v>0</v>
      </c>
      <c r="AA63" s="188">
        <v>0</v>
      </c>
      <c r="AB63" s="188">
        <v>1</v>
      </c>
      <c r="AC63" s="188">
        <v>0</v>
      </c>
      <c r="AD63" s="188">
        <v>0</v>
      </c>
      <c r="AE63" s="188">
        <v>0</v>
      </c>
      <c r="AF63" s="188">
        <v>1</v>
      </c>
      <c r="AG63" s="188">
        <v>0</v>
      </c>
      <c r="AH63" s="188">
        <v>0</v>
      </c>
      <c r="AI63" s="188">
        <v>0</v>
      </c>
      <c r="AJ63" s="188">
        <v>0</v>
      </c>
      <c r="AK63" s="188">
        <v>0</v>
      </c>
      <c r="AL63" s="188">
        <v>0</v>
      </c>
      <c r="AM63" s="188">
        <v>0</v>
      </c>
      <c r="AN63" s="188">
        <v>0</v>
      </c>
      <c r="AO63" s="188">
        <v>0</v>
      </c>
      <c r="AP63" s="188">
        <v>0</v>
      </c>
      <c r="AQ63" s="188">
        <v>0</v>
      </c>
      <c r="AR63" s="188">
        <v>0</v>
      </c>
      <c r="AS63" s="188">
        <v>0</v>
      </c>
      <c r="AT63" s="188">
        <v>1</v>
      </c>
      <c r="AU63" s="188">
        <v>0</v>
      </c>
      <c r="AV63" s="188">
        <v>0</v>
      </c>
      <c r="AW63" s="188">
        <v>0</v>
      </c>
      <c r="AX63" s="188">
        <v>0</v>
      </c>
      <c r="AY63" s="188">
        <v>1</v>
      </c>
      <c r="AZ63" s="188">
        <v>0</v>
      </c>
      <c r="BA63" s="188">
        <v>1</v>
      </c>
      <c r="BB63" s="188">
        <v>0</v>
      </c>
      <c r="BC63" s="188">
        <v>0</v>
      </c>
      <c r="BD63" s="188">
        <v>0</v>
      </c>
      <c r="BE63" s="188">
        <v>1</v>
      </c>
      <c r="BF63" s="188">
        <v>0</v>
      </c>
      <c r="BG63" s="188">
        <v>0</v>
      </c>
      <c r="BH63" s="188">
        <v>0</v>
      </c>
      <c r="BI63" s="188">
        <v>0</v>
      </c>
      <c r="BJ63" s="188">
        <v>0</v>
      </c>
      <c r="BK63" s="188">
        <v>0</v>
      </c>
      <c r="BL63" s="188">
        <v>0</v>
      </c>
      <c r="BM63" s="188">
        <v>0</v>
      </c>
      <c r="BN63" s="188">
        <v>0</v>
      </c>
      <c r="BO63" s="188">
        <v>0</v>
      </c>
      <c r="BP63" s="188">
        <v>0</v>
      </c>
      <c r="BQ63" s="188">
        <v>0</v>
      </c>
      <c r="BR63" s="188">
        <v>0</v>
      </c>
      <c r="BS63" s="188">
        <v>0</v>
      </c>
      <c r="BT63" s="188">
        <v>0</v>
      </c>
      <c r="BU63" s="190">
        <v>0</v>
      </c>
      <c r="BV63" s="188">
        <v>0</v>
      </c>
      <c r="BW63" s="188">
        <v>0</v>
      </c>
      <c r="BX63" s="188">
        <v>0</v>
      </c>
      <c r="BY63" s="188">
        <v>0</v>
      </c>
      <c r="BZ63" s="188">
        <v>0</v>
      </c>
      <c r="CA63" s="188">
        <v>0</v>
      </c>
      <c r="CB63" s="188">
        <v>0</v>
      </c>
      <c r="CC63" s="188">
        <v>0</v>
      </c>
      <c r="CD63" s="188">
        <v>0</v>
      </c>
      <c r="CE63" s="188">
        <v>0</v>
      </c>
      <c r="CF63" s="188">
        <v>0</v>
      </c>
      <c r="CG63" s="188">
        <v>0</v>
      </c>
      <c r="CH63" s="188">
        <v>0</v>
      </c>
      <c r="CI63" s="188">
        <v>0</v>
      </c>
      <c r="CJ63" s="188">
        <v>0</v>
      </c>
      <c r="CK63" s="188">
        <v>0</v>
      </c>
      <c r="CL63" s="188">
        <v>0</v>
      </c>
      <c r="CM63" s="188">
        <v>0</v>
      </c>
      <c r="CN63" s="188">
        <v>0</v>
      </c>
      <c r="CO63" s="191">
        <v>0</v>
      </c>
      <c r="CP63" s="188">
        <f t="shared" si="1"/>
        <v>6</v>
      </c>
      <c r="CQ63" s="188">
        <v>1</v>
      </c>
      <c r="CR63" s="188">
        <v>0</v>
      </c>
      <c r="CS63" s="188">
        <v>0</v>
      </c>
      <c r="CT63" s="188">
        <v>0</v>
      </c>
      <c r="CV63" s="188" t="s">
        <v>726</v>
      </c>
    </row>
    <row r="64" spans="1:101" ht="15.75" customHeight="1" x14ac:dyDescent="0.35">
      <c r="A64" s="188" t="s">
        <v>12</v>
      </c>
      <c r="B64" s="189" t="s">
        <v>6431</v>
      </c>
      <c r="C64" s="188" t="s">
        <v>6432</v>
      </c>
      <c r="E64" s="188" t="s">
        <v>91</v>
      </c>
      <c r="F64" s="188" t="s">
        <v>95</v>
      </c>
      <c r="G64" s="188" t="s">
        <v>454</v>
      </c>
      <c r="H64" s="188" t="s">
        <v>109</v>
      </c>
      <c r="I64" s="188" t="s">
        <v>210</v>
      </c>
      <c r="J64" s="188" t="s">
        <v>269</v>
      </c>
      <c r="L64" s="188" t="s">
        <v>273</v>
      </c>
      <c r="N64" s="188" t="s">
        <v>300</v>
      </c>
      <c r="O64" s="188" t="s">
        <v>6433</v>
      </c>
      <c r="P64" s="191" t="s">
        <v>760</v>
      </c>
      <c r="Q64" s="188">
        <v>0</v>
      </c>
      <c r="R64" s="188">
        <v>0</v>
      </c>
      <c r="S64" s="188">
        <v>0</v>
      </c>
      <c r="T64" s="188">
        <v>0</v>
      </c>
      <c r="U64" s="188">
        <v>0</v>
      </c>
      <c r="V64" s="188">
        <v>0</v>
      </c>
      <c r="W64" s="188">
        <v>0</v>
      </c>
      <c r="X64" s="188">
        <v>0</v>
      </c>
      <c r="Y64" s="188">
        <v>0</v>
      </c>
      <c r="Z64" s="188">
        <v>0</v>
      </c>
      <c r="AA64" s="188">
        <v>0</v>
      </c>
      <c r="AB64" s="188">
        <v>0</v>
      </c>
      <c r="AC64" s="188">
        <v>0</v>
      </c>
      <c r="AD64" s="188">
        <v>0</v>
      </c>
      <c r="AE64" s="188">
        <v>0</v>
      </c>
      <c r="AF64" s="188">
        <v>0</v>
      </c>
      <c r="AG64" s="188">
        <v>1</v>
      </c>
      <c r="AH64" s="188">
        <v>1</v>
      </c>
      <c r="AI64" s="188">
        <v>1</v>
      </c>
      <c r="AJ64" s="188">
        <v>1</v>
      </c>
      <c r="AK64" s="188">
        <v>1</v>
      </c>
      <c r="AL64" s="188">
        <v>1</v>
      </c>
      <c r="AM64" s="188">
        <v>1</v>
      </c>
      <c r="AN64" s="188">
        <v>1</v>
      </c>
      <c r="AO64" s="188">
        <v>0</v>
      </c>
      <c r="AP64" s="188">
        <v>1</v>
      </c>
      <c r="AQ64" s="188">
        <v>1</v>
      </c>
      <c r="AR64" s="188">
        <v>1</v>
      </c>
      <c r="AS64" s="189">
        <v>1</v>
      </c>
      <c r="AT64" s="188">
        <v>1</v>
      </c>
      <c r="AU64" s="188">
        <v>1</v>
      </c>
      <c r="AV64" s="188">
        <v>1</v>
      </c>
      <c r="AW64" s="188">
        <v>1</v>
      </c>
      <c r="AX64" s="189">
        <v>1</v>
      </c>
      <c r="AY64" s="188">
        <v>1</v>
      </c>
      <c r="AZ64" s="188">
        <v>1</v>
      </c>
      <c r="BA64" s="188">
        <v>0</v>
      </c>
      <c r="BB64" s="188">
        <v>1</v>
      </c>
      <c r="BC64" s="188">
        <v>0</v>
      </c>
      <c r="BD64" s="188">
        <v>1</v>
      </c>
      <c r="BE64" s="188">
        <v>1</v>
      </c>
      <c r="BF64" s="188">
        <v>1</v>
      </c>
      <c r="BG64" s="188">
        <v>1</v>
      </c>
      <c r="BH64" s="188">
        <v>1</v>
      </c>
      <c r="BI64" s="188">
        <v>1</v>
      </c>
      <c r="BJ64" s="188">
        <v>1</v>
      </c>
      <c r="BK64" s="188">
        <v>0</v>
      </c>
      <c r="BL64" s="188">
        <v>0</v>
      </c>
      <c r="BM64" s="188">
        <v>0</v>
      </c>
      <c r="BN64" s="188">
        <v>0</v>
      </c>
      <c r="BO64" s="188">
        <v>0</v>
      </c>
      <c r="BP64" s="188">
        <v>0</v>
      </c>
      <c r="BQ64" s="188">
        <v>0</v>
      </c>
      <c r="BR64" s="188">
        <v>0</v>
      </c>
      <c r="BS64" s="188">
        <v>0</v>
      </c>
      <c r="BT64" s="188">
        <v>0</v>
      </c>
      <c r="BU64" s="190">
        <v>0</v>
      </c>
      <c r="BV64" s="188">
        <v>0</v>
      </c>
      <c r="BW64" s="188">
        <v>0</v>
      </c>
      <c r="BX64" s="188">
        <v>0</v>
      </c>
      <c r="BY64" s="188">
        <v>0</v>
      </c>
      <c r="BZ64" s="188">
        <v>0</v>
      </c>
      <c r="CA64" s="188">
        <v>0</v>
      </c>
      <c r="CB64" s="188">
        <v>0</v>
      </c>
      <c r="CC64" s="188">
        <v>0</v>
      </c>
      <c r="CD64" s="188">
        <v>0</v>
      </c>
      <c r="CE64" s="188">
        <v>0</v>
      </c>
      <c r="CF64" s="188">
        <v>0</v>
      </c>
      <c r="CG64" s="188">
        <v>0</v>
      </c>
      <c r="CH64" s="188">
        <v>0</v>
      </c>
      <c r="CI64" s="188">
        <v>0</v>
      </c>
      <c r="CJ64" s="188">
        <v>0</v>
      </c>
      <c r="CK64" s="188">
        <v>0</v>
      </c>
      <c r="CL64" s="188">
        <v>0</v>
      </c>
      <c r="CM64" s="188">
        <v>0</v>
      </c>
      <c r="CN64" s="188">
        <v>0</v>
      </c>
      <c r="CO64" s="191">
        <v>0</v>
      </c>
      <c r="CP64" s="188">
        <f t="shared" si="1"/>
        <v>27</v>
      </c>
      <c r="CQ64" s="188">
        <v>1</v>
      </c>
      <c r="CR64" s="188">
        <v>0</v>
      </c>
      <c r="CS64" s="188">
        <v>0</v>
      </c>
      <c r="CT64" s="188">
        <v>0</v>
      </c>
      <c r="CV64" s="188" t="s">
        <v>726</v>
      </c>
    </row>
    <row r="65" spans="1:101" ht="15.75" customHeight="1" x14ac:dyDescent="0.35">
      <c r="A65" s="188" t="s">
        <v>12</v>
      </c>
      <c r="B65" s="189" t="s">
        <v>3778</v>
      </c>
      <c r="C65" s="188" t="s">
        <v>6434</v>
      </c>
      <c r="E65" s="188" t="s">
        <v>91</v>
      </c>
      <c r="G65" s="188" t="s">
        <v>454</v>
      </c>
      <c r="H65" s="188" t="s">
        <v>109</v>
      </c>
      <c r="I65" s="188" t="s">
        <v>210</v>
      </c>
      <c r="J65" s="188" t="s">
        <v>269</v>
      </c>
      <c r="L65" s="188" t="s">
        <v>273</v>
      </c>
      <c r="N65" s="188" t="s">
        <v>300</v>
      </c>
      <c r="O65" s="188" t="s">
        <v>6435</v>
      </c>
      <c r="P65" s="191" t="s">
        <v>591</v>
      </c>
      <c r="Q65" s="188">
        <v>0</v>
      </c>
      <c r="R65" s="188">
        <v>0</v>
      </c>
      <c r="S65" s="188">
        <v>0</v>
      </c>
      <c r="T65" s="188">
        <v>0</v>
      </c>
      <c r="U65" s="188">
        <v>0</v>
      </c>
      <c r="V65" s="188">
        <v>0</v>
      </c>
      <c r="W65" s="188">
        <v>0</v>
      </c>
      <c r="X65" s="188">
        <v>0</v>
      </c>
      <c r="Y65" s="188">
        <v>0</v>
      </c>
      <c r="Z65" s="188">
        <v>0</v>
      </c>
      <c r="AA65" s="188">
        <v>0</v>
      </c>
      <c r="AB65" s="188">
        <v>0</v>
      </c>
      <c r="AC65" s="188">
        <v>0</v>
      </c>
      <c r="AD65" s="188">
        <v>0</v>
      </c>
      <c r="AE65" s="188">
        <v>0</v>
      </c>
      <c r="AF65" s="188">
        <v>0</v>
      </c>
      <c r="AG65" s="188">
        <v>0</v>
      </c>
      <c r="AH65" s="188">
        <v>0</v>
      </c>
      <c r="AI65" s="188">
        <v>0</v>
      </c>
      <c r="AJ65" s="188">
        <v>1</v>
      </c>
      <c r="AK65" s="188">
        <v>0</v>
      </c>
      <c r="AL65" s="188">
        <v>0</v>
      </c>
      <c r="AM65" s="188">
        <v>0</v>
      </c>
      <c r="AN65" s="188">
        <v>0</v>
      </c>
      <c r="AO65" s="188">
        <v>0</v>
      </c>
      <c r="AP65" s="188">
        <v>0</v>
      </c>
      <c r="AQ65" s="188">
        <v>0</v>
      </c>
      <c r="AR65" s="188">
        <v>0</v>
      </c>
      <c r="AS65" s="188">
        <v>0</v>
      </c>
      <c r="AT65" s="188">
        <v>1</v>
      </c>
      <c r="AU65" s="188">
        <v>0</v>
      </c>
      <c r="AV65" s="188">
        <v>0</v>
      </c>
      <c r="AW65" s="188">
        <v>0</v>
      </c>
      <c r="AX65" s="188">
        <v>0</v>
      </c>
      <c r="AY65" s="188">
        <v>1</v>
      </c>
      <c r="AZ65" s="188">
        <v>0</v>
      </c>
      <c r="BA65" s="188">
        <v>0</v>
      </c>
      <c r="BB65" s="188">
        <v>0</v>
      </c>
      <c r="BC65" s="188">
        <v>0</v>
      </c>
      <c r="BD65" s="188">
        <v>0</v>
      </c>
      <c r="BE65" s="188">
        <v>0</v>
      </c>
      <c r="BF65" s="188">
        <v>0</v>
      </c>
      <c r="BG65" s="188">
        <v>0</v>
      </c>
      <c r="BH65" s="188">
        <v>0</v>
      </c>
      <c r="BI65" s="188">
        <v>0</v>
      </c>
      <c r="BJ65" s="188">
        <v>0</v>
      </c>
      <c r="BK65" s="188">
        <v>0</v>
      </c>
      <c r="BL65" s="188">
        <v>0</v>
      </c>
      <c r="BM65" s="188">
        <v>0</v>
      </c>
      <c r="BN65" s="188">
        <v>0</v>
      </c>
      <c r="BO65" s="188">
        <v>0</v>
      </c>
      <c r="BP65" s="188">
        <v>0</v>
      </c>
      <c r="BQ65" s="188">
        <v>0</v>
      </c>
      <c r="BR65" s="188">
        <v>0</v>
      </c>
      <c r="BS65" s="188">
        <v>0</v>
      </c>
      <c r="BT65" s="188">
        <v>0</v>
      </c>
      <c r="BU65" s="190">
        <v>0</v>
      </c>
      <c r="BV65" s="188">
        <v>0</v>
      </c>
      <c r="BW65" s="188">
        <v>0</v>
      </c>
      <c r="BX65" s="188">
        <v>0</v>
      </c>
      <c r="BY65" s="188">
        <v>0</v>
      </c>
      <c r="BZ65" s="188">
        <v>0</v>
      </c>
      <c r="CA65" s="188">
        <v>0</v>
      </c>
      <c r="CB65" s="188">
        <v>0</v>
      </c>
      <c r="CC65" s="188">
        <v>0</v>
      </c>
      <c r="CD65" s="188">
        <v>0</v>
      </c>
      <c r="CE65" s="188">
        <v>0</v>
      </c>
      <c r="CF65" s="188">
        <v>0</v>
      </c>
      <c r="CG65" s="188">
        <v>0</v>
      </c>
      <c r="CH65" s="188">
        <v>0</v>
      </c>
      <c r="CI65" s="188">
        <v>0</v>
      </c>
      <c r="CJ65" s="188">
        <v>0</v>
      </c>
      <c r="CK65" s="188">
        <v>0</v>
      </c>
      <c r="CL65" s="188">
        <v>0</v>
      </c>
      <c r="CM65" s="188">
        <v>0</v>
      </c>
      <c r="CN65" s="188">
        <v>0</v>
      </c>
      <c r="CO65" s="191">
        <v>0</v>
      </c>
      <c r="CP65" s="188">
        <f t="shared" si="1"/>
        <v>3</v>
      </c>
      <c r="CQ65" s="188">
        <v>1</v>
      </c>
      <c r="CR65" s="188">
        <v>0</v>
      </c>
      <c r="CS65" s="188">
        <v>0</v>
      </c>
      <c r="CT65" s="188">
        <v>0</v>
      </c>
      <c r="CV65" s="188" t="s">
        <v>726</v>
      </c>
    </row>
    <row r="66" spans="1:101" ht="15.75" customHeight="1" x14ac:dyDescent="0.35">
      <c r="A66" s="188" t="s">
        <v>12</v>
      </c>
      <c r="B66" s="189" t="s">
        <v>3778</v>
      </c>
      <c r="C66" s="188" t="s">
        <v>6436</v>
      </c>
      <c r="E66" s="188" t="s">
        <v>91</v>
      </c>
      <c r="G66" s="188" t="s">
        <v>454</v>
      </c>
      <c r="H66" s="188" t="s">
        <v>56</v>
      </c>
      <c r="I66" s="188" t="s">
        <v>210</v>
      </c>
      <c r="J66" s="188" t="s">
        <v>269</v>
      </c>
      <c r="L66" s="188" t="s">
        <v>272</v>
      </c>
      <c r="N66" s="188" t="s">
        <v>299</v>
      </c>
      <c r="O66" s="188" t="s">
        <v>6437</v>
      </c>
      <c r="P66" s="191" t="s">
        <v>2664</v>
      </c>
      <c r="Q66" s="188">
        <v>0</v>
      </c>
      <c r="R66" s="188">
        <v>0</v>
      </c>
      <c r="S66" s="188">
        <v>0</v>
      </c>
      <c r="T66" s="188">
        <v>0</v>
      </c>
      <c r="U66" s="188">
        <v>0</v>
      </c>
      <c r="V66" s="188">
        <v>0</v>
      </c>
      <c r="W66" s="188">
        <v>0</v>
      </c>
      <c r="X66" s="188">
        <v>0</v>
      </c>
      <c r="Y66" s="188">
        <v>0</v>
      </c>
      <c r="Z66" s="188">
        <v>0</v>
      </c>
      <c r="AA66" s="188">
        <v>0</v>
      </c>
      <c r="AB66" s="188">
        <v>0</v>
      </c>
      <c r="AC66" s="188">
        <v>0</v>
      </c>
      <c r="AD66" s="188">
        <v>0</v>
      </c>
      <c r="AE66" s="188">
        <v>0</v>
      </c>
      <c r="AF66" s="188">
        <v>0</v>
      </c>
      <c r="AG66" s="188">
        <v>0</v>
      </c>
      <c r="AH66" s="188">
        <v>0</v>
      </c>
      <c r="AI66" s="188">
        <v>0</v>
      </c>
      <c r="AJ66" s="188">
        <v>0</v>
      </c>
      <c r="AK66" s="188">
        <v>0</v>
      </c>
      <c r="AL66" s="188">
        <v>0</v>
      </c>
      <c r="AM66" s="188">
        <v>0</v>
      </c>
      <c r="AN66" s="188">
        <v>0</v>
      </c>
      <c r="AO66" s="188">
        <v>0</v>
      </c>
      <c r="AP66" s="188">
        <v>0</v>
      </c>
      <c r="AQ66" s="188">
        <v>0</v>
      </c>
      <c r="AR66" s="188">
        <v>0</v>
      </c>
      <c r="AS66" s="188">
        <v>0</v>
      </c>
      <c r="AT66" s="188">
        <v>1</v>
      </c>
      <c r="AU66" s="188">
        <v>0</v>
      </c>
      <c r="AV66" s="188">
        <v>0</v>
      </c>
      <c r="AW66" s="188">
        <v>0</v>
      </c>
      <c r="AX66" s="188">
        <v>0</v>
      </c>
      <c r="AY66" s="188">
        <v>0</v>
      </c>
      <c r="AZ66" s="188">
        <v>0</v>
      </c>
      <c r="BA66" s="188">
        <v>0</v>
      </c>
      <c r="BB66" s="188">
        <v>0</v>
      </c>
      <c r="BC66" s="188">
        <v>0</v>
      </c>
      <c r="BD66" s="188">
        <v>0</v>
      </c>
      <c r="BE66" s="188">
        <v>0</v>
      </c>
      <c r="BF66" s="188">
        <v>0</v>
      </c>
      <c r="BG66" s="188">
        <v>0</v>
      </c>
      <c r="BH66" s="188">
        <v>0</v>
      </c>
      <c r="BI66" s="188">
        <v>0</v>
      </c>
      <c r="BJ66" s="188">
        <v>0</v>
      </c>
      <c r="BK66" s="188">
        <v>0</v>
      </c>
      <c r="BL66" s="188">
        <v>0</v>
      </c>
      <c r="BM66" s="188">
        <v>0</v>
      </c>
      <c r="BN66" s="188">
        <v>0</v>
      </c>
      <c r="BO66" s="188">
        <v>0</v>
      </c>
      <c r="BP66" s="188">
        <v>0</v>
      </c>
      <c r="BQ66" s="188">
        <v>0</v>
      </c>
      <c r="BR66" s="188">
        <v>0</v>
      </c>
      <c r="BS66" s="188">
        <v>0</v>
      </c>
      <c r="BT66" s="188">
        <v>0</v>
      </c>
      <c r="BU66" s="190">
        <v>0</v>
      </c>
      <c r="BV66" s="188">
        <v>0</v>
      </c>
      <c r="BW66" s="188">
        <v>0</v>
      </c>
      <c r="BX66" s="188">
        <v>0</v>
      </c>
      <c r="BY66" s="188">
        <v>0</v>
      </c>
      <c r="BZ66" s="188">
        <v>0</v>
      </c>
      <c r="CA66" s="188">
        <v>0</v>
      </c>
      <c r="CB66" s="188">
        <v>0</v>
      </c>
      <c r="CC66" s="188">
        <v>0</v>
      </c>
      <c r="CD66" s="188">
        <v>0</v>
      </c>
      <c r="CE66" s="188">
        <v>0</v>
      </c>
      <c r="CF66" s="188">
        <v>0</v>
      </c>
      <c r="CG66" s="188">
        <v>0</v>
      </c>
      <c r="CH66" s="188">
        <v>0</v>
      </c>
      <c r="CI66" s="188">
        <v>0</v>
      </c>
      <c r="CJ66" s="188">
        <v>0</v>
      </c>
      <c r="CK66" s="188">
        <v>0</v>
      </c>
      <c r="CL66" s="188">
        <v>0</v>
      </c>
      <c r="CM66" s="188">
        <v>0</v>
      </c>
      <c r="CN66" s="188">
        <v>0</v>
      </c>
      <c r="CO66" s="191">
        <v>0</v>
      </c>
      <c r="CP66" s="188">
        <f t="shared" si="1"/>
        <v>1</v>
      </c>
      <c r="CQ66" s="188">
        <v>1</v>
      </c>
      <c r="CR66" s="188">
        <v>0</v>
      </c>
      <c r="CS66" s="188">
        <v>0</v>
      </c>
      <c r="CT66" s="188">
        <v>0</v>
      </c>
      <c r="CV66" s="188" t="s">
        <v>726</v>
      </c>
    </row>
    <row r="67" spans="1:101" ht="15.75" customHeight="1" x14ac:dyDescent="0.35">
      <c r="A67" s="188" t="s">
        <v>12</v>
      </c>
      <c r="B67" s="189" t="s">
        <v>3778</v>
      </c>
      <c r="C67" s="188" t="s">
        <v>6438</v>
      </c>
      <c r="E67" s="188" t="s">
        <v>91</v>
      </c>
      <c r="G67" s="188" t="s">
        <v>454</v>
      </c>
      <c r="H67" s="188" t="s">
        <v>56</v>
      </c>
      <c r="I67" s="188" t="s">
        <v>210</v>
      </c>
      <c r="J67" s="188" t="s">
        <v>471</v>
      </c>
      <c r="L67" s="188" t="s">
        <v>272</v>
      </c>
      <c r="N67" s="188" t="s">
        <v>300</v>
      </c>
      <c r="O67" s="189" t="s">
        <v>2260</v>
      </c>
      <c r="P67" s="191" t="s">
        <v>2261</v>
      </c>
      <c r="Q67" s="188">
        <v>0</v>
      </c>
      <c r="R67" s="188">
        <v>0</v>
      </c>
      <c r="S67" s="188">
        <v>0</v>
      </c>
      <c r="T67" s="188">
        <v>0</v>
      </c>
      <c r="U67" s="188">
        <v>0</v>
      </c>
      <c r="V67" s="188">
        <v>0</v>
      </c>
      <c r="W67" s="188">
        <v>0</v>
      </c>
      <c r="X67" s="188">
        <v>0</v>
      </c>
      <c r="Y67" s="188">
        <v>0</v>
      </c>
      <c r="Z67" s="188">
        <v>0</v>
      </c>
      <c r="AA67" s="188">
        <v>0</v>
      </c>
      <c r="AB67" s="188">
        <v>0</v>
      </c>
      <c r="AC67" s="188">
        <v>0</v>
      </c>
      <c r="AD67" s="188">
        <v>0</v>
      </c>
      <c r="AE67" s="188">
        <v>0</v>
      </c>
      <c r="AF67" s="188">
        <v>0</v>
      </c>
      <c r="AG67" s="188">
        <v>0</v>
      </c>
      <c r="AH67" s="188">
        <v>0</v>
      </c>
      <c r="AI67" s="188">
        <v>1</v>
      </c>
      <c r="AJ67" s="188">
        <v>1</v>
      </c>
      <c r="AK67" s="188">
        <v>0</v>
      </c>
      <c r="AL67" s="188">
        <v>0</v>
      </c>
      <c r="AM67" s="188">
        <v>1</v>
      </c>
      <c r="AN67" s="188">
        <v>0</v>
      </c>
      <c r="AO67" s="188">
        <v>0</v>
      </c>
      <c r="AP67" s="188">
        <v>0</v>
      </c>
      <c r="AQ67" s="188">
        <v>0</v>
      </c>
      <c r="AR67" s="188">
        <v>0</v>
      </c>
      <c r="AS67" s="188">
        <v>1</v>
      </c>
      <c r="AT67" s="188">
        <v>1</v>
      </c>
      <c r="AU67" s="188">
        <v>0</v>
      </c>
      <c r="AV67" s="188">
        <v>0</v>
      </c>
      <c r="AW67" s="188">
        <v>0</v>
      </c>
      <c r="AX67" s="188">
        <v>0</v>
      </c>
      <c r="AY67" s="188">
        <v>0</v>
      </c>
      <c r="AZ67" s="188">
        <v>0</v>
      </c>
      <c r="BA67" s="188">
        <v>0</v>
      </c>
      <c r="BB67" s="188">
        <v>0</v>
      </c>
      <c r="BC67" s="188">
        <v>0</v>
      </c>
      <c r="BD67" s="188">
        <v>0</v>
      </c>
      <c r="BE67" s="188">
        <v>0</v>
      </c>
      <c r="BF67" s="188">
        <v>0</v>
      </c>
      <c r="BG67" s="188">
        <v>0</v>
      </c>
      <c r="BH67" s="188">
        <v>0</v>
      </c>
      <c r="BI67" s="188">
        <v>0</v>
      </c>
      <c r="BJ67" s="188">
        <v>0</v>
      </c>
      <c r="BK67" s="188">
        <v>0</v>
      </c>
      <c r="BL67" s="188">
        <v>0</v>
      </c>
      <c r="BM67" s="188">
        <v>0</v>
      </c>
      <c r="BN67" s="188">
        <v>0</v>
      </c>
      <c r="BO67" s="188">
        <v>0</v>
      </c>
      <c r="BP67" s="188">
        <v>0</v>
      </c>
      <c r="BQ67" s="188">
        <v>0</v>
      </c>
      <c r="BR67" s="188">
        <v>0</v>
      </c>
      <c r="BS67" s="188">
        <v>0</v>
      </c>
      <c r="BT67" s="188">
        <v>0</v>
      </c>
      <c r="BU67" s="190">
        <v>0</v>
      </c>
      <c r="BV67" s="188">
        <v>0</v>
      </c>
      <c r="BW67" s="188">
        <v>0</v>
      </c>
      <c r="BX67" s="188">
        <v>0</v>
      </c>
      <c r="BY67" s="188">
        <v>0</v>
      </c>
      <c r="BZ67" s="188">
        <v>0</v>
      </c>
      <c r="CA67" s="188">
        <v>0</v>
      </c>
      <c r="CB67" s="188">
        <v>0</v>
      </c>
      <c r="CC67" s="188">
        <v>0</v>
      </c>
      <c r="CD67" s="188">
        <v>0</v>
      </c>
      <c r="CE67" s="188">
        <v>0</v>
      </c>
      <c r="CF67" s="188">
        <v>0</v>
      </c>
      <c r="CG67" s="188">
        <v>0</v>
      </c>
      <c r="CH67" s="188">
        <v>0</v>
      </c>
      <c r="CI67" s="188">
        <v>0</v>
      </c>
      <c r="CJ67" s="188">
        <v>0</v>
      </c>
      <c r="CK67" s="188">
        <v>0</v>
      </c>
      <c r="CL67" s="188">
        <v>0</v>
      </c>
      <c r="CM67" s="188">
        <v>0</v>
      </c>
      <c r="CN67" s="188">
        <v>0</v>
      </c>
      <c r="CO67" s="191">
        <v>0</v>
      </c>
      <c r="CP67" s="188">
        <f t="shared" ref="CP67:CP85" si="2">SUM(S67:CO67)</f>
        <v>5</v>
      </c>
      <c r="CQ67" s="188">
        <v>1</v>
      </c>
      <c r="CR67" s="188">
        <v>0</v>
      </c>
      <c r="CS67" s="188">
        <v>0</v>
      </c>
      <c r="CT67" s="188">
        <v>0</v>
      </c>
      <c r="CV67" s="188" t="s">
        <v>726</v>
      </c>
    </row>
    <row r="68" spans="1:101" ht="15.75" customHeight="1" x14ac:dyDescent="0.35">
      <c r="A68" s="188" t="s">
        <v>12</v>
      </c>
      <c r="B68" s="189" t="s">
        <v>3778</v>
      </c>
      <c r="C68" s="188" t="s">
        <v>6439</v>
      </c>
      <c r="E68" s="188" t="s">
        <v>91</v>
      </c>
      <c r="G68" s="188" t="s">
        <v>454</v>
      </c>
      <c r="H68" s="188" t="s">
        <v>56</v>
      </c>
      <c r="I68" s="188" t="s">
        <v>210</v>
      </c>
      <c r="J68" s="188" t="s">
        <v>269</v>
      </c>
      <c r="L68" s="188" t="s">
        <v>272</v>
      </c>
      <c r="N68" s="188" t="s">
        <v>300</v>
      </c>
      <c r="P68" s="191" t="s">
        <v>6440</v>
      </c>
      <c r="Q68" s="188">
        <v>0</v>
      </c>
      <c r="R68" s="188">
        <v>0</v>
      </c>
      <c r="S68" s="188">
        <v>0</v>
      </c>
      <c r="T68" s="188">
        <v>1</v>
      </c>
      <c r="U68" s="188">
        <v>1</v>
      </c>
      <c r="V68" s="188">
        <v>1</v>
      </c>
      <c r="W68" s="188">
        <v>1</v>
      </c>
      <c r="X68" s="188">
        <v>1</v>
      </c>
      <c r="Y68" s="188">
        <v>1</v>
      </c>
      <c r="Z68" s="188">
        <v>1</v>
      </c>
      <c r="AA68" s="188">
        <v>0</v>
      </c>
      <c r="AB68" s="188">
        <v>1</v>
      </c>
      <c r="AC68" s="188">
        <v>1</v>
      </c>
      <c r="AD68" s="188">
        <v>0</v>
      </c>
      <c r="AE68" s="188">
        <v>1</v>
      </c>
      <c r="AF68" s="188">
        <v>1</v>
      </c>
      <c r="AG68" s="188">
        <v>0</v>
      </c>
      <c r="AH68" s="188">
        <v>0</v>
      </c>
      <c r="AI68" s="188">
        <v>0</v>
      </c>
      <c r="AJ68" s="188">
        <v>0</v>
      </c>
      <c r="AK68" s="188">
        <v>0</v>
      </c>
      <c r="AL68" s="188">
        <v>0</v>
      </c>
      <c r="AM68" s="188">
        <v>0</v>
      </c>
      <c r="AN68" s="188">
        <v>0</v>
      </c>
      <c r="AO68" s="188">
        <v>0</v>
      </c>
      <c r="AP68" s="188">
        <v>0</v>
      </c>
      <c r="AQ68" s="188">
        <v>0</v>
      </c>
      <c r="AR68" s="188">
        <v>0</v>
      </c>
      <c r="AS68" s="188">
        <v>0</v>
      </c>
      <c r="AT68" s="188">
        <v>1</v>
      </c>
      <c r="AU68" s="188">
        <v>0</v>
      </c>
      <c r="AV68" s="188">
        <v>0</v>
      </c>
      <c r="AW68" s="188">
        <v>0</v>
      </c>
      <c r="AX68" s="188">
        <v>0</v>
      </c>
      <c r="AY68" s="188">
        <v>0</v>
      </c>
      <c r="AZ68" s="188">
        <v>0</v>
      </c>
      <c r="BA68" s="188">
        <v>0</v>
      </c>
      <c r="BB68" s="188">
        <v>0</v>
      </c>
      <c r="BC68" s="188">
        <v>0</v>
      </c>
      <c r="BD68" s="188">
        <v>0</v>
      </c>
      <c r="BE68" s="188">
        <v>0</v>
      </c>
      <c r="BF68" s="188">
        <v>0</v>
      </c>
      <c r="BG68" s="188">
        <v>0</v>
      </c>
      <c r="BH68" s="188">
        <v>0</v>
      </c>
      <c r="BI68" s="188">
        <v>0</v>
      </c>
      <c r="BJ68" s="188">
        <v>0</v>
      </c>
      <c r="BK68" s="188">
        <v>0</v>
      </c>
      <c r="BL68" s="188">
        <v>0</v>
      </c>
      <c r="BM68" s="188">
        <v>0</v>
      </c>
      <c r="BN68" s="188">
        <v>0</v>
      </c>
      <c r="BO68" s="188">
        <v>0</v>
      </c>
      <c r="BP68" s="188">
        <v>0</v>
      </c>
      <c r="BQ68" s="188">
        <v>0</v>
      </c>
      <c r="BR68" s="188">
        <v>0</v>
      </c>
      <c r="BS68" s="188">
        <v>0</v>
      </c>
      <c r="BT68" s="188">
        <v>0</v>
      </c>
      <c r="BU68" s="190">
        <v>0</v>
      </c>
      <c r="BV68" s="188">
        <v>0</v>
      </c>
      <c r="BW68" s="188">
        <v>0</v>
      </c>
      <c r="BX68" s="188">
        <v>0</v>
      </c>
      <c r="BY68" s="188">
        <v>0</v>
      </c>
      <c r="BZ68" s="188">
        <v>0</v>
      </c>
      <c r="CA68" s="188">
        <v>0</v>
      </c>
      <c r="CB68" s="188">
        <v>0</v>
      </c>
      <c r="CC68" s="188">
        <v>0</v>
      </c>
      <c r="CD68" s="188">
        <v>0</v>
      </c>
      <c r="CE68" s="188">
        <v>0</v>
      </c>
      <c r="CF68" s="188">
        <v>0</v>
      </c>
      <c r="CG68" s="188">
        <v>0</v>
      </c>
      <c r="CH68" s="188">
        <v>0</v>
      </c>
      <c r="CI68" s="188">
        <v>0</v>
      </c>
      <c r="CJ68" s="188">
        <v>0</v>
      </c>
      <c r="CK68" s="188">
        <v>0</v>
      </c>
      <c r="CL68" s="188">
        <v>0</v>
      </c>
      <c r="CM68" s="188">
        <v>0</v>
      </c>
      <c r="CN68" s="188">
        <v>0</v>
      </c>
      <c r="CO68" s="191">
        <v>0</v>
      </c>
      <c r="CP68" s="188">
        <f t="shared" si="2"/>
        <v>12</v>
      </c>
      <c r="CQ68" s="188">
        <v>1</v>
      </c>
      <c r="CR68" s="188">
        <v>0</v>
      </c>
      <c r="CS68" s="188">
        <v>0</v>
      </c>
      <c r="CT68" s="188">
        <v>0</v>
      </c>
      <c r="CV68" s="188" t="s">
        <v>726</v>
      </c>
    </row>
    <row r="69" spans="1:101" ht="15.75" customHeight="1" x14ac:dyDescent="0.35">
      <c r="A69" s="188" t="s">
        <v>12</v>
      </c>
      <c r="B69" s="189" t="s">
        <v>3778</v>
      </c>
      <c r="C69" s="188" t="s">
        <v>6441</v>
      </c>
      <c r="E69" s="188" t="s">
        <v>91</v>
      </c>
      <c r="G69" s="188" t="s">
        <v>454</v>
      </c>
      <c r="H69" s="188" t="s">
        <v>56</v>
      </c>
      <c r="I69" s="188" t="s">
        <v>210</v>
      </c>
      <c r="J69" s="188" t="s">
        <v>269</v>
      </c>
      <c r="L69" s="188" t="s">
        <v>272</v>
      </c>
      <c r="N69" s="188" t="s">
        <v>299</v>
      </c>
      <c r="O69" s="188" t="s">
        <v>6442</v>
      </c>
      <c r="P69" s="191" t="s">
        <v>3936</v>
      </c>
      <c r="Q69" s="188">
        <v>0</v>
      </c>
      <c r="R69" s="188">
        <v>0</v>
      </c>
      <c r="S69" s="188">
        <v>0</v>
      </c>
      <c r="T69" s="188">
        <v>0</v>
      </c>
      <c r="U69" s="188">
        <v>0</v>
      </c>
      <c r="V69" s="188">
        <v>0</v>
      </c>
      <c r="W69" s="188">
        <v>0</v>
      </c>
      <c r="X69" s="188">
        <v>0</v>
      </c>
      <c r="Y69" s="188">
        <v>0</v>
      </c>
      <c r="Z69" s="188">
        <v>0</v>
      </c>
      <c r="AA69" s="188">
        <v>0</v>
      </c>
      <c r="AB69" s="188">
        <v>0</v>
      </c>
      <c r="AC69" s="188">
        <v>0</v>
      </c>
      <c r="AD69" s="188">
        <v>0</v>
      </c>
      <c r="AE69" s="188">
        <v>0</v>
      </c>
      <c r="AF69" s="188">
        <v>0</v>
      </c>
      <c r="AG69" s="188">
        <v>0</v>
      </c>
      <c r="AH69" s="188">
        <v>0</v>
      </c>
      <c r="AI69" s="188">
        <v>0</v>
      </c>
      <c r="AJ69" s="188">
        <v>0</v>
      </c>
      <c r="AK69" s="188">
        <v>0</v>
      </c>
      <c r="AL69" s="188">
        <v>0</v>
      </c>
      <c r="AM69" s="188">
        <v>0</v>
      </c>
      <c r="AN69" s="188">
        <v>0</v>
      </c>
      <c r="AO69" s="188">
        <v>0</v>
      </c>
      <c r="AP69" s="188">
        <v>0</v>
      </c>
      <c r="AQ69" s="188">
        <v>0</v>
      </c>
      <c r="AR69" s="188">
        <v>0</v>
      </c>
      <c r="AS69" s="188">
        <v>0</v>
      </c>
      <c r="AT69" s="188">
        <v>1</v>
      </c>
      <c r="AU69" s="188">
        <v>0</v>
      </c>
      <c r="AV69" s="188">
        <v>0</v>
      </c>
      <c r="AW69" s="188">
        <v>0</v>
      </c>
      <c r="AX69" s="188">
        <v>0</v>
      </c>
      <c r="AY69" s="188">
        <v>0</v>
      </c>
      <c r="AZ69" s="188">
        <v>0</v>
      </c>
      <c r="BA69" s="188">
        <v>0</v>
      </c>
      <c r="BB69" s="188">
        <v>0</v>
      </c>
      <c r="BC69" s="188">
        <v>0</v>
      </c>
      <c r="BD69" s="188">
        <v>0</v>
      </c>
      <c r="BE69" s="188">
        <v>0</v>
      </c>
      <c r="BF69" s="188">
        <v>0</v>
      </c>
      <c r="BG69" s="188">
        <v>0</v>
      </c>
      <c r="BH69" s="188">
        <v>0</v>
      </c>
      <c r="BI69" s="188">
        <v>0</v>
      </c>
      <c r="BJ69" s="188">
        <v>0</v>
      </c>
      <c r="BK69" s="188">
        <v>0</v>
      </c>
      <c r="BL69" s="188">
        <v>0</v>
      </c>
      <c r="BM69" s="188">
        <v>0</v>
      </c>
      <c r="BN69" s="188">
        <v>0</v>
      </c>
      <c r="BO69" s="188">
        <v>0</v>
      </c>
      <c r="BP69" s="188">
        <v>0</v>
      </c>
      <c r="BQ69" s="188">
        <v>0</v>
      </c>
      <c r="BR69" s="188">
        <v>0</v>
      </c>
      <c r="BS69" s="188">
        <v>0</v>
      </c>
      <c r="BT69" s="188">
        <v>0</v>
      </c>
      <c r="BU69" s="190">
        <v>0</v>
      </c>
      <c r="BV69" s="188">
        <v>0</v>
      </c>
      <c r="BW69" s="188">
        <v>0</v>
      </c>
      <c r="BX69" s="188">
        <v>0</v>
      </c>
      <c r="BY69" s="188">
        <v>0</v>
      </c>
      <c r="BZ69" s="188">
        <v>0</v>
      </c>
      <c r="CA69" s="188">
        <v>0</v>
      </c>
      <c r="CB69" s="188">
        <v>0</v>
      </c>
      <c r="CC69" s="188">
        <v>0</v>
      </c>
      <c r="CD69" s="188">
        <v>0</v>
      </c>
      <c r="CE69" s="188">
        <v>0</v>
      </c>
      <c r="CF69" s="188">
        <v>0</v>
      </c>
      <c r="CG69" s="188">
        <v>0</v>
      </c>
      <c r="CH69" s="188">
        <v>0</v>
      </c>
      <c r="CI69" s="188">
        <v>0</v>
      </c>
      <c r="CJ69" s="188">
        <v>0</v>
      </c>
      <c r="CK69" s="188">
        <v>0</v>
      </c>
      <c r="CL69" s="188">
        <v>0</v>
      </c>
      <c r="CM69" s="188">
        <v>0</v>
      </c>
      <c r="CN69" s="188">
        <v>0</v>
      </c>
      <c r="CO69" s="191">
        <v>0</v>
      </c>
      <c r="CP69" s="188">
        <f t="shared" si="2"/>
        <v>1</v>
      </c>
      <c r="CQ69" s="188">
        <v>1</v>
      </c>
      <c r="CR69" s="188">
        <v>0</v>
      </c>
      <c r="CS69" s="188">
        <v>0</v>
      </c>
      <c r="CT69" s="188">
        <v>0</v>
      </c>
      <c r="CV69" s="188" t="s">
        <v>726</v>
      </c>
    </row>
    <row r="70" spans="1:101" ht="15.75" customHeight="1" x14ac:dyDescent="0.35">
      <c r="A70" s="188" t="s">
        <v>12</v>
      </c>
      <c r="B70" s="189" t="s">
        <v>3778</v>
      </c>
      <c r="C70" s="188" t="s">
        <v>6443</v>
      </c>
      <c r="E70" s="188" t="s">
        <v>91</v>
      </c>
      <c r="G70" s="188" t="s">
        <v>454</v>
      </c>
      <c r="H70" s="188" t="s">
        <v>56</v>
      </c>
      <c r="I70" s="188" t="s">
        <v>210</v>
      </c>
      <c r="J70" s="188" t="s">
        <v>471</v>
      </c>
      <c r="L70" s="188" t="s">
        <v>272</v>
      </c>
      <c r="N70" s="188" t="s">
        <v>300</v>
      </c>
      <c r="O70" s="188" t="s">
        <v>6444</v>
      </c>
      <c r="P70" s="191" t="s">
        <v>591</v>
      </c>
      <c r="Q70" s="188">
        <v>0</v>
      </c>
      <c r="R70" s="188">
        <v>0</v>
      </c>
      <c r="S70" s="188">
        <v>0</v>
      </c>
      <c r="T70" s="188">
        <v>0</v>
      </c>
      <c r="U70" s="188">
        <v>0</v>
      </c>
      <c r="V70" s="188">
        <v>0</v>
      </c>
      <c r="W70" s="188">
        <v>0</v>
      </c>
      <c r="X70" s="188">
        <v>0</v>
      </c>
      <c r="Y70" s="188">
        <v>0</v>
      </c>
      <c r="Z70" s="188">
        <v>0</v>
      </c>
      <c r="AA70" s="188">
        <v>0</v>
      </c>
      <c r="AB70" s="188">
        <v>0</v>
      </c>
      <c r="AC70" s="188">
        <v>0</v>
      </c>
      <c r="AD70" s="188">
        <v>0</v>
      </c>
      <c r="AE70" s="188">
        <v>0</v>
      </c>
      <c r="AF70" s="188">
        <v>0</v>
      </c>
      <c r="AG70" s="188">
        <v>0</v>
      </c>
      <c r="AH70" s="188">
        <v>0</v>
      </c>
      <c r="AI70" s="188">
        <v>0</v>
      </c>
      <c r="AJ70" s="188">
        <v>0</v>
      </c>
      <c r="AK70" s="188">
        <v>0</v>
      </c>
      <c r="AL70" s="188">
        <v>0</v>
      </c>
      <c r="AM70" s="188">
        <v>0</v>
      </c>
      <c r="AN70" s="188">
        <v>0</v>
      </c>
      <c r="AO70" s="188">
        <v>0</v>
      </c>
      <c r="AP70" s="188">
        <v>0</v>
      </c>
      <c r="AQ70" s="188">
        <v>0</v>
      </c>
      <c r="AR70" s="188">
        <v>0</v>
      </c>
      <c r="AS70" s="188">
        <v>0</v>
      </c>
      <c r="AT70" s="188">
        <v>1</v>
      </c>
      <c r="AU70" s="188">
        <v>0</v>
      </c>
      <c r="AV70" s="188">
        <v>0</v>
      </c>
      <c r="AW70" s="188">
        <v>0</v>
      </c>
      <c r="AX70" s="188">
        <v>0</v>
      </c>
      <c r="AY70" s="188">
        <v>1</v>
      </c>
      <c r="AZ70" s="188">
        <v>0</v>
      </c>
      <c r="BA70" s="188">
        <v>0</v>
      </c>
      <c r="BB70" s="188">
        <v>0</v>
      </c>
      <c r="BC70" s="188">
        <v>0</v>
      </c>
      <c r="BD70" s="188">
        <v>0</v>
      </c>
      <c r="BE70" s="188">
        <v>1</v>
      </c>
      <c r="BF70" s="188">
        <v>0</v>
      </c>
      <c r="BG70" s="188">
        <v>0</v>
      </c>
      <c r="BH70" s="188">
        <v>0</v>
      </c>
      <c r="BI70" s="188">
        <v>0</v>
      </c>
      <c r="BJ70" s="188">
        <v>0</v>
      </c>
      <c r="BK70" s="188">
        <v>0</v>
      </c>
      <c r="BL70" s="188">
        <v>0</v>
      </c>
      <c r="BM70" s="188">
        <v>0</v>
      </c>
      <c r="BN70" s="188">
        <v>0</v>
      </c>
      <c r="BO70" s="188">
        <v>0</v>
      </c>
      <c r="BP70" s="188">
        <v>0</v>
      </c>
      <c r="BQ70" s="188">
        <v>0</v>
      </c>
      <c r="BR70" s="188">
        <v>0</v>
      </c>
      <c r="BS70" s="188">
        <v>0</v>
      </c>
      <c r="BT70" s="188">
        <v>0</v>
      </c>
      <c r="BU70" s="190">
        <v>0</v>
      </c>
      <c r="BV70" s="188">
        <v>0</v>
      </c>
      <c r="BW70" s="188">
        <v>0</v>
      </c>
      <c r="BX70" s="188">
        <v>0</v>
      </c>
      <c r="BY70" s="188">
        <v>0</v>
      </c>
      <c r="BZ70" s="188">
        <v>0</v>
      </c>
      <c r="CA70" s="188">
        <v>0</v>
      </c>
      <c r="CB70" s="188">
        <v>0</v>
      </c>
      <c r="CC70" s="188">
        <v>0</v>
      </c>
      <c r="CD70" s="188">
        <v>0</v>
      </c>
      <c r="CE70" s="188">
        <v>0</v>
      </c>
      <c r="CF70" s="188">
        <v>0</v>
      </c>
      <c r="CG70" s="188">
        <v>0</v>
      </c>
      <c r="CH70" s="188">
        <v>0</v>
      </c>
      <c r="CI70" s="188">
        <v>0</v>
      </c>
      <c r="CJ70" s="188">
        <v>0</v>
      </c>
      <c r="CK70" s="188">
        <v>0</v>
      </c>
      <c r="CL70" s="188">
        <v>0</v>
      </c>
      <c r="CM70" s="188">
        <v>0</v>
      </c>
      <c r="CN70" s="188">
        <v>0</v>
      </c>
      <c r="CO70" s="191">
        <v>0</v>
      </c>
      <c r="CP70" s="188">
        <f t="shared" si="2"/>
        <v>3</v>
      </c>
      <c r="CQ70" s="188">
        <v>1</v>
      </c>
      <c r="CR70" s="188">
        <v>0</v>
      </c>
      <c r="CS70" s="188">
        <v>0</v>
      </c>
      <c r="CT70" s="188">
        <v>0</v>
      </c>
      <c r="CV70" s="188" t="s">
        <v>726</v>
      </c>
    </row>
    <row r="71" spans="1:101" ht="15.75" customHeight="1" x14ac:dyDescent="0.35">
      <c r="A71" s="188" t="s">
        <v>12</v>
      </c>
      <c r="B71" s="189" t="s">
        <v>3778</v>
      </c>
      <c r="C71" s="188" t="s">
        <v>6445</v>
      </c>
      <c r="E71" s="188" t="s">
        <v>91</v>
      </c>
      <c r="G71" s="188" t="s">
        <v>454</v>
      </c>
      <c r="H71" s="188" t="s">
        <v>13</v>
      </c>
      <c r="I71" s="188" t="s">
        <v>221</v>
      </c>
      <c r="J71" s="188" t="s">
        <v>269</v>
      </c>
      <c r="L71" s="188" t="s">
        <v>272</v>
      </c>
      <c r="N71" s="188" t="s">
        <v>300</v>
      </c>
      <c r="O71" s="188" t="s">
        <v>6446</v>
      </c>
      <c r="P71" s="191" t="s">
        <v>3354</v>
      </c>
      <c r="Q71" s="188">
        <v>0</v>
      </c>
      <c r="R71" s="188">
        <v>0</v>
      </c>
      <c r="S71" s="188">
        <v>0</v>
      </c>
      <c r="T71" s="188">
        <v>0</v>
      </c>
      <c r="U71" s="188">
        <v>0</v>
      </c>
      <c r="V71" s="188">
        <v>0</v>
      </c>
      <c r="W71" s="188">
        <v>0</v>
      </c>
      <c r="X71" s="188">
        <v>0</v>
      </c>
      <c r="Y71" s="188">
        <v>0</v>
      </c>
      <c r="Z71" s="188">
        <v>0</v>
      </c>
      <c r="AA71" s="188">
        <v>0</v>
      </c>
      <c r="AB71" s="188">
        <v>0</v>
      </c>
      <c r="AC71" s="188">
        <v>0</v>
      </c>
      <c r="AD71" s="188">
        <v>1</v>
      </c>
      <c r="AE71" s="188">
        <v>0</v>
      </c>
      <c r="AF71" s="188">
        <v>1</v>
      </c>
      <c r="AG71" s="188">
        <v>0</v>
      </c>
      <c r="AH71" s="188">
        <v>0</v>
      </c>
      <c r="AI71" s="188">
        <v>1</v>
      </c>
      <c r="AJ71" s="188">
        <v>1</v>
      </c>
      <c r="AK71" s="188">
        <v>0</v>
      </c>
      <c r="AL71" s="188">
        <v>1</v>
      </c>
      <c r="AM71" s="188">
        <v>0</v>
      </c>
      <c r="AN71" s="188">
        <v>0</v>
      </c>
      <c r="AO71" s="188">
        <v>0</v>
      </c>
      <c r="AP71" s="188">
        <v>0</v>
      </c>
      <c r="AQ71" s="188">
        <v>0</v>
      </c>
      <c r="AR71" s="188">
        <v>0</v>
      </c>
      <c r="AS71" s="189">
        <v>1</v>
      </c>
      <c r="AT71" s="188">
        <v>1</v>
      </c>
      <c r="AU71" s="188">
        <v>0</v>
      </c>
      <c r="AV71" s="188">
        <v>0</v>
      </c>
      <c r="AW71" s="188">
        <v>1</v>
      </c>
      <c r="AX71" s="188">
        <v>1</v>
      </c>
      <c r="AY71" s="188">
        <v>1</v>
      </c>
      <c r="AZ71" s="188">
        <v>1</v>
      </c>
      <c r="BA71" s="188">
        <v>0</v>
      </c>
      <c r="BB71" s="188">
        <v>1</v>
      </c>
      <c r="BC71" s="188">
        <v>1</v>
      </c>
      <c r="BD71" s="188">
        <v>0</v>
      </c>
      <c r="BE71" s="188">
        <v>1</v>
      </c>
      <c r="BF71" s="188">
        <v>1</v>
      </c>
      <c r="BG71" s="188">
        <v>1</v>
      </c>
      <c r="BH71" s="188">
        <v>1</v>
      </c>
      <c r="BI71" s="188">
        <v>1</v>
      </c>
      <c r="BJ71" s="188">
        <v>0</v>
      </c>
      <c r="BK71" s="188">
        <v>0</v>
      </c>
      <c r="BL71" s="188">
        <v>1</v>
      </c>
      <c r="BM71" s="188">
        <v>0</v>
      </c>
      <c r="BN71" s="188">
        <v>0</v>
      </c>
      <c r="BO71" s="188">
        <v>0</v>
      </c>
      <c r="BP71" s="188">
        <v>0</v>
      </c>
      <c r="BQ71" s="188">
        <v>0</v>
      </c>
      <c r="BR71" s="188">
        <v>0</v>
      </c>
      <c r="BS71" s="188">
        <v>0</v>
      </c>
      <c r="BT71" s="188">
        <v>0</v>
      </c>
      <c r="BU71" s="190">
        <v>0</v>
      </c>
      <c r="BV71" s="188">
        <v>0</v>
      </c>
      <c r="BW71" s="188">
        <v>0</v>
      </c>
      <c r="BX71" s="188">
        <v>0</v>
      </c>
      <c r="BY71" s="188">
        <v>0</v>
      </c>
      <c r="BZ71" s="188">
        <v>0</v>
      </c>
      <c r="CA71" s="188">
        <v>0</v>
      </c>
      <c r="CB71" s="188">
        <v>0</v>
      </c>
      <c r="CC71" s="188">
        <v>0</v>
      </c>
      <c r="CD71" s="188">
        <v>0</v>
      </c>
      <c r="CE71" s="188">
        <v>0</v>
      </c>
      <c r="CF71" s="188">
        <v>0</v>
      </c>
      <c r="CG71" s="188">
        <v>0</v>
      </c>
      <c r="CH71" s="188">
        <v>0</v>
      </c>
      <c r="CI71" s="188">
        <v>0</v>
      </c>
      <c r="CJ71" s="188">
        <v>0</v>
      </c>
      <c r="CK71" s="188">
        <v>0</v>
      </c>
      <c r="CL71" s="188">
        <v>0</v>
      </c>
      <c r="CM71" s="188">
        <v>0</v>
      </c>
      <c r="CN71" s="188">
        <v>0</v>
      </c>
      <c r="CO71" s="191">
        <v>0</v>
      </c>
      <c r="CP71" s="188">
        <f t="shared" si="2"/>
        <v>19</v>
      </c>
      <c r="CQ71" s="188">
        <v>1</v>
      </c>
      <c r="CR71" s="188">
        <v>0</v>
      </c>
      <c r="CS71" s="188">
        <v>0</v>
      </c>
      <c r="CT71" s="188">
        <v>1</v>
      </c>
      <c r="CV71" s="188" t="s">
        <v>726</v>
      </c>
      <c r="CW71" s="188">
        <v>1</v>
      </c>
    </row>
    <row r="72" spans="1:101" ht="15.75" customHeight="1" x14ac:dyDescent="0.35">
      <c r="A72" s="188" t="s">
        <v>12</v>
      </c>
      <c r="B72" s="189" t="s">
        <v>3778</v>
      </c>
      <c r="C72" s="188" t="s">
        <v>6447</v>
      </c>
      <c r="E72" s="188" t="s">
        <v>91</v>
      </c>
      <c r="G72" s="188" t="s">
        <v>454</v>
      </c>
      <c r="H72" s="188" t="s">
        <v>109</v>
      </c>
      <c r="I72" s="188" t="s">
        <v>173</v>
      </c>
      <c r="J72" s="188" t="s">
        <v>471</v>
      </c>
      <c r="L72" s="188" t="s">
        <v>272</v>
      </c>
      <c r="N72" s="188" t="s">
        <v>300</v>
      </c>
      <c r="O72" s="188" t="s">
        <v>6448</v>
      </c>
      <c r="P72" s="191" t="s">
        <v>3220</v>
      </c>
      <c r="Q72" s="188">
        <v>0</v>
      </c>
      <c r="R72" s="188">
        <v>0</v>
      </c>
      <c r="S72" s="188">
        <v>0</v>
      </c>
      <c r="T72" s="188">
        <v>0</v>
      </c>
      <c r="U72" s="188">
        <v>0</v>
      </c>
      <c r="V72" s="188">
        <v>0</v>
      </c>
      <c r="W72" s="188">
        <v>0</v>
      </c>
      <c r="X72" s="188">
        <v>0</v>
      </c>
      <c r="Y72" s="188">
        <v>0</v>
      </c>
      <c r="Z72" s="188">
        <v>0</v>
      </c>
      <c r="AA72" s="188">
        <v>0</v>
      </c>
      <c r="AB72" s="188">
        <v>0</v>
      </c>
      <c r="AC72" s="188">
        <v>0</v>
      </c>
      <c r="AD72" s="188">
        <v>0</v>
      </c>
      <c r="AE72" s="188">
        <v>0</v>
      </c>
      <c r="AF72" s="188">
        <v>0</v>
      </c>
      <c r="AG72" s="188">
        <v>0</v>
      </c>
      <c r="AH72" s="188">
        <v>0</v>
      </c>
      <c r="AI72" s="188">
        <v>0</v>
      </c>
      <c r="AJ72" s="188">
        <v>0</v>
      </c>
      <c r="AK72" s="188">
        <v>0</v>
      </c>
      <c r="AL72" s="188">
        <v>0</v>
      </c>
      <c r="AM72" s="188">
        <v>0</v>
      </c>
      <c r="AN72" s="188">
        <v>0</v>
      </c>
      <c r="AO72" s="188">
        <v>0</v>
      </c>
      <c r="AP72" s="188">
        <v>0</v>
      </c>
      <c r="AQ72" s="188">
        <v>0</v>
      </c>
      <c r="AR72" s="188">
        <v>0</v>
      </c>
      <c r="AS72" s="188">
        <v>0</v>
      </c>
      <c r="AT72" s="188">
        <v>1</v>
      </c>
      <c r="AU72" s="188">
        <v>0</v>
      </c>
      <c r="AV72" s="188">
        <v>0</v>
      </c>
      <c r="AW72" s="188">
        <v>0</v>
      </c>
      <c r="AX72" s="188">
        <v>0</v>
      </c>
      <c r="AY72" s="188">
        <v>0</v>
      </c>
      <c r="AZ72" s="188">
        <v>0</v>
      </c>
      <c r="BA72" s="188">
        <v>0</v>
      </c>
      <c r="BB72" s="188">
        <v>0</v>
      </c>
      <c r="BC72" s="188">
        <v>0</v>
      </c>
      <c r="BD72" s="188">
        <v>0</v>
      </c>
      <c r="BE72" s="188">
        <v>0</v>
      </c>
      <c r="BF72" s="188">
        <v>0</v>
      </c>
      <c r="BG72" s="188">
        <v>0</v>
      </c>
      <c r="BH72" s="188">
        <v>0</v>
      </c>
      <c r="BI72" s="188">
        <v>0</v>
      </c>
      <c r="BJ72" s="188">
        <v>0</v>
      </c>
      <c r="BK72" s="188">
        <v>0</v>
      </c>
      <c r="BL72" s="188">
        <v>0</v>
      </c>
      <c r="BM72" s="188">
        <v>0</v>
      </c>
      <c r="BN72" s="188">
        <v>0</v>
      </c>
      <c r="BO72" s="188">
        <v>0</v>
      </c>
      <c r="BP72" s="188">
        <v>0</v>
      </c>
      <c r="BQ72" s="188">
        <v>0</v>
      </c>
      <c r="BR72" s="188">
        <v>0</v>
      </c>
      <c r="BS72" s="188">
        <v>0</v>
      </c>
      <c r="BT72" s="188">
        <v>0</v>
      </c>
      <c r="BU72" s="190">
        <v>0</v>
      </c>
      <c r="BV72" s="188">
        <v>0</v>
      </c>
      <c r="BW72" s="188">
        <v>0</v>
      </c>
      <c r="BX72" s="188">
        <v>0</v>
      </c>
      <c r="BY72" s="188">
        <v>0</v>
      </c>
      <c r="BZ72" s="188">
        <v>0</v>
      </c>
      <c r="CA72" s="188">
        <v>0</v>
      </c>
      <c r="CB72" s="188">
        <v>0</v>
      </c>
      <c r="CC72" s="188">
        <v>0</v>
      </c>
      <c r="CD72" s="188">
        <v>0</v>
      </c>
      <c r="CE72" s="188">
        <v>0</v>
      </c>
      <c r="CF72" s="188">
        <v>0</v>
      </c>
      <c r="CG72" s="188">
        <v>0</v>
      </c>
      <c r="CH72" s="188">
        <v>0</v>
      </c>
      <c r="CI72" s="188">
        <v>0</v>
      </c>
      <c r="CJ72" s="188">
        <v>0</v>
      </c>
      <c r="CK72" s="188">
        <v>0</v>
      </c>
      <c r="CL72" s="188">
        <v>0</v>
      </c>
      <c r="CM72" s="188">
        <v>0</v>
      </c>
      <c r="CN72" s="188">
        <v>0</v>
      </c>
      <c r="CO72" s="191">
        <v>0</v>
      </c>
      <c r="CP72" s="188">
        <f t="shared" si="2"/>
        <v>1</v>
      </c>
      <c r="CQ72" s="188">
        <v>1</v>
      </c>
      <c r="CR72" s="188">
        <v>0</v>
      </c>
      <c r="CS72" s="188">
        <v>0</v>
      </c>
      <c r="CT72" s="188">
        <v>0</v>
      </c>
      <c r="CV72" s="188" t="s">
        <v>726</v>
      </c>
    </row>
    <row r="73" spans="1:101" ht="15.75" customHeight="1" x14ac:dyDescent="0.35">
      <c r="A73" s="188" t="s">
        <v>12</v>
      </c>
      <c r="B73" s="189" t="s">
        <v>4123</v>
      </c>
      <c r="C73" s="188" t="s">
        <v>6449</v>
      </c>
      <c r="E73" s="188" t="s">
        <v>91</v>
      </c>
      <c r="G73" s="188" t="s">
        <v>454</v>
      </c>
      <c r="H73" s="188" t="s">
        <v>56</v>
      </c>
      <c r="I73" s="188" t="s">
        <v>210</v>
      </c>
      <c r="J73" s="188" t="s">
        <v>471</v>
      </c>
      <c r="L73" s="188" t="s">
        <v>272</v>
      </c>
      <c r="N73" s="188" t="s">
        <v>299</v>
      </c>
      <c r="P73" s="191" t="s">
        <v>1059</v>
      </c>
      <c r="Q73" s="188">
        <v>0</v>
      </c>
      <c r="R73" s="188">
        <v>0</v>
      </c>
      <c r="S73" s="188">
        <v>0</v>
      </c>
      <c r="T73" s="188">
        <v>0</v>
      </c>
      <c r="U73" s="188">
        <v>0</v>
      </c>
      <c r="V73" s="188">
        <v>0</v>
      </c>
      <c r="W73" s="188">
        <v>0</v>
      </c>
      <c r="X73" s="188">
        <v>0</v>
      </c>
      <c r="Y73" s="188">
        <v>0</v>
      </c>
      <c r="Z73" s="188">
        <v>0</v>
      </c>
      <c r="AA73" s="188">
        <v>0</v>
      </c>
      <c r="AB73" s="188">
        <v>0</v>
      </c>
      <c r="AC73" s="188">
        <v>0</v>
      </c>
      <c r="AD73" s="188">
        <v>0</v>
      </c>
      <c r="AE73" s="188">
        <v>0</v>
      </c>
      <c r="AF73" s="188">
        <v>0</v>
      </c>
      <c r="AG73" s="188">
        <v>0</v>
      </c>
      <c r="AH73" s="188">
        <v>0</v>
      </c>
      <c r="AI73" s="188">
        <v>0</v>
      </c>
      <c r="AJ73" s="188">
        <v>0</v>
      </c>
      <c r="AK73" s="188">
        <v>0</v>
      </c>
      <c r="AL73" s="188">
        <v>0</v>
      </c>
      <c r="AM73" s="188">
        <v>0</v>
      </c>
      <c r="AN73" s="188">
        <v>0</v>
      </c>
      <c r="AO73" s="188">
        <v>0</v>
      </c>
      <c r="AP73" s="188">
        <v>0</v>
      </c>
      <c r="AQ73" s="188">
        <v>0</v>
      </c>
      <c r="AR73" s="188">
        <v>0</v>
      </c>
      <c r="AS73" s="188">
        <v>0</v>
      </c>
      <c r="AT73" s="189">
        <v>1</v>
      </c>
      <c r="AU73" s="188">
        <v>0</v>
      </c>
      <c r="AV73" s="188">
        <v>0</v>
      </c>
      <c r="AW73" s="188">
        <v>0</v>
      </c>
      <c r="AX73" s="188">
        <v>0</v>
      </c>
      <c r="AY73" s="188">
        <v>0</v>
      </c>
      <c r="AZ73" s="188">
        <v>0</v>
      </c>
      <c r="BA73" s="188">
        <v>0</v>
      </c>
      <c r="BB73" s="188">
        <v>0</v>
      </c>
      <c r="BC73" s="188">
        <v>0</v>
      </c>
      <c r="BD73" s="188">
        <v>0</v>
      </c>
      <c r="BE73" s="188">
        <v>0</v>
      </c>
      <c r="BF73" s="188">
        <v>0</v>
      </c>
      <c r="BG73" s="188">
        <v>0</v>
      </c>
      <c r="BH73" s="188">
        <v>0</v>
      </c>
      <c r="BI73" s="188">
        <v>0</v>
      </c>
      <c r="BJ73" s="188">
        <v>0</v>
      </c>
      <c r="BK73" s="188">
        <v>0</v>
      </c>
      <c r="BL73" s="188">
        <v>0</v>
      </c>
      <c r="BM73" s="188">
        <v>0</v>
      </c>
      <c r="BN73" s="188">
        <v>0</v>
      </c>
      <c r="BO73" s="188">
        <v>0</v>
      </c>
      <c r="BP73" s="188">
        <v>0</v>
      </c>
      <c r="BQ73" s="188">
        <v>0</v>
      </c>
      <c r="BR73" s="188">
        <v>0</v>
      </c>
      <c r="BS73" s="188">
        <v>0</v>
      </c>
      <c r="BT73" s="188">
        <v>0</v>
      </c>
      <c r="BU73" s="190">
        <v>0</v>
      </c>
      <c r="BV73" s="188">
        <v>0</v>
      </c>
      <c r="BW73" s="188">
        <v>0</v>
      </c>
      <c r="BX73" s="188">
        <v>0</v>
      </c>
      <c r="BY73" s="188">
        <v>0</v>
      </c>
      <c r="BZ73" s="188">
        <v>0</v>
      </c>
      <c r="CA73" s="188">
        <v>0</v>
      </c>
      <c r="CB73" s="188">
        <v>0</v>
      </c>
      <c r="CC73" s="188">
        <v>0</v>
      </c>
      <c r="CD73" s="188">
        <v>0</v>
      </c>
      <c r="CE73" s="188">
        <v>0</v>
      </c>
      <c r="CF73" s="188">
        <v>0</v>
      </c>
      <c r="CG73" s="188">
        <v>0</v>
      </c>
      <c r="CH73" s="188">
        <v>0</v>
      </c>
      <c r="CI73" s="188">
        <v>0</v>
      </c>
      <c r="CJ73" s="188">
        <v>0</v>
      </c>
      <c r="CK73" s="188">
        <v>0</v>
      </c>
      <c r="CL73" s="188">
        <v>0</v>
      </c>
      <c r="CM73" s="188">
        <v>0</v>
      </c>
      <c r="CN73" s="188">
        <v>0</v>
      </c>
      <c r="CO73" s="191">
        <v>0</v>
      </c>
      <c r="CP73" s="188">
        <f t="shared" si="2"/>
        <v>1</v>
      </c>
      <c r="CQ73" s="188">
        <v>1</v>
      </c>
      <c r="CR73" s="188">
        <v>0</v>
      </c>
      <c r="CS73" s="188">
        <v>0</v>
      </c>
      <c r="CT73" s="188">
        <v>0</v>
      </c>
      <c r="CV73" s="188" t="s">
        <v>726</v>
      </c>
      <c r="CW73" s="188">
        <v>1</v>
      </c>
    </row>
    <row r="74" spans="1:101" ht="15.75" customHeight="1" x14ac:dyDescent="0.35">
      <c r="A74" s="188" t="s">
        <v>12</v>
      </c>
      <c r="B74" s="189" t="s">
        <v>6450</v>
      </c>
      <c r="C74" s="188" t="s">
        <v>6451</v>
      </c>
      <c r="E74" s="188" t="s">
        <v>91</v>
      </c>
      <c r="G74" s="188" t="s">
        <v>454</v>
      </c>
      <c r="H74" s="188" t="s">
        <v>56</v>
      </c>
      <c r="I74" s="188" t="s">
        <v>210</v>
      </c>
      <c r="J74" s="188" t="s">
        <v>471</v>
      </c>
      <c r="L74" s="188" t="s">
        <v>272</v>
      </c>
      <c r="N74" s="188" t="s">
        <v>300</v>
      </c>
      <c r="O74" s="188" t="s">
        <v>6452</v>
      </c>
      <c r="P74" s="191" t="s">
        <v>3220</v>
      </c>
      <c r="Q74" s="188">
        <v>0</v>
      </c>
      <c r="R74" s="188">
        <v>0</v>
      </c>
      <c r="S74" s="191">
        <v>0</v>
      </c>
      <c r="T74" s="188">
        <v>0</v>
      </c>
      <c r="U74" s="188">
        <v>0</v>
      </c>
      <c r="V74" s="188">
        <v>0</v>
      </c>
      <c r="W74" s="188">
        <v>0</v>
      </c>
      <c r="X74" s="188">
        <v>0</v>
      </c>
      <c r="Y74" s="188">
        <v>0</v>
      </c>
      <c r="Z74" s="188">
        <v>0</v>
      </c>
      <c r="AA74" s="188">
        <v>0</v>
      </c>
      <c r="AB74" s="188">
        <v>0</v>
      </c>
      <c r="AC74" s="188">
        <v>0</v>
      </c>
      <c r="AD74" s="188">
        <v>0</v>
      </c>
      <c r="AE74" s="188">
        <v>0</v>
      </c>
      <c r="AF74" s="188">
        <v>0</v>
      </c>
      <c r="AG74" s="188">
        <v>0</v>
      </c>
      <c r="AH74" s="188">
        <v>0</v>
      </c>
      <c r="AI74" s="188">
        <v>0</v>
      </c>
      <c r="AJ74" s="188">
        <v>0</v>
      </c>
      <c r="AK74" s="188">
        <v>0</v>
      </c>
      <c r="AL74" s="188">
        <v>0</v>
      </c>
      <c r="AM74" s="188">
        <v>0</v>
      </c>
      <c r="AN74" s="188">
        <v>0</v>
      </c>
      <c r="AO74" s="188">
        <v>0</v>
      </c>
      <c r="AP74" s="188">
        <v>0</v>
      </c>
      <c r="AQ74" s="188">
        <v>0</v>
      </c>
      <c r="AR74" s="188">
        <v>0</v>
      </c>
      <c r="AS74" s="188">
        <v>0</v>
      </c>
      <c r="AT74" s="188">
        <v>1</v>
      </c>
      <c r="AU74" s="188">
        <v>0</v>
      </c>
      <c r="AV74" s="188">
        <v>0</v>
      </c>
      <c r="AW74" s="188">
        <v>0</v>
      </c>
      <c r="AX74" s="188">
        <v>0</v>
      </c>
      <c r="AY74" s="188">
        <v>0</v>
      </c>
      <c r="AZ74" s="188">
        <v>0</v>
      </c>
      <c r="BA74" s="188">
        <v>0</v>
      </c>
      <c r="BB74" s="188">
        <v>0</v>
      </c>
      <c r="BC74" s="188">
        <v>0</v>
      </c>
      <c r="BD74" s="188">
        <v>0</v>
      </c>
      <c r="BE74" s="188">
        <v>0</v>
      </c>
      <c r="BF74" s="188">
        <v>0</v>
      </c>
      <c r="BG74" s="188">
        <v>0</v>
      </c>
      <c r="BH74" s="188">
        <v>0</v>
      </c>
      <c r="BI74" s="188">
        <v>0</v>
      </c>
      <c r="BJ74" s="188">
        <v>0</v>
      </c>
      <c r="BK74" s="188">
        <v>0</v>
      </c>
      <c r="BL74" s="188">
        <v>0</v>
      </c>
      <c r="BM74" s="188">
        <v>0</v>
      </c>
      <c r="BN74" s="188">
        <v>0</v>
      </c>
      <c r="BO74" s="188">
        <v>0</v>
      </c>
      <c r="BP74" s="188">
        <v>0</v>
      </c>
      <c r="BQ74" s="188">
        <v>0</v>
      </c>
      <c r="BR74" s="188">
        <v>0</v>
      </c>
      <c r="BS74" s="188">
        <v>0</v>
      </c>
      <c r="BT74" s="188">
        <v>0</v>
      </c>
      <c r="BU74" s="190">
        <v>0</v>
      </c>
      <c r="BV74" s="188">
        <v>0</v>
      </c>
      <c r="BW74" s="188">
        <v>0</v>
      </c>
      <c r="BX74" s="188">
        <v>0</v>
      </c>
      <c r="BY74" s="188">
        <v>0</v>
      </c>
      <c r="BZ74" s="188">
        <v>0</v>
      </c>
      <c r="CA74" s="188">
        <v>0</v>
      </c>
      <c r="CB74" s="188">
        <v>0</v>
      </c>
      <c r="CC74" s="188">
        <v>0</v>
      </c>
      <c r="CD74" s="188">
        <v>0</v>
      </c>
      <c r="CE74" s="188">
        <v>0</v>
      </c>
      <c r="CF74" s="188">
        <v>0</v>
      </c>
      <c r="CG74" s="188">
        <v>0</v>
      </c>
      <c r="CH74" s="188">
        <v>0</v>
      </c>
      <c r="CI74" s="188">
        <v>0</v>
      </c>
      <c r="CJ74" s="188">
        <v>0</v>
      </c>
      <c r="CK74" s="188">
        <v>0</v>
      </c>
      <c r="CL74" s="188">
        <v>0</v>
      </c>
      <c r="CM74" s="188">
        <v>0</v>
      </c>
      <c r="CN74" s="188">
        <v>0</v>
      </c>
      <c r="CO74" s="191">
        <v>0</v>
      </c>
      <c r="CP74" s="188">
        <f t="shared" si="2"/>
        <v>1</v>
      </c>
      <c r="CQ74" s="188">
        <v>1</v>
      </c>
      <c r="CR74" s="188">
        <v>0</v>
      </c>
      <c r="CS74" s="188">
        <v>0</v>
      </c>
      <c r="CT74" s="188">
        <v>0</v>
      </c>
      <c r="CV74" s="188" t="s">
        <v>726</v>
      </c>
    </row>
    <row r="75" spans="1:101" ht="15.75" customHeight="1" x14ac:dyDescent="0.35">
      <c r="A75" s="188" t="s">
        <v>12</v>
      </c>
      <c r="B75" s="189" t="s">
        <v>6453</v>
      </c>
      <c r="C75" s="188" t="s">
        <v>6454</v>
      </c>
      <c r="E75" s="188" t="s">
        <v>91</v>
      </c>
      <c r="F75" s="188" t="s">
        <v>95</v>
      </c>
      <c r="G75" s="188" t="s">
        <v>454</v>
      </c>
      <c r="H75" s="188" t="s">
        <v>56</v>
      </c>
      <c r="I75" s="188" t="s">
        <v>217</v>
      </c>
      <c r="J75" s="188" t="s">
        <v>471</v>
      </c>
      <c r="L75" s="188" t="s">
        <v>272</v>
      </c>
      <c r="N75" s="188" t="s">
        <v>300</v>
      </c>
      <c r="O75" s="192" t="s">
        <v>6455</v>
      </c>
      <c r="P75" s="191" t="s">
        <v>760</v>
      </c>
      <c r="Q75" s="188">
        <v>0</v>
      </c>
      <c r="R75" s="188">
        <v>0</v>
      </c>
      <c r="S75" s="191">
        <v>0</v>
      </c>
      <c r="T75" s="188">
        <v>0</v>
      </c>
      <c r="U75" s="188">
        <v>0</v>
      </c>
      <c r="V75" s="188">
        <v>0</v>
      </c>
      <c r="W75" s="188">
        <v>0</v>
      </c>
      <c r="X75" s="188">
        <v>0</v>
      </c>
      <c r="Y75" s="188">
        <v>0</v>
      </c>
      <c r="Z75" s="188">
        <v>0</v>
      </c>
      <c r="AA75" s="188">
        <v>0</v>
      </c>
      <c r="AB75" s="188">
        <v>0</v>
      </c>
      <c r="AC75" s="188">
        <v>0</v>
      </c>
      <c r="AD75" s="188">
        <v>0</v>
      </c>
      <c r="AE75" s="188">
        <v>0</v>
      </c>
      <c r="AF75" s="188">
        <v>0</v>
      </c>
      <c r="AG75" s="188">
        <v>1</v>
      </c>
      <c r="AH75" s="188">
        <v>1</v>
      </c>
      <c r="AI75" s="188">
        <v>1</v>
      </c>
      <c r="AJ75" s="188">
        <v>1</v>
      </c>
      <c r="AK75" s="188">
        <v>1</v>
      </c>
      <c r="AL75" s="188">
        <v>1</v>
      </c>
      <c r="AM75" s="188">
        <v>0</v>
      </c>
      <c r="AN75" s="188">
        <v>1</v>
      </c>
      <c r="AO75" s="188">
        <v>0</v>
      </c>
      <c r="AP75" s="188">
        <v>1</v>
      </c>
      <c r="AQ75" s="188">
        <v>0</v>
      </c>
      <c r="AR75" s="188">
        <v>1</v>
      </c>
      <c r="AS75" s="189">
        <v>1</v>
      </c>
      <c r="AT75" s="188">
        <v>1</v>
      </c>
      <c r="AU75" s="188">
        <v>1</v>
      </c>
      <c r="AV75" s="188">
        <v>1</v>
      </c>
      <c r="AW75" s="188">
        <v>1</v>
      </c>
      <c r="AX75" s="188">
        <v>0</v>
      </c>
      <c r="AY75" s="188">
        <v>1</v>
      </c>
      <c r="AZ75" s="188">
        <v>0</v>
      </c>
      <c r="BA75" s="188">
        <v>1</v>
      </c>
      <c r="BB75" s="188">
        <v>0</v>
      </c>
      <c r="BC75" s="188">
        <v>0</v>
      </c>
      <c r="BD75" s="188">
        <v>0</v>
      </c>
      <c r="BE75" s="188">
        <v>0</v>
      </c>
      <c r="BF75" s="188">
        <v>1</v>
      </c>
      <c r="BG75" s="188">
        <v>1</v>
      </c>
      <c r="BH75" s="188">
        <v>1</v>
      </c>
      <c r="BI75" s="188">
        <v>1</v>
      </c>
      <c r="BJ75" s="188">
        <v>0</v>
      </c>
      <c r="BK75" s="188">
        <v>1</v>
      </c>
      <c r="BL75" s="188">
        <v>1</v>
      </c>
      <c r="BM75" s="188">
        <v>0</v>
      </c>
      <c r="BN75" s="188">
        <v>0</v>
      </c>
      <c r="BO75" s="188">
        <v>1</v>
      </c>
      <c r="BP75" s="188">
        <v>0</v>
      </c>
      <c r="BQ75" s="188">
        <v>0</v>
      </c>
      <c r="BR75" s="188">
        <v>0</v>
      </c>
      <c r="BS75" s="188">
        <v>0</v>
      </c>
      <c r="BT75" s="188">
        <v>0</v>
      </c>
      <c r="BU75" s="190">
        <v>0</v>
      </c>
      <c r="BV75" s="188">
        <v>0</v>
      </c>
      <c r="BW75" s="188">
        <v>0</v>
      </c>
      <c r="BX75" s="188">
        <v>0</v>
      </c>
      <c r="BY75" s="188">
        <v>0</v>
      </c>
      <c r="BZ75" s="188">
        <v>0</v>
      </c>
      <c r="CA75" s="188">
        <v>0</v>
      </c>
      <c r="CB75" s="188">
        <v>0</v>
      </c>
      <c r="CC75" s="188">
        <v>0</v>
      </c>
      <c r="CD75" s="188">
        <v>0</v>
      </c>
      <c r="CE75" s="188">
        <v>0</v>
      </c>
      <c r="CF75" s="188">
        <v>0</v>
      </c>
      <c r="CG75" s="188">
        <v>0</v>
      </c>
      <c r="CH75" s="188">
        <v>0</v>
      </c>
      <c r="CI75" s="188">
        <v>0</v>
      </c>
      <c r="CJ75" s="188">
        <v>0</v>
      </c>
      <c r="CK75" s="188">
        <v>0</v>
      </c>
      <c r="CL75" s="188">
        <v>0</v>
      </c>
      <c r="CM75" s="188">
        <v>0</v>
      </c>
      <c r="CN75" s="188">
        <v>0</v>
      </c>
      <c r="CO75" s="191">
        <v>0</v>
      </c>
      <c r="CP75" s="188">
        <f t="shared" si="2"/>
        <v>23</v>
      </c>
      <c r="CQ75" s="188">
        <v>1</v>
      </c>
      <c r="CR75" s="188">
        <v>0</v>
      </c>
      <c r="CS75" s="188">
        <v>0</v>
      </c>
      <c r="CT75" s="188">
        <v>1</v>
      </c>
      <c r="CV75" s="188" t="s">
        <v>726</v>
      </c>
    </row>
    <row r="76" spans="1:101" ht="15.75" customHeight="1" x14ac:dyDescent="0.35">
      <c r="A76" s="188" t="s">
        <v>94</v>
      </c>
      <c r="B76" s="189" t="s">
        <v>4296</v>
      </c>
      <c r="C76" s="188" t="s">
        <v>6456</v>
      </c>
      <c r="E76" s="188" t="s">
        <v>91</v>
      </c>
      <c r="G76" s="188" t="s">
        <v>454</v>
      </c>
      <c r="H76" s="188" t="s">
        <v>109</v>
      </c>
      <c r="I76" s="188" t="s">
        <v>210</v>
      </c>
      <c r="J76" s="188" t="s">
        <v>269</v>
      </c>
      <c r="L76" s="188" t="s">
        <v>272</v>
      </c>
      <c r="N76" s="188" t="s">
        <v>300</v>
      </c>
      <c r="O76" s="188" t="s">
        <v>6457</v>
      </c>
      <c r="P76" s="191" t="s">
        <v>1111</v>
      </c>
      <c r="Q76" s="188">
        <v>0</v>
      </c>
      <c r="R76" s="188">
        <v>0</v>
      </c>
      <c r="S76" s="188">
        <v>0</v>
      </c>
      <c r="T76" s="188">
        <v>0</v>
      </c>
      <c r="U76" s="188">
        <v>0</v>
      </c>
      <c r="V76" s="188">
        <v>0</v>
      </c>
      <c r="W76" s="188">
        <v>0</v>
      </c>
      <c r="X76" s="188">
        <v>0</v>
      </c>
      <c r="Y76" s="188">
        <v>0</v>
      </c>
      <c r="Z76" s="188">
        <v>0</v>
      </c>
      <c r="AA76" s="188">
        <v>0</v>
      </c>
      <c r="AB76" s="188">
        <v>0</v>
      </c>
      <c r="AC76" s="188">
        <v>0</v>
      </c>
      <c r="AD76" s="188">
        <v>0</v>
      </c>
      <c r="AE76" s="188">
        <v>0</v>
      </c>
      <c r="AF76" s="188">
        <v>0</v>
      </c>
      <c r="AG76" s="188">
        <v>0</v>
      </c>
      <c r="AH76" s="188">
        <v>0</v>
      </c>
      <c r="AI76" s="188">
        <v>1</v>
      </c>
      <c r="AJ76" s="188">
        <v>1</v>
      </c>
      <c r="AK76" s="188">
        <v>0</v>
      </c>
      <c r="AL76" s="188">
        <v>0</v>
      </c>
      <c r="AM76" s="188">
        <v>0</v>
      </c>
      <c r="AN76" s="188">
        <v>0</v>
      </c>
      <c r="AO76" s="188">
        <v>0</v>
      </c>
      <c r="AP76" s="188">
        <v>0</v>
      </c>
      <c r="AQ76" s="188">
        <v>0</v>
      </c>
      <c r="AR76" s="188">
        <v>0</v>
      </c>
      <c r="AS76" s="188">
        <v>1</v>
      </c>
      <c r="AT76" s="188">
        <v>1</v>
      </c>
      <c r="AU76" s="188">
        <v>0</v>
      </c>
      <c r="AV76" s="188">
        <v>0</v>
      </c>
      <c r="AW76" s="188">
        <v>1</v>
      </c>
      <c r="AX76" s="188">
        <v>1</v>
      </c>
      <c r="AY76" s="188">
        <v>0</v>
      </c>
      <c r="AZ76" s="188">
        <v>0</v>
      </c>
      <c r="BA76" s="188">
        <v>0</v>
      </c>
      <c r="BB76" s="188">
        <v>1</v>
      </c>
      <c r="BC76" s="188">
        <v>1</v>
      </c>
      <c r="BD76" s="188">
        <v>0</v>
      </c>
      <c r="BE76" s="188">
        <v>0</v>
      </c>
      <c r="BF76" s="188">
        <v>1</v>
      </c>
      <c r="BG76" s="188">
        <v>1</v>
      </c>
      <c r="BH76" s="188">
        <v>1</v>
      </c>
      <c r="BI76" s="188">
        <v>0</v>
      </c>
      <c r="BJ76" s="188">
        <v>0</v>
      </c>
      <c r="BK76" s="188">
        <v>0</v>
      </c>
      <c r="BL76" s="188">
        <v>0</v>
      </c>
      <c r="BM76" s="188">
        <v>0</v>
      </c>
      <c r="BN76" s="188">
        <v>0</v>
      </c>
      <c r="BO76" s="188">
        <v>0</v>
      </c>
      <c r="BP76" s="188">
        <v>0</v>
      </c>
      <c r="BQ76" s="188">
        <v>0</v>
      </c>
      <c r="BR76" s="188">
        <v>0</v>
      </c>
      <c r="BS76" s="188">
        <v>0</v>
      </c>
      <c r="BT76" s="188">
        <v>0</v>
      </c>
      <c r="BU76" s="190">
        <v>0</v>
      </c>
      <c r="BV76" s="188">
        <v>0</v>
      </c>
      <c r="BW76" s="188">
        <v>0</v>
      </c>
      <c r="BX76" s="188">
        <v>0</v>
      </c>
      <c r="BY76" s="188">
        <v>0</v>
      </c>
      <c r="BZ76" s="188">
        <v>0</v>
      </c>
      <c r="CA76" s="188">
        <v>0</v>
      </c>
      <c r="CB76" s="188">
        <v>0</v>
      </c>
      <c r="CC76" s="188">
        <v>0</v>
      </c>
      <c r="CD76" s="188">
        <v>0</v>
      </c>
      <c r="CE76" s="188">
        <v>0</v>
      </c>
      <c r="CF76" s="188">
        <v>0</v>
      </c>
      <c r="CG76" s="188">
        <v>0</v>
      </c>
      <c r="CH76" s="188">
        <v>0</v>
      </c>
      <c r="CI76" s="188">
        <v>0</v>
      </c>
      <c r="CJ76" s="188">
        <v>0</v>
      </c>
      <c r="CK76" s="188">
        <v>0</v>
      </c>
      <c r="CL76" s="188">
        <v>0</v>
      </c>
      <c r="CM76" s="188">
        <v>0</v>
      </c>
      <c r="CN76" s="188">
        <v>0</v>
      </c>
      <c r="CO76" s="191">
        <v>0</v>
      </c>
      <c r="CP76" s="188">
        <f t="shared" si="2"/>
        <v>11</v>
      </c>
      <c r="CQ76" s="188">
        <v>1</v>
      </c>
      <c r="CR76" s="188">
        <v>0</v>
      </c>
      <c r="CS76" s="188">
        <v>0</v>
      </c>
      <c r="CT76" s="188">
        <v>0</v>
      </c>
      <c r="CV76" s="188" t="s">
        <v>726</v>
      </c>
    </row>
    <row r="77" spans="1:101" ht="15.75" customHeight="1" x14ac:dyDescent="0.35">
      <c r="A77" s="188" t="s">
        <v>21</v>
      </c>
      <c r="B77" s="189" t="s">
        <v>4548</v>
      </c>
      <c r="C77" s="188" t="s">
        <v>6458</v>
      </c>
      <c r="E77" s="188" t="s">
        <v>91</v>
      </c>
      <c r="G77" s="188" t="s">
        <v>454</v>
      </c>
      <c r="H77" s="188" t="s">
        <v>56</v>
      </c>
      <c r="I77" s="188" t="s">
        <v>210</v>
      </c>
      <c r="J77" s="188" t="s">
        <v>471</v>
      </c>
      <c r="L77" s="188" t="s">
        <v>272</v>
      </c>
      <c r="N77" s="188" t="s">
        <v>300</v>
      </c>
      <c r="P77" s="191" t="s">
        <v>1059</v>
      </c>
      <c r="Q77" s="188">
        <v>0</v>
      </c>
      <c r="R77" s="188">
        <v>0</v>
      </c>
      <c r="S77" s="191">
        <v>0</v>
      </c>
      <c r="T77" s="188">
        <v>0</v>
      </c>
      <c r="U77" s="188">
        <v>0</v>
      </c>
      <c r="V77" s="188">
        <v>0</v>
      </c>
      <c r="W77" s="188">
        <v>0</v>
      </c>
      <c r="X77" s="188">
        <v>0</v>
      </c>
      <c r="Y77" s="188">
        <v>0</v>
      </c>
      <c r="Z77" s="188">
        <v>0</v>
      </c>
      <c r="AA77" s="188">
        <v>0</v>
      </c>
      <c r="AB77" s="188">
        <v>0</v>
      </c>
      <c r="AC77" s="188">
        <v>0</v>
      </c>
      <c r="AD77" s="188">
        <v>0</v>
      </c>
      <c r="AE77" s="188">
        <v>0</v>
      </c>
      <c r="AF77" s="188">
        <v>0</v>
      </c>
      <c r="AG77" s="188">
        <v>0</v>
      </c>
      <c r="AH77" s="188">
        <v>0</v>
      </c>
      <c r="AI77" s="189">
        <v>1</v>
      </c>
      <c r="AJ77" s="189">
        <v>1</v>
      </c>
      <c r="AK77" s="189">
        <v>1</v>
      </c>
      <c r="AL77" s="189">
        <v>1</v>
      </c>
      <c r="AM77" s="188">
        <v>0</v>
      </c>
      <c r="AN77" s="189">
        <v>1</v>
      </c>
      <c r="AO77" s="188">
        <v>0</v>
      </c>
      <c r="AP77" s="189">
        <v>1</v>
      </c>
      <c r="AQ77" s="188">
        <v>0</v>
      </c>
      <c r="AR77" s="188">
        <v>0</v>
      </c>
      <c r="AS77" s="189">
        <v>1</v>
      </c>
      <c r="AT77" s="189">
        <v>1</v>
      </c>
      <c r="AU77" s="188">
        <v>0</v>
      </c>
      <c r="AV77" s="188">
        <v>0</v>
      </c>
      <c r="AW77" s="188">
        <v>1</v>
      </c>
      <c r="AX77" s="188">
        <v>1</v>
      </c>
      <c r="AY77" s="188">
        <v>1</v>
      </c>
      <c r="AZ77" s="188">
        <v>0</v>
      </c>
      <c r="BA77" s="188">
        <v>0</v>
      </c>
      <c r="BB77" s="188">
        <v>0</v>
      </c>
      <c r="BC77" s="188">
        <v>0</v>
      </c>
      <c r="BD77" s="188">
        <v>0</v>
      </c>
      <c r="BE77" s="188">
        <v>0</v>
      </c>
      <c r="BF77" s="188">
        <v>0</v>
      </c>
      <c r="BG77" s="188">
        <v>0</v>
      </c>
      <c r="BH77" s="188">
        <v>0</v>
      </c>
      <c r="BI77" s="188">
        <v>0</v>
      </c>
      <c r="BJ77" s="188">
        <v>0</v>
      </c>
      <c r="BK77" s="188">
        <v>0</v>
      </c>
      <c r="BL77" s="188">
        <v>0</v>
      </c>
      <c r="BM77" s="188">
        <v>0</v>
      </c>
      <c r="BN77" s="188">
        <v>0</v>
      </c>
      <c r="BO77" s="188">
        <v>0</v>
      </c>
      <c r="BP77" s="188">
        <v>0</v>
      </c>
      <c r="BQ77" s="188">
        <v>0</v>
      </c>
      <c r="BR77" s="188">
        <v>0</v>
      </c>
      <c r="BS77" s="188">
        <v>0</v>
      </c>
      <c r="BT77" s="188">
        <v>0</v>
      </c>
      <c r="BU77" s="190">
        <v>0</v>
      </c>
      <c r="BV77" s="188">
        <v>0</v>
      </c>
      <c r="BW77" s="188">
        <v>0</v>
      </c>
      <c r="BX77" s="188">
        <v>0</v>
      </c>
      <c r="BY77" s="188">
        <v>0</v>
      </c>
      <c r="BZ77" s="188">
        <v>0</v>
      </c>
      <c r="CA77" s="188">
        <v>0</v>
      </c>
      <c r="CB77" s="188">
        <v>0</v>
      </c>
      <c r="CC77" s="188">
        <v>0</v>
      </c>
      <c r="CD77" s="188">
        <v>0</v>
      </c>
      <c r="CE77" s="188">
        <v>0</v>
      </c>
      <c r="CF77" s="188">
        <v>0</v>
      </c>
      <c r="CG77" s="188">
        <v>0</v>
      </c>
      <c r="CH77" s="188">
        <v>0</v>
      </c>
      <c r="CI77" s="188">
        <v>0</v>
      </c>
      <c r="CJ77" s="188">
        <v>0</v>
      </c>
      <c r="CK77" s="188">
        <v>0</v>
      </c>
      <c r="CL77" s="188">
        <v>0</v>
      </c>
      <c r="CM77" s="188">
        <v>0</v>
      </c>
      <c r="CN77" s="188">
        <v>0</v>
      </c>
      <c r="CO77" s="191">
        <v>0</v>
      </c>
      <c r="CP77" s="188">
        <f t="shared" si="2"/>
        <v>11</v>
      </c>
      <c r="CQ77" s="188">
        <v>1</v>
      </c>
      <c r="CR77" s="188">
        <v>0</v>
      </c>
      <c r="CS77" s="188">
        <v>0</v>
      </c>
      <c r="CT77" s="188">
        <v>0</v>
      </c>
      <c r="CV77" s="188" t="s">
        <v>726</v>
      </c>
      <c r="CW77" s="188">
        <v>1</v>
      </c>
    </row>
    <row r="78" spans="1:101" ht="15.75" customHeight="1" x14ac:dyDescent="0.35">
      <c r="A78" s="188" t="s">
        <v>6459</v>
      </c>
      <c r="B78" s="189" t="s">
        <v>6460</v>
      </c>
      <c r="C78" s="188" t="s">
        <v>6461</v>
      </c>
      <c r="E78" s="188" t="s">
        <v>91</v>
      </c>
      <c r="G78" s="188" t="s">
        <v>454</v>
      </c>
      <c r="H78" s="188" t="s">
        <v>56</v>
      </c>
      <c r="I78" s="188" t="s">
        <v>173</v>
      </c>
      <c r="J78" s="188" t="s">
        <v>471</v>
      </c>
      <c r="L78" s="188" t="s">
        <v>272</v>
      </c>
      <c r="N78" s="188" t="s">
        <v>300</v>
      </c>
      <c r="O78" s="192" t="s">
        <v>6462</v>
      </c>
      <c r="P78" s="191" t="s">
        <v>1183</v>
      </c>
      <c r="Q78" s="188">
        <v>0</v>
      </c>
      <c r="R78" s="188">
        <v>0</v>
      </c>
      <c r="S78" s="188">
        <v>0</v>
      </c>
      <c r="T78" s="188">
        <v>0</v>
      </c>
      <c r="U78" s="188">
        <v>0</v>
      </c>
      <c r="V78" s="188">
        <v>0</v>
      </c>
      <c r="W78" s="188">
        <v>1</v>
      </c>
      <c r="X78" s="188">
        <v>0</v>
      </c>
      <c r="Y78" s="188">
        <v>1</v>
      </c>
      <c r="Z78" s="188">
        <v>0</v>
      </c>
      <c r="AA78" s="188">
        <v>0</v>
      </c>
      <c r="AB78" s="188">
        <v>0</v>
      </c>
      <c r="AC78" s="188">
        <v>0</v>
      </c>
      <c r="AD78" s="188">
        <v>0</v>
      </c>
      <c r="AE78" s="188">
        <v>0</v>
      </c>
      <c r="AF78" s="188">
        <v>1</v>
      </c>
      <c r="AG78" s="188">
        <v>1</v>
      </c>
      <c r="AH78" s="188">
        <v>1</v>
      </c>
      <c r="AI78" s="188">
        <v>1</v>
      </c>
      <c r="AJ78" s="188">
        <v>1</v>
      </c>
      <c r="AK78" s="188">
        <v>1</v>
      </c>
      <c r="AL78" s="188">
        <v>1</v>
      </c>
      <c r="AM78" s="188">
        <v>1</v>
      </c>
      <c r="AN78" s="188">
        <v>1</v>
      </c>
      <c r="AO78" s="188">
        <v>1</v>
      </c>
      <c r="AP78" s="188">
        <v>1</v>
      </c>
      <c r="AQ78" s="188">
        <v>1</v>
      </c>
      <c r="AR78" s="188">
        <v>1</v>
      </c>
      <c r="AS78" s="189">
        <v>1</v>
      </c>
      <c r="AT78" s="188">
        <v>1</v>
      </c>
      <c r="AU78" s="188">
        <v>1</v>
      </c>
      <c r="AV78" s="188">
        <v>1</v>
      </c>
      <c r="AW78" s="188">
        <v>1</v>
      </c>
      <c r="AX78" s="188">
        <v>0</v>
      </c>
      <c r="AY78" s="188">
        <v>0</v>
      </c>
      <c r="AZ78" s="188">
        <v>0</v>
      </c>
      <c r="BA78" s="188">
        <v>0</v>
      </c>
      <c r="BB78" s="188">
        <v>0</v>
      </c>
      <c r="BC78" s="188">
        <v>0</v>
      </c>
      <c r="BD78" s="188">
        <v>0</v>
      </c>
      <c r="BE78" s="188">
        <v>0</v>
      </c>
      <c r="BF78" s="188">
        <v>1</v>
      </c>
      <c r="BG78" s="188">
        <v>0</v>
      </c>
      <c r="BH78" s="188">
        <v>1</v>
      </c>
      <c r="BI78" s="188">
        <v>1</v>
      </c>
      <c r="BJ78" s="188">
        <v>1</v>
      </c>
      <c r="BK78" s="188">
        <v>1</v>
      </c>
      <c r="BL78" s="188">
        <v>1</v>
      </c>
      <c r="BM78" s="188">
        <v>1</v>
      </c>
      <c r="BN78" s="188">
        <v>1</v>
      </c>
      <c r="BO78" s="188">
        <v>1</v>
      </c>
      <c r="BP78" s="188">
        <v>1</v>
      </c>
      <c r="BQ78" s="188">
        <v>0</v>
      </c>
      <c r="BR78" s="188">
        <v>1</v>
      </c>
      <c r="BS78" s="188">
        <v>0</v>
      </c>
      <c r="BT78" s="188">
        <v>0</v>
      </c>
      <c r="BU78" s="190">
        <v>0</v>
      </c>
      <c r="BV78" s="188">
        <v>0</v>
      </c>
      <c r="BW78" s="188">
        <v>0</v>
      </c>
      <c r="BX78" s="188">
        <v>0</v>
      </c>
      <c r="BY78" s="188">
        <v>0</v>
      </c>
      <c r="BZ78" s="188">
        <v>0</v>
      </c>
      <c r="CA78" s="188">
        <v>0</v>
      </c>
      <c r="CB78" s="188">
        <v>0</v>
      </c>
      <c r="CC78" s="188">
        <v>0</v>
      </c>
      <c r="CD78" s="188">
        <v>0</v>
      </c>
      <c r="CE78" s="188">
        <v>0</v>
      </c>
      <c r="CF78" s="188">
        <v>0</v>
      </c>
      <c r="CG78" s="188">
        <v>0</v>
      </c>
      <c r="CH78" s="188">
        <v>1</v>
      </c>
      <c r="CI78" s="188">
        <v>0</v>
      </c>
      <c r="CJ78" s="188">
        <v>0</v>
      </c>
      <c r="CK78" s="188">
        <v>0</v>
      </c>
      <c r="CL78" s="188">
        <v>0</v>
      </c>
      <c r="CM78" s="188">
        <v>0</v>
      </c>
      <c r="CN78" s="188">
        <v>0</v>
      </c>
      <c r="CO78" s="191">
        <v>0</v>
      </c>
      <c r="CP78" s="188">
        <f t="shared" si="2"/>
        <v>32</v>
      </c>
      <c r="CQ78" s="188">
        <v>1</v>
      </c>
      <c r="CR78" s="188">
        <v>1</v>
      </c>
      <c r="CS78" s="188">
        <v>0</v>
      </c>
      <c r="CT78" s="188">
        <v>1</v>
      </c>
      <c r="CV78" s="188" t="s">
        <v>726</v>
      </c>
    </row>
    <row r="79" spans="1:101" ht="15.75" customHeight="1" x14ac:dyDescent="0.35">
      <c r="A79" s="188" t="s">
        <v>37</v>
      </c>
      <c r="B79" s="189" t="s">
        <v>5271</v>
      </c>
      <c r="C79" s="188" t="s">
        <v>6463</v>
      </c>
      <c r="E79" s="188" t="s">
        <v>91</v>
      </c>
      <c r="G79" s="188" t="s">
        <v>454</v>
      </c>
      <c r="H79" s="188" t="s">
        <v>109</v>
      </c>
      <c r="I79" s="188" t="s">
        <v>173</v>
      </c>
      <c r="J79" s="188" t="s">
        <v>471</v>
      </c>
      <c r="L79" s="188" t="s">
        <v>272</v>
      </c>
      <c r="N79" s="188" t="s">
        <v>300</v>
      </c>
      <c r="P79" s="191" t="s">
        <v>4598</v>
      </c>
      <c r="Q79" s="188">
        <v>0</v>
      </c>
      <c r="R79" s="188">
        <v>0</v>
      </c>
      <c r="S79" s="191">
        <v>0</v>
      </c>
      <c r="T79" s="188">
        <v>0</v>
      </c>
      <c r="U79" s="188">
        <v>0</v>
      </c>
      <c r="V79" s="188">
        <v>0</v>
      </c>
      <c r="W79" s="188">
        <v>0</v>
      </c>
      <c r="X79" s="188">
        <v>0</v>
      </c>
      <c r="Y79" s="188">
        <v>0</v>
      </c>
      <c r="Z79" s="188">
        <v>0</v>
      </c>
      <c r="AA79" s="188">
        <v>0</v>
      </c>
      <c r="AB79" s="188">
        <v>0</v>
      </c>
      <c r="AC79" s="188">
        <v>0</v>
      </c>
      <c r="AD79" s="188">
        <v>0</v>
      </c>
      <c r="AE79" s="188">
        <v>0</v>
      </c>
      <c r="AF79" s="188">
        <v>0</v>
      </c>
      <c r="AG79" s="188">
        <v>0</v>
      </c>
      <c r="AH79" s="188">
        <v>0</v>
      </c>
      <c r="AI79" s="188">
        <v>0</v>
      </c>
      <c r="AJ79" s="188">
        <v>0</v>
      </c>
      <c r="AK79" s="188">
        <v>0</v>
      </c>
      <c r="AL79" s="188">
        <v>0</v>
      </c>
      <c r="AM79" s="188">
        <v>0</v>
      </c>
      <c r="AN79" s="188">
        <v>0</v>
      </c>
      <c r="AO79" s="188">
        <v>0</v>
      </c>
      <c r="AP79" s="188">
        <v>0</v>
      </c>
      <c r="AQ79" s="188">
        <v>0</v>
      </c>
      <c r="AR79" s="188">
        <v>0</v>
      </c>
      <c r="AS79" s="188">
        <v>1</v>
      </c>
      <c r="AT79" s="188">
        <v>1</v>
      </c>
      <c r="AU79" s="188">
        <v>0</v>
      </c>
      <c r="AV79" s="188">
        <v>0</v>
      </c>
      <c r="AW79" s="188">
        <v>0</v>
      </c>
      <c r="AX79" s="188">
        <v>0</v>
      </c>
      <c r="AY79" s="188">
        <v>0</v>
      </c>
      <c r="AZ79" s="188">
        <v>0</v>
      </c>
      <c r="BA79" s="188">
        <v>0</v>
      </c>
      <c r="BB79" s="188">
        <v>0</v>
      </c>
      <c r="BC79" s="188">
        <v>0</v>
      </c>
      <c r="BD79" s="188">
        <v>0</v>
      </c>
      <c r="BE79" s="188">
        <v>0</v>
      </c>
      <c r="BF79" s="188">
        <v>0</v>
      </c>
      <c r="BG79" s="188">
        <v>0</v>
      </c>
      <c r="BH79" s="188">
        <v>0</v>
      </c>
      <c r="BI79" s="188">
        <v>0</v>
      </c>
      <c r="BJ79" s="188">
        <v>0</v>
      </c>
      <c r="BK79" s="188">
        <v>0</v>
      </c>
      <c r="BL79" s="188">
        <v>0</v>
      </c>
      <c r="BM79" s="188">
        <v>0</v>
      </c>
      <c r="BN79" s="188">
        <v>0</v>
      </c>
      <c r="BO79" s="188">
        <v>0</v>
      </c>
      <c r="BP79" s="188">
        <v>0</v>
      </c>
      <c r="BQ79" s="188">
        <v>0</v>
      </c>
      <c r="BR79" s="188">
        <v>0</v>
      </c>
      <c r="BS79" s="188">
        <v>0</v>
      </c>
      <c r="BT79" s="188">
        <v>0</v>
      </c>
      <c r="BU79" s="190">
        <v>0</v>
      </c>
      <c r="BV79" s="188">
        <v>0</v>
      </c>
      <c r="BW79" s="188">
        <v>0</v>
      </c>
      <c r="BX79" s="188">
        <v>0</v>
      </c>
      <c r="BY79" s="188">
        <v>0</v>
      </c>
      <c r="BZ79" s="188">
        <v>0</v>
      </c>
      <c r="CA79" s="188">
        <v>0</v>
      </c>
      <c r="CB79" s="188">
        <v>0</v>
      </c>
      <c r="CC79" s="188">
        <v>0</v>
      </c>
      <c r="CD79" s="188">
        <v>0</v>
      </c>
      <c r="CE79" s="188">
        <v>0</v>
      </c>
      <c r="CF79" s="188">
        <v>0</v>
      </c>
      <c r="CG79" s="188">
        <v>0</v>
      </c>
      <c r="CH79" s="188">
        <v>0</v>
      </c>
      <c r="CI79" s="188">
        <v>0</v>
      </c>
      <c r="CJ79" s="188">
        <v>0</v>
      </c>
      <c r="CK79" s="188">
        <v>0</v>
      </c>
      <c r="CL79" s="188">
        <v>0</v>
      </c>
      <c r="CM79" s="188">
        <v>0</v>
      </c>
      <c r="CN79" s="188">
        <v>0</v>
      </c>
      <c r="CO79" s="191">
        <v>0</v>
      </c>
      <c r="CP79" s="188">
        <f t="shared" si="2"/>
        <v>2</v>
      </c>
      <c r="CQ79" s="188">
        <v>1</v>
      </c>
      <c r="CR79" s="188">
        <v>0</v>
      </c>
      <c r="CS79" s="188">
        <v>0</v>
      </c>
      <c r="CT79" s="188">
        <v>0</v>
      </c>
      <c r="CU79" s="188" t="s">
        <v>6464</v>
      </c>
      <c r="CV79" s="188" t="s">
        <v>726</v>
      </c>
    </row>
    <row r="80" spans="1:101" ht="15.75" customHeight="1" x14ac:dyDescent="0.35">
      <c r="A80" s="188" t="s">
        <v>24</v>
      </c>
      <c r="B80" s="189" t="s">
        <v>6465</v>
      </c>
      <c r="C80" s="188" t="s">
        <v>6466</v>
      </c>
      <c r="E80" s="188" t="s">
        <v>91</v>
      </c>
      <c r="F80" s="188" t="s">
        <v>575</v>
      </c>
      <c r="G80" s="188" t="s">
        <v>454</v>
      </c>
      <c r="H80" s="188" t="s">
        <v>56</v>
      </c>
      <c r="I80" s="188" t="s">
        <v>210</v>
      </c>
      <c r="J80" s="188" t="s">
        <v>269</v>
      </c>
      <c r="L80" s="188" t="s">
        <v>272</v>
      </c>
      <c r="N80" s="188" t="s">
        <v>300</v>
      </c>
      <c r="O80" s="189" t="s">
        <v>6467</v>
      </c>
      <c r="P80" s="193" t="s">
        <v>6468</v>
      </c>
      <c r="Q80" s="188">
        <v>0</v>
      </c>
      <c r="R80" s="188">
        <v>0</v>
      </c>
      <c r="S80" s="188">
        <v>0</v>
      </c>
      <c r="T80" s="188">
        <v>0</v>
      </c>
      <c r="U80" s="188">
        <v>0</v>
      </c>
      <c r="V80" s="188">
        <v>0</v>
      </c>
      <c r="W80" s="188">
        <v>0</v>
      </c>
      <c r="X80" s="188">
        <v>0</v>
      </c>
      <c r="Y80" s="188">
        <v>0</v>
      </c>
      <c r="Z80" s="188">
        <v>0</v>
      </c>
      <c r="AA80" s="188">
        <v>0</v>
      </c>
      <c r="AB80" s="188">
        <v>0</v>
      </c>
      <c r="AC80" s="188">
        <v>0</v>
      </c>
      <c r="AD80" s="188">
        <v>0</v>
      </c>
      <c r="AE80" s="188">
        <v>0</v>
      </c>
      <c r="AF80" s="188">
        <v>0</v>
      </c>
      <c r="AG80" s="188">
        <v>0</v>
      </c>
      <c r="AH80" s="188">
        <v>0</v>
      </c>
      <c r="AI80" s="188">
        <v>1</v>
      </c>
      <c r="AJ80" s="188">
        <v>1</v>
      </c>
      <c r="AK80" s="188">
        <v>0</v>
      </c>
      <c r="AL80" s="188">
        <v>0</v>
      </c>
      <c r="AM80" s="188">
        <v>0</v>
      </c>
      <c r="AN80" s="188">
        <v>0</v>
      </c>
      <c r="AO80" s="188">
        <v>1</v>
      </c>
      <c r="AP80" s="188">
        <v>0</v>
      </c>
      <c r="AQ80" s="188">
        <v>0</v>
      </c>
      <c r="AR80" s="188">
        <v>0</v>
      </c>
      <c r="AS80" s="188">
        <v>1</v>
      </c>
      <c r="AT80" s="188">
        <v>1</v>
      </c>
      <c r="AU80" s="188">
        <v>0</v>
      </c>
      <c r="AV80" s="188">
        <v>1</v>
      </c>
      <c r="AW80" s="188">
        <v>0</v>
      </c>
      <c r="AX80" s="188">
        <v>0</v>
      </c>
      <c r="AY80" s="188">
        <v>0</v>
      </c>
      <c r="AZ80" s="188">
        <v>0</v>
      </c>
      <c r="BA80" s="188">
        <v>0</v>
      </c>
      <c r="BB80" s="188">
        <v>0</v>
      </c>
      <c r="BC80" s="188">
        <v>0</v>
      </c>
      <c r="BD80" s="188">
        <v>0</v>
      </c>
      <c r="BE80" s="188">
        <v>0</v>
      </c>
      <c r="BF80" s="188">
        <v>0</v>
      </c>
      <c r="BG80" s="188">
        <v>0</v>
      </c>
      <c r="BH80" s="188">
        <v>0</v>
      </c>
      <c r="BI80" s="188">
        <v>1</v>
      </c>
      <c r="BJ80" s="188">
        <v>1</v>
      </c>
      <c r="BK80" s="188">
        <v>0</v>
      </c>
      <c r="BL80" s="188">
        <v>0</v>
      </c>
      <c r="BM80" s="188">
        <v>0</v>
      </c>
      <c r="BN80" s="188">
        <v>0</v>
      </c>
      <c r="BO80" s="188">
        <v>0</v>
      </c>
      <c r="BP80" s="188">
        <v>0</v>
      </c>
      <c r="BQ80" s="188">
        <v>0</v>
      </c>
      <c r="BR80" s="188">
        <v>0</v>
      </c>
      <c r="BS80" s="188">
        <v>0</v>
      </c>
      <c r="BT80" s="188">
        <v>0</v>
      </c>
      <c r="BU80" s="190">
        <v>0</v>
      </c>
      <c r="BV80" s="188">
        <v>0</v>
      </c>
      <c r="BW80" s="188">
        <v>0</v>
      </c>
      <c r="BX80" s="188">
        <v>0</v>
      </c>
      <c r="BY80" s="188">
        <v>0</v>
      </c>
      <c r="BZ80" s="188">
        <v>0</v>
      </c>
      <c r="CA80" s="188">
        <v>0</v>
      </c>
      <c r="CB80" s="188">
        <v>0</v>
      </c>
      <c r="CC80" s="188">
        <v>0</v>
      </c>
      <c r="CD80" s="188">
        <v>0</v>
      </c>
      <c r="CE80" s="188">
        <v>0</v>
      </c>
      <c r="CF80" s="188">
        <v>0</v>
      </c>
      <c r="CG80" s="188">
        <v>0</v>
      </c>
      <c r="CH80" s="188">
        <v>0</v>
      </c>
      <c r="CI80" s="188">
        <v>0</v>
      </c>
      <c r="CJ80" s="188">
        <v>0</v>
      </c>
      <c r="CK80" s="188">
        <v>0</v>
      </c>
      <c r="CL80" s="188">
        <v>0</v>
      </c>
      <c r="CM80" s="188">
        <v>0</v>
      </c>
      <c r="CN80" s="188">
        <v>0</v>
      </c>
      <c r="CO80" s="191">
        <v>0</v>
      </c>
      <c r="CP80" s="188">
        <f t="shared" si="2"/>
        <v>8</v>
      </c>
      <c r="CQ80" s="188">
        <v>1</v>
      </c>
      <c r="CR80" s="188">
        <v>0</v>
      </c>
      <c r="CS80" s="188">
        <v>0</v>
      </c>
      <c r="CT80" s="188">
        <v>0</v>
      </c>
      <c r="CV80" s="188" t="s">
        <v>726</v>
      </c>
    </row>
    <row r="81" spans="1:101" ht="15.75" customHeight="1" x14ac:dyDescent="0.35">
      <c r="A81" s="188" t="s">
        <v>24</v>
      </c>
      <c r="B81" s="189" t="s">
        <v>6469</v>
      </c>
      <c r="C81" s="188" t="s">
        <v>6470</v>
      </c>
      <c r="E81" s="188" t="s">
        <v>91</v>
      </c>
      <c r="G81" s="188" t="s">
        <v>454</v>
      </c>
      <c r="H81" s="188" t="s">
        <v>109</v>
      </c>
      <c r="I81" s="188" t="s">
        <v>210</v>
      </c>
      <c r="J81" s="188" t="s">
        <v>269</v>
      </c>
      <c r="L81" s="188" t="s">
        <v>272</v>
      </c>
      <c r="N81" s="188" t="s">
        <v>300</v>
      </c>
      <c r="O81" s="188" t="s">
        <v>1603</v>
      </c>
      <c r="P81" s="191" t="s">
        <v>1604</v>
      </c>
      <c r="Q81" s="188">
        <v>0</v>
      </c>
      <c r="R81" s="188">
        <v>0</v>
      </c>
      <c r="S81" s="188">
        <v>0</v>
      </c>
      <c r="T81" s="188">
        <v>0</v>
      </c>
      <c r="U81" s="188">
        <v>0</v>
      </c>
      <c r="V81" s="188">
        <v>0</v>
      </c>
      <c r="W81" s="188">
        <v>1</v>
      </c>
      <c r="X81" s="188">
        <v>0</v>
      </c>
      <c r="Y81" s="188">
        <v>1</v>
      </c>
      <c r="Z81" s="188">
        <v>0</v>
      </c>
      <c r="AA81" s="188">
        <v>0</v>
      </c>
      <c r="AB81" s="188">
        <v>1</v>
      </c>
      <c r="AC81" s="188">
        <v>0</v>
      </c>
      <c r="AD81" s="188">
        <v>0</v>
      </c>
      <c r="AE81" s="188">
        <v>0</v>
      </c>
      <c r="AF81" s="188">
        <v>1</v>
      </c>
      <c r="AG81" s="188">
        <v>0</v>
      </c>
      <c r="AH81" s="188">
        <v>0</v>
      </c>
      <c r="AI81" s="188">
        <v>0</v>
      </c>
      <c r="AJ81" s="188">
        <v>0</v>
      </c>
      <c r="AK81" s="188">
        <v>0</v>
      </c>
      <c r="AL81" s="188">
        <v>0</v>
      </c>
      <c r="AM81" s="188">
        <v>0</v>
      </c>
      <c r="AN81" s="188">
        <v>0</v>
      </c>
      <c r="AO81" s="188">
        <v>0</v>
      </c>
      <c r="AP81" s="188">
        <v>0</v>
      </c>
      <c r="AQ81" s="188">
        <v>0</v>
      </c>
      <c r="AR81" s="188">
        <v>0</v>
      </c>
      <c r="AS81" s="188">
        <v>0</v>
      </c>
      <c r="AT81" s="188">
        <v>1</v>
      </c>
      <c r="AU81" s="188">
        <v>0</v>
      </c>
      <c r="AV81" s="188">
        <v>0</v>
      </c>
      <c r="AW81" s="188">
        <v>0</v>
      </c>
      <c r="AX81" s="188">
        <v>0</v>
      </c>
      <c r="AY81" s="188">
        <v>0</v>
      </c>
      <c r="AZ81" s="188">
        <v>0</v>
      </c>
      <c r="BA81" s="188">
        <v>0</v>
      </c>
      <c r="BB81" s="188">
        <v>0</v>
      </c>
      <c r="BC81" s="188">
        <v>0</v>
      </c>
      <c r="BD81" s="188">
        <v>0</v>
      </c>
      <c r="BE81" s="188">
        <v>1</v>
      </c>
      <c r="BF81" s="188">
        <v>0</v>
      </c>
      <c r="BG81" s="188">
        <v>0</v>
      </c>
      <c r="BH81" s="188">
        <v>0</v>
      </c>
      <c r="BI81" s="188">
        <v>0</v>
      </c>
      <c r="BJ81" s="188">
        <v>0</v>
      </c>
      <c r="BK81" s="188">
        <v>0</v>
      </c>
      <c r="BL81" s="188">
        <v>0</v>
      </c>
      <c r="BM81" s="188">
        <v>0</v>
      </c>
      <c r="BN81" s="188">
        <v>0</v>
      </c>
      <c r="BO81" s="188">
        <v>0</v>
      </c>
      <c r="BP81" s="188">
        <v>0</v>
      </c>
      <c r="BQ81" s="188">
        <v>0</v>
      </c>
      <c r="BR81" s="188">
        <v>0</v>
      </c>
      <c r="BS81" s="188">
        <v>0</v>
      </c>
      <c r="BT81" s="188">
        <v>0</v>
      </c>
      <c r="BU81" s="190">
        <v>0</v>
      </c>
      <c r="BV81" s="188">
        <v>0</v>
      </c>
      <c r="BW81" s="188">
        <v>0</v>
      </c>
      <c r="BX81" s="188">
        <v>0</v>
      </c>
      <c r="BY81" s="188">
        <v>0</v>
      </c>
      <c r="BZ81" s="188">
        <v>0</v>
      </c>
      <c r="CA81" s="188">
        <v>0</v>
      </c>
      <c r="CB81" s="188">
        <v>0</v>
      </c>
      <c r="CC81" s="188">
        <v>0</v>
      </c>
      <c r="CD81" s="188">
        <v>0</v>
      </c>
      <c r="CE81" s="188">
        <v>0</v>
      </c>
      <c r="CF81" s="188">
        <v>0</v>
      </c>
      <c r="CG81" s="188">
        <v>0</v>
      </c>
      <c r="CH81" s="188">
        <v>0</v>
      </c>
      <c r="CI81" s="188">
        <v>0</v>
      </c>
      <c r="CJ81" s="188">
        <v>0</v>
      </c>
      <c r="CK81" s="188">
        <v>0</v>
      </c>
      <c r="CL81" s="188">
        <v>0</v>
      </c>
      <c r="CM81" s="188">
        <v>0</v>
      </c>
      <c r="CN81" s="188">
        <v>0</v>
      </c>
      <c r="CO81" s="191">
        <v>0</v>
      </c>
      <c r="CP81" s="188">
        <f t="shared" si="2"/>
        <v>6</v>
      </c>
      <c r="CQ81" s="188">
        <v>1</v>
      </c>
      <c r="CR81" s="188">
        <v>0</v>
      </c>
      <c r="CS81" s="188">
        <v>0</v>
      </c>
      <c r="CT81" s="188">
        <v>0</v>
      </c>
      <c r="CV81" s="188" t="s">
        <v>726</v>
      </c>
      <c r="CW81" s="188">
        <v>1</v>
      </c>
    </row>
    <row r="82" spans="1:101" ht="15.75" customHeight="1" x14ac:dyDescent="0.35">
      <c r="A82" s="188" t="s">
        <v>24</v>
      </c>
      <c r="B82" s="189" t="s">
        <v>5538</v>
      </c>
      <c r="C82" s="188" t="s">
        <v>6471</v>
      </c>
      <c r="E82" s="188" t="s">
        <v>91</v>
      </c>
      <c r="F82" s="188" t="s">
        <v>95</v>
      </c>
      <c r="G82" s="188" t="s">
        <v>454</v>
      </c>
      <c r="H82" s="188" t="s">
        <v>109</v>
      </c>
      <c r="I82" s="188" t="s">
        <v>210</v>
      </c>
      <c r="J82" s="188" t="s">
        <v>269</v>
      </c>
      <c r="L82" s="188" t="s">
        <v>272</v>
      </c>
      <c r="N82" s="188" t="s">
        <v>300</v>
      </c>
      <c r="O82" s="188" t="s">
        <v>6472</v>
      </c>
      <c r="P82" s="191" t="s">
        <v>6473</v>
      </c>
      <c r="Q82" s="188">
        <v>0</v>
      </c>
      <c r="R82" s="188">
        <v>0</v>
      </c>
      <c r="S82" s="188">
        <v>0</v>
      </c>
      <c r="T82" s="188">
        <v>0</v>
      </c>
      <c r="U82" s="188">
        <v>0</v>
      </c>
      <c r="V82" s="188">
        <v>0</v>
      </c>
      <c r="W82" s="188">
        <v>0</v>
      </c>
      <c r="X82" s="188">
        <v>0</v>
      </c>
      <c r="Y82" s="188">
        <v>0</v>
      </c>
      <c r="Z82" s="188">
        <v>0</v>
      </c>
      <c r="AA82" s="188">
        <v>0</v>
      </c>
      <c r="AB82" s="188">
        <v>0</v>
      </c>
      <c r="AC82" s="188">
        <v>0</v>
      </c>
      <c r="AD82" s="188">
        <v>0</v>
      </c>
      <c r="AE82" s="188">
        <v>0</v>
      </c>
      <c r="AF82" s="188">
        <v>0</v>
      </c>
      <c r="AG82" s="188">
        <v>0</v>
      </c>
      <c r="AH82" s="188">
        <v>0</v>
      </c>
      <c r="AI82" s="188">
        <v>1</v>
      </c>
      <c r="AJ82" s="188">
        <v>1</v>
      </c>
      <c r="AK82" s="188">
        <v>0</v>
      </c>
      <c r="AL82" s="188">
        <v>0</v>
      </c>
      <c r="AM82" s="188">
        <v>0</v>
      </c>
      <c r="AN82" s="188">
        <v>0</v>
      </c>
      <c r="AO82" s="188">
        <v>0</v>
      </c>
      <c r="AP82" s="188">
        <v>0</v>
      </c>
      <c r="AQ82" s="188">
        <v>0</v>
      </c>
      <c r="AR82" s="188">
        <v>0</v>
      </c>
      <c r="AS82" s="188">
        <v>1</v>
      </c>
      <c r="AT82" s="188">
        <v>1</v>
      </c>
      <c r="AU82" s="188">
        <v>0</v>
      </c>
      <c r="AV82" s="188">
        <v>0</v>
      </c>
      <c r="AW82" s="188">
        <v>0</v>
      </c>
      <c r="AX82" s="188">
        <v>1</v>
      </c>
      <c r="AY82" s="188">
        <v>1</v>
      </c>
      <c r="AZ82" s="188">
        <v>0</v>
      </c>
      <c r="BA82" s="188">
        <v>1</v>
      </c>
      <c r="BB82" s="188">
        <v>0</v>
      </c>
      <c r="BC82" s="188">
        <v>0</v>
      </c>
      <c r="BD82" s="188">
        <v>0</v>
      </c>
      <c r="BE82" s="188">
        <v>1</v>
      </c>
      <c r="BF82" s="188">
        <v>0</v>
      </c>
      <c r="BG82" s="188">
        <v>0</v>
      </c>
      <c r="BH82" s="188">
        <v>0</v>
      </c>
      <c r="BI82" s="188">
        <v>0</v>
      </c>
      <c r="BJ82" s="188">
        <v>0</v>
      </c>
      <c r="BK82" s="188">
        <v>0</v>
      </c>
      <c r="BL82" s="188">
        <v>0</v>
      </c>
      <c r="BM82" s="188">
        <v>0</v>
      </c>
      <c r="BN82" s="188">
        <v>0</v>
      </c>
      <c r="BO82" s="188">
        <v>0</v>
      </c>
      <c r="BP82" s="188">
        <v>0</v>
      </c>
      <c r="BQ82" s="188">
        <v>0</v>
      </c>
      <c r="BR82" s="188">
        <v>0</v>
      </c>
      <c r="BS82" s="188">
        <v>0</v>
      </c>
      <c r="BT82" s="188">
        <v>0</v>
      </c>
      <c r="BU82" s="190">
        <v>0</v>
      </c>
      <c r="BV82" s="188">
        <v>0</v>
      </c>
      <c r="BW82" s="188">
        <v>0</v>
      </c>
      <c r="BX82" s="188">
        <v>0</v>
      </c>
      <c r="BY82" s="188">
        <v>0</v>
      </c>
      <c r="BZ82" s="188">
        <v>0</v>
      </c>
      <c r="CA82" s="188">
        <v>0</v>
      </c>
      <c r="CB82" s="188">
        <v>0</v>
      </c>
      <c r="CC82" s="188">
        <v>0</v>
      </c>
      <c r="CD82" s="188">
        <v>0</v>
      </c>
      <c r="CE82" s="188">
        <v>0</v>
      </c>
      <c r="CF82" s="188">
        <v>0</v>
      </c>
      <c r="CG82" s="188">
        <v>0</v>
      </c>
      <c r="CH82" s="188">
        <v>0</v>
      </c>
      <c r="CI82" s="188">
        <v>0</v>
      </c>
      <c r="CJ82" s="188">
        <v>0</v>
      </c>
      <c r="CK82" s="188">
        <v>0</v>
      </c>
      <c r="CL82" s="188">
        <v>0</v>
      </c>
      <c r="CM82" s="188">
        <v>0</v>
      </c>
      <c r="CN82" s="188">
        <v>0</v>
      </c>
      <c r="CO82" s="191">
        <v>0</v>
      </c>
      <c r="CP82" s="188">
        <f t="shared" si="2"/>
        <v>8</v>
      </c>
      <c r="CQ82" s="188">
        <v>1</v>
      </c>
      <c r="CR82" s="188">
        <v>0</v>
      </c>
      <c r="CS82" s="188">
        <v>0</v>
      </c>
      <c r="CT82" s="188">
        <v>0</v>
      </c>
      <c r="CV82" s="188" t="s">
        <v>726</v>
      </c>
    </row>
    <row r="83" spans="1:101" ht="15.75" customHeight="1" x14ac:dyDescent="0.35">
      <c r="A83" s="188" t="s">
        <v>24</v>
      </c>
      <c r="B83" s="189" t="s">
        <v>6474</v>
      </c>
      <c r="C83" s="188" t="s">
        <v>6475</v>
      </c>
      <c r="E83" s="188" t="s">
        <v>91</v>
      </c>
      <c r="F83" s="188" t="s">
        <v>95</v>
      </c>
      <c r="G83" s="188" t="s">
        <v>454</v>
      </c>
      <c r="H83" s="188" t="s">
        <v>13</v>
      </c>
      <c r="I83" s="188" t="s">
        <v>221</v>
      </c>
      <c r="J83" s="188" t="s">
        <v>269</v>
      </c>
      <c r="L83" s="188" t="s">
        <v>272</v>
      </c>
      <c r="N83" s="188" t="s">
        <v>300</v>
      </c>
      <c r="O83" s="192" t="s">
        <v>6476</v>
      </c>
      <c r="P83" s="191" t="s">
        <v>6342</v>
      </c>
      <c r="Q83" s="188">
        <v>0</v>
      </c>
      <c r="R83" s="188">
        <v>0</v>
      </c>
      <c r="S83" s="188">
        <v>0</v>
      </c>
      <c r="T83" s="188">
        <v>0</v>
      </c>
      <c r="U83" s="188">
        <v>0</v>
      </c>
      <c r="V83" s="188">
        <v>0</v>
      </c>
      <c r="W83" s="188">
        <v>0</v>
      </c>
      <c r="X83" s="188">
        <v>0</v>
      </c>
      <c r="Y83" s="188">
        <v>0</v>
      </c>
      <c r="Z83" s="188">
        <v>0</v>
      </c>
      <c r="AA83" s="188">
        <v>0</v>
      </c>
      <c r="AB83" s="188">
        <v>0</v>
      </c>
      <c r="AC83" s="188">
        <v>0</v>
      </c>
      <c r="AD83" s="188">
        <v>0</v>
      </c>
      <c r="AE83" s="188">
        <v>0</v>
      </c>
      <c r="AF83" s="188">
        <v>0</v>
      </c>
      <c r="AG83" s="188">
        <v>0</v>
      </c>
      <c r="AH83" s="188">
        <v>0</v>
      </c>
      <c r="AI83" s="188">
        <v>1</v>
      </c>
      <c r="AJ83" s="188">
        <v>1</v>
      </c>
      <c r="AK83" s="188">
        <v>1</v>
      </c>
      <c r="AL83" s="188">
        <v>1</v>
      </c>
      <c r="AM83" s="188">
        <v>1</v>
      </c>
      <c r="AN83" s="188">
        <v>1</v>
      </c>
      <c r="AO83" s="188">
        <v>0</v>
      </c>
      <c r="AP83" s="188">
        <v>0</v>
      </c>
      <c r="AQ83" s="188">
        <v>0</v>
      </c>
      <c r="AR83" s="188">
        <v>1</v>
      </c>
      <c r="AS83" s="188">
        <v>1</v>
      </c>
      <c r="AT83" s="188">
        <v>1</v>
      </c>
      <c r="AU83" s="188">
        <v>0</v>
      </c>
      <c r="AV83" s="188">
        <v>0</v>
      </c>
      <c r="AW83" s="188">
        <v>1</v>
      </c>
      <c r="AX83" s="188">
        <v>1</v>
      </c>
      <c r="AY83" s="188">
        <v>1</v>
      </c>
      <c r="AZ83" s="188">
        <v>0</v>
      </c>
      <c r="BA83" s="188">
        <v>1</v>
      </c>
      <c r="BB83" s="188">
        <v>1</v>
      </c>
      <c r="BC83" s="188">
        <v>1</v>
      </c>
      <c r="BD83" s="188">
        <v>0</v>
      </c>
      <c r="BE83" s="188">
        <v>1</v>
      </c>
      <c r="BF83" s="188">
        <v>1</v>
      </c>
      <c r="BG83" s="188">
        <v>1</v>
      </c>
      <c r="BH83" s="188">
        <v>1</v>
      </c>
      <c r="BI83" s="188">
        <v>1</v>
      </c>
      <c r="BJ83" s="188">
        <v>0</v>
      </c>
      <c r="BK83" s="188">
        <v>1</v>
      </c>
      <c r="BL83" s="188">
        <v>1</v>
      </c>
      <c r="BM83" s="188">
        <v>0</v>
      </c>
      <c r="BN83" s="188">
        <v>1</v>
      </c>
      <c r="BO83" s="188">
        <v>0</v>
      </c>
      <c r="BP83" s="188">
        <v>0</v>
      </c>
      <c r="BQ83" s="188">
        <v>0</v>
      </c>
      <c r="BR83" s="188">
        <v>0</v>
      </c>
      <c r="BS83" s="188">
        <v>0</v>
      </c>
      <c r="BT83" s="188">
        <v>0</v>
      </c>
      <c r="BU83" s="190">
        <v>0</v>
      </c>
      <c r="BV83" s="188">
        <v>0</v>
      </c>
      <c r="BW83" s="188">
        <v>0</v>
      </c>
      <c r="BX83" s="188">
        <v>0</v>
      </c>
      <c r="BY83" s="188">
        <v>0</v>
      </c>
      <c r="BZ83" s="188">
        <v>0</v>
      </c>
      <c r="CA83" s="188">
        <v>0</v>
      </c>
      <c r="CB83" s="188">
        <v>0</v>
      </c>
      <c r="CC83" s="188">
        <v>0</v>
      </c>
      <c r="CD83" s="188">
        <v>0</v>
      </c>
      <c r="CE83" s="188">
        <v>0</v>
      </c>
      <c r="CF83" s="188">
        <v>0</v>
      </c>
      <c r="CG83" s="188">
        <v>0</v>
      </c>
      <c r="CH83" s="188">
        <v>0</v>
      </c>
      <c r="CI83" s="188">
        <v>0</v>
      </c>
      <c r="CJ83" s="188">
        <v>0</v>
      </c>
      <c r="CK83" s="188">
        <v>0</v>
      </c>
      <c r="CL83" s="188">
        <v>0</v>
      </c>
      <c r="CM83" s="188">
        <v>0</v>
      </c>
      <c r="CN83" s="188">
        <v>0</v>
      </c>
      <c r="CO83" s="191">
        <v>0</v>
      </c>
      <c r="CP83" s="188">
        <f t="shared" si="2"/>
        <v>23</v>
      </c>
      <c r="CQ83" s="188">
        <v>1</v>
      </c>
      <c r="CR83" s="188">
        <v>0</v>
      </c>
      <c r="CS83" s="188">
        <v>0</v>
      </c>
      <c r="CT83" s="188">
        <v>1</v>
      </c>
      <c r="CV83" s="188" t="s">
        <v>726</v>
      </c>
    </row>
    <row r="84" spans="1:101" ht="15.75" customHeight="1" x14ac:dyDescent="0.35">
      <c r="A84" s="188" t="s">
        <v>24</v>
      </c>
      <c r="B84" s="189" t="s">
        <v>6474</v>
      </c>
      <c r="C84" s="188" t="s">
        <v>6477</v>
      </c>
      <c r="E84" s="188" t="s">
        <v>91</v>
      </c>
      <c r="G84" s="188" t="s">
        <v>454</v>
      </c>
      <c r="H84" s="188" t="s">
        <v>13</v>
      </c>
      <c r="I84" s="188" t="s">
        <v>221</v>
      </c>
      <c r="J84" s="188" t="s">
        <v>269</v>
      </c>
      <c r="L84" s="188" t="s">
        <v>272</v>
      </c>
      <c r="N84" s="188" t="s">
        <v>300</v>
      </c>
      <c r="O84" s="192" t="s">
        <v>6478</v>
      </c>
      <c r="P84" s="191" t="s">
        <v>6342</v>
      </c>
      <c r="Q84" s="188">
        <v>0</v>
      </c>
      <c r="R84" s="188">
        <v>0</v>
      </c>
      <c r="S84" s="188">
        <v>0</v>
      </c>
      <c r="T84" s="188">
        <v>0</v>
      </c>
      <c r="U84" s="188">
        <v>0</v>
      </c>
      <c r="V84" s="188">
        <v>0</v>
      </c>
      <c r="W84" s="188">
        <v>0</v>
      </c>
      <c r="X84" s="188">
        <v>0</v>
      </c>
      <c r="Y84" s="188">
        <v>0</v>
      </c>
      <c r="Z84" s="188">
        <v>0</v>
      </c>
      <c r="AA84" s="188">
        <v>0</v>
      </c>
      <c r="AB84" s="188">
        <v>0</v>
      </c>
      <c r="AC84" s="188">
        <v>0</v>
      </c>
      <c r="AD84" s="188">
        <v>0</v>
      </c>
      <c r="AE84" s="188">
        <v>0</v>
      </c>
      <c r="AF84" s="188">
        <v>0</v>
      </c>
      <c r="AG84" s="188">
        <v>0</v>
      </c>
      <c r="AH84" s="188">
        <v>0</v>
      </c>
      <c r="AI84" s="188">
        <v>1</v>
      </c>
      <c r="AJ84" s="188">
        <v>1</v>
      </c>
      <c r="AK84" s="188">
        <v>1</v>
      </c>
      <c r="AL84" s="188">
        <v>1</v>
      </c>
      <c r="AM84" s="188">
        <v>1</v>
      </c>
      <c r="AN84" s="188">
        <v>0</v>
      </c>
      <c r="AO84" s="188">
        <v>0</v>
      </c>
      <c r="AP84" s="188">
        <v>0</v>
      </c>
      <c r="AQ84" s="188">
        <v>0</v>
      </c>
      <c r="AR84" s="188">
        <v>1</v>
      </c>
      <c r="AS84" s="188">
        <v>1</v>
      </c>
      <c r="AT84" s="188">
        <v>1</v>
      </c>
      <c r="AU84" s="188">
        <v>0</v>
      </c>
      <c r="AV84" s="188">
        <v>0</v>
      </c>
      <c r="AW84" s="188">
        <v>1</v>
      </c>
      <c r="AX84" s="188">
        <v>1</v>
      </c>
      <c r="AY84" s="188">
        <v>1</v>
      </c>
      <c r="AZ84" s="188">
        <v>1</v>
      </c>
      <c r="BA84" s="188">
        <v>1</v>
      </c>
      <c r="BB84" s="188">
        <v>1</v>
      </c>
      <c r="BC84" s="188">
        <v>1</v>
      </c>
      <c r="BD84" s="188">
        <v>0</v>
      </c>
      <c r="BE84" s="188">
        <v>1</v>
      </c>
      <c r="BF84" s="188">
        <v>0</v>
      </c>
      <c r="BG84" s="188">
        <v>1</v>
      </c>
      <c r="BH84" s="188">
        <v>1</v>
      </c>
      <c r="BI84" s="188">
        <v>1</v>
      </c>
      <c r="BJ84" s="188">
        <v>0</v>
      </c>
      <c r="BK84" s="188">
        <v>1</v>
      </c>
      <c r="BL84" s="188">
        <v>0</v>
      </c>
      <c r="BM84" s="188">
        <v>1</v>
      </c>
      <c r="BN84" s="188">
        <v>0</v>
      </c>
      <c r="BO84" s="188">
        <v>1</v>
      </c>
      <c r="BP84" s="188">
        <v>0</v>
      </c>
      <c r="BQ84" s="188">
        <v>0</v>
      </c>
      <c r="BR84" s="188">
        <v>0</v>
      </c>
      <c r="BS84" s="188">
        <v>0</v>
      </c>
      <c r="BT84" s="188">
        <v>0</v>
      </c>
      <c r="BU84" s="190">
        <v>0</v>
      </c>
      <c r="BV84" s="188">
        <v>0</v>
      </c>
      <c r="BW84" s="188">
        <v>0</v>
      </c>
      <c r="BX84" s="188">
        <v>0</v>
      </c>
      <c r="BY84" s="188">
        <v>0</v>
      </c>
      <c r="BZ84" s="188">
        <v>0</v>
      </c>
      <c r="CA84" s="188">
        <v>0</v>
      </c>
      <c r="CB84" s="188">
        <v>0</v>
      </c>
      <c r="CC84" s="188">
        <v>0</v>
      </c>
      <c r="CD84" s="188">
        <v>0</v>
      </c>
      <c r="CE84" s="188">
        <v>0</v>
      </c>
      <c r="CF84" s="188">
        <v>0</v>
      </c>
      <c r="CG84" s="188">
        <v>0</v>
      </c>
      <c r="CH84" s="188">
        <v>0</v>
      </c>
      <c r="CI84" s="188">
        <v>0</v>
      </c>
      <c r="CJ84" s="188">
        <v>0</v>
      </c>
      <c r="CK84" s="188">
        <v>0</v>
      </c>
      <c r="CL84" s="188">
        <v>0</v>
      </c>
      <c r="CM84" s="188">
        <v>0</v>
      </c>
      <c r="CN84" s="188">
        <v>0</v>
      </c>
      <c r="CO84" s="191">
        <v>0</v>
      </c>
      <c r="CP84" s="188">
        <f t="shared" si="2"/>
        <v>22</v>
      </c>
      <c r="CQ84" s="188">
        <v>1</v>
      </c>
      <c r="CR84" s="188">
        <v>0</v>
      </c>
      <c r="CS84" s="188">
        <v>0</v>
      </c>
      <c r="CT84" s="188">
        <v>1</v>
      </c>
      <c r="CV84" s="188" t="s">
        <v>726</v>
      </c>
    </row>
    <row r="85" spans="1:101" ht="15.75" customHeight="1" x14ac:dyDescent="0.35">
      <c r="A85" s="188" t="s">
        <v>24</v>
      </c>
      <c r="B85" s="189" t="s">
        <v>5541</v>
      </c>
      <c r="C85" s="188" t="s">
        <v>6479</v>
      </c>
      <c r="E85" s="188" t="s">
        <v>91</v>
      </c>
      <c r="G85" s="188" t="s">
        <v>454</v>
      </c>
      <c r="H85" s="188" t="s">
        <v>56</v>
      </c>
      <c r="I85" s="188" t="s">
        <v>210</v>
      </c>
      <c r="J85" s="188" t="s">
        <v>269</v>
      </c>
      <c r="L85" s="188" t="s">
        <v>272</v>
      </c>
      <c r="N85" s="188" t="s">
        <v>300</v>
      </c>
      <c r="O85" s="188" t="s">
        <v>6480</v>
      </c>
      <c r="P85" s="191" t="s">
        <v>6353</v>
      </c>
      <c r="Q85" s="188">
        <v>0</v>
      </c>
      <c r="R85" s="188">
        <v>0</v>
      </c>
      <c r="S85" s="188">
        <v>0</v>
      </c>
      <c r="T85" s="188">
        <v>1</v>
      </c>
      <c r="U85" s="188">
        <v>1</v>
      </c>
      <c r="V85" s="188">
        <v>1</v>
      </c>
      <c r="W85" s="188">
        <v>0</v>
      </c>
      <c r="X85" s="188">
        <v>1</v>
      </c>
      <c r="Y85" s="188">
        <v>1</v>
      </c>
      <c r="Z85" s="188">
        <v>1</v>
      </c>
      <c r="AA85" s="188">
        <v>0</v>
      </c>
      <c r="AB85" s="188">
        <v>1</v>
      </c>
      <c r="AC85" s="188">
        <v>1</v>
      </c>
      <c r="AD85" s="188">
        <v>0</v>
      </c>
      <c r="AE85" s="188">
        <v>1</v>
      </c>
      <c r="AF85" s="188">
        <v>1</v>
      </c>
      <c r="AG85" s="188">
        <v>0</v>
      </c>
      <c r="AH85" s="188">
        <v>0</v>
      </c>
      <c r="AI85" s="188">
        <v>0</v>
      </c>
      <c r="AJ85" s="188">
        <v>0</v>
      </c>
      <c r="AK85" s="188">
        <v>0</v>
      </c>
      <c r="AL85" s="188">
        <v>0</v>
      </c>
      <c r="AM85" s="188">
        <v>0</v>
      </c>
      <c r="AN85" s="188">
        <v>0</v>
      </c>
      <c r="AO85" s="188">
        <v>0</v>
      </c>
      <c r="AP85" s="188">
        <v>0</v>
      </c>
      <c r="AQ85" s="188">
        <v>0</v>
      </c>
      <c r="AR85" s="188">
        <v>0</v>
      </c>
      <c r="AS85" s="188">
        <v>0</v>
      </c>
      <c r="AT85" s="188">
        <v>0</v>
      </c>
      <c r="AU85" s="188">
        <v>0</v>
      </c>
      <c r="AV85" s="188">
        <v>0</v>
      </c>
      <c r="AW85" s="188">
        <v>1</v>
      </c>
      <c r="AX85" s="188">
        <v>0</v>
      </c>
      <c r="AY85" s="188">
        <v>0</v>
      </c>
      <c r="AZ85" s="188">
        <v>0</v>
      </c>
      <c r="BA85" s="188">
        <v>0</v>
      </c>
      <c r="BB85" s="188">
        <v>0</v>
      </c>
      <c r="BC85" s="188">
        <v>0</v>
      </c>
      <c r="BD85" s="188">
        <v>0</v>
      </c>
      <c r="BE85" s="188">
        <v>0</v>
      </c>
      <c r="BF85" s="188">
        <v>0</v>
      </c>
      <c r="BG85" s="188">
        <v>0</v>
      </c>
      <c r="BH85" s="188">
        <v>0</v>
      </c>
      <c r="BI85" s="188">
        <v>0</v>
      </c>
      <c r="BJ85" s="188">
        <v>0</v>
      </c>
      <c r="BK85" s="188">
        <v>0</v>
      </c>
      <c r="BL85" s="188">
        <v>1</v>
      </c>
      <c r="BM85" s="188">
        <v>0</v>
      </c>
      <c r="BN85" s="188">
        <v>0</v>
      </c>
      <c r="BO85" s="188">
        <v>1</v>
      </c>
      <c r="BP85" s="188">
        <v>0</v>
      </c>
      <c r="BQ85" s="188">
        <v>0</v>
      </c>
      <c r="BR85" s="188">
        <v>0</v>
      </c>
      <c r="BS85" s="188">
        <v>0</v>
      </c>
      <c r="BT85" s="188">
        <v>0</v>
      </c>
      <c r="BU85" s="190">
        <v>0</v>
      </c>
      <c r="BV85" s="188">
        <v>0</v>
      </c>
      <c r="BW85" s="188">
        <v>0</v>
      </c>
      <c r="BX85" s="188">
        <v>0</v>
      </c>
      <c r="BY85" s="188">
        <v>0</v>
      </c>
      <c r="BZ85" s="188">
        <v>0</v>
      </c>
      <c r="CA85" s="188">
        <v>0</v>
      </c>
      <c r="CB85" s="188">
        <v>0</v>
      </c>
      <c r="CC85" s="188">
        <v>0</v>
      </c>
      <c r="CD85" s="188">
        <v>0</v>
      </c>
      <c r="CE85" s="188">
        <v>0</v>
      </c>
      <c r="CF85" s="188">
        <v>0</v>
      </c>
      <c r="CG85" s="188">
        <v>0</v>
      </c>
      <c r="CH85" s="188">
        <v>0</v>
      </c>
      <c r="CI85" s="188">
        <v>0</v>
      </c>
      <c r="CJ85" s="188">
        <v>0</v>
      </c>
      <c r="CK85" s="188">
        <v>0</v>
      </c>
      <c r="CL85" s="188">
        <v>0</v>
      </c>
      <c r="CM85" s="188">
        <v>0</v>
      </c>
      <c r="CN85" s="188">
        <v>0</v>
      </c>
      <c r="CO85" s="191">
        <v>0</v>
      </c>
      <c r="CP85" s="188">
        <f t="shared" si="2"/>
        <v>13</v>
      </c>
      <c r="CQ85" s="188">
        <v>1</v>
      </c>
      <c r="CR85" s="188">
        <v>0</v>
      </c>
      <c r="CS85" s="188">
        <v>0</v>
      </c>
      <c r="CT85" s="188">
        <v>1</v>
      </c>
    </row>
    <row r="86" spans="1:101" ht="16.5" customHeight="1" x14ac:dyDescent="0.35">
      <c r="A86" s="188" t="s">
        <v>24</v>
      </c>
      <c r="B86" s="189" t="s">
        <v>6481</v>
      </c>
      <c r="C86" s="188" t="s">
        <v>6482</v>
      </c>
      <c r="E86" s="188" t="s">
        <v>91</v>
      </c>
      <c r="G86" s="188" t="s">
        <v>454</v>
      </c>
      <c r="H86" s="188" t="s">
        <v>56</v>
      </c>
      <c r="I86" s="188" t="s">
        <v>210</v>
      </c>
      <c r="J86" s="188" t="s">
        <v>269</v>
      </c>
      <c r="K86" s="188" t="s">
        <v>243</v>
      </c>
      <c r="L86" s="188" t="s">
        <v>272</v>
      </c>
      <c r="N86" s="188" t="s">
        <v>300</v>
      </c>
      <c r="O86" s="192" t="s">
        <v>6483</v>
      </c>
      <c r="P86" s="191" t="s">
        <v>768</v>
      </c>
      <c r="Q86" s="188">
        <v>0</v>
      </c>
      <c r="R86" s="188">
        <v>0</v>
      </c>
      <c r="S86" s="188">
        <v>0</v>
      </c>
      <c r="T86" s="188">
        <v>0</v>
      </c>
      <c r="U86" s="188">
        <v>1</v>
      </c>
      <c r="V86" s="188">
        <v>0</v>
      </c>
      <c r="W86" s="188">
        <v>0</v>
      </c>
      <c r="X86" s="188">
        <v>0</v>
      </c>
      <c r="Y86" s="188">
        <v>0</v>
      </c>
      <c r="Z86" s="188">
        <v>0</v>
      </c>
      <c r="AA86" s="188">
        <v>0</v>
      </c>
      <c r="AB86" s="188">
        <v>0</v>
      </c>
      <c r="AC86" s="188">
        <v>0</v>
      </c>
      <c r="AD86" s="188">
        <v>1</v>
      </c>
      <c r="AE86" s="188">
        <v>0</v>
      </c>
      <c r="AF86" s="188">
        <v>0</v>
      </c>
      <c r="AG86" s="188">
        <v>1</v>
      </c>
      <c r="AH86" s="188">
        <v>0</v>
      </c>
      <c r="AI86" s="188">
        <v>1</v>
      </c>
      <c r="AJ86" s="188">
        <v>1</v>
      </c>
      <c r="AK86" s="188">
        <v>1</v>
      </c>
      <c r="AL86" s="188">
        <v>1</v>
      </c>
      <c r="AM86" s="188">
        <v>0</v>
      </c>
      <c r="AN86" s="188">
        <v>0</v>
      </c>
      <c r="AO86" s="188">
        <v>1</v>
      </c>
      <c r="AP86" s="188">
        <v>0</v>
      </c>
      <c r="AQ86" s="188">
        <v>0</v>
      </c>
      <c r="AR86" s="188">
        <v>1</v>
      </c>
      <c r="AS86" s="188">
        <v>0</v>
      </c>
      <c r="AT86" s="188">
        <v>1</v>
      </c>
      <c r="AU86" s="188">
        <v>0</v>
      </c>
      <c r="AV86" s="188">
        <v>1</v>
      </c>
      <c r="AW86" s="188">
        <v>1</v>
      </c>
      <c r="AX86" s="188">
        <v>0</v>
      </c>
      <c r="AY86" s="188">
        <v>0</v>
      </c>
      <c r="AZ86" s="188">
        <v>0</v>
      </c>
      <c r="BA86" s="188">
        <v>0</v>
      </c>
      <c r="BB86" s="188">
        <v>0</v>
      </c>
      <c r="BC86" s="188">
        <v>0</v>
      </c>
      <c r="BD86" s="188">
        <v>0</v>
      </c>
      <c r="BE86" s="188">
        <v>0</v>
      </c>
      <c r="BF86" s="188">
        <v>0</v>
      </c>
      <c r="BG86" s="188">
        <v>0</v>
      </c>
      <c r="BH86" s="188">
        <v>0</v>
      </c>
      <c r="BI86" s="188">
        <v>1</v>
      </c>
      <c r="BJ86" s="188">
        <v>0</v>
      </c>
      <c r="BK86" s="188">
        <v>1</v>
      </c>
      <c r="BL86" s="188">
        <v>1</v>
      </c>
      <c r="BM86" s="188">
        <v>1</v>
      </c>
      <c r="BN86" s="188">
        <v>1</v>
      </c>
      <c r="BO86" s="188">
        <v>1</v>
      </c>
      <c r="BP86" s="188">
        <v>1</v>
      </c>
      <c r="BQ86" s="188">
        <v>0</v>
      </c>
      <c r="BR86" s="188">
        <v>1</v>
      </c>
      <c r="BS86" s="188">
        <v>1</v>
      </c>
      <c r="BT86" s="188">
        <v>1</v>
      </c>
      <c r="BU86" s="190">
        <v>0</v>
      </c>
      <c r="BV86" s="188">
        <v>0</v>
      </c>
      <c r="BW86" s="188">
        <v>1</v>
      </c>
      <c r="BX86" s="188">
        <v>0</v>
      </c>
      <c r="BY86" s="188">
        <v>0</v>
      </c>
      <c r="BZ86" s="188">
        <v>1</v>
      </c>
      <c r="CA86" s="188">
        <v>1</v>
      </c>
      <c r="CB86" s="188">
        <v>1</v>
      </c>
      <c r="CC86" s="188">
        <v>0</v>
      </c>
      <c r="CD86" s="188">
        <v>0</v>
      </c>
      <c r="CE86" s="188">
        <v>1</v>
      </c>
      <c r="CF86" s="188">
        <v>0</v>
      </c>
      <c r="CG86" s="188">
        <v>0</v>
      </c>
      <c r="CH86" s="188">
        <v>1</v>
      </c>
      <c r="CI86" s="188">
        <v>0</v>
      </c>
      <c r="CJ86" s="188">
        <v>0</v>
      </c>
      <c r="CK86" s="188">
        <v>0</v>
      </c>
      <c r="CL86" s="188">
        <v>0</v>
      </c>
      <c r="CM86" s="188">
        <v>1</v>
      </c>
      <c r="CN86" s="188">
        <v>1</v>
      </c>
      <c r="CO86" s="191">
        <v>1</v>
      </c>
      <c r="CP86" s="188">
        <v>31</v>
      </c>
      <c r="CQ86" s="188">
        <v>1</v>
      </c>
      <c r="CR86" s="188">
        <v>1</v>
      </c>
      <c r="CS86" s="188">
        <v>0</v>
      </c>
      <c r="CT86" s="188">
        <v>1</v>
      </c>
      <c r="CV86" s="188" t="s">
        <v>538</v>
      </c>
      <c r="CW86" s="188">
        <v>1</v>
      </c>
    </row>
    <row r="87" spans="1:101" ht="15.75" customHeight="1" x14ac:dyDescent="0.35">
      <c r="A87" s="188" t="s">
        <v>24</v>
      </c>
      <c r="B87" s="189" t="s">
        <v>5601</v>
      </c>
      <c r="C87" s="188" t="s">
        <v>6484</v>
      </c>
      <c r="E87" s="188" t="s">
        <v>91</v>
      </c>
      <c r="G87" s="188" t="s">
        <v>454</v>
      </c>
      <c r="H87" s="188" t="s">
        <v>109</v>
      </c>
      <c r="I87" s="188" t="s">
        <v>210</v>
      </c>
      <c r="J87" s="188" t="s">
        <v>269</v>
      </c>
      <c r="L87" s="188" t="s">
        <v>272</v>
      </c>
      <c r="N87" s="188" t="s">
        <v>300</v>
      </c>
      <c r="O87" s="192" t="s">
        <v>6485</v>
      </c>
      <c r="P87" s="191" t="s">
        <v>768</v>
      </c>
      <c r="Q87" s="188">
        <v>0</v>
      </c>
      <c r="R87" s="188">
        <v>0</v>
      </c>
      <c r="S87" s="188">
        <v>0</v>
      </c>
      <c r="T87" s="188">
        <v>0</v>
      </c>
      <c r="U87" s="188">
        <v>0</v>
      </c>
      <c r="V87" s="188">
        <v>0</v>
      </c>
      <c r="W87" s="188">
        <v>0</v>
      </c>
      <c r="X87" s="188">
        <v>0</v>
      </c>
      <c r="Y87" s="188">
        <v>0</v>
      </c>
      <c r="Z87" s="188">
        <v>0</v>
      </c>
      <c r="AA87" s="188">
        <v>0</v>
      </c>
      <c r="AB87" s="188">
        <v>0</v>
      </c>
      <c r="AC87" s="188">
        <v>0</v>
      </c>
      <c r="AD87" s="188">
        <v>0</v>
      </c>
      <c r="AE87" s="188">
        <v>0</v>
      </c>
      <c r="AF87" s="188">
        <v>0</v>
      </c>
      <c r="AG87" s="188">
        <v>1</v>
      </c>
      <c r="AH87" s="188">
        <v>0</v>
      </c>
      <c r="AI87" s="188">
        <v>1</v>
      </c>
      <c r="AJ87" s="188">
        <v>1</v>
      </c>
      <c r="AK87" s="188">
        <v>1</v>
      </c>
      <c r="AL87" s="188">
        <v>1</v>
      </c>
      <c r="AM87" s="188">
        <v>1</v>
      </c>
      <c r="AN87" s="188">
        <v>1</v>
      </c>
      <c r="AO87" s="188">
        <v>0</v>
      </c>
      <c r="AP87" s="188">
        <v>0</v>
      </c>
      <c r="AQ87" s="188">
        <v>1</v>
      </c>
      <c r="AR87" s="188">
        <v>1</v>
      </c>
      <c r="AS87" s="188">
        <v>1</v>
      </c>
      <c r="AT87" s="188">
        <v>1</v>
      </c>
      <c r="AU87" s="188">
        <v>1</v>
      </c>
      <c r="AV87" s="188">
        <v>1</v>
      </c>
      <c r="AW87" s="189">
        <v>1</v>
      </c>
      <c r="AX87" s="188">
        <v>0</v>
      </c>
      <c r="AY87" s="189">
        <v>1</v>
      </c>
      <c r="AZ87" s="188">
        <v>0</v>
      </c>
      <c r="BA87" s="188">
        <v>0</v>
      </c>
      <c r="BB87" s="188">
        <v>0</v>
      </c>
      <c r="BC87" s="189">
        <v>1</v>
      </c>
      <c r="BD87" s="188">
        <v>0</v>
      </c>
      <c r="BE87" s="188">
        <v>0</v>
      </c>
      <c r="BF87" s="189">
        <v>1</v>
      </c>
      <c r="BG87" s="189">
        <v>1</v>
      </c>
      <c r="BH87" s="188">
        <v>0</v>
      </c>
      <c r="BI87" s="188">
        <v>1</v>
      </c>
      <c r="BJ87" s="188">
        <v>1</v>
      </c>
      <c r="BK87" s="188">
        <v>1</v>
      </c>
      <c r="BL87" s="188">
        <v>1</v>
      </c>
      <c r="BM87" s="188">
        <v>1</v>
      </c>
      <c r="BN87" s="188">
        <v>1</v>
      </c>
      <c r="BO87" s="188">
        <v>1</v>
      </c>
      <c r="BP87" s="188">
        <v>1</v>
      </c>
      <c r="BQ87" s="188">
        <v>1</v>
      </c>
      <c r="BR87" s="188">
        <v>1</v>
      </c>
      <c r="BS87" s="188">
        <v>1</v>
      </c>
      <c r="BT87" s="188">
        <v>1</v>
      </c>
      <c r="BU87" s="190">
        <v>0</v>
      </c>
      <c r="BV87" s="188">
        <v>0</v>
      </c>
      <c r="BW87" s="188">
        <v>0</v>
      </c>
      <c r="BX87" s="188">
        <v>0</v>
      </c>
      <c r="BY87" s="188">
        <v>0</v>
      </c>
      <c r="BZ87" s="188">
        <v>0</v>
      </c>
      <c r="CA87" s="188">
        <v>0</v>
      </c>
      <c r="CB87" s="188">
        <v>0</v>
      </c>
      <c r="CC87" s="188">
        <v>0</v>
      </c>
      <c r="CD87" s="188">
        <v>0</v>
      </c>
      <c r="CE87" s="188">
        <v>0</v>
      </c>
      <c r="CF87" s="188">
        <v>0</v>
      </c>
      <c r="CG87" s="188">
        <v>0</v>
      </c>
      <c r="CH87" s="188">
        <v>0</v>
      </c>
      <c r="CI87" s="188">
        <v>0</v>
      </c>
      <c r="CJ87" s="188">
        <v>0</v>
      </c>
      <c r="CK87" s="188">
        <v>0</v>
      </c>
      <c r="CL87" s="188">
        <v>0</v>
      </c>
      <c r="CM87" s="188">
        <v>0</v>
      </c>
      <c r="CN87" s="188">
        <v>0</v>
      </c>
      <c r="CO87" s="191">
        <v>0</v>
      </c>
      <c r="CP87" s="188">
        <f t="shared" ref="CP87:CP98" si="3">SUM(S87:CO87)</f>
        <v>30</v>
      </c>
      <c r="CQ87" s="188">
        <v>1</v>
      </c>
      <c r="CR87" s="188">
        <v>0</v>
      </c>
      <c r="CS87" s="188">
        <v>0</v>
      </c>
      <c r="CT87" s="188">
        <v>1</v>
      </c>
      <c r="CV87" s="188" t="s">
        <v>726</v>
      </c>
    </row>
    <row r="88" spans="1:101" ht="15.75" customHeight="1" x14ac:dyDescent="0.35">
      <c r="A88" s="188" t="s">
        <v>24</v>
      </c>
      <c r="B88" s="189" t="s">
        <v>6486</v>
      </c>
      <c r="C88" s="188" t="s">
        <v>6487</v>
      </c>
      <c r="E88" s="188" t="s">
        <v>91</v>
      </c>
      <c r="G88" s="188" t="s">
        <v>454</v>
      </c>
      <c r="H88" s="188" t="s">
        <v>13</v>
      </c>
      <c r="I88" s="188" t="s">
        <v>221</v>
      </c>
      <c r="J88" s="188" t="s">
        <v>269</v>
      </c>
      <c r="L88" s="188" t="s">
        <v>272</v>
      </c>
      <c r="N88" s="188" t="s">
        <v>300</v>
      </c>
      <c r="O88" s="188" t="s">
        <v>6488</v>
      </c>
      <c r="P88" s="191" t="s">
        <v>3354</v>
      </c>
      <c r="Q88" s="188">
        <v>0</v>
      </c>
      <c r="R88" s="188">
        <v>0</v>
      </c>
      <c r="S88" s="188">
        <v>0</v>
      </c>
      <c r="T88" s="188">
        <v>0</v>
      </c>
      <c r="U88" s="188">
        <v>0</v>
      </c>
      <c r="V88" s="188">
        <v>0</v>
      </c>
      <c r="W88" s="188">
        <v>1</v>
      </c>
      <c r="X88" s="188">
        <v>0</v>
      </c>
      <c r="Y88" s="188">
        <v>1</v>
      </c>
      <c r="Z88" s="188">
        <v>0</v>
      </c>
      <c r="AA88" s="188">
        <v>0</v>
      </c>
      <c r="AB88" s="188">
        <v>0</v>
      </c>
      <c r="AC88" s="188">
        <v>0</v>
      </c>
      <c r="AD88" s="188">
        <v>1</v>
      </c>
      <c r="AE88" s="188">
        <v>0</v>
      </c>
      <c r="AF88" s="188">
        <v>0</v>
      </c>
      <c r="AG88" s="188">
        <v>0</v>
      </c>
      <c r="AH88" s="188">
        <v>0</v>
      </c>
      <c r="AI88" s="188">
        <v>1</v>
      </c>
      <c r="AJ88" s="188">
        <v>1</v>
      </c>
      <c r="AK88" s="188">
        <v>0</v>
      </c>
      <c r="AL88" s="188">
        <v>0</v>
      </c>
      <c r="AM88" s="188">
        <v>0</v>
      </c>
      <c r="AN88" s="188">
        <v>0</v>
      </c>
      <c r="AO88" s="188">
        <v>0</v>
      </c>
      <c r="AP88" s="188">
        <v>0</v>
      </c>
      <c r="AQ88" s="188">
        <v>0</v>
      </c>
      <c r="AR88" s="188">
        <v>0</v>
      </c>
      <c r="AS88" s="189">
        <v>1</v>
      </c>
      <c r="AT88" s="188">
        <v>1</v>
      </c>
      <c r="AU88" s="188">
        <v>0</v>
      </c>
      <c r="AV88" s="188">
        <v>0</v>
      </c>
      <c r="AW88" s="188">
        <v>1</v>
      </c>
      <c r="AX88" s="189">
        <v>1</v>
      </c>
      <c r="AY88" s="188">
        <v>1</v>
      </c>
      <c r="AZ88" s="188">
        <v>0</v>
      </c>
      <c r="BA88" s="188">
        <v>1</v>
      </c>
      <c r="BB88" s="188">
        <v>1</v>
      </c>
      <c r="BC88" s="188">
        <v>0</v>
      </c>
      <c r="BD88" s="188">
        <v>0</v>
      </c>
      <c r="BE88" s="188">
        <v>1</v>
      </c>
      <c r="BF88" s="188">
        <v>1</v>
      </c>
      <c r="BG88" s="188">
        <v>1</v>
      </c>
      <c r="BH88" s="188">
        <v>1</v>
      </c>
      <c r="BI88" s="188">
        <v>1</v>
      </c>
      <c r="BJ88" s="188">
        <v>0</v>
      </c>
      <c r="BK88" s="188">
        <v>1</v>
      </c>
      <c r="BL88" s="188">
        <v>0</v>
      </c>
      <c r="BM88" s="188">
        <v>0</v>
      </c>
      <c r="BN88" s="188">
        <v>0</v>
      </c>
      <c r="BO88" s="188">
        <v>0</v>
      </c>
      <c r="BP88" s="188">
        <v>0</v>
      </c>
      <c r="BQ88" s="188">
        <v>0</v>
      </c>
      <c r="BR88" s="188">
        <v>0</v>
      </c>
      <c r="BS88" s="188">
        <v>0</v>
      </c>
      <c r="BT88" s="188">
        <v>0</v>
      </c>
      <c r="BU88" s="190">
        <v>0</v>
      </c>
      <c r="BV88" s="188">
        <v>0</v>
      </c>
      <c r="BW88" s="188">
        <v>0</v>
      </c>
      <c r="BX88" s="188">
        <v>0</v>
      </c>
      <c r="BY88" s="188">
        <v>0</v>
      </c>
      <c r="BZ88" s="188">
        <v>0</v>
      </c>
      <c r="CA88" s="188">
        <v>0</v>
      </c>
      <c r="CB88" s="188">
        <v>0</v>
      </c>
      <c r="CC88" s="188">
        <v>0</v>
      </c>
      <c r="CD88" s="188">
        <v>0</v>
      </c>
      <c r="CE88" s="188">
        <v>0</v>
      </c>
      <c r="CF88" s="188">
        <v>0</v>
      </c>
      <c r="CG88" s="188">
        <v>0</v>
      </c>
      <c r="CH88" s="188">
        <v>0</v>
      </c>
      <c r="CI88" s="188">
        <v>0</v>
      </c>
      <c r="CJ88" s="188">
        <v>0</v>
      </c>
      <c r="CK88" s="188">
        <v>0</v>
      </c>
      <c r="CL88" s="188">
        <v>0</v>
      </c>
      <c r="CM88" s="188">
        <v>0</v>
      </c>
      <c r="CN88" s="188">
        <v>0</v>
      </c>
      <c r="CO88" s="191">
        <v>0</v>
      </c>
      <c r="CP88" s="188">
        <f t="shared" si="3"/>
        <v>18</v>
      </c>
      <c r="CQ88" s="188">
        <v>1</v>
      </c>
      <c r="CR88" s="188">
        <v>0</v>
      </c>
      <c r="CS88" s="188">
        <v>0</v>
      </c>
      <c r="CT88" s="188">
        <v>1</v>
      </c>
      <c r="CV88" s="188" t="s">
        <v>726</v>
      </c>
      <c r="CW88" s="188">
        <v>1</v>
      </c>
    </row>
    <row r="89" spans="1:101" ht="15.75" customHeight="1" x14ac:dyDescent="0.35">
      <c r="A89" s="188" t="s">
        <v>50</v>
      </c>
      <c r="B89" s="189" t="s">
        <v>5656</v>
      </c>
      <c r="C89" s="188" t="s">
        <v>6489</v>
      </c>
      <c r="E89" s="188" t="s">
        <v>91</v>
      </c>
      <c r="G89" s="188" t="s">
        <v>454</v>
      </c>
      <c r="H89" s="188" t="s">
        <v>56</v>
      </c>
      <c r="I89" s="188" t="s">
        <v>173</v>
      </c>
      <c r="J89" s="188" t="s">
        <v>471</v>
      </c>
      <c r="L89" s="188" t="s">
        <v>272</v>
      </c>
      <c r="N89" s="188" t="s">
        <v>300</v>
      </c>
      <c r="O89" s="192" t="s">
        <v>6490</v>
      </c>
      <c r="P89" s="191" t="s">
        <v>6491</v>
      </c>
      <c r="Q89" s="188">
        <v>0</v>
      </c>
      <c r="R89" s="188">
        <v>0</v>
      </c>
      <c r="S89" s="188">
        <v>0</v>
      </c>
      <c r="T89" s="188">
        <v>0</v>
      </c>
      <c r="U89" s="188">
        <v>0</v>
      </c>
      <c r="V89" s="188">
        <v>0</v>
      </c>
      <c r="W89" s="188">
        <v>0</v>
      </c>
      <c r="X89" s="188">
        <v>0</v>
      </c>
      <c r="Y89" s="188">
        <v>0</v>
      </c>
      <c r="Z89" s="188">
        <v>0</v>
      </c>
      <c r="AA89" s="188">
        <v>0</v>
      </c>
      <c r="AB89" s="188">
        <v>0</v>
      </c>
      <c r="AC89" s="188">
        <v>0</v>
      </c>
      <c r="AD89" s="188">
        <v>0</v>
      </c>
      <c r="AE89" s="188">
        <v>0</v>
      </c>
      <c r="AF89" s="188">
        <v>1</v>
      </c>
      <c r="AG89" s="188">
        <v>0</v>
      </c>
      <c r="AH89" s="188">
        <v>0</v>
      </c>
      <c r="AI89" s="188">
        <v>0</v>
      </c>
      <c r="AJ89" s="188">
        <v>1</v>
      </c>
      <c r="AK89" s="188">
        <v>0</v>
      </c>
      <c r="AL89" s="188">
        <v>0</v>
      </c>
      <c r="AM89" s="188">
        <v>0</v>
      </c>
      <c r="AN89" s="188">
        <v>0</v>
      </c>
      <c r="AO89" s="188">
        <v>0</v>
      </c>
      <c r="AP89" s="188">
        <v>0</v>
      </c>
      <c r="AQ89" s="188">
        <v>0</v>
      </c>
      <c r="AR89" s="188">
        <v>1</v>
      </c>
      <c r="AS89" s="188">
        <v>0</v>
      </c>
      <c r="AT89" s="188">
        <v>1</v>
      </c>
      <c r="AU89" s="188">
        <v>0</v>
      </c>
      <c r="AV89" s="188">
        <v>0</v>
      </c>
      <c r="AW89" s="188">
        <v>1</v>
      </c>
      <c r="AX89" s="189">
        <v>1</v>
      </c>
      <c r="AY89" s="188">
        <v>1</v>
      </c>
      <c r="AZ89" s="188">
        <v>1</v>
      </c>
      <c r="BA89" s="188">
        <v>1</v>
      </c>
      <c r="BB89" s="188">
        <v>1</v>
      </c>
      <c r="BC89" s="188">
        <v>1</v>
      </c>
      <c r="BD89" s="188">
        <v>1</v>
      </c>
      <c r="BE89" s="188">
        <v>1</v>
      </c>
      <c r="BF89" s="188">
        <v>1</v>
      </c>
      <c r="BG89" s="188">
        <v>1</v>
      </c>
      <c r="BH89" s="188">
        <v>1</v>
      </c>
      <c r="BI89" s="188">
        <v>1</v>
      </c>
      <c r="BJ89" s="188">
        <v>0</v>
      </c>
      <c r="BK89" s="188">
        <v>0</v>
      </c>
      <c r="BL89" s="188">
        <v>1</v>
      </c>
      <c r="BM89" s="188">
        <v>0</v>
      </c>
      <c r="BN89" s="188">
        <v>0</v>
      </c>
      <c r="BO89" s="188">
        <v>0</v>
      </c>
      <c r="BP89" s="188">
        <v>0</v>
      </c>
      <c r="BQ89" s="188">
        <v>0</v>
      </c>
      <c r="BR89" s="188">
        <v>0</v>
      </c>
      <c r="BS89" s="188">
        <v>0</v>
      </c>
      <c r="BT89" s="188">
        <v>0</v>
      </c>
      <c r="BU89" s="190">
        <v>0</v>
      </c>
      <c r="BV89" s="188">
        <v>0</v>
      </c>
      <c r="BW89" s="188">
        <v>0</v>
      </c>
      <c r="BX89" s="188">
        <v>0</v>
      </c>
      <c r="BY89" s="188">
        <v>0</v>
      </c>
      <c r="BZ89" s="188">
        <v>0</v>
      </c>
      <c r="CA89" s="188">
        <v>0</v>
      </c>
      <c r="CB89" s="188">
        <v>0</v>
      </c>
      <c r="CC89" s="188">
        <v>0</v>
      </c>
      <c r="CD89" s="188">
        <v>0</v>
      </c>
      <c r="CE89" s="188">
        <v>0</v>
      </c>
      <c r="CF89" s="188">
        <v>0</v>
      </c>
      <c r="CG89" s="188">
        <v>0</v>
      </c>
      <c r="CH89" s="188">
        <v>0</v>
      </c>
      <c r="CI89" s="188">
        <v>0</v>
      </c>
      <c r="CJ89" s="188">
        <v>0</v>
      </c>
      <c r="CK89" s="188">
        <v>0</v>
      </c>
      <c r="CL89" s="188">
        <v>0</v>
      </c>
      <c r="CM89" s="188">
        <v>0</v>
      </c>
      <c r="CN89" s="188">
        <v>0</v>
      </c>
      <c r="CO89" s="191">
        <v>0</v>
      </c>
      <c r="CP89" s="188">
        <f t="shared" si="3"/>
        <v>18</v>
      </c>
      <c r="CQ89" s="188">
        <v>1</v>
      </c>
      <c r="CR89" s="188">
        <v>0</v>
      </c>
      <c r="CS89" s="188">
        <v>0</v>
      </c>
      <c r="CT89" s="188">
        <v>1</v>
      </c>
      <c r="CV89" s="188" t="s">
        <v>726</v>
      </c>
    </row>
    <row r="90" spans="1:101" ht="15.75" customHeight="1" x14ac:dyDescent="0.35">
      <c r="A90" s="188" t="s">
        <v>141</v>
      </c>
      <c r="B90" s="189" t="s">
        <v>6492</v>
      </c>
      <c r="C90" s="188" t="s">
        <v>6493</v>
      </c>
      <c r="E90" s="188" t="s">
        <v>91</v>
      </c>
      <c r="G90" s="188" t="s">
        <v>454</v>
      </c>
      <c r="H90" s="188" t="s">
        <v>109</v>
      </c>
      <c r="I90" s="188" t="s">
        <v>210</v>
      </c>
      <c r="J90" s="188" t="s">
        <v>269</v>
      </c>
      <c r="L90" s="188" t="s">
        <v>272</v>
      </c>
      <c r="N90" s="188" t="s">
        <v>300</v>
      </c>
      <c r="O90" s="188" t="s">
        <v>1603</v>
      </c>
      <c r="P90" s="191" t="s">
        <v>1604</v>
      </c>
      <c r="Q90" s="188">
        <v>0</v>
      </c>
      <c r="R90" s="188">
        <v>0</v>
      </c>
      <c r="S90" s="188">
        <v>0</v>
      </c>
      <c r="T90" s="188">
        <v>0</v>
      </c>
      <c r="U90" s="188">
        <v>0</v>
      </c>
      <c r="V90" s="188">
        <v>0</v>
      </c>
      <c r="W90" s="188">
        <v>1</v>
      </c>
      <c r="X90" s="188">
        <v>0</v>
      </c>
      <c r="Y90" s="188">
        <v>1</v>
      </c>
      <c r="Z90" s="188">
        <v>0</v>
      </c>
      <c r="AA90" s="188">
        <v>0</v>
      </c>
      <c r="AB90" s="188">
        <v>0</v>
      </c>
      <c r="AC90" s="188">
        <v>0</v>
      </c>
      <c r="AD90" s="188">
        <v>0</v>
      </c>
      <c r="AE90" s="188">
        <v>0</v>
      </c>
      <c r="AF90" s="188">
        <v>1</v>
      </c>
      <c r="AG90" s="188">
        <v>0</v>
      </c>
      <c r="AH90" s="188">
        <v>0</v>
      </c>
      <c r="AI90" s="188">
        <v>1</v>
      </c>
      <c r="AJ90" s="188">
        <v>1</v>
      </c>
      <c r="AK90" s="188">
        <v>0</v>
      </c>
      <c r="AL90" s="188">
        <v>0</v>
      </c>
      <c r="AM90" s="188">
        <v>0</v>
      </c>
      <c r="AN90" s="188">
        <v>0</v>
      </c>
      <c r="AO90" s="188">
        <v>0</v>
      </c>
      <c r="AP90" s="188">
        <v>0</v>
      </c>
      <c r="AQ90" s="188">
        <v>0</v>
      </c>
      <c r="AR90" s="188">
        <v>0</v>
      </c>
      <c r="AS90" s="188">
        <v>0</v>
      </c>
      <c r="AT90" s="188">
        <v>1</v>
      </c>
      <c r="AU90" s="188">
        <v>0</v>
      </c>
      <c r="AV90" s="188">
        <v>0</v>
      </c>
      <c r="AW90" s="188">
        <v>1</v>
      </c>
      <c r="AX90" s="188">
        <v>1</v>
      </c>
      <c r="AY90" s="188">
        <v>1</v>
      </c>
      <c r="AZ90" s="188">
        <v>0</v>
      </c>
      <c r="BA90" s="188">
        <v>1</v>
      </c>
      <c r="BB90" s="188">
        <v>1</v>
      </c>
      <c r="BC90" s="188">
        <v>1</v>
      </c>
      <c r="BD90" s="188">
        <v>0</v>
      </c>
      <c r="BE90" s="188">
        <v>1</v>
      </c>
      <c r="BF90" s="188">
        <v>1</v>
      </c>
      <c r="BG90" s="188">
        <v>1</v>
      </c>
      <c r="BH90" s="188">
        <v>1</v>
      </c>
      <c r="BI90" s="188">
        <v>1</v>
      </c>
      <c r="BJ90" s="188">
        <v>1</v>
      </c>
      <c r="BK90" s="188">
        <v>0</v>
      </c>
      <c r="BL90" s="188">
        <v>0</v>
      </c>
      <c r="BM90" s="188">
        <v>0</v>
      </c>
      <c r="BN90" s="188">
        <v>0</v>
      </c>
      <c r="BO90" s="188">
        <v>0</v>
      </c>
      <c r="BP90" s="188">
        <v>0</v>
      </c>
      <c r="BQ90" s="188">
        <v>0</v>
      </c>
      <c r="BR90" s="188">
        <v>0</v>
      </c>
      <c r="BS90" s="188">
        <v>0</v>
      </c>
      <c r="BT90" s="188">
        <v>0</v>
      </c>
      <c r="BU90" s="190">
        <v>0</v>
      </c>
      <c r="BV90" s="188">
        <v>0</v>
      </c>
      <c r="BW90" s="188">
        <v>0</v>
      </c>
      <c r="BX90" s="188">
        <v>0</v>
      </c>
      <c r="BY90" s="188">
        <v>0</v>
      </c>
      <c r="BZ90" s="188">
        <v>0</v>
      </c>
      <c r="CA90" s="188">
        <v>0</v>
      </c>
      <c r="CB90" s="188">
        <v>0</v>
      </c>
      <c r="CC90" s="188">
        <v>0</v>
      </c>
      <c r="CD90" s="188">
        <v>0</v>
      </c>
      <c r="CE90" s="188">
        <v>0</v>
      </c>
      <c r="CF90" s="188">
        <v>0</v>
      </c>
      <c r="CG90" s="188">
        <v>0</v>
      </c>
      <c r="CH90" s="188">
        <v>0</v>
      </c>
      <c r="CI90" s="188">
        <v>0</v>
      </c>
      <c r="CJ90" s="188">
        <v>0</v>
      </c>
      <c r="CK90" s="188">
        <v>0</v>
      </c>
      <c r="CL90" s="188">
        <v>0</v>
      </c>
      <c r="CM90" s="188">
        <v>0</v>
      </c>
      <c r="CN90" s="188">
        <v>0</v>
      </c>
      <c r="CO90" s="191">
        <v>0</v>
      </c>
      <c r="CP90" s="188">
        <f t="shared" si="3"/>
        <v>18</v>
      </c>
      <c r="CQ90" s="188">
        <v>1</v>
      </c>
      <c r="CR90" s="188">
        <v>0</v>
      </c>
      <c r="CS90" s="188">
        <v>0</v>
      </c>
      <c r="CT90" s="188">
        <v>0</v>
      </c>
      <c r="CV90" s="188" t="s">
        <v>726</v>
      </c>
      <c r="CW90" s="188">
        <v>1</v>
      </c>
    </row>
    <row r="91" spans="1:101" ht="15.75" customHeight="1" x14ac:dyDescent="0.35">
      <c r="A91" s="188" t="s">
        <v>199</v>
      </c>
      <c r="B91" s="189" t="s">
        <v>6494</v>
      </c>
      <c r="C91" s="188" t="s">
        <v>6495</v>
      </c>
      <c r="E91" s="188" t="s">
        <v>91</v>
      </c>
      <c r="G91" s="188" t="s">
        <v>454</v>
      </c>
      <c r="H91" s="188" t="s">
        <v>56</v>
      </c>
      <c r="I91" s="188" t="s">
        <v>217</v>
      </c>
      <c r="J91" s="188" t="s">
        <v>471</v>
      </c>
      <c r="L91" s="188" t="s">
        <v>272</v>
      </c>
      <c r="N91" s="188" t="s">
        <v>300</v>
      </c>
      <c r="P91" s="191" t="s">
        <v>1183</v>
      </c>
      <c r="Q91" s="188">
        <v>0</v>
      </c>
      <c r="R91" s="188">
        <v>0</v>
      </c>
      <c r="S91" s="188">
        <v>0</v>
      </c>
      <c r="T91" s="188">
        <v>0</v>
      </c>
      <c r="U91" s="188">
        <v>0</v>
      </c>
      <c r="V91" s="188">
        <v>0</v>
      </c>
      <c r="W91" s="188">
        <v>0</v>
      </c>
      <c r="X91" s="188">
        <v>0</v>
      </c>
      <c r="Y91" s="188">
        <v>0</v>
      </c>
      <c r="Z91" s="188">
        <v>0</v>
      </c>
      <c r="AA91" s="188">
        <v>0</v>
      </c>
      <c r="AB91" s="188">
        <v>0</v>
      </c>
      <c r="AC91" s="188">
        <v>0</v>
      </c>
      <c r="AD91" s="188">
        <v>0</v>
      </c>
      <c r="AE91" s="188">
        <v>0</v>
      </c>
      <c r="AF91" s="188">
        <v>0</v>
      </c>
      <c r="AG91" s="188">
        <v>0</v>
      </c>
      <c r="AH91" s="188">
        <v>0</v>
      </c>
      <c r="AI91" s="188">
        <v>0</v>
      </c>
      <c r="AJ91" s="188">
        <v>1</v>
      </c>
      <c r="AK91" s="188">
        <v>0</v>
      </c>
      <c r="AL91" s="188">
        <v>0</v>
      </c>
      <c r="AM91" s="188">
        <v>0</v>
      </c>
      <c r="AN91" s="188">
        <v>0</v>
      </c>
      <c r="AO91" s="188">
        <v>0</v>
      </c>
      <c r="AP91" s="188">
        <v>0</v>
      </c>
      <c r="AQ91" s="188">
        <v>0</v>
      </c>
      <c r="AR91" s="188">
        <v>0</v>
      </c>
      <c r="AS91" s="188">
        <v>0</v>
      </c>
      <c r="AT91" s="188">
        <v>1</v>
      </c>
      <c r="AU91" s="188">
        <v>0</v>
      </c>
      <c r="AV91" s="188">
        <v>0</v>
      </c>
      <c r="AW91" s="188">
        <v>0</v>
      </c>
      <c r="AX91" s="188">
        <v>0</v>
      </c>
      <c r="AY91" s="188">
        <v>0</v>
      </c>
      <c r="AZ91" s="188">
        <v>0</v>
      </c>
      <c r="BA91" s="188">
        <v>0</v>
      </c>
      <c r="BB91" s="188">
        <v>0</v>
      </c>
      <c r="BC91" s="188">
        <v>0</v>
      </c>
      <c r="BD91" s="188">
        <v>0</v>
      </c>
      <c r="BE91" s="188">
        <v>0</v>
      </c>
      <c r="BF91" s="188">
        <v>0</v>
      </c>
      <c r="BG91" s="188">
        <v>0</v>
      </c>
      <c r="BH91" s="188">
        <v>0</v>
      </c>
      <c r="BI91" s="188">
        <v>0</v>
      </c>
      <c r="BJ91" s="188">
        <v>0</v>
      </c>
      <c r="BK91" s="188">
        <v>0</v>
      </c>
      <c r="BL91" s="188">
        <v>0</v>
      </c>
      <c r="BM91" s="188">
        <v>0</v>
      </c>
      <c r="BN91" s="188">
        <v>0</v>
      </c>
      <c r="BO91" s="188">
        <v>0</v>
      </c>
      <c r="BP91" s="188">
        <v>0</v>
      </c>
      <c r="BQ91" s="188">
        <v>0</v>
      </c>
      <c r="BR91" s="188">
        <v>0</v>
      </c>
      <c r="BS91" s="188">
        <v>0</v>
      </c>
      <c r="BT91" s="188">
        <v>0</v>
      </c>
      <c r="BU91" s="190">
        <v>0</v>
      </c>
      <c r="BV91" s="188">
        <v>0</v>
      </c>
      <c r="BW91" s="188">
        <v>0</v>
      </c>
      <c r="BX91" s="188">
        <v>0</v>
      </c>
      <c r="BY91" s="188">
        <v>0</v>
      </c>
      <c r="BZ91" s="188">
        <v>0</v>
      </c>
      <c r="CA91" s="188">
        <v>0</v>
      </c>
      <c r="CB91" s="188">
        <v>0</v>
      </c>
      <c r="CC91" s="188">
        <v>0</v>
      </c>
      <c r="CD91" s="188">
        <v>0</v>
      </c>
      <c r="CE91" s="188">
        <v>0</v>
      </c>
      <c r="CF91" s="188">
        <v>0</v>
      </c>
      <c r="CG91" s="188">
        <v>0</v>
      </c>
      <c r="CH91" s="188">
        <v>0</v>
      </c>
      <c r="CI91" s="188">
        <v>0</v>
      </c>
      <c r="CJ91" s="188">
        <v>0</v>
      </c>
      <c r="CK91" s="188">
        <v>0</v>
      </c>
      <c r="CL91" s="188">
        <v>0</v>
      </c>
      <c r="CM91" s="188">
        <v>0</v>
      </c>
      <c r="CN91" s="188">
        <v>0</v>
      </c>
      <c r="CO91" s="191">
        <v>0</v>
      </c>
      <c r="CP91" s="188">
        <f t="shared" si="3"/>
        <v>2</v>
      </c>
      <c r="CQ91" s="188">
        <v>1</v>
      </c>
      <c r="CR91" s="188">
        <v>0</v>
      </c>
      <c r="CS91" s="188">
        <v>0</v>
      </c>
      <c r="CT91" s="188">
        <v>0</v>
      </c>
      <c r="CV91" s="188" t="s">
        <v>726</v>
      </c>
    </row>
    <row r="92" spans="1:101" ht="15.75" customHeight="1" x14ac:dyDescent="0.35">
      <c r="A92" s="188" t="s">
        <v>199</v>
      </c>
      <c r="B92" s="189" t="s">
        <v>6496</v>
      </c>
      <c r="C92" s="188" t="s">
        <v>6497</v>
      </c>
      <c r="E92" s="188" t="s">
        <v>91</v>
      </c>
      <c r="G92" s="188" t="s">
        <v>454</v>
      </c>
      <c r="H92" s="188" t="s">
        <v>56</v>
      </c>
      <c r="I92" s="188" t="s">
        <v>217</v>
      </c>
      <c r="J92" s="188" t="s">
        <v>471</v>
      </c>
      <c r="L92" s="188" t="s">
        <v>272</v>
      </c>
      <c r="N92" s="188" t="s">
        <v>300</v>
      </c>
      <c r="O92" s="188" t="s">
        <v>6498</v>
      </c>
      <c r="P92" s="191" t="s">
        <v>6499</v>
      </c>
      <c r="Q92" s="188">
        <v>0</v>
      </c>
      <c r="R92" s="188">
        <v>0</v>
      </c>
      <c r="S92" s="188">
        <v>0</v>
      </c>
      <c r="T92" s="188">
        <v>0</v>
      </c>
      <c r="U92" s="188">
        <v>0</v>
      </c>
      <c r="V92" s="188">
        <v>0</v>
      </c>
      <c r="W92" s="188">
        <v>0</v>
      </c>
      <c r="X92" s="188">
        <v>0</v>
      </c>
      <c r="Y92" s="188">
        <v>0</v>
      </c>
      <c r="Z92" s="188">
        <v>0</v>
      </c>
      <c r="AA92" s="188">
        <v>0</v>
      </c>
      <c r="AB92" s="188">
        <v>0</v>
      </c>
      <c r="AC92" s="188">
        <v>0</v>
      </c>
      <c r="AD92" s="188">
        <v>0</v>
      </c>
      <c r="AE92" s="188">
        <v>0</v>
      </c>
      <c r="AF92" s="188">
        <v>0</v>
      </c>
      <c r="AG92" s="188">
        <v>0</v>
      </c>
      <c r="AH92" s="188">
        <v>0</v>
      </c>
      <c r="AI92" s="188">
        <v>0</v>
      </c>
      <c r="AJ92" s="188">
        <v>1</v>
      </c>
      <c r="AK92" s="188">
        <v>0</v>
      </c>
      <c r="AL92" s="188">
        <v>0</v>
      </c>
      <c r="AM92" s="188">
        <v>0</v>
      </c>
      <c r="AN92" s="188">
        <v>0</v>
      </c>
      <c r="AO92" s="188">
        <v>0</v>
      </c>
      <c r="AP92" s="188">
        <v>0</v>
      </c>
      <c r="AQ92" s="188">
        <v>0</v>
      </c>
      <c r="AR92" s="188">
        <v>0</v>
      </c>
      <c r="AS92" s="188">
        <v>0</v>
      </c>
      <c r="AT92" s="188">
        <v>1</v>
      </c>
      <c r="AU92" s="188">
        <v>0</v>
      </c>
      <c r="AV92" s="188">
        <v>0</v>
      </c>
      <c r="AW92" s="188">
        <v>1</v>
      </c>
      <c r="AX92" s="188">
        <v>0</v>
      </c>
      <c r="AY92" s="188">
        <v>0</v>
      </c>
      <c r="AZ92" s="188">
        <v>1</v>
      </c>
      <c r="BA92" s="188">
        <v>0</v>
      </c>
      <c r="BB92" s="188">
        <v>1</v>
      </c>
      <c r="BC92" s="188">
        <v>1</v>
      </c>
      <c r="BD92" s="188">
        <v>1</v>
      </c>
      <c r="BE92" s="188">
        <v>0</v>
      </c>
      <c r="BF92" s="188">
        <v>1</v>
      </c>
      <c r="BG92" s="188">
        <v>0</v>
      </c>
      <c r="BH92" s="188">
        <v>1</v>
      </c>
      <c r="BI92" s="188">
        <v>1</v>
      </c>
      <c r="BJ92" s="188">
        <v>1</v>
      </c>
      <c r="BK92" s="188">
        <v>0</v>
      </c>
      <c r="BL92" s="188">
        <v>0</v>
      </c>
      <c r="BM92" s="188">
        <v>0</v>
      </c>
      <c r="BN92" s="188">
        <v>0</v>
      </c>
      <c r="BO92" s="188">
        <v>0</v>
      </c>
      <c r="BP92" s="188">
        <v>0</v>
      </c>
      <c r="BQ92" s="188">
        <v>0</v>
      </c>
      <c r="BR92" s="188">
        <v>0</v>
      </c>
      <c r="BS92" s="188">
        <v>0</v>
      </c>
      <c r="BT92" s="188">
        <v>0</v>
      </c>
      <c r="BU92" s="190">
        <v>0</v>
      </c>
      <c r="BV92" s="188">
        <v>0</v>
      </c>
      <c r="BW92" s="188">
        <v>0</v>
      </c>
      <c r="BX92" s="188">
        <v>0</v>
      </c>
      <c r="BY92" s="188">
        <v>0</v>
      </c>
      <c r="BZ92" s="188">
        <v>0</v>
      </c>
      <c r="CA92" s="188">
        <v>0</v>
      </c>
      <c r="CB92" s="188">
        <v>0</v>
      </c>
      <c r="CC92" s="188">
        <v>0</v>
      </c>
      <c r="CD92" s="188">
        <v>0</v>
      </c>
      <c r="CE92" s="188">
        <v>0</v>
      </c>
      <c r="CF92" s="188">
        <v>0</v>
      </c>
      <c r="CG92" s="188">
        <v>0</v>
      </c>
      <c r="CH92" s="188">
        <v>0</v>
      </c>
      <c r="CI92" s="188">
        <v>0</v>
      </c>
      <c r="CJ92" s="188">
        <v>0</v>
      </c>
      <c r="CK92" s="188">
        <v>0</v>
      </c>
      <c r="CL92" s="188">
        <v>0</v>
      </c>
      <c r="CM92" s="188">
        <v>0</v>
      </c>
      <c r="CN92" s="188">
        <v>0</v>
      </c>
      <c r="CO92" s="191">
        <v>0</v>
      </c>
      <c r="CP92" s="188">
        <f t="shared" si="3"/>
        <v>11</v>
      </c>
      <c r="CQ92" s="188">
        <v>1</v>
      </c>
      <c r="CR92" s="188">
        <v>0</v>
      </c>
      <c r="CS92" s="188">
        <v>0</v>
      </c>
      <c r="CT92" s="188">
        <v>0</v>
      </c>
      <c r="CV92" s="188" t="s">
        <v>726</v>
      </c>
    </row>
    <row r="93" spans="1:101" ht="15.75" customHeight="1" x14ac:dyDescent="0.35">
      <c r="A93" s="188" t="s">
        <v>143</v>
      </c>
      <c r="B93" s="189" t="s">
        <v>5923</v>
      </c>
      <c r="C93" s="188" t="s">
        <v>6500</v>
      </c>
      <c r="E93" s="188" t="s">
        <v>91</v>
      </c>
      <c r="G93" s="188" t="s">
        <v>454</v>
      </c>
      <c r="H93" s="188" t="s">
        <v>109</v>
      </c>
      <c r="I93" s="188" t="s">
        <v>173</v>
      </c>
      <c r="J93" s="188" t="s">
        <v>471</v>
      </c>
      <c r="L93" s="188" t="s">
        <v>272</v>
      </c>
      <c r="N93" s="188" t="s">
        <v>300</v>
      </c>
      <c r="O93" s="192" t="s">
        <v>6501</v>
      </c>
      <c r="P93" s="191" t="s">
        <v>4761</v>
      </c>
      <c r="Q93" s="188">
        <v>0</v>
      </c>
      <c r="R93" s="188">
        <v>0</v>
      </c>
      <c r="S93" s="188">
        <v>0</v>
      </c>
      <c r="T93" s="188">
        <v>0</v>
      </c>
      <c r="U93" s="188">
        <v>0</v>
      </c>
      <c r="V93" s="188">
        <v>0</v>
      </c>
      <c r="W93" s="188">
        <v>0</v>
      </c>
      <c r="X93" s="188">
        <v>0</v>
      </c>
      <c r="Y93" s="188">
        <v>0</v>
      </c>
      <c r="Z93" s="188">
        <v>0</v>
      </c>
      <c r="AA93" s="188">
        <v>0</v>
      </c>
      <c r="AB93" s="188">
        <v>0</v>
      </c>
      <c r="AC93" s="188">
        <v>0</v>
      </c>
      <c r="AD93" s="188">
        <v>0</v>
      </c>
      <c r="AE93" s="188">
        <v>0</v>
      </c>
      <c r="AF93" s="188">
        <v>0</v>
      </c>
      <c r="AG93" s="188">
        <v>0</v>
      </c>
      <c r="AH93" s="188">
        <v>0</v>
      </c>
      <c r="AI93" s="188">
        <v>1</v>
      </c>
      <c r="AJ93" s="188">
        <v>1</v>
      </c>
      <c r="AK93" s="188">
        <v>1</v>
      </c>
      <c r="AL93" s="188">
        <v>0</v>
      </c>
      <c r="AM93" s="188">
        <v>1</v>
      </c>
      <c r="AN93" s="188">
        <v>0</v>
      </c>
      <c r="AO93" s="188">
        <v>1</v>
      </c>
      <c r="AP93" s="188">
        <v>1</v>
      </c>
      <c r="AQ93" s="188">
        <v>0</v>
      </c>
      <c r="AR93" s="188">
        <v>1</v>
      </c>
      <c r="AS93" s="188">
        <v>1</v>
      </c>
      <c r="AT93" s="188">
        <v>1</v>
      </c>
      <c r="AU93" s="188">
        <v>0</v>
      </c>
      <c r="AV93" s="188">
        <v>1</v>
      </c>
      <c r="AW93" s="188">
        <v>0</v>
      </c>
      <c r="AX93" s="188">
        <v>0</v>
      </c>
      <c r="AY93" s="188">
        <v>0</v>
      </c>
      <c r="AZ93" s="188">
        <v>0</v>
      </c>
      <c r="BA93" s="188">
        <v>0</v>
      </c>
      <c r="BB93" s="188">
        <v>0</v>
      </c>
      <c r="BC93" s="188">
        <v>0</v>
      </c>
      <c r="BD93" s="188">
        <v>0</v>
      </c>
      <c r="BE93" s="188">
        <v>0</v>
      </c>
      <c r="BF93" s="188">
        <v>0</v>
      </c>
      <c r="BG93" s="188">
        <v>0</v>
      </c>
      <c r="BH93" s="188">
        <v>0</v>
      </c>
      <c r="BI93" s="188">
        <v>0</v>
      </c>
      <c r="BJ93" s="188">
        <v>0</v>
      </c>
      <c r="BK93" s="188">
        <v>1</v>
      </c>
      <c r="BL93" s="188">
        <v>1</v>
      </c>
      <c r="BM93" s="188">
        <v>1</v>
      </c>
      <c r="BN93" s="188">
        <v>1</v>
      </c>
      <c r="BO93" s="188">
        <v>1</v>
      </c>
      <c r="BP93" s="188">
        <v>1</v>
      </c>
      <c r="BQ93" s="188">
        <v>0</v>
      </c>
      <c r="BR93" s="188">
        <v>0</v>
      </c>
      <c r="BS93" s="188">
        <v>0</v>
      </c>
      <c r="BT93" s="188">
        <v>1</v>
      </c>
      <c r="BU93" s="190">
        <v>0</v>
      </c>
      <c r="BV93" s="188">
        <v>0</v>
      </c>
      <c r="BW93" s="188">
        <v>0</v>
      </c>
      <c r="BX93" s="188">
        <v>0</v>
      </c>
      <c r="BY93" s="188">
        <v>0</v>
      </c>
      <c r="BZ93" s="188">
        <v>1</v>
      </c>
      <c r="CA93" s="188">
        <v>0</v>
      </c>
      <c r="CB93" s="188">
        <v>0</v>
      </c>
      <c r="CC93" s="188">
        <v>0</v>
      </c>
      <c r="CD93" s="188">
        <v>0</v>
      </c>
      <c r="CE93" s="188">
        <v>0</v>
      </c>
      <c r="CF93" s="188">
        <v>0</v>
      </c>
      <c r="CG93" s="188">
        <v>0</v>
      </c>
      <c r="CH93" s="188">
        <v>1</v>
      </c>
      <c r="CI93" s="188">
        <v>1</v>
      </c>
      <c r="CJ93" s="188">
        <v>0</v>
      </c>
      <c r="CK93" s="188">
        <v>0</v>
      </c>
      <c r="CL93" s="188">
        <v>0</v>
      </c>
      <c r="CM93" s="188">
        <v>0</v>
      </c>
      <c r="CN93" s="188">
        <v>0</v>
      </c>
      <c r="CO93" s="191">
        <v>0</v>
      </c>
      <c r="CP93" s="188">
        <f t="shared" si="3"/>
        <v>20</v>
      </c>
      <c r="CQ93" s="188">
        <v>1</v>
      </c>
      <c r="CR93" s="188">
        <v>1</v>
      </c>
      <c r="CS93" s="188">
        <v>0</v>
      </c>
      <c r="CT93" s="188">
        <v>1</v>
      </c>
      <c r="CV93" s="188" t="s">
        <v>726</v>
      </c>
    </row>
    <row r="94" spans="1:101" ht="15.75" customHeight="1" x14ac:dyDescent="0.35">
      <c r="A94" s="188" t="s">
        <v>5971</v>
      </c>
      <c r="B94" s="189" t="s">
        <v>5960</v>
      </c>
      <c r="C94" s="188" t="s">
        <v>6502</v>
      </c>
      <c r="E94" s="188" t="s">
        <v>91</v>
      </c>
      <c r="G94" s="188" t="s">
        <v>454</v>
      </c>
      <c r="H94" s="188" t="s">
        <v>27</v>
      </c>
      <c r="I94" s="188" t="s">
        <v>210</v>
      </c>
      <c r="J94" s="188" t="s">
        <v>269</v>
      </c>
      <c r="L94" s="188" t="s">
        <v>272</v>
      </c>
      <c r="N94" s="188" t="s">
        <v>300</v>
      </c>
      <c r="O94" s="188" t="s">
        <v>6503</v>
      </c>
      <c r="P94" s="191" t="s">
        <v>2617</v>
      </c>
      <c r="Q94" s="188">
        <v>0</v>
      </c>
      <c r="R94" s="188">
        <v>0</v>
      </c>
      <c r="S94" s="188">
        <v>0</v>
      </c>
      <c r="T94" s="188">
        <v>0</v>
      </c>
      <c r="U94" s="188">
        <v>0</v>
      </c>
      <c r="V94" s="188">
        <v>0</v>
      </c>
      <c r="W94" s="188">
        <v>0</v>
      </c>
      <c r="X94" s="188">
        <v>0</v>
      </c>
      <c r="Y94" s="188">
        <v>0</v>
      </c>
      <c r="Z94" s="188">
        <v>0</v>
      </c>
      <c r="AA94" s="188">
        <v>0</v>
      </c>
      <c r="AB94" s="188">
        <v>0</v>
      </c>
      <c r="AC94" s="188">
        <v>0</v>
      </c>
      <c r="AD94" s="188">
        <v>0</v>
      </c>
      <c r="AE94" s="188">
        <v>0</v>
      </c>
      <c r="AF94" s="188">
        <v>0</v>
      </c>
      <c r="AG94" s="188">
        <v>0</v>
      </c>
      <c r="AH94" s="188">
        <v>0</v>
      </c>
      <c r="AI94" s="188">
        <v>0</v>
      </c>
      <c r="AJ94" s="188">
        <v>1</v>
      </c>
      <c r="AK94" s="188">
        <v>0</v>
      </c>
      <c r="AL94" s="188">
        <v>0</v>
      </c>
      <c r="AM94" s="188">
        <v>0</v>
      </c>
      <c r="AN94" s="188">
        <v>0</v>
      </c>
      <c r="AO94" s="188">
        <v>0</v>
      </c>
      <c r="AP94" s="188">
        <v>0</v>
      </c>
      <c r="AQ94" s="188">
        <v>0</v>
      </c>
      <c r="AR94" s="188">
        <v>0</v>
      </c>
      <c r="AS94" s="188">
        <v>0</v>
      </c>
      <c r="AT94" s="188">
        <v>1</v>
      </c>
      <c r="AU94" s="188">
        <v>0</v>
      </c>
      <c r="AV94" s="188">
        <v>0</v>
      </c>
      <c r="AW94" s="188">
        <v>0</v>
      </c>
      <c r="AX94" s="188">
        <v>1</v>
      </c>
      <c r="AY94" s="188">
        <v>1</v>
      </c>
      <c r="AZ94" s="188">
        <v>0</v>
      </c>
      <c r="BA94" s="188">
        <v>0</v>
      </c>
      <c r="BB94" s="188">
        <v>0</v>
      </c>
      <c r="BC94" s="188">
        <v>0</v>
      </c>
      <c r="BD94" s="188">
        <v>0</v>
      </c>
      <c r="BE94" s="188">
        <v>0</v>
      </c>
      <c r="BF94" s="188">
        <v>0</v>
      </c>
      <c r="BG94" s="188">
        <v>0</v>
      </c>
      <c r="BH94" s="188">
        <v>0</v>
      </c>
      <c r="BI94" s="188">
        <v>0</v>
      </c>
      <c r="BJ94" s="188">
        <v>0</v>
      </c>
      <c r="BK94" s="188">
        <v>0</v>
      </c>
      <c r="BL94" s="188">
        <v>0</v>
      </c>
      <c r="BM94" s="188">
        <v>0</v>
      </c>
      <c r="BN94" s="188">
        <v>0</v>
      </c>
      <c r="BO94" s="188">
        <v>0</v>
      </c>
      <c r="BP94" s="188">
        <v>0</v>
      </c>
      <c r="BQ94" s="188">
        <v>0</v>
      </c>
      <c r="BR94" s="188">
        <v>0</v>
      </c>
      <c r="BS94" s="188">
        <v>0</v>
      </c>
      <c r="BT94" s="188">
        <v>0</v>
      </c>
      <c r="BU94" s="190">
        <v>0</v>
      </c>
      <c r="BV94" s="188">
        <v>0</v>
      </c>
      <c r="BW94" s="188">
        <v>0</v>
      </c>
      <c r="BX94" s="188">
        <v>0</v>
      </c>
      <c r="BY94" s="188">
        <v>0</v>
      </c>
      <c r="BZ94" s="188">
        <v>0</v>
      </c>
      <c r="CA94" s="188">
        <v>0</v>
      </c>
      <c r="CB94" s="188">
        <v>0</v>
      </c>
      <c r="CC94" s="188">
        <v>0</v>
      </c>
      <c r="CD94" s="188">
        <v>0</v>
      </c>
      <c r="CE94" s="188">
        <v>0</v>
      </c>
      <c r="CF94" s="188">
        <v>0</v>
      </c>
      <c r="CG94" s="188">
        <v>0</v>
      </c>
      <c r="CH94" s="188">
        <v>0</v>
      </c>
      <c r="CI94" s="188">
        <v>0</v>
      </c>
      <c r="CJ94" s="188">
        <v>0</v>
      </c>
      <c r="CK94" s="188">
        <v>0</v>
      </c>
      <c r="CL94" s="188">
        <v>0</v>
      </c>
      <c r="CM94" s="188">
        <v>0</v>
      </c>
      <c r="CN94" s="188">
        <v>0</v>
      </c>
      <c r="CO94" s="191">
        <v>0</v>
      </c>
      <c r="CP94" s="188">
        <f t="shared" si="3"/>
        <v>4</v>
      </c>
      <c r="CQ94" s="188">
        <v>1</v>
      </c>
      <c r="CR94" s="188">
        <v>0</v>
      </c>
      <c r="CS94" s="188">
        <v>0</v>
      </c>
      <c r="CT94" s="188">
        <v>0</v>
      </c>
      <c r="CV94" s="188" t="s">
        <v>726</v>
      </c>
    </row>
    <row r="95" spans="1:101" ht="15.75" customHeight="1" x14ac:dyDescent="0.35">
      <c r="A95" s="188" t="s">
        <v>5971</v>
      </c>
      <c r="B95" s="189" t="s">
        <v>5960</v>
      </c>
      <c r="C95" s="188" t="s">
        <v>6504</v>
      </c>
      <c r="E95" s="188" t="s">
        <v>91</v>
      </c>
      <c r="G95" s="188" t="s">
        <v>454</v>
      </c>
      <c r="H95" s="188" t="s">
        <v>56</v>
      </c>
      <c r="I95" s="188" t="s">
        <v>210</v>
      </c>
      <c r="J95" s="188" t="s">
        <v>471</v>
      </c>
      <c r="L95" s="188" t="s">
        <v>272</v>
      </c>
      <c r="N95" s="188" t="s">
        <v>300</v>
      </c>
      <c r="O95" s="188" t="s">
        <v>6505</v>
      </c>
      <c r="P95" s="191" t="s">
        <v>591</v>
      </c>
      <c r="Q95" s="188">
        <v>0</v>
      </c>
      <c r="R95" s="188">
        <v>0</v>
      </c>
      <c r="S95" s="188">
        <v>0</v>
      </c>
      <c r="T95" s="188">
        <v>0</v>
      </c>
      <c r="U95" s="188">
        <v>0</v>
      </c>
      <c r="V95" s="188">
        <v>0</v>
      </c>
      <c r="W95" s="188">
        <v>0</v>
      </c>
      <c r="X95" s="188">
        <v>0</v>
      </c>
      <c r="Y95" s="188">
        <v>0</v>
      </c>
      <c r="Z95" s="188">
        <v>0</v>
      </c>
      <c r="AA95" s="188">
        <v>0</v>
      </c>
      <c r="AB95" s="188">
        <v>0</v>
      </c>
      <c r="AC95" s="188">
        <v>0</v>
      </c>
      <c r="AD95" s="188">
        <v>0</v>
      </c>
      <c r="AE95" s="188">
        <v>0</v>
      </c>
      <c r="AF95" s="188">
        <v>0</v>
      </c>
      <c r="AG95" s="188">
        <v>0</v>
      </c>
      <c r="AH95" s="188">
        <v>0</v>
      </c>
      <c r="AI95" s="188">
        <v>0</v>
      </c>
      <c r="AJ95" s="188">
        <v>0</v>
      </c>
      <c r="AK95" s="188">
        <v>0</v>
      </c>
      <c r="AL95" s="188">
        <v>0</v>
      </c>
      <c r="AM95" s="188">
        <v>0</v>
      </c>
      <c r="AN95" s="188">
        <v>0</v>
      </c>
      <c r="AO95" s="188">
        <v>0</v>
      </c>
      <c r="AP95" s="188">
        <v>0</v>
      </c>
      <c r="AQ95" s="188">
        <v>0</v>
      </c>
      <c r="AR95" s="188">
        <v>0</v>
      </c>
      <c r="AS95" s="188">
        <v>0</v>
      </c>
      <c r="AT95" s="188">
        <v>1</v>
      </c>
      <c r="AU95" s="188">
        <v>0</v>
      </c>
      <c r="AV95" s="188">
        <v>0</v>
      </c>
      <c r="AW95" s="188">
        <v>0</v>
      </c>
      <c r="AX95" s="188">
        <v>1</v>
      </c>
      <c r="AY95" s="188">
        <v>1</v>
      </c>
      <c r="AZ95" s="188">
        <v>0</v>
      </c>
      <c r="BA95" s="188">
        <v>0</v>
      </c>
      <c r="BB95" s="188">
        <v>0</v>
      </c>
      <c r="BC95" s="188">
        <v>0</v>
      </c>
      <c r="BD95" s="188">
        <v>0</v>
      </c>
      <c r="BE95" s="188">
        <v>0</v>
      </c>
      <c r="BF95" s="188">
        <v>0</v>
      </c>
      <c r="BG95" s="188">
        <v>0</v>
      </c>
      <c r="BH95" s="188">
        <v>0</v>
      </c>
      <c r="BI95" s="188">
        <v>0</v>
      </c>
      <c r="BJ95" s="188">
        <v>0</v>
      </c>
      <c r="BK95" s="188">
        <v>0</v>
      </c>
      <c r="BL95" s="188">
        <v>0</v>
      </c>
      <c r="BM95" s="188">
        <v>0</v>
      </c>
      <c r="BN95" s="188">
        <v>0</v>
      </c>
      <c r="BO95" s="188">
        <v>0</v>
      </c>
      <c r="BP95" s="188">
        <v>0</v>
      </c>
      <c r="BQ95" s="188">
        <v>0</v>
      </c>
      <c r="BR95" s="188">
        <v>0</v>
      </c>
      <c r="BS95" s="188">
        <v>0</v>
      </c>
      <c r="BT95" s="188">
        <v>0</v>
      </c>
      <c r="BU95" s="190">
        <v>0</v>
      </c>
      <c r="BV95" s="188">
        <v>0</v>
      </c>
      <c r="BW95" s="188">
        <v>0</v>
      </c>
      <c r="BX95" s="188">
        <v>0</v>
      </c>
      <c r="BY95" s="188">
        <v>0</v>
      </c>
      <c r="BZ95" s="188">
        <v>0</v>
      </c>
      <c r="CA95" s="188">
        <v>0</v>
      </c>
      <c r="CB95" s="188">
        <v>0</v>
      </c>
      <c r="CC95" s="188">
        <v>0</v>
      </c>
      <c r="CD95" s="188">
        <v>0</v>
      </c>
      <c r="CE95" s="188">
        <v>0</v>
      </c>
      <c r="CF95" s="188">
        <v>0</v>
      </c>
      <c r="CG95" s="188">
        <v>0</v>
      </c>
      <c r="CH95" s="188">
        <v>0</v>
      </c>
      <c r="CI95" s="188">
        <v>0</v>
      </c>
      <c r="CJ95" s="188">
        <v>0</v>
      </c>
      <c r="CK95" s="188">
        <v>0</v>
      </c>
      <c r="CL95" s="188">
        <v>0</v>
      </c>
      <c r="CM95" s="188">
        <v>0</v>
      </c>
      <c r="CN95" s="188">
        <v>0</v>
      </c>
      <c r="CO95" s="191">
        <v>0</v>
      </c>
      <c r="CP95" s="188">
        <f t="shared" si="3"/>
        <v>3</v>
      </c>
      <c r="CQ95" s="188">
        <v>1</v>
      </c>
      <c r="CR95" s="188">
        <v>0</v>
      </c>
      <c r="CS95" s="188">
        <v>0</v>
      </c>
      <c r="CT95" s="188">
        <v>0</v>
      </c>
      <c r="CV95" s="188" t="s">
        <v>726</v>
      </c>
    </row>
    <row r="96" spans="1:101" ht="20.3" customHeight="1" x14ac:dyDescent="0.35">
      <c r="A96" s="188" t="s">
        <v>120</v>
      </c>
      <c r="B96" s="189" t="s">
        <v>6000</v>
      </c>
      <c r="C96" s="188" t="s">
        <v>6506</v>
      </c>
      <c r="E96" s="188" t="s">
        <v>91</v>
      </c>
      <c r="G96" s="188" t="s">
        <v>454</v>
      </c>
      <c r="H96" s="188" t="s">
        <v>56</v>
      </c>
      <c r="I96" s="188" t="s">
        <v>217</v>
      </c>
      <c r="J96" s="188" t="s">
        <v>471</v>
      </c>
      <c r="L96" s="188" t="s">
        <v>272</v>
      </c>
      <c r="N96" s="188" t="s">
        <v>300</v>
      </c>
      <c r="O96" s="192" t="s">
        <v>6507</v>
      </c>
      <c r="P96" s="191" t="s">
        <v>2261</v>
      </c>
      <c r="Q96" s="188">
        <v>0</v>
      </c>
      <c r="R96" s="188">
        <v>0</v>
      </c>
      <c r="S96" s="188">
        <v>0</v>
      </c>
      <c r="T96" s="188">
        <v>0</v>
      </c>
      <c r="U96" s="188">
        <v>0</v>
      </c>
      <c r="V96" s="188">
        <v>0</v>
      </c>
      <c r="W96" s="188">
        <v>0</v>
      </c>
      <c r="X96" s="188">
        <v>0</v>
      </c>
      <c r="Y96" s="188">
        <v>0</v>
      </c>
      <c r="Z96" s="188">
        <v>0</v>
      </c>
      <c r="AA96" s="188">
        <v>0</v>
      </c>
      <c r="AB96" s="188">
        <v>0</v>
      </c>
      <c r="AC96" s="188">
        <v>0</v>
      </c>
      <c r="AD96" s="188">
        <v>0</v>
      </c>
      <c r="AE96" s="188">
        <v>0</v>
      </c>
      <c r="AF96" s="188">
        <v>0</v>
      </c>
      <c r="AG96" s="188">
        <v>0</v>
      </c>
      <c r="AH96" s="188">
        <v>0</v>
      </c>
      <c r="AI96" s="188">
        <v>1</v>
      </c>
      <c r="AJ96" s="188">
        <v>1</v>
      </c>
      <c r="AK96" s="188">
        <v>1</v>
      </c>
      <c r="AL96" s="188">
        <v>1</v>
      </c>
      <c r="AM96" s="188">
        <v>0</v>
      </c>
      <c r="AN96" s="188">
        <v>0</v>
      </c>
      <c r="AO96" s="188">
        <v>0</v>
      </c>
      <c r="AP96" s="188">
        <v>1</v>
      </c>
      <c r="AQ96" s="188">
        <v>0</v>
      </c>
      <c r="AR96" s="188">
        <v>0</v>
      </c>
      <c r="AS96" s="188">
        <v>0</v>
      </c>
      <c r="AT96" s="188">
        <v>1</v>
      </c>
      <c r="AU96" s="188">
        <v>0</v>
      </c>
      <c r="AV96" s="188">
        <v>0</v>
      </c>
      <c r="AW96" s="188">
        <v>1</v>
      </c>
      <c r="AX96" s="188">
        <v>1</v>
      </c>
      <c r="AY96" s="188">
        <v>0</v>
      </c>
      <c r="AZ96" s="188">
        <v>0</v>
      </c>
      <c r="BA96" s="188">
        <v>0</v>
      </c>
      <c r="BB96" s="188">
        <v>0</v>
      </c>
      <c r="BC96" s="188">
        <v>0</v>
      </c>
      <c r="BD96" s="188">
        <v>0</v>
      </c>
      <c r="BE96" s="188">
        <v>0</v>
      </c>
      <c r="BF96" s="188">
        <v>1</v>
      </c>
      <c r="BG96" s="188">
        <v>1</v>
      </c>
      <c r="BH96" s="188">
        <v>1</v>
      </c>
      <c r="BI96" s="188">
        <v>0</v>
      </c>
      <c r="BJ96" s="188">
        <v>0</v>
      </c>
      <c r="BK96" s="188">
        <v>0</v>
      </c>
      <c r="BL96" s="188">
        <v>0</v>
      </c>
      <c r="BM96" s="188">
        <v>0</v>
      </c>
      <c r="BN96" s="188">
        <v>0</v>
      </c>
      <c r="BO96" s="188">
        <v>0</v>
      </c>
      <c r="BP96" s="188">
        <v>0</v>
      </c>
      <c r="BQ96" s="188">
        <v>0</v>
      </c>
      <c r="BR96" s="188">
        <v>0</v>
      </c>
      <c r="BS96" s="188">
        <v>0</v>
      </c>
      <c r="BT96" s="188">
        <v>0</v>
      </c>
      <c r="BU96" s="190">
        <v>0</v>
      </c>
      <c r="BV96" s="188">
        <v>0</v>
      </c>
      <c r="BW96" s="188">
        <v>0</v>
      </c>
      <c r="BX96" s="188">
        <v>0</v>
      </c>
      <c r="BY96" s="188">
        <v>0</v>
      </c>
      <c r="BZ96" s="188">
        <v>0</v>
      </c>
      <c r="CA96" s="188">
        <v>0</v>
      </c>
      <c r="CB96" s="188">
        <v>0</v>
      </c>
      <c r="CC96" s="188">
        <v>0</v>
      </c>
      <c r="CD96" s="188">
        <v>0</v>
      </c>
      <c r="CE96" s="188">
        <v>0</v>
      </c>
      <c r="CF96" s="188">
        <v>0</v>
      </c>
      <c r="CG96" s="188">
        <v>0</v>
      </c>
      <c r="CH96" s="188">
        <v>0</v>
      </c>
      <c r="CI96" s="188">
        <v>0</v>
      </c>
      <c r="CJ96" s="188">
        <v>0</v>
      </c>
      <c r="CK96" s="188">
        <v>0</v>
      </c>
      <c r="CL96" s="188">
        <v>0</v>
      </c>
      <c r="CM96" s="188">
        <v>0</v>
      </c>
      <c r="CN96" s="188">
        <v>0</v>
      </c>
      <c r="CO96" s="191">
        <v>0</v>
      </c>
      <c r="CP96" s="188">
        <f t="shared" si="3"/>
        <v>11</v>
      </c>
      <c r="CQ96" s="188">
        <v>1</v>
      </c>
      <c r="CR96" s="188">
        <v>0</v>
      </c>
      <c r="CS96" s="188">
        <v>0</v>
      </c>
      <c r="CT96" s="188">
        <v>0</v>
      </c>
      <c r="CV96" s="188" t="s">
        <v>726</v>
      </c>
    </row>
    <row r="97" spans="1:101" ht="16.5" customHeight="1" x14ac:dyDescent="0.35">
      <c r="A97" s="188" t="s">
        <v>120</v>
      </c>
      <c r="B97" s="189" t="s">
        <v>6000</v>
      </c>
      <c r="C97" s="188" t="s">
        <v>6508</v>
      </c>
      <c r="E97" s="188" t="s">
        <v>91</v>
      </c>
      <c r="G97" s="188" t="s">
        <v>454</v>
      </c>
      <c r="H97" s="188" t="s">
        <v>56</v>
      </c>
      <c r="I97" s="188" t="s">
        <v>217</v>
      </c>
      <c r="J97" s="188" t="s">
        <v>471</v>
      </c>
      <c r="K97" s="188" t="s">
        <v>237</v>
      </c>
      <c r="L97" s="188" t="s">
        <v>1427</v>
      </c>
      <c r="N97" s="188" t="s">
        <v>300</v>
      </c>
      <c r="O97" s="192" t="s">
        <v>6509</v>
      </c>
      <c r="P97" s="191" t="s">
        <v>6510</v>
      </c>
      <c r="Q97" s="188">
        <v>0</v>
      </c>
      <c r="R97" s="188">
        <v>0</v>
      </c>
      <c r="S97" s="188">
        <v>0</v>
      </c>
      <c r="T97" s="188">
        <v>0</v>
      </c>
      <c r="U97" s="188">
        <v>0</v>
      </c>
      <c r="V97" s="188">
        <v>0</v>
      </c>
      <c r="W97" s="188">
        <v>0</v>
      </c>
      <c r="X97" s="188">
        <v>0</v>
      </c>
      <c r="Y97" s="188">
        <v>0</v>
      </c>
      <c r="Z97" s="188">
        <v>0</v>
      </c>
      <c r="AA97" s="188">
        <v>0</v>
      </c>
      <c r="AB97" s="188">
        <v>0</v>
      </c>
      <c r="AC97" s="188">
        <v>0</v>
      </c>
      <c r="AD97" s="188">
        <v>0</v>
      </c>
      <c r="AE97" s="188">
        <v>0</v>
      </c>
      <c r="AF97" s="188">
        <v>0</v>
      </c>
      <c r="AG97" s="188">
        <v>1</v>
      </c>
      <c r="AH97" s="188">
        <v>0</v>
      </c>
      <c r="AI97" s="188">
        <v>1</v>
      </c>
      <c r="AJ97" s="188">
        <v>1</v>
      </c>
      <c r="AK97" s="188">
        <v>1</v>
      </c>
      <c r="AL97" s="188">
        <v>1</v>
      </c>
      <c r="AM97" s="188">
        <v>1</v>
      </c>
      <c r="AN97" s="188">
        <v>0</v>
      </c>
      <c r="AO97" s="188">
        <v>1</v>
      </c>
      <c r="AP97" s="188">
        <v>1</v>
      </c>
      <c r="AQ97" s="188">
        <v>1</v>
      </c>
      <c r="AR97" s="188">
        <v>1</v>
      </c>
      <c r="AS97" s="188">
        <v>0</v>
      </c>
      <c r="AT97" s="188">
        <v>1</v>
      </c>
      <c r="AU97" s="188">
        <v>1</v>
      </c>
      <c r="AV97" s="188">
        <v>1</v>
      </c>
      <c r="AW97" s="188">
        <v>0</v>
      </c>
      <c r="AX97" s="188">
        <v>0</v>
      </c>
      <c r="AY97" s="188">
        <v>0</v>
      </c>
      <c r="AZ97" s="188">
        <v>0</v>
      </c>
      <c r="BA97" s="188">
        <v>0</v>
      </c>
      <c r="BB97" s="188">
        <v>0</v>
      </c>
      <c r="BC97" s="188">
        <v>0</v>
      </c>
      <c r="BD97" s="188">
        <v>0</v>
      </c>
      <c r="BE97" s="188">
        <v>0</v>
      </c>
      <c r="BF97" s="188">
        <v>0</v>
      </c>
      <c r="BG97" s="188">
        <v>0</v>
      </c>
      <c r="BH97" s="188">
        <v>0</v>
      </c>
      <c r="BI97" s="188">
        <v>1</v>
      </c>
      <c r="BJ97" s="188">
        <v>0</v>
      </c>
      <c r="BK97" s="188">
        <v>0</v>
      </c>
      <c r="BL97" s="188">
        <v>1</v>
      </c>
      <c r="BM97" s="188">
        <v>1</v>
      </c>
      <c r="BN97" s="188">
        <v>0</v>
      </c>
      <c r="BO97" s="188">
        <v>1</v>
      </c>
      <c r="BP97" s="188">
        <v>0</v>
      </c>
      <c r="BQ97" s="188">
        <v>0</v>
      </c>
      <c r="BR97" s="188">
        <v>0</v>
      </c>
      <c r="BS97" s="188">
        <v>0</v>
      </c>
      <c r="BT97" s="188">
        <v>1</v>
      </c>
      <c r="BU97" s="190">
        <v>0</v>
      </c>
      <c r="BV97" s="188">
        <v>0</v>
      </c>
      <c r="BW97" s="188">
        <v>1</v>
      </c>
      <c r="BX97" s="188">
        <v>0</v>
      </c>
      <c r="BY97" s="188">
        <v>0</v>
      </c>
      <c r="BZ97" s="188">
        <v>1</v>
      </c>
      <c r="CA97" s="188">
        <v>1</v>
      </c>
      <c r="CB97" s="188">
        <v>1</v>
      </c>
      <c r="CC97" s="188">
        <v>0</v>
      </c>
      <c r="CD97" s="188">
        <v>1</v>
      </c>
      <c r="CE97" s="188">
        <v>0</v>
      </c>
      <c r="CF97" s="188">
        <v>0</v>
      </c>
      <c r="CG97" s="188">
        <v>0</v>
      </c>
      <c r="CH97" s="188">
        <v>1</v>
      </c>
      <c r="CI97" s="188">
        <v>0</v>
      </c>
      <c r="CJ97" s="188">
        <v>1</v>
      </c>
      <c r="CK97" s="188">
        <v>1</v>
      </c>
      <c r="CL97" s="188">
        <v>0</v>
      </c>
      <c r="CM97" s="188">
        <v>1</v>
      </c>
      <c r="CN97" s="188">
        <v>1</v>
      </c>
      <c r="CO97" s="191">
        <v>1</v>
      </c>
      <c r="CP97" s="188">
        <f t="shared" si="3"/>
        <v>29</v>
      </c>
      <c r="CQ97" s="188">
        <v>1</v>
      </c>
      <c r="CR97" s="188">
        <v>1</v>
      </c>
      <c r="CS97" s="188">
        <v>0</v>
      </c>
      <c r="CT97" s="188">
        <v>1</v>
      </c>
      <c r="CV97" s="188" t="s">
        <v>6511</v>
      </c>
      <c r="CW97" s="188">
        <v>1</v>
      </c>
    </row>
    <row r="98" spans="1:101" ht="15.75" customHeight="1" x14ac:dyDescent="0.35">
      <c r="A98" s="188" t="s">
        <v>155</v>
      </c>
      <c r="B98" s="189" t="s">
        <v>6512</v>
      </c>
      <c r="C98" s="188" t="s">
        <v>6513</v>
      </c>
      <c r="E98" s="188" t="s">
        <v>91</v>
      </c>
      <c r="G98" s="188" t="s">
        <v>454</v>
      </c>
      <c r="H98" s="188" t="s">
        <v>13</v>
      </c>
      <c r="I98" s="188" t="s">
        <v>221</v>
      </c>
      <c r="J98" s="188" t="s">
        <v>269</v>
      </c>
      <c r="L98" s="188" t="s">
        <v>272</v>
      </c>
      <c r="N98" s="188" t="s">
        <v>300</v>
      </c>
      <c r="O98" s="188" t="s">
        <v>6514</v>
      </c>
      <c r="P98" s="191" t="s">
        <v>4761</v>
      </c>
      <c r="Q98" s="188">
        <v>0</v>
      </c>
      <c r="R98" s="188">
        <v>0</v>
      </c>
      <c r="S98" s="188">
        <v>0</v>
      </c>
      <c r="T98" s="188">
        <v>0</v>
      </c>
      <c r="U98" s="188">
        <v>0</v>
      </c>
      <c r="V98" s="188">
        <v>0</v>
      </c>
      <c r="W98" s="188">
        <v>0</v>
      </c>
      <c r="X98" s="188">
        <v>0</v>
      </c>
      <c r="Y98" s="188">
        <v>0</v>
      </c>
      <c r="Z98" s="188">
        <v>0</v>
      </c>
      <c r="AA98" s="188">
        <v>0</v>
      </c>
      <c r="AB98" s="188">
        <v>0</v>
      </c>
      <c r="AC98" s="188">
        <v>0</v>
      </c>
      <c r="AD98" s="188">
        <v>0</v>
      </c>
      <c r="AE98" s="188">
        <v>0</v>
      </c>
      <c r="AF98" s="188">
        <v>0</v>
      </c>
      <c r="AG98" s="188">
        <v>1</v>
      </c>
      <c r="AH98" s="188">
        <v>0</v>
      </c>
      <c r="AI98" s="188">
        <v>1</v>
      </c>
      <c r="AJ98" s="188">
        <v>1</v>
      </c>
      <c r="AK98" s="188">
        <v>0</v>
      </c>
      <c r="AL98" s="188">
        <v>0</v>
      </c>
      <c r="AM98" s="188">
        <v>1</v>
      </c>
      <c r="AN98" s="188">
        <v>0</v>
      </c>
      <c r="AO98" s="188">
        <v>1</v>
      </c>
      <c r="AP98" s="188">
        <v>0</v>
      </c>
      <c r="AQ98" s="188">
        <v>0</v>
      </c>
      <c r="AR98" s="188">
        <v>1</v>
      </c>
      <c r="AS98" s="188">
        <v>1</v>
      </c>
      <c r="AT98" s="188">
        <v>1</v>
      </c>
      <c r="AU98" s="188">
        <v>0</v>
      </c>
      <c r="AV98" s="188">
        <v>0</v>
      </c>
      <c r="AW98" s="188">
        <v>0</v>
      </c>
      <c r="AX98" s="188">
        <v>1</v>
      </c>
      <c r="AY98" s="188">
        <v>0</v>
      </c>
      <c r="AZ98" s="188">
        <v>0</v>
      </c>
      <c r="BA98" s="188">
        <v>0</v>
      </c>
      <c r="BB98" s="188">
        <v>0</v>
      </c>
      <c r="BC98" s="188">
        <v>0</v>
      </c>
      <c r="BD98" s="188">
        <v>0</v>
      </c>
      <c r="BE98" s="188">
        <v>0</v>
      </c>
      <c r="BF98" s="188">
        <v>0</v>
      </c>
      <c r="BG98" s="188">
        <v>0</v>
      </c>
      <c r="BH98" s="188">
        <v>0</v>
      </c>
      <c r="BI98" s="188">
        <v>0</v>
      </c>
      <c r="BJ98" s="188">
        <v>0</v>
      </c>
      <c r="BK98" s="188">
        <v>0</v>
      </c>
      <c r="BL98" s="188">
        <v>0</v>
      </c>
      <c r="BM98" s="188">
        <v>0</v>
      </c>
      <c r="BN98" s="188">
        <v>0</v>
      </c>
      <c r="BO98" s="188">
        <v>0</v>
      </c>
      <c r="BP98" s="188">
        <v>0</v>
      </c>
      <c r="BQ98" s="188">
        <v>0</v>
      </c>
      <c r="BR98" s="188">
        <v>0</v>
      </c>
      <c r="BS98" s="188">
        <v>0</v>
      </c>
      <c r="BT98" s="188">
        <v>0</v>
      </c>
      <c r="BU98" s="190">
        <v>0</v>
      </c>
      <c r="BV98" s="188">
        <v>0</v>
      </c>
      <c r="BW98" s="188">
        <v>0</v>
      </c>
      <c r="BX98" s="188">
        <v>0</v>
      </c>
      <c r="BY98" s="188">
        <v>0</v>
      </c>
      <c r="BZ98" s="188">
        <v>0</v>
      </c>
      <c r="CA98" s="188">
        <v>0</v>
      </c>
      <c r="CB98" s="188">
        <v>0</v>
      </c>
      <c r="CC98" s="188">
        <v>0</v>
      </c>
      <c r="CD98" s="188">
        <v>0</v>
      </c>
      <c r="CE98" s="188">
        <v>0</v>
      </c>
      <c r="CF98" s="188">
        <v>0</v>
      </c>
      <c r="CG98" s="188">
        <v>0</v>
      </c>
      <c r="CH98" s="188">
        <v>0</v>
      </c>
      <c r="CI98" s="188">
        <v>0</v>
      </c>
      <c r="CJ98" s="188">
        <v>0</v>
      </c>
      <c r="CK98" s="188">
        <v>0</v>
      </c>
      <c r="CL98" s="188">
        <v>0</v>
      </c>
      <c r="CM98" s="188">
        <v>0</v>
      </c>
      <c r="CN98" s="188">
        <v>0</v>
      </c>
      <c r="CO98" s="191">
        <v>0</v>
      </c>
      <c r="CP98" s="188">
        <f t="shared" si="3"/>
        <v>9</v>
      </c>
      <c r="CQ98" s="188">
        <v>1</v>
      </c>
      <c r="CR98" s="188">
        <v>0</v>
      </c>
      <c r="CS98" s="188">
        <v>0</v>
      </c>
      <c r="CT98" s="188">
        <v>0</v>
      </c>
      <c r="CV98" s="188" t="s">
        <v>726</v>
      </c>
    </row>
    <row r="99" spans="1:101" ht="15.75" customHeight="1" x14ac:dyDescent="0.35"/>
    <row r="100" spans="1:101" ht="15.75" customHeight="1" x14ac:dyDescent="0.35"/>
    <row r="101" spans="1:101" ht="15.75" customHeight="1" x14ac:dyDescent="0.35">
      <c r="A101" s="188" t="s">
        <v>6515</v>
      </c>
    </row>
    <row r="102" spans="1:101" ht="15.75" customHeight="1" x14ac:dyDescent="0.35">
      <c r="A102" s="188" t="s">
        <v>332</v>
      </c>
      <c r="B102" s="188" t="s">
        <v>333</v>
      </c>
      <c r="C102" s="188" t="s">
        <v>6516</v>
      </c>
      <c r="D102" s="188" t="s">
        <v>6517</v>
      </c>
      <c r="E102" s="188" t="s">
        <v>337</v>
      </c>
      <c r="F102" s="188" t="s">
        <v>338</v>
      </c>
      <c r="G102" s="188" t="s">
        <v>339</v>
      </c>
      <c r="H102" s="188" t="s">
        <v>340</v>
      </c>
      <c r="I102" s="188" t="s">
        <v>150</v>
      </c>
      <c r="J102" s="188" t="s">
        <v>341</v>
      </c>
      <c r="K102" s="188" t="s">
        <v>342</v>
      </c>
      <c r="L102" s="188" t="s">
        <v>253</v>
      </c>
      <c r="M102" s="188" t="s">
        <v>343</v>
      </c>
      <c r="N102" s="188" t="s">
        <v>344</v>
      </c>
      <c r="O102" s="188" t="s">
        <v>345</v>
      </c>
      <c r="P102" s="188" t="s">
        <v>346</v>
      </c>
      <c r="Q102" s="195" t="s">
        <v>352</v>
      </c>
      <c r="R102" s="195" t="s">
        <v>354</v>
      </c>
      <c r="S102" s="195" t="s">
        <v>356</v>
      </c>
      <c r="T102" s="195" t="s">
        <v>357</v>
      </c>
      <c r="U102" s="195" t="s">
        <v>358</v>
      </c>
      <c r="V102" s="195" t="s">
        <v>359</v>
      </c>
      <c r="W102" s="195" t="s">
        <v>360</v>
      </c>
      <c r="X102" s="195" t="s">
        <v>361</v>
      </c>
      <c r="Y102" s="195" t="s">
        <v>362</v>
      </c>
      <c r="Z102" s="195" t="s">
        <v>363</v>
      </c>
      <c r="AA102" s="195" t="s">
        <v>364</v>
      </c>
      <c r="AB102" s="195" t="s">
        <v>365</v>
      </c>
      <c r="AC102" s="195" t="s">
        <v>366</v>
      </c>
      <c r="AD102" s="195" t="s">
        <v>367</v>
      </c>
      <c r="AE102" s="195" t="s">
        <v>368</v>
      </c>
      <c r="AF102" s="195" t="s">
        <v>369</v>
      </c>
      <c r="AG102" s="195" t="s">
        <v>370</v>
      </c>
      <c r="AH102" s="195" t="s">
        <v>371</v>
      </c>
      <c r="AI102" s="195" t="s">
        <v>372</v>
      </c>
      <c r="AJ102" s="195" t="s">
        <v>373</v>
      </c>
      <c r="AK102" s="195" t="s">
        <v>374</v>
      </c>
      <c r="AL102" s="195" t="s">
        <v>375</v>
      </c>
      <c r="AM102" s="195" t="s">
        <v>376</v>
      </c>
      <c r="AN102" s="195" t="s">
        <v>377</v>
      </c>
      <c r="AO102" s="195" t="s">
        <v>378</v>
      </c>
      <c r="AP102" s="195" t="s">
        <v>379</v>
      </c>
      <c r="AQ102" s="195" t="s">
        <v>380</v>
      </c>
      <c r="AR102" s="195" t="s">
        <v>381</v>
      </c>
      <c r="AS102" s="195" t="s">
        <v>382</v>
      </c>
      <c r="AT102" s="195" t="s">
        <v>383</v>
      </c>
      <c r="AU102" s="195" t="s">
        <v>384</v>
      </c>
      <c r="AV102" s="195" t="s">
        <v>385</v>
      </c>
      <c r="AW102" s="195" t="s">
        <v>386</v>
      </c>
      <c r="AX102" s="195" t="s">
        <v>387</v>
      </c>
      <c r="AY102" s="195" t="s">
        <v>388</v>
      </c>
      <c r="AZ102" s="195" t="s">
        <v>389</v>
      </c>
      <c r="BA102" s="195" t="s">
        <v>390</v>
      </c>
      <c r="BB102" s="195" t="s">
        <v>391</v>
      </c>
      <c r="BC102" s="195" t="s">
        <v>392</v>
      </c>
      <c r="BD102" s="195" t="s">
        <v>393</v>
      </c>
      <c r="BE102" s="195" t="s">
        <v>394</v>
      </c>
      <c r="BF102" s="195" t="s">
        <v>395</v>
      </c>
      <c r="BG102" s="195" t="s">
        <v>396</v>
      </c>
      <c r="BH102" s="195" t="s">
        <v>397</v>
      </c>
      <c r="BI102" s="195" t="s">
        <v>398</v>
      </c>
      <c r="BJ102" s="195" t="s">
        <v>399</v>
      </c>
      <c r="BK102" s="195" t="s">
        <v>400</v>
      </c>
      <c r="BL102" s="195" t="s">
        <v>401</v>
      </c>
      <c r="BM102" s="195" t="s">
        <v>402</v>
      </c>
      <c r="BN102" s="195" t="s">
        <v>403</v>
      </c>
      <c r="BO102" s="195" t="s">
        <v>404</v>
      </c>
      <c r="BP102" s="195" t="s">
        <v>405</v>
      </c>
      <c r="BQ102" s="195" t="s">
        <v>406</v>
      </c>
      <c r="BR102" s="195" t="s">
        <v>407</v>
      </c>
      <c r="BS102" s="195" t="s">
        <v>408</v>
      </c>
      <c r="BT102" s="195" t="s">
        <v>409</v>
      </c>
      <c r="BU102" s="195" t="s">
        <v>410</v>
      </c>
      <c r="BV102" s="195" t="s">
        <v>411</v>
      </c>
      <c r="BW102" s="195" t="s">
        <v>412</v>
      </c>
      <c r="BX102" s="195" t="s">
        <v>413</v>
      </c>
      <c r="BY102" s="195" t="s">
        <v>414</v>
      </c>
      <c r="BZ102" s="195" t="s">
        <v>415</v>
      </c>
      <c r="CA102" s="195" t="s">
        <v>416</v>
      </c>
      <c r="CB102" s="195" t="s">
        <v>417</v>
      </c>
      <c r="CC102" s="195" t="s">
        <v>418</v>
      </c>
      <c r="CD102" s="195" t="s">
        <v>419</v>
      </c>
      <c r="CE102" s="195" t="s">
        <v>420</v>
      </c>
      <c r="CF102" s="195" t="s">
        <v>421</v>
      </c>
      <c r="CG102" s="195" t="s">
        <v>422</v>
      </c>
      <c r="CH102" s="195" t="s">
        <v>423</v>
      </c>
      <c r="CI102" s="195" t="s">
        <v>424</v>
      </c>
      <c r="CJ102" s="195" t="s">
        <v>425</v>
      </c>
      <c r="CK102" s="195" t="s">
        <v>426</v>
      </c>
      <c r="CL102" s="195" t="s">
        <v>427</v>
      </c>
      <c r="CM102" s="195" t="s">
        <v>428</v>
      </c>
      <c r="CN102" s="195" t="s">
        <v>429</v>
      </c>
      <c r="CO102" s="195" t="s">
        <v>430</v>
      </c>
      <c r="CP102" s="195" t="s">
        <v>431</v>
      </c>
      <c r="CQ102" s="195" t="s">
        <v>432</v>
      </c>
      <c r="CR102" s="195" t="s">
        <v>433</v>
      </c>
      <c r="CS102" s="195" t="s">
        <v>434</v>
      </c>
      <c r="CT102" s="195" t="s">
        <v>435</v>
      </c>
      <c r="CU102" s="195" t="s">
        <v>6518</v>
      </c>
      <c r="CV102" s="195" t="s">
        <v>437</v>
      </c>
      <c r="CW102" s="195" t="s">
        <v>438</v>
      </c>
    </row>
    <row r="103" spans="1:101" ht="17.25" customHeight="1" x14ac:dyDescent="0.35">
      <c r="A103" s="188" t="s">
        <v>35</v>
      </c>
      <c r="B103" s="189" t="s">
        <v>1117</v>
      </c>
      <c r="C103" s="188" t="s">
        <v>6519</v>
      </c>
      <c r="E103" s="188" t="s">
        <v>6520</v>
      </c>
      <c r="G103" s="188" t="s">
        <v>454</v>
      </c>
      <c r="H103" s="188" t="s">
        <v>13</v>
      </c>
      <c r="I103" s="188" t="s">
        <v>221</v>
      </c>
      <c r="J103" s="188" t="s">
        <v>269</v>
      </c>
      <c r="K103" s="188" t="s">
        <v>226</v>
      </c>
      <c r="L103" s="188" t="s">
        <v>271</v>
      </c>
      <c r="N103" s="188" t="s">
        <v>300</v>
      </c>
      <c r="P103" s="191" t="s">
        <v>768</v>
      </c>
      <c r="Q103" s="188">
        <v>0</v>
      </c>
      <c r="R103" s="188">
        <v>0</v>
      </c>
      <c r="S103" s="188">
        <v>0</v>
      </c>
      <c r="T103" s="188">
        <v>0</v>
      </c>
      <c r="U103" s="188">
        <v>0</v>
      </c>
      <c r="V103" s="188">
        <v>0</v>
      </c>
      <c r="W103" s="188">
        <v>0</v>
      </c>
      <c r="X103" s="188">
        <v>0</v>
      </c>
      <c r="Y103" s="188">
        <v>0</v>
      </c>
      <c r="Z103" s="188">
        <v>0</v>
      </c>
      <c r="AA103" s="188">
        <v>0</v>
      </c>
      <c r="AB103" s="188">
        <v>0</v>
      </c>
      <c r="AC103" s="188">
        <v>0</v>
      </c>
      <c r="AD103" s="188">
        <v>0</v>
      </c>
      <c r="AE103" s="188">
        <v>0</v>
      </c>
      <c r="AF103" s="188">
        <v>0</v>
      </c>
      <c r="AG103" s="188">
        <v>0</v>
      </c>
      <c r="AH103" s="188">
        <v>0</v>
      </c>
      <c r="AI103" s="188">
        <v>0</v>
      </c>
      <c r="AJ103" s="188">
        <v>1</v>
      </c>
      <c r="AK103" s="188">
        <v>0</v>
      </c>
      <c r="AL103" s="188">
        <v>0</v>
      </c>
      <c r="AM103" s="188">
        <v>0</v>
      </c>
      <c r="AN103" s="188">
        <v>0</v>
      </c>
      <c r="AO103" s="188">
        <v>0</v>
      </c>
      <c r="AP103" s="188">
        <v>0</v>
      </c>
      <c r="AQ103" s="188">
        <v>0</v>
      </c>
      <c r="AR103" s="188">
        <v>0</v>
      </c>
      <c r="AS103" s="188">
        <v>0</v>
      </c>
      <c r="AT103" s="188">
        <v>0</v>
      </c>
      <c r="AU103" s="188">
        <v>0</v>
      </c>
      <c r="AV103" s="188">
        <v>0</v>
      </c>
      <c r="AW103" s="188">
        <v>1</v>
      </c>
      <c r="AX103" s="188">
        <v>0</v>
      </c>
      <c r="AY103" s="188">
        <v>0</v>
      </c>
      <c r="AZ103" s="188">
        <v>0</v>
      </c>
      <c r="BA103" s="188">
        <v>0</v>
      </c>
      <c r="BB103" s="188">
        <v>0</v>
      </c>
      <c r="BC103" s="188">
        <v>0</v>
      </c>
      <c r="BD103" s="188">
        <v>0</v>
      </c>
      <c r="BE103" s="188">
        <v>0</v>
      </c>
      <c r="BF103" s="188">
        <v>1</v>
      </c>
      <c r="BG103" s="188">
        <v>1</v>
      </c>
      <c r="BH103" s="188">
        <v>0</v>
      </c>
      <c r="BI103" s="188">
        <v>1</v>
      </c>
      <c r="BJ103" s="188">
        <v>0</v>
      </c>
      <c r="BK103" s="188">
        <v>0</v>
      </c>
      <c r="BL103" s="188">
        <v>0</v>
      </c>
      <c r="BM103" s="188">
        <v>0</v>
      </c>
      <c r="BN103" s="188">
        <v>0</v>
      </c>
      <c r="BO103" s="188">
        <v>0</v>
      </c>
      <c r="BP103" s="188">
        <v>0</v>
      </c>
      <c r="BQ103" s="188">
        <v>0</v>
      </c>
      <c r="BR103" s="188">
        <v>0</v>
      </c>
      <c r="BS103" s="188">
        <v>0</v>
      </c>
      <c r="BT103" s="188">
        <v>0</v>
      </c>
      <c r="BU103" s="190">
        <v>0</v>
      </c>
      <c r="BV103" s="188">
        <v>0</v>
      </c>
      <c r="BW103" s="188">
        <v>0</v>
      </c>
      <c r="BX103" s="188">
        <v>0</v>
      </c>
      <c r="BY103" s="188">
        <v>0</v>
      </c>
      <c r="BZ103" s="188">
        <v>0</v>
      </c>
      <c r="CA103" s="188">
        <v>0</v>
      </c>
      <c r="CB103" s="188">
        <v>0</v>
      </c>
      <c r="CC103" s="188">
        <v>0</v>
      </c>
      <c r="CD103" s="188">
        <v>0</v>
      </c>
      <c r="CE103" s="188">
        <v>0</v>
      </c>
      <c r="CF103" s="188">
        <v>0</v>
      </c>
      <c r="CG103" s="188">
        <v>0</v>
      </c>
      <c r="CH103" s="188">
        <v>0</v>
      </c>
      <c r="CI103" s="188">
        <v>0</v>
      </c>
      <c r="CJ103" s="188">
        <v>0</v>
      </c>
      <c r="CK103" s="188">
        <v>0</v>
      </c>
      <c r="CL103" s="188">
        <v>0</v>
      </c>
      <c r="CM103" s="188">
        <v>0</v>
      </c>
      <c r="CN103" s="188">
        <v>0</v>
      </c>
      <c r="CO103" s="191">
        <v>0</v>
      </c>
      <c r="CP103" s="188">
        <f t="shared" ref="CP103:CP134" si="4">SUM(S103:CO103)</f>
        <v>5</v>
      </c>
      <c r="CQ103" s="188">
        <v>1</v>
      </c>
      <c r="CR103" s="188">
        <v>0</v>
      </c>
      <c r="CS103" s="188">
        <v>0</v>
      </c>
      <c r="CT103" s="188">
        <v>0</v>
      </c>
      <c r="CU103" s="188" t="s">
        <v>6521</v>
      </c>
    </row>
    <row r="104" spans="1:101" ht="17.25" customHeight="1" x14ac:dyDescent="0.35">
      <c r="A104" s="188" t="s">
        <v>35</v>
      </c>
      <c r="B104" s="189" t="s">
        <v>1169</v>
      </c>
      <c r="C104" s="188" t="s">
        <v>6522</v>
      </c>
      <c r="E104" s="188" t="s">
        <v>6523</v>
      </c>
      <c r="G104" s="188" t="s">
        <v>454</v>
      </c>
      <c r="H104" s="188" t="s">
        <v>56</v>
      </c>
      <c r="I104" s="188" t="s">
        <v>200</v>
      </c>
      <c r="K104" s="188" t="s">
        <v>226</v>
      </c>
      <c r="N104" s="188" t="s">
        <v>300</v>
      </c>
      <c r="O104" s="188" t="s">
        <v>6524</v>
      </c>
      <c r="P104" s="191" t="s">
        <v>591</v>
      </c>
      <c r="Q104" s="188">
        <v>0</v>
      </c>
      <c r="R104" s="188">
        <v>0</v>
      </c>
      <c r="S104" s="188">
        <v>0</v>
      </c>
      <c r="T104" s="188">
        <v>0</v>
      </c>
      <c r="U104" s="188">
        <v>0</v>
      </c>
      <c r="V104" s="188">
        <v>0</v>
      </c>
      <c r="W104" s="188">
        <v>0</v>
      </c>
      <c r="X104" s="188">
        <v>0</v>
      </c>
      <c r="Y104" s="188">
        <v>0</v>
      </c>
      <c r="Z104" s="188">
        <v>0</v>
      </c>
      <c r="AA104" s="188">
        <v>0</v>
      </c>
      <c r="AB104" s="188">
        <v>0</v>
      </c>
      <c r="AC104" s="188">
        <v>0</v>
      </c>
      <c r="AD104" s="188">
        <v>0</v>
      </c>
      <c r="AE104" s="188">
        <v>0</v>
      </c>
      <c r="AF104" s="188">
        <v>0</v>
      </c>
      <c r="AG104" s="188">
        <v>0</v>
      </c>
      <c r="AH104" s="188">
        <v>0</v>
      </c>
      <c r="AI104" s="188">
        <v>0</v>
      </c>
      <c r="AJ104" s="188">
        <v>0</v>
      </c>
      <c r="AK104" s="188">
        <v>0</v>
      </c>
      <c r="AL104" s="188">
        <v>0</v>
      </c>
      <c r="AM104" s="188">
        <v>0</v>
      </c>
      <c r="AN104" s="188">
        <v>0</v>
      </c>
      <c r="AO104" s="188">
        <v>0</v>
      </c>
      <c r="AP104" s="188">
        <v>0</v>
      </c>
      <c r="AQ104" s="188">
        <v>0</v>
      </c>
      <c r="AR104" s="188">
        <v>0</v>
      </c>
      <c r="AS104" s="188">
        <v>0</v>
      </c>
      <c r="AT104" s="188">
        <v>0</v>
      </c>
      <c r="AU104" s="188">
        <v>0</v>
      </c>
      <c r="AV104" s="188">
        <v>0</v>
      </c>
      <c r="AW104" s="188">
        <v>0</v>
      </c>
      <c r="AX104" s="188">
        <v>0</v>
      </c>
      <c r="AY104" s="188">
        <v>0</v>
      </c>
      <c r="AZ104" s="188">
        <v>0</v>
      </c>
      <c r="BA104" s="188">
        <v>0</v>
      </c>
      <c r="BB104" s="188">
        <v>0</v>
      </c>
      <c r="BC104" s="188">
        <v>0</v>
      </c>
      <c r="BD104" s="188">
        <v>0</v>
      </c>
      <c r="BE104" s="188">
        <v>0</v>
      </c>
      <c r="BF104" s="188">
        <v>1</v>
      </c>
      <c r="BG104" s="188">
        <v>0</v>
      </c>
      <c r="BH104" s="188">
        <v>1</v>
      </c>
      <c r="BI104" s="188">
        <v>0</v>
      </c>
      <c r="BJ104" s="188">
        <v>0</v>
      </c>
      <c r="BK104" s="188">
        <v>0</v>
      </c>
      <c r="BL104" s="188">
        <v>0</v>
      </c>
      <c r="BM104" s="188">
        <v>0</v>
      </c>
      <c r="BN104" s="188">
        <v>0</v>
      </c>
      <c r="BO104" s="188">
        <v>0</v>
      </c>
      <c r="BP104" s="188">
        <v>0</v>
      </c>
      <c r="BQ104" s="188">
        <v>0</v>
      </c>
      <c r="BR104" s="188">
        <v>0</v>
      </c>
      <c r="BS104" s="188">
        <v>0</v>
      </c>
      <c r="BT104" s="188">
        <v>0</v>
      </c>
      <c r="BU104" s="188">
        <v>0</v>
      </c>
      <c r="BV104" s="188">
        <v>0</v>
      </c>
      <c r="BW104" s="188">
        <v>0</v>
      </c>
      <c r="BX104" s="188">
        <v>0</v>
      </c>
      <c r="BY104" s="188">
        <v>0</v>
      </c>
      <c r="BZ104" s="188">
        <v>0</v>
      </c>
      <c r="CA104" s="188">
        <v>0</v>
      </c>
      <c r="CB104" s="188">
        <v>0</v>
      </c>
      <c r="CC104" s="188">
        <v>0</v>
      </c>
      <c r="CD104" s="188">
        <v>0</v>
      </c>
      <c r="CE104" s="188">
        <v>0</v>
      </c>
      <c r="CF104" s="188">
        <v>0</v>
      </c>
      <c r="CG104" s="188">
        <v>0</v>
      </c>
      <c r="CH104" s="188">
        <v>0</v>
      </c>
      <c r="CI104" s="188">
        <v>0</v>
      </c>
      <c r="CJ104" s="188">
        <v>0</v>
      </c>
      <c r="CK104" s="188">
        <v>0</v>
      </c>
      <c r="CL104" s="188">
        <v>0</v>
      </c>
      <c r="CM104" s="188">
        <v>0</v>
      </c>
      <c r="CN104" s="188">
        <v>0</v>
      </c>
      <c r="CO104" s="191">
        <v>0</v>
      </c>
      <c r="CP104" s="188">
        <f t="shared" si="4"/>
        <v>2</v>
      </c>
      <c r="CQ104" s="188">
        <v>1</v>
      </c>
      <c r="CR104" s="188">
        <v>0</v>
      </c>
      <c r="CS104" s="188">
        <v>0</v>
      </c>
      <c r="CT104" s="188">
        <v>0</v>
      </c>
      <c r="CU104" s="188" t="s">
        <v>1325</v>
      </c>
    </row>
    <row r="105" spans="1:101" ht="17.25" customHeight="1" x14ac:dyDescent="0.35">
      <c r="A105" s="188" t="s">
        <v>35</v>
      </c>
      <c r="B105" s="189" t="s">
        <v>1156</v>
      </c>
      <c r="C105" s="188" t="s">
        <v>6525</v>
      </c>
      <c r="E105" s="188" t="s">
        <v>6526</v>
      </c>
      <c r="G105" s="188" t="s">
        <v>454</v>
      </c>
      <c r="H105" s="188" t="s">
        <v>56</v>
      </c>
      <c r="I105" s="188" t="s">
        <v>200</v>
      </c>
      <c r="J105" s="188" t="s">
        <v>269</v>
      </c>
      <c r="K105" s="188" t="s">
        <v>226</v>
      </c>
      <c r="L105" s="188" t="s">
        <v>271</v>
      </c>
      <c r="N105" s="188" t="s">
        <v>300</v>
      </c>
      <c r="O105" s="188" t="s">
        <v>6527</v>
      </c>
      <c r="P105" s="191" t="s">
        <v>591</v>
      </c>
      <c r="Q105" s="188">
        <v>0</v>
      </c>
      <c r="R105" s="188">
        <v>0</v>
      </c>
      <c r="S105" s="188">
        <v>0</v>
      </c>
      <c r="T105" s="188">
        <v>0</v>
      </c>
      <c r="U105" s="188">
        <v>0</v>
      </c>
      <c r="V105" s="188">
        <v>0</v>
      </c>
      <c r="W105" s="188">
        <v>0</v>
      </c>
      <c r="X105" s="188">
        <v>0</v>
      </c>
      <c r="Y105" s="188">
        <v>0</v>
      </c>
      <c r="Z105" s="188">
        <v>0</v>
      </c>
      <c r="AA105" s="188">
        <v>0</v>
      </c>
      <c r="AB105" s="188">
        <v>0</v>
      </c>
      <c r="AC105" s="188">
        <v>0</v>
      </c>
      <c r="AD105" s="188">
        <v>0</v>
      </c>
      <c r="AE105" s="188">
        <v>0</v>
      </c>
      <c r="AF105" s="188">
        <v>0</v>
      </c>
      <c r="AG105" s="188">
        <v>0</v>
      </c>
      <c r="AH105" s="188">
        <v>0</v>
      </c>
      <c r="AI105" s="188">
        <v>0</v>
      </c>
      <c r="AJ105" s="188">
        <v>0</v>
      </c>
      <c r="AK105" s="188">
        <v>0</v>
      </c>
      <c r="AL105" s="188">
        <v>0</v>
      </c>
      <c r="AM105" s="188">
        <v>0</v>
      </c>
      <c r="AN105" s="188">
        <v>0</v>
      </c>
      <c r="AO105" s="188">
        <v>0</v>
      </c>
      <c r="AP105" s="188">
        <v>0</v>
      </c>
      <c r="AQ105" s="188">
        <v>0</v>
      </c>
      <c r="AR105" s="188">
        <v>0</v>
      </c>
      <c r="AS105" s="188">
        <v>0</v>
      </c>
      <c r="AT105" s="188">
        <v>0</v>
      </c>
      <c r="AU105" s="188">
        <v>0</v>
      </c>
      <c r="AV105" s="188">
        <v>0</v>
      </c>
      <c r="AW105" s="188">
        <v>1</v>
      </c>
      <c r="AX105" s="188">
        <v>0</v>
      </c>
      <c r="AY105" s="188">
        <v>0</v>
      </c>
      <c r="AZ105" s="188">
        <v>0</v>
      </c>
      <c r="BA105" s="188">
        <v>0</v>
      </c>
      <c r="BB105" s="188">
        <v>0</v>
      </c>
      <c r="BC105" s="188">
        <v>0</v>
      </c>
      <c r="BD105" s="188">
        <v>0</v>
      </c>
      <c r="BE105" s="188">
        <v>0</v>
      </c>
      <c r="BF105" s="188">
        <v>1</v>
      </c>
      <c r="BG105" s="188">
        <v>0</v>
      </c>
      <c r="BH105" s="188">
        <v>1</v>
      </c>
      <c r="BI105" s="188">
        <v>0</v>
      </c>
      <c r="BJ105" s="188">
        <v>0</v>
      </c>
      <c r="BK105" s="188">
        <v>0</v>
      </c>
      <c r="BL105" s="188">
        <v>0</v>
      </c>
      <c r="BM105" s="188">
        <v>0</v>
      </c>
      <c r="BN105" s="188">
        <v>0</v>
      </c>
      <c r="BO105" s="188">
        <v>0</v>
      </c>
      <c r="BP105" s="188">
        <v>0</v>
      </c>
      <c r="BQ105" s="188">
        <v>0</v>
      </c>
      <c r="BR105" s="188">
        <v>0</v>
      </c>
      <c r="BS105" s="188">
        <v>0</v>
      </c>
      <c r="BT105" s="188">
        <v>0</v>
      </c>
      <c r="BU105" s="190">
        <v>0</v>
      </c>
      <c r="BV105" s="188">
        <v>0</v>
      </c>
      <c r="BW105" s="188">
        <v>0</v>
      </c>
      <c r="BX105" s="188">
        <v>0</v>
      </c>
      <c r="BY105" s="188">
        <v>0</v>
      </c>
      <c r="BZ105" s="188">
        <v>0</v>
      </c>
      <c r="CA105" s="188">
        <v>0</v>
      </c>
      <c r="CB105" s="188">
        <v>0</v>
      </c>
      <c r="CC105" s="188">
        <v>0</v>
      </c>
      <c r="CD105" s="188">
        <v>0</v>
      </c>
      <c r="CE105" s="188">
        <v>0</v>
      </c>
      <c r="CF105" s="188">
        <v>0</v>
      </c>
      <c r="CG105" s="188">
        <v>0</v>
      </c>
      <c r="CH105" s="188">
        <v>0</v>
      </c>
      <c r="CI105" s="188">
        <v>0</v>
      </c>
      <c r="CJ105" s="188">
        <v>0</v>
      </c>
      <c r="CK105" s="188">
        <v>0</v>
      </c>
      <c r="CL105" s="188">
        <v>0</v>
      </c>
      <c r="CM105" s="188">
        <v>0</v>
      </c>
      <c r="CN105" s="188">
        <v>0</v>
      </c>
      <c r="CO105" s="191">
        <v>0</v>
      </c>
      <c r="CP105" s="188">
        <f t="shared" si="4"/>
        <v>3</v>
      </c>
      <c r="CQ105" s="188">
        <v>1</v>
      </c>
      <c r="CR105" s="188">
        <v>0</v>
      </c>
      <c r="CS105" s="188">
        <v>0</v>
      </c>
      <c r="CT105" s="188">
        <v>0</v>
      </c>
      <c r="CU105" s="188" t="s">
        <v>3458</v>
      </c>
    </row>
    <row r="106" spans="1:101" ht="17.25" customHeight="1" x14ac:dyDescent="0.35">
      <c r="A106" s="188" t="s">
        <v>35</v>
      </c>
      <c r="B106" s="189" t="s">
        <v>1156</v>
      </c>
      <c r="C106" s="188" t="s">
        <v>6528</v>
      </c>
      <c r="E106" s="188" t="s">
        <v>6529</v>
      </c>
      <c r="G106" s="188" t="s">
        <v>454</v>
      </c>
      <c r="H106" s="188" t="s">
        <v>56</v>
      </c>
      <c r="I106" s="188" t="s">
        <v>200</v>
      </c>
      <c r="J106" s="188" t="s">
        <v>269</v>
      </c>
      <c r="K106" s="188" t="s">
        <v>226</v>
      </c>
      <c r="L106" s="188" t="s">
        <v>271</v>
      </c>
      <c r="N106" s="188" t="s">
        <v>300</v>
      </c>
      <c r="O106" s="188" t="s">
        <v>6530</v>
      </c>
      <c r="P106" s="191" t="s">
        <v>591</v>
      </c>
      <c r="Q106" s="188">
        <v>0</v>
      </c>
      <c r="R106" s="188">
        <v>0</v>
      </c>
      <c r="S106" s="188">
        <v>0</v>
      </c>
      <c r="T106" s="188">
        <v>0</v>
      </c>
      <c r="U106" s="188">
        <v>0</v>
      </c>
      <c r="V106" s="188">
        <v>0</v>
      </c>
      <c r="W106" s="188">
        <v>0</v>
      </c>
      <c r="X106" s="188">
        <v>0</v>
      </c>
      <c r="Y106" s="188">
        <v>0</v>
      </c>
      <c r="Z106" s="188">
        <v>0</v>
      </c>
      <c r="AA106" s="188">
        <v>0</v>
      </c>
      <c r="AB106" s="188">
        <v>0</v>
      </c>
      <c r="AC106" s="188">
        <v>0</v>
      </c>
      <c r="AD106" s="188">
        <v>0</v>
      </c>
      <c r="AE106" s="188">
        <v>0</v>
      </c>
      <c r="AF106" s="188">
        <v>0</v>
      </c>
      <c r="AG106" s="188">
        <v>0</v>
      </c>
      <c r="AH106" s="188">
        <v>0</v>
      </c>
      <c r="AI106" s="188">
        <v>0</v>
      </c>
      <c r="AJ106" s="188">
        <v>0</v>
      </c>
      <c r="AK106" s="188">
        <v>0</v>
      </c>
      <c r="AL106" s="188">
        <v>0</v>
      </c>
      <c r="AM106" s="188">
        <v>0</v>
      </c>
      <c r="AN106" s="188">
        <v>0</v>
      </c>
      <c r="AO106" s="188">
        <v>0</v>
      </c>
      <c r="AP106" s="188">
        <v>0</v>
      </c>
      <c r="AQ106" s="188">
        <v>0</v>
      </c>
      <c r="AR106" s="188">
        <v>0</v>
      </c>
      <c r="AS106" s="188">
        <v>0</v>
      </c>
      <c r="AT106" s="188">
        <v>0</v>
      </c>
      <c r="AU106" s="188">
        <v>0</v>
      </c>
      <c r="AV106" s="188">
        <v>0</v>
      </c>
      <c r="AW106" s="188">
        <v>0</v>
      </c>
      <c r="AX106" s="188">
        <v>0</v>
      </c>
      <c r="AY106" s="188">
        <v>0</v>
      </c>
      <c r="AZ106" s="188">
        <v>0</v>
      </c>
      <c r="BA106" s="188">
        <v>0</v>
      </c>
      <c r="BB106" s="188">
        <v>0</v>
      </c>
      <c r="BC106" s="188">
        <v>1</v>
      </c>
      <c r="BD106" s="188">
        <v>0</v>
      </c>
      <c r="BE106" s="188">
        <v>0</v>
      </c>
      <c r="BF106" s="188">
        <v>0</v>
      </c>
      <c r="BG106" s="188">
        <v>0</v>
      </c>
      <c r="BH106" s="188">
        <v>1</v>
      </c>
      <c r="BI106" s="188">
        <v>0</v>
      </c>
      <c r="BJ106" s="188">
        <v>0</v>
      </c>
      <c r="BK106" s="188">
        <v>0</v>
      </c>
      <c r="BL106" s="188">
        <v>0</v>
      </c>
      <c r="BM106" s="188">
        <v>0</v>
      </c>
      <c r="BN106" s="188">
        <v>0</v>
      </c>
      <c r="BO106" s="188">
        <v>0</v>
      </c>
      <c r="BP106" s="188">
        <v>0</v>
      </c>
      <c r="BQ106" s="188">
        <v>0</v>
      </c>
      <c r="BR106" s="188">
        <v>0</v>
      </c>
      <c r="BS106" s="188">
        <v>0</v>
      </c>
      <c r="BT106" s="188">
        <v>0</v>
      </c>
      <c r="BU106" s="190">
        <v>0</v>
      </c>
      <c r="BV106" s="188">
        <v>0</v>
      </c>
      <c r="BW106" s="188">
        <v>0</v>
      </c>
      <c r="BX106" s="188">
        <v>0</v>
      </c>
      <c r="BY106" s="188">
        <v>0</v>
      </c>
      <c r="BZ106" s="188">
        <v>0</v>
      </c>
      <c r="CA106" s="188">
        <v>0</v>
      </c>
      <c r="CB106" s="188">
        <v>0</v>
      </c>
      <c r="CC106" s="188">
        <v>0</v>
      </c>
      <c r="CD106" s="188">
        <v>0</v>
      </c>
      <c r="CE106" s="188">
        <v>0</v>
      </c>
      <c r="CF106" s="188">
        <v>0</v>
      </c>
      <c r="CG106" s="188">
        <v>0</v>
      </c>
      <c r="CH106" s="188">
        <v>0</v>
      </c>
      <c r="CI106" s="188">
        <v>0</v>
      </c>
      <c r="CJ106" s="188">
        <v>0</v>
      </c>
      <c r="CK106" s="188">
        <v>0</v>
      </c>
      <c r="CL106" s="188">
        <v>0</v>
      </c>
      <c r="CM106" s="188">
        <v>0</v>
      </c>
      <c r="CN106" s="188">
        <v>0</v>
      </c>
      <c r="CO106" s="191">
        <v>0</v>
      </c>
      <c r="CP106" s="188">
        <f t="shared" si="4"/>
        <v>2</v>
      </c>
      <c r="CQ106" s="188">
        <v>1</v>
      </c>
      <c r="CR106" s="188">
        <v>0</v>
      </c>
      <c r="CS106" s="188">
        <v>0</v>
      </c>
      <c r="CT106" s="188">
        <v>0</v>
      </c>
      <c r="CU106" s="188" t="s">
        <v>305</v>
      </c>
    </row>
    <row r="107" spans="1:101" ht="17.25" customHeight="1" x14ac:dyDescent="0.35">
      <c r="A107" s="188" t="s">
        <v>35</v>
      </c>
      <c r="B107" s="189" t="s">
        <v>1180</v>
      </c>
      <c r="C107" s="188" t="s">
        <v>6531</v>
      </c>
      <c r="E107" s="188" t="s">
        <v>6259</v>
      </c>
      <c r="G107" s="188" t="s">
        <v>454</v>
      </c>
      <c r="H107" s="188" t="s">
        <v>56</v>
      </c>
      <c r="I107" s="188" t="s">
        <v>210</v>
      </c>
      <c r="J107" s="188" t="s">
        <v>269</v>
      </c>
      <c r="K107" s="188" t="s">
        <v>226</v>
      </c>
      <c r="L107" s="188" t="s">
        <v>271</v>
      </c>
      <c r="N107" s="188" t="s">
        <v>300</v>
      </c>
      <c r="O107" s="188" t="s">
        <v>6532</v>
      </c>
      <c r="P107" s="191" t="s">
        <v>6491</v>
      </c>
      <c r="Q107" s="188">
        <v>0</v>
      </c>
      <c r="R107" s="188">
        <v>0</v>
      </c>
      <c r="S107" s="188">
        <v>0</v>
      </c>
      <c r="T107" s="188">
        <v>0</v>
      </c>
      <c r="U107" s="188">
        <v>0</v>
      </c>
      <c r="V107" s="188">
        <v>0</v>
      </c>
      <c r="W107" s="188">
        <v>0</v>
      </c>
      <c r="X107" s="188">
        <v>0</v>
      </c>
      <c r="Y107" s="188">
        <v>0</v>
      </c>
      <c r="Z107" s="188">
        <v>0</v>
      </c>
      <c r="AA107" s="188">
        <v>0</v>
      </c>
      <c r="AB107" s="188">
        <v>0</v>
      </c>
      <c r="AC107" s="188">
        <v>0</v>
      </c>
      <c r="AD107" s="188">
        <v>0</v>
      </c>
      <c r="AE107" s="188">
        <v>0</v>
      </c>
      <c r="AF107" s="188">
        <v>0</v>
      </c>
      <c r="AG107" s="188">
        <v>0</v>
      </c>
      <c r="AH107" s="188">
        <v>0</v>
      </c>
      <c r="AI107" s="188">
        <v>0</v>
      </c>
      <c r="AJ107" s="188">
        <v>1</v>
      </c>
      <c r="AK107" s="188">
        <v>0</v>
      </c>
      <c r="AL107" s="188">
        <v>0</v>
      </c>
      <c r="AM107" s="188">
        <v>0</v>
      </c>
      <c r="AN107" s="188">
        <v>0</v>
      </c>
      <c r="AO107" s="188">
        <v>0</v>
      </c>
      <c r="AP107" s="188">
        <v>0</v>
      </c>
      <c r="AQ107" s="188">
        <v>0</v>
      </c>
      <c r="AR107" s="188">
        <v>0</v>
      </c>
      <c r="AS107" s="188">
        <v>0</v>
      </c>
      <c r="AT107" s="188">
        <v>0</v>
      </c>
      <c r="AU107" s="188">
        <v>0</v>
      </c>
      <c r="AV107" s="188">
        <v>0</v>
      </c>
      <c r="AW107" s="188">
        <v>1</v>
      </c>
      <c r="AX107" s="188">
        <v>0</v>
      </c>
      <c r="AY107" s="188">
        <v>0</v>
      </c>
      <c r="AZ107" s="188">
        <v>0</v>
      </c>
      <c r="BA107" s="188">
        <v>0</v>
      </c>
      <c r="BB107" s="188">
        <v>0</v>
      </c>
      <c r="BC107" s="188">
        <v>0</v>
      </c>
      <c r="BD107" s="188">
        <v>0</v>
      </c>
      <c r="BE107" s="188">
        <v>0</v>
      </c>
      <c r="BF107" s="188">
        <v>0</v>
      </c>
      <c r="BG107" s="188">
        <v>0</v>
      </c>
      <c r="BH107" s="188">
        <v>1</v>
      </c>
      <c r="BI107" s="188">
        <v>1</v>
      </c>
      <c r="BJ107" s="188">
        <v>0</v>
      </c>
      <c r="BK107" s="188">
        <v>0</v>
      </c>
      <c r="BL107" s="188">
        <v>0</v>
      </c>
      <c r="BM107" s="188">
        <v>0</v>
      </c>
      <c r="BN107" s="188">
        <v>0</v>
      </c>
      <c r="BO107" s="188">
        <v>0</v>
      </c>
      <c r="BP107" s="188">
        <v>0</v>
      </c>
      <c r="BQ107" s="188">
        <v>0</v>
      </c>
      <c r="BR107" s="188">
        <v>0</v>
      </c>
      <c r="BS107" s="188">
        <v>0</v>
      </c>
      <c r="BT107" s="188">
        <v>0</v>
      </c>
      <c r="BU107" s="190">
        <v>0</v>
      </c>
      <c r="BV107" s="188">
        <v>0</v>
      </c>
      <c r="BW107" s="188">
        <v>0</v>
      </c>
      <c r="BX107" s="188">
        <v>0</v>
      </c>
      <c r="BY107" s="188">
        <v>0</v>
      </c>
      <c r="BZ107" s="188">
        <v>0</v>
      </c>
      <c r="CA107" s="188">
        <v>0</v>
      </c>
      <c r="CB107" s="188">
        <v>0</v>
      </c>
      <c r="CC107" s="188">
        <v>0</v>
      </c>
      <c r="CD107" s="188">
        <v>0</v>
      </c>
      <c r="CE107" s="188">
        <v>0</v>
      </c>
      <c r="CF107" s="188">
        <v>0</v>
      </c>
      <c r="CG107" s="188">
        <v>0</v>
      </c>
      <c r="CH107" s="188">
        <v>0</v>
      </c>
      <c r="CI107" s="188">
        <v>0</v>
      </c>
      <c r="CJ107" s="188">
        <v>0</v>
      </c>
      <c r="CK107" s="188">
        <v>0</v>
      </c>
      <c r="CL107" s="188">
        <v>0</v>
      </c>
      <c r="CM107" s="188">
        <v>0</v>
      </c>
      <c r="CN107" s="188">
        <v>0</v>
      </c>
      <c r="CO107" s="191">
        <v>0</v>
      </c>
      <c r="CP107" s="188">
        <f t="shared" si="4"/>
        <v>4</v>
      </c>
      <c r="CQ107" s="188">
        <v>1</v>
      </c>
      <c r="CR107" s="188">
        <v>0</v>
      </c>
      <c r="CS107" s="188">
        <v>0</v>
      </c>
      <c r="CT107" s="188">
        <v>0</v>
      </c>
      <c r="CU107" s="188" t="s">
        <v>6533</v>
      </c>
    </row>
    <row r="108" spans="1:101" ht="17.25" customHeight="1" x14ac:dyDescent="0.35">
      <c r="A108" s="188" t="s">
        <v>35</v>
      </c>
      <c r="B108" s="189" t="s">
        <v>1180</v>
      </c>
      <c r="C108" s="188" t="s">
        <v>6534</v>
      </c>
      <c r="E108" s="188" t="s">
        <v>6535</v>
      </c>
      <c r="G108" s="188" t="s">
        <v>454</v>
      </c>
      <c r="H108" s="188" t="s">
        <v>56</v>
      </c>
      <c r="I108" s="188" t="s">
        <v>210</v>
      </c>
      <c r="J108" s="188" t="s">
        <v>269</v>
      </c>
      <c r="K108" s="188" t="s">
        <v>226</v>
      </c>
      <c r="L108" s="188" t="s">
        <v>271</v>
      </c>
      <c r="N108" s="188" t="s">
        <v>300</v>
      </c>
      <c r="O108" s="188" t="s">
        <v>6536</v>
      </c>
      <c r="P108" s="191" t="s">
        <v>6537</v>
      </c>
      <c r="Q108" s="188">
        <v>0</v>
      </c>
      <c r="R108" s="188">
        <v>0</v>
      </c>
      <c r="S108" s="188">
        <v>0</v>
      </c>
      <c r="T108" s="188">
        <v>0</v>
      </c>
      <c r="U108" s="188">
        <v>0</v>
      </c>
      <c r="V108" s="188">
        <v>0</v>
      </c>
      <c r="W108" s="188">
        <v>0</v>
      </c>
      <c r="X108" s="188">
        <v>0</v>
      </c>
      <c r="Y108" s="188">
        <v>0</v>
      </c>
      <c r="Z108" s="188">
        <v>0</v>
      </c>
      <c r="AA108" s="188">
        <v>0</v>
      </c>
      <c r="AB108" s="188">
        <v>0</v>
      </c>
      <c r="AC108" s="188">
        <v>0</v>
      </c>
      <c r="AD108" s="188">
        <v>0</v>
      </c>
      <c r="AE108" s="188">
        <v>0</v>
      </c>
      <c r="AF108" s="188">
        <v>0</v>
      </c>
      <c r="AG108" s="188">
        <v>0</v>
      </c>
      <c r="AH108" s="188">
        <v>0</v>
      </c>
      <c r="AI108" s="188">
        <v>0</v>
      </c>
      <c r="AJ108" s="188">
        <v>0</v>
      </c>
      <c r="AK108" s="188">
        <v>0</v>
      </c>
      <c r="AL108" s="188">
        <v>0</v>
      </c>
      <c r="AM108" s="188">
        <v>0</v>
      </c>
      <c r="AN108" s="188">
        <v>0</v>
      </c>
      <c r="AO108" s="188">
        <v>0</v>
      </c>
      <c r="AP108" s="188">
        <v>0</v>
      </c>
      <c r="AQ108" s="188">
        <v>0</v>
      </c>
      <c r="AR108" s="188">
        <v>0</v>
      </c>
      <c r="AS108" s="188">
        <v>0</v>
      </c>
      <c r="AT108" s="188">
        <v>0</v>
      </c>
      <c r="AU108" s="188">
        <v>0</v>
      </c>
      <c r="AV108" s="188">
        <v>0</v>
      </c>
      <c r="AW108" s="188">
        <v>0</v>
      </c>
      <c r="AX108" s="188">
        <v>0</v>
      </c>
      <c r="AY108" s="188">
        <v>0</v>
      </c>
      <c r="AZ108" s="188">
        <v>0</v>
      </c>
      <c r="BA108" s="188">
        <v>0</v>
      </c>
      <c r="BB108" s="188">
        <v>1</v>
      </c>
      <c r="BC108" s="188">
        <v>1</v>
      </c>
      <c r="BD108" s="188">
        <v>0</v>
      </c>
      <c r="BE108" s="188">
        <v>0</v>
      </c>
      <c r="BF108" s="188">
        <v>0</v>
      </c>
      <c r="BG108" s="188">
        <v>0</v>
      </c>
      <c r="BH108" s="188">
        <v>0</v>
      </c>
      <c r="BI108" s="188">
        <v>0</v>
      </c>
      <c r="BJ108" s="188">
        <v>0</v>
      </c>
      <c r="BK108" s="188">
        <v>0</v>
      </c>
      <c r="BL108" s="188">
        <v>0</v>
      </c>
      <c r="BM108" s="188">
        <v>0</v>
      </c>
      <c r="BN108" s="188">
        <v>0</v>
      </c>
      <c r="BO108" s="188">
        <v>0</v>
      </c>
      <c r="BP108" s="188">
        <v>0</v>
      </c>
      <c r="BQ108" s="188">
        <v>0</v>
      </c>
      <c r="BR108" s="188">
        <v>0</v>
      </c>
      <c r="BS108" s="188">
        <v>0</v>
      </c>
      <c r="BT108" s="188">
        <v>0</v>
      </c>
      <c r="BU108" s="190">
        <v>0</v>
      </c>
      <c r="BV108" s="188">
        <v>0</v>
      </c>
      <c r="BW108" s="188">
        <v>0</v>
      </c>
      <c r="BX108" s="188">
        <v>0</v>
      </c>
      <c r="BY108" s="188">
        <v>0</v>
      </c>
      <c r="BZ108" s="188">
        <v>0</v>
      </c>
      <c r="CA108" s="188">
        <v>0</v>
      </c>
      <c r="CB108" s="188">
        <v>0</v>
      </c>
      <c r="CC108" s="188">
        <v>0</v>
      </c>
      <c r="CD108" s="188">
        <v>0</v>
      </c>
      <c r="CE108" s="188">
        <v>0</v>
      </c>
      <c r="CF108" s="188">
        <v>0</v>
      </c>
      <c r="CG108" s="188">
        <v>0</v>
      </c>
      <c r="CH108" s="188">
        <v>0</v>
      </c>
      <c r="CI108" s="188">
        <v>0</v>
      </c>
      <c r="CJ108" s="188">
        <v>0</v>
      </c>
      <c r="CK108" s="188">
        <v>0</v>
      </c>
      <c r="CL108" s="188">
        <v>0</v>
      </c>
      <c r="CM108" s="188">
        <v>0</v>
      </c>
      <c r="CN108" s="188">
        <v>0</v>
      </c>
      <c r="CO108" s="191">
        <v>0</v>
      </c>
      <c r="CP108" s="188">
        <f t="shared" si="4"/>
        <v>2</v>
      </c>
      <c r="CQ108" s="188">
        <v>1</v>
      </c>
      <c r="CR108" s="188">
        <v>0</v>
      </c>
      <c r="CS108" s="188">
        <v>0</v>
      </c>
      <c r="CT108" s="188">
        <v>0</v>
      </c>
      <c r="CU108" s="188" t="s">
        <v>1982</v>
      </c>
    </row>
    <row r="109" spans="1:101" ht="17.25" customHeight="1" x14ac:dyDescent="0.35">
      <c r="A109" s="188" t="s">
        <v>35</v>
      </c>
      <c r="B109" s="189" t="s">
        <v>6538</v>
      </c>
      <c r="C109" s="188" t="s">
        <v>6539</v>
      </c>
      <c r="E109" s="188" t="s">
        <v>6540</v>
      </c>
      <c r="G109" s="188" t="s">
        <v>454</v>
      </c>
      <c r="H109" s="188" t="s">
        <v>13</v>
      </c>
      <c r="I109" s="188" t="s">
        <v>221</v>
      </c>
      <c r="J109" s="188" t="s">
        <v>269</v>
      </c>
      <c r="K109" s="188" t="s">
        <v>226</v>
      </c>
      <c r="L109" s="188" t="s">
        <v>271</v>
      </c>
      <c r="N109" s="188" t="s">
        <v>300</v>
      </c>
      <c r="O109" s="188" t="s">
        <v>6541</v>
      </c>
      <c r="P109" s="191" t="s">
        <v>1111</v>
      </c>
      <c r="Q109" s="188">
        <v>0</v>
      </c>
      <c r="R109" s="188">
        <v>0</v>
      </c>
      <c r="S109" s="188">
        <v>0</v>
      </c>
      <c r="T109" s="188">
        <v>0</v>
      </c>
      <c r="U109" s="188">
        <v>0</v>
      </c>
      <c r="V109" s="188">
        <v>0</v>
      </c>
      <c r="W109" s="188">
        <v>0</v>
      </c>
      <c r="X109" s="188">
        <v>0</v>
      </c>
      <c r="Y109" s="188">
        <v>0</v>
      </c>
      <c r="Z109" s="188">
        <v>0</v>
      </c>
      <c r="AA109" s="188">
        <v>0</v>
      </c>
      <c r="AB109" s="188">
        <v>0</v>
      </c>
      <c r="AC109" s="188">
        <v>0</v>
      </c>
      <c r="AD109" s="188">
        <v>0</v>
      </c>
      <c r="AE109" s="188">
        <v>0</v>
      </c>
      <c r="AF109" s="188">
        <v>0</v>
      </c>
      <c r="AG109" s="188">
        <v>0</v>
      </c>
      <c r="AH109" s="188">
        <v>0</v>
      </c>
      <c r="AI109" s="188">
        <v>1</v>
      </c>
      <c r="AJ109" s="188">
        <v>1</v>
      </c>
      <c r="AK109" s="188">
        <v>0</v>
      </c>
      <c r="AL109" s="188">
        <v>0</v>
      </c>
      <c r="AM109" s="188">
        <v>0</v>
      </c>
      <c r="AN109" s="188">
        <v>0</v>
      </c>
      <c r="AO109" s="188">
        <v>0</v>
      </c>
      <c r="AP109" s="188">
        <v>0</v>
      </c>
      <c r="AQ109" s="188">
        <v>0</v>
      </c>
      <c r="AR109" s="188">
        <v>0</v>
      </c>
      <c r="AS109" s="188">
        <v>1</v>
      </c>
      <c r="AT109" s="188">
        <v>0</v>
      </c>
      <c r="AU109" s="188">
        <v>0</v>
      </c>
      <c r="AV109" s="188">
        <v>0</v>
      </c>
      <c r="AW109" s="188">
        <v>1</v>
      </c>
      <c r="AX109" s="188">
        <v>0</v>
      </c>
      <c r="AY109" s="188">
        <v>0</v>
      </c>
      <c r="AZ109" s="188">
        <v>0</v>
      </c>
      <c r="BA109" s="188">
        <v>0</v>
      </c>
      <c r="BB109" s="188">
        <v>0</v>
      </c>
      <c r="BC109" s="188">
        <v>0</v>
      </c>
      <c r="BD109" s="188">
        <v>0</v>
      </c>
      <c r="BE109" s="188">
        <v>0</v>
      </c>
      <c r="BF109" s="188">
        <v>0</v>
      </c>
      <c r="BG109" s="188">
        <v>1</v>
      </c>
      <c r="BH109" s="188">
        <v>0</v>
      </c>
      <c r="BI109" s="188">
        <v>1</v>
      </c>
      <c r="BJ109" s="188">
        <v>0</v>
      </c>
      <c r="BK109" s="188">
        <v>0</v>
      </c>
      <c r="BL109" s="188">
        <v>0</v>
      </c>
      <c r="BM109" s="188">
        <v>0</v>
      </c>
      <c r="BN109" s="188">
        <v>0</v>
      </c>
      <c r="BO109" s="188">
        <v>0</v>
      </c>
      <c r="BP109" s="188">
        <v>0</v>
      </c>
      <c r="BQ109" s="188">
        <v>0</v>
      </c>
      <c r="BR109" s="188">
        <v>0</v>
      </c>
      <c r="BS109" s="188">
        <v>0</v>
      </c>
      <c r="BT109" s="188">
        <v>0</v>
      </c>
      <c r="BU109" s="190">
        <v>0</v>
      </c>
      <c r="BV109" s="188">
        <v>0</v>
      </c>
      <c r="BW109" s="188">
        <v>0</v>
      </c>
      <c r="BX109" s="188">
        <v>0</v>
      </c>
      <c r="BY109" s="188">
        <v>1</v>
      </c>
      <c r="BZ109" s="188">
        <v>0</v>
      </c>
      <c r="CA109" s="188">
        <v>0</v>
      </c>
      <c r="CB109" s="188">
        <v>0</v>
      </c>
      <c r="CC109" s="188">
        <v>0</v>
      </c>
      <c r="CD109" s="188">
        <v>0</v>
      </c>
      <c r="CE109" s="188">
        <v>0</v>
      </c>
      <c r="CF109" s="188">
        <v>0</v>
      </c>
      <c r="CG109" s="188">
        <v>0</v>
      </c>
      <c r="CH109" s="188">
        <v>0</v>
      </c>
      <c r="CI109" s="188">
        <v>0</v>
      </c>
      <c r="CJ109" s="188">
        <v>0</v>
      </c>
      <c r="CK109" s="188">
        <v>0</v>
      </c>
      <c r="CL109" s="188">
        <v>0</v>
      </c>
      <c r="CM109" s="188">
        <v>0</v>
      </c>
      <c r="CN109" s="188">
        <v>0</v>
      </c>
      <c r="CO109" s="191">
        <v>0</v>
      </c>
      <c r="CP109" s="188">
        <f t="shared" si="4"/>
        <v>7</v>
      </c>
      <c r="CQ109" s="188">
        <v>1</v>
      </c>
      <c r="CR109" s="188">
        <v>1</v>
      </c>
      <c r="CS109" s="188">
        <v>0</v>
      </c>
      <c r="CT109" s="188">
        <v>0</v>
      </c>
      <c r="CU109" s="188" t="s">
        <v>6542</v>
      </c>
    </row>
    <row r="110" spans="1:101" ht="17.25" customHeight="1" x14ac:dyDescent="0.35">
      <c r="A110" s="188" t="s">
        <v>35</v>
      </c>
      <c r="B110" s="189" t="s">
        <v>1322</v>
      </c>
      <c r="C110" s="188" t="s">
        <v>6543</v>
      </c>
      <c r="E110" s="188" t="s">
        <v>6544</v>
      </c>
      <c r="G110" s="188" t="s">
        <v>454</v>
      </c>
      <c r="H110" s="188" t="s">
        <v>56</v>
      </c>
      <c r="I110" s="188" t="s">
        <v>210</v>
      </c>
      <c r="J110" s="188" t="s">
        <v>269</v>
      </c>
      <c r="K110" s="188" t="s">
        <v>226</v>
      </c>
      <c r="L110" s="188" t="s">
        <v>271</v>
      </c>
      <c r="N110" s="188" t="s">
        <v>300</v>
      </c>
      <c r="O110" s="188" t="s">
        <v>6545</v>
      </c>
      <c r="P110" s="191" t="s">
        <v>591</v>
      </c>
      <c r="Q110" s="188">
        <v>0</v>
      </c>
      <c r="R110" s="188">
        <v>0</v>
      </c>
      <c r="S110" s="188">
        <v>0</v>
      </c>
      <c r="T110" s="188">
        <v>0</v>
      </c>
      <c r="U110" s="188">
        <v>0</v>
      </c>
      <c r="V110" s="188">
        <v>0</v>
      </c>
      <c r="W110" s="188">
        <v>0</v>
      </c>
      <c r="X110" s="188">
        <v>0</v>
      </c>
      <c r="Y110" s="188">
        <v>0</v>
      </c>
      <c r="Z110" s="188">
        <v>0</v>
      </c>
      <c r="AA110" s="188">
        <v>0</v>
      </c>
      <c r="AB110" s="188">
        <v>0</v>
      </c>
      <c r="AC110" s="188">
        <v>0</v>
      </c>
      <c r="AD110" s="188">
        <v>0</v>
      </c>
      <c r="AE110" s="188">
        <v>0</v>
      </c>
      <c r="AF110" s="188">
        <v>0</v>
      </c>
      <c r="AG110" s="188">
        <v>0</v>
      </c>
      <c r="AH110" s="188">
        <v>0</v>
      </c>
      <c r="AI110" s="188">
        <v>0</v>
      </c>
      <c r="AJ110" s="188">
        <v>0</v>
      </c>
      <c r="AK110" s="188">
        <v>0</v>
      </c>
      <c r="AL110" s="188">
        <v>0</v>
      </c>
      <c r="AM110" s="188">
        <v>0</v>
      </c>
      <c r="AN110" s="188">
        <v>0</v>
      </c>
      <c r="AO110" s="188">
        <v>0</v>
      </c>
      <c r="AP110" s="188">
        <v>0</v>
      </c>
      <c r="AQ110" s="188">
        <v>0</v>
      </c>
      <c r="AR110" s="188">
        <v>0</v>
      </c>
      <c r="AS110" s="188">
        <v>0</v>
      </c>
      <c r="AT110" s="188">
        <v>0</v>
      </c>
      <c r="AU110" s="188">
        <v>0</v>
      </c>
      <c r="AV110" s="188">
        <v>0</v>
      </c>
      <c r="AW110" s="188">
        <v>0</v>
      </c>
      <c r="AX110" s="188">
        <v>0</v>
      </c>
      <c r="AY110" s="188">
        <v>0</v>
      </c>
      <c r="AZ110" s="188">
        <v>1</v>
      </c>
      <c r="BA110" s="188">
        <v>0</v>
      </c>
      <c r="BB110" s="188">
        <v>1</v>
      </c>
      <c r="BC110" s="188">
        <v>0</v>
      </c>
      <c r="BD110" s="188">
        <v>0</v>
      </c>
      <c r="BE110" s="188">
        <v>0</v>
      </c>
      <c r="BF110" s="188">
        <v>0</v>
      </c>
      <c r="BG110" s="188">
        <v>0</v>
      </c>
      <c r="BH110" s="188">
        <v>0</v>
      </c>
      <c r="BI110" s="188">
        <v>0</v>
      </c>
      <c r="BJ110" s="188">
        <v>0</v>
      </c>
      <c r="BK110" s="188">
        <v>0</v>
      </c>
      <c r="BL110" s="188">
        <v>0</v>
      </c>
      <c r="BM110" s="188">
        <v>0</v>
      </c>
      <c r="BN110" s="188">
        <v>0</v>
      </c>
      <c r="BO110" s="188">
        <v>0</v>
      </c>
      <c r="BP110" s="188">
        <v>0</v>
      </c>
      <c r="BQ110" s="188">
        <v>0</v>
      </c>
      <c r="BR110" s="188">
        <v>0</v>
      </c>
      <c r="BS110" s="188">
        <v>0</v>
      </c>
      <c r="BT110" s="188">
        <v>0</v>
      </c>
      <c r="BU110" s="190">
        <v>0</v>
      </c>
      <c r="BV110" s="188">
        <v>0</v>
      </c>
      <c r="BW110" s="188">
        <v>0</v>
      </c>
      <c r="BX110" s="188">
        <v>0</v>
      </c>
      <c r="BY110" s="188">
        <v>0</v>
      </c>
      <c r="BZ110" s="188">
        <v>0</v>
      </c>
      <c r="CA110" s="188">
        <v>0</v>
      </c>
      <c r="CB110" s="188">
        <v>0</v>
      </c>
      <c r="CC110" s="188">
        <v>0</v>
      </c>
      <c r="CD110" s="188">
        <v>0</v>
      </c>
      <c r="CE110" s="188">
        <v>0</v>
      </c>
      <c r="CF110" s="188">
        <v>0</v>
      </c>
      <c r="CG110" s="188">
        <v>0</v>
      </c>
      <c r="CH110" s="188">
        <v>0</v>
      </c>
      <c r="CI110" s="188">
        <v>0</v>
      </c>
      <c r="CJ110" s="188">
        <v>0</v>
      </c>
      <c r="CK110" s="188">
        <v>0</v>
      </c>
      <c r="CL110" s="188">
        <v>0</v>
      </c>
      <c r="CM110" s="188">
        <v>0</v>
      </c>
      <c r="CN110" s="188">
        <v>0</v>
      </c>
      <c r="CO110" s="191">
        <v>0</v>
      </c>
      <c r="CP110" s="188">
        <f t="shared" si="4"/>
        <v>2</v>
      </c>
      <c r="CQ110" s="188">
        <v>1</v>
      </c>
      <c r="CR110" s="188">
        <v>0</v>
      </c>
      <c r="CS110" s="188">
        <v>0</v>
      </c>
      <c r="CT110" s="188">
        <v>0</v>
      </c>
      <c r="CU110" s="188" t="s">
        <v>6546</v>
      </c>
    </row>
    <row r="111" spans="1:101" ht="17.25" customHeight="1" x14ac:dyDescent="0.35">
      <c r="A111" s="188" t="s">
        <v>123</v>
      </c>
      <c r="B111" s="189" t="s">
        <v>1400</v>
      </c>
      <c r="C111" s="188" t="s">
        <v>6547</v>
      </c>
      <c r="E111" s="188" t="s">
        <v>6548</v>
      </c>
      <c r="G111" s="188" t="s">
        <v>454</v>
      </c>
      <c r="H111" s="188" t="s">
        <v>56</v>
      </c>
      <c r="I111" s="188" t="s">
        <v>1403</v>
      </c>
      <c r="J111" s="188" t="s">
        <v>471</v>
      </c>
      <c r="K111" s="188" t="s">
        <v>226</v>
      </c>
      <c r="N111" s="188" t="s">
        <v>300</v>
      </c>
      <c r="O111" s="188" t="s">
        <v>1404</v>
      </c>
      <c r="P111" s="191" t="s">
        <v>1405</v>
      </c>
      <c r="Q111" s="188">
        <v>0</v>
      </c>
      <c r="R111" s="188">
        <v>0</v>
      </c>
      <c r="S111" s="188">
        <v>0</v>
      </c>
      <c r="T111" s="188">
        <v>0</v>
      </c>
      <c r="U111" s="188">
        <v>0</v>
      </c>
      <c r="V111" s="188">
        <v>0</v>
      </c>
      <c r="W111" s="188">
        <v>0</v>
      </c>
      <c r="X111" s="188">
        <v>0</v>
      </c>
      <c r="Y111" s="188">
        <v>0</v>
      </c>
      <c r="Z111" s="188">
        <v>0</v>
      </c>
      <c r="AA111" s="188">
        <v>0</v>
      </c>
      <c r="AB111" s="188">
        <v>0</v>
      </c>
      <c r="AC111" s="188">
        <v>0</v>
      </c>
      <c r="AD111" s="188">
        <v>0</v>
      </c>
      <c r="AE111" s="188">
        <v>0</v>
      </c>
      <c r="AF111" s="188">
        <v>0</v>
      </c>
      <c r="AG111" s="188">
        <v>0</v>
      </c>
      <c r="AH111" s="188">
        <v>0</v>
      </c>
      <c r="AI111" s="188">
        <v>0</v>
      </c>
      <c r="AJ111" s="188">
        <v>1</v>
      </c>
      <c r="AK111" s="188">
        <v>0</v>
      </c>
      <c r="AL111" s="188">
        <v>0</v>
      </c>
      <c r="AM111" s="188">
        <v>0</v>
      </c>
      <c r="AN111" s="188">
        <v>0</v>
      </c>
      <c r="AO111" s="188">
        <v>0</v>
      </c>
      <c r="AP111" s="188">
        <v>0</v>
      </c>
      <c r="AQ111" s="188">
        <v>0</v>
      </c>
      <c r="AR111" s="188">
        <v>0</v>
      </c>
      <c r="AS111" s="188">
        <v>0</v>
      </c>
      <c r="AT111" s="188">
        <v>0</v>
      </c>
      <c r="AU111" s="188">
        <v>0</v>
      </c>
      <c r="AV111" s="188">
        <v>0</v>
      </c>
      <c r="AW111" s="188">
        <v>1</v>
      </c>
      <c r="AX111" s="189">
        <v>1</v>
      </c>
      <c r="AY111" s="188">
        <v>1</v>
      </c>
      <c r="AZ111" s="188">
        <v>1</v>
      </c>
      <c r="BA111" s="188">
        <v>1</v>
      </c>
      <c r="BB111" s="188">
        <v>1</v>
      </c>
      <c r="BC111" s="188">
        <v>0</v>
      </c>
      <c r="BD111" s="188">
        <v>0</v>
      </c>
      <c r="BE111" s="188">
        <v>1</v>
      </c>
      <c r="BF111" s="188">
        <v>0</v>
      </c>
      <c r="BG111" s="188">
        <v>1</v>
      </c>
      <c r="BH111" s="188">
        <v>1</v>
      </c>
      <c r="BI111" s="188">
        <v>0</v>
      </c>
      <c r="BJ111" s="188">
        <v>0</v>
      </c>
      <c r="BK111" s="188">
        <v>0</v>
      </c>
      <c r="BL111" s="188">
        <v>0</v>
      </c>
      <c r="BM111" s="188">
        <v>0</v>
      </c>
      <c r="BN111" s="188">
        <v>0</v>
      </c>
      <c r="BO111" s="188">
        <v>0</v>
      </c>
      <c r="BP111" s="188">
        <v>0</v>
      </c>
      <c r="BQ111" s="188">
        <v>0</v>
      </c>
      <c r="BR111" s="188">
        <v>0</v>
      </c>
      <c r="BS111" s="188">
        <v>0</v>
      </c>
      <c r="BT111" s="188">
        <v>0</v>
      </c>
      <c r="BU111" s="190">
        <v>0</v>
      </c>
      <c r="BV111" s="188">
        <v>0</v>
      </c>
      <c r="BW111" s="188">
        <v>0</v>
      </c>
      <c r="BX111" s="188">
        <v>0</v>
      </c>
      <c r="BY111" s="188">
        <v>0</v>
      </c>
      <c r="BZ111" s="188">
        <v>0</v>
      </c>
      <c r="CA111" s="188">
        <v>0</v>
      </c>
      <c r="CB111" s="188">
        <v>0</v>
      </c>
      <c r="CC111" s="188">
        <v>0</v>
      </c>
      <c r="CD111" s="188">
        <v>0</v>
      </c>
      <c r="CE111" s="188">
        <v>0</v>
      </c>
      <c r="CF111" s="188">
        <v>0</v>
      </c>
      <c r="CG111" s="188">
        <v>0</v>
      </c>
      <c r="CH111" s="188">
        <v>0</v>
      </c>
      <c r="CI111" s="188">
        <v>0</v>
      </c>
      <c r="CJ111" s="188">
        <v>0</v>
      </c>
      <c r="CK111" s="188">
        <v>0</v>
      </c>
      <c r="CL111" s="188">
        <v>0</v>
      </c>
      <c r="CM111" s="188">
        <v>0</v>
      </c>
      <c r="CN111" s="188">
        <v>0</v>
      </c>
      <c r="CO111" s="191">
        <v>0</v>
      </c>
      <c r="CP111" s="188">
        <f t="shared" si="4"/>
        <v>10</v>
      </c>
      <c r="CQ111" s="188">
        <v>1</v>
      </c>
      <c r="CR111" s="188">
        <v>0</v>
      </c>
      <c r="CS111" s="188">
        <v>0</v>
      </c>
      <c r="CT111" s="188">
        <v>0</v>
      </c>
      <c r="CU111" s="188" t="s">
        <v>1406</v>
      </c>
    </row>
    <row r="112" spans="1:101" ht="17.25" customHeight="1" x14ac:dyDescent="0.35">
      <c r="A112" s="188" t="s">
        <v>9</v>
      </c>
      <c r="B112" s="189" t="s">
        <v>6549</v>
      </c>
      <c r="C112" s="188" t="s">
        <v>6550</v>
      </c>
      <c r="E112" s="188" t="s">
        <v>6551</v>
      </c>
      <c r="G112" s="188" t="s">
        <v>454</v>
      </c>
      <c r="H112" s="188" t="s">
        <v>109</v>
      </c>
      <c r="I112" s="188" t="s">
        <v>211</v>
      </c>
      <c r="J112" s="188" t="s">
        <v>269</v>
      </c>
      <c r="L112" s="188" t="s">
        <v>273</v>
      </c>
      <c r="N112" s="188" t="s">
        <v>300</v>
      </c>
      <c r="O112" s="188" t="s">
        <v>6552</v>
      </c>
      <c r="P112" s="191" t="s">
        <v>591</v>
      </c>
      <c r="Q112" s="188">
        <v>0</v>
      </c>
      <c r="R112" s="188">
        <v>0</v>
      </c>
      <c r="S112" s="188">
        <v>0</v>
      </c>
      <c r="T112" s="188">
        <v>0</v>
      </c>
      <c r="U112" s="188">
        <v>0</v>
      </c>
      <c r="V112" s="188">
        <v>0</v>
      </c>
      <c r="W112" s="188">
        <v>0</v>
      </c>
      <c r="X112" s="188">
        <v>0</v>
      </c>
      <c r="Y112" s="188">
        <v>0</v>
      </c>
      <c r="Z112" s="188">
        <v>0</v>
      </c>
      <c r="AA112" s="188">
        <v>0</v>
      </c>
      <c r="AB112" s="188">
        <v>0</v>
      </c>
      <c r="AC112" s="188">
        <v>0</v>
      </c>
      <c r="AD112" s="188">
        <v>0</v>
      </c>
      <c r="AE112" s="188">
        <v>0</v>
      </c>
      <c r="AF112" s="188">
        <v>0</v>
      </c>
      <c r="AG112" s="188">
        <v>0</v>
      </c>
      <c r="AH112" s="188">
        <v>0</v>
      </c>
      <c r="AI112" s="188">
        <v>0</v>
      </c>
      <c r="AJ112" s="188">
        <v>1</v>
      </c>
      <c r="AK112" s="188">
        <v>0</v>
      </c>
      <c r="AL112" s="188">
        <v>0</v>
      </c>
      <c r="AM112" s="188">
        <v>0</v>
      </c>
      <c r="AN112" s="188">
        <v>0</v>
      </c>
      <c r="AO112" s="188">
        <v>0</v>
      </c>
      <c r="AP112" s="188">
        <v>0</v>
      </c>
      <c r="AQ112" s="188">
        <v>0</v>
      </c>
      <c r="AR112" s="188">
        <v>0</v>
      </c>
      <c r="AS112" s="188">
        <v>0</v>
      </c>
      <c r="AT112" s="188">
        <v>0</v>
      </c>
      <c r="AU112" s="188">
        <v>0</v>
      </c>
      <c r="AV112" s="188">
        <v>0</v>
      </c>
      <c r="AW112" s="188">
        <v>0</v>
      </c>
      <c r="AX112" s="188">
        <v>1</v>
      </c>
      <c r="AY112" s="188">
        <v>0</v>
      </c>
      <c r="AZ112" s="188">
        <v>0</v>
      </c>
      <c r="BA112" s="188">
        <v>0</v>
      </c>
      <c r="BB112" s="188">
        <v>1</v>
      </c>
      <c r="BC112" s="188">
        <v>0</v>
      </c>
      <c r="BD112" s="188">
        <v>0</v>
      </c>
      <c r="BE112" s="188">
        <v>0</v>
      </c>
      <c r="BF112" s="188">
        <v>0</v>
      </c>
      <c r="BG112" s="188">
        <v>1</v>
      </c>
      <c r="BH112" s="188">
        <v>1</v>
      </c>
      <c r="BI112" s="188">
        <v>0</v>
      </c>
      <c r="BJ112" s="188">
        <v>0</v>
      </c>
      <c r="BK112" s="188">
        <v>0</v>
      </c>
      <c r="BL112" s="188">
        <v>0</v>
      </c>
      <c r="BM112" s="188">
        <v>0</v>
      </c>
      <c r="BN112" s="188">
        <v>0</v>
      </c>
      <c r="BO112" s="188">
        <v>0</v>
      </c>
      <c r="BP112" s="188">
        <v>0</v>
      </c>
      <c r="BQ112" s="188">
        <v>0</v>
      </c>
      <c r="BR112" s="188">
        <v>0</v>
      </c>
      <c r="BS112" s="188">
        <v>0</v>
      </c>
      <c r="BT112" s="188">
        <v>0</v>
      </c>
      <c r="BU112" s="190">
        <v>0</v>
      </c>
      <c r="BV112" s="188">
        <v>0</v>
      </c>
      <c r="BW112" s="188">
        <v>0</v>
      </c>
      <c r="BX112" s="188">
        <v>0</v>
      </c>
      <c r="BY112" s="188">
        <v>0</v>
      </c>
      <c r="BZ112" s="188">
        <v>0</v>
      </c>
      <c r="CA112" s="188">
        <v>0</v>
      </c>
      <c r="CB112" s="188">
        <v>0</v>
      </c>
      <c r="CC112" s="188">
        <v>0</v>
      </c>
      <c r="CD112" s="188">
        <v>0</v>
      </c>
      <c r="CE112" s="188">
        <v>0</v>
      </c>
      <c r="CF112" s="188">
        <v>0</v>
      </c>
      <c r="CG112" s="188">
        <v>0</v>
      </c>
      <c r="CH112" s="188">
        <v>0</v>
      </c>
      <c r="CI112" s="188">
        <v>0</v>
      </c>
      <c r="CJ112" s="188">
        <v>0</v>
      </c>
      <c r="CK112" s="188">
        <v>0</v>
      </c>
      <c r="CL112" s="188">
        <v>0</v>
      </c>
      <c r="CM112" s="188">
        <v>0</v>
      </c>
      <c r="CN112" s="188">
        <v>0</v>
      </c>
      <c r="CO112" s="191">
        <v>0</v>
      </c>
      <c r="CP112" s="188">
        <f t="shared" si="4"/>
        <v>5</v>
      </c>
      <c r="CQ112" s="188">
        <v>1</v>
      </c>
      <c r="CR112" s="188">
        <v>0</v>
      </c>
      <c r="CS112" s="188">
        <v>0</v>
      </c>
      <c r="CT112" s="188">
        <v>0</v>
      </c>
      <c r="CU112" s="188" t="s">
        <v>6553</v>
      </c>
    </row>
    <row r="113" spans="1:101" ht="17.25" customHeight="1" x14ac:dyDescent="0.35">
      <c r="A113" s="188" t="s">
        <v>9</v>
      </c>
      <c r="B113" s="189" t="s">
        <v>6549</v>
      </c>
      <c r="C113" s="188" t="s">
        <v>6554</v>
      </c>
      <c r="E113" s="188" t="s">
        <v>6551</v>
      </c>
      <c r="G113" s="188" t="s">
        <v>454</v>
      </c>
      <c r="J113" s="188" t="s">
        <v>269</v>
      </c>
      <c r="L113" s="188" t="s">
        <v>273</v>
      </c>
      <c r="N113" s="188" t="s">
        <v>300</v>
      </c>
      <c r="O113" s="188" t="s">
        <v>6555</v>
      </c>
      <c r="P113" s="191" t="s">
        <v>591</v>
      </c>
      <c r="Q113" s="188">
        <v>0</v>
      </c>
      <c r="R113" s="188">
        <v>0</v>
      </c>
      <c r="S113" s="188">
        <v>0</v>
      </c>
      <c r="T113" s="188">
        <v>0</v>
      </c>
      <c r="U113" s="188">
        <v>0</v>
      </c>
      <c r="V113" s="188">
        <v>0</v>
      </c>
      <c r="W113" s="188">
        <v>0</v>
      </c>
      <c r="X113" s="188">
        <v>0</v>
      </c>
      <c r="Y113" s="188">
        <v>0</v>
      </c>
      <c r="Z113" s="188">
        <v>0</v>
      </c>
      <c r="AA113" s="188">
        <v>0</v>
      </c>
      <c r="AB113" s="188">
        <v>0</v>
      </c>
      <c r="AC113" s="188">
        <v>0</v>
      </c>
      <c r="AD113" s="188">
        <v>0</v>
      </c>
      <c r="AE113" s="188">
        <v>0</v>
      </c>
      <c r="AF113" s="188">
        <v>0</v>
      </c>
      <c r="AG113" s="188">
        <v>0</v>
      </c>
      <c r="AH113" s="188">
        <v>0</v>
      </c>
      <c r="AI113" s="188">
        <v>0</v>
      </c>
      <c r="AJ113" s="188">
        <v>1</v>
      </c>
      <c r="AK113" s="188">
        <v>0</v>
      </c>
      <c r="AL113" s="188">
        <v>0</v>
      </c>
      <c r="AM113" s="188">
        <v>0</v>
      </c>
      <c r="AN113" s="188">
        <v>0</v>
      </c>
      <c r="AO113" s="188">
        <v>0</v>
      </c>
      <c r="AP113" s="188">
        <v>0</v>
      </c>
      <c r="AQ113" s="188">
        <v>0</v>
      </c>
      <c r="AR113" s="188">
        <v>0</v>
      </c>
      <c r="AS113" s="188">
        <v>0</v>
      </c>
      <c r="AT113" s="188">
        <v>0</v>
      </c>
      <c r="AU113" s="188">
        <v>0</v>
      </c>
      <c r="AV113" s="188">
        <v>0</v>
      </c>
      <c r="AW113" s="188">
        <v>1</v>
      </c>
      <c r="AX113" s="188">
        <v>0</v>
      </c>
      <c r="AY113" s="188">
        <v>0</v>
      </c>
      <c r="AZ113" s="188">
        <v>0</v>
      </c>
      <c r="BA113" s="188">
        <v>0</v>
      </c>
      <c r="BB113" s="188">
        <v>1</v>
      </c>
      <c r="BC113" s="188">
        <v>1</v>
      </c>
      <c r="BD113" s="188">
        <v>0</v>
      </c>
      <c r="BE113" s="188">
        <v>0</v>
      </c>
      <c r="BF113" s="188">
        <v>1</v>
      </c>
      <c r="BG113" s="188">
        <v>1</v>
      </c>
      <c r="BH113" s="188">
        <v>1</v>
      </c>
      <c r="BI113" s="188">
        <v>0</v>
      </c>
      <c r="BJ113" s="188">
        <v>0</v>
      </c>
      <c r="BK113" s="188">
        <v>0</v>
      </c>
      <c r="BL113" s="188">
        <v>0</v>
      </c>
      <c r="BM113" s="188">
        <v>0</v>
      </c>
      <c r="BN113" s="188">
        <v>0</v>
      </c>
      <c r="BO113" s="188">
        <v>0</v>
      </c>
      <c r="BP113" s="188">
        <v>0</v>
      </c>
      <c r="BQ113" s="188">
        <v>0</v>
      </c>
      <c r="BR113" s="188">
        <v>0</v>
      </c>
      <c r="BS113" s="188">
        <v>0</v>
      </c>
      <c r="BT113" s="188">
        <v>0</v>
      </c>
      <c r="BU113" s="190">
        <v>0</v>
      </c>
      <c r="BV113" s="188">
        <v>0</v>
      </c>
      <c r="BW113" s="188">
        <v>0</v>
      </c>
      <c r="BX113" s="188">
        <v>0</v>
      </c>
      <c r="BY113" s="188">
        <v>0</v>
      </c>
      <c r="BZ113" s="188">
        <v>0</v>
      </c>
      <c r="CA113" s="188">
        <v>0</v>
      </c>
      <c r="CB113" s="188">
        <v>0</v>
      </c>
      <c r="CC113" s="188">
        <v>0</v>
      </c>
      <c r="CD113" s="188">
        <v>0</v>
      </c>
      <c r="CE113" s="188">
        <v>0</v>
      </c>
      <c r="CF113" s="188">
        <v>0</v>
      </c>
      <c r="CG113" s="188">
        <v>0</v>
      </c>
      <c r="CH113" s="188">
        <v>0</v>
      </c>
      <c r="CI113" s="188">
        <v>0</v>
      </c>
      <c r="CJ113" s="188">
        <v>0</v>
      </c>
      <c r="CK113" s="188">
        <v>0</v>
      </c>
      <c r="CL113" s="188">
        <v>0</v>
      </c>
      <c r="CM113" s="188">
        <v>0</v>
      </c>
      <c r="CN113" s="188">
        <v>0</v>
      </c>
      <c r="CO113" s="191">
        <v>0</v>
      </c>
      <c r="CP113" s="188">
        <f t="shared" si="4"/>
        <v>7</v>
      </c>
      <c r="CQ113" s="188">
        <v>1</v>
      </c>
      <c r="CR113" s="188">
        <v>0</v>
      </c>
      <c r="CS113" s="188">
        <v>0</v>
      </c>
      <c r="CT113" s="188">
        <v>0</v>
      </c>
      <c r="CU113" s="188" t="s">
        <v>6556</v>
      </c>
    </row>
    <row r="114" spans="1:101" ht="17.25" customHeight="1" x14ac:dyDescent="0.35">
      <c r="A114" s="188" t="s">
        <v>9</v>
      </c>
      <c r="B114" s="189" t="s">
        <v>1582</v>
      </c>
      <c r="C114" s="188" t="s">
        <v>6557</v>
      </c>
      <c r="D114" s="188" t="s">
        <v>6558</v>
      </c>
      <c r="E114" s="188" t="s">
        <v>6559</v>
      </c>
      <c r="G114" s="188" t="s">
        <v>454</v>
      </c>
      <c r="H114" s="188" t="s">
        <v>56</v>
      </c>
      <c r="I114" s="188" t="s">
        <v>173</v>
      </c>
      <c r="J114" s="188" t="s">
        <v>471</v>
      </c>
      <c r="N114" s="188" t="s">
        <v>300</v>
      </c>
      <c r="O114" s="189"/>
      <c r="P114" s="191" t="s">
        <v>6560</v>
      </c>
      <c r="Q114" s="188">
        <v>0</v>
      </c>
      <c r="R114" s="188">
        <v>0</v>
      </c>
      <c r="S114" s="188">
        <v>0</v>
      </c>
      <c r="T114" s="188">
        <v>0</v>
      </c>
      <c r="U114" s="188">
        <v>0</v>
      </c>
      <c r="V114" s="188">
        <v>0</v>
      </c>
      <c r="W114" s="188">
        <v>0</v>
      </c>
      <c r="X114" s="188">
        <v>0</v>
      </c>
      <c r="Y114" s="188">
        <v>0</v>
      </c>
      <c r="Z114" s="188">
        <v>0</v>
      </c>
      <c r="AA114" s="188">
        <v>0</v>
      </c>
      <c r="AB114" s="188">
        <v>0</v>
      </c>
      <c r="AC114" s="188">
        <v>0</v>
      </c>
      <c r="AD114" s="188">
        <v>0</v>
      </c>
      <c r="AE114" s="188">
        <v>0</v>
      </c>
      <c r="AF114" s="188">
        <v>0</v>
      </c>
      <c r="AG114" s="188">
        <v>0</v>
      </c>
      <c r="AH114" s="188">
        <v>0</v>
      </c>
      <c r="AI114" s="188">
        <v>0</v>
      </c>
      <c r="AJ114" s="188">
        <v>1</v>
      </c>
      <c r="AK114" s="188">
        <v>0</v>
      </c>
      <c r="AL114" s="188">
        <v>0</v>
      </c>
      <c r="AM114" s="188">
        <v>0</v>
      </c>
      <c r="AN114" s="188">
        <v>0</v>
      </c>
      <c r="AO114" s="188">
        <v>0</v>
      </c>
      <c r="AP114" s="188">
        <v>0</v>
      </c>
      <c r="AQ114" s="188">
        <v>0</v>
      </c>
      <c r="AR114" s="188">
        <v>0</v>
      </c>
      <c r="AS114" s="188">
        <v>0</v>
      </c>
      <c r="AT114" s="188">
        <v>0</v>
      </c>
      <c r="AU114" s="188">
        <v>0</v>
      </c>
      <c r="AV114" s="188">
        <v>0</v>
      </c>
      <c r="AW114" s="188">
        <v>1</v>
      </c>
      <c r="AX114" s="188">
        <v>0</v>
      </c>
      <c r="AY114" s="188">
        <v>0</v>
      </c>
      <c r="AZ114" s="188">
        <v>0</v>
      </c>
      <c r="BA114" s="188">
        <v>0</v>
      </c>
      <c r="BB114" s="188">
        <v>1</v>
      </c>
      <c r="BC114" s="188">
        <v>0</v>
      </c>
      <c r="BD114" s="188">
        <v>0</v>
      </c>
      <c r="BE114" s="188">
        <v>1</v>
      </c>
      <c r="BF114" s="188">
        <v>1</v>
      </c>
      <c r="BG114" s="188">
        <v>1</v>
      </c>
      <c r="BH114" s="188">
        <v>1</v>
      </c>
      <c r="BI114" s="188">
        <v>0</v>
      </c>
      <c r="BJ114" s="188">
        <v>0</v>
      </c>
      <c r="BK114" s="188">
        <v>0</v>
      </c>
      <c r="BL114" s="188">
        <v>0</v>
      </c>
      <c r="BM114" s="188">
        <v>0</v>
      </c>
      <c r="BN114" s="188">
        <v>0</v>
      </c>
      <c r="BO114" s="188">
        <v>0</v>
      </c>
      <c r="BP114" s="188">
        <v>0</v>
      </c>
      <c r="BQ114" s="188">
        <v>0</v>
      </c>
      <c r="BR114" s="188">
        <v>0</v>
      </c>
      <c r="BS114" s="188">
        <v>0</v>
      </c>
      <c r="BT114" s="188">
        <v>0</v>
      </c>
      <c r="BU114" s="190">
        <v>0</v>
      </c>
      <c r="BV114" s="188">
        <v>0</v>
      </c>
      <c r="BW114" s="188">
        <v>0</v>
      </c>
      <c r="BX114" s="188">
        <v>0</v>
      </c>
      <c r="BY114" s="188">
        <v>0</v>
      </c>
      <c r="BZ114" s="188">
        <v>0</v>
      </c>
      <c r="CA114" s="188">
        <v>0</v>
      </c>
      <c r="CB114" s="188">
        <v>0</v>
      </c>
      <c r="CC114" s="188">
        <v>0</v>
      </c>
      <c r="CD114" s="188">
        <v>0</v>
      </c>
      <c r="CE114" s="188">
        <v>0</v>
      </c>
      <c r="CF114" s="188">
        <v>0</v>
      </c>
      <c r="CG114" s="188">
        <v>0</v>
      </c>
      <c r="CH114" s="188">
        <v>0</v>
      </c>
      <c r="CI114" s="188">
        <v>0</v>
      </c>
      <c r="CJ114" s="188">
        <v>0</v>
      </c>
      <c r="CK114" s="188">
        <v>0</v>
      </c>
      <c r="CL114" s="188">
        <v>0</v>
      </c>
      <c r="CM114" s="188">
        <v>0</v>
      </c>
      <c r="CN114" s="188">
        <v>0</v>
      </c>
      <c r="CO114" s="191">
        <v>0</v>
      </c>
      <c r="CP114" s="188">
        <f t="shared" si="4"/>
        <v>7</v>
      </c>
      <c r="CQ114" s="188">
        <v>1</v>
      </c>
      <c r="CR114" s="188">
        <v>0</v>
      </c>
      <c r="CS114" s="188">
        <v>0</v>
      </c>
      <c r="CT114" s="188">
        <v>0</v>
      </c>
      <c r="CU114" s="188" t="s">
        <v>6561</v>
      </c>
    </row>
    <row r="115" spans="1:101" ht="17.25" customHeight="1" x14ac:dyDescent="0.35">
      <c r="A115" s="188" t="s">
        <v>9</v>
      </c>
      <c r="B115" s="189" t="s">
        <v>1582</v>
      </c>
      <c r="C115" s="188" t="s">
        <v>6562</v>
      </c>
      <c r="E115" s="188" t="s">
        <v>6563</v>
      </c>
      <c r="F115" s="188" t="s">
        <v>95</v>
      </c>
      <c r="G115" s="188" t="s">
        <v>454</v>
      </c>
      <c r="H115" s="188" t="s">
        <v>56</v>
      </c>
      <c r="I115" s="188" t="s">
        <v>210</v>
      </c>
      <c r="J115" s="188" t="s">
        <v>269</v>
      </c>
      <c r="N115" s="188" t="s">
        <v>300</v>
      </c>
      <c r="O115" s="188" t="s">
        <v>6564</v>
      </c>
      <c r="P115" s="191" t="s">
        <v>6560</v>
      </c>
      <c r="Q115" s="188">
        <v>0</v>
      </c>
      <c r="R115" s="188">
        <v>0</v>
      </c>
      <c r="S115" s="188">
        <v>0</v>
      </c>
      <c r="T115" s="188">
        <v>0</v>
      </c>
      <c r="U115" s="188">
        <v>0</v>
      </c>
      <c r="V115" s="188">
        <v>0</v>
      </c>
      <c r="W115" s="188">
        <v>0</v>
      </c>
      <c r="X115" s="188">
        <v>0</v>
      </c>
      <c r="Y115" s="188">
        <v>0</v>
      </c>
      <c r="Z115" s="188">
        <v>0</v>
      </c>
      <c r="AA115" s="188">
        <v>0</v>
      </c>
      <c r="AB115" s="188">
        <v>0</v>
      </c>
      <c r="AC115" s="188">
        <v>0</v>
      </c>
      <c r="AD115" s="188">
        <v>0</v>
      </c>
      <c r="AE115" s="188">
        <v>0</v>
      </c>
      <c r="AF115" s="188">
        <v>0</v>
      </c>
      <c r="AG115" s="188">
        <v>0</v>
      </c>
      <c r="AH115" s="188">
        <v>0</v>
      </c>
      <c r="AI115" s="188">
        <v>0</v>
      </c>
      <c r="AJ115" s="188">
        <v>0</v>
      </c>
      <c r="AK115" s="188">
        <v>0</v>
      </c>
      <c r="AL115" s="188">
        <v>0</v>
      </c>
      <c r="AM115" s="188">
        <v>0</v>
      </c>
      <c r="AN115" s="188">
        <v>0</v>
      </c>
      <c r="AO115" s="188">
        <v>0</v>
      </c>
      <c r="AP115" s="188">
        <v>0</v>
      </c>
      <c r="AQ115" s="188">
        <v>0</v>
      </c>
      <c r="AR115" s="188">
        <v>0</v>
      </c>
      <c r="AS115" s="188">
        <v>0</v>
      </c>
      <c r="AT115" s="188">
        <v>0</v>
      </c>
      <c r="AU115" s="188">
        <v>0</v>
      </c>
      <c r="AV115" s="188">
        <v>0</v>
      </c>
      <c r="AW115" s="188">
        <v>0</v>
      </c>
      <c r="AX115" s="188">
        <v>0</v>
      </c>
      <c r="AY115" s="188">
        <v>0</v>
      </c>
      <c r="AZ115" s="188">
        <v>0</v>
      </c>
      <c r="BA115" s="188">
        <v>0</v>
      </c>
      <c r="BB115" s="188">
        <v>1</v>
      </c>
      <c r="BC115" s="188">
        <v>1</v>
      </c>
      <c r="BD115" s="188">
        <v>0</v>
      </c>
      <c r="BE115" s="188">
        <v>0</v>
      </c>
      <c r="BF115" s="188">
        <v>1</v>
      </c>
      <c r="BG115" s="188">
        <v>1</v>
      </c>
      <c r="BH115" s="188">
        <v>1</v>
      </c>
      <c r="BI115" s="188">
        <v>0</v>
      </c>
      <c r="BJ115" s="188">
        <v>0</v>
      </c>
      <c r="BK115" s="188">
        <v>0</v>
      </c>
      <c r="BL115" s="188">
        <v>0</v>
      </c>
      <c r="BM115" s="188">
        <v>0</v>
      </c>
      <c r="BN115" s="188">
        <v>0</v>
      </c>
      <c r="BO115" s="188">
        <v>0</v>
      </c>
      <c r="BP115" s="188">
        <v>0</v>
      </c>
      <c r="BQ115" s="188">
        <v>0</v>
      </c>
      <c r="BR115" s="188">
        <v>0</v>
      </c>
      <c r="BS115" s="188">
        <v>0</v>
      </c>
      <c r="BT115" s="188">
        <v>0</v>
      </c>
      <c r="BU115" s="190">
        <v>0</v>
      </c>
      <c r="BV115" s="188">
        <v>0</v>
      </c>
      <c r="BW115" s="188">
        <v>0</v>
      </c>
      <c r="BX115" s="188">
        <v>0</v>
      </c>
      <c r="BY115" s="188">
        <v>0</v>
      </c>
      <c r="BZ115" s="188">
        <v>0</v>
      </c>
      <c r="CA115" s="188">
        <v>0</v>
      </c>
      <c r="CB115" s="188">
        <v>0</v>
      </c>
      <c r="CC115" s="188">
        <v>0</v>
      </c>
      <c r="CD115" s="188">
        <v>0</v>
      </c>
      <c r="CE115" s="188">
        <v>0</v>
      </c>
      <c r="CF115" s="188">
        <v>0</v>
      </c>
      <c r="CG115" s="188">
        <v>0</v>
      </c>
      <c r="CH115" s="188">
        <v>0</v>
      </c>
      <c r="CI115" s="188">
        <v>0</v>
      </c>
      <c r="CJ115" s="188">
        <v>0</v>
      </c>
      <c r="CK115" s="188">
        <v>0</v>
      </c>
      <c r="CL115" s="188">
        <v>0</v>
      </c>
      <c r="CM115" s="188">
        <v>0</v>
      </c>
      <c r="CN115" s="188">
        <v>0</v>
      </c>
      <c r="CO115" s="191">
        <v>0</v>
      </c>
      <c r="CP115" s="188">
        <f t="shared" si="4"/>
        <v>5</v>
      </c>
      <c r="CQ115" s="188">
        <v>1</v>
      </c>
      <c r="CR115" s="188">
        <v>0</v>
      </c>
      <c r="CS115" s="188">
        <v>0</v>
      </c>
      <c r="CT115" s="188">
        <v>0</v>
      </c>
      <c r="CU115" s="188" t="s">
        <v>6565</v>
      </c>
    </row>
    <row r="116" spans="1:101" ht="17.25" customHeight="1" x14ac:dyDescent="0.35">
      <c r="A116" s="188" t="s">
        <v>9</v>
      </c>
      <c r="B116" s="189" t="s">
        <v>1582</v>
      </c>
      <c r="C116" s="188" t="s">
        <v>6566</v>
      </c>
      <c r="D116" s="188" t="s">
        <v>6567</v>
      </c>
      <c r="E116" s="188" t="s">
        <v>6568</v>
      </c>
      <c r="F116" s="188" t="s">
        <v>95</v>
      </c>
      <c r="G116" s="188" t="s">
        <v>454</v>
      </c>
      <c r="H116" s="188" t="s">
        <v>56</v>
      </c>
      <c r="I116" s="188" t="s">
        <v>173</v>
      </c>
      <c r="J116" s="188" t="s">
        <v>471</v>
      </c>
      <c r="N116" s="188" t="s">
        <v>300</v>
      </c>
      <c r="O116" s="188" t="s">
        <v>6569</v>
      </c>
      <c r="P116" s="191" t="s">
        <v>6570</v>
      </c>
      <c r="Q116" s="188">
        <v>0</v>
      </c>
      <c r="R116" s="188">
        <v>0</v>
      </c>
      <c r="S116" s="188">
        <v>0</v>
      </c>
      <c r="T116" s="188">
        <v>0</v>
      </c>
      <c r="U116" s="188">
        <v>0</v>
      </c>
      <c r="V116" s="188">
        <v>0</v>
      </c>
      <c r="W116" s="188">
        <v>0</v>
      </c>
      <c r="X116" s="188">
        <v>0</v>
      </c>
      <c r="Y116" s="188">
        <v>0</v>
      </c>
      <c r="Z116" s="188">
        <v>0</v>
      </c>
      <c r="AA116" s="188">
        <v>0</v>
      </c>
      <c r="AB116" s="188">
        <v>0</v>
      </c>
      <c r="AC116" s="188">
        <v>0</v>
      </c>
      <c r="AD116" s="188">
        <v>0</v>
      </c>
      <c r="AE116" s="188">
        <v>0</v>
      </c>
      <c r="AF116" s="188">
        <v>0</v>
      </c>
      <c r="AG116" s="188">
        <v>0</v>
      </c>
      <c r="AH116" s="188">
        <v>0</v>
      </c>
      <c r="AI116" s="188">
        <v>0</v>
      </c>
      <c r="AJ116" s="188">
        <v>1</v>
      </c>
      <c r="AK116" s="188">
        <v>0</v>
      </c>
      <c r="AL116" s="188">
        <v>0</v>
      </c>
      <c r="AM116" s="188">
        <v>0</v>
      </c>
      <c r="AN116" s="188">
        <v>0</v>
      </c>
      <c r="AO116" s="188">
        <v>0</v>
      </c>
      <c r="AP116" s="188">
        <v>0</v>
      </c>
      <c r="AQ116" s="188">
        <v>0</v>
      </c>
      <c r="AR116" s="188">
        <v>0</v>
      </c>
      <c r="AS116" s="188">
        <v>0</v>
      </c>
      <c r="AT116" s="188">
        <v>0</v>
      </c>
      <c r="AU116" s="188">
        <v>0</v>
      </c>
      <c r="AV116" s="188">
        <v>0</v>
      </c>
      <c r="AW116" s="188">
        <v>1</v>
      </c>
      <c r="AX116" s="188">
        <v>0</v>
      </c>
      <c r="AY116" s="188">
        <v>0</v>
      </c>
      <c r="AZ116" s="188">
        <v>1</v>
      </c>
      <c r="BA116" s="188">
        <v>0</v>
      </c>
      <c r="BB116" s="188">
        <v>1</v>
      </c>
      <c r="BC116" s="188">
        <v>0</v>
      </c>
      <c r="BD116" s="188">
        <v>0</v>
      </c>
      <c r="BE116" s="188">
        <v>0</v>
      </c>
      <c r="BF116" s="188">
        <v>0</v>
      </c>
      <c r="BG116" s="188">
        <v>0</v>
      </c>
      <c r="BH116" s="188">
        <v>1</v>
      </c>
      <c r="BI116" s="188">
        <v>0</v>
      </c>
      <c r="BJ116" s="188">
        <v>0</v>
      </c>
      <c r="BK116" s="188">
        <v>0</v>
      </c>
      <c r="BL116" s="188">
        <v>0</v>
      </c>
      <c r="BM116" s="188">
        <v>0</v>
      </c>
      <c r="BN116" s="188">
        <v>0</v>
      </c>
      <c r="BO116" s="188">
        <v>0</v>
      </c>
      <c r="BP116" s="188">
        <v>0</v>
      </c>
      <c r="BQ116" s="188">
        <v>0</v>
      </c>
      <c r="BR116" s="188">
        <v>0</v>
      </c>
      <c r="BS116" s="188">
        <v>0</v>
      </c>
      <c r="BT116" s="188">
        <v>0</v>
      </c>
      <c r="BU116" s="190">
        <v>0</v>
      </c>
      <c r="BV116" s="188">
        <v>0</v>
      </c>
      <c r="BW116" s="188">
        <v>0</v>
      </c>
      <c r="BX116" s="188">
        <v>0</v>
      </c>
      <c r="BY116" s="188">
        <v>0</v>
      </c>
      <c r="BZ116" s="188">
        <v>0</v>
      </c>
      <c r="CA116" s="188">
        <v>0</v>
      </c>
      <c r="CB116" s="188">
        <v>0</v>
      </c>
      <c r="CC116" s="188">
        <v>0</v>
      </c>
      <c r="CD116" s="188">
        <v>0</v>
      </c>
      <c r="CE116" s="188">
        <v>0</v>
      </c>
      <c r="CF116" s="188">
        <v>0</v>
      </c>
      <c r="CG116" s="188">
        <v>0</v>
      </c>
      <c r="CH116" s="188">
        <v>0</v>
      </c>
      <c r="CI116" s="188">
        <v>0</v>
      </c>
      <c r="CJ116" s="188">
        <v>0</v>
      </c>
      <c r="CK116" s="188">
        <v>0</v>
      </c>
      <c r="CL116" s="188">
        <v>0</v>
      </c>
      <c r="CM116" s="188">
        <v>0</v>
      </c>
      <c r="CN116" s="188">
        <v>0</v>
      </c>
      <c r="CO116" s="191">
        <v>0</v>
      </c>
      <c r="CP116" s="188">
        <f t="shared" si="4"/>
        <v>5</v>
      </c>
      <c r="CQ116" s="188">
        <v>1</v>
      </c>
      <c r="CR116" s="188">
        <v>0</v>
      </c>
      <c r="CS116" s="188">
        <v>0</v>
      </c>
      <c r="CT116" s="188">
        <v>0</v>
      </c>
    </row>
    <row r="117" spans="1:101" ht="17.25" customHeight="1" x14ac:dyDescent="0.35">
      <c r="A117" s="188" t="s">
        <v>9</v>
      </c>
      <c r="B117" s="189" t="s">
        <v>1582</v>
      </c>
      <c r="C117" s="188" t="s">
        <v>6571</v>
      </c>
      <c r="E117" s="188" t="s">
        <v>6572</v>
      </c>
      <c r="G117" s="188" t="s">
        <v>454</v>
      </c>
      <c r="H117" s="188" t="s">
        <v>56</v>
      </c>
      <c r="I117" s="188" t="s">
        <v>173</v>
      </c>
      <c r="J117" s="188" t="s">
        <v>471</v>
      </c>
      <c r="N117" s="188" t="s">
        <v>300</v>
      </c>
      <c r="O117" s="188" t="s">
        <v>6573</v>
      </c>
      <c r="P117" s="191" t="s">
        <v>591</v>
      </c>
      <c r="Q117" s="188">
        <v>0</v>
      </c>
      <c r="R117" s="188">
        <v>0</v>
      </c>
      <c r="S117" s="188">
        <v>0</v>
      </c>
      <c r="T117" s="188">
        <v>0</v>
      </c>
      <c r="U117" s="188">
        <v>0</v>
      </c>
      <c r="V117" s="188">
        <v>0</v>
      </c>
      <c r="W117" s="188">
        <v>0</v>
      </c>
      <c r="X117" s="188">
        <v>0</v>
      </c>
      <c r="Y117" s="188">
        <v>0</v>
      </c>
      <c r="Z117" s="188">
        <v>0</v>
      </c>
      <c r="AA117" s="188">
        <v>0</v>
      </c>
      <c r="AB117" s="188">
        <v>0</v>
      </c>
      <c r="AC117" s="188">
        <v>0</v>
      </c>
      <c r="AD117" s="188">
        <v>0</v>
      </c>
      <c r="AE117" s="188">
        <v>0</v>
      </c>
      <c r="AF117" s="188">
        <v>0</v>
      </c>
      <c r="AG117" s="188">
        <v>0</v>
      </c>
      <c r="AH117" s="188">
        <v>0</v>
      </c>
      <c r="AI117" s="188">
        <v>0</v>
      </c>
      <c r="AJ117" s="188">
        <v>0</v>
      </c>
      <c r="AK117" s="188">
        <v>0</v>
      </c>
      <c r="AL117" s="188">
        <v>0</v>
      </c>
      <c r="AM117" s="188">
        <v>0</v>
      </c>
      <c r="AN117" s="188">
        <v>0</v>
      </c>
      <c r="AO117" s="188">
        <v>0</v>
      </c>
      <c r="AP117" s="188">
        <v>0</v>
      </c>
      <c r="AQ117" s="188">
        <v>0</v>
      </c>
      <c r="AR117" s="188">
        <v>0</v>
      </c>
      <c r="AS117" s="188">
        <v>0</v>
      </c>
      <c r="AT117" s="188">
        <v>0</v>
      </c>
      <c r="AU117" s="188">
        <v>0</v>
      </c>
      <c r="AV117" s="188">
        <v>0</v>
      </c>
      <c r="AW117" s="188">
        <v>0</v>
      </c>
      <c r="AX117" s="188">
        <v>0</v>
      </c>
      <c r="AY117" s="188">
        <v>0</v>
      </c>
      <c r="AZ117" s="188">
        <v>0</v>
      </c>
      <c r="BA117" s="188">
        <v>0</v>
      </c>
      <c r="BB117" s="188">
        <v>1</v>
      </c>
      <c r="BC117" s="188">
        <v>0</v>
      </c>
      <c r="BD117" s="188">
        <v>0</v>
      </c>
      <c r="BE117" s="188">
        <v>0</v>
      </c>
      <c r="BF117" s="188">
        <v>1</v>
      </c>
      <c r="BG117" s="188">
        <v>1</v>
      </c>
      <c r="BH117" s="188">
        <v>1</v>
      </c>
      <c r="BI117" s="188">
        <v>0</v>
      </c>
      <c r="BJ117" s="188">
        <v>0</v>
      </c>
      <c r="BK117" s="188">
        <v>0</v>
      </c>
      <c r="BL117" s="188">
        <v>0</v>
      </c>
      <c r="BM117" s="188">
        <v>0</v>
      </c>
      <c r="BN117" s="188">
        <v>0</v>
      </c>
      <c r="BO117" s="188">
        <v>0</v>
      </c>
      <c r="BP117" s="188">
        <v>0</v>
      </c>
      <c r="BQ117" s="188">
        <v>0</v>
      </c>
      <c r="BR117" s="188">
        <v>0</v>
      </c>
      <c r="BS117" s="188">
        <v>0</v>
      </c>
      <c r="BT117" s="188">
        <v>0</v>
      </c>
      <c r="BU117" s="190">
        <v>0</v>
      </c>
      <c r="BV117" s="188">
        <v>0</v>
      </c>
      <c r="BW117" s="188">
        <v>0</v>
      </c>
      <c r="BX117" s="188">
        <v>0</v>
      </c>
      <c r="BY117" s="188">
        <v>0</v>
      </c>
      <c r="BZ117" s="188">
        <v>0</v>
      </c>
      <c r="CA117" s="188">
        <v>0</v>
      </c>
      <c r="CB117" s="188">
        <v>0</v>
      </c>
      <c r="CC117" s="188">
        <v>0</v>
      </c>
      <c r="CD117" s="188">
        <v>0</v>
      </c>
      <c r="CE117" s="188">
        <v>0</v>
      </c>
      <c r="CF117" s="188">
        <v>0</v>
      </c>
      <c r="CG117" s="188">
        <v>0</v>
      </c>
      <c r="CH117" s="188">
        <v>0</v>
      </c>
      <c r="CI117" s="188">
        <v>0</v>
      </c>
      <c r="CJ117" s="188">
        <v>0</v>
      </c>
      <c r="CK117" s="188">
        <v>0</v>
      </c>
      <c r="CL117" s="188">
        <v>0</v>
      </c>
      <c r="CM117" s="188">
        <v>0</v>
      </c>
      <c r="CN117" s="188">
        <v>0</v>
      </c>
      <c r="CO117" s="191">
        <v>0</v>
      </c>
      <c r="CP117" s="188">
        <f t="shared" si="4"/>
        <v>4</v>
      </c>
      <c r="CQ117" s="188">
        <v>1</v>
      </c>
      <c r="CR117" s="188">
        <v>0</v>
      </c>
      <c r="CS117" s="188">
        <v>0</v>
      </c>
      <c r="CT117" s="188">
        <v>0</v>
      </c>
    </row>
    <row r="118" spans="1:101" ht="17.25" customHeight="1" x14ac:dyDescent="0.35">
      <c r="A118" s="188" t="s">
        <v>9</v>
      </c>
      <c r="B118" s="189" t="s">
        <v>1582</v>
      </c>
      <c r="C118" s="188" t="s">
        <v>6574</v>
      </c>
      <c r="E118" s="188" t="s">
        <v>6575</v>
      </c>
      <c r="G118" s="188" t="s">
        <v>454</v>
      </c>
      <c r="H118" s="188" t="s">
        <v>56</v>
      </c>
      <c r="I118" s="188" t="s">
        <v>173</v>
      </c>
      <c r="J118" s="188" t="s">
        <v>471</v>
      </c>
      <c r="L118" s="188" t="s">
        <v>33</v>
      </c>
      <c r="N118" s="188" t="s">
        <v>300</v>
      </c>
      <c r="P118" s="191"/>
      <c r="Q118" s="188">
        <v>0</v>
      </c>
      <c r="R118" s="188">
        <v>0</v>
      </c>
      <c r="S118" s="188">
        <v>0</v>
      </c>
      <c r="T118" s="188">
        <v>0</v>
      </c>
      <c r="U118" s="188">
        <v>0</v>
      </c>
      <c r="V118" s="188">
        <v>0</v>
      </c>
      <c r="W118" s="188">
        <v>0</v>
      </c>
      <c r="X118" s="188">
        <v>0</v>
      </c>
      <c r="Y118" s="188">
        <v>0</v>
      </c>
      <c r="Z118" s="188">
        <v>0</v>
      </c>
      <c r="AA118" s="188">
        <v>0</v>
      </c>
      <c r="AB118" s="188">
        <v>0</v>
      </c>
      <c r="AC118" s="188">
        <v>0</v>
      </c>
      <c r="AD118" s="188">
        <v>0</v>
      </c>
      <c r="AE118" s="188">
        <v>0</v>
      </c>
      <c r="AF118" s="188">
        <v>0</v>
      </c>
      <c r="AG118" s="188">
        <v>0</v>
      </c>
      <c r="AH118" s="188">
        <v>0</v>
      </c>
      <c r="AI118" s="188">
        <v>0</v>
      </c>
      <c r="AJ118" s="188">
        <v>1</v>
      </c>
      <c r="AK118" s="188">
        <v>0</v>
      </c>
      <c r="AL118" s="188">
        <v>0</v>
      </c>
      <c r="AM118" s="188">
        <v>0</v>
      </c>
      <c r="AN118" s="188">
        <v>0</v>
      </c>
      <c r="AO118" s="188">
        <v>0</v>
      </c>
      <c r="AP118" s="188">
        <v>0</v>
      </c>
      <c r="AQ118" s="188">
        <v>0</v>
      </c>
      <c r="AR118" s="188">
        <v>0</v>
      </c>
      <c r="AS118" s="188">
        <v>0</v>
      </c>
      <c r="AT118" s="188">
        <v>0</v>
      </c>
      <c r="AU118" s="188">
        <v>0</v>
      </c>
      <c r="AV118" s="188">
        <v>0</v>
      </c>
      <c r="AW118" s="188">
        <v>0</v>
      </c>
      <c r="AX118" s="188">
        <v>0</v>
      </c>
      <c r="AY118" s="188">
        <v>0</v>
      </c>
      <c r="AZ118" s="188">
        <v>0</v>
      </c>
      <c r="BA118" s="188">
        <v>0</v>
      </c>
      <c r="BB118" s="188">
        <v>0</v>
      </c>
      <c r="BC118" s="188">
        <v>1</v>
      </c>
      <c r="BD118" s="188">
        <v>0</v>
      </c>
      <c r="BE118" s="188">
        <v>0</v>
      </c>
      <c r="BF118" s="188">
        <v>0</v>
      </c>
      <c r="BG118" s="188">
        <v>1</v>
      </c>
      <c r="BH118" s="188">
        <v>0</v>
      </c>
      <c r="BI118" s="188">
        <v>0</v>
      </c>
      <c r="BJ118" s="188">
        <v>0</v>
      </c>
      <c r="BK118" s="188">
        <v>0</v>
      </c>
      <c r="BL118" s="188">
        <v>0</v>
      </c>
      <c r="BM118" s="188">
        <v>0</v>
      </c>
      <c r="BN118" s="188">
        <v>0</v>
      </c>
      <c r="BO118" s="188">
        <v>0</v>
      </c>
      <c r="BP118" s="188">
        <v>0</v>
      </c>
      <c r="BQ118" s="188">
        <v>0</v>
      </c>
      <c r="BR118" s="188">
        <v>0</v>
      </c>
      <c r="BS118" s="188">
        <v>0</v>
      </c>
      <c r="BT118" s="188">
        <v>0</v>
      </c>
      <c r="BU118" s="190">
        <v>0</v>
      </c>
      <c r="BV118" s="188">
        <v>0</v>
      </c>
      <c r="BW118" s="188">
        <v>0</v>
      </c>
      <c r="BX118" s="188">
        <v>0</v>
      </c>
      <c r="BY118" s="188">
        <v>0</v>
      </c>
      <c r="BZ118" s="188">
        <v>0</v>
      </c>
      <c r="CA118" s="188">
        <v>0</v>
      </c>
      <c r="CB118" s="188">
        <v>0</v>
      </c>
      <c r="CC118" s="188">
        <v>0</v>
      </c>
      <c r="CD118" s="188">
        <v>0</v>
      </c>
      <c r="CE118" s="188">
        <v>0</v>
      </c>
      <c r="CF118" s="188">
        <v>0</v>
      </c>
      <c r="CG118" s="188">
        <v>0</v>
      </c>
      <c r="CH118" s="188">
        <v>0</v>
      </c>
      <c r="CI118" s="188">
        <v>0</v>
      </c>
      <c r="CJ118" s="188">
        <v>0</v>
      </c>
      <c r="CK118" s="188">
        <v>0</v>
      </c>
      <c r="CL118" s="188">
        <v>0</v>
      </c>
      <c r="CM118" s="188">
        <v>0</v>
      </c>
      <c r="CN118" s="188">
        <v>0</v>
      </c>
      <c r="CO118" s="191">
        <v>0</v>
      </c>
      <c r="CP118" s="188">
        <f t="shared" si="4"/>
        <v>3</v>
      </c>
      <c r="CQ118" s="188">
        <v>1</v>
      </c>
      <c r="CR118" s="188">
        <v>0</v>
      </c>
      <c r="CS118" s="188">
        <v>0</v>
      </c>
      <c r="CT118" s="188">
        <v>0</v>
      </c>
    </row>
    <row r="119" spans="1:101" ht="17.25" customHeight="1" x14ac:dyDescent="0.35">
      <c r="A119" s="188" t="s">
        <v>9</v>
      </c>
      <c r="B119" s="189" t="s">
        <v>1582</v>
      </c>
      <c r="C119" s="188" t="s">
        <v>6576</v>
      </c>
      <c r="E119" s="196" t="s">
        <v>6577</v>
      </c>
      <c r="G119" s="188" t="s">
        <v>454</v>
      </c>
      <c r="H119" s="188" t="s">
        <v>56</v>
      </c>
      <c r="I119" s="188" t="s">
        <v>173</v>
      </c>
      <c r="J119" s="188" t="s">
        <v>471</v>
      </c>
      <c r="L119" s="188" t="s">
        <v>2366</v>
      </c>
      <c r="N119" s="188" t="s">
        <v>300</v>
      </c>
      <c r="O119" s="188" t="s">
        <v>6578</v>
      </c>
      <c r="P119" s="191" t="s">
        <v>6491</v>
      </c>
      <c r="Q119" s="188">
        <v>0</v>
      </c>
      <c r="R119" s="188">
        <v>0</v>
      </c>
      <c r="S119" s="188">
        <v>0</v>
      </c>
      <c r="T119" s="188">
        <v>0</v>
      </c>
      <c r="U119" s="188">
        <v>0</v>
      </c>
      <c r="V119" s="188">
        <v>0</v>
      </c>
      <c r="W119" s="188">
        <v>0</v>
      </c>
      <c r="X119" s="188">
        <v>0</v>
      </c>
      <c r="Y119" s="188">
        <v>0</v>
      </c>
      <c r="Z119" s="188">
        <v>0</v>
      </c>
      <c r="AA119" s="188">
        <v>0</v>
      </c>
      <c r="AB119" s="188">
        <v>0</v>
      </c>
      <c r="AC119" s="188">
        <v>0</v>
      </c>
      <c r="AD119" s="188">
        <v>0</v>
      </c>
      <c r="AE119" s="188">
        <v>0</v>
      </c>
      <c r="AF119" s="188">
        <v>0</v>
      </c>
      <c r="AG119" s="188">
        <v>0</v>
      </c>
      <c r="AH119" s="188">
        <v>0</v>
      </c>
      <c r="AI119" s="188">
        <v>0</v>
      </c>
      <c r="AJ119" s="188">
        <v>0</v>
      </c>
      <c r="AK119" s="188">
        <v>0</v>
      </c>
      <c r="AL119" s="188">
        <v>0</v>
      </c>
      <c r="AM119" s="188">
        <v>0</v>
      </c>
      <c r="AN119" s="188">
        <v>0</v>
      </c>
      <c r="AO119" s="188">
        <v>0</v>
      </c>
      <c r="AP119" s="188">
        <v>0</v>
      </c>
      <c r="AQ119" s="188">
        <v>0</v>
      </c>
      <c r="AR119" s="188">
        <v>0</v>
      </c>
      <c r="AS119" s="188">
        <v>0</v>
      </c>
      <c r="AT119" s="188">
        <v>0</v>
      </c>
      <c r="AU119" s="188">
        <v>0</v>
      </c>
      <c r="AV119" s="188">
        <v>0</v>
      </c>
      <c r="AW119" s="188">
        <v>0</v>
      </c>
      <c r="AX119" s="188">
        <v>0</v>
      </c>
      <c r="AY119" s="188">
        <v>0</v>
      </c>
      <c r="AZ119" s="188">
        <v>1</v>
      </c>
      <c r="BA119" s="188">
        <v>0</v>
      </c>
      <c r="BB119" s="188">
        <v>1</v>
      </c>
      <c r="BC119" s="188">
        <v>0</v>
      </c>
      <c r="BD119" s="188">
        <v>1</v>
      </c>
      <c r="BE119" s="188">
        <v>1</v>
      </c>
      <c r="BF119" s="188">
        <v>0</v>
      </c>
      <c r="BG119" s="188">
        <v>0</v>
      </c>
      <c r="BH119" s="188">
        <v>1</v>
      </c>
      <c r="BI119" s="188">
        <v>0</v>
      </c>
      <c r="BJ119" s="188">
        <v>0</v>
      </c>
      <c r="BK119" s="188">
        <v>0</v>
      </c>
      <c r="BL119" s="188">
        <v>0</v>
      </c>
      <c r="BM119" s="188">
        <v>0</v>
      </c>
      <c r="BN119" s="188">
        <v>0</v>
      </c>
      <c r="BO119" s="188">
        <v>0</v>
      </c>
      <c r="BP119" s="188">
        <v>0</v>
      </c>
      <c r="BQ119" s="188">
        <v>0</v>
      </c>
      <c r="BR119" s="188">
        <v>0</v>
      </c>
      <c r="BS119" s="188">
        <v>0</v>
      </c>
      <c r="BT119" s="188">
        <v>0</v>
      </c>
      <c r="BU119" s="190">
        <v>0</v>
      </c>
      <c r="BV119" s="188">
        <v>0</v>
      </c>
      <c r="BW119" s="188">
        <v>0</v>
      </c>
      <c r="BX119" s="188">
        <v>0</v>
      </c>
      <c r="BY119" s="188">
        <v>0</v>
      </c>
      <c r="BZ119" s="188">
        <v>0</v>
      </c>
      <c r="CA119" s="188">
        <v>0</v>
      </c>
      <c r="CB119" s="188">
        <v>0</v>
      </c>
      <c r="CC119" s="188">
        <v>0</v>
      </c>
      <c r="CD119" s="188">
        <v>0</v>
      </c>
      <c r="CE119" s="188">
        <v>0</v>
      </c>
      <c r="CF119" s="188">
        <v>0</v>
      </c>
      <c r="CG119" s="188">
        <v>0</v>
      </c>
      <c r="CH119" s="188">
        <v>0</v>
      </c>
      <c r="CI119" s="188">
        <v>0</v>
      </c>
      <c r="CJ119" s="188">
        <v>0</v>
      </c>
      <c r="CK119" s="188">
        <v>0</v>
      </c>
      <c r="CL119" s="188">
        <v>0</v>
      </c>
      <c r="CM119" s="188">
        <v>0</v>
      </c>
      <c r="CN119" s="188">
        <v>0</v>
      </c>
      <c r="CO119" s="191">
        <v>0</v>
      </c>
      <c r="CP119" s="188">
        <f t="shared" si="4"/>
        <v>5</v>
      </c>
      <c r="CQ119" s="188">
        <v>1</v>
      </c>
      <c r="CR119" s="188">
        <v>0</v>
      </c>
      <c r="CS119" s="188">
        <v>0</v>
      </c>
      <c r="CT119" s="188">
        <v>0</v>
      </c>
    </row>
    <row r="120" spans="1:101" ht="17.25" customHeight="1" x14ac:dyDescent="0.35">
      <c r="A120" s="188" t="s">
        <v>9</v>
      </c>
      <c r="B120" s="189" t="s">
        <v>1582</v>
      </c>
      <c r="C120" s="188" t="s">
        <v>6579</v>
      </c>
      <c r="E120" s="188" t="s">
        <v>6580</v>
      </c>
      <c r="G120" s="188" t="s">
        <v>454</v>
      </c>
      <c r="H120" s="188" t="s">
        <v>56</v>
      </c>
      <c r="I120" s="188" t="s">
        <v>173</v>
      </c>
      <c r="J120" s="188" t="s">
        <v>471</v>
      </c>
      <c r="N120" s="188" t="s">
        <v>300</v>
      </c>
      <c r="O120" s="188" t="s">
        <v>6581</v>
      </c>
      <c r="P120" s="191" t="s">
        <v>6582</v>
      </c>
      <c r="Q120" s="188">
        <v>0</v>
      </c>
      <c r="R120" s="188">
        <v>0</v>
      </c>
      <c r="S120" s="188">
        <v>0</v>
      </c>
      <c r="T120" s="188">
        <v>0</v>
      </c>
      <c r="U120" s="188">
        <v>0</v>
      </c>
      <c r="V120" s="188">
        <v>0</v>
      </c>
      <c r="W120" s="188">
        <v>0</v>
      </c>
      <c r="X120" s="188">
        <v>0</v>
      </c>
      <c r="Y120" s="188">
        <v>0</v>
      </c>
      <c r="Z120" s="188">
        <v>0</v>
      </c>
      <c r="AA120" s="188">
        <v>0</v>
      </c>
      <c r="AB120" s="188">
        <v>0</v>
      </c>
      <c r="AC120" s="188">
        <v>0</v>
      </c>
      <c r="AD120" s="188">
        <v>0</v>
      </c>
      <c r="AE120" s="188">
        <v>0</v>
      </c>
      <c r="AF120" s="188">
        <v>0</v>
      </c>
      <c r="AG120" s="188">
        <v>0</v>
      </c>
      <c r="AH120" s="188">
        <v>0</v>
      </c>
      <c r="AI120" s="188">
        <v>0</v>
      </c>
      <c r="AJ120" s="188">
        <v>1</v>
      </c>
      <c r="AK120" s="188">
        <v>0</v>
      </c>
      <c r="AL120" s="188">
        <v>0</v>
      </c>
      <c r="AM120" s="188">
        <v>0</v>
      </c>
      <c r="AN120" s="188">
        <v>0</v>
      </c>
      <c r="AO120" s="188">
        <v>0</v>
      </c>
      <c r="AP120" s="188">
        <v>0</v>
      </c>
      <c r="AQ120" s="188">
        <v>0</v>
      </c>
      <c r="AR120" s="188">
        <v>0</v>
      </c>
      <c r="AS120" s="188">
        <v>0</v>
      </c>
      <c r="AT120" s="188">
        <v>0</v>
      </c>
      <c r="AU120" s="188">
        <v>0</v>
      </c>
      <c r="AV120" s="188">
        <v>0</v>
      </c>
      <c r="AW120" s="188">
        <v>1</v>
      </c>
      <c r="AX120" s="188">
        <v>0</v>
      </c>
      <c r="AY120" s="188">
        <v>0</v>
      </c>
      <c r="AZ120" s="188">
        <v>0</v>
      </c>
      <c r="BA120" s="188">
        <v>0</v>
      </c>
      <c r="BB120" s="188">
        <v>1</v>
      </c>
      <c r="BC120" s="188">
        <v>0</v>
      </c>
      <c r="BD120" s="188">
        <v>0</v>
      </c>
      <c r="BE120" s="188">
        <v>0</v>
      </c>
      <c r="BF120" s="188">
        <v>1</v>
      </c>
      <c r="BG120" s="188">
        <v>1</v>
      </c>
      <c r="BH120" s="188">
        <v>1</v>
      </c>
      <c r="BI120" s="188">
        <v>0</v>
      </c>
      <c r="BJ120" s="188">
        <v>0</v>
      </c>
      <c r="BK120" s="188">
        <v>0</v>
      </c>
      <c r="BL120" s="188">
        <v>0</v>
      </c>
      <c r="BM120" s="188">
        <v>0</v>
      </c>
      <c r="BN120" s="188">
        <v>0</v>
      </c>
      <c r="BO120" s="188">
        <v>0</v>
      </c>
      <c r="BP120" s="188">
        <v>0</v>
      </c>
      <c r="BQ120" s="188">
        <v>0</v>
      </c>
      <c r="BR120" s="188">
        <v>0</v>
      </c>
      <c r="BS120" s="188">
        <v>0</v>
      </c>
      <c r="BT120" s="188">
        <v>0</v>
      </c>
      <c r="BU120" s="190">
        <v>0</v>
      </c>
      <c r="BV120" s="188">
        <v>0</v>
      </c>
      <c r="BW120" s="188">
        <v>0</v>
      </c>
      <c r="BX120" s="188">
        <v>0</v>
      </c>
      <c r="BY120" s="188">
        <v>0</v>
      </c>
      <c r="BZ120" s="188">
        <v>0</v>
      </c>
      <c r="CA120" s="188">
        <v>0</v>
      </c>
      <c r="CB120" s="188">
        <v>0</v>
      </c>
      <c r="CC120" s="188">
        <v>0</v>
      </c>
      <c r="CD120" s="188">
        <v>0</v>
      </c>
      <c r="CE120" s="188">
        <v>0</v>
      </c>
      <c r="CF120" s="188">
        <v>0</v>
      </c>
      <c r="CG120" s="188">
        <v>0</v>
      </c>
      <c r="CH120" s="188">
        <v>0</v>
      </c>
      <c r="CI120" s="188">
        <v>0</v>
      </c>
      <c r="CJ120" s="188">
        <v>0</v>
      </c>
      <c r="CK120" s="188">
        <v>0</v>
      </c>
      <c r="CL120" s="188">
        <v>0</v>
      </c>
      <c r="CM120" s="188">
        <v>0</v>
      </c>
      <c r="CN120" s="188">
        <v>0</v>
      </c>
      <c r="CO120" s="191">
        <v>0</v>
      </c>
      <c r="CP120" s="188">
        <f t="shared" si="4"/>
        <v>6</v>
      </c>
      <c r="CQ120" s="188">
        <v>1</v>
      </c>
      <c r="CR120" s="188">
        <v>0</v>
      </c>
      <c r="CS120" s="188">
        <v>0</v>
      </c>
      <c r="CT120" s="188">
        <v>0</v>
      </c>
      <c r="CU120" s="188" t="s">
        <v>6583</v>
      </c>
    </row>
    <row r="121" spans="1:101" ht="17.25" customHeight="1" x14ac:dyDescent="0.35">
      <c r="A121" s="188" t="s">
        <v>9</v>
      </c>
      <c r="B121" s="189" t="s">
        <v>6584</v>
      </c>
      <c r="C121" s="188" t="s">
        <v>6585</v>
      </c>
      <c r="E121" s="188" t="s">
        <v>91</v>
      </c>
      <c r="G121" s="188" t="s">
        <v>454</v>
      </c>
      <c r="H121" s="188" t="s">
        <v>56</v>
      </c>
      <c r="I121" s="188" t="s">
        <v>210</v>
      </c>
      <c r="J121" s="188" t="s">
        <v>269</v>
      </c>
      <c r="L121" s="188" t="s">
        <v>272</v>
      </c>
      <c r="N121" s="188" t="s">
        <v>300</v>
      </c>
      <c r="O121" s="188" t="s">
        <v>6586</v>
      </c>
      <c r="P121" s="191" t="s">
        <v>591</v>
      </c>
      <c r="Q121" s="188">
        <v>0</v>
      </c>
      <c r="R121" s="188">
        <v>0</v>
      </c>
      <c r="S121" s="188">
        <v>0</v>
      </c>
      <c r="T121" s="188">
        <v>0</v>
      </c>
      <c r="U121" s="188">
        <v>0</v>
      </c>
      <c r="V121" s="188">
        <v>0</v>
      </c>
      <c r="W121" s="188">
        <v>0</v>
      </c>
      <c r="X121" s="188">
        <v>0</v>
      </c>
      <c r="Y121" s="188">
        <v>0</v>
      </c>
      <c r="Z121" s="188">
        <v>0</v>
      </c>
      <c r="AA121" s="188">
        <v>0</v>
      </c>
      <c r="AB121" s="188">
        <v>0</v>
      </c>
      <c r="AC121" s="188">
        <v>0</v>
      </c>
      <c r="AD121" s="188">
        <v>0</v>
      </c>
      <c r="AE121" s="188">
        <v>0</v>
      </c>
      <c r="AF121" s="188">
        <v>0</v>
      </c>
      <c r="AG121" s="188">
        <v>0</v>
      </c>
      <c r="AH121" s="188">
        <v>0</v>
      </c>
      <c r="AI121" s="188">
        <v>0</v>
      </c>
      <c r="AJ121" s="188">
        <v>0</v>
      </c>
      <c r="AK121" s="188">
        <v>0</v>
      </c>
      <c r="AL121" s="188">
        <v>0</v>
      </c>
      <c r="AM121" s="188">
        <v>0</v>
      </c>
      <c r="AN121" s="188">
        <v>0</v>
      </c>
      <c r="AO121" s="188">
        <v>0</v>
      </c>
      <c r="AP121" s="188">
        <v>0</v>
      </c>
      <c r="AQ121" s="188">
        <v>0</v>
      </c>
      <c r="AR121" s="188">
        <v>0</v>
      </c>
      <c r="AS121" s="188">
        <v>0</v>
      </c>
      <c r="AT121" s="188">
        <v>1</v>
      </c>
      <c r="AU121" s="188">
        <v>0</v>
      </c>
      <c r="AV121" s="188">
        <v>0</v>
      </c>
      <c r="AW121" s="188">
        <v>0</v>
      </c>
      <c r="AX121" s="188">
        <v>1</v>
      </c>
      <c r="AY121" s="188">
        <v>1</v>
      </c>
      <c r="AZ121" s="188">
        <v>0</v>
      </c>
      <c r="BA121" s="188">
        <v>0</v>
      </c>
      <c r="BB121" s="188">
        <v>0</v>
      </c>
      <c r="BC121" s="188">
        <v>0</v>
      </c>
      <c r="BD121" s="188">
        <v>0</v>
      </c>
      <c r="BE121" s="188">
        <v>0</v>
      </c>
      <c r="BF121" s="188">
        <v>0</v>
      </c>
      <c r="BG121" s="188">
        <v>0</v>
      </c>
      <c r="BH121" s="188">
        <v>0</v>
      </c>
      <c r="BI121" s="188">
        <v>0</v>
      </c>
      <c r="BJ121" s="188">
        <v>0</v>
      </c>
      <c r="BK121" s="188">
        <v>0</v>
      </c>
      <c r="BL121" s="188">
        <v>0</v>
      </c>
      <c r="BM121" s="188">
        <v>0</v>
      </c>
      <c r="BN121" s="188">
        <v>0</v>
      </c>
      <c r="BO121" s="188">
        <v>0</v>
      </c>
      <c r="BP121" s="188">
        <v>0</v>
      </c>
      <c r="BQ121" s="188">
        <v>0</v>
      </c>
      <c r="BR121" s="188">
        <v>0</v>
      </c>
      <c r="BS121" s="188">
        <v>0</v>
      </c>
      <c r="BT121" s="188">
        <v>0</v>
      </c>
      <c r="BU121" s="190">
        <v>0</v>
      </c>
      <c r="BV121" s="188">
        <v>0</v>
      </c>
      <c r="BW121" s="188">
        <v>0</v>
      </c>
      <c r="BX121" s="188">
        <v>0</v>
      </c>
      <c r="BY121" s="188">
        <v>0</v>
      </c>
      <c r="BZ121" s="188">
        <v>0</v>
      </c>
      <c r="CA121" s="188">
        <v>0</v>
      </c>
      <c r="CB121" s="188">
        <v>0</v>
      </c>
      <c r="CC121" s="188">
        <v>0</v>
      </c>
      <c r="CD121" s="188">
        <v>0</v>
      </c>
      <c r="CE121" s="188">
        <v>0</v>
      </c>
      <c r="CF121" s="188">
        <v>0</v>
      </c>
      <c r="CG121" s="188">
        <v>0</v>
      </c>
      <c r="CH121" s="188">
        <v>0</v>
      </c>
      <c r="CI121" s="188">
        <v>0</v>
      </c>
      <c r="CJ121" s="188">
        <v>0</v>
      </c>
      <c r="CK121" s="188">
        <v>0</v>
      </c>
      <c r="CL121" s="188">
        <v>0</v>
      </c>
      <c r="CM121" s="188">
        <v>0</v>
      </c>
      <c r="CN121" s="188">
        <v>0</v>
      </c>
      <c r="CO121" s="191">
        <v>0</v>
      </c>
      <c r="CP121" s="188">
        <f t="shared" si="4"/>
        <v>3</v>
      </c>
      <c r="CQ121" s="188">
        <v>1</v>
      </c>
      <c r="CR121" s="188">
        <v>0</v>
      </c>
      <c r="CS121" s="188">
        <v>0</v>
      </c>
      <c r="CT121" s="188">
        <v>0</v>
      </c>
      <c r="CU121" s="188" t="s">
        <v>6587</v>
      </c>
      <c r="CV121" s="188" t="s">
        <v>726</v>
      </c>
      <c r="CW121" s="188">
        <v>1</v>
      </c>
    </row>
    <row r="122" spans="1:101" ht="17.25" customHeight="1" x14ac:dyDescent="0.35">
      <c r="A122" s="188" t="s">
        <v>9</v>
      </c>
      <c r="B122" s="189" t="s">
        <v>6382</v>
      </c>
      <c r="C122" s="188" t="s">
        <v>6588</v>
      </c>
      <c r="E122" s="188" t="s">
        <v>6551</v>
      </c>
      <c r="G122" s="188" t="s">
        <v>454</v>
      </c>
      <c r="H122" s="188" t="s">
        <v>56</v>
      </c>
      <c r="I122" s="188" t="s">
        <v>210</v>
      </c>
      <c r="J122" s="188" t="s">
        <v>269</v>
      </c>
      <c r="L122" s="188" t="s">
        <v>272</v>
      </c>
      <c r="N122" s="188" t="s">
        <v>300</v>
      </c>
      <c r="O122" s="188" t="s">
        <v>6589</v>
      </c>
      <c r="P122" s="191" t="s">
        <v>591</v>
      </c>
      <c r="Q122" s="188">
        <v>0</v>
      </c>
      <c r="R122" s="188">
        <v>0</v>
      </c>
      <c r="S122" s="188">
        <v>0</v>
      </c>
      <c r="T122" s="188">
        <v>0</v>
      </c>
      <c r="U122" s="188">
        <v>0</v>
      </c>
      <c r="V122" s="188">
        <v>0</v>
      </c>
      <c r="W122" s="188">
        <v>0</v>
      </c>
      <c r="X122" s="188">
        <v>0</v>
      </c>
      <c r="Y122" s="188">
        <v>0</v>
      </c>
      <c r="Z122" s="188">
        <v>0</v>
      </c>
      <c r="AA122" s="188">
        <v>0</v>
      </c>
      <c r="AB122" s="188">
        <v>0</v>
      </c>
      <c r="AC122" s="188">
        <v>0</v>
      </c>
      <c r="AD122" s="188">
        <v>0</v>
      </c>
      <c r="AE122" s="188">
        <v>0</v>
      </c>
      <c r="AF122" s="188">
        <v>0</v>
      </c>
      <c r="AG122" s="188">
        <v>0</v>
      </c>
      <c r="AH122" s="188">
        <v>0</v>
      </c>
      <c r="AI122" s="188">
        <v>0</v>
      </c>
      <c r="AJ122" s="188">
        <v>1</v>
      </c>
      <c r="AK122" s="188">
        <v>0</v>
      </c>
      <c r="AL122" s="188">
        <v>0</v>
      </c>
      <c r="AM122" s="188">
        <v>0</v>
      </c>
      <c r="AN122" s="188">
        <v>0</v>
      </c>
      <c r="AO122" s="188">
        <v>0</v>
      </c>
      <c r="AP122" s="188">
        <v>0</v>
      </c>
      <c r="AQ122" s="188">
        <v>0</v>
      </c>
      <c r="AR122" s="188">
        <v>0</v>
      </c>
      <c r="AS122" s="188">
        <v>0</v>
      </c>
      <c r="AT122" s="188">
        <v>0</v>
      </c>
      <c r="AU122" s="188">
        <v>0</v>
      </c>
      <c r="AV122" s="188">
        <v>0</v>
      </c>
      <c r="AW122" s="188">
        <v>1</v>
      </c>
      <c r="AX122" s="188">
        <v>0</v>
      </c>
      <c r="AY122" s="188">
        <v>0</v>
      </c>
      <c r="AZ122" s="188">
        <v>0</v>
      </c>
      <c r="BA122" s="188">
        <v>0</v>
      </c>
      <c r="BB122" s="188">
        <v>0</v>
      </c>
      <c r="BC122" s="188">
        <v>0</v>
      </c>
      <c r="BD122" s="188">
        <v>0</v>
      </c>
      <c r="BE122" s="188">
        <v>0</v>
      </c>
      <c r="BF122" s="188">
        <v>0</v>
      </c>
      <c r="BG122" s="188">
        <v>1</v>
      </c>
      <c r="BH122" s="188">
        <v>1</v>
      </c>
      <c r="BI122" s="188">
        <v>1</v>
      </c>
      <c r="BJ122" s="188">
        <v>0</v>
      </c>
      <c r="BK122" s="188">
        <v>0</v>
      </c>
      <c r="BL122" s="188">
        <v>0</v>
      </c>
      <c r="BM122" s="188">
        <v>0</v>
      </c>
      <c r="BN122" s="188">
        <v>0</v>
      </c>
      <c r="BO122" s="188">
        <v>0</v>
      </c>
      <c r="BP122" s="188">
        <v>0</v>
      </c>
      <c r="BQ122" s="188">
        <v>0</v>
      </c>
      <c r="BR122" s="188">
        <v>0</v>
      </c>
      <c r="BS122" s="188">
        <v>0</v>
      </c>
      <c r="BT122" s="188">
        <v>0</v>
      </c>
      <c r="BU122" s="190">
        <v>0</v>
      </c>
      <c r="BV122" s="188">
        <v>0</v>
      </c>
      <c r="BW122" s="188">
        <v>0</v>
      </c>
      <c r="BX122" s="188">
        <v>0</v>
      </c>
      <c r="BY122" s="188">
        <v>0</v>
      </c>
      <c r="BZ122" s="188">
        <v>0</v>
      </c>
      <c r="CA122" s="188">
        <v>0</v>
      </c>
      <c r="CB122" s="188">
        <v>0</v>
      </c>
      <c r="CC122" s="188">
        <v>0</v>
      </c>
      <c r="CD122" s="188">
        <v>0</v>
      </c>
      <c r="CE122" s="188">
        <v>0</v>
      </c>
      <c r="CF122" s="188">
        <v>0</v>
      </c>
      <c r="CG122" s="188">
        <v>0</v>
      </c>
      <c r="CH122" s="188">
        <v>0</v>
      </c>
      <c r="CI122" s="188">
        <v>0</v>
      </c>
      <c r="CJ122" s="188">
        <v>0</v>
      </c>
      <c r="CK122" s="188">
        <v>0</v>
      </c>
      <c r="CL122" s="188">
        <v>0</v>
      </c>
      <c r="CM122" s="188">
        <v>0</v>
      </c>
      <c r="CN122" s="188">
        <v>0</v>
      </c>
      <c r="CO122" s="191">
        <v>0</v>
      </c>
      <c r="CP122" s="188">
        <f t="shared" si="4"/>
        <v>5</v>
      </c>
      <c r="CQ122" s="188">
        <v>1</v>
      </c>
      <c r="CR122" s="188">
        <v>0</v>
      </c>
      <c r="CS122" s="188">
        <v>0</v>
      </c>
      <c r="CT122" s="188">
        <v>0</v>
      </c>
      <c r="CU122" s="188" t="s">
        <v>6590</v>
      </c>
    </row>
    <row r="123" spans="1:101" ht="17.25" customHeight="1" x14ac:dyDescent="0.35">
      <c r="A123" s="188" t="s">
        <v>9</v>
      </c>
      <c r="B123" s="189" t="s">
        <v>1687</v>
      </c>
      <c r="C123" s="188" t="s">
        <v>6591</v>
      </c>
      <c r="E123" s="188" t="s">
        <v>6551</v>
      </c>
      <c r="G123" s="188" t="s">
        <v>454</v>
      </c>
      <c r="L123" s="188" t="s">
        <v>272</v>
      </c>
      <c r="N123" s="188" t="s">
        <v>300</v>
      </c>
      <c r="O123" s="188" t="s">
        <v>6592</v>
      </c>
      <c r="P123" s="191" t="s">
        <v>591</v>
      </c>
      <c r="Q123" s="188">
        <v>0</v>
      </c>
      <c r="R123" s="188">
        <v>0</v>
      </c>
      <c r="S123" s="188">
        <v>0</v>
      </c>
      <c r="T123" s="188">
        <v>0</v>
      </c>
      <c r="U123" s="188">
        <v>0</v>
      </c>
      <c r="V123" s="188">
        <v>0</v>
      </c>
      <c r="W123" s="188">
        <v>0</v>
      </c>
      <c r="X123" s="188">
        <v>0</v>
      </c>
      <c r="Y123" s="188">
        <v>0</v>
      </c>
      <c r="Z123" s="188">
        <v>0</v>
      </c>
      <c r="AA123" s="188">
        <v>0</v>
      </c>
      <c r="AB123" s="188">
        <v>0</v>
      </c>
      <c r="AC123" s="188">
        <v>0</v>
      </c>
      <c r="AD123" s="188">
        <v>0</v>
      </c>
      <c r="AE123" s="188">
        <v>0</v>
      </c>
      <c r="AF123" s="188">
        <v>0</v>
      </c>
      <c r="AG123" s="188">
        <v>0</v>
      </c>
      <c r="AH123" s="188">
        <v>0</v>
      </c>
      <c r="AI123" s="188">
        <v>0</v>
      </c>
      <c r="AJ123" s="188">
        <v>0</v>
      </c>
      <c r="AK123" s="188">
        <v>0</v>
      </c>
      <c r="AL123" s="188">
        <v>0</v>
      </c>
      <c r="AM123" s="188">
        <v>0</v>
      </c>
      <c r="AN123" s="188">
        <v>0</v>
      </c>
      <c r="AO123" s="188">
        <v>0</v>
      </c>
      <c r="AP123" s="188">
        <v>0</v>
      </c>
      <c r="AQ123" s="188">
        <v>0</v>
      </c>
      <c r="AR123" s="188">
        <v>0</v>
      </c>
      <c r="AS123" s="188">
        <v>0</v>
      </c>
      <c r="AT123" s="188">
        <v>0</v>
      </c>
      <c r="AU123" s="188">
        <v>0</v>
      </c>
      <c r="AV123" s="188">
        <v>0</v>
      </c>
      <c r="AW123" s="188">
        <v>0</v>
      </c>
      <c r="AX123" s="188">
        <v>0</v>
      </c>
      <c r="AY123" s="188">
        <v>0</v>
      </c>
      <c r="AZ123" s="188">
        <v>0</v>
      </c>
      <c r="BA123" s="188">
        <v>0</v>
      </c>
      <c r="BB123" s="188">
        <v>0</v>
      </c>
      <c r="BC123" s="188">
        <v>1</v>
      </c>
      <c r="BD123" s="188">
        <v>0</v>
      </c>
      <c r="BE123" s="188">
        <v>0</v>
      </c>
      <c r="BF123" s="188">
        <v>1</v>
      </c>
      <c r="BG123" s="188">
        <v>0</v>
      </c>
      <c r="BH123" s="188">
        <v>1</v>
      </c>
      <c r="BI123" s="188">
        <v>0</v>
      </c>
      <c r="BJ123" s="188">
        <v>0</v>
      </c>
      <c r="BK123" s="188">
        <v>0</v>
      </c>
      <c r="BL123" s="188">
        <v>0</v>
      </c>
      <c r="BM123" s="188">
        <v>0</v>
      </c>
      <c r="BN123" s="188">
        <v>0</v>
      </c>
      <c r="BO123" s="188">
        <v>0</v>
      </c>
      <c r="BP123" s="188">
        <v>0</v>
      </c>
      <c r="BQ123" s="188">
        <v>0</v>
      </c>
      <c r="BR123" s="188">
        <v>0</v>
      </c>
      <c r="BS123" s="188">
        <v>0</v>
      </c>
      <c r="BT123" s="188">
        <v>0</v>
      </c>
      <c r="BU123" s="190">
        <v>0</v>
      </c>
      <c r="BV123" s="188">
        <v>0</v>
      </c>
      <c r="BW123" s="188">
        <v>0</v>
      </c>
      <c r="BX123" s="188">
        <v>0</v>
      </c>
      <c r="BY123" s="188">
        <v>0</v>
      </c>
      <c r="BZ123" s="188">
        <v>0</v>
      </c>
      <c r="CA123" s="188">
        <v>0</v>
      </c>
      <c r="CB123" s="188">
        <v>0</v>
      </c>
      <c r="CC123" s="188">
        <v>0</v>
      </c>
      <c r="CD123" s="188">
        <v>0</v>
      </c>
      <c r="CE123" s="188">
        <v>0</v>
      </c>
      <c r="CF123" s="188">
        <v>0</v>
      </c>
      <c r="CG123" s="188">
        <v>0</v>
      </c>
      <c r="CH123" s="188">
        <v>0</v>
      </c>
      <c r="CI123" s="188">
        <v>0</v>
      </c>
      <c r="CJ123" s="188">
        <v>0</v>
      </c>
      <c r="CK123" s="188">
        <v>0</v>
      </c>
      <c r="CL123" s="188">
        <v>0</v>
      </c>
      <c r="CM123" s="188">
        <v>0</v>
      </c>
      <c r="CN123" s="188">
        <v>0</v>
      </c>
      <c r="CO123" s="191">
        <v>0</v>
      </c>
      <c r="CP123" s="188">
        <f t="shared" si="4"/>
        <v>3</v>
      </c>
      <c r="CQ123" s="188">
        <v>1</v>
      </c>
      <c r="CR123" s="188">
        <v>0</v>
      </c>
      <c r="CS123" s="188">
        <v>0</v>
      </c>
      <c r="CT123" s="188">
        <v>0</v>
      </c>
      <c r="CU123" s="188" t="s">
        <v>6593</v>
      </c>
    </row>
    <row r="124" spans="1:101" ht="17.25" customHeight="1" x14ac:dyDescent="0.35">
      <c r="A124" s="188" t="s">
        <v>9</v>
      </c>
      <c r="B124" s="189" t="s">
        <v>6594</v>
      </c>
      <c r="C124" s="188" t="s">
        <v>6595</v>
      </c>
      <c r="E124" s="188" t="s">
        <v>6596</v>
      </c>
      <c r="G124" s="188" t="s">
        <v>454</v>
      </c>
      <c r="H124" s="188" t="s">
        <v>13</v>
      </c>
      <c r="I124" s="188" t="s">
        <v>221</v>
      </c>
      <c r="J124" s="188" t="s">
        <v>269</v>
      </c>
      <c r="L124" s="188" t="s">
        <v>272</v>
      </c>
      <c r="N124" s="188" t="s">
        <v>300</v>
      </c>
      <c r="O124" s="188" t="s">
        <v>6597</v>
      </c>
      <c r="P124" s="191" t="s">
        <v>591</v>
      </c>
      <c r="Q124" s="188">
        <v>0</v>
      </c>
      <c r="R124" s="188">
        <v>0</v>
      </c>
      <c r="S124" s="188">
        <v>0</v>
      </c>
      <c r="T124" s="188">
        <v>0</v>
      </c>
      <c r="U124" s="188">
        <v>0</v>
      </c>
      <c r="V124" s="188">
        <v>0</v>
      </c>
      <c r="W124" s="188">
        <v>0</v>
      </c>
      <c r="X124" s="188">
        <v>0</v>
      </c>
      <c r="Y124" s="188">
        <v>0</v>
      </c>
      <c r="Z124" s="188">
        <v>0</v>
      </c>
      <c r="AA124" s="188">
        <v>0</v>
      </c>
      <c r="AB124" s="188">
        <v>0</v>
      </c>
      <c r="AC124" s="188">
        <v>0</v>
      </c>
      <c r="AD124" s="188">
        <v>0</v>
      </c>
      <c r="AE124" s="188">
        <v>0</v>
      </c>
      <c r="AF124" s="188">
        <v>0</v>
      </c>
      <c r="AG124" s="188">
        <v>0</v>
      </c>
      <c r="AH124" s="188">
        <v>0</v>
      </c>
      <c r="AI124" s="188">
        <v>0</v>
      </c>
      <c r="AJ124" s="188">
        <v>1</v>
      </c>
      <c r="AK124" s="188">
        <v>0</v>
      </c>
      <c r="AL124" s="188">
        <v>0</v>
      </c>
      <c r="AM124" s="188">
        <v>0</v>
      </c>
      <c r="AN124" s="188">
        <v>0</v>
      </c>
      <c r="AO124" s="188">
        <v>0</v>
      </c>
      <c r="AP124" s="188">
        <v>0</v>
      </c>
      <c r="AQ124" s="188">
        <v>0</v>
      </c>
      <c r="AR124" s="188">
        <v>0</v>
      </c>
      <c r="AS124" s="188">
        <v>0</v>
      </c>
      <c r="AT124" s="188">
        <v>0</v>
      </c>
      <c r="AU124" s="188">
        <v>0</v>
      </c>
      <c r="AV124" s="188">
        <v>0</v>
      </c>
      <c r="AW124" s="188">
        <v>1</v>
      </c>
      <c r="AX124" s="188">
        <v>0</v>
      </c>
      <c r="AY124" s="188">
        <v>0</v>
      </c>
      <c r="AZ124" s="188">
        <v>0</v>
      </c>
      <c r="BA124" s="188">
        <v>0</v>
      </c>
      <c r="BB124" s="188">
        <v>1</v>
      </c>
      <c r="BC124" s="188">
        <v>1</v>
      </c>
      <c r="BD124" s="188">
        <v>0</v>
      </c>
      <c r="BE124" s="188">
        <v>0</v>
      </c>
      <c r="BF124" s="188">
        <v>1</v>
      </c>
      <c r="BG124" s="188">
        <v>1</v>
      </c>
      <c r="BH124" s="188">
        <v>1</v>
      </c>
      <c r="BI124" s="188">
        <v>0</v>
      </c>
      <c r="BJ124" s="188">
        <v>0</v>
      </c>
      <c r="BK124" s="188">
        <v>0</v>
      </c>
      <c r="BL124" s="188">
        <v>0</v>
      </c>
      <c r="BM124" s="188">
        <v>0</v>
      </c>
      <c r="BN124" s="188">
        <v>0</v>
      </c>
      <c r="BO124" s="188">
        <v>0</v>
      </c>
      <c r="BP124" s="188">
        <v>0</v>
      </c>
      <c r="BQ124" s="188">
        <v>0</v>
      </c>
      <c r="BR124" s="188">
        <v>0</v>
      </c>
      <c r="BS124" s="188">
        <v>0</v>
      </c>
      <c r="BT124" s="188">
        <v>0</v>
      </c>
      <c r="BU124" s="190">
        <v>0</v>
      </c>
      <c r="BV124" s="188">
        <v>0</v>
      </c>
      <c r="BW124" s="188">
        <v>0</v>
      </c>
      <c r="BX124" s="188">
        <v>0</v>
      </c>
      <c r="BY124" s="188">
        <v>0</v>
      </c>
      <c r="BZ124" s="188">
        <v>0</v>
      </c>
      <c r="CA124" s="188">
        <v>0</v>
      </c>
      <c r="CB124" s="188">
        <v>0</v>
      </c>
      <c r="CC124" s="188">
        <v>0</v>
      </c>
      <c r="CD124" s="188">
        <v>0</v>
      </c>
      <c r="CE124" s="188">
        <v>0</v>
      </c>
      <c r="CF124" s="188">
        <v>0</v>
      </c>
      <c r="CG124" s="188">
        <v>0</v>
      </c>
      <c r="CH124" s="188">
        <v>0</v>
      </c>
      <c r="CI124" s="188">
        <v>0</v>
      </c>
      <c r="CJ124" s="188">
        <v>0</v>
      </c>
      <c r="CK124" s="188">
        <v>0</v>
      </c>
      <c r="CL124" s="188">
        <v>0</v>
      </c>
      <c r="CM124" s="188">
        <v>0</v>
      </c>
      <c r="CN124" s="188">
        <v>0</v>
      </c>
      <c r="CO124" s="191">
        <v>0</v>
      </c>
      <c r="CP124" s="188">
        <f t="shared" si="4"/>
        <v>7</v>
      </c>
      <c r="CQ124" s="188">
        <v>1</v>
      </c>
      <c r="CR124" s="188">
        <v>0</v>
      </c>
      <c r="CS124" s="188">
        <v>0</v>
      </c>
      <c r="CT124" s="188">
        <v>0</v>
      </c>
      <c r="CU124" s="188" t="s">
        <v>6598</v>
      </c>
    </row>
    <row r="125" spans="1:101" ht="17.25" customHeight="1" x14ac:dyDescent="0.35">
      <c r="A125" s="188" t="s">
        <v>9</v>
      </c>
      <c r="B125" s="189" t="s">
        <v>6599</v>
      </c>
      <c r="C125" s="188" t="s">
        <v>6600</v>
      </c>
      <c r="E125" s="188" t="s">
        <v>6601</v>
      </c>
      <c r="G125" s="188" t="s">
        <v>454</v>
      </c>
      <c r="H125" s="188" t="s">
        <v>13</v>
      </c>
      <c r="I125" s="188" t="s">
        <v>221</v>
      </c>
      <c r="J125" s="188" t="s">
        <v>269</v>
      </c>
      <c r="L125" s="188" t="s">
        <v>272</v>
      </c>
      <c r="N125" s="188" t="s">
        <v>300</v>
      </c>
      <c r="O125" s="188" t="s">
        <v>6602</v>
      </c>
      <c r="P125" s="191" t="s">
        <v>591</v>
      </c>
      <c r="Q125" s="188">
        <v>0</v>
      </c>
      <c r="R125" s="188">
        <v>0</v>
      </c>
      <c r="S125" s="188">
        <v>0</v>
      </c>
      <c r="T125" s="188">
        <v>0</v>
      </c>
      <c r="U125" s="188">
        <v>0</v>
      </c>
      <c r="V125" s="188">
        <v>0</v>
      </c>
      <c r="W125" s="188">
        <v>0</v>
      </c>
      <c r="X125" s="188">
        <v>0</v>
      </c>
      <c r="Y125" s="188">
        <v>0</v>
      </c>
      <c r="Z125" s="188">
        <v>0</v>
      </c>
      <c r="AA125" s="188">
        <v>0</v>
      </c>
      <c r="AB125" s="188">
        <v>0</v>
      </c>
      <c r="AC125" s="188">
        <v>0</v>
      </c>
      <c r="AD125" s="188">
        <v>0</v>
      </c>
      <c r="AE125" s="188">
        <v>0</v>
      </c>
      <c r="AF125" s="188">
        <v>0</v>
      </c>
      <c r="AG125" s="188">
        <v>0</v>
      </c>
      <c r="AH125" s="188">
        <v>0</v>
      </c>
      <c r="AI125" s="188">
        <v>0</v>
      </c>
      <c r="AJ125" s="188">
        <v>1</v>
      </c>
      <c r="AK125" s="188">
        <v>0</v>
      </c>
      <c r="AL125" s="188">
        <v>0</v>
      </c>
      <c r="AM125" s="188">
        <v>0</v>
      </c>
      <c r="AN125" s="188">
        <v>0</v>
      </c>
      <c r="AO125" s="188">
        <v>0</v>
      </c>
      <c r="AP125" s="188">
        <v>0</v>
      </c>
      <c r="AQ125" s="188">
        <v>0</v>
      </c>
      <c r="AR125" s="188">
        <v>0</v>
      </c>
      <c r="AS125" s="188">
        <v>0</v>
      </c>
      <c r="AT125" s="188">
        <v>0</v>
      </c>
      <c r="AU125" s="188">
        <v>0</v>
      </c>
      <c r="AV125" s="188">
        <v>0</v>
      </c>
      <c r="AW125" s="188">
        <v>1</v>
      </c>
      <c r="AX125" s="188">
        <v>0</v>
      </c>
      <c r="AY125" s="188">
        <v>0</v>
      </c>
      <c r="AZ125" s="188">
        <v>0</v>
      </c>
      <c r="BA125" s="188">
        <v>0</v>
      </c>
      <c r="BB125" s="188">
        <v>0</v>
      </c>
      <c r="BC125" s="188">
        <v>1</v>
      </c>
      <c r="BD125" s="188">
        <v>0</v>
      </c>
      <c r="BE125" s="188">
        <v>0</v>
      </c>
      <c r="BF125" s="188">
        <v>1</v>
      </c>
      <c r="BG125" s="188">
        <v>1</v>
      </c>
      <c r="BH125" s="188">
        <v>1</v>
      </c>
      <c r="BI125" s="188">
        <v>0</v>
      </c>
      <c r="BJ125" s="188">
        <v>0</v>
      </c>
      <c r="BK125" s="188">
        <v>0</v>
      </c>
      <c r="BL125" s="188">
        <v>0</v>
      </c>
      <c r="BM125" s="188">
        <v>0</v>
      </c>
      <c r="BN125" s="188">
        <v>0</v>
      </c>
      <c r="BO125" s="188">
        <v>0</v>
      </c>
      <c r="BP125" s="188">
        <v>0</v>
      </c>
      <c r="BQ125" s="188">
        <v>0</v>
      </c>
      <c r="BR125" s="188">
        <v>0</v>
      </c>
      <c r="BS125" s="188">
        <v>0</v>
      </c>
      <c r="BT125" s="188">
        <v>0</v>
      </c>
      <c r="BU125" s="190">
        <v>0</v>
      </c>
      <c r="BV125" s="188">
        <v>0</v>
      </c>
      <c r="BW125" s="188">
        <v>0</v>
      </c>
      <c r="BX125" s="188">
        <v>0</v>
      </c>
      <c r="BY125" s="188">
        <v>0</v>
      </c>
      <c r="BZ125" s="188">
        <v>0</v>
      </c>
      <c r="CA125" s="188">
        <v>0</v>
      </c>
      <c r="CB125" s="188">
        <v>0</v>
      </c>
      <c r="CC125" s="188">
        <v>0</v>
      </c>
      <c r="CD125" s="188">
        <v>0</v>
      </c>
      <c r="CE125" s="188">
        <v>0</v>
      </c>
      <c r="CF125" s="188">
        <v>0</v>
      </c>
      <c r="CG125" s="188">
        <v>0</v>
      </c>
      <c r="CH125" s="188">
        <v>0</v>
      </c>
      <c r="CI125" s="188">
        <v>0</v>
      </c>
      <c r="CJ125" s="188">
        <v>0</v>
      </c>
      <c r="CK125" s="188">
        <v>0</v>
      </c>
      <c r="CL125" s="188">
        <v>0</v>
      </c>
      <c r="CM125" s="188">
        <v>0</v>
      </c>
      <c r="CN125" s="188">
        <v>0</v>
      </c>
      <c r="CO125" s="191">
        <v>0</v>
      </c>
      <c r="CP125" s="188">
        <f t="shared" si="4"/>
        <v>6</v>
      </c>
      <c r="CQ125" s="188">
        <v>1</v>
      </c>
      <c r="CR125" s="188">
        <v>0</v>
      </c>
      <c r="CS125" s="188">
        <v>0</v>
      </c>
      <c r="CT125" s="188">
        <v>0</v>
      </c>
    </row>
    <row r="126" spans="1:101" ht="17.25" customHeight="1" x14ac:dyDescent="0.35">
      <c r="A126" s="188" t="s">
        <v>9</v>
      </c>
      <c r="B126" s="189" t="s">
        <v>1882</v>
      </c>
      <c r="C126" s="188" t="s">
        <v>6603</v>
      </c>
      <c r="E126" s="188" t="s">
        <v>6604</v>
      </c>
      <c r="F126" s="188" t="s">
        <v>95</v>
      </c>
      <c r="G126" s="188" t="s">
        <v>454</v>
      </c>
      <c r="H126" s="188" t="s">
        <v>56</v>
      </c>
      <c r="I126" s="188" t="s">
        <v>173</v>
      </c>
      <c r="J126" s="188" t="s">
        <v>471</v>
      </c>
      <c r="L126" s="188" t="s">
        <v>272</v>
      </c>
      <c r="N126" s="188" t="s">
        <v>300</v>
      </c>
      <c r="O126" s="188" t="s">
        <v>6605</v>
      </c>
      <c r="P126" s="191" t="s">
        <v>6606</v>
      </c>
      <c r="Q126" s="188">
        <v>0</v>
      </c>
      <c r="R126" s="188">
        <v>0</v>
      </c>
      <c r="S126" s="188">
        <v>0</v>
      </c>
      <c r="T126" s="188">
        <v>0</v>
      </c>
      <c r="U126" s="188">
        <v>0</v>
      </c>
      <c r="V126" s="188">
        <v>0</v>
      </c>
      <c r="W126" s="188">
        <v>0</v>
      </c>
      <c r="X126" s="188">
        <v>0</v>
      </c>
      <c r="Y126" s="188">
        <v>0</v>
      </c>
      <c r="Z126" s="188">
        <v>0</v>
      </c>
      <c r="AA126" s="188">
        <v>0</v>
      </c>
      <c r="AB126" s="188">
        <v>0</v>
      </c>
      <c r="AC126" s="188">
        <v>0</v>
      </c>
      <c r="AD126" s="188">
        <v>0</v>
      </c>
      <c r="AE126" s="188">
        <v>0</v>
      </c>
      <c r="AF126" s="188">
        <v>0</v>
      </c>
      <c r="AG126" s="188">
        <v>0</v>
      </c>
      <c r="AH126" s="188">
        <v>0</v>
      </c>
      <c r="AI126" s="188">
        <v>0</v>
      </c>
      <c r="AJ126" s="188">
        <v>1</v>
      </c>
      <c r="AK126" s="188">
        <v>0</v>
      </c>
      <c r="AL126" s="188">
        <v>0</v>
      </c>
      <c r="AM126" s="188">
        <v>0</v>
      </c>
      <c r="AN126" s="188">
        <v>0</v>
      </c>
      <c r="AO126" s="188">
        <v>0</v>
      </c>
      <c r="AP126" s="188">
        <v>0</v>
      </c>
      <c r="AQ126" s="188">
        <v>0</v>
      </c>
      <c r="AR126" s="188">
        <v>0</v>
      </c>
      <c r="AS126" s="188">
        <v>0</v>
      </c>
      <c r="AT126" s="188">
        <v>1</v>
      </c>
      <c r="AU126" s="188">
        <v>0</v>
      </c>
      <c r="AV126" s="188">
        <v>0</v>
      </c>
      <c r="AW126" s="188">
        <v>0</v>
      </c>
      <c r="AX126" s="188">
        <v>1</v>
      </c>
      <c r="AY126" s="188">
        <v>1</v>
      </c>
      <c r="AZ126" s="188">
        <v>0</v>
      </c>
      <c r="BA126" s="188">
        <v>1</v>
      </c>
      <c r="BB126" s="188">
        <v>0</v>
      </c>
      <c r="BC126" s="188">
        <v>0</v>
      </c>
      <c r="BD126" s="188">
        <v>0</v>
      </c>
      <c r="BE126" s="188">
        <v>0</v>
      </c>
      <c r="BF126" s="188">
        <v>0</v>
      </c>
      <c r="BG126" s="188">
        <v>0</v>
      </c>
      <c r="BH126" s="188">
        <v>0</v>
      </c>
      <c r="BI126" s="188">
        <v>0</v>
      </c>
      <c r="BJ126" s="188">
        <v>0</v>
      </c>
      <c r="BK126" s="188">
        <v>0</v>
      </c>
      <c r="BL126" s="188">
        <v>0</v>
      </c>
      <c r="BM126" s="188">
        <v>0</v>
      </c>
      <c r="BN126" s="188">
        <v>0</v>
      </c>
      <c r="BO126" s="188">
        <v>0</v>
      </c>
      <c r="BP126" s="188">
        <v>0</v>
      </c>
      <c r="BQ126" s="188">
        <v>0</v>
      </c>
      <c r="BR126" s="188">
        <v>0</v>
      </c>
      <c r="BS126" s="188">
        <v>0</v>
      </c>
      <c r="BT126" s="188">
        <v>0</v>
      </c>
      <c r="BU126" s="190">
        <v>0</v>
      </c>
      <c r="BV126" s="188">
        <v>0</v>
      </c>
      <c r="BW126" s="188">
        <v>0</v>
      </c>
      <c r="BX126" s="188">
        <v>0</v>
      </c>
      <c r="BY126" s="188">
        <v>0</v>
      </c>
      <c r="BZ126" s="188">
        <v>0</v>
      </c>
      <c r="CA126" s="188">
        <v>0</v>
      </c>
      <c r="CB126" s="188">
        <v>0</v>
      </c>
      <c r="CC126" s="188">
        <v>0</v>
      </c>
      <c r="CD126" s="188">
        <v>0</v>
      </c>
      <c r="CE126" s="188">
        <v>0</v>
      </c>
      <c r="CF126" s="188">
        <v>0</v>
      </c>
      <c r="CG126" s="188">
        <v>0</v>
      </c>
      <c r="CH126" s="188">
        <v>0</v>
      </c>
      <c r="CI126" s="188">
        <v>0</v>
      </c>
      <c r="CJ126" s="188">
        <v>0</v>
      </c>
      <c r="CK126" s="188">
        <v>0</v>
      </c>
      <c r="CL126" s="188">
        <v>0</v>
      </c>
      <c r="CM126" s="188">
        <v>0</v>
      </c>
      <c r="CN126" s="188">
        <v>0</v>
      </c>
      <c r="CO126" s="191">
        <v>0</v>
      </c>
      <c r="CP126" s="188">
        <f t="shared" si="4"/>
        <v>5</v>
      </c>
      <c r="CQ126" s="188">
        <v>1</v>
      </c>
      <c r="CR126" s="188">
        <v>0</v>
      </c>
      <c r="CS126" s="188">
        <v>0</v>
      </c>
      <c r="CT126" s="188">
        <v>0</v>
      </c>
      <c r="CV126" s="188" t="s">
        <v>726</v>
      </c>
      <c r="CW126" s="188">
        <v>1</v>
      </c>
    </row>
    <row r="127" spans="1:101" ht="17.25" customHeight="1" x14ac:dyDescent="0.35">
      <c r="A127" s="188" t="s">
        <v>9</v>
      </c>
      <c r="B127" s="189" t="s">
        <v>1927</v>
      </c>
      <c r="C127" s="188" t="s">
        <v>6607</v>
      </c>
      <c r="E127" s="188" t="s">
        <v>6608</v>
      </c>
      <c r="G127" s="188" t="s">
        <v>454</v>
      </c>
      <c r="H127" s="188" t="s">
        <v>56</v>
      </c>
      <c r="I127" s="188" t="s">
        <v>173</v>
      </c>
      <c r="J127" s="188" t="s">
        <v>471</v>
      </c>
      <c r="L127" s="188" t="s">
        <v>272</v>
      </c>
      <c r="O127" s="188" t="s">
        <v>6609</v>
      </c>
      <c r="P127" s="191" t="s">
        <v>6610</v>
      </c>
      <c r="Q127" s="188">
        <v>0</v>
      </c>
      <c r="R127" s="188">
        <v>0</v>
      </c>
      <c r="S127" s="188">
        <v>0</v>
      </c>
      <c r="T127" s="188">
        <v>0</v>
      </c>
      <c r="U127" s="188">
        <v>0</v>
      </c>
      <c r="V127" s="188">
        <v>0</v>
      </c>
      <c r="W127" s="188">
        <v>0</v>
      </c>
      <c r="X127" s="188">
        <v>0</v>
      </c>
      <c r="Y127" s="188">
        <v>0</v>
      </c>
      <c r="Z127" s="188">
        <v>0</v>
      </c>
      <c r="AA127" s="188">
        <v>0</v>
      </c>
      <c r="AB127" s="188">
        <v>0</v>
      </c>
      <c r="AC127" s="188">
        <v>0</v>
      </c>
      <c r="AD127" s="188">
        <v>0</v>
      </c>
      <c r="AE127" s="188">
        <v>0</v>
      </c>
      <c r="AF127" s="188">
        <v>0</v>
      </c>
      <c r="AG127" s="188">
        <v>0</v>
      </c>
      <c r="AH127" s="188">
        <v>0</v>
      </c>
      <c r="AI127" s="188">
        <v>0</v>
      </c>
      <c r="AJ127" s="188">
        <v>1</v>
      </c>
      <c r="AK127" s="188">
        <v>0</v>
      </c>
      <c r="AL127" s="188">
        <v>0</v>
      </c>
      <c r="AM127" s="188">
        <v>0</v>
      </c>
      <c r="AN127" s="188">
        <v>0</v>
      </c>
      <c r="AO127" s="188">
        <v>0</v>
      </c>
      <c r="AP127" s="188">
        <v>0</v>
      </c>
      <c r="AQ127" s="188">
        <v>0</v>
      </c>
      <c r="AR127" s="188">
        <v>0</v>
      </c>
      <c r="AS127" s="188">
        <v>0</v>
      </c>
      <c r="AT127" s="188">
        <v>0</v>
      </c>
      <c r="AU127" s="188">
        <v>0</v>
      </c>
      <c r="AV127" s="188">
        <v>0</v>
      </c>
      <c r="AW127" s="188">
        <v>0</v>
      </c>
      <c r="AX127" s="188">
        <v>0</v>
      </c>
      <c r="AY127" s="188">
        <v>0</v>
      </c>
      <c r="AZ127" s="188">
        <v>0</v>
      </c>
      <c r="BA127" s="188">
        <v>0</v>
      </c>
      <c r="BB127" s="188">
        <v>0</v>
      </c>
      <c r="BC127" s="188">
        <v>0</v>
      </c>
      <c r="BD127" s="188">
        <v>0</v>
      </c>
      <c r="BE127" s="188">
        <v>0</v>
      </c>
      <c r="BF127" s="188">
        <v>0</v>
      </c>
      <c r="BG127" s="188">
        <v>1</v>
      </c>
      <c r="BH127" s="188">
        <v>0</v>
      </c>
      <c r="BI127" s="188">
        <v>0</v>
      </c>
      <c r="BJ127" s="188">
        <v>0</v>
      </c>
      <c r="BK127" s="188">
        <v>0</v>
      </c>
      <c r="BL127" s="188">
        <v>0</v>
      </c>
      <c r="BM127" s="188">
        <v>0</v>
      </c>
      <c r="BN127" s="188">
        <v>0</v>
      </c>
      <c r="BO127" s="188">
        <v>0</v>
      </c>
      <c r="BP127" s="188">
        <v>0</v>
      </c>
      <c r="BQ127" s="188">
        <v>0</v>
      </c>
      <c r="BR127" s="188">
        <v>0</v>
      </c>
      <c r="BS127" s="188">
        <v>0</v>
      </c>
      <c r="BT127" s="188">
        <v>0</v>
      </c>
      <c r="BU127" s="190">
        <v>0</v>
      </c>
      <c r="BV127" s="188">
        <v>0</v>
      </c>
      <c r="BW127" s="188">
        <v>0</v>
      </c>
      <c r="BX127" s="188">
        <v>0</v>
      </c>
      <c r="BY127" s="188">
        <v>0</v>
      </c>
      <c r="BZ127" s="188">
        <v>0</v>
      </c>
      <c r="CA127" s="188">
        <v>0</v>
      </c>
      <c r="CB127" s="188">
        <v>0</v>
      </c>
      <c r="CC127" s="188">
        <v>0</v>
      </c>
      <c r="CD127" s="188">
        <v>0</v>
      </c>
      <c r="CE127" s="188">
        <v>0</v>
      </c>
      <c r="CF127" s="188">
        <v>0</v>
      </c>
      <c r="CG127" s="188">
        <v>0</v>
      </c>
      <c r="CH127" s="188">
        <v>0</v>
      </c>
      <c r="CI127" s="188">
        <v>0</v>
      </c>
      <c r="CJ127" s="188">
        <v>0</v>
      </c>
      <c r="CK127" s="188">
        <v>0</v>
      </c>
      <c r="CL127" s="188">
        <v>0</v>
      </c>
      <c r="CM127" s="188">
        <v>0</v>
      </c>
      <c r="CN127" s="188">
        <v>0</v>
      </c>
      <c r="CO127" s="191">
        <v>0</v>
      </c>
      <c r="CP127" s="188">
        <f t="shared" si="4"/>
        <v>2</v>
      </c>
      <c r="CQ127" s="188">
        <v>1</v>
      </c>
      <c r="CR127" s="188">
        <v>0</v>
      </c>
      <c r="CS127" s="188">
        <v>0</v>
      </c>
      <c r="CT127" s="188">
        <v>0</v>
      </c>
      <c r="CU127" s="188" t="s">
        <v>1254</v>
      </c>
    </row>
    <row r="128" spans="1:101" ht="17.25" customHeight="1" x14ac:dyDescent="0.35">
      <c r="A128" s="188" t="s">
        <v>9</v>
      </c>
      <c r="B128" s="189" t="s">
        <v>6611</v>
      </c>
      <c r="C128" s="188" t="s">
        <v>6612</v>
      </c>
      <c r="E128" s="188" t="s">
        <v>6613</v>
      </c>
      <c r="F128" s="188" t="s">
        <v>95</v>
      </c>
      <c r="G128" s="188" t="s">
        <v>454</v>
      </c>
      <c r="H128" s="188" t="s">
        <v>33</v>
      </c>
      <c r="I128" s="188" t="s">
        <v>33</v>
      </c>
      <c r="J128" s="188" t="s">
        <v>33</v>
      </c>
      <c r="L128" s="188" t="s">
        <v>272</v>
      </c>
      <c r="N128" s="188" t="s">
        <v>33</v>
      </c>
      <c r="O128" s="188" t="s">
        <v>6614</v>
      </c>
      <c r="P128" s="191" t="s">
        <v>591</v>
      </c>
      <c r="Q128" s="188">
        <v>0</v>
      </c>
      <c r="R128" s="188">
        <v>0</v>
      </c>
      <c r="S128" s="188">
        <v>0</v>
      </c>
      <c r="T128" s="188">
        <v>0</v>
      </c>
      <c r="U128" s="188">
        <v>0</v>
      </c>
      <c r="V128" s="188">
        <v>0</v>
      </c>
      <c r="W128" s="188">
        <v>0</v>
      </c>
      <c r="X128" s="188">
        <v>0</v>
      </c>
      <c r="Y128" s="188">
        <v>0</v>
      </c>
      <c r="Z128" s="188">
        <v>0</v>
      </c>
      <c r="AA128" s="188">
        <v>0</v>
      </c>
      <c r="AB128" s="188">
        <v>0</v>
      </c>
      <c r="AC128" s="188">
        <v>0</v>
      </c>
      <c r="AD128" s="188">
        <v>0</v>
      </c>
      <c r="AE128" s="188">
        <v>0</v>
      </c>
      <c r="AF128" s="188">
        <v>0</v>
      </c>
      <c r="AG128" s="188">
        <v>0</v>
      </c>
      <c r="AH128" s="188">
        <v>0</v>
      </c>
      <c r="AI128" s="188">
        <v>0</v>
      </c>
      <c r="AJ128" s="188">
        <v>1</v>
      </c>
      <c r="AK128" s="188">
        <v>0</v>
      </c>
      <c r="AL128" s="188">
        <v>0</v>
      </c>
      <c r="AM128" s="188">
        <v>0</v>
      </c>
      <c r="AN128" s="188">
        <v>0</v>
      </c>
      <c r="AO128" s="188">
        <v>0</v>
      </c>
      <c r="AP128" s="188">
        <v>0</v>
      </c>
      <c r="AQ128" s="188">
        <v>0</v>
      </c>
      <c r="AR128" s="188">
        <v>0</v>
      </c>
      <c r="AS128" s="188">
        <v>0</v>
      </c>
      <c r="AT128" s="188">
        <v>0</v>
      </c>
      <c r="AU128" s="188">
        <v>0</v>
      </c>
      <c r="AV128" s="188">
        <v>0</v>
      </c>
      <c r="AW128" s="188">
        <v>1</v>
      </c>
      <c r="AX128" s="188">
        <v>0</v>
      </c>
      <c r="AY128" s="188">
        <v>0</v>
      </c>
      <c r="AZ128" s="188">
        <v>0</v>
      </c>
      <c r="BA128" s="188">
        <v>0</v>
      </c>
      <c r="BB128" s="188">
        <v>1</v>
      </c>
      <c r="BC128" s="188">
        <v>1</v>
      </c>
      <c r="BD128" s="188">
        <v>0</v>
      </c>
      <c r="BE128" s="188">
        <v>0</v>
      </c>
      <c r="BF128" s="188">
        <v>1</v>
      </c>
      <c r="BG128" s="188">
        <v>1</v>
      </c>
      <c r="BH128" s="188">
        <v>0</v>
      </c>
      <c r="BI128" s="188">
        <v>0</v>
      </c>
      <c r="BJ128" s="188">
        <v>0</v>
      </c>
      <c r="BK128" s="188">
        <v>0</v>
      </c>
      <c r="BL128" s="188">
        <v>0</v>
      </c>
      <c r="BM128" s="188">
        <v>0</v>
      </c>
      <c r="BN128" s="188">
        <v>0</v>
      </c>
      <c r="BO128" s="188">
        <v>0</v>
      </c>
      <c r="BP128" s="188">
        <v>0</v>
      </c>
      <c r="BQ128" s="188">
        <v>0</v>
      </c>
      <c r="BR128" s="188">
        <v>0</v>
      </c>
      <c r="BS128" s="188">
        <v>0</v>
      </c>
      <c r="BT128" s="188">
        <v>0</v>
      </c>
      <c r="BU128" s="190">
        <v>0</v>
      </c>
      <c r="BV128" s="188">
        <v>0</v>
      </c>
      <c r="BW128" s="188">
        <v>0</v>
      </c>
      <c r="BX128" s="188">
        <v>0</v>
      </c>
      <c r="BY128" s="188">
        <v>0</v>
      </c>
      <c r="BZ128" s="188">
        <v>0</v>
      </c>
      <c r="CA128" s="188">
        <v>0</v>
      </c>
      <c r="CB128" s="188">
        <v>0</v>
      </c>
      <c r="CC128" s="188">
        <v>0</v>
      </c>
      <c r="CD128" s="188">
        <v>0</v>
      </c>
      <c r="CE128" s="188">
        <v>0</v>
      </c>
      <c r="CF128" s="188">
        <v>0</v>
      </c>
      <c r="CG128" s="188">
        <v>0</v>
      </c>
      <c r="CH128" s="188">
        <v>0</v>
      </c>
      <c r="CI128" s="188">
        <v>0</v>
      </c>
      <c r="CJ128" s="188">
        <v>0</v>
      </c>
      <c r="CK128" s="188">
        <v>0</v>
      </c>
      <c r="CL128" s="188">
        <v>0</v>
      </c>
      <c r="CM128" s="188">
        <v>0</v>
      </c>
      <c r="CN128" s="188">
        <v>0</v>
      </c>
      <c r="CO128" s="191">
        <v>0</v>
      </c>
      <c r="CP128" s="188">
        <f t="shared" si="4"/>
        <v>6</v>
      </c>
      <c r="CQ128" s="188">
        <v>1</v>
      </c>
      <c r="CR128" s="188">
        <v>0</v>
      </c>
      <c r="CS128" s="188">
        <v>0</v>
      </c>
      <c r="CT128" s="188">
        <v>0</v>
      </c>
    </row>
    <row r="129" spans="1:99" ht="17.25" customHeight="1" x14ac:dyDescent="0.35">
      <c r="A129" s="188" t="s">
        <v>9</v>
      </c>
      <c r="B129" s="189" t="s">
        <v>6615</v>
      </c>
      <c r="C129" s="188" t="s">
        <v>6616</v>
      </c>
      <c r="E129" s="188" t="s">
        <v>6617</v>
      </c>
      <c r="G129" s="188" t="s">
        <v>454</v>
      </c>
      <c r="H129" s="188" t="s">
        <v>56</v>
      </c>
      <c r="I129" s="188" t="s">
        <v>210</v>
      </c>
      <c r="J129" s="188" t="s">
        <v>269</v>
      </c>
      <c r="L129" s="188" t="s">
        <v>272</v>
      </c>
      <c r="N129" s="188" t="s">
        <v>300</v>
      </c>
      <c r="O129" s="188" t="s">
        <v>6618</v>
      </c>
      <c r="P129" s="191" t="s">
        <v>591</v>
      </c>
      <c r="Q129" s="188">
        <v>0</v>
      </c>
      <c r="R129" s="188">
        <v>0</v>
      </c>
      <c r="S129" s="188">
        <v>0</v>
      </c>
      <c r="T129" s="188">
        <v>0</v>
      </c>
      <c r="U129" s="188">
        <v>0</v>
      </c>
      <c r="V129" s="188">
        <v>0</v>
      </c>
      <c r="W129" s="188">
        <v>0</v>
      </c>
      <c r="X129" s="188">
        <v>0</v>
      </c>
      <c r="Y129" s="188">
        <v>0</v>
      </c>
      <c r="Z129" s="188">
        <v>0</v>
      </c>
      <c r="AA129" s="188">
        <v>0</v>
      </c>
      <c r="AB129" s="188">
        <v>0</v>
      </c>
      <c r="AC129" s="188">
        <v>0</v>
      </c>
      <c r="AD129" s="188">
        <v>0</v>
      </c>
      <c r="AE129" s="188">
        <v>0</v>
      </c>
      <c r="AF129" s="188">
        <v>0</v>
      </c>
      <c r="AG129" s="188">
        <v>0</v>
      </c>
      <c r="AH129" s="188">
        <v>0</v>
      </c>
      <c r="AI129" s="188">
        <v>0</v>
      </c>
      <c r="AJ129" s="188">
        <v>1</v>
      </c>
      <c r="AK129" s="188">
        <v>0</v>
      </c>
      <c r="AL129" s="188">
        <v>0</v>
      </c>
      <c r="AM129" s="188">
        <v>0</v>
      </c>
      <c r="AN129" s="188">
        <v>0</v>
      </c>
      <c r="AO129" s="188">
        <v>0</v>
      </c>
      <c r="AP129" s="188">
        <v>0</v>
      </c>
      <c r="AQ129" s="188">
        <v>0</v>
      </c>
      <c r="AR129" s="188">
        <v>0</v>
      </c>
      <c r="AS129" s="188">
        <v>0</v>
      </c>
      <c r="AT129" s="188">
        <v>0</v>
      </c>
      <c r="AU129" s="188">
        <v>0</v>
      </c>
      <c r="AV129" s="188">
        <v>0</v>
      </c>
      <c r="AW129" s="188">
        <v>1</v>
      </c>
      <c r="AX129" s="188">
        <v>1</v>
      </c>
      <c r="AY129" s="188">
        <v>1</v>
      </c>
      <c r="AZ129" s="188">
        <v>0</v>
      </c>
      <c r="BA129" s="188">
        <v>0</v>
      </c>
      <c r="BB129" s="188">
        <v>1</v>
      </c>
      <c r="BC129" s="188">
        <v>1</v>
      </c>
      <c r="BD129" s="188">
        <v>0</v>
      </c>
      <c r="BE129" s="188">
        <v>0</v>
      </c>
      <c r="BF129" s="188">
        <v>1</v>
      </c>
      <c r="BG129" s="188">
        <v>1</v>
      </c>
      <c r="BH129" s="188">
        <v>1</v>
      </c>
      <c r="BI129" s="188">
        <v>1</v>
      </c>
      <c r="BJ129" s="188">
        <v>1</v>
      </c>
      <c r="BK129" s="188">
        <v>0</v>
      </c>
      <c r="BL129" s="188">
        <v>0</v>
      </c>
      <c r="BM129" s="188">
        <v>0</v>
      </c>
      <c r="BN129" s="188">
        <v>0</v>
      </c>
      <c r="BO129" s="188">
        <v>0</v>
      </c>
      <c r="BP129" s="188">
        <v>0</v>
      </c>
      <c r="BQ129" s="188">
        <v>0</v>
      </c>
      <c r="BR129" s="188">
        <v>0</v>
      </c>
      <c r="BS129" s="188">
        <v>0</v>
      </c>
      <c r="BT129" s="188">
        <v>0</v>
      </c>
      <c r="BU129" s="190">
        <v>0</v>
      </c>
      <c r="BV129" s="188">
        <v>0</v>
      </c>
      <c r="BW129" s="188">
        <v>0</v>
      </c>
      <c r="BX129" s="188">
        <v>0</v>
      </c>
      <c r="BY129" s="188">
        <v>0</v>
      </c>
      <c r="BZ129" s="188">
        <v>0</v>
      </c>
      <c r="CA129" s="188">
        <v>0</v>
      </c>
      <c r="CB129" s="188">
        <v>0</v>
      </c>
      <c r="CC129" s="188">
        <v>0</v>
      </c>
      <c r="CD129" s="188">
        <v>0</v>
      </c>
      <c r="CE129" s="188">
        <v>0</v>
      </c>
      <c r="CF129" s="188">
        <v>0</v>
      </c>
      <c r="CG129" s="188">
        <v>0</v>
      </c>
      <c r="CH129" s="188">
        <v>0</v>
      </c>
      <c r="CI129" s="188">
        <v>0</v>
      </c>
      <c r="CJ129" s="188">
        <v>0</v>
      </c>
      <c r="CK129" s="188">
        <v>0</v>
      </c>
      <c r="CL129" s="188">
        <v>0</v>
      </c>
      <c r="CM129" s="188">
        <v>0</v>
      </c>
      <c r="CN129" s="188">
        <v>0</v>
      </c>
      <c r="CO129" s="191">
        <v>0</v>
      </c>
      <c r="CP129" s="188">
        <f t="shared" si="4"/>
        <v>11</v>
      </c>
      <c r="CQ129" s="188">
        <v>1</v>
      </c>
      <c r="CR129" s="188">
        <v>0</v>
      </c>
      <c r="CS129" s="188">
        <v>0</v>
      </c>
      <c r="CT129" s="188">
        <v>0</v>
      </c>
    </row>
    <row r="130" spans="1:99" ht="17.25" customHeight="1" x14ac:dyDescent="0.35">
      <c r="A130" s="188" t="s">
        <v>9</v>
      </c>
      <c r="B130" s="189" t="s">
        <v>6615</v>
      </c>
      <c r="C130" s="188" t="s">
        <v>6619</v>
      </c>
      <c r="E130" s="188" t="s">
        <v>6620</v>
      </c>
      <c r="F130" s="188" t="s">
        <v>95</v>
      </c>
      <c r="G130" s="188" t="s">
        <v>454</v>
      </c>
      <c r="H130" s="188" t="s">
        <v>13</v>
      </c>
      <c r="I130" s="188" t="s">
        <v>221</v>
      </c>
      <c r="J130" s="188" t="s">
        <v>269</v>
      </c>
      <c r="N130" s="188" t="s">
        <v>300</v>
      </c>
      <c r="O130" s="188" t="s">
        <v>6621</v>
      </c>
      <c r="P130" s="191" t="s">
        <v>591</v>
      </c>
      <c r="Q130" s="188">
        <v>0</v>
      </c>
      <c r="R130" s="188">
        <v>0</v>
      </c>
      <c r="S130" s="188">
        <v>0</v>
      </c>
      <c r="T130" s="188">
        <v>0</v>
      </c>
      <c r="U130" s="188">
        <v>0</v>
      </c>
      <c r="V130" s="188">
        <v>0</v>
      </c>
      <c r="W130" s="188">
        <v>0</v>
      </c>
      <c r="X130" s="188">
        <v>0</v>
      </c>
      <c r="Y130" s="188">
        <v>0</v>
      </c>
      <c r="Z130" s="188">
        <v>0</v>
      </c>
      <c r="AA130" s="188">
        <v>0</v>
      </c>
      <c r="AB130" s="188">
        <v>0</v>
      </c>
      <c r="AC130" s="188">
        <v>0</v>
      </c>
      <c r="AD130" s="188">
        <v>0</v>
      </c>
      <c r="AE130" s="188">
        <v>0</v>
      </c>
      <c r="AF130" s="188">
        <v>0</v>
      </c>
      <c r="AG130" s="188">
        <v>0</v>
      </c>
      <c r="AH130" s="188">
        <v>0</v>
      </c>
      <c r="AI130" s="188">
        <v>0</v>
      </c>
      <c r="AJ130" s="188">
        <v>1</v>
      </c>
      <c r="AK130" s="188">
        <v>0</v>
      </c>
      <c r="AL130" s="188">
        <v>0</v>
      </c>
      <c r="AM130" s="188">
        <v>0</v>
      </c>
      <c r="AN130" s="188">
        <v>0</v>
      </c>
      <c r="AO130" s="188">
        <v>0</v>
      </c>
      <c r="AP130" s="188">
        <v>0</v>
      </c>
      <c r="AQ130" s="188">
        <v>0</v>
      </c>
      <c r="AR130" s="188">
        <v>0</v>
      </c>
      <c r="AS130" s="188">
        <v>0</v>
      </c>
      <c r="AT130" s="188">
        <v>0</v>
      </c>
      <c r="AU130" s="188">
        <v>0</v>
      </c>
      <c r="AV130" s="188">
        <v>0</v>
      </c>
      <c r="AW130" s="188">
        <v>1</v>
      </c>
      <c r="AX130" s="188">
        <v>0</v>
      </c>
      <c r="AY130" s="188">
        <v>0</v>
      </c>
      <c r="AZ130" s="188">
        <v>0</v>
      </c>
      <c r="BA130" s="188">
        <v>0</v>
      </c>
      <c r="BB130" s="188">
        <v>1</v>
      </c>
      <c r="BC130" s="188">
        <v>1</v>
      </c>
      <c r="BD130" s="188">
        <v>0</v>
      </c>
      <c r="BE130" s="188">
        <v>0</v>
      </c>
      <c r="BF130" s="188">
        <v>0</v>
      </c>
      <c r="BG130" s="188">
        <v>1</v>
      </c>
      <c r="BH130" s="188">
        <v>1</v>
      </c>
      <c r="BI130" s="188">
        <v>0</v>
      </c>
      <c r="BJ130" s="188">
        <v>0</v>
      </c>
      <c r="BK130" s="188">
        <v>0</v>
      </c>
      <c r="BL130" s="188">
        <v>0</v>
      </c>
      <c r="BM130" s="188">
        <v>0</v>
      </c>
      <c r="BN130" s="188">
        <v>0</v>
      </c>
      <c r="BO130" s="188">
        <v>0</v>
      </c>
      <c r="BP130" s="188">
        <v>0</v>
      </c>
      <c r="BQ130" s="188">
        <v>0</v>
      </c>
      <c r="BR130" s="188">
        <v>0</v>
      </c>
      <c r="BS130" s="188">
        <v>0</v>
      </c>
      <c r="BT130" s="188">
        <v>0</v>
      </c>
      <c r="BU130" s="190">
        <v>0</v>
      </c>
      <c r="BV130" s="188">
        <v>0</v>
      </c>
      <c r="BW130" s="188">
        <v>0</v>
      </c>
      <c r="BX130" s="188">
        <v>0</v>
      </c>
      <c r="BY130" s="188">
        <v>0</v>
      </c>
      <c r="BZ130" s="188">
        <v>0</v>
      </c>
      <c r="CA130" s="188">
        <v>0</v>
      </c>
      <c r="CB130" s="188">
        <v>0</v>
      </c>
      <c r="CC130" s="188">
        <v>0</v>
      </c>
      <c r="CD130" s="188">
        <v>0</v>
      </c>
      <c r="CE130" s="188">
        <v>0</v>
      </c>
      <c r="CF130" s="188">
        <v>0</v>
      </c>
      <c r="CG130" s="188">
        <v>0</v>
      </c>
      <c r="CH130" s="188">
        <v>0</v>
      </c>
      <c r="CI130" s="188">
        <v>0</v>
      </c>
      <c r="CJ130" s="188">
        <v>0</v>
      </c>
      <c r="CK130" s="188">
        <v>0</v>
      </c>
      <c r="CL130" s="188">
        <v>0</v>
      </c>
      <c r="CM130" s="188">
        <v>0</v>
      </c>
      <c r="CN130" s="188">
        <v>0</v>
      </c>
      <c r="CO130" s="191">
        <v>0</v>
      </c>
      <c r="CP130" s="188">
        <f t="shared" si="4"/>
        <v>6</v>
      </c>
      <c r="CQ130" s="188">
        <v>1</v>
      </c>
      <c r="CR130" s="188">
        <v>0</v>
      </c>
      <c r="CS130" s="188">
        <v>0</v>
      </c>
      <c r="CT130" s="188">
        <v>0</v>
      </c>
    </row>
    <row r="131" spans="1:99" ht="17.25" customHeight="1" x14ac:dyDescent="0.35">
      <c r="A131" s="188" t="s">
        <v>9</v>
      </c>
      <c r="B131" s="189" t="s">
        <v>6615</v>
      </c>
      <c r="C131" s="188" t="s">
        <v>6622</v>
      </c>
      <c r="E131" s="188" t="s">
        <v>6623</v>
      </c>
      <c r="G131" s="188" t="s">
        <v>454</v>
      </c>
      <c r="H131" s="188" t="s">
        <v>56</v>
      </c>
      <c r="I131" s="188" t="s">
        <v>210</v>
      </c>
      <c r="J131" s="188" t="s">
        <v>269</v>
      </c>
      <c r="L131" s="188" t="s">
        <v>272</v>
      </c>
      <c r="N131" s="188" t="s">
        <v>33</v>
      </c>
      <c r="P131" s="191" t="s">
        <v>768</v>
      </c>
      <c r="Q131" s="188">
        <v>0</v>
      </c>
      <c r="R131" s="188">
        <v>0</v>
      </c>
      <c r="S131" s="188">
        <v>0</v>
      </c>
      <c r="T131" s="188">
        <v>0</v>
      </c>
      <c r="U131" s="188">
        <v>0</v>
      </c>
      <c r="V131" s="188">
        <v>0</v>
      </c>
      <c r="W131" s="188">
        <v>0</v>
      </c>
      <c r="X131" s="188">
        <v>0</v>
      </c>
      <c r="Y131" s="188">
        <v>0</v>
      </c>
      <c r="Z131" s="188">
        <v>0</v>
      </c>
      <c r="AA131" s="188">
        <v>0</v>
      </c>
      <c r="AB131" s="188">
        <v>0</v>
      </c>
      <c r="AC131" s="188">
        <v>0</v>
      </c>
      <c r="AD131" s="188">
        <v>0</v>
      </c>
      <c r="AE131" s="188">
        <v>0</v>
      </c>
      <c r="AF131" s="188">
        <v>0</v>
      </c>
      <c r="AG131" s="188">
        <v>0</v>
      </c>
      <c r="AH131" s="188">
        <v>0</v>
      </c>
      <c r="AI131" s="188">
        <v>0</v>
      </c>
      <c r="AJ131" s="188">
        <v>1</v>
      </c>
      <c r="AK131" s="188">
        <v>0</v>
      </c>
      <c r="AL131" s="188">
        <v>0</v>
      </c>
      <c r="AM131" s="188">
        <v>0</v>
      </c>
      <c r="AN131" s="188">
        <v>0</v>
      </c>
      <c r="AO131" s="188">
        <v>0</v>
      </c>
      <c r="AP131" s="188">
        <v>0</v>
      </c>
      <c r="AQ131" s="188">
        <v>0</v>
      </c>
      <c r="AR131" s="188">
        <v>0</v>
      </c>
      <c r="AS131" s="188">
        <v>0</v>
      </c>
      <c r="AT131" s="188">
        <v>0</v>
      </c>
      <c r="AU131" s="188">
        <v>0</v>
      </c>
      <c r="AV131" s="188">
        <v>0</v>
      </c>
      <c r="AW131" s="188">
        <v>0</v>
      </c>
      <c r="AX131" s="188">
        <v>0</v>
      </c>
      <c r="AY131" s="188">
        <v>0</v>
      </c>
      <c r="AZ131" s="188">
        <v>0</v>
      </c>
      <c r="BA131" s="188">
        <v>0</v>
      </c>
      <c r="BB131" s="188">
        <v>0</v>
      </c>
      <c r="BC131" s="188">
        <v>0</v>
      </c>
      <c r="BD131" s="188">
        <v>0</v>
      </c>
      <c r="BE131" s="188">
        <v>0</v>
      </c>
      <c r="BF131" s="188">
        <v>0</v>
      </c>
      <c r="BG131" s="188">
        <v>1</v>
      </c>
      <c r="BH131" s="188">
        <v>0</v>
      </c>
      <c r="BI131" s="188">
        <v>0</v>
      </c>
      <c r="BJ131" s="188">
        <v>0</v>
      </c>
      <c r="BK131" s="188">
        <v>0</v>
      </c>
      <c r="BL131" s="188">
        <v>0</v>
      </c>
      <c r="BM131" s="188">
        <v>0</v>
      </c>
      <c r="BN131" s="188">
        <v>0</v>
      </c>
      <c r="BO131" s="188">
        <v>0</v>
      </c>
      <c r="BP131" s="188">
        <v>0</v>
      </c>
      <c r="BQ131" s="188">
        <v>0</v>
      </c>
      <c r="BR131" s="188">
        <v>0</v>
      </c>
      <c r="BS131" s="188">
        <v>0</v>
      </c>
      <c r="BT131" s="188">
        <v>0</v>
      </c>
      <c r="BU131" s="190">
        <v>0</v>
      </c>
      <c r="BV131" s="188">
        <v>0</v>
      </c>
      <c r="BW131" s="188">
        <v>0</v>
      </c>
      <c r="BX131" s="188">
        <v>0</v>
      </c>
      <c r="BY131" s="188">
        <v>0</v>
      </c>
      <c r="BZ131" s="188">
        <v>0</v>
      </c>
      <c r="CA131" s="188">
        <v>0</v>
      </c>
      <c r="CB131" s="188">
        <v>0</v>
      </c>
      <c r="CC131" s="188">
        <v>0</v>
      </c>
      <c r="CD131" s="188">
        <v>0</v>
      </c>
      <c r="CE131" s="188">
        <v>0</v>
      </c>
      <c r="CF131" s="188">
        <v>0</v>
      </c>
      <c r="CG131" s="188">
        <v>0</v>
      </c>
      <c r="CH131" s="188">
        <v>0</v>
      </c>
      <c r="CI131" s="188">
        <v>0</v>
      </c>
      <c r="CJ131" s="188">
        <v>0</v>
      </c>
      <c r="CK131" s="188">
        <v>0</v>
      </c>
      <c r="CL131" s="188">
        <v>0</v>
      </c>
      <c r="CM131" s="188">
        <v>0</v>
      </c>
      <c r="CN131" s="188">
        <v>0</v>
      </c>
      <c r="CO131" s="191">
        <v>0</v>
      </c>
      <c r="CP131" s="188">
        <f t="shared" si="4"/>
        <v>2</v>
      </c>
      <c r="CQ131" s="188">
        <v>1</v>
      </c>
      <c r="CR131" s="188">
        <v>0</v>
      </c>
      <c r="CS131" s="188">
        <v>0</v>
      </c>
      <c r="CT131" s="188">
        <v>0</v>
      </c>
    </row>
    <row r="132" spans="1:99" ht="17.25" customHeight="1" x14ac:dyDescent="0.35">
      <c r="A132" s="188" t="s">
        <v>9</v>
      </c>
      <c r="B132" s="189" t="s">
        <v>6615</v>
      </c>
      <c r="C132" s="188" t="s">
        <v>6624</v>
      </c>
      <c r="D132" s="188" t="s">
        <v>6625</v>
      </c>
      <c r="E132" s="188" t="s">
        <v>6626</v>
      </c>
      <c r="G132" s="188" t="s">
        <v>454</v>
      </c>
      <c r="H132" s="188" t="s">
        <v>56</v>
      </c>
      <c r="I132" s="188" t="s">
        <v>210</v>
      </c>
      <c r="J132" s="188" t="s">
        <v>269</v>
      </c>
      <c r="L132" s="188" t="s">
        <v>272</v>
      </c>
      <c r="N132" s="188" t="s">
        <v>300</v>
      </c>
      <c r="O132" s="188" t="s">
        <v>6627</v>
      </c>
      <c r="P132" s="191" t="s">
        <v>591</v>
      </c>
      <c r="Q132" s="188">
        <v>0</v>
      </c>
      <c r="R132" s="188">
        <v>0</v>
      </c>
      <c r="S132" s="188">
        <v>0</v>
      </c>
      <c r="T132" s="188">
        <v>0</v>
      </c>
      <c r="U132" s="188">
        <v>0</v>
      </c>
      <c r="V132" s="188">
        <v>0</v>
      </c>
      <c r="W132" s="188">
        <v>0</v>
      </c>
      <c r="X132" s="188">
        <v>0</v>
      </c>
      <c r="Y132" s="188">
        <v>0</v>
      </c>
      <c r="Z132" s="188">
        <v>0</v>
      </c>
      <c r="AA132" s="188">
        <v>0</v>
      </c>
      <c r="AB132" s="188">
        <v>0</v>
      </c>
      <c r="AC132" s="188">
        <v>0</v>
      </c>
      <c r="AD132" s="188">
        <v>0</v>
      </c>
      <c r="AE132" s="188">
        <v>0</v>
      </c>
      <c r="AF132" s="188">
        <v>0</v>
      </c>
      <c r="AG132" s="188">
        <v>0</v>
      </c>
      <c r="AH132" s="188">
        <v>0</v>
      </c>
      <c r="AI132" s="188">
        <v>0</v>
      </c>
      <c r="AJ132" s="188">
        <v>0</v>
      </c>
      <c r="AK132" s="188">
        <v>0</v>
      </c>
      <c r="AL132" s="188">
        <v>0</v>
      </c>
      <c r="AM132" s="188">
        <v>0</v>
      </c>
      <c r="AN132" s="188">
        <v>0</v>
      </c>
      <c r="AO132" s="188">
        <v>0</v>
      </c>
      <c r="AP132" s="188">
        <v>0</v>
      </c>
      <c r="AQ132" s="188">
        <v>0</v>
      </c>
      <c r="AR132" s="188">
        <v>0</v>
      </c>
      <c r="AS132" s="188">
        <v>0</v>
      </c>
      <c r="AT132" s="188">
        <v>0</v>
      </c>
      <c r="AU132" s="188">
        <v>0</v>
      </c>
      <c r="AV132" s="188">
        <v>0</v>
      </c>
      <c r="AW132" s="188">
        <v>1</v>
      </c>
      <c r="AX132" s="188">
        <v>0</v>
      </c>
      <c r="AY132" s="188">
        <v>0</v>
      </c>
      <c r="AZ132" s="188">
        <v>0</v>
      </c>
      <c r="BA132" s="188">
        <v>0</v>
      </c>
      <c r="BB132" s="188">
        <v>1</v>
      </c>
      <c r="BC132" s="188">
        <v>0</v>
      </c>
      <c r="BD132" s="188">
        <v>0</v>
      </c>
      <c r="BE132" s="188">
        <v>0</v>
      </c>
      <c r="BF132" s="188">
        <v>1</v>
      </c>
      <c r="BG132" s="188">
        <v>1</v>
      </c>
      <c r="BH132" s="188">
        <v>0</v>
      </c>
      <c r="BI132" s="188">
        <v>0</v>
      </c>
      <c r="BJ132" s="188">
        <v>0</v>
      </c>
      <c r="BK132" s="188">
        <v>0</v>
      </c>
      <c r="BL132" s="188">
        <v>0</v>
      </c>
      <c r="BM132" s="188">
        <v>0</v>
      </c>
      <c r="BN132" s="188">
        <v>0</v>
      </c>
      <c r="BO132" s="188">
        <v>0</v>
      </c>
      <c r="BP132" s="188">
        <v>0</v>
      </c>
      <c r="BQ132" s="188">
        <v>0</v>
      </c>
      <c r="BR132" s="188">
        <v>0</v>
      </c>
      <c r="BS132" s="188">
        <v>0</v>
      </c>
      <c r="BT132" s="188">
        <v>0</v>
      </c>
      <c r="BU132" s="190">
        <v>0</v>
      </c>
      <c r="BV132" s="188">
        <v>0</v>
      </c>
      <c r="BW132" s="188">
        <v>0</v>
      </c>
      <c r="BX132" s="188">
        <v>0</v>
      </c>
      <c r="BY132" s="188">
        <v>0</v>
      </c>
      <c r="BZ132" s="188">
        <v>0</v>
      </c>
      <c r="CA132" s="188">
        <v>0</v>
      </c>
      <c r="CB132" s="188">
        <v>0</v>
      </c>
      <c r="CC132" s="188">
        <v>0</v>
      </c>
      <c r="CD132" s="188">
        <v>0</v>
      </c>
      <c r="CE132" s="188">
        <v>0</v>
      </c>
      <c r="CF132" s="188">
        <v>0</v>
      </c>
      <c r="CG132" s="188">
        <v>0</v>
      </c>
      <c r="CH132" s="188">
        <v>0</v>
      </c>
      <c r="CI132" s="188">
        <v>0</v>
      </c>
      <c r="CJ132" s="188">
        <v>0</v>
      </c>
      <c r="CK132" s="188">
        <v>0</v>
      </c>
      <c r="CL132" s="188">
        <v>0</v>
      </c>
      <c r="CM132" s="188">
        <v>0</v>
      </c>
      <c r="CN132" s="188">
        <v>0</v>
      </c>
      <c r="CO132" s="191">
        <v>0</v>
      </c>
      <c r="CP132" s="188">
        <f t="shared" si="4"/>
        <v>4</v>
      </c>
      <c r="CQ132" s="188">
        <v>1</v>
      </c>
      <c r="CR132" s="188">
        <v>0</v>
      </c>
      <c r="CS132" s="188">
        <v>0</v>
      </c>
      <c r="CT132" s="188">
        <v>0</v>
      </c>
    </row>
    <row r="133" spans="1:99" ht="17.25" customHeight="1" x14ac:dyDescent="0.35">
      <c r="A133" s="188" t="s">
        <v>9</v>
      </c>
      <c r="B133" s="189" t="s">
        <v>6628</v>
      </c>
      <c r="C133" s="188" t="s">
        <v>6629</v>
      </c>
      <c r="E133" s="188" t="s">
        <v>6630</v>
      </c>
      <c r="G133" s="188" t="s">
        <v>454</v>
      </c>
      <c r="H133" s="188" t="s">
        <v>36</v>
      </c>
      <c r="I133" s="188" t="s">
        <v>221</v>
      </c>
      <c r="J133" s="188" t="s">
        <v>269</v>
      </c>
      <c r="L133" s="188" t="s">
        <v>272</v>
      </c>
      <c r="N133" s="188" t="s">
        <v>300</v>
      </c>
      <c r="O133" s="188" t="s">
        <v>6631</v>
      </c>
      <c r="P133" s="191" t="s">
        <v>591</v>
      </c>
      <c r="Q133" s="188">
        <v>0</v>
      </c>
      <c r="R133" s="188">
        <v>0</v>
      </c>
      <c r="S133" s="188">
        <v>0</v>
      </c>
      <c r="T133" s="188">
        <v>0</v>
      </c>
      <c r="U133" s="188">
        <v>0</v>
      </c>
      <c r="V133" s="188">
        <v>0</v>
      </c>
      <c r="W133" s="188">
        <v>0</v>
      </c>
      <c r="X133" s="188">
        <v>0</v>
      </c>
      <c r="Y133" s="188">
        <v>0</v>
      </c>
      <c r="Z133" s="188">
        <v>0</v>
      </c>
      <c r="AA133" s="188">
        <v>0</v>
      </c>
      <c r="AB133" s="188">
        <v>0</v>
      </c>
      <c r="AC133" s="188">
        <v>0</v>
      </c>
      <c r="AD133" s="188">
        <v>0</v>
      </c>
      <c r="AE133" s="188">
        <v>0</v>
      </c>
      <c r="AF133" s="188">
        <v>0</v>
      </c>
      <c r="AG133" s="188">
        <v>0</v>
      </c>
      <c r="AH133" s="188">
        <v>0</v>
      </c>
      <c r="AI133" s="188">
        <v>0</v>
      </c>
      <c r="AJ133" s="188">
        <v>1</v>
      </c>
      <c r="AK133" s="188">
        <v>0</v>
      </c>
      <c r="AL133" s="188">
        <v>0</v>
      </c>
      <c r="AM133" s="188">
        <v>0</v>
      </c>
      <c r="AN133" s="188">
        <v>0</v>
      </c>
      <c r="AO133" s="188">
        <v>0</v>
      </c>
      <c r="AP133" s="188">
        <v>0</v>
      </c>
      <c r="AQ133" s="188">
        <v>0</v>
      </c>
      <c r="AR133" s="188">
        <v>0</v>
      </c>
      <c r="AS133" s="188">
        <v>0</v>
      </c>
      <c r="AT133" s="188">
        <v>0</v>
      </c>
      <c r="AU133" s="188">
        <v>0</v>
      </c>
      <c r="AV133" s="188">
        <v>0</v>
      </c>
      <c r="AW133" s="188">
        <v>1</v>
      </c>
      <c r="AX133" s="189">
        <v>1</v>
      </c>
      <c r="AY133" s="188">
        <v>1</v>
      </c>
      <c r="AZ133" s="188">
        <v>1</v>
      </c>
      <c r="BA133" s="188">
        <v>1</v>
      </c>
      <c r="BB133" s="188">
        <v>0</v>
      </c>
      <c r="BC133" s="188">
        <v>0</v>
      </c>
      <c r="BD133" s="188">
        <v>0</v>
      </c>
      <c r="BE133" s="188">
        <v>0</v>
      </c>
      <c r="BF133" s="188">
        <v>0</v>
      </c>
      <c r="BG133" s="188">
        <v>1</v>
      </c>
      <c r="BH133" s="188">
        <v>1</v>
      </c>
      <c r="BI133" s="188">
        <v>1</v>
      </c>
      <c r="BJ133" s="188">
        <v>0</v>
      </c>
      <c r="BK133" s="188">
        <v>0</v>
      </c>
      <c r="BL133" s="188">
        <v>0</v>
      </c>
      <c r="BM133" s="188">
        <v>0</v>
      </c>
      <c r="BN133" s="188">
        <v>0</v>
      </c>
      <c r="BO133" s="188">
        <v>0</v>
      </c>
      <c r="BP133" s="188">
        <v>0</v>
      </c>
      <c r="BQ133" s="188">
        <v>0</v>
      </c>
      <c r="BR133" s="188">
        <v>0</v>
      </c>
      <c r="BS133" s="188">
        <v>0</v>
      </c>
      <c r="BT133" s="188">
        <v>0</v>
      </c>
      <c r="BU133" s="190">
        <v>0</v>
      </c>
      <c r="BV133" s="188">
        <v>0</v>
      </c>
      <c r="BW133" s="188">
        <v>0</v>
      </c>
      <c r="BX133" s="188">
        <v>0</v>
      </c>
      <c r="BY133" s="188">
        <v>0</v>
      </c>
      <c r="BZ133" s="188">
        <v>0</v>
      </c>
      <c r="CA133" s="188">
        <v>0</v>
      </c>
      <c r="CB133" s="188">
        <v>0</v>
      </c>
      <c r="CC133" s="188">
        <v>0</v>
      </c>
      <c r="CD133" s="188">
        <v>0</v>
      </c>
      <c r="CE133" s="188">
        <v>0</v>
      </c>
      <c r="CF133" s="188">
        <v>0</v>
      </c>
      <c r="CG133" s="188">
        <v>0</v>
      </c>
      <c r="CH133" s="188">
        <v>0</v>
      </c>
      <c r="CI133" s="188">
        <v>0</v>
      </c>
      <c r="CJ133" s="188">
        <v>0</v>
      </c>
      <c r="CK133" s="188">
        <v>0</v>
      </c>
      <c r="CL133" s="188">
        <v>0</v>
      </c>
      <c r="CM133" s="188">
        <v>0</v>
      </c>
      <c r="CN133" s="188">
        <v>0</v>
      </c>
      <c r="CO133" s="191">
        <v>0</v>
      </c>
      <c r="CP133" s="188">
        <f t="shared" si="4"/>
        <v>9</v>
      </c>
      <c r="CQ133" s="188">
        <v>1</v>
      </c>
      <c r="CR133" s="188">
        <v>0</v>
      </c>
      <c r="CS133" s="188">
        <v>0</v>
      </c>
      <c r="CT133" s="188">
        <v>0</v>
      </c>
    </row>
    <row r="134" spans="1:99" ht="17.25" customHeight="1" x14ac:dyDescent="0.35">
      <c r="A134" s="188" t="s">
        <v>9</v>
      </c>
      <c r="B134" s="189" t="s">
        <v>6632</v>
      </c>
      <c r="C134" s="188" t="s">
        <v>6633</v>
      </c>
      <c r="E134" s="188" t="s">
        <v>6551</v>
      </c>
      <c r="G134" s="188" t="s">
        <v>454</v>
      </c>
      <c r="H134" s="188" t="s">
        <v>56</v>
      </c>
      <c r="I134" s="188" t="s">
        <v>210</v>
      </c>
      <c r="J134" s="188" t="s">
        <v>269</v>
      </c>
      <c r="L134" s="188" t="s">
        <v>272</v>
      </c>
      <c r="N134" s="188" t="s">
        <v>300</v>
      </c>
      <c r="O134" s="188" t="s">
        <v>6634</v>
      </c>
      <c r="P134" s="191" t="s">
        <v>591</v>
      </c>
      <c r="Q134" s="188">
        <v>0</v>
      </c>
      <c r="R134" s="188">
        <v>0</v>
      </c>
      <c r="S134" s="188">
        <v>0</v>
      </c>
      <c r="T134" s="188">
        <v>0</v>
      </c>
      <c r="U134" s="188">
        <v>0</v>
      </c>
      <c r="V134" s="188">
        <v>0</v>
      </c>
      <c r="W134" s="188">
        <v>0</v>
      </c>
      <c r="X134" s="188">
        <v>0</v>
      </c>
      <c r="Y134" s="188">
        <v>0</v>
      </c>
      <c r="Z134" s="188">
        <v>0</v>
      </c>
      <c r="AA134" s="188">
        <v>0</v>
      </c>
      <c r="AB134" s="188">
        <v>0</v>
      </c>
      <c r="AC134" s="188">
        <v>0</v>
      </c>
      <c r="AD134" s="188">
        <v>0</v>
      </c>
      <c r="AE134" s="188">
        <v>0</v>
      </c>
      <c r="AF134" s="188">
        <v>0</v>
      </c>
      <c r="AG134" s="188">
        <v>0</v>
      </c>
      <c r="AH134" s="188">
        <v>0</v>
      </c>
      <c r="AI134" s="188">
        <v>0</v>
      </c>
      <c r="AJ134" s="188">
        <v>0</v>
      </c>
      <c r="AK134" s="188">
        <v>0</v>
      </c>
      <c r="AL134" s="188">
        <v>0</v>
      </c>
      <c r="AM134" s="188">
        <v>0</v>
      </c>
      <c r="AN134" s="188">
        <v>0</v>
      </c>
      <c r="AO134" s="188">
        <v>0</v>
      </c>
      <c r="AP134" s="188">
        <v>0</v>
      </c>
      <c r="AQ134" s="188">
        <v>0</v>
      </c>
      <c r="AR134" s="188">
        <v>0</v>
      </c>
      <c r="AS134" s="188">
        <v>0</v>
      </c>
      <c r="AT134" s="188">
        <v>0</v>
      </c>
      <c r="AU134" s="188">
        <v>0</v>
      </c>
      <c r="AV134" s="188">
        <v>0</v>
      </c>
      <c r="AW134" s="188">
        <v>0</v>
      </c>
      <c r="AX134" s="188">
        <v>0</v>
      </c>
      <c r="AY134" s="188">
        <v>0</v>
      </c>
      <c r="AZ134" s="188">
        <v>0</v>
      </c>
      <c r="BA134" s="188">
        <v>0</v>
      </c>
      <c r="BB134" s="188">
        <v>0</v>
      </c>
      <c r="BC134" s="188">
        <v>1</v>
      </c>
      <c r="BD134" s="188">
        <v>0</v>
      </c>
      <c r="BE134" s="188">
        <v>0</v>
      </c>
      <c r="BF134" s="188">
        <v>1</v>
      </c>
      <c r="BG134" s="188">
        <v>1</v>
      </c>
      <c r="BH134" s="188">
        <v>1</v>
      </c>
      <c r="BI134" s="188">
        <v>0</v>
      </c>
      <c r="BJ134" s="188">
        <v>0</v>
      </c>
      <c r="BK134" s="188">
        <v>0</v>
      </c>
      <c r="BL134" s="188">
        <v>0</v>
      </c>
      <c r="BM134" s="188">
        <v>0</v>
      </c>
      <c r="BN134" s="188">
        <v>0</v>
      </c>
      <c r="BO134" s="188">
        <v>0</v>
      </c>
      <c r="BP134" s="188">
        <v>0</v>
      </c>
      <c r="BQ134" s="188">
        <v>0</v>
      </c>
      <c r="BR134" s="188">
        <v>0</v>
      </c>
      <c r="BS134" s="188">
        <v>0</v>
      </c>
      <c r="BT134" s="188">
        <v>0</v>
      </c>
      <c r="BU134" s="190">
        <v>0</v>
      </c>
      <c r="BV134" s="188">
        <v>0</v>
      </c>
      <c r="BW134" s="188">
        <v>0</v>
      </c>
      <c r="BX134" s="188">
        <v>0</v>
      </c>
      <c r="BY134" s="188">
        <v>0</v>
      </c>
      <c r="BZ134" s="188">
        <v>0</v>
      </c>
      <c r="CA134" s="188">
        <v>0</v>
      </c>
      <c r="CB134" s="188">
        <v>0</v>
      </c>
      <c r="CC134" s="188">
        <v>0</v>
      </c>
      <c r="CD134" s="188">
        <v>0</v>
      </c>
      <c r="CE134" s="188">
        <v>0</v>
      </c>
      <c r="CF134" s="188">
        <v>0</v>
      </c>
      <c r="CG134" s="188">
        <v>0</v>
      </c>
      <c r="CH134" s="188">
        <v>0</v>
      </c>
      <c r="CI134" s="188">
        <v>0</v>
      </c>
      <c r="CJ134" s="188">
        <v>0</v>
      </c>
      <c r="CK134" s="188">
        <v>0</v>
      </c>
      <c r="CL134" s="188">
        <v>0</v>
      </c>
      <c r="CM134" s="188">
        <v>0</v>
      </c>
      <c r="CN134" s="188">
        <v>0</v>
      </c>
      <c r="CO134" s="191">
        <v>0</v>
      </c>
      <c r="CP134" s="188">
        <f t="shared" si="4"/>
        <v>4</v>
      </c>
      <c r="CQ134" s="188">
        <v>1</v>
      </c>
      <c r="CR134" s="188">
        <v>0</v>
      </c>
      <c r="CS134" s="188">
        <v>0</v>
      </c>
      <c r="CT134" s="188">
        <v>0</v>
      </c>
      <c r="CU134" s="188" t="s">
        <v>1930</v>
      </c>
    </row>
    <row r="135" spans="1:99" ht="17.25" customHeight="1" x14ac:dyDescent="0.35">
      <c r="A135" s="188" t="s">
        <v>9</v>
      </c>
      <c r="B135" s="189" t="s">
        <v>6635</v>
      </c>
      <c r="C135" s="188" t="s">
        <v>6636</v>
      </c>
      <c r="E135" s="188" t="s">
        <v>6551</v>
      </c>
      <c r="G135" s="188" t="s">
        <v>454</v>
      </c>
      <c r="H135" s="188" t="s">
        <v>56</v>
      </c>
      <c r="I135" s="188" t="s">
        <v>210</v>
      </c>
      <c r="J135" s="188" t="s">
        <v>471</v>
      </c>
      <c r="L135" s="188" t="s">
        <v>272</v>
      </c>
      <c r="N135" s="188" t="s">
        <v>300</v>
      </c>
      <c r="O135" s="188" t="s">
        <v>6637</v>
      </c>
      <c r="P135" s="191" t="s">
        <v>591</v>
      </c>
      <c r="Q135" s="188">
        <v>0</v>
      </c>
      <c r="R135" s="188">
        <v>0</v>
      </c>
      <c r="S135" s="188">
        <v>0</v>
      </c>
      <c r="T135" s="188">
        <v>0</v>
      </c>
      <c r="U135" s="188">
        <v>0</v>
      </c>
      <c r="V135" s="188">
        <v>0</v>
      </c>
      <c r="W135" s="188">
        <v>0</v>
      </c>
      <c r="X135" s="188">
        <v>0</v>
      </c>
      <c r="Y135" s="188">
        <v>0</v>
      </c>
      <c r="Z135" s="188">
        <v>0</v>
      </c>
      <c r="AA135" s="188">
        <v>0</v>
      </c>
      <c r="AB135" s="188">
        <v>0</v>
      </c>
      <c r="AC135" s="188">
        <v>0</v>
      </c>
      <c r="AD135" s="188">
        <v>0</v>
      </c>
      <c r="AE135" s="188">
        <v>0</v>
      </c>
      <c r="AF135" s="188">
        <v>0</v>
      </c>
      <c r="AG135" s="188">
        <v>0</v>
      </c>
      <c r="AH135" s="188">
        <v>0</v>
      </c>
      <c r="AI135" s="188">
        <v>0</v>
      </c>
      <c r="AJ135" s="188">
        <v>0</v>
      </c>
      <c r="AK135" s="188">
        <v>0</v>
      </c>
      <c r="AL135" s="188">
        <v>0</v>
      </c>
      <c r="AM135" s="188">
        <v>0</v>
      </c>
      <c r="AN135" s="188">
        <v>0</v>
      </c>
      <c r="AO135" s="188">
        <v>0</v>
      </c>
      <c r="AP135" s="188">
        <v>0</v>
      </c>
      <c r="AQ135" s="188">
        <v>0</v>
      </c>
      <c r="AR135" s="188">
        <v>0</v>
      </c>
      <c r="AS135" s="188">
        <v>0</v>
      </c>
      <c r="AT135" s="188">
        <v>0</v>
      </c>
      <c r="AU135" s="188">
        <v>0</v>
      </c>
      <c r="AV135" s="188">
        <v>0</v>
      </c>
      <c r="AW135" s="188">
        <v>0</v>
      </c>
      <c r="AX135" s="188">
        <v>0</v>
      </c>
      <c r="AY135" s="188">
        <v>0</v>
      </c>
      <c r="AZ135" s="188">
        <v>0</v>
      </c>
      <c r="BA135" s="188">
        <v>0</v>
      </c>
      <c r="BB135" s="188">
        <v>1</v>
      </c>
      <c r="BC135" s="188">
        <v>1</v>
      </c>
      <c r="BD135" s="188">
        <v>0</v>
      </c>
      <c r="BE135" s="188">
        <v>0</v>
      </c>
      <c r="BF135" s="188">
        <v>0</v>
      </c>
      <c r="BG135" s="188">
        <v>0</v>
      </c>
      <c r="BH135" s="188">
        <v>1</v>
      </c>
      <c r="BI135" s="188">
        <v>0</v>
      </c>
      <c r="BJ135" s="188">
        <v>0</v>
      </c>
      <c r="BK135" s="188">
        <v>0</v>
      </c>
      <c r="BL135" s="188">
        <v>0</v>
      </c>
      <c r="BM135" s="188">
        <v>0</v>
      </c>
      <c r="BN135" s="188">
        <v>0</v>
      </c>
      <c r="BO135" s="188">
        <v>0</v>
      </c>
      <c r="BP135" s="188">
        <v>0</v>
      </c>
      <c r="BQ135" s="188">
        <v>0</v>
      </c>
      <c r="BR135" s="188">
        <v>0</v>
      </c>
      <c r="BS135" s="188">
        <v>0</v>
      </c>
      <c r="BT135" s="188">
        <v>0</v>
      </c>
      <c r="BU135" s="190">
        <v>0</v>
      </c>
      <c r="BV135" s="188">
        <v>0</v>
      </c>
      <c r="BW135" s="188">
        <v>0</v>
      </c>
      <c r="BX135" s="188">
        <v>0</v>
      </c>
      <c r="BY135" s="188">
        <v>0</v>
      </c>
      <c r="BZ135" s="188">
        <v>0</v>
      </c>
      <c r="CA135" s="188">
        <v>0</v>
      </c>
      <c r="CB135" s="188">
        <v>0</v>
      </c>
      <c r="CC135" s="188">
        <v>0</v>
      </c>
      <c r="CD135" s="188">
        <v>0</v>
      </c>
      <c r="CE135" s="188">
        <v>0</v>
      </c>
      <c r="CF135" s="188">
        <v>0</v>
      </c>
      <c r="CG135" s="188">
        <v>0</v>
      </c>
      <c r="CH135" s="188">
        <v>0</v>
      </c>
      <c r="CI135" s="188">
        <v>0</v>
      </c>
      <c r="CJ135" s="188">
        <v>0</v>
      </c>
      <c r="CK135" s="188">
        <v>0</v>
      </c>
      <c r="CL135" s="188">
        <v>0</v>
      </c>
      <c r="CM135" s="188">
        <v>0</v>
      </c>
      <c r="CN135" s="188">
        <v>0</v>
      </c>
      <c r="CO135" s="191">
        <v>0</v>
      </c>
      <c r="CP135" s="188">
        <f t="shared" ref="CP135:CP153" si="5">SUM(S135:CO135)</f>
        <v>3</v>
      </c>
      <c r="CQ135" s="188">
        <v>1</v>
      </c>
      <c r="CR135" s="188">
        <v>0</v>
      </c>
      <c r="CS135" s="188">
        <v>0</v>
      </c>
      <c r="CT135" s="188">
        <v>0</v>
      </c>
    </row>
    <row r="136" spans="1:99" ht="17.25" customHeight="1" x14ac:dyDescent="0.35">
      <c r="A136" s="188" t="s">
        <v>147</v>
      </c>
      <c r="B136" s="189" t="s">
        <v>6638</v>
      </c>
      <c r="C136" s="188" t="s">
        <v>6639</v>
      </c>
      <c r="E136" s="188" t="s">
        <v>6640</v>
      </c>
      <c r="G136" s="188" t="s">
        <v>454</v>
      </c>
      <c r="H136" s="188" t="s">
        <v>56</v>
      </c>
      <c r="I136" s="188" t="s">
        <v>217</v>
      </c>
      <c r="J136" s="188" t="s">
        <v>471</v>
      </c>
      <c r="L136" s="188" t="s">
        <v>272</v>
      </c>
      <c r="N136" s="188" t="s">
        <v>300</v>
      </c>
      <c r="O136" s="188" t="s">
        <v>6641</v>
      </c>
      <c r="P136" s="191" t="s">
        <v>6642</v>
      </c>
      <c r="Q136" s="188">
        <v>0</v>
      </c>
      <c r="R136" s="188">
        <v>0</v>
      </c>
      <c r="S136" s="188">
        <v>0</v>
      </c>
      <c r="T136" s="188">
        <v>0</v>
      </c>
      <c r="U136" s="188">
        <v>0</v>
      </c>
      <c r="V136" s="188">
        <v>0</v>
      </c>
      <c r="W136" s="188">
        <v>0</v>
      </c>
      <c r="X136" s="188">
        <v>0</v>
      </c>
      <c r="Y136" s="188">
        <v>0</v>
      </c>
      <c r="Z136" s="188">
        <v>0</v>
      </c>
      <c r="AA136" s="188">
        <v>0</v>
      </c>
      <c r="AB136" s="188">
        <v>0</v>
      </c>
      <c r="AC136" s="188">
        <v>0</v>
      </c>
      <c r="AD136" s="188">
        <v>0</v>
      </c>
      <c r="AE136" s="188">
        <v>0</v>
      </c>
      <c r="AF136" s="188">
        <v>0</v>
      </c>
      <c r="AG136" s="188">
        <v>0</v>
      </c>
      <c r="AH136" s="188">
        <v>0</v>
      </c>
      <c r="AI136" s="188">
        <v>1</v>
      </c>
      <c r="AJ136" s="188">
        <v>1</v>
      </c>
      <c r="AK136" s="188">
        <v>0</v>
      </c>
      <c r="AL136" s="188">
        <v>0</v>
      </c>
      <c r="AM136" s="188">
        <v>0</v>
      </c>
      <c r="AN136" s="188">
        <v>0</v>
      </c>
      <c r="AO136" s="188">
        <v>0</v>
      </c>
      <c r="AP136" s="188">
        <v>0</v>
      </c>
      <c r="AQ136" s="188">
        <v>0</v>
      </c>
      <c r="AR136" s="188">
        <v>0</v>
      </c>
      <c r="AS136" s="188">
        <v>0</v>
      </c>
      <c r="AT136" s="188">
        <v>0</v>
      </c>
      <c r="AU136" s="188">
        <v>0</v>
      </c>
      <c r="AV136" s="188">
        <v>0</v>
      </c>
      <c r="AW136" s="188">
        <v>1</v>
      </c>
      <c r="AX136" s="188">
        <v>1</v>
      </c>
      <c r="AY136" s="188">
        <v>1</v>
      </c>
      <c r="AZ136" s="188">
        <v>0</v>
      </c>
      <c r="BA136" s="188">
        <v>0</v>
      </c>
      <c r="BB136" s="188">
        <v>1</v>
      </c>
      <c r="BC136" s="188">
        <v>1</v>
      </c>
      <c r="BD136" s="188">
        <v>0</v>
      </c>
      <c r="BE136" s="188">
        <v>0</v>
      </c>
      <c r="BF136" s="188">
        <v>1</v>
      </c>
      <c r="BG136" s="188">
        <v>0</v>
      </c>
      <c r="BH136" s="188">
        <v>1</v>
      </c>
      <c r="BI136" s="188">
        <v>0</v>
      </c>
      <c r="BJ136" s="188">
        <v>0</v>
      </c>
      <c r="BK136" s="188">
        <v>0</v>
      </c>
      <c r="BL136" s="188">
        <v>0</v>
      </c>
      <c r="BM136" s="188">
        <v>0</v>
      </c>
      <c r="BN136" s="188">
        <v>0</v>
      </c>
      <c r="BO136" s="188">
        <v>0</v>
      </c>
      <c r="BP136" s="188">
        <v>0</v>
      </c>
      <c r="BQ136" s="188">
        <v>0</v>
      </c>
      <c r="BR136" s="188">
        <v>0</v>
      </c>
      <c r="BS136" s="188">
        <v>0</v>
      </c>
      <c r="BT136" s="188">
        <v>0</v>
      </c>
      <c r="BU136" s="190">
        <v>0</v>
      </c>
      <c r="BV136" s="188">
        <v>0</v>
      </c>
      <c r="BW136" s="188">
        <v>0</v>
      </c>
      <c r="BX136" s="188">
        <v>0</v>
      </c>
      <c r="BY136" s="188">
        <v>0</v>
      </c>
      <c r="BZ136" s="188">
        <v>0</v>
      </c>
      <c r="CA136" s="188">
        <v>0</v>
      </c>
      <c r="CB136" s="188">
        <v>0</v>
      </c>
      <c r="CC136" s="188">
        <v>0</v>
      </c>
      <c r="CD136" s="188">
        <v>0</v>
      </c>
      <c r="CE136" s="188">
        <v>0</v>
      </c>
      <c r="CF136" s="188">
        <v>0</v>
      </c>
      <c r="CG136" s="188">
        <v>0</v>
      </c>
      <c r="CH136" s="188">
        <v>0</v>
      </c>
      <c r="CI136" s="188">
        <v>0</v>
      </c>
      <c r="CJ136" s="188">
        <v>0</v>
      </c>
      <c r="CK136" s="188">
        <v>0</v>
      </c>
      <c r="CL136" s="188">
        <v>0</v>
      </c>
      <c r="CM136" s="188">
        <v>0</v>
      </c>
      <c r="CN136" s="188">
        <v>0</v>
      </c>
      <c r="CO136" s="191">
        <v>0</v>
      </c>
      <c r="CP136" s="188">
        <f t="shared" si="5"/>
        <v>9</v>
      </c>
      <c r="CQ136" s="188">
        <v>1</v>
      </c>
      <c r="CR136" s="188">
        <v>0</v>
      </c>
      <c r="CS136" s="188">
        <v>0</v>
      </c>
      <c r="CT136" s="188">
        <v>0</v>
      </c>
    </row>
    <row r="137" spans="1:99" ht="17.25" customHeight="1" x14ac:dyDescent="0.35">
      <c r="A137" s="188" t="s">
        <v>29</v>
      </c>
      <c r="B137" s="189" t="s">
        <v>2471</v>
      </c>
      <c r="C137" s="188" t="s">
        <v>6643</v>
      </c>
      <c r="E137" s="188" t="s">
        <v>6644</v>
      </c>
      <c r="G137" s="188" t="s">
        <v>454</v>
      </c>
      <c r="H137" s="188" t="s">
        <v>56</v>
      </c>
      <c r="I137" s="188" t="s">
        <v>173</v>
      </c>
      <c r="J137" s="188" t="s">
        <v>471</v>
      </c>
      <c r="L137" s="188" t="s">
        <v>272</v>
      </c>
      <c r="N137" s="188" t="s">
        <v>292</v>
      </c>
      <c r="O137" s="188" t="s">
        <v>6645</v>
      </c>
      <c r="P137" s="191" t="s">
        <v>591</v>
      </c>
      <c r="Q137" s="188">
        <v>0</v>
      </c>
      <c r="R137" s="188">
        <v>0</v>
      </c>
      <c r="S137" s="188">
        <v>0</v>
      </c>
      <c r="T137" s="188">
        <v>0</v>
      </c>
      <c r="U137" s="188">
        <v>0</v>
      </c>
      <c r="V137" s="188">
        <v>0</v>
      </c>
      <c r="W137" s="188">
        <v>0</v>
      </c>
      <c r="X137" s="188">
        <v>0</v>
      </c>
      <c r="Y137" s="188">
        <v>0</v>
      </c>
      <c r="Z137" s="188">
        <v>0</v>
      </c>
      <c r="AA137" s="188">
        <v>0</v>
      </c>
      <c r="AB137" s="188">
        <v>0</v>
      </c>
      <c r="AC137" s="188">
        <v>0</v>
      </c>
      <c r="AD137" s="188">
        <v>0</v>
      </c>
      <c r="AE137" s="188">
        <v>0</v>
      </c>
      <c r="AF137" s="188">
        <v>0</v>
      </c>
      <c r="AG137" s="188">
        <v>0</v>
      </c>
      <c r="AH137" s="188">
        <v>0</v>
      </c>
      <c r="AI137" s="188">
        <v>0</v>
      </c>
      <c r="AJ137" s="188">
        <v>0</v>
      </c>
      <c r="AK137" s="188">
        <v>0</v>
      </c>
      <c r="AL137" s="188">
        <v>0</v>
      </c>
      <c r="AM137" s="188">
        <v>0</v>
      </c>
      <c r="AN137" s="188">
        <v>0</v>
      </c>
      <c r="AO137" s="188">
        <v>0</v>
      </c>
      <c r="AP137" s="188">
        <v>0</v>
      </c>
      <c r="AQ137" s="188">
        <v>0</v>
      </c>
      <c r="AR137" s="188">
        <v>0</v>
      </c>
      <c r="AS137" s="188">
        <v>0</v>
      </c>
      <c r="AT137" s="188">
        <v>0</v>
      </c>
      <c r="AU137" s="188">
        <v>0</v>
      </c>
      <c r="AV137" s="188">
        <v>0</v>
      </c>
      <c r="AW137" s="188">
        <v>0</v>
      </c>
      <c r="AX137" s="188">
        <v>0</v>
      </c>
      <c r="AY137" s="188">
        <v>0</v>
      </c>
      <c r="AZ137" s="188">
        <v>0</v>
      </c>
      <c r="BA137" s="188">
        <v>0</v>
      </c>
      <c r="BB137" s="188">
        <v>0</v>
      </c>
      <c r="BC137" s="188">
        <v>0</v>
      </c>
      <c r="BD137" s="188">
        <v>0</v>
      </c>
      <c r="BE137" s="188">
        <v>0</v>
      </c>
      <c r="BF137" s="188">
        <v>1</v>
      </c>
      <c r="BG137" s="188">
        <v>0</v>
      </c>
      <c r="BH137" s="188">
        <v>0</v>
      </c>
      <c r="BI137" s="188">
        <v>0</v>
      </c>
      <c r="BJ137" s="188">
        <v>0</v>
      </c>
      <c r="BK137" s="188">
        <v>0</v>
      </c>
      <c r="BL137" s="188">
        <v>0</v>
      </c>
      <c r="BM137" s="188">
        <v>0</v>
      </c>
      <c r="BN137" s="188">
        <v>0</v>
      </c>
      <c r="BO137" s="188">
        <v>0</v>
      </c>
      <c r="BP137" s="188">
        <v>0</v>
      </c>
      <c r="BQ137" s="188">
        <v>0</v>
      </c>
      <c r="BR137" s="188">
        <v>0</v>
      </c>
      <c r="BS137" s="188">
        <v>0</v>
      </c>
      <c r="BT137" s="188">
        <v>0</v>
      </c>
      <c r="BU137" s="190">
        <v>0</v>
      </c>
      <c r="BV137" s="188">
        <v>0</v>
      </c>
      <c r="BW137" s="188">
        <v>0</v>
      </c>
      <c r="BX137" s="188">
        <v>0</v>
      </c>
      <c r="BY137" s="188">
        <v>0</v>
      </c>
      <c r="BZ137" s="188">
        <v>0</v>
      </c>
      <c r="CA137" s="188">
        <v>0</v>
      </c>
      <c r="CB137" s="188">
        <v>0</v>
      </c>
      <c r="CC137" s="188">
        <v>0</v>
      </c>
      <c r="CD137" s="188">
        <v>0</v>
      </c>
      <c r="CE137" s="188">
        <v>0</v>
      </c>
      <c r="CF137" s="188">
        <v>0</v>
      </c>
      <c r="CG137" s="188">
        <v>0</v>
      </c>
      <c r="CH137" s="188">
        <v>0</v>
      </c>
      <c r="CI137" s="188">
        <v>0</v>
      </c>
      <c r="CJ137" s="188">
        <v>0</v>
      </c>
      <c r="CK137" s="188">
        <v>0</v>
      </c>
      <c r="CL137" s="188">
        <v>0</v>
      </c>
      <c r="CM137" s="188">
        <v>0</v>
      </c>
      <c r="CN137" s="188">
        <v>0</v>
      </c>
      <c r="CO137" s="191">
        <v>0</v>
      </c>
      <c r="CP137" s="188">
        <f t="shared" si="5"/>
        <v>1</v>
      </c>
      <c r="CQ137" s="188">
        <v>1</v>
      </c>
      <c r="CR137" s="188">
        <v>0</v>
      </c>
      <c r="CS137" s="188">
        <v>0</v>
      </c>
      <c r="CT137" s="188">
        <v>0</v>
      </c>
    </row>
    <row r="138" spans="1:99" ht="17.25" customHeight="1" x14ac:dyDescent="0.35">
      <c r="A138" s="188" t="s">
        <v>29</v>
      </c>
      <c r="B138" s="189" t="s">
        <v>2518</v>
      </c>
      <c r="C138" s="188" t="s">
        <v>6646</v>
      </c>
      <c r="E138" s="188" t="s">
        <v>6647</v>
      </c>
      <c r="G138" s="188" t="s">
        <v>454</v>
      </c>
      <c r="H138" s="188" t="s">
        <v>56</v>
      </c>
      <c r="I138" s="188" t="s">
        <v>173</v>
      </c>
      <c r="J138" s="188" t="s">
        <v>471</v>
      </c>
      <c r="K138" s="188" t="s">
        <v>233</v>
      </c>
      <c r="L138" s="188" t="s">
        <v>272</v>
      </c>
      <c r="N138" s="188" t="s">
        <v>300</v>
      </c>
      <c r="P138" s="191" t="s">
        <v>768</v>
      </c>
      <c r="Q138" s="188">
        <v>0</v>
      </c>
      <c r="R138" s="188">
        <v>0</v>
      </c>
      <c r="S138" s="188">
        <v>0</v>
      </c>
      <c r="T138" s="188">
        <v>0</v>
      </c>
      <c r="U138" s="188">
        <v>0</v>
      </c>
      <c r="V138" s="188">
        <v>0</v>
      </c>
      <c r="W138" s="188">
        <v>0</v>
      </c>
      <c r="X138" s="188">
        <v>0</v>
      </c>
      <c r="Y138" s="188">
        <v>0</v>
      </c>
      <c r="Z138" s="188">
        <v>0</v>
      </c>
      <c r="AA138" s="188">
        <v>0</v>
      </c>
      <c r="AB138" s="188">
        <v>0</v>
      </c>
      <c r="AC138" s="188">
        <v>0</v>
      </c>
      <c r="AD138" s="188">
        <v>0</v>
      </c>
      <c r="AE138" s="188">
        <v>0</v>
      </c>
      <c r="AF138" s="188">
        <v>0</v>
      </c>
      <c r="AG138" s="188">
        <v>0</v>
      </c>
      <c r="AH138" s="188">
        <v>0</v>
      </c>
      <c r="AI138" s="188">
        <v>0</v>
      </c>
      <c r="AJ138" s="188">
        <v>1</v>
      </c>
      <c r="AK138" s="188">
        <v>0</v>
      </c>
      <c r="AL138" s="188">
        <v>0</v>
      </c>
      <c r="AM138" s="188">
        <v>0</v>
      </c>
      <c r="AN138" s="188">
        <v>0</v>
      </c>
      <c r="AO138" s="188">
        <v>0</v>
      </c>
      <c r="AP138" s="188">
        <v>0</v>
      </c>
      <c r="AQ138" s="188">
        <v>0</v>
      </c>
      <c r="AR138" s="188">
        <v>0</v>
      </c>
      <c r="AS138" s="188">
        <v>0</v>
      </c>
      <c r="AT138" s="188">
        <v>0</v>
      </c>
      <c r="AU138" s="188">
        <v>0</v>
      </c>
      <c r="AV138" s="188">
        <v>0</v>
      </c>
      <c r="AW138" s="188">
        <v>1</v>
      </c>
      <c r="AX138" s="188">
        <v>0</v>
      </c>
      <c r="AY138" s="188">
        <v>0</v>
      </c>
      <c r="AZ138" s="188">
        <v>0</v>
      </c>
      <c r="BA138" s="188">
        <v>0</v>
      </c>
      <c r="BB138" s="188">
        <v>0</v>
      </c>
      <c r="BC138" s="188">
        <v>0</v>
      </c>
      <c r="BD138" s="188">
        <v>0</v>
      </c>
      <c r="BE138" s="188">
        <v>0</v>
      </c>
      <c r="BF138" s="188">
        <v>0</v>
      </c>
      <c r="BG138" s="188">
        <v>1</v>
      </c>
      <c r="BH138" s="188">
        <v>1</v>
      </c>
      <c r="BI138" s="188">
        <v>0</v>
      </c>
      <c r="BJ138" s="188">
        <v>0</v>
      </c>
      <c r="BK138" s="188">
        <v>0</v>
      </c>
      <c r="BL138" s="188">
        <v>0</v>
      </c>
      <c r="BM138" s="188">
        <v>0</v>
      </c>
      <c r="BN138" s="188">
        <v>0</v>
      </c>
      <c r="BO138" s="188">
        <v>0</v>
      </c>
      <c r="BP138" s="188">
        <v>0</v>
      </c>
      <c r="BQ138" s="188">
        <v>0</v>
      </c>
      <c r="BR138" s="188">
        <v>0</v>
      </c>
      <c r="BS138" s="188">
        <v>0</v>
      </c>
      <c r="BT138" s="188">
        <v>0</v>
      </c>
      <c r="BU138" s="190">
        <v>0</v>
      </c>
      <c r="BV138" s="188">
        <v>0</v>
      </c>
      <c r="BW138" s="188">
        <v>0</v>
      </c>
      <c r="BX138" s="188">
        <v>0</v>
      </c>
      <c r="BY138" s="188">
        <v>0</v>
      </c>
      <c r="BZ138" s="188">
        <v>0</v>
      </c>
      <c r="CA138" s="188">
        <v>0</v>
      </c>
      <c r="CB138" s="188">
        <v>0</v>
      </c>
      <c r="CC138" s="188">
        <v>0</v>
      </c>
      <c r="CD138" s="188">
        <v>0</v>
      </c>
      <c r="CE138" s="188">
        <v>0</v>
      </c>
      <c r="CF138" s="188">
        <v>0</v>
      </c>
      <c r="CG138" s="188">
        <v>0</v>
      </c>
      <c r="CH138" s="188">
        <v>0</v>
      </c>
      <c r="CI138" s="188">
        <v>0</v>
      </c>
      <c r="CJ138" s="188">
        <v>0</v>
      </c>
      <c r="CK138" s="188">
        <v>0</v>
      </c>
      <c r="CL138" s="188">
        <v>0</v>
      </c>
      <c r="CM138" s="188">
        <v>0</v>
      </c>
      <c r="CN138" s="188">
        <v>0</v>
      </c>
      <c r="CO138" s="191">
        <v>0</v>
      </c>
      <c r="CP138" s="188">
        <f t="shared" si="5"/>
        <v>4</v>
      </c>
      <c r="CQ138" s="188">
        <v>1</v>
      </c>
      <c r="CR138" s="188">
        <v>0</v>
      </c>
      <c r="CS138" s="188">
        <v>0</v>
      </c>
      <c r="CT138" s="188">
        <v>0</v>
      </c>
    </row>
    <row r="139" spans="1:99" ht="17.25" customHeight="1" x14ac:dyDescent="0.35">
      <c r="A139" s="188" t="s">
        <v>29</v>
      </c>
      <c r="B139" s="189" t="s">
        <v>2518</v>
      </c>
      <c r="C139" s="188" t="s">
        <v>6648</v>
      </c>
      <c r="E139" s="188" t="s">
        <v>6649</v>
      </c>
      <c r="G139" s="188" t="s">
        <v>454</v>
      </c>
      <c r="H139" s="188" t="s">
        <v>6650</v>
      </c>
      <c r="I139" s="188" t="s">
        <v>221</v>
      </c>
      <c r="J139" s="188" t="s">
        <v>269</v>
      </c>
      <c r="K139" s="188" t="s">
        <v>238</v>
      </c>
      <c r="L139" s="188" t="s">
        <v>272</v>
      </c>
      <c r="N139" s="188" t="s">
        <v>300</v>
      </c>
      <c r="O139" s="188" t="s">
        <v>6651</v>
      </c>
      <c r="P139" s="191" t="s">
        <v>591</v>
      </c>
      <c r="Q139" s="188">
        <v>0</v>
      </c>
      <c r="R139" s="188">
        <v>0</v>
      </c>
      <c r="S139" s="188">
        <v>0</v>
      </c>
      <c r="T139" s="188">
        <v>0</v>
      </c>
      <c r="U139" s="188">
        <v>0</v>
      </c>
      <c r="V139" s="188">
        <v>0</v>
      </c>
      <c r="W139" s="188">
        <v>0</v>
      </c>
      <c r="X139" s="188">
        <v>0</v>
      </c>
      <c r="Y139" s="188">
        <v>0</v>
      </c>
      <c r="Z139" s="188">
        <v>0</v>
      </c>
      <c r="AA139" s="188">
        <v>0</v>
      </c>
      <c r="AB139" s="188">
        <v>0</v>
      </c>
      <c r="AC139" s="188">
        <v>0</v>
      </c>
      <c r="AD139" s="188">
        <v>0</v>
      </c>
      <c r="AE139" s="188">
        <v>0</v>
      </c>
      <c r="AF139" s="188">
        <v>0</v>
      </c>
      <c r="AG139" s="188">
        <v>0</v>
      </c>
      <c r="AH139" s="188">
        <v>0</v>
      </c>
      <c r="AI139" s="188">
        <v>0</v>
      </c>
      <c r="AJ139" s="188">
        <v>0</v>
      </c>
      <c r="AK139" s="188">
        <v>0</v>
      </c>
      <c r="AL139" s="188">
        <v>0</v>
      </c>
      <c r="AM139" s="188">
        <v>0</v>
      </c>
      <c r="AN139" s="188">
        <v>0</v>
      </c>
      <c r="AO139" s="188">
        <v>0</v>
      </c>
      <c r="AP139" s="188">
        <v>0</v>
      </c>
      <c r="AQ139" s="188">
        <v>0</v>
      </c>
      <c r="AR139" s="188">
        <v>0</v>
      </c>
      <c r="AS139" s="188">
        <v>0</v>
      </c>
      <c r="AT139" s="188">
        <v>0</v>
      </c>
      <c r="AU139" s="188">
        <v>0</v>
      </c>
      <c r="AV139" s="188">
        <v>0</v>
      </c>
      <c r="AW139" s="188">
        <v>0</v>
      </c>
      <c r="AX139" s="188">
        <v>0</v>
      </c>
      <c r="AY139" s="188">
        <v>0</v>
      </c>
      <c r="AZ139" s="188">
        <v>0</v>
      </c>
      <c r="BA139" s="188">
        <v>0</v>
      </c>
      <c r="BB139" s="188">
        <v>0</v>
      </c>
      <c r="BC139" s="188">
        <v>0</v>
      </c>
      <c r="BD139" s="188">
        <v>0</v>
      </c>
      <c r="BE139" s="188">
        <v>0</v>
      </c>
      <c r="BF139" s="188">
        <v>1</v>
      </c>
      <c r="BG139" s="188">
        <v>0</v>
      </c>
      <c r="BH139" s="188">
        <v>1</v>
      </c>
      <c r="BI139" s="188">
        <v>0</v>
      </c>
      <c r="BJ139" s="188">
        <v>0</v>
      </c>
      <c r="BK139" s="188">
        <v>0</v>
      </c>
      <c r="BL139" s="188">
        <v>0</v>
      </c>
      <c r="BM139" s="188">
        <v>0</v>
      </c>
      <c r="BN139" s="188">
        <v>0</v>
      </c>
      <c r="BO139" s="188">
        <v>0</v>
      </c>
      <c r="BP139" s="188">
        <v>0</v>
      </c>
      <c r="BQ139" s="188">
        <v>0</v>
      </c>
      <c r="BR139" s="188">
        <v>0</v>
      </c>
      <c r="BS139" s="188">
        <v>0</v>
      </c>
      <c r="BT139" s="188">
        <v>0</v>
      </c>
      <c r="BU139" s="190">
        <v>0</v>
      </c>
      <c r="BV139" s="188">
        <v>0</v>
      </c>
      <c r="BW139" s="188">
        <v>0</v>
      </c>
      <c r="BX139" s="188">
        <v>0</v>
      </c>
      <c r="BY139" s="188">
        <v>0</v>
      </c>
      <c r="BZ139" s="188">
        <v>0</v>
      </c>
      <c r="CA139" s="188">
        <v>0</v>
      </c>
      <c r="CB139" s="188">
        <v>0</v>
      </c>
      <c r="CC139" s="188">
        <v>0</v>
      </c>
      <c r="CD139" s="188">
        <v>0</v>
      </c>
      <c r="CE139" s="188">
        <v>0</v>
      </c>
      <c r="CF139" s="188">
        <v>0</v>
      </c>
      <c r="CG139" s="188">
        <v>0</v>
      </c>
      <c r="CH139" s="188">
        <v>0</v>
      </c>
      <c r="CI139" s="188">
        <v>0</v>
      </c>
      <c r="CJ139" s="188">
        <v>0</v>
      </c>
      <c r="CK139" s="188">
        <v>0</v>
      </c>
      <c r="CL139" s="188">
        <v>0</v>
      </c>
      <c r="CM139" s="188">
        <v>0</v>
      </c>
      <c r="CN139" s="188">
        <v>0</v>
      </c>
      <c r="CO139" s="191">
        <v>0</v>
      </c>
      <c r="CP139" s="188">
        <f t="shared" si="5"/>
        <v>2</v>
      </c>
      <c r="CQ139" s="188">
        <v>1</v>
      </c>
      <c r="CR139" s="188">
        <v>0</v>
      </c>
      <c r="CS139" s="188">
        <v>0</v>
      </c>
      <c r="CT139" s="188">
        <v>0</v>
      </c>
    </row>
    <row r="140" spans="1:99" ht="17.25" customHeight="1" x14ac:dyDescent="0.35">
      <c r="A140" s="188" t="s">
        <v>29</v>
      </c>
      <c r="B140" s="189" t="s">
        <v>2518</v>
      </c>
      <c r="C140" s="188" t="s">
        <v>6652</v>
      </c>
      <c r="E140" s="188" t="s">
        <v>6653</v>
      </c>
      <c r="G140" s="188" t="s">
        <v>454</v>
      </c>
      <c r="H140" s="188" t="s">
        <v>6650</v>
      </c>
      <c r="I140" s="188" t="s">
        <v>221</v>
      </c>
      <c r="J140" s="188" t="s">
        <v>269</v>
      </c>
      <c r="K140" s="188" t="s">
        <v>6654</v>
      </c>
      <c r="L140" s="188" t="s">
        <v>272</v>
      </c>
      <c r="N140" s="188" t="s">
        <v>300</v>
      </c>
      <c r="O140" s="188" t="s">
        <v>6655</v>
      </c>
      <c r="P140" s="191" t="s">
        <v>591</v>
      </c>
      <c r="Q140" s="188">
        <v>0</v>
      </c>
      <c r="R140" s="188">
        <v>0</v>
      </c>
      <c r="S140" s="188">
        <v>0</v>
      </c>
      <c r="T140" s="188">
        <v>0</v>
      </c>
      <c r="U140" s="188">
        <v>0</v>
      </c>
      <c r="V140" s="188">
        <v>0</v>
      </c>
      <c r="W140" s="188">
        <v>0</v>
      </c>
      <c r="X140" s="188">
        <v>0</v>
      </c>
      <c r="Y140" s="188">
        <v>0</v>
      </c>
      <c r="Z140" s="188">
        <v>0</v>
      </c>
      <c r="AA140" s="188">
        <v>0</v>
      </c>
      <c r="AB140" s="188">
        <v>0</v>
      </c>
      <c r="AC140" s="188">
        <v>0</v>
      </c>
      <c r="AD140" s="188">
        <v>0</v>
      </c>
      <c r="AE140" s="188">
        <v>0</v>
      </c>
      <c r="AF140" s="188">
        <v>0</v>
      </c>
      <c r="AG140" s="188">
        <v>0</v>
      </c>
      <c r="AH140" s="188">
        <v>0</v>
      </c>
      <c r="AI140" s="188">
        <v>0</v>
      </c>
      <c r="AJ140" s="188">
        <v>0</v>
      </c>
      <c r="AK140" s="188">
        <v>0</v>
      </c>
      <c r="AL140" s="188">
        <v>0</v>
      </c>
      <c r="AM140" s="188">
        <v>0</v>
      </c>
      <c r="AN140" s="188">
        <v>0</v>
      </c>
      <c r="AO140" s="188">
        <v>0</v>
      </c>
      <c r="AP140" s="188">
        <v>0</v>
      </c>
      <c r="AQ140" s="188">
        <v>0</v>
      </c>
      <c r="AR140" s="188">
        <v>0</v>
      </c>
      <c r="AS140" s="188">
        <v>0</v>
      </c>
      <c r="AT140" s="188">
        <v>0</v>
      </c>
      <c r="AU140" s="188">
        <v>0</v>
      </c>
      <c r="AV140" s="188">
        <v>0</v>
      </c>
      <c r="AW140" s="188">
        <v>0</v>
      </c>
      <c r="AX140" s="188">
        <v>0</v>
      </c>
      <c r="AY140" s="188">
        <v>0</v>
      </c>
      <c r="AZ140" s="188">
        <v>0</v>
      </c>
      <c r="BA140" s="188">
        <v>0</v>
      </c>
      <c r="BB140" s="188">
        <v>1</v>
      </c>
      <c r="BC140" s="188">
        <v>1</v>
      </c>
      <c r="BD140" s="188">
        <v>0</v>
      </c>
      <c r="BE140" s="188">
        <v>0</v>
      </c>
      <c r="BF140" s="188">
        <v>0</v>
      </c>
      <c r="BG140" s="188">
        <v>0</v>
      </c>
      <c r="BH140" s="188">
        <v>1</v>
      </c>
      <c r="BI140" s="188">
        <v>0</v>
      </c>
      <c r="BJ140" s="188">
        <v>0</v>
      </c>
      <c r="BK140" s="188">
        <v>0</v>
      </c>
      <c r="BL140" s="188">
        <v>0</v>
      </c>
      <c r="BM140" s="188">
        <v>0</v>
      </c>
      <c r="BN140" s="188">
        <v>0</v>
      </c>
      <c r="BO140" s="188">
        <v>0</v>
      </c>
      <c r="BP140" s="188">
        <v>0</v>
      </c>
      <c r="BQ140" s="188">
        <v>0</v>
      </c>
      <c r="BR140" s="188">
        <v>0</v>
      </c>
      <c r="BS140" s="188">
        <v>0</v>
      </c>
      <c r="BT140" s="188">
        <v>0</v>
      </c>
      <c r="BU140" s="190">
        <v>0</v>
      </c>
      <c r="BV140" s="188">
        <v>0</v>
      </c>
      <c r="BW140" s="188">
        <v>0</v>
      </c>
      <c r="BX140" s="188">
        <v>0</v>
      </c>
      <c r="BY140" s="188">
        <v>0</v>
      </c>
      <c r="BZ140" s="188">
        <v>0</v>
      </c>
      <c r="CA140" s="188">
        <v>0</v>
      </c>
      <c r="CB140" s="188">
        <v>0</v>
      </c>
      <c r="CC140" s="188">
        <v>0</v>
      </c>
      <c r="CD140" s="188">
        <v>0</v>
      </c>
      <c r="CE140" s="188">
        <v>0</v>
      </c>
      <c r="CF140" s="188">
        <v>0</v>
      </c>
      <c r="CG140" s="188">
        <v>0</v>
      </c>
      <c r="CH140" s="188">
        <v>0</v>
      </c>
      <c r="CI140" s="188">
        <v>0</v>
      </c>
      <c r="CJ140" s="188">
        <v>0</v>
      </c>
      <c r="CK140" s="188">
        <v>0</v>
      </c>
      <c r="CL140" s="188">
        <v>0</v>
      </c>
      <c r="CM140" s="188">
        <v>0</v>
      </c>
      <c r="CN140" s="188">
        <v>0</v>
      </c>
      <c r="CO140" s="191">
        <v>0</v>
      </c>
      <c r="CP140" s="188">
        <f t="shared" si="5"/>
        <v>3</v>
      </c>
      <c r="CQ140" s="188">
        <v>1</v>
      </c>
      <c r="CR140" s="188">
        <v>0</v>
      </c>
      <c r="CS140" s="188">
        <v>0</v>
      </c>
      <c r="CT140" s="188">
        <v>0</v>
      </c>
    </row>
    <row r="141" spans="1:99" ht="17.25" customHeight="1" x14ac:dyDescent="0.35">
      <c r="A141" s="188" t="s">
        <v>29</v>
      </c>
      <c r="B141" s="189" t="s">
        <v>2576</v>
      </c>
      <c r="C141" s="188" t="s">
        <v>6656</v>
      </c>
      <c r="E141" s="188" t="s">
        <v>6657</v>
      </c>
      <c r="G141" s="188" t="s">
        <v>454</v>
      </c>
      <c r="H141" s="188" t="s">
        <v>56</v>
      </c>
      <c r="I141" s="188" t="s">
        <v>160</v>
      </c>
      <c r="J141" s="188" t="s">
        <v>471</v>
      </c>
      <c r="L141" s="188" t="s">
        <v>272</v>
      </c>
      <c r="N141" s="188" t="s">
        <v>300</v>
      </c>
      <c r="O141" s="188" t="s">
        <v>6658</v>
      </c>
      <c r="P141" s="191" t="s">
        <v>591</v>
      </c>
      <c r="Q141" s="188">
        <v>0</v>
      </c>
      <c r="R141" s="188">
        <v>0</v>
      </c>
      <c r="S141" s="188">
        <v>0</v>
      </c>
      <c r="T141" s="188">
        <v>0</v>
      </c>
      <c r="U141" s="188">
        <v>0</v>
      </c>
      <c r="V141" s="188">
        <v>0</v>
      </c>
      <c r="W141" s="188">
        <v>0</v>
      </c>
      <c r="X141" s="188">
        <v>0</v>
      </c>
      <c r="Y141" s="188">
        <v>0</v>
      </c>
      <c r="Z141" s="188">
        <v>0</v>
      </c>
      <c r="AA141" s="188">
        <v>0</v>
      </c>
      <c r="AB141" s="188">
        <v>0</v>
      </c>
      <c r="AC141" s="188">
        <v>0</v>
      </c>
      <c r="AD141" s="188">
        <v>0</v>
      </c>
      <c r="AE141" s="188">
        <v>0</v>
      </c>
      <c r="AF141" s="188">
        <v>0</v>
      </c>
      <c r="AG141" s="188">
        <v>0</v>
      </c>
      <c r="AH141" s="188">
        <v>0</v>
      </c>
      <c r="AI141" s="188">
        <v>0</v>
      </c>
      <c r="AJ141" s="188">
        <v>0</v>
      </c>
      <c r="AK141" s="188">
        <v>0</v>
      </c>
      <c r="AL141" s="188">
        <v>0</v>
      </c>
      <c r="AM141" s="188">
        <v>0</v>
      </c>
      <c r="AN141" s="188">
        <v>0</v>
      </c>
      <c r="AO141" s="188">
        <v>0</v>
      </c>
      <c r="AP141" s="188">
        <v>0</v>
      </c>
      <c r="AQ141" s="188">
        <v>0</v>
      </c>
      <c r="AR141" s="188">
        <v>0</v>
      </c>
      <c r="AS141" s="188">
        <v>0</v>
      </c>
      <c r="AT141" s="188">
        <v>0</v>
      </c>
      <c r="AU141" s="188">
        <v>0</v>
      </c>
      <c r="AV141" s="188">
        <v>0</v>
      </c>
      <c r="AW141" s="188">
        <v>0</v>
      </c>
      <c r="AX141" s="188">
        <v>0</v>
      </c>
      <c r="AY141" s="188">
        <v>0</v>
      </c>
      <c r="AZ141" s="188">
        <v>0</v>
      </c>
      <c r="BA141" s="188">
        <v>0</v>
      </c>
      <c r="BB141" s="188">
        <v>0</v>
      </c>
      <c r="BC141" s="188">
        <v>0</v>
      </c>
      <c r="BD141" s="188">
        <v>0</v>
      </c>
      <c r="BE141" s="188">
        <v>0</v>
      </c>
      <c r="BF141" s="188">
        <v>1</v>
      </c>
      <c r="BG141" s="188">
        <v>0</v>
      </c>
      <c r="BH141" s="188">
        <v>1</v>
      </c>
      <c r="BI141" s="188">
        <v>0</v>
      </c>
      <c r="BJ141" s="188">
        <v>0</v>
      </c>
      <c r="BK141" s="188">
        <v>0</v>
      </c>
      <c r="BL141" s="188">
        <v>0</v>
      </c>
      <c r="BM141" s="188">
        <v>0</v>
      </c>
      <c r="BN141" s="188">
        <v>0</v>
      </c>
      <c r="BO141" s="188">
        <v>0</v>
      </c>
      <c r="BP141" s="188">
        <v>0</v>
      </c>
      <c r="BQ141" s="188">
        <v>0</v>
      </c>
      <c r="BR141" s="188">
        <v>0</v>
      </c>
      <c r="BS141" s="188">
        <v>0</v>
      </c>
      <c r="BT141" s="188">
        <v>0</v>
      </c>
      <c r="BU141" s="190">
        <v>0</v>
      </c>
      <c r="BV141" s="188">
        <v>0</v>
      </c>
      <c r="BW141" s="188">
        <v>0</v>
      </c>
      <c r="BX141" s="188">
        <v>0</v>
      </c>
      <c r="BY141" s="188">
        <v>0</v>
      </c>
      <c r="BZ141" s="188">
        <v>0</v>
      </c>
      <c r="CA141" s="188">
        <v>0</v>
      </c>
      <c r="CB141" s="188">
        <v>0</v>
      </c>
      <c r="CC141" s="188">
        <v>0</v>
      </c>
      <c r="CD141" s="188">
        <v>0</v>
      </c>
      <c r="CE141" s="188">
        <v>0</v>
      </c>
      <c r="CF141" s="188">
        <v>0</v>
      </c>
      <c r="CG141" s="188">
        <v>0</v>
      </c>
      <c r="CH141" s="188">
        <v>0</v>
      </c>
      <c r="CI141" s="188">
        <v>0</v>
      </c>
      <c r="CJ141" s="188">
        <v>0</v>
      </c>
      <c r="CK141" s="188">
        <v>0</v>
      </c>
      <c r="CL141" s="188">
        <v>0</v>
      </c>
      <c r="CM141" s="188">
        <v>0</v>
      </c>
      <c r="CN141" s="188">
        <v>0</v>
      </c>
      <c r="CO141" s="191">
        <v>0</v>
      </c>
      <c r="CP141" s="188">
        <f t="shared" si="5"/>
        <v>2</v>
      </c>
      <c r="CQ141" s="188">
        <v>1</v>
      </c>
      <c r="CR141" s="188">
        <v>0</v>
      </c>
      <c r="CS141" s="188">
        <v>0</v>
      </c>
      <c r="CT141" s="188">
        <v>0</v>
      </c>
    </row>
    <row r="142" spans="1:99" ht="17.25" customHeight="1" x14ac:dyDescent="0.35">
      <c r="A142" s="188" t="s">
        <v>29</v>
      </c>
      <c r="B142" s="189" t="s">
        <v>6659</v>
      </c>
      <c r="C142" s="188" t="s">
        <v>6660</v>
      </c>
      <c r="E142" s="188" t="s">
        <v>6661</v>
      </c>
      <c r="G142" s="188" t="s">
        <v>454</v>
      </c>
      <c r="H142" s="188" t="s">
        <v>56</v>
      </c>
      <c r="I142" s="188" t="s">
        <v>160</v>
      </c>
      <c r="J142" s="188" t="s">
        <v>269</v>
      </c>
      <c r="L142" s="188" t="s">
        <v>272</v>
      </c>
      <c r="N142" s="188" t="s">
        <v>292</v>
      </c>
      <c r="O142" s="188" t="s">
        <v>6662</v>
      </c>
      <c r="P142" s="191" t="s">
        <v>2597</v>
      </c>
      <c r="Q142" s="188">
        <v>0</v>
      </c>
      <c r="R142" s="188">
        <v>0</v>
      </c>
      <c r="S142" s="188">
        <v>0</v>
      </c>
      <c r="T142" s="188">
        <v>0</v>
      </c>
      <c r="U142" s="188">
        <v>0</v>
      </c>
      <c r="V142" s="188">
        <v>0</v>
      </c>
      <c r="W142" s="188">
        <v>0</v>
      </c>
      <c r="X142" s="188">
        <v>0</v>
      </c>
      <c r="Y142" s="188">
        <v>0</v>
      </c>
      <c r="Z142" s="188">
        <v>0</v>
      </c>
      <c r="AA142" s="188">
        <v>0</v>
      </c>
      <c r="AB142" s="188">
        <v>0</v>
      </c>
      <c r="AC142" s="188">
        <v>0</v>
      </c>
      <c r="AD142" s="188">
        <v>0</v>
      </c>
      <c r="AE142" s="188">
        <v>0</v>
      </c>
      <c r="AF142" s="188">
        <v>0</v>
      </c>
      <c r="AG142" s="188">
        <v>0</v>
      </c>
      <c r="AH142" s="188">
        <v>0</v>
      </c>
      <c r="AI142" s="188">
        <v>0</v>
      </c>
      <c r="AJ142" s="188">
        <v>0</v>
      </c>
      <c r="AK142" s="188">
        <v>0</v>
      </c>
      <c r="AL142" s="188">
        <v>0</v>
      </c>
      <c r="AM142" s="188">
        <v>0</v>
      </c>
      <c r="AN142" s="188">
        <v>0</v>
      </c>
      <c r="AO142" s="188">
        <v>0</v>
      </c>
      <c r="AP142" s="188">
        <v>0</v>
      </c>
      <c r="AQ142" s="188">
        <v>0</v>
      </c>
      <c r="AR142" s="188">
        <v>0</v>
      </c>
      <c r="AS142" s="188">
        <v>0</v>
      </c>
      <c r="AT142" s="188">
        <v>0</v>
      </c>
      <c r="AU142" s="188">
        <v>0</v>
      </c>
      <c r="AV142" s="188">
        <v>0</v>
      </c>
      <c r="AW142" s="188">
        <v>1</v>
      </c>
      <c r="AX142" s="188">
        <v>0</v>
      </c>
      <c r="AY142" s="188">
        <v>0</v>
      </c>
      <c r="AZ142" s="188">
        <v>0</v>
      </c>
      <c r="BA142" s="188">
        <v>0</v>
      </c>
      <c r="BB142" s="188">
        <v>0</v>
      </c>
      <c r="BC142" s="188">
        <v>0</v>
      </c>
      <c r="BD142" s="188">
        <v>0</v>
      </c>
      <c r="BE142" s="188">
        <v>0</v>
      </c>
      <c r="BF142" s="188">
        <v>0</v>
      </c>
      <c r="BG142" s="188">
        <v>0</v>
      </c>
      <c r="BH142" s="188">
        <v>0</v>
      </c>
      <c r="BI142" s="188">
        <v>0</v>
      </c>
      <c r="BJ142" s="188">
        <v>0</v>
      </c>
      <c r="BK142" s="188">
        <v>0</v>
      </c>
      <c r="BL142" s="188">
        <v>0</v>
      </c>
      <c r="BM142" s="188">
        <v>0</v>
      </c>
      <c r="BN142" s="188">
        <v>0</v>
      </c>
      <c r="BO142" s="188">
        <v>0</v>
      </c>
      <c r="BP142" s="188">
        <v>0</v>
      </c>
      <c r="BQ142" s="188">
        <v>0</v>
      </c>
      <c r="BR142" s="188">
        <v>0</v>
      </c>
      <c r="BS142" s="188">
        <v>0</v>
      </c>
      <c r="BT142" s="188">
        <v>0</v>
      </c>
      <c r="BU142" s="190">
        <v>0</v>
      </c>
      <c r="BV142" s="188">
        <v>0</v>
      </c>
      <c r="BW142" s="188">
        <v>0</v>
      </c>
      <c r="BX142" s="188">
        <v>0</v>
      </c>
      <c r="BY142" s="188">
        <v>0</v>
      </c>
      <c r="BZ142" s="188">
        <v>0</v>
      </c>
      <c r="CA142" s="188">
        <v>0</v>
      </c>
      <c r="CB142" s="188">
        <v>0</v>
      </c>
      <c r="CC142" s="188">
        <v>0</v>
      </c>
      <c r="CD142" s="188">
        <v>0</v>
      </c>
      <c r="CE142" s="188">
        <v>0</v>
      </c>
      <c r="CF142" s="188">
        <v>0</v>
      </c>
      <c r="CG142" s="188">
        <v>0</v>
      </c>
      <c r="CH142" s="188">
        <v>0</v>
      </c>
      <c r="CI142" s="188">
        <v>0</v>
      </c>
      <c r="CJ142" s="188">
        <v>0</v>
      </c>
      <c r="CK142" s="188">
        <v>0</v>
      </c>
      <c r="CL142" s="188">
        <v>0</v>
      </c>
      <c r="CM142" s="188">
        <v>0</v>
      </c>
      <c r="CN142" s="188">
        <v>0</v>
      </c>
      <c r="CO142" s="191">
        <v>0</v>
      </c>
      <c r="CP142" s="188">
        <f t="shared" si="5"/>
        <v>1</v>
      </c>
      <c r="CQ142" s="188">
        <v>1</v>
      </c>
      <c r="CR142" s="188">
        <v>0</v>
      </c>
      <c r="CS142" s="188">
        <v>0</v>
      </c>
      <c r="CT142" s="188">
        <v>0</v>
      </c>
    </row>
    <row r="143" spans="1:99" ht="17.25" customHeight="1" x14ac:dyDescent="0.35">
      <c r="A143" s="188" t="s">
        <v>29</v>
      </c>
      <c r="B143" s="189" t="s">
        <v>2609</v>
      </c>
      <c r="C143" s="188" t="s">
        <v>6663</v>
      </c>
      <c r="E143" s="188" t="s">
        <v>6664</v>
      </c>
      <c r="F143" s="188" t="s">
        <v>575</v>
      </c>
      <c r="G143" s="188" t="s">
        <v>454</v>
      </c>
      <c r="H143" s="188" t="s">
        <v>56</v>
      </c>
      <c r="I143" s="188" t="s">
        <v>173</v>
      </c>
      <c r="J143" s="188" t="s">
        <v>471</v>
      </c>
      <c r="L143" s="188" t="s">
        <v>272</v>
      </c>
      <c r="N143" s="188" t="s">
        <v>300</v>
      </c>
      <c r="O143" s="188" t="s">
        <v>6665</v>
      </c>
      <c r="P143" s="191" t="s">
        <v>591</v>
      </c>
      <c r="Q143" s="188">
        <v>0</v>
      </c>
      <c r="R143" s="188">
        <v>0</v>
      </c>
      <c r="S143" s="188">
        <v>0</v>
      </c>
      <c r="T143" s="188">
        <v>0</v>
      </c>
      <c r="U143" s="188">
        <v>0</v>
      </c>
      <c r="V143" s="188">
        <v>0</v>
      </c>
      <c r="W143" s="188">
        <v>0</v>
      </c>
      <c r="X143" s="188">
        <v>0</v>
      </c>
      <c r="Y143" s="188">
        <v>0</v>
      </c>
      <c r="Z143" s="188">
        <v>0</v>
      </c>
      <c r="AA143" s="188">
        <v>0</v>
      </c>
      <c r="AB143" s="188">
        <v>0</v>
      </c>
      <c r="AC143" s="188">
        <v>0</v>
      </c>
      <c r="AD143" s="188">
        <v>0</v>
      </c>
      <c r="AE143" s="188">
        <v>0</v>
      </c>
      <c r="AF143" s="188">
        <v>0</v>
      </c>
      <c r="AG143" s="188">
        <v>0</v>
      </c>
      <c r="AH143" s="188">
        <v>0</v>
      </c>
      <c r="AI143" s="188">
        <v>0</v>
      </c>
      <c r="AJ143" s="188">
        <v>0</v>
      </c>
      <c r="AK143" s="188">
        <v>0</v>
      </c>
      <c r="AL143" s="188">
        <v>0</v>
      </c>
      <c r="AM143" s="188">
        <v>0</v>
      </c>
      <c r="AN143" s="188">
        <v>0</v>
      </c>
      <c r="AO143" s="188">
        <v>0</v>
      </c>
      <c r="AP143" s="188">
        <v>0</v>
      </c>
      <c r="AQ143" s="188">
        <v>0</v>
      </c>
      <c r="AR143" s="188">
        <v>0</v>
      </c>
      <c r="AS143" s="188">
        <v>0</v>
      </c>
      <c r="AT143" s="188">
        <v>0</v>
      </c>
      <c r="AU143" s="188">
        <v>0</v>
      </c>
      <c r="AV143" s="188">
        <v>0</v>
      </c>
      <c r="AW143" s="188">
        <v>0</v>
      </c>
      <c r="AX143" s="188">
        <v>0</v>
      </c>
      <c r="AY143" s="188">
        <v>0</v>
      </c>
      <c r="AZ143" s="188">
        <v>0</v>
      </c>
      <c r="BA143" s="188">
        <v>0</v>
      </c>
      <c r="BB143" s="188">
        <v>0</v>
      </c>
      <c r="BC143" s="188">
        <v>0</v>
      </c>
      <c r="BD143" s="188">
        <v>0</v>
      </c>
      <c r="BE143" s="188">
        <v>0</v>
      </c>
      <c r="BF143" s="188">
        <v>0</v>
      </c>
      <c r="BG143" s="188">
        <v>1</v>
      </c>
      <c r="BH143" s="188">
        <v>1</v>
      </c>
      <c r="BI143" s="188">
        <v>0</v>
      </c>
      <c r="BJ143" s="188">
        <v>0</v>
      </c>
      <c r="BK143" s="188">
        <v>0</v>
      </c>
      <c r="BL143" s="188">
        <v>0</v>
      </c>
      <c r="BM143" s="188">
        <v>0</v>
      </c>
      <c r="BN143" s="188">
        <v>0</v>
      </c>
      <c r="BO143" s="188">
        <v>0</v>
      </c>
      <c r="BP143" s="188">
        <v>0</v>
      </c>
      <c r="BQ143" s="188">
        <v>0</v>
      </c>
      <c r="BR143" s="188">
        <v>0</v>
      </c>
      <c r="BS143" s="188">
        <v>0</v>
      </c>
      <c r="BT143" s="188">
        <v>0</v>
      </c>
      <c r="BU143" s="190">
        <v>0</v>
      </c>
      <c r="BV143" s="188">
        <v>0</v>
      </c>
      <c r="BW143" s="188">
        <v>0</v>
      </c>
      <c r="BX143" s="188">
        <v>0</v>
      </c>
      <c r="BY143" s="188">
        <v>0</v>
      </c>
      <c r="BZ143" s="188">
        <v>0</v>
      </c>
      <c r="CA143" s="188">
        <v>0</v>
      </c>
      <c r="CB143" s="188">
        <v>0</v>
      </c>
      <c r="CC143" s="188">
        <v>0</v>
      </c>
      <c r="CD143" s="188">
        <v>0</v>
      </c>
      <c r="CE143" s="188">
        <v>0</v>
      </c>
      <c r="CF143" s="188">
        <v>0</v>
      </c>
      <c r="CG143" s="188">
        <v>0</v>
      </c>
      <c r="CH143" s="188">
        <v>0</v>
      </c>
      <c r="CI143" s="188">
        <v>0</v>
      </c>
      <c r="CJ143" s="188">
        <v>0</v>
      </c>
      <c r="CK143" s="188">
        <v>0</v>
      </c>
      <c r="CL143" s="188">
        <v>0</v>
      </c>
      <c r="CM143" s="188">
        <v>0</v>
      </c>
      <c r="CN143" s="188">
        <v>0</v>
      </c>
      <c r="CO143" s="191">
        <v>0</v>
      </c>
      <c r="CP143" s="188">
        <f t="shared" si="5"/>
        <v>2</v>
      </c>
      <c r="CQ143" s="188">
        <v>1</v>
      </c>
      <c r="CR143" s="188">
        <v>0</v>
      </c>
      <c r="CS143" s="188">
        <v>0</v>
      </c>
      <c r="CT143" s="188">
        <v>0</v>
      </c>
    </row>
    <row r="144" spans="1:99" ht="17.25" customHeight="1" x14ac:dyDescent="0.35">
      <c r="A144" s="188" t="s">
        <v>18</v>
      </c>
      <c r="B144" s="189" t="s">
        <v>6666</v>
      </c>
      <c r="C144" s="188" t="s">
        <v>6667</v>
      </c>
      <c r="E144" s="188" t="s">
        <v>6668</v>
      </c>
      <c r="F144" s="188" t="s">
        <v>95</v>
      </c>
      <c r="G144" s="188" t="s">
        <v>454</v>
      </c>
      <c r="H144" s="188" t="s">
        <v>13</v>
      </c>
      <c r="I144" s="188" t="s">
        <v>221</v>
      </c>
      <c r="J144" s="188" t="s">
        <v>269</v>
      </c>
      <c r="L144" s="188" t="s">
        <v>272</v>
      </c>
      <c r="N144" s="188" t="s">
        <v>300</v>
      </c>
      <c r="O144" s="188" t="s">
        <v>6669</v>
      </c>
      <c r="P144" s="191" t="s">
        <v>3830</v>
      </c>
      <c r="Q144" s="188">
        <v>0</v>
      </c>
      <c r="R144" s="188">
        <v>0</v>
      </c>
      <c r="S144" s="188">
        <v>0</v>
      </c>
      <c r="T144" s="188">
        <v>0</v>
      </c>
      <c r="U144" s="188">
        <v>0</v>
      </c>
      <c r="V144" s="188">
        <v>0</v>
      </c>
      <c r="W144" s="188">
        <v>0</v>
      </c>
      <c r="X144" s="188">
        <v>0</v>
      </c>
      <c r="Y144" s="188">
        <v>0</v>
      </c>
      <c r="Z144" s="188">
        <v>0</v>
      </c>
      <c r="AA144" s="188">
        <v>0</v>
      </c>
      <c r="AB144" s="188">
        <v>0</v>
      </c>
      <c r="AC144" s="188">
        <v>0</v>
      </c>
      <c r="AD144" s="188">
        <v>0</v>
      </c>
      <c r="AE144" s="188">
        <v>0</v>
      </c>
      <c r="AF144" s="188">
        <v>0</v>
      </c>
      <c r="AG144" s="188">
        <v>0</v>
      </c>
      <c r="AH144" s="188">
        <v>0</v>
      </c>
      <c r="AI144" s="188">
        <v>0</v>
      </c>
      <c r="AJ144" s="188">
        <v>1</v>
      </c>
      <c r="AK144" s="188">
        <v>0</v>
      </c>
      <c r="AL144" s="188">
        <v>0</v>
      </c>
      <c r="AM144" s="188">
        <v>0</v>
      </c>
      <c r="AN144" s="188">
        <v>0</v>
      </c>
      <c r="AO144" s="188">
        <v>0</v>
      </c>
      <c r="AP144" s="188">
        <v>0</v>
      </c>
      <c r="AQ144" s="188">
        <v>0</v>
      </c>
      <c r="AR144" s="188">
        <v>0</v>
      </c>
      <c r="AS144" s="188">
        <v>0</v>
      </c>
      <c r="AT144" s="188">
        <v>0</v>
      </c>
      <c r="AU144" s="188">
        <v>0</v>
      </c>
      <c r="AV144" s="188">
        <v>0</v>
      </c>
      <c r="AW144" s="188">
        <v>0</v>
      </c>
      <c r="AX144" s="188">
        <v>0</v>
      </c>
      <c r="AY144" s="188">
        <v>0</v>
      </c>
      <c r="AZ144" s="188">
        <v>1</v>
      </c>
      <c r="BA144" s="188">
        <v>0</v>
      </c>
      <c r="BB144" s="188">
        <v>1</v>
      </c>
      <c r="BC144" s="188">
        <v>1</v>
      </c>
      <c r="BD144" s="188">
        <v>0</v>
      </c>
      <c r="BE144" s="188">
        <v>1</v>
      </c>
      <c r="BF144" s="188">
        <v>1</v>
      </c>
      <c r="BG144" s="188">
        <v>1</v>
      </c>
      <c r="BH144" s="188">
        <v>1</v>
      </c>
      <c r="BI144" s="188">
        <v>0</v>
      </c>
      <c r="BJ144" s="188">
        <v>0</v>
      </c>
      <c r="BK144" s="188">
        <v>0</v>
      </c>
      <c r="BL144" s="188">
        <v>0</v>
      </c>
      <c r="BM144" s="188">
        <v>0</v>
      </c>
      <c r="BN144" s="188">
        <v>0</v>
      </c>
      <c r="BO144" s="188">
        <v>0</v>
      </c>
      <c r="BP144" s="188">
        <v>0</v>
      </c>
      <c r="BQ144" s="188">
        <v>0</v>
      </c>
      <c r="BR144" s="188">
        <v>0</v>
      </c>
      <c r="BS144" s="188">
        <v>0</v>
      </c>
      <c r="BT144" s="188">
        <v>0</v>
      </c>
      <c r="BU144" s="190">
        <v>0</v>
      </c>
      <c r="BV144" s="188">
        <v>0</v>
      </c>
      <c r="BW144" s="188">
        <v>0</v>
      </c>
      <c r="BX144" s="188">
        <v>0</v>
      </c>
      <c r="BY144" s="188">
        <v>0</v>
      </c>
      <c r="BZ144" s="188">
        <v>0</v>
      </c>
      <c r="CA144" s="188">
        <v>0</v>
      </c>
      <c r="CB144" s="188">
        <v>0</v>
      </c>
      <c r="CC144" s="188">
        <v>0</v>
      </c>
      <c r="CD144" s="188">
        <v>0</v>
      </c>
      <c r="CE144" s="188">
        <v>0</v>
      </c>
      <c r="CF144" s="188">
        <v>0</v>
      </c>
      <c r="CG144" s="188">
        <v>0</v>
      </c>
      <c r="CH144" s="188">
        <v>0</v>
      </c>
      <c r="CI144" s="188">
        <v>0</v>
      </c>
      <c r="CJ144" s="188">
        <v>0</v>
      </c>
      <c r="CK144" s="188">
        <v>0</v>
      </c>
      <c r="CL144" s="188">
        <v>0</v>
      </c>
      <c r="CM144" s="188">
        <v>0</v>
      </c>
      <c r="CN144" s="188">
        <v>0</v>
      </c>
      <c r="CO144" s="191">
        <v>0</v>
      </c>
      <c r="CP144" s="188">
        <f t="shared" si="5"/>
        <v>8</v>
      </c>
      <c r="CQ144" s="188">
        <v>1</v>
      </c>
      <c r="CR144" s="188">
        <v>0</v>
      </c>
      <c r="CS144" s="188">
        <v>0</v>
      </c>
      <c r="CT144" s="188">
        <v>0</v>
      </c>
    </row>
    <row r="145" spans="1:101" ht="17.25" customHeight="1" x14ac:dyDescent="0.35">
      <c r="A145" s="188" t="s">
        <v>18</v>
      </c>
      <c r="B145" s="189" t="s">
        <v>2811</v>
      </c>
      <c r="C145" s="188" t="s">
        <v>6670</v>
      </c>
      <c r="E145" s="188" t="s">
        <v>6671</v>
      </c>
      <c r="G145" s="188" t="s">
        <v>454</v>
      </c>
      <c r="H145" s="188" t="s">
        <v>56</v>
      </c>
      <c r="I145" s="188" t="s">
        <v>173</v>
      </c>
      <c r="J145" s="188" t="s">
        <v>471</v>
      </c>
      <c r="L145" s="188" t="s">
        <v>272</v>
      </c>
      <c r="N145" s="188" t="s">
        <v>300</v>
      </c>
      <c r="P145" s="191" t="s">
        <v>1183</v>
      </c>
      <c r="Q145" s="188">
        <v>0</v>
      </c>
      <c r="R145" s="188">
        <v>0</v>
      </c>
      <c r="S145" s="188">
        <v>0</v>
      </c>
      <c r="T145" s="188">
        <v>0</v>
      </c>
      <c r="U145" s="188">
        <v>0</v>
      </c>
      <c r="V145" s="188">
        <v>0</v>
      </c>
      <c r="W145" s="188">
        <v>0</v>
      </c>
      <c r="X145" s="188">
        <v>0</v>
      </c>
      <c r="Y145" s="188">
        <v>0</v>
      </c>
      <c r="Z145" s="188">
        <v>0</v>
      </c>
      <c r="AA145" s="188">
        <v>0</v>
      </c>
      <c r="AB145" s="188">
        <v>0</v>
      </c>
      <c r="AC145" s="188">
        <v>0</v>
      </c>
      <c r="AD145" s="188">
        <v>0</v>
      </c>
      <c r="AE145" s="188">
        <v>0</v>
      </c>
      <c r="AF145" s="188">
        <v>0</v>
      </c>
      <c r="AG145" s="188">
        <v>0</v>
      </c>
      <c r="AH145" s="188">
        <v>0</v>
      </c>
      <c r="AI145" s="188">
        <v>0</v>
      </c>
      <c r="AJ145" s="188">
        <v>1</v>
      </c>
      <c r="AK145" s="188">
        <v>0</v>
      </c>
      <c r="AL145" s="188">
        <v>0</v>
      </c>
      <c r="AM145" s="188">
        <v>0</v>
      </c>
      <c r="AN145" s="188">
        <v>0</v>
      </c>
      <c r="AO145" s="188">
        <v>0</v>
      </c>
      <c r="AP145" s="188">
        <v>0</v>
      </c>
      <c r="AQ145" s="188">
        <v>0</v>
      </c>
      <c r="AR145" s="188">
        <v>0</v>
      </c>
      <c r="AS145" s="188">
        <v>0</v>
      </c>
      <c r="AT145" s="188">
        <v>0</v>
      </c>
      <c r="AU145" s="188">
        <v>0</v>
      </c>
      <c r="AV145" s="188">
        <v>0</v>
      </c>
      <c r="AW145" s="188">
        <v>1</v>
      </c>
      <c r="AX145" s="188">
        <v>0</v>
      </c>
      <c r="AY145" s="188">
        <v>0</v>
      </c>
      <c r="AZ145" s="188">
        <v>0</v>
      </c>
      <c r="BA145" s="188">
        <v>0</v>
      </c>
      <c r="BB145" s="188">
        <v>0</v>
      </c>
      <c r="BC145" s="188">
        <v>0</v>
      </c>
      <c r="BD145" s="188">
        <v>0</v>
      </c>
      <c r="BE145" s="188">
        <v>0</v>
      </c>
      <c r="BF145" s="188">
        <v>0</v>
      </c>
      <c r="BG145" s="188">
        <v>1</v>
      </c>
      <c r="BH145" s="188">
        <v>0</v>
      </c>
      <c r="BI145" s="188">
        <v>0</v>
      </c>
      <c r="BJ145" s="188">
        <v>0</v>
      </c>
      <c r="BK145" s="188">
        <v>0</v>
      </c>
      <c r="BL145" s="188">
        <v>0</v>
      </c>
      <c r="BM145" s="188">
        <v>0</v>
      </c>
      <c r="BN145" s="188">
        <v>0</v>
      </c>
      <c r="BO145" s="188">
        <v>0</v>
      </c>
      <c r="BP145" s="188">
        <v>0</v>
      </c>
      <c r="BQ145" s="188">
        <v>0</v>
      </c>
      <c r="BR145" s="188">
        <v>0</v>
      </c>
      <c r="BS145" s="188">
        <v>0</v>
      </c>
      <c r="BT145" s="188">
        <v>0</v>
      </c>
      <c r="BU145" s="190">
        <v>0</v>
      </c>
      <c r="BV145" s="188">
        <v>0</v>
      </c>
      <c r="BW145" s="188">
        <v>0</v>
      </c>
      <c r="BX145" s="188">
        <v>0</v>
      </c>
      <c r="BY145" s="188">
        <v>0</v>
      </c>
      <c r="BZ145" s="188">
        <v>0</v>
      </c>
      <c r="CA145" s="188">
        <v>0</v>
      </c>
      <c r="CB145" s="188">
        <v>0</v>
      </c>
      <c r="CC145" s="188">
        <v>0</v>
      </c>
      <c r="CD145" s="188">
        <v>0</v>
      </c>
      <c r="CE145" s="188">
        <v>0</v>
      </c>
      <c r="CF145" s="188">
        <v>0</v>
      </c>
      <c r="CG145" s="188">
        <v>0</v>
      </c>
      <c r="CH145" s="188">
        <v>0</v>
      </c>
      <c r="CI145" s="188">
        <v>0</v>
      </c>
      <c r="CJ145" s="188">
        <v>0</v>
      </c>
      <c r="CK145" s="188">
        <v>0</v>
      </c>
      <c r="CL145" s="188">
        <v>0</v>
      </c>
      <c r="CM145" s="188">
        <v>0</v>
      </c>
      <c r="CN145" s="188">
        <v>0</v>
      </c>
      <c r="CO145" s="191">
        <v>0</v>
      </c>
      <c r="CP145" s="188">
        <f t="shared" si="5"/>
        <v>3</v>
      </c>
      <c r="CQ145" s="188">
        <v>1</v>
      </c>
      <c r="CR145" s="188">
        <v>0</v>
      </c>
      <c r="CS145" s="188">
        <v>0</v>
      </c>
      <c r="CT145" s="188">
        <v>0</v>
      </c>
    </row>
    <row r="146" spans="1:101" ht="15.75" customHeight="1" x14ac:dyDescent="0.35">
      <c r="A146" s="188" t="s">
        <v>18</v>
      </c>
      <c r="B146" s="189" t="s">
        <v>6672</v>
      </c>
      <c r="C146" s="188" t="s">
        <v>6673</v>
      </c>
      <c r="E146" s="188" t="s">
        <v>6674</v>
      </c>
      <c r="G146" s="188" t="s">
        <v>454</v>
      </c>
      <c r="H146" s="188" t="s">
        <v>56</v>
      </c>
      <c r="I146" s="188" t="s">
        <v>173</v>
      </c>
      <c r="J146" s="188" t="s">
        <v>471</v>
      </c>
      <c r="L146" s="188" t="s">
        <v>272</v>
      </c>
      <c r="N146" s="188" t="s">
        <v>300</v>
      </c>
      <c r="O146" s="188" t="s">
        <v>6675</v>
      </c>
      <c r="P146" s="191" t="s">
        <v>5297</v>
      </c>
      <c r="Q146" s="188">
        <v>0</v>
      </c>
      <c r="R146" s="188">
        <v>0</v>
      </c>
      <c r="S146" s="188">
        <v>0</v>
      </c>
      <c r="T146" s="188">
        <v>0</v>
      </c>
      <c r="U146" s="188">
        <v>0</v>
      </c>
      <c r="V146" s="188">
        <v>0</v>
      </c>
      <c r="W146" s="188">
        <v>0</v>
      </c>
      <c r="X146" s="188">
        <v>0</v>
      </c>
      <c r="Y146" s="188">
        <v>0</v>
      </c>
      <c r="Z146" s="188">
        <v>0</v>
      </c>
      <c r="AA146" s="188">
        <v>0</v>
      </c>
      <c r="AB146" s="188">
        <v>0</v>
      </c>
      <c r="AC146" s="188">
        <v>0</v>
      </c>
      <c r="AD146" s="188">
        <v>0</v>
      </c>
      <c r="AE146" s="188">
        <v>0</v>
      </c>
      <c r="AF146" s="188">
        <v>0</v>
      </c>
      <c r="AG146" s="188">
        <v>0</v>
      </c>
      <c r="AH146" s="188">
        <v>0</v>
      </c>
      <c r="AI146" s="188">
        <v>0</v>
      </c>
      <c r="AJ146" s="188">
        <v>1</v>
      </c>
      <c r="AK146" s="188">
        <v>0</v>
      </c>
      <c r="AL146" s="188">
        <v>0</v>
      </c>
      <c r="AM146" s="188">
        <v>0</v>
      </c>
      <c r="AN146" s="188">
        <v>0</v>
      </c>
      <c r="AO146" s="188">
        <v>0</v>
      </c>
      <c r="AP146" s="188">
        <v>0</v>
      </c>
      <c r="AQ146" s="188">
        <v>0</v>
      </c>
      <c r="AR146" s="188">
        <v>0</v>
      </c>
      <c r="AS146" s="188">
        <v>0</v>
      </c>
      <c r="AT146" s="188">
        <v>0</v>
      </c>
      <c r="AU146" s="188">
        <v>0</v>
      </c>
      <c r="AV146" s="188">
        <v>0</v>
      </c>
      <c r="AW146" s="188">
        <v>1</v>
      </c>
      <c r="AX146" s="188">
        <v>0</v>
      </c>
      <c r="AY146" s="188">
        <v>0</v>
      </c>
      <c r="AZ146" s="188">
        <v>0</v>
      </c>
      <c r="BA146" s="188">
        <v>0</v>
      </c>
      <c r="BB146" s="188">
        <v>0</v>
      </c>
      <c r="BC146" s="188">
        <v>0</v>
      </c>
      <c r="BD146" s="188">
        <v>0</v>
      </c>
      <c r="BE146" s="188">
        <v>0</v>
      </c>
      <c r="BF146" s="188">
        <v>0</v>
      </c>
      <c r="BG146" s="188">
        <v>1</v>
      </c>
      <c r="BH146" s="188">
        <v>0</v>
      </c>
      <c r="BI146" s="188">
        <v>0</v>
      </c>
      <c r="BJ146" s="188">
        <v>0</v>
      </c>
      <c r="BK146" s="188">
        <v>0</v>
      </c>
      <c r="BL146" s="188">
        <v>0</v>
      </c>
      <c r="BM146" s="188">
        <v>0</v>
      </c>
      <c r="BN146" s="188">
        <v>0</v>
      </c>
      <c r="BO146" s="188">
        <v>0</v>
      </c>
      <c r="BP146" s="188">
        <v>0</v>
      </c>
      <c r="BQ146" s="188">
        <v>0</v>
      </c>
      <c r="BR146" s="188">
        <v>0</v>
      </c>
      <c r="BS146" s="188">
        <v>0</v>
      </c>
      <c r="BT146" s="188">
        <v>0</v>
      </c>
      <c r="BU146" s="190">
        <v>0</v>
      </c>
      <c r="BV146" s="188">
        <v>0</v>
      </c>
      <c r="BW146" s="188">
        <v>0</v>
      </c>
      <c r="BX146" s="188">
        <v>0</v>
      </c>
      <c r="BY146" s="188">
        <v>0</v>
      </c>
      <c r="BZ146" s="188">
        <v>0</v>
      </c>
      <c r="CA146" s="188">
        <v>0</v>
      </c>
      <c r="CB146" s="188">
        <v>0</v>
      </c>
      <c r="CC146" s="188">
        <v>0</v>
      </c>
      <c r="CD146" s="188">
        <v>0</v>
      </c>
      <c r="CE146" s="188">
        <v>0</v>
      </c>
      <c r="CF146" s="188">
        <v>0</v>
      </c>
      <c r="CG146" s="188">
        <v>0</v>
      </c>
      <c r="CH146" s="188">
        <v>0</v>
      </c>
      <c r="CI146" s="188">
        <v>0</v>
      </c>
      <c r="CJ146" s="188">
        <v>0</v>
      </c>
      <c r="CK146" s="188">
        <v>0</v>
      </c>
      <c r="CL146" s="188">
        <v>0</v>
      </c>
      <c r="CM146" s="188">
        <v>0</v>
      </c>
      <c r="CN146" s="188">
        <v>0</v>
      </c>
      <c r="CO146" s="191">
        <v>0</v>
      </c>
      <c r="CP146" s="188">
        <f t="shared" si="5"/>
        <v>3</v>
      </c>
      <c r="CQ146" s="188">
        <v>1</v>
      </c>
      <c r="CR146" s="188">
        <v>0</v>
      </c>
      <c r="CS146" s="188">
        <v>0</v>
      </c>
      <c r="CT146" s="188">
        <v>0</v>
      </c>
    </row>
    <row r="147" spans="1:101" ht="17.25" customHeight="1" x14ac:dyDescent="0.35">
      <c r="A147" s="188" t="s">
        <v>18</v>
      </c>
      <c r="B147" s="189" t="s">
        <v>6676</v>
      </c>
      <c r="C147" s="188" t="s">
        <v>6677</v>
      </c>
      <c r="E147" s="188" t="s">
        <v>6678</v>
      </c>
      <c r="G147" s="188" t="s">
        <v>454</v>
      </c>
      <c r="H147" s="188" t="s">
        <v>13</v>
      </c>
      <c r="I147" s="188" t="s">
        <v>221</v>
      </c>
      <c r="J147" s="188" t="s">
        <v>269</v>
      </c>
      <c r="L147" s="188" t="s">
        <v>272</v>
      </c>
      <c r="N147" s="188" t="s">
        <v>300</v>
      </c>
      <c r="O147" s="192" t="s">
        <v>6679</v>
      </c>
      <c r="P147" s="191" t="s">
        <v>2699</v>
      </c>
      <c r="Q147" s="188">
        <v>0</v>
      </c>
      <c r="R147" s="188">
        <v>0</v>
      </c>
      <c r="S147" s="188">
        <v>0</v>
      </c>
      <c r="T147" s="188">
        <v>0</v>
      </c>
      <c r="U147" s="188">
        <v>0</v>
      </c>
      <c r="V147" s="188">
        <v>0</v>
      </c>
      <c r="W147" s="188">
        <v>0</v>
      </c>
      <c r="X147" s="188">
        <v>0</v>
      </c>
      <c r="Y147" s="188">
        <v>0</v>
      </c>
      <c r="Z147" s="188">
        <v>0</v>
      </c>
      <c r="AA147" s="188">
        <v>0</v>
      </c>
      <c r="AB147" s="188">
        <v>0</v>
      </c>
      <c r="AC147" s="188">
        <v>0</v>
      </c>
      <c r="AD147" s="188">
        <v>1</v>
      </c>
      <c r="AE147" s="188">
        <v>0</v>
      </c>
      <c r="AF147" s="188">
        <v>1</v>
      </c>
      <c r="AG147" s="188">
        <v>0</v>
      </c>
      <c r="AH147" s="188">
        <v>1</v>
      </c>
      <c r="AI147" s="188">
        <v>1</v>
      </c>
      <c r="AJ147" s="188">
        <v>1</v>
      </c>
      <c r="AK147" s="188">
        <v>1</v>
      </c>
      <c r="AL147" s="188">
        <v>1</v>
      </c>
      <c r="AM147" s="188">
        <v>1</v>
      </c>
      <c r="AN147" s="188">
        <v>0</v>
      </c>
      <c r="AO147" s="188">
        <v>0</v>
      </c>
      <c r="AP147" s="188">
        <v>1</v>
      </c>
      <c r="AQ147" s="188">
        <v>0</v>
      </c>
      <c r="AR147" s="188">
        <v>1</v>
      </c>
      <c r="AS147" s="189">
        <v>1</v>
      </c>
      <c r="AT147" s="188">
        <v>0</v>
      </c>
      <c r="AU147" s="188">
        <v>0</v>
      </c>
      <c r="AV147" s="188">
        <v>0</v>
      </c>
      <c r="AW147" s="188">
        <v>1</v>
      </c>
      <c r="AX147" s="189">
        <v>1</v>
      </c>
      <c r="AY147" s="188">
        <v>1</v>
      </c>
      <c r="AZ147" s="188">
        <v>1</v>
      </c>
      <c r="BA147" s="188">
        <v>0</v>
      </c>
      <c r="BB147" s="188">
        <v>1</v>
      </c>
      <c r="BC147" s="188">
        <v>0</v>
      </c>
      <c r="BD147" s="188">
        <v>0</v>
      </c>
      <c r="BE147" s="188">
        <v>1</v>
      </c>
      <c r="BF147" s="188">
        <v>1</v>
      </c>
      <c r="BG147" s="188">
        <v>1</v>
      </c>
      <c r="BH147" s="188">
        <v>1</v>
      </c>
      <c r="BI147" s="188">
        <v>1</v>
      </c>
      <c r="BJ147" s="188">
        <v>0</v>
      </c>
      <c r="BK147" s="188">
        <v>1</v>
      </c>
      <c r="BL147" s="188">
        <v>1</v>
      </c>
      <c r="BM147" s="188">
        <v>0</v>
      </c>
      <c r="BN147" s="188">
        <v>1</v>
      </c>
      <c r="BO147" s="188">
        <v>1</v>
      </c>
      <c r="BP147" s="188">
        <v>0</v>
      </c>
      <c r="BQ147" s="188">
        <v>0</v>
      </c>
      <c r="BR147" s="188">
        <v>0</v>
      </c>
      <c r="BS147" s="188">
        <v>0</v>
      </c>
      <c r="BT147" s="188">
        <v>0</v>
      </c>
      <c r="BU147" s="190">
        <v>0</v>
      </c>
      <c r="BV147" s="188">
        <v>0</v>
      </c>
      <c r="BW147" s="188">
        <v>0</v>
      </c>
      <c r="BX147" s="188">
        <v>0</v>
      </c>
      <c r="BY147" s="188">
        <v>0</v>
      </c>
      <c r="BZ147" s="188">
        <v>0</v>
      </c>
      <c r="CA147" s="188">
        <v>0</v>
      </c>
      <c r="CB147" s="188">
        <v>0</v>
      </c>
      <c r="CC147" s="188">
        <v>0</v>
      </c>
      <c r="CD147" s="188">
        <v>0</v>
      </c>
      <c r="CE147" s="188">
        <v>0</v>
      </c>
      <c r="CF147" s="188">
        <v>0</v>
      </c>
      <c r="CG147" s="188">
        <v>0</v>
      </c>
      <c r="CH147" s="188">
        <v>0</v>
      </c>
      <c r="CI147" s="188">
        <v>0</v>
      </c>
      <c r="CJ147" s="188">
        <v>0</v>
      </c>
      <c r="CK147" s="188">
        <v>0</v>
      </c>
      <c r="CL147" s="188">
        <v>0</v>
      </c>
      <c r="CM147" s="188">
        <v>0</v>
      </c>
      <c r="CN147" s="188">
        <v>0</v>
      </c>
      <c r="CO147" s="191">
        <v>0</v>
      </c>
      <c r="CP147" s="188">
        <f t="shared" si="5"/>
        <v>25</v>
      </c>
      <c r="CQ147" s="188">
        <v>1</v>
      </c>
      <c r="CR147" s="188">
        <v>0</v>
      </c>
      <c r="CS147" s="188">
        <v>0</v>
      </c>
      <c r="CT147" s="188">
        <v>1</v>
      </c>
      <c r="CW147" s="188">
        <v>1</v>
      </c>
    </row>
    <row r="148" spans="1:101" ht="17.25" customHeight="1" x14ac:dyDescent="0.35">
      <c r="A148" s="188" t="s">
        <v>18</v>
      </c>
      <c r="B148" s="189" t="s">
        <v>2944</v>
      </c>
      <c r="C148" s="188" t="s">
        <v>6680</v>
      </c>
      <c r="E148" s="188" t="s">
        <v>122</v>
      </c>
      <c r="G148" s="188" t="s">
        <v>454</v>
      </c>
      <c r="H148" s="188" t="s">
        <v>56</v>
      </c>
      <c r="I148" s="188" t="s">
        <v>173</v>
      </c>
      <c r="J148" s="188" t="s">
        <v>471</v>
      </c>
      <c r="L148" s="188" t="s">
        <v>272</v>
      </c>
      <c r="N148" s="188" t="s">
        <v>300</v>
      </c>
      <c r="O148" s="188" t="s">
        <v>6681</v>
      </c>
      <c r="P148" s="191" t="s">
        <v>591</v>
      </c>
      <c r="Q148" s="188">
        <v>0</v>
      </c>
      <c r="R148" s="188">
        <v>0</v>
      </c>
      <c r="S148" s="188">
        <v>0</v>
      </c>
      <c r="T148" s="188">
        <v>0</v>
      </c>
      <c r="U148" s="188">
        <v>0</v>
      </c>
      <c r="V148" s="188">
        <v>0</v>
      </c>
      <c r="W148" s="188">
        <v>0</v>
      </c>
      <c r="X148" s="188">
        <v>0</v>
      </c>
      <c r="Y148" s="188">
        <v>0</v>
      </c>
      <c r="Z148" s="188">
        <v>0</v>
      </c>
      <c r="AA148" s="188">
        <v>0</v>
      </c>
      <c r="AB148" s="188">
        <v>0</v>
      </c>
      <c r="AC148" s="188">
        <v>0</v>
      </c>
      <c r="AD148" s="188">
        <v>0</v>
      </c>
      <c r="AE148" s="188">
        <v>0</v>
      </c>
      <c r="AF148" s="188">
        <v>0</v>
      </c>
      <c r="AG148" s="188">
        <v>0</v>
      </c>
      <c r="AH148" s="188">
        <v>0</v>
      </c>
      <c r="AI148" s="188">
        <v>0</v>
      </c>
      <c r="AJ148" s="188">
        <v>0</v>
      </c>
      <c r="AK148" s="188">
        <v>0</v>
      </c>
      <c r="AL148" s="188">
        <v>0</v>
      </c>
      <c r="AM148" s="188">
        <v>0</v>
      </c>
      <c r="AN148" s="188">
        <v>0</v>
      </c>
      <c r="AO148" s="188">
        <v>0</v>
      </c>
      <c r="AP148" s="188">
        <v>0</v>
      </c>
      <c r="AQ148" s="188">
        <v>0</v>
      </c>
      <c r="AR148" s="188">
        <v>0</v>
      </c>
      <c r="AS148" s="188">
        <v>0</v>
      </c>
      <c r="AT148" s="188">
        <v>0</v>
      </c>
      <c r="AU148" s="188">
        <v>0</v>
      </c>
      <c r="AV148" s="188">
        <v>0</v>
      </c>
      <c r="AW148" s="188">
        <v>0</v>
      </c>
      <c r="AX148" s="188">
        <v>0</v>
      </c>
      <c r="AY148" s="188">
        <v>0</v>
      </c>
      <c r="AZ148" s="188">
        <v>0</v>
      </c>
      <c r="BA148" s="188">
        <v>0</v>
      </c>
      <c r="BB148" s="188">
        <v>0</v>
      </c>
      <c r="BC148" s="188">
        <v>1</v>
      </c>
      <c r="BD148" s="188">
        <v>0</v>
      </c>
      <c r="BE148" s="188">
        <v>0</v>
      </c>
      <c r="BF148" s="188">
        <v>1</v>
      </c>
      <c r="BG148" s="188">
        <v>0</v>
      </c>
      <c r="BH148" s="188">
        <v>1</v>
      </c>
      <c r="BI148" s="188">
        <v>0</v>
      </c>
      <c r="BJ148" s="188">
        <v>0</v>
      </c>
      <c r="BK148" s="188">
        <v>0</v>
      </c>
      <c r="BL148" s="188">
        <v>0</v>
      </c>
      <c r="BM148" s="188">
        <v>0</v>
      </c>
      <c r="BN148" s="188">
        <v>0</v>
      </c>
      <c r="BO148" s="188">
        <v>0</v>
      </c>
      <c r="BP148" s="188">
        <v>0</v>
      </c>
      <c r="BQ148" s="188">
        <v>0</v>
      </c>
      <c r="BR148" s="188">
        <v>0</v>
      </c>
      <c r="BS148" s="188">
        <v>0</v>
      </c>
      <c r="BT148" s="188">
        <v>0</v>
      </c>
      <c r="BU148" s="190">
        <v>0</v>
      </c>
      <c r="BV148" s="188">
        <v>0</v>
      </c>
      <c r="BW148" s="188">
        <v>0</v>
      </c>
      <c r="BX148" s="188">
        <v>0</v>
      </c>
      <c r="BY148" s="188">
        <v>0</v>
      </c>
      <c r="BZ148" s="188">
        <v>0</v>
      </c>
      <c r="CA148" s="188">
        <v>0</v>
      </c>
      <c r="CB148" s="188">
        <v>0</v>
      </c>
      <c r="CC148" s="188">
        <v>0</v>
      </c>
      <c r="CD148" s="188">
        <v>0</v>
      </c>
      <c r="CE148" s="188">
        <v>0</v>
      </c>
      <c r="CF148" s="188">
        <v>0</v>
      </c>
      <c r="CG148" s="188">
        <v>0</v>
      </c>
      <c r="CH148" s="188">
        <v>0</v>
      </c>
      <c r="CI148" s="188">
        <v>0</v>
      </c>
      <c r="CJ148" s="188">
        <v>0</v>
      </c>
      <c r="CK148" s="188">
        <v>0</v>
      </c>
      <c r="CL148" s="188">
        <v>0</v>
      </c>
      <c r="CM148" s="188">
        <v>0</v>
      </c>
      <c r="CN148" s="188">
        <v>0</v>
      </c>
      <c r="CO148" s="191">
        <v>0</v>
      </c>
      <c r="CP148" s="188">
        <f t="shared" si="5"/>
        <v>3</v>
      </c>
      <c r="CQ148" s="188">
        <v>1</v>
      </c>
      <c r="CR148" s="188">
        <v>0</v>
      </c>
      <c r="CS148" s="188">
        <v>0</v>
      </c>
      <c r="CT148" s="188">
        <v>0</v>
      </c>
    </row>
    <row r="149" spans="1:101" ht="17.25" customHeight="1" x14ac:dyDescent="0.35">
      <c r="A149" s="188" t="s">
        <v>26</v>
      </c>
      <c r="B149" s="189" t="s">
        <v>3206</v>
      </c>
      <c r="C149" s="188" t="s">
        <v>6682</v>
      </c>
      <c r="E149" s="188" t="s">
        <v>6683</v>
      </c>
      <c r="G149" s="188" t="s">
        <v>454</v>
      </c>
      <c r="H149" s="188" t="s">
        <v>56</v>
      </c>
      <c r="I149" s="188" t="s">
        <v>173</v>
      </c>
      <c r="J149" s="188" t="s">
        <v>471</v>
      </c>
      <c r="L149" s="188" t="s">
        <v>272</v>
      </c>
      <c r="N149" s="188" t="s">
        <v>296</v>
      </c>
      <c r="P149" s="191" t="s">
        <v>768</v>
      </c>
      <c r="Q149" s="188">
        <v>0</v>
      </c>
      <c r="R149" s="188">
        <v>0</v>
      </c>
      <c r="S149" s="188">
        <v>0</v>
      </c>
      <c r="T149" s="188">
        <v>0</v>
      </c>
      <c r="U149" s="188">
        <v>0</v>
      </c>
      <c r="V149" s="188">
        <v>0</v>
      </c>
      <c r="W149" s="188">
        <v>0</v>
      </c>
      <c r="X149" s="188">
        <v>0</v>
      </c>
      <c r="Y149" s="188">
        <v>0</v>
      </c>
      <c r="Z149" s="188">
        <v>0</v>
      </c>
      <c r="AA149" s="188">
        <v>0</v>
      </c>
      <c r="AB149" s="188">
        <v>0</v>
      </c>
      <c r="AC149" s="188">
        <v>0</v>
      </c>
      <c r="AD149" s="188">
        <v>0</v>
      </c>
      <c r="AE149" s="188">
        <v>0</v>
      </c>
      <c r="AF149" s="188">
        <v>0</v>
      </c>
      <c r="AG149" s="188">
        <v>0</v>
      </c>
      <c r="AH149" s="188">
        <v>0</v>
      </c>
      <c r="AI149" s="188">
        <v>0</v>
      </c>
      <c r="AJ149" s="188">
        <v>1</v>
      </c>
      <c r="AK149" s="188">
        <v>0</v>
      </c>
      <c r="AL149" s="188">
        <v>0</v>
      </c>
      <c r="AM149" s="188">
        <v>0</v>
      </c>
      <c r="AN149" s="188">
        <v>0</v>
      </c>
      <c r="AO149" s="188">
        <v>0</v>
      </c>
      <c r="AP149" s="188">
        <v>0</v>
      </c>
      <c r="AQ149" s="188">
        <v>0</v>
      </c>
      <c r="AR149" s="188">
        <v>0</v>
      </c>
      <c r="AS149" s="188">
        <v>0</v>
      </c>
      <c r="AT149" s="188">
        <v>0</v>
      </c>
      <c r="AU149" s="188">
        <v>0</v>
      </c>
      <c r="AV149" s="188">
        <v>0</v>
      </c>
      <c r="AW149" s="188">
        <v>0</v>
      </c>
      <c r="AX149" s="188">
        <v>0</v>
      </c>
      <c r="AY149" s="188">
        <v>0</v>
      </c>
      <c r="AZ149" s="188">
        <v>0</v>
      </c>
      <c r="BA149" s="188">
        <v>0</v>
      </c>
      <c r="BB149" s="188">
        <v>0</v>
      </c>
      <c r="BC149" s="188">
        <v>0</v>
      </c>
      <c r="BD149" s="188">
        <v>0</v>
      </c>
      <c r="BE149" s="188">
        <v>0</v>
      </c>
      <c r="BF149" s="188">
        <v>0</v>
      </c>
      <c r="BG149" s="188">
        <v>1</v>
      </c>
      <c r="BH149" s="188">
        <v>0</v>
      </c>
      <c r="BI149" s="188">
        <v>0</v>
      </c>
      <c r="BJ149" s="188">
        <v>0</v>
      </c>
      <c r="BK149" s="188">
        <v>0</v>
      </c>
      <c r="BL149" s="188">
        <v>0</v>
      </c>
      <c r="BM149" s="188">
        <v>0</v>
      </c>
      <c r="BN149" s="188">
        <v>0</v>
      </c>
      <c r="BO149" s="188">
        <v>0</v>
      </c>
      <c r="BP149" s="188">
        <v>0</v>
      </c>
      <c r="BQ149" s="188">
        <v>0</v>
      </c>
      <c r="BR149" s="188">
        <v>0</v>
      </c>
      <c r="BS149" s="188">
        <v>0</v>
      </c>
      <c r="BT149" s="188">
        <v>0</v>
      </c>
      <c r="BU149" s="190">
        <v>0</v>
      </c>
      <c r="BV149" s="188">
        <v>0</v>
      </c>
      <c r="BW149" s="188">
        <v>0</v>
      </c>
      <c r="BX149" s="188">
        <v>0</v>
      </c>
      <c r="BY149" s="188">
        <v>0</v>
      </c>
      <c r="BZ149" s="188">
        <v>0</v>
      </c>
      <c r="CA149" s="188">
        <v>0</v>
      </c>
      <c r="CB149" s="188">
        <v>0</v>
      </c>
      <c r="CC149" s="188">
        <v>0</v>
      </c>
      <c r="CD149" s="188">
        <v>0</v>
      </c>
      <c r="CE149" s="188">
        <v>0</v>
      </c>
      <c r="CF149" s="188">
        <v>0</v>
      </c>
      <c r="CG149" s="188">
        <v>0</v>
      </c>
      <c r="CH149" s="188">
        <v>0</v>
      </c>
      <c r="CI149" s="188">
        <v>0</v>
      </c>
      <c r="CJ149" s="188">
        <v>0</v>
      </c>
      <c r="CK149" s="188">
        <v>0</v>
      </c>
      <c r="CL149" s="188">
        <v>0</v>
      </c>
      <c r="CM149" s="188">
        <v>0</v>
      </c>
      <c r="CN149" s="188">
        <v>0</v>
      </c>
      <c r="CO149" s="191">
        <v>0</v>
      </c>
      <c r="CP149" s="188">
        <f t="shared" si="5"/>
        <v>2</v>
      </c>
      <c r="CQ149" s="188">
        <v>1</v>
      </c>
      <c r="CR149" s="188">
        <v>0</v>
      </c>
      <c r="CS149" s="188">
        <v>0</v>
      </c>
      <c r="CT149" s="188">
        <v>0</v>
      </c>
    </row>
    <row r="150" spans="1:101" ht="17.25" customHeight="1" x14ac:dyDescent="0.35">
      <c r="A150" s="188" t="s">
        <v>26</v>
      </c>
      <c r="B150" s="189" t="s">
        <v>3206</v>
      </c>
      <c r="C150" s="188" t="s">
        <v>6684</v>
      </c>
      <c r="E150" s="188" t="s">
        <v>6685</v>
      </c>
      <c r="G150" s="188" t="s">
        <v>454</v>
      </c>
      <c r="H150" s="188" t="s">
        <v>56</v>
      </c>
      <c r="I150" s="188" t="s">
        <v>173</v>
      </c>
      <c r="J150" s="188" t="s">
        <v>471</v>
      </c>
      <c r="L150" s="188" t="s">
        <v>272</v>
      </c>
      <c r="N150" s="188" t="s">
        <v>299</v>
      </c>
      <c r="O150" s="188" t="s">
        <v>6686</v>
      </c>
      <c r="P150" s="191" t="s">
        <v>591</v>
      </c>
      <c r="Q150" s="188">
        <v>0</v>
      </c>
      <c r="R150" s="188">
        <v>0</v>
      </c>
      <c r="S150" s="188">
        <v>0</v>
      </c>
      <c r="T150" s="188">
        <v>0</v>
      </c>
      <c r="U150" s="188">
        <v>0</v>
      </c>
      <c r="V150" s="188">
        <v>0</v>
      </c>
      <c r="W150" s="188">
        <v>0</v>
      </c>
      <c r="X150" s="188">
        <v>0</v>
      </c>
      <c r="Y150" s="188">
        <v>0</v>
      </c>
      <c r="Z150" s="188">
        <v>0</v>
      </c>
      <c r="AA150" s="188">
        <v>0</v>
      </c>
      <c r="AB150" s="188">
        <v>0</v>
      </c>
      <c r="AC150" s="188">
        <v>0</v>
      </c>
      <c r="AD150" s="188">
        <v>0</v>
      </c>
      <c r="AE150" s="188">
        <v>0</v>
      </c>
      <c r="AF150" s="188">
        <v>0</v>
      </c>
      <c r="AG150" s="188">
        <v>0</v>
      </c>
      <c r="AH150" s="188">
        <v>0</v>
      </c>
      <c r="AI150" s="188">
        <v>0</v>
      </c>
      <c r="AJ150" s="188">
        <v>0</v>
      </c>
      <c r="AK150" s="188">
        <v>0</v>
      </c>
      <c r="AL150" s="188">
        <v>0</v>
      </c>
      <c r="AM150" s="188">
        <v>0</v>
      </c>
      <c r="AN150" s="188">
        <v>0</v>
      </c>
      <c r="AO150" s="188">
        <v>0</v>
      </c>
      <c r="AP150" s="188">
        <v>0</v>
      </c>
      <c r="AQ150" s="188">
        <v>0</v>
      </c>
      <c r="AR150" s="188">
        <v>0</v>
      </c>
      <c r="AS150" s="188">
        <v>0</v>
      </c>
      <c r="AT150" s="188">
        <v>0</v>
      </c>
      <c r="AU150" s="188">
        <v>0</v>
      </c>
      <c r="AV150" s="188">
        <v>0</v>
      </c>
      <c r="AW150" s="188">
        <v>0</v>
      </c>
      <c r="AX150" s="188">
        <v>0</v>
      </c>
      <c r="AY150" s="188">
        <v>0</v>
      </c>
      <c r="AZ150" s="188">
        <v>0</v>
      </c>
      <c r="BA150" s="188">
        <v>0</v>
      </c>
      <c r="BB150" s="188">
        <v>1</v>
      </c>
      <c r="BC150" s="188">
        <v>0</v>
      </c>
      <c r="BD150" s="188">
        <v>0</v>
      </c>
      <c r="BE150" s="188">
        <v>0</v>
      </c>
      <c r="BF150" s="188">
        <v>0</v>
      </c>
      <c r="BG150" s="188">
        <v>0</v>
      </c>
      <c r="BH150" s="188">
        <v>0</v>
      </c>
      <c r="BI150" s="188">
        <v>0</v>
      </c>
      <c r="BJ150" s="188">
        <v>0</v>
      </c>
      <c r="BK150" s="188">
        <v>0</v>
      </c>
      <c r="BL150" s="188">
        <v>0</v>
      </c>
      <c r="BM150" s="188">
        <v>0</v>
      </c>
      <c r="BN150" s="188">
        <v>0</v>
      </c>
      <c r="BO150" s="188">
        <v>0</v>
      </c>
      <c r="BP150" s="188">
        <v>0</v>
      </c>
      <c r="BQ150" s="188">
        <v>0</v>
      </c>
      <c r="BR150" s="188">
        <v>0</v>
      </c>
      <c r="BS150" s="188">
        <v>0</v>
      </c>
      <c r="BT150" s="188">
        <v>0</v>
      </c>
      <c r="BU150" s="190">
        <v>0</v>
      </c>
      <c r="BV150" s="188">
        <v>0</v>
      </c>
      <c r="BW150" s="188">
        <v>0</v>
      </c>
      <c r="BX150" s="188">
        <v>0</v>
      </c>
      <c r="BY150" s="188">
        <v>0</v>
      </c>
      <c r="BZ150" s="188">
        <v>0</v>
      </c>
      <c r="CA150" s="188">
        <v>0</v>
      </c>
      <c r="CB150" s="188">
        <v>0</v>
      </c>
      <c r="CC150" s="188">
        <v>0</v>
      </c>
      <c r="CD150" s="188">
        <v>0</v>
      </c>
      <c r="CE150" s="188">
        <v>0</v>
      </c>
      <c r="CF150" s="188">
        <v>0</v>
      </c>
      <c r="CG150" s="188">
        <v>0</v>
      </c>
      <c r="CH150" s="188">
        <v>0</v>
      </c>
      <c r="CI150" s="188">
        <v>0</v>
      </c>
      <c r="CJ150" s="188">
        <v>0</v>
      </c>
      <c r="CK150" s="188">
        <v>0</v>
      </c>
      <c r="CL150" s="188">
        <v>0</v>
      </c>
      <c r="CM150" s="188">
        <v>0</v>
      </c>
      <c r="CN150" s="188">
        <v>0</v>
      </c>
      <c r="CO150" s="191">
        <v>0</v>
      </c>
      <c r="CP150" s="188">
        <f t="shared" si="5"/>
        <v>1</v>
      </c>
      <c r="CQ150" s="188">
        <v>1</v>
      </c>
      <c r="CR150" s="188">
        <v>0</v>
      </c>
      <c r="CS150" s="188">
        <v>0</v>
      </c>
      <c r="CT150" s="188">
        <v>0</v>
      </c>
    </row>
    <row r="151" spans="1:101" ht="17.25" customHeight="1" x14ac:dyDescent="0.35">
      <c r="A151" s="188" t="s">
        <v>26</v>
      </c>
      <c r="B151" s="189" t="s">
        <v>3206</v>
      </c>
      <c r="C151" s="188" t="s">
        <v>6687</v>
      </c>
      <c r="E151" s="188" t="s">
        <v>6688</v>
      </c>
      <c r="G151" s="188" t="s">
        <v>454</v>
      </c>
      <c r="H151" s="188" t="s">
        <v>56</v>
      </c>
      <c r="I151" s="188" t="s">
        <v>210</v>
      </c>
      <c r="J151" s="188" t="s">
        <v>269</v>
      </c>
      <c r="L151" s="188" t="s">
        <v>272</v>
      </c>
      <c r="N151" s="188" t="s">
        <v>300</v>
      </c>
      <c r="O151" s="188" t="s">
        <v>6689</v>
      </c>
      <c r="P151" s="191" t="s">
        <v>6690</v>
      </c>
      <c r="Q151" s="188">
        <v>0</v>
      </c>
      <c r="R151" s="188">
        <v>0</v>
      </c>
      <c r="S151" s="188">
        <v>0</v>
      </c>
      <c r="T151" s="188">
        <v>0</v>
      </c>
      <c r="U151" s="188">
        <v>0</v>
      </c>
      <c r="V151" s="188">
        <v>0</v>
      </c>
      <c r="W151" s="188">
        <v>0</v>
      </c>
      <c r="X151" s="188">
        <v>0</v>
      </c>
      <c r="Y151" s="188">
        <v>0</v>
      </c>
      <c r="Z151" s="188">
        <v>0</v>
      </c>
      <c r="AA151" s="188">
        <v>0</v>
      </c>
      <c r="AB151" s="188">
        <v>0</v>
      </c>
      <c r="AC151" s="188">
        <v>0</v>
      </c>
      <c r="AD151" s="188">
        <v>0</v>
      </c>
      <c r="AE151" s="188">
        <v>0</v>
      </c>
      <c r="AF151" s="188">
        <v>0</v>
      </c>
      <c r="AG151" s="188">
        <v>0</v>
      </c>
      <c r="AH151" s="188">
        <v>0</v>
      </c>
      <c r="AI151" s="188">
        <v>0</v>
      </c>
      <c r="AJ151" s="188">
        <v>1</v>
      </c>
      <c r="AK151" s="188">
        <v>0</v>
      </c>
      <c r="AL151" s="188">
        <v>0</v>
      </c>
      <c r="AM151" s="188">
        <v>0</v>
      </c>
      <c r="AN151" s="188">
        <v>0</v>
      </c>
      <c r="AO151" s="188">
        <v>0</v>
      </c>
      <c r="AP151" s="188">
        <v>0</v>
      </c>
      <c r="AQ151" s="188">
        <v>0</v>
      </c>
      <c r="AR151" s="188">
        <v>0</v>
      </c>
      <c r="AS151" s="188">
        <v>0</v>
      </c>
      <c r="AT151" s="188">
        <v>1</v>
      </c>
      <c r="AU151" s="188">
        <v>0</v>
      </c>
      <c r="AV151" s="188">
        <v>0</v>
      </c>
      <c r="AW151" s="188">
        <v>1</v>
      </c>
      <c r="AX151" s="188">
        <v>1</v>
      </c>
      <c r="AY151" s="188">
        <v>0</v>
      </c>
      <c r="AZ151" s="188">
        <v>0</v>
      </c>
      <c r="BA151" s="188">
        <v>0</v>
      </c>
      <c r="BB151" s="188">
        <v>1</v>
      </c>
      <c r="BC151" s="188">
        <v>0</v>
      </c>
      <c r="BD151" s="188">
        <v>0</v>
      </c>
      <c r="BE151" s="188">
        <v>0</v>
      </c>
      <c r="BF151" s="188">
        <v>0</v>
      </c>
      <c r="BG151" s="188">
        <v>1</v>
      </c>
      <c r="BH151" s="188">
        <v>1</v>
      </c>
      <c r="BI151" s="188">
        <v>0</v>
      </c>
      <c r="BJ151" s="188">
        <v>0</v>
      </c>
      <c r="BK151" s="188">
        <v>0</v>
      </c>
      <c r="BL151" s="188">
        <v>0</v>
      </c>
      <c r="BM151" s="188">
        <v>0</v>
      </c>
      <c r="BN151" s="188">
        <v>0</v>
      </c>
      <c r="BO151" s="188">
        <v>0</v>
      </c>
      <c r="BP151" s="188">
        <v>0</v>
      </c>
      <c r="BQ151" s="188">
        <v>0</v>
      </c>
      <c r="BR151" s="188">
        <v>0</v>
      </c>
      <c r="BS151" s="188">
        <v>0</v>
      </c>
      <c r="BT151" s="188">
        <v>0</v>
      </c>
      <c r="BU151" s="190">
        <v>0</v>
      </c>
      <c r="BV151" s="188">
        <v>0</v>
      </c>
      <c r="BW151" s="188">
        <v>0</v>
      </c>
      <c r="BX151" s="188">
        <v>0</v>
      </c>
      <c r="BY151" s="188">
        <v>0</v>
      </c>
      <c r="BZ151" s="188">
        <v>0</v>
      </c>
      <c r="CA151" s="188">
        <v>0</v>
      </c>
      <c r="CB151" s="188">
        <v>0</v>
      </c>
      <c r="CC151" s="188">
        <v>0</v>
      </c>
      <c r="CD151" s="188">
        <v>0</v>
      </c>
      <c r="CE151" s="188">
        <v>0</v>
      </c>
      <c r="CF151" s="188">
        <v>0</v>
      </c>
      <c r="CG151" s="188">
        <v>0</v>
      </c>
      <c r="CH151" s="188">
        <v>0</v>
      </c>
      <c r="CI151" s="188">
        <v>0</v>
      </c>
      <c r="CJ151" s="188">
        <v>0</v>
      </c>
      <c r="CK151" s="188">
        <v>0</v>
      </c>
      <c r="CL151" s="188">
        <v>0</v>
      </c>
      <c r="CM151" s="188">
        <v>0</v>
      </c>
      <c r="CN151" s="188">
        <v>0</v>
      </c>
      <c r="CO151" s="191">
        <v>0</v>
      </c>
      <c r="CP151" s="188">
        <f t="shared" si="5"/>
        <v>7</v>
      </c>
      <c r="CQ151" s="188">
        <v>1</v>
      </c>
      <c r="CR151" s="188">
        <v>0</v>
      </c>
      <c r="CS151" s="188">
        <v>0</v>
      </c>
      <c r="CT151" s="188">
        <v>0</v>
      </c>
      <c r="CV151" s="188" t="s">
        <v>726</v>
      </c>
      <c r="CW151" s="188">
        <v>1</v>
      </c>
    </row>
    <row r="152" spans="1:101" ht="17.25" customHeight="1" x14ac:dyDescent="0.35">
      <c r="A152" s="188" t="s">
        <v>15</v>
      </c>
      <c r="B152" s="189" t="s">
        <v>588</v>
      </c>
      <c r="C152" s="188" t="s">
        <v>6691</v>
      </c>
      <c r="E152" s="188" t="s">
        <v>6692</v>
      </c>
      <c r="F152" s="188" t="s">
        <v>95</v>
      </c>
      <c r="G152" s="188" t="s">
        <v>454</v>
      </c>
      <c r="H152" s="188" t="s">
        <v>56</v>
      </c>
      <c r="I152" s="188" t="s">
        <v>173</v>
      </c>
      <c r="J152" s="188" t="s">
        <v>471</v>
      </c>
      <c r="K152" s="188" t="s">
        <v>228</v>
      </c>
      <c r="L152" s="188" t="s">
        <v>279</v>
      </c>
      <c r="N152" s="188" t="s">
        <v>300</v>
      </c>
      <c r="O152" s="188" t="s">
        <v>6693</v>
      </c>
      <c r="P152" s="191" t="s">
        <v>2664</v>
      </c>
      <c r="Q152" s="188">
        <v>0</v>
      </c>
      <c r="R152" s="188">
        <v>0</v>
      </c>
      <c r="S152" s="188">
        <v>0</v>
      </c>
      <c r="T152" s="188">
        <v>0</v>
      </c>
      <c r="U152" s="188">
        <v>0</v>
      </c>
      <c r="V152" s="188">
        <v>0</v>
      </c>
      <c r="W152" s="188">
        <v>0</v>
      </c>
      <c r="X152" s="188">
        <v>0</v>
      </c>
      <c r="Y152" s="188">
        <v>0</v>
      </c>
      <c r="Z152" s="188">
        <v>0</v>
      </c>
      <c r="AA152" s="188">
        <v>0</v>
      </c>
      <c r="AB152" s="188">
        <v>0</v>
      </c>
      <c r="AC152" s="188">
        <v>0</v>
      </c>
      <c r="AD152" s="188">
        <v>0</v>
      </c>
      <c r="AE152" s="188">
        <v>0</v>
      </c>
      <c r="AF152" s="188">
        <v>0</v>
      </c>
      <c r="AG152" s="188">
        <v>0</v>
      </c>
      <c r="AH152" s="188">
        <v>0</v>
      </c>
      <c r="AI152" s="188">
        <v>1</v>
      </c>
      <c r="AJ152" s="188">
        <v>1</v>
      </c>
      <c r="AK152" s="188">
        <v>0</v>
      </c>
      <c r="AL152" s="188">
        <v>0</v>
      </c>
      <c r="AM152" s="188">
        <v>0</v>
      </c>
      <c r="AN152" s="188">
        <v>0</v>
      </c>
      <c r="AO152" s="188">
        <v>0</v>
      </c>
      <c r="AP152" s="188">
        <v>0</v>
      </c>
      <c r="AQ152" s="188">
        <v>0</v>
      </c>
      <c r="AR152" s="188">
        <v>0</v>
      </c>
      <c r="AS152" s="188">
        <v>0</v>
      </c>
      <c r="AT152" s="188">
        <v>1</v>
      </c>
      <c r="AU152" s="188">
        <v>0</v>
      </c>
      <c r="AV152" s="188">
        <v>0</v>
      </c>
      <c r="AW152" s="188">
        <v>0</v>
      </c>
      <c r="AX152" s="188">
        <v>1</v>
      </c>
      <c r="AY152" s="188">
        <v>1</v>
      </c>
      <c r="AZ152" s="188">
        <v>1</v>
      </c>
      <c r="BA152" s="188">
        <v>0</v>
      </c>
      <c r="BB152" s="188">
        <v>1</v>
      </c>
      <c r="BC152" s="188">
        <v>0</v>
      </c>
      <c r="BD152" s="188">
        <v>1</v>
      </c>
      <c r="BE152" s="188">
        <v>1</v>
      </c>
      <c r="BF152" s="188">
        <v>0</v>
      </c>
      <c r="BG152" s="188">
        <v>0</v>
      </c>
      <c r="BH152" s="188">
        <v>1</v>
      </c>
      <c r="BI152" s="188">
        <v>0</v>
      </c>
      <c r="BJ152" s="188">
        <v>0</v>
      </c>
      <c r="BK152" s="188">
        <v>0</v>
      </c>
      <c r="BL152" s="188">
        <v>0</v>
      </c>
      <c r="BM152" s="188">
        <v>0</v>
      </c>
      <c r="BN152" s="188">
        <v>0</v>
      </c>
      <c r="BO152" s="188">
        <v>0</v>
      </c>
      <c r="BP152" s="188">
        <v>0</v>
      </c>
      <c r="BQ152" s="188">
        <v>0</v>
      </c>
      <c r="BR152" s="188">
        <v>0</v>
      </c>
      <c r="BS152" s="188">
        <v>0</v>
      </c>
      <c r="BT152" s="188">
        <v>0</v>
      </c>
      <c r="BU152" s="190">
        <v>0</v>
      </c>
      <c r="BV152" s="188">
        <v>0</v>
      </c>
      <c r="BW152" s="188">
        <v>0</v>
      </c>
      <c r="BX152" s="188">
        <v>0</v>
      </c>
      <c r="BY152" s="188">
        <v>0</v>
      </c>
      <c r="BZ152" s="188">
        <v>0</v>
      </c>
      <c r="CA152" s="188">
        <v>0</v>
      </c>
      <c r="CB152" s="188">
        <v>0</v>
      </c>
      <c r="CC152" s="188">
        <v>0</v>
      </c>
      <c r="CD152" s="188">
        <v>0</v>
      </c>
      <c r="CE152" s="188">
        <v>0</v>
      </c>
      <c r="CF152" s="188">
        <v>0</v>
      </c>
      <c r="CG152" s="188">
        <v>0</v>
      </c>
      <c r="CH152" s="188">
        <v>0</v>
      </c>
      <c r="CI152" s="188">
        <v>0</v>
      </c>
      <c r="CJ152" s="188">
        <v>0</v>
      </c>
      <c r="CK152" s="188">
        <v>0</v>
      </c>
      <c r="CL152" s="188">
        <v>0</v>
      </c>
      <c r="CM152" s="188">
        <v>0</v>
      </c>
      <c r="CN152" s="188">
        <v>0</v>
      </c>
      <c r="CO152" s="191">
        <v>0</v>
      </c>
      <c r="CP152" s="188">
        <f t="shared" si="5"/>
        <v>10</v>
      </c>
      <c r="CQ152" s="188">
        <v>1</v>
      </c>
      <c r="CR152" s="188">
        <v>0</v>
      </c>
      <c r="CS152" s="188">
        <v>0</v>
      </c>
      <c r="CT152" s="188">
        <v>0</v>
      </c>
      <c r="CV152" s="188" t="s">
        <v>726</v>
      </c>
      <c r="CW152" s="188">
        <v>1</v>
      </c>
    </row>
    <row r="153" spans="1:101" ht="17.25" customHeight="1" x14ac:dyDescent="0.35">
      <c r="A153" s="188" t="s">
        <v>15</v>
      </c>
      <c r="B153" s="189" t="s">
        <v>588</v>
      </c>
      <c r="C153" s="188" t="s">
        <v>6694</v>
      </c>
      <c r="E153" s="188" t="s">
        <v>6695</v>
      </c>
      <c r="F153" s="188" t="s">
        <v>575</v>
      </c>
      <c r="G153" s="188" t="s">
        <v>454</v>
      </c>
      <c r="H153" s="188" t="s">
        <v>56</v>
      </c>
      <c r="I153" s="188" t="s">
        <v>173</v>
      </c>
      <c r="J153" s="188" t="s">
        <v>471</v>
      </c>
      <c r="K153" s="188" t="s">
        <v>228</v>
      </c>
      <c r="L153" s="188" t="s">
        <v>289</v>
      </c>
      <c r="N153" s="188" t="s">
        <v>300</v>
      </c>
      <c r="O153" s="188" t="s">
        <v>6696</v>
      </c>
      <c r="P153" s="193" t="s">
        <v>6301</v>
      </c>
      <c r="Q153" s="188">
        <v>0</v>
      </c>
      <c r="R153" s="188">
        <v>0</v>
      </c>
      <c r="S153" s="188">
        <v>0</v>
      </c>
      <c r="T153" s="188">
        <v>0</v>
      </c>
      <c r="U153" s="188">
        <v>0</v>
      </c>
      <c r="V153" s="188">
        <v>0</v>
      </c>
      <c r="W153" s="188">
        <v>0</v>
      </c>
      <c r="X153" s="188">
        <v>0</v>
      </c>
      <c r="Y153" s="188">
        <v>0</v>
      </c>
      <c r="Z153" s="188">
        <v>0</v>
      </c>
      <c r="AA153" s="188">
        <v>0</v>
      </c>
      <c r="AB153" s="188">
        <v>0</v>
      </c>
      <c r="AC153" s="188">
        <v>0</v>
      </c>
      <c r="AD153" s="188">
        <v>0</v>
      </c>
      <c r="AE153" s="188">
        <v>0</v>
      </c>
      <c r="AF153" s="188">
        <v>0</v>
      </c>
      <c r="AG153" s="188">
        <v>0</v>
      </c>
      <c r="AH153" s="188">
        <v>0</v>
      </c>
      <c r="AI153" s="188">
        <v>0</v>
      </c>
      <c r="AJ153" s="188">
        <v>0</v>
      </c>
      <c r="AK153" s="188">
        <v>0</v>
      </c>
      <c r="AL153" s="188">
        <v>0</v>
      </c>
      <c r="AM153" s="188">
        <v>0</v>
      </c>
      <c r="AN153" s="188">
        <v>0</v>
      </c>
      <c r="AO153" s="188">
        <v>0</v>
      </c>
      <c r="AP153" s="188">
        <v>0</v>
      </c>
      <c r="AQ153" s="188">
        <v>0</v>
      </c>
      <c r="AR153" s="188">
        <v>0</v>
      </c>
      <c r="AS153" s="188">
        <v>0</v>
      </c>
      <c r="AT153" s="188">
        <v>0</v>
      </c>
      <c r="AU153" s="188">
        <v>0</v>
      </c>
      <c r="AV153" s="188">
        <v>0</v>
      </c>
      <c r="AW153" s="188">
        <v>0</v>
      </c>
      <c r="AX153" s="188">
        <v>0</v>
      </c>
      <c r="AY153" s="188">
        <v>0</v>
      </c>
      <c r="AZ153" s="188">
        <v>1</v>
      </c>
      <c r="BA153" s="188">
        <v>0</v>
      </c>
      <c r="BB153" s="188">
        <v>1</v>
      </c>
      <c r="BC153" s="188">
        <v>1</v>
      </c>
      <c r="BD153" s="188">
        <v>1</v>
      </c>
      <c r="BE153" s="188">
        <v>1</v>
      </c>
      <c r="BF153" s="188">
        <v>0</v>
      </c>
      <c r="BG153" s="188">
        <v>0</v>
      </c>
      <c r="BH153" s="188">
        <v>0</v>
      </c>
      <c r="BI153" s="188">
        <v>0</v>
      </c>
      <c r="BJ153" s="188">
        <v>0</v>
      </c>
      <c r="BK153" s="188">
        <v>0</v>
      </c>
      <c r="BL153" s="188">
        <v>0</v>
      </c>
      <c r="BM153" s="188">
        <v>0</v>
      </c>
      <c r="BN153" s="188">
        <v>0</v>
      </c>
      <c r="BO153" s="188">
        <v>0</v>
      </c>
      <c r="BP153" s="188">
        <v>0</v>
      </c>
      <c r="BQ153" s="188">
        <v>0</v>
      </c>
      <c r="BR153" s="188">
        <v>0</v>
      </c>
      <c r="BS153" s="188">
        <v>0</v>
      </c>
      <c r="BT153" s="188">
        <v>0</v>
      </c>
      <c r="BU153" s="190">
        <v>0</v>
      </c>
      <c r="BV153" s="188">
        <v>0</v>
      </c>
      <c r="BW153" s="188">
        <v>0</v>
      </c>
      <c r="BX153" s="188">
        <v>0</v>
      </c>
      <c r="BY153" s="188">
        <v>0</v>
      </c>
      <c r="BZ153" s="188">
        <v>0</v>
      </c>
      <c r="CA153" s="188">
        <v>0</v>
      </c>
      <c r="CB153" s="188">
        <v>0</v>
      </c>
      <c r="CC153" s="188">
        <v>0</v>
      </c>
      <c r="CD153" s="188">
        <v>0</v>
      </c>
      <c r="CE153" s="188">
        <v>0</v>
      </c>
      <c r="CF153" s="188">
        <v>0</v>
      </c>
      <c r="CG153" s="188">
        <v>0</v>
      </c>
      <c r="CH153" s="188">
        <v>0</v>
      </c>
      <c r="CI153" s="188">
        <v>0</v>
      </c>
      <c r="CJ153" s="188">
        <v>0</v>
      </c>
      <c r="CK153" s="188">
        <v>0</v>
      </c>
      <c r="CL153" s="188">
        <v>0</v>
      </c>
      <c r="CM153" s="188">
        <v>0</v>
      </c>
      <c r="CN153" s="188">
        <v>0</v>
      </c>
      <c r="CO153" s="191">
        <v>0</v>
      </c>
      <c r="CP153" s="188">
        <f t="shared" si="5"/>
        <v>5</v>
      </c>
      <c r="CQ153" s="188">
        <v>1</v>
      </c>
      <c r="CR153" s="188">
        <v>0</v>
      </c>
      <c r="CS153" s="188">
        <v>0</v>
      </c>
      <c r="CT153" s="188">
        <v>0</v>
      </c>
    </row>
    <row r="154" spans="1:101" ht="15.75" customHeight="1" x14ac:dyDescent="0.35"/>
    <row r="155" spans="1:101" ht="17.25" customHeight="1" x14ac:dyDescent="0.35">
      <c r="A155" s="188" t="s">
        <v>15</v>
      </c>
      <c r="B155" s="189" t="s">
        <v>588</v>
      </c>
      <c r="C155" s="188" t="s">
        <v>6697</v>
      </c>
      <c r="E155" s="188" t="s">
        <v>6259</v>
      </c>
      <c r="F155" s="188" t="s">
        <v>95</v>
      </c>
      <c r="G155" s="188" t="s">
        <v>454</v>
      </c>
      <c r="H155" s="188" t="s">
        <v>56</v>
      </c>
      <c r="I155" s="188" t="s">
        <v>173</v>
      </c>
      <c r="J155" s="188" t="s">
        <v>471</v>
      </c>
      <c r="K155" s="188" t="s">
        <v>228</v>
      </c>
      <c r="L155" s="188" t="s">
        <v>289</v>
      </c>
      <c r="N155" s="188" t="s">
        <v>300</v>
      </c>
      <c r="O155" s="188" t="s">
        <v>6698</v>
      </c>
      <c r="P155" s="191" t="s">
        <v>591</v>
      </c>
      <c r="Q155" s="188">
        <v>0</v>
      </c>
      <c r="R155" s="188">
        <v>0</v>
      </c>
      <c r="S155" s="188">
        <v>0</v>
      </c>
      <c r="T155" s="188">
        <v>0</v>
      </c>
      <c r="U155" s="188">
        <v>0</v>
      </c>
      <c r="V155" s="188">
        <v>0</v>
      </c>
      <c r="W155" s="188">
        <v>0</v>
      </c>
      <c r="X155" s="188">
        <v>0</v>
      </c>
      <c r="Y155" s="188">
        <v>0</v>
      </c>
      <c r="Z155" s="188">
        <v>0</v>
      </c>
      <c r="AA155" s="188">
        <v>0</v>
      </c>
      <c r="AB155" s="188">
        <v>0</v>
      </c>
      <c r="AC155" s="188">
        <v>0</v>
      </c>
      <c r="AD155" s="188">
        <v>0</v>
      </c>
      <c r="AE155" s="188">
        <v>0</v>
      </c>
      <c r="AF155" s="188">
        <v>0</v>
      </c>
      <c r="AG155" s="188">
        <v>0</v>
      </c>
      <c r="AH155" s="188">
        <v>0</v>
      </c>
      <c r="AI155" s="188">
        <v>0</v>
      </c>
      <c r="AJ155" s="188">
        <v>0</v>
      </c>
      <c r="AK155" s="188">
        <v>0</v>
      </c>
      <c r="AL155" s="188">
        <v>0</v>
      </c>
      <c r="AM155" s="188">
        <v>0</v>
      </c>
      <c r="AN155" s="188">
        <v>0</v>
      </c>
      <c r="AO155" s="188">
        <v>0</v>
      </c>
      <c r="AP155" s="188">
        <v>0</v>
      </c>
      <c r="AQ155" s="188">
        <v>0</v>
      </c>
      <c r="AR155" s="188">
        <v>0</v>
      </c>
      <c r="AS155" s="188">
        <v>0</v>
      </c>
      <c r="AT155" s="188">
        <v>0</v>
      </c>
      <c r="AU155" s="188">
        <v>0</v>
      </c>
      <c r="AV155" s="188">
        <v>0</v>
      </c>
      <c r="AW155" s="188">
        <v>0</v>
      </c>
      <c r="AX155" s="188">
        <v>0</v>
      </c>
      <c r="AY155" s="188">
        <v>1</v>
      </c>
      <c r="AZ155" s="188">
        <v>1</v>
      </c>
      <c r="BA155" s="188">
        <v>0</v>
      </c>
      <c r="BB155" s="188">
        <v>1</v>
      </c>
      <c r="BC155" s="188">
        <v>0</v>
      </c>
      <c r="BD155" s="188">
        <v>1</v>
      </c>
      <c r="BE155" s="188">
        <v>1</v>
      </c>
      <c r="BF155" s="188">
        <v>0</v>
      </c>
      <c r="BG155" s="188">
        <v>0</v>
      </c>
      <c r="BH155" s="188">
        <v>1</v>
      </c>
      <c r="BI155" s="188">
        <v>0</v>
      </c>
      <c r="BJ155" s="188">
        <v>0</v>
      </c>
      <c r="BK155" s="188">
        <v>0</v>
      </c>
      <c r="BL155" s="188">
        <v>0</v>
      </c>
      <c r="BM155" s="188">
        <v>0</v>
      </c>
      <c r="BN155" s="188">
        <v>0</v>
      </c>
      <c r="BO155" s="188">
        <v>0</v>
      </c>
      <c r="BP155" s="188">
        <v>0</v>
      </c>
      <c r="BQ155" s="188">
        <v>0</v>
      </c>
      <c r="BR155" s="188">
        <v>0</v>
      </c>
      <c r="BS155" s="188">
        <v>0</v>
      </c>
      <c r="BT155" s="188">
        <v>0</v>
      </c>
      <c r="BU155" s="190">
        <v>0</v>
      </c>
      <c r="BV155" s="188">
        <v>0</v>
      </c>
      <c r="BW155" s="188">
        <v>0</v>
      </c>
      <c r="BX155" s="188">
        <v>0</v>
      </c>
      <c r="BY155" s="188">
        <v>0</v>
      </c>
      <c r="BZ155" s="188">
        <v>0</v>
      </c>
      <c r="CA155" s="188">
        <v>0</v>
      </c>
      <c r="CB155" s="188">
        <v>0</v>
      </c>
      <c r="CC155" s="188">
        <v>0</v>
      </c>
      <c r="CD155" s="188">
        <v>0</v>
      </c>
      <c r="CE155" s="188">
        <v>0</v>
      </c>
      <c r="CF155" s="188">
        <v>0</v>
      </c>
      <c r="CG155" s="188">
        <v>0</v>
      </c>
      <c r="CH155" s="188">
        <v>0</v>
      </c>
      <c r="CI155" s="188">
        <v>0</v>
      </c>
      <c r="CJ155" s="188">
        <v>0</v>
      </c>
      <c r="CK155" s="188">
        <v>0</v>
      </c>
      <c r="CL155" s="188">
        <v>0</v>
      </c>
      <c r="CM155" s="188">
        <v>0</v>
      </c>
      <c r="CN155" s="188">
        <v>0</v>
      </c>
      <c r="CO155" s="191">
        <v>0</v>
      </c>
      <c r="CP155" s="188">
        <f t="shared" ref="CP155:CP186" si="6">SUM(S155:CO155)</f>
        <v>6</v>
      </c>
      <c r="CQ155" s="188">
        <v>1</v>
      </c>
      <c r="CR155" s="188">
        <v>0</v>
      </c>
      <c r="CS155" s="188">
        <v>0</v>
      </c>
      <c r="CT155" s="188">
        <v>0</v>
      </c>
    </row>
    <row r="156" spans="1:101" ht="17.25" customHeight="1" x14ac:dyDescent="0.35">
      <c r="A156" s="188" t="s">
        <v>15</v>
      </c>
      <c r="B156" s="189" t="s">
        <v>588</v>
      </c>
      <c r="C156" s="188" t="s">
        <v>6699</v>
      </c>
      <c r="E156" s="188" t="s">
        <v>6700</v>
      </c>
      <c r="F156" s="188" t="s">
        <v>95</v>
      </c>
      <c r="G156" s="188" t="s">
        <v>454</v>
      </c>
      <c r="H156" s="188" t="s">
        <v>56</v>
      </c>
      <c r="I156" s="188" t="s">
        <v>173</v>
      </c>
      <c r="J156" s="188" t="s">
        <v>471</v>
      </c>
      <c r="K156" s="188" t="s">
        <v>228</v>
      </c>
      <c r="L156" s="188" t="s">
        <v>279</v>
      </c>
      <c r="N156" s="188" t="s">
        <v>300</v>
      </c>
      <c r="O156" s="188" t="s">
        <v>6701</v>
      </c>
      <c r="P156" s="191" t="s">
        <v>6491</v>
      </c>
      <c r="Q156" s="188">
        <v>0</v>
      </c>
      <c r="R156" s="188">
        <v>0</v>
      </c>
      <c r="S156" s="188">
        <v>0</v>
      </c>
      <c r="T156" s="188">
        <v>0</v>
      </c>
      <c r="U156" s="188">
        <v>0</v>
      </c>
      <c r="V156" s="188">
        <v>0</v>
      </c>
      <c r="W156" s="188">
        <v>0</v>
      </c>
      <c r="X156" s="188">
        <v>0</v>
      </c>
      <c r="Y156" s="188">
        <v>0</v>
      </c>
      <c r="Z156" s="188">
        <v>0</v>
      </c>
      <c r="AA156" s="188">
        <v>0</v>
      </c>
      <c r="AB156" s="188">
        <v>0</v>
      </c>
      <c r="AC156" s="188">
        <v>0</v>
      </c>
      <c r="AD156" s="188">
        <v>0</v>
      </c>
      <c r="AE156" s="188">
        <v>0</v>
      </c>
      <c r="AF156" s="188">
        <v>0</v>
      </c>
      <c r="AG156" s="188">
        <v>0</v>
      </c>
      <c r="AH156" s="188">
        <v>0</v>
      </c>
      <c r="AI156" s="188">
        <v>0</v>
      </c>
      <c r="AJ156" s="188">
        <v>0</v>
      </c>
      <c r="AK156" s="188">
        <v>0</v>
      </c>
      <c r="AL156" s="188">
        <v>0</v>
      </c>
      <c r="AM156" s="188">
        <v>0</v>
      </c>
      <c r="AN156" s="188">
        <v>0</v>
      </c>
      <c r="AO156" s="188">
        <v>0</v>
      </c>
      <c r="AP156" s="188">
        <v>0</v>
      </c>
      <c r="AQ156" s="188">
        <v>0</v>
      </c>
      <c r="AR156" s="188">
        <v>0</v>
      </c>
      <c r="AS156" s="188">
        <v>0</v>
      </c>
      <c r="AT156" s="188">
        <v>0</v>
      </c>
      <c r="AU156" s="188">
        <v>0</v>
      </c>
      <c r="AV156" s="188">
        <v>0</v>
      </c>
      <c r="AW156" s="188">
        <v>0</v>
      </c>
      <c r="AX156" s="188">
        <v>0</v>
      </c>
      <c r="AY156" s="188">
        <v>0</v>
      </c>
      <c r="AZ156" s="188">
        <v>1</v>
      </c>
      <c r="BA156" s="188">
        <v>0</v>
      </c>
      <c r="BB156" s="188">
        <v>1</v>
      </c>
      <c r="BC156" s="188">
        <v>0</v>
      </c>
      <c r="BD156" s="188">
        <v>0</v>
      </c>
      <c r="BE156" s="188">
        <v>1</v>
      </c>
      <c r="BF156" s="188">
        <v>0</v>
      </c>
      <c r="BG156" s="188">
        <v>0</v>
      </c>
      <c r="BH156" s="188">
        <v>1</v>
      </c>
      <c r="BI156" s="188">
        <v>0</v>
      </c>
      <c r="BJ156" s="188">
        <v>0</v>
      </c>
      <c r="BK156" s="188">
        <v>0</v>
      </c>
      <c r="BL156" s="188">
        <v>0</v>
      </c>
      <c r="BM156" s="188">
        <v>0</v>
      </c>
      <c r="BN156" s="188">
        <v>0</v>
      </c>
      <c r="BO156" s="188">
        <v>0</v>
      </c>
      <c r="BP156" s="188">
        <v>0</v>
      </c>
      <c r="BQ156" s="188">
        <v>0</v>
      </c>
      <c r="BR156" s="188">
        <v>0</v>
      </c>
      <c r="BS156" s="188">
        <v>0</v>
      </c>
      <c r="BT156" s="188">
        <v>0</v>
      </c>
      <c r="BU156" s="190">
        <v>0</v>
      </c>
      <c r="BV156" s="188">
        <v>0</v>
      </c>
      <c r="BW156" s="188">
        <v>0</v>
      </c>
      <c r="BX156" s="188">
        <v>0</v>
      </c>
      <c r="BY156" s="188">
        <v>0</v>
      </c>
      <c r="BZ156" s="188">
        <v>0</v>
      </c>
      <c r="CA156" s="188">
        <v>0</v>
      </c>
      <c r="CB156" s="188">
        <v>0</v>
      </c>
      <c r="CC156" s="188">
        <v>0</v>
      </c>
      <c r="CD156" s="188">
        <v>0</v>
      </c>
      <c r="CE156" s="188">
        <v>0</v>
      </c>
      <c r="CF156" s="188">
        <v>0</v>
      </c>
      <c r="CG156" s="188">
        <v>0</v>
      </c>
      <c r="CH156" s="188">
        <v>0</v>
      </c>
      <c r="CI156" s="188">
        <v>0</v>
      </c>
      <c r="CJ156" s="188">
        <v>0</v>
      </c>
      <c r="CK156" s="188">
        <v>0</v>
      </c>
      <c r="CL156" s="188">
        <v>0</v>
      </c>
      <c r="CM156" s="188">
        <v>0</v>
      </c>
      <c r="CN156" s="188">
        <v>0</v>
      </c>
      <c r="CO156" s="191">
        <v>0</v>
      </c>
      <c r="CP156" s="188">
        <f t="shared" si="6"/>
        <v>4</v>
      </c>
      <c r="CQ156" s="188">
        <v>1</v>
      </c>
      <c r="CR156" s="188">
        <v>0</v>
      </c>
      <c r="CS156" s="188">
        <v>0</v>
      </c>
      <c r="CT156" s="188">
        <v>0</v>
      </c>
    </row>
    <row r="157" spans="1:101" ht="17.25" customHeight="1" x14ac:dyDescent="0.35">
      <c r="A157" s="188" t="s">
        <v>15</v>
      </c>
      <c r="B157" s="189" t="s">
        <v>588</v>
      </c>
      <c r="C157" s="188" t="s">
        <v>6702</v>
      </c>
      <c r="E157" s="188" t="s">
        <v>6703</v>
      </c>
      <c r="F157" s="188" t="s">
        <v>95</v>
      </c>
      <c r="G157" s="188" t="s">
        <v>454</v>
      </c>
      <c r="H157" s="188" t="s">
        <v>56</v>
      </c>
      <c r="I157" s="188" t="s">
        <v>173</v>
      </c>
      <c r="J157" s="188" t="s">
        <v>471</v>
      </c>
      <c r="K157" s="188" t="s">
        <v>228</v>
      </c>
      <c r="L157" s="188" t="s">
        <v>279</v>
      </c>
      <c r="N157" s="188" t="s">
        <v>300</v>
      </c>
      <c r="O157" s="188" t="s">
        <v>6704</v>
      </c>
      <c r="P157" s="191" t="s">
        <v>6560</v>
      </c>
      <c r="Q157" s="188">
        <v>0</v>
      </c>
      <c r="R157" s="188">
        <v>0</v>
      </c>
      <c r="S157" s="188">
        <v>0</v>
      </c>
      <c r="T157" s="188">
        <v>0</v>
      </c>
      <c r="U157" s="188">
        <v>0</v>
      </c>
      <c r="V157" s="188">
        <v>0</v>
      </c>
      <c r="W157" s="188">
        <v>0</v>
      </c>
      <c r="X157" s="188">
        <v>0</v>
      </c>
      <c r="Y157" s="188">
        <v>0</v>
      </c>
      <c r="Z157" s="188">
        <v>0</v>
      </c>
      <c r="AA157" s="188">
        <v>0</v>
      </c>
      <c r="AB157" s="188">
        <v>0</v>
      </c>
      <c r="AC157" s="188">
        <v>0</v>
      </c>
      <c r="AD157" s="188">
        <v>0</v>
      </c>
      <c r="AE157" s="188">
        <v>0</v>
      </c>
      <c r="AF157" s="188">
        <v>0</v>
      </c>
      <c r="AG157" s="188">
        <v>0</v>
      </c>
      <c r="AH157" s="188">
        <v>0</v>
      </c>
      <c r="AI157" s="188">
        <v>0</v>
      </c>
      <c r="AJ157" s="188">
        <v>0</v>
      </c>
      <c r="AK157" s="188">
        <v>0</v>
      </c>
      <c r="AL157" s="188">
        <v>0</v>
      </c>
      <c r="AM157" s="188">
        <v>0</v>
      </c>
      <c r="AN157" s="188">
        <v>0</v>
      </c>
      <c r="AO157" s="188">
        <v>0</v>
      </c>
      <c r="AP157" s="188">
        <v>0</v>
      </c>
      <c r="AQ157" s="188">
        <v>0</v>
      </c>
      <c r="AR157" s="188">
        <v>0</v>
      </c>
      <c r="AS157" s="188">
        <v>0</v>
      </c>
      <c r="AT157" s="188">
        <v>0</v>
      </c>
      <c r="AU157" s="188">
        <v>0</v>
      </c>
      <c r="AV157" s="188">
        <v>0</v>
      </c>
      <c r="AW157" s="188">
        <v>1</v>
      </c>
      <c r="AX157" s="188">
        <v>0</v>
      </c>
      <c r="AY157" s="188">
        <v>0</v>
      </c>
      <c r="AZ157" s="188">
        <v>0</v>
      </c>
      <c r="BA157" s="188">
        <v>0</v>
      </c>
      <c r="BB157" s="188">
        <v>0</v>
      </c>
      <c r="BC157" s="188">
        <v>0</v>
      </c>
      <c r="BD157" s="188">
        <v>0</v>
      </c>
      <c r="BE157" s="188">
        <v>0</v>
      </c>
      <c r="BF157" s="188">
        <v>1</v>
      </c>
      <c r="BG157" s="188">
        <v>1</v>
      </c>
      <c r="BH157" s="188">
        <v>1</v>
      </c>
      <c r="BI157" s="188">
        <v>0</v>
      </c>
      <c r="BJ157" s="188">
        <v>0</v>
      </c>
      <c r="BK157" s="188">
        <v>0</v>
      </c>
      <c r="BL157" s="188">
        <v>0</v>
      </c>
      <c r="BM157" s="188">
        <v>0</v>
      </c>
      <c r="BN157" s="188">
        <v>0</v>
      </c>
      <c r="BO157" s="188">
        <v>0</v>
      </c>
      <c r="BP157" s="188">
        <v>0</v>
      </c>
      <c r="BQ157" s="188">
        <v>0</v>
      </c>
      <c r="BR157" s="188">
        <v>0</v>
      </c>
      <c r="BS157" s="188">
        <v>0</v>
      </c>
      <c r="BT157" s="188">
        <v>0</v>
      </c>
      <c r="BU157" s="190">
        <v>0</v>
      </c>
      <c r="BV157" s="188">
        <v>0</v>
      </c>
      <c r="BW157" s="188">
        <v>0</v>
      </c>
      <c r="BX157" s="188">
        <v>0</v>
      </c>
      <c r="BY157" s="188">
        <v>0</v>
      </c>
      <c r="BZ157" s="188">
        <v>0</v>
      </c>
      <c r="CA157" s="188">
        <v>0</v>
      </c>
      <c r="CB157" s="188">
        <v>0</v>
      </c>
      <c r="CC157" s="188">
        <v>0</v>
      </c>
      <c r="CD157" s="188">
        <v>0</v>
      </c>
      <c r="CE157" s="188">
        <v>0</v>
      </c>
      <c r="CF157" s="188">
        <v>0</v>
      </c>
      <c r="CG157" s="188">
        <v>0</v>
      </c>
      <c r="CH157" s="188">
        <v>0</v>
      </c>
      <c r="CI157" s="188">
        <v>0</v>
      </c>
      <c r="CJ157" s="188">
        <v>0</v>
      </c>
      <c r="CK157" s="188">
        <v>0</v>
      </c>
      <c r="CL157" s="188">
        <v>0</v>
      </c>
      <c r="CM157" s="188">
        <v>0</v>
      </c>
      <c r="CN157" s="188">
        <v>0</v>
      </c>
      <c r="CO157" s="191">
        <v>0</v>
      </c>
      <c r="CP157" s="188">
        <f t="shared" si="6"/>
        <v>4</v>
      </c>
      <c r="CQ157" s="188">
        <v>1</v>
      </c>
      <c r="CR157" s="188">
        <v>0</v>
      </c>
      <c r="CS157" s="188">
        <v>0</v>
      </c>
      <c r="CT157" s="188">
        <v>0</v>
      </c>
    </row>
    <row r="158" spans="1:101" ht="17.25" customHeight="1" x14ac:dyDescent="0.35">
      <c r="A158" s="188" t="s">
        <v>15</v>
      </c>
      <c r="B158" s="189" t="s">
        <v>633</v>
      </c>
      <c r="C158" s="188" t="s">
        <v>6705</v>
      </c>
      <c r="E158" s="196" t="s">
        <v>6706</v>
      </c>
      <c r="G158" s="188" t="s">
        <v>454</v>
      </c>
      <c r="H158" s="188" t="s">
        <v>13</v>
      </c>
      <c r="I158" s="188" t="s">
        <v>221</v>
      </c>
      <c r="J158" s="188" t="s">
        <v>269</v>
      </c>
      <c r="K158" s="188" t="s">
        <v>226</v>
      </c>
      <c r="L158" s="188" t="s">
        <v>271</v>
      </c>
      <c r="N158" s="188" t="s">
        <v>300</v>
      </c>
      <c r="P158" s="191" t="s">
        <v>768</v>
      </c>
      <c r="Q158" s="188">
        <v>0</v>
      </c>
      <c r="R158" s="188">
        <v>0</v>
      </c>
      <c r="S158" s="188">
        <v>0</v>
      </c>
      <c r="T158" s="188">
        <v>0</v>
      </c>
      <c r="U158" s="188">
        <v>0</v>
      </c>
      <c r="V158" s="188">
        <v>0</v>
      </c>
      <c r="W158" s="188">
        <v>0</v>
      </c>
      <c r="X158" s="188">
        <v>0</v>
      </c>
      <c r="Y158" s="188">
        <v>0</v>
      </c>
      <c r="Z158" s="188">
        <v>0</v>
      </c>
      <c r="AA158" s="188">
        <v>0</v>
      </c>
      <c r="AB158" s="188">
        <v>0</v>
      </c>
      <c r="AC158" s="188">
        <v>0</v>
      </c>
      <c r="AD158" s="188">
        <v>0</v>
      </c>
      <c r="AE158" s="188">
        <v>0</v>
      </c>
      <c r="AF158" s="188">
        <v>0</v>
      </c>
      <c r="AG158" s="188">
        <v>0</v>
      </c>
      <c r="AH158" s="188">
        <v>0</v>
      </c>
      <c r="AI158" s="188">
        <v>0</v>
      </c>
      <c r="AJ158" s="188">
        <v>1</v>
      </c>
      <c r="AK158" s="188">
        <v>0</v>
      </c>
      <c r="AL158" s="188">
        <v>0</v>
      </c>
      <c r="AM158" s="188">
        <v>0</v>
      </c>
      <c r="AN158" s="188">
        <v>0</v>
      </c>
      <c r="AO158" s="188">
        <v>0</v>
      </c>
      <c r="AP158" s="188">
        <v>0</v>
      </c>
      <c r="AQ158" s="188">
        <v>0</v>
      </c>
      <c r="AR158" s="188">
        <v>0</v>
      </c>
      <c r="AS158" s="188">
        <v>0</v>
      </c>
      <c r="AT158" s="188">
        <v>0</v>
      </c>
      <c r="AU158" s="188">
        <v>0</v>
      </c>
      <c r="AV158" s="188">
        <v>0</v>
      </c>
      <c r="AW158" s="188">
        <v>0</v>
      </c>
      <c r="AX158" s="188">
        <v>0</v>
      </c>
      <c r="AY158" s="188">
        <v>1</v>
      </c>
      <c r="AZ158" s="188">
        <v>0</v>
      </c>
      <c r="BA158" s="188">
        <v>0</v>
      </c>
      <c r="BB158" s="188">
        <v>0</v>
      </c>
      <c r="BC158" s="188">
        <v>0</v>
      </c>
      <c r="BD158" s="188">
        <v>0</v>
      </c>
      <c r="BE158" s="188">
        <v>0</v>
      </c>
      <c r="BF158" s="188">
        <v>0</v>
      </c>
      <c r="BG158" s="188">
        <v>0</v>
      </c>
      <c r="BH158" s="188">
        <v>0</v>
      </c>
      <c r="BI158" s="188">
        <v>0</v>
      </c>
      <c r="BJ158" s="188">
        <v>0</v>
      </c>
      <c r="BK158" s="188">
        <v>0</v>
      </c>
      <c r="BL158" s="188">
        <v>0</v>
      </c>
      <c r="BM158" s="188">
        <v>0</v>
      </c>
      <c r="BN158" s="188">
        <v>0</v>
      </c>
      <c r="BO158" s="188">
        <v>0</v>
      </c>
      <c r="BP158" s="188">
        <v>0</v>
      </c>
      <c r="BQ158" s="188">
        <v>0</v>
      </c>
      <c r="BR158" s="188">
        <v>0</v>
      </c>
      <c r="BS158" s="188">
        <v>0</v>
      </c>
      <c r="BT158" s="188">
        <v>0</v>
      </c>
      <c r="BU158" s="190">
        <v>0</v>
      </c>
      <c r="BV158" s="188">
        <v>0</v>
      </c>
      <c r="BW158" s="188">
        <v>0</v>
      </c>
      <c r="BX158" s="188">
        <v>0</v>
      </c>
      <c r="BY158" s="188">
        <v>0</v>
      </c>
      <c r="BZ158" s="188">
        <v>0</v>
      </c>
      <c r="CA158" s="188">
        <v>0</v>
      </c>
      <c r="CB158" s="188">
        <v>0</v>
      </c>
      <c r="CC158" s="188">
        <v>0</v>
      </c>
      <c r="CD158" s="188">
        <v>0</v>
      </c>
      <c r="CE158" s="188">
        <v>0</v>
      </c>
      <c r="CF158" s="188">
        <v>0</v>
      </c>
      <c r="CG158" s="188">
        <v>0</v>
      </c>
      <c r="CH158" s="188">
        <v>0</v>
      </c>
      <c r="CI158" s="188">
        <v>0</v>
      </c>
      <c r="CJ158" s="188">
        <v>0</v>
      </c>
      <c r="CK158" s="188">
        <v>0</v>
      </c>
      <c r="CL158" s="188">
        <v>0</v>
      </c>
      <c r="CM158" s="188">
        <v>0</v>
      </c>
      <c r="CN158" s="188">
        <v>0</v>
      </c>
      <c r="CO158" s="191">
        <v>0</v>
      </c>
      <c r="CP158" s="188">
        <f t="shared" si="6"/>
        <v>2</v>
      </c>
      <c r="CQ158" s="188">
        <v>1</v>
      </c>
      <c r="CR158" s="188">
        <v>0</v>
      </c>
      <c r="CS158" s="188">
        <v>0</v>
      </c>
      <c r="CT158" s="188">
        <v>0</v>
      </c>
    </row>
    <row r="159" spans="1:101" ht="17.25" customHeight="1" x14ac:dyDescent="0.35">
      <c r="A159" s="188" t="s">
        <v>15</v>
      </c>
      <c r="B159" s="189" t="s">
        <v>633</v>
      </c>
      <c r="C159" s="188" t="s">
        <v>6707</v>
      </c>
      <c r="E159" s="188" t="s">
        <v>6708</v>
      </c>
      <c r="G159" s="188" t="s">
        <v>454</v>
      </c>
      <c r="H159" s="188" t="s">
        <v>13</v>
      </c>
      <c r="I159" s="188" t="s">
        <v>221</v>
      </c>
      <c r="J159" s="188" t="s">
        <v>269</v>
      </c>
      <c r="K159" s="188" t="s">
        <v>226</v>
      </c>
      <c r="L159" s="188" t="s">
        <v>271</v>
      </c>
      <c r="N159" s="188" t="s">
        <v>300</v>
      </c>
      <c r="P159" s="191" t="s">
        <v>768</v>
      </c>
      <c r="Q159" s="188">
        <v>0</v>
      </c>
      <c r="R159" s="188">
        <v>0</v>
      </c>
      <c r="S159" s="188">
        <v>0</v>
      </c>
      <c r="T159" s="188">
        <v>0</v>
      </c>
      <c r="U159" s="188">
        <v>0</v>
      </c>
      <c r="V159" s="188">
        <v>0</v>
      </c>
      <c r="W159" s="188">
        <v>0</v>
      </c>
      <c r="X159" s="188">
        <v>0</v>
      </c>
      <c r="Y159" s="188">
        <v>0</v>
      </c>
      <c r="Z159" s="188">
        <v>0</v>
      </c>
      <c r="AA159" s="188">
        <v>0</v>
      </c>
      <c r="AB159" s="188">
        <v>0</v>
      </c>
      <c r="AC159" s="188">
        <v>0</v>
      </c>
      <c r="AD159" s="188">
        <v>0</v>
      </c>
      <c r="AE159" s="188">
        <v>0</v>
      </c>
      <c r="AF159" s="188">
        <v>0</v>
      </c>
      <c r="AG159" s="188">
        <v>0</v>
      </c>
      <c r="AH159" s="188">
        <v>0</v>
      </c>
      <c r="AI159" s="188">
        <v>0</v>
      </c>
      <c r="AJ159" s="188">
        <v>1</v>
      </c>
      <c r="AK159" s="188">
        <v>0</v>
      </c>
      <c r="AL159" s="188">
        <v>0</v>
      </c>
      <c r="AM159" s="188">
        <v>0</v>
      </c>
      <c r="AN159" s="188">
        <v>0</v>
      </c>
      <c r="AO159" s="188">
        <v>0</v>
      </c>
      <c r="AP159" s="188">
        <v>0</v>
      </c>
      <c r="AQ159" s="188">
        <v>0</v>
      </c>
      <c r="AR159" s="188">
        <v>0</v>
      </c>
      <c r="AS159" s="188">
        <v>0</v>
      </c>
      <c r="AT159" s="188">
        <v>0</v>
      </c>
      <c r="AU159" s="188">
        <v>0</v>
      </c>
      <c r="AV159" s="188">
        <v>0</v>
      </c>
      <c r="AW159" s="188">
        <v>0</v>
      </c>
      <c r="AX159" s="188">
        <v>0</v>
      </c>
      <c r="AY159" s="188">
        <v>0</v>
      </c>
      <c r="AZ159" s="188">
        <v>0</v>
      </c>
      <c r="BA159" s="188">
        <v>0</v>
      </c>
      <c r="BB159" s="188">
        <v>0</v>
      </c>
      <c r="BC159" s="188">
        <v>0</v>
      </c>
      <c r="BD159" s="188">
        <v>0</v>
      </c>
      <c r="BE159" s="188">
        <v>0</v>
      </c>
      <c r="BF159" s="188">
        <v>0</v>
      </c>
      <c r="BG159" s="188">
        <v>0</v>
      </c>
      <c r="BH159" s="188">
        <v>0</v>
      </c>
      <c r="BI159" s="188">
        <v>0</v>
      </c>
      <c r="BJ159" s="188">
        <v>0</v>
      </c>
      <c r="BK159" s="188">
        <v>0</v>
      </c>
      <c r="BL159" s="188">
        <v>0</v>
      </c>
      <c r="BM159" s="188">
        <v>0</v>
      </c>
      <c r="BN159" s="188">
        <v>0</v>
      </c>
      <c r="BO159" s="188">
        <v>0</v>
      </c>
      <c r="BP159" s="188">
        <v>0</v>
      </c>
      <c r="BQ159" s="188">
        <v>0</v>
      </c>
      <c r="BR159" s="188">
        <v>0</v>
      </c>
      <c r="BS159" s="188">
        <v>0</v>
      </c>
      <c r="BT159" s="188">
        <v>0</v>
      </c>
      <c r="BU159" s="190">
        <v>0</v>
      </c>
      <c r="BV159" s="188">
        <v>0</v>
      </c>
      <c r="BW159" s="188">
        <v>0</v>
      </c>
      <c r="BX159" s="188">
        <v>0</v>
      </c>
      <c r="BY159" s="188">
        <v>0</v>
      </c>
      <c r="BZ159" s="188">
        <v>0</v>
      </c>
      <c r="CA159" s="188">
        <v>0</v>
      </c>
      <c r="CB159" s="188">
        <v>0</v>
      </c>
      <c r="CC159" s="188">
        <v>0</v>
      </c>
      <c r="CD159" s="188">
        <v>0</v>
      </c>
      <c r="CE159" s="188">
        <v>0</v>
      </c>
      <c r="CF159" s="188">
        <v>0</v>
      </c>
      <c r="CG159" s="188">
        <v>0</v>
      </c>
      <c r="CH159" s="188">
        <v>0</v>
      </c>
      <c r="CI159" s="188">
        <v>0</v>
      </c>
      <c r="CJ159" s="188">
        <v>0</v>
      </c>
      <c r="CK159" s="188">
        <v>0</v>
      </c>
      <c r="CL159" s="188">
        <v>0</v>
      </c>
      <c r="CM159" s="188">
        <v>0</v>
      </c>
      <c r="CN159" s="188">
        <v>0</v>
      </c>
      <c r="CO159" s="191">
        <v>0</v>
      </c>
      <c r="CP159" s="188">
        <f t="shared" si="6"/>
        <v>1</v>
      </c>
      <c r="CQ159" s="188">
        <v>1</v>
      </c>
      <c r="CR159" s="188">
        <v>0</v>
      </c>
      <c r="CS159" s="188">
        <v>0</v>
      </c>
      <c r="CT159" s="188">
        <v>0</v>
      </c>
    </row>
    <row r="160" spans="1:101" ht="17.25" customHeight="1" x14ac:dyDescent="0.35">
      <c r="A160" s="188" t="s">
        <v>15</v>
      </c>
      <c r="B160" s="189" t="s">
        <v>6298</v>
      </c>
      <c r="C160" s="188" t="s">
        <v>6709</v>
      </c>
      <c r="E160" s="188" t="s">
        <v>6710</v>
      </c>
      <c r="F160" s="188" t="s">
        <v>95</v>
      </c>
      <c r="G160" s="188" t="s">
        <v>454</v>
      </c>
      <c r="H160" s="188" t="s">
        <v>13</v>
      </c>
      <c r="I160" s="188" t="s">
        <v>221</v>
      </c>
      <c r="J160" s="188" t="s">
        <v>269</v>
      </c>
      <c r="L160" s="188" t="s">
        <v>268</v>
      </c>
      <c r="N160" s="188" t="s">
        <v>300</v>
      </c>
      <c r="O160" s="188" t="s">
        <v>6711</v>
      </c>
      <c r="P160" s="193" t="s">
        <v>6301</v>
      </c>
      <c r="Q160" s="188">
        <v>0</v>
      </c>
      <c r="R160" s="188">
        <v>0</v>
      </c>
      <c r="S160" s="188">
        <v>0</v>
      </c>
      <c r="T160" s="188">
        <v>0</v>
      </c>
      <c r="U160" s="188">
        <v>0</v>
      </c>
      <c r="V160" s="188">
        <v>0</v>
      </c>
      <c r="W160" s="188">
        <v>0</v>
      </c>
      <c r="X160" s="188">
        <v>0</v>
      </c>
      <c r="Y160" s="188">
        <v>0</v>
      </c>
      <c r="Z160" s="188">
        <v>0</v>
      </c>
      <c r="AA160" s="188">
        <v>0</v>
      </c>
      <c r="AB160" s="188">
        <v>0</v>
      </c>
      <c r="AC160" s="188">
        <v>0</v>
      </c>
      <c r="AD160" s="188">
        <v>0</v>
      </c>
      <c r="AE160" s="188">
        <v>0</v>
      </c>
      <c r="AF160" s="188">
        <v>0</v>
      </c>
      <c r="AG160" s="188">
        <v>0</v>
      </c>
      <c r="AH160" s="188">
        <v>0</v>
      </c>
      <c r="AI160" s="188">
        <v>0</v>
      </c>
      <c r="AJ160" s="188">
        <v>0</v>
      </c>
      <c r="AK160" s="188">
        <v>0</v>
      </c>
      <c r="AL160" s="188">
        <v>0</v>
      </c>
      <c r="AM160" s="188">
        <v>0</v>
      </c>
      <c r="AN160" s="188">
        <v>0</v>
      </c>
      <c r="AO160" s="188">
        <v>0</v>
      </c>
      <c r="AP160" s="188">
        <v>0</v>
      </c>
      <c r="AQ160" s="188">
        <v>0</v>
      </c>
      <c r="AR160" s="188">
        <v>0</v>
      </c>
      <c r="AS160" s="188">
        <v>0</v>
      </c>
      <c r="AT160" s="188">
        <v>0</v>
      </c>
      <c r="AU160" s="188">
        <v>0</v>
      </c>
      <c r="AV160" s="188">
        <v>0</v>
      </c>
      <c r="AW160" s="188">
        <v>0</v>
      </c>
      <c r="AX160" s="188">
        <v>0</v>
      </c>
      <c r="AY160" s="188">
        <v>0</v>
      </c>
      <c r="AZ160" s="188">
        <v>1</v>
      </c>
      <c r="BA160" s="188">
        <v>0</v>
      </c>
      <c r="BB160" s="188">
        <v>1</v>
      </c>
      <c r="BC160" s="188">
        <v>0</v>
      </c>
      <c r="BD160" s="188">
        <v>1</v>
      </c>
      <c r="BE160" s="188">
        <v>1</v>
      </c>
      <c r="BF160" s="188">
        <v>1</v>
      </c>
      <c r="BG160" s="188">
        <v>0</v>
      </c>
      <c r="BH160" s="188">
        <v>0</v>
      </c>
      <c r="BI160" s="188">
        <v>1</v>
      </c>
      <c r="BJ160" s="188">
        <v>1</v>
      </c>
      <c r="BK160" s="188">
        <v>0</v>
      </c>
      <c r="BL160" s="188">
        <v>0</v>
      </c>
      <c r="BM160" s="188">
        <v>0</v>
      </c>
      <c r="BN160" s="188">
        <v>0</v>
      </c>
      <c r="BO160" s="188">
        <v>0</v>
      </c>
      <c r="BP160" s="188">
        <v>0</v>
      </c>
      <c r="BQ160" s="188">
        <v>0</v>
      </c>
      <c r="BR160" s="188">
        <v>0</v>
      </c>
      <c r="BS160" s="188">
        <v>0</v>
      </c>
      <c r="BT160" s="188">
        <v>0</v>
      </c>
      <c r="BU160" s="190">
        <v>0</v>
      </c>
      <c r="BV160" s="188">
        <v>0</v>
      </c>
      <c r="BW160" s="188">
        <v>0</v>
      </c>
      <c r="BX160" s="188">
        <v>0</v>
      </c>
      <c r="BY160" s="188">
        <v>0</v>
      </c>
      <c r="BZ160" s="188">
        <v>0</v>
      </c>
      <c r="CA160" s="188">
        <v>0</v>
      </c>
      <c r="CB160" s="188">
        <v>0</v>
      </c>
      <c r="CC160" s="188">
        <v>0</v>
      </c>
      <c r="CD160" s="188">
        <v>0</v>
      </c>
      <c r="CE160" s="188">
        <v>0</v>
      </c>
      <c r="CF160" s="188">
        <v>0</v>
      </c>
      <c r="CG160" s="188">
        <v>0</v>
      </c>
      <c r="CH160" s="188">
        <v>0</v>
      </c>
      <c r="CI160" s="188">
        <v>0</v>
      </c>
      <c r="CJ160" s="188">
        <v>0</v>
      </c>
      <c r="CK160" s="188">
        <v>0</v>
      </c>
      <c r="CL160" s="188">
        <v>0</v>
      </c>
      <c r="CM160" s="188">
        <v>0</v>
      </c>
      <c r="CN160" s="188">
        <v>0</v>
      </c>
      <c r="CO160" s="191">
        <v>0</v>
      </c>
      <c r="CP160" s="188">
        <f t="shared" si="6"/>
        <v>7</v>
      </c>
      <c r="CQ160" s="188">
        <v>1</v>
      </c>
      <c r="CR160" s="188">
        <v>0</v>
      </c>
      <c r="CS160" s="188">
        <v>0</v>
      </c>
      <c r="CT160" s="188">
        <v>0</v>
      </c>
    </row>
    <row r="161" spans="1:101" ht="17.25" customHeight="1" x14ac:dyDescent="0.35">
      <c r="A161" s="188" t="s">
        <v>15</v>
      </c>
      <c r="B161" s="189" t="s">
        <v>6298</v>
      </c>
      <c r="C161" s="188" t="s">
        <v>6712</v>
      </c>
      <c r="E161" s="188" t="s">
        <v>6713</v>
      </c>
      <c r="F161" s="188" t="s">
        <v>95</v>
      </c>
      <c r="G161" s="188" t="s">
        <v>454</v>
      </c>
      <c r="H161" s="188" t="s">
        <v>13</v>
      </c>
      <c r="I161" s="188" t="s">
        <v>221</v>
      </c>
      <c r="J161" s="188" t="s">
        <v>269</v>
      </c>
      <c r="K161" s="188" t="s">
        <v>228</v>
      </c>
      <c r="L161" s="188" t="s">
        <v>274</v>
      </c>
      <c r="N161" s="188" t="s">
        <v>300</v>
      </c>
      <c r="O161" s="188" t="s">
        <v>759</v>
      </c>
      <c r="P161" s="191" t="s">
        <v>760</v>
      </c>
      <c r="Q161" s="188">
        <v>0</v>
      </c>
      <c r="R161" s="188">
        <v>0</v>
      </c>
      <c r="S161" s="188">
        <v>0</v>
      </c>
      <c r="T161" s="188">
        <v>0</v>
      </c>
      <c r="U161" s="188">
        <v>0</v>
      </c>
      <c r="V161" s="188">
        <v>0</v>
      </c>
      <c r="W161" s="188">
        <v>0</v>
      </c>
      <c r="X161" s="188">
        <v>0</v>
      </c>
      <c r="Y161" s="188">
        <v>0</v>
      </c>
      <c r="Z161" s="188">
        <v>0</v>
      </c>
      <c r="AA161" s="188">
        <v>0</v>
      </c>
      <c r="AB161" s="188">
        <v>0</v>
      </c>
      <c r="AC161" s="188">
        <v>0</v>
      </c>
      <c r="AD161" s="188">
        <v>0</v>
      </c>
      <c r="AE161" s="188">
        <v>0</v>
      </c>
      <c r="AF161" s="188">
        <v>0</v>
      </c>
      <c r="AG161" s="188">
        <v>0</v>
      </c>
      <c r="AH161" s="188">
        <v>0</v>
      </c>
      <c r="AI161" s="188">
        <v>0</v>
      </c>
      <c r="AJ161" s="188">
        <v>1</v>
      </c>
      <c r="AK161" s="188">
        <v>0</v>
      </c>
      <c r="AL161" s="188">
        <v>0</v>
      </c>
      <c r="AM161" s="188">
        <v>0</v>
      </c>
      <c r="AN161" s="188">
        <v>0</v>
      </c>
      <c r="AO161" s="188">
        <v>0</v>
      </c>
      <c r="AP161" s="188">
        <v>0</v>
      </c>
      <c r="AQ161" s="188">
        <v>0</v>
      </c>
      <c r="AR161" s="188">
        <v>0</v>
      </c>
      <c r="AS161" s="188">
        <v>0</v>
      </c>
      <c r="AT161" s="188">
        <v>0</v>
      </c>
      <c r="AU161" s="188">
        <v>0</v>
      </c>
      <c r="AV161" s="188">
        <v>0</v>
      </c>
      <c r="AW161" s="188">
        <v>1</v>
      </c>
      <c r="AX161" s="188">
        <v>0</v>
      </c>
      <c r="AY161" s="188">
        <v>0</v>
      </c>
      <c r="AZ161" s="188">
        <v>1</v>
      </c>
      <c r="BA161" s="188">
        <v>0</v>
      </c>
      <c r="BB161" s="188">
        <v>1</v>
      </c>
      <c r="BC161" s="188">
        <v>1</v>
      </c>
      <c r="BD161" s="188">
        <v>0</v>
      </c>
      <c r="BE161" s="188">
        <v>0</v>
      </c>
      <c r="BF161" s="188">
        <v>0</v>
      </c>
      <c r="BG161" s="188">
        <v>1</v>
      </c>
      <c r="BH161" s="188">
        <v>1</v>
      </c>
      <c r="BI161" s="188">
        <v>0</v>
      </c>
      <c r="BJ161" s="188">
        <v>0</v>
      </c>
      <c r="BK161" s="188">
        <v>0</v>
      </c>
      <c r="BL161" s="188">
        <v>0</v>
      </c>
      <c r="BM161" s="188">
        <v>0</v>
      </c>
      <c r="BN161" s="188">
        <v>0</v>
      </c>
      <c r="BO161" s="188">
        <v>0</v>
      </c>
      <c r="BP161" s="188">
        <v>0</v>
      </c>
      <c r="BQ161" s="188">
        <v>0</v>
      </c>
      <c r="BR161" s="188">
        <v>0</v>
      </c>
      <c r="BS161" s="188">
        <v>0</v>
      </c>
      <c r="BT161" s="188">
        <v>0</v>
      </c>
      <c r="BU161" s="190">
        <v>0</v>
      </c>
      <c r="BV161" s="188">
        <v>0</v>
      </c>
      <c r="BW161" s="188">
        <v>0</v>
      </c>
      <c r="BX161" s="188">
        <v>0</v>
      </c>
      <c r="BY161" s="188">
        <v>0</v>
      </c>
      <c r="BZ161" s="188">
        <v>0</v>
      </c>
      <c r="CA161" s="188">
        <v>0</v>
      </c>
      <c r="CB161" s="188">
        <v>0</v>
      </c>
      <c r="CC161" s="188">
        <v>0</v>
      </c>
      <c r="CD161" s="188">
        <v>0</v>
      </c>
      <c r="CE161" s="188">
        <v>0</v>
      </c>
      <c r="CF161" s="188">
        <v>0</v>
      </c>
      <c r="CG161" s="188">
        <v>0</v>
      </c>
      <c r="CH161" s="188">
        <v>0</v>
      </c>
      <c r="CI161" s="188">
        <v>0</v>
      </c>
      <c r="CJ161" s="188">
        <v>0</v>
      </c>
      <c r="CK161" s="188">
        <v>0</v>
      </c>
      <c r="CL161" s="188">
        <v>0</v>
      </c>
      <c r="CM161" s="188">
        <v>0</v>
      </c>
      <c r="CN161" s="188">
        <v>0</v>
      </c>
      <c r="CO161" s="191">
        <v>0</v>
      </c>
      <c r="CP161" s="188">
        <f t="shared" si="6"/>
        <v>7</v>
      </c>
      <c r="CQ161" s="188">
        <v>1</v>
      </c>
      <c r="CR161" s="188">
        <v>0</v>
      </c>
      <c r="CS161" s="188">
        <v>0</v>
      </c>
      <c r="CT161" s="188">
        <v>0</v>
      </c>
    </row>
    <row r="162" spans="1:101" ht="17.25" customHeight="1" x14ac:dyDescent="0.35">
      <c r="A162" s="189" t="s">
        <v>15</v>
      </c>
      <c r="B162" s="188" t="s">
        <v>675</v>
      </c>
      <c r="C162" s="189" t="s">
        <v>6714</v>
      </c>
      <c r="D162" s="189"/>
      <c r="E162" s="188" t="s">
        <v>6715</v>
      </c>
      <c r="F162" s="188" t="s">
        <v>95</v>
      </c>
      <c r="G162" s="188" t="s">
        <v>454</v>
      </c>
      <c r="H162" s="188" t="s">
        <v>56</v>
      </c>
      <c r="I162" s="188" t="s">
        <v>173</v>
      </c>
      <c r="J162" s="188" t="s">
        <v>471</v>
      </c>
      <c r="K162" s="188" t="s">
        <v>228</v>
      </c>
      <c r="L162" s="188" t="s">
        <v>268</v>
      </c>
      <c r="N162" s="188" t="s">
        <v>300</v>
      </c>
      <c r="O162" s="192" t="s">
        <v>6716</v>
      </c>
      <c r="P162" s="191" t="s">
        <v>6717</v>
      </c>
      <c r="Q162" s="188">
        <v>0</v>
      </c>
      <c r="R162" s="188">
        <v>0</v>
      </c>
      <c r="S162" s="188">
        <v>0</v>
      </c>
      <c r="T162" s="188">
        <v>0</v>
      </c>
      <c r="U162" s="188">
        <v>0</v>
      </c>
      <c r="V162" s="188">
        <v>0</v>
      </c>
      <c r="W162" s="188">
        <v>0</v>
      </c>
      <c r="X162" s="188">
        <v>0</v>
      </c>
      <c r="Y162" s="188">
        <v>0</v>
      </c>
      <c r="Z162" s="188">
        <v>0</v>
      </c>
      <c r="AA162" s="188">
        <v>0</v>
      </c>
      <c r="AB162" s="188">
        <v>0</v>
      </c>
      <c r="AC162" s="188">
        <v>0</v>
      </c>
      <c r="AD162" s="188">
        <v>0</v>
      </c>
      <c r="AE162" s="188">
        <v>0</v>
      </c>
      <c r="AF162" s="188">
        <v>0</v>
      </c>
      <c r="AG162" s="188">
        <v>0</v>
      </c>
      <c r="AH162" s="188">
        <v>0</v>
      </c>
      <c r="AI162" s="188">
        <v>0</v>
      </c>
      <c r="AJ162" s="188">
        <v>1</v>
      </c>
      <c r="AK162" s="188">
        <v>1</v>
      </c>
      <c r="AL162" s="188">
        <v>0</v>
      </c>
      <c r="AM162" s="188">
        <v>0</v>
      </c>
      <c r="AN162" s="188">
        <v>0</v>
      </c>
      <c r="AO162" s="188">
        <v>0</v>
      </c>
      <c r="AP162" s="188">
        <v>0</v>
      </c>
      <c r="AQ162" s="188">
        <v>0</v>
      </c>
      <c r="AR162" s="188">
        <v>0</v>
      </c>
      <c r="AS162" s="189">
        <v>1</v>
      </c>
      <c r="AT162" s="188">
        <v>0</v>
      </c>
      <c r="AU162" s="188">
        <v>0</v>
      </c>
      <c r="AV162" s="188">
        <v>0</v>
      </c>
      <c r="AW162" s="188">
        <v>1</v>
      </c>
      <c r="AX162" s="188">
        <v>0</v>
      </c>
      <c r="AY162" s="188">
        <v>1</v>
      </c>
      <c r="AZ162" s="188">
        <v>1</v>
      </c>
      <c r="BA162" s="188">
        <v>0</v>
      </c>
      <c r="BB162" s="188">
        <v>1</v>
      </c>
      <c r="BC162" s="188">
        <v>1</v>
      </c>
      <c r="BD162" s="188">
        <v>0</v>
      </c>
      <c r="BE162" s="188">
        <v>1</v>
      </c>
      <c r="BF162" s="188">
        <v>0</v>
      </c>
      <c r="BG162" s="188">
        <v>1</v>
      </c>
      <c r="BH162" s="188">
        <v>1</v>
      </c>
      <c r="BI162" s="188">
        <v>1</v>
      </c>
      <c r="BJ162" s="188">
        <v>0</v>
      </c>
      <c r="BK162" s="188">
        <v>0</v>
      </c>
      <c r="BL162" s="188">
        <v>1</v>
      </c>
      <c r="BM162" s="188">
        <v>0</v>
      </c>
      <c r="BN162" s="188">
        <v>0</v>
      </c>
      <c r="BO162" s="188">
        <v>0</v>
      </c>
      <c r="BP162" s="188">
        <v>0</v>
      </c>
      <c r="BQ162" s="188">
        <v>0</v>
      </c>
      <c r="BR162" s="188">
        <v>0</v>
      </c>
      <c r="BS162" s="188">
        <v>0</v>
      </c>
      <c r="BT162" s="188">
        <v>0</v>
      </c>
      <c r="BU162" s="190">
        <v>0</v>
      </c>
      <c r="BV162" s="188">
        <v>0</v>
      </c>
      <c r="BW162" s="188">
        <v>0</v>
      </c>
      <c r="BX162" s="188">
        <v>0</v>
      </c>
      <c r="BY162" s="188">
        <v>0</v>
      </c>
      <c r="BZ162" s="188">
        <v>0</v>
      </c>
      <c r="CA162" s="188">
        <v>0</v>
      </c>
      <c r="CB162" s="188">
        <v>0</v>
      </c>
      <c r="CC162" s="188">
        <v>0</v>
      </c>
      <c r="CD162" s="188">
        <v>0</v>
      </c>
      <c r="CE162" s="188">
        <v>0</v>
      </c>
      <c r="CF162" s="188">
        <v>0</v>
      </c>
      <c r="CG162" s="188">
        <v>0</v>
      </c>
      <c r="CH162" s="188">
        <v>0</v>
      </c>
      <c r="CI162" s="188">
        <v>0</v>
      </c>
      <c r="CJ162" s="188">
        <v>0</v>
      </c>
      <c r="CK162" s="188">
        <v>0</v>
      </c>
      <c r="CL162" s="188">
        <v>0</v>
      </c>
      <c r="CM162" s="188">
        <v>0</v>
      </c>
      <c r="CN162" s="188">
        <v>0</v>
      </c>
      <c r="CO162" s="191">
        <v>0</v>
      </c>
      <c r="CP162" s="188">
        <f t="shared" si="6"/>
        <v>13</v>
      </c>
      <c r="CQ162" s="188">
        <v>1</v>
      </c>
      <c r="CR162" s="188">
        <v>0</v>
      </c>
      <c r="CS162" s="188">
        <v>0</v>
      </c>
      <c r="CT162" s="188">
        <v>1</v>
      </c>
    </row>
    <row r="163" spans="1:101" ht="17.25" customHeight="1" x14ac:dyDescent="0.35">
      <c r="A163" s="189" t="s">
        <v>15</v>
      </c>
      <c r="B163" s="188" t="s">
        <v>675</v>
      </c>
      <c r="C163" s="189" t="s">
        <v>6718</v>
      </c>
      <c r="D163" s="189"/>
      <c r="E163" s="188" t="s">
        <v>6719</v>
      </c>
      <c r="G163" s="188" t="s">
        <v>454</v>
      </c>
      <c r="H163" s="188" t="s">
        <v>56</v>
      </c>
      <c r="I163" s="188" t="s">
        <v>173</v>
      </c>
      <c r="J163" s="188" t="s">
        <v>471</v>
      </c>
      <c r="K163" s="188" t="s">
        <v>228</v>
      </c>
      <c r="L163" s="188" t="s">
        <v>268</v>
      </c>
      <c r="N163" s="188" t="s">
        <v>300</v>
      </c>
      <c r="O163" s="188" t="s">
        <v>6720</v>
      </c>
      <c r="P163" s="193" t="s">
        <v>6301</v>
      </c>
      <c r="Q163" s="188">
        <v>0</v>
      </c>
      <c r="R163" s="188">
        <v>0</v>
      </c>
      <c r="S163" s="188">
        <v>0</v>
      </c>
      <c r="T163" s="188">
        <v>0</v>
      </c>
      <c r="U163" s="188">
        <v>0</v>
      </c>
      <c r="V163" s="188">
        <v>0</v>
      </c>
      <c r="W163" s="188">
        <v>0</v>
      </c>
      <c r="X163" s="188">
        <v>0</v>
      </c>
      <c r="Y163" s="188">
        <v>0</v>
      </c>
      <c r="Z163" s="188">
        <v>0</v>
      </c>
      <c r="AA163" s="188">
        <v>0</v>
      </c>
      <c r="AB163" s="188">
        <v>0</v>
      </c>
      <c r="AC163" s="188">
        <v>0</v>
      </c>
      <c r="AD163" s="188">
        <v>0</v>
      </c>
      <c r="AE163" s="188">
        <v>0</v>
      </c>
      <c r="AF163" s="188">
        <v>0</v>
      </c>
      <c r="AG163" s="188">
        <v>0</v>
      </c>
      <c r="AH163" s="188">
        <v>0</v>
      </c>
      <c r="AI163" s="188">
        <v>0</v>
      </c>
      <c r="AJ163" s="188">
        <v>0</v>
      </c>
      <c r="AK163" s="188">
        <v>0</v>
      </c>
      <c r="AL163" s="188">
        <v>0</v>
      </c>
      <c r="AM163" s="188">
        <v>0</v>
      </c>
      <c r="AN163" s="188">
        <v>0</v>
      </c>
      <c r="AO163" s="188">
        <v>0</v>
      </c>
      <c r="AP163" s="188">
        <v>0</v>
      </c>
      <c r="AQ163" s="188">
        <v>0</v>
      </c>
      <c r="AR163" s="188">
        <v>0</v>
      </c>
      <c r="AS163" s="188">
        <v>0</v>
      </c>
      <c r="AT163" s="188">
        <v>0</v>
      </c>
      <c r="AU163" s="188">
        <v>0</v>
      </c>
      <c r="AV163" s="188">
        <v>0</v>
      </c>
      <c r="AW163" s="188">
        <v>0</v>
      </c>
      <c r="AX163" s="188">
        <v>0</v>
      </c>
      <c r="AY163" s="188">
        <v>0</v>
      </c>
      <c r="AZ163" s="188">
        <v>1</v>
      </c>
      <c r="BA163" s="188">
        <v>0</v>
      </c>
      <c r="BB163" s="188">
        <v>0</v>
      </c>
      <c r="BC163" s="188">
        <v>0</v>
      </c>
      <c r="BD163" s="188">
        <v>1</v>
      </c>
      <c r="BE163" s="188">
        <v>0</v>
      </c>
      <c r="BF163" s="188">
        <v>0</v>
      </c>
      <c r="BG163" s="188">
        <v>0</v>
      </c>
      <c r="BH163" s="188">
        <v>0</v>
      </c>
      <c r="BI163" s="188">
        <v>0</v>
      </c>
      <c r="BJ163" s="188">
        <v>0</v>
      </c>
      <c r="BK163" s="188">
        <v>0</v>
      </c>
      <c r="BL163" s="188">
        <v>0</v>
      </c>
      <c r="BM163" s="188">
        <v>0</v>
      </c>
      <c r="BN163" s="188">
        <v>0</v>
      </c>
      <c r="BO163" s="188">
        <v>0</v>
      </c>
      <c r="BP163" s="188">
        <v>0</v>
      </c>
      <c r="BQ163" s="188">
        <v>0</v>
      </c>
      <c r="BR163" s="188">
        <v>0</v>
      </c>
      <c r="BS163" s="188">
        <v>0</v>
      </c>
      <c r="BT163" s="188">
        <v>0</v>
      </c>
      <c r="BU163" s="190">
        <v>0</v>
      </c>
      <c r="BV163" s="188">
        <v>0</v>
      </c>
      <c r="BW163" s="188">
        <v>0</v>
      </c>
      <c r="BX163" s="188">
        <v>0</v>
      </c>
      <c r="BY163" s="188">
        <v>0</v>
      </c>
      <c r="BZ163" s="188">
        <v>0</v>
      </c>
      <c r="CA163" s="188">
        <v>0</v>
      </c>
      <c r="CB163" s="188">
        <v>0</v>
      </c>
      <c r="CC163" s="188">
        <v>0</v>
      </c>
      <c r="CD163" s="188">
        <v>0</v>
      </c>
      <c r="CE163" s="188">
        <v>0</v>
      </c>
      <c r="CF163" s="188">
        <v>0</v>
      </c>
      <c r="CG163" s="188">
        <v>0</v>
      </c>
      <c r="CH163" s="188">
        <v>0</v>
      </c>
      <c r="CI163" s="188">
        <v>0</v>
      </c>
      <c r="CJ163" s="188">
        <v>0</v>
      </c>
      <c r="CK163" s="188">
        <v>0</v>
      </c>
      <c r="CL163" s="188">
        <v>0</v>
      </c>
      <c r="CM163" s="188">
        <v>0</v>
      </c>
      <c r="CN163" s="188">
        <v>0</v>
      </c>
      <c r="CO163" s="191">
        <v>0</v>
      </c>
      <c r="CP163" s="188">
        <f t="shared" si="6"/>
        <v>2</v>
      </c>
      <c r="CQ163" s="188">
        <v>1</v>
      </c>
      <c r="CR163" s="188">
        <v>0</v>
      </c>
      <c r="CS163" s="188">
        <v>0</v>
      </c>
      <c r="CT163" s="188">
        <v>0</v>
      </c>
    </row>
    <row r="164" spans="1:101" ht="17.25" customHeight="1" x14ac:dyDescent="0.35">
      <c r="A164" s="188" t="s">
        <v>15</v>
      </c>
      <c r="B164" s="189" t="s">
        <v>720</v>
      </c>
      <c r="C164" s="188" t="s">
        <v>6721</v>
      </c>
      <c r="D164" s="189"/>
      <c r="E164" s="188" t="s">
        <v>6722</v>
      </c>
      <c r="G164" s="188" t="s">
        <v>454</v>
      </c>
      <c r="H164" s="188" t="s">
        <v>13</v>
      </c>
      <c r="I164" s="188" t="s">
        <v>221</v>
      </c>
      <c r="J164" s="188" t="s">
        <v>269</v>
      </c>
      <c r="K164" s="188" t="s">
        <v>228</v>
      </c>
      <c r="L164" s="188" t="s">
        <v>6723</v>
      </c>
      <c r="N164" s="188" t="s">
        <v>300</v>
      </c>
      <c r="P164" s="191" t="s">
        <v>768</v>
      </c>
      <c r="Q164" s="188">
        <v>0</v>
      </c>
      <c r="R164" s="188">
        <v>0</v>
      </c>
      <c r="S164" s="188">
        <v>0</v>
      </c>
      <c r="T164" s="188">
        <v>0</v>
      </c>
      <c r="U164" s="188">
        <v>0</v>
      </c>
      <c r="V164" s="188">
        <v>0</v>
      </c>
      <c r="W164" s="188">
        <v>0</v>
      </c>
      <c r="X164" s="188">
        <v>0</v>
      </c>
      <c r="Y164" s="188">
        <v>0</v>
      </c>
      <c r="Z164" s="188">
        <v>0</v>
      </c>
      <c r="AA164" s="188">
        <v>0</v>
      </c>
      <c r="AB164" s="188">
        <v>0</v>
      </c>
      <c r="AC164" s="188">
        <v>0</v>
      </c>
      <c r="AD164" s="188">
        <v>0</v>
      </c>
      <c r="AE164" s="188">
        <v>0</v>
      </c>
      <c r="AF164" s="188">
        <v>0</v>
      </c>
      <c r="AG164" s="188">
        <v>0</v>
      </c>
      <c r="AH164" s="188">
        <v>0</v>
      </c>
      <c r="AI164" s="188">
        <v>0</v>
      </c>
      <c r="AJ164" s="188">
        <v>1</v>
      </c>
      <c r="AK164" s="188">
        <v>0</v>
      </c>
      <c r="AL164" s="188">
        <v>0</v>
      </c>
      <c r="AM164" s="188">
        <v>0</v>
      </c>
      <c r="AN164" s="188">
        <v>0</v>
      </c>
      <c r="AO164" s="188">
        <v>0</v>
      </c>
      <c r="AP164" s="188">
        <v>0</v>
      </c>
      <c r="AQ164" s="188">
        <v>0</v>
      </c>
      <c r="AR164" s="188">
        <v>0</v>
      </c>
      <c r="AS164" s="188">
        <v>0</v>
      </c>
      <c r="AT164" s="188">
        <v>0</v>
      </c>
      <c r="AU164" s="188">
        <v>0</v>
      </c>
      <c r="AV164" s="188">
        <v>0</v>
      </c>
      <c r="AW164" s="188">
        <v>1</v>
      </c>
      <c r="AX164" s="188">
        <v>0</v>
      </c>
      <c r="AY164" s="188">
        <v>0</v>
      </c>
      <c r="AZ164" s="188">
        <v>0</v>
      </c>
      <c r="BA164" s="188">
        <v>0</v>
      </c>
      <c r="BB164" s="188">
        <v>0</v>
      </c>
      <c r="BC164" s="188">
        <v>0</v>
      </c>
      <c r="BD164" s="188">
        <v>0</v>
      </c>
      <c r="BE164" s="188">
        <v>0</v>
      </c>
      <c r="BF164" s="188">
        <v>0</v>
      </c>
      <c r="BG164" s="188">
        <v>1</v>
      </c>
      <c r="BH164" s="188">
        <v>1</v>
      </c>
      <c r="BI164" s="188">
        <v>0</v>
      </c>
      <c r="BJ164" s="188">
        <v>0</v>
      </c>
      <c r="BK164" s="188">
        <v>0</v>
      </c>
      <c r="BL164" s="188">
        <v>0</v>
      </c>
      <c r="BM164" s="188">
        <v>0</v>
      </c>
      <c r="BN164" s="188">
        <v>0</v>
      </c>
      <c r="BO164" s="188">
        <v>0</v>
      </c>
      <c r="BP164" s="188">
        <v>0</v>
      </c>
      <c r="BQ164" s="188">
        <v>0</v>
      </c>
      <c r="BR164" s="188">
        <v>0</v>
      </c>
      <c r="BS164" s="188">
        <v>0</v>
      </c>
      <c r="BT164" s="188">
        <v>0</v>
      </c>
      <c r="BU164" s="190">
        <v>0</v>
      </c>
      <c r="BV164" s="188">
        <v>0</v>
      </c>
      <c r="BW164" s="188">
        <v>0</v>
      </c>
      <c r="BX164" s="188">
        <v>0</v>
      </c>
      <c r="BY164" s="188">
        <v>0</v>
      </c>
      <c r="BZ164" s="188">
        <v>0</v>
      </c>
      <c r="CA164" s="188">
        <v>0</v>
      </c>
      <c r="CB164" s="188">
        <v>0</v>
      </c>
      <c r="CC164" s="188">
        <v>0</v>
      </c>
      <c r="CD164" s="188">
        <v>0</v>
      </c>
      <c r="CE164" s="188">
        <v>0</v>
      </c>
      <c r="CF164" s="188">
        <v>0</v>
      </c>
      <c r="CG164" s="188">
        <v>0</v>
      </c>
      <c r="CH164" s="188">
        <v>0</v>
      </c>
      <c r="CI164" s="188">
        <v>0</v>
      </c>
      <c r="CJ164" s="188">
        <v>0</v>
      </c>
      <c r="CK164" s="188">
        <v>0</v>
      </c>
      <c r="CL164" s="188">
        <v>0</v>
      </c>
      <c r="CM164" s="188">
        <v>0</v>
      </c>
      <c r="CN164" s="188">
        <v>0</v>
      </c>
      <c r="CO164" s="191">
        <v>0</v>
      </c>
      <c r="CP164" s="188">
        <f t="shared" si="6"/>
        <v>4</v>
      </c>
      <c r="CQ164" s="188">
        <v>1</v>
      </c>
      <c r="CR164" s="188">
        <v>0</v>
      </c>
      <c r="CS164" s="188">
        <v>0</v>
      </c>
      <c r="CT164" s="188">
        <v>0</v>
      </c>
    </row>
    <row r="165" spans="1:101" ht="17.25" customHeight="1" x14ac:dyDescent="0.35">
      <c r="A165" s="188" t="s">
        <v>15</v>
      </c>
      <c r="B165" s="189" t="s">
        <v>720</v>
      </c>
      <c r="C165" s="189" t="s">
        <v>6724</v>
      </c>
      <c r="D165" s="189"/>
      <c r="E165" s="188" t="s">
        <v>6725</v>
      </c>
      <c r="F165" s="188" t="s">
        <v>95</v>
      </c>
      <c r="G165" s="188" t="s">
        <v>454</v>
      </c>
      <c r="H165" s="188" t="s">
        <v>13</v>
      </c>
      <c r="I165" s="188" t="s">
        <v>221</v>
      </c>
      <c r="J165" s="188" t="s">
        <v>269</v>
      </c>
      <c r="K165" s="188" t="s">
        <v>228</v>
      </c>
      <c r="L165" s="188" t="s">
        <v>264</v>
      </c>
      <c r="N165" s="188" t="s">
        <v>300</v>
      </c>
      <c r="O165" s="188" t="s">
        <v>6726</v>
      </c>
      <c r="P165" s="191" t="s">
        <v>591</v>
      </c>
      <c r="Q165" s="188">
        <v>0</v>
      </c>
      <c r="R165" s="188">
        <v>0</v>
      </c>
      <c r="S165" s="188">
        <v>0</v>
      </c>
      <c r="T165" s="188">
        <v>0</v>
      </c>
      <c r="U165" s="188">
        <v>0</v>
      </c>
      <c r="V165" s="188">
        <v>0</v>
      </c>
      <c r="W165" s="188">
        <v>0</v>
      </c>
      <c r="X165" s="188">
        <v>0</v>
      </c>
      <c r="Y165" s="188">
        <v>0</v>
      </c>
      <c r="Z165" s="188">
        <v>0</v>
      </c>
      <c r="AA165" s="188">
        <v>0</v>
      </c>
      <c r="AB165" s="188">
        <v>0</v>
      </c>
      <c r="AC165" s="188">
        <v>0</v>
      </c>
      <c r="AD165" s="188">
        <v>0</v>
      </c>
      <c r="AE165" s="188">
        <v>0</v>
      </c>
      <c r="AF165" s="188">
        <v>0</v>
      </c>
      <c r="AG165" s="188">
        <v>0</v>
      </c>
      <c r="AH165" s="188">
        <v>0</v>
      </c>
      <c r="AI165" s="188">
        <v>0</v>
      </c>
      <c r="AJ165" s="188">
        <v>0</v>
      </c>
      <c r="AK165" s="188">
        <v>0</v>
      </c>
      <c r="AL165" s="188">
        <v>0</v>
      </c>
      <c r="AM165" s="188">
        <v>0</v>
      </c>
      <c r="AN165" s="188">
        <v>0</v>
      </c>
      <c r="AO165" s="188">
        <v>0</v>
      </c>
      <c r="AP165" s="188">
        <v>0</v>
      </c>
      <c r="AQ165" s="188">
        <v>0</v>
      </c>
      <c r="AR165" s="188">
        <v>0</v>
      </c>
      <c r="AS165" s="188">
        <v>0</v>
      </c>
      <c r="AT165" s="188">
        <v>0</v>
      </c>
      <c r="AU165" s="188">
        <v>0</v>
      </c>
      <c r="AV165" s="188">
        <v>0</v>
      </c>
      <c r="AW165" s="188">
        <v>0</v>
      </c>
      <c r="AX165" s="188">
        <v>0</v>
      </c>
      <c r="AY165" s="188">
        <v>0</v>
      </c>
      <c r="AZ165" s="188">
        <v>0</v>
      </c>
      <c r="BA165" s="188">
        <v>0</v>
      </c>
      <c r="BB165" s="188">
        <v>1</v>
      </c>
      <c r="BC165" s="188">
        <v>0</v>
      </c>
      <c r="BD165" s="188">
        <v>0</v>
      </c>
      <c r="BE165" s="188">
        <v>1</v>
      </c>
      <c r="BF165" s="188">
        <v>1</v>
      </c>
      <c r="BG165" s="188">
        <v>1</v>
      </c>
      <c r="BH165" s="188">
        <v>1</v>
      </c>
      <c r="BI165" s="188">
        <v>0</v>
      </c>
      <c r="BJ165" s="188">
        <v>0</v>
      </c>
      <c r="BK165" s="188">
        <v>0</v>
      </c>
      <c r="BL165" s="188">
        <v>0</v>
      </c>
      <c r="BM165" s="188">
        <v>0</v>
      </c>
      <c r="BN165" s="188">
        <v>0</v>
      </c>
      <c r="BO165" s="188">
        <v>0</v>
      </c>
      <c r="BP165" s="188">
        <v>0</v>
      </c>
      <c r="BQ165" s="188">
        <v>0</v>
      </c>
      <c r="BR165" s="188">
        <v>0</v>
      </c>
      <c r="BS165" s="188">
        <v>0</v>
      </c>
      <c r="BT165" s="188">
        <v>0</v>
      </c>
      <c r="BU165" s="190">
        <v>0</v>
      </c>
      <c r="BV165" s="188">
        <v>0</v>
      </c>
      <c r="BW165" s="188">
        <v>0</v>
      </c>
      <c r="BX165" s="188">
        <v>0</v>
      </c>
      <c r="BY165" s="188">
        <v>0</v>
      </c>
      <c r="BZ165" s="188">
        <v>0</v>
      </c>
      <c r="CA165" s="188">
        <v>0</v>
      </c>
      <c r="CB165" s="188">
        <v>0</v>
      </c>
      <c r="CC165" s="188">
        <v>0</v>
      </c>
      <c r="CD165" s="188">
        <v>0</v>
      </c>
      <c r="CE165" s="188">
        <v>0</v>
      </c>
      <c r="CF165" s="188">
        <v>0</v>
      </c>
      <c r="CG165" s="188">
        <v>0</v>
      </c>
      <c r="CH165" s="188">
        <v>0</v>
      </c>
      <c r="CI165" s="188">
        <v>0</v>
      </c>
      <c r="CJ165" s="188">
        <v>0</v>
      </c>
      <c r="CK165" s="188">
        <v>0</v>
      </c>
      <c r="CL165" s="188">
        <v>0</v>
      </c>
      <c r="CM165" s="188">
        <v>0</v>
      </c>
      <c r="CN165" s="188">
        <v>0</v>
      </c>
      <c r="CO165" s="191">
        <v>0</v>
      </c>
      <c r="CP165" s="188">
        <f t="shared" si="6"/>
        <v>5</v>
      </c>
      <c r="CQ165" s="188">
        <v>1</v>
      </c>
      <c r="CR165" s="188">
        <v>0</v>
      </c>
      <c r="CS165" s="188">
        <v>0</v>
      </c>
      <c r="CT165" s="188">
        <v>0</v>
      </c>
    </row>
    <row r="166" spans="1:101" ht="17.25" customHeight="1" x14ac:dyDescent="0.35">
      <c r="A166" s="188" t="s">
        <v>15</v>
      </c>
      <c r="B166" s="189" t="s">
        <v>757</v>
      </c>
      <c r="C166" s="188" t="s">
        <v>6727</v>
      </c>
      <c r="E166" s="188" t="s">
        <v>6728</v>
      </c>
      <c r="F166" s="188" t="s">
        <v>95</v>
      </c>
      <c r="G166" s="188" t="s">
        <v>454</v>
      </c>
      <c r="H166" s="188" t="s">
        <v>56</v>
      </c>
      <c r="I166" s="188" t="s">
        <v>173</v>
      </c>
      <c r="J166" s="188" t="s">
        <v>471</v>
      </c>
      <c r="K166" s="188" t="s">
        <v>228</v>
      </c>
      <c r="L166" s="188" t="s">
        <v>268</v>
      </c>
      <c r="N166" s="188" t="s">
        <v>300</v>
      </c>
      <c r="O166" s="188" t="s">
        <v>6729</v>
      </c>
      <c r="P166" s="191" t="s">
        <v>6730</v>
      </c>
      <c r="Q166" s="188">
        <v>0</v>
      </c>
      <c r="R166" s="188">
        <v>0</v>
      </c>
      <c r="S166" s="188">
        <v>0</v>
      </c>
      <c r="T166" s="188">
        <v>0</v>
      </c>
      <c r="U166" s="188">
        <v>0</v>
      </c>
      <c r="V166" s="188">
        <v>0</v>
      </c>
      <c r="W166" s="188">
        <v>0</v>
      </c>
      <c r="X166" s="188">
        <v>0</v>
      </c>
      <c r="Y166" s="188">
        <v>0</v>
      </c>
      <c r="Z166" s="188">
        <v>0</v>
      </c>
      <c r="AA166" s="188">
        <v>0</v>
      </c>
      <c r="AB166" s="188">
        <v>0</v>
      </c>
      <c r="AC166" s="188">
        <v>0</v>
      </c>
      <c r="AD166" s="188">
        <v>0</v>
      </c>
      <c r="AE166" s="188">
        <v>0</v>
      </c>
      <c r="AF166" s="188">
        <v>0</v>
      </c>
      <c r="AG166" s="188">
        <v>0</v>
      </c>
      <c r="AH166" s="188">
        <v>0</v>
      </c>
      <c r="AI166" s="188">
        <v>0</v>
      </c>
      <c r="AJ166" s="188">
        <v>1</v>
      </c>
      <c r="AK166" s="188">
        <v>0</v>
      </c>
      <c r="AL166" s="188">
        <v>0</v>
      </c>
      <c r="AM166" s="188">
        <v>0</v>
      </c>
      <c r="AN166" s="188">
        <v>0</v>
      </c>
      <c r="AO166" s="188">
        <v>0</v>
      </c>
      <c r="AP166" s="188">
        <v>0</v>
      </c>
      <c r="AQ166" s="188">
        <v>0</v>
      </c>
      <c r="AR166" s="188">
        <v>0</v>
      </c>
      <c r="AS166" s="188">
        <v>0</v>
      </c>
      <c r="AT166" s="188">
        <v>1</v>
      </c>
      <c r="AU166" s="188">
        <v>0</v>
      </c>
      <c r="AV166" s="188">
        <v>0</v>
      </c>
      <c r="AW166" s="188">
        <v>0</v>
      </c>
      <c r="AX166" s="189">
        <v>1</v>
      </c>
      <c r="AY166" s="188">
        <v>1</v>
      </c>
      <c r="AZ166" s="188">
        <v>0</v>
      </c>
      <c r="BA166" s="188">
        <v>1</v>
      </c>
      <c r="BB166" s="188">
        <v>1</v>
      </c>
      <c r="BC166" s="188">
        <v>1</v>
      </c>
      <c r="BD166" s="188">
        <v>0</v>
      </c>
      <c r="BE166" s="188">
        <v>1</v>
      </c>
      <c r="BF166" s="188">
        <v>0</v>
      </c>
      <c r="BG166" s="188">
        <v>1</v>
      </c>
      <c r="BH166" s="188">
        <v>1</v>
      </c>
      <c r="BI166" s="188">
        <v>0</v>
      </c>
      <c r="BJ166" s="188">
        <v>0</v>
      </c>
      <c r="BK166" s="188">
        <v>0</v>
      </c>
      <c r="BL166" s="188">
        <v>0</v>
      </c>
      <c r="BM166" s="188">
        <v>0</v>
      </c>
      <c r="BN166" s="188">
        <v>0</v>
      </c>
      <c r="BO166" s="188">
        <v>0</v>
      </c>
      <c r="BP166" s="188">
        <v>0</v>
      </c>
      <c r="BQ166" s="188">
        <v>0</v>
      </c>
      <c r="BR166" s="188">
        <v>0</v>
      </c>
      <c r="BS166" s="188">
        <v>0</v>
      </c>
      <c r="BT166" s="188">
        <v>0</v>
      </c>
      <c r="BU166" s="190">
        <v>0</v>
      </c>
      <c r="BV166" s="188">
        <v>0</v>
      </c>
      <c r="BW166" s="188">
        <v>0</v>
      </c>
      <c r="BX166" s="188">
        <v>0</v>
      </c>
      <c r="BY166" s="188">
        <v>0</v>
      </c>
      <c r="BZ166" s="188">
        <v>0</v>
      </c>
      <c r="CA166" s="188">
        <v>0</v>
      </c>
      <c r="CB166" s="188">
        <v>0</v>
      </c>
      <c r="CC166" s="188">
        <v>0</v>
      </c>
      <c r="CD166" s="188">
        <v>0</v>
      </c>
      <c r="CE166" s="188">
        <v>0</v>
      </c>
      <c r="CF166" s="188">
        <v>0</v>
      </c>
      <c r="CG166" s="188">
        <v>0</v>
      </c>
      <c r="CH166" s="188">
        <v>0</v>
      </c>
      <c r="CI166" s="188">
        <v>0</v>
      </c>
      <c r="CJ166" s="188">
        <v>0</v>
      </c>
      <c r="CK166" s="188">
        <v>0</v>
      </c>
      <c r="CL166" s="188">
        <v>0</v>
      </c>
      <c r="CM166" s="188">
        <v>0</v>
      </c>
      <c r="CN166" s="188">
        <v>0</v>
      </c>
      <c r="CO166" s="191">
        <v>0</v>
      </c>
      <c r="CP166" s="188">
        <f t="shared" si="6"/>
        <v>10</v>
      </c>
      <c r="CQ166" s="188">
        <v>1</v>
      </c>
      <c r="CR166" s="188">
        <v>0</v>
      </c>
      <c r="CS166" s="188">
        <v>0</v>
      </c>
      <c r="CT166" s="188">
        <v>0</v>
      </c>
      <c r="CV166" s="188" t="s">
        <v>726</v>
      </c>
      <c r="CW166" s="188">
        <v>1</v>
      </c>
    </row>
    <row r="167" spans="1:101" ht="17.25" customHeight="1" x14ac:dyDescent="0.35">
      <c r="A167" s="188" t="s">
        <v>15</v>
      </c>
      <c r="B167" s="189" t="s">
        <v>757</v>
      </c>
      <c r="C167" s="188" t="s">
        <v>6731</v>
      </c>
      <c r="E167" s="188" t="s">
        <v>6732</v>
      </c>
      <c r="F167" s="188" t="s">
        <v>95</v>
      </c>
      <c r="G167" s="188" t="s">
        <v>454</v>
      </c>
      <c r="H167" s="188" t="s">
        <v>56</v>
      </c>
      <c r="I167" s="188" t="s">
        <v>173</v>
      </c>
      <c r="J167" s="188" t="s">
        <v>471</v>
      </c>
      <c r="K167" s="188" t="s">
        <v>228</v>
      </c>
      <c r="L167" s="188" t="s">
        <v>289</v>
      </c>
      <c r="N167" s="188" t="s">
        <v>300</v>
      </c>
      <c r="O167" s="188" t="s">
        <v>6433</v>
      </c>
      <c r="P167" s="191" t="s">
        <v>6733</v>
      </c>
      <c r="Q167" s="188">
        <v>0</v>
      </c>
      <c r="R167" s="188">
        <v>0</v>
      </c>
      <c r="S167" s="188">
        <v>0</v>
      </c>
      <c r="T167" s="188">
        <v>0</v>
      </c>
      <c r="U167" s="188">
        <v>0</v>
      </c>
      <c r="V167" s="188">
        <v>0</v>
      </c>
      <c r="W167" s="188">
        <v>0</v>
      </c>
      <c r="X167" s="188">
        <v>0</v>
      </c>
      <c r="Y167" s="188">
        <v>0</v>
      </c>
      <c r="Z167" s="188">
        <v>0</v>
      </c>
      <c r="AA167" s="188">
        <v>0</v>
      </c>
      <c r="AB167" s="188">
        <v>0</v>
      </c>
      <c r="AC167" s="188">
        <v>0</v>
      </c>
      <c r="AD167" s="188">
        <v>0</v>
      </c>
      <c r="AE167" s="188">
        <v>0</v>
      </c>
      <c r="AF167" s="188">
        <v>0</v>
      </c>
      <c r="AG167" s="188">
        <v>0</v>
      </c>
      <c r="AH167" s="188">
        <v>0</v>
      </c>
      <c r="AI167" s="188">
        <v>0</v>
      </c>
      <c r="AJ167" s="188">
        <v>1</v>
      </c>
      <c r="AK167" s="188">
        <v>0</v>
      </c>
      <c r="AL167" s="188">
        <v>0</v>
      </c>
      <c r="AM167" s="188">
        <v>0</v>
      </c>
      <c r="AN167" s="188">
        <v>0</v>
      </c>
      <c r="AO167" s="188">
        <v>0</v>
      </c>
      <c r="AP167" s="188">
        <v>0</v>
      </c>
      <c r="AQ167" s="188">
        <v>0</v>
      </c>
      <c r="AR167" s="188">
        <v>0</v>
      </c>
      <c r="AS167" s="188">
        <v>0</v>
      </c>
      <c r="AT167" s="188">
        <v>0</v>
      </c>
      <c r="AU167" s="188">
        <v>0</v>
      </c>
      <c r="AV167" s="188">
        <v>0</v>
      </c>
      <c r="AW167" s="188">
        <v>1</v>
      </c>
      <c r="AX167" s="188">
        <v>0</v>
      </c>
      <c r="AY167" s="188">
        <v>0</v>
      </c>
      <c r="AZ167" s="188">
        <v>0</v>
      </c>
      <c r="BA167" s="188">
        <v>0</v>
      </c>
      <c r="BB167" s="188">
        <v>1</v>
      </c>
      <c r="BC167" s="188">
        <v>0</v>
      </c>
      <c r="BD167" s="188">
        <v>0</v>
      </c>
      <c r="BE167" s="188">
        <v>0</v>
      </c>
      <c r="BF167" s="188">
        <v>1</v>
      </c>
      <c r="BG167" s="188">
        <v>1</v>
      </c>
      <c r="BH167" s="188">
        <v>1</v>
      </c>
      <c r="BI167" s="188">
        <v>1</v>
      </c>
      <c r="BJ167" s="188">
        <v>0</v>
      </c>
      <c r="BK167" s="188">
        <v>0</v>
      </c>
      <c r="BL167" s="188">
        <v>0</v>
      </c>
      <c r="BM167" s="188">
        <v>0</v>
      </c>
      <c r="BN167" s="188">
        <v>0</v>
      </c>
      <c r="BO167" s="188">
        <v>0</v>
      </c>
      <c r="BP167" s="188">
        <v>0</v>
      </c>
      <c r="BQ167" s="188">
        <v>0</v>
      </c>
      <c r="BR167" s="188">
        <v>0</v>
      </c>
      <c r="BS167" s="188">
        <v>0</v>
      </c>
      <c r="BT167" s="188">
        <v>0</v>
      </c>
      <c r="BU167" s="190">
        <v>0</v>
      </c>
      <c r="BV167" s="188">
        <v>0</v>
      </c>
      <c r="BW167" s="188">
        <v>0</v>
      </c>
      <c r="BX167" s="188">
        <v>0</v>
      </c>
      <c r="BY167" s="188">
        <v>0</v>
      </c>
      <c r="BZ167" s="188">
        <v>0</v>
      </c>
      <c r="CA167" s="188">
        <v>0</v>
      </c>
      <c r="CB167" s="188">
        <v>0</v>
      </c>
      <c r="CC167" s="188">
        <v>0</v>
      </c>
      <c r="CD167" s="188">
        <v>0</v>
      </c>
      <c r="CE167" s="188">
        <v>0</v>
      </c>
      <c r="CF167" s="188">
        <v>0</v>
      </c>
      <c r="CG167" s="188">
        <v>0</v>
      </c>
      <c r="CH167" s="188">
        <v>0</v>
      </c>
      <c r="CI167" s="188">
        <v>0</v>
      </c>
      <c r="CJ167" s="188">
        <v>0</v>
      </c>
      <c r="CK167" s="188">
        <v>0</v>
      </c>
      <c r="CL167" s="188">
        <v>0</v>
      </c>
      <c r="CM167" s="188">
        <v>0</v>
      </c>
      <c r="CN167" s="188">
        <v>0</v>
      </c>
      <c r="CO167" s="191">
        <v>0</v>
      </c>
      <c r="CP167" s="188">
        <f t="shared" si="6"/>
        <v>7</v>
      </c>
      <c r="CQ167" s="188">
        <v>1</v>
      </c>
      <c r="CR167" s="188">
        <v>0</v>
      </c>
      <c r="CS167" s="188">
        <v>0</v>
      </c>
      <c r="CT167" s="188">
        <v>0</v>
      </c>
    </row>
    <row r="168" spans="1:101" ht="17.25" customHeight="1" x14ac:dyDescent="0.35">
      <c r="A168" s="188" t="s">
        <v>15</v>
      </c>
      <c r="B168" s="189" t="s">
        <v>6734</v>
      </c>
      <c r="C168" s="188" t="s">
        <v>6735</v>
      </c>
      <c r="E168" s="188" t="s">
        <v>6736</v>
      </c>
      <c r="G168" s="188" t="s">
        <v>454</v>
      </c>
      <c r="H168" s="188" t="s">
        <v>56</v>
      </c>
      <c r="I168" s="188" t="s">
        <v>173</v>
      </c>
      <c r="J168" s="188" t="s">
        <v>471</v>
      </c>
      <c r="K168" s="188" t="s">
        <v>228</v>
      </c>
      <c r="L168" s="188" t="s">
        <v>268</v>
      </c>
      <c r="N168" s="188" t="s">
        <v>300</v>
      </c>
      <c r="O168" s="188" t="s">
        <v>6737</v>
      </c>
      <c r="P168" s="191" t="s">
        <v>3438</v>
      </c>
      <c r="Q168" s="188">
        <v>0</v>
      </c>
      <c r="R168" s="188">
        <v>0</v>
      </c>
      <c r="S168" s="188">
        <v>0</v>
      </c>
      <c r="T168" s="188">
        <v>0</v>
      </c>
      <c r="U168" s="188">
        <v>0</v>
      </c>
      <c r="V168" s="188">
        <v>0</v>
      </c>
      <c r="W168" s="188">
        <v>0</v>
      </c>
      <c r="X168" s="188">
        <v>0</v>
      </c>
      <c r="Y168" s="188">
        <v>0</v>
      </c>
      <c r="Z168" s="188">
        <v>0</v>
      </c>
      <c r="AA168" s="188">
        <v>0</v>
      </c>
      <c r="AB168" s="188">
        <v>0</v>
      </c>
      <c r="AC168" s="188">
        <v>0</v>
      </c>
      <c r="AD168" s="188">
        <v>0</v>
      </c>
      <c r="AE168" s="188">
        <v>0</v>
      </c>
      <c r="AF168" s="188">
        <v>0</v>
      </c>
      <c r="AG168" s="188">
        <v>0</v>
      </c>
      <c r="AH168" s="188">
        <v>0</v>
      </c>
      <c r="AI168" s="188">
        <v>0</v>
      </c>
      <c r="AJ168" s="188">
        <v>0</v>
      </c>
      <c r="AK168" s="188">
        <v>0</v>
      </c>
      <c r="AL168" s="188">
        <v>0</v>
      </c>
      <c r="AM168" s="188">
        <v>0</v>
      </c>
      <c r="AN168" s="188">
        <v>0</v>
      </c>
      <c r="AO168" s="188">
        <v>0</v>
      </c>
      <c r="AP168" s="188">
        <v>0</v>
      </c>
      <c r="AQ168" s="188">
        <v>0</v>
      </c>
      <c r="AR168" s="188">
        <v>0</v>
      </c>
      <c r="AS168" s="188">
        <v>0</v>
      </c>
      <c r="AT168" s="188">
        <v>0</v>
      </c>
      <c r="AU168" s="188">
        <v>0</v>
      </c>
      <c r="AV168" s="188">
        <v>0</v>
      </c>
      <c r="AW168" s="188">
        <v>0</v>
      </c>
      <c r="AX168" s="188">
        <v>0</v>
      </c>
      <c r="AY168" s="188">
        <v>0</v>
      </c>
      <c r="AZ168" s="188">
        <v>1</v>
      </c>
      <c r="BA168" s="188">
        <v>0</v>
      </c>
      <c r="BB168" s="188">
        <v>1</v>
      </c>
      <c r="BC168" s="188">
        <v>1</v>
      </c>
      <c r="BD168" s="188">
        <v>1</v>
      </c>
      <c r="BE168" s="188">
        <v>0</v>
      </c>
      <c r="BF168" s="188">
        <v>0</v>
      </c>
      <c r="BG168" s="188">
        <v>1</v>
      </c>
      <c r="BH168" s="188">
        <v>1</v>
      </c>
      <c r="BI168" s="188">
        <v>0</v>
      </c>
      <c r="BJ168" s="188">
        <v>0</v>
      </c>
      <c r="BK168" s="188">
        <v>0</v>
      </c>
      <c r="BL168" s="188">
        <v>0</v>
      </c>
      <c r="BM168" s="188">
        <v>0</v>
      </c>
      <c r="BN168" s="188">
        <v>0</v>
      </c>
      <c r="BO168" s="188">
        <v>0</v>
      </c>
      <c r="BP168" s="188">
        <v>0</v>
      </c>
      <c r="BQ168" s="188">
        <v>0</v>
      </c>
      <c r="BR168" s="188">
        <v>0</v>
      </c>
      <c r="BS168" s="188">
        <v>0</v>
      </c>
      <c r="BT168" s="188">
        <v>0</v>
      </c>
      <c r="BU168" s="190">
        <v>0</v>
      </c>
      <c r="BV168" s="188">
        <v>0</v>
      </c>
      <c r="BW168" s="188">
        <v>0</v>
      </c>
      <c r="BX168" s="188">
        <v>0</v>
      </c>
      <c r="BY168" s="188">
        <v>0</v>
      </c>
      <c r="BZ168" s="188">
        <v>0</v>
      </c>
      <c r="CA168" s="188">
        <v>0</v>
      </c>
      <c r="CB168" s="188">
        <v>0</v>
      </c>
      <c r="CC168" s="188">
        <v>0</v>
      </c>
      <c r="CD168" s="188">
        <v>0</v>
      </c>
      <c r="CE168" s="188">
        <v>0</v>
      </c>
      <c r="CF168" s="188">
        <v>0</v>
      </c>
      <c r="CG168" s="188">
        <v>0</v>
      </c>
      <c r="CH168" s="188">
        <v>0</v>
      </c>
      <c r="CI168" s="188">
        <v>0</v>
      </c>
      <c r="CJ168" s="188">
        <v>0</v>
      </c>
      <c r="CK168" s="188">
        <v>0</v>
      </c>
      <c r="CL168" s="188">
        <v>0</v>
      </c>
      <c r="CM168" s="188">
        <v>0</v>
      </c>
      <c r="CN168" s="188">
        <v>0</v>
      </c>
      <c r="CO168" s="191">
        <v>0</v>
      </c>
      <c r="CP168" s="188">
        <f t="shared" si="6"/>
        <v>6</v>
      </c>
      <c r="CQ168" s="188">
        <v>1</v>
      </c>
      <c r="CR168" s="188">
        <v>0</v>
      </c>
      <c r="CS168" s="188">
        <v>0</v>
      </c>
      <c r="CT168" s="188">
        <v>0</v>
      </c>
    </row>
    <row r="169" spans="1:101" ht="17.25" customHeight="1" x14ac:dyDescent="0.35">
      <c r="A169" s="188" t="s">
        <v>15</v>
      </c>
      <c r="B169" s="189" t="s">
        <v>6738</v>
      </c>
      <c r="C169" s="188" t="s">
        <v>6739</v>
      </c>
      <c r="E169" s="188" t="s">
        <v>6740</v>
      </c>
      <c r="F169" s="188" t="s">
        <v>95</v>
      </c>
      <c r="G169" s="188" t="s">
        <v>454</v>
      </c>
      <c r="H169" s="188" t="s">
        <v>56</v>
      </c>
      <c r="I169" s="188" t="s">
        <v>173</v>
      </c>
      <c r="J169" s="188" t="s">
        <v>471</v>
      </c>
      <c r="K169" s="188" t="s">
        <v>226</v>
      </c>
      <c r="L169" s="188" t="s">
        <v>268</v>
      </c>
      <c r="N169" s="188" t="s">
        <v>300</v>
      </c>
      <c r="O169" s="188" t="s">
        <v>6741</v>
      </c>
      <c r="P169" s="191" t="s">
        <v>3438</v>
      </c>
      <c r="Q169" s="188">
        <v>0</v>
      </c>
      <c r="R169" s="188">
        <v>0</v>
      </c>
      <c r="S169" s="188">
        <v>0</v>
      </c>
      <c r="T169" s="188">
        <v>0</v>
      </c>
      <c r="U169" s="188">
        <v>0</v>
      </c>
      <c r="V169" s="188">
        <v>0</v>
      </c>
      <c r="W169" s="188">
        <v>0</v>
      </c>
      <c r="X169" s="188">
        <v>0</v>
      </c>
      <c r="Y169" s="188">
        <v>0</v>
      </c>
      <c r="Z169" s="188">
        <v>0</v>
      </c>
      <c r="AA169" s="188">
        <v>0</v>
      </c>
      <c r="AB169" s="188">
        <v>0</v>
      </c>
      <c r="AC169" s="188">
        <v>0</v>
      </c>
      <c r="AD169" s="188">
        <v>0</v>
      </c>
      <c r="AE169" s="188">
        <v>0</v>
      </c>
      <c r="AF169" s="188">
        <v>0</v>
      </c>
      <c r="AG169" s="188">
        <v>0</v>
      </c>
      <c r="AH169" s="188">
        <v>0</v>
      </c>
      <c r="AI169" s="188">
        <v>0</v>
      </c>
      <c r="AJ169" s="188">
        <v>0</v>
      </c>
      <c r="AK169" s="188">
        <v>0</v>
      </c>
      <c r="AL169" s="188">
        <v>0</v>
      </c>
      <c r="AM169" s="188">
        <v>0</v>
      </c>
      <c r="AN169" s="188">
        <v>0</v>
      </c>
      <c r="AO169" s="188">
        <v>0</v>
      </c>
      <c r="AP169" s="188">
        <v>0</v>
      </c>
      <c r="AQ169" s="188">
        <v>0</v>
      </c>
      <c r="AR169" s="188">
        <v>0</v>
      </c>
      <c r="AS169" s="188">
        <v>0</v>
      </c>
      <c r="AT169" s="188">
        <v>0</v>
      </c>
      <c r="AU169" s="188">
        <v>0</v>
      </c>
      <c r="AV169" s="188">
        <v>0</v>
      </c>
      <c r="AW169" s="188">
        <v>0</v>
      </c>
      <c r="AX169" s="188">
        <v>0</v>
      </c>
      <c r="AY169" s="188">
        <v>0</v>
      </c>
      <c r="AZ169" s="188">
        <v>1</v>
      </c>
      <c r="BA169" s="188">
        <v>0</v>
      </c>
      <c r="BB169" s="188">
        <v>0</v>
      </c>
      <c r="BC169" s="188">
        <v>0</v>
      </c>
      <c r="BD169" s="188">
        <v>1</v>
      </c>
      <c r="BE169" s="188">
        <v>0</v>
      </c>
      <c r="BF169" s="188">
        <v>0</v>
      </c>
      <c r="BG169" s="188">
        <v>0</v>
      </c>
      <c r="BH169" s="188">
        <v>0</v>
      </c>
      <c r="BI169" s="188">
        <v>0</v>
      </c>
      <c r="BJ169" s="188">
        <v>0</v>
      </c>
      <c r="BK169" s="188">
        <v>0</v>
      </c>
      <c r="BL169" s="188">
        <v>0</v>
      </c>
      <c r="BM169" s="188">
        <v>0</v>
      </c>
      <c r="BN169" s="188">
        <v>0</v>
      </c>
      <c r="BO169" s="188">
        <v>0</v>
      </c>
      <c r="BP169" s="188">
        <v>0</v>
      </c>
      <c r="BQ169" s="188">
        <v>0</v>
      </c>
      <c r="BR169" s="188">
        <v>0</v>
      </c>
      <c r="BS169" s="188">
        <v>0</v>
      </c>
      <c r="BT169" s="188">
        <v>0</v>
      </c>
      <c r="BU169" s="190">
        <v>0</v>
      </c>
      <c r="BV169" s="188">
        <v>0</v>
      </c>
      <c r="BW169" s="188">
        <v>0</v>
      </c>
      <c r="BX169" s="188">
        <v>0</v>
      </c>
      <c r="BY169" s="188">
        <v>0</v>
      </c>
      <c r="BZ169" s="188">
        <v>0</v>
      </c>
      <c r="CA169" s="188">
        <v>0</v>
      </c>
      <c r="CB169" s="188">
        <v>0</v>
      </c>
      <c r="CC169" s="188">
        <v>0</v>
      </c>
      <c r="CD169" s="188">
        <v>0</v>
      </c>
      <c r="CE169" s="188">
        <v>0</v>
      </c>
      <c r="CF169" s="188">
        <v>0</v>
      </c>
      <c r="CG169" s="188">
        <v>0</v>
      </c>
      <c r="CH169" s="188">
        <v>0</v>
      </c>
      <c r="CI169" s="188">
        <v>0</v>
      </c>
      <c r="CJ169" s="188">
        <v>0</v>
      </c>
      <c r="CK169" s="188">
        <v>0</v>
      </c>
      <c r="CL169" s="188">
        <v>0</v>
      </c>
      <c r="CM169" s="188">
        <v>0</v>
      </c>
      <c r="CN169" s="188">
        <v>0</v>
      </c>
      <c r="CO169" s="191">
        <v>0</v>
      </c>
      <c r="CP169" s="188">
        <f t="shared" si="6"/>
        <v>2</v>
      </c>
      <c r="CQ169" s="188">
        <v>1</v>
      </c>
      <c r="CR169" s="188">
        <v>0</v>
      </c>
      <c r="CS169" s="188">
        <v>0</v>
      </c>
      <c r="CT169" s="188">
        <v>0</v>
      </c>
    </row>
    <row r="170" spans="1:101" ht="17.25" customHeight="1" x14ac:dyDescent="0.35">
      <c r="A170" s="188" t="s">
        <v>15</v>
      </c>
      <c r="B170" s="189" t="s">
        <v>6738</v>
      </c>
      <c r="C170" s="188" t="s">
        <v>6742</v>
      </c>
      <c r="E170" s="188" t="s">
        <v>6740</v>
      </c>
      <c r="F170" s="188" t="s">
        <v>95</v>
      </c>
      <c r="G170" s="188" t="s">
        <v>454</v>
      </c>
      <c r="H170" s="188" t="s">
        <v>56</v>
      </c>
      <c r="I170" s="188" t="s">
        <v>173</v>
      </c>
      <c r="J170" s="188" t="s">
        <v>471</v>
      </c>
      <c r="K170" s="188" t="s">
        <v>226</v>
      </c>
      <c r="L170" s="188" t="s">
        <v>268</v>
      </c>
      <c r="N170" s="188" t="s">
        <v>300</v>
      </c>
      <c r="O170" s="188" t="s">
        <v>6743</v>
      </c>
      <c r="P170" s="191" t="s">
        <v>591</v>
      </c>
      <c r="Q170" s="188">
        <v>0</v>
      </c>
      <c r="R170" s="188">
        <v>0</v>
      </c>
      <c r="S170" s="188">
        <v>0</v>
      </c>
      <c r="T170" s="188">
        <v>0</v>
      </c>
      <c r="U170" s="188">
        <v>0</v>
      </c>
      <c r="V170" s="188">
        <v>0</v>
      </c>
      <c r="W170" s="188">
        <v>0</v>
      </c>
      <c r="X170" s="188">
        <v>0</v>
      </c>
      <c r="Y170" s="188">
        <v>0</v>
      </c>
      <c r="Z170" s="188">
        <v>0</v>
      </c>
      <c r="AA170" s="188">
        <v>0</v>
      </c>
      <c r="AB170" s="188">
        <v>0</v>
      </c>
      <c r="AC170" s="188">
        <v>0</v>
      </c>
      <c r="AD170" s="188">
        <v>0</v>
      </c>
      <c r="AE170" s="188">
        <v>0</v>
      </c>
      <c r="AF170" s="188">
        <v>0</v>
      </c>
      <c r="AG170" s="188">
        <v>0</v>
      </c>
      <c r="AH170" s="188">
        <v>0</v>
      </c>
      <c r="AI170" s="188">
        <v>0</v>
      </c>
      <c r="AJ170" s="188">
        <v>0</v>
      </c>
      <c r="AK170" s="188">
        <v>0</v>
      </c>
      <c r="AL170" s="188">
        <v>0</v>
      </c>
      <c r="AM170" s="188">
        <v>0</v>
      </c>
      <c r="AN170" s="188">
        <v>0</v>
      </c>
      <c r="AO170" s="188">
        <v>0</v>
      </c>
      <c r="AP170" s="188">
        <v>0</v>
      </c>
      <c r="AQ170" s="188">
        <v>0</v>
      </c>
      <c r="AR170" s="188">
        <v>0</v>
      </c>
      <c r="AS170" s="188">
        <v>0</v>
      </c>
      <c r="AT170" s="188">
        <v>0</v>
      </c>
      <c r="AU170" s="188">
        <v>0</v>
      </c>
      <c r="AV170" s="188">
        <v>0</v>
      </c>
      <c r="AW170" s="188">
        <v>0</v>
      </c>
      <c r="AX170" s="188">
        <v>0</v>
      </c>
      <c r="AY170" s="188">
        <v>0</v>
      </c>
      <c r="AZ170" s="188">
        <v>1</v>
      </c>
      <c r="BA170" s="188">
        <v>0</v>
      </c>
      <c r="BB170" s="188">
        <v>1</v>
      </c>
      <c r="BC170" s="188">
        <v>1</v>
      </c>
      <c r="BD170" s="188">
        <v>0</v>
      </c>
      <c r="BE170" s="188">
        <v>0</v>
      </c>
      <c r="BF170" s="188">
        <v>0</v>
      </c>
      <c r="BG170" s="188">
        <v>0</v>
      </c>
      <c r="BH170" s="188">
        <v>0</v>
      </c>
      <c r="BI170" s="188">
        <v>0</v>
      </c>
      <c r="BJ170" s="188">
        <v>0</v>
      </c>
      <c r="BK170" s="188">
        <v>0</v>
      </c>
      <c r="BL170" s="188">
        <v>0</v>
      </c>
      <c r="BM170" s="188">
        <v>0</v>
      </c>
      <c r="BN170" s="188">
        <v>0</v>
      </c>
      <c r="BO170" s="188">
        <v>0</v>
      </c>
      <c r="BP170" s="188">
        <v>0</v>
      </c>
      <c r="BQ170" s="188">
        <v>0</v>
      </c>
      <c r="BR170" s="188">
        <v>0</v>
      </c>
      <c r="BS170" s="188">
        <v>0</v>
      </c>
      <c r="BT170" s="188">
        <v>0</v>
      </c>
      <c r="BU170" s="190">
        <v>0</v>
      </c>
      <c r="BV170" s="188">
        <v>0</v>
      </c>
      <c r="BW170" s="188">
        <v>0</v>
      </c>
      <c r="BX170" s="188">
        <v>0</v>
      </c>
      <c r="BY170" s="188">
        <v>0</v>
      </c>
      <c r="BZ170" s="188">
        <v>0</v>
      </c>
      <c r="CA170" s="188">
        <v>0</v>
      </c>
      <c r="CB170" s="188">
        <v>0</v>
      </c>
      <c r="CC170" s="188">
        <v>0</v>
      </c>
      <c r="CD170" s="188">
        <v>0</v>
      </c>
      <c r="CE170" s="188">
        <v>0</v>
      </c>
      <c r="CF170" s="188">
        <v>0</v>
      </c>
      <c r="CG170" s="188">
        <v>0</v>
      </c>
      <c r="CH170" s="188">
        <v>0</v>
      </c>
      <c r="CI170" s="188">
        <v>0</v>
      </c>
      <c r="CJ170" s="188">
        <v>0</v>
      </c>
      <c r="CK170" s="188">
        <v>0</v>
      </c>
      <c r="CL170" s="188">
        <v>0</v>
      </c>
      <c r="CM170" s="188">
        <v>0</v>
      </c>
      <c r="CN170" s="188">
        <v>0</v>
      </c>
      <c r="CO170" s="191">
        <v>0</v>
      </c>
      <c r="CP170" s="188">
        <f t="shared" si="6"/>
        <v>3</v>
      </c>
      <c r="CQ170" s="188">
        <v>1</v>
      </c>
      <c r="CR170" s="188">
        <v>0</v>
      </c>
      <c r="CS170" s="188">
        <v>0</v>
      </c>
      <c r="CT170" s="188">
        <v>0</v>
      </c>
    </row>
    <row r="171" spans="1:101" ht="17.25" customHeight="1" x14ac:dyDescent="0.35">
      <c r="A171" s="188" t="s">
        <v>15</v>
      </c>
      <c r="B171" s="189" t="s">
        <v>720</v>
      </c>
      <c r="C171" s="189" t="s">
        <v>6744</v>
      </c>
      <c r="D171" s="189"/>
      <c r="E171" s="188" t="s">
        <v>91</v>
      </c>
      <c r="F171" s="188" t="s">
        <v>95</v>
      </c>
      <c r="G171" s="188" t="s">
        <v>454</v>
      </c>
      <c r="H171" s="188" t="s">
        <v>3429</v>
      </c>
      <c r="I171" s="188" t="s">
        <v>6745</v>
      </c>
      <c r="J171" s="188" t="s">
        <v>73</v>
      </c>
      <c r="K171" s="188" t="s">
        <v>228</v>
      </c>
      <c r="L171" s="188" t="s">
        <v>6746</v>
      </c>
      <c r="N171" s="188" t="s">
        <v>300</v>
      </c>
      <c r="O171" s="188" t="s">
        <v>724</v>
      </c>
      <c r="P171" s="191" t="s">
        <v>591</v>
      </c>
      <c r="Q171" s="188">
        <v>0</v>
      </c>
      <c r="R171" s="188">
        <v>0</v>
      </c>
      <c r="S171" s="188">
        <v>0</v>
      </c>
      <c r="T171" s="188">
        <v>0</v>
      </c>
      <c r="U171" s="188">
        <v>0</v>
      </c>
      <c r="V171" s="188">
        <v>0</v>
      </c>
      <c r="W171" s="188">
        <v>0</v>
      </c>
      <c r="X171" s="188">
        <v>0</v>
      </c>
      <c r="Y171" s="188">
        <v>0</v>
      </c>
      <c r="Z171" s="188">
        <v>0</v>
      </c>
      <c r="AA171" s="188">
        <v>0</v>
      </c>
      <c r="AB171" s="188">
        <v>0</v>
      </c>
      <c r="AC171" s="188">
        <v>0</v>
      </c>
      <c r="AD171" s="188">
        <v>0</v>
      </c>
      <c r="AE171" s="188">
        <v>0</v>
      </c>
      <c r="AF171" s="188">
        <v>0</v>
      </c>
      <c r="AG171" s="188">
        <v>0</v>
      </c>
      <c r="AH171" s="188">
        <v>0</v>
      </c>
      <c r="AI171" s="188">
        <v>0</v>
      </c>
      <c r="AJ171" s="188">
        <v>1</v>
      </c>
      <c r="AK171" s="188">
        <v>0</v>
      </c>
      <c r="AL171" s="188">
        <v>0</v>
      </c>
      <c r="AM171" s="188">
        <v>0</v>
      </c>
      <c r="AN171" s="188">
        <v>0</v>
      </c>
      <c r="AO171" s="188">
        <v>0</v>
      </c>
      <c r="AP171" s="188">
        <v>0</v>
      </c>
      <c r="AQ171" s="188">
        <v>0</v>
      </c>
      <c r="AR171" s="188">
        <v>0</v>
      </c>
      <c r="AS171" s="188">
        <v>0</v>
      </c>
      <c r="AT171" s="188">
        <v>0</v>
      </c>
      <c r="AU171" s="188">
        <v>0</v>
      </c>
      <c r="AV171" s="188">
        <v>0</v>
      </c>
      <c r="AW171" s="188">
        <v>0</v>
      </c>
      <c r="AX171" s="188">
        <v>1</v>
      </c>
      <c r="AY171" s="188">
        <v>1</v>
      </c>
      <c r="AZ171" s="188">
        <v>0</v>
      </c>
      <c r="BA171" s="188">
        <v>0</v>
      </c>
      <c r="BB171" s="188">
        <v>0</v>
      </c>
      <c r="BC171" s="188">
        <v>0</v>
      </c>
      <c r="BD171" s="188">
        <v>0</v>
      </c>
      <c r="BE171" s="188">
        <v>0</v>
      </c>
      <c r="BF171" s="188">
        <v>0</v>
      </c>
      <c r="BG171" s="188">
        <v>0</v>
      </c>
      <c r="BH171" s="188">
        <v>0</v>
      </c>
      <c r="BI171" s="188">
        <v>0</v>
      </c>
      <c r="BJ171" s="188">
        <v>0</v>
      </c>
      <c r="BK171" s="188">
        <v>0</v>
      </c>
      <c r="BL171" s="188">
        <v>0</v>
      </c>
      <c r="BM171" s="188">
        <v>0</v>
      </c>
      <c r="BN171" s="188">
        <v>0</v>
      </c>
      <c r="BO171" s="188">
        <v>0</v>
      </c>
      <c r="BP171" s="188">
        <v>0</v>
      </c>
      <c r="BQ171" s="188">
        <v>0</v>
      </c>
      <c r="BR171" s="188">
        <v>0</v>
      </c>
      <c r="BS171" s="188">
        <v>0</v>
      </c>
      <c r="BT171" s="188">
        <v>0</v>
      </c>
      <c r="BU171" s="190">
        <v>0</v>
      </c>
      <c r="BV171" s="188">
        <v>0</v>
      </c>
      <c r="BW171" s="188">
        <v>0</v>
      </c>
      <c r="BX171" s="188">
        <v>0</v>
      </c>
      <c r="BY171" s="188">
        <v>0</v>
      </c>
      <c r="BZ171" s="188">
        <v>0</v>
      </c>
      <c r="CA171" s="188">
        <v>0</v>
      </c>
      <c r="CB171" s="188">
        <v>0</v>
      </c>
      <c r="CC171" s="188">
        <v>0</v>
      </c>
      <c r="CD171" s="188">
        <v>0</v>
      </c>
      <c r="CE171" s="188">
        <v>0</v>
      </c>
      <c r="CF171" s="188">
        <v>0</v>
      </c>
      <c r="CG171" s="188">
        <v>0</v>
      </c>
      <c r="CH171" s="188">
        <v>0</v>
      </c>
      <c r="CI171" s="188">
        <v>0</v>
      </c>
      <c r="CJ171" s="188">
        <v>0</v>
      </c>
      <c r="CK171" s="188">
        <v>0</v>
      </c>
      <c r="CL171" s="188">
        <v>0</v>
      </c>
      <c r="CM171" s="188">
        <v>0</v>
      </c>
      <c r="CN171" s="188">
        <v>0</v>
      </c>
      <c r="CO171" s="191">
        <v>0</v>
      </c>
      <c r="CP171" s="188">
        <f t="shared" si="6"/>
        <v>3</v>
      </c>
      <c r="CQ171" s="188">
        <v>1</v>
      </c>
      <c r="CR171" s="188">
        <v>0</v>
      </c>
      <c r="CS171" s="188">
        <v>0</v>
      </c>
      <c r="CT171" s="188">
        <v>0</v>
      </c>
    </row>
    <row r="172" spans="1:101" ht="17.25" customHeight="1" x14ac:dyDescent="0.35">
      <c r="A172" s="188" t="s">
        <v>15</v>
      </c>
      <c r="B172" s="189" t="s">
        <v>6747</v>
      </c>
      <c r="C172" s="188" t="s">
        <v>6748</v>
      </c>
      <c r="E172" s="188" t="s">
        <v>6749</v>
      </c>
      <c r="G172" s="188" t="s">
        <v>454</v>
      </c>
      <c r="H172" s="188" t="s">
        <v>56</v>
      </c>
      <c r="I172" s="188" t="s">
        <v>173</v>
      </c>
      <c r="J172" s="188" t="s">
        <v>471</v>
      </c>
      <c r="K172" s="188" t="s">
        <v>228</v>
      </c>
      <c r="L172" s="188" t="s">
        <v>274</v>
      </c>
      <c r="N172" s="188" t="s">
        <v>300</v>
      </c>
      <c r="O172" s="188" t="s">
        <v>6750</v>
      </c>
      <c r="P172" s="191" t="s">
        <v>6560</v>
      </c>
      <c r="Q172" s="188">
        <v>0</v>
      </c>
      <c r="R172" s="188">
        <v>0</v>
      </c>
      <c r="S172" s="188">
        <v>0</v>
      </c>
      <c r="T172" s="188">
        <v>0</v>
      </c>
      <c r="U172" s="188">
        <v>0</v>
      </c>
      <c r="V172" s="188">
        <v>0</v>
      </c>
      <c r="W172" s="188">
        <v>0</v>
      </c>
      <c r="X172" s="188">
        <v>0</v>
      </c>
      <c r="Y172" s="188">
        <v>0</v>
      </c>
      <c r="Z172" s="188">
        <v>0</v>
      </c>
      <c r="AA172" s="188">
        <v>0</v>
      </c>
      <c r="AB172" s="188">
        <v>0</v>
      </c>
      <c r="AC172" s="188">
        <v>0</v>
      </c>
      <c r="AD172" s="188">
        <v>0</v>
      </c>
      <c r="AE172" s="188">
        <v>0</v>
      </c>
      <c r="AF172" s="188">
        <v>0</v>
      </c>
      <c r="AG172" s="188">
        <v>0</v>
      </c>
      <c r="AH172" s="188">
        <v>0</v>
      </c>
      <c r="AI172" s="188">
        <v>0</v>
      </c>
      <c r="AJ172" s="188">
        <v>0</v>
      </c>
      <c r="AK172" s="188">
        <v>0</v>
      </c>
      <c r="AL172" s="188">
        <v>0</v>
      </c>
      <c r="AM172" s="188">
        <v>0</v>
      </c>
      <c r="AN172" s="188">
        <v>0</v>
      </c>
      <c r="AO172" s="188">
        <v>0</v>
      </c>
      <c r="AP172" s="188">
        <v>0</v>
      </c>
      <c r="AQ172" s="188">
        <v>0</v>
      </c>
      <c r="AR172" s="188">
        <v>0</v>
      </c>
      <c r="AS172" s="188">
        <v>0</v>
      </c>
      <c r="AT172" s="188">
        <v>0</v>
      </c>
      <c r="AU172" s="188">
        <v>0</v>
      </c>
      <c r="AV172" s="188">
        <v>0</v>
      </c>
      <c r="AW172" s="188">
        <v>0</v>
      </c>
      <c r="AX172" s="188">
        <v>0</v>
      </c>
      <c r="AY172" s="188">
        <v>0</v>
      </c>
      <c r="AZ172" s="188">
        <v>0</v>
      </c>
      <c r="BA172" s="188">
        <v>0</v>
      </c>
      <c r="BB172" s="188">
        <v>1</v>
      </c>
      <c r="BC172" s="188">
        <v>1</v>
      </c>
      <c r="BD172" s="188">
        <v>1</v>
      </c>
      <c r="BE172" s="188">
        <v>1</v>
      </c>
      <c r="BF172" s="188">
        <v>1</v>
      </c>
      <c r="BG172" s="188">
        <v>0</v>
      </c>
      <c r="BH172" s="188">
        <v>1</v>
      </c>
      <c r="BI172" s="188">
        <v>0</v>
      </c>
      <c r="BJ172" s="188">
        <v>0</v>
      </c>
      <c r="BK172" s="188">
        <v>0</v>
      </c>
      <c r="BL172" s="188">
        <v>0</v>
      </c>
      <c r="BM172" s="188">
        <v>0</v>
      </c>
      <c r="BN172" s="188">
        <v>0</v>
      </c>
      <c r="BO172" s="188">
        <v>0</v>
      </c>
      <c r="BP172" s="188">
        <v>0</v>
      </c>
      <c r="BQ172" s="188">
        <v>0</v>
      </c>
      <c r="BR172" s="188">
        <v>0</v>
      </c>
      <c r="BS172" s="188">
        <v>0</v>
      </c>
      <c r="BT172" s="188">
        <v>0</v>
      </c>
      <c r="BU172" s="190">
        <v>0</v>
      </c>
      <c r="BV172" s="188">
        <v>0</v>
      </c>
      <c r="BW172" s="188">
        <v>0</v>
      </c>
      <c r="BX172" s="188">
        <v>0</v>
      </c>
      <c r="BY172" s="188">
        <v>0</v>
      </c>
      <c r="BZ172" s="188">
        <v>0</v>
      </c>
      <c r="CA172" s="188">
        <v>0</v>
      </c>
      <c r="CB172" s="188">
        <v>0</v>
      </c>
      <c r="CC172" s="188">
        <v>0</v>
      </c>
      <c r="CD172" s="188">
        <v>0</v>
      </c>
      <c r="CE172" s="188">
        <v>0</v>
      </c>
      <c r="CF172" s="188">
        <v>0</v>
      </c>
      <c r="CG172" s="188">
        <v>0</v>
      </c>
      <c r="CH172" s="188">
        <v>0</v>
      </c>
      <c r="CI172" s="188">
        <v>0</v>
      </c>
      <c r="CJ172" s="188">
        <v>0</v>
      </c>
      <c r="CK172" s="188">
        <v>0</v>
      </c>
      <c r="CL172" s="188">
        <v>0</v>
      </c>
      <c r="CM172" s="188">
        <v>0</v>
      </c>
      <c r="CN172" s="188">
        <v>0</v>
      </c>
      <c r="CO172" s="191">
        <v>0</v>
      </c>
      <c r="CP172" s="188">
        <f t="shared" si="6"/>
        <v>6</v>
      </c>
      <c r="CQ172" s="188">
        <v>1</v>
      </c>
      <c r="CR172" s="188">
        <v>0</v>
      </c>
      <c r="CS172" s="188">
        <v>0</v>
      </c>
      <c r="CT172" s="188">
        <v>0</v>
      </c>
    </row>
    <row r="173" spans="1:101" ht="17.25" customHeight="1" x14ac:dyDescent="0.35">
      <c r="A173" s="188" t="s">
        <v>15</v>
      </c>
      <c r="B173" s="189" t="s">
        <v>850</v>
      </c>
      <c r="C173" s="188" t="s">
        <v>6751</v>
      </c>
      <c r="E173" s="188" t="s">
        <v>6752</v>
      </c>
      <c r="G173" s="188" t="s">
        <v>454</v>
      </c>
      <c r="H173" s="188" t="s">
        <v>56</v>
      </c>
      <c r="I173" s="188" t="s">
        <v>173</v>
      </c>
      <c r="J173" s="188" t="s">
        <v>471</v>
      </c>
      <c r="K173" s="188" t="s">
        <v>252</v>
      </c>
      <c r="L173" s="188" t="s">
        <v>268</v>
      </c>
      <c r="N173" s="188" t="s">
        <v>300</v>
      </c>
      <c r="P173" s="191" t="s">
        <v>768</v>
      </c>
      <c r="Q173" s="188">
        <v>0</v>
      </c>
      <c r="R173" s="188">
        <v>0</v>
      </c>
      <c r="S173" s="188">
        <v>0</v>
      </c>
      <c r="T173" s="188">
        <v>0</v>
      </c>
      <c r="U173" s="188">
        <v>0</v>
      </c>
      <c r="V173" s="188">
        <v>0</v>
      </c>
      <c r="W173" s="188">
        <v>0</v>
      </c>
      <c r="X173" s="188">
        <v>0</v>
      </c>
      <c r="Y173" s="188">
        <v>0</v>
      </c>
      <c r="Z173" s="188">
        <v>0</v>
      </c>
      <c r="AA173" s="188">
        <v>0</v>
      </c>
      <c r="AB173" s="188">
        <v>0</v>
      </c>
      <c r="AC173" s="188">
        <v>0</v>
      </c>
      <c r="AD173" s="188">
        <v>0</v>
      </c>
      <c r="AE173" s="188">
        <v>0</v>
      </c>
      <c r="AF173" s="188">
        <v>0</v>
      </c>
      <c r="AG173" s="188">
        <v>0</v>
      </c>
      <c r="AH173" s="188">
        <v>0</v>
      </c>
      <c r="AI173" s="188">
        <v>0</v>
      </c>
      <c r="AJ173" s="188">
        <v>1</v>
      </c>
      <c r="AK173" s="188">
        <v>0</v>
      </c>
      <c r="AL173" s="188">
        <v>0</v>
      </c>
      <c r="AM173" s="188">
        <v>0</v>
      </c>
      <c r="AN173" s="188">
        <v>0</v>
      </c>
      <c r="AO173" s="188">
        <v>0</v>
      </c>
      <c r="AP173" s="188">
        <v>0</v>
      </c>
      <c r="AQ173" s="188">
        <v>0</v>
      </c>
      <c r="AR173" s="188">
        <v>0</v>
      </c>
      <c r="AS173" s="188">
        <v>0</v>
      </c>
      <c r="AT173" s="188">
        <v>0</v>
      </c>
      <c r="AU173" s="188">
        <v>0</v>
      </c>
      <c r="AV173" s="188">
        <v>0</v>
      </c>
      <c r="AW173" s="188">
        <v>1</v>
      </c>
      <c r="AX173" s="188">
        <v>0</v>
      </c>
      <c r="AY173" s="188">
        <v>0</v>
      </c>
      <c r="AZ173" s="188">
        <v>0</v>
      </c>
      <c r="BA173" s="188">
        <v>0</v>
      </c>
      <c r="BB173" s="188">
        <v>0</v>
      </c>
      <c r="BC173" s="188">
        <v>0</v>
      </c>
      <c r="BD173" s="188">
        <v>0</v>
      </c>
      <c r="BE173" s="188">
        <v>0</v>
      </c>
      <c r="BF173" s="188">
        <v>1</v>
      </c>
      <c r="BG173" s="188">
        <v>1</v>
      </c>
      <c r="BH173" s="188">
        <v>1</v>
      </c>
      <c r="BI173" s="188">
        <v>0</v>
      </c>
      <c r="BJ173" s="188">
        <v>0</v>
      </c>
      <c r="BK173" s="188">
        <v>0</v>
      </c>
      <c r="BL173" s="188">
        <v>0</v>
      </c>
      <c r="BM173" s="188">
        <v>0</v>
      </c>
      <c r="BN173" s="188">
        <v>0</v>
      </c>
      <c r="BO173" s="188">
        <v>0</v>
      </c>
      <c r="BP173" s="188">
        <v>0</v>
      </c>
      <c r="BQ173" s="188">
        <v>0</v>
      </c>
      <c r="BR173" s="188">
        <v>0</v>
      </c>
      <c r="BS173" s="188">
        <v>0</v>
      </c>
      <c r="BT173" s="188">
        <v>0</v>
      </c>
      <c r="BU173" s="190">
        <v>0</v>
      </c>
      <c r="BV173" s="188">
        <v>0</v>
      </c>
      <c r="BW173" s="188">
        <v>0</v>
      </c>
      <c r="BX173" s="188">
        <v>0</v>
      </c>
      <c r="BY173" s="188">
        <v>0</v>
      </c>
      <c r="BZ173" s="188">
        <v>0</v>
      </c>
      <c r="CA173" s="188">
        <v>0</v>
      </c>
      <c r="CB173" s="188">
        <v>0</v>
      </c>
      <c r="CC173" s="188">
        <v>0</v>
      </c>
      <c r="CD173" s="188">
        <v>0</v>
      </c>
      <c r="CE173" s="188">
        <v>0</v>
      </c>
      <c r="CF173" s="188">
        <v>0</v>
      </c>
      <c r="CG173" s="188">
        <v>0</v>
      </c>
      <c r="CH173" s="188">
        <v>0</v>
      </c>
      <c r="CI173" s="188">
        <v>0</v>
      </c>
      <c r="CJ173" s="188">
        <v>0</v>
      </c>
      <c r="CK173" s="188">
        <v>0</v>
      </c>
      <c r="CL173" s="188">
        <v>0</v>
      </c>
      <c r="CM173" s="188">
        <v>0</v>
      </c>
      <c r="CN173" s="188">
        <v>0</v>
      </c>
      <c r="CO173" s="191">
        <v>0</v>
      </c>
      <c r="CP173" s="188">
        <f t="shared" si="6"/>
        <v>5</v>
      </c>
      <c r="CQ173" s="188">
        <v>1</v>
      </c>
      <c r="CR173" s="188">
        <v>0</v>
      </c>
      <c r="CS173" s="188">
        <v>0</v>
      </c>
      <c r="CT173" s="188">
        <v>0</v>
      </c>
    </row>
    <row r="174" spans="1:101" ht="17.25" customHeight="1" x14ac:dyDescent="0.35">
      <c r="A174" s="188" t="s">
        <v>15</v>
      </c>
      <c r="B174" s="189" t="s">
        <v>855</v>
      </c>
      <c r="C174" s="188" t="s">
        <v>6753</v>
      </c>
      <c r="E174" s="188" t="s">
        <v>6754</v>
      </c>
      <c r="F174" s="188" t="s">
        <v>95</v>
      </c>
      <c r="G174" s="188" t="s">
        <v>454</v>
      </c>
      <c r="H174" s="188" t="s">
        <v>13</v>
      </c>
      <c r="I174" s="188" t="s">
        <v>221</v>
      </c>
      <c r="J174" s="188" t="s">
        <v>471</v>
      </c>
      <c r="K174" s="188" t="s">
        <v>228</v>
      </c>
      <c r="L174" s="188" t="s">
        <v>268</v>
      </c>
      <c r="N174" s="188" t="s">
        <v>300</v>
      </c>
      <c r="O174" s="188" t="s">
        <v>6755</v>
      </c>
      <c r="P174" s="191" t="s">
        <v>591</v>
      </c>
      <c r="Q174" s="188">
        <v>0</v>
      </c>
      <c r="R174" s="188">
        <v>0</v>
      </c>
      <c r="S174" s="188">
        <v>0</v>
      </c>
      <c r="T174" s="188">
        <v>0</v>
      </c>
      <c r="U174" s="188">
        <v>0</v>
      </c>
      <c r="V174" s="188">
        <v>0</v>
      </c>
      <c r="W174" s="188">
        <v>0</v>
      </c>
      <c r="X174" s="188">
        <v>0</v>
      </c>
      <c r="Y174" s="188">
        <v>0</v>
      </c>
      <c r="Z174" s="188">
        <v>0</v>
      </c>
      <c r="AA174" s="188">
        <v>0</v>
      </c>
      <c r="AB174" s="188">
        <v>0</v>
      </c>
      <c r="AC174" s="188">
        <v>0</v>
      </c>
      <c r="AD174" s="188">
        <v>0</v>
      </c>
      <c r="AE174" s="188">
        <v>0</v>
      </c>
      <c r="AF174" s="188">
        <v>0</v>
      </c>
      <c r="AG174" s="188">
        <v>0</v>
      </c>
      <c r="AH174" s="188">
        <v>0</v>
      </c>
      <c r="AI174" s="188">
        <v>0</v>
      </c>
      <c r="AJ174" s="188">
        <v>1</v>
      </c>
      <c r="AK174" s="188">
        <v>0</v>
      </c>
      <c r="AL174" s="188">
        <v>0</v>
      </c>
      <c r="AM174" s="188">
        <v>0</v>
      </c>
      <c r="AN174" s="188">
        <v>0</v>
      </c>
      <c r="AO174" s="188">
        <v>0</v>
      </c>
      <c r="AP174" s="188">
        <v>0</v>
      </c>
      <c r="AQ174" s="188">
        <v>0</v>
      </c>
      <c r="AR174" s="188">
        <v>0</v>
      </c>
      <c r="AS174" s="188">
        <v>0</v>
      </c>
      <c r="AT174" s="188">
        <v>0</v>
      </c>
      <c r="AU174" s="188">
        <v>0</v>
      </c>
      <c r="AV174" s="188">
        <v>0</v>
      </c>
      <c r="AW174" s="188">
        <v>0</v>
      </c>
      <c r="AX174" s="188">
        <v>1</v>
      </c>
      <c r="AY174" s="188">
        <v>0</v>
      </c>
      <c r="AZ174" s="188">
        <v>0</v>
      </c>
      <c r="BA174" s="188">
        <v>0</v>
      </c>
      <c r="BB174" s="188">
        <v>0</v>
      </c>
      <c r="BC174" s="188">
        <v>0</v>
      </c>
      <c r="BD174" s="188">
        <v>0</v>
      </c>
      <c r="BE174" s="188">
        <v>0</v>
      </c>
      <c r="BF174" s="188">
        <v>0</v>
      </c>
      <c r="BG174" s="188">
        <v>0</v>
      </c>
      <c r="BH174" s="188">
        <v>0</v>
      </c>
      <c r="BI174" s="188">
        <v>0</v>
      </c>
      <c r="BJ174" s="188">
        <v>0</v>
      </c>
      <c r="BK174" s="188">
        <v>0</v>
      </c>
      <c r="BL174" s="188">
        <v>0</v>
      </c>
      <c r="BM174" s="188">
        <v>0</v>
      </c>
      <c r="BN174" s="188">
        <v>0</v>
      </c>
      <c r="BO174" s="188">
        <v>0</v>
      </c>
      <c r="BP174" s="188">
        <v>0</v>
      </c>
      <c r="BQ174" s="188">
        <v>0</v>
      </c>
      <c r="BR174" s="188">
        <v>0</v>
      </c>
      <c r="BS174" s="188">
        <v>0</v>
      </c>
      <c r="BT174" s="188">
        <v>0</v>
      </c>
      <c r="BU174" s="190">
        <v>0</v>
      </c>
      <c r="BV174" s="188">
        <v>0</v>
      </c>
      <c r="BW174" s="188">
        <v>0</v>
      </c>
      <c r="BX174" s="188">
        <v>0</v>
      </c>
      <c r="BY174" s="188">
        <v>0</v>
      </c>
      <c r="BZ174" s="188">
        <v>0</v>
      </c>
      <c r="CA174" s="188">
        <v>0</v>
      </c>
      <c r="CB174" s="188">
        <v>0</v>
      </c>
      <c r="CC174" s="188">
        <v>0</v>
      </c>
      <c r="CD174" s="188">
        <v>0</v>
      </c>
      <c r="CE174" s="188">
        <v>0</v>
      </c>
      <c r="CF174" s="188">
        <v>0</v>
      </c>
      <c r="CG174" s="188">
        <v>0</v>
      </c>
      <c r="CH174" s="188">
        <v>0</v>
      </c>
      <c r="CI174" s="188">
        <v>0</v>
      </c>
      <c r="CJ174" s="188">
        <v>0</v>
      </c>
      <c r="CK174" s="188">
        <v>0</v>
      </c>
      <c r="CL174" s="188">
        <v>0</v>
      </c>
      <c r="CM174" s="188">
        <v>0</v>
      </c>
      <c r="CN174" s="188">
        <v>0</v>
      </c>
      <c r="CO174" s="191">
        <v>0</v>
      </c>
      <c r="CP174" s="188">
        <f t="shared" si="6"/>
        <v>2</v>
      </c>
      <c r="CQ174" s="188">
        <v>1</v>
      </c>
      <c r="CR174" s="188">
        <v>0</v>
      </c>
      <c r="CS174" s="188">
        <v>0</v>
      </c>
      <c r="CT174" s="188">
        <v>0</v>
      </c>
    </row>
    <row r="175" spans="1:101" ht="17.25" customHeight="1" x14ac:dyDescent="0.35">
      <c r="A175" s="188" t="s">
        <v>15</v>
      </c>
      <c r="B175" s="189" t="s">
        <v>868</v>
      </c>
      <c r="C175" s="188" t="s">
        <v>6756</v>
      </c>
      <c r="E175" s="196" t="s">
        <v>6757</v>
      </c>
      <c r="F175" s="188" t="s">
        <v>95</v>
      </c>
      <c r="G175" s="188" t="s">
        <v>454</v>
      </c>
      <c r="H175" s="188" t="s">
        <v>13</v>
      </c>
      <c r="I175" s="188" t="s">
        <v>221</v>
      </c>
      <c r="J175" s="188" t="s">
        <v>269</v>
      </c>
      <c r="K175" s="188" t="s">
        <v>228</v>
      </c>
      <c r="L175" s="188" t="s">
        <v>268</v>
      </c>
      <c r="N175" s="188" t="s">
        <v>300</v>
      </c>
      <c r="O175" s="188" t="s">
        <v>6758</v>
      </c>
      <c r="P175" s="191" t="s">
        <v>591</v>
      </c>
      <c r="Q175" s="188">
        <v>0</v>
      </c>
      <c r="R175" s="188">
        <v>0</v>
      </c>
      <c r="S175" s="188">
        <v>0</v>
      </c>
      <c r="T175" s="188">
        <v>0</v>
      </c>
      <c r="U175" s="188">
        <v>0</v>
      </c>
      <c r="V175" s="188">
        <v>0</v>
      </c>
      <c r="W175" s="188">
        <v>0</v>
      </c>
      <c r="X175" s="188">
        <v>0</v>
      </c>
      <c r="Y175" s="188">
        <v>0</v>
      </c>
      <c r="Z175" s="188">
        <v>0</v>
      </c>
      <c r="AA175" s="188">
        <v>0</v>
      </c>
      <c r="AB175" s="188">
        <v>0</v>
      </c>
      <c r="AC175" s="188">
        <v>0</v>
      </c>
      <c r="AD175" s="188">
        <v>0</v>
      </c>
      <c r="AE175" s="188">
        <v>0</v>
      </c>
      <c r="AF175" s="188">
        <v>0</v>
      </c>
      <c r="AG175" s="188">
        <v>0</v>
      </c>
      <c r="AH175" s="188">
        <v>0</v>
      </c>
      <c r="AI175" s="188">
        <v>0</v>
      </c>
      <c r="AJ175" s="188">
        <v>0</v>
      </c>
      <c r="AK175" s="188">
        <v>0</v>
      </c>
      <c r="AL175" s="188">
        <v>0</v>
      </c>
      <c r="AM175" s="188">
        <v>0</v>
      </c>
      <c r="AN175" s="188">
        <v>0</v>
      </c>
      <c r="AO175" s="188">
        <v>0</v>
      </c>
      <c r="AP175" s="188">
        <v>0</v>
      </c>
      <c r="AQ175" s="188">
        <v>0</v>
      </c>
      <c r="AR175" s="188">
        <v>0</v>
      </c>
      <c r="AS175" s="188">
        <v>0</v>
      </c>
      <c r="AT175" s="188">
        <v>0</v>
      </c>
      <c r="AU175" s="188">
        <v>0</v>
      </c>
      <c r="AV175" s="188">
        <v>0</v>
      </c>
      <c r="AW175" s="188">
        <v>0</v>
      </c>
      <c r="AX175" s="188">
        <v>0</v>
      </c>
      <c r="AY175" s="188">
        <v>0</v>
      </c>
      <c r="AZ175" s="188">
        <v>1</v>
      </c>
      <c r="BA175" s="188">
        <v>0</v>
      </c>
      <c r="BB175" s="188">
        <v>0</v>
      </c>
      <c r="BC175" s="188">
        <v>1</v>
      </c>
      <c r="BD175" s="188">
        <v>0</v>
      </c>
      <c r="BE175" s="188">
        <v>1</v>
      </c>
      <c r="BF175" s="188">
        <v>0</v>
      </c>
      <c r="BG175" s="188">
        <v>0</v>
      </c>
      <c r="BH175" s="188">
        <v>1</v>
      </c>
      <c r="BI175" s="188">
        <v>0</v>
      </c>
      <c r="BJ175" s="188">
        <v>0</v>
      </c>
      <c r="BK175" s="188">
        <v>0</v>
      </c>
      <c r="BL175" s="188">
        <v>0</v>
      </c>
      <c r="BM175" s="188">
        <v>0</v>
      </c>
      <c r="BN175" s="188">
        <v>0</v>
      </c>
      <c r="BO175" s="188">
        <v>0</v>
      </c>
      <c r="BP175" s="188">
        <v>0</v>
      </c>
      <c r="BQ175" s="188">
        <v>0</v>
      </c>
      <c r="BR175" s="188">
        <v>0</v>
      </c>
      <c r="BS175" s="188">
        <v>0</v>
      </c>
      <c r="BT175" s="188">
        <v>0</v>
      </c>
      <c r="BU175" s="190">
        <v>0</v>
      </c>
      <c r="BV175" s="188">
        <v>0</v>
      </c>
      <c r="BW175" s="188">
        <v>0</v>
      </c>
      <c r="BX175" s="188">
        <v>0</v>
      </c>
      <c r="BY175" s="188">
        <v>0</v>
      </c>
      <c r="BZ175" s="188">
        <v>0</v>
      </c>
      <c r="CA175" s="188">
        <v>0</v>
      </c>
      <c r="CB175" s="188">
        <v>0</v>
      </c>
      <c r="CC175" s="188">
        <v>0</v>
      </c>
      <c r="CD175" s="188">
        <v>0</v>
      </c>
      <c r="CE175" s="188">
        <v>0</v>
      </c>
      <c r="CF175" s="188">
        <v>0</v>
      </c>
      <c r="CG175" s="188">
        <v>0</v>
      </c>
      <c r="CH175" s="188">
        <v>0</v>
      </c>
      <c r="CI175" s="188">
        <v>0</v>
      </c>
      <c r="CJ175" s="188">
        <v>0</v>
      </c>
      <c r="CK175" s="188">
        <v>0</v>
      </c>
      <c r="CL175" s="188">
        <v>0</v>
      </c>
      <c r="CM175" s="188">
        <v>0</v>
      </c>
      <c r="CN175" s="188">
        <v>0</v>
      </c>
      <c r="CO175" s="191">
        <v>0</v>
      </c>
      <c r="CP175" s="188">
        <f t="shared" si="6"/>
        <v>4</v>
      </c>
      <c r="CQ175" s="188">
        <v>1</v>
      </c>
      <c r="CR175" s="188">
        <v>0</v>
      </c>
      <c r="CS175" s="188">
        <v>0</v>
      </c>
      <c r="CT175" s="188">
        <v>0</v>
      </c>
    </row>
    <row r="176" spans="1:101" ht="17.25" customHeight="1" x14ac:dyDescent="0.35">
      <c r="A176" s="188" t="s">
        <v>15</v>
      </c>
      <c r="B176" s="189" t="s">
        <v>868</v>
      </c>
      <c r="C176" s="188" t="s">
        <v>6759</v>
      </c>
      <c r="E176" s="188" t="s">
        <v>91</v>
      </c>
      <c r="F176" s="188" t="s">
        <v>575</v>
      </c>
      <c r="G176" s="188" t="s">
        <v>454</v>
      </c>
      <c r="H176" s="188" t="s">
        <v>56</v>
      </c>
      <c r="I176" s="188" t="s">
        <v>173</v>
      </c>
      <c r="J176" s="188" t="s">
        <v>471</v>
      </c>
      <c r="K176" s="188" t="s">
        <v>228</v>
      </c>
      <c r="L176" s="188" t="s">
        <v>268</v>
      </c>
      <c r="N176" s="188" t="s">
        <v>300</v>
      </c>
      <c r="O176" s="192" t="s">
        <v>6760</v>
      </c>
      <c r="P176" s="191" t="s">
        <v>6761</v>
      </c>
      <c r="Q176" s="188">
        <v>0</v>
      </c>
      <c r="R176" s="188">
        <v>0</v>
      </c>
      <c r="S176" s="188">
        <v>0</v>
      </c>
      <c r="T176" s="188">
        <v>0</v>
      </c>
      <c r="U176" s="188">
        <v>0</v>
      </c>
      <c r="V176" s="188">
        <v>0</v>
      </c>
      <c r="W176" s="188">
        <v>0</v>
      </c>
      <c r="X176" s="188">
        <v>0</v>
      </c>
      <c r="Y176" s="188">
        <v>0</v>
      </c>
      <c r="Z176" s="188">
        <v>0</v>
      </c>
      <c r="AA176" s="188">
        <v>0</v>
      </c>
      <c r="AB176" s="188">
        <v>0</v>
      </c>
      <c r="AC176" s="188">
        <v>0</v>
      </c>
      <c r="AD176" s="188">
        <v>0</v>
      </c>
      <c r="AE176" s="188">
        <v>0</v>
      </c>
      <c r="AF176" s="188">
        <v>0</v>
      </c>
      <c r="AG176" s="188">
        <v>1</v>
      </c>
      <c r="AH176" s="188">
        <v>0</v>
      </c>
      <c r="AI176" s="188">
        <v>1</v>
      </c>
      <c r="AJ176" s="188">
        <v>1</v>
      </c>
      <c r="AK176" s="188">
        <v>1</v>
      </c>
      <c r="AL176" s="188">
        <v>1</v>
      </c>
      <c r="AM176" s="188">
        <v>1</v>
      </c>
      <c r="AN176" s="188">
        <v>0</v>
      </c>
      <c r="AO176" s="188">
        <v>0</v>
      </c>
      <c r="AP176" s="188">
        <v>1</v>
      </c>
      <c r="AQ176" s="188">
        <v>1</v>
      </c>
      <c r="AR176" s="188">
        <v>1</v>
      </c>
      <c r="AS176" s="189">
        <v>1</v>
      </c>
      <c r="AT176" s="188">
        <v>0</v>
      </c>
      <c r="AU176" s="188">
        <v>1</v>
      </c>
      <c r="AV176" s="188">
        <v>1</v>
      </c>
      <c r="AW176" s="188">
        <v>1</v>
      </c>
      <c r="AX176" s="188">
        <v>0</v>
      </c>
      <c r="AY176" s="188">
        <v>0</v>
      </c>
      <c r="AZ176" s="188">
        <v>0</v>
      </c>
      <c r="BA176" s="188">
        <v>0</v>
      </c>
      <c r="BB176" s="188">
        <v>0</v>
      </c>
      <c r="BC176" s="188">
        <v>0</v>
      </c>
      <c r="BD176" s="188">
        <v>0</v>
      </c>
      <c r="BE176" s="188">
        <v>0</v>
      </c>
      <c r="BF176" s="188">
        <v>1</v>
      </c>
      <c r="BG176" s="188">
        <v>1</v>
      </c>
      <c r="BH176" s="188">
        <v>0</v>
      </c>
      <c r="BI176" s="188">
        <v>0</v>
      </c>
      <c r="BJ176" s="188">
        <v>0</v>
      </c>
      <c r="BK176" s="188">
        <v>0</v>
      </c>
      <c r="BL176" s="188">
        <v>1</v>
      </c>
      <c r="BM176" s="188">
        <v>0</v>
      </c>
      <c r="BN176" s="188">
        <v>0</v>
      </c>
      <c r="BO176" s="188">
        <v>0</v>
      </c>
      <c r="BP176" s="188">
        <v>0</v>
      </c>
      <c r="BQ176" s="188">
        <v>0</v>
      </c>
      <c r="BR176" s="188">
        <v>0</v>
      </c>
      <c r="BS176" s="188">
        <v>0</v>
      </c>
      <c r="BT176" s="188">
        <v>0</v>
      </c>
      <c r="BU176" s="190">
        <v>0</v>
      </c>
      <c r="BV176" s="188">
        <v>0</v>
      </c>
      <c r="BW176" s="188">
        <v>0</v>
      </c>
      <c r="BX176" s="188">
        <v>0</v>
      </c>
      <c r="BY176" s="188">
        <v>0</v>
      </c>
      <c r="BZ176" s="188">
        <v>0</v>
      </c>
      <c r="CA176" s="188">
        <v>0</v>
      </c>
      <c r="CB176" s="188">
        <v>0</v>
      </c>
      <c r="CC176" s="188">
        <v>0</v>
      </c>
      <c r="CD176" s="188">
        <v>0</v>
      </c>
      <c r="CE176" s="188">
        <v>0</v>
      </c>
      <c r="CF176" s="188">
        <v>0</v>
      </c>
      <c r="CG176" s="188">
        <v>0</v>
      </c>
      <c r="CH176" s="188">
        <v>0</v>
      </c>
      <c r="CI176" s="188">
        <v>0</v>
      </c>
      <c r="CJ176" s="188">
        <v>0</v>
      </c>
      <c r="CK176" s="188">
        <v>0</v>
      </c>
      <c r="CL176" s="188">
        <v>0</v>
      </c>
      <c r="CM176" s="188">
        <v>0</v>
      </c>
      <c r="CN176" s="188">
        <v>0</v>
      </c>
      <c r="CO176" s="191">
        <v>0</v>
      </c>
      <c r="CP176" s="188">
        <f t="shared" si="6"/>
        <v>16</v>
      </c>
      <c r="CQ176" s="188">
        <v>1</v>
      </c>
      <c r="CR176" s="188">
        <v>0</v>
      </c>
      <c r="CS176" s="188">
        <v>0</v>
      </c>
      <c r="CT176" s="188">
        <v>1</v>
      </c>
    </row>
    <row r="177" spans="1:100" ht="17.25" customHeight="1" x14ac:dyDescent="0.35">
      <c r="A177" s="188" t="s">
        <v>15</v>
      </c>
      <c r="B177" s="189" t="s">
        <v>868</v>
      </c>
      <c r="C177" s="188" t="s">
        <v>6762</v>
      </c>
      <c r="E177" s="188" t="s">
        <v>91</v>
      </c>
      <c r="F177" s="188" t="s">
        <v>575</v>
      </c>
      <c r="G177" s="188" t="s">
        <v>454</v>
      </c>
      <c r="H177" s="188" t="s">
        <v>56</v>
      </c>
      <c r="I177" s="188" t="s">
        <v>213</v>
      </c>
      <c r="J177" s="188" t="s">
        <v>471</v>
      </c>
      <c r="K177" s="188" t="s">
        <v>228</v>
      </c>
      <c r="L177" s="188" t="s">
        <v>268</v>
      </c>
      <c r="N177" s="188" t="s">
        <v>300</v>
      </c>
      <c r="O177" s="188" t="s">
        <v>822</v>
      </c>
      <c r="P177" s="191" t="s">
        <v>760</v>
      </c>
      <c r="Q177" s="188">
        <v>0</v>
      </c>
      <c r="R177" s="188">
        <v>0</v>
      </c>
      <c r="S177" s="188">
        <v>0</v>
      </c>
      <c r="T177" s="188">
        <v>0</v>
      </c>
      <c r="U177" s="188">
        <v>0</v>
      </c>
      <c r="V177" s="188">
        <v>0</v>
      </c>
      <c r="W177" s="188">
        <v>0</v>
      </c>
      <c r="X177" s="188">
        <v>0</v>
      </c>
      <c r="Y177" s="188">
        <v>0</v>
      </c>
      <c r="Z177" s="188">
        <v>0</v>
      </c>
      <c r="AA177" s="188">
        <v>0</v>
      </c>
      <c r="AB177" s="188">
        <v>0</v>
      </c>
      <c r="AC177" s="188">
        <v>0</v>
      </c>
      <c r="AD177" s="188">
        <v>0</v>
      </c>
      <c r="AE177" s="188">
        <v>0</v>
      </c>
      <c r="AF177" s="188">
        <v>0</v>
      </c>
      <c r="AG177" s="188">
        <v>0</v>
      </c>
      <c r="AH177" s="188">
        <v>0</v>
      </c>
      <c r="AI177" s="188">
        <v>0</v>
      </c>
      <c r="AJ177" s="188">
        <v>1</v>
      </c>
      <c r="AK177" s="188">
        <v>0</v>
      </c>
      <c r="AL177" s="188">
        <v>0</v>
      </c>
      <c r="AM177" s="188">
        <v>0</v>
      </c>
      <c r="AN177" s="188">
        <v>0</v>
      </c>
      <c r="AO177" s="188">
        <v>0</v>
      </c>
      <c r="AP177" s="188">
        <v>0</v>
      </c>
      <c r="AQ177" s="188">
        <v>0</v>
      </c>
      <c r="AR177" s="188">
        <v>0</v>
      </c>
      <c r="AS177" s="188">
        <v>0</v>
      </c>
      <c r="AT177" s="188">
        <v>0</v>
      </c>
      <c r="AU177" s="188">
        <v>0</v>
      </c>
      <c r="AV177" s="188">
        <v>0</v>
      </c>
      <c r="AW177" s="188">
        <v>0</v>
      </c>
      <c r="AX177" s="188">
        <v>0</v>
      </c>
      <c r="AY177" s="188">
        <v>0</v>
      </c>
      <c r="AZ177" s="188">
        <v>0</v>
      </c>
      <c r="BA177" s="188">
        <v>0</v>
      </c>
      <c r="BB177" s="188">
        <v>0</v>
      </c>
      <c r="BC177" s="188">
        <v>0</v>
      </c>
      <c r="BD177" s="188">
        <v>0</v>
      </c>
      <c r="BE177" s="188">
        <v>0</v>
      </c>
      <c r="BF177" s="188">
        <v>0</v>
      </c>
      <c r="BG177" s="188">
        <v>0</v>
      </c>
      <c r="BH177" s="188">
        <v>0</v>
      </c>
      <c r="BI177" s="188">
        <v>0</v>
      </c>
      <c r="BJ177" s="188">
        <v>0</v>
      </c>
      <c r="BK177" s="188">
        <v>0</v>
      </c>
      <c r="BL177" s="188">
        <v>0</v>
      </c>
      <c r="BM177" s="188">
        <v>0</v>
      </c>
      <c r="BN177" s="188">
        <v>0</v>
      </c>
      <c r="BO177" s="188">
        <v>0</v>
      </c>
      <c r="BP177" s="188">
        <v>0</v>
      </c>
      <c r="BQ177" s="188">
        <v>0</v>
      </c>
      <c r="BR177" s="188">
        <v>0</v>
      </c>
      <c r="BS177" s="188">
        <v>0</v>
      </c>
      <c r="BT177" s="188">
        <v>0</v>
      </c>
      <c r="BU177" s="190">
        <v>0</v>
      </c>
      <c r="BV177" s="188">
        <v>0</v>
      </c>
      <c r="BW177" s="188">
        <v>0</v>
      </c>
      <c r="BX177" s="188">
        <v>0</v>
      </c>
      <c r="BY177" s="188">
        <v>0</v>
      </c>
      <c r="BZ177" s="188">
        <v>0</v>
      </c>
      <c r="CA177" s="188">
        <v>0</v>
      </c>
      <c r="CB177" s="188">
        <v>0</v>
      </c>
      <c r="CC177" s="188">
        <v>0</v>
      </c>
      <c r="CD177" s="188">
        <v>0</v>
      </c>
      <c r="CE177" s="188">
        <v>0</v>
      </c>
      <c r="CF177" s="188">
        <v>0</v>
      </c>
      <c r="CG177" s="188">
        <v>0</v>
      </c>
      <c r="CH177" s="188">
        <v>0</v>
      </c>
      <c r="CI177" s="188">
        <v>0</v>
      </c>
      <c r="CJ177" s="188">
        <v>0</v>
      </c>
      <c r="CK177" s="188">
        <v>0</v>
      </c>
      <c r="CL177" s="188">
        <v>0</v>
      </c>
      <c r="CM177" s="188">
        <v>0</v>
      </c>
      <c r="CN177" s="188">
        <v>0</v>
      </c>
      <c r="CO177" s="191">
        <v>0</v>
      </c>
      <c r="CP177" s="188">
        <f t="shared" si="6"/>
        <v>1</v>
      </c>
      <c r="CQ177" s="188">
        <v>1</v>
      </c>
      <c r="CR177" s="188">
        <v>0</v>
      </c>
      <c r="CS177" s="188">
        <v>0</v>
      </c>
      <c r="CT177" s="188">
        <v>0</v>
      </c>
      <c r="CU177" s="188" t="s">
        <v>6763</v>
      </c>
    </row>
    <row r="178" spans="1:100" ht="17.25" customHeight="1" x14ac:dyDescent="0.35">
      <c r="A178" s="188" t="s">
        <v>15</v>
      </c>
      <c r="B178" s="189" t="s">
        <v>905</v>
      </c>
      <c r="C178" s="188" t="s">
        <v>6764</v>
      </c>
      <c r="E178" s="196" t="s">
        <v>6765</v>
      </c>
      <c r="F178" s="188" t="s">
        <v>575</v>
      </c>
      <c r="G178" s="188" t="s">
        <v>454</v>
      </c>
      <c r="H178" s="188" t="s">
        <v>56</v>
      </c>
      <c r="I178" s="188" t="s">
        <v>173</v>
      </c>
      <c r="J178" s="188" t="s">
        <v>471</v>
      </c>
      <c r="K178" s="188" t="s">
        <v>228</v>
      </c>
      <c r="L178" s="188" t="s">
        <v>268</v>
      </c>
      <c r="N178" s="188" t="s">
        <v>300</v>
      </c>
      <c r="O178" s="188" t="s">
        <v>6766</v>
      </c>
      <c r="P178" s="191" t="s">
        <v>6767</v>
      </c>
      <c r="Q178" s="188">
        <v>0</v>
      </c>
      <c r="R178" s="188">
        <v>0</v>
      </c>
      <c r="S178" s="188">
        <v>0</v>
      </c>
      <c r="T178" s="188">
        <v>0</v>
      </c>
      <c r="U178" s="188">
        <v>0</v>
      </c>
      <c r="V178" s="188">
        <v>0</v>
      </c>
      <c r="W178" s="188">
        <v>0</v>
      </c>
      <c r="X178" s="188">
        <v>0</v>
      </c>
      <c r="Y178" s="188">
        <v>0</v>
      </c>
      <c r="Z178" s="188">
        <v>0</v>
      </c>
      <c r="AA178" s="188">
        <v>0</v>
      </c>
      <c r="AB178" s="188">
        <v>0</v>
      </c>
      <c r="AC178" s="188">
        <v>0</v>
      </c>
      <c r="AD178" s="188">
        <v>0</v>
      </c>
      <c r="AE178" s="188">
        <v>0</v>
      </c>
      <c r="AF178" s="188">
        <v>0</v>
      </c>
      <c r="AG178" s="188">
        <v>0</v>
      </c>
      <c r="AH178" s="188">
        <v>0</v>
      </c>
      <c r="AI178" s="188">
        <v>0</v>
      </c>
      <c r="AJ178" s="188">
        <v>1</v>
      </c>
      <c r="AK178" s="188">
        <v>0</v>
      </c>
      <c r="AL178" s="188">
        <v>0</v>
      </c>
      <c r="AM178" s="188">
        <v>0</v>
      </c>
      <c r="AN178" s="188">
        <v>0</v>
      </c>
      <c r="AO178" s="188">
        <v>0</v>
      </c>
      <c r="AP178" s="188">
        <v>0</v>
      </c>
      <c r="AQ178" s="188">
        <v>0</v>
      </c>
      <c r="AR178" s="188">
        <v>0</v>
      </c>
      <c r="AS178" s="188">
        <v>0</v>
      </c>
      <c r="AT178" s="188">
        <v>0</v>
      </c>
      <c r="AU178" s="188">
        <v>0</v>
      </c>
      <c r="AV178" s="188">
        <v>0</v>
      </c>
      <c r="AW178" s="188">
        <v>0</v>
      </c>
      <c r="AX178" s="189">
        <v>1</v>
      </c>
      <c r="AY178" s="188">
        <v>1</v>
      </c>
      <c r="AZ178" s="188">
        <v>1</v>
      </c>
      <c r="BA178" s="188">
        <v>1</v>
      </c>
      <c r="BB178" s="188">
        <v>1</v>
      </c>
      <c r="BC178" s="188">
        <v>0</v>
      </c>
      <c r="BD178" s="188">
        <v>0</v>
      </c>
      <c r="BE178" s="188">
        <v>1</v>
      </c>
      <c r="BF178" s="188">
        <v>0</v>
      </c>
      <c r="BG178" s="188">
        <v>0</v>
      </c>
      <c r="BH178" s="188">
        <v>0</v>
      </c>
      <c r="BI178" s="188">
        <v>0</v>
      </c>
      <c r="BJ178" s="188">
        <v>0</v>
      </c>
      <c r="BK178" s="188">
        <v>0</v>
      </c>
      <c r="BL178" s="188">
        <v>0</v>
      </c>
      <c r="BM178" s="188">
        <v>0</v>
      </c>
      <c r="BN178" s="188">
        <v>0</v>
      </c>
      <c r="BO178" s="188">
        <v>0</v>
      </c>
      <c r="BP178" s="188">
        <v>0</v>
      </c>
      <c r="BQ178" s="188">
        <v>0</v>
      </c>
      <c r="BR178" s="188">
        <v>0</v>
      </c>
      <c r="BS178" s="188">
        <v>0</v>
      </c>
      <c r="BT178" s="188">
        <v>0</v>
      </c>
      <c r="BU178" s="190">
        <v>0</v>
      </c>
      <c r="BV178" s="188">
        <v>0</v>
      </c>
      <c r="BW178" s="188">
        <v>0</v>
      </c>
      <c r="BX178" s="188">
        <v>0</v>
      </c>
      <c r="BY178" s="188">
        <v>0</v>
      </c>
      <c r="BZ178" s="188">
        <v>0</v>
      </c>
      <c r="CA178" s="188">
        <v>0</v>
      </c>
      <c r="CB178" s="188">
        <v>0</v>
      </c>
      <c r="CC178" s="188">
        <v>0</v>
      </c>
      <c r="CD178" s="188">
        <v>0</v>
      </c>
      <c r="CE178" s="188">
        <v>0</v>
      </c>
      <c r="CF178" s="188">
        <v>0</v>
      </c>
      <c r="CG178" s="188">
        <v>0</v>
      </c>
      <c r="CH178" s="188">
        <v>0</v>
      </c>
      <c r="CI178" s="188">
        <v>0</v>
      </c>
      <c r="CJ178" s="188">
        <v>0</v>
      </c>
      <c r="CK178" s="188">
        <v>0</v>
      </c>
      <c r="CL178" s="188">
        <v>0</v>
      </c>
      <c r="CM178" s="188">
        <v>0</v>
      </c>
      <c r="CN178" s="188">
        <v>0</v>
      </c>
      <c r="CO178" s="191">
        <v>0</v>
      </c>
      <c r="CP178" s="188">
        <f t="shared" si="6"/>
        <v>7</v>
      </c>
      <c r="CQ178" s="188">
        <v>1</v>
      </c>
      <c r="CR178" s="188">
        <v>0</v>
      </c>
      <c r="CS178" s="188">
        <v>0</v>
      </c>
      <c r="CT178" s="188">
        <v>0</v>
      </c>
    </row>
    <row r="179" spans="1:100" ht="17.25" customHeight="1" x14ac:dyDescent="0.35">
      <c r="A179" s="188" t="s">
        <v>15</v>
      </c>
      <c r="B179" s="189" t="s">
        <v>905</v>
      </c>
      <c r="C179" s="188" t="s">
        <v>6768</v>
      </c>
      <c r="E179" s="196" t="s">
        <v>6769</v>
      </c>
      <c r="F179" s="188" t="s">
        <v>575</v>
      </c>
      <c r="G179" s="188" t="s">
        <v>454</v>
      </c>
      <c r="H179" s="188" t="s">
        <v>56</v>
      </c>
      <c r="I179" s="188" t="s">
        <v>173</v>
      </c>
      <c r="J179" s="188" t="s">
        <v>471</v>
      </c>
      <c r="K179" s="188" t="s">
        <v>226</v>
      </c>
      <c r="L179" s="188" t="s">
        <v>268</v>
      </c>
      <c r="N179" s="188" t="s">
        <v>300</v>
      </c>
      <c r="O179" s="188" t="s">
        <v>6770</v>
      </c>
      <c r="P179" s="191" t="s">
        <v>5297</v>
      </c>
      <c r="Q179" s="188">
        <v>0</v>
      </c>
      <c r="R179" s="188">
        <v>0</v>
      </c>
      <c r="S179" s="188">
        <v>0</v>
      </c>
      <c r="T179" s="188">
        <v>0</v>
      </c>
      <c r="U179" s="188">
        <v>0</v>
      </c>
      <c r="V179" s="188">
        <v>0</v>
      </c>
      <c r="W179" s="188">
        <v>0</v>
      </c>
      <c r="X179" s="188">
        <v>0</v>
      </c>
      <c r="Y179" s="188">
        <v>0</v>
      </c>
      <c r="Z179" s="188">
        <v>0</v>
      </c>
      <c r="AA179" s="188">
        <v>0</v>
      </c>
      <c r="AB179" s="188">
        <v>0</v>
      </c>
      <c r="AC179" s="188">
        <v>0</v>
      </c>
      <c r="AD179" s="188">
        <v>0</v>
      </c>
      <c r="AE179" s="188">
        <v>0</v>
      </c>
      <c r="AF179" s="188">
        <v>0</v>
      </c>
      <c r="AG179" s="188">
        <v>0</v>
      </c>
      <c r="AH179" s="188">
        <v>0</v>
      </c>
      <c r="AI179" s="188">
        <v>0</v>
      </c>
      <c r="AJ179" s="188">
        <v>1</v>
      </c>
      <c r="AK179" s="188">
        <v>0</v>
      </c>
      <c r="AL179" s="188">
        <v>0</v>
      </c>
      <c r="AM179" s="188">
        <v>0</v>
      </c>
      <c r="AN179" s="188">
        <v>0</v>
      </c>
      <c r="AO179" s="188">
        <v>0</v>
      </c>
      <c r="AP179" s="188">
        <v>0</v>
      </c>
      <c r="AQ179" s="188">
        <v>0</v>
      </c>
      <c r="AR179" s="188">
        <v>0</v>
      </c>
      <c r="AS179" s="188">
        <v>0</v>
      </c>
      <c r="AT179" s="188">
        <v>0</v>
      </c>
      <c r="AU179" s="188">
        <v>0</v>
      </c>
      <c r="AV179" s="188">
        <v>0</v>
      </c>
      <c r="AW179" s="188">
        <v>1</v>
      </c>
      <c r="AX179" s="188">
        <v>0</v>
      </c>
      <c r="AY179" s="188">
        <v>0</v>
      </c>
      <c r="AZ179" s="188">
        <v>1</v>
      </c>
      <c r="BA179" s="188">
        <v>0</v>
      </c>
      <c r="BB179" s="188">
        <v>1</v>
      </c>
      <c r="BC179" s="188">
        <v>1</v>
      </c>
      <c r="BD179" s="188">
        <v>0</v>
      </c>
      <c r="BE179" s="188">
        <v>1</v>
      </c>
      <c r="BF179" s="188">
        <v>0</v>
      </c>
      <c r="BG179" s="188">
        <v>0</v>
      </c>
      <c r="BH179" s="188">
        <v>1</v>
      </c>
      <c r="BI179" s="188">
        <v>0</v>
      </c>
      <c r="BJ179" s="188">
        <v>0</v>
      </c>
      <c r="BK179" s="188">
        <v>0</v>
      </c>
      <c r="BL179" s="188">
        <v>0</v>
      </c>
      <c r="BM179" s="188">
        <v>0</v>
      </c>
      <c r="BN179" s="188">
        <v>0</v>
      </c>
      <c r="BO179" s="188">
        <v>0</v>
      </c>
      <c r="BP179" s="188">
        <v>0</v>
      </c>
      <c r="BQ179" s="188">
        <v>0</v>
      </c>
      <c r="BR179" s="188">
        <v>0</v>
      </c>
      <c r="BS179" s="188">
        <v>0</v>
      </c>
      <c r="BT179" s="188">
        <v>0</v>
      </c>
      <c r="BU179" s="190">
        <v>0</v>
      </c>
      <c r="BV179" s="188">
        <v>0</v>
      </c>
      <c r="BW179" s="188">
        <v>0</v>
      </c>
      <c r="BX179" s="188">
        <v>0</v>
      </c>
      <c r="BY179" s="188">
        <v>0</v>
      </c>
      <c r="BZ179" s="188">
        <v>0</v>
      </c>
      <c r="CA179" s="188">
        <v>0</v>
      </c>
      <c r="CB179" s="188">
        <v>0</v>
      </c>
      <c r="CC179" s="188">
        <v>0</v>
      </c>
      <c r="CD179" s="188">
        <v>0</v>
      </c>
      <c r="CE179" s="188">
        <v>0</v>
      </c>
      <c r="CF179" s="188">
        <v>0</v>
      </c>
      <c r="CG179" s="188">
        <v>0</v>
      </c>
      <c r="CH179" s="188">
        <v>0</v>
      </c>
      <c r="CI179" s="188">
        <v>0</v>
      </c>
      <c r="CJ179" s="188">
        <v>0</v>
      </c>
      <c r="CK179" s="188">
        <v>0</v>
      </c>
      <c r="CL179" s="188">
        <v>0</v>
      </c>
      <c r="CM179" s="188">
        <v>0</v>
      </c>
      <c r="CN179" s="188">
        <v>0</v>
      </c>
      <c r="CO179" s="191">
        <v>0</v>
      </c>
      <c r="CP179" s="188">
        <f t="shared" si="6"/>
        <v>7</v>
      </c>
      <c r="CQ179" s="188">
        <v>1</v>
      </c>
      <c r="CR179" s="188">
        <v>0</v>
      </c>
      <c r="CS179" s="188">
        <v>0</v>
      </c>
      <c r="CT179" s="188">
        <v>0</v>
      </c>
    </row>
    <row r="180" spans="1:100" ht="17.25" customHeight="1" x14ac:dyDescent="0.35">
      <c r="A180" s="189" t="s">
        <v>15</v>
      </c>
      <c r="B180" s="189" t="s">
        <v>6771</v>
      </c>
      <c r="C180" s="188" t="s">
        <v>6772</v>
      </c>
      <c r="E180" s="188" t="s">
        <v>6773</v>
      </c>
      <c r="F180" s="188" t="s">
        <v>575</v>
      </c>
      <c r="G180" s="188" t="s">
        <v>454</v>
      </c>
      <c r="H180" s="188" t="s">
        <v>56</v>
      </c>
      <c r="I180" s="188" t="s">
        <v>173</v>
      </c>
      <c r="J180" s="188" t="s">
        <v>471</v>
      </c>
      <c r="K180" s="188" t="s">
        <v>228</v>
      </c>
      <c r="L180" s="188" t="s">
        <v>268</v>
      </c>
      <c r="N180" s="188" t="s">
        <v>300</v>
      </c>
      <c r="O180" s="188" t="s">
        <v>6774</v>
      </c>
      <c r="P180" s="191" t="s">
        <v>6560</v>
      </c>
      <c r="Q180" s="188">
        <v>0</v>
      </c>
      <c r="R180" s="188">
        <v>0</v>
      </c>
      <c r="S180" s="188">
        <v>0</v>
      </c>
      <c r="T180" s="188">
        <v>0</v>
      </c>
      <c r="U180" s="188">
        <v>0</v>
      </c>
      <c r="V180" s="188">
        <v>0</v>
      </c>
      <c r="W180" s="188">
        <v>0</v>
      </c>
      <c r="X180" s="188">
        <v>0</v>
      </c>
      <c r="Y180" s="188">
        <v>0</v>
      </c>
      <c r="Z180" s="188">
        <v>0</v>
      </c>
      <c r="AA180" s="188">
        <v>0</v>
      </c>
      <c r="AB180" s="188">
        <v>0</v>
      </c>
      <c r="AC180" s="188">
        <v>0</v>
      </c>
      <c r="AD180" s="188">
        <v>0</v>
      </c>
      <c r="AE180" s="188">
        <v>0</v>
      </c>
      <c r="AF180" s="188">
        <v>0</v>
      </c>
      <c r="AG180" s="188">
        <v>0</v>
      </c>
      <c r="AH180" s="188">
        <v>0</v>
      </c>
      <c r="AI180" s="188">
        <v>0</v>
      </c>
      <c r="AJ180" s="188">
        <v>1</v>
      </c>
      <c r="AK180" s="188">
        <v>0</v>
      </c>
      <c r="AL180" s="188">
        <v>0</v>
      </c>
      <c r="AM180" s="188">
        <v>0</v>
      </c>
      <c r="AN180" s="188">
        <v>0</v>
      </c>
      <c r="AO180" s="188">
        <v>0</v>
      </c>
      <c r="AP180" s="188">
        <v>0</v>
      </c>
      <c r="AQ180" s="188">
        <v>0</v>
      </c>
      <c r="AR180" s="188">
        <v>0</v>
      </c>
      <c r="AS180" s="188">
        <v>0</v>
      </c>
      <c r="AT180" s="188">
        <v>0</v>
      </c>
      <c r="AU180" s="188">
        <v>0</v>
      </c>
      <c r="AV180" s="188">
        <v>0</v>
      </c>
      <c r="AW180" s="188">
        <v>1</v>
      </c>
      <c r="AX180" s="188">
        <v>0</v>
      </c>
      <c r="AY180" s="188">
        <v>0</v>
      </c>
      <c r="AZ180" s="188">
        <v>1</v>
      </c>
      <c r="BA180" s="188">
        <v>0</v>
      </c>
      <c r="BB180" s="188">
        <v>1</v>
      </c>
      <c r="BC180" s="188">
        <v>0</v>
      </c>
      <c r="BD180" s="188">
        <v>1</v>
      </c>
      <c r="BE180" s="188">
        <v>1</v>
      </c>
      <c r="BF180" s="188">
        <v>0</v>
      </c>
      <c r="BG180" s="188">
        <v>1</v>
      </c>
      <c r="BH180" s="188">
        <v>1</v>
      </c>
      <c r="BI180" s="188">
        <v>1</v>
      </c>
      <c r="BJ180" s="188">
        <v>0</v>
      </c>
      <c r="BK180" s="188">
        <v>0</v>
      </c>
      <c r="BL180" s="188">
        <v>0</v>
      </c>
      <c r="BM180" s="188">
        <v>0</v>
      </c>
      <c r="BN180" s="188">
        <v>0</v>
      </c>
      <c r="BO180" s="188">
        <v>0</v>
      </c>
      <c r="BP180" s="188">
        <v>0</v>
      </c>
      <c r="BQ180" s="188">
        <v>0</v>
      </c>
      <c r="BR180" s="188">
        <v>0</v>
      </c>
      <c r="BS180" s="188">
        <v>0</v>
      </c>
      <c r="BT180" s="188">
        <v>0</v>
      </c>
      <c r="BU180" s="190">
        <v>0</v>
      </c>
      <c r="BV180" s="188">
        <v>0</v>
      </c>
      <c r="BW180" s="188">
        <v>0</v>
      </c>
      <c r="BX180" s="188">
        <v>0</v>
      </c>
      <c r="BY180" s="188">
        <v>0</v>
      </c>
      <c r="BZ180" s="188">
        <v>0</v>
      </c>
      <c r="CA180" s="188">
        <v>0</v>
      </c>
      <c r="CB180" s="188">
        <v>0</v>
      </c>
      <c r="CC180" s="188">
        <v>0</v>
      </c>
      <c r="CD180" s="188">
        <v>0</v>
      </c>
      <c r="CE180" s="188">
        <v>0</v>
      </c>
      <c r="CF180" s="188">
        <v>0</v>
      </c>
      <c r="CG180" s="188">
        <v>0</v>
      </c>
      <c r="CH180" s="188">
        <v>0</v>
      </c>
      <c r="CI180" s="188">
        <v>0</v>
      </c>
      <c r="CJ180" s="188">
        <v>0</v>
      </c>
      <c r="CK180" s="188">
        <v>0</v>
      </c>
      <c r="CL180" s="188">
        <v>0</v>
      </c>
      <c r="CM180" s="188">
        <v>0</v>
      </c>
      <c r="CN180" s="188">
        <v>0</v>
      </c>
      <c r="CO180" s="191">
        <v>0</v>
      </c>
      <c r="CP180" s="188">
        <f t="shared" si="6"/>
        <v>9</v>
      </c>
      <c r="CQ180" s="188">
        <v>1</v>
      </c>
      <c r="CR180" s="188">
        <v>0</v>
      </c>
      <c r="CS180" s="188">
        <v>0</v>
      </c>
      <c r="CT180" s="188">
        <v>0</v>
      </c>
    </row>
    <row r="181" spans="1:100" ht="17.25" customHeight="1" x14ac:dyDescent="0.35">
      <c r="A181" s="188" t="s">
        <v>128</v>
      </c>
      <c r="B181" s="189" t="s">
        <v>3486</v>
      </c>
      <c r="C181" s="188" t="s">
        <v>6775</v>
      </c>
      <c r="E181" s="188" t="s">
        <v>6776</v>
      </c>
      <c r="G181" s="188" t="s">
        <v>454</v>
      </c>
      <c r="H181" s="188" t="s">
        <v>56</v>
      </c>
      <c r="I181" s="188" t="s">
        <v>173</v>
      </c>
      <c r="J181" s="188" t="s">
        <v>471</v>
      </c>
      <c r="L181" s="188" t="s">
        <v>272</v>
      </c>
      <c r="N181" s="188" t="s">
        <v>300</v>
      </c>
      <c r="O181" s="188" t="s">
        <v>6777</v>
      </c>
      <c r="P181" s="191" t="s">
        <v>6491</v>
      </c>
      <c r="Q181" s="188">
        <v>0</v>
      </c>
      <c r="R181" s="188">
        <v>0</v>
      </c>
      <c r="S181" s="188">
        <v>0</v>
      </c>
      <c r="T181" s="188">
        <v>0</v>
      </c>
      <c r="U181" s="188">
        <v>0</v>
      </c>
      <c r="V181" s="188">
        <v>0</v>
      </c>
      <c r="W181" s="188">
        <v>0</v>
      </c>
      <c r="X181" s="188">
        <v>0</v>
      </c>
      <c r="Y181" s="188">
        <v>0</v>
      </c>
      <c r="Z181" s="188">
        <v>0</v>
      </c>
      <c r="AA181" s="188">
        <v>0</v>
      </c>
      <c r="AB181" s="188">
        <v>0</v>
      </c>
      <c r="AC181" s="188">
        <v>0</v>
      </c>
      <c r="AD181" s="188">
        <v>0</v>
      </c>
      <c r="AE181" s="188">
        <v>0</v>
      </c>
      <c r="AF181" s="188">
        <v>0</v>
      </c>
      <c r="AG181" s="188">
        <v>0</v>
      </c>
      <c r="AH181" s="188">
        <v>0</v>
      </c>
      <c r="AI181" s="188">
        <v>0</v>
      </c>
      <c r="AJ181" s="188">
        <v>1</v>
      </c>
      <c r="AK181" s="188">
        <v>0</v>
      </c>
      <c r="AL181" s="188">
        <v>0</v>
      </c>
      <c r="AM181" s="188">
        <v>0</v>
      </c>
      <c r="AN181" s="188">
        <v>0</v>
      </c>
      <c r="AO181" s="188">
        <v>0</v>
      </c>
      <c r="AP181" s="188">
        <v>0</v>
      </c>
      <c r="AQ181" s="188">
        <v>0</v>
      </c>
      <c r="AR181" s="188">
        <v>0</v>
      </c>
      <c r="AS181" s="188">
        <v>0</v>
      </c>
      <c r="AT181" s="188">
        <v>0</v>
      </c>
      <c r="AU181" s="188">
        <v>0</v>
      </c>
      <c r="AV181" s="188">
        <v>0</v>
      </c>
      <c r="AW181" s="188">
        <v>1</v>
      </c>
      <c r="AX181" s="188">
        <v>0</v>
      </c>
      <c r="AY181" s="188">
        <v>0</v>
      </c>
      <c r="AZ181" s="188">
        <v>1</v>
      </c>
      <c r="BA181" s="188">
        <v>0</v>
      </c>
      <c r="BB181" s="188">
        <v>1</v>
      </c>
      <c r="BC181" s="188">
        <v>1</v>
      </c>
      <c r="BD181" s="188">
        <v>1</v>
      </c>
      <c r="BE181" s="188">
        <v>1</v>
      </c>
      <c r="BF181" s="188">
        <v>1</v>
      </c>
      <c r="BG181" s="188">
        <v>1</v>
      </c>
      <c r="BH181" s="188">
        <v>1</v>
      </c>
      <c r="BI181" s="188">
        <v>1</v>
      </c>
      <c r="BJ181" s="188">
        <v>0</v>
      </c>
      <c r="BK181" s="188">
        <v>0</v>
      </c>
      <c r="BL181" s="188">
        <v>0</v>
      </c>
      <c r="BM181" s="188">
        <v>0</v>
      </c>
      <c r="BN181" s="188">
        <v>0</v>
      </c>
      <c r="BO181" s="188">
        <v>0</v>
      </c>
      <c r="BP181" s="188">
        <v>0</v>
      </c>
      <c r="BQ181" s="188">
        <v>0</v>
      </c>
      <c r="BR181" s="188">
        <v>0</v>
      </c>
      <c r="BS181" s="188">
        <v>0</v>
      </c>
      <c r="BT181" s="188">
        <v>0</v>
      </c>
      <c r="BU181" s="190">
        <v>0</v>
      </c>
      <c r="BV181" s="188">
        <v>0</v>
      </c>
      <c r="BW181" s="188">
        <v>0</v>
      </c>
      <c r="BX181" s="188">
        <v>0</v>
      </c>
      <c r="BY181" s="188">
        <v>0</v>
      </c>
      <c r="BZ181" s="188">
        <v>0</v>
      </c>
      <c r="CA181" s="188">
        <v>0</v>
      </c>
      <c r="CB181" s="188">
        <v>0</v>
      </c>
      <c r="CC181" s="188">
        <v>0</v>
      </c>
      <c r="CD181" s="188">
        <v>0</v>
      </c>
      <c r="CE181" s="188">
        <v>0</v>
      </c>
      <c r="CF181" s="188">
        <v>0</v>
      </c>
      <c r="CG181" s="188">
        <v>0</v>
      </c>
      <c r="CH181" s="188">
        <v>0</v>
      </c>
      <c r="CI181" s="188">
        <v>0</v>
      </c>
      <c r="CJ181" s="188">
        <v>0</v>
      </c>
      <c r="CK181" s="188">
        <v>0</v>
      </c>
      <c r="CL181" s="188">
        <v>0</v>
      </c>
      <c r="CM181" s="188">
        <v>0</v>
      </c>
      <c r="CN181" s="188">
        <v>0</v>
      </c>
      <c r="CO181" s="191">
        <v>0</v>
      </c>
      <c r="CP181" s="188">
        <f t="shared" si="6"/>
        <v>11</v>
      </c>
      <c r="CQ181" s="188">
        <v>1</v>
      </c>
      <c r="CR181" s="188">
        <v>0</v>
      </c>
      <c r="CS181" s="188">
        <v>0</v>
      </c>
      <c r="CT181" s="188">
        <v>0</v>
      </c>
    </row>
    <row r="182" spans="1:100" ht="17.25" customHeight="1" x14ac:dyDescent="0.35">
      <c r="A182" s="188" t="s">
        <v>128</v>
      </c>
      <c r="B182" s="189" t="s">
        <v>3486</v>
      </c>
      <c r="C182" s="188" t="s">
        <v>6778</v>
      </c>
      <c r="E182" s="188" t="s">
        <v>6779</v>
      </c>
      <c r="G182" s="188" t="s">
        <v>454</v>
      </c>
      <c r="H182" s="188" t="s">
        <v>56</v>
      </c>
      <c r="I182" s="188" t="s">
        <v>173</v>
      </c>
      <c r="J182" s="188" t="s">
        <v>471</v>
      </c>
      <c r="L182" s="188" t="s">
        <v>272</v>
      </c>
      <c r="N182" s="188" t="s">
        <v>300</v>
      </c>
      <c r="O182" s="188" t="s">
        <v>6780</v>
      </c>
      <c r="P182" s="191" t="s">
        <v>6560</v>
      </c>
      <c r="Q182" s="188">
        <v>0</v>
      </c>
      <c r="R182" s="188">
        <v>0</v>
      </c>
      <c r="S182" s="188">
        <v>0</v>
      </c>
      <c r="T182" s="188">
        <v>0</v>
      </c>
      <c r="U182" s="188">
        <v>0</v>
      </c>
      <c r="V182" s="188">
        <v>0</v>
      </c>
      <c r="W182" s="188">
        <v>0</v>
      </c>
      <c r="X182" s="188">
        <v>0</v>
      </c>
      <c r="Y182" s="188">
        <v>0</v>
      </c>
      <c r="Z182" s="188">
        <v>0</v>
      </c>
      <c r="AA182" s="188">
        <v>0</v>
      </c>
      <c r="AB182" s="188">
        <v>0</v>
      </c>
      <c r="AC182" s="188">
        <v>0</v>
      </c>
      <c r="AD182" s="188">
        <v>0</v>
      </c>
      <c r="AE182" s="188">
        <v>0</v>
      </c>
      <c r="AF182" s="188">
        <v>0</v>
      </c>
      <c r="AG182" s="188">
        <v>0</v>
      </c>
      <c r="AH182" s="188">
        <v>0</v>
      </c>
      <c r="AI182" s="188">
        <v>0</v>
      </c>
      <c r="AJ182" s="188">
        <v>1</v>
      </c>
      <c r="AK182" s="188">
        <v>0</v>
      </c>
      <c r="AL182" s="188">
        <v>0</v>
      </c>
      <c r="AM182" s="188">
        <v>0</v>
      </c>
      <c r="AN182" s="188">
        <v>0</v>
      </c>
      <c r="AO182" s="188">
        <v>0</v>
      </c>
      <c r="AP182" s="188">
        <v>0</v>
      </c>
      <c r="AQ182" s="188">
        <v>0</v>
      </c>
      <c r="AR182" s="188">
        <v>0</v>
      </c>
      <c r="AS182" s="188">
        <v>0</v>
      </c>
      <c r="AT182" s="188">
        <v>0</v>
      </c>
      <c r="AU182" s="188">
        <v>0</v>
      </c>
      <c r="AV182" s="188">
        <v>0</v>
      </c>
      <c r="AW182" s="188">
        <v>1</v>
      </c>
      <c r="AX182" s="188">
        <v>0</v>
      </c>
      <c r="AY182" s="188">
        <v>0</v>
      </c>
      <c r="AZ182" s="188">
        <v>0</v>
      </c>
      <c r="BA182" s="188">
        <v>0</v>
      </c>
      <c r="BB182" s="188">
        <v>1</v>
      </c>
      <c r="BC182" s="188">
        <v>1</v>
      </c>
      <c r="BD182" s="188">
        <v>0</v>
      </c>
      <c r="BE182" s="188">
        <v>0</v>
      </c>
      <c r="BF182" s="188">
        <v>1</v>
      </c>
      <c r="BG182" s="188">
        <v>1</v>
      </c>
      <c r="BH182" s="188">
        <v>1</v>
      </c>
      <c r="BI182" s="188">
        <v>0</v>
      </c>
      <c r="BJ182" s="188">
        <v>0</v>
      </c>
      <c r="BK182" s="188">
        <v>0</v>
      </c>
      <c r="BL182" s="188">
        <v>0</v>
      </c>
      <c r="BM182" s="188">
        <v>0</v>
      </c>
      <c r="BN182" s="188">
        <v>0</v>
      </c>
      <c r="BO182" s="188">
        <v>0</v>
      </c>
      <c r="BP182" s="188">
        <v>0</v>
      </c>
      <c r="BQ182" s="188">
        <v>0</v>
      </c>
      <c r="BR182" s="188">
        <v>0</v>
      </c>
      <c r="BS182" s="188">
        <v>0</v>
      </c>
      <c r="BT182" s="188">
        <v>0</v>
      </c>
      <c r="BU182" s="190">
        <v>0</v>
      </c>
      <c r="BV182" s="188">
        <v>0</v>
      </c>
      <c r="BW182" s="188">
        <v>0</v>
      </c>
      <c r="BX182" s="188">
        <v>0</v>
      </c>
      <c r="BY182" s="188">
        <v>0</v>
      </c>
      <c r="BZ182" s="188">
        <v>0</v>
      </c>
      <c r="CA182" s="188">
        <v>0</v>
      </c>
      <c r="CB182" s="188">
        <v>0</v>
      </c>
      <c r="CC182" s="188">
        <v>0</v>
      </c>
      <c r="CD182" s="188">
        <v>0</v>
      </c>
      <c r="CE182" s="188">
        <v>0</v>
      </c>
      <c r="CF182" s="188">
        <v>0</v>
      </c>
      <c r="CG182" s="188">
        <v>0</v>
      </c>
      <c r="CH182" s="188">
        <v>0</v>
      </c>
      <c r="CI182" s="188">
        <v>0</v>
      </c>
      <c r="CJ182" s="188">
        <v>0</v>
      </c>
      <c r="CK182" s="188">
        <v>0</v>
      </c>
      <c r="CL182" s="188">
        <v>0</v>
      </c>
      <c r="CM182" s="188">
        <v>0</v>
      </c>
      <c r="CN182" s="188">
        <v>0</v>
      </c>
      <c r="CO182" s="191">
        <v>0</v>
      </c>
      <c r="CP182" s="188">
        <f t="shared" si="6"/>
        <v>7</v>
      </c>
      <c r="CQ182" s="188">
        <v>1</v>
      </c>
      <c r="CR182" s="188">
        <v>0</v>
      </c>
      <c r="CS182" s="188">
        <v>0</v>
      </c>
      <c r="CT182" s="188">
        <v>0</v>
      </c>
    </row>
    <row r="183" spans="1:100" ht="17.25" customHeight="1" x14ac:dyDescent="0.35">
      <c r="A183" s="188" t="s">
        <v>3584</v>
      </c>
      <c r="B183" s="189" t="s">
        <v>3568</v>
      </c>
      <c r="C183" s="188" t="s">
        <v>6781</v>
      </c>
      <c r="E183" s="188" t="s">
        <v>6782</v>
      </c>
      <c r="G183" s="188" t="s">
        <v>454</v>
      </c>
      <c r="H183" s="188" t="s">
        <v>56</v>
      </c>
      <c r="I183" s="188" t="s">
        <v>210</v>
      </c>
      <c r="J183" s="188" t="s">
        <v>269</v>
      </c>
      <c r="K183" s="188" t="s">
        <v>226</v>
      </c>
      <c r="L183" s="188" t="s">
        <v>272</v>
      </c>
      <c r="N183" s="188" t="s">
        <v>300</v>
      </c>
      <c r="O183" s="188" t="s">
        <v>6783</v>
      </c>
      <c r="P183" s="191" t="s">
        <v>3438</v>
      </c>
      <c r="Q183" s="188">
        <v>0</v>
      </c>
      <c r="R183" s="188">
        <v>0</v>
      </c>
      <c r="S183" s="188">
        <v>0</v>
      </c>
      <c r="T183" s="188">
        <v>0</v>
      </c>
      <c r="U183" s="188">
        <v>0</v>
      </c>
      <c r="V183" s="188">
        <v>0</v>
      </c>
      <c r="W183" s="188">
        <v>0</v>
      </c>
      <c r="X183" s="188">
        <v>0</v>
      </c>
      <c r="Y183" s="188">
        <v>0</v>
      </c>
      <c r="Z183" s="188">
        <v>0</v>
      </c>
      <c r="AA183" s="188">
        <v>0</v>
      </c>
      <c r="AB183" s="188">
        <v>0</v>
      </c>
      <c r="AC183" s="188">
        <v>0</v>
      </c>
      <c r="AD183" s="188">
        <v>0</v>
      </c>
      <c r="AE183" s="188">
        <v>0</v>
      </c>
      <c r="AF183" s="188">
        <v>0</v>
      </c>
      <c r="AG183" s="188">
        <v>0</v>
      </c>
      <c r="AH183" s="188">
        <v>0</v>
      </c>
      <c r="AI183" s="188">
        <v>0</v>
      </c>
      <c r="AJ183" s="188">
        <v>1</v>
      </c>
      <c r="AK183" s="188">
        <v>0</v>
      </c>
      <c r="AL183" s="188">
        <v>0</v>
      </c>
      <c r="AM183" s="188">
        <v>0</v>
      </c>
      <c r="AN183" s="188">
        <v>0</v>
      </c>
      <c r="AO183" s="188">
        <v>0</v>
      </c>
      <c r="AP183" s="188">
        <v>0</v>
      </c>
      <c r="AQ183" s="188">
        <v>0</v>
      </c>
      <c r="AR183" s="188">
        <v>0</v>
      </c>
      <c r="AS183" s="188">
        <v>0</v>
      </c>
      <c r="AT183" s="188">
        <v>0</v>
      </c>
      <c r="AU183" s="188">
        <v>0</v>
      </c>
      <c r="AV183" s="188">
        <v>0</v>
      </c>
      <c r="AW183" s="188">
        <v>1</v>
      </c>
      <c r="AX183" s="188">
        <v>0</v>
      </c>
      <c r="AY183" s="188">
        <v>0</v>
      </c>
      <c r="AZ183" s="188">
        <v>1</v>
      </c>
      <c r="BA183" s="188">
        <v>0</v>
      </c>
      <c r="BB183" s="188">
        <v>1</v>
      </c>
      <c r="BC183" s="188">
        <v>0</v>
      </c>
      <c r="BD183" s="188">
        <v>1</v>
      </c>
      <c r="BE183" s="188">
        <v>1</v>
      </c>
      <c r="BF183" s="188">
        <v>0</v>
      </c>
      <c r="BG183" s="188">
        <v>1</v>
      </c>
      <c r="BH183" s="188">
        <v>1</v>
      </c>
      <c r="BI183" s="188">
        <v>0</v>
      </c>
      <c r="BJ183" s="188">
        <v>0</v>
      </c>
      <c r="BK183" s="188">
        <v>0</v>
      </c>
      <c r="BL183" s="188">
        <v>0</v>
      </c>
      <c r="BM183" s="188">
        <v>0</v>
      </c>
      <c r="BN183" s="188">
        <v>0</v>
      </c>
      <c r="BO183" s="188">
        <v>0</v>
      </c>
      <c r="BP183" s="188">
        <v>0</v>
      </c>
      <c r="BQ183" s="188">
        <v>0</v>
      </c>
      <c r="BR183" s="188">
        <v>0</v>
      </c>
      <c r="BS183" s="188">
        <v>0</v>
      </c>
      <c r="BT183" s="188">
        <v>0</v>
      </c>
      <c r="BU183" s="190">
        <v>0</v>
      </c>
      <c r="BV183" s="188">
        <v>0</v>
      </c>
      <c r="BW183" s="188">
        <v>0</v>
      </c>
      <c r="BX183" s="188">
        <v>0</v>
      </c>
      <c r="BY183" s="188">
        <v>0</v>
      </c>
      <c r="BZ183" s="188">
        <v>0</v>
      </c>
      <c r="CA183" s="188">
        <v>0</v>
      </c>
      <c r="CB183" s="188">
        <v>0</v>
      </c>
      <c r="CC183" s="188">
        <v>0</v>
      </c>
      <c r="CD183" s="188">
        <v>0</v>
      </c>
      <c r="CE183" s="188">
        <v>0</v>
      </c>
      <c r="CF183" s="188">
        <v>0</v>
      </c>
      <c r="CG183" s="188">
        <v>0</v>
      </c>
      <c r="CH183" s="188">
        <v>0</v>
      </c>
      <c r="CI183" s="188">
        <v>0</v>
      </c>
      <c r="CJ183" s="188">
        <v>0</v>
      </c>
      <c r="CK183" s="188">
        <v>0</v>
      </c>
      <c r="CL183" s="188">
        <v>0</v>
      </c>
      <c r="CM183" s="188">
        <v>0</v>
      </c>
      <c r="CN183" s="188">
        <v>0</v>
      </c>
      <c r="CO183" s="191">
        <v>0</v>
      </c>
      <c r="CP183" s="188">
        <f t="shared" si="6"/>
        <v>8</v>
      </c>
      <c r="CQ183" s="188">
        <v>1</v>
      </c>
      <c r="CR183" s="188">
        <v>0</v>
      </c>
      <c r="CS183" s="188">
        <v>0</v>
      </c>
      <c r="CT183" s="188">
        <v>0</v>
      </c>
    </row>
    <row r="184" spans="1:100" ht="17.25" customHeight="1" x14ac:dyDescent="0.35">
      <c r="A184" s="188" t="s">
        <v>3584</v>
      </c>
      <c r="B184" s="189" t="s">
        <v>6784</v>
      </c>
      <c r="C184" s="188" t="s">
        <v>6785</v>
      </c>
      <c r="E184" s="188" t="s">
        <v>6786</v>
      </c>
      <c r="G184" s="188" t="s">
        <v>454</v>
      </c>
      <c r="H184" s="188" t="s">
        <v>56</v>
      </c>
      <c r="I184" s="188" t="s">
        <v>210</v>
      </c>
      <c r="J184" s="188" t="s">
        <v>269</v>
      </c>
      <c r="K184" s="188" t="s">
        <v>226</v>
      </c>
      <c r="L184" s="188" t="s">
        <v>272</v>
      </c>
      <c r="N184" s="188" t="s">
        <v>299</v>
      </c>
      <c r="P184" s="191" t="s">
        <v>3586</v>
      </c>
      <c r="Q184" s="188">
        <v>0</v>
      </c>
      <c r="R184" s="188">
        <v>0</v>
      </c>
      <c r="S184" s="188">
        <v>0</v>
      </c>
      <c r="T184" s="188">
        <v>0</v>
      </c>
      <c r="U184" s="188">
        <v>0</v>
      </c>
      <c r="V184" s="188">
        <v>0</v>
      </c>
      <c r="W184" s="188">
        <v>0</v>
      </c>
      <c r="X184" s="188">
        <v>0</v>
      </c>
      <c r="Y184" s="188">
        <v>0</v>
      </c>
      <c r="Z184" s="188">
        <v>0</v>
      </c>
      <c r="AA184" s="188">
        <v>1</v>
      </c>
      <c r="AB184" s="188">
        <v>0</v>
      </c>
      <c r="AC184" s="188">
        <v>0</v>
      </c>
      <c r="AD184" s="188">
        <v>0</v>
      </c>
      <c r="AE184" s="188">
        <v>0</v>
      </c>
      <c r="AF184" s="188">
        <v>0</v>
      </c>
      <c r="AG184" s="188">
        <v>0</v>
      </c>
      <c r="AH184" s="188">
        <v>0</v>
      </c>
      <c r="AI184" s="188">
        <v>0</v>
      </c>
      <c r="AJ184" s="188">
        <v>0</v>
      </c>
      <c r="AK184" s="188">
        <v>0</v>
      </c>
      <c r="AL184" s="188">
        <v>0</v>
      </c>
      <c r="AM184" s="188">
        <v>0</v>
      </c>
      <c r="AN184" s="188">
        <v>0</v>
      </c>
      <c r="AO184" s="188">
        <v>0</v>
      </c>
      <c r="AP184" s="188">
        <v>0</v>
      </c>
      <c r="AQ184" s="188">
        <v>0</v>
      </c>
      <c r="AR184" s="188">
        <v>0</v>
      </c>
      <c r="AS184" s="188">
        <v>0</v>
      </c>
      <c r="AT184" s="188">
        <v>0</v>
      </c>
      <c r="AU184" s="188">
        <v>0</v>
      </c>
      <c r="AV184" s="188">
        <v>0</v>
      </c>
      <c r="AW184" s="188">
        <v>0</v>
      </c>
      <c r="AX184" s="188">
        <v>0</v>
      </c>
      <c r="AY184" s="188">
        <v>0</v>
      </c>
      <c r="AZ184" s="188">
        <v>0</v>
      </c>
      <c r="BA184" s="188">
        <v>0</v>
      </c>
      <c r="BB184" s="188">
        <v>0</v>
      </c>
      <c r="BC184" s="188">
        <v>0</v>
      </c>
      <c r="BD184" s="188">
        <v>0</v>
      </c>
      <c r="BE184" s="188">
        <v>0</v>
      </c>
      <c r="BF184" s="188">
        <v>0</v>
      </c>
      <c r="BG184" s="188">
        <v>0</v>
      </c>
      <c r="BH184" s="188">
        <v>0</v>
      </c>
      <c r="BI184" s="188">
        <v>0</v>
      </c>
      <c r="BJ184" s="188">
        <v>0</v>
      </c>
      <c r="BK184" s="188">
        <v>0</v>
      </c>
      <c r="BL184" s="188">
        <v>0</v>
      </c>
      <c r="BM184" s="188">
        <v>0</v>
      </c>
      <c r="BN184" s="188">
        <v>0</v>
      </c>
      <c r="BO184" s="188">
        <v>0</v>
      </c>
      <c r="BP184" s="188">
        <v>0</v>
      </c>
      <c r="BQ184" s="188">
        <v>0</v>
      </c>
      <c r="BR184" s="188">
        <v>0</v>
      </c>
      <c r="BS184" s="188">
        <v>0</v>
      </c>
      <c r="BT184" s="188">
        <v>0</v>
      </c>
      <c r="BU184" s="190">
        <v>0</v>
      </c>
      <c r="BV184" s="188">
        <v>0</v>
      </c>
      <c r="BW184" s="188">
        <v>0</v>
      </c>
      <c r="BX184" s="188">
        <v>0</v>
      </c>
      <c r="BY184" s="188">
        <v>0</v>
      </c>
      <c r="BZ184" s="188">
        <v>0</v>
      </c>
      <c r="CA184" s="188">
        <v>0</v>
      </c>
      <c r="CB184" s="188">
        <v>0</v>
      </c>
      <c r="CC184" s="188">
        <v>0</v>
      </c>
      <c r="CD184" s="188">
        <v>0</v>
      </c>
      <c r="CE184" s="188">
        <v>0</v>
      </c>
      <c r="CF184" s="188">
        <v>0</v>
      </c>
      <c r="CG184" s="188">
        <v>0</v>
      </c>
      <c r="CH184" s="188">
        <v>0</v>
      </c>
      <c r="CI184" s="188">
        <v>0</v>
      </c>
      <c r="CJ184" s="188">
        <v>0</v>
      </c>
      <c r="CK184" s="188">
        <v>0</v>
      </c>
      <c r="CL184" s="188">
        <v>0</v>
      </c>
      <c r="CM184" s="188">
        <v>0</v>
      </c>
      <c r="CN184" s="188">
        <v>0</v>
      </c>
      <c r="CO184" s="191">
        <v>0</v>
      </c>
      <c r="CP184" s="188">
        <f t="shared" si="6"/>
        <v>1</v>
      </c>
      <c r="CQ184" s="188">
        <v>1</v>
      </c>
      <c r="CR184" s="188">
        <v>0</v>
      </c>
      <c r="CS184" s="188">
        <v>0</v>
      </c>
      <c r="CT184" s="188">
        <v>0</v>
      </c>
      <c r="CV184" s="188" t="s">
        <v>6787</v>
      </c>
    </row>
    <row r="185" spans="1:100" ht="17.25" customHeight="1" x14ac:dyDescent="0.35">
      <c r="A185" s="188" t="s">
        <v>113</v>
      </c>
      <c r="B185" s="189" t="s">
        <v>3614</v>
      </c>
      <c r="C185" s="188" t="s">
        <v>6788</v>
      </c>
      <c r="E185" s="188" t="s">
        <v>6789</v>
      </c>
      <c r="G185" s="188" t="s">
        <v>454</v>
      </c>
      <c r="H185" s="188" t="s">
        <v>56</v>
      </c>
      <c r="I185" s="188" t="s">
        <v>173</v>
      </c>
      <c r="J185" s="188" t="s">
        <v>471</v>
      </c>
      <c r="L185" s="188" t="s">
        <v>272</v>
      </c>
      <c r="N185" s="188" t="s">
        <v>300</v>
      </c>
      <c r="P185" s="191" t="s">
        <v>768</v>
      </c>
      <c r="Q185" s="188">
        <v>0</v>
      </c>
      <c r="R185" s="188">
        <v>0</v>
      </c>
      <c r="S185" s="188">
        <v>0</v>
      </c>
      <c r="T185" s="188">
        <v>0</v>
      </c>
      <c r="U185" s="188">
        <v>0</v>
      </c>
      <c r="V185" s="188">
        <v>0</v>
      </c>
      <c r="W185" s="188">
        <v>0</v>
      </c>
      <c r="X185" s="188">
        <v>0</v>
      </c>
      <c r="Y185" s="188">
        <v>0</v>
      </c>
      <c r="Z185" s="188">
        <v>0</v>
      </c>
      <c r="AA185" s="188">
        <v>0</v>
      </c>
      <c r="AB185" s="188">
        <v>0</v>
      </c>
      <c r="AC185" s="188">
        <v>0</v>
      </c>
      <c r="AD185" s="188">
        <v>0</v>
      </c>
      <c r="AE185" s="188">
        <v>0</v>
      </c>
      <c r="AF185" s="188">
        <v>0</v>
      </c>
      <c r="AG185" s="188">
        <v>0</v>
      </c>
      <c r="AH185" s="188">
        <v>0</v>
      </c>
      <c r="AI185" s="188">
        <v>0</v>
      </c>
      <c r="AJ185" s="188">
        <v>1</v>
      </c>
      <c r="AK185" s="188">
        <v>0</v>
      </c>
      <c r="AL185" s="188">
        <v>0</v>
      </c>
      <c r="AM185" s="188">
        <v>0</v>
      </c>
      <c r="AN185" s="188">
        <v>0</v>
      </c>
      <c r="AO185" s="188">
        <v>0</v>
      </c>
      <c r="AP185" s="188">
        <v>0</v>
      </c>
      <c r="AQ185" s="188">
        <v>0</v>
      </c>
      <c r="AR185" s="188">
        <v>0</v>
      </c>
      <c r="AS185" s="188">
        <v>0</v>
      </c>
      <c r="AT185" s="188">
        <v>0</v>
      </c>
      <c r="AU185" s="188">
        <v>0</v>
      </c>
      <c r="AV185" s="188">
        <v>0</v>
      </c>
      <c r="AW185" s="188">
        <v>1</v>
      </c>
      <c r="AX185" s="188">
        <v>0</v>
      </c>
      <c r="AY185" s="188">
        <v>0</v>
      </c>
      <c r="AZ185" s="188">
        <v>1</v>
      </c>
      <c r="BA185" s="188">
        <v>0</v>
      </c>
      <c r="BB185" s="188">
        <v>1</v>
      </c>
      <c r="BC185" s="188">
        <v>1</v>
      </c>
      <c r="BD185" s="188">
        <v>1</v>
      </c>
      <c r="BE185" s="188">
        <v>1</v>
      </c>
      <c r="BF185" s="188">
        <v>1</v>
      </c>
      <c r="BG185" s="188">
        <v>0</v>
      </c>
      <c r="BH185" s="188">
        <v>1</v>
      </c>
      <c r="BI185" s="188">
        <v>1</v>
      </c>
      <c r="BJ185" s="188">
        <v>0</v>
      </c>
      <c r="BK185" s="188">
        <v>0</v>
      </c>
      <c r="BL185" s="188">
        <v>0</v>
      </c>
      <c r="BM185" s="188">
        <v>0</v>
      </c>
      <c r="BN185" s="188">
        <v>0</v>
      </c>
      <c r="BO185" s="188">
        <v>0</v>
      </c>
      <c r="BP185" s="188">
        <v>0</v>
      </c>
      <c r="BQ185" s="188">
        <v>0</v>
      </c>
      <c r="BR185" s="188">
        <v>0</v>
      </c>
      <c r="BS185" s="188">
        <v>0</v>
      </c>
      <c r="BT185" s="188">
        <v>0</v>
      </c>
      <c r="BU185" s="190">
        <v>0</v>
      </c>
      <c r="BV185" s="188">
        <v>0</v>
      </c>
      <c r="BW185" s="188">
        <v>0</v>
      </c>
      <c r="BX185" s="188">
        <v>0</v>
      </c>
      <c r="BY185" s="188">
        <v>0</v>
      </c>
      <c r="BZ185" s="188">
        <v>0</v>
      </c>
      <c r="CA185" s="188">
        <v>0</v>
      </c>
      <c r="CB185" s="188">
        <v>0</v>
      </c>
      <c r="CC185" s="188">
        <v>0</v>
      </c>
      <c r="CD185" s="188">
        <v>0</v>
      </c>
      <c r="CE185" s="188">
        <v>0</v>
      </c>
      <c r="CF185" s="188">
        <v>0</v>
      </c>
      <c r="CG185" s="188">
        <v>0</v>
      </c>
      <c r="CH185" s="188">
        <v>0</v>
      </c>
      <c r="CI185" s="188">
        <v>0</v>
      </c>
      <c r="CJ185" s="188">
        <v>0</v>
      </c>
      <c r="CK185" s="188">
        <v>0</v>
      </c>
      <c r="CL185" s="188">
        <v>0</v>
      </c>
      <c r="CM185" s="188">
        <v>0</v>
      </c>
      <c r="CN185" s="188">
        <v>0</v>
      </c>
      <c r="CO185" s="191">
        <v>0</v>
      </c>
      <c r="CP185" s="188">
        <f t="shared" si="6"/>
        <v>10</v>
      </c>
      <c r="CQ185" s="188">
        <v>1</v>
      </c>
      <c r="CR185" s="188">
        <v>0</v>
      </c>
      <c r="CS185" s="188">
        <v>0</v>
      </c>
      <c r="CT185" s="188">
        <v>0</v>
      </c>
    </row>
    <row r="186" spans="1:100" ht="17.25" customHeight="1" x14ac:dyDescent="0.35">
      <c r="A186" s="188" t="s">
        <v>113</v>
      </c>
      <c r="B186" s="189" t="s">
        <v>3614</v>
      </c>
      <c r="C186" s="188" t="s">
        <v>6790</v>
      </c>
      <c r="E186" s="188" t="s">
        <v>6791</v>
      </c>
      <c r="G186" s="188" t="s">
        <v>454</v>
      </c>
      <c r="H186" s="188" t="s">
        <v>56</v>
      </c>
      <c r="I186" s="188" t="s">
        <v>217</v>
      </c>
      <c r="J186" s="188" t="s">
        <v>471</v>
      </c>
      <c r="L186" s="188" t="s">
        <v>272</v>
      </c>
      <c r="N186" s="188" t="s">
        <v>300</v>
      </c>
      <c r="O186" s="188" t="s">
        <v>6792</v>
      </c>
      <c r="P186" s="191" t="s">
        <v>6793</v>
      </c>
      <c r="Q186" s="188">
        <v>0</v>
      </c>
      <c r="R186" s="188">
        <v>0</v>
      </c>
      <c r="S186" s="188">
        <v>0</v>
      </c>
      <c r="T186" s="188">
        <v>0</v>
      </c>
      <c r="U186" s="188">
        <v>0</v>
      </c>
      <c r="V186" s="188">
        <v>0</v>
      </c>
      <c r="W186" s="188">
        <v>0</v>
      </c>
      <c r="X186" s="188">
        <v>0</v>
      </c>
      <c r="Y186" s="188">
        <v>0</v>
      </c>
      <c r="Z186" s="188">
        <v>0</v>
      </c>
      <c r="AA186" s="188">
        <v>0</v>
      </c>
      <c r="AB186" s="188">
        <v>0</v>
      </c>
      <c r="AC186" s="188">
        <v>0</v>
      </c>
      <c r="AD186" s="188">
        <v>0</v>
      </c>
      <c r="AE186" s="188">
        <v>0</v>
      </c>
      <c r="AF186" s="188">
        <v>0</v>
      </c>
      <c r="AG186" s="188">
        <v>0</v>
      </c>
      <c r="AH186" s="188">
        <v>0</v>
      </c>
      <c r="AI186" s="188">
        <v>0</v>
      </c>
      <c r="AJ186" s="188">
        <v>1</v>
      </c>
      <c r="AK186" s="188">
        <v>0</v>
      </c>
      <c r="AL186" s="188">
        <v>0</v>
      </c>
      <c r="AM186" s="188">
        <v>0</v>
      </c>
      <c r="AN186" s="188">
        <v>0</v>
      </c>
      <c r="AO186" s="188">
        <v>0</v>
      </c>
      <c r="AP186" s="188">
        <v>0</v>
      </c>
      <c r="AQ186" s="188">
        <v>0</v>
      </c>
      <c r="AR186" s="188">
        <v>0</v>
      </c>
      <c r="AS186" s="188">
        <v>0</v>
      </c>
      <c r="AT186" s="188">
        <v>0</v>
      </c>
      <c r="AU186" s="188">
        <v>0</v>
      </c>
      <c r="AV186" s="188">
        <v>0</v>
      </c>
      <c r="AW186" s="188">
        <v>1</v>
      </c>
      <c r="AX186" s="188">
        <v>0</v>
      </c>
      <c r="AY186" s="188">
        <v>0</v>
      </c>
      <c r="AZ186" s="188">
        <v>0</v>
      </c>
      <c r="BA186" s="188">
        <v>0</v>
      </c>
      <c r="BB186" s="188">
        <v>0</v>
      </c>
      <c r="BC186" s="188">
        <v>0</v>
      </c>
      <c r="BD186" s="188">
        <v>0</v>
      </c>
      <c r="BE186" s="188">
        <v>0</v>
      </c>
      <c r="BF186" s="188">
        <v>1</v>
      </c>
      <c r="BG186" s="188">
        <v>1</v>
      </c>
      <c r="BH186" s="188">
        <v>0</v>
      </c>
      <c r="BI186" s="188">
        <v>0</v>
      </c>
      <c r="BJ186" s="188">
        <v>0</v>
      </c>
      <c r="BK186" s="188">
        <v>0</v>
      </c>
      <c r="BL186" s="188">
        <v>0</v>
      </c>
      <c r="BM186" s="188">
        <v>0</v>
      </c>
      <c r="BN186" s="188">
        <v>0</v>
      </c>
      <c r="BO186" s="188">
        <v>0</v>
      </c>
      <c r="BP186" s="188">
        <v>0</v>
      </c>
      <c r="BQ186" s="188">
        <v>0</v>
      </c>
      <c r="BR186" s="188">
        <v>0</v>
      </c>
      <c r="BS186" s="188">
        <v>0</v>
      </c>
      <c r="BT186" s="188">
        <v>0</v>
      </c>
      <c r="BU186" s="190">
        <v>0</v>
      </c>
      <c r="BV186" s="188">
        <v>0</v>
      </c>
      <c r="BW186" s="188">
        <v>0</v>
      </c>
      <c r="BX186" s="188">
        <v>0</v>
      </c>
      <c r="BY186" s="188">
        <v>0</v>
      </c>
      <c r="BZ186" s="188">
        <v>0</v>
      </c>
      <c r="CA186" s="188">
        <v>0</v>
      </c>
      <c r="CB186" s="188">
        <v>0</v>
      </c>
      <c r="CC186" s="188">
        <v>0</v>
      </c>
      <c r="CD186" s="188">
        <v>0</v>
      </c>
      <c r="CE186" s="188">
        <v>0</v>
      </c>
      <c r="CF186" s="188">
        <v>0</v>
      </c>
      <c r="CG186" s="188">
        <v>0</v>
      </c>
      <c r="CH186" s="188">
        <v>0</v>
      </c>
      <c r="CI186" s="188">
        <v>0</v>
      </c>
      <c r="CJ186" s="188">
        <v>0</v>
      </c>
      <c r="CK186" s="188">
        <v>0</v>
      </c>
      <c r="CL186" s="188">
        <v>0</v>
      </c>
      <c r="CM186" s="188">
        <v>0</v>
      </c>
      <c r="CN186" s="188">
        <v>0</v>
      </c>
      <c r="CO186" s="191">
        <v>0</v>
      </c>
      <c r="CP186" s="188">
        <f t="shared" si="6"/>
        <v>4</v>
      </c>
      <c r="CQ186" s="188">
        <v>1</v>
      </c>
      <c r="CR186" s="188">
        <v>0</v>
      </c>
      <c r="CS186" s="188">
        <v>0</v>
      </c>
      <c r="CT186" s="188">
        <v>0</v>
      </c>
    </row>
    <row r="187" spans="1:100" ht="17.25" customHeight="1" x14ac:dyDescent="0.35">
      <c r="A187" s="188" t="s">
        <v>32</v>
      </c>
      <c r="B187" s="189" t="s">
        <v>3624</v>
      </c>
      <c r="C187" s="188" t="s">
        <v>6794</v>
      </c>
      <c r="E187" s="188" t="s">
        <v>91</v>
      </c>
      <c r="G187" s="188" t="s">
        <v>454</v>
      </c>
      <c r="H187" s="188" t="s">
        <v>43</v>
      </c>
      <c r="I187" s="188" t="s">
        <v>6745</v>
      </c>
      <c r="J187" s="188" t="s">
        <v>269</v>
      </c>
      <c r="L187" s="188" t="s">
        <v>272</v>
      </c>
      <c r="N187" s="188" t="s">
        <v>300</v>
      </c>
      <c r="P187" s="191" t="s">
        <v>1183</v>
      </c>
      <c r="Q187" s="188">
        <v>0</v>
      </c>
      <c r="R187" s="188">
        <v>0</v>
      </c>
      <c r="S187" s="188">
        <v>0</v>
      </c>
      <c r="T187" s="188">
        <v>0</v>
      </c>
      <c r="U187" s="188">
        <v>0</v>
      </c>
      <c r="V187" s="188">
        <v>0</v>
      </c>
      <c r="W187" s="188">
        <v>0</v>
      </c>
      <c r="X187" s="188">
        <v>0</v>
      </c>
      <c r="Y187" s="188">
        <v>0</v>
      </c>
      <c r="Z187" s="188">
        <v>0</v>
      </c>
      <c r="AA187" s="188">
        <v>0</v>
      </c>
      <c r="AB187" s="188">
        <v>0</v>
      </c>
      <c r="AC187" s="188">
        <v>0</v>
      </c>
      <c r="AD187" s="188">
        <v>0</v>
      </c>
      <c r="AE187" s="188">
        <v>0</v>
      </c>
      <c r="AF187" s="188">
        <v>0</v>
      </c>
      <c r="AG187" s="188">
        <v>0</v>
      </c>
      <c r="AH187" s="188">
        <v>0</v>
      </c>
      <c r="AI187" s="188">
        <v>0</v>
      </c>
      <c r="AJ187" s="188">
        <v>1</v>
      </c>
      <c r="AK187" s="188">
        <v>0</v>
      </c>
      <c r="AL187" s="188">
        <v>0</v>
      </c>
      <c r="AM187" s="188">
        <v>0</v>
      </c>
      <c r="AN187" s="188">
        <v>0</v>
      </c>
      <c r="AO187" s="188">
        <v>0</v>
      </c>
      <c r="AP187" s="188">
        <v>0</v>
      </c>
      <c r="AQ187" s="188">
        <v>0</v>
      </c>
      <c r="AR187" s="188">
        <v>0</v>
      </c>
      <c r="AS187" s="188">
        <v>0</v>
      </c>
      <c r="AT187" s="188">
        <v>0</v>
      </c>
      <c r="AU187" s="188">
        <v>0</v>
      </c>
      <c r="AV187" s="188">
        <v>0</v>
      </c>
      <c r="AW187" s="188">
        <v>1</v>
      </c>
      <c r="AX187" s="188">
        <v>0</v>
      </c>
      <c r="AY187" s="188">
        <v>0</v>
      </c>
      <c r="AZ187" s="188">
        <v>0</v>
      </c>
      <c r="BA187" s="188">
        <v>0</v>
      </c>
      <c r="BB187" s="188">
        <v>0</v>
      </c>
      <c r="BC187" s="188">
        <v>0</v>
      </c>
      <c r="BD187" s="188">
        <v>0</v>
      </c>
      <c r="BE187" s="188">
        <v>0</v>
      </c>
      <c r="BF187" s="188">
        <v>0</v>
      </c>
      <c r="BG187" s="188">
        <v>1</v>
      </c>
      <c r="BH187" s="188">
        <v>0</v>
      </c>
      <c r="BI187" s="188">
        <v>0</v>
      </c>
      <c r="BJ187" s="188">
        <v>0</v>
      </c>
      <c r="BK187" s="188">
        <v>0</v>
      </c>
      <c r="BL187" s="188">
        <v>0</v>
      </c>
      <c r="BM187" s="188">
        <v>0</v>
      </c>
      <c r="BN187" s="188">
        <v>0</v>
      </c>
      <c r="BO187" s="188">
        <v>0</v>
      </c>
      <c r="BP187" s="188">
        <v>0</v>
      </c>
      <c r="BQ187" s="188">
        <v>0</v>
      </c>
      <c r="BR187" s="188">
        <v>0</v>
      </c>
      <c r="BS187" s="188">
        <v>0</v>
      </c>
      <c r="BT187" s="188">
        <v>0</v>
      </c>
      <c r="BU187" s="190">
        <v>0</v>
      </c>
      <c r="BV187" s="188">
        <v>0</v>
      </c>
      <c r="BW187" s="188">
        <v>0</v>
      </c>
      <c r="BX187" s="188">
        <v>0</v>
      </c>
      <c r="BY187" s="188">
        <v>0</v>
      </c>
      <c r="BZ187" s="188">
        <v>0</v>
      </c>
      <c r="CA187" s="188">
        <v>0</v>
      </c>
      <c r="CB187" s="188">
        <v>0</v>
      </c>
      <c r="CC187" s="188">
        <v>0</v>
      </c>
      <c r="CD187" s="188">
        <v>0</v>
      </c>
      <c r="CE187" s="188">
        <v>0</v>
      </c>
      <c r="CF187" s="188">
        <v>0</v>
      </c>
      <c r="CG187" s="188">
        <v>0</v>
      </c>
      <c r="CH187" s="188">
        <v>0</v>
      </c>
      <c r="CI187" s="188">
        <v>0</v>
      </c>
      <c r="CJ187" s="188">
        <v>0</v>
      </c>
      <c r="CK187" s="188">
        <v>0</v>
      </c>
      <c r="CL187" s="188">
        <v>0</v>
      </c>
      <c r="CM187" s="188">
        <v>0</v>
      </c>
      <c r="CN187" s="188">
        <v>0</v>
      </c>
      <c r="CO187" s="191">
        <v>0</v>
      </c>
      <c r="CP187" s="188">
        <f t="shared" ref="CP187:CP218" si="7">SUM(S187:CO187)</f>
        <v>3</v>
      </c>
      <c r="CQ187" s="188">
        <v>1</v>
      </c>
      <c r="CR187" s="188">
        <v>0</v>
      </c>
      <c r="CS187" s="188">
        <v>0</v>
      </c>
      <c r="CT187" s="188">
        <v>0</v>
      </c>
    </row>
    <row r="188" spans="1:100" ht="17.25" customHeight="1" x14ac:dyDescent="0.35">
      <c r="A188" s="188" t="s">
        <v>32</v>
      </c>
      <c r="B188" s="189" t="s">
        <v>3624</v>
      </c>
      <c r="C188" s="188" t="s">
        <v>6795</v>
      </c>
      <c r="E188" s="188" t="s">
        <v>6796</v>
      </c>
      <c r="G188" s="188" t="s">
        <v>454</v>
      </c>
      <c r="H188" s="188" t="s">
        <v>13</v>
      </c>
      <c r="I188" s="188" t="s">
        <v>221</v>
      </c>
      <c r="J188" s="188" t="s">
        <v>269</v>
      </c>
      <c r="L188" s="188" t="s">
        <v>274</v>
      </c>
      <c r="N188" s="188" t="s">
        <v>300</v>
      </c>
      <c r="O188" s="188" t="s">
        <v>6797</v>
      </c>
      <c r="P188" s="191" t="s">
        <v>4761</v>
      </c>
      <c r="Q188" s="188">
        <v>0</v>
      </c>
      <c r="R188" s="188">
        <v>0</v>
      </c>
      <c r="S188" s="188">
        <v>0</v>
      </c>
      <c r="T188" s="188">
        <v>0</v>
      </c>
      <c r="U188" s="188">
        <v>0</v>
      </c>
      <c r="V188" s="188">
        <v>0</v>
      </c>
      <c r="W188" s="188">
        <v>0</v>
      </c>
      <c r="X188" s="188">
        <v>0</v>
      </c>
      <c r="Y188" s="188">
        <v>0</v>
      </c>
      <c r="Z188" s="188">
        <v>0</v>
      </c>
      <c r="AA188" s="188">
        <v>0</v>
      </c>
      <c r="AB188" s="188">
        <v>0</v>
      </c>
      <c r="AC188" s="188">
        <v>0</v>
      </c>
      <c r="AD188" s="188">
        <v>0</v>
      </c>
      <c r="AE188" s="188">
        <v>0</v>
      </c>
      <c r="AF188" s="188">
        <v>0</v>
      </c>
      <c r="AG188" s="188">
        <v>1</v>
      </c>
      <c r="AH188" s="188">
        <v>0</v>
      </c>
      <c r="AI188" s="188">
        <v>1</v>
      </c>
      <c r="AJ188" s="188">
        <v>1</v>
      </c>
      <c r="AK188" s="188">
        <v>0</v>
      </c>
      <c r="AL188" s="188">
        <v>1</v>
      </c>
      <c r="AM188" s="188">
        <v>1</v>
      </c>
      <c r="AN188" s="188">
        <v>0</v>
      </c>
      <c r="AO188" s="188">
        <v>0</v>
      </c>
      <c r="AP188" s="188">
        <v>0</v>
      </c>
      <c r="AQ188" s="188">
        <v>0</v>
      </c>
      <c r="AR188" s="188">
        <v>1</v>
      </c>
      <c r="AS188" s="188">
        <v>1</v>
      </c>
      <c r="AT188" s="188">
        <v>0</v>
      </c>
      <c r="AU188" s="188">
        <v>0</v>
      </c>
      <c r="AV188" s="188">
        <v>0</v>
      </c>
      <c r="AW188" s="188">
        <v>1</v>
      </c>
      <c r="AX188" s="188">
        <v>0</v>
      </c>
      <c r="AY188" s="188">
        <v>0</v>
      </c>
      <c r="AZ188" s="188">
        <v>0</v>
      </c>
      <c r="BA188" s="188">
        <v>0</v>
      </c>
      <c r="BB188" s="188">
        <v>1</v>
      </c>
      <c r="BC188" s="188">
        <v>0</v>
      </c>
      <c r="BD188" s="188">
        <v>0</v>
      </c>
      <c r="BE188" s="188">
        <v>0</v>
      </c>
      <c r="BF188" s="188">
        <v>0</v>
      </c>
      <c r="BG188" s="188">
        <v>1</v>
      </c>
      <c r="BH188" s="188">
        <v>1</v>
      </c>
      <c r="BI188" s="188">
        <v>1</v>
      </c>
      <c r="BJ188" s="188">
        <v>0</v>
      </c>
      <c r="BK188" s="188">
        <v>0</v>
      </c>
      <c r="BL188" s="188">
        <v>0</v>
      </c>
      <c r="BM188" s="188">
        <v>0</v>
      </c>
      <c r="BN188" s="188">
        <v>0</v>
      </c>
      <c r="BO188" s="188">
        <v>0</v>
      </c>
      <c r="BP188" s="188">
        <v>0</v>
      </c>
      <c r="BQ188" s="188">
        <v>0</v>
      </c>
      <c r="BR188" s="188">
        <v>0</v>
      </c>
      <c r="BS188" s="188">
        <v>0</v>
      </c>
      <c r="BT188" s="188">
        <v>0</v>
      </c>
      <c r="BU188" s="190">
        <v>0</v>
      </c>
      <c r="BV188" s="188">
        <v>0</v>
      </c>
      <c r="BW188" s="188">
        <v>0</v>
      </c>
      <c r="BX188" s="188">
        <v>0</v>
      </c>
      <c r="BY188" s="188">
        <v>0</v>
      </c>
      <c r="BZ188" s="188">
        <v>0</v>
      </c>
      <c r="CA188" s="188">
        <v>0</v>
      </c>
      <c r="CB188" s="188">
        <v>0</v>
      </c>
      <c r="CC188" s="188">
        <v>0</v>
      </c>
      <c r="CD188" s="188">
        <v>0</v>
      </c>
      <c r="CE188" s="188">
        <v>0</v>
      </c>
      <c r="CF188" s="188">
        <v>0</v>
      </c>
      <c r="CG188" s="188">
        <v>0</v>
      </c>
      <c r="CH188" s="188">
        <v>0</v>
      </c>
      <c r="CI188" s="188">
        <v>0</v>
      </c>
      <c r="CJ188" s="188">
        <v>0</v>
      </c>
      <c r="CK188" s="188">
        <v>0</v>
      </c>
      <c r="CL188" s="188">
        <v>0</v>
      </c>
      <c r="CM188" s="188">
        <v>0</v>
      </c>
      <c r="CN188" s="188">
        <v>0</v>
      </c>
      <c r="CO188" s="191">
        <v>0</v>
      </c>
      <c r="CP188" s="188">
        <f t="shared" si="7"/>
        <v>12</v>
      </c>
      <c r="CQ188" s="188">
        <v>1</v>
      </c>
      <c r="CR188" s="188">
        <v>0</v>
      </c>
      <c r="CS188" s="188">
        <v>0</v>
      </c>
      <c r="CT188" s="188">
        <v>0</v>
      </c>
    </row>
    <row r="189" spans="1:100" ht="17.25" customHeight="1" x14ac:dyDescent="0.35">
      <c r="A189" s="188" t="s">
        <v>12</v>
      </c>
      <c r="B189" s="189" t="s">
        <v>3778</v>
      </c>
      <c r="C189" s="188" t="s">
        <v>6798</v>
      </c>
      <c r="E189" s="188" t="s">
        <v>6799</v>
      </c>
      <c r="G189" s="188" t="s">
        <v>454</v>
      </c>
      <c r="H189" s="188" t="s">
        <v>13</v>
      </c>
      <c r="I189" s="188" t="s">
        <v>221</v>
      </c>
      <c r="J189" s="188" t="s">
        <v>269</v>
      </c>
      <c r="L189" s="188" t="s">
        <v>272</v>
      </c>
      <c r="N189" s="188" t="s">
        <v>300</v>
      </c>
      <c r="O189" s="188" t="s">
        <v>6800</v>
      </c>
      <c r="P189" s="191" t="s">
        <v>3960</v>
      </c>
      <c r="Q189" s="188">
        <v>0</v>
      </c>
      <c r="R189" s="188">
        <v>0</v>
      </c>
      <c r="S189" s="188">
        <v>0</v>
      </c>
      <c r="T189" s="188">
        <v>0</v>
      </c>
      <c r="U189" s="188">
        <v>0</v>
      </c>
      <c r="V189" s="188">
        <v>0</v>
      </c>
      <c r="W189" s="188">
        <v>0</v>
      </c>
      <c r="X189" s="188">
        <v>0</v>
      </c>
      <c r="Y189" s="188">
        <v>0</v>
      </c>
      <c r="Z189" s="188">
        <v>0</v>
      </c>
      <c r="AA189" s="188">
        <v>0</v>
      </c>
      <c r="AB189" s="188">
        <v>0</v>
      </c>
      <c r="AC189" s="188">
        <v>0</v>
      </c>
      <c r="AD189" s="188">
        <v>0</v>
      </c>
      <c r="AE189" s="188">
        <v>0</v>
      </c>
      <c r="AF189" s="188">
        <v>0</v>
      </c>
      <c r="AG189" s="188">
        <v>0</v>
      </c>
      <c r="AH189" s="188">
        <v>0</v>
      </c>
      <c r="AI189" s="188">
        <v>1</v>
      </c>
      <c r="AJ189" s="188">
        <v>1</v>
      </c>
      <c r="AK189" s="188">
        <v>0</v>
      </c>
      <c r="AL189" s="188">
        <v>0</v>
      </c>
      <c r="AM189" s="188">
        <v>0</v>
      </c>
      <c r="AN189" s="188">
        <v>0</v>
      </c>
      <c r="AO189" s="188">
        <v>0</v>
      </c>
      <c r="AP189" s="188">
        <v>0</v>
      </c>
      <c r="AQ189" s="188">
        <v>0</v>
      </c>
      <c r="AR189" s="188">
        <v>0</v>
      </c>
      <c r="AS189" s="188">
        <v>0</v>
      </c>
      <c r="AT189" s="188">
        <v>0</v>
      </c>
      <c r="AU189" s="188">
        <v>0</v>
      </c>
      <c r="AV189" s="188">
        <v>0</v>
      </c>
      <c r="AW189" s="188">
        <v>1</v>
      </c>
      <c r="AX189" s="188">
        <v>0</v>
      </c>
      <c r="AY189" s="188">
        <v>0</v>
      </c>
      <c r="AZ189" s="188">
        <v>0</v>
      </c>
      <c r="BA189" s="188">
        <v>0</v>
      </c>
      <c r="BB189" s="188">
        <v>1</v>
      </c>
      <c r="BC189" s="188">
        <v>1</v>
      </c>
      <c r="BD189" s="188">
        <v>0</v>
      </c>
      <c r="BE189" s="188">
        <v>0</v>
      </c>
      <c r="BF189" s="188">
        <v>1</v>
      </c>
      <c r="BG189" s="188">
        <v>1</v>
      </c>
      <c r="BH189" s="188">
        <v>1</v>
      </c>
      <c r="BI189" s="188">
        <v>1</v>
      </c>
      <c r="BJ189" s="188">
        <v>1</v>
      </c>
      <c r="BK189" s="188">
        <v>0</v>
      </c>
      <c r="BL189" s="188">
        <v>0</v>
      </c>
      <c r="BM189" s="188">
        <v>0</v>
      </c>
      <c r="BN189" s="188">
        <v>0</v>
      </c>
      <c r="BO189" s="188">
        <v>0</v>
      </c>
      <c r="BP189" s="188">
        <v>0</v>
      </c>
      <c r="BQ189" s="188">
        <v>0</v>
      </c>
      <c r="BR189" s="188">
        <v>0</v>
      </c>
      <c r="BS189" s="188">
        <v>0</v>
      </c>
      <c r="BT189" s="188">
        <v>0</v>
      </c>
      <c r="BU189" s="190">
        <v>0</v>
      </c>
      <c r="BV189" s="188">
        <v>0</v>
      </c>
      <c r="BW189" s="188">
        <v>0</v>
      </c>
      <c r="BX189" s="188">
        <v>0</v>
      </c>
      <c r="BY189" s="188">
        <v>0</v>
      </c>
      <c r="BZ189" s="188">
        <v>0</v>
      </c>
      <c r="CA189" s="188">
        <v>0</v>
      </c>
      <c r="CB189" s="188">
        <v>0</v>
      </c>
      <c r="CC189" s="188">
        <v>0</v>
      </c>
      <c r="CD189" s="188">
        <v>0</v>
      </c>
      <c r="CE189" s="188">
        <v>0</v>
      </c>
      <c r="CF189" s="188">
        <v>0</v>
      </c>
      <c r="CG189" s="188">
        <v>0</v>
      </c>
      <c r="CH189" s="188">
        <v>0</v>
      </c>
      <c r="CI189" s="188">
        <v>0</v>
      </c>
      <c r="CJ189" s="188">
        <v>0</v>
      </c>
      <c r="CK189" s="188">
        <v>0</v>
      </c>
      <c r="CL189" s="188">
        <v>0</v>
      </c>
      <c r="CM189" s="188">
        <v>0</v>
      </c>
      <c r="CN189" s="188">
        <v>0</v>
      </c>
      <c r="CO189" s="191">
        <v>0</v>
      </c>
      <c r="CP189" s="188">
        <f t="shared" si="7"/>
        <v>10</v>
      </c>
      <c r="CQ189" s="188">
        <v>1</v>
      </c>
      <c r="CR189" s="188">
        <v>0</v>
      </c>
      <c r="CS189" s="188">
        <v>0</v>
      </c>
      <c r="CT189" s="188">
        <v>0</v>
      </c>
    </row>
    <row r="190" spans="1:100" ht="17.25" customHeight="1" x14ac:dyDescent="0.35">
      <c r="A190" s="188" t="s">
        <v>12</v>
      </c>
      <c r="B190" s="189" t="s">
        <v>3778</v>
      </c>
      <c r="C190" s="188" t="s">
        <v>6801</v>
      </c>
      <c r="E190" s="188" t="s">
        <v>6802</v>
      </c>
      <c r="G190" s="188" t="s">
        <v>454</v>
      </c>
      <c r="H190" s="188" t="s">
        <v>109</v>
      </c>
      <c r="I190" s="188" t="s">
        <v>173</v>
      </c>
      <c r="J190" s="188" t="s">
        <v>471</v>
      </c>
      <c r="L190" s="188" t="s">
        <v>272</v>
      </c>
      <c r="N190" s="188" t="s">
        <v>300</v>
      </c>
      <c r="O190" s="188" t="s">
        <v>6803</v>
      </c>
      <c r="P190" s="191" t="s">
        <v>1506</v>
      </c>
      <c r="Q190" s="188">
        <v>0</v>
      </c>
      <c r="R190" s="188">
        <v>0</v>
      </c>
      <c r="S190" s="188">
        <v>0</v>
      </c>
      <c r="T190" s="188">
        <v>0</v>
      </c>
      <c r="U190" s="188">
        <v>0</v>
      </c>
      <c r="V190" s="188">
        <v>0</v>
      </c>
      <c r="W190" s="188">
        <v>0</v>
      </c>
      <c r="X190" s="188">
        <v>0</v>
      </c>
      <c r="Y190" s="188">
        <v>0</v>
      </c>
      <c r="Z190" s="188">
        <v>0</v>
      </c>
      <c r="AA190" s="188">
        <v>0</v>
      </c>
      <c r="AB190" s="188">
        <v>0</v>
      </c>
      <c r="AC190" s="188">
        <v>0</v>
      </c>
      <c r="AD190" s="188">
        <v>0</v>
      </c>
      <c r="AE190" s="188">
        <v>0</v>
      </c>
      <c r="AF190" s="188">
        <v>0</v>
      </c>
      <c r="AG190" s="188">
        <v>0</v>
      </c>
      <c r="AH190" s="188">
        <v>0</v>
      </c>
      <c r="AI190" s="188">
        <v>0</v>
      </c>
      <c r="AJ190" s="188">
        <v>1</v>
      </c>
      <c r="AK190" s="188">
        <v>0</v>
      </c>
      <c r="AL190" s="188">
        <v>0</v>
      </c>
      <c r="AM190" s="188">
        <v>0</v>
      </c>
      <c r="AN190" s="188">
        <v>0</v>
      </c>
      <c r="AO190" s="188">
        <v>0</v>
      </c>
      <c r="AP190" s="188">
        <v>0</v>
      </c>
      <c r="AQ190" s="188">
        <v>0</v>
      </c>
      <c r="AR190" s="188">
        <v>0</v>
      </c>
      <c r="AS190" s="188">
        <v>0</v>
      </c>
      <c r="AT190" s="188">
        <v>0</v>
      </c>
      <c r="AU190" s="188">
        <v>0</v>
      </c>
      <c r="AV190" s="188">
        <v>0</v>
      </c>
      <c r="AW190" s="188">
        <v>0</v>
      </c>
      <c r="AX190" s="188">
        <v>0</v>
      </c>
      <c r="AY190" s="188">
        <v>0</v>
      </c>
      <c r="AZ190" s="188">
        <v>0</v>
      </c>
      <c r="BA190" s="188">
        <v>0</v>
      </c>
      <c r="BB190" s="188">
        <v>0</v>
      </c>
      <c r="BC190" s="188">
        <v>0</v>
      </c>
      <c r="BD190" s="188">
        <v>0</v>
      </c>
      <c r="BE190" s="188">
        <v>0</v>
      </c>
      <c r="BF190" s="188">
        <v>0</v>
      </c>
      <c r="BG190" s="188">
        <v>1</v>
      </c>
      <c r="BH190" s="188">
        <v>0</v>
      </c>
      <c r="BI190" s="188">
        <v>0</v>
      </c>
      <c r="BJ190" s="188">
        <v>0</v>
      </c>
      <c r="BK190" s="188">
        <v>0</v>
      </c>
      <c r="BL190" s="188">
        <v>0</v>
      </c>
      <c r="BM190" s="188">
        <v>0</v>
      </c>
      <c r="BN190" s="188">
        <v>0</v>
      </c>
      <c r="BO190" s="188">
        <v>0</v>
      </c>
      <c r="BP190" s="188">
        <v>0</v>
      </c>
      <c r="BQ190" s="188">
        <v>0</v>
      </c>
      <c r="BR190" s="188">
        <v>0</v>
      </c>
      <c r="BS190" s="188">
        <v>0</v>
      </c>
      <c r="BT190" s="188">
        <v>0</v>
      </c>
      <c r="BU190" s="190">
        <v>0</v>
      </c>
      <c r="BV190" s="188">
        <v>0</v>
      </c>
      <c r="BW190" s="188">
        <v>0</v>
      </c>
      <c r="BX190" s="188">
        <v>0</v>
      </c>
      <c r="BY190" s="188">
        <v>0</v>
      </c>
      <c r="BZ190" s="188">
        <v>0</v>
      </c>
      <c r="CA190" s="188">
        <v>0</v>
      </c>
      <c r="CB190" s="188">
        <v>0</v>
      </c>
      <c r="CC190" s="188">
        <v>0</v>
      </c>
      <c r="CD190" s="188">
        <v>0</v>
      </c>
      <c r="CE190" s="188">
        <v>0</v>
      </c>
      <c r="CF190" s="188">
        <v>0</v>
      </c>
      <c r="CG190" s="188">
        <v>0</v>
      </c>
      <c r="CH190" s="188">
        <v>0</v>
      </c>
      <c r="CI190" s="188">
        <v>0</v>
      </c>
      <c r="CJ190" s="188">
        <v>0</v>
      </c>
      <c r="CK190" s="188">
        <v>0</v>
      </c>
      <c r="CL190" s="188">
        <v>0</v>
      </c>
      <c r="CM190" s="188">
        <v>0</v>
      </c>
      <c r="CN190" s="188">
        <v>0</v>
      </c>
      <c r="CO190" s="191">
        <v>0</v>
      </c>
      <c r="CP190" s="188">
        <f t="shared" si="7"/>
        <v>2</v>
      </c>
      <c r="CQ190" s="188">
        <v>1</v>
      </c>
      <c r="CR190" s="188">
        <v>0</v>
      </c>
      <c r="CS190" s="188">
        <v>0</v>
      </c>
      <c r="CT190" s="188">
        <v>0</v>
      </c>
    </row>
    <row r="191" spans="1:100" ht="17.25" customHeight="1" x14ac:dyDescent="0.35">
      <c r="A191" s="188" t="s">
        <v>12</v>
      </c>
      <c r="B191" s="189" t="s">
        <v>3778</v>
      </c>
      <c r="C191" s="188" t="s">
        <v>6804</v>
      </c>
      <c r="E191" s="188" t="s">
        <v>6805</v>
      </c>
      <c r="G191" s="188" t="s">
        <v>454</v>
      </c>
      <c r="O191" s="188" t="s">
        <v>6806</v>
      </c>
      <c r="P191" s="191" t="s">
        <v>3842</v>
      </c>
      <c r="Q191" s="188">
        <v>0</v>
      </c>
      <c r="R191" s="188">
        <v>0</v>
      </c>
      <c r="S191" s="188">
        <v>0</v>
      </c>
      <c r="T191" s="188">
        <v>0</v>
      </c>
      <c r="U191" s="188">
        <v>0</v>
      </c>
      <c r="V191" s="188">
        <v>0</v>
      </c>
      <c r="W191" s="188">
        <v>0</v>
      </c>
      <c r="X191" s="188">
        <v>0</v>
      </c>
      <c r="Y191" s="188">
        <v>0</v>
      </c>
      <c r="Z191" s="188">
        <v>0</v>
      </c>
      <c r="AA191" s="188">
        <v>0</v>
      </c>
      <c r="AB191" s="188">
        <v>0</v>
      </c>
      <c r="AC191" s="188">
        <v>0</v>
      </c>
      <c r="AD191" s="188">
        <v>0</v>
      </c>
      <c r="AE191" s="188">
        <v>0</v>
      </c>
      <c r="AF191" s="188">
        <v>0</v>
      </c>
      <c r="AG191" s="188">
        <v>0</v>
      </c>
      <c r="AH191" s="188">
        <v>0</v>
      </c>
      <c r="AI191" s="188">
        <v>0</v>
      </c>
      <c r="AJ191" s="188">
        <v>0</v>
      </c>
      <c r="AK191" s="188">
        <v>0</v>
      </c>
      <c r="AL191" s="188">
        <v>0</v>
      </c>
      <c r="AM191" s="188">
        <v>0</v>
      </c>
      <c r="AN191" s="188">
        <v>0</v>
      </c>
      <c r="AO191" s="188">
        <v>0</v>
      </c>
      <c r="AP191" s="188">
        <v>0</v>
      </c>
      <c r="AQ191" s="188">
        <v>0</v>
      </c>
      <c r="AR191" s="188">
        <v>0</v>
      </c>
      <c r="AS191" s="188">
        <v>0</v>
      </c>
      <c r="AT191" s="188">
        <v>0</v>
      </c>
      <c r="AU191" s="188">
        <v>0</v>
      </c>
      <c r="AV191" s="188">
        <v>0</v>
      </c>
      <c r="AW191" s="188">
        <v>0</v>
      </c>
      <c r="AX191" s="188">
        <v>0</v>
      </c>
      <c r="AY191" s="188">
        <v>0</v>
      </c>
      <c r="AZ191" s="188">
        <v>0</v>
      </c>
      <c r="BA191" s="188">
        <v>0</v>
      </c>
      <c r="BB191" s="188">
        <v>1</v>
      </c>
      <c r="BC191" s="188">
        <v>0</v>
      </c>
      <c r="BD191" s="188">
        <v>0</v>
      </c>
      <c r="BE191" s="188">
        <v>0</v>
      </c>
      <c r="BF191" s="188">
        <v>0</v>
      </c>
      <c r="BG191" s="188">
        <v>0</v>
      </c>
      <c r="BH191" s="188">
        <v>0</v>
      </c>
      <c r="BI191" s="188">
        <v>0</v>
      </c>
      <c r="BJ191" s="188">
        <v>0</v>
      </c>
      <c r="BK191" s="188">
        <v>0</v>
      </c>
      <c r="BL191" s="188">
        <v>0</v>
      </c>
      <c r="BM191" s="188">
        <v>0</v>
      </c>
      <c r="BN191" s="188">
        <v>0</v>
      </c>
      <c r="BO191" s="188">
        <v>0</v>
      </c>
      <c r="BP191" s="188">
        <v>0</v>
      </c>
      <c r="BQ191" s="188">
        <v>0</v>
      </c>
      <c r="BR191" s="188">
        <v>0</v>
      </c>
      <c r="BS191" s="188">
        <v>0</v>
      </c>
      <c r="BT191" s="188">
        <v>0</v>
      </c>
      <c r="BU191" s="190">
        <v>0</v>
      </c>
      <c r="BV191" s="188">
        <v>0</v>
      </c>
      <c r="BW191" s="188">
        <v>0</v>
      </c>
      <c r="BX191" s="188">
        <v>0</v>
      </c>
      <c r="BY191" s="188">
        <v>0</v>
      </c>
      <c r="BZ191" s="188">
        <v>0</v>
      </c>
      <c r="CA191" s="188">
        <v>0</v>
      </c>
      <c r="CB191" s="188">
        <v>0</v>
      </c>
      <c r="CC191" s="188">
        <v>0</v>
      </c>
      <c r="CD191" s="188">
        <v>0</v>
      </c>
      <c r="CE191" s="188">
        <v>0</v>
      </c>
      <c r="CF191" s="188">
        <v>0</v>
      </c>
      <c r="CG191" s="188">
        <v>0</v>
      </c>
      <c r="CH191" s="188">
        <v>0</v>
      </c>
      <c r="CI191" s="188">
        <v>0</v>
      </c>
      <c r="CJ191" s="188">
        <v>0</v>
      </c>
      <c r="CK191" s="188">
        <v>0</v>
      </c>
      <c r="CL191" s="188">
        <v>0</v>
      </c>
      <c r="CM191" s="188">
        <v>0</v>
      </c>
      <c r="CN191" s="188">
        <v>0</v>
      </c>
      <c r="CO191" s="191">
        <v>0</v>
      </c>
      <c r="CP191" s="188">
        <f t="shared" si="7"/>
        <v>1</v>
      </c>
      <c r="CQ191" s="188">
        <v>1</v>
      </c>
      <c r="CR191" s="188">
        <v>0</v>
      </c>
      <c r="CS191" s="188">
        <v>0</v>
      </c>
      <c r="CT191" s="188">
        <v>0</v>
      </c>
    </row>
    <row r="192" spans="1:100" ht="17.25" customHeight="1" x14ac:dyDescent="0.35">
      <c r="A192" s="188" t="s">
        <v>12</v>
      </c>
      <c r="B192" s="189" t="s">
        <v>3778</v>
      </c>
      <c r="C192" s="188" t="s">
        <v>6807</v>
      </c>
      <c r="E192" s="188" t="s">
        <v>91</v>
      </c>
      <c r="G192" s="188" t="s">
        <v>454</v>
      </c>
      <c r="H192" s="188" t="s">
        <v>109</v>
      </c>
      <c r="I192" s="188" t="s">
        <v>210</v>
      </c>
      <c r="J192" s="188" t="s">
        <v>269</v>
      </c>
      <c r="L192" s="188" t="s">
        <v>272</v>
      </c>
      <c r="N192" s="188" t="s">
        <v>299</v>
      </c>
      <c r="O192" s="188" t="s">
        <v>6808</v>
      </c>
      <c r="P192" s="191" t="s">
        <v>3842</v>
      </c>
      <c r="Q192" s="188">
        <v>0</v>
      </c>
      <c r="R192" s="188">
        <v>0</v>
      </c>
      <c r="S192" s="188">
        <v>0</v>
      </c>
      <c r="T192" s="188">
        <v>0</v>
      </c>
      <c r="U192" s="188">
        <v>0</v>
      </c>
      <c r="V192" s="188">
        <v>0</v>
      </c>
      <c r="W192" s="188">
        <v>0</v>
      </c>
      <c r="X192" s="188">
        <v>0</v>
      </c>
      <c r="Y192" s="188">
        <v>0</v>
      </c>
      <c r="Z192" s="188">
        <v>0</v>
      </c>
      <c r="AA192" s="188">
        <v>0</v>
      </c>
      <c r="AB192" s="188">
        <v>0</v>
      </c>
      <c r="AC192" s="188">
        <v>0</v>
      </c>
      <c r="AD192" s="188">
        <v>0</v>
      </c>
      <c r="AE192" s="188">
        <v>0</v>
      </c>
      <c r="AF192" s="188">
        <v>0</v>
      </c>
      <c r="AG192" s="188">
        <v>0</v>
      </c>
      <c r="AH192" s="188">
        <v>0</v>
      </c>
      <c r="AI192" s="188">
        <v>0</v>
      </c>
      <c r="AJ192" s="188">
        <v>0</v>
      </c>
      <c r="AK192" s="188">
        <v>0</v>
      </c>
      <c r="AL192" s="188">
        <v>0</v>
      </c>
      <c r="AM192" s="188">
        <v>0</v>
      </c>
      <c r="AN192" s="188">
        <v>0</v>
      </c>
      <c r="AO192" s="188">
        <v>0</v>
      </c>
      <c r="AP192" s="188">
        <v>0</v>
      </c>
      <c r="AQ192" s="188">
        <v>0</v>
      </c>
      <c r="AR192" s="188">
        <v>0</v>
      </c>
      <c r="AS192" s="188">
        <v>0</v>
      </c>
      <c r="AT192" s="188">
        <v>0</v>
      </c>
      <c r="AU192" s="188">
        <v>0</v>
      </c>
      <c r="AV192" s="188">
        <v>0</v>
      </c>
      <c r="AW192" s="188">
        <v>0</v>
      </c>
      <c r="AX192" s="188">
        <v>0</v>
      </c>
      <c r="AY192" s="188">
        <v>0</v>
      </c>
      <c r="AZ192" s="188">
        <v>0</v>
      </c>
      <c r="BA192" s="188">
        <v>0</v>
      </c>
      <c r="BB192" s="188">
        <v>0</v>
      </c>
      <c r="BC192" s="188">
        <v>0</v>
      </c>
      <c r="BD192" s="188">
        <v>0</v>
      </c>
      <c r="BE192" s="188">
        <v>0</v>
      </c>
      <c r="BF192" s="188">
        <v>0</v>
      </c>
      <c r="BG192" s="188">
        <v>1</v>
      </c>
      <c r="BH192" s="188">
        <v>0</v>
      </c>
      <c r="BI192" s="188">
        <v>0</v>
      </c>
      <c r="BJ192" s="188">
        <v>0</v>
      </c>
      <c r="BK192" s="188">
        <v>0</v>
      </c>
      <c r="BL192" s="188">
        <v>0</v>
      </c>
      <c r="BM192" s="188">
        <v>0</v>
      </c>
      <c r="BN192" s="188">
        <v>0</v>
      </c>
      <c r="BO192" s="188">
        <v>0</v>
      </c>
      <c r="BP192" s="188">
        <v>0</v>
      </c>
      <c r="BQ192" s="188">
        <v>0</v>
      </c>
      <c r="BR192" s="188">
        <v>0</v>
      </c>
      <c r="BS192" s="188">
        <v>0</v>
      </c>
      <c r="BT192" s="188">
        <v>0</v>
      </c>
      <c r="BU192" s="190">
        <v>0</v>
      </c>
      <c r="BV192" s="188">
        <v>0</v>
      </c>
      <c r="BW192" s="188">
        <v>0</v>
      </c>
      <c r="BX192" s="188">
        <v>0</v>
      </c>
      <c r="BY192" s="188">
        <v>0</v>
      </c>
      <c r="BZ192" s="188">
        <v>0</v>
      </c>
      <c r="CA192" s="188">
        <v>0</v>
      </c>
      <c r="CB192" s="188">
        <v>0</v>
      </c>
      <c r="CC192" s="188">
        <v>0</v>
      </c>
      <c r="CD192" s="188">
        <v>0</v>
      </c>
      <c r="CE192" s="188">
        <v>0</v>
      </c>
      <c r="CF192" s="188">
        <v>0</v>
      </c>
      <c r="CG192" s="188">
        <v>0</v>
      </c>
      <c r="CH192" s="188">
        <v>0</v>
      </c>
      <c r="CI192" s="188">
        <v>0</v>
      </c>
      <c r="CJ192" s="188">
        <v>0</v>
      </c>
      <c r="CK192" s="188">
        <v>0</v>
      </c>
      <c r="CL192" s="188">
        <v>0</v>
      </c>
      <c r="CM192" s="188">
        <v>0</v>
      </c>
      <c r="CN192" s="188">
        <v>0</v>
      </c>
      <c r="CO192" s="191">
        <v>0</v>
      </c>
      <c r="CP192" s="188">
        <f t="shared" si="7"/>
        <v>1</v>
      </c>
      <c r="CQ192" s="188">
        <v>1</v>
      </c>
      <c r="CR192" s="188">
        <v>0</v>
      </c>
      <c r="CS192" s="188">
        <v>0</v>
      </c>
      <c r="CT192" s="188">
        <v>0</v>
      </c>
    </row>
    <row r="193" spans="1:98" ht="17.25" customHeight="1" x14ac:dyDescent="0.35">
      <c r="A193" s="188" t="s">
        <v>12</v>
      </c>
      <c r="B193" s="189" t="s">
        <v>3778</v>
      </c>
      <c r="C193" s="188" t="s">
        <v>6809</v>
      </c>
      <c r="E193" s="188" t="s">
        <v>6810</v>
      </c>
      <c r="G193" s="188" t="s">
        <v>454</v>
      </c>
      <c r="H193" s="188" t="s">
        <v>109</v>
      </c>
      <c r="I193" s="188" t="s">
        <v>210</v>
      </c>
      <c r="J193" s="188" t="s">
        <v>471</v>
      </c>
      <c r="L193" s="188" t="s">
        <v>272</v>
      </c>
      <c r="N193" s="188" t="s">
        <v>300</v>
      </c>
      <c r="O193" s="188" t="s">
        <v>6811</v>
      </c>
      <c r="P193" s="191" t="s">
        <v>591</v>
      </c>
      <c r="Q193" s="188">
        <v>0</v>
      </c>
      <c r="R193" s="188">
        <v>0</v>
      </c>
      <c r="S193" s="188">
        <v>0</v>
      </c>
      <c r="T193" s="188">
        <v>0</v>
      </c>
      <c r="U193" s="188">
        <v>0</v>
      </c>
      <c r="V193" s="188">
        <v>0</v>
      </c>
      <c r="W193" s="188">
        <v>0</v>
      </c>
      <c r="X193" s="188">
        <v>0</v>
      </c>
      <c r="Y193" s="188">
        <v>0</v>
      </c>
      <c r="Z193" s="188">
        <v>0</v>
      </c>
      <c r="AA193" s="188">
        <v>0</v>
      </c>
      <c r="AB193" s="188">
        <v>0</v>
      </c>
      <c r="AC193" s="188">
        <v>0</v>
      </c>
      <c r="AD193" s="188">
        <v>0</v>
      </c>
      <c r="AE193" s="188">
        <v>0</v>
      </c>
      <c r="AF193" s="188">
        <v>0</v>
      </c>
      <c r="AG193" s="188">
        <v>0</v>
      </c>
      <c r="AH193" s="188">
        <v>0</v>
      </c>
      <c r="AI193" s="188">
        <v>0</v>
      </c>
      <c r="AJ193" s="188">
        <v>0</v>
      </c>
      <c r="AK193" s="188">
        <v>0</v>
      </c>
      <c r="AL193" s="188">
        <v>0</v>
      </c>
      <c r="AM193" s="188">
        <v>0</v>
      </c>
      <c r="AN193" s="188">
        <v>0</v>
      </c>
      <c r="AO193" s="188">
        <v>0</v>
      </c>
      <c r="AP193" s="188">
        <v>0</v>
      </c>
      <c r="AQ193" s="188">
        <v>0</v>
      </c>
      <c r="AR193" s="188">
        <v>0</v>
      </c>
      <c r="AS193" s="188">
        <v>0</v>
      </c>
      <c r="AT193" s="188">
        <v>0</v>
      </c>
      <c r="AU193" s="188">
        <v>0</v>
      </c>
      <c r="AV193" s="188">
        <v>0</v>
      </c>
      <c r="AW193" s="188">
        <v>0</v>
      </c>
      <c r="AX193" s="188">
        <v>0</v>
      </c>
      <c r="AY193" s="188">
        <v>0</v>
      </c>
      <c r="AZ193" s="188">
        <v>0</v>
      </c>
      <c r="BA193" s="188">
        <v>0</v>
      </c>
      <c r="BB193" s="188">
        <v>0</v>
      </c>
      <c r="BC193" s="188">
        <v>0</v>
      </c>
      <c r="BD193" s="188">
        <v>0</v>
      </c>
      <c r="BE193" s="188">
        <v>0</v>
      </c>
      <c r="BF193" s="188">
        <v>1</v>
      </c>
      <c r="BG193" s="188">
        <v>1</v>
      </c>
      <c r="BH193" s="188">
        <v>1</v>
      </c>
      <c r="BI193" s="188">
        <v>0</v>
      </c>
      <c r="BJ193" s="188">
        <v>0</v>
      </c>
      <c r="BK193" s="188">
        <v>0</v>
      </c>
      <c r="BL193" s="188">
        <v>0</v>
      </c>
      <c r="BM193" s="188">
        <v>0</v>
      </c>
      <c r="BN193" s="188">
        <v>0</v>
      </c>
      <c r="BO193" s="188">
        <v>0</v>
      </c>
      <c r="BP193" s="188">
        <v>0</v>
      </c>
      <c r="BQ193" s="188">
        <v>0</v>
      </c>
      <c r="BR193" s="188">
        <v>0</v>
      </c>
      <c r="BS193" s="188">
        <v>0</v>
      </c>
      <c r="BT193" s="188">
        <v>0</v>
      </c>
      <c r="BU193" s="190">
        <v>0</v>
      </c>
      <c r="BV193" s="188">
        <v>0</v>
      </c>
      <c r="BW193" s="188">
        <v>0</v>
      </c>
      <c r="BX193" s="188">
        <v>0</v>
      </c>
      <c r="BY193" s="188">
        <v>0</v>
      </c>
      <c r="BZ193" s="188">
        <v>0</v>
      </c>
      <c r="CA193" s="188">
        <v>0</v>
      </c>
      <c r="CB193" s="188">
        <v>0</v>
      </c>
      <c r="CC193" s="188">
        <v>0</v>
      </c>
      <c r="CD193" s="188">
        <v>0</v>
      </c>
      <c r="CE193" s="188">
        <v>0</v>
      </c>
      <c r="CF193" s="188">
        <v>0</v>
      </c>
      <c r="CG193" s="188">
        <v>0</v>
      </c>
      <c r="CH193" s="188">
        <v>0</v>
      </c>
      <c r="CI193" s="188">
        <v>0</v>
      </c>
      <c r="CJ193" s="188">
        <v>0</v>
      </c>
      <c r="CK193" s="188">
        <v>0</v>
      </c>
      <c r="CL193" s="188">
        <v>0</v>
      </c>
      <c r="CM193" s="188">
        <v>0</v>
      </c>
      <c r="CN193" s="188">
        <v>0</v>
      </c>
      <c r="CO193" s="191">
        <v>0</v>
      </c>
      <c r="CP193" s="188">
        <f t="shared" si="7"/>
        <v>3</v>
      </c>
      <c r="CQ193" s="188">
        <v>1</v>
      </c>
      <c r="CR193" s="188">
        <v>0</v>
      </c>
      <c r="CS193" s="188">
        <v>0</v>
      </c>
      <c r="CT193" s="188">
        <v>0</v>
      </c>
    </row>
    <row r="194" spans="1:98" ht="17.25" customHeight="1" x14ac:dyDescent="0.35">
      <c r="A194" s="188" t="s">
        <v>12</v>
      </c>
      <c r="B194" s="189" t="s">
        <v>3778</v>
      </c>
      <c r="C194" s="188" t="s">
        <v>6812</v>
      </c>
      <c r="E194" s="188" t="s">
        <v>6813</v>
      </c>
      <c r="G194" s="188" t="s">
        <v>454</v>
      </c>
      <c r="H194" s="188" t="s">
        <v>13</v>
      </c>
      <c r="I194" s="188" t="s">
        <v>221</v>
      </c>
      <c r="J194" s="188" t="s">
        <v>269</v>
      </c>
      <c r="L194" s="188" t="s">
        <v>272</v>
      </c>
      <c r="N194" s="188" t="s">
        <v>300</v>
      </c>
      <c r="O194" s="188" t="s">
        <v>6814</v>
      </c>
      <c r="P194" s="191" t="s">
        <v>591</v>
      </c>
      <c r="Q194" s="188">
        <v>0</v>
      </c>
      <c r="R194" s="188">
        <v>0</v>
      </c>
      <c r="S194" s="188">
        <v>0</v>
      </c>
      <c r="T194" s="188">
        <v>0</v>
      </c>
      <c r="U194" s="188">
        <v>0</v>
      </c>
      <c r="V194" s="188">
        <v>0</v>
      </c>
      <c r="W194" s="188">
        <v>0</v>
      </c>
      <c r="X194" s="188">
        <v>0</v>
      </c>
      <c r="Y194" s="188">
        <v>0</v>
      </c>
      <c r="Z194" s="188">
        <v>0</v>
      </c>
      <c r="AA194" s="188">
        <v>0</v>
      </c>
      <c r="AB194" s="188">
        <v>0</v>
      </c>
      <c r="AC194" s="188">
        <v>0</v>
      </c>
      <c r="AD194" s="188">
        <v>0</v>
      </c>
      <c r="AE194" s="188">
        <v>0</v>
      </c>
      <c r="AF194" s="188">
        <v>0</v>
      </c>
      <c r="AG194" s="188">
        <v>0</v>
      </c>
      <c r="AH194" s="188">
        <v>0</v>
      </c>
      <c r="AI194" s="188">
        <v>0</v>
      </c>
      <c r="AJ194" s="188">
        <v>0</v>
      </c>
      <c r="AK194" s="188">
        <v>0</v>
      </c>
      <c r="AL194" s="188">
        <v>0</v>
      </c>
      <c r="AM194" s="188">
        <v>0</v>
      </c>
      <c r="AN194" s="188">
        <v>0</v>
      </c>
      <c r="AO194" s="188">
        <v>0</v>
      </c>
      <c r="AP194" s="188">
        <v>0</v>
      </c>
      <c r="AQ194" s="188">
        <v>0</v>
      </c>
      <c r="AR194" s="188">
        <v>0</v>
      </c>
      <c r="AS194" s="188">
        <v>0</v>
      </c>
      <c r="AT194" s="188">
        <v>0</v>
      </c>
      <c r="AU194" s="188">
        <v>0</v>
      </c>
      <c r="AV194" s="188">
        <v>0</v>
      </c>
      <c r="AW194" s="188">
        <v>1</v>
      </c>
      <c r="AX194" s="188">
        <v>0</v>
      </c>
      <c r="AY194" s="188">
        <v>0</v>
      </c>
      <c r="AZ194" s="188">
        <v>0</v>
      </c>
      <c r="BA194" s="188">
        <v>0</v>
      </c>
      <c r="BB194" s="188">
        <v>0</v>
      </c>
      <c r="BC194" s="188">
        <v>0</v>
      </c>
      <c r="BD194" s="188">
        <v>0</v>
      </c>
      <c r="BE194" s="188">
        <v>0</v>
      </c>
      <c r="BF194" s="188">
        <v>1</v>
      </c>
      <c r="BG194" s="188">
        <v>0</v>
      </c>
      <c r="BH194" s="188">
        <v>1</v>
      </c>
      <c r="BI194" s="188">
        <v>0</v>
      </c>
      <c r="BJ194" s="188">
        <v>0</v>
      </c>
      <c r="BK194" s="188">
        <v>0</v>
      </c>
      <c r="BL194" s="188">
        <v>0</v>
      </c>
      <c r="BM194" s="188">
        <v>0</v>
      </c>
      <c r="BN194" s="188">
        <v>0</v>
      </c>
      <c r="BO194" s="188">
        <v>0</v>
      </c>
      <c r="BP194" s="188">
        <v>0</v>
      </c>
      <c r="BQ194" s="188">
        <v>0</v>
      </c>
      <c r="BR194" s="188">
        <v>0</v>
      </c>
      <c r="BS194" s="188">
        <v>0</v>
      </c>
      <c r="BT194" s="188">
        <v>0</v>
      </c>
      <c r="BU194" s="190">
        <v>0</v>
      </c>
      <c r="BV194" s="188">
        <v>0</v>
      </c>
      <c r="BW194" s="188">
        <v>0</v>
      </c>
      <c r="BX194" s="188">
        <v>0</v>
      </c>
      <c r="BY194" s="188">
        <v>0</v>
      </c>
      <c r="BZ194" s="188">
        <v>0</v>
      </c>
      <c r="CA194" s="188">
        <v>0</v>
      </c>
      <c r="CB194" s="188">
        <v>0</v>
      </c>
      <c r="CC194" s="188">
        <v>0</v>
      </c>
      <c r="CD194" s="188">
        <v>0</v>
      </c>
      <c r="CE194" s="188">
        <v>0</v>
      </c>
      <c r="CF194" s="188">
        <v>0</v>
      </c>
      <c r="CG194" s="188">
        <v>0</v>
      </c>
      <c r="CH194" s="188">
        <v>0</v>
      </c>
      <c r="CI194" s="188">
        <v>0</v>
      </c>
      <c r="CJ194" s="188">
        <v>0</v>
      </c>
      <c r="CK194" s="188">
        <v>0</v>
      </c>
      <c r="CL194" s="188">
        <v>0</v>
      </c>
      <c r="CM194" s="188">
        <v>0</v>
      </c>
      <c r="CN194" s="188">
        <v>0</v>
      </c>
      <c r="CO194" s="191">
        <v>0</v>
      </c>
      <c r="CP194" s="188">
        <f t="shared" si="7"/>
        <v>3</v>
      </c>
      <c r="CQ194" s="188">
        <v>1</v>
      </c>
      <c r="CR194" s="188">
        <v>0</v>
      </c>
      <c r="CS194" s="188">
        <v>0</v>
      </c>
      <c r="CT194" s="188">
        <v>0</v>
      </c>
    </row>
    <row r="195" spans="1:98" ht="17.25" customHeight="1" x14ac:dyDescent="0.35">
      <c r="A195" s="188" t="s">
        <v>12</v>
      </c>
      <c r="B195" s="189" t="s">
        <v>6815</v>
      </c>
      <c r="C195" s="188" t="s">
        <v>6816</v>
      </c>
      <c r="E195" s="188" t="s">
        <v>91</v>
      </c>
      <c r="G195" s="188" t="s">
        <v>454</v>
      </c>
      <c r="H195" s="188" t="s">
        <v>109</v>
      </c>
      <c r="I195" s="188" t="s">
        <v>217</v>
      </c>
      <c r="J195" s="188" t="s">
        <v>471</v>
      </c>
      <c r="L195" s="188" t="s">
        <v>272</v>
      </c>
      <c r="N195" s="188" t="s">
        <v>300</v>
      </c>
      <c r="O195" s="188" t="s">
        <v>6817</v>
      </c>
      <c r="P195" s="191" t="s">
        <v>6818</v>
      </c>
      <c r="Q195" s="188">
        <v>0</v>
      </c>
      <c r="R195" s="188">
        <v>0</v>
      </c>
      <c r="S195" s="188">
        <v>0</v>
      </c>
      <c r="T195" s="188">
        <v>0</v>
      </c>
      <c r="U195" s="188">
        <v>0</v>
      </c>
      <c r="V195" s="188">
        <v>0</v>
      </c>
      <c r="W195" s="188">
        <v>0</v>
      </c>
      <c r="X195" s="188">
        <v>0</v>
      </c>
      <c r="Y195" s="188">
        <v>0</v>
      </c>
      <c r="Z195" s="188">
        <v>0</v>
      </c>
      <c r="AA195" s="188">
        <v>0</v>
      </c>
      <c r="AB195" s="188">
        <v>0</v>
      </c>
      <c r="AC195" s="188">
        <v>0</v>
      </c>
      <c r="AD195" s="188">
        <v>0</v>
      </c>
      <c r="AE195" s="188">
        <v>0</v>
      </c>
      <c r="AF195" s="188">
        <v>0</v>
      </c>
      <c r="AG195" s="188">
        <v>0</v>
      </c>
      <c r="AH195" s="188">
        <v>0</v>
      </c>
      <c r="AI195" s="188">
        <v>0</v>
      </c>
      <c r="AJ195" s="188">
        <v>0</v>
      </c>
      <c r="AK195" s="188">
        <v>0</v>
      </c>
      <c r="AL195" s="188">
        <v>0</v>
      </c>
      <c r="AM195" s="188">
        <v>0</v>
      </c>
      <c r="AN195" s="188">
        <v>0</v>
      </c>
      <c r="AO195" s="188">
        <v>0</v>
      </c>
      <c r="AP195" s="188">
        <v>0</v>
      </c>
      <c r="AQ195" s="188">
        <v>0</v>
      </c>
      <c r="AR195" s="188">
        <v>0</v>
      </c>
      <c r="AS195" s="188">
        <v>0</v>
      </c>
      <c r="AT195" s="188">
        <v>0</v>
      </c>
      <c r="AU195" s="188">
        <v>0</v>
      </c>
      <c r="AV195" s="188">
        <v>0</v>
      </c>
      <c r="AW195" s="188">
        <v>0</v>
      </c>
      <c r="AX195" s="188">
        <v>1</v>
      </c>
      <c r="AY195" s="188">
        <v>1</v>
      </c>
      <c r="AZ195" s="188">
        <v>0</v>
      </c>
      <c r="BA195" s="188">
        <v>0</v>
      </c>
      <c r="BB195" s="188">
        <v>0</v>
      </c>
      <c r="BC195" s="188">
        <v>0</v>
      </c>
      <c r="BD195" s="188">
        <v>0</v>
      </c>
      <c r="BE195" s="188">
        <v>0</v>
      </c>
      <c r="BF195" s="188">
        <v>0</v>
      </c>
      <c r="BG195" s="188">
        <v>0</v>
      </c>
      <c r="BH195" s="188">
        <v>0</v>
      </c>
      <c r="BI195" s="188">
        <v>0</v>
      </c>
      <c r="BJ195" s="188">
        <v>0</v>
      </c>
      <c r="BK195" s="188">
        <v>0</v>
      </c>
      <c r="BL195" s="188">
        <v>0</v>
      </c>
      <c r="BM195" s="188">
        <v>0</v>
      </c>
      <c r="BN195" s="188">
        <v>0</v>
      </c>
      <c r="BO195" s="188">
        <v>0</v>
      </c>
      <c r="BP195" s="188">
        <v>0</v>
      </c>
      <c r="BQ195" s="188">
        <v>0</v>
      </c>
      <c r="BR195" s="188">
        <v>0</v>
      </c>
      <c r="BS195" s="188">
        <v>0</v>
      </c>
      <c r="BT195" s="188">
        <v>0</v>
      </c>
      <c r="BU195" s="190">
        <v>0</v>
      </c>
      <c r="BV195" s="188">
        <v>0</v>
      </c>
      <c r="BW195" s="188">
        <v>0</v>
      </c>
      <c r="BX195" s="188">
        <v>0</v>
      </c>
      <c r="BY195" s="188">
        <v>0</v>
      </c>
      <c r="BZ195" s="188">
        <v>0</v>
      </c>
      <c r="CA195" s="188">
        <v>0</v>
      </c>
      <c r="CB195" s="188">
        <v>0</v>
      </c>
      <c r="CC195" s="188">
        <v>0</v>
      </c>
      <c r="CD195" s="188">
        <v>0</v>
      </c>
      <c r="CE195" s="188">
        <v>0</v>
      </c>
      <c r="CF195" s="188">
        <v>0</v>
      </c>
      <c r="CG195" s="188">
        <v>0</v>
      </c>
      <c r="CH195" s="188">
        <v>0</v>
      </c>
      <c r="CI195" s="188">
        <v>0</v>
      </c>
      <c r="CJ195" s="188">
        <v>0</v>
      </c>
      <c r="CK195" s="188">
        <v>0</v>
      </c>
      <c r="CL195" s="188">
        <v>0</v>
      </c>
      <c r="CM195" s="188">
        <v>0</v>
      </c>
      <c r="CN195" s="188">
        <v>0</v>
      </c>
      <c r="CO195" s="191">
        <v>0</v>
      </c>
      <c r="CP195" s="188">
        <f t="shared" si="7"/>
        <v>2</v>
      </c>
      <c r="CQ195" s="188">
        <v>1</v>
      </c>
      <c r="CR195" s="188">
        <v>0</v>
      </c>
      <c r="CS195" s="188">
        <v>0</v>
      </c>
      <c r="CT195" s="188">
        <v>0</v>
      </c>
    </row>
    <row r="196" spans="1:98" ht="17.25" customHeight="1" x14ac:dyDescent="0.35">
      <c r="A196" s="188" t="s">
        <v>12</v>
      </c>
      <c r="B196" s="189" t="s">
        <v>4077</v>
      </c>
      <c r="C196" s="188" t="s">
        <v>6819</v>
      </c>
      <c r="E196" s="188" t="s">
        <v>6820</v>
      </c>
      <c r="G196" s="188" t="s">
        <v>454</v>
      </c>
      <c r="H196" s="188" t="s">
        <v>56</v>
      </c>
      <c r="I196" s="188" t="s">
        <v>210</v>
      </c>
      <c r="J196" s="188" t="s">
        <v>269</v>
      </c>
      <c r="L196" s="188" t="s">
        <v>272</v>
      </c>
      <c r="N196" s="188" t="s">
        <v>299</v>
      </c>
      <c r="O196" s="188" t="s">
        <v>6821</v>
      </c>
      <c r="P196" s="191" t="s">
        <v>591</v>
      </c>
      <c r="Q196" s="188">
        <v>0</v>
      </c>
      <c r="R196" s="188">
        <v>0</v>
      </c>
      <c r="S196" s="188">
        <v>0</v>
      </c>
      <c r="T196" s="188">
        <v>0</v>
      </c>
      <c r="U196" s="188">
        <v>0</v>
      </c>
      <c r="V196" s="188">
        <v>0</v>
      </c>
      <c r="W196" s="188">
        <v>0</v>
      </c>
      <c r="X196" s="188">
        <v>0</v>
      </c>
      <c r="Y196" s="188">
        <v>0</v>
      </c>
      <c r="Z196" s="188">
        <v>0</v>
      </c>
      <c r="AA196" s="188">
        <v>0</v>
      </c>
      <c r="AB196" s="188">
        <v>0</v>
      </c>
      <c r="AC196" s="188">
        <v>0</v>
      </c>
      <c r="AD196" s="188">
        <v>0</v>
      </c>
      <c r="AE196" s="188">
        <v>0</v>
      </c>
      <c r="AF196" s="188">
        <v>0</v>
      </c>
      <c r="AG196" s="188">
        <v>0</v>
      </c>
      <c r="AH196" s="188">
        <v>0</v>
      </c>
      <c r="AI196" s="188">
        <v>0</v>
      </c>
      <c r="AJ196" s="188">
        <v>0</v>
      </c>
      <c r="AK196" s="188">
        <v>0</v>
      </c>
      <c r="AL196" s="188">
        <v>0</v>
      </c>
      <c r="AM196" s="188">
        <v>0</v>
      </c>
      <c r="AN196" s="188">
        <v>0</v>
      </c>
      <c r="AO196" s="188">
        <v>0</v>
      </c>
      <c r="AP196" s="188">
        <v>0</v>
      </c>
      <c r="AQ196" s="188">
        <v>0</v>
      </c>
      <c r="AR196" s="188">
        <v>0</v>
      </c>
      <c r="AS196" s="188">
        <v>0</v>
      </c>
      <c r="AT196" s="188">
        <v>0</v>
      </c>
      <c r="AU196" s="188">
        <v>0</v>
      </c>
      <c r="AV196" s="188">
        <v>0</v>
      </c>
      <c r="AW196" s="188">
        <v>0</v>
      </c>
      <c r="AX196" s="188">
        <v>0</v>
      </c>
      <c r="AY196" s="188">
        <v>0</v>
      </c>
      <c r="AZ196" s="188">
        <v>0</v>
      </c>
      <c r="BA196" s="188">
        <v>0</v>
      </c>
      <c r="BB196" s="188">
        <v>1</v>
      </c>
      <c r="BC196" s="188">
        <v>0</v>
      </c>
      <c r="BD196" s="188">
        <v>0</v>
      </c>
      <c r="BE196" s="188">
        <v>0</v>
      </c>
      <c r="BF196" s="188">
        <v>0</v>
      </c>
      <c r="BG196" s="188">
        <v>0</v>
      </c>
      <c r="BH196" s="188">
        <v>1</v>
      </c>
      <c r="BI196" s="188">
        <v>0</v>
      </c>
      <c r="BJ196" s="188">
        <v>0</v>
      </c>
      <c r="BK196" s="188">
        <v>0</v>
      </c>
      <c r="BL196" s="188">
        <v>0</v>
      </c>
      <c r="BM196" s="188">
        <v>0</v>
      </c>
      <c r="BN196" s="188">
        <v>0</v>
      </c>
      <c r="BO196" s="188">
        <v>0</v>
      </c>
      <c r="BP196" s="188">
        <v>0</v>
      </c>
      <c r="BQ196" s="188">
        <v>0</v>
      </c>
      <c r="BR196" s="188">
        <v>0</v>
      </c>
      <c r="BS196" s="188">
        <v>0</v>
      </c>
      <c r="BT196" s="188">
        <v>0</v>
      </c>
      <c r="BU196" s="190">
        <v>0</v>
      </c>
      <c r="BV196" s="188">
        <v>0</v>
      </c>
      <c r="BW196" s="188">
        <v>0</v>
      </c>
      <c r="BX196" s="188">
        <v>0</v>
      </c>
      <c r="BY196" s="188">
        <v>0</v>
      </c>
      <c r="BZ196" s="188">
        <v>0</v>
      </c>
      <c r="CA196" s="188">
        <v>0</v>
      </c>
      <c r="CB196" s="188">
        <v>0</v>
      </c>
      <c r="CC196" s="188">
        <v>0</v>
      </c>
      <c r="CD196" s="188">
        <v>0</v>
      </c>
      <c r="CE196" s="188">
        <v>0</v>
      </c>
      <c r="CF196" s="188">
        <v>0</v>
      </c>
      <c r="CG196" s="188">
        <v>0</v>
      </c>
      <c r="CH196" s="188">
        <v>0</v>
      </c>
      <c r="CI196" s="188">
        <v>0</v>
      </c>
      <c r="CJ196" s="188">
        <v>0</v>
      </c>
      <c r="CK196" s="188">
        <v>0</v>
      </c>
      <c r="CL196" s="188">
        <v>0</v>
      </c>
      <c r="CM196" s="188">
        <v>0</v>
      </c>
      <c r="CN196" s="188">
        <v>0</v>
      </c>
      <c r="CO196" s="191">
        <v>0</v>
      </c>
      <c r="CP196" s="188">
        <f t="shared" si="7"/>
        <v>2</v>
      </c>
      <c r="CQ196" s="188">
        <v>1</v>
      </c>
      <c r="CR196" s="188">
        <v>0</v>
      </c>
      <c r="CS196" s="188">
        <v>0</v>
      </c>
      <c r="CT196" s="188">
        <v>0</v>
      </c>
    </row>
    <row r="197" spans="1:98" ht="17.25" customHeight="1" x14ac:dyDescent="0.35">
      <c r="A197" s="188" t="s">
        <v>130</v>
      </c>
      <c r="B197" s="189" t="s">
        <v>4318</v>
      </c>
      <c r="C197" s="188" t="s">
        <v>6822</v>
      </c>
      <c r="E197" s="188" t="s">
        <v>6823</v>
      </c>
      <c r="G197" s="188" t="s">
        <v>454</v>
      </c>
      <c r="H197" s="188" t="s">
        <v>38</v>
      </c>
      <c r="I197" s="188" t="s">
        <v>210</v>
      </c>
      <c r="J197" s="188" t="s">
        <v>471</v>
      </c>
      <c r="L197" s="188" t="s">
        <v>272</v>
      </c>
      <c r="N197" s="188" t="s">
        <v>300</v>
      </c>
      <c r="O197" s="188" t="s">
        <v>6824</v>
      </c>
      <c r="P197" s="193" t="s">
        <v>6301</v>
      </c>
      <c r="Q197" s="188">
        <v>0</v>
      </c>
      <c r="R197" s="188">
        <v>0</v>
      </c>
      <c r="S197" s="191">
        <v>0</v>
      </c>
      <c r="T197" s="188">
        <v>0</v>
      </c>
      <c r="U197" s="188">
        <v>0</v>
      </c>
      <c r="V197" s="188">
        <v>0</v>
      </c>
      <c r="W197" s="188">
        <v>0</v>
      </c>
      <c r="X197" s="188">
        <v>0</v>
      </c>
      <c r="Y197" s="188">
        <v>0</v>
      </c>
      <c r="Z197" s="188">
        <v>0</v>
      </c>
      <c r="AA197" s="188">
        <v>0</v>
      </c>
      <c r="AB197" s="188">
        <v>0</v>
      </c>
      <c r="AC197" s="188">
        <v>0</v>
      </c>
      <c r="AD197" s="188">
        <v>0</v>
      </c>
      <c r="AE197" s="188">
        <v>0</v>
      </c>
      <c r="AF197" s="188">
        <v>0</v>
      </c>
      <c r="AG197" s="188">
        <v>0</v>
      </c>
      <c r="AH197" s="188">
        <v>0</v>
      </c>
      <c r="AI197" s="188">
        <v>0</v>
      </c>
      <c r="AJ197" s="188">
        <v>0</v>
      </c>
      <c r="AK197" s="188">
        <v>0</v>
      </c>
      <c r="AL197" s="188">
        <v>0</v>
      </c>
      <c r="AM197" s="188">
        <v>0</v>
      </c>
      <c r="AN197" s="188">
        <v>0</v>
      </c>
      <c r="AO197" s="188">
        <v>0</v>
      </c>
      <c r="AP197" s="188">
        <v>0</v>
      </c>
      <c r="AQ197" s="188">
        <v>0</v>
      </c>
      <c r="AR197" s="188">
        <v>0</v>
      </c>
      <c r="AS197" s="188">
        <v>0</v>
      </c>
      <c r="AT197" s="188">
        <v>0</v>
      </c>
      <c r="AU197" s="188">
        <v>0</v>
      </c>
      <c r="AV197" s="188">
        <v>0</v>
      </c>
      <c r="AW197" s="188">
        <v>0</v>
      </c>
      <c r="AX197" s="188">
        <v>0</v>
      </c>
      <c r="AY197" s="188">
        <v>0</v>
      </c>
      <c r="AZ197" s="188">
        <v>1</v>
      </c>
      <c r="BA197" s="188">
        <v>0</v>
      </c>
      <c r="BB197" s="188">
        <v>0</v>
      </c>
      <c r="BC197" s="188">
        <v>0</v>
      </c>
      <c r="BD197" s="188">
        <v>1</v>
      </c>
      <c r="BE197" s="188">
        <v>0</v>
      </c>
      <c r="BF197" s="188">
        <v>1</v>
      </c>
      <c r="BG197" s="188">
        <v>0</v>
      </c>
      <c r="BH197" s="188">
        <v>0</v>
      </c>
      <c r="BI197" s="188">
        <v>0</v>
      </c>
      <c r="BJ197" s="188">
        <v>1</v>
      </c>
      <c r="BK197" s="188">
        <v>0</v>
      </c>
      <c r="BL197" s="188">
        <v>0</v>
      </c>
      <c r="BM197" s="188">
        <v>0</v>
      </c>
      <c r="BN197" s="188">
        <v>0</v>
      </c>
      <c r="BO197" s="188">
        <v>0</v>
      </c>
      <c r="BP197" s="188">
        <v>0</v>
      </c>
      <c r="BQ197" s="188">
        <v>0</v>
      </c>
      <c r="BR197" s="188">
        <v>0</v>
      </c>
      <c r="BS197" s="188">
        <v>0</v>
      </c>
      <c r="BT197" s="188">
        <v>0</v>
      </c>
      <c r="BU197" s="190">
        <v>0</v>
      </c>
      <c r="BV197" s="188">
        <v>0</v>
      </c>
      <c r="BW197" s="188">
        <v>0</v>
      </c>
      <c r="BX197" s="188">
        <v>0</v>
      </c>
      <c r="BY197" s="188">
        <v>0</v>
      </c>
      <c r="BZ197" s="188">
        <v>0</v>
      </c>
      <c r="CA197" s="188">
        <v>0</v>
      </c>
      <c r="CB197" s="188">
        <v>0</v>
      </c>
      <c r="CC197" s="188">
        <v>0</v>
      </c>
      <c r="CD197" s="188">
        <v>0</v>
      </c>
      <c r="CE197" s="188">
        <v>0</v>
      </c>
      <c r="CF197" s="188">
        <v>0</v>
      </c>
      <c r="CG197" s="188">
        <v>0</v>
      </c>
      <c r="CH197" s="188">
        <v>0</v>
      </c>
      <c r="CI197" s="188">
        <v>0</v>
      </c>
      <c r="CJ197" s="188">
        <v>0</v>
      </c>
      <c r="CK197" s="188">
        <v>0</v>
      </c>
      <c r="CL197" s="188">
        <v>0</v>
      </c>
      <c r="CM197" s="188">
        <v>0</v>
      </c>
      <c r="CN197" s="188">
        <v>0</v>
      </c>
      <c r="CO197" s="191">
        <v>0</v>
      </c>
      <c r="CP197" s="188">
        <f t="shared" si="7"/>
        <v>4</v>
      </c>
      <c r="CQ197" s="188">
        <v>1</v>
      </c>
      <c r="CR197" s="188">
        <v>0</v>
      </c>
      <c r="CS197" s="188">
        <v>0</v>
      </c>
      <c r="CT197" s="188">
        <v>0</v>
      </c>
    </row>
    <row r="198" spans="1:98" ht="17.25" customHeight="1" x14ac:dyDescent="0.35">
      <c r="A198" s="188" t="s">
        <v>6825</v>
      </c>
      <c r="B198" s="189" t="s">
        <v>6826</v>
      </c>
      <c r="C198" s="188" t="s">
        <v>6827</v>
      </c>
      <c r="E198" s="188" t="s">
        <v>6828</v>
      </c>
      <c r="G198" s="188" t="s">
        <v>454</v>
      </c>
      <c r="H198" s="188" t="s">
        <v>56</v>
      </c>
      <c r="I198" s="188" t="s">
        <v>210</v>
      </c>
      <c r="J198" s="188" t="s">
        <v>269</v>
      </c>
      <c r="L198" s="188" t="s">
        <v>272</v>
      </c>
      <c r="N198" s="188" t="s">
        <v>300</v>
      </c>
      <c r="P198" s="191" t="s">
        <v>3586</v>
      </c>
      <c r="Q198" s="188">
        <v>0</v>
      </c>
      <c r="R198" s="188">
        <v>0</v>
      </c>
      <c r="S198" s="191">
        <v>0</v>
      </c>
      <c r="T198" s="188">
        <v>1</v>
      </c>
      <c r="U198" s="188">
        <v>0</v>
      </c>
      <c r="V198" s="188">
        <v>0</v>
      </c>
      <c r="W198" s="188">
        <v>0</v>
      </c>
      <c r="X198" s="188">
        <v>0</v>
      </c>
      <c r="Y198" s="188">
        <v>0</v>
      </c>
      <c r="Z198" s="188">
        <v>0</v>
      </c>
      <c r="AA198" s="188">
        <v>1</v>
      </c>
      <c r="AB198" s="188">
        <v>1</v>
      </c>
      <c r="AC198" s="188">
        <v>1</v>
      </c>
      <c r="AD198" s="188">
        <v>0</v>
      </c>
      <c r="AE198" s="188">
        <v>1</v>
      </c>
      <c r="AF198" s="188">
        <v>1</v>
      </c>
      <c r="AG198" s="188">
        <v>0</v>
      </c>
      <c r="AH198" s="188">
        <v>0</v>
      </c>
      <c r="AI198" s="188">
        <v>0</v>
      </c>
      <c r="AJ198" s="188">
        <v>0</v>
      </c>
      <c r="AK198" s="188">
        <v>0</v>
      </c>
      <c r="AL198" s="188">
        <v>0</v>
      </c>
      <c r="AM198" s="188">
        <v>0</v>
      </c>
      <c r="AN198" s="188">
        <v>0</v>
      </c>
      <c r="AO198" s="188">
        <v>0</v>
      </c>
      <c r="AP198" s="188">
        <v>0</v>
      </c>
      <c r="AQ198" s="188">
        <v>0</v>
      </c>
      <c r="AR198" s="188">
        <v>0</v>
      </c>
      <c r="AS198" s="188">
        <v>0</v>
      </c>
      <c r="AT198" s="188">
        <v>0</v>
      </c>
      <c r="AU198" s="188">
        <v>0</v>
      </c>
      <c r="AV198" s="188">
        <v>0</v>
      </c>
      <c r="AW198" s="188">
        <v>0</v>
      </c>
      <c r="AX198" s="188">
        <v>0</v>
      </c>
      <c r="AY198" s="188">
        <v>0</v>
      </c>
      <c r="AZ198" s="188">
        <v>1</v>
      </c>
      <c r="BA198" s="188">
        <v>0</v>
      </c>
      <c r="BB198" s="188">
        <v>0</v>
      </c>
      <c r="BC198" s="188">
        <v>0</v>
      </c>
      <c r="BD198" s="188">
        <v>0</v>
      </c>
      <c r="BE198" s="188">
        <v>1</v>
      </c>
      <c r="BF198" s="188">
        <v>0</v>
      </c>
      <c r="BG198" s="188">
        <v>0</v>
      </c>
      <c r="BH198" s="188">
        <v>0</v>
      </c>
      <c r="BI198" s="188">
        <v>0</v>
      </c>
      <c r="BJ198" s="188">
        <v>0</v>
      </c>
      <c r="BK198" s="188">
        <v>0</v>
      </c>
      <c r="BL198" s="188">
        <v>0</v>
      </c>
      <c r="BM198" s="188">
        <v>0</v>
      </c>
      <c r="BN198" s="188">
        <v>0</v>
      </c>
      <c r="BO198" s="188">
        <v>0</v>
      </c>
      <c r="BP198" s="188">
        <v>0</v>
      </c>
      <c r="BQ198" s="188">
        <v>0</v>
      </c>
      <c r="BR198" s="188">
        <v>0</v>
      </c>
      <c r="BS198" s="188">
        <v>0</v>
      </c>
      <c r="BT198" s="188">
        <v>0</v>
      </c>
      <c r="BU198" s="190">
        <v>0</v>
      </c>
      <c r="BV198" s="188">
        <v>0</v>
      </c>
      <c r="BW198" s="188">
        <v>0</v>
      </c>
      <c r="BX198" s="188">
        <v>0</v>
      </c>
      <c r="BY198" s="188">
        <v>0</v>
      </c>
      <c r="BZ198" s="188">
        <v>0</v>
      </c>
      <c r="CA198" s="188">
        <v>0</v>
      </c>
      <c r="CB198" s="188">
        <v>0</v>
      </c>
      <c r="CC198" s="188">
        <v>0</v>
      </c>
      <c r="CD198" s="188">
        <v>0</v>
      </c>
      <c r="CE198" s="188">
        <v>0</v>
      </c>
      <c r="CF198" s="188">
        <v>0</v>
      </c>
      <c r="CG198" s="188">
        <v>0</v>
      </c>
      <c r="CH198" s="188">
        <v>0</v>
      </c>
      <c r="CI198" s="188">
        <v>0</v>
      </c>
      <c r="CJ198" s="188">
        <v>0</v>
      </c>
      <c r="CK198" s="188">
        <v>0</v>
      </c>
      <c r="CL198" s="188">
        <v>0</v>
      </c>
      <c r="CM198" s="188">
        <v>0</v>
      </c>
      <c r="CN198" s="188">
        <v>0</v>
      </c>
      <c r="CO198" s="191">
        <v>0</v>
      </c>
      <c r="CP198" s="188">
        <f t="shared" si="7"/>
        <v>8</v>
      </c>
      <c r="CQ198" s="188">
        <v>1</v>
      </c>
      <c r="CR198" s="188">
        <v>0</v>
      </c>
      <c r="CS198" s="188">
        <v>0</v>
      </c>
      <c r="CT198" s="188">
        <v>0</v>
      </c>
    </row>
    <row r="199" spans="1:98" ht="17.25" customHeight="1" x14ac:dyDescent="0.35">
      <c r="A199" s="188" t="s">
        <v>21</v>
      </c>
      <c r="B199" s="189" t="s">
        <v>6829</v>
      </c>
      <c r="C199" s="188" t="s">
        <v>6830</v>
      </c>
      <c r="E199" s="188" t="s">
        <v>6831</v>
      </c>
      <c r="G199" s="188" t="s">
        <v>454</v>
      </c>
      <c r="H199" s="188" t="s">
        <v>56</v>
      </c>
      <c r="I199" s="188" t="s">
        <v>210</v>
      </c>
      <c r="J199" s="188" t="s">
        <v>471</v>
      </c>
      <c r="L199" s="188" t="s">
        <v>272</v>
      </c>
      <c r="N199" s="188" t="s">
        <v>300</v>
      </c>
      <c r="P199" s="191" t="s">
        <v>1183</v>
      </c>
      <c r="Q199" s="188">
        <v>0</v>
      </c>
      <c r="R199" s="188">
        <v>0</v>
      </c>
      <c r="S199" s="191">
        <v>0</v>
      </c>
      <c r="T199" s="188">
        <v>0</v>
      </c>
      <c r="U199" s="188">
        <v>0</v>
      </c>
      <c r="V199" s="188">
        <v>0</v>
      </c>
      <c r="W199" s="188">
        <v>0</v>
      </c>
      <c r="X199" s="188">
        <v>0</v>
      </c>
      <c r="Y199" s="188">
        <v>0</v>
      </c>
      <c r="Z199" s="188">
        <v>0</v>
      </c>
      <c r="AA199" s="188">
        <v>0</v>
      </c>
      <c r="AB199" s="188">
        <v>0</v>
      </c>
      <c r="AC199" s="188">
        <v>0</v>
      </c>
      <c r="AD199" s="188">
        <v>0</v>
      </c>
      <c r="AE199" s="188">
        <v>0</v>
      </c>
      <c r="AF199" s="188">
        <v>0</v>
      </c>
      <c r="AG199" s="188">
        <v>0</v>
      </c>
      <c r="AH199" s="188">
        <v>0</v>
      </c>
      <c r="AI199" s="188">
        <v>0</v>
      </c>
      <c r="AJ199" s="188">
        <v>1</v>
      </c>
      <c r="AK199" s="188">
        <v>0</v>
      </c>
      <c r="AL199" s="188">
        <v>0</v>
      </c>
      <c r="AM199" s="188">
        <v>0</v>
      </c>
      <c r="AN199" s="188">
        <v>0</v>
      </c>
      <c r="AO199" s="188">
        <v>0</v>
      </c>
      <c r="AP199" s="188">
        <v>0</v>
      </c>
      <c r="AQ199" s="188">
        <v>0</v>
      </c>
      <c r="AR199" s="188">
        <v>0</v>
      </c>
      <c r="AS199" s="188">
        <v>0</v>
      </c>
      <c r="AT199" s="188">
        <v>0</v>
      </c>
      <c r="AU199" s="188">
        <v>0</v>
      </c>
      <c r="AV199" s="188">
        <v>0</v>
      </c>
      <c r="AW199" s="188">
        <v>1</v>
      </c>
      <c r="AX199" s="188">
        <v>0</v>
      </c>
      <c r="AY199" s="188">
        <v>0</v>
      </c>
      <c r="AZ199" s="188">
        <v>0</v>
      </c>
      <c r="BA199" s="188">
        <v>0</v>
      </c>
      <c r="BB199" s="188">
        <v>0</v>
      </c>
      <c r="BC199" s="188">
        <v>0</v>
      </c>
      <c r="BD199" s="188">
        <v>0</v>
      </c>
      <c r="BE199" s="188">
        <v>0</v>
      </c>
      <c r="BF199" s="188">
        <v>1</v>
      </c>
      <c r="BG199" s="188">
        <v>0</v>
      </c>
      <c r="BH199" s="188">
        <v>0</v>
      </c>
      <c r="BI199" s="188">
        <v>1</v>
      </c>
      <c r="BJ199" s="188">
        <v>1</v>
      </c>
      <c r="BK199" s="188">
        <v>0</v>
      </c>
      <c r="BL199" s="188">
        <v>0</v>
      </c>
      <c r="BM199" s="188">
        <v>0</v>
      </c>
      <c r="BN199" s="188">
        <v>0</v>
      </c>
      <c r="BO199" s="188">
        <v>0</v>
      </c>
      <c r="BP199" s="188">
        <v>0</v>
      </c>
      <c r="BQ199" s="188">
        <v>0</v>
      </c>
      <c r="BR199" s="188">
        <v>0</v>
      </c>
      <c r="BS199" s="188">
        <v>0</v>
      </c>
      <c r="BT199" s="188">
        <v>0</v>
      </c>
      <c r="BU199" s="190">
        <v>0</v>
      </c>
      <c r="BV199" s="188">
        <v>0</v>
      </c>
      <c r="BW199" s="188">
        <v>0</v>
      </c>
      <c r="BX199" s="188">
        <v>0</v>
      </c>
      <c r="BY199" s="188">
        <v>0</v>
      </c>
      <c r="BZ199" s="188">
        <v>0</v>
      </c>
      <c r="CA199" s="188">
        <v>0</v>
      </c>
      <c r="CB199" s="188">
        <v>0</v>
      </c>
      <c r="CC199" s="188">
        <v>0</v>
      </c>
      <c r="CD199" s="188">
        <v>0</v>
      </c>
      <c r="CE199" s="188">
        <v>0</v>
      </c>
      <c r="CF199" s="188">
        <v>0</v>
      </c>
      <c r="CG199" s="188">
        <v>0</v>
      </c>
      <c r="CH199" s="188">
        <v>0</v>
      </c>
      <c r="CI199" s="188">
        <v>0</v>
      </c>
      <c r="CJ199" s="188">
        <v>0</v>
      </c>
      <c r="CK199" s="188">
        <v>0</v>
      </c>
      <c r="CL199" s="188">
        <v>0</v>
      </c>
      <c r="CM199" s="188">
        <v>0</v>
      </c>
      <c r="CN199" s="188">
        <v>0</v>
      </c>
      <c r="CO199" s="191">
        <v>0</v>
      </c>
      <c r="CP199" s="188">
        <f t="shared" si="7"/>
        <v>5</v>
      </c>
      <c r="CQ199" s="188">
        <v>1</v>
      </c>
      <c r="CR199" s="188">
        <v>0</v>
      </c>
      <c r="CS199" s="188">
        <v>0</v>
      </c>
      <c r="CT199" s="188">
        <v>0</v>
      </c>
    </row>
    <row r="200" spans="1:98" ht="15.75" customHeight="1" x14ac:dyDescent="0.35">
      <c r="A200" s="188" t="s">
        <v>21</v>
      </c>
      <c r="B200" s="189" t="s">
        <v>4548</v>
      </c>
      <c r="C200" s="188" t="s">
        <v>6832</v>
      </c>
      <c r="E200" s="188" t="s">
        <v>6833</v>
      </c>
      <c r="G200" s="188" t="s">
        <v>454</v>
      </c>
      <c r="H200" s="188" t="s">
        <v>56</v>
      </c>
      <c r="I200" s="188" t="s">
        <v>210</v>
      </c>
      <c r="J200" s="188" t="s">
        <v>471</v>
      </c>
      <c r="L200" s="188" t="s">
        <v>272</v>
      </c>
      <c r="N200" s="188" t="s">
        <v>299</v>
      </c>
      <c r="O200" s="188" t="s">
        <v>6834</v>
      </c>
      <c r="P200" s="191" t="s">
        <v>591</v>
      </c>
      <c r="Q200" s="188">
        <v>0</v>
      </c>
      <c r="R200" s="188">
        <v>0</v>
      </c>
      <c r="S200" s="191">
        <v>0</v>
      </c>
      <c r="T200" s="188">
        <v>0</v>
      </c>
      <c r="U200" s="188">
        <v>0</v>
      </c>
      <c r="V200" s="188">
        <v>0</v>
      </c>
      <c r="W200" s="188">
        <v>0</v>
      </c>
      <c r="X200" s="188">
        <v>0</v>
      </c>
      <c r="Y200" s="188">
        <v>0</v>
      </c>
      <c r="Z200" s="188">
        <v>0</v>
      </c>
      <c r="AA200" s="188">
        <v>0</v>
      </c>
      <c r="AB200" s="188">
        <v>0</v>
      </c>
      <c r="AC200" s="188">
        <v>0</v>
      </c>
      <c r="AD200" s="188">
        <v>0</v>
      </c>
      <c r="AE200" s="188">
        <v>0</v>
      </c>
      <c r="AF200" s="188">
        <v>0</v>
      </c>
      <c r="AG200" s="188">
        <v>0</v>
      </c>
      <c r="AH200" s="188">
        <v>0</v>
      </c>
      <c r="AI200" s="188">
        <v>0</v>
      </c>
      <c r="AJ200" s="188">
        <v>0</v>
      </c>
      <c r="AK200" s="188">
        <v>0</v>
      </c>
      <c r="AL200" s="188">
        <v>0</v>
      </c>
      <c r="AM200" s="188">
        <v>0</v>
      </c>
      <c r="AN200" s="188">
        <v>0</v>
      </c>
      <c r="AO200" s="188">
        <v>0</v>
      </c>
      <c r="AP200" s="188">
        <v>0</v>
      </c>
      <c r="AQ200" s="188">
        <v>0</v>
      </c>
      <c r="AR200" s="188">
        <v>0</v>
      </c>
      <c r="AS200" s="188">
        <v>0</v>
      </c>
      <c r="AT200" s="188">
        <v>0</v>
      </c>
      <c r="AU200" s="188">
        <v>0</v>
      </c>
      <c r="AV200" s="188">
        <v>0</v>
      </c>
      <c r="AW200" s="188">
        <v>0</v>
      </c>
      <c r="AX200" s="188">
        <v>0</v>
      </c>
      <c r="AY200" s="188">
        <v>0</v>
      </c>
      <c r="AZ200" s="188">
        <v>0</v>
      </c>
      <c r="BA200" s="188">
        <v>0</v>
      </c>
      <c r="BB200" s="188">
        <v>0</v>
      </c>
      <c r="BC200" s="188">
        <v>0</v>
      </c>
      <c r="BD200" s="188">
        <v>0</v>
      </c>
      <c r="BE200" s="188">
        <v>0</v>
      </c>
      <c r="BF200" s="188">
        <v>1</v>
      </c>
      <c r="BG200" s="188">
        <v>0</v>
      </c>
      <c r="BH200" s="188">
        <v>0</v>
      </c>
      <c r="BI200" s="188">
        <v>0</v>
      </c>
      <c r="BJ200" s="188">
        <v>0</v>
      </c>
      <c r="BK200" s="188">
        <v>0</v>
      </c>
      <c r="BL200" s="188">
        <v>0</v>
      </c>
      <c r="BM200" s="188">
        <v>0</v>
      </c>
      <c r="BN200" s="188">
        <v>0</v>
      </c>
      <c r="BO200" s="188">
        <v>0</v>
      </c>
      <c r="BP200" s="188">
        <v>0</v>
      </c>
      <c r="BQ200" s="188">
        <v>0</v>
      </c>
      <c r="BR200" s="188">
        <v>0</v>
      </c>
      <c r="BS200" s="188">
        <v>0</v>
      </c>
      <c r="BT200" s="188">
        <v>0</v>
      </c>
      <c r="BU200" s="190">
        <v>0</v>
      </c>
      <c r="BV200" s="188">
        <v>0</v>
      </c>
      <c r="BW200" s="188">
        <v>0</v>
      </c>
      <c r="BX200" s="188">
        <v>0</v>
      </c>
      <c r="BY200" s="188">
        <v>0</v>
      </c>
      <c r="BZ200" s="188">
        <v>0</v>
      </c>
      <c r="CA200" s="188">
        <v>0</v>
      </c>
      <c r="CB200" s="188">
        <v>0</v>
      </c>
      <c r="CC200" s="188">
        <v>0</v>
      </c>
      <c r="CD200" s="188">
        <v>0</v>
      </c>
      <c r="CE200" s="188">
        <v>0</v>
      </c>
      <c r="CF200" s="188">
        <v>0</v>
      </c>
      <c r="CG200" s="188">
        <v>0</v>
      </c>
      <c r="CH200" s="188">
        <v>0</v>
      </c>
      <c r="CI200" s="188">
        <v>0</v>
      </c>
      <c r="CJ200" s="188">
        <v>0</v>
      </c>
      <c r="CK200" s="188">
        <v>0</v>
      </c>
      <c r="CL200" s="188">
        <v>0</v>
      </c>
      <c r="CM200" s="188">
        <v>0</v>
      </c>
      <c r="CN200" s="188">
        <v>0</v>
      </c>
      <c r="CO200" s="191">
        <v>0</v>
      </c>
      <c r="CP200" s="188">
        <f t="shared" si="7"/>
        <v>1</v>
      </c>
      <c r="CQ200" s="188">
        <v>1</v>
      </c>
      <c r="CR200" s="188">
        <v>0</v>
      </c>
      <c r="CS200" s="188">
        <v>0</v>
      </c>
      <c r="CT200" s="188">
        <v>0</v>
      </c>
    </row>
    <row r="201" spans="1:98" ht="17.25" customHeight="1" x14ac:dyDescent="0.35">
      <c r="A201" s="188" t="s">
        <v>193</v>
      </c>
      <c r="B201" s="189" t="s">
        <v>6835</v>
      </c>
      <c r="C201" s="188" t="s">
        <v>6836</v>
      </c>
      <c r="E201" s="188" t="s">
        <v>6259</v>
      </c>
      <c r="F201" s="188" t="s">
        <v>95</v>
      </c>
      <c r="G201" s="188" t="s">
        <v>454</v>
      </c>
      <c r="H201" s="188" t="s">
        <v>56</v>
      </c>
      <c r="I201" s="188" t="s">
        <v>217</v>
      </c>
      <c r="J201" s="188" t="s">
        <v>471</v>
      </c>
      <c r="L201" s="188" t="s">
        <v>268</v>
      </c>
      <c r="N201" s="188" t="s">
        <v>300</v>
      </c>
      <c r="O201" s="192" t="s">
        <v>6837</v>
      </c>
      <c r="P201" s="188" t="s">
        <v>6838</v>
      </c>
      <c r="Q201" s="188">
        <v>0</v>
      </c>
      <c r="R201" s="188">
        <v>0</v>
      </c>
      <c r="S201" s="191">
        <v>0</v>
      </c>
      <c r="T201" s="188">
        <v>0</v>
      </c>
      <c r="U201" s="188">
        <v>0</v>
      </c>
      <c r="V201" s="188">
        <v>0</v>
      </c>
      <c r="W201" s="188">
        <v>0</v>
      </c>
      <c r="X201" s="188">
        <v>0</v>
      </c>
      <c r="Y201" s="188">
        <v>0</v>
      </c>
      <c r="Z201" s="188">
        <v>0</v>
      </c>
      <c r="AA201" s="188">
        <v>0</v>
      </c>
      <c r="AB201" s="188">
        <v>0</v>
      </c>
      <c r="AC201" s="188">
        <v>0</v>
      </c>
      <c r="AD201" s="188">
        <v>0</v>
      </c>
      <c r="AE201" s="188">
        <v>0</v>
      </c>
      <c r="AF201" s="188">
        <v>0</v>
      </c>
      <c r="AG201" s="188">
        <v>0</v>
      </c>
      <c r="AH201" s="188">
        <v>0</v>
      </c>
      <c r="AI201" s="188">
        <v>1</v>
      </c>
      <c r="AJ201" s="188">
        <v>1</v>
      </c>
      <c r="AK201" s="188">
        <v>1</v>
      </c>
      <c r="AL201" s="188">
        <v>1</v>
      </c>
      <c r="AM201" s="188">
        <v>1</v>
      </c>
      <c r="AN201" s="188">
        <v>0</v>
      </c>
      <c r="AO201" s="188">
        <v>0</v>
      </c>
      <c r="AP201" s="188">
        <v>1</v>
      </c>
      <c r="AQ201" s="188">
        <v>0</v>
      </c>
      <c r="AR201" s="188">
        <v>1</v>
      </c>
      <c r="AS201" s="189">
        <v>1</v>
      </c>
      <c r="AT201" s="188">
        <v>0</v>
      </c>
      <c r="AU201" s="188">
        <v>0</v>
      </c>
      <c r="AV201" s="188">
        <v>0</v>
      </c>
      <c r="AW201" s="188">
        <v>0</v>
      </c>
      <c r="AX201" s="188">
        <v>0</v>
      </c>
      <c r="AY201" s="188">
        <v>0</v>
      </c>
      <c r="AZ201" s="188">
        <v>0</v>
      </c>
      <c r="BA201" s="188">
        <v>0</v>
      </c>
      <c r="BB201" s="188">
        <v>0</v>
      </c>
      <c r="BC201" s="188">
        <v>0</v>
      </c>
      <c r="BD201" s="188">
        <v>0</v>
      </c>
      <c r="BE201" s="188">
        <v>0</v>
      </c>
      <c r="BF201" s="188">
        <v>0</v>
      </c>
      <c r="BG201" s="188">
        <v>0</v>
      </c>
      <c r="BH201" s="188">
        <v>0</v>
      </c>
      <c r="BI201" s="188">
        <v>0</v>
      </c>
      <c r="BJ201" s="188">
        <v>0</v>
      </c>
      <c r="BK201" s="188">
        <v>1</v>
      </c>
      <c r="BL201" s="188">
        <v>1</v>
      </c>
      <c r="BM201" s="188">
        <v>1</v>
      </c>
      <c r="BN201" s="188">
        <v>1</v>
      </c>
      <c r="BO201" s="188">
        <v>1</v>
      </c>
      <c r="BP201" s="188">
        <v>0</v>
      </c>
      <c r="BQ201" s="188">
        <v>0</v>
      </c>
      <c r="BR201" s="188">
        <v>1</v>
      </c>
      <c r="BS201" s="188">
        <v>0</v>
      </c>
      <c r="BT201" s="188">
        <v>1</v>
      </c>
      <c r="BU201" s="190">
        <v>0</v>
      </c>
      <c r="BV201" s="188">
        <v>0</v>
      </c>
      <c r="BW201" s="188">
        <v>0</v>
      </c>
      <c r="BX201" s="188">
        <v>0</v>
      </c>
      <c r="BY201" s="188">
        <v>0</v>
      </c>
      <c r="BZ201" s="188">
        <v>0</v>
      </c>
      <c r="CA201" s="188">
        <v>0</v>
      </c>
      <c r="CB201" s="188">
        <v>0</v>
      </c>
      <c r="CC201" s="188">
        <v>0</v>
      </c>
      <c r="CD201" s="188">
        <v>0</v>
      </c>
      <c r="CE201" s="188">
        <v>0</v>
      </c>
      <c r="CF201" s="188">
        <v>0</v>
      </c>
      <c r="CG201" s="188">
        <v>1</v>
      </c>
      <c r="CH201" s="188">
        <v>0</v>
      </c>
      <c r="CI201" s="188">
        <v>0</v>
      </c>
      <c r="CJ201" s="188">
        <v>0</v>
      </c>
      <c r="CK201" s="188">
        <v>0</v>
      </c>
      <c r="CL201" s="188">
        <v>0</v>
      </c>
      <c r="CM201" s="188">
        <v>0</v>
      </c>
      <c r="CN201" s="188">
        <v>0</v>
      </c>
      <c r="CO201" s="191">
        <v>0</v>
      </c>
      <c r="CP201" s="188">
        <f t="shared" si="7"/>
        <v>16</v>
      </c>
      <c r="CQ201" s="188">
        <v>1</v>
      </c>
      <c r="CR201" s="188">
        <v>1</v>
      </c>
      <c r="CS201" s="188">
        <v>0</v>
      </c>
      <c r="CT201" s="188">
        <v>1</v>
      </c>
    </row>
    <row r="202" spans="1:98" ht="17.25" customHeight="1" x14ac:dyDescent="0.35">
      <c r="A202" s="188" t="s">
        <v>193</v>
      </c>
      <c r="B202" s="189" t="s">
        <v>6835</v>
      </c>
      <c r="C202" s="188" t="s">
        <v>6839</v>
      </c>
      <c r="E202" s="188" t="s">
        <v>6840</v>
      </c>
      <c r="G202" s="188" t="s">
        <v>454</v>
      </c>
      <c r="H202" s="188" t="s">
        <v>56</v>
      </c>
      <c r="I202" s="188" t="s">
        <v>173</v>
      </c>
      <c r="J202" s="188" t="s">
        <v>471</v>
      </c>
      <c r="L202" s="188" t="s">
        <v>272</v>
      </c>
      <c r="N202" s="188" t="s">
        <v>300</v>
      </c>
      <c r="O202" s="188" t="s">
        <v>6841</v>
      </c>
      <c r="P202" s="191" t="s">
        <v>6842</v>
      </c>
      <c r="Q202" s="188">
        <v>0</v>
      </c>
      <c r="R202" s="188">
        <v>0</v>
      </c>
      <c r="S202" s="191">
        <v>0</v>
      </c>
      <c r="T202" s="188">
        <v>0</v>
      </c>
      <c r="U202" s="188">
        <v>0</v>
      </c>
      <c r="V202" s="188">
        <v>0</v>
      </c>
      <c r="W202" s="188">
        <v>0</v>
      </c>
      <c r="X202" s="188">
        <v>0</v>
      </c>
      <c r="Y202" s="188">
        <v>0</v>
      </c>
      <c r="Z202" s="188">
        <v>0</v>
      </c>
      <c r="AA202" s="188">
        <v>0</v>
      </c>
      <c r="AB202" s="188">
        <v>0</v>
      </c>
      <c r="AC202" s="188">
        <v>0</v>
      </c>
      <c r="AD202" s="188">
        <v>0</v>
      </c>
      <c r="AE202" s="188">
        <v>0</v>
      </c>
      <c r="AF202" s="188">
        <v>0</v>
      </c>
      <c r="AG202" s="188">
        <v>0</v>
      </c>
      <c r="AH202" s="188">
        <v>0</v>
      </c>
      <c r="AI202" s="188">
        <v>0</v>
      </c>
      <c r="AJ202" s="188">
        <v>0</v>
      </c>
      <c r="AK202" s="188">
        <v>0</v>
      </c>
      <c r="AL202" s="188">
        <v>0</v>
      </c>
      <c r="AM202" s="188">
        <v>0</v>
      </c>
      <c r="AN202" s="188">
        <v>0</v>
      </c>
      <c r="AO202" s="188">
        <v>0</v>
      </c>
      <c r="AP202" s="188">
        <v>0</v>
      </c>
      <c r="AQ202" s="188">
        <v>0</v>
      </c>
      <c r="AR202" s="188">
        <v>0</v>
      </c>
      <c r="AS202" s="188">
        <v>0</v>
      </c>
      <c r="AT202" s="188">
        <v>0</v>
      </c>
      <c r="AU202" s="188">
        <v>0</v>
      </c>
      <c r="AV202" s="188">
        <v>0</v>
      </c>
      <c r="AW202" s="188">
        <v>0</v>
      </c>
      <c r="AX202" s="188">
        <v>0</v>
      </c>
      <c r="AY202" s="188">
        <v>0</v>
      </c>
      <c r="AZ202" s="188">
        <v>1</v>
      </c>
      <c r="BA202" s="188">
        <v>0</v>
      </c>
      <c r="BB202" s="188">
        <v>1</v>
      </c>
      <c r="BC202" s="188">
        <v>0</v>
      </c>
      <c r="BD202" s="188">
        <v>1</v>
      </c>
      <c r="BE202" s="188">
        <v>0</v>
      </c>
      <c r="BF202" s="188">
        <v>0</v>
      </c>
      <c r="BG202" s="188">
        <v>0</v>
      </c>
      <c r="BH202" s="188">
        <v>0</v>
      </c>
      <c r="BI202" s="188">
        <v>0</v>
      </c>
      <c r="BJ202" s="188">
        <v>0</v>
      </c>
      <c r="BK202" s="188">
        <v>0</v>
      </c>
      <c r="BL202" s="188">
        <v>0</v>
      </c>
      <c r="BM202" s="188">
        <v>0</v>
      </c>
      <c r="BN202" s="188">
        <v>0</v>
      </c>
      <c r="BO202" s="188">
        <v>0</v>
      </c>
      <c r="BP202" s="188">
        <v>0</v>
      </c>
      <c r="BQ202" s="188">
        <v>0</v>
      </c>
      <c r="BR202" s="188">
        <v>0</v>
      </c>
      <c r="BS202" s="188">
        <v>0</v>
      </c>
      <c r="BT202" s="188">
        <v>0</v>
      </c>
      <c r="BU202" s="190">
        <v>0</v>
      </c>
      <c r="BV202" s="188">
        <v>0</v>
      </c>
      <c r="BW202" s="188">
        <v>0</v>
      </c>
      <c r="BX202" s="188">
        <v>0</v>
      </c>
      <c r="BY202" s="188">
        <v>0</v>
      </c>
      <c r="BZ202" s="188">
        <v>0</v>
      </c>
      <c r="CA202" s="188">
        <v>0</v>
      </c>
      <c r="CB202" s="188">
        <v>0</v>
      </c>
      <c r="CC202" s="188">
        <v>0</v>
      </c>
      <c r="CD202" s="188">
        <v>0</v>
      </c>
      <c r="CE202" s="188">
        <v>0</v>
      </c>
      <c r="CF202" s="188">
        <v>0</v>
      </c>
      <c r="CG202" s="188">
        <v>0</v>
      </c>
      <c r="CH202" s="188">
        <v>0</v>
      </c>
      <c r="CI202" s="188">
        <v>0</v>
      </c>
      <c r="CJ202" s="188">
        <v>0</v>
      </c>
      <c r="CK202" s="188">
        <v>0</v>
      </c>
      <c r="CL202" s="188">
        <v>0</v>
      </c>
      <c r="CM202" s="188">
        <v>0</v>
      </c>
      <c r="CN202" s="188">
        <v>0</v>
      </c>
      <c r="CO202" s="191">
        <v>0</v>
      </c>
      <c r="CP202" s="188">
        <f t="shared" si="7"/>
        <v>3</v>
      </c>
      <c r="CQ202" s="188">
        <v>1</v>
      </c>
      <c r="CR202" s="188">
        <v>0</v>
      </c>
      <c r="CS202" s="188">
        <v>0</v>
      </c>
      <c r="CT202" s="188">
        <v>0</v>
      </c>
    </row>
    <row r="203" spans="1:98" ht="17.25" customHeight="1" x14ac:dyDescent="0.35">
      <c r="A203" s="188" t="s">
        <v>193</v>
      </c>
      <c r="B203" s="189" t="s">
        <v>6843</v>
      </c>
      <c r="C203" s="188" t="s">
        <v>6844</v>
      </c>
      <c r="E203" s="188" t="s">
        <v>6845</v>
      </c>
      <c r="F203" s="188" t="s">
        <v>95</v>
      </c>
      <c r="G203" s="188" t="s">
        <v>454</v>
      </c>
      <c r="H203" s="188" t="s">
        <v>13</v>
      </c>
      <c r="I203" s="188" t="s">
        <v>221</v>
      </c>
      <c r="J203" s="188" t="s">
        <v>269</v>
      </c>
      <c r="L203" s="188" t="s">
        <v>268</v>
      </c>
      <c r="N203" s="188" t="s">
        <v>300</v>
      </c>
      <c r="O203" s="192" t="s">
        <v>6846</v>
      </c>
      <c r="P203" s="191" t="s">
        <v>760</v>
      </c>
      <c r="Q203" s="188">
        <v>0</v>
      </c>
      <c r="R203" s="188">
        <v>0</v>
      </c>
      <c r="S203" s="191">
        <v>0</v>
      </c>
      <c r="T203" s="188">
        <v>0</v>
      </c>
      <c r="U203" s="188">
        <v>0</v>
      </c>
      <c r="V203" s="188">
        <v>0</v>
      </c>
      <c r="W203" s="188">
        <v>0</v>
      </c>
      <c r="X203" s="188">
        <v>0</v>
      </c>
      <c r="Y203" s="188">
        <v>0</v>
      </c>
      <c r="Z203" s="188">
        <v>0</v>
      </c>
      <c r="AA203" s="188">
        <v>0</v>
      </c>
      <c r="AB203" s="188">
        <v>0</v>
      </c>
      <c r="AC203" s="188">
        <v>0</v>
      </c>
      <c r="AD203" s="188">
        <v>0</v>
      </c>
      <c r="AE203" s="188">
        <v>0</v>
      </c>
      <c r="AF203" s="188">
        <v>1</v>
      </c>
      <c r="AG203" s="188">
        <v>0</v>
      </c>
      <c r="AH203" s="188">
        <v>0</v>
      </c>
      <c r="AI203" s="188">
        <v>1</v>
      </c>
      <c r="AJ203" s="188">
        <v>1</v>
      </c>
      <c r="AK203" s="188">
        <v>1</v>
      </c>
      <c r="AL203" s="188">
        <v>1</v>
      </c>
      <c r="AM203" s="188">
        <v>0</v>
      </c>
      <c r="AN203" s="188">
        <v>0</v>
      </c>
      <c r="AO203" s="188">
        <v>0</v>
      </c>
      <c r="AP203" s="188">
        <v>0</v>
      </c>
      <c r="AQ203" s="188">
        <v>0</v>
      </c>
      <c r="AR203" s="188">
        <v>0</v>
      </c>
      <c r="AS203" s="189">
        <v>1</v>
      </c>
      <c r="AT203" s="188">
        <v>0</v>
      </c>
      <c r="AU203" s="188">
        <v>0</v>
      </c>
      <c r="AV203" s="188">
        <v>1</v>
      </c>
      <c r="AW203" s="188">
        <v>1</v>
      </c>
      <c r="AX203" s="189">
        <v>1</v>
      </c>
      <c r="AY203" s="188">
        <v>0</v>
      </c>
      <c r="AZ203" s="188">
        <v>0</v>
      </c>
      <c r="BA203" s="188">
        <v>1</v>
      </c>
      <c r="BB203" s="188">
        <v>0</v>
      </c>
      <c r="BC203" s="188">
        <v>0</v>
      </c>
      <c r="BD203" s="188">
        <v>0</v>
      </c>
      <c r="BE203" s="188">
        <v>1</v>
      </c>
      <c r="BF203" s="188">
        <v>1</v>
      </c>
      <c r="BG203" s="188">
        <v>1</v>
      </c>
      <c r="BH203" s="188">
        <v>1</v>
      </c>
      <c r="BI203" s="188">
        <v>1</v>
      </c>
      <c r="BJ203" s="188">
        <v>0</v>
      </c>
      <c r="BK203" s="188">
        <v>0</v>
      </c>
      <c r="BL203" s="188">
        <v>1</v>
      </c>
      <c r="BM203" s="188">
        <v>1</v>
      </c>
      <c r="BN203" s="188">
        <v>0</v>
      </c>
      <c r="BO203" s="188">
        <v>1</v>
      </c>
      <c r="BP203" s="188">
        <v>0</v>
      </c>
      <c r="BQ203" s="188">
        <v>0</v>
      </c>
      <c r="BR203" s="188">
        <v>0</v>
      </c>
      <c r="BS203" s="188">
        <v>0</v>
      </c>
      <c r="BT203" s="188">
        <v>0</v>
      </c>
      <c r="BU203" s="190">
        <v>0</v>
      </c>
      <c r="BV203" s="188">
        <v>0</v>
      </c>
      <c r="BW203" s="188">
        <v>0</v>
      </c>
      <c r="BX203" s="188">
        <v>0</v>
      </c>
      <c r="BY203" s="188">
        <v>0</v>
      </c>
      <c r="BZ203" s="188">
        <v>0</v>
      </c>
      <c r="CA203" s="188">
        <v>0</v>
      </c>
      <c r="CB203" s="188">
        <v>0</v>
      </c>
      <c r="CC203" s="188">
        <v>0</v>
      </c>
      <c r="CD203" s="188">
        <v>0</v>
      </c>
      <c r="CE203" s="188">
        <v>0</v>
      </c>
      <c r="CF203" s="188">
        <v>0</v>
      </c>
      <c r="CG203" s="188">
        <v>0</v>
      </c>
      <c r="CH203" s="188">
        <v>0</v>
      </c>
      <c r="CI203" s="188">
        <v>0</v>
      </c>
      <c r="CJ203" s="188">
        <v>0</v>
      </c>
      <c r="CK203" s="188">
        <v>0</v>
      </c>
      <c r="CL203" s="188">
        <v>0</v>
      </c>
      <c r="CM203" s="188">
        <v>0</v>
      </c>
      <c r="CN203" s="188">
        <v>0</v>
      </c>
      <c r="CO203" s="191">
        <v>0</v>
      </c>
      <c r="CP203" s="188">
        <f t="shared" si="7"/>
        <v>18</v>
      </c>
      <c r="CQ203" s="188">
        <v>1</v>
      </c>
      <c r="CR203" s="188">
        <v>0</v>
      </c>
      <c r="CS203" s="188">
        <v>0</v>
      </c>
      <c r="CT203" s="188">
        <v>1</v>
      </c>
    </row>
    <row r="204" spans="1:98" ht="17.25" customHeight="1" x14ac:dyDescent="0.35">
      <c r="A204" s="188" t="s">
        <v>88</v>
      </c>
      <c r="B204" s="189" t="s">
        <v>5148</v>
      </c>
      <c r="C204" s="188" t="s">
        <v>6847</v>
      </c>
      <c r="E204" s="188" t="s">
        <v>6848</v>
      </c>
      <c r="G204" s="188" t="s">
        <v>454</v>
      </c>
      <c r="H204" s="188" t="s">
        <v>13</v>
      </c>
      <c r="I204" s="188" t="s">
        <v>221</v>
      </c>
      <c r="J204" s="188" t="s">
        <v>269</v>
      </c>
      <c r="L204" s="188" t="s">
        <v>272</v>
      </c>
      <c r="N204" s="188" t="s">
        <v>299</v>
      </c>
      <c r="O204" s="188" t="s">
        <v>6849</v>
      </c>
      <c r="P204" s="191" t="s">
        <v>591</v>
      </c>
      <c r="Q204" s="188">
        <v>0</v>
      </c>
      <c r="R204" s="188">
        <v>0</v>
      </c>
      <c r="S204" s="191">
        <v>0</v>
      </c>
      <c r="T204" s="188">
        <v>0</v>
      </c>
      <c r="U204" s="188">
        <v>0</v>
      </c>
      <c r="V204" s="188">
        <v>0</v>
      </c>
      <c r="W204" s="188">
        <v>0</v>
      </c>
      <c r="X204" s="188">
        <v>0</v>
      </c>
      <c r="Y204" s="188">
        <v>0</v>
      </c>
      <c r="Z204" s="188">
        <v>0</v>
      </c>
      <c r="AA204" s="188">
        <v>0</v>
      </c>
      <c r="AB204" s="188">
        <v>0</v>
      </c>
      <c r="AC204" s="188">
        <v>0</v>
      </c>
      <c r="AD204" s="188">
        <v>0</v>
      </c>
      <c r="AE204" s="188">
        <v>0</v>
      </c>
      <c r="AF204" s="188">
        <v>0</v>
      </c>
      <c r="AG204" s="188">
        <v>0</v>
      </c>
      <c r="AH204" s="188">
        <v>0</v>
      </c>
      <c r="AI204" s="188">
        <v>0</v>
      </c>
      <c r="AJ204" s="188">
        <v>0</v>
      </c>
      <c r="AK204" s="188">
        <v>0</v>
      </c>
      <c r="AL204" s="188">
        <v>0</v>
      </c>
      <c r="AM204" s="188">
        <v>0</v>
      </c>
      <c r="AN204" s="188">
        <v>0</v>
      </c>
      <c r="AO204" s="188">
        <v>0</v>
      </c>
      <c r="AP204" s="188">
        <v>0</v>
      </c>
      <c r="AQ204" s="188">
        <v>0</v>
      </c>
      <c r="AR204" s="188">
        <v>0</v>
      </c>
      <c r="AS204" s="188">
        <v>0</v>
      </c>
      <c r="AT204" s="188">
        <v>0</v>
      </c>
      <c r="AU204" s="188">
        <v>0</v>
      </c>
      <c r="AV204" s="188">
        <v>0</v>
      </c>
      <c r="AW204" s="188">
        <v>0</v>
      </c>
      <c r="AX204" s="188">
        <v>0</v>
      </c>
      <c r="AY204" s="188">
        <v>0</v>
      </c>
      <c r="AZ204" s="188">
        <v>0</v>
      </c>
      <c r="BA204" s="188">
        <v>0</v>
      </c>
      <c r="BB204" s="188">
        <v>0</v>
      </c>
      <c r="BC204" s="188">
        <v>0</v>
      </c>
      <c r="BD204" s="188">
        <v>0</v>
      </c>
      <c r="BE204" s="188">
        <v>0</v>
      </c>
      <c r="BF204" s="188">
        <v>0</v>
      </c>
      <c r="BG204" s="188">
        <v>0</v>
      </c>
      <c r="BH204" s="188">
        <v>1</v>
      </c>
      <c r="BI204" s="188">
        <v>0</v>
      </c>
      <c r="BJ204" s="188">
        <v>0</v>
      </c>
      <c r="BK204" s="188">
        <v>0</v>
      </c>
      <c r="BL204" s="188">
        <v>0</v>
      </c>
      <c r="BM204" s="188">
        <v>0</v>
      </c>
      <c r="BN204" s="188">
        <v>0</v>
      </c>
      <c r="BO204" s="188">
        <v>0</v>
      </c>
      <c r="BP204" s="188">
        <v>0</v>
      </c>
      <c r="BQ204" s="188">
        <v>0</v>
      </c>
      <c r="BR204" s="188">
        <v>0</v>
      </c>
      <c r="BS204" s="188">
        <v>0</v>
      </c>
      <c r="BT204" s="188">
        <v>0</v>
      </c>
      <c r="BU204" s="190">
        <v>0</v>
      </c>
      <c r="BV204" s="188">
        <v>0</v>
      </c>
      <c r="BW204" s="188">
        <v>0</v>
      </c>
      <c r="BX204" s="188">
        <v>0</v>
      </c>
      <c r="BY204" s="188">
        <v>0</v>
      </c>
      <c r="BZ204" s="188">
        <v>0</v>
      </c>
      <c r="CA204" s="188">
        <v>0</v>
      </c>
      <c r="CB204" s="188">
        <v>0</v>
      </c>
      <c r="CC204" s="188">
        <v>0</v>
      </c>
      <c r="CD204" s="188">
        <v>0</v>
      </c>
      <c r="CE204" s="188">
        <v>0</v>
      </c>
      <c r="CF204" s="188">
        <v>0</v>
      </c>
      <c r="CG204" s="188">
        <v>0</v>
      </c>
      <c r="CH204" s="188">
        <v>0</v>
      </c>
      <c r="CI204" s="188">
        <v>0</v>
      </c>
      <c r="CJ204" s="188">
        <v>0</v>
      </c>
      <c r="CK204" s="188">
        <v>0</v>
      </c>
      <c r="CL204" s="188">
        <v>0</v>
      </c>
      <c r="CM204" s="188">
        <v>0</v>
      </c>
      <c r="CN204" s="188">
        <v>0</v>
      </c>
      <c r="CO204" s="191">
        <v>0</v>
      </c>
      <c r="CP204" s="188">
        <f t="shared" si="7"/>
        <v>1</v>
      </c>
      <c r="CQ204" s="188">
        <v>1</v>
      </c>
      <c r="CR204" s="188">
        <v>0</v>
      </c>
      <c r="CS204" s="188">
        <v>0</v>
      </c>
      <c r="CT204" s="188">
        <v>0</v>
      </c>
    </row>
    <row r="205" spans="1:98" ht="17.25" customHeight="1" x14ac:dyDescent="0.35">
      <c r="A205" s="188" t="s">
        <v>88</v>
      </c>
      <c r="B205" s="189" t="s">
        <v>5148</v>
      </c>
      <c r="C205" s="188" t="s">
        <v>6850</v>
      </c>
      <c r="E205" s="188" t="s">
        <v>6851</v>
      </c>
      <c r="G205" s="188" t="s">
        <v>454</v>
      </c>
      <c r="H205" s="188" t="s">
        <v>13</v>
      </c>
      <c r="I205" s="188" t="s">
        <v>221</v>
      </c>
      <c r="J205" s="188" t="s">
        <v>269</v>
      </c>
      <c r="L205" s="188" t="s">
        <v>272</v>
      </c>
      <c r="N205" s="188" t="s">
        <v>300</v>
      </c>
      <c r="O205" s="188" t="s">
        <v>6852</v>
      </c>
      <c r="P205" s="191" t="s">
        <v>5297</v>
      </c>
      <c r="Q205" s="188">
        <v>0</v>
      </c>
      <c r="R205" s="188">
        <v>0</v>
      </c>
      <c r="S205" s="191">
        <v>0</v>
      </c>
      <c r="T205" s="188">
        <v>0</v>
      </c>
      <c r="U205" s="188">
        <v>0</v>
      </c>
      <c r="V205" s="188">
        <v>0</v>
      </c>
      <c r="W205" s="188">
        <v>0</v>
      </c>
      <c r="X205" s="188">
        <v>0</v>
      </c>
      <c r="Y205" s="188">
        <v>0</v>
      </c>
      <c r="Z205" s="188">
        <v>0</v>
      </c>
      <c r="AA205" s="188">
        <v>0</v>
      </c>
      <c r="AB205" s="188">
        <v>0</v>
      </c>
      <c r="AC205" s="188">
        <v>0</v>
      </c>
      <c r="AD205" s="188">
        <v>0</v>
      </c>
      <c r="AE205" s="188">
        <v>0</v>
      </c>
      <c r="AF205" s="188">
        <v>0</v>
      </c>
      <c r="AG205" s="188">
        <v>0</v>
      </c>
      <c r="AH205" s="188">
        <v>0</v>
      </c>
      <c r="AI205" s="188">
        <v>0</v>
      </c>
      <c r="AJ205" s="188">
        <v>1</v>
      </c>
      <c r="AK205" s="188">
        <v>0</v>
      </c>
      <c r="AL205" s="188">
        <v>0</v>
      </c>
      <c r="AM205" s="188">
        <v>0</v>
      </c>
      <c r="AN205" s="188">
        <v>0</v>
      </c>
      <c r="AO205" s="188">
        <v>0</v>
      </c>
      <c r="AP205" s="188">
        <v>0</v>
      </c>
      <c r="AQ205" s="188">
        <v>0</v>
      </c>
      <c r="AR205" s="188">
        <v>0</v>
      </c>
      <c r="AS205" s="188">
        <v>0</v>
      </c>
      <c r="AT205" s="188">
        <v>0</v>
      </c>
      <c r="AU205" s="188">
        <v>0</v>
      </c>
      <c r="AV205" s="188">
        <v>0</v>
      </c>
      <c r="AW205" s="188">
        <v>1</v>
      </c>
      <c r="AX205" s="189">
        <v>1</v>
      </c>
      <c r="AY205" s="188">
        <v>1</v>
      </c>
      <c r="AZ205" s="188">
        <v>1</v>
      </c>
      <c r="BA205" s="188">
        <v>0</v>
      </c>
      <c r="BB205" s="188">
        <v>1</v>
      </c>
      <c r="BC205" s="188">
        <v>1</v>
      </c>
      <c r="BD205" s="188">
        <v>0</v>
      </c>
      <c r="BE205" s="188">
        <v>0</v>
      </c>
      <c r="BF205" s="188">
        <v>1</v>
      </c>
      <c r="BG205" s="188">
        <v>1</v>
      </c>
      <c r="BH205" s="188">
        <v>1</v>
      </c>
      <c r="BI205" s="188">
        <v>0</v>
      </c>
      <c r="BJ205" s="188">
        <v>0</v>
      </c>
      <c r="BK205" s="188">
        <v>0</v>
      </c>
      <c r="BL205" s="188">
        <v>0</v>
      </c>
      <c r="BM205" s="188">
        <v>0</v>
      </c>
      <c r="BN205" s="188">
        <v>0</v>
      </c>
      <c r="BO205" s="188">
        <v>0</v>
      </c>
      <c r="BP205" s="188">
        <v>0</v>
      </c>
      <c r="BQ205" s="188">
        <v>0</v>
      </c>
      <c r="BR205" s="188">
        <v>0</v>
      </c>
      <c r="BS205" s="188">
        <v>0</v>
      </c>
      <c r="BT205" s="188">
        <v>0</v>
      </c>
      <c r="BU205" s="190">
        <v>0</v>
      </c>
      <c r="BV205" s="188">
        <v>0</v>
      </c>
      <c r="BW205" s="188">
        <v>0</v>
      </c>
      <c r="BX205" s="188">
        <v>0</v>
      </c>
      <c r="BY205" s="188">
        <v>0</v>
      </c>
      <c r="BZ205" s="188">
        <v>0</v>
      </c>
      <c r="CA205" s="188">
        <v>0</v>
      </c>
      <c r="CB205" s="188">
        <v>0</v>
      </c>
      <c r="CC205" s="188">
        <v>0</v>
      </c>
      <c r="CD205" s="188">
        <v>0</v>
      </c>
      <c r="CE205" s="188">
        <v>0</v>
      </c>
      <c r="CF205" s="188">
        <v>0</v>
      </c>
      <c r="CG205" s="188">
        <v>0</v>
      </c>
      <c r="CH205" s="188">
        <v>0</v>
      </c>
      <c r="CI205" s="188">
        <v>0</v>
      </c>
      <c r="CJ205" s="188">
        <v>0</v>
      </c>
      <c r="CK205" s="188">
        <v>0</v>
      </c>
      <c r="CL205" s="188">
        <v>0</v>
      </c>
      <c r="CM205" s="188">
        <v>0</v>
      </c>
      <c r="CN205" s="188">
        <v>0</v>
      </c>
      <c r="CO205" s="191">
        <v>0</v>
      </c>
      <c r="CP205" s="188">
        <f t="shared" si="7"/>
        <v>10</v>
      </c>
      <c r="CQ205" s="188">
        <v>1</v>
      </c>
      <c r="CR205" s="188">
        <v>0</v>
      </c>
      <c r="CS205" s="188">
        <v>0</v>
      </c>
      <c r="CT205" s="188">
        <v>0</v>
      </c>
    </row>
    <row r="206" spans="1:98" ht="17.25" customHeight="1" x14ac:dyDescent="0.35">
      <c r="A206" s="188" t="s">
        <v>37</v>
      </c>
      <c r="B206" s="189" t="s">
        <v>5302</v>
      </c>
      <c r="C206" s="188" t="s">
        <v>6853</v>
      </c>
      <c r="D206" s="188" t="s">
        <v>6854</v>
      </c>
      <c r="E206" s="192" t="s">
        <v>6855</v>
      </c>
      <c r="G206" s="188" t="s">
        <v>454</v>
      </c>
      <c r="H206" s="188" t="s">
        <v>56</v>
      </c>
      <c r="I206" s="188" t="s">
        <v>210</v>
      </c>
      <c r="J206" s="188" t="s">
        <v>269</v>
      </c>
      <c r="L206" s="188" t="s">
        <v>272</v>
      </c>
      <c r="N206" s="188" t="s">
        <v>299</v>
      </c>
      <c r="P206" s="197" t="s">
        <v>768</v>
      </c>
      <c r="Q206" s="188">
        <v>0</v>
      </c>
      <c r="R206" s="188">
        <v>0</v>
      </c>
      <c r="S206" s="191">
        <v>0</v>
      </c>
      <c r="T206" s="188">
        <v>0</v>
      </c>
      <c r="U206" s="188">
        <v>0</v>
      </c>
      <c r="V206" s="188">
        <v>0</v>
      </c>
      <c r="W206" s="188">
        <v>0</v>
      </c>
      <c r="X206" s="188">
        <v>0</v>
      </c>
      <c r="Y206" s="188">
        <v>0</v>
      </c>
      <c r="Z206" s="188">
        <v>0</v>
      </c>
      <c r="AA206" s="188">
        <v>0</v>
      </c>
      <c r="AB206" s="188">
        <v>0</v>
      </c>
      <c r="AC206" s="188">
        <v>0</v>
      </c>
      <c r="AD206" s="188">
        <v>0</v>
      </c>
      <c r="AE206" s="188">
        <v>0</v>
      </c>
      <c r="AF206" s="188">
        <v>0</v>
      </c>
      <c r="AG206" s="188">
        <v>0</v>
      </c>
      <c r="AH206" s="188">
        <v>0</v>
      </c>
      <c r="AI206" s="188">
        <v>1</v>
      </c>
      <c r="AJ206" s="188">
        <v>0</v>
      </c>
      <c r="AK206" s="188">
        <v>0</v>
      </c>
      <c r="AL206" s="188">
        <v>0</v>
      </c>
      <c r="AM206" s="188">
        <v>0</v>
      </c>
      <c r="AN206" s="188">
        <v>0</v>
      </c>
      <c r="AO206" s="188">
        <v>0</v>
      </c>
      <c r="AP206" s="188">
        <v>0</v>
      </c>
      <c r="AQ206" s="188">
        <v>0</v>
      </c>
      <c r="AR206" s="188">
        <v>0</v>
      </c>
      <c r="AS206" s="188">
        <v>0</v>
      </c>
      <c r="AT206" s="188">
        <v>0</v>
      </c>
      <c r="AU206" s="188">
        <v>0</v>
      </c>
      <c r="AV206" s="188">
        <v>0</v>
      </c>
      <c r="AW206" s="188">
        <v>0</v>
      </c>
      <c r="AX206" s="188">
        <v>0</v>
      </c>
      <c r="AY206" s="188">
        <v>0</v>
      </c>
      <c r="AZ206" s="188">
        <v>0</v>
      </c>
      <c r="BA206" s="188">
        <v>0</v>
      </c>
      <c r="BB206" s="188">
        <v>0</v>
      </c>
      <c r="BC206" s="188">
        <v>0</v>
      </c>
      <c r="BD206" s="188">
        <v>0</v>
      </c>
      <c r="BE206" s="188">
        <v>0</v>
      </c>
      <c r="BF206" s="188">
        <v>0</v>
      </c>
      <c r="BG206" s="188">
        <v>1</v>
      </c>
      <c r="BH206" s="188">
        <v>0</v>
      </c>
      <c r="BI206" s="188">
        <v>0</v>
      </c>
      <c r="BJ206" s="188">
        <v>0</v>
      </c>
      <c r="BK206" s="188">
        <v>0</v>
      </c>
      <c r="BL206" s="188">
        <v>0</v>
      </c>
      <c r="BM206" s="188">
        <v>0</v>
      </c>
      <c r="BN206" s="188">
        <v>0</v>
      </c>
      <c r="BO206" s="188">
        <v>0</v>
      </c>
      <c r="BP206" s="188">
        <v>0</v>
      </c>
      <c r="BQ206" s="188">
        <v>0</v>
      </c>
      <c r="BR206" s="188">
        <v>0</v>
      </c>
      <c r="BS206" s="188">
        <v>0</v>
      </c>
      <c r="BT206" s="188">
        <v>0</v>
      </c>
      <c r="BU206" s="190">
        <v>0</v>
      </c>
      <c r="BV206" s="188">
        <v>0</v>
      </c>
      <c r="BW206" s="188">
        <v>0</v>
      </c>
      <c r="BX206" s="188">
        <v>0</v>
      </c>
      <c r="BY206" s="188">
        <v>0</v>
      </c>
      <c r="BZ206" s="188">
        <v>0</v>
      </c>
      <c r="CA206" s="188">
        <v>0</v>
      </c>
      <c r="CB206" s="188">
        <v>0</v>
      </c>
      <c r="CC206" s="188">
        <v>0</v>
      </c>
      <c r="CD206" s="188">
        <v>0</v>
      </c>
      <c r="CE206" s="188">
        <v>0</v>
      </c>
      <c r="CF206" s="188">
        <v>0</v>
      </c>
      <c r="CG206" s="188">
        <v>0</v>
      </c>
      <c r="CH206" s="188">
        <v>0</v>
      </c>
      <c r="CI206" s="188">
        <v>0</v>
      </c>
      <c r="CJ206" s="188">
        <v>0</v>
      </c>
      <c r="CK206" s="188">
        <v>0</v>
      </c>
      <c r="CL206" s="188">
        <v>0</v>
      </c>
      <c r="CM206" s="188">
        <v>0</v>
      </c>
      <c r="CN206" s="188">
        <v>0</v>
      </c>
      <c r="CO206" s="191">
        <v>0</v>
      </c>
      <c r="CP206" s="188">
        <f t="shared" si="7"/>
        <v>2</v>
      </c>
      <c r="CQ206" s="188">
        <v>1</v>
      </c>
      <c r="CR206" s="188">
        <v>0</v>
      </c>
      <c r="CS206" s="188">
        <v>0</v>
      </c>
      <c r="CT206" s="188">
        <v>0</v>
      </c>
    </row>
    <row r="207" spans="1:98" ht="17.25" customHeight="1" x14ac:dyDescent="0.35">
      <c r="A207" s="188" t="s">
        <v>37</v>
      </c>
      <c r="B207" s="189" t="s">
        <v>5334</v>
      </c>
      <c r="C207" s="188" t="s">
        <v>6856</v>
      </c>
      <c r="E207" s="188" t="s">
        <v>6857</v>
      </c>
      <c r="G207" s="188" t="s">
        <v>454</v>
      </c>
      <c r="H207" s="188" t="s">
        <v>109</v>
      </c>
      <c r="I207" s="188" t="s">
        <v>210</v>
      </c>
      <c r="J207" s="188" t="s">
        <v>471</v>
      </c>
      <c r="L207" s="188" t="s">
        <v>272</v>
      </c>
      <c r="N207" s="188" t="s">
        <v>299</v>
      </c>
      <c r="P207" s="191" t="s">
        <v>768</v>
      </c>
      <c r="Q207" s="188">
        <v>0</v>
      </c>
      <c r="R207" s="188">
        <v>0</v>
      </c>
      <c r="S207" s="188">
        <v>0</v>
      </c>
      <c r="T207" s="188">
        <v>0</v>
      </c>
      <c r="U207" s="188">
        <v>0</v>
      </c>
      <c r="V207" s="188">
        <v>0</v>
      </c>
      <c r="W207" s="188">
        <v>0</v>
      </c>
      <c r="X207" s="188">
        <v>0</v>
      </c>
      <c r="Y207" s="188">
        <v>0</v>
      </c>
      <c r="Z207" s="188">
        <v>0</v>
      </c>
      <c r="AA207" s="188">
        <v>0</v>
      </c>
      <c r="AB207" s="188">
        <v>0</v>
      </c>
      <c r="AC207" s="188">
        <v>0</v>
      </c>
      <c r="AD207" s="188">
        <v>0</v>
      </c>
      <c r="AE207" s="188">
        <v>0</v>
      </c>
      <c r="AF207" s="188">
        <v>0</v>
      </c>
      <c r="AG207" s="188">
        <v>0</v>
      </c>
      <c r="AH207" s="188">
        <v>0</v>
      </c>
      <c r="AI207" s="188">
        <v>1</v>
      </c>
      <c r="AJ207" s="188">
        <v>0</v>
      </c>
      <c r="AK207" s="188">
        <v>0</v>
      </c>
      <c r="AL207" s="188">
        <v>0</v>
      </c>
      <c r="AM207" s="188">
        <v>0</v>
      </c>
      <c r="AN207" s="188">
        <v>0</v>
      </c>
      <c r="AO207" s="188">
        <v>0</v>
      </c>
      <c r="AP207" s="188">
        <v>0</v>
      </c>
      <c r="AQ207" s="188">
        <v>0</v>
      </c>
      <c r="AR207" s="188">
        <v>0</v>
      </c>
      <c r="AS207" s="188">
        <v>0</v>
      </c>
      <c r="AT207" s="188">
        <v>0</v>
      </c>
      <c r="AU207" s="188">
        <v>0</v>
      </c>
      <c r="AV207" s="188">
        <v>0</v>
      </c>
      <c r="AW207" s="188">
        <v>0</v>
      </c>
      <c r="AX207" s="188">
        <v>0</v>
      </c>
      <c r="AY207" s="188">
        <v>1</v>
      </c>
      <c r="AZ207" s="188">
        <v>0</v>
      </c>
      <c r="BA207" s="188">
        <v>0</v>
      </c>
      <c r="BB207" s="188">
        <v>0</v>
      </c>
      <c r="BC207" s="188">
        <v>0</v>
      </c>
      <c r="BD207" s="188">
        <v>0</v>
      </c>
      <c r="BE207" s="188">
        <v>0</v>
      </c>
      <c r="BF207" s="188">
        <v>0</v>
      </c>
      <c r="BG207" s="188">
        <v>0</v>
      </c>
      <c r="BH207" s="188">
        <v>0</v>
      </c>
      <c r="BI207" s="188">
        <v>0</v>
      </c>
      <c r="BJ207" s="188">
        <v>0</v>
      </c>
      <c r="BK207" s="188">
        <v>0</v>
      </c>
      <c r="BL207" s="188">
        <v>0</v>
      </c>
      <c r="BM207" s="188">
        <v>0</v>
      </c>
      <c r="BN207" s="188">
        <v>0</v>
      </c>
      <c r="BO207" s="188">
        <v>0</v>
      </c>
      <c r="BP207" s="188">
        <v>0</v>
      </c>
      <c r="BQ207" s="188">
        <v>0</v>
      </c>
      <c r="BR207" s="188">
        <v>0</v>
      </c>
      <c r="BS207" s="188">
        <v>0</v>
      </c>
      <c r="BT207" s="188">
        <v>0</v>
      </c>
      <c r="BU207" s="190">
        <v>0</v>
      </c>
      <c r="BV207" s="188">
        <v>0</v>
      </c>
      <c r="BW207" s="188">
        <v>0</v>
      </c>
      <c r="BX207" s="188">
        <v>0</v>
      </c>
      <c r="BY207" s="188">
        <v>0</v>
      </c>
      <c r="BZ207" s="188">
        <v>0</v>
      </c>
      <c r="CA207" s="188">
        <v>0</v>
      </c>
      <c r="CB207" s="188">
        <v>0</v>
      </c>
      <c r="CC207" s="188">
        <v>0</v>
      </c>
      <c r="CD207" s="188">
        <v>0</v>
      </c>
      <c r="CE207" s="188">
        <v>0</v>
      </c>
      <c r="CF207" s="188">
        <v>0</v>
      </c>
      <c r="CG207" s="188">
        <v>0</v>
      </c>
      <c r="CH207" s="188">
        <v>0</v>
      </c>
      <c r="CI207" s="188">
        <v>0</v>
      </c>
      <c r="CJ207" s="188">
        <v>0</v>
      </c>
      <c r="CK207" s="188">
        <v>0</v>
      </c>
      <c r="CL207" s="188">
        <v>0</v>
      </c>
      <c r="CM207" s="188">
        <v>0</v>
      </c>
      <c r="CN207" s="188">
        <v>0</v>
      </c>
      <c r="CO207" s="191">
        <v>0</v>
      </c>
      <c r="CP207" s="188">
        <f t="shared" si="7"/>
        <v>2</v>
      </c>
      <c r="CQ207" s="188">
        <v>1</v>
      </c>
      <c r="CR207" s="188">
        <v>0</v>
      </c>
      <c r="CS207" s="188">
        <v>0</v>
      </c>
      <c r="CT207" s="188">
        <v>0</v>
      </c>
    </row>
    <row r="208" spans="1:98" ht="17.25" customHeight="1" x14ac:dyDescent="0.35">
      <c r="A208" s="188" t="s">
        <v>37</v>
      </c>
      <c r="B208" s="189" t="s">
        <v>5334</v>
      </c>
      <c r="C208" s="188" t="s">
        <v>6858</v>
      </c>
      <c r="E208" s="188" t="s">
        <v>6859</v>
      </c>
      <c r="F208" s="188" t="s">
        <v>95</v>
      </c>
      <c r="G208" s="188" t="s">
        <v>454</v>
      </c>
      <c r="H208" s="188" t="s">
        <v>109</v>
      </c>
      <c r="I208" s="188" t="s">
        <v>173</v>
      </c>
      <c r="J208" s="188" t="s">
        <v>471</v>
      </c>
      <c r="L208" s="188" t="s">
        <v>268</v>
      </c>
      <c r="N208" s="188" t="s">
        <v>300</v>
      </c>
      <c r="O208" s="188" t="s">
        <v>6860</v>
      </c>
      <c r="P208" s="191" t="s">
        <v>5297</v>
      </c>
      <c r="Q208" s="188">
        <v>0</v>
      </c>
      <c r="R208" s="188">
        <v>0</v>
      </c>
      <c r="S208" s="188">
        <v>0</v>
      </c>
      <c r="T208" s="188">
        <v>0</v>
      </c>
      <c r="U208" s="188">
        <v>0</v>
      </c>
      <c r="V208" s="188">
        <v>0</v>
      </c>
      <c r="W208" s="188">
        <v>0</v>
      </c>
      <c r="X208" s="188">
        <v>0</v>
      </c>
      <c r="Y208" s="188">
        <v>0</v>
      </c>
      <c r="Z208" s="188">
        <v>0</v>
      </c>
      <c r="AA208" s="188">
        <v>0</v>
      </c>
      <c r="AB208" s="188">
        <v>0</v>
      </c>
      <c r="AC208" s="188">
        <v>0</v>
      </c>
      <c r="AD208" s="188">
        <v>0</v>
      </c>
      <c r="AE208" s="188">
        <v>0</v>
      </c>
      <c r="AF208" s="188">
        <v>1</v>
      </c>
      <c r="AG208" s="188">
        <v>0</v>
      </c>
      <c r="AH208" s="188">
        <v>0</v>
      </c>
      <c r="AI208" s="188">
        <v>0</v>
      </c>
      <c r="AJ208" s="188">
        <v>1</v>
      </c>
      <c r="AK208" s="188">
        <v>0</v>
      </c>
      <c r="AL208" s="188">
        <v>0</v>
      </c>
      <c r="AM208" s="188">
        <v>0</v>
      </c>
      <c r="AN208" s="188">
        <v>0</v>
      </c>
      <c r="AO208" s="188">
        <v>0</v>
      </c>
      <c r="AP208" s="188">
        <v>0</v>
      </c>
      <c r="AQ208" s="188">
        <v>0</v>
      </c>
      <c r="AR208" s="188">
        <v>0</v>
      </c>
      <c r="AS208" s="188">
        <v>0</v>
      </c>
      <c r="AT208" s="188">
        <v>0</v>
      </c>
      <c r="AU208" s="188">
        <v>0</v>
      </c>
      <c r="AV208" s="188">
        <v>0</v>
      </c>
      <c r="AW208" s="188">
        <v>1</v>
      </c>
      <c r="AX208" s="188">
        <v>0</v>
      </c>
      <c r="AY208" s="188">
        <v>0</v>
      </c>
      <c r="AZ208" s="188">
        <v>1</v>
      </c>
      <c r="BA208" s="188">
        <v>0</v>
      </c>
      <c r="BB208" s="188">
        <v>1</v>
      </c>
      <c r="BC208" s="188">
        <v>1</v>
      </c>
      <c r="BD208" s="188">
        <v>1</v>
      </c>
      <c r="BE208" s="188">
        <v>1</v>
      </c>
      <c r="BF208" s="188">
        <v>0</v>
      </c>
      <c r="BG208" s="188">
        <v>0</v>
      </c>
      <c r="BH208" s="188">
        <v>1</v>
      </c>
      <c r="BI208" s="188">
        <v>0</v>
      </c>
      <c r="BJ208" s="188">
        <v>0</v>
      </c>
      <c r="BK208" s="188">
        <v>0</v>
      </c>
      <c r="BL208" s="188">
        <v>0</v>
      </c>
      <c r="BM208" s="188">
        <v>0</v>
      </c>
      <c r="BN208" s="188">
        <v>0</v>
      </c>
      <c r="BO208" s="188">
        <v>0</v>
      </c>
      <c r="BP208" s="188">
        <v>0</v>
      </c>
      <c r="BQ208" s="188">
        <v>0</v>
      </c>
      <c r="BR208" s="188">
        <v>0</v>
      </c>
      <c r="BS208" s="188">
        <v>0</v>
      </c>
      <c r="BT208" s="188">
        <v>0</v>
      </c>
      <c r="BU208" s="190">
        <v>0</v>
      </c>
      <c r="BV208" s="188">
        <v>0</v>
      </c>
      <c r="BW208" s="188">
        <v>0</v>
      </c>
      <c r="BX208" s="188">
        <v>0</v>
      </c>
      <c r="BY208" s="188">
        <v>0</v>
      </c>
      <c r="BZ208" s="188">
        <v>0</v>
      </c>
      <c r="CA208" s="188">
        <v>0</v>
      </c>
      <c r="CB208" s="188">
        <v>0</v>
      </c>
      <c r="CC208" s="188">
        <v>0</v>
      </c>
      <c r="CD208" s="188">
        <v>0</v>
      </c>
      <c r="CE208" s="188">
        <v>0</v>
      </c>
      <c r="CF208" s="188">
        <v>0</v>
      </c>
      <c r="CG208" s="188">
        <v>0</v>
      </c>
      <c r="CH208" s="188">
        <v>0</v>
      </c>
      <c r="CI208" s="188">
        <v>0</v>
      </c>
      <c r="CJ208" s="188">
        <v>0</v>
      </c>
      <c r="CK208" s="188">
        <v>0</v>
      </c>
      <c r="CL208" s="188">
        <v>0</v>
      </c>
      <c r="CM208" s="188">
        <v>0</v>
      </c>
      <c r="CN208" s="188">
        <v>0</v>
      </c>
      <c r="CO208" s="191">
        <v>0</v>
      </c>
      <c r="CP208" s="188">
        <f t="shared" si="7"/>
        <v>9</v>
      </c>
      <c r="CQ208" s="188">
        <v>1</v>
      </c>
      <c r="CR208" s="188">
        <v>0</v>
      </c>
      <c r="CS208" s="188">
        <v>0</v>
      </c>
      <c r="CT208" s="188">
        <v>0</v>
      </c>
    </row>
    <row r="209" spans="1:119" ht="17.25" customHeight="1" x14ac:dyDescent="0.35">
      <c r="A209" s="188" t="s">
        <v>24</v>
      </c>
      <c r="B209" s="189" t="s">
        <v>6336</v>
      </c>
      <c r="C209" s="188" t="s">
        <v>6861</v>
      </c>
      <c r="E209" s="188" t="s">
        <v>6862</v>
      </c>
      <c r="F209" s="188" t="s">
        <v>95</v>
      </c>
      <c r="G209" s="188" t="s">
        <v>454</v>
      </c>
      <c r="H209" s="188" t="s">
        <v>109</v>
      </c>
      <c r="I209" s="188" t="s">
        <v>212</v>
      </c>
      <c r="J209" s="188" t="s">
        <v>269</v>
      </c>
      <c r="L209" s="188" t="s">
        <v>272</v>
      </c>
      <c r="N209" s="188" t="s">
        <v>300</v>
      </c>
      <c r="O209" s="192" t="s">
        <v>6863</v>
      </c>
      <c r="P209" s="191" t="s">
        <v>6864</v>
      </c>
      <c r="Q209" s="188">
        <v>0</v>
      </c>
      <c r="R209" s="188">
        <v>0</v>
      </c>
      <c r="S209" s="188">
        <v>0</v>
      </c>
      <c r="T209" s="188">
        <v>0</v>
      </c>
      <c r="U209" s="188">
        <v>0</v>
      </c>
      <c r="V209" s="188">
        <v>0</v>
      </c>
      <c r="W209" s="188">
        <v>0</v>
      </c>
      <c r="X209" s="188">
        <v>0</v>
      </c>
      <c r="Y209" s="188">
        <v>0</v>
      </c>
      <c r="Z209" s="188">
        <v>0</v>
      </c>
      <c r="AA209" s="188">
        <v>0</v>
      </c>
      <c r="AB209" s="188">
        <v>0</v>
      </c>
      <c r="AC209" s="188">
        <v>0</v>
      </c>
      <c r="AD209" s="188">
        <v>0</v>
      </c>
      <c r="AE209" s="188">
        <v>0</v>
      </c>
      <c r="AF209" s="188">
        <v>0</v>
      </c>
      <c r="AG209" s="188">
        <v>0</v>
      </c>
      <c r="AH209" s="188">
        <v>1</v>
      </c>
      <c r="AI209" s="188">
        <v>1</v>
      </c>
      <c r="AJ209" s="188">
        <v>1</v>
      </c>
      <c r="AK209" s="188">
        <v>1</v>
      </c>
      <c r="AL209" s="188">
        <v>1</v>
      </c>
      <c r="AM209" s="188">
        <v>1</v>
      </c>
      <c r="AN209" s="188">
        <v>0</v>
      </c>
      <c r="AO209" s="188">
        <v>1</v>
      </c>
      <c r="AP209" s="188">
        <v>1</v>
      </c>
      <c r="AQ209" s="188">
        <v>1</v>
      </c>
      <c r="AR209" s="188">
        <v>1</v>
      </c>
      <c r="AS209" s="189">
        <v>1</v>
      </c>
      <c r="AT209" s="188">
        <v>0</v>
      </c>
      <c r="AU209" s="188">
        <v>0</v>
      </c>
      <c r="AV209" s="188">
        <v>1</v>
      </c>
      <c r="AW209" s="188">
        <v>1</v>
      </c>
      <c r="AX209" s="188">
        <v>0</v>
      </c>
      <c r="AY209" s="188">
        <v>0</v>
      </c>
      <c r="AZ209" s="188">
        <v>0</v>
      </c>
      <c r="BA209" s="188">
        <v>0</v>
      </c>
      <c r="BB209" s="188">
        <v>1</v>
      </c>
      <c r="BC209" s="188">
        <v>0</v>
      </c>
      <c r="BD209" s="188">
        <v>0</v>
      </c>
      <c r="BE209" s="188">
        <v>0</v>
      </c>
      <c r="BF209" s="188">
        <v>0</v>
      </c>
      <c r="BG209" s="188">
        <v>0</v>
      </c>
      <c r="BH209" s="188">
        <v>0</v>
      </c>
      <c r="BI209" s="188">
        <v>1</v>
      </c>
      <c r="BJ209" s="188">
        <v>1</v>
      </c>
      <c r="BK209" s="188">
        <v>1</v>
      </c>
      <c r="BL209" s="188">
        <v>1</v>
      </c>
      <c r="BM209" s="188">
        <v>1</v>
      </c>
      <c r="BN209" s="188">
        <v>1</v>
      </c>
      <c r="BO209" s="188">
        <v>1</v>
      </c>
      <c r="BP209" s="188">
        <v>0</v>
      </c>
      <c r="BQ209" s="188">
        <v>0</v>
      </c>
      <c r="BR209" s="188">
        <v>1</v>
      </c>
      <c r="BS209" s="188">
        <v>0</v>
      </c>
      <c r="BT209" s="188">
        <v>1</v>
      </c>
      <c r="BU209" s="190">
        <v>0</v>
      </c>
      <c r="BV209" s="188">
        <v>0</v>
      </c>
      <c r="BW209" s="188">
        <v>0</v>
      </c>
      <c r="BX209" s="188">
        <v>0</v>
      </c>
      <c r="BY209" s="188">
        <v>0</v>
      </c>
      <c r="BZ209" s="188">
        <v>0</v>
      </c>
      <c r="CA209" s="188">
        <v>0</v>
      </c>
      <c r="CB209" s="188">
        <v>0</v>
      </c>
      <c r="CC209" s="188">
        <v>0</v>
      </c>
      <c r="CD209" s="188">
        <v>0</v>
      </c>
      <c r="CE209" s="188">
        <v>0</v>
      </c>
      <c r="CF209" s="188">
        <v>0</v>
      </c>
      <c r="CG209" s="188">
        <v>0</v>
      </c>
      <c r="CH209" s="188">
        <v>0</v>
      </c>
      <c r="CI209" s="188">
        <v>0</v>
      </c>
      <c r="CJ209" s="188">
        <v>0</v>
      </c>
      <c r="CK209" s="188">
        <v>0</v>
      </c>
      <c r="CL209" s="188">
        <v>0</v>
      </c>
      <c r="CM209" s="188">
        <v>0</v>
      </c>
      <c r="CN209" s="188">
        <v>0</v>
      </c>
      <c r="CO209" s="191">
        <v>0</v>
      </c>
      <c r="CP209" s="188">
        <f t="shared" si="7"/>
        <v>23</v>
      </c>
      <c r="CQ209" s="188">
        <v>1</v>
      </c>
      <c r="CR209" s="188">
        <v>0</v>
      </c>
      <c r="CS209" s="188">
        <v>0</v>
      </c>
      <c r="CT209" s="188">
        <v>1</v>
      </c>
      <c r="CU209" s="188" t="s">
        <v>6865</v>
      </c>
    </row>
    <row r="210" spans="1:119" ht="17.25" customHeight="1" x14ac:dyDescent="0.35">
      <c r="A210" s="188" t="s">
        <v>50</v>
      </c>
      <c r="B210" s="189" t="s">
        <v>5660</v>
      </c>
      <c r="C210" s="188" t="s">
        <v>6866</v>
      </c>
      <c r="E210" s="188" t="s">
        <v>6259</v>
      </c>
      <c r="G210" s="188" t="s">
        <v>454</v>
      </c>
      <c r="H210" s="188" t="s">
        <v>56</v>
      </c>
      <c r="I210" s="188" t="s">
        <v>217</v>
      </c>
      <c r="J210" s="188" t="s">
        <v>471</v>
      </c>
      <c r="K210" s="188" t="s">
        <v>228</v>
      </c>
      <c r="L210" s="188" t="s">
        <v>272</v>
      </c>
      <c r="N210" s="188" t="s">
        <v>300</v>
      </c>
      <c r="O210" s="192" t="s">
        <v>6867</v>
      </c>
      <c r="P210" s="191" t="s">
        <v>6868</v>
      </c>
      <c r="Q210" s="188">
        <v>0</v>
      </c>
      <c r="R210" s="188">
        <v>0</v>
      </c>
      <c r="S210" s="188">
        <v>0</v>
      </c>
      <c r="T210" s="188">
        <v>0</v>
      </c>
      <c r="U210" s="188">
        <v>0</v>
      </c>
      <c r="V210" s="188">
        <v>0</v>
      </c>
      <c r="W210" s="188">
        <v>0</v>
      </c>
      <c r="X210" s="188">
        <v>0</v>
      </c>
      <c r="Y210" s="188">
        <v>0</v>
      </c>
      <c r="Z210" s="188">
        <v>0</v>
      </c>
      <c r="AA210" s="188">
        <v>0</v>
      </c>
      <c r="AB210" s="188">
        <v>0</v>
      </c>
      <c r="AC210" s="188">
        <v>0</v>
      </c>
      <c r="AD210" s="188">
        <v>0</v>
      </c>
      <c r="AE210" s="188">
        <v>0</v>
      </c>
      <c r="AF210" s="188">
        <v>0</v>
      </c>
      <c r="AG210" s="188">
        <v>1</v>
      </c>
      <c r="AH210" s="188">
        <v>0</v>
      </c>
      <c r="AI210" s="188">
        <v>1</v>
      </c>
      <c r="AJ210" s="188">
        <v>1</v>
      </c>
      <c r="AK210" s="188">
        <v>1</v>
      </c>
      <c r="AL210" s="188">
        <v>1</v>
      </c>
      <c r="AM210" s="188">
        <v>1</v>
      </c>
      <c r="AN210" s="188">
        <v>0</v>
      </c>
      <c r="AO210" s="188">
        <v>1</v>
      </c>
      <c r="AP210" s="188">
        <v>1</v>
      </c>
      <c r="AQ210" s="188">
        <v>1</v>
      </c>
      <c r="AR210" s="188">
        <v>1</v>
      </c>
      <c r="AS210" s="188">
        <v>1</v>
      </c>
      <c r="AT210" s="188">
        <v>0</v>
      </c>
      <c r="AU210" s="188">
        <v>1</v>
      </c>
      <c r="AV210" s="188">
        <v>1</v>
      </c>
      <c r="AW210" s="188">
        <v>1</v>
      </c>
      <c r="AX210" s="188">
        <v>0</v>
      </c>
      <c r="AY210" s="188">
        <v>0</v>
      </c>
      <c r="AZ210" s="188">
        <v>0</v>
      </c>
      <c r="BA210" s="188">
        <v>0</v>
      </c>
      <c r="BB210" s="188">
        <v>0</v>
      </c>
      <c r="BC210" s="188">
        <v>0</v>
      </c>
      <c r="BD210" s="188">
        <v>0</v>
      </c>
      <c r="BE210" s="188">
        <v>0</v>
      </c>
      <c r="BF210" s="188">
        <v>0</v>
      </c>
      <c r="BG210" s="188">
        <v>0</v>
      </c>
      <c r="BH210" s="188">
        <v>0</v>
      </c>
      <c r="BI210" s="188">
        <v>0</v>
      </c>
      <c r="BJ210" s="188">
        <v>0</v>
      </c>
      <c r="BK210" s="188">
        <v>1</v>
      </c>
      <c r="BL210" s="188">
        <v>1</v>
      </c>
      <c r="BM210" s="188">
        <v>1</v>
      </c>
      <c r="BN210" s="188">
        <v>1</v>
      </c>
      <c r="BO210" s="188">
        <v>1</v>
      </c>
      <c r="BP210" s="188">
        <v>0</v>
      </c>
      <c r="BQ210" s="188">
        <v>0</v>
      </c>
      <c r="BR210" s="188">
        <v>0</v>
      </c>
      <c r="BS210" s="188">
        <v>0</v>
      </c>
      <c r="BT210" s="188">
        <v>0</v>
      </c>
      <c r="BU210" s="190">
        <v>0</v>
      </c>
      <c r="BV210" s="188">
        <v>0</v>
      </c>
      <c r="BW210" s="188">
        <v>0</v>
      </c>
      <c r="BX210" s="188">
        <v>0</v>
      </c>
      <c r="BY210" s="188">
        <v>0</v>
      </c>
      <c r="BZ210" s="188">
        <v>0</v>
      </c>
      <c r="CA210" s="188">
        <v>0</v>
      </c>
      <c r="CB210" s="188">
        <v>0</v>
      </c>
      <c r="CC210" s="188">
        <v>0</v>
      </c>
      <c r="CD210" s="188">
        <v>0</v>
      </c>
      <c r="CE210" s="188">
        <v>0</v>
      </c>
      <c r="CF210" s="188">
        <v>0</v>
      </c>
      <c r="CG210" s="188">
        <v>0</v>
      </c>
      <c r="CH210" s="188">
        <v>0</v>
      </c>
      <c r="CI210" s="188">
        <v>0</v>
      </c>
      <c r="CJ210" s="188">
        <v>0</v>
      </c>
      <c r="CK210" s="188">
        <v>0</v>
      </c>
      <c r="CL210" s="188">
        <v>0</v>
      </c>
      <c r="CM210" s="188">
        <v>0</v>
      </c>
      <c r="CN210" s="188">
        <v>0</v>
      </c>
      <c r="CO210" s="191">
        <v>0</v>
      </c>
      <c r="CP210" s="188">
        <f t="shared" si="7"/>
        <v>19</v>
      </c>
      <c r="CQ210" s="188">
        <v>1</v>
      </c>
      <c r="CR210" s="188">
        <v>0</v>
      </c>
      <c r="CS210" s="188">
        <v>0</v>
      </c>
      <c r="CT210" s="188">
        <v>1</v>
      </c>
    </row>
    <row r="211" spans="1:119" ht="17.25" customHeight="1" x14ac:dyDescent="0.35">
      <c r="A211" s="188" t="s">
        <v>50</v>
      </c>
      <c r="B211" s="189" t="s">
        <v>5660</v>
      </c>
      <c r="C211" s="188" t="s">
        <v>6869</v>
      </c>
      <c r="E211" s="188" t="s">
        <v>6870</v>
      </c>
      <c r="G211" s="188" t="s">
        <v>454</v>
      </c>
      <c r="H211" s="188" t="s">
        <v>56</v>
      </c>
      <c r="I211" s="188" t="s">
        <v>217</v>
      </c>
      <c r="J211" s="188" t="s">
        <v>471</v>
      </c>
      <c r="K211" s="188" t="s">
        <v>228</v>
      </c>
      <c r="L211" s="188" t="s">
        <v>272</v>
      </c>
      <c r="N211" s="188" t="s">
        <v>300</v>
      </c>
      <c r="O211" s="188" t="s">
        <v>6871</v>
      </c>
      <c r="P211" s="191" t="s">
        <v>6491</v>
      </c>
      <c r="Q211" s="188">
        <v>0</v>
      </c>
      <c r="R211" s="188">
        <v>0</v>
      </c>
      <c r="S211" s="188">
        <v>0</v>
      </c>
      <c r="T211" s="188">
        <v>0</v>
      </c>
      <c r="U211" s="188">
        <v>0</v>
      </c>
      <c r="V211" s="188">
        <v>0</v>
      </c>
      <c r="W211" s="188">
        <v>0</v>
      </c>
      <c r="X211" s="188">
        <v>0</v>
      </c>
      <c r="Y211" s="188">
        <v>0</v>
      </c>
      <c r="Z211" s="188">
        <v>0</v>
      </c>
      <c r="AA211" s="188">
        <v>0</v>
      </c>
      <c r="AB211" s="188">
        <v>0</v>
      </c>
      <c r="AC211" s="188">
        <v>0</v>
      </c>
      <c r="AD211" s="188">
        <v>0</v>
      </c>
      <c r="AE211" s="188">
        <v>0</v>
      </c>
      <c r="AF211" s="188">
        <v>0</v>
      </c>
      <c r="AG211" s="188">
        <v>0</v>
      </c>
      <c r="AH211" s="188">
        <v>0</v>
      </c>
      <c r="AI211" s="188">
        <v>0</v>
      </c>
      <c r="AJ211" s="188">
        <v>1</v>
      </c>
      <c r="AK211" s="188">
        <v>0</v>
      </c>
      <c r="AL211" s="188">
        <v>0</v>
      </c>
      <c r="AM211" s="188">
        <v>0</v>
      </c>
      <c r="AN211" s="188">
        <v>0</v>
      </c>
      <c r="AO211" s="188">
        <v>0</v>
      </c>
      <c r="AP211" s="188">
        <v>0</v>
      </c>
      <c r="AQ211" s="188">
        <v>0</v>
      </c>
      <c r="AR211" s="188">
        <v>0</v>
      </c>
      <c r="AS211" s="188">
        <v>0</v>
      </c>
      <c r="AT211" s="188">
        <v>0</v>
      </c>
      <c r="AU211" s="188">
        <v>0</v>
      </c>
      <c r="AV211" s="188">
        <v>0</v>
      </c>
      <c r="AW211" s="188">
        <v>0</v>
      </c>
      <c r="AX211" s="188">
        <v>0</v>
      </c>
      <c r="AY211" s="188">
        <v>0</v>
      </c>
      <c r="AZ211" s="188">
        <v>1</v>
      </c>
      <c r="BA211" s="188">
        <v>0</v>
      </c>
      <c r="BB211" s="188">
        <v>1</v>
      </c>
      <c r="BC211" s="188">
        <v>0</v>
      </c>
      <c r="BD211" s="188">
        <v>0</v>
      </c>
      <c r="BE211" s="188">
        <v>1</v>
      </c>
      <c r="BF211" s="188">
        <v>1</v>
      </c>
      <c r="BG211" s="188">
        <v>1</v>
      </c>
      <c r="BH211" s="188">
        <v>1</v>
      </c>
      <c r="BI211" s="188">
        <v>0</v>
      </c>
      <c r="BJ211" s="188">
        <v>0</v>
      </c>
      <c r="BK211" s="188">
        <v>0</v>
      </c>
      <c r="BL211" s="188">
        <v>0</v>
      </c>
      <c r="BM211" s="188">
        <v>0</v>
      </c>
      <c r="BN211" s="188">
        <v>0</v>
      </c>
      <c r="BO211" s="188">
        <v>0</v>
      </c>
      <c r="BP211" s="188">
        <v>0</v>
      </c>
      <c r="BQ211" s="188">
        <v>0</v>
      </c>
      <c r="BR211" s="188">
        <v>0</v>
      </c>
      <c r="BS211" s="188">
        <v>0</v>
      </c>
      <c r="BT211" s="188">
        <v>0</v>
      </c>
      <c r="BU211" s="190">
        <v>0</v>
      </c>
      <c r="BV211" s="188">
        <v>0</v>
      </c>
      <c r="BW211" s="188">
        <v>0</v>
      </c>
      <c r="BX211" s="188">
        <v>0</v>
      </c>
      <c r="BY211" s="188">
        <v>0</v>
      </c>
      <c r="BZ211" s="188">
        <v>0</v>
      </c>
      <c r="CA211" s="188">
        <v>0</v>
      </c>
      <c r="CB211" s="188">
        <v>0</v>
      </c>
      <c r="CC211" s="188">
        <v>0</v>
      </c>
      <c r="CD211" s="188">
        <v>0</v>
      </c>
      <c r="CE211" s="188">
        <v>0</v>
      </c>
      <c r="CF211" s="188">
        <v>0</v>
      </c>
      <c r="CG211" s="188">
        <v>0</v>
      </c>
      <c r="CH211" s="188">
        <v>0</v>
      </c>
      <c r="CI211" s="188">
        <v>0</v>
      </c>
      <c r="CJ211" s="188">
        <v>0</v>
      </c>
      <c r="CK211" s="188">
        <v>0</v>
      </c>
      <c r="CL211" s="188">
        <v>0</v>
      </c>
      <c r="CM211" s="188">
        <v>0</v>
      </c>
      <c r="CN211" s="188">
        <v>0</v>
      </c>
      <c r="CO211" s="191">
        <v>0</v>
      </c>
      <c r="CP211" s="188">
        <f t="shared" si="7"/>
        <v>7</v>
      </c>
      <c r="CQ211" s="188">
        <v>1</v>
      </c>
      <c r="CR211" s="188">
        <v>0</v>
      </c>
      <c r="CS211" s="188">
        <v>0</v>
      </c>
      <c r="CT211" s="188">
        <v>0</v>
      </c>
    </row>
    <row r="212" spans="1:119" ht="17.25" customHeight="1" x14ac:dyDescent="0.35">
      <c r="A212" s="188" t="s">
        <v>50</v>
      </c>
      <c r="B212" s="189" t="s">
        <v>5660</v>
      </c>
      <c r="C212" s="188" t="s">
        <v>6872</v>
      </c>
      <c r="E212" s="188" t="s">
        <v>6259</v>
      </c>
      <c r="G212" s="188" t="s">
        <v>454</v>
      </c>
      <c r="H212" s="188" t="s">
        <v>56</v>
      </c>
      <c r="I212" s="188" t="s">
        <v>217</v>
      </c>
      <c r="J212" s="188" t="s">
        <v>471</v>
      </c>
      <c r="K212" s="188" t="s">
        <v>228</v>
      </c>
      <c r="L212" s="188" t="s">
        <v>272</v>
      </c>
      <c r="N212" s="188" t="s">
        <v>300</v>
      </c>
      <c r="O212" s="188" t="s">
        <v>6873</v>
      </c>
      <c r="P212" s="193" t="s">
        <v>6301</v>
      </c>
      <c r="Q212" s="188">
        <v>0</v>
      </c>
      <c r="R212" s="188">
        <v>0</v>
      </c>
      <c r="S212" s="188">
        <v>0</v>
      </c>
      <c r="T212" s="188">
        <v>0</v>
      </c>
      <c r="U212" s="188">
        <v>0</v>
      </c>
      <c r="V212" s="188">
        <v>0</v>
      </c>
      <c r="W212" s="188">
        <v>0</v>
      </c>
      <c r="X212" s="188">
        <v>0</v>
      </c>
      <c r="Y212" s="188">
        <v>0</v>
      </c>
      <c r="Z212" s="188">
        <v>0</v>
      </c>
      <c r="AA212" s="188">
        <v>0</v>
      </c>
      <c r="AB212" s="188">
        <v>0</v>
      </c>
      <c r="AC212" s="188">
        <v>0</v>
      </c>
      <c r="AD212" s="188">
        <v>0</v>
      </c>
      <c r="AE212" s="188">
        <v>0</v>
      </c>
      <c r="AF212" s="188">
        <v>0</v>
      </c>
      <c r="AG212" s="188">
        <v>0</v>
      </c>
      <c r="AH212" s="188">
        <v>0</v>
      </c>
      <c r="AI212" s="188">
        <v>0</v>
      </c>
      <c r="AJ212" s="188">
        <v>0</v>
      </c>
      <c r="AK212" s="188">
        <v>0</v>
      </c>
      <c r="AL212" s="188">
        <v>0</v>
      </c>
      <c r="AM212" s="188">
        <v>0</v>
      </c>
      <c r="AN212" s="188">
        <v>0</v>
      </c>
      <c r="AO212" s="188">
        <v>0</v>
      </c>
      <c r="AP212" s="188">
        <v>0</v>
      </c>
      <c r="AQ212" s="188">
        <v>0</v>
      </c>
      <c r="AR212" s="188">
        <v>0</v>
      </c>
      <c r="AS212" s="188">
        <v>0</v>
      </c>
      <c r="AT212" s="188">
        <v>0</v>
      </c>
      <c r="AU212" s="188">
        <v>0</v>
      </c>
      <c r="AV212" s="188">
        <v>0</v>
      </c>
      <c r="AW212" s="188">
        <v>0</v>
      </c>
      <c r="AX212" s="188">
        <v>0</v>
      </c>
      <c r="AY212" s="188">
        <v>0</v>
      </c>
      <c r="AZ212" s="188">
        <v>1</v>
      </c>
      <c r="BA212" s="188">
        <v>0</v>
      </c>
      <c r="BB212" s="188">
        <v>0</v>
      </c>
      <c r="BC212" s="188">
        <v>0</v>
      </c>
      <c r="BD212" s="188">
        <v>1</v>
      </c>
      <c r="BE212" s="188">
        <v>0</v>
      </c>
      <c r="BF212" s="188">
        <v>0</v>
      </c>
      <c r="BG212" s="188">
        <v>0</v>
      </c>
      <c r="BH212" s="188">
        <v>0</v>
      </c>
      <c r="BI212" s="188">
        <v>0</v>
      </c>
      <c r="BJ212" s="188">
        <v>0</v>
      </c>
      <c r="BK212" s="188">
        <v>0</v>
      </c>
      <c r="BL212" s="188">
        <v>0</v>
      </c>
      <c r="BM212" s="188">
        <v>0</v>
      </c>
      <c r="BN212" s="188">
        <v>0</v>
      </c>
      <c r="BO212" s="188">
        <v>0</v>
      </c>
      <c r="BP212" s="188">
        <v>0</v>
      </c>
      <c r="BQ212" s="188">
        <v>0</v>
      </c>
      <c r="BR212" s="188">
        <v>0</v>
      </c>
      <c r="BS212" s="188">
        <v>0</v>
      </c>
      <c r="BT212" s="188">
        <v>0</v>
      </c>
      <c r="BU212" s="190">
        <v>0</v>
      </c>
      <c r="BV212" s="188">
        <v>0</v>
      </c>
      <c r="BW212" s="188">
        <v>0</v>
      </c>
      <c r="BX212" s="188">
        <v>0</v>
      </c>
      <c r="BY212" s="188">
        <v>0</v>
      </c>
      <c r="BZ212" s="188">
        <v>0</v>
      </c>
      <c r="CA212" s="188">
        <v>0</v>
      </c>
      <c r="CB212" s="188">
        <v>0</v>
      </c>
      <c r="CC212" s="188">
        <v>0</v>
      </c>
      <c r="CD212" s="188">
        <v>0</v>
      </c>
      <c r="CE212" s="188">
        <v>0</v>
      </c>
      <c r="CF212" s="188">
        <v>0</v>
      </c>
      <c r="CG212" s="188">
        <v>0</v>
      </c>
      <c r="CH212" s="188">
        <v>0</v>
      </c>
      <c r="CI212" s="188">
        <v>0</v>
      </c>
      <c r="CJ212" s="188">
        <v>0</v>
      </c>
      <c r="CK212" s="188">
        <v>0</v>
      </c>
      <c r="CL212" s="188">
        <v>0</v>
      </c>
      <c r="CM212" s="188">
        <v>0</v>
      </c>
      <c r="CN212" s="188">
        <v>0</v>
      </c>
      <c r="CO212" s="191">
        <v>0</v>
      </c>
      <c r="CP212" s="188">
        <f t="shared" si="7"/>
        <v>2</v>
      </c>
      <c r="CQ212" s="188">
        <v>1</v>
      </c>
      <c r="CR212" s="188">
        <v>0</v>
      </c>
      <c r="CS212" s="188">
        <v>0</v>
      </c>
      <c r="CT212" s="188">
        <v>0</v>
      </c>
    </row>
    <row r="213" spans="1:119" ht="17.25" customHeight="1" x14ac:dyDescent="0.35">
      <c r="A213" s="188" t="s">
        <v>50</v>
      </c>
      <c r="B213" s="189" t="s">
        <v>5660</v>
      </c>
      <c r="C213" s="188" t="s">
        <v>6874</v>
      </c>
      <c r="E213" s="188" t="s">
        <v>6259</v>
      </c>
      <c r="G213" s="188" t="s">
        <v>454</v>
      </c>
      <c r="H213" s="188" t="s">
        <v>56</v>
      </c>
      <c r="I213" s="188" t="s">
        <v>173</v>
      </c>
      <c r="J213" s="188" t="s">
        <v>471</v>
      </c>
      <c r="K213" s="188" t="s">
        <v>228</v>
      </c>
      <c r="L213" s="188" t="s">
        <v>272</v>
      </c>
      <c r="N213" s="188" t="s">
        <v>300</v>
      </c>
      <c r="O213" s="188" t="s">
        <v>6875</v>
      </c>
      <c r="P213" s="191" t="s">
        <v>3438</v>
      </c>
      <c r="Q213" s="188">
        <v>0</v>
      </c>
      <c r="R213" s="188">
        <v>0</v>
      </c>
      <c r="S213" s="188">
        <v>0</v>
      </c>
      <c r="T213" s="188">
        <v>0</v>
      </c>
      <c r="U213" s="188">
        <v>0</v>
      </c>
      <c r="V213" s="188">
        <v>0</v>
      </c>
      <c r="W213" s="188">
        <v>0</v>
      </c>
      <c r="X213" s="188">
        <v>0</v>
      </c>
      <c r="Y213" s="188">
        <v>0</v>
      </c>
      <c r="Z213" s="188">
        <v>0</v>
      </c>
      <c r="AA213" s="188">
        <v>0</v>
      </c>
      <c r="AB213" s="188">
        <v>0</v>
      </c>
      <c r="AC213" s="188">
        <v>0</v>
      </c>
      <c r="AD213" s="188">
        <v>0</v>
      </c>
      <c r="AE213" s="188">
        <v>0</v>
      </c>
      <c r="AF213" s="188">
        <v>0</v>
      </c>
      <c r="AG213" s="188">
        <v>0</v>
      </c>
      <c r="AH213" s="188">
        <v>0</v>
      </c>
      <c r="AI213" s="188">
        <v>0</v>
      </c>
      <c r="AJ213" s="188">
        <v>0</v>
      </c>
      <c r="AK213" s="188">
        <v>0</v>
      </c>
      <c r="AL213" s="188">
        <v>0</v>
      </c>
      <c r="AM213" s="188">
        <v>0</v>
      </c>
      <c r="AN213" s="188">
        <v>0</v>
      </c>
      <c r="AO213" s="188">
        <v>0</v>
      </c>
      <c r="AP213" s="188">
        <v>0</v>
      </c>
      <c r="AQ213" s="188">
        <v>0</v>
      </c>
      <c r="AR213" s="188">
        <v>0</v>
      </c>
      <c r="AS213" s="188">
        <v>0</v>
      </c>
      <c r="AT213" s="188">
        <v>0</v>
      </c>
      <c r="AU213" s="188">
        <v>0</v>
      </c>
      <c r="AV213" s="188">
        <v>0</v>
      </c>
      <c r="AW213" s="188">
        <v>1</v>
      </c>
      <c r="AX213" s="188">
        <v>0</v>
      </c>
      <c r="AY213" s="188">
        <v>0</v>
      </c>
      <c r="AZ213" s="188">
        <v>0</v>
      </c>
      <c r="BA213" s="188">
        <v>0</v>
      </c>
      <c r="BB213" s="188">
        <v>0</v>
      </c>
      <c r="BC213" s="188">
        <v>0</v>
      </c>
      <c r="BD213" s="188">
        <v>1</v>
      </c>
      <c r="BE213" s="188">
        <v>0</v>
      </c>
      <c r="BF213" s="188">
        <v>0</v>
      </c>
      <c r="BG213" s="188">
        <v>1</v>
      </c>
      <c r="BH213" s="188">
        <v>1</v>
      </c>
      <c r="BI213" s="188">
        <v>0</v>
      </c>
      <c r="BJ213" s="188">
        <v>0</v>
      </c>
      <c r="BK213" s="188">
        <v>0</v>
      </c>
      <c r="BL213" s="188">
        <v>0</v>
      </c>
      <c r="BM213" s="188">
        <v>0</v>
      </c>
      <c r="BN213" s="188">
        <v>0</v>
      </c>
      <c r="BO213" s="188">
        <v>0</v>
      </c>
      <c r="BP213" s="188">
        <v>0</v>
      </c>
      <c r="BQ213" s="188">
        <v>0</v>
      </c>
      <c r="BR213" s="188">
        <v>0</v>
      </c>
      <c r="BS213" s="188">
        <v>0</v>
      </c>
      <c r="BT213" s="188">
        <v>0</v>
      </c>
      <c r="BU213" s="190">
        <v>0</v>
      </c>
      <c r="BV213" s="188">
        <v>0</v>
      </c>
      <c r="BW213" s="188">
        <v>0</v>
      </c>
      <c r="BX213" s="188">
        <v>0</v>
      </c>
      <c r="BY213" s="188">
        <v>0</v>
      </c>
      <c r="BZ213" s="188">
        <v>0</v>
      </c>
      <c r="CA213" s="188">
        <v>0</v>
      </c>
      <c r="CB213" s="188">
        <v>0</v>
      </c>
      <c r="CC213" s="188">
        <v>0</v>
      </c>
      <c r="CD213" s="188">
        <v>0</v>
      </c>
      <c r="CE213" s="188">
        <v>0</v>
      </c>
      <c r="CF213" s="188">
        <v>0</v>
      </c>
      <c r="CG213" s="188">
        <v>0</v>
      </c>
      <c r="CH213" s="188">
        <v>0</v>
      </c>
      <c r="CI213" s="188">
        <v>0</v>
      </c>
      <c r="CJ213" s="188">
        <v>0</v>
      </c>
      <c r="CK213" s="188">
        <v>0</v>
      </c>
      <c r="CL213" s="188">
        <v>0</v>
      </c>
      <c r="CM213" s="188">
        <v>0</v>
      </c>
      <c r="CN213" s="188">
        <v>0</v>
      </c>
      <c r="CO213" s="191">
        <v>0</v>
      </c>
      <c r="CP213" s="188">
        <f t="shared" si="7"/>
        <v>4</v>
      </c>
      <c r="CQ213" s="188">
        <v>1</v>
      </c>
      <c r="CR213" s="188">
        <v>0</v>
      </c>
      <c r="CS213" s="188">
        <v>0</v>
      </c>
      <c r="CT213" s="188">
        <v>0</v>
      </c>
    </row>
    <row r="214" spans="1:119" ht="17.25" customHeight="1" x14ac:dyDescent="0.35">
      <c r="A214" s="188" t="s">
        <v>50</v>
      </c>
      <c r="B214" s="189" t="s">
        <v>5660</v>
      </c>
      <c r="C214" s="188" t="s">
        <v>6876</v>
      </c>
      <c r="E214" s="188" t="s">
        <v>6259</v>
      </c>
      <c r="G214" s="188" t="s">
        <v>454</v>
      </c>
      <c r="H214" s="188" t="s">
        <v>56</v>
      </c>
      <c r="J214" s="188" t="s">
        <v>471</v>
      </c>
      <c r="K214" s="188" t="s">
        <v>228</v>
      </c>
      <c r="L214" s="188" t="s">
        <v>272</v>
      </c>
      <c r="N214" s="188" t="s">
        <v>300</v>
      </c>
      <c r="O214" s="188" t="s">
        <v>6877</v>
      </c>
      <c r="P214" s="191" t="s">
        <v>806</v>
      </c>
      <c r="Q214" s="188">
        <v>0</v>
      </c>
      <c r="R214" s="188">
        <v>0</v>
      </c>
      <c r="S214" s="188">
        <v>0</v>
      </c>
      <c r="T214" s="188">
        <v>0</v>
      </c>
      <c r="U214" s="188">
        <v>0</v>
      </c>
      <c r="V214" s="188">
        <v>0</v>
      </c>
      <c r="W214" s="188">
        <v>0</v>
      </c>
      <c r="X214" s="188">
        <v>0</v>
      </c>
      <c r="Y214" s="188">
        <v>0</v>
      </c>
      <c r="Z214" s="188">
        <v>0</v>
      </c>
      <c r="AA214" s="188">
        <v>0</v>
      </c>
      <c r="AB214" s="188">
        <v>0</v>
      </c>
      <c r="AC214" s="188">
        <v>0</v>
      </c>
      <c r="AD214" s="188">
        <v>0</v>
      </c>
      <c r="AE214" s="188">
        <v>0</v>
      </c>
      <c r="AF214" s="188">
        <v>0</v>
      </c>
      <c r="AG214" s="188">
        <v>0</v>
      </c>
      <c r="AH214" s="188">
        <v>0</v>
      </c>
      <c r="AI214" s="188">
        <v>1</v>
      </c>
      <c r="AJ214" s="188">
        <v>1</v>
      </c>
      <c r="AK214" s="188">
        <v>0</v>
      </c>
      <c r="AL214" s="188">
        <v>1</v>
      </c>
      <c r="AM214" s="188">
        <v>0</v>
      </c>
      <c r="AN214" s="188">
        <v>0</v>
      </c>
      <c r="AO214" s="188">
        <v>1</v>
      </c>
      <c r="AP214" s="188">
        <v>0</v>
      </c>
      <c r="AQ214" s="188">
        <v>0</v>
      </c>
      <c r="AR214" s="188">
        <v>1</v>
      </c>
      <c r="AS214" s="188">
        <v>0</v>
      </c>
      <c r="AT214" s="188">
        <v>0</v>
      </c>
      <c r="AU214" s="188">
        <v>0</v>
      </c>
      <c r="AV214" s="188">
        <v>0</v>
      </c>
      <c r="AW214" s="188">
        <v>0</v>
      </c>
      <c r="AX214" s="188">
        <v>0</v>
      </c>
      <c r="AY214" s="188">
        <v>0</v>
      </c>
      <c r="AZ214" s="188">
        <v>0</v>
      </c>
      <c r="BA214" s="188">
        <v>0</v>
      </c>
      <c r="BB214" s="188">
        <v>0</v>
      </c>
      <c r="BC214" s="188">
        <v>0</v>
      </c>
      <c r="BD214" s="188">
        <v>0</v>
      </c>
      <c r="BE214" s="188">
        <v>0</v>
      </c>
      <c r="BF214" s="188">
        <v>0</v>
      </c>
      <c r="BG214" s="188">
        <v>0</v>
      </c>
      <c r="BH214" s="188">
        <v>0</v>
      </c>
      <c r="BI214" s="188">
        <v>0</v>
      </c>
      <c r="BJ214" s="188">
        <v>0</v>
      </c>
      <c r="BK214" s="188">
        <v>0</v>
      </c>
      <c r="BL214" s="188">
        <v>0</v>
      </c>
      <c r="BM214" s="188">
        <v>0</v>
      </c>
      <c r="BN214" s="188">
        <v>0</v>
      </c>
      <c r="BO214" s="188">
        <v>0</v>
      </c>
      <c r="BP214" s="188">
        <v>0</v>
      </c>
      <c r="BQ214" s="188">
        <v>0</v>
      </c>
      <c r="BR214" s="188">
        <v>0</v>
      </c>
      <c r="BS214" s="188">
        <v>0</v>
      </c>
      <c r="BT214" s="188">
        <v>0</v>
      </c>
      <c r="BU214" s="190">
        <v>0</v>
      </c>
      <c r="BV214" s="188">
        <v>0</v>
      </c>
      <c r="BW214" s="188">
        <v>0</v>
      </c>
      <c r="BX214" s="188">
        <v>0</v>
      </c>
      <c r="BY214" s="188">
        <v>0</v>
      </c>
      <c r="BZ214" s="188">
        <v>0</v>
      </c>
      <c r="CA214" s="188">
        <v>0</v>
      </c>
      <c r="CB214" s="188">
        <v>0</v>
      </c>
      <c r="CC214" s="188">
        <v>0</v>
      </c>
      <c r="CD214" s="188">
        <v>0</v>
      </c>
      <c r="CE214" s="188">
        <v>0</v>
      </c>
      <c r="CF214" s="188">
        <v>0</v>
      </c>
      <c r="CG214" s="188">
        <v>0</v>
      </c>
      <c r="CH214" s="188">
        <v>0</v>
      </c>
      <c r="CI214" s="188">
        <v>0</v>
      </c>
      <c r="CJ214" s="188">
        <v>0</v>
      </c>
      <c r="CK214" s="188">
        <v>0</v>
      </c>
      <c r="CL214" s="188">
        <v>0</v>
      </c>
      <c r="CM214" s="188">
        <v>0</v>
      </c>
      <c r="CN214" s="188">
        <v>0</v>
      </c>
      <c r="CO214" s="191">
        <v>0</v>
      </c>
      <c r="CP214" s="188">
        <f t="shared" si="7"/>
        <v>5</v>
      </c>
      <c r="CQ214" s="188">
        <v>1</v>
      </c>
      <c r="CR214" s="188">
        <v>0</v>
      </c>
      <c r="CS214" s="188">
        <v>0</v>
      </c>
      <c r="CT214" s="188">
        <v>0</v>
      </c>
    </row>
    <row r="215" spans="1:119" ht="17.25" customHeight="1" x14ac:dyDescent="0.35">
      <c r="A215" s="188" t="s">
        <v>50</v>
      </c>
      <c r="B215" s="189" t="s">
        <v>5715</v>
      </c>
      <c r="C215" s="188" t="s">
        <v>6878</v>
      </c>
      <c r="E215" s="188" t="s">
        <v>6879</v>
      </c>
      <c r="F215" s="188" t="s">
        <v>95</v>
      </c>
      <c r="G215" s="188" t="s">
        <v>454</v>
      </c>
      <c r="H215" s="188" t="s">
        <v>56</v>
      </c>
      <c r="I215" s="188" t="s">
        <v>217</v>
      </c>
      <c r="J215" s="188" t="s">
        <v>471</v>
      </c>
      <c r="K215" s="188" t="s">
        <v>226</v>
      </c>
      <c r="L215" s="188" t="s">
        <v>272</v>
      </c>
      <c r="N215" s="188" t="s">
        <v>300</v>
      </c>
      <c r="O215" s="188" t="s">
        <v>6880</v>
      </c>
      <c r="P215" s="191" t="s">
        <v>4019</v>
      </c>
      <c r="Q215" s="188">
        <v>0</v>
      </c>
      <c r="R215" s="188">
        <v>0</v>
      </c>
      <c r="S215" s="188">
        <v>0</v>
      </c>
      <c r="T215" s="188">
        <v>0</v>
      </c>
      <c r="U215" s="188">
        <v>0</v>
      </c>
      <c r="V215" s="188">
        <v>0</v>
      </c>
      <c r="W215" s="188">
        <v>0</v>
      </c>
      <c r="X215" s="188">
        <v>0</v>
      </c>
      <c r="Y215" s="188">
        <v>0</v>
      </c>
      <c r="Z215" s="188">
        <v>0</v>
      </c>
      <c r="AA215" s="188">
        <v>0</v>
      </c>
      <c r="AB215" s="188">
        <v>0</v>
      </c>
      <c r="AC215" s="188">
        <v>0</v>
      </c>
      <c r="AD215" s="188">
        <v>0</v>
      </c>
      <c r="AE215" s="188">
        <v>0</v>
      </c>
      <c r="AF215" s="188">
        <v>0</v>
      </c>
      <c r="AG215" s="188">
        <v>0</v>
      </c>
      <c r="AH215" s="188">
        <v>0</v>
      </c>
      <c r="AI215" s="188">
        <v>1</v>
      </c>
      <c r="AJ215" s="188">
        <v>1</v>
      </c>
      <c r="AK215" s="188">
        <v>0</v>
      </c>
      <c r="AL215" s="188">
        <v>0</v>
      </c>
      <c r="AM215" s="188">
        <v>0</v>
      </c>
      <c r="AN215" s="188">
        <v>0</v>
      </c>
      <c r="AO215" s="188">
        <v>0</v>
      </c>
      <c r="AP215" s="188">
        <v>0</v>
      </c>
      <c r="AQ215" s="188">
        <v>0</v>
      </c>
      <c r="AR215" s="188">
        <v>0</v>
      </c>
      <c r="AS215" s="188">
        <v>0</v>
      </c>
      <c r="AT215" s="188">
        <v>0</v>
      </c>
      <c r="AU215" s="188">
        <v>0</v>
      </c>
      <c r="AV215" s="188">
        <v>0</v>
      </c>
      <c r="AW215" s="188">
        <v>1</v>
      </c>
      <c r="AX215" s="188">
        <v>0</v>
      </c>
      <c r="AY215" s="188">
        <v>0</v>
      </c>
      <c r="AZ215" s="188">
        <v>0</v>
      </c>
      <c r="BA215" s="188">
        <v>0</v>
      </c>
      <c r="BB215" s="188">
        <v>0</v>
      </c>
      <c r="BC215" s="188">
        <v>0</v>
      </c>
      <c r="BD215" s="188">
        <v>0</v>
      </c>
      <c r="BE215" s="188">
        <v>0</v>
      </c>
      <c r="BF215" s="188">
        <v>0</v>
      </c>
      <c r="BG215" s="188">
        <v>0</v>
      </c>
      <c r="BH215" s="188">
        <v>0</v>
      </c>
      <c r="BI215" s="188">
        <v>1</v>
      </c>
      <c r="BJ215" s="188">
        <v>0</v>
      </c>
      <c r="BK215" s="188">
        <v>0</v>
      </c>
      <c r="BL215" s="188">
        <v>0</v>
      </c>
      <c r="BM215" s="188">
        <v>0</v>
      </c>
      <c r="BN215" s="188">
        <v>0</v>
      </c>
      <c r="BO215" s="188">
        <v>0</v>
      </c>
      <c r="BP215" s="188">
        <v>0</v>
      </c>
      <c r="BQ215" s="188">
        <v>0</v>
      </c>
      <c r="BR215" s="188">
        <v>0</v>
      </c>
      <c r="BS215" s="188">
        <v>0</v>
      </c>
      <c r="BT215" s="188">
        <v>0</v>
      </c>
      <c r="BU215" s="190">
        <v>0</v>
      </c>
      <c r="BV215" s="188">
        <v>0</v>
      </c>
      <c r="BW215" s="188">
        <v>0</v>
      </c>
      <c r="BX215" s="188">
        <v>0</v>
      </c>
      <c r="BY215" s="188">
        <v>0</v>
      </c>
      <c r="BZ215" s="188">
        <v>0</v>
      </c>
      <c r="CA215" s="188">
        <v>0</v>
      </c>
      <c r="CB215" s="188">
        <v>0</v>
      </c>
      <c r="CC215" s="188">
        <v>0</v>
      </c>
      <c r="CD215" s="188">
        <v>0</v>
      </c>
      <c r="CE215" s="188">
        <v>0</v>
      </c>
      <c r="CF215" s="188">
        <v>0</v>
      </c>
      <c r="CG215" s="188">
        <v>0</v>
      </c>
      <c r="CH215" s="188">
        <v>0</v>
      </c>
      <c r="CI215" s="188">
        <v>0</v>
      </c>
      <c r="CJ215" s="188">
        <v>0</v>
      </c>
      <c r="CK215" s="188">
        <v>0</v>
      </c>
      <c r="CL215" s="188">
        <v>0</v>
      </c>
      <c r="CM215" s="188">
        <v>0</v>
      </c>
      <c r="CN215" s="188">
        <v>0</v>
      </c>
      <c r="CO215" s="191">
        <v>0</v>
      </c>
      <c r="CP215" s="188">
        <f t="shared" si="7"/>
        <v>4</v>
      </c>
      <c r="CQ215" s="188">
        <v>1</v>
      </c>
      <c r="CR215" s="188">
        <v>0</v>
      </c>
      <c r="CS215" s="188">
        <v>0</v>
      </c>
      <c r="CT215" s="188">
        <v>0</v>
      </c>
    </row>
    <row r="216" spans="1:119" ht="17.25" customHeight="1" x14ac:dyDescent="0.35">
      <c r="A216" s="188" t="s">
        <v>6350</v>
      </c>
      <c r="B216" s="189" t="s">
        <v>5841</v>
      </c>
      <c r="C216" s="188" t="s">
        <v>6881</v>
      </c>
      <c r="E216" s="188" t="s">
        <v>6882</v>
      </c>
      <c r="G216" s="188" t="s">
        <v>454</v>
      </c>
      <c r="H216" s="188" t="s">
        <v>56</v>
      </c>
      <c r="I216" s="188" t="s">
        <v>173</v>
      </c>
      <c r="J216" s="188" t="s">
        <v>471</v>
      </c>
      <c r="L216" s="188" t="s">
        <v>272</v>
      </c>
      <c r="N216" s="188" t="s">
        <v>299</v>
      </c>
      <c r="O216" s="188" t="s">
        <v>6883</v>
      </c>
      <c r="P216" s="191" t="s">
        <v>6884</v>
      </c>
      <c r="Q216" s="188">
        <v>0</v>
      </c>
      <c r="R216" s="188">
        <v>0</v>
      </c>
      <c r="S216" s="188">
        <v>0</v>
      </c>
      <c r="T216" s="188">
        <v>0</v>
      </c>
      <c r="U216" s="188">
        <v>0</v>
      </c>
      <c r="V216" s="188">
        <v>0</v>
      </c>
      <c r="W216" s="188">
        <v>0</v>
      </c>
      <c r="X216" s="188">
        <v>0</v>
      </c>
      <c r="Y216" s="188">
        <v>0</v>
      </c>
      <c r="Z216" s="188">
        <v>0</v>
      </c>
      <c r="AA216" s="188">
        <v>0</v>
      </c>
      <c r="AB216" s="188">
        <v>0</v>
      </c>
      <c r="AC216" s="188">
        <v>0</v>
      </c>
      <c r="AD216" s="188">
        <v>0</v>
      </c>
      <c r="AE216" s="188">
        <v>0</v>
      </c>
      <c r="AF216" s="188">
        <v>0</v>
      </c>
      <c r="AG216" s="188">
        <v>0</v>
      </c>
      <c r="AH216" s="188">
        <v>0</v>
      </c>
      <c r="AI216" s="188">
        <v>0</v>
      </c>
      <c r="AJ216" s="188">
        <v>0</v>
      </c>
      <c r="AK216" s="188">
        <v>0</v>
      </c>
      <c r="AL216" s="188">
        <v>0</v>
      </c>
      <c r="AM216" s="188">
        <v>0</v>
      </c>
      <c r="AN216" s="188">
        <v>0</v>
      </c>
      <c r="AO216" s="188">
        <v>0</v>
      </c>
      <c r="AP216" s="188">
        <v>0</v>
      </c>
      <c r="AQ216" s="188">
        <v>0</v>
      </c>
      <c r="AR216" s="188">
        <v>0</v>
      </c>
      <c r="AS216" s="188">
        <v>0</v>
      </c>
      <c r="AT216" s="188">
        <v>0</v>
      </c>
      <c r="AU216" s="188">
        <v>0</v>
      </c>
      <c r="AV216" s="188">
        <v>0</v>
      </c>
      <c r="AW216" s="188">
        <v>0</v>
      </c>
      <c r="AX216" s="188">
        <v>0</v>
      </c>
      <c r="AY216" s="188">
        <v>0</v>
      </c>
      <c r="AZ216" s="188">
        <v>0</v>
      </c>
      <c r="BA216" s="188">
        <v>0</v>
      </c>
      <c r="BB216" s="188">
        <v>1</v>
      </c>
      <c r="BC216" s="188">
        <v>0</v>
      </c>
      <c r="BD216" s="188">
        <v>0</v>
      </c>
      <c r="BE216" s="188">
        <v>0</v>
      </c>
      <c r="BF216" s="188">
        <v>1</v>
      </c>
      <c r="BG216" s="188">
        <v>0</v>
      </c>
      <c r="BH216" s="188">
        <v>0</v>
      </c>
      <c r="BI216" s="188">
        <v>0</v>
      </c>
      <c r="BJ216" s="188">
        <v>0</v>
      </c>
      <c r="BK216" s="188">
        <v>0</v>
      </c>
      <c r="BL216" s="188">
        <v>0</v>
      </c>
      <c r="BM216" s="188">
        <v>0</v>
      </c>
      <c r="BN216" s="188">
        <v>0</v>
      </c>
      <c r="BO216" s="188">
        <v>0</v>
      </c>
      <c r="BP216" s="188">
        <v>0</v>
      </c>
      <c r="BQ216" s="188">
        <v>0</v>
      </c>
      <c r="BR216" s="188">
        <v>0</v>
      </c>
      <c r="BS216" s="188">
        <v>0</v>
      </c>
      <c r="BT216" s="188">
        <v>0</v>
      </c>
      <c r="BU216" s="190">
        <v>0</v>
      </c>
      <c r="BV216" s="188">
        <v>0</v>
      </c>
      <c r="BW216" s="188">
        <v>0</v>
      </c>
      <c r="BX216" s="188">
        <v>0</v>
      </c>
      <c r="BY216" s="188">
        <v>0</v>
      </c>
      <c r="BZ216" s="188">
        <v>0</v>
      </c>
      <c r="CA216" s="188">
        <v>0</v>
      </c>
      <c r="CB216" s="188">
        <v>0</v>
      </c>
      <c r="CC216" s="188">
        <v>0</v>
      </c>
      <c r="CD216" s="188">
        <v>0</v>
      </c>
      <c r="CE216" s="188">
        <v>0</v>
      </c>
      <c r="CF216" s="188">
        <v>0</v>
      </c>
      <c r="CG216" s="188">
        <v>0</v>
      </c>
      <c r="CH216" s="188">
        <v>0</v>
      </c>
      <c r="CI216" s="188">
        <v>0</v>
      </c>
      <c r="CJ216" s="188">
        <v>0</v>
      </c>
      <c r="CK216" s="188">
        <v>0</v>
      </c>
      <c r="CL216" s="188">
        <v>0</v>
      </c>
      <c r="CM216" s="188">
        <v>0</v>
      </c>
      <c r="CN216" s="188">
        <v>0</v>
      </c>
      <c r="CO216" s="191">
        <v>0</v>
      </c>
      <c r="CP216" s="188">
        <f t="shared" si="7"/>
        <v>2</v>
      </c>
      <c r="CQ216" s="188">
        <v>1</v>
      </c>
      <c r="CR216" s="188">
        <v>0</v>
      </c>
      <c r="CS216" s="188">
        <v>0</v>
      </c>
      <c r="CT216" s="188">
        <v>0</v>
      </c>
      <c r="CV216" s="188" t="s">
        <v>6885</v>
      </c>
    </row>
    <row r="217" spans="1:119" ht="17.25" customHeight="1" x14ac:dyDescent="0.35">
      <c r="A217" s="188" t="s">
        <v>143</v>
      </c>
      <c r="B217" s="189" t="s">
        <v>5923</v>
      </c>
      <c r="C217" s="188" t="s">
        <v>6886</v>
      </c>
      <c r="E217" s="188" t="s">
        <v>122</v>
      </c>
      <c r="G217" s="188" t="s">
        <v>454</v>
      </c>
      <c r="H217" s="188" t="s">
        <v>109</v>
      </c>
      <c r="I217" s="188" t="s">
        <v>173</v>
      </c>
      <c r="J217" s="188" t="s">
        <v>471</v>
      </c>
      <c r="L217" s="188" t="s">
        <v>272</v>
      </c>
      <c r="N217" s="188" t="s">
        <v>300</v>
      </c>
      <c r="O217" s="188" t="s">
        <v>6887</v>
      </c>
      <c r="P217" s="191" t="s">
        <v>591</v>
      </c>
      <c r="Q217" s="188">
        <v>0</v>
      </c>
      <c r="R217" s="188">
        <v>0</v>
      </c>
      <c r="S217" s="188">
        <v>0</v>
      </c>
      <c r="T217" s="188">
        <v>0</v>
      </c>
      <c r="U217" s="188">
        <v>0</v>
      </c>
      <c r="V217" s="188">
        <v>0</v>
      </c>
      <c r="W217" s="188">
        <v>0</v>
      </c>
      <c r="X217" s="188">
        <v>0</v>
      </c>
      <c r="Y217" s="188">
        <v>0</v>
      </c>
      <c r="Z217" s="188">
        <v>0</v>
      </c>
      <c r="AA217" s="188">
        <v>0</v>
      </c>
      <c r="AB217" s="188">
        <v>0</v>
      </c>
      <c r="AC217" s="188">
        <v>0</v>
      </c>
      <c r="AD217" s="188">
        <v>0</v>
      </c>
      <c r="AE217" s="188">
        <v>0</v>
      </c>
      <c r="AF217" s="188">
        <v>0</v>
      </c>
      <c r="AG217" s="188">
        <v>0</v>
      </c>
      <c r="AH217" s="188">
        <v>0</v>
      </c>
      <c r="AI217" s="188">
        <v>0</v>
      </c>
      <c r="AJ217" s="188">
        <v>0</v>
      </c>
      <c r="AK217" s="188">
        <v>0</v>
      </c>
      <c r="AL217" s="188">
        <v>0</v>
      </c>
      <c r="AM217" s="188">
        <v>0</v>
      </c>
      <c r="AN217" s="188">
        <v>0</v>
      </c>
      <c r="AO217" s="188">
        <v>0</v>
      </c>
      <c r="AP217" s="188">
        <v>0</v>
      </c>
      <c r="AQ217" s="188">
        <v>0</v>
      </c>
      <c r="AR217" s="188">
        <v>0</v>
      </c>
      <c r="AS217" s="188">
        <v>0</v>
      </c>
      <c r="AT217" s="188">
        <v>0</v>
      </c>
      <c r="AU217" s="188">
        <v>0</v>
      </c>
      <c r="AV217" s="188">
        <v>0</v>
      </c>
      <c r="AW217" s="188">
        <v>0</v>
      </c>
      <c r="AX217" s="188">
        <v>0</v>
      </c>
      <c r="AY217" s="188">
        <v>0</v>
      </c>
      <c r="AZ217" s="188">
        <v>0</v>
      </c>
      <c r="BA217" s="188">
        <v>0</v>
      </c>
      <c r="BB217" s="188">
        <v>0</v>
      </c>
      <c r="BC217" s="188">
        <v>1</v>
      </c>
      <c r="BD217" s="188">
        <v>0</v>
      </c>
      <c r="BE217" s="188">
        <v>0</v>
      </c>
      <c r="BF217" s="188">
        <v>1</v>
      </c>
      <c r="BG217" s="188">
        <v>0</v>
      </c>
      <c r="BH217" s="188">
        <v>1</v>
      </c>
      <c r="BI217" s="188">
        <v>0</v>
      </c>
      <c r="BJ217" s="188">
        <v>0</v>
      </c>
      <c r="BK217" s="188">
        <v>0</v>
      </c>
      <c r="BL217" s="188">
        <v>0</v>
      </c>
      <c r="BM217" s="188">
        <v>0</v>
      </c>
      <c r="BN217" s="188">
        <v>0</v>
      </c>
      <c r="BO217" s="188">
        <v>0</v>
      </c>
      <c r="BP217" s="188">
        <v>0</v>
      </c>
      <c r="BQ217" s="188">
        <v>0</v>
      </c>
      <c r="BR217" s="188">
        <v>0</v>
      </c>
      <c r="BS217" s="188">
        <v>0</v>
      </c>
      <c r="BT217" s="188">
        <v>0</v>
      </c>
      <c r="BU217" s="190">
        <v>0</v>
      </c>
      <c r="BV217" s="188">
        <v>0</v>
      </c>
      <c r="BW217" s="188">
        <v>0</v>
      </c>
      <c r="BX217" s="188">
        <v>0</v>
      </c>
      <c r="BY217" s="188">
        <v>0</v>
      </c>
      <c r="BZ217" s="188">
        <v>0</v>
      </c>
      <c r="CA217" s="188">
        <v>0</v>
      </c>
      <c r="CB217" s="188">
        <v>0</v>
      </c>
      <c r="CC217" s="188">
        <v>0</v>
      </c>
      <c r="CD217" s="188">
        <v>0</v>
      </c>
      <c r="CE217" s="188">
        <v>0</v>
      </c>
      <c r="CF217" s="188">
        <v>0</v>
      </c>
      <c r="CG217" s="188">
        <v>0</v>
      </c>
      <c r="CH217" s="188">
        <v>0</v>
      </c>
      <c r="CI217" s="188">
        <v>0</v>
      </c>
      <c r="CJ217" s="188">
        <v>0</v>
      </c>
      <c r="CK217" s="188">
        <v>0</v>
      </c>
      <c r="CL217" s="188">
        <v>0</v>
      </c>
      <c r="CM217" s="188">
        <v>0</v>
      </c>
      <c r="CN217" s="188">
        <v>0</v>
      </c>
      <c r="CO217" s="191">
        <v>0</v>
      </c>
      <c r="CP217" s="188">
        <f t="shared" si="7"/>
        <v>3</v>
      </c>
      <c r="CQ217" s="188">
        <v>1</v>
      </c>
      <c r="CR217" s="188">
        <v>0</v>
      </c>
      <c r="CS217" s="188">
        <v>0</v>
      </c>
      <c r="CT217" s="188">
        <v>0</v>
      </c>
    </row>
    <row r="218" spans="1:119" ht="17.25" customHeight="1" x14ac:dyDescent="0.35">
      <c r="A218" s="196" t="s">
        <v>143</v>
      </c>
      <c r="B218" s="198" t="s">
        <v>5923</v>
      </c>
      <c r="C218" s="188" t="s">
        <v>6888</v>
      </c>
      <c r="D218" s="196" t="s">
        <v>6889</v>
      </c>
      <c r="E218" s="196" t="s">
        <v>122</v>
      </c>
      <c r="F218" s="196"/>
      <c r="G218" s="196" t="s">
        <v>454</v>
      </c>
      <c r="H218" s="196" t="s">
        <v>109</v>
      </c>
      <c r="I218" s="196" t="s">
        <v>173</v>
      </c>
      <c r="J218" s="196" t="s">
        <v>471</v>
      </c>
      <c r="K218" s="196"/>
      <c r="L218" s="196" t="s">
        <v>272</v>
      </c>
      <c r="M218" s="196"/>
      <c r="N218" s="196" t="s">
        <v>299</v>
      </c>
      <c r="O218" s="196" t="s">
        <v>6890</v>
      </c>
      <c r="P218" s="199" t="s">
        <v>591</v>
      </c>
      <c r="Q218" s="196">
        <v>0</v>
      </c>
      <c r="R218" s="196">
        <v>0</v>
      </c>
      <c r="S218" s="196">
        <v>0</v>
      </c>
      <c r="T218" s="196">
        <v>0</v>
      </c>
      <c r="U218" s="196">
        <v>0</v>
      </c>
      <c r="V218" s="196">
        <v>0</v>
      </c>
      <c r="W218" s="196">
        <v>0</v>
      </c>
      <c r="X218" s="196">
        <v>0</v>
      </c>
      <c r="Y218" s="196">
        <v>0</v>
      </c>
      <c r="Z218" s="196">
        <v>0</v>
      </c>
      <c r="AA218" s="196">
        <v>0</v>
      </c>
      <c r="AB218" s="196">
        <v>0</v>
      </c>
      <c r="AC218" s="196">
        <v>0</v>
      </c>
      <c r="AD218" s="196">
        <v>0</v>
      </c>
      <c r="AE218" s="196">
        <v>0</v>
      </c>
      <c r="AF218" s="196">
        <v>0</v>
      </c>
      <c r="AG218" s="196">
        <v>0</v>
      </c>
      <c r="AH218" s="196">
        <v>0</v>
      </c>
      <c r="AI218" s="196">
        <v>0</v>
      </c>
      <c r="AJ218" s="196">
        <v>0</v>
      </c>
      <c r="AK218" s="196">
        <v>0</v>
      </c>
      <c r="AL218" s="196">
        <v>0</v>
      </c>
      <c r="AM218" s="196">
        <v>0</v>
      </c>
      <c r="AN218" s="196">
        <v>0</v>
      </c>
      <c r="AO218" s="196">
        <v>0</v>
      </c>
      <c r="AP218" s="196">
        <v>0</v>
      </c>
      <c r="AQ218" s="196">
        <v>0</v>
      </c>
      <c r="AR218" s="196">
        <v>0</v>
      </c>
      <c r="AS218" s="196">
        <v>0</v>
      </c>
      <c r="AT218" s="196">
        <v>0</v>
      </c>
      <c r="AU218" s="196">
        <v>0</v>
      </c>
      <c r="AV218" s="196">
        <v>0</v>
      </c>
      <c r="AW218" s="196">
        <v>0</v>
      </c>
      <c r="AX218" s="196">
        <v>0</v>
      </c>
      <c r="AY218" s="196">
        <v>0</v>
      </c>
      <c r="AZ218" s="196">
        <v>0</v>
      </c>
      <c r="BA218" s="196">
        <v>0</v>
      </c>
      <c r="BB218" s="196">
        <v>0</v>
      </c>
      <c r="BC218" s="196">
        <v>0</v>
      </c>
      <c r="BD218" s="196">
        <v>0</v>
      </c>
      <c r="BE218" s="196">
        <v>0</v>
      </c>
      <c r="BF218" s="196">
        <v>1</v>
      </c>
      <c r="BG218" s="196">
        <v>0</v>
      </c>
      <c r="BH218" s="196">
        <v>0</v>
      </c>
      <c r="BI218" s="196">
        <v>0</v>
      </c>
      <c r="BJ218" s="196">
        <v>0</v>
      </c>
      <c r="BK218" s="196">
        <v>0</v>
      </c>
      <c r="BL218" s="196">
        <v>0</v>
      </c>
      <c r="BM218" s="196">
        <v>0</v>
      </c>
      <c r="BN218" s="196">
        <v>0</v>
      </c>
      <c r="BO218" s="196">
        <v>0</v>
      </c>
      <c r="BP218" s="196">
        <v>0</v>
      </c>
      <c r="BQ218" s="196">
        <v>0</v>
      </c>
      <c r="BR218" s="196">
        <v>0</v>
      </c>
      <c r="BS218" s="196">
        <v>0</v>
      </c>
      <c r="BT218" s="196">
        <v>0</v>
      </c>
      <c r="BU218" s="200">
        <v>0</v>
      </c>
      <c r="BV218" s="196">
        <v>0</v>
      </c>
      <c r="BW218" s="196">
        <v>0</v>
      </c>
      <c r="BX218" s="196">
        <v>0</v>
      </c>
      <c r="BY218" s="196">
        <v>0</v>
      </c>
      <c r="BZ218" s="196">
        <v>0</v>
      </c>
      <c r="CA218" s="196">
        <v>0</v>
      </c>
      <c r="CB218" s="196">
        <v>0</v>
      </c>
      <c r="CC218" s="196">
        <v>0</v>
      </c>
      <c r="CD218" s="196">
        <v>0</v>
      </c>
      <c r="CE218" s="196">
        <v>0</v>
      </c>
      <c r="CF218" s="196">
        <v>0</v>
      </c>
      <c r="CG218" s="196">
        <v>0</v>
      </c>
      <c r="CH218" s="196">
        <v>0</v>
      </c>
      <c r="CI218" s="196">
        <v>0</v>
      </c>
      <c r="CJ218" s="196">
        <v>0</v>
      </c>
      <c r="CK218" s="196">
        <v>0</v>
      </c>
      <c r="CL218" s="196">
        <v>0</v>
      </c>
      <c r="CM218" s="196">
        <v>0</v>
      </c>
      <c r="CN218" s="196">
        <v>0</v>
      </c>
      <c r="CO218" s="199">
        <v>0</v>
      </c>
      <c r="CP218" s="196">
        <f t="shared" si="7"/>
        <v>1</v>
      </c>
      <c r="CQ218" s="196">
        <v>1</v>
      </c>
      <c r="CR218" s="196">
        <v>0</v>
      </c>
      <c r="CS218" s="196">
        <v>0</v>
      </c>
      <c r="CT218" s="196">
        <v>0</v>
      </c>
      <c r="CU218" s="196"/>
      <c r="CV218" s="196" t="s">
        <v>6891</v>
      </c>
      <c r="CW218" s="196"/>
      <c r="CX218" s="196"/>
      <c r="CY218" s="196"/>
      <c r="CZ218" s="196"/>
      <c r="DA218" s="196"/>
      <c r="DB218" s="196"/>
      <c r="DC218" s="196"/>
      <c r="DD218" s="196"/>
      <c r="DE218" s="196"/>
      <c r="DF218" s="196"/>
      <c r="DG218" s="196"/>
      <c r="DH218" s="196"/>
      <c r="DI218" s="196"/>
      <c r="DJ218" s="196"/>
      <c r="DK218" s="196"/>
      <c r="DL218" s="196"/>
      <c r="DM218" s="196"/>
      <c r="DN218" s="196"/>
      <c r="DO218" s="196"/>
    </row>
    <row r="219" spans="1:119" ht="17.25" customHeight="1" x14ac:dyDescent="0.35">
      <c r="A219" s="188" t="s">
        <v>121</v>
      </c>
      <c r="B219" s="189" t="s">
        <v>6892</v>
      </c>
      <c r="C219" s="188" t="s">
        <v>6893</v>
      </c>
      <c r="E219" s="188" t="s">
        <v>6894</v>
      </c>
      <c r="F219" s="188" t="s">
        <v>95</v>
      </c>
      <c r="G219" s="188" t="s">
        <v>454</v>
      </c>
      <c r="H219" s="188" t="s">
        <v>109</v>
      </c>
      <c r="I219" s="188" t="s">
        <v>173</v>
      </c>
      <c r="J219" s="188" t="s">
        <v>471</v>
      </c>
      <c r="L219" s="188" t="s">
        <v>268</v>
      </c>
      <c r="N219" s="188" t="s">
        <v>300</v>
      </c>
      <c r="O219" s="188" t="s">
        <v>6895</v>
      </c>
      <c r="P219" s="193" t="s">
        <v>6301</v>
      </c>
      <c r="Q219" s="188">
        <v>0</v>
      </c>
      <c r="R219" s="188">
        <v>0</v>
      </c>
      <c r="S219" s="188">
        <v>0</v>
      </c>
      <c r="T219" s="188">
        <v>0</v>
      </c>
      <c r="U219" s="188">
        <v>0</v>
      </c>
      <c r="V219" s="188">
        <v>0</v>
      </c>
      <c r="W219" s="188">
        <v>0</v>
      </c>
      <c r="X219" s="188">
        <v>0</v>
      </c>
      <c r="Y219" s="188">
        <v>0</v>
      </c>
      <c r="Z219" s="188">
        <v>0</v>
      </c>
      <c r="AA219" s="188">
        <v>0</v>
      </c>
      <c r="AB219" s="188">
        <v>0</v>
      </c>
      <c r="AC219" s="188">
        <v>0</v>
      </c>
      <c r="AD219" s="188">
        <v>0</v>
      </c>
      <c r="AE219" s="188">
        <v>0</v>
      </c>
      <c r="AF219" s="188">
        <v>0</v>
      </c>
      <c r="AG219" s="188">
        <v>0</v>
      </c>
      <c r="AH219" s="188">
        <v>0</v>
      </c>
      <c r="AI219" s="188">
        <v>0</v>
      </c>
      <c r="AJ219" s="188">
        <v>0</v>
      </c>
      <c r="AK219" s="188">
        <v>0</v>
      </c>
      <c r="AL219" s="188">
        <v>0</v>
      </c>
      <c r="AM219" s="188">
        <v>0</v>
      </c>
      <c r="AN219" s="188">
        <v>0</v>
      </c>
      <c r="AO219" s="188">
        <v>0</v>
      </c>
      <c r="AP219" s="188">
        <v>0</v>
      </c>
      <c r="AQ219" s="188">
        <v>0</v>
      </c>
      <c r="AR219" s="188">
        <v>0</v>
      </c>
      <c r="AS219" s="188">
        <v>0</v>
      </c>
      <c r="AT219" s="188">
        <v>0</v>
      </c>
      <c r="AU219" s="188">
        <v>0</v>
      </c>
      <c r="AV219" s="188">
        <v>0</v>
      </c>
      <c r="AW219" s="188">
        <v>0</v>
      </c>
      <c r="AX219" s="188">
        <v>0</v>
      </c>
      <c r="AY219" s="188">
        <v>0</v>
      </c>
      <c r="AZ219" s="188">
        <v>1</v>
      </c>
      <c r="BA219" s="188">
        <v>0</v>
      </c>
      <c r="BB219" s="188">
        <v>1</v>
      </c>
      <c r="BC219" s="188">
        <v>1</v>
      </c>
      <c r="BD219" s="188">
        <v>1</v>
      </c>
      <c r="BE219" s="188">
        <v>0</v>
      </c>
      <c r="BF219" s="188">
        <v>0</v>
      </c>
      <c r="BG219" s="188">
        <v>1</v>
      </c>
      <c r="BH219" s="188">
        <v>0</v>
      </c>
      <c r="BI219" s="188">
        <v>0</v>
      </c>
      <c r="BJ219" s="188">
        <v>0</v>
      </c>
      <c r="BK219" s="188">
        <v>0</v>
      </c>
      <c r="BL219" s="188">
        <v>0</v>
      </c>
      <c r="BM219" s="188">
        <v>0</v>
      </c>
      <c r="BN219" s="188">
        <v>0</v>
      </c>
      <c r="BO219" s="188">
        <v>0</v>
      </c>
      <c r="BP219" s="188">
        <v>0</v>
      </c>
      <c r="BQ219" s="188">
        <v>0</v>
      </c>
      <c r="BR219" s="188">
        <v>0</v>
      </c>
      <c r="BS219" s="188">
        <v>0</v>
      </c>
      <c r="BT219" s="188">
        <v>0</v>
      </c>
      <c r="BU219" s="190">
        <v>0</v>
      </c>
      <c r="BV219" s="188">
        <v>0</v>
      </c>
      <c r="BW219" s="188">
        <v>0</v>
      </c>
      <c r="BX219" s="188">
        <v>0</v>
      </c>
      <c r="BY219" s="188">
        <v>0</v>
      </c>
      <c r="BZ219" s="188">
        <v>0</v>
      </c>
      <c r="CA219" s="188">
        <v>0</v>
      </c>
      <c r="CB219" s="188">
        <v>0</v>
      </c>
      <c r="CC219" s="188">
        <v>0</v>
      </c>
      <c r="CD219" s="188">
        <v>0</v>
      </c>
      <c r="CE219" s="188">
        <v>0</v>
      </c>
      <c r="CF219" s="188">
        <v>0</v>
      </c>
      <c r="CG219" s="188">
        <v>0</v>
      </c>
      <c r="CH219" s="188">
        <v>0</v>
      </c>
      <c r="CI219" s="188">
        <v>0</v>
      </c>
      <c r="CJ219" s="188">
        <v>0</v>
      </c>
      <c r="CK219" s="188">
        <v>0</v>
      </c>
      <c r="CL219" s="188">
        <v>0</v>
      </c>
      <c r="CM219" s="188">
        <v>0</v>
      </c>
      <c r="CN219" s="188">
        <v>0</v>
      </c>
      <c r="CO219" s="191">
        <v>0</v>
      </c>
      <c r="CP219" s="188">
        <f t="shared" ref="CP219:CP224" si="8">SUM(S219:CO219)</f>
        <v>5</v>
      </c>
      <c r="CQ219" s="188">
        <v>1</v>
      </c>
      <c r="CR219" s="188">
        <v>0</v>
      </c>
      <c r="CS219" s="188">
        <v>0</v>
      </c>
      <c r="CT219" s="188">
        <v>0</v>
      </c>
    </row>
    <row r="220" spans="1:119" ht="17.25" customHeight="1" x14ac:dyDescent="0.35">
      <c r="A220" s="188" t="s">
        <v>121</v>
      </c>
      <c r="B220" s="189" t="s">
        <v>6015</v>
      </c>
      <c r="C220" s="188" t="s">
        <v>6896</v>
      </c>
      <c r="E220" s="188" t="s">
        <v>6897</v>
      </c>
      <c r="F220" s="188" t="s">
        <v>95</v>
      </c>
      <c r="G220" s="188" t="s">
        <v>454</v>
      </c>
      <c r="H220" s="188" t="s">
        <v>109</v>
      </c>
      <c r="I220" s="188" t="s">
        <v>173</v>
      </c>
      <c r="J220" s="188" t="s">
        <v>471</v>
      </c>
      <c r="L220" s="188" t="s">
        <v>272</v>
      </c>
      <c r="N220" s="188" t="s">
        <v>300</v>
      </c>
      <c r="O220" s="188" t="s">
        <v>6898</v>
      </c>
      <c r="P220" s="191" t="s">
        <v>760</v>
      </c>
      <c r="Q220" s="188">
        <v>0</v>
      </c>
      <c r="R220" s="188">
        <v>0</v>
      </c>
      <c r="S220" s="188">
        <v>0</v>
      </c>
      <c r="T220" s="188">
        <v>0</v>
      </c>
      <c r="U220" s="188">
        <v>0</v>
      </c>
      <c r="V220" s="188">
        <v>0</v>
      </c>
      <c r="W220" s="188">
        <v>0</v>
      </c>
      <c r="X220" s="188">
        <v>0</v>
      </c>
      <c r="Y220" s="188">
        <v>0</v>
      </c>
      <c r="Z220" s="188">
        <v>0</v>
      </c>
      <c r="AA220" s="188">
        <v>0</v>
      </c>
      <c r="AB220" s="188">
        <v>0</v>
      </c>
      <c r="AC220" s="188">
        <v>0</v>
      </c>
      <c r="AD220" s="188">
        <v>0</v>
      </c>
      <c r="AE220" s="188">
        <v>0</v>
      </c>
      <c r="AF220" s="188">
        <v>0</v>
      </c>
      <c r="AG220" s="188">
        <v>0</v>
      </c>
      <c r="AH220" s="188">
        <v>0</v>
      </c>
      <c r="AI220" s="188">
        <v>1</v>
      </c>
      <c r="AJ220" s="188">
        <v>1</v>
      </c>
      <c r="AK220" s="188">
        <v>0</v>
      </c>
      <c r="AL220" s="188">
        <v>1</v>
      </c>
      <c r="AM220" s="188">
        <v>0</v>
      </c>
      <c r="AN220" s="188">
        <v>0</v>
      </c>
      <c r="AO220" s="188">
        <v>0</v>
      </c>
      <c r="AP220" s="188">
        <v>0</v>
      </c>
      <c r="AQ220" s="188">
        <v>0</v>
      </c>
      <c r="AR220" s="188">
        <v>1</v>
      </c>
      <c r="AS220" s="189">
        <v>1</v>
      </c>
      <c r="AT220" s="188">
        <v>0</v>
      </c>
      <c r="AU220" s="188">
        <v>0</v>
      </c>
      <c r="AV220" s="188">
        <v>0</v>
      </c>
      <c r="AW220" s="188">
        <v>1</v>
      </c>
      <c r="AX220" s="189">
        <v>1</v>
      </c>
      <c r="AY220" s="188">
        <v>1</v>
      </c>
      <c r="AZ220" s="188">
        <v>1</v>
      </c>
      <c r="BA220" s="188">
        <v>1</v>
      </c>
      <c r="BB220" s="188">
        <v>0</v>
      </c>
      <c r="BC220" s="188">
        <v>1</v>
      </c>
      <c r="BD220" s="188">
        <v>0</v>
      </c>
      <c r="BE220" s="188">
        <v>1</v>
      </c>
      <c r="BF220" s="188">
        <v>0</v>
      </c>
      <c r="BG220" s="188">
        <v>1</v>
      </c>
      <c r="BH220" s="188">
        <v>0</v>
      </c>
      <c r="BI220" s="188">
        <v>1</v>
      </c>
      <c r="BJ220" s="188">
        <v>0</v>
      </c>
      <c r="BK220" s="188">
        <v>0</v>
      </c>
      <c r="BL220" s="188">
        <v>1</v>
      </c>
      <c r="BM220" s="188">
        <v>0</v>
      </c>
      <c r="BN220" s="188">
        <v>0</v>
      </c>
      <c r="BO220" s="188">
        <v>0</v>
      </c>
      <c r="BP220" s="188">
        <v>0</v>
      </c>
      <c r="BQ220" s="188">
        <v>0</v>
      </c>
      <c r="BR220" s="188">
        <v>0</v>
      </c>
      <c r="BS220" s="188">
        <v>0</v>
      </c>
      <c r="BT220" s="188">
        <v>0</v>
      </c>
      <c r="BU220" s="190">
        <v>0</v>
      </c>
      <c r="BV220" s="188">
        <v>0</v>
      </c>
      <c r="BW220" s="188">
        <v>0</v>
      </c>
      <c r="BX220" s="188">
        <v>0</v>
      </c>
      <c r="BY220" s="188">
        <v>0</v>
      </c>
      <c r="BZ220" s="188">
        <v>0</v>
      </c>
      <c r="CA220" s="188">
        <v>0</v>
      </c>
      <c r="CB220" s="188">
        <v>0</v>
      </c>
      <c r="CC220" s="188">
        <v>0</v>
      </c>
      <c r="CD220" s="188">
        <v>0</v>
      </c>
      <c r="CE220" s="188">
        <v>0</v>
      </c>
      <c r="CF220" s="188">
        <v>0</v>
      </c>
      <c r="CG220" s="188">
        <v>0</v>
      </c>
      <c r="CH220" s="188">
        <v>0</v>
      </c>
      <c r="CI220" s="188">
        <v>0</v>
      </c>
      <c r="CJ220" s="188">
        <v>0</v>
      </c>
      <c r="CK220" s="188">
        <v>0</v>
      </c>
      <c r="CL220" s="188">
        <v>0</v>
      </c>
      <c r="CM220" s="188">
        <v>0</v>
      </c>
      <c r="CN220" s="188">
        <v>0</v>
      </c>
      <c r="CO220" s="191">
        <v>0</v>
      </c>
      <c r="CP220" s="188">
        <f t="shared" si="8"/>
        <v>15</v>
      </c>
      <c r="CQ220" s="188">
        <v>1</v>
      </c>
      <c r="CR220" s="188">
        <v>0</v>
      </c>
      <c r="CS220" s="188">
        <v>0</v>
      </c>
      <c r="CT220" s="188">
        <v>1</v>
      </c>
    </row>
    <row r="221" spans="1:119" ht="17.25" customHeight="1" x14ac:dyDescent="0.35">
      <c r="A221" s="188" t="s">
        <v>121</v>
      </c>
      <c r="B221" s="189" t="s">
        <v>6015</v>
      </c>
      <c r="C221" s="188" t="s">
        <v>6899</v>
      </c>
      <c r="E221" s="188" t="s">
        <v>6900</v>
      </c>
      <c r="F221" s="188" t="s">
        <v>95</v>
      </c>
      <c r="G221" s="188" t="s">
        <v>454</v>
      </c>
      <c r="H221" s="188" t="s">
        <v>56</v>
      </c>
      <c r="I221" s="188" t="s">
        <v>6901</v>
      </c>
      <c r="J221" s="188" t="s">
        <v>471</v>
      </c>
      <c r="L221" s="188" t="s">
        <v>272</v>
      </c>
      <c r="N221" s="188" t="s">
        <v>300</v>
      </c>
      <c r="O221" s="188" t="s">
        <v>6902</v>
      </c>
      <c r="P221" s="191" t="s">
        <v>591</v>
      </c>
      <c r="Q221" s="188">
        <v>0</v>
      </c>
      <c r="R221" s="188">
        <v>0</v>
      </c>
      <c r="S221" s="188">
        <v>0</v>
      </c>
      <c r="T221" s="188">
        <v>0</v>
      </c>
      <c r="U221" s="188">
        <v>0</v>
      </c>
      <c r="V221" s="188">
        <v>0</v>
      </c>
      <c r="W221" s="188">
        <v>0</v>
      </c>
      <c r="X221" s="188">
        <v>0</v>
      </c>
      <c r="Y221" s="188">
        <v>0</v>
      </c>
      <c r="Z221" s="188">
        <v>0</v>
      </c>
      <c r="AA221" s="188">
        <v>0</v>
      </c>
      <c r="AB221" s="188">
        <v>0</v>
      </c>
      <c r="AC221" s="188">
        <v>0</v>
      </c>
      <c r="AD221" s="188">
        <v>0</v>
      </c>
      <c r="AE221" s="188">
        <v>0</v>
      </c>
      <c r="AF221" s="188">
        <v>0</v>
      </c>
      <c r="AG221" s="188">
        <v>0</v>
      </c>
      <c r="AH221" s="188">
        <v>0</v>
      </c>
      <c r="AI221" s="188">
        <v>0</v>
      </c>
      <c r="AJ221" s="188">
        <v>1</v>
      </c>
      <c r="AK221" s="188">
        <v>0</v>
      </c>
      <c r="AL221" s="188">
        <v>0</v>
      </c>
      <c r="AM221" s="188">
        <v>0</v>
      </c>
      <c r="AN221" s="188">
        <v>0</v>
      </c>
      <c r="AO221" s="188">
        <v>0</v>
      </c>
      <c r="AP221" s="188">
        <v>0</v>
      </c>
      <c r="AQ221" s="188">
        <v>0</v>
      </c>
      <c r="AR221" s="188">
        <v>0</v>
      </c>
      <c r="AS221" s="188">
        <v>0</v>
      </c>
      <c r="AT221" s="188">
        <v>0</v>
      </c>
      <c r="AU221" s="188">
        <v>0</v>
      </c>
      <c r="AV221" s="188">
        <v>0</v>
      </c>
      <c r="AW221" s="188">
        <v>0</v>
      </c>
      <c r="AX221" s="188">
        <v>0</v>
      </c>
      <c r="AY221" s="188">
        <v>0</v>
      </c>
      <c r="AZ221" s="188">
        <v>0</v>
      </c>
      <c r="BA221" s="188">
        <v>0</v>
      </c>
      <c r="BB221" s="188">
        <v>1</v>
      </c>
      <c r="BC221" s="188">
        <v>0</v>
      </c>
      <c r="BD221" s="188">
        <v>0</v>
      </c>
      <c r="BE221" s="188">
        <v>0</v>
      </c>
      <c r="BF221" s="188">
        <v>0</v>
      </c>
      <c r="BG221" s="188">
        <v>1</v>
      </c>
      <c r="BH221" s="188">
        <v>0</v>
      </c>
      <c r="BI221" s="188">
        <v>0</v>
      </c>
      <c r="BJ221" s="188">
        <v>0</v>
      </c>
      <c r="BK221" s="188">
        <v>0</v>
      </c>
      <c r="BL221" s="188">
        <v>0</v>
      </c>
      <c r="BM221" s="188">
        <v>0</v>
      </c>
      <c r="BN221" s="188">
        <v>0</v>
      </c>
      <c r="BO221" s="188">
        <v>0</v>
      </c>
      <c r="BP221" s="188">
        <v>0</v>
      </c>
      <c r="BQ221" s="188">
        <v>0</v>
      </c>
      <c r="BR221" s="188">
        <v>0</v>
      </c>
      <c r="BS221" s="188">
        <v>0</v>
      </c>
      <c r="BT221" s="188">
        <v>0</v>
      </c>
      <c r="BU221" s="190">
        <v>0</v>
      </c>
      <c r="BV221" s="188">
        <v>0</v>
      </c>
      <c r="BW221" s="188">
        <v>0</v>
      </c>
      <c r="BX221" s="188">
        <v>0</v>
      </c>
      <c r="BY221" s="188">
        <v>0</v>
      </c>
      <c r="BZ221" s="188">
        <v>0</v>
      </c>
      <c r="CA221" s="188">
        <v>0</v>
      </c>
      <c r="CB221" s="188">
        <v>0</v>
      </c>
      <c r="CC221" s="188">
        <v>0</v>
      </c>
      <c r="CD221" s="188">
        <v>0</v>
      </c>
      <c r="CE221" s="188">
        <v>0</v>
      </c>
      <c r="CF221" s="188">
        <v>0</v>
      </c>
      <c r="CG221" s="188">
        <v>0</v>
      </c>
      <c r="CH221" s="188">
        <v>0</v>
      </c>
      <c r="CI221" s="188">
        <v>0</v>
      </c>
      <c r="CJ221" s="188">
        <v>0</v>
      </c>
      <c r="CK221" s="188">
        <v>0</v>
      </c>
      <c r="CL221" s="188">
        <v>0</v>
      </c>
      <c r="CM221" s="188">
        <v>0</v>
      </c>
      <c r="CN221" s="188">
        <v>0</v>
      </c>
      <c r="CO221" s="191">
        <v>0</v>
      </c>
      <c r="CP221" s="188">
        <f t="shared" si="8"/>
        <v>3</v>
      </c>
      <c r="CQ221" s="188">
        <v>1</v>
      </c>
      <c r="CR221" s="188">
        <v>0</v>
      </c>
      <c r="CS221" s="188">
        <v>0</v>
      </c>
      <c r="CT221" s="188">
        <v>0</v>
      </c>
    </row>
    <row r="222" spans="1:119" ht="17.25" customHeight="1" x14ac:dyDescent="0.35">
      <c r="A222" s="188" t="s">
        <v>121</v>
      </c>
      <c r="B222" s="189" t="s">
        <v>6903</v>
      </c>
      <c r="C222" s="188" t="s">
        <v>6904</v>
      </c>
      <c r="E222" s="188" t="s">
        <v>6905</v>
      </c>
      <c r="F222" s="188" t="s">
        <v>95</v>
      </c>
      <c r="G222" s="188" t="s">
        <v>454</v>
      </c>
      <c r="H222" s="188" t="s">
        <v>56</v>
      </c>
      <c r="I222" s="188" t="s">
        <v>217</v>
      </c>
      <c r="J222" s="188" t="s">
        <v>471</v>
      </c>
      <c r="L222" s="188" t="s">
        <v>272</v>
      </c>
      <c r="N222" s="188" t="s">
        <v>300</v>
      </c>
      <c r="O222" s="192" t="s">
        <v>6906</v>
      </c>
      <c r="P222" s="191" t="s">
        <v>760</v>
      </c>
      <c r="Q222" s="188">
        <v>0</v>
      </c>
      <c r="R222" s="188">
        <v>0</v>
      </c>
      <c r="S222" s="188">
        <v>0</v>
      </c>
      <c r="T222" s="188">
        <v>0</v>
      </c>
      <c r="U222" s="188">
        <v>0</v>
      </c>
      <c r="V222" s="188">
        <v>0</v>
      </c>
      <c r="W222" s="188">
        <v>0</v>
      </c>
      <c r="X222" s="188">
        <v>0</v>
      </c>
      <c r="Y222" s="188">
        <v>0</v>
      </c>
      <c r="Z222" s="188">
        <v>0</v>
      </c>
      <c r="AA222" s="188">
        <v>0</v>
      </c>
      <c r="AB222" s="188">
        <v>0</v>
      </c>
      <c r="AC222" s="188">
        <v>0</v>
      </c>
      <c r="AD222" s="188">
        <v>0</v>
      </c>
      <c r="AE222" s="188">
        <v>0</v>
      </c>
      <c r="AF222" s="188">
        <v>0</v>
      </c>
      <c r="AG222" s="188">
        <v>0</v>
      </c>
      <c r="AH222" s="188">
        <v>0</v>
      </c>
      <c r="AI222" s="188">
        <v>1</v>
      </c>
      <c r="AJ222" s="188">
        <v>1</v>
      </c>
      <c r="AK222" s="188">
        <v>1</v>
      </c>
      <c r="AL222" s="188">
        <v>1</v>
      </c>
      <c r="AM222" s="188">
        <v>1</v>
      </c>
      <c r="AN222" s="188">
        <v>0</v>
      </c>
      <c r="AO222" s="188">
        <v>1</v>
      </c>
      <c r="AP222" s="188">
        <v>1</v>
      </c>
      <c r="AQ222" s="188">
        <v>1</v>
      </c>
      <c r="AR222" s="188">
        <v>1</v>
      </c>
      <c r="AS222" s="188">
        <v>0</v>
      </c>
      <c r="AT222" s="188">
        <v>0</v>
      </c>
      <c r="AU222" s="188">
        <v>1</v>
      </c>
      <c r="AV222" s="188">
        <v>1</v>
      </c>
      <c r="AW222" s="188">
        <v>1</v>
      </c>
      <c r="AX222" s="188">
        <v>0</v>
      </c>
      <c r="AY222" s="188">
        <v>0</v>
      </c>
      <c r="AZ222" s="188">
        <v>0</v>
      </c>
      <c r="BA222" s="188">
        <v>0</v>
      </c>
      <c r="BB222" s="188">
        <v>0</v>
      </c>
      <c r="BC222" s="188">
        <v>0</v>
      </c>
      <c r="BD222" s="188">
        <v>0</v>
      </c>
      <c r="BE222" s="188">
        <v>0</v>
      </c>
      <c r="BF222" s="188">
        <v>0</v>
      </c>
      <c r="BG222" s="188">
        <v>0</v>
      </c>
      <c r="BH222" s="188">
        <v>0</v>
      </c>
      <c r="BI222" s="188">
        <v>1</v>
      </c>
      <c r="BJ222" s="188">
        <v>1</v>
      </c>
      <c r="BK222" s="188">
        <v>1</v>
      </c>
      <c r="BL222" s="188">
        <v>1</v>
      </c>
      <c r="BM222" s="188">
        <v>1</v>
      </c>
      <c r="BN222" s="188">
        <v>1</v>
      </c>
      <c r="BO222" s="188">
        <v>1</v>
      </c>
      <c r="BP222" s="188">
        <v>1</v>
      </c>
      <c r="BQ222" s="188">
        <v>1</v>
      </c>
      <c r="BR222" s="188">
        <v>1</v>
      </c>
      <c r="BS222" s="188">
        <v>1</v>
      </c>
      <c r="BT222" s="188">
        <v>1</v>
      </c>
      <c r="BU222" s="190">
        <v>0</v>
      </c>
      <c r="BV222" s="188">
        <v>0</v>
      </c>
      <c r="BW222" s="188">
        <v>0</v>
      </c>
      <c r="BX222" s="188">
        <v>0</v>
      </c>
      <c r="BY222" s="188">
        <v>0</v>
      </c>
      <c r="BZ222" s="188">
        <v>1</v>
      </c>
      <c r="CA222" s="188">
        <v>1</v>
      </c>
      <c r="CB222" s="188">
        <v>1</v>
      </c>
      <c r="CC222" s="188">
        <v>0</v>
      </c>
      <c r="CD222" s="188">
        <v>0</v>
      </c>
      <c r="CE222" s="188">
        <v>0</v>
      </c>
      <c r="CF222" s="188">
        <v>0</v>
      </c>
      <c r="CG222" s="188">
        <v>1</v>
      </c>
      <c r="CH222" s="188">
        <v>1</v>
      </c>
      <c r="CI222" s="188">
        <v>0</v>
      </c>
      <c r="CJ222" s="188">
        <v>0</v>
      </c>
      <c r="CK222" s="188">
        <v>0</v>
      </c>
      <c r="CL222" s="188">
        <v>0</v>
      </c>
      <c r="CM222" s="188">
        <v>0</v>
      </c>
      <c r="CN222" s="188">
        <v>0</v>
      </c>
      <c r="CO222" s="191">
        <v>0</v>
      </c>
      <c r="CP222" s="188">
        <f t="shared" si="8"/>
        <v>29</v>
      </c>
      <c r="CQ222" s="188">
        <v>1</v>
      </c>
      <c r="CR222" s="188">
        <v>1</v>
      </c>
      <c r="CS222" s="188">
        <v>0</v>
      </c>
      <c r="CT222" s="188">
        <v>1</v>
      </c>
    </row>
    <row r="223" spans="1:119" ht="17.25" customHeight="1" x14ac:dyDescent="0.35">
      <c r="A223" s="188" t="s">
        <v>155</v>
      </c>
      <c r="B223" s="189" t="s">
        <v>6907</v>
      </c>
      <c r="C223" s="188" t="s">
        <v>6908</v>
      </c>
      <c r="E223" s="188" t="s">
        <v>6909</v>
      </c>
      <c r="G223" s="188" t="s">
        <v>454</v>
      </c>
      <c r="H223" s="188" t="s">
        <v>56</v>
      </c>
      <c r="I223" s="188" t="s">
        <v>173</v>
      </c>
      <c r="J223" s="188" t="s">
        <v>471</v>
      </c>
      <c r="L223" s="188" t="s">
        <v>272</v>
      </c>
      <c r="N223" s="188" t="s">
        <v>300</v>
      </c>
      <c r="O223" s="188" t="s">
        <v>6910</v>
      </c>
      <c r="P223" s="191" t="s">
        <v>4761</v>
      </c>
      <c r="Q223" s="188">
        <v>0</v>
      </c>
      <c r="R223" s="188">
        <v>0</v>
      </c>
      <c r="S223" s="188">
        <v>0</v>
      </c>
      <c r="T223" s="188">
        <v>0</v>
      </c>
      <c r="U223" s="188">
        <v>0</v>
      </c>
      <c r="V223" s="188">
        <v>0</v>
      </c>
      <c r="W223" s="188">
        <v>0</v>
      </c>
      <c r="X223" s="188">
        <v>0</v>
      </c>
      <c r="Y223" s="188">
        <v>0</v>
      </c>
      <c r="Z223" s="188">
        <v>0</v>
      </c>
      <c r="AA223" s="188">
        <v>0</v>
      </c>
      <c r="AB223" s="188">
        <v>0</v>
      </c>
      <c r="AC223" s="188">
        <v>0</v>
      </c>
      <c r="AD223" s="188">
        <v>0</v>
      </c>
      <c r="AE223" s="188">
        <v>0</v>
      </c>
      <c r="AF223" s="188">
        <v>0</v>
      </c>
      <c r="AG223" s="188">
        <v>0</v>
      </c>
      <c r="AH223" s="188">
        <v>0</v>
      </c>
      <c r="AI223" s="188">
        <v>1</v>
      </c>
      <c r="AJ223" s="188">
        <v>1</v>
      </c>
      <c r="AK223" s="188">
        <v>0</v>
      </c>
      <c r="AL223" s="188">
        <v>0</v>
      </c>
      <c r="AM223" s="188">
        <v>0</v>
      </c>
      <c r="AN223" s="188">
        <v>0</v>
      </c>
      <c r="AO223" s="188">
        <v>0</v>
      </c>
      <c r="AP223" s="188">
        <v>0</v>
      </c>
      <c r="AQ223" s="188">
        <v>0</v>
      </c>
      <c r="AR223" s="188">
        <v>0</v>
      </c>
      <c r="AS223" s="188">
        <v>1</v>
      </c>
      <c r="AT223" s="188">
        <v>0</v>
      </c>
      <c r="AU223" s="188">
        <v>0</v>
      </c>
      <c r="AV223" s="188">
        <v>0</v>
      </c>
      <c r="AW223" s="188">
        <v>1</v>
      </c>
      <c r="AX223" s="188">
        <v>1</v>
      </c>
      <c r="AY223" s="188">
        <v>1</v>
      </c>
      <c r="AZ223" s="188">
        <v>0</v>
      </c>
      <c r="BA223" s="188">
        <v>1</v>
      </c>
      <c r="BB223" s="188">
        <v>0</v>
      </c>
      <c r="BC223" s="188">
        <v>0</v>
      </c>
      <c r="BD223" s="188">
        <v>0</v>
      </c>
      <c r="BE223" s="188">
        <v>1</v>
      </c>
      <c r="BF223" s="188">
        <v>0</v>
      </c>
      <c r="BG223" s="188">
        <v>1</v>
      </c>
      <c r="BH223" s="188">
        <v>0</v>
      </c>
      <c r="BI223" s="188">
        <v>0</v>
      </c>
      <c r="BJ223" s="188">
        <v>0</v>
      </c>
      <c r="BK223" s="188">
        <v>0</v>
      </c>
      <c r="BL223" s="188">
        <v>0</v>
      </c>
      <c r="BM223" s="188">
        <v>0</v>
      </c>
      <c r="BN223" s="188">
        <v>0</v>
      </c>
      <c r="BO223" s="188">
        <v>0</v>
      </c>
      <c r="BP223" s="188">
        <v>0</v>
      </c>
      <c r="BQ223" s="188">
        <v>0</v>
      </c>
      <c r="BR223" s="188">
        <v>0</v>
      </c>
      <c r="BS223" s="188">
        <v>0</v>
      </c>
      <c r="BT223" s="188">
        <v>0</v>
      </c>
      <c r="BU223" s="190">
        <v>0</v>
      </c>
      <c r="BV223" s="188">
        <v>0</v>
      </c>
      <c r="BW223" s="188">
        <v>0</v>
      </c>
      <c r="BX223" s="188">
        <v>0</v>
      </c>
      <c r="BY223" s="188">
        <v>0</v>
      </c>
      <c r="BZ223" s="188">
        <v>0</v>
      </c>
      <c r="CA223" s="188">
        <v>0</v>
      </c>
      <c r="CB223" s="188">
        <v>0</v>
      </c>
      <c r="CC223" s="188">
        <v>0</v>
      </c>
      <c r="CD223" s="188">
        <v>0</v>
      </c>
      <c r="CE223" s="188">
        <v>0</v>
      </c>
      <c r="CF223" s="188">
        <v>0</v>
      </c>
      <c r="CG223" s="188">
        <v>0</v>
      </c>
      <c r="CH223" s="188">
        <v>0</v>
      </c>
      <c r="CI223" s="188">
        <v>0</v>
      </c>
      <c r="CJ223" s="188">
        <v>0</v>
      </c>
      <c r="CK223" s="188">
        <v>0</v>
      </c>
      <c r="CL223" s="188">
        <v>0</v>
      </c>
      <c r="CM223" s="188">
        <v>0</v>
      </c>
      <c r="CN223" s="188">
        <v>0</v>
      </c>
      <c r="CO223" s="191">
        <v>0</v>
      </c>
      <c r="CP223" s="188">
        <f t="shared" si="8"/>
        <v>9</v>
      </c>
      <c r="CQ223" s="188">
        <v>1</v>
      </c>
      <c r="CR223" s="188">
        <v>0</v>
      </c>
      <c r="CS223" s="188">
        <v>0</v>
      </c>
      <c r="CT223" s="188">
        <v>0</v>
      </c>
    </row>
    <row r="224" spans="1:119" ht="17.25" customHeight="1" x14ac:dyDescent="0.35">
      <c r="A224" s="188" t="s">
        <v>155</v>
      </c>
      <c r="B224" s="189" t="s">
        <v>6911</v>
      </c>
      <c r="C224" s="188" t="s">
        <v>6912</v>
      </c>
      <c r="E224" s="188" t="s">
        <v>6913</v>
      </c>
      <c r="G224" s="188" t="s">
        <v>454</v>
      </c>
      <c r="H224" s="188" t="s">
        <v>56</v>
      </c>
      <c r="I224" s="188" t="s">
        <v>173</v>
      </c>
      <c r="J224" s="188" t="s">
        <v>471</v>
      </c>
      <c r="L224" s="188" t="s">
        <v>272</v>
      </c>
      <c r="N224" s="188" t="s">
        <v>300</v>
      </c>
      <c r="P224" s="191" t="s">
        <v>768</v>
      </c>
      <c r="Q224" s="188">
        <v>0</v>
      </c>
      <c r="R224" s="188">
        <v>0</v>
      </c>
      <c r="S224" s="188">
        <v>0</v>
      </c>
      <c r="T224" s="188">
        <v>0</v>
      </c>
      <c r="U224" s="188">
        <v>0</v>
      </c>
      <c r="V224" s="188">
        <v>0</v>
      </c>
      <c r="W224" s="188">
        <v>0</v>
      </c>
      <c r="X224" s="188">
        <v>0</v>
      </c>
      <c r="Y224" s="188">
        <v>0</v>
      </c>
      <c r="Z224" s="188">
        <v>0</v>
      </c>
      <c r="AA224" s="188">
        <v>0</v>
      </c>
      <c r="AB224" s="188">
        <v>0</v>
      </c>
      <c r="AC224" s="188">
        <v>0</v>
      </c>
      <c r="AD224" s="188">
        <v>0</v>
      </c>
      <c r="AE224" s="188">
        <v>0</v>
      </c>
      <c r="AF224" s="188">
        <v>0</v>
      </c>
      <c r="AG224" s="188">
        <v>0</v>
      </c>
      <c r="AH224" s="188">
        <v>0</v>
      </c>
      <c r="AI224" s="188">
        <v>0</v>
      </c>
      <c r="AJ224" s="188">
        <v>1</v>
      </c>
      <c r="AK224" s="188">
        <v>0</v>
      </c>
      <c r="AL224" s="188">
        <v>0</v>
      </c>
      <c r="AM224" s="188">
        <v>0</v>
      </c>
      <c r="AN224" s="188">
        <v>0</v>
      </c>
      <c r="AO224" s="188">
        <v>0</v>
      </c>
      <c r="AP224" s="188">
        <v>0</v>
      </c>
      <c r="AQ224" s="188">
        <v>0</v>
      </c>
      <c r="AR224" s="188">
        <v>0</v>
      </c>
      <c r="AS224" s="188">
        <v>0</v>
      </c>
      <c r="AT224" s="188">
        <v>0</v>
      </c>
      <c r="AU224" s="188">
        <v>0</v>
      </c>
      <c r="AV224" s="188">
        <v>0</v>
      </c>
      <c r="AW224" s="188">
        <v>0</v>
      </c>
      <c r="AX224" s="188">
        <v>0</v>
      </c>
      <c r="AY224" s="188">
        <v>0</v>
      </c>
      <c r="AZ224" s="188">
        <v>0</v>
      </c>
      <c r="BA224" s="188">
        <v>0</v>
      </c>
      <c r="BB224" s="188">
        <v>0</v>
      </c>
      <c r="BC224" s="188">
        <v>0</v>
      </c>
      <c r="BD224" s="188">
        <v>0</v>
      </c>
      <c r="BE224" s="188">
        <v>0</v>
      </c>
      <c r="BF224" s="188">
        <v>0</v>
      </c>
      <c r="BG224" s="188">
        <v>0</v>
      </c>
      <c r="BH224" s="188">
        <v>0</v>
      </c>
      <c r="BI224" s="188">
        <v>0</v>
      </c>
      <c r="BJ224" s="188">
        <v>0</v>
      </c>
      <c r="BK224" s="188">
        <v>0</v>
      </c>
      <c r="BL224" s="188">
        <v>0</v>
      </c>
      <c r="BM224" s="188">
        <v>0</v>
      </c>
      <c r="BN224" s="188">
        <v>0</v>
      </c>
      <c r="BO224" s="188">
        <v>0</v>
      </c>
      <c r="BP224" s="188">
        <v>0</v>
      </c>
      <c r="BQ224" s="188">
        <v>0</v>
      </c>
      <c r="BR224" s="188">
        <v>0</v>
      </c>
      <c r="BS224" s="188">
        <v>0</v>
      </c>
      <c r="BT224" s="188">
        <v>0</v>
      </c>
      <c r="BU224" s="190">
        <v>0</v>
      </c>
      <c r="BV224" s="188">
        <v>0</v>
      </c>
      <c r="BW224" s="188">
        <v>0</v>
      </c>
      <c r="BX224" s="188">
        <v>0</v>
      </c>
      <c r="BY224" s="188">
        <v>0</v>
      </c>
      <c r="BZ224" s="188">
        <v>0</v>
      </c>
      <c r="CA224" s="188">
        <v>0</v>
      </c>
      <c r="CB224" s="188">
        <v>0</v>
      </c>
      <c r="CC224" s="188">
        <v>0</v>
      </c>
      <c r="CD224" s="188">
        <v>0</v>
      </c>
      <c r="CE224" s="188">
        <v>0</v>
      </c>
      <c r="CF224" s="188">
        <v>0</v>
      </c>
      <c r="CG224" s="188">
        <v>0</v>
      </c>
      <c r="CH224" s="188">
        <v>0</v>
      </c>
      <c r="CI224" s="188">
        <v>0</v>
      </c>
      <c r="CJ224" s="188">
        <v>0</v>
      </c>
      <c r="CK224" s="188">
        <v>0</v>
      </c>
      <c r="CL224" s="188">
        <v>0</v>
      </c>
      <c r="CM224" s="188">
        <v>0</v>
      </c>
      <c r="CN224" s="188">
        <v>0</v>
      </c>
      <c r="CO224" s="191">
        <v>0</v>
      </c>
      <c r="CP224" s="188">
        <f t="shared" si="8"/>
        <v>1</v>
      </c>
      <c r="CQ224" s="188">
        <v>1</v>
      </c>
      <c r="CR224" s="188">
        <v>0</v>
      </c>
      <c r="CS224" s="188">
        <v>0</v>
      </c>
      <c r="CT224" s="188">
        <v>0</v>
      </c>
      <c r="CU224" s="188" t="s">
        <v>6914</v>
      </c>
    </row>
    <row r="225" spans="1:99" ht="15.75" customHeight="1" x14ac:dyDescent="0.35"/>
    <row r="226" spans="1:99" ht="17.25" customHeight="1" x14ac:dyDescent="0.35">
      <c r="A226" s="188" t="s">
        <v>40</v>
      </c>
      <c r="B226" s="189" t="s">
        <v>6106</v>
      </c>
      <c r="C226" s="188" t="s">
        <v>6915</v>
      </c>
      <c r="E226" s="188" t="s">
        <v>6916</v>
      </c>
      <c r="G226" s="188" t="s">
        <v>454</v>
      </c>
      <c r="H226" s="188" t="s">
        <v>56</v>
      </c>
      <c r="I226" s="188" t="s">
        <v>217</v>
      </c>
      <c r="J226" s="188" t="s">
        <v>471</v>
      </c>
      <c r="L226" s="188" t="s">
        <v>272</v>
      </c>
      <c r="N226" s="188" t="s">
        <v>300</v>
      </c>
      <c r="O226" s="188" t="s">
        <v>6880</v>
      </c>
      <c r="P226" s="191" t="s">
        <v>4019</v>
      </c>
      <c r="Q226" s="188">
        <v>0</v>
      </c>
      <c r="R226" s="188">
        <v>0</v>
      </c>
      <c r="S226" s="188">
        <v>0</v>
      </c>
      <c r="T226" s="188">
        <v>0</v>
      </c>
      <c r="U226" s="188">
        <v>0</v>
      </c>
      <c r="V226" s="188">
        <v>0</v>
      </c>
      <c r="W226" s="188">
        <v>0</v>
      </c>
      <c r="X226" s="188">
        <v>0</v>
      </c>
      <c r="Y226" s="188">
        <v>0</v>
      </c>
      <c r="Z226" s="188">
        <v>0</v>
      </c>
      <c r="AA226" s="188">
        <v>0</v>
      </c>
      <c r="AB226" s="188">
        <v>0</v>
      </c>
      <c r="AC226" s="188">
        <v>0</v>
      </c>
      <c r="AD226" s="188">
        <v>0</v>
      </c>
      <c r="AE226" s="188">
        <v>0</v>
      </c>
      <c r="AF226" s="188">
        <v>0</v>
      </c>
      <c r="AG226" s="188">
        <v>0</v>
      </c>
      <c r="AH226" s="188">
        <v>0</v>
      </c>
      <c r="AI226" s="188">
        <v>1</v>
      </c>
      <c r="AJ226" s="188">
        <v>1</v>
      </c>
      <c r="AK226" s="188">
        <v>0</v>
      </c>
      <c r="AL226" s="188">
        <v>0</v>
      </c>
      <c r="AM226" s="188">
        <v>0</v>
      </c>
      <c r="AN226" s="188">
        <v>0</v>
      </c>
      <c r="AO226" s="188">
        <v>0</v>
      </c>
      <c r="AP226" s="188">
        <v>0</v>
      </c>
      <c r="AQ226" s="188">
        <v>0</v>
      </c>
      <c r="AR226" s="188">
        <v>0</v>
      </c>
      <c r="AS226" s="189">
        <v>1</v>
      </c>
      <c r="AT226" s="188">
        <v>0</v>
      </c>
      <c r="AU226" s="188">
        <v>0</v>
      </c>
      <c r="AV226" s="188">
        <v>0</v>
      </c>
      <c r="AW226" s="188">
        <v>1</v>
      </c>
      <c r="AX226" s="189">
        <v>1</v>
      </c>
      <c r="AY226" s="188">
        <v>0</v>
      </c>
      <c r="AZ226" s="188">
        <v>0</v>
      </c>
      <c r="BA226" s="188">
        <v>0</v>
      </c>
      <c r="BB226" s="188">
        <v>0</v>
      </c>
      <c r="BC226" s="188">
        <v>0</v>
      </c>
      <c r="BD226" s="188">
        <v>0</v>
      </c>
      <c r="BE226" s="188">
        <v>0</v>
      </c>
      <c r="BF226" s="188">
        <v>0</v>
      </c>
      <c r="BG226" s="188">
        <v>1</v>
      </c>
      <c r="BH226" s="188">
        <v>0</v>
      </c>
      <c r="BI226" s="188">
        <v>1</v>
      </c>
      <c r="BJ226" s="188">
        <v>0</v>
      </c>
      <c r="BK226" s="188">
        <v>0</v>
      </c>
      <c r="BL226" s="188">
        <v>0</v>
      </c>
      <c r="BM226" s="188">
        <v>0</v>
      </c>
      <c r="BN226" s="188">
        <v>0</v>
      </c>
      <c r="BO226" s="188">
        <v>0</v>
      </c>
      <c r="BP226" s="188">
        <v>0</v>
      </c>
      <c r="BQ226" s="188">
        <v>0</v>
      </c>
      <c r="BR226" s="188">
        <v>0</v>
      </c>
      <c r="BS226" s="188">
        <v>0</v>
      </c>
      <c r="BT226" s="188">
        <v>0</v>
      </c>
      <c r="BU226" s="190">
        <v>0</v>
      </c>
      <c r="BV226" s="188">
        <v>0</v>
      </c>
      <c r="BW226" s="188">
        <v>0</v>
      </c>
      <c r="BX226" s="188">
        <v>0</v>
      </c>
      <c r="BY226" s="188">
        <v>0</v>
      </c>
      <c r="BZ226" s="188">
        <v>0</v>
      </c>
      <c r="CA226" s="188">
        <v>0</v>
      </c>
      <c r="CB226" s="188">
        <v>0</v>
      </c>
      <c r="CC226" s="188">
        <v>0</v>
      </c>
      <c r="CD226" s="188">
        <v>0</v>
      </c>
      <c r="CE226" s="188">
        <v>0</v>
      </c>
      <c r="CF226" s="188">
        <v>0</v>
      </c>
      <c r="CG226" s="188">
        <v>0</v>
      </c>
      <c r="CH226" s="188">
        <v>0</v>
      </c>
      <c r="CI226" s="188">
        <v>0</v>
      </c>
      <c r="CJ226" s="188">
        <v>0</v>
      </c>
      <c r="CK226" s="188">
        <v>0</v>
      </c>
      <c r="CL226" s="188">
        <v>0</v>
      </c>
      <c r="CM226" s="188">
        <v>0</v>
      </c>
      <c r="CN226" s="188">
        <v>0</v>
      </c>
      <c r="CO226" s="191">
        <v>0</v>
      </c>
      <c r="CP226" s="188">
        <f t="shared" ref="CP226:CP231" si="9">SUM(S226:CO226)</f>
        <v>7</v>
      </c>
      <c r="CQ226" s="188">
        <v>1</v>
      </c>
      <c r="CR226" s="188">
        <v>0</v>
      </c>
      <c r="CS226" s="188">
        <v>0</v>
      </c>
      <c r="CT226" s="188">
        <v>0</v>
      </c>
    </row>
    <row r="227" spans="1:99" ht="17.25" customHeight="1" x14ac:dyDescent="0.35">
      <c r="A227" s="188" t="s">
        <v>40</v>
      </c>
      <c r="B227" s="189" t="s">
        <v>6106</v>
      </c>
      <c r="C227" s="188" t="s">
        <v>6917</v>
      </c>
      <c r="E227" s="188" t="s">
        <v>6918</v>
      </c>
      <c r="G227" s="188" t="s">
        <v>454</v>
      </c>
      <c r="H227" s="188" t="s">
        <v>56</v>
      </c>
      <c r="I227" s="188" t="s">
        <v>217</v>
      </c>
      <c r="J227" s="188" t="s">
        <v>471</v>
      </c>
      <c r="L227" s="188" t="s">
        <v>272</v>
      </c>
      <c r="N227" s="188" t="s">
        <v>300</v>
      </c>
      <c r="O227" s="188" t="s">
        <v>6919</v>
      </c>
      <c r="P227" s="191" t="s">
        <v>591</v>
      </c>
      <c r="Q227" s="188">
        <v>0</v>
      </c>
      <c r="R227" s="188">
        <v>0</v>
      </c>
      <c r="S227" s="188">
        <v>0</v>
      </c>
      <c r="T227" s="188">
        <v>0</v>
      </c>
      <c r="U227" s="188">
        <v>0</v>
      </c>
      <c r="V227" s="188">
        <v>0</v>
      </c>
      <c r="W227" s="188">
        <v>0</v>
      </c>
      <c r="X227" s="188">
        <v>0</v>
      </c>
      <c r="Y227" s="188">
        <v>0</v>
      </c>
      <c r="Z227" s="188">
        <v>0</v>
      </c>
      <c r="AA227" s="188">
        <v>0</v>
      </c>
      <c r="AB227" s="188">
        <v>0</v>
      </c>
      <c r="AC227" s="188">
        <v>0</v>
      </c>
      <c r="AD227" s="188">
        <v>0</v>
      </c>
      <c r="AE227" s="188">
        <v>0</v>
      </c>
      <c r="AF227" s="188">
        <v>0</v>
      </c>
      <c r="AG227" s="188">
        <v>0</v>
      </c>
      <c r="AH227" s="188">
        <v>0</v>
      </c>
      <c r="AI227" s="188">
        <v>0</v>
      </c>
      <c r="AJ227" s="188">
        <v>0</v>
      </c>
      <c r="AK227" s="188">
        <v>0</v>
      </c>
      <c r="AL227" s="188">
        <v>0</v>
      </c>
      <c r="AM227" s="188">
        <v>0</v>
      </c>
      <c r="AN227" s="188">
        <v>0</v>
      </c>
      <c r="AO227" s="188">
        <v>0</v>
      </c>
      <c r="AP227" s="188">
        <v>0</v>
      </c>
      <c r="AQ227" s="188">
        <v>0</v>
      </c>
      <c r="AR227" s="188">
        <v>0</v>
      </c>
      <c r="AS227" s="188">
        <v>0</v>
      </c>
      <c r="AT227" s="188">
        <v>0</v>
      </c>
      <c r="AU227" s="188">
        <v>0</v>
      </c>
      <c r="AV227" s="188">
        <v>0</v>
      </c>
      <c r="AW227" s="188">
        <v>1</v>
      </c>
      <c r="AX227" s="188">
        <v>0</v>
      </c>
      <c r="AY227" s="188">
        <v>0</v>
      </c>
      <c r="AZ227" s="188">
        <v>0</v>
      </c>
      <c r="BA227" s="188">
        <v>0</v>
      </c>
      <c r="BB227" s="188">
        <v>0</v>
      </c>
      <c r="BC227" s="188">
        <v>0</v>
      </c>
      <c r="BD227" s="188">
        <v>0</v>
      </c>
      <c r="BE227" s="188">
        <v>0</v>
      </c>
      <c r="BF227" s="188">
        <v>1</v>
      </c>
      <c r="BG227" s="188">
        <v>0</v>
      </c>
      <c r="BH227" s="188">
        <v>1</v>
      </c>
      <c r="BI227" s="188">
        <v>0</v>
      </c>
      <c r="BJ227" s="188">
        <v>0</v>
      </c>
      <c r="BK227" s="188">
        <v>0</v>
      </c>
      <c r="BL227" s="188">
        <v>0</v>
      </c>
      <c r="BM227" s="188">
        <v>0</v>
      </c>
      <c r="BN227" s="188">
        <v>0</v>
      </c>
      <c r="BO227" s="188">
        <v>0</v>
      </c>
      <c r="BP227" s="188">
        <v>0</v>
      </c>
      <c r="BQ227" s="188">
        <v>0</v>
      </c>
      <c r="BR227" s="188">
        <v>0</v>
      </c>
      <c r="BS227" s="188">
        <v>0</v>
      </c>
      <c r="BT227" s="188">
        <v>0</v>
      </c>
      <c r="BU227" s="190">
        <v>0</v>
      </c>
      <c r="BV227" s="188">
        <v>0</v>
      </c>
      <c r="BW227" s="188">
        <v>0</v>
      </c>
      <c r="BX227" s="188">
        <v>0</v>
      </c>
      <c r="BY227" s="188">
        <v>0</v>
      </c>
      <c r="BZ227" s="188">
        <v>0</v>
      </c>
      <c r="CA227" s="188">
        <v>0</v>
      </c>
      <c r="CB227" s="188">
        <v>0</v>
      </c>
      <c r="CC227" s="188">
        <v>0</v>
      </c>
      <c r="CD227" s="188">
        <v>0</v>
      </c>
      <c r="CE227" s="188">
        <v>0</v>
      </c>
      <c r="CF227" s="188">
        <v>0</v>
      </c>
      <c r="CG227" s="188">
        <v>0</v>
      </c>
      <c r="CH227" s="188">
        <v>0</v>
      </c>
      <c r="CI227" s="188">
        <v>0</v>
      </c>
      <c r="CJ227" s="188">
        <v>0</v>
      </c>
      <c r="CK227" s="188">
        <v>0</v>
      </c>
      <c r="CL227" s="188">
        <v>0</v>
      </c>
      <c r="CM227" s="188">
        <v>0</v>
      </c>
      <c r="CN227" s="188">
        <v>0</v>
      </c>
      <c r="CO227" s="191">
        <v>0</v>
      </c>
      <c r="CP227" s="188">
        <f t="shared" si="9"/>
        <v>3</v>
      </c>
      <c r="CQ227" s="188">
        <v>1</v>
      </c>
      <c r="CR227" s="188">
        <v>0</v>
      </c>
      <c r="CS227" s="188">
        <v>0</v>
      </c>
      <c r="CT227" s="188">
        <v>0</v>
      </c>
    </row>
    <row r="228" spans="1:99" ht="17.25" customHeight="1" x14ac:dyDescent="0.35">
      <c r="A228" s="188" t="s">
        <v>40</v>
      </c>
      <c r="B228" s="189" t="s">
        <v>6106</v>
      </c>
      <c r="C228" s="188" t="s">
        <v>6920</v>
      </c>
      <c r="E228" s="188" t="s">
        <v>6921</v>
      </c>
      <c r="G228" s="188" t="s">
        <v>454</v>
      </c>
      <c r="H228" s="188" t="s">
        <v>56</v>
      </c>
      <c r="I228" s="188" t="s">
        <v>173</v>
      </c>
      <c r="J228" s="188" t="s">
        <v>471</v>
      </c>
      <c r="L228" s="188" t="s">
        <v>268</v>
      </c>
      <c r="N228" s="188" t="s">
        <v>300</v>
      </c>
      <c r="O228" s="188" t="s">
        <v>6922</v>
      </c>
      <c r="P228" s="193" t="s">
        <v>6301</v>
      </c>
      <c r="Q228" s="188">
        <v>0</v>
      </c>
      <c r="R228" s="188">
        <v>0</v>
      </c>
      <c r="S228" s="188">
        <v>0</v>
      </c>
      <c r="T228" s="188">
        <v>0</v>
      </c>
      <c r="U228" s="188">
        <v>0</v>
      </c>
      <c r="V228" s="188">
        <v>0</v>
      </c>
      <c r="W228" s="188">
        <v>0</v>
      </c>
      <c r="X228" s="188">
        <v>0</v>
      </c>
      <c r="Y228" s="188">
        <v>0</v>
      </c>
      <c r="Z228" s="188">
        <v>0</v>
      </c>
      <c r="AA228" s="188">
        <v>0</v>
      </c>
      <c r="AB228" s="188">
        <v>0</v>
      </c>
      <c r="AC228" s="188">
        <v>0</v>
      </c>
      <c r="AD228" s="188">
        <v>0</v>
      </c>
      <c r="AE228" s="188">
        <v>0</v>
      </c>
      <c r="AF228" s="188">
        <v>0</v>
      </c>
      <c r="AG228" s="188">
        <v>0</v>
      </c>
      <c r="AH228" s="188">
        <v>0</v>
      </c>
      <c r="AI228" s="188">
        <v>0</v>
      </c>
      <c r="AJ228" s="188">
        <v>0</v>
      </c>
      <c r="AK228" s="188">
        <v>0</v>
      </c>
      <c r="AL228" s="188">
        <v>0</v>
      </c>
      <c r="AM228" s="188">
        <v>0</v>
      </c>
      <c r="AN228" s="188">
        <v>0</v>
      </c>
      <c r="AO228" s="188">
        <v>0</v>
      </c>
      <c r="AP228" s="188">
        <v>0</v>
      </c>
      <c r="AQ228" s="188">
        <v>0</v>
      </c>
      <c r="AR228" s="188">
        <v>0</v>
      </c>
      <c r="AS228" s="188">
        <v>0</v>
      </c>
      <c r="AT228" s="188">
        <v>0</v>
      </c>
      <c r="AU228" s="188">
        <v>0</v>
      </c>
      <c r="AV228" s="188">
        <v>0</v>
      </c>
      <c r="AW228" s="188">
        <v>0</v>
      </c>
      <c r="AX228" s="188">
        <v>0</v>
      </c>
      <c r="AY228" s="188">
        <v>0</v>
      </c>
      <c r="AZ228" s="188">
        <v>1</v>
      </c>
      <c r="BA228" s="188">
        <v>0</v>
      </c>
      <c r="BB228" s="188">
        <v>0</v>
      </c>
      <c r="BC228" s="188">
        <v>0</v>
      </c>
      <c r="BD228" s="188">
        <v>1</v>
      </c>
      <c r="BE228" s="188">
        <v>0</v>
      </c>
      <c r="BF228" s="188">
        <v>0</v>
      </c>
      <c r="BG228" s="188">
        <v>0</v>
      </c>
      <c r="BH228" s="188">
        <v>0</v>
      </c>
      <c r="BI228" s="188">
        <v>0</v>
      </c>
      <c r="BJ228" s="188">
        <v>0</v>
      </c>
      <c r="BK228" s="188">
        <v>0</v>
      </c>
      <c r="BL228" s="188">
        <v>0</v>
      </c>
      <c r="BM228" s="188">
        <v>0</v>
      </c>
      <c r="BN228" s="188">
        <v>0</v>
      </c>
      <c r="BO228" s="188">
        <v>0</v>
      </c>
      <c r="BP228" s="188">
        <v>0</v>
      </c>
      <c r="BQ228" s="188">
        <v>0</v>
      </c>
      <c r="BR228" s="188">
        <v>0</v>
      </c>
      <c r="BS228" s="188">
        <v>0</v>
      </c>
      <c r="BT228" s="188">
        <v>0</v>
      </c>
      <c r="BU228" s="190">
        <v>0</v>
      </c>
      <c r="BV228" s="188">
        <v>0</v>
      </c>
      <c r="BW228" s="188">
        <v>0</v>
      </c>
      <c r="BX228" s="188">
        <v>0</v>
      </c>
      <c r="BY228" s="188">
        <v>0</v>
      </c>
      <c r="BZ228" s="188">
        <v>0</v>
      </c>
      <c r="CA228" s="188">
        <v>0</v>
      </c>
      <c r="CB228" s="188">
        <v>0</v>
      </c>
      <c r="CC228" s="188">
        <v>0</v>
      </c>
      <c r="CD228" s="188">
        <v>0</v>
      </c>
      <c r="CE228" s="188">
        <v>0</v>
      </c>
      <c r="CF228" s="188">
        <v>0</v>
      </c>
      <c r="CG228" s="188">
        <v>0</v>
      </c>
      <c r="CH228" s="188">
        <v>0</v>
      </c>
      <c r="CI228" s="188">
        <v>0</v>
      </c>
      <c r="CJ228" s="188">
        <v>0</v>
      </c>
      <c r="CK228" s="188">
        <v>0</v>
      </c>
      <c r="CL228" s="188">
        <v>0</v>
      </c>
      <c r="CM228" s="188">
        <v>0</v>
      </c>
      <c r="CN228" s="188">
        <v>0</v>
      </c>
      <c r="CO228" s="191">
        <v>0</v>
      </c>
      <c r="CP228" s="188">
        <f t="shared" si="9"/>
        <v>2</v>
      </c>
      <c r="CQ228" s="188">
        <v>1</v>
      </c>
      <c r="CR228" s="188">
        <v>0</v>
      </c>
      <c r="CS228" s="188">
        <v>0</v>
      </c>
      <c r="CT228" s="188">
        <v>0</v>
      </c>
    </row>
    <row r="229" spans="1:99" ht="17.25" customHeight="1" x14ac:dyDescent="0.35">
      <c r="A229" s="188" t="s">
        <v>26</v>
      </c>
      <c r="B229" s="189" t="s">
        <v>3200</v>
      </c>
      <c r="C229" s="188" t="s">
        <v>6923</v>
      </c>
      <c r="E229" s="188" t="s">
        <v>6924</v>
      </c>
      <c r="G229" s="188" t="s">
        <v>454</v>
      </c>
      <c r="H229" s="188" t="s">
        <v>56</v>
      </c>
      <c r="I229" s="188" t="s">
        <v>173</v>
      </c>
      <c r="J229" s="188" t="s">
        <v>471</v>
      </c>
      <c r="L229" s="188" t="s">
        <v>268</v>
      </c>
      <c r="N229" s="188" t="s">
        <v>300</v>
      </c>
      <c r="O229" s="192" t="s">
        <v>6925</v>
      </c>
      <c r="P229" s="191" t="s">
        <v>6926</v>
      </c>
      <c r="Q229" s="188">
        <v>0</v>
      </c>
      <c r="R229" s="188">
        <v>0</v>
      </c>
      <c r="S229" s="188">
        <v>0</v>
      </c>
      <c r="T229" s="188">
        <v>0</v>
      </c>
      <c r="U229" s="188">
        <v>0</v>
      </c>
      <c r="V229" s="188">
        <v>0</v>
      </c>
      <c r="W229" s="188">
        <v>0</v>
      </c>
      <c r="X229" s="188">
        <v>0</v>
      </c>
      <c r="Y229" s="188">
        <v>0</v>
      </c>
      <c r="Z229" s="188">
        <v>0</v>
      </c>
      <c r="AA229" s="188">
        <v>0</v>
      </c>
      <c r="AB229" s="188">
        <v>0</v>
      </c>
      <c r="AC229" s="188">
        <v>0</v>
      </c>
      <c r="AD229" s="188">
        <v>0</v>
      </c>
      <c r="AE229" s="188">
        <v>0</v>
      </c>
      <c r="AF229" s="188">
        <v>0</v>
      </c>
      <c r="AG229" s="188">
        <v>0</v>
      </c>
      <c r="AH229" s="188">
        <v>0</v>
      </c>
      <c r="AI229" s="188">
        <v>1</v>
      </c>
      <c r="AJ229" s="188">
        <v>1</v>
      </c>
      <c r="AK229" s="188">
        <v>1</v>
      </c>
      <c r="AL229" s="188">
        <v>1</v>
      </c>
      <c r="AM229" s="188">
        <v>0</v>
      </c>
      <c r="AN229" s="188">
        <v>0</v>
      </c>
      <c r="AO229" s="188">
        <v>1</v>
      </c>
      <c r="AP229" s="188">
        <v>1</v>
      </c>
      <c r="AQ229" s="188">
        <v>0</v>
      </c>
      <c r="AR229" s="188">
        <v>1</v>
      </c>
      <c r="AS229" s="188">
        <v>1</v>
      </c>
      <c r="AT229" s="188">
        <v>0</v>
      </c>
      <c r="AU229" s="188">
        <v>0</v>
      </c>
      <c r="AV229" s="188">
        <v>0</v>
      </c>
      <c r="AW229" s="188">
        <v>1</v>
      </c>
      <c r="AX229" s="188">
        <v>0</v>
      </c>
      <c r="AY229" s="188">
        <v>0</v>
      </c>
      <c r="AZ229" s="188">
        <v>0</v>
      </c>
      <c r="BA229" s="188">
        <v>0</v>
      </c>
      <c r="BB229" s="188">
        <v>0</v>
      </c>
      <c r="BC229" s="188">
        <v>0</v>
      </c>
      <c r="BD229" s="188">
        <v>0</v>
      </c>
      <c r="BE229" s="188">
        <v>0</v>
      </c>
      <c r="BF229" s="188">
        <v>0</v>
      </c>
      <c r="BG229" s="188">
        <v>0</v>
      </c>
      <c r="BH229" s="188">
        <v>0</v>
      </c>
      <c r="BI229" s="188">
        <v>1</v>
      </c>
      <c r="BJ229" s="188">
        <v>0</v>
      </c>
      <c r="BK229" s="188">
        <v>1</v>
      </c>
      <c r="BL229" s="188">
        <v>1</v>
      </c>
      <c r="BM229" s="188">
        <v>1</v>
      </c>
      <c r="BN229" s="188">
        <v>1</v>
      </c>
      <c r="BO229" s="188">
        <v>1</v>
      </c>
      <c r="BP229" s="188">
        <v>0</v>
      </c>
      <c r="BQ229" s="188">
        <v>0</v>
      </c>
      <c r="BR229" s="188">
        <v>1</v>
      </c>
      <c r="BS229" s="188">
        <v>0</v>
      </c>
      <c r="BT229" s="188">
        <v>0</v>
      </c>
      <c r="BU229" s="190">
        <v>0</v>
      </c>
      <c r="BV229" s="188">
        <v>0</v>
      </c>
      <c r="BW229" s="188">
        <v>0</v>
      </c>
      <c r="BX229" s="188">
        <v>0</v>
      </c>
      <c r="BY229" s="188">
        <v>0</v>
      </c>
      <c r="BZ229" s="188">
        <v>0</v>
      </c>
      <c r="CA229" s="188">
        <v>0</v>
      </c>
      <c r="CB229" s="188">
        <v>0</v>
      </c>
      <c r="CC229" s="188">
        <v>0</v>
      </c>
      <c r="CD229" s="188">
        <v>0</v>
      </c>
      <c r="CE229" s="188">
        <v>0</v>
      </c>
      <c r="CF229" s="188">
        <v>0</v>
      </c>
      <c r="CG229" s="188">
        <v>0</v>
      </c>
      <c r="CH229" s="188">
        <v>0</v>
      </c>
      <c r="CI229" s="188">
        <v>0</v>
      </c>
      <c r="CJ229" s="188">
        <v>0</v>
      </c>
      <c r="CK229" s="188">
        <v>0</v>
      </c>
      <c r="CL229" s="188">
        <v>0</v>
      </c>
      <c r="CM229" s="188">
        <v>0</v>
      </c>
      <c r="CN229" s="188">
        <v>0</v>
      </c>
      <c r="CO229" s="191">
        <v>0</v>
      </c>
      <c r="CP229" s="188">
        <f t="shared" si="9"/>
        <v>16</v>
      </c>
      <c r="CQ229" s="188">
        <v>1</v>
      </c>
      <c r="CR229" s="188">
        <v>0</v>
      </c>
      <c r="CS229" s="188">
        <v>0</v>
      </c>
      <c r="CT229" s="188">
        <v>1</v>
      </c>
    </row>
    <row r="230" spans="1:99" ht="17.25" customHeight="1" x14ac:dyDescent="0.35">
      <c r="A230" s="188" t="s">
        <v>84</v>
      </c>
      <c r="B230" s="189" t="s">
        <v>503</v>
      </c>
      <c r="C230" s="188" t="s">
        <v>6927</v>
      </c>
      <c r="E230" s="188" t="s">
        <v>91</v>
      </c>
      <c r="G230" s="188" t="s">
        <v>454</v>
      </c>
      <c r="H230" s="188" t="s">
        <v>56</v>
      </c>
      <c r="I230" s="188" t="s">
        <v>173</v>
      </c>
      <c r="J230" s="188" t="s">
        <v>269</v>
      </c>
      <c r="L230" s="188" t="s">
        <v>269</v>
      </c>
      <c r="N230" s="188" t="s">
        <v>300</v>
      </c>
      <c r="O230" s="188" t="s">
        <v>6928</v>
      </c>
      <c r="P230" s="191" t="s">
        <v>481</v>
      </c>
      <c r="Q230" s="188">
        <v>0</v>
      </c>
      <c r="R230" s="188">
        <v>0</v>
      </c>
      <c r="S230" s="188">
        <v>0</v>
      </c>
      <c r="T230" s="188">
        <v>0</v>
      </c>
      <c r="U230" s="188">
        <v>0</v>
      </c>
      <c r="V230" s="188">
        <v>0</v>
      </c>
      <c r="W230" s="188">
        <v>0</v>
      </c>
      <c r="X230" s="188">
        <v>0</v>
      </c>
      <c r="Y230" s="188">
        <v>0</v>
      </c>
      <c r="Z230" s="188">
        <v>0</v>
      </c>
      <c r="AA230" s="188">
        <v>0</v>
      </c>
      <c r="AB230" s="188">
        <v>0</v>
      </c>
      <c r="AC230" s="188">
        <v>0</v>
      </c>
      <c r="AD230" s="188">
        <v>0</v>
      </c>
      <c r="AE230" s="188">
        <v>0</v>
      </c>
      <c r="AF230" s="188">
        <v>0</v>
      </c>
      <c r="AG230" s="188">
        <v>0</v>
      </c>
      <c r="AH230" s="188">
        <v>0</v>
      </c>
      <c r="AI230" s="188">
        <v>0</v>
      </c>
      <c r="AJ230" s="188">
        <v>0</v>
      </c>
      <c r="AK230" s="188">
        <v>0</v>
      </c>
      <c r="AL230" s="188">
        <v>0</v>
      </c>
      <c r="AM230" s="188">
        <v>0</v>
      </c>
      <c r="AN230" s="188">
        <v>0</v>
      </c>
      <c r="AO230" s="188">
        <v>1</v>
      </c>
      <c r="AP230" s="188">
        <v>0</v>
      </c>
      <c r="AQ230" s="188">
        <v>0</v>
      </c>
      <c r="AR230" s="188">
        <v>1</v>
      </c>
      <c r="AS230" s="188">
        <v>0</v>
      </c>
      <c r="AT230" s="188">
        <v>0</v>
      </c>
      <c r="AU230" s="188">
        <v>0</v>
      </c>
      <c r="AV230" s="188">
        <v>1</v>
      </c>
      <c r="AW230" s="188">
        <v>0</v>
      </c>
      <c r="AX230" s="188">
        <v>0</v>
      </c>
      <c r="AY230" s="188">
        <v>0</v>
      </c>
      <c r="AZ230" s="188">
        <v>0</v>
      </c>
      <c r="BA230" s="188">
        <v>0</v>
      </c>
      <c r="BB230" s="188">
        <v>0</v>
      </c>
      <c r="BC230" s="188">
        <v>0</v>
      </c>
      <c r="BD230" s="188">
        <v>0</v>
      </c>
      <c r="BE230" s="188">
        <v>0</v>
      </c>
      <c r="BF230" s="188">
        <v>0</v>
      </c>
      <c r="BG230" s="188">
        <v>0</v>
      </c>
      <c r="BH230" s="188">
        <v>0</v>
      </c>
      <c r="BI230" s="188">
        <v>1</v>
      </c>
      <c r="BJ230" s="188">
        <v>0</v>
      </c>
      <c r="BK230" s="188">
        <v>0</v>
      </c>
      <c r="BL230" s="188">
        <v>0</v>
      </c>
      <c r="BM230" s="188">
        <v>0</v>
      </c>
      <c r="BN230" s="188">
        <v>0</v>
      </c>
      <c r="BO230" s="188">
        <v>0</v>
      </c>
      <c r="BP230" s="188">
        <v>0</v>
      </c>
      <c r="BQ230" s="188">
        <v>0</v>
      </c>
      <c r="BR230" s="188">
        <v>0</v>
      </c>
      <c r="BS230" s="188">
        <v>0</v>
      </c>
      <c r="BT230" s="188">
        <v>1</v>
      </c>
      <c r="BU230" s="188">
        <v>0</v>
      </c>
      <c r="BV230" s="188">
        <v>0</v>
      </c>
      <c r="BW230" s="188">
        <v>0</v>
      </c>
      <c r="BX230" s="188">
        <v>0</v>
      </c>
      <c r="BY230" s="188">
        <v>1</v>
      </c>
      <c r="BZ230" s="188">
        <v>1</v>
      </c>
      <c r="CA230" s="188">
        <v>1</v>
      </c>
      <c r="CB230" s="188">
        <v>0</v>
      </c>
      <c r="CC230" s="188">
        <v>0</v>
      </c>
      <c r="CD230" s="188">
        <v>0</v>
      </c>
      <c r="CE230" s="188">
        <v>0</v>
      </c>
      <c r="CF230" s="188">
        <v>0</v>
      </c>
      <c r="CG230" s="188">
        <v>0</v>
      </c>
      <c r="CH230" s="188">
        <v>1</v>
      </c>
      <c r="CI230" s="188">
        <v>1</v>
      </c>
      <c r="CJ230" s="188">
        <v>0</v>
      </c>
      <c r="CK230" s="188">
        <v>0</v>
      </c>
      <c r="CL230" s="188">
        <v>0</v>
      </c>
      <c r="CM230" s="188">
        <v>0</v>
      </c>
      <c r="CN230" s="188">
        <v>0</v>
      </c>
      <c r="CO230" s="191">
        <v>0</v>
      </c>
      <c r="CP230" s="188">
        <f t="shared" si="9"/>
        <v>10</v>
      </c>
      <c r="CQ230" s="188">
        <v>1</v>
      </c>
      <c r="CR230" s="188">
        <v>1</v>
      </c>
      <c r="CS230" s="188">
        <v>0</v>
      </c>
      <c r="CT230" s="188">
        <v>1</v>
      </c>
      <c r="CU230" s="188" t="s">
        <v>6929</v>
      </c>
    </row>
    <row r="231" spans="1:99" ht="17.25" customHeight="1" x14ac:dyDescent="0.35">
      <c r="A231" s="188" t="s">
        <v>45</v>
      </c>
      <c r="B231" s="189" t="s">
        <v>1011</v>
      </c>
      <c r="C231" s="188" t="s">
        <v>6930</v>
      </c>
      <c r="E231" s="188" t="s">
        <v>91</v>
      </c>
      <c r="G231" s="188" t="s">
        <v>454</v>
      </c>
      <c r="H231" s="188" t="s">
        <v>56</v>
      </c>
      <c r="I231" s="188" t="s">
        <v>200</v>
      </c>
      <c r="J231" s="188" t="s">
        <v>269</v>
      </c>
      <c r="L231" s="188" t="s">
        <v>266</v>
      </c>
      <c r="N231" s="188" t="s">
        <v>300</v>
      </c>
      <c r="O231" s="188" t="s">
        <v>6931</v>
      </c>
      <c r="P231" s="193" t="s">
        <v>6301</v>
      </c>
      <c r="Q231" s="188">
        <v>0</v>
      </c>
      <c r="R231" s="188">
        <v>0</v>
      </c>
      <c r="S231" s="188">
        <v>0</v>
      </c>
      <c r="T231" s="188">
        <v>0</v>
      </c>
      <c r="U231" s="188">
        <v>0</v>
      </c>
      <c r="V231" s="188">
        <v>0</v>
      </c>
      <c r="W231" s="188">
        <v>0</v>
      </c>
      <c r="X231" s="188">
        <v>0</v>
      </c>
      <c r="Y231" s="188">
        <v>0</v>
      </c>
      <c r="Z231" s="188">
        <v>0</v>
      </c>
      <c r="AA231" s="188">
        <v>0</v>
      </c>
      <c r="AB231" s="188">
        <v>0</v>
      </c>
      <c r="AC231" s="188">
        <v>0</v>
      </c>
      <c r="AD231" s="188">
        <v>0</v>
      </c>
      <c r="AE231" s="188">
        <v>0</v>
      </c>
      <c r="AF231" s="188">
        <v>0</v>
      </c>
      <c r="AG231" s="188">
        <v>0</v>
      </c>
      <c r="AH231" s="188">
        <v>0</v>
      </c>
      <c r="AI231" s="188">
        <v>0</v>
      </c>
      <c r="AJ231" s="188">
        <v>0</v>
      </c>
      <c r="AK231" s="188">
        <v>0</v>
      </c>
      <c r="AL231" s="188">
        <v>0</v>
      </c>
      <c r="AM231" s="188">
        <v>0</v>
      </c>
      <c r="AN231" s="188">
        <v>0</v>
      </c>
      <c r="AO231" s="188">
        <v>0</v>
      </c>
      <c r="AP231" s="188">
        <v>0</v>
      </c>
      <c r="AQ231" s="188">
        <v>0</v>
      </c>
      <c r="AR231" s="188">
        <v>0</v>
      </c>
      <c r="AS231" s="188">
        <v>0</v>
      </c>
      <c r="AT231" s="188">
        <v>0</v>
      </c>
      <c r="AU231" s="188">
        <v>0</v>
      </c>
      <c r="AV231" s="188">
        <v>0</v>
      </c>
      <c r="AW231" s="188">
        <v>0</v>
      </c>
      <c r="AX231" s="188">
        <v>0</v>
      </c>
      <c r="AY231" s="188">
        <v>0</v>
      </c>
      <c r="AZ231" s="188">
        <v>1</v>
      </c>
      <c r="BA231" s="188">
        <v>0</v>
      </c>
      <c r="BB231" s="188">
        <v>1</v>
      </c>
      <c r="BC231" s="188">
        <v>0</v>
      </c>
      <c r="BD231" s="188">
        <v>1</v>
      </c>
      <c r="BE231" s="188">
        <v>1</v>
      </c>
      <c r="BF231" s="188">
        <v>0</v>
      </c>
      <c r="BG231" s="188">
        <v>0</v>
      </c>
      <c r="BH231" s="188">
        <v>0</v>
      </c>
      <c r="BI231" s="188">
        <v>0</v>
      </c>
      <c r="BJ231" s="188">
        <v>0</v>
      </c>
      <c r="BK231" s="188">
        <v>0</v>
      </c>
      <c r="BL231" s="188">
        <v>0</v>
      </c>
      <c r="BM231" s="188">
        <v>0</v>
      </c>
      <c r="BN231" s="188">
        <v>0</v>
      </c>
      <c r="BO231" s="188">
        <v>0</v>
      </c>
      <c r="BP231" s="188">
        <v>0</v>
      </c>
      <c r="BQ231" s="188">
        <v>0</v>
      </c>
      <c r="BR231" s="188">
        <v>0</v>
      </c>
      <c r="BS231" s="188">
        <v>0</v>
      </c>
      <c r="BT231" s="188">
        <v>0</v>
      </c>
      <c r="BU231" s="188">
        <v>0</v>
      </c>
      <c r="BV231" s="188">
        <v>0</v>
      </c>
      <c r="BW231" s="188">
        <v>0</v>
      </c>
      <c r="BX231" s="188">
        <v>0</v>
      </c>
      <c r="BY231" s="188">
        <v>0</v>
      </c>
      <c r="BZ231" s="188">
        <v>0</v>
      </c>
      <c r="CA231" s="188">
        <v>0</v>
      </c>
      <c r="CB231" s="188">
        <v>0</v>
      </c>
      <c r="CC231" s="188">
        <v>0</v>
      </c>
      <c r="CD231" s="188">
        <v>0</v>
      </c>
      <c r="CE231" s="188">
        <v>0</v>
      </c>
      <c r="CF231" s="188">
        <v>0</v>
      </c>
      <c r="CG231" s="188">
        <v>0</v>
      </c>
      <c r="CH231" s="188">
        <v>0</v>
      </c>
      <c r="CI231" s="188">
        <v>0</v>
      </c>
      <c r="CJ231" s="188">
        <v>0</v>
      </c>
      <c r="CK231" s="188">
        <v>0</v>
      </c>
      <c r="CL231" s="188">
        <v>0</v>
      </c>
      <c r="CM231" s="188">
        <v>0</v>
      </c>
      <c r="CN231" s="188">
        <v>0</v>
      </c>
      <c r="CO231" s="191">
        <v>0</v>
      </c>
      <c r="CP231" s="188">
        <f t="shared" si="9"/>
        <v>4</v>
      </c>
      <c r="CQ231" s="188">
        <v>1</v>
      </c>
      <c r="CR231" s="188">
        <v>0</v>
      </c>
      <c r="CS231" s="188">
        <v>0</v>
      </c>
      <c r="CT231" s="188">
        <v>0</v>
      </c>
      <c r="CU231" s="188" t="s">
        <v>6932</v>
      </c>
    </row>
    <row r="232" spans="1:99" ht="15.75" customHeight="1" x14ac:dyDescent="0.35">
      <c r="A232" s="188" t="s">
        <v>15</v>
      </c>
      <c r="B232" s="189" t="s">
        <v>855</v>
      </c>
      <c r="C232" s="188" t="s">
        <v>6753</v>
      </c>
      <c r="G232" s="188" t="s">
        <v>6933</v>
      </c>
      <c r="H232" s="188" t="s">
        <v>13</v>
      </c>
      <c r="I232" s="188" t="s">
        <v>221</v>
      </c>
      <c r="L232" s="188" t="s">
        <v>268</v>
      </c>
      <c r="N232" s="188" t="s">
        <v>299</v>
      </c>
      <c r="O232" s="201" t="s">
        <v>6934</v>
      </c>
      <c r="P232" s="191"/>
      <c r="BU232" s="190"/>
      <c r="CO232" s="191"/>
    </row>
    <row r="233" spans="1:99" ht="17.25" customHeight="1" x14ac:dyDescent="0.35">
      <c r="A233" s="188" t="s">
        <v>40</v>
      </c>
      <c r="B233" s="189" t="s">
        <v>6106</v>
      </c>
      <c r="C233" s="189" t="s">
        <v>6935</v>
      </c>
      <c r="E233" s="188" t="s">
        <v>91</v>
      </c>
      <c r="G233" s="188" t="s">
        <v>6936</v>
      </c>
      <c r="H233" s="188" t="s">
        <v>56</v>
      </c>
      <c r="N233" s="188" t="s">
        <v>299</v>
      </c>
      <c r="O233" s="188" t="s">
        <v>6937</v>
      </c>
      <c r="P233" s="191" t="s">
        <v>2621</v>
      </c>
      <c r="BH233" s="188">
        <v>1</v>
      </c>
      <c r="BU233" s="190"/>
      <c r="CO233" s="191"/>
    </row>
    <row r="234" spans="1:99" ht="17.25" customHeight="1" x14ac:dyDescent="0.35">
      <c r="A234" s="188" t="s">
        <v>40</v>
      </c>
      <c r="B234" s="189" t="s">
        <v>6106</v>
      </c>
      <c r="C234" s="188" t="s">
        <v>6938</v>
      </c>
      <c r="E234" s="188" t="s">
        <v>91</v>
      </c>
      <c r="G234" s="188" t="s">
        <v>6939</v>
      </c>
      <c r="H234" s="188" t="s">
        <v>56</v>
      </c>
      <c r="I234" s="188" t="s">
        <v>173</v>
      </c>
      <c r="N234" s="188" t="s">
        <v>299</v>
      </c>
      <c r="O234" s="188" t="s">
        <v>6940</v>
      </c>
    </row>
    <row r="235" spans="1:99" ht="17.25" customHeight="1" x14ac:dyDescent="0.35">
      <c r="A235" s="188" t="s">
        <v>40</v>
      </c>
      <c r="B235" s="189" t="s">
        <v>6106</v>
      </c>
      <c r="C235" s="189" t="s">
        <v>6941</v>
      </c>
      <c r="E235" s="188" t="s">
        <v>91</v>
      </c>
      <c r="G235" s="188" t="s">
        <v>6942</v>
      </c>
      <c r="H235" s="188" t="s">
        <v>56</v>
      </c>
      <c r="J235" s="188" t="s">
        <v>269</v>
      </c>
      <c r="N235" s="188" t="s">
        <v>300</v>
      </c>
      <c r="O235" s="188" t="s">
        <v>6943</v>
      </c>
      <c r="P235" s="191" t="s">
        <v>2621</v>
      </c>
      <c r="BH235" s="188">
        <v>1</v>
      </c>
      <c r="BU235" s="190"/>
      <c r="CO235" s="191"/>
    </row>
    <row r="236" spans="1:99" ht="17.25" customHeight="1" x14ac:dyDescent="0.35">
      <c r="A236" s="188" t="s">
        <v>121</v>
      </c>
      <c r="B236" s="189" t="s">
        <v>6015</v>
      </c>
      <c r="C236" s="188" t="s">
        <v>6896</v>
      </c>
      <c r="E236" s="188" t="s">
        <v>91</v>
      </c>
      <c r="G236" s="188" t="s">
        <v>6944</v>
      </c>
      <c r="H236" s="188" t="s">
        <v>56</v>
      </c>
      <c r="N236" s="188" t="s">
        <v>300</v>
      </c>
      <c r="O236" s="201" t="s">
        <v>6945</v>
      </c>
      <c r="P236" s="191" t="s">
        <v>6946</v>
      </c>
      <c r="BT236" s="188">
        <v>1</v>
      </c>
      <c r="BU236" s="190"/>
      <c r="CO236" s="191"/>
    </row>
    <row r="237" spans="1:99" ht="17.25" customHeight="1" x14ac:dyDescent="0.35">
      <c r="A237" s="189" t="s">
        <v>54</v>
      </c>
      <c r="B237" s="188" t="s">
        <v>5923</v>
      </c>
      <c r="C237" s="188" t="s">
        <v>6947</v>
      </c>
      <c r="E237" s="188" t="s">
        <v>171</v>
      </c>
      <c r="G237" s="188" t="s">
        <v>6948</v>
      </c>
      <c r="H237" s="188" t="s">
        <v>109</v>
      </c>
      <c r="J237" s="188" t="s">
        <v>471</v>
      </c>
      <c r="N237" s="188" t="s">
        <v>300</v>
      </c>
      <c r="O237" s="188" t="s">
        <v>6949</v>
      </c>
      <c r="P237" s="188" t="s">
        <v>2621</v>
      </c>
      <c r="BH237" s="188">
        <v>1</v>
      </c>
    </row>
    <row r="238" spans="1:99" ht="17.25" customHeight="1" x14ac:dyDescent="0.35">
      <c r="A238" s="188" t="s">
        <v>185</v>
      </c>
      <c r="B238" s="188" t="s">
        <v>4742</v>
      </c>
      <c r="C238" s="188" t="s">
        <v>6950</v>
      </c>
      <c r="E238" s="188" t="s">
        <v>91</v>
      </c>
      <c r="G238" s="188" t="s">
        <v>6951</v>
      </c>
      <c r="H238" s="188" t="s">
        <v>56</v>
      </c>
      <c r="I238" s="188" t="s">
        <v>200</v>
      </c>
      <c r="J238" s="188" t="s">
        <v>269</v>
      </c>
      <c r="L238" s="188" t="s">
        <v>6952</v>
      </c>
      <c r="BU238" s="190"/>
      <c r="CO238" s="191"/>
    </row>
    <row r="239" spans="1:99" ht="17.25" customHeight="1" x14ac:dyDescent="0.35">
      <c r="A239" s="188" t="s">
        <v>21</v>
      </c>
      <c r="B239" s="189" t="s">
        <v>4677</v>
      </c>
      <c r="C239" s="188" t="s">
        <v>6953</v>
      </c>
      <c r="E239" s="188" t="s">
        <v>91</v>
      </c>
      <c r="G239" s="188" t="s">
        <v>6951</v>
      </c>
      <c r="H239" s="188" t="s">
        <v>56</v>
      </c>
      <c r="I239" s="188" t="s">
        <v>161</v>
      </c>
      <c r="J239" s="188" t="s">
        <v>471</v>
      </c>
      <c r="L239" s="188" t="s">
        <v>272</v>
      </c>
      <c r="N239" s="188" t="s">
        <v>299</v>
      </c>
      <c r="O239" s="188" t="s">
        <v>6954</v>
      </c>
      <c r="P239" s="191" t="s">
        <v>871</v>
      </c>
      <c r="S239" s="191"/>
      <c r="BU239" s="190"/>
      <c r="CO239" s="191"/>
    </row>
    <row r="240" spans="1:99" ht="17.25" customHeight="1" x14ac:dyDescent="0.35">
      <c r="A240" s="188" t="s">
        <v>21</v>
      </c>
      <c r="B240" s="189" t="s">
        <v>4548</v>
      </c>
      <c r="C240" s="188" t="s">
        <v>6955</v>
      </c>
      <c r="E240" s="188" t="s">
        <v>171</v>
      </c>
      <c r="G240" s="188" t="s">
        <v>6956</v>
      </c>
      <c r="H240" s="188" t="s">
        <v>56</v>
      </c>
      <c r="I240" s="188" t="s">
        <v>173</v>
      </c>
      <c r="L240" s="188" t="s">
        <v>272</v>
      </c>
      <c r="N240" s="188" t="s">
        <v>299</v>
      </c>
      <c r="O240" s="188" t="s">
        <v>6957</v>
      </c>
      <c r="P240" s="191"/>
      <c r="S240" s="191"/>
      <c r="BU240" s="190"/>
      <c r="CO240" s="191"/>
    </row>
    <row r="241" spans="1:109" ht="17.25" customHeight="1" x14ac:dyDescent="0.35">
      <c r="A241" s="188" t="s">
        <v>6958</v>
      </c>
      <c r="B241" s="189" t="s">
        <v>4243</v>
      </c>
      <c r="C241" s="189" t="s">
        <v>6959</v>
      </c>
      <c r="E241" s="188" t="s">
        <v>91</v>
      </c>
      <c r="G241" s="188" t="s">
        <v>6948</v>
      </c>
      <c r="H241" s="188" t="s">
        <v>109</v>
      </c>
      <c r="N241" s="188" t="s">
        <v>300</v>
      </c>
      <c r="O241" s="188" t="s">
        <v>6960</v>
      </c>
      <c r="P241" s="188" t="s">
        <v>2621</v>
      </c>
      <c r="BH241" s="188">
        <v>1</v>
      </c>
      <c r="BU241" s="190"/>
      <c r="CO241" s="191"/>
    </row>
    <row r="242" spans="1:109" ht="17.25" customHeight="1" x14ac:dyDescent="0.35">
      <c r="A242" s="188" t="s">
        <v>6958</v>
      </c>
      <c r="B242" s="189" t="s">
        <v>4243</v>
      </c>
      <c r="C242" s="189" t="s">
        <v>6961</v>
      </c>
      <c r="E242" s="188" t="s">
        <v>91</v>
      </c>
      <c r="G242" s="188" t="s">
        <v>6948</v>
      </c>
      <c r="H242" s="188" t="s">
        <v>13</v>
      </c>
      <c r="J242" s="188" t="s">
        <v>269</v>
      </c>
      <c r="N242" s="188" t="s">
        <v>300</v>
      </c>
      <c r="O242" s="188" t="s">
        <v>6962</v>
      </c>
      <c r="P242" s="188" t="s">
        <v>2621</v>
      </c>
      <c r="BH242" s="188">
        <v>1</v>
      </c>
      <c r="BU242" s="190"/>
      <c r="CO242" s="191"/>
    </row>
    <row r="243" spans="1:109" ht="15.75" customHeight="1" x14ac:dyDescent="0.35">
      <c r="A243" s="189" t="s">
        <v>15</v>
      </c>
      <c r="B243" s="189" t="s">
        <v>6963</v>
      </c>
      <c r="C243" s="188" t="s">
        <v>6964</v>
      </c>
      <c r="E243" s="188" t="s">
        <v>91</v>
      </c>
      <c r="G243" s="188" t="s">
        <v>6948</v>
      </c>
      <c r="H243" s="188" t="s">
        <v>13</v>
      </c>
      <c r="N243" s="188" t="s">
        <v>300</v>
      </c>
      <c r="O243" s="188" t="s">
        <v>6965</v>
      </c>
      <c r="P243" s="191" t="s">
        <v>2621</v>
      </c>
      <c r="BH243" s="188">
        <v>1</v>
      </c>
      <c r="BU243" s="190"/>
      <c r="CO243" s="191"/>
    </row>
    <row r="244" spans="1:109" ht="17.25" customHeight="1" x14ac:dyDescent="0.35">
      <c r="A244" s="189" t="s">
        <v>15</v>
      </c>
      <c r="B244" s="188" t="s">
        <v>905</v>
      </c>
      <c r="C244" s="188" t="s">
        <v>6966</v>
      </c>
      <c r="E244" s="188" t="s">
        <v>91</v>
      </c>
      <c r="G244" s="188" t="s">
        <v>6948</v>
      </c>
      <c r="H244" s="188" t="s">
        <v>56</v>
      </c>
      <c r="I244" s="188" t="s">
        <v>173</v>
      </c>
      <c r="J244" s="188" t="s">
        <v>471</v>
      </c>
      <c r="L244" s="188" t="s">
        <v>289</v>
      </c>
      <c r="N244" s="188" t="s">
        <v>300</v>
      </c>
      <c r="O244" s="188" t="s">
        <v>6967</v>
      </c>
      <c r="P244" s="193" t="s">
        <v>6968</v>
      </c>
      <c r="BH244" s="188">
        <v>1</v>
      </c>
      <c r="BU244" s="190"/>
      <c r="CO244" s="191"/>
    </row>
    <row r="245" spans="1:109" ht="17.25" customHeight="1" x14ac:dyDescent="0.35">
      <c r="A245" s="188" t="s">
        <v>15</v>
      </c>
      <c r="B245" s="189" t="s">
        <v>868</v>
      </c>
      <c r="C245" s="188" t="s">
        <v>6969</v>
      </c>
      <c r="E245" s="188" t="s">
        <v>91</v>
      </c>
      <c r="G245" s="188" t="s">
        <v>6948</v>
      </c>
      <c r="H245" s="188" t="s">
        <v>13</v>
      </c>
      <c r="N245" s="188" t="s">
        <v>300</v>
      </c>
      <c r="O245" s="188" t="s">
        <v>6970</v>
      </c>
      <c r="P245" s="191" t="s">
        <v>2621</v>
      </c>
      <c r="BH245" s="188">
        <v>1</v>
      </c>
      <c r="BU245" s="190"/>
      <c r="CO245" s="191"/>
    </row>
    <row r="246" spans="1:109" ht="17.25" customHeight="1" x14ac:dyDescent="0.35">
      <c r="A246" s="188" t="s">
        <v>15</v>
      </c>
      <c r="B246" s="189" t="s">
        <v>6971</v>
      </c>
      <c r="C246" s="188" t="s">
        <v>6972</v>
      </c>
      <c r="E246" s="188" t="s">
        <v>91</v>
      </c>
      <c r="G246" s="188" t="s">
        <v>6948</v>
      </c>
      <c r="H246" s="188" t="s">
        <v>13</v>
      </c>
      <c r="L246" s="188" t="s">
        <v>268</v>
      </c>
      <c r="N246" s="188" t="s">
        <v>300</v>
      </c>
      <c r="O246" s="188" t="s">
        <v>6973</v>
      </c>
      <c r="P246" s="191" t="s">
        <v>2621</v>
      </c>
      <c r="BH246" s="188">
        <v>1</v>
      </c>
      <c r="BU246" s="190"/>
      <c r="CO246" s="191"/>
    </row>
    <row r="247" spans="1:109" ht="17.25" customHeight="1" x14ac:dyDescent="0.35">
      <c r="A247" s="188" t="s">
        <v>15</v>
      </c>
      <c r="B247" s="189" t="s">
        <v>720</v>
      </c>
      <c r="C247" s="189" t="s">
        <v>6974</v>
      </c>
      <c r="D247" s="189"/>
      <c r="E247" s="188" t="s">
        <v>91</v>
      </c>
      <c r="G247" s="188" t="s">
        <v>6933</v>
      </c>
      <c r="H247" s="188" t="s">
        <v>13</v>
      </c>
      <c r="I247" s="188" t="s">
        <v>221</v>
      </c>
      <c r="L247" s="188" t="s">
        <v>268</v>
      </c>
      <c r="N247" s="188" t="s">
        <v>299</v>
      </c>
      <c r="O247" s="192" t="s">
        <v>1253</v>
      </c>
      <c r="P247" s="191"/>
      <c r="BU247" s="190"/>
      <c r="CO247" s="191"/>
    </row>
    <row r="248" spans="1:109" ht="17.25" customHeight="1" x14ac:dyDescent="0.35">
      <c r="A248" s="188" t="s">
        <v>15</v>
      </c>
      <c r="B248" s="189" t="s">
        <v>720</v>
      </c>
      <c r="C248" s="189" t="s">
        <v>6975</v>
      </c>
      <c r="E248" s="188" t="s">
        <v>91</v>
      </c>
      <c r="G248" s="188" t="s">
        <v>6948</v>
      </c>
      <c r="H248" s="188" t="s">
        <v>13</v>
      </c>
      <c r="I248" s="188" t="s">
        <v>221</v>
      </c>
      <c r="J248" s="188" t="s">
        <v>269</v>
      </c>
      <c r="L248" s="188" t="s">
        <v>268</v>
      </c>
      <c r="N248" s="188" t="s">
        <v>300</v>
      </c>
      <c r="O248" s="188" t="s">
        <v>6976</v>
      </c>
      <c r="P248" s="188" t="s">
        <v>2621</v>
      </c>
      <c r="BH248" s="188">
        <v>1</v>
      </c>
      <c r="BU248" s="190"/>
      <c r="CO248" s="191"/>
    </row>
    <row r="249" spans="1:109" ht="17.25" customHeight="1" x14ac:dyDescent="0.35">
      <c r="A249" s="189" t="s">
        <v>15</v>
      </c>
      <c r="B249" s="189" t="s">
        <v>644</v>
      </c>
      <c r="C249" s="188" t="s">
        <v>6977</v>
      </c>
      <c r="E249" s="188" t="s">
        <v>91</v>
      </c>
      <c r="G249" s="188" t="s">
        <v>6948</v>
      </c>
      <c r="H249" s="188" t="s">
        <v>13</v>
      </c>
      <c r="L249" s="188" t="s">
        <v>272</v>
      </c>
      <c r="N249" s="188" t="s">
        <v>300</v>
      </c>
      <c r="O249" s="188" t="s">
        <v>6978</v>
      </c>
      <c r="P249" s="188" t="s">
        <v>6979</v>
      </c>
      <c r="BH249" s="188">
        <v>1</v>
      </c>
      <c r="BU249" s="190"/>
      <c r="CO249" s="191"/>
    </row>
    <row r="250" spans="1:109" ht="17.25" customHeight="1" x14ac:dyDescent="0.35">
      <c r="A250" s="188" t="s">
        <v>6980</v>
      </c>
      <c r="B250" s="189" t="s">
        <v>6981</v>
      </c>
      <c r="C250" s="188" t="s">
        <v>6982</v>
      </c>
      <c r="E250" s="188" t="s">
        <v>91</v>
      </c>
      <c r="G250" s="188" t="s">
        <v>6933</v>
      </c>
      <c r="H250" s="188" t="s">
        <v>13</v>
      </c>
      <c r="I250" s="188" t="s">
        <v>221</v>
      </c>
      <c r="L250" s="188" t="s">
        <v>272</v>
      </c>
      <c r="N250" s="188" t="s">
        <v>299</v>
      </c>
      <c r="O250" s="188" t="s">
        <v>6983</v>
      </c>
      <c r="P250" s="192"/>
      <c r="BU250" s="190"/>
      <c r="CO250" s="191"/>
    </row>
    <row r="251" spans="1:109" ht="17.25" customHeight="1" x14ac:dyDescent="0.35">
      <c r="A251" s="188" t="s">
        <v>29</v>
      </c>
      <c r="B251" s="189" t="s">
        <v>2576</v>
      </c>
      <c r="C251" s="189" t="s">
        <v>6984</v>
      </c>
      <c r="E251" s="188" t="s">
        <v>91</v>
      </c>
      <c r="G251" s="188" t="s">
        <v>6948</v>
      </c>
      <c r="H251" s="188" t="s">
        <v>13</v>
      </c>
      <c r="N251" s="188" t="s">
        <v>300</v>
      </c>
      <c r="O251" s="188" t="s">
        <v>6985</v>
      </c>
      <c r="P251" s="188" t="s">
        <v>2621</v>
      </c>
      <c r="BH251" s="188">
        <v>1</v>
      </c>
      <c r="BU251" s="190"/>
      <c r="CO251" s="191"/>
    </row>
    <row r="252" spans="1:109" ht="17.25" customHeight="1" x14ac:dyDescent="0.35">
      <c r="A252" s="188" t="s">
        <v>29</v>
      </c>
      <c r="B252" s="189" t="s">
        <v>2576</v>
      </c>
      <c r="C252" s="189" t="s">
        <v>6986</v>
      </c>
      <c r="E252" s="188" t="s">
        <v>91</v>
      </c>
      <c r="G252" s="188" t="s">
        <v>6948</v>
      </c>
      <c r="H252" s="188" t="s">
        <v>13</v>
      </c>
      <c r="N252" s="188" t="s">
        <v>300</v>
      </c>
      <c r="O252" s="188" t="s">
        <v>6987</v>
      </c>
      <c r="P252" s="188" t="s">
        <v>2621</v>
      </c>
      <c r="BH252" s="188">
        <v>1</v>
      </c>
      <c r="BU252" s="190"/>
      <c r="CO252" s="191"/>
    </row>
    <row r="253" spans="1:109" ht="14.6" x14ac:dyDescent="0.35">
      <c r="A253" s="189" t="s">
        <v>81</v>
      </c>
      <c r="B253" s="189" t="s">
        <v>6988</v>
      </c>
      <c r="C253" s="188" t="s">
        <v>6989</v>
      </c>
      <c r="E253" s="188" t="s">
        <v>6259</v>
      </c>
      <c r="F253" s="188" t="s">
        <v>6990</v>
      </c>
      <c r="G253" s="188" t="s">
        <v>454</v>
      </c>
      <c r="H253" s="188" t="s">
        <v>56</v>
      </c>
      <c r="I253" s="188" t="s">
        <v>173</v>
      </c>
      <c r="J253" s="188" t="s">
        <v>471</v>
      </c>
      <c r="K253" s="188" t="s">
        <v>236</v>
      </c>
      <c r="N253" s="188" t="s">
        <v>299</v>
      </c>
      <c r="O253" s="201" t="s">
        <v>6991</v>
      </c>
      <c r="P253" s="191" t="s">
        <v>6992</v>
      </c>
      <c r="Q253" s="188">
        <v>0</v>
      </c>
      <c r="R253" s="188">
        <v>0</v>
      </c>
      <c r="S253" s="188">
        <v>0</v>
      </c>
      <c r="T253" s="188">
        <v>0</v>
      </c>
      <c r="U253" s="188">
        <v>0</v>
      </c>
      <c r="V253" s="188">
        <v>0</v>
      </c>
      <c r="W253" s="188">
        <v>0</v>
      </c>
      <c r="X253" s="188">
        <v>0</v>
      </c>
      <c r="Y253" s="188">
        <v>1</v>
      </c>
      <c r="Z253" s="188">
        <v>0</v>
      </c>
      <c r="AA253" s="188">
        <v>0</v>
      </c>
      <c r="AB253" s="188">
        <v>0</v>
      </c>
      <c r="AC253" s="188">
        <v>0</v>
      </c>
      <c r="AD253" s="188">
        <v>0</v>
      </c>
      <c r="AE253" s="188">
        <v>0</v>
      </c>
      <c r="AF253" s="188">
        <v>0</v>
      </c>
      <c r="AG253" s="188">
        <v>0</v>
      </c>
      <c r="AH253" s="188">
        <v>0</v>
      </c>
      <c r="AI253" s="188">
        <v>0</v>
      </c>
      <c r="AJ253" s="188">
        <v>0</v>
      </c>
      <c r="AK253" s="188">
        <v>0</v>
      </c>
      <c r="AL253" s="188">
        <v>0</v>
      </c>
      <c r="AM253" s="188">
        <v>0</v>
      </c>
      <c r="AN253" s="188">
        <v>0</v>
      </c>
      <c r="AO253" s="188">
        <v>0</v>
      </c>
      <c r="AP253" s="188">
        <v>0</v>
      </c>
      <c r="AQ253" s="188">
        <v>0</v>
      </c>
      <c r="AR253" s="188">
        <v>0</v>
      </c>
      <c r="AS253" s="188">
        <v>0</v>
      </c>
      <c r="AT253" s="188">
        <v>0</v>
      </c>
      <c r="AU253" s="188">
        <v>0</v>
      </c>
      <c r="AV253" s="188">
        <v>0</v>
      </c>
      <c r="AW253" s="188">
        <v>0</v>
      </c>
      <c r="AX253" s="188">
        <v>0</v>
      </c>
      <c r="AY253" s="188">
        <v>0</v>
      </c>
      <c r="AZ253" s="188">
        <v>0</v>
      </c>
      <c r="BA253" s="188">
        <v>0</v>
      </c>
      <c r="BB253" s="188">
        <v>0</v>
      </c>
      <c r="BC253" s="188">
        <v>0</v>
      </c>
      <c r="BD253" s="188">
        <v>0</v>
      </c>
      <c r="BE253" s="188">
        <v>0</v>
      </c>
      <c r="BF253" s="188">
        <v>0</v>
      </c>
      <c r="BG253" s="188">
        <v>0</v>
      </c>
      <c r="BH253" s="188">
        <v>0</v>
      </c>
      <c r="BI253" s="188">
        <v>0</v>
      </c>
      <c r="BJ253" s="188">
        <v>0</v>
      </c>
      <c r="BK253" s="188">
        <v>0</v>
      </c>
      <c r="BL253" s="188">
        <v>0</v>
      </c>
      <c r="BM253" s="188">
        <v>0</v>
      </c>
      <c r="BN253" s="188">
        <v>0</v>
      </c>
      <c r="BO253" s="188">
        <v>0</v>
      </c>
      <c r="BP253" s="188">
        <v>0</v>
      </c>
      <c r="BQ253" s="188">
        <v>0</v>
      </c>
      <c r="BR253" s="188">
        <v>0</v>
      </c>
      <c r="BS253" s="188">
        <v>0</v>
      </c>
      <c r="BT253" s="188">
        <v>0</v>
      </c>
      <c r="BU253" s="188">
        <v>0</v>
      </c>
      <c r="BV253" s="188">
        <v>0</v>
      </c>
      <c r="BW253" s="188">
        <v>0</v>
      </c>
      <c r="BX253" s="188">
        <v>0</v>
      </c>
      <c r="BY253" s="188">
        <v>0</v>
      </c>
      <c r="BZ253" s="188">
        <v>0</v>
      </c>
      <c r="CA253" s="188">
        <v>0</v>
      </c>
      <c r="CB253" s="188">
        <v>0</v>
      </c>
      <c r="CC253" s="188">
        <v>0</v>
      </c>
      <c r="CD253" s="188">
        <v>0</v>
      </c>
      <c r="CE253" s="188">
        <v>0</v>
      </c>
      <c r="CF253" s="188">
        <v>0</v>
      </c>
      <c r="CG253" s="188">
        <v>0</v>
      </c>
      <c r="CH253" s="188">
        <v>0</v>
      </c>
      <c r="CI253" s="188">
        <v>0</v>
      </c>
      <c r="CJ253" s="188">
        <v>0</v>
      </c>
      <c r="CK253" s="188">
        <v>0</v>
      </c>
      <c r="CL253" s="188">
        <v>0</v>
      </c>
      <c r="CM253" s="188">
        <v>0</v>
      </c>
      <c r="CN253" s="188">
        <v>0</v>
      </c>
      <c r="CO253" s="188">
        <v>0</v>
      </c>
      <c r="CP253" s="188">
        <v>0</v>
      </c>
      <c r="CQ253" s="188">
        <v>0</v>
      </c>
      <c r="CR253" s="188">
        <v>0</v>
      </c>
      <c r="CS253" s="188">
        <v>0</v>
      </c>
      <c r="CT253" s="188">
        <v>0</v>
      </c>
      <c r="CU253" s="191">
        <v>0</v>
      </c>
      <c r="CV253" s="188">
        <f t="shared" ref="CV253:CV271" si="10">SUM(Y253:CU253)</f>
        <v>1</v>
      </c>
      <c r="CW253" s="188">
        <v>0</v>
      </c>
      <c r="CX253" s="188">
        <v>0</v>
      </c>
      <c r="CY253" s="188">
        <v>1</v>
      </c>
      <c r="CZ253" s="188">
        <v>0</v>
      </c>
      <c r="DA253" s="188" t="s">
        <v>6010</v>
      </c>
      <c r="DE253" s="188" t="s">
        <v>530</v>
      </c>
    </row>
    <row r="254" spans="1:109" ht="14.6" x14ac:dyDescent="0.35">
      <c r="A254" s="189" t="s">
        <v>81</v>
      </c>
      <c r="B254" s="189" t="s">
        <v>6988</v>
      </c>
      <c r="C254" s="188" t="s">
        <v>6993</v>
      </c>
      <c r="D254" s="188" t="s">
        <v>6994</v>
      </c>
      <c r="E254" s="188" t="s">
        <v>6259</v>
      </c>
      <c r="F254" s="188" t="s">
        <v>6990</v>
      </c>
      <c r="G254" s="188" t="s">
        <v>454</v>
      </c>
      <c r="H254" s="188" t="s">
        <v>56</v>
      </c>
      <c r="I254" s="188" t="s">
        <v>173</v>
      </c>
      <c r="J254" s="188" t="s">
        <v>471</v>
      </c>
      <c r="K254" s="188" t="s">
        <v>236</v>
      </c>
      <c r="N254" s="188" t="s">
        <v>299</v>
      </c>
      <c r="O254" s="188" t="s">
        <v>6995</v>
      </c>
      <c r="P254" s="191" t="s">
        <v>569</v>
      </c>
      <c r="Q254" s="188">
        <v>0</v>
      </c>
      <c r="R254" s="188">
        <v>0</v>
      </c>
      <c r="S254" s="188">
        <v>0</v>
      </c>
      <c r="T254" s="188">
        <v>0</v>
      </c>
      <c r="U254" s="188">
        <v>0</v>
      </c>
      <c r="V254" s="188">
        <v>0</v>
      </c>
      <c r="W254" s="188">
        <v>0</v>
      </c>
      <c r="X254" s="188">
        <v>0</v>
      </c>
      <c r="Y254" s="188">
        <v>1</v>
      </c>
      <c r="Z254" s="188">
        <v>0</v>
      </c>
      <c r="AA254" s="188">
        <v>0</v>
      </c>
      <c r="AB254" s="188">
        <v>0</v>
      </c>
      <c r="AC254" s="188">
        <v>0</v>
      </c>
      <c r="AD254" s="188">
        <v>0</v>
      </c>
      <c r="AE254" s="188">
        <v>0</v>
      </c>
      <c r="AF254" s="188">
        <v>0</v>
      </c>
      <c r="AG254" s="188">
        <v>0</v>
      </c>
      <c r="AH254" s="188">
        <v>0</v>
      </c>
      <c r="AI254" s="188">
        <v>0</v>
      </c>
      <c r="AJ254" s="188">
        <v>0</v>
      </c>
      <c r="AK254" s="188">
        <v>0</v>
      </c>
      <c r="AL254" s="188">
        <v>0</v>
      </c>
      <c r="AM254" s="188">
        <v>0</v>
      </c>
      <c r="AN254" s="188">
        <v>0</v>
      </c>
      <c r="AO254" s="188">
        <v>0</v>
      </c>
      <c r="AP254" s="188">
        <v>0</v>
      </c>
      <c r="AQ254" s="188">
        <v>0</v>
      </c>
      <c r="AR254" s="188">
        <v>0</v>
      </c>
      <c r="AS254" s="188">
        <v>0</v>
      </c>
      <c r="AT254" s="188">
        <v>0</v>
      </c>
      <c r="AU254" s="188">
        <v>0</v>
      </c>
      <c r="AV254" s="188">
        <v>0</v>
      </c>
      <c r="AW254" s="188">
        <v>0</v>
      </c>
      <c r="AX254" s="188">
        <v>0</v>
      </c>
      <c r="AY254" s="188">
        <v>0</v>
      </c>
      <c r="AZ254" s="188">
        <v>0</v>
      </c>
      <c r="BA254" s="188">
        <v>0</v>
      </c>
      <c r="BB254" s="188">
        <v>0</v>
      </c>
      <c r="BC254" s="188">
        <v>0</v>
      </c>
      <c r="BD254" s="188">
        <v>0</v>
      </c>
      <c r="BE254" s="188">
        <v>0</v>
      </c>
      <c r="BF254" s="188">
        <v>0</v>
      </c>
      <c r="BG254" s="188">
        <v>0</v>
      </c>
      <c r="BH254" s="188">
        <v>0</v>
      </c>
      <c r="BI254" s="188">
        <v>0</v>
      </c>
      <c r="BJ254" s="188">
        <v>0</v>
      </c>
      <c r="BK254" s="188">
        <v>0</v>
      </c>
      <c r="BL254" s="188">
        <v>0</v>
      </c>
      <c r="BM254" s="188">
        <v>0</v>
      </c>
      <c r="BN254" s="188">
        <v>0</v>
      </c>
      <c r="BO254" s="188">
        <v>0</v>
      </c>
      <c r="BP254" s="188">
        <v>0</v>
      </c>
      <c r="BQ254" s="188">
        <v>0</v>
      </c>
      <c r="BR254" s="188">
        <v>0</v>
      </c>
      <c r="BS254" s="188">
        <v>0</v>
      </c>
      <c r="BT254" s="188">
        <v>0</v>
      </c>
      <c r="BU254" s="188">
        <v>0</v>
      </c>
      <c r="BV254" s="188">
        <v>0</v>
      </c>
      <c r="BW254" s="188">
        <v>0</v>
      </c>
      <c r="BX254" s="188">
        <v>0</v>
      </c>
      <c r="BY254" s="188">
        <v>0</v>
      </c>
      <c r="BZ254" s="188">
        <v>0</v>
      </c>
      <c r="CA254" s="188">
        <v>0</v>
      </c>
      <c r="CB254" s="188">
        <v>0</v>
      </c>
      <c r="CC254" s="188">
        <v>0</v>
      </c>
      <c r="CD254" s="188">
        <v>0</v>
      </c>
      <c r="CE254" s="188">
        <v>0</v>
      </c>
      <c r="CF254" s="188">
        <v>0</v>
      </c>
      <c r="CG254" s="188">
        <v>0</v>
      </c>
      <c r="CH254" s="188">
        <v>0</v>
      </c>
      <c r="CI254" s="188">
        <v>0</v>
      </c>
      <c r="CJ254" s="188">
        <v>0</v>
      </c>
      <c r="CK254" s="188">
        <v>0</v>
      </c>
      <c r="CL254" s="188">
        <v>0</v>
      </c>
      <c r="CM254" s="188">
        <v>0</v>
      </c>
      <c r="CN254" s="188">
        <v>0</v>
      </c>
      <c r="CO254" s="188">
        <v>0</v>
      </c>
      <c r="CP254" s="188">
        <v>0</v>
      </c>
      <c r="CQ254" s="188">
        <v>0</v>
      </c>
      <c r="CR254" s="188">
        <v>0</v>
      </c>
      <c r="CS254" s="188">
        <v>0</v>
      </c>
      <c r="CT254" s="188">
        <v>0</v>
      </c>
      <c r="CU254" s="191">
        <v>0</v>
      </c>
      <c r="CV254" s="188">
        <f t="shared" si="10"/>
        <v>1</v>
      </c>
      <c r="CW254" s="188">
        <v>0</v>
      </c>
      <c r="CX254" s="188">
        <v>0</v>
      </c>
      <c r="CY254" s="188">
        <v>1</v>
      </c>
      <c r="CZ254" s="188">
        <v>0</v>
      </c>
      <c r="DA254" s="188" t="s">
        <v>6996</v>
      </c>
      <c r="DE254" s="188" t="s">
        <v>530</v>
      </c>
    </row>
    <row r="255" spans="1:109" ht="15.75" customHeight="1" x14ac:dyDescent="0.35">
      <c r="A255" s="189" t="s">
        <v>81</v>
      </c>
      <c r="B255" s="189" t="s">
        <v>6988</v>
      </c>
      <c r="C255" s="188" t="s">
        <v>6997</v>
      </c>
      <c r="E255" s="188" t="s">
        <v>6259</v>
      </c>
      <c r="F255" s="188" t="s">
        <v>6990</v>
      </c>
      <c r="G255" s="188" t="s">
        <v>454</v>
      </c>
      <c r="H255" s="188" t="s">
        <v>56</v>
      </c>
      <c r="I255" s="188" t="s">
        <v>173</v>
      </c>
      <c r="J255" s="188" t="s">
        <v>471</v>
      </c>
      <c r="K255" s="188" t="s">
        <v>236</v>
      </c>
      <c r="L255" s="188" t="s">
        <v>274</v>
      </c>
      <c r="N255" s="188" t="s">
        <v>299</v>
      </c>
      <c r="O255" s="188" t="s">
        <v>6998</v>
      </c>
      <c r="P255" s="191" t="s">
        <v>569</v>
      </c>
      <c r="Q255" s="188">
        <v>0</v>
      </c>
      <c r="R255" s="188">
        <v>0</v>
      </c>
      <c r="S255" s="188">
        <v>0</v>
      </c>
      <c r="T255" s="188">
        <v>0</v>
      </c>
      <c r="U255" s="188">
        <v>0</v>
      </c>
      <c r="V255" s="188">
        <v>0</v>
      </c>
      <c r="W255" s="188">
        <v>0</v>
      </c>
      <c r="X255" s="188">
        <v>0</v>
      </c>
      <c r="Y255" s="188">
        <v>1</v>
      </c>
      <c r="Z255" s="188">
        <v>0</v>
      </c>
      <c r="AA255" s="188">
        <v>0</v>
      </c>
      <c r="AB255" s="188">
        <v>0</v>
      </c>
      <c r="AC255" s="188">
        <v>0</v>
      </c>
      <c r="AD255" s="188">
        <v>0</v>
      </c>
      <c r="AE255" s="188">
        <v>0</v>
      </c>
      <c r="AF255" s="188">
        <v>0</v>
      </c>
      <c r="AG255" s="188">
        <v>0</v>
      </c>
      <c r="AH255" s="188">
        <v>0</v>
      </c>
      <c r="AI255" s="188">
        <v>0</v>
      </c>
      <c r="AJ255" s="188">
        <v>0</v>
      </c>
      <c r="AK255" s="188">
        <v>0</v>
      </c>
      <c r="AL255" s="188">
        <v>0</v>
      </c>
      <c r="AM255" s="188">
        <v>0</v>
      </c>
      <c r="AN255" s="188">
        <v>0</v>
      </c>
      <c r="AO255" s="188">
        <v>0</v>
      </c>
      <c r="AP255" s="188">
        <v>0</v>
      </c>
      <c r="AQ255" s="188">
        <v>0</v>
      </c>
      <c r="AR255" s="188">
        <v>0</v>
      </c>
      <c r="AS255" s="188">
        <v>0</v>
      </c>
      <c r="AT255" s="188">
        <v>0</v>
      </c>
      <c r="AU255" s="188">
        <v>0</v>
      </c>
      <c r="AV255" s="188">
        <v>0</v>
      </c>
      <c r="AW255" s="188">
        <v>0</v>
      </c>
      <c r="AX255" s="188">
        <v>0</v>
      </c>
      <c r="AY255" s="188">
        <v>0</v>
      </c>
      <c r="AZ255" s="188">
        <v>0</v>
      </c>
      <c r="BA255" s="188">
        <v>0</v>
      </c>
      <c r="BB255" s="188">
        <v>0</v>
      </c>
      <c r="BC255" s="188">
        <v>0</v>
      </c>
      <c r="BD255" s="188">
        <v>0</v>
      </c>
      <c r="BE255" s="188">
        <v>0</v>
      </c>
      <c r="BF255" s="188">
        <v>0</v>
      </c>
      <c r="BG255" s="188">
        <v>0</v>
      </c>
      <c r="BH255" s="188">
        <v>0</v>
      </c>
      <c r="BI255" s="188">
        <v>0</v>
      </c>
      <c r="BJ255" s="188">
        <v>0</v>
      </c>
      <c r="BK255" s="188">
        <v>0</v>
      </c>
      <c r="BL255" s="188">
        <v>0</v>
      </c>
      <c r="BM255" s="188">
        <v>0</v>
      </c>
      <c r="BN255" s="188">
        <v>0</v>
      </c>
      <c r="BO255" s="188">
        <v>0</v>
      </c>
      <c r="BP255" s="188">
        <v>0</v>
      </c>
      <c r="BQ255" s="188">
        <v>0</v>
      </c>
      <c r="BR255" s="188">
        <v>0</v>
      </c>
      <c r="BS255" s="188">
        <v>0</v>
      </c>
      <c r="BT255" s="188">
        <v>0</v>
      </c>
      <c r="BU255" s="188">
        <v>0</v>
      </c>
      <c r="BV255" s="188">
        <v>0</v>
      </c>
      <c r="BW255" s="188">
        <v>0</v>
      </c>
      <c r="BX255" s="188">
        <v>0</v>
      </c>
      <c r="BY255" s="188">
        <v>0</v>
      </c>
      <c r="BZ255" s="188">
        <v>0</v>
      </c>
      <c r="CA255" s="188">
        <v>0</v>
      </c>
      <c r="CB255" s="188">
        <v>0</v>
      </c>
      <c r="CC255" s="188">
        <v>0</v>
      </c>
      <c r="CD255" s="188">
        <v>0</v>
      </c>
      <c r="CE255" s="188">
        <v>0</v>
      </c>
      <c r="CF255" s="188">
        <v>0</v>
      </c>
      <c r="CG255" s="188">
        <v>0</v>
      </c>
      <c r="CH255" s="188">
        <v>0</v>
      </c>
      <c r="CI255" s="188">
        <v>0</v>
      </c>
      <c r="CJ255" s="188">
        <v>0</v>
      </c>
      <c r="CK255" s="188">
        <v>0</v>
      </c>
      <c r="CL255" s="188">
        <v>0</v>
      </c>
      <c r="CM255" s="188">
        <v>0</v>
      </c>
      <c r="CN255" s="188">
        <v>0</v>
      </c>
      <c r="CO255" s="188">
        <v>0</v>
      </c>
      <c r="CP255" s="188">
        <v>0</v>
      </c>
      <c r="CQ255" s="188">
        <v>0</v>
      </c>
      <c r="CR255" s="188">
        <v>0</v>
      </c>
      <c r="CS255" s="188">
        <v>0</v>
      </c>
      <c r="CT255" s="188">
        <v>0</v>
      </c>
      <c r="CU255" s="191">
        <v>0</v>
      </c>
      <c r="CV255" s="188">
        <f t="shared" si="10"/>
        <v>1</v>
      </c>
      <c r="CW255" s="188">
        <v>0</v>
      </c>
      <c r="CX255" s="188">
        <v>0</v>
      </c>
      <c r="CY255" s="188">
        <v>1</v>
      </c>
      <c r="CZ255" s="188">
        <v>0</v>
      </c>
      <c r="DA255" s="188" t="s">
        <v>6999</v>
      </c>
      <c r="DE255" s="188" t="s">
        <v>530</v>
      </c>
    </row>
    <row r="256" spans="1:109" ht="15.75" customHeight="1" x14ac:dyDescent="0.35">
      <c r="A256" s="189" t="s">
        <v>81</v>
      </c>
      <c r="B256" s="189" t="s">
        <v>6988</v>
      </c>
      <c r="C256" s="188" t="s">
        <v>7000</v>
      </c>
      <c r="E256" s="188" t="s">
        <v>6259</v>
      </c>
      <c r="F256" s="188" t="s">
        <v>6990</v>
      </c>
      <c r="G256" s="188" t="s">
        <v>454</v>
      </c>
      <c r="H256" s="188" t="s">
        <v>56</v>
      </c>
      <c r="I256" s="188" t="s">
        <v>173</v>
      </c>
      <c r="J256" s="188" t="s">
        <v>471</v>
      </c>
      <c r="K256" s="188" t="s">
        <v>236</v>
      </c>
      <c r="L256" s="188" t="s">
        <v>266</v>
      </c>
      <c r="N256" s="188" t="s">
        <v>299</v>
      </c>
      <c r="O256" s="201" t="s">
        <v>7001</v>
      </c>
      <c r="P256" s="191" t="s">
        <v>6992</v>
      </c>
      <c r="Q256" s="188">
        <v>0</v>
      </c>
      <c r="R256" s="188">
        <v>0</v>
      </c>
      <c r="S256" s="188">
        <v>0</v>
      </c>
      <c r="T256" s="188">
        <v>0</v>
      </c>
      <c r="U256" s="188">
        <v>0</v>
      </c>
      <c r="V256" s="188">
        <v>0</v>
      </c>
      <c r="W256" s="188">
        <v>0</v>
      </c>
      <c r="X256" s="188">
        <v>0</v>
      </c>
      <c r="Y256" s="188">
        <v>1</v>
      </c>
      <c r="Z256" s="188">
        <v>0</v>
      </c>
      <c r="AA256" s="188">
        <v>0</v>
      </c>
      <c r="AB256" s="188">
        <v>0</v>
      </c>
      <c r="AC256" s="188">
        <v>0</v>
      </c>
      <c r="AD256" s="188">
        <v>0</v>
      </c>
      <c r="AE256" s="188">
        <v>0</v>
      </c>
      <c r="AF256" s="188">
        <v>0</v>
      </c>
      <c r="AG256" s="188">
        <v>0</v>
      </c>
      <c r="AH256" s="188">
        <v>0</v>
      </c>
      <c r="AI256" s="188">
        <v>0</v>
      </c>
      <c r="AJ256" s="188">
        <v>0</v>
      </c>
      <c r="AK256" s="188">
        <v>0</v>
      </c>
      <c r="AL256" s="188">
        <v>0</v>
      </c>
      <c r="AM256" s="188">
        <v>0</v>
      </c>
      <c r="AN256" s="188">
        <v>0</v>
      </c>
      <c r="AO256" s="188">
        <v>0</v>
      </c>
      <c r="AP256" s="188">
        <v>0</v>
      </c>
      <c r="AQ256" s="188">
        <v>0</v>
      </c>
      <c r="AR256" s="188">
        <v>0</v>
      </c>
      <c r="AS256" s="188">
        <v>0</v>
      </c>
      <c r="AT256" s="188">
        <v>0</v>
      </c>
      <c r="AU256" s="188">
        <v>0</v>
      </c>
      <c r="AV256" s="188">
        <v>0</v>
      </c>
      <c r="AW256" s="188">
        <v>0</v>
      </c>
      <c r="AX256" s="188">
        <v>0</v>
      </c>
      <c r="AY256" s="188">
        <v>0</v>
      </c>
      <c r="AZ256" s="188">
        <v>0</v>
      </c>
      <c r="BA256" s="188">
        <v>0</v>
      </c>
      <c r="BB256" s="188">
        <v>0</v>
      </c>
      <c r="BC256" s="188">
        <v>0</v>
      </c>
      <c r="BD256" s="188">
        <v>0</v>
      </c>
      <c r="BE256" s="188">
        <v>0</v>
      </c>
      <c r="BF256" s="188">
        <v>0</v>
      </c>
      <c r="BG256" s="188">
        <v>0</v>
      </c>
      <c r="BH256" s="188">
        <v>0</v>
      </c>
      <c r="BI256" s="188">
        <v>0</v>
      </c>
      <c r="BJ256" s="188">
        <v>0</v>
      </c>
      <c r="BK256" s="188">
        <v>0</v>
      </c>
      <c r="BL256" s="188">
        <v>0</v>
      </c>
      <c r="BM256" s="188">
        <v>0</v>
      </c>
      <c r="BN256" s="188">
        <v>0</v>
      </c>
      <c r="BO256" s="188">
        <v>0</v>
      </c>
      <c r="BP256" s="188">
        <v>0</v>
      </c>
      <c r="BQ256" s="188">
        <v>0</v>
      </c>
      <c r="BR256" s="188">
        <v>0</v>
      </c>
      <c r="BS256" s="188">
        <v>0</v>
      </c>
      <c r="BT256" s="188">
        <v>0</v>
      </c>
      <c r="BU256" s="188">
        <v>0</v>
      </c>
      <c r="BV256" s="188">
        <v>0</v>
      </c>
      <c r="BW256" s="188">
        <v>0</v>
      </c>
      <c r="BX256" s="188">
        <v>0</v>
      </c>
      <c r="BY256" s="188">
        <v>0</v>
      </c>
      <c r="BZ256" s="188">
        <v>0</v>
      </c>
      <c r="CA256" s="188">
        <v>0</v>
      </c>
      <c r="CB256" s="188">
        <v>0</v>
      </c>
      <c r="CC256" s="188">
        <v>0</v>
      </c>
      <c r="CD256" s="188">
        <v>0</v>
      </c>
      <c r="CE256" s="188">
        <v>0</v>
      </c>
      <c r="CF256" s="188">
        <v>0</v>
      </c>
      <c r="CG256" s="188">
        <v>0</v>
      </c>
      <c r="CH256" s="188">
        <v>0</v>
      </c>
      <c r="CI256" s="188">
        <v>0</v>
      </c>
      <c r="CJ256" s="188">
        <v>0</v>
      </c>
      <c r="CK256" s="188">
        <v>0</v>
      </c>
      <c r="CL256" s="188">
        <v>0</v>
      </c>
      <c r="CM256" s="188">
        <v>0</v>
      </c>
      <c r="CN256" s="188">
        <v>0</v>
      </c>
      <c r="CO256" s="188">
        <v>0</v>
      </c>
      <c r="CP256" s="188">
        <v>0</v>
      </c>
      <c r="CQ256" s="188">
        <v>0</v>
      </c>
      <c r="CR256" s="188">
        <v>0</v>
      </c>
      <c r="CS256" s="188">
        <v>0</v>
      </c>
      <c r="CT256" s="188">
        <v>0</v>
      </c>
      <c r="CU256" s="191">
        <v>0</v>
      </c>
      <c r="CV256" s="188">
        <f t="shared" si="10"/>
        <v>1</v>
      </c>
      <c r="CW256" s="188">
        <v>0</v>
      </c>
      <c r="CX256" s="188">
        <v>0</v>
      </c>
      <c r="CY256" s="188">
        <v>1</v>
      </c>
      <c r="CZ256" s="188">
        <v>0</v>
      </c>
      <c r="DA256" s="188" t="s">
        <v>6010</v>
      </c>
      <c r="DE256" s="188" t="s">
        <v>530</v>
      </c>
    </row>
    <row r="257" spans="1:109" ht="15.75" customHeight="1" x14ac:dyDescent="0.35">
      <c r="A257" s="189" t="s">
        <v>81</v>
      </c>
      <c r="B257" s="189" t="s">
        <v>7002</v>
      </c>
      <c r="C257" s="188" t="s">
        <v>7003</v>
      </c>
      <c r="E257" s="188" t="s">
        <v>6259</v>
      </c>
      <c r="F257" s="188" t="s">
        <v>6990</v>
      </c>
      <c r="G257" s="188" t="s">
        <v>454</v>
      </c>
      <c r="H257" s="188" t="s">
        <v>56</v>
      </c>
      <c r="I257" s="188" t="s">
        <v>173</v>
      </c>
      <c r="J257" s="188" t="s">
        <v>471</v>
      </c>
      <c r="K257" s="188" t="s">
        <v>234</v>
      </c>
      <c r="L257" s="188" t="s">
        <v>266</v>
      </c>
      <c r="N257" s="188" t="s">
        <v>300</v>
      </c>
      <c r="O257" s="201" t="s">
        <v>7004</v>
      </c>
      <c r="P257" s="191" t="s">
        <v>7005</v>
      </c>
      <c r="Q257" s="188">
        <v>0</v>
      </c>
      <c r="R257" s="188">
        <v>0</v>
      </c>
      <c r="S257" s="188">
        <v>0</v>
      </c>
      <c r="T257" s="188">
        <v>0</v>
      </c>
      <c r="U257" s="188">
        <v>0</v>
      </c>
      <c r="V257" s="188">
        <v>0</v>
      </c>
      <c r="W257" s="188">
        <v>0</v>
      </c>
      <c r="X257" s="188">
        <v>0</v>
      </c>
      <c r="Y257" s="188">
        <v>1</v>
      </c>
      <c r="Z257" s="188">
        <v>0</v>
      </c>
      <c r="AA257" s="188">
        <v>0</v>
      </c>
      <c r="AB257" s="188">
        <v>0</v>
      </c>
      <c r="AC257" s="188">
        <v>0</v>
      </c>
      <c r="AD257" s="188">
        <v>0</v>
      </c>
      <c r="AE257" s="188">
        <v>0</v>
      </c>
      <c r="AF257" s="188">
        <v>0</v>
      </c>
      <c r="AG257" s="188">
        <v>0</v>
      </c>
      <c r="AH257" s="188">
        <v>0</v>
      </c>
      <c r="AI257" s="188">
        <v>0</v>
      </c>
      <c r="AJ257" s="188">
        <v>0</v>
      </c>
      <c r="AK257" s="188">
        <v>0</v>
      </c>
      <c r="AL257" s="188">
        <v>0</v>
      </c>
      <c r="AM257" s="188">
        <v>0</v>
      </c>
      <c r="AN257" s="188">
        <v>0</v>
      </c>
      <c r="AO257" s="188">
        <v>0</v>
      </c>
      <c r="AP257" s="188">
        <v>0</v>
      </c>
      <c r="AQ257" s="188">
        <v>0</v>
      </c>
      <c r="AR257" s="188">
        <v>0</v>
      </c>
      <c r="AS257" s="188">
        <v>0</v>
      </c>
      <c r="AT257" s="188">
        <v>0</v>
      </c>
      <c r="AU257" s="188">
        <v>0</v>
      </c>
      <c r="AV257" s="188">
        <v>0</v>
      </c>
      <c r="AW257" s="188">
        <v>0</v>
      </c>
      <c r="AX257" s="188">
        <v>0</v>
      </c>
      <c r="AY257" s="188">
        <v>0</v>
      </c>
      <c r="AZ257" s="188">
        <v>0</v>
      </c>
      <c r="BA257" s="188">
        <v>0</v>
      </c>
      <c r="BB257" s="188">
        <v>0</v>
      </c>
      <c r="BC257" s="188">
        <v>0</v>
      </c>
      <c r="BD257" s="188">
        <v>0</v>
      </c>
      <c r="BE257" s="188">
        <v>0</v>
      </c>
      <c r="BF257" s="188">
        <v>0</v>
      </c>
      <c r="BG257" s="188">
        <v>0</v>
      </c>
      <c r="BH257" s="188">
        <v>0</v>
      </c>
      <c r="BI257" s="188">
        <v>0</v>
      </c>
      <c r="BJ257" s="188">
        <v>0</v>
      </c>
      <c r="BK257" s="188">
        <v>0</v>
      </c>
      <c r="BL257" s="188">
        <v>0</v>
      </c>
      <c r="BM257" s="188">
        <v>0</v>
      </c>
      <c r="BN257" s="188">
        <v>0</v>
      </c>
      <c r="BO257" s="188">
        <v>0</v>
      </c>
      <c r="BP257" s="188">
        <v>0</v>
      </c>
      <c r="BQ257" s="188">
        <v>0</v>
      </c>
      <c r="BR257" s="188">
        <v>0</v>
      </c>
      <c r="BS257" s="188">
        <v>0</v>
      </c>
      <c r="BT257" s="188">
        <v>0</v>
      </c>
      <c r="BU257" s="188">
        <v>0</v>
      </c>
      <c r="BV257" s="188">
        <v>0</v>
      </c>
      <c r="BW257" s="188">
        <v>0</v>
      </c>
      <c r="BX257" s="188">
        <v>0</v>
      </c>
      <c r="BY257" s="188">
        <v>0</v>
      </c>
      <c r="BZ257" s="188">
        <v>0</v>
      </c>
      <c r="CA257" s="188">
        <v>0</v>
      </c>
      <c r="CB257" s="188">
        <v>0</v>
      </c>
      <c r="CC257" s="188">
        <v>0</v>
      </c>
      <c r="CD257" s="188">
        <v>0</v>
      </c>
      <c r="CE257" s="188">
        <v>0</v>
      </c>
      <c r="CF257" s="188">
        <v>0</v>
      </c>
      <c r="CG257" s="188">
        <v>0</v>
      </c>
      <c r="CH257" s="188">
        <v>0</v>
      </c>
      <c r="CI257" s="188">
        <v>0</v>
      </c>
      <c r="CJ257" s="188">
        <v>0</v>
      </c>
      <c r="CK257" s="188">
        <v>0</v>
      </c>
      <c r="CL257" s="188">
        <v>0</v>
      </c>
      <c r="CM257" s="188">
        <v>0</v>
      </c>
      <c r="CN257" s="188">
        <v>0</v>
      </c>
      <c r="CO257" s="188">
        <v>0</v>
      </c>
      <c r="CP257" s="188">
        <v>0</v>
      </c>
      <c r="CQ257" s="188">
        <v>0</v>
      </c>
      <c r="CR257" s="188">
        <v>0</v>
      </c>
      <c r="CS257" s="188">
        <v>0</v>
      </c>
      <c r="CT257" s="188">
        <v>0</v>
      </c>
      <c r="CU257" s="191">
        <v>0</v>
      </c>
      <c r="CV257" s="188">
        <f t="shared" si="10"/>
        <v>1</v>
      </c>
      <c r="CW257" s="188">
        <v>0</v>
      </c>
      <c r="CX257" s="188">
        <v>0</v>
      </c>
      <c r="CY257" s="188">
        <v>1</v>
      </c>
      <c r="CZ257" s="188">
        <v>0</v>
      </c>
      <c r="DA257" s="188" t="s">
        <v>7006</v>
      </c>
      <c r="DE257" s="188" t="s">
        <v>530</v>
      </c>
    </row>
    <row r="258" spans="1:109" ht="15.75" customHeight="1" x14ac:dyDescent="0.35">
      <c r="A258" s="188" t="s">
        <v>7007</v>
      </c>
      <c r="B258" s="189" t="s">
        <v>7008</v>
      </c>
      <c r="C258" s="188" t="s">
        <v>7009</v>
      </c>
      <c r="D258" s="188" t="s">
        <v>7010</v>
      </c>
      <c r="E258" s="188" t="s">
        <v>6259</v>
      </c>
      <c r="F258" s="188" t="s">
        <v>6990</v>
      </c>
      <c r="G258" s="188" t="s">
        <v>454</v>
      </c>
      <c r="H258" s="188" t="s">
        <v>56</v>
      </c>
      <c r="I258" s="188" t="s">
        <v>170</v>
      </c>
      <c r="J258" s="188" t="s">
        <v>471</v>
      </c>
      <c r="L258" s="188" t="s">
        <v>271</v>
      </c>
      <c r="N258" s="188" t="s">
        <v>299</v>
      </c>
      <c r="O258" s="201" t="s">
        <v>7011</v>
      </c>
      <c r="P258" s="191" t="s">
        <v>7012</v>
      </c>
      <c r="Q258" s="188">
        <v>0</v>
      </c>
      <c r="R258" s="188">
        <v>0</v>
      </c>
      <c r="S258" s="188">
        <v>0</v>
      </c>
      <c r="T258" s="188">
        <v>0</v>
      </c>
      <c r="U258" s="188">
        <v>0</v>
      </c>
      <c r="V258" s="188">
        <v>0</v>
      </c>
      <c r="W258" s="188">
        <v>0</v>
      </c>
      <c r="X258" s="188">
        <v>0</v>
      </c>
      <c r="Y258" s="188">
        <v>1</v>
      </c>
      <c r="Z258" s="188">
        <v>0</v>
      </c>
      <c r="AA258" s="188">
        <v>0</v>
      </c>
      <c r="AB258" s="188">
        <v>0</v>
      </c>
      <c r="AC258" s="188">
        <v>0</v>
      </c>
      <c r="AD258" s="188">
        <v>0</v>
      </c>
      <c r="AE258" s="188">
        <v>0</v>
      </c>
      <c r="AF258" s="188">
        <v>0</v>
      </c>
      <c r="AG258" s="188">
        <v>0</v>
      </c>
      <c r="AH258" s="188">
        <v>0</v>
      </c>
      <c r="AI258" s="188">
        <v>0</v>
      </c>
      <c r="AJ258" s="188">
        <v>0</v>
      </c>
      <c r="AK258" s="188">
        <v>0</v>
      </c>
      <c r="AL258" s="188">
        <v>0</v>
      </c>
      <c r="AM258" s="188">
        <v>0</v>
      </c>
      <c r="AN258" s="188">
        <v>0</v>
      </c>
      <c r="AO258" s="188">
        <v>0</v>
      </c>
      <c r="AP258" s="188">
        <v>0</v>
      </c>
      <c r="AQ258" s="188">
        <v>0</v>
      </c>
      <c r="AR258" s="188">
        <v>0</v>
      </c>
      <c r="AS258" s="188">
        <v>0</v>
      </c>
      <c r="AT258" s="188">
        <v>0</v>
      </c>
      <c r="AU258" s="188">
        <v>0</v>
      </c>
      <c r="AV258" s="188">
        <v>0</v>
      </c>
      <c r="AW258" s="188">
        <v>0</v>
      </c>
      <c r="AX258" s="188">
        <v>0</v>
      </c>
      <c r="AY258" s="188">
        <v>0</v>
      </c>
      <c r="AZ258" s="188">
        <v>0</v>
      </c>
      <c r="BA258" s="188">
        <v>0</v>
      </c>
      <c r="BB258" s="188">
        <v>0</v>
      </c>
      <c r="BC258" s="188">
        <v>0</v>
      </c>
      <c r="BD258" s="188">
        <v>0</v>
      </c>
      <c r="BE258" s="188">
        <v>0</v>
      </c>
      <c r="BF258" s="188">
        <v>0</v>
      </c>
      <c r="BG258" s="188">
        <v>0</v>
      </c>
      <c r="BH258" s="188">
        <v>0</v>
      </c>
      <c r="BI258" s="188">
        <v>0</v>
      </c>
      <c r="BJ258" s="188">
        <v>0</v>
      </c>
      <c r="BK258" s="188">
        <v>0</v>
      </c>
      <c r="BL258" s="188">
        <v>0</v>
      </c>
      <c r="BM258" s="188">
        <v>0</v>
      </c>
      <c r="BN258" s="188">
        <v>0</v>
      </c>
      <c r="BO258" s="188">
        <v>0</v>
      </c>
      <c r="BP258" s="188">
        <v>0</v>
      </c>
      <c r="BQ258" s="188">
        <v>0</v>
      </c>
      <c r="BR258" s="188">
        <v>0</v>
      </c>
      <c r="BS258" s="188">
        <v>0</v>
      </c>
      <c r="BT258" s="188">
        <v>0</v>
      </c>
      <c r="BU258" s="188">
        <v>0</v>
      </c>
      <c r="BV258" s="188">
        <v>0</v>
      </c>
      <c r="BW258" s="188">
        <v>0</v>
      </c>
      <c r="BX258" s="188">
        <v>0</v>
      </c>
      <c r="BY258" s="188">
        <v>0</v>
      </c>
      <c r="BZ258" s="188">
        <v>0</v>
      </c>
      <c r="CA258" s="188">
        <v>0</v>
      </c>
      <c r="CB258" s="188">
        <v>0</v>
      </c>
      <c r="CC258" s="188">
        <v>0</v>
      </c>
      <c r="CD258" s="188">
        <v>0</v>
      </c>
      <c r="CE258" s="188">
        <v>0</v>
      </c>
      <c r="CF258" s="188">
        <v>0</v>
      </c>
      <c r="CG258" s="188">
        <v>0</v>
      </c>
      <c r="CH258" s="188">
        <v>0</v>
      </c>
      <c r="CI258" s="188">
        <v>0</v>
      </c>
      <c r="CJ258" s="188">
        <v>0</v>
      </c>
      <c r="CK258" s="188">
        <v>0</v>
      </c>
      <c r="CL258" s="188">
        <v>0</v>
      </c>
      <c r="CM258" s="188">
        <v>0</v>
      </c>
      <c r="CN258" s="188">
        <v>0</v>
      </c>
      <c r="CO258" s="188">
        <v>0</v>
      </c>
      <c r="CP258" s="188">
        <v>0</v>
      </c>
      <c r="CQ258" s="188">
        <v>0</v>
      </c>
      <c r="CR258" s="188">
        <v>0</v>
      </c>
      <c r="CS258" s="188">
        <v>0</v>
      </c>
      <c r="CT258" s="188">
        <v>0</v>
      </c>
      <c r="CU258" s="191">
        <v>0</v>
      </c>
      <c r="CV258" s="188">
        <f t="shared" si="10"/>
        <v>1</v>
      </c>
      <c r="CW258" s="188">
        <v>0</v>
      </c>
      <c r="CX258" s="188">
        <v>0</v>
      </c>
      <c r="CY258" s="188">
        <v>1</v>
      </c>
      <c r="CZ258" s="188">
        <v>0</v>
      </c>
      <c r="DA258" s="188" t="s">
        <v>924</v>
      </c>
      <c r="DE258" s="188" t="s">
        <v>530</v>
      </c>
    </row>
    <row r="259" spans="1:109" ht="17.25" customHeight="1" x14ac:dyDescent="0.35">
      <c r="A259" s="188" t="s">
        <v>9</v>
      </c>
      <c r="B259" s="188" t="s">
        <v>7013</v>
      </c>
      <c r="C259" s="188" t="s">
        <v>7014</v>
      </c>
      <c r="E259" s="188" t="s">
        <v>6259</v>
      </c>
      <c r="F259" s="188" t="s">
        <v>6990</v>
      </c>
      <c r="G259" s="188" t="s">
        <v>454</v>
      </c>
      <c r="H259" s="188" t="s">
        <v>56</v>
      </c>
      <c r="I259" s="188" t="s">
        <v>173</v>
      </c>
      <c r="J259" s="188" t="s">
        <v>471</v>
      </c>
      <c r="L259" s="188" t="s">
        <v>273</v>
      </c>
      <c r="N259" s="188" t="s">
        <v>300</v>
      </c>
      <c r="O259" s="188" t="s">
        <v>7015</v>
      </c>
      <c r="P259" s="191" t="s">
        <v>569</v>
      </c>
      <c r="Q259" s="202">
        <v>0</v>
      </c>
      <c r="R259" s="202">
        <v>0</v>
      </c>
      <c r="S259" s="202">
        <v>0</v>
      </c>
      <c r="T259" s="202">
        <v>0</v>
      </c>
      <c r="U259" s="202">
        <v>0</v>
      </c>
      <c r="V259" s="202">
        <v>0</v>
      </c>
      <c r="W259" s="202">
        <v>0</v>
      </c>
      <c r="X259" s="202">
        <v>0</v>
      </c>
      <c r="Y259" s="202">
        <v>1</v>
      </c>
      <c r="Z259" s="202">
        <v>0</v>
      </c>
      <c r="AA259" s="202">
        <v>0</v>
      </c>
      <c r="AB259" s="202">
        <v>0</v>
      </c>
      <c r="AC259" s="202">
        <v>0</v>
      </c>
      <c r="AD259" s="202">
        <v>0</v>
      </c>
      <c r="AE259" s="202">
        <v>0</v>
      </c>
      <c r="AF259" s="202">
        <v>0</v>
      </c>
      <c r="AG259" s="202">
        <v>0</v>
      </c>
      <c r="AH259" s="202">
        <v>0</v>
      </c>
      <c r="AI259" s="202">
        <v>0</v>
      </c>
      <c r="AJ259" s="202">
        <v>0</v>
      </c>
      <c r="AK259" s="202">
        <v>0</v>
      </c>
      <c r="AL259" s="202">
        <v>0</v>
      </c>
      <c r="AM259" s="202">
        <v>0</v>
      </c>
      <c r="AN259" s="202">
        <v>0</v>
      </c>
      <c r="AO259" s="202">
        <v>0</v>
      </c>
      <c r="AP259" s="202">
        <v>0</v>
      </c>
      <c r="AQ259" s="202">
        <v>0</v>
      </c>
      <c r="AR259" s="202">
        <v>0</v>
      </c>
      <c r="AS259" s="202">
        <v>0</v>
      </c>
      <c r="AT259" s="202">
        <v>0</v>
      </c>
      <c r="AU259" s="202">
        <v>0</v>
      </c>
      <c r="AV259" s="202">
        <v>0</v>
      </c>
      <c r="AW259" s="202">
        <v>0</v>
      </c>
      <c r="AX259" s="202">
        <v>0</v>
      </c>
      <c r="AY259" s="202">
        <v>0</v>
      </c>
      <c r="AZ259" s="202">
        <v>0</v>
      </c>
      <c r="BA259" s="202">
        <v>0</v>
      </c>
      <c r="BB259" s="202">
        <v>0</v>
      </c>
      <c r="BC259" s="202">
        <v>0</v>
      </c>
      <c r="BD259" s="202">
        <v>0</v>
      </c>
      <c r="BE259" s="202">
        <v>0</v>
      </c>
      <c r="BF259" s="202">
        <v>0</v>
      </c>
      <c r="BG259" s="202">
        <v>0</v>
      </c>
      <c r="BH259" s="202">
        <v>0</v>
      </c>
      <c r="BI259" s="202">
        <v>0</v>
      </c>
      <c r="BJ259" s="202">
        <v>0</v>
      </c>
      <c r="BK259" s="202">
        <v>0</v>
      </c>
      <c r="BL259" s="202">
        <v>0</v>
      </c>
      <c r="BM259" s="202">
        <v>0</v>
      </c>
      <c r="BN259" s="202">
        <v>0</v>
      </c>
      <c r="BO259" s="202">
        <v>0</v>
      </c>
      <c r="BP259" s="202">
        <v>0</v>
      </c>
      <c r="BQ259" s="202">
        <v>0</v>
      </c>
      <c r="BR259" s="202">
        <v>0</v>
      </c>
      <c r="BS259" s="202">
        <v>0</v>
      </c>
      <c r="BT259" s="202">
        <v>0</v>
      </c>
      <c r="BU259" s="202">
        <v>0</v>
      </c>
      <c r="BV259" s="202">
        <v>0</v>
      </c>
      <c r="BW259" s="202">
        <v>0</v>
      </c>
      <c r="BX259" s="202">
        <v>0</v>
      </c>
      <c r="BY259" s="202">
        <v>0</v>
      </c>
      <c r="BZ259" s="203">
        <v>0</v>
      </c>
      <c r="CA259" s="202">
        <v>0</v>
      </c>
      <c r="CB259" s="202">
        <v>0</v>
      </c>
      <c r="CC259" s="202">
        <v>0</v>
      </c>
      <c r="CD259" s="202">
        <v>0</v>
      </c>
      <c r="CE259" s="202">
        <v>0</v>
      </c>
      <c r="CF259" s="202">
        <v>0</v>
      </c>
      <c r="CG259" s="202">
        <v>0</v>
      </c>
      <c r="CH259" s="202">
        <v>0</v>
      </c>
      <c r="CI259" s="202">
        <v>0</v>
      </c>
      <c r="CJ259" s="202">
        <v>0</v>
      </c>
      <c r="CK259" s="202">
        <v>0</v>
      </c>
      <c r="CL259" s="202">
        <v>0</v>
      </c>
      <c r="CM259" s="202">
        <v>0</v>
      </c>
      <c r="CN259" s="202">
        <v>0</v>
      </c>
      <c r="CO259" s="202">
        <v>0</v>
      </c>
      <c r="CP259" s="202">
        <v>0</v>
      </c>
      <c r="CQ259" s="202">
        <v>0</v>
      </c>
      <c r="CR259" s="202">
        <v>0</v>
      </c>
      <c r="CS259" s="202">
        <v>0</v>
      </c>
      <c r="CT259" s="202">
        <v>0</v>
      </c>
      <c r="CU259" s="203">
        <v>0</v>
      </c>
      <c r="CV259" s="202">
        <f t="shared" si="10"/>
        <v>1</v>
      </c>
      <c r="CW259" s="202">
        <v>0</v>
      </c>
      <c r="CX259" s="202">
        <v>0</v>
      </c>
      <c r="CY259" s="202">
        <v>1</v>
      </c>
      <c r="CZ259" s="202">
        <v>0</v>
      </c>
      <c r="DE259" s="188" t="s">
        <v>530</v>
      </c>
    </row>
    <row r="260" spans="1:109" ht="17.25" customHeight="1" x14ac:dyDescent="0.35">
      <c r="A260" s="188" t="s">
        <v>9</v>
      </c>
      <c r="B260" s="188" t="s">
        <v>7013</v>
      </c>
      <c r="C260" s="188" t="s">
        <v>7016</v>
      </c>
      <c r="E260" s="188" t="s">
        <v>6259</v>
      </c>
      <c r="F260" s="188" t="s">
        <v>6990</v>
      </c>
      <c r="G260" s="188" t="s">
        <v>454</v>
      </c>
      <c r="H260" s="188" t="s">
        <v>13</v>
      </c>
      <c r="I260" s="188" t="s">
        <v>221</v>
      </c>
      <c r="J260" s="188" t="s">
        <v>269</v>
      </c>
      <c r="L260" s="188" t="s">
        <v>273</v>
      </c>
      <c r="N260" s="188" t="s">
        <v>300</v>
      </c>
      <c r="O260" s="188" t="s">
        <v>7017</v>
      </c>
      <c r="P260" s="191" t="s">
        <v>693</v>
      </c>
      <c r="Q260" s="202">
        <v>0</v>
      </c>
      <c r="R260" s="202">
        <v>0</v>
      </c>
      <c r="S260" s="202">
        <v>0</v>
      </c>
      <c r="T260" s="202">
        <v>0</v>
      </c>
      <c r="U260" s="202">
        <v>0</v>
      </c>
      <c r="V260" s="202">
        <v>0</v>
      </c>
      <c r="W260" s="202">
        <v>0</v>
      </c>
      <c r="X260" s="202">
        <v>0</v>
      </c>
      <c r="Y260" s="202">
        <v>1</v>
      </c>
      <c r="Z260" s="202">
        <v>0</v>
      </c>
      <c r="AA260" s="202">
        <v>0</v>
      </c>
      <c r="AB260" s="202">
        <v>0</v>
      </c>
      <c r="AC260" s="202">
        <v>0</v>
      </c>
      <c r="AD260" s="202">
        <v>0</v>
      </c>
      <c r="AE260" s="202">
        <v>0</v>
      </c>
      <c r="AF260" s="202">
        <v>0</v>
      </c>
      <c r="AG260" s="202">
        <v>0</v>
      </c>
      <c r="AH260" s="202">
        <v>0</v>
      </c>
      <c r="AI260" s="202">
        <v>0</v>
      </c>
      <c r="AJ260" s="202">
        <v>0</v>
      </c>
      <c r="AK260" s="202">
        <v>0</v>
      </c>
      <c r="AL260" s="202">
        <v>0</v>
      </c>
      <c r="AM260" s="202">
        <v>0</v>
      </c>
      <c r="AN260" s="202">
        <v>0</v>
      </c>
      <c r="AO260" s="202">
        <v>0</v>
      </c>
      <c r="AP260" s="202">
        <v>0</v>
      </c>
      <c r="AQ260" s="202">
        <v>0</v>
      </c>
      <c r="AR260" s="202">
        <v>0</v>
      </c>
      <c r="AS260" s="202">
        <v>0</v>
      </c>
      <c r="AT260" s="202">
        <v>0</v>
      </c>
      <c r="AU260" s="202">
        <v>0</v>
      </c>
      <c r="AV260" s="202">
        <v>0</v>
      </c>
      <c r="AW260" s="202">
        <v>0</v>
      </c>
      <c r="AX260" s="202">
        <v>0</v>
      </c>
      <c r="AY260" s="202">
        <v>0</v>
      </c>
      <c r="AZ260" s="202">
        <v>0</v>
      </c>
      <c r="BA260" s="202">
        <v>0</v>
      </c>
      <c r="BB260" s="202">
        <v>0</v>
      </c>
      <c r="BC260" s="202">
        <v>0</v>
      </c>
      <c r="BD260" s="202">
        <v>0</v>
      </c>
      <c r="BE260" s="202">
        <v>0</v>
      </c>
      <c r="BF260" s="202">
        <v>0</v>
      </c>
      <c r="BG260" s="202">
        <v>0</v>
      </c>
      <c r="BH260" s="202">
        <v>0</v>
      </c>
      <c r="BI260" s="202">
        <v>0</v>
      </c>
      <c r="BJ260" s="202">
        <v>0</v>
      </c>
      <c r="BK260" s="202">
        <v>0</v>
      </c>
      <c r="BL260" s="202">
        <v>0</v>
      </c>
      <c r="BM260" s="202">
        <v>0</v>
      </c>
      <c r="BN260" s="202">
        <v>0</v>
      </c>
      <c r="BO260" s="202">
        <v>0</v>
      </c>
      <c r="BP260" s="202">
        <v>0</v>
      </c>
      <c r="BQ260" s="202">
        <v>0</v>
      </c>
      <c r="BR260" s="202">
        <v>0</v>
      </c>
      <c r="BS260" s="202">
        <v>0</v>
      </c>
      <c r="BT260" s="202">
        <v>0</v>
      </c>
      <c r="BU260" s="202">
        <v>0</v>
      </c>
      <c r="BV260" s="202">
        <v>0</v>
      </c>
      <c r="BW260" s="202">
        <v>0</v>
      </c>
      <c r="BX260" s="202">
        <v>0</v>
      </c>
      <c r="BY260" s="202">
        <v>0</v>
      </c>
      <c r="BZ260" s="203">
        <v>0</v>
      </c>
      <c r="CA260" s="202">
        <v>0</v>
      </c>
      <c r="CB260" s="202">
        <v>0</v>
      </c>
      <c r="CC260" s="202">
        <v>0</v>
      </c>
      <c r="CD260" s="202">
        <v>0</v>
      </c>
      <c r="CE260" s="202">
        <v>0</v>
      </c>
      <c r="CF260" s="202">
        <v>0</v>
      </c>
      <c r="CG260" s="202">
        <v>0</v>
      </c>
      <c r="CH260" s="202">
        <v>0</v>
      </c>
      <c r="CI260" s="202">
        <v>0</v>
      </c>
      <c r="CJ260" s="202">
        <v>0</v>
      </c>
      <c r="CK260" s="202">
        <v>0</v>
      </c>
      <c r="CL260" s="202">
        <v>0</v>
      </c>
      <c r="CM260" s="202">
        <v>0</v>
      </c>
      <c r="CN260" s="202">
        <v>0</v>
      </c>
      <c r="CO260" s="202">
        <v>0</v>
      </c>
      <c r="CP260" s="202">
        <v>0</v>
      </c>
      <c r="CQ260" s="202">
        <v>0</v>
      </c>
      <c r="CR260" s="202">
        <v>0</v>
      </c>
      <c r="CS260" s="202">
        <v>0</v>
      </c>
      <c r="CT260" s="202">
        <v>0</v>
      </c>
      <c r="CU260" s="203">
        <v>0</v>
      </c>
      <c r="CV260" s="202">
        <f t="shared" si="10"/>
        <v>1</v>
      </c>
      <c r="CW260" s="202">
        <v>0</v>
      </c>
      <c r="CX260" s="202">
        <v>0</v>
      </c>
      <c r="CY260" s="202">
        <v>1</v>
      </c>
      <c r="CZ260" s="202">
        <v>0</v>
      </c>
      <c r="DE260" s="188" t="s">
        <v>530</v>
      </c>
    </row>
    <row r="261" spans="1:109" ht="15.75" customHeight="1" x14ac:dyDescent="0.35">
      <c r="A261" s="188" t="s">
        <v>9</v>
      </c>
      <c r="B261" s="189" t="s">
        <v>7018</v>
      </c>
      <c r="C261" s="188" t="s">
        <v>7019</v>
      </c>
      <c r="E261" s="188" t="s">
        <v>6259</v>
      </c>
      <c r="F261" s="188" t="s">
        <v>6990</v>
      </c>
      <c r="G261" s="188" t="s">
        <v>454</v>
      </c>
      <c r="H261" s="188" t="s">
        <v>13</v>
      </c>
      <c r="I261" s="188" t="s">
        <v>221</v>
      </c>
      <c r="J261" s="188" t="s">
        <v>269</v>
      </c>
      <c r="L261" s="188" t="s">
        <v>7020</v>
      </c>
      <c r="N261" s="188" t="s">
        <v>300</v>
      </c>
      <c r="O261" s="201" t="s">
        <v>7021</v>
      </c>
      <c r="P261" s="191" t="s">
        <v>7022</v>
      </c>
      <c r="Q261" s="188">
        <v>0</v>
      </c>
      <c r="R261" s="188">
        <v>0</v>
      </c>
      <c r="S261" s="188">
        <v>0</v>
      </c>
      <c r="T261" s="188">
        <v>0</v>
      </c>
      <c r="U261" s="188">
        <v>0</v>
      </c>
      <c r="V261" s="188">
        <v>0</v>
      </c>
      <c r="W261" s="188">
        <v>0</v>
      </c>
      <c r="X261" s="188">
        <v>0</v>
      </c>
      <c r="Y261" s="188">
        <v>1</v>
      </c>
      <c r="Z261" s="188">
        <v>0</v>
      </c>
      <c r="AA261" s="188">
        <v>0</v>
      </c>
      <c r="AB261" s="188">
        <v>0</v>
      </c>
      <c r="AC261" s="188">
        <v>0</v>
      </c>
      <c r="AD261" s="188">
        <v>0</v>
      </c>
      <c r="AE261" s="188">
        <v>0</v>
      </c>
      <c r="AF261" s="188">
        <v>0</v>
      </c>
      <c r="AG261" s="188">
        <v>0</v>
      </c>
      <c r="AH261" s="188">
        <v>0</v>
      </c>
      <c r="AI261" s="188">
        <v>0</v>
      </c>
      <c r="AJ261" s="188">
        <v>0</v>
      </c>
      <c r="AK261" s="188">
        <v>0</v>
      </c>
      <c r="AL261" s="188">
        <v>0</v>
      </c>
      <c r="AM261" s="188">
        <v>0</v>
      </c>
      <c r="AN261" s="188">
        <v>0</v>
      </c>
      <c r="AO261" s="188">
        <v>0</v>
      </c>
      <c r="AP261" s="188">
        <v>0</v>
      </c>
      <c r="AQ261" s="188">
        <v>0</v>
      </c>
      <c r="AR261" s="188">
        <v>0</v>
      </c>
      <c r="AS261" s="188">
        <v>0</v>
      </c>
      <c r="AT261" s="188">
        <v>0</v>
      </c>
      <c r="AU261" s="188">
        <v>0</v>
      </c>
      <c r="AV261" s="188">
        <v>0</v>
      </c>
      <c r="AW261" s="188">
        <v>0</v>
      </c>
      <c r="AX261" s="188">
        <v>0</v>
      </c>
      <c r="AY261" s="188">
        <v>0</v>
      </c>
      <c r="AZ261" s="188">
        <v>0</v>
      </c>
      <c r="BA261" s="188">
        <v>0</v>
      </c>
      <c r="BB261" s="188">
        <v>0</v>
      </c>
      <c r="BC261" s="188">
        <v>0</v>
      </c>
      <c r="BD261" s="188">
        <v>0</v>
      </c>
      <c r="BE261" s="188">
        <v>0</v>
      </c>
      <c r="BF261" s="188">
        <v>0</v>
      </c>
      <c r="BG261" s="188">
        <v>0</v>
      </c>
      <c r="BH261" s="188">
        <v>0</v>
      </c>
      <c r="BI261" s="188">
        <v>0</v>
      </c>
      <c r="BJ261" s="188">
        <v>0</v>
      </c>
      <c r="BK261" s="188">
        <v>0</v>
      </c>
      <c r="BL261" s="188">
        <v>0</v>
      </c>
      <c r="BM261" s="188">
        <v>0</v>
      </c>
      <c r="BN261" s="188">
        <v>0</v>
      </c>
      <c r="BO261" s="188">
        <v>0</v>
      </c>
      <c r="BP261" s="188">
        <v>0</v>
      </c>
      <c r="BQ261" s="188">
        <v>0</v>
      </c>
      <c r="BR261" s="188">
        <v>0</v>
      </c>
      <c r="BS261" s="188">
        <v>0</v>
      </c>
      <c r="BT261" s="188">
        <v>0</v>
      </c>
      <c r="BU261" s="188">
        <v>0</v>
      </c>
      <c r="BV261" s="188">
        <v>0</v>
      </c>
      <c r="BW261" s="188">
        <v>0</v>
      </c>
      <c r="BX261" s="188">
        <v>0</v>
      </c>
      <c r="BY261" s="188">
        <v>0</v>
      </c>
      <c r="BZ261" s="188">
        <v>0</v>
      </c>
      <c r="CA261" s="190">
        <v>0</v>
      </c>
      <c r="CB261" s="188">
        <v>0</v>
      </c>
      <c r="CC261" s="188">
        <v>0</v>
      </c>
      <c r="CD261" s="188">
        <v>0</v>
      </c>
      <c r="CE261" s="188">
        <v>0</v>
      </c>
      <c r="CF261" s="188">
        <v>0</v>
      </c>
      <c r="CG261" s="188">
        <v>0</v>
      </c>
      <c r="CH261" s="188">
        <v>0</v>
      </c>
      <c r="CI261" s="188">
        <v>0</v>
      </c>
      <c r="CJ261" s="188">
        <v>0</v>
      </c>
      <c r="CK261" s="188">
        <v>0</v>
      </c>
      <c r="CL261" s="188">
        <v>0</v>
      </c>
      <c r="CM261" s="188">
        <v>0</v>
      </c>
      <c r="CN261" s="188">
        <v>0</v>
      </c>
      <c r="CO261" s="188">
        <v>0</v>
      </c>
      <c r="CP261" s="188">
        <v>0</v>
      </c>
      <c r="CQ261" s="188">
        <v>0</v>
      </c>
      <c r="CR261" s="188">
        <v>0</v>
      </c>
      <c r="CS261" s="188">
        <v>0</v>
      </c>
      <c r="CT261" s="188">
        <v>0</v>
      </c>
      <c r="CU261" s="191">
        <v>0</v>
      </c>
      <c r="CV261" s="188">
        <f t="shared" si="10"/>
        <v>1</v>
      </c>
      <c r="CW261" s="188">
        <v>0</v>
      </c>
      <c r="CX261" s="188">
        <v>0</v>
      </c>
      <c r="CY261" s="188">
        <v>1</v>
      </c>
      <c r="CZ261" s="188">
        <v>0</v>
      </c>
      <c r="DA261" s="188" t="s">
        <v>2508</v>
      </c>
      <c r="DE261" s="188" t="s">
        <v>530</v>
      </c>
    </row>
    <row r="262" spans="1:109" ht="15.75" customHeight="1" x14ac:dyDescent="0.35">
      <c r="A262" s="188" t="s">
        <v>9</v>
      </c>
      <c r="B262" s="189" t="s">
        <v>7018</v>
      </c>
      <c r="C262" s="188" t="s">
        <v>7023</v>
      </c>
      <c r="E262" s="188" t="s">
        <v>6259</v>
      </c>
      <c r="F262" s="188" t="s">
        <v>6990</v>
      </c>
      <c r="G262" s="188" t="s">
        <v>454</v>
      </c>
      <c r="H262" s="188" t="s">
        <v>13</v>
      </c>
      <c r="I262" s="188" t="s">
        <v>221</v>
      </c>
      <c r="J262" s="188" t="s">
        <v>269</v>
      </c>
      <c r="L262" s="188" t="s">
        <v>7020</v>
      </c>
      <c r="N262" s="188" t="s">
        <v>300</v>
      </c>
      <c r="O262" s="201" t="s">
        <v>7024</v>
      </c>
      <c r="P262" s="191" t="s">
        <v>693</v>
      </c>
      <c r="Q262" s="188">
        <v>0</v>
      </c>
      <c r="R262" s="188">
        <v>0</v>
      </c>
      <c r="S262" s="188">
        <v>0</v>
      </c>
      <c r="T262" s="188">
        <v>0</v>
      </c>
      <c r="U262" s="188">
        <v>0</v>
      </c>
      <c r="V262" s="188">
        <v>0</v>
      </c>
      <c r="W262" s="188">
        <v>0</v>
      </c>
      <c r="X262" s="188">
        <v>0</v>
      </c>
      <c r="Y262" s="188">
        <v>1</v>
      </c>
      <c r="Z262" s="188">
        <v>0</v>
      </c>
      <c r="AA262" s="188">
        <v>0</v>
      </c>
      <c r="AB262" s="188">
        <v>0</v>
      </c>
      <c r="AC262" s="188">
        <v>0</v>
      </c>
      <c r="AD262" s="188">
        <v>0</v>
      </c>
      <c r="AE262" s="188">
        <v>0</v>
      </c>
      <c r="AF262" s="188">
        <v>0</v>
      </c>
      <c r="AG262" s="188">
        <v>0</v>
      </c>
      <c r="AH262" s="188">
        <v>0</v>
      </c>
      <c r="AI262" s="188">
        <v>0</v>
      </c>
      <c r="AJ262" s="188">
        <v>0</v>
      </c>
      <c r="AK262" s="188">
        <v>0</v>
      </c>
      <c r="AL262" s="188">
        <v>0</v>
      </c>
      <c r="AM262" s="188">
        <v>0</v>
      </c>
      <c r="AN262" s="188">
        <v>0</v>
      </c>
      <c r="AO262" s="188">
        <v>0</v>
      </c>
      <c r="AP262" s="188">
        <v>0</v>
      </c>
      <c r="AQ262" s="188">
        <v>0</v>
      </c>
      <c r="AR262" s="188">
        <v>0</v>
      </c>
      <c r="AS262" s="188">
        <v>0</v>
      </c>
      <c r="AT262" s="188">
        <v>0</v>
      </c>
      <c r="AU262" s="188">
        <v>0</v>
      </c>
      <c r="AV262" s="188">
        <v>0</v>
      </c>
      <c r="AW262" s="188">
        <v>0</v>
      </c>
      <c r="AX262" s="188">
        <v>0</v>
      </c>
      <c r="AY262" s="188">
        <v>0</v>
      </c>
      <c r="AZ262" s="188">
        <v>0</v>
      </c>
      <c r="BA262" s="188">
        <v>0</v>
      </c>
      <c r="BB262" s="188">
        <v>0</v>
      </c>
      <c r="BC262" s="188">
        <v>0</v>
      </c>
      <c r="BD262" s="188">
        <v>0</v>
      </c>
      <c r="BE262" s="188">
        <v>0</v>
      </c>
      <c r="BF262" s="188">
        <v>0</v>
      </c>
      <c r="BG262" s="188">
        <v>0</v>
      </c>
      <c r="BH262" s="188">
        <v>0</v>
      </c>
      <c r="BI262" s="188">
        <v>0</v>
      </c>
      <c r="BJ262" s="188">
        <v>0</v>
      </c>
      <c r="BK262" s="188">
        <v>0</v>
      </c>
      <c r="BL262" s="188">
        <v>0</v>
      </c>
      <c r="BM262" s="188">
        <v>0</v>
      </c>
      <c r="BN262" s="188">
        <v>0</v>
      </c>
      <c r="BO262" s="188">
        <v>0</v>
      </c>
      <c r="BP262" s="188">
        <v>0</v>
      </c>
      <c r="BQ262" s="188">
        <v>0</v>
      </c>
      <c r="BR262" s="188">
        <v>0</v>
      </c>
      <c r="BS262" s="188">
        <v>0</v>
      </c>
      <c r="BT262" s="188">
        <v>0</v>
      </c>
      <c r="BU262" s="188">
        <v>0</v>
      </c>
      <c r="BV262" s="188">
        <v>0</v>
      </c>
      <c r="BW262" s="188">
        <v>0</v>
      </c>
      <c r="BX262" s="188">
        <v>0</v>
      </c>
      <c r="BY262" s="188">
        <v>0</v>
      </c>
      <c r="BZ262" s="188">
        <v>0</v>
      </c>
      <c r="CA262" s="190">
        <v>0</v>
      </c>
      <c r="CB262" s="188">
        <v>0</v>
      </c>
      <c r="CC262" s="188">
        <v>0</v>
      </c>
      <c r="CD262" s="188">
        <v>0</v>
      </c>
      <c r="CE262" s="188">
        <v>0</v>
      </c>
      <c r="CF262" s="188">
        <v>0</v>
      </c>
      <c r="CG262" s="188">
        <v>0</v>
      </c>
      <c r="CH262" s="188">
        <v>0</v>
      </c>
      <c r="CI262" s="188">
        <v>0</v>
      </c>
      <c r="CJ262" s="188">
        <v>0</v>
      </c>
      <c r="CK262" s="188">
        <v>0</v>
      </c>
      <c r="CL262" s="188">
        <v>0</v>
      </c>
      <c r="CM262" s="188">
        <v>0</v>
      </c>
      <c r="CN262" s="188">
        <v>0</v>
      </c>
      <c r="CO262" s="188">
        <v>0</v>
      </c>
      <c r="CP262" s="188">
        <v>0</v>
      </c>
      <c r="CQ262" s="188">
        <v>0</v>
      </c>
      <c r="CR262" s="188">
        <v>0</v>
      </c>
      <c r="CS262" s="188">
        <v>0</v>
      </c>
      <c r="CT262" s="188">
        <v>0</v>
      </c>
      <c r="CU262" s="191">
        <v>0</v>
      </c>
      <c r="CV262" s="188">
        <f t="shared" si="10"/>
        <v>1</v>
      </c>
      <c r="CW262" s="188">
        <v>0</v>
      </c>
      <c r="CX262" s="188">
        <v>0</v>
      </c>
      <c r="CY262" s="188">
        <v>1</v>
      </c>
      <c r="CZ262" s="188">
        <v>0</v>
      </c>
      <c r="DA262" s="188" t="s">
        <v>7025</v>
      </c>
      <c r="DE262" s="188" t="s">
        <v>530</v>
      </c>
    </row>
    <row r="263" spans="1:109" ht="15.75" customHeight="1" x14ac:dyDescent="0.35">
      <c r="A263" s="189" t="s">
        <v>9</v>
      </c>
      <c r="B263" s="189" t="s">
        <v>7026</v>
      </c>
      <c r="C263" s="188" t="s">
        <v>7027</v>
      </c>
      <c r="E263" s="188" t="s">
        <v>6259</v>
      </c>
      <c r="F263" s="188" t="s">
        <v>6990</v>
      </c>
      <c r="G263" s="188" t="s">
        <v>454</v>
      </c>
      <c r="H263" s="188" t="s">
        <v>13</v>
      </c>
      <c r="I263" s="188" t="s">
        <v>221</v>
      </c>
      <c r="J263" s="188" t="s">
        <v>269</v>
      </c>
      <c r="L263" s="188" t="s">
        <v>272</v>
      </c>
      <c r="N263" s="188" t="s">
        <v>280</v>
      </c>
      <c r="O263" s="188" t="s">
        <v>7028</v>
      </c>
      <c r="P263" s="191" t="s">
        <v>569</v>
      </c>
      <c r="Q263" s="188">
        <v>0</v>
      </c>
      <c r="R263" s="188">
        <v>0</v>
      </c>
      <c r="S263" s="188">
        <v>0</v>
      </c>
      <c r="T263" s="188">
        <v>0</v>
      </c>
      <c r="U263" s="188">
        <v>0</v>
      </c>
      <c r="V263" s="188">
        <v>0</v>
      </c>
      <c r="W263" s="188">
        <v>0</v>
      </c>
      <c r="X263" s="188">
        <v>0</v>
      </c>
      <c r="Y263" s="188">
        <v>1</v>
      </c>
      <c r="Z263" s="188">
        <v>0</v>
      </c>
      <c r="AA263" s="188">
        <v>0</v>
      </c>
      <c r="AB263" s="188">
        <v>0</v>
      </c>
      <c r="AC263" s="188">
        <v>0</v>
      </c>
      <c r="AD263" s="188">
        <v>0</v>
      </c>
      <c r="AE263" s="188">
        <v>0</v>
      </c>
      <c r="AF263" s="188">
        <v>0</v>
      </c>
      <c r="AG263" s="188">
        <v>0</v>
      </c>
      <c r="AH263" s="188">
        <v>0</v>
      </c>
      <c r="AI263" s="188">
        <v>0</v>
      </c>
      <c r="AJ263" s="188">
        <v>0</v>
      </c>
      <c r="AK263" s="188">
        <v>0</v>
      </c>
      <c r="AL263" s="188">
        <v>0</v>
      </c>
      <c r="AM263" s="188">
        <v>0</v>
      </c>
      <c r="AN263" s="188">
        <v>0</v>
      </c>
      <c r="AO263" s="188">
        <v>0</v>
      </c>
      <c r="AP263" s="188">
        <v>0</v>
      </c>
      <c r="AQ263" s="188">
        <v>0</v>
      </c>
      <c r="AR263" s="188">
        <v>0</v>
      </c>
      <c r="AS263" s="188">
        <v>0</v>
      </c>
      <c r="AT263" s="188">
        <v>0</v>
      </c>
      <c r="AU263" s="188">
        <v>0</v>
      </c>
      <c r="AV263" s="188">
        <v>0</v>
      </c>
      <c r="AW263" s="188">
        <v>0</v>
      </c>
      <c r="AX263" s="188">
        <v>0</v>
      </c>
      <c r="AY263" s="188">
        <v>0</v>
      </c>
      <c r="AZ263" s="188">
        <v>0</v>
      </c>
      <c r="BA263" s="188">
        <v>0</v>
      </c>
      <c r="BB263" s="188">
        <v>0</v>
      </c>
      <c r="BC263" s="188">
        <v>0</v>
      </c>
      <c r="BD263" s="188">
        <v>0</v>
      </c>
      <c r="BE263" s="188">
        <v>0</v>
      </c>
      <c r="BF263" s="188">
        <v>0</v>
      </c>
      <c r="BG263" s="188">
        <v>0</v>
      </c>
      <c r="BH263" s="188">
        <v>0</v>
      </c>
      <c r="BI263" s="188">
        <v>0</v>
      </c>
      <c r="BJ263" s="188">
        <v>0</v>
      </c>
      <c r="BK263" s="188">
        <v>0</v>
      </c>
      <c r="BL263" s="188">
        <v>0</v>
      </c>
      <c r="BM263" s="188">
        <v>0</v>
      </c>
      <c r="BN263" s="188">
        <v>0</v>
      </c>
      <c r="BO263" s="188">
        <v>0</v>
      </c>
      <c r="BP263" s="188">
        <v>0</v>
      </c>
      <c r="BQ263" s="188">
        <v>0</v>
      </c>
      <c r="BR263" s="188">
        <v>0</v>
      </c>
      <c r="BS263" s="188">
        <v>0</v>
      </c>
      <c r="BT263" s="188">
        <v>0</v>
      </c>
      <c r="BU263" s="188">
        <v>0</v>
      </c>
      <c r="BV263" s="188">
        <v>0</v>
      </c>
      <c r="BW263" s="188">
        <v>0</v>
      </c>
      <c r="BX263" s="188">
        <v>0</v>
      </c>
      <c r="BY263" s="188">
        <v>0</v>
      </c>
      <c r="BZ263" s="188">
        <v>0</v>
      </c>
      <c r="CA263" s="190">
        <v>0</v>
      </c>
      <c r="CB263" s="188">
        <v>0</v>
      </c>
      <c r="CC263" s="188">
        <v>0</v>
      </c>
      <c r="CD263" s="188">
        <v>0</v>
      </c>
      <c r="CE263" s="188">
        <v>0</v>
      </c>
      <c r="CF263" s="188">
        <v>0</v>
      </c>
      <c r="CG263" s="188">
        <v>0</v>
      </c>
      <c r="CH263" s="188">
        <v>0</v>
      </c>
      <c r="CI263" s="188">
        <v>0</v>
      </c>
      <c r="CJ263" s="188">
        <v>0</v>
      </c>
      <c r="CK263" s="188">
        <v>0</v>
      </c>
      <c r="CL263" s="188">
        <v>0</v>
      </c>
      <c r="CM263" s="188">
        <v>0</v>
      </c>
      <c r="CN263" s="188">
        <v>0</v>
      </c>
      <c r="CO263" s="188">
        <v>0</v>
      </c>
      <c r="CP263" s="188">
        <v>0</v>
      </c>
      <c r="CQ263" s="188">
        <v>0</v>
      </c>
      <c r="CR263" s="188">
        <v>0</v>
      </c>
      <c r="CS263" s="188">
        <v>0</v>
      </c>
      <c r="CT263" s="188">
        <v>0</v>
      </c>
      <c r="CU263" s="191">
        <v>0</v>
      </c>
      <c r="CV263" s="188">
        <f t="shared" si="10"/>
        <v>1</v>
      </c>
      <c r="CW263" s="188">
        <v>0</v>
      </c>
      <c r="CX263" s="188">
        <v>0</v>
      </c>
      <c r="CY263" s="188">
        <v>1</v>
      </c>
      <c r="CZ263" s="188">
        <v>0</v>
      </c>
      <c r="DA263" s="188" t="s">
        <v>924</v>
      </c>
      <c r="DE263" s="188" t="s">
        <v>530</v>
      </c>
    </row>
    <row r="264" spans="1:109" ht="15.75" customHeight="1" x14ac:dyDescent="0.35">
      <c r="A264" s="189" t="s">
        <v>9</v>
      </c>
      <c r="B264" s="189" t="s">
        <v>7029</v>
      </c>
      <c r="C264" s="188" t="s">
        <v>7030</v>
      </c>
      <c r="E264" s="188" t="s">
        <v>6259</v>
      </c>
      <c r="F264" s="188" t="s">
        <v>6990</v>
      </c>
      <c r="G264" s="188" t="s">
        <v>454</v>
      </c>
      <c r="H264" s="188" t="s">
        <v>13</v>
      </c>
      <c r="I264" s="188" t="s">
        <v>221</v>
      </c>
      <c r="J264" s="188" t="s">
        <v>269</v>
      </c>
      <c r="L264" s="188" t="s">
        <v>7031</v>
      </c>
      <c r="N264" s="188" t="s">
        <v>300</v>
      </c>
      <c r="O264" s="188" t="s">
        <v>7032</v>
      </c>
      <c r="P264" s="191" t="s">
        <v>569</v>
      </c>
      <c r="Q264" s="188">
        <v>0</v>
      </c>
      <c r="R264" s="188">
        <v>0</v>
      </c>
      <c r="S264" s="188">
        <v>0</v>
      </c>
      <c r="T264" s="188">
        <v>0</v>
      </c>
      <c r="U264" s="188">
        <v>0</v>
      </c>
      <c r="V264" s="188">
        <v>0</v>
      </c>
      <c r="W264" s="188">
        <v>0</v>
      </c>
      <c r="X264" s="188">
        <v>0</v>
      </c>
      <c r="Y264" s="188">
        <v>1</v>
      </c>
      <c r="Z264" s="188">
        <v>0</v>
      </c>
      <c r="AA264" s="188">
        <v>0</v>
      </c>
      <c r="AB264" s="188">
        <v>0</v>
      </c>
      <c r="AC264" s="188">
        <v>0</v>
      </c>
      <c r="AD264" s="188">
        <v>0</v>
      </c>
      <c r="AE264" s="188">
        <v>0</v>
      </c>
      <c r="AF264" s="188">
        <v>0</v>
      </c>
      <c r="AG264" s="188">
        <v>0</v>
      </c>
      <c r="AH264" s="188">
        <v>0</v>
      </c>
      <c r="AI264" s="188">
        <v>0</v>
      </c>
      <c r="AJ264" s="188">
        <v>0</v>
      </c>
      <c r="AK264" s="188">
        <v>0</v>
      </c>
      <c r="AL264" s="188">
        <v>0</v>
      </c>
      <c r="AM264" s="188">
        <v>0</v>
      </c>
      <c r="AN264" s="188">
        <v>0</v>
      </c>
      <c r="AO264" s="188">
        <v>0</v>
      </c>
      <c r="AP264" s="188">
        <v>0</v>
      </c>
      <c r="AQ264" s="188">
        <v>0</v>
      </c>
      <c r="AR264" s="188">
        <v>0</v>
      </c>
      <c r="AS264" s="188">
        <v>0</v>
      </c>
      <c r="AT264" s="188">
        <v>0</v>
      </c>
      <c r="AU264" s="188">
        <v>0</v>
      </c>
      <c r="AV264" s="188">
        <v>0</v>
      </c>
      <c r="AW264" s="188">
        <v>0</v>
      </c>
      <c r="AX264" s="188">
        <v>0</v>
      </c>
      <c r="AY264" s="188">
        <v>0</v>
      </c>
      <c r="AZ264" s="188">
        <v>0</v>
      </c>
      <c r="BA264" s="188">
        <v>0</v>
      </c>
      <c r="BB264" s="188">
        <v>0</v>
      </c>
      <c r="BC264" s="188">
        <v>0</v>
      </c>
      <c r="BD264" s="188">
        <v>0</v>
      </c>
      <c r="BE264" s="188">
        <v>0</v>
      </c>
      <c r="BF264" s="188">
        <v>0</v>
      </c>
      <c r="BG264" s="188">
        <v>0</v>
      </c>
      <c r="BH264" s="188">
        <v>0</v>
      </c>
      <c r="BI264" s="188">
        <v>0</v>
      </c>
      <c r="BJ264" s="188">
        <v>0</v>
      </c>
      <c r="BK264" s="188">
        <v>0</v>
      </c>
      <c r="BL264" s="188">
        <v>0</v>
      </c>
      <c r="BM264" s="188">
        <v>0</v>
      </c>
      <c r="BN264" s="188">
        <v>0</v>
      </c>
      <c r="BO264" s="188">
        <v>0</v>
      </c>
      <c r="BP264" s="188">
        <v>0</v>
      </c>
      <c r="BQ264" s="188">
        <v>0</v>
      </c>
      <c r="BR264" s="188">
        <v>0</v>
      </c>
      <c r="BS264" s="188">
        <v>0</v>
      </c>
      <c r="BT264" s="188">
        <v>0</v>
      </c>
      <c r="BU264" s="188">
        <v>0</v>
      </c>
      <c r="BV264" s="188">
        <v>0</v>
      </c>
      <c r="BW264" s="188">
        <v>0</v>
      </c>
      <c r="BX264" s="188">
        <v>0</v>
      </c>
      <c r="BY264" s="188">
        <v>0</v>
      </c>
      <c r="BZ264" s="188">
        <v>0</v>
      </c>
      <c r="CA264" s="190">
        <v>0</v>
      </c>
      <c r="CB264" s="188">
        <v>0</v>
      </c>
      <c r="CC264" s="188">
        <v>0</v>
      </c>
      <c r="CD264" s="188">
        <v>0</v>
      </c>
      <c r="CE264" s="188">
        <v>0</v>
      </c>
      <c r="CF264" s="188">
        <v>0</v>
      </c>
      <c r="CG264" s="188">
        <v>0</v>
      </c>
      <c r="CH264" s="188">
        <v>0</v>
      </c>
      <c r="CI264" s="188">
        <v>0</v>
      </c>
      <c r="CJ264" s="188">
        <v>0</v>
      </c>
      <c r="CK264" s="188">
        <v>0</v>
      </c>
      <c r="CL264" s="188">
        <v>0</v>
      </c>
      <c r="CM264" s="188">
        <v>0</v>
      </c>
      <c r="CN264" s="188">
        <v>0</v>
      </c>
      <c r="CO264" s="188">
        <v>0</v>
      </c>
      <c r="CP264" s="188">
        <v>0</v>
      </c>
      <c r="CQ264" s="188">
        <v>0</v>
      </c>
      <c r="CR264" s="188">
        <v>0</v>
      </c>
      <c r="CS264" s="188">
        <v>0</v>
      </c>
      <c r="CT264" s="188">
        <v>0</v>
      </c>
      <c r="CU264" s="191">
        <v>0</v>
      </c>
      <c r="CV264" s="188">
        <f t="shared" si="10"/>
        <v>1</v>
      </c>
      <c r="CW264" s="188">
        <v>0</v>
      </c>
      <c r="CX264" s="188">
        <v>0</v>
      </c>
      <c r="CY264" s="188">
        <v>1</v>
      </c>
      <c r="CZ264" s="188">
        <v>0</v>
      </c>
      <c r="DA264" s="188" t="s">
        <v>7033</v>
      </c>
      <c r="DE264" s="188" t="s">
        <v>530</v>
      </c>
    </row>
    <row r="265" spans="1:109" ht="15.75" customHeight="1" x14ac:dyDescent="0.35">
      <c r="A265" s="188" t="s">
        <v>9</v>
      </c>
      <c r="B265" s="189" t="s">
        <v>2137</v>
      </c>
      <c r="C265" s="188" t="s">
        <v>7034</v>
      </c>
      <c r="E265" s="188" t="s">
        <v>6259</v>
      </c>
      <c r="F265" s="188" t="s">
        <v>6990</v>
      </c>
      <c r="G265" s="188" t="s">
        <v>454</v>
      </c>
      <c r="H265" s="188" t="s">
        <v>13</v>
      </c>
      <c r="I265" s="188" t="s">
        <v>221</v>
      </c>
      <c r="J265" s="188" t="s">
        <v>269</v>
      </c>
      <c r="L265" s="188" t="s">
        <v>282</v>
      </c>
      <c r="N265" s="188" t="s">
        <v>300</v>
      </c>
      <c r="O265" s="188" t="s">
        <v>7035</v>
      </c>
      <c r="P265" s="188" t="s">
        <v>966</v>
      </c>
      <c r="Q265" s="188">
        <v>0</v>
      </c>
      <c r="R265" s="188">
        <v>0</v>
      </c>
      <c r="S265" s="188">
        <v>0</v>
      </c>
      <c r="T265" s="188">
        <v>0</v>
      </c>
      <c r="U265" s="188">
        <v>0</v>
      </c>
      <c r="V265" s="188">
        <v>0</v>
      </c>
      <c r="W265" s="188">
        <v>0</v>
      </c>
      <c r="X265" s="188">
        <v>0</v>
      </c>
      <c r="Y265" s="188">
        <v>1</v>
      </c>
      <c r="Z265" s="188">
        <v>0</v>
      </c>
      <c r="AA265" s="188">
        <v>0</v>
      </c>
      <c r="AB265" s="188">
        <v>0</v>
      </c>
      <c r="AC265" s="188">
        <v>0</v>
      </c>
      <c r="AD265" s="188">
        <v>0</v>
      </c>
      <c r="AE265" s="188">
        <v>0</v>
      </c>
      <c r="AF265" s="188">
        <v>0</v>
      </c>
      <c r="AG265" s="188">
        <v>0</v>
      </c>
      <c r="AH265" s="188">
        <v>0</v>
      </c>
      <c r="AI265" s="188">
        <v>0</v>
      </c>
      <c r="AJ265" s="188">
        <v>0</v>
      </c>
      <c r="AK265" s="188">
        <v>0</v>
      </c>
      <c r="AL265" s="188">
        <v>0</v>
      </c>
      <c r="AM265" s="188">
        <v>0</v>
      </c>
      <c r="AN265" s="188">
        <v>0</v>
      </c>
      <c r="AO265" s="188">
        <v>0</v>
      </c>
      <c r="AP265" s="188">
        <v>0</v>
      </c>
      <c r="AQ265" s="188">
        <v>0</v>
      </c>
      <c r="AR265" s="188">
        <v>0</v>
      </c>
      <c r="AS265" s="188">
        <v>0</v>
      </c>
      <c r="AT265" s="188">
        <v>0</v>
      </c>
      <c r="AU265" s="188">
        <v>0</v>
      </c>
      <c r="AV265" s="188">
        <v>0</v>
      </c>
      <c r="AW265" s="188">
        <v>0</v>
      </c>
      <c r="AX265" s="188">
        <v>0</v>
      </c>
      <c r="AY265" s="188">
        <v>0</v>
      </c>
      <c r="AZ265" s="188">
        <v>0</v>
      </c>
      <c r="BA265" s="188">
        <v>0</v>
      </c>
      <c r="BB265" s="188">
        <v>0</v>
      </c>
      <c r="BC265" s="188">
        <v>0</v>
      </c>
      <c r="BD265" s="188">
        <v>0</v>
      </c>
      <c r="BE265" s="188">
        <v>0</v>
      </c>
      <c r="BF265" s="188">
        <v>0</v>
      </c>
      <c r="BG265" s="188">
        <v>0</v>
      </c>
      <c r="BH265" s="188">
        <v>0</v>
      </c>
      <c r="BI265" s="188">
        <v>0</v>
      </c>
      <c r="BJ265" s="188">
        <v>0</v>
      </c>
      <c r="BK265" s="188">
        <v>0</v>
      </c>
      <c r="BL265" s="188">
        <v>0</v>
      </c>
      <c r="BM265" s="188">
        <v>0</v>
      </c>
      <c r="BN265" s="188">
        <v>0</v>
      </c>
      <c r="BO265" s="188">
        <v>0</v>
      </c>
      <c r="BP265" s="188">
        <v>0</v>
      </c>
      <c r="BQ265" s="188">
        <v>0</v>
      </c>
      <c r="BR265" s="188">
        <v>0</v>
      </c>
      <c r="BS265" s="188">
        <v>0</v>
      </c>
      <c r="BT265" s="188">
        <v>0</v>
      </c>
      <c r="BU265" s="188">
        <v>0</v>
      </c>
      <c r="BV265" s="188">
        <v>0</v>
      </c>
      <c r="BW265" s="188">
        <v>0</v>
      </c>
      <c r="BX265" s="188">
        <v>0</v>
      </c>
      <c r="BY265" s="188">
        <v>0</v>
      </c>
      <c r="BZ265" s="188">
        <v>0</v>
      </c>
      <c r="CA265" s="190">
        <v>0</v>
      </c>
      <c r="CB265" s="188">
        <v>0</v>
      </c>
      <c r="CC265" s="188">
        <v>0</v>
      </c>
      <c r="CD265" s="188">
        <v>0</v>
      </c>
      <c r="CE265" s="188">
        <v>0</v>
      </c>
      <c r="CF265" s="188">
        <v>0</v>
      </c>
      <c r="CG265" s="188">
        <v>0</v>
      </c>
      <c r="CH265" s="188">
        <v>0</v>
      </c>
      <c r="CI265" s="188">
        <v>0</v>
      </c>
      <c r="CJ265" s="188">
        <v>0</v>
      </c>
      <c r="CK265" s="188">
        <v>0</v>
      </c>
      <c r="CL265" s="188">
        <v>0</v>
      </c>
      <c r="CM265" s="188">
        <v>0</v>
      </c>
      <c r="CN265" s="188">
        <v>0</v>
      </c>
      <c r="CO265" s="188">
        <v>0</v>
      </c>
      <c r="CP265" s="188">
        <v>0</v>
      </c>
      <c r="CQ265" s="188">
        <v>0</v>
      </c>
      <c r="CR265" s="188">
        <v>0</v>
      </c>
      <c r="CS265" s="188">
        <v>0</v>
      </c>
      <c r="CT265" s="188">
        <v>0</v>
      </c>
      <c r="CU265" s="191">
        <v>0</v>
      </c>
      <c r="CV265" s="188">
        <f t="shared" si="10"/>
        <v>1</v>
      </c>
      <c r="CW265" s="188">
        <v>0</v>
      </c>
      <c r="CX265" s="188">
        <v>0</v>
      </c>
      <c r="CY265" s="188">
        <v>1</v>
      </c>
      <c r="CZ265" s="188">
        <v>0</v>
      </c>
      <c r="DE265" s="188" t="s">
        <v>530</v>
      </c>
    </row>
    <row r="266" spans="1:109" ht="17.25" customHeight="1" x14ac:dyDescent="0.35">
      <c r="A266" s="188" t="s">
        <v>9</v>
      </c>
      <c r="B266" s="188" t="s">
        <v>7036</v>
      </c>
      <c r="C266" s="188" t="s">
        <v>7037</v>
      </c>
      <c r="E266" s="188" t="s">
        <v>6259</v>
      </c>
      <c r="F266" s="188" t="s">
        <v>6990</v>
      </c>
      <c r="G266" s="188" t="s">
        <v>454</v>
      </c>
      <c r="H266" s="188" t="s">
        <v>280</v>
      </c>
      <c r="I266" s="188" t="s">
        <v>280</v>
      </c>
      <c r="J266" s="188" t="s">
        <v>280</v>
      </c>
      <c r="K266" s="188" t="s">
        <v>280</v>
      </c>
      <c r="L266" s="188" t="s">
        <v>280</v>
      </c>
      <c r="N266" s="188" t="s">
        <v>299</v>
      </c>
      <c r="O266" s="188" t="s">
        <v>7038</v>
      </c>
      <c r="P266" s="191" t="s">
        <v>7039</v>
      </c>
      <c r="Q266" s="202">
        <v>0</v>
      </c>
      <c r="R266" s="202">
        <v>0</v>
      </c>
      <c r="S266" s="202">
        <v>0</v>
      </c>
      <c r="T266" s="202">
        <v>0</v>
      </c>
      <c r="U266" s="202">
        <v>0</v>
      </c>
      <c r="V266" s="202">
        <v>0</v>
      </c>
      <c r="W266" s="202">
        <v>0</v>
      </c>
      <c r="X266" s="202">
        <v>0</v>
      </c>
      <c r="Y266" s="202">
        <v>1</v>
      </c>
      <c r="Z266" s="202">
        <v>0</v>
      </c>
      <c r="AA266" s="202">
        <v>0</v>
      </c>
      <c r="AB266" s="202">
        <v>0</v>
      </c>
      <c r="AC266" s="202">
        <v>0</v>
      </c>
      <c r="AD266" s="202">
        <v>0</v>
      </c>
      <c r="AE266" s="202">
        <v>0</v>
      </c>
      <c r="AF266" s="202">
        <v>0</v>
      </c>
      <c r="AG266" s="202">
        <v>0</v>
      </c>
      <c r="AH266" s="202">
        <v>0</v>
      </c>
      <c r="AI266" s="202">
        <v>0</v>
      </c>
      <c r="AJ266" s="202">
        <v>0</v>
      </c>
      <c r="AK266" s="202">
        <v>0</v>
      </c>
      <c r="AL266" s="202">
        <v>0</v>
      </c>
      <c r="AM266" s="202">
        <v>0</v>
      </c>
      <c r="AN266" s="202">
        <v>0</v>
      </c>
      <c r="AO266" s="202">
        <v>0</v>
      </c>
      <c r="AP266" s="202">
        <v>0</v>
      </c>
      <c r="AQ266" s="202">
        <v>0</v>
      </c>
      <c r="AR266" s="202">
        <v>0</v>
      </c>
      <c r="AS266" s="202">
        <v>0</v>
      </c>
      <c r="AT266" s="202">
        <v>0</v>
      </c>
      <c r="AU266" s="202">
        <v>0</v>
      </c>
      <c r="AV266" s="202">
        <v>0</v>
      </c>
      <c r="AW266" s="202">
        <v>0</v>
      </c>
      <c r="AX266" s="202">
        <v>0</v>
      </c>
      <c r="AY266" s="202">
        <v>0</v>
      </c>
      <c r="AZ266" s="202">
        <v>0</v>
      </c>
      <c r="BA266" s="202">
        <v>0</v>
      </c>
      <c r="BB266" s="202">
        <v>0</v>
      </c>
      <c r="BC266" s="202">
        <v>0</v>
      </c>
      <c r="BD266" s="202">
        <v>0</v>
      </c>
      <c r="BE266" s="202">
        <v>0</v>
      </c>
      <c r="BF266" s="202">
        <v>0</v>
      </c>
      <c r="BG266" s="202">
        <v>0</v>
      </c>
      <c r="BH266" s="202">
        <v>0</v>
      </c>
      <c r="BI266" s="202">
        <v>0</v>
      </c>
      <c r="BJ266" s="202">
        <v>0</v>
      </c>
      <c r="BK266" s="202">
        <v>0</v>
      </c>
      <c r="BL266" s="202">
        <v>0</v>
      </c>
      <c r="BM266" s="202">
        <v>0</v>
      </c>
      <c r="BN266" s="202">
        <v>0</v>
      </c>
      <c r="BO266" s="202">
        <v>0</v>
      </c>
      <c r="BP266" s="202">
        <v>0</v>
      </c>
      <c r="BQ266" s="202">
        <v>0</v>
      </c>
      <c r="BR266" s="202">
        <v>0</v>
      </c>
      <c r="BS266" s="202">
        <v>0</v>
      </c>
      <c r="BT266" s="202">
        <v>0</v>
      </c>
      <c r="BU266" s="202">
        <v>0</v>
      </c>
      <c r="BV266" s="202">
        <v>0</v>
      </c>
      <c r="BW266" s="202">
        <v>0</v>
      </c>
      <c r="BX266" s="202">
        <v>0</v>
      </c>
      <c r="BY266" s="202">
        <v>0</v>
      </c>
      <c r="BZ266" s="203">
        <v>0</v>
      </c>
      <c r="CA266" s="202">
        <v>0</v>
      </c>
      <c r="CB266" s="202">
        <v>0</v>
      </c>
      <c r="CC266" s="202">
        <v>0</v>
      </c>
      <c r="CD266" s="202">
        <v>0</v>
      </c>
      <c r="CE266" s="202">
        <v>0</v>
      </c>
      <c r="CF266" s="202">
        <v>0</v>
      </c>
      <c r="CG266" s="202">
        <v>0</v>
      </c>
      <c r="CH266" s="202">
        <v>0</v>
      </c>
      <c r="CI266" s="202">
        <v>0</v>
      </c>
      <c r="CJ266" s="202">
        <v>0</v>
      </c>
      <c r="CK266" s="202">
        <v>0</v>
      </c>
      <c r="CL266" s="202">
        <v>0</v>
      </c>
      <c r="CM266" s="202">
        <v>0</v>
      </c>
      <c r="CN266" s="202">
        <v>0</v>
      </c>
      <c r="CO266" s="202">
        <v>0</v>
      </c>
      <c r="CP266" s="202">
        <v>0</v>
      </c>
      <c r="CQ266" s="202">
        <v>0</v>
      </c>
      <c r="CR266" s="202">
        <v>0</v>
      </c>
      <c r="CS266" s="202">
        <v>0</v>
      </c>
      <c r="CT266" s="202">
        <v>0</v>
      </c>
      <c r="CU266" s="203">
        <v>0</v>
      </c>
      <c r="CV266" s="202">
        <f t="shared" si="10"/>
        <v>1</v>
      </c>
      <c r="CW266" s="202">
        <v>0</v>
      </c>
      <c r="CX266" s="202">
        <v>0</v>
      </c>
      <c r="CY266" s="202">
        <v>1</v>
      </c>
      <c r="CZ266" s="202">
        <v>0</v>
      </c>
      <c r="DD266" s="188" t="s">
        <v>7040</v>
      </c>
      <c r="DE266" s="188" t="s">
        <v>7041</v>
      </c>
    </row>
    <row r="267" spans="1:109" ht="17.25" customHeight="1" x14ac:dyDescent="0.35">
      <c r="A267" s="188" t="s">
        <v>9</v>
      </c>
      <c r="B267" s="188" t="s">
        <v>7036</v>
      </c>
      <c r="C267" s="188" t="s">
        <v>7042</v>
      </c>
      <c r="E267" s="188" t="s">
        <v>6259</v>
      </c>
      <c r="F267" s="188" t="s">
        <v>6990</v>
      </c>
      <c r="G267" s="188" t="s">
        <v>454</v>
      </c>
      <c r="H267" s="188" t="s">
        <v>56</v>
      </c>
      <c r="I267" s="188" t="s">
        <v>173</v>
      </c>
      <c r="J267" s="188" t="s">
        <v>471</v>
      </c>
      <c r="L267" s="188" t="s">
        <v>272</v>
      </c>
      <c r="N267" s="188" t="s">
        <v>300</v>
      </c>
      <c r="O267" s="188" t="s">
        <v>7043</v>
      </c>
      <c r="P267" s="191" t="s">
        <v>7044</v>
      </c>
      <c r="Q267" s="202">
        <v>0</v>
      </c>
      <c r="R267" s="202">
        <v>0</v>
      </c>
      <c r="S267" s="202">
        <v>0</v>
      </c>
      <c r="T267" s="202">
        <v>0</v>
      </c>
      <c r="U267" s="202">
        <v>0</v>
      </c>
      <c r="V267" s="202">
        <v>0</v>
      </c>
      <c r="W267" s="202">
        <v>0</v>
      </c>
      <c r="X267" s="202">
        <v>0</v>
      </c>
      <c r="Y267" s="202">
        <v>1</v>
      </c>
      <c r="Z267" s="202">
        <v>0</v>
      </c>
      <c r="AA267" s="202">
        <v>0</v>
      </c>
      <c r="AB267" s="202">
        <v>0</v>
      </c>
      <c r="AC267" s="202">
        <v>0</v>
      </c>
      <c r="AD267" s="202">
        <v>0</v>
      </c>
      <c r="AE267" s="202">
        <v>0</v>
      </c>
      <c r="AF267" s="202">
        <v>0</v>
      </c>
      <c r="AG267" s="202">
        <v>0</v>
      </c>
      <c r="AH267" s="202">
        <v>0</v>
      </c>
      <c r="AI267" s="202">
        <v>0</v>
      </c>
      <c r="AJ267" s="202">
        <v>0</v>
      </c>
      <c r="AK267" s="202">
        <v>0</v>
      </c>
      <c r="AL267" s="202">
        <v>0</v>
      </c>
      <c r="AM267" s="202">
        <v>0</v>
      </c>
      <c r="AN267" s="202">
        <v>0</v>
      </c>
      <c r="AO267" s="202">
        <v>0</v>
      </c>
      <c r="AP267" s="202">
        <v>0</v>
      </c>
      <c r="AQ267" s="202">
        <v>0</v>
      </c>
      <c r="AR267" s="202">
        <v>0</v>
      </c>
      <c r="AS267" s="202">
        <v>0</v>
      </c>
      <c r="AT267" s="202">
        <v>0</v>
      </c>
      <c r="AU267" s="202">
        <v>0</v>
      </c>
      <c r="AV267" s="202">
        <v>0</v>
      </c>
      <c r="AW267" s="202">
        <v>0</v>
      </c>
      <c r="AX267" s="202">
        <v>0</v>
      </c>
      <c r="AY267" s="202">
        <v>0</v>
      </c>
      <c r="AZ267" s="202">
        <v>0</v>
      </c>
      <c r="BA267" s="202">
        <v>0</v>
      </c>
      <c r="BB267" s="202">
        <v>0</v>
      </c>
      <c r="BC267" s="202">
        <v>0</v>
      </c>
      <c r="BD267" s="202">
        <v>0</v>
      </c>
      <c r="BE267" s="202">
        <v>0</v>
      </c>
      <c r="BF267" s="202">
        <v>0</v>
      </c>
      <c r="BG267" s="202">
        <v>0</v>
      </c>
      <c r="BH267" s="202">
        <v>0</v>
      </c>
      <c r="BI267" s="202">
        <v>0</v>
      </c>
      <c r="BJ267" s="202">
        <v>0</v>
      </c>
      <c r="BK267" s="202">
        <v>0</v>
      </c>
      <c r="BL267" s="202">
        <v>0</v>
      </c>
      <c r="BM267" s="202">
        <v>0</v>
      </c>
      <c r="BN267" s="202">
        <v>0</v>
      </c>
      <c r="BO267" s="202">
        <v>0</v>
      </c>
      <c r="BP267" s="202">
        <v>0</v>
      </c>
      <c r="BQ267" s="202">
        <v>0</v>
      </c>
      <c r="BR267" s="202">
        <v>0</v>
      </c>
      <c r="BS267" s="202">
        <v>0</v>
      </c>
      <c r="BT267" s="202">
        <v>0</v>
      </c>
      <c r="BU267" s="202">
        <v>0</v>
      </c>
      <c r="BV267" s="202">
        <v>0</v>
      </c>
      <c r="BW267" s="202">
        <v>0</v>
      </c>
      <c r="BX267" s="202">
        <v>0</v>
      </c>
      <c r="BY267" s="202">
        <v>0</v>
      </c>
      <c r="BZ267" s="203">
        <v>0</v>
      </c>
      <c r="CA267" s="202">
        <v>0</v>
      </c>
      <c r="CB267" s="202">
        <v>0</v>
      </c>
      <c r="CC267" s="202">
        <v>0</v>
      </c>
      <c r="CD267" s="202">
        <v>0</v>
      </c>
      <c r="CE267" s="202">
        <v>0</v>
      </c>
      <c r="CF267" s="202">
        <v>0</v>
      </c>
      <c r="CG267" s="202">
        <v>0</v>
      </c>
      <c r="CH267" s="202">
        <v>0</v>
      </c>
      <c r="CI267" s="202">
        <v>0</v>
      </c>
      <c r="CJ267" s="202">
        <v>0</v>
      </c>
      <c r="CK267" s="202">
        <v>0</v>
      </c>
      <c r="CL267" s="202">
        <v>0</v>
      </c>
      <c r="CM267" s="202">
        <v>0</v>
      </c>
      <c r="CN267" s="202">
        <v>0</v>
      </c>
      <c r="CO267" s="202">
        <v>0</v>
      </c>
      <c r="CP267" s="202">
        <v>0</v>
      </c>
      <c r="CQ267" s="202">
        <v>0</v>
      </c>
      <c r="CR267" s="202">
        <v>0</v>
      </c>
      <c r="CS267" s="202">
        <v>0</v>
      </c>
      <c r="CT267" s="202">
        <v>0</v>
      </c>
      <c r="CU267" s="203">
        <v>0</v>
      </c>
      <c r="CV267" s="202">
        <f t="shared" si="10"/>
        <v>1</v>
      </c>
      <c r="CW267" s="202">
        <v>0</v>
      </c>
      <c r="CX267" s="202">
        <v>0</v>
      </c>
      <c r="CY267" s="202">
        <v>1</v>
      </c>
      <c r="CZ267" s="202">
        <v>0</v>
      </c>
      <c r="DA267" s="188" t="s">
        <v>7045</v>
      </c>
      <c r="DE267" s="188" t="s">
        <v>530</v>
      </c>
    </row>
    <row r="268" spans="1:109" ht="17.25" customHeight="1" x14ac:dyDescent="0.35">
      <c r="A268" s="188" t="s">
        <v>9</v>
      </c>
      <c r="B268" s="188" t="s">
        <v>7046</v>
      </c>
      <c r="C268" s="188" t="s">
        <v>7047</v>
      </c>
      <c r="E268" s="188" t="s">
        <v>6259</v>
      </c>
      <c r="F268" s="188" t="s">
        <v>6990</v>
      </c>
      <c r="G268" s="188" t="s">
        <v>454</v>
      </c>
      <c r="H268" s="188" t="s">
        <v>13</v>
      </c>
      <c r="I268" s="188" t="s">
        <v>221</v>
      </c>
      <c r="J268" s="188" t="s">
        <v>269</v>
      </c>
      <c r="L268" s="188" t="s">
        <v>272</v>
      </c>
      <c r="N268" s="188" t="s">
        <v>300</v>
      </c>
      <c r="O268" s="188" t="s">
        <v>7048</v>
      </c>
      <c r="P268" s="191" t="s">
        <v>693</v>
      </c>
      <c r="Q268" s="202">
        <v>0</v>
      </c>
      <c r="R268" s="202">
        <v>0</v>
      </c>
      <c r="S268" s="202">
        <v>0</v>
      </c>
      <c r="T268" s="202">
        <v>0</v>
      </c>
      <c r="U268" s="202">
        <v>0</v>
      </c>
      <c r="V268" s="202">
        <v>0</v>
      </c>
      <c r="W268" s="202">
        <v>0</v>
      </c>
      <c r="X268" s="202">
        <v>0</v>
      </c>
      <c r="Y268" s="202">
        <v>1</v>
      </c>
      <c r="Z268" s="202">
        <v>0</v>
      </c>
      <c r="AA268" s="202">
        <v>0</v>
      </c>
      <c r="AB268" s="202">
        <v>0</v>
      </c>
      <c r="AC268" s="202">
        <v>0</v>
      </c>
      <c r="AD268" s="202">
        <v>0</v>
      </c>
      <c r="AE268" s="202">
        <v>0</v>
      </c>
      <c r="AF268" s="202">
        <v>0</v>
      </c>
      <c r="AG268" s="202">
        <v>0</v>
      </c>
      <c r="AH268" s="202">
        <v>0</v>
      </c>
      <c r="AI268" s="202">
        <v>0</v>
      </c>
      <c r="AJ268" s="202">
        <v>0</v>
      </c>
      <c r="AK268" s="202">
        <v>0</v>
      </c>
      <c r="AL268" s="202">
        <v>0</v>
      </c>
      <c r="AM268" s="202">
        <v>0</v>
      </c>
      <c r="AN268" s="202">
        <v>0</v>
      </c>
      <c r="AO268" s="202">
        <v>0</v>
      </c>
      <c r="AP268" s="202">
        <v>0</v>
      </c>
      <c r="AQ268" s="202">
        <v>0</v>
      </c>
      <c r="AR268" s="202">
        <v>0</v>
      </c>
      <c r="AS268" s="202">
        <v>0</v>
      </c>
      <c r="AT268" s="202">
        <v>0</v>
      </c>
      <c r="AU268" s="202">
        <v>0</v>
      </c>
      <c r="AV268" s="202">
        <v>0</v>
      </c>
      <c r="AW268" s="202">
        <v>0</v>
      </c>
      <c r="AX268" s="202">
        <v>0</v>
      </c>
      <c r="AY268" s="202">
        <v>0</v>
      </c>
      <c r="AZ268" s="202">
        <v>0</v>
      </c>
      <c r="BA268" s="202">
        <v>0</v>
      </c>
      <c r="BB268" s="202">
        <v>0</v>
      </c>
      <c r="BC268" s="202">
        <v>0</v>
      </c>
      <c r="BD268" s="202">
        <v>0</v>
      </c>
      <c r="BE268" s="202">
        <v>0</v>
      </c>
      <c r="BF268" s="202">
        <v>0</v>
      </c>
      <c r="BG268" s="202">
        <v>0</v>
      </c>
      <c r="BH268" s="202">
        <v>0</v>
      </c>
      <c r="BI268" s="202">
        <v>0</v>
      </c>
      <c r="BJ268" s="202">
        <v>0</v>
      </c>
      <c r="BK268" s="202">
        <v>0</v>
      </c>
      <c r="BL268" s="202">
        <v>0</v>
      </c>
      <c r="BM268" s="202">
        <v>0</v>
      </c>
      <c r="BN268" s="202">
        <v>0</v>
      </c>
      <c r="BO268" s="202">
        <v>0</v>
      </c>
      <c r="BP268" s="202">
        <v>0</v>
      </c>
      <c r="BQ268" s="202">
        <v>0</v>
      </c>
      <c r="BR268" s="202">
        <v>0</v>
      </c>
      <c r="BS268" s="202">
        <v>0</v>
      </c>
      <c r="BT268" s="202">
        <v>0</v>
      </c>
      <c r="BU268" s="202">
        <v>0</v>
      </c>
      <c r="BV268" s="202">
        <v>0</v>
      </c>
      <c r="BW268" s="202">
        <v>0</v>
      </c>
      <c r="BX268" s="202">
        <v>0</v>
      </c>
      <c r="BY268" s="202">
        <v>0</v>
      </c>
      <c r="BZ268" s="203">
        <v>0</v>
      </c>
      <c r="CA268" s="202">
        <v>0</v>
      </c>
      <c r="CB268" s="202">
        <v>0</v>
      </c>
      <c r="CC268" s="202">
        <v>0</v>
      </c>
      <c r="CD268" s="202">
        <v>0</v>
      </c>
      <c r="CE268" s="202">
        <v>0</v>
      </c>
      <c r="CF268" s="202">
        <v>0</v>
      </c>
      <c r="CG268" s="202">
        <v>0</v>
      </c>
      <c r="CH268" s="202">
        <v>0</v>
      </c>
      <c r="CI268" s="202">
        <v>0</v>
      </c>
      <c r="CJ268" s="202">
        <v>0</v>
      </c>
      <c r="CK268" s="202">
        <v>0</v>
      </c>
      <c r="CL268" s="202">
        <v>0</v>
      </c>
      <c r="CM268" s="202">
        <v>0</v>
      </c>
      <c r="CN268" s="202">
        <v>0</v>
      </c>
      <c r="CO268" s="202">
        <v>0</v>
      </c>
      <c r="CP268" s="202">
        <v>0</v>
      </c>
      <c r="CQ268" s="202">
        <v>0</v>
      </c>
      <c r="CR268" s="202">
        <v>0</v>
      </c>
      <c r="CS268" s="202">
        <v>0</v>
      </c>
      <c r="CT268" s="202">
        <v>0</v>
      </c>
      <c r="CU268" s="203">
        <v>0</v>
      </c>
      <c r="CV268" s="202">
        <f t="shared" si="10"/>
        <v>1</v>
      </c>
      <c r="CW268" s="202">
        <v>0</v>
      </c>
      <c r="CX268" s="202">
        <v>0</v>
      </c>
      <c r="CY268" s="202">
        <v>1</v>
      </c>
      <c r="CZ268" s="202">
        <v>0</v>
      </c>
      <c r="DA268" s="188" t="s">
        <v>7049</v>
      </c>
      <c r="DE268" s="188" t="s">
        <v>530</v>
      </c>
    </row>
    <row r="269" spans="1:109" ht="17.25" customHeight="1" x14ac:dyDescent="0.35">
      <c r="A269" s="188" t="s">
        <v>9</v>
      </c>
      <c r="B269" s="188" t="s">
        <v>7050</v>
      </c>
      <c r="C269" s="188" t="s">
        <v>7051</v>
      </c>
      <c r="E269" s="188" t="s">
        <v>6259</v>
      </c>
      <c r="F269" s="188" t="s">
        <v>6990</v>
      </c>
      <c r="G269" s="188" t="s">
        <v>454</v>
      </c>
      <c r="H269" s="188" t="s">
        <v>13</v>
      </c>
      <c r="I269" s="188" t="s">
        <v>221</v>
      </c>
      <c r="J269" s="188" t="s">
        <v>269</v>
      </c>
      <c r="L269" s="188" t="s">
        <v>281</v>
      </c>
      <c r="N269" s="188" t="s">
        <v>300</v>
      </c>
      <c r="O269" s="188" t="s">
        <v>7052</v>
      </c>
      <c r="P269" s="191" t="s">
        <v>569</v>
      </c>
      <c r="Q269" s="202">
        <v>0</v>
      </c>
      <c r="R269" s="202">
        <v>0</v>
      </c>
      <c r="S269" s="202">
        <v>0</v>
      </c>
      <c r="T269" s="202">
        <v>0</v>
      </c>
      <c r="U269" s="202">
        <v>0</v>
      </c>
      <c r="V269" s="202">
        <v>0</v>
      </c>
      <c r="W269" s="202">
        <v>0</v>
      </c>
      <c r="X269" s="202">
        <v>0</v>
      </c>
      <c r="Y269" s="202">
        <v>1</v>
      </c>
      <c r="Z269" s="202">
        <v>0</v>
      </c>
      <c r="AA269" s="202">
        <v>0</v>
      </c>
      <c r="AB269" s="202">
        <v>0</v>
      </c>
      <c r="AC269" s="202">
        <v>0</v>
      </c>
      <c r="AD269" s="202">
        <v>0</v>
      </c>
      <c r="AE269" s="202">
        <v>0</v>
      </c>
      <c r="AF269" s="202">
        <v>0</v>
      </c>
      <c r="AG269" s="202">
        <v>0</v>
      </c>
      <c r="AH269" s="202">
        <v>0</v>
      </c>
      <c r="AI269" s="202">
        <v>0</v>
      </c>
      <c r="AJ269" s="202">
        <v>0</v>
      </c>
      <c r="AK269" s="202">
        <v>0</v>
      </c>
      <c r="AL269" s="202">
        <v>0</v>
      </c>
      <c r="AM269" s="202">
        <v>0</v>
      </c>
      <c r="AN269" s="202">
        <v>0</v>
      </c>
      <c r="AO269" s="202">
        <v>0</v>
      </c>
      <c r="AP269" s="202">
        <v>0</v>
      </c>
      <c r="AQ269" s="202">
        <v>0</v>
      </c>
      <c r="AR269" s="202">
        <v>0</v>
      </c>
      <c r="AS269" s="202">
        <v>0</v>
      </c>
      <c r="AT269" s="202">
        <v>0</v>
      </c>
      <c r="AU269" s="202">
        <v>0</v>
      </c>
      <c r="AV269" s="202">
        <v>0</v>
      </c>
      <c r="AW269" s="202">
        <v>0</v>
      </c>
      <c r="AX269" s="202">
        <v>0</v>
      </c>
      <c r="AY269" s="202">
        <v>0</v>
      </c>
      <c r="AZ269" s="202">
        <v>0</v>
      </c>
      <c r="BA269" s="202">
        <v>0</v>
      </c>
      <c r="BB269" s="202">
        <v>0</v>
      </c>
      <c r="BC269" s="202">
        <v>0</v>
      </c>
      <c r="BD269" s="202">
        <v>0</v>
      </c>
      <c r="BE269" s="202">
        <v>0</v>
      </c>
      <c r="BF269" s="202">
        <v>0</v>
      </c>
      <c r="BG269" s="202">
        <v>0</v>
      </c>
      <c r="BH269" s="202">
        <v>0</v>
      </c>
      <c r="BI269" s="202">
        <v>0</v>
      </c>
      <c r="BJ269" s="202">
        <v>0</v>
      </c>
      <c r="BK269" s="202">
        <v>0</v>
      </c>
      <c r="BL269" s="202">
        <v>0</v>
      </c>
      <c r="BM269" s="202">
        <v>0</v>
      </c>
      <c r="BN269" s="202">
        <v>0</v>
      </c>
      <c r="BO269" s="202">
        <v>0</v>
      </c>
      <c r="BP269" s="202">
        <v>0</v>
      </c>
      <c r="BQ269" s="202">
        <v>0</v>
      </c>
      <c r="BR269" s="202">
        <v>0</v>
      </c>
      <c r="BS269" s="202">
        <v>0</v>
      </c>
      <c r="BT269" s="202">
        <v>0</v>
      </c>
      <c r="BU269" s="202">
        <v>0</v>
      </c>
      <c r="BV269" s="202">
        <v>0</v>
      </c>
      <c r="BW269" s="202">
        <v>0</v>
      </c>
      <c r="BX269" s="202">
        <v>0</v>
      </c>
      <c r="BY269" s="202">
        <v>0</v>
      </c>
      <c r="BZ269" s="203">
        <v>0</v>
      </c>
      <c r="CA269" s="202">
        <v>0</v>
      </c>
      <c r="CB269" s="202">
        <v>0</v>
      </c>
      <c r="CC269" s="202">
        <v>0</v>
      </c>
      <c r="CD269" s="202">
        <v>0</v>
      </c>
      <c r="CE269" s="202">
        <v>0</v>
      </c>
      <c r="CF269" s="202">
        <v>0</v>
      </c>
      <c r="CG269" s="202">
        <v>0</v>
      </c>
      <c r="CH269" s="202">
        <v>0</v>
      </c>
      <c r="CI269" s="202">
        <v>0</v>
      </c>
      <c r="CJ269" s="202">
        <v>0</v>
      </c>
      <c r="CK269" s="202">
        <v>0</v>
      </c>
      <c r="CL269" s="202">
        <v>0</v>
      </c>
      <c r="CM269" s="202">
        <v>0</v>
      </c>
      <c r="CN269" s="202">
        <v>0</v>
      </c>
      <c r="CO269" s="202">
        <v>0</v>
      </c>
      <c r="CP269" s="202">
        <v>0</v>
      </c>
      <c r="CQ269" s="202">
        <v>0</v>
      </c>
      <c r="CR269" s="202">
        <v>0</v>
      </c>
      <c r="CS269" s="202">
        <v>0</v>
      </c>
      <c r="CT269" s="202">
        <v>0</v>
      </c>
      <c r="CU269" s="203">
        <v>0</v>
      </c>
      <c r="CV269" s="202">
        <f t="shared" si="10"/>
        <v>1</v>
      </c>
      <c r="CW269" s="202">
        <v>0</v>
      </c>
      <c r="CX269" s="202">
        <v>0</v>
      </c>
      <c r="CY269" s="202">
        <v>1</v>
      </c>
      <c r="CZ269" s="202">
        <v>0</v>
      </c>
      <c r="DE269" s="188" t="s">
        <v>530</v>
      </c>
    </row>
    <row r="270" spans="1:109" ht="17.25" customHeight="1" x14ac:dyDescent="0.35">
      <c r="A270" s="188" t="s">
        <v>29</v>
      </c>
      <c r="B270" s="188" t="s">
        <v>7053</v>
      </c>
      <c r="C270" s="188" t="s">
        <v>7054</v>
      </c>
      <c r="E270" s="188" t="s">
        <v>6259</v>
      </c>
      <c r="F270" s="188" t="s">
        <v>6990</v>
      </c>
      <c r="G270" s="188" t="s">
        <v>454</v>
      </c>
      <c r="H270" s="188" t="s">
        <v>13</v>
      </c>
      <c r="I270" s="188" t="s">
        <v>221</v>
      </c>
      <c r="J270" s="188" t="s">
        <v>269</v>
      </c>
      <c r="L270" s="188" t="s">
        <v>272</v>
      </c>
      <c r="N270" s="188" t="s">
        <v>300</v>
      </c>
      <c r="O270" s="188" t="s">
        <v>7055</v>
      </c>
      <c r="P270" s="191" t="s">
        <v>569</v>
      </c>
      <c r="Q270" s="202">
        <v>0</v>
      </c>
      <c r="R270" s="202">
        <v>0</v>
      </c>
      <c r="S270" s="202">
        <v>0</v>
      </c>
      <c r="T270" s="202">
        <v>0</v>
      </c>
      <c r="U270" s="202">
        <v>0</v>
      </c>
      <c r="V270" s="202">
        <v>0</v>
      </c>
      <c r="W270" s="202">
        <v>0</v>
      </c>
      <c r="X270" s="202">
        <v>0</v>
      </c>
      <c r="Y270" s="202">
        <v>1</v>
      </c>
      <c r="Z270" s="202">
        <v>0</v>
      </c>
      <c r="AA270" s="202">
        <v>0</v>
      </c>
      <c r="AB270" s="202">
        <v>0</v>
      </c>
      <c r="AC270" s="202">
        <v>0</v>
      </c>
      <c r="AD270" s="202">
        <v>0</v>
      </c>
      <c r="AE270" s="202">
        <v>0</v>
      </c>
      <c r="AF270" s="202">
        <v>0</v>
      </c>
      <c r="AG270" s="202">
        <v>0</v>
      </c>
      <c r="AH270" s="202">
        <v>0</v>
      </c>
      <c r="AI270" s="202">
        <v>0</v>
      </c>
      <c r="AJ270" s="202">
        <v>0</v>
      </c>
      <c r="AK270" s="202">
        <v>0</v>
      </c>
      <c r="AL270" s="202">
        <v>0</v>
      </c>
      <c r="AM270" s="202">
        <v>0</v>
      </c>
      <c r="AN270" s="202">
        <v>0</v>
      </c>
      <c r="AO270" s="202">
        <v>0</v>
      </c>
      <c r="AP270" s="202">
        <v>0</v>
      </c>
      <c r="AQ270" s="202">
        <v>0</v>
      </c>
      <c r="AR270" s="202">
        <v>0</v>
      </c>
      <c r="AS270" s="202">
        <v>0</v>
      </c>
      <c r="AT270" s="202">
        <v>0</v>
      </c>
      <c r="AU270" s="202">
        <v>0</v>
      </c>
      <c r="AV270" s="202">
        <v>0</v>
      </c>
      <c r="AW270" s="202">
        <v>0</v>
      </c>
      <c r="AX270" s="202">
        <v>0</v>
      </c>
      <c r="AY270" s="202">
        <v>0</v>
      </c>
      <c r="AZ270" s="202">
        <v>0</v>
      </c>
      <c r="BA270" s="202">
        <v>0</v>
      </c>
      <c r="BB270" s="202">
        <v>0</v>
      </c>
      <c r="BC270" s="202">
        <v>0</v>
      </c>
      <c r="BD270" s="202">
        <v>0</v>
      </c>
      <c r="BE270" s="202">
        <v>0</v>
      </c>
      <c r="BF270" s="202">
        <v>0</v>
      </c>
      <c r="BG270" s="202">
        <v>0</v>
      </c>
      <c r="BH270" s="202">
        <v>0</v>
      </c>
      <c r="BI270" s="202">
        <v>0</v>
      </c>
      <c r="BJ270" s="202">
        <v>0</v>
      </c>
      <c r="BK270" s="202">
        <v>0</v>
      </c>
      <c r="BL270" s="202">
        <v>0</v>
      </c>
      <c r="BM270" s="202">
        <v>0</v>
      </c>
      <c r="BN270" s="202">
        <v>0</v>
      </c>
      <c r="BO270" s="202">
        <v>0</v>
      </c>
      <c r="BP270" s="202">
        <v>0</v>
      </c>
      <c r="BQ270" s="202">
        <v>0</v>
      </c>
      <c r="BR270" s="202">
        <v>0</v>
      </c>
      <c r="BS270" s="202">
        <v>0</v>
      </c>
      <c r="BT270" s="202">
        <v>0</v>
      </c>
      <c r="BU270" s="202">
        <v>0</v>
      </c>
      <c r="BV270" s="202">
        <v>0</v>
      </c>
      <c r="BW270" s="202">
        <v>0</v>
      </c>
      <c r="BX270" s="202">
        <v>0</v>
      </c>
      <c r="BY270" s="202">
        <v>0</v>
      </c>
      <c r="BZ270" s="203">
        <v>0</v>
      </c>
      <c r="CA270" s="202">
        <v>0</v>
      </c>
      <c r="CB270" s="202">
        <v>0</v>
      </c>
      <c r="CC270" s="202">
        <v>0</v>
      </c>
      <c r="CD270" s="202">
        <v>0</v>
      </c>
      <c r="CE270" s="202">
        <v>0</v>
      </c>
      <c r="CF270" s="202">
        <v>0</v>
      </c>
      <c r="CG270" s="202">
        <v>0</v>
      </c>
      <c r="CH270" s="202">
        <v>0</v>
      </c>
      <c r="CI270" s="202">
        <v>0</v>
      </c>
      <c r="CJ270" s="202">
        <v>0</v>
      </c>
      <c r="CK270" s="202">
        <v>0</v>
      </c>
      <c r="CL270" s="202">
        <v>0</v>
      </c>
      <c r="CM270" s="202">
        <v>0</v>
      </c>
      <c r="CN270" s="202">
        <v>0</v>
      </c>
      <c r="CO270" s="202">
        <v>0</v>
      </c>
      <c r="CP270" s="202">
        <v>0</v>
      </c>
      <c r="CQ270" s="202">
        <v>0</v>
      </c>
      <c r="CR270" s="202">
        <v>0</v>
      </c>
      <c r="CS270" s="202">
        <v>0</v>
      </c>
      <c r="CT270" s="202">
        <v>0</v>
      </c>
      <c r="CU270" s="203">
        <v>0</v>
      </c>
      <c r="CV270" s="202">
        <f t="shared" si="10"/>
        <v>1</v>
      </c>
      <c r="CW270" s="202">
        <v>0</v>
      </c>
      <c r="CX270" s="202">
        <v>0</v>
      </c>
      <c r="CY270" s="202">
        <v>1</v>
      </c>
      <c r="CZ270" s="202">
        <v>0</v>
      </c>
      <c r="DE270" s="188" t="s">
        <v>530</v>
      </c>
    </row>
    <row r="271" spans="1:109" ht="17.25" customHeight="1" x14ac:dyDescent="0.35">
      <c r="A271" s="188" t="s">
        <v>18</v>
      </c>
      <c r="B271" s="188" t="s">
        <v>7056</v>
      </c>
      <c r="C271" s="188" t="s">
        <v>7057</v>
      </c>
      <c r="E271" s="188" t="s">
        <v>6259</v>
      </c>
      <c r="F271" s="188" t="s">
        <v>6990</v>
      </c>
      <c r="G271" s="188" t="s">
        <v>454</v>
      </c>
      <c r="H271" s="188" t="s">
        <v>13</v>
      </c>
      <c r="I271" s="188" t="s">
        <v>221</v>
      </c>
      <c r="J271" s="188" t="s">
        <v>269</v>
      </c>
      <c r="L271" s="188" t="s">
        <v>7058</v>
      </c>
      <c r="N271" s="188" t="s">
        <v>300</v>
      </c>
      <c r="O271" s="188" t="s">
        <v>7059</v>
      </c>
      <c r="P271" s="191" t="s">
        <v>569</v>
      </c>
      <c r="Q271" s="202">
        <v>0</v>
      </c>
      <c r="R271" s="202">
        <v>0</v>
      </c>
      <c r="S271" s="202">
        <v>0</v>
      </c>
      <c r="T271" s="202">
        <v>0</v>
      </c>
      <c r="U271" s="202">
        <v>0</v>
      </c>
      <c r="V271" s="202">
        <v>0</v>
      </c>
      <c r="W271" s="202">
        <v>0</v>
      </c>
      <c r="X271" s="202">
        <v>0</v>
      </c>
      <c r="Y271" s="202">
        <v>1</v>
      </c>
      <c r="Z271" s="202">
        <v>0</v>
      </c>
      <c r="AA271" s="202">
        <v>0</v>
      </c>
      <c r="AB271" s="202">
        <v>0</v>
      </c>
      <c r="AC271" s="202">
        <v>0</v>
      </c>
      <c r="AD271" s="202">
        <v>0</v>
      </c>
      <c r="AE271" s="202">
        <v>0</v>
      </c>
      <c r="AF271" s="202">
        <v>0</v>
      </c>
      <c r="AG271" s="202">
        <v>0</v>
      </c>
      <c r="AH271" s="202">
        <v>0</v>
      </c>
      <c r="AI271" s="202">
        <v>0</v>
      </c>
      <c r="AJ271" s="202">
        <v>0</v>
      </c>
      <c r="AK271" s="202">
        <v>0</v>
      </c>
      <c r="AL271" s="202">
        <v>0</v>
      </c>
      <c r="AM271" s="202">
        <v>0</v>
      </c>
      <c r="AN271" s="202">
        <v>0</v>
      </c>
      <c r="AO271" s="202">
        <v>0</v>
      </c>
      <c r="AP271" s="202">
        <v>0</v>
      </c>
      <c r="AQ271" s="202">
        <v>0</v>
      </c>
      <c r="AR271" s="202">
        <v>0</v>
      </c>
      <c r="AS271" s="202">
        <v>0</v>
      </c>
      <c r="AT271" s="202">
        <v>0</v>
      </c>
      <c r="AU271" s="202">
        <v>0</v>
      </c>
      <c r="AV271" s="202">
        <v>0</v>
      </c>
      <c r="AW271" s="202">
        <v>0</v>
      </c>
      <c r="AX271" s="202">
        <v>0</v>
      </c>
      <c r="AY271" s="202">
        <v>0</v>
      </c>
      <c r="AZ271" s="202">
        <v>0</v>
      </c>
      <c r="BA271" s="202">
        <v>0</v>
      </c>
      <c r="BB271" s="202">
        <v>0</v>
      </c>
      <c r="BC271" s="202">
        <v>0</v>
      </c>
      <c r="BD271" s="202">
        <v>0</v>
      </c>
      <c r="BE271" s="202">
        <v>0</v>
      </c>
      <c r="BF271" s="202">
        <v>0</v>
      </c>
      <c r="BG271" s="202">
        <v>0</v>
      </c>
      <c r="BH271" s="202">
        <v>0</v>
      </c>
      <c r="BI271" s="202">
        <v>0</v>
      </c>
      <c r="BJ271" s="202">
        <v>0</v>
      </c>
      <c r="BK271" s="202">
        <v>0</v>
      </c>
      <c r="BL271" s="202">
        <v>0</v>
      </c>
      <c r="BM271" s="202">
        <v>0</v>
      </c>
      <c r="BN271" s="202">
        <v>0</v>
      </c>
      <c r="BO271" s="202">
        <v>0</v>
      </c>
      <c r="BP271" s="202">
        <v>0</v>
      </c>
      <c r="BQ271" s="202">
        <v>0</v>
      </c>
      <c r="BR271" s="202">
        <v>0</v>
      </c>
      <c r="BS271" s="202">
        <v>0</v>
      </c>
      <c r="BT271" s="202">
        <v>0</v>
      </c>
      <c r="BU271" s="202">
        <v>0</v>
      </c>
      <c r="BV271" s="202">
        <v>0</v>
      </c>
      <c r="BW271" s="202">
        <v>0</v>
      </c>
      <c r="BX271" s="202">
        <v>0</v>
      </c>
      <c r="BY271" s="202">
        <v>0</v>
      </c>
      <c r="BZ271" s="203">
        <v>0</v>
      </c>
      <c r="CA271" s="202">
        <v>0</v>
      </c>
      <c r="CB271" s="202">
        <v>0</v>
      </c>
      <c r="CC271" s="202">
        <v>0</v>
      </c>
      <c r="CD271" s="202">
        <v>0</v>
      </c>
      <c r="CE271" s="202">
        <v>0</v>
      </c>
      <c r="CF271" s="202">
        <v>0</v>
      </c>
      <c r="CG271" s="202">
        <v>0</v>
      </c>
      <c r="CH271" s="202">
        <v>0</v>
      </c>
      <c r="CI271" s="202">
        <v>0</v>
      </c>
      <c r="CJ271" s="202">
        <v>0</v>
      </c>
      <c r="CK271" s="202">
        <v>0</v>
      </c>
      <c r="CL271" s="202">
        <v>0</v>
      </c>
      <c r="CM271" s="202">
        <v>0</v>
      </c>
      <c r="CN271" s="202">
        <v>0</v>
      </c>
      <c r="CO271" s="202">
        <v>0</v>
      </c>
      <c r="CP271" s="202">
        <v>0</v>
      </c>
      <c r="CQ271" s="202">
        <v>0</v>
      </c>
      <c r="CR271" s="202">
        <v>0</v>
      </c>
      <c r="CS271" s="202">
        <v>0</v>
      </c>
      <c r="CT271" s="202">
        <v>0</v>
      </c>
      <c r="CU271" s="203">
        <v>0</v>
      </c>
      <c r="CV271" s="202">
        <f t="shared" si="10"/>
        <v>1</v>
      </c>
      <c r="CW271" s="202">
        <v>0</v>
      </c>
      <c r="CX271" s="202">
        <v>0</v>
      </c>
      <c r="CY271" s="202">
        <v>1</v>
      </c>
      <c r="CZ271" s="202">
        <v>0</v>
      </c>
      <c r="DE271" s="188" t="s">
        <v>530</v>
      </c>
    </row>
    <row r="272" spans="1:109" ht="15.75" customHeight="1" x14ac:dyDescent="0.35">
      <c r="A272" s="188" t="s">
        <v>165</v>
      </c>
      <c r="B272" s="188" t="s">
        <v>3127</v>
      </c>
      <c r="C272" s="188" t="s">
        <v>6296</v>
      </c>
      <c r="E272" s="188" t="s">
        <v>6259</v>
      </c>
      <c r="F272" s="188" t="s">
        <v>6990</v>
      </c>
      <c r="G272" s="188" t="s">
        <v>454</v>
      </c>
      <c r="H272" s="188" t="s">
        <v>56</v>
      </c>
      <c r="I272" s="188" t="s">
        <v>173</v>
      </c>
      <c r="J272" s="188" t="s">
        <v>471</v>
      </c>
      <c r="N272" s="188" t="s">
        <v>272</v>
      </c>
      <c r="O272" s="188" t="s">
        <v>300</v>
      </c>
      <c r="P272" s="192" t="s">
        <v>7060</v>
      </c>
      <c r="Q272" s="204"/>
      <c r="CU272" s="191"/>
    </row>
    <row r="273" spans="1:109" ht="15.75" customHeight="1" x14ac:dyDescent="0.35">
      <c r="A273" s="189" t="s">
        <v>15</v>
      </c>
      <c r="B273" s="189" t="s">
        <v>644</v>
      </c>
      <c r="C273" s="188" t="s">
        <v>7061</v>
      </c>
      <c r="E273" s="188" t="s">
        <v>6259</v>
      </c>
      <c r="F273" s="188" t="s">
        <v>6990</v>
      </c>
      <c r="G273" s="188" t="s">
        <v>454</v>
      </c>
      <c r="H273" s="188" t="s">
        <v>13</v>
      </c>
      <c r="I273" s="188" t="s">
        <v>221</v>
      </c>
      <c r="J273" s="188" t="s">
        <v>269</v>
      </c>
      <c r="L273" s="188" t="s">
        <v>272</v>
      </c>
      <c r="N273" s="188" t="s">
        <v>299</v>
      </c>
      <c r="O273" s="201" t="s">
        <v>7062</v>
      </c>
      <c r="P273" s="191" t="s">
        <v>6992</v>
      </c>
      <c r="Q273" s="188">
        <v>0</v>
      </c>
      <c r="R273" s="188">
        <v>0</v>
      </c>
      <c r="S273" s="188">
        <v>0</v>
      </c>
      <c r="T273" s="188">
        <v>0</v>
      </c>
      <c r="U273" s="188">
        <v>0</v>
      </c>
      <c r="V273" s="188">
        <v>0</v>
      </c>
      <c r="W273" s="188">
        <v>0</v>
      </c>
      <c r="X273" s="188">
        <v>0</v>
      </c>
      <c r="Y273" s="188">
        <v>1</v>
      </c>
      <c r="Z273" s="188">
        <v>0</v>
      </c>
      <c r="AA273" s="188">
        <v>0</v>
      </c>
      <c r="AB273" s="188">
        <v>0</v>
      </c>
      <c r="AC273" s="188">
        <v>0</v>
      </c>
      <c r="AD273" s="188">
        <v>0</v>
      </c>
      <c r="AE273" s="188">
        <v>0</v>
      </c>
      <c r="AF273" s="188">
        <v>0</v>
      </c>
      <c r="AG273" s="188">
        <v>0</v>
      </c>
      <c r="AH273" s="188">
        <v>0</v>
      </c>
      <c r="AI273" s="188">
        <v>0</v>
      </c>
      <c r="AJ273" s="188">
        <v>0</v>
      </c>
      <c r="AK273" s="188">
        <v>0</v>
      </c>
      <c r="AL273" s="188">
        <v>0</v>
      </c>
      <c r="AM273" s="188">
        <v>0</v>
      </c>
      <c r="AN273" s="188">
        <v>0</v>
      </c>
      <c r="AO273" s="188">
        <v>0</v>
      </c>
      <c r="AP273" s="188">
        <v>0</v>
      </c>
      <c r="AQ273" s="188">
        <v>0</v>
      </c>
      <c r="AR273" s="188">
        <v>0</v>
      </c>
      <c r="AS273" s="188">
        <v>0</v>
      </c>
      <c r="AT273" s="188">
        <v>0</v>
      </c>
      <c r="AU273" s="188">
        <v>0</v>
      </c>
      <c r="AV273" s="188">
        <v>0</v>
      </c>
      <c r="AW273" s="188">
        <v>0</v>
      </c>
      <c r="AX273" s="188">
        <v>0</v>
      </c>
      <c r="AY273" s="188">
        <v>0</v>
      </c>
      <c r="AZ273" s="188">
        <v>0</v>
      </c>
      <c r="BA273" s="188">
        <v>0</v>
      </c>
      <c r="BB273" s="188">
        <v>0</v>
      </c>
      <c r="BC273" s="188">
        <v>0</v>
      </c>
      <c r="BD273" s="188">
        <v>0</v>
      </c>
      <c r="BE273" s="188">
        <v>0</v>
      </c>
      <c r="BF273" s="188">
        <v>0</v>
      </c>
      <c r="BG273" s="188">
        <v>0</v>
      </c>
      <c r="BH273" s="188">
        <v>0</v>
      </c>
      <c r="BI273" s="188">
        <v>0</v>
      </c>
      <c r="BJ273" s="188">
        <v>0</v>
      </c>
      <c r="BK273" s="188">
        <v>0</v>
      </c>
      <c r="BL273" s="188">
        <v>0</v>
      </c>
      <c r="BM273" s="188">
        <v>0</v>
      </c>
      <c r="BN273" s="188">
        <v>0</v>
      </c>
      <c r="BO273" s="188">
        <v>0</v>
      </c>
      <c r="BP273" s="188">
        <v>0</v>
      </c>
      <c r="BQ273" s="188">
        <v>0</v>
      </c>
      <c r="BR273" s="188">
        <v>0</v>
      </c>
      <c r="BS273" s="188">
        <v>0</v>
      </c>
      <c r="BT273" s="188">
        <v>0</v>
      </c>
      <c r="BU273" s="188">
        <v>0</v>
      </c>
      <c r="BV273" s="188">
        <v>0</v>
      </c>
      <c r="BW273" s="188">
        <v>0</v>
      </c>
      <c r="BX273" s="188">
        <v>0</v>
      </c>
      <c r="BY273" s="188">
        <v>0</v>
      </c>
      <c r="BZ273" s="188">
        <v>0</v>
      </c>
      <c r="CA273" s="190">
        <v>0</v>
      </c>
      <c r="CB273" s="188">
        <v>0</v>
      </c>
      <c r="CC273" s="188">
        <v>0</v>
      </c>
      <c r="CD273" s="188">
        <v>0</v>
      </c>
      <c r="CE273" s="188">
        <v>0</v>
      </c>
      <c r="CF273" s="188">
        <v>0</v>
      </c>
      <c r="CG273" s="188">
        <v>0</v>
      </c>
      <c r="CH273" s="188">
        <v>0</v>
      </c>
      <c r="CI273" s="188">
        <v>0</v>
      </c>
      <c r="CJ273" s="188">
        <v>0</v>
      </c>
      <c r="CK273" s="188">
        <v>0</v>
      </c>
      <c r="CL273" s="188">
        <v>0</v>
      </c>
      <c r="CM273" s="188">
        <v>0</v>
      </c>
      <c r="CN273" s="188">
        <v>0</v>
      </c>
      <c r="CO273" s="188">
        <v>0</v>
      </c>
      <c r="CP273" s="188">
        <v>0</v>
      </c>
      <c r="CQ273" s="188">
        <v>0</v>
      </c>
      <c r="CR273" s="188">
        <v>0</v>
      </c>
      <c r="CS273" s="188">
        <v>0</v>
      </c>
      <c r="CT273" s="188">
        <v>0</v>
      </c>
      <c r="CU273" s="191">
        <v>0</v>
      </c>
      <c r="CV273" s="188">
        <f t="shared" ref="CV273:CV313" si="11">SUM(Y273:CU273)</f>
        <v>1</v>
      </c>
      <c r="CW273" s="188">
        <v>0</v>
      </c>
      <c r="CX273" s="188">
        <v>0</v>
      </c>
      <c r="CY273" s="188">
        <v>1</v>
      </c>
      <c r="CZ273" s="188">
        <v>0</v>
      </c>
      <c r="DE273" s="188" t="s">
        <v>530</v>
      </c>
    </row>
    <row r="274" spans="1:109" ht="15.75" customHeight="1" x14ac:dyDescent="0.35">
      <c r="A274" s="189" t="s">
        <v>15</v>
      </c>
      <c r="B274" s="189" t="s">
        <v>644</v>
      </c>
      <c r="C274" s="188" t="s">
        <v>7063</v>
      </c>
      <c r="E274" s="188" t="s">
        <v>6259</v>
      </c>
      <c r="F274" s="188" t="s">
        <v>6990</v>
      </c>
      <c r="G274" s="188" t="s">
        <v>454</v>
      </c>
      <c r="H274" s="188" t="s">
        <v>56</v>
      </c>
      <c r="I274" s="188" t="s">
        <v>173</v>
      </c>
      <c r="J274" s="188" t="s">
        <v>471</v>
      </c>
      <c r="L274" s="188" t="s">
        <v>283</v>
      </c>
      <c r="N274" s="188" t="s">
        <v>299</v>
      </c>
      <c r="O274" s="201" t="s">
        <v>7064</v>
      </c>
      <c r="P274" s="191" t="s">
        <v>698</v>
      </c>
      <c r="Q274" s="188">
        <v>0</v>
      </c>
      <c r="R274" s="188">
        <v>0</v>
      </c>
      <c r="S274" s="188">
        <v>0</v>
      </c>
      <c r="T274" s="188">
        <v>0</v>
      </c>
      <c r="U274" s="188">
        <v>0</v>
      </c>
      <c r="V274" s="188">
        <v>0</v>
      </c>
      <c r="W274" s="188">
        <v>0</v>
      </c>
      <c r="X274" s="188">
        <v>0</v>
      </c>
      <c r="Y274" s="188">
        <v>1</v>
      </c>
      <c r="Z274" s="188">
        <v>0</v>
      </c>
      <c r="AA274" s="188">
        <v>0</v>
      </c>
      <c r="AB274" s="188">
        <v>0</v>
      </c>
      <c r="AC274" s="188">
        <v>0</v>
      </c>
      <c r="AD274" s="188">
        <v>0</v>
      </c>
      <c r="AE274" s="188">
        <v>0</v>
      </c>
      <c r="AF274" s="188">
        <v>0</v>
      </c>
      <c r="AG274" s="188">
        <v>0</v>
      </c>
      <c r="AH274" s="188">
        <v>0</v>
      </c>
      <c r="AI274" s="188">
        <v>0</v>
      </c>
      <c r="AJ274" s="188">
        <v>0</v>
      </c>
      <c r="AK274" s="188">
        <v>0</v>
      </c>
      <c r="AL274" s="188">
        <v>0</v>
      </c>
      <c r="AM274" s="188">
        <v>0</v>
      </c>
      <c r="AN274" s="188">
        <v>0</v>
      </c>
      <c r="AO274" s="188">
        <v>0</v>
      </c>
      <c r="AP274" s="188">
        <v>0</v>
      </c>
      <c r="AQ274" s="188">
        <v>0</v>
      </c>
      <c r="AR274" s="188">
        <v>0</v>
      </c>
      <c r="AS274" s="188">
        <v>0</v>
      </c>
      <c r="AT274" s="188">
        <v>0</v>
      </c>
      <c r="AU274" s="188">
        <v>0</v>
      </c>
      <c r="AV274" s="188">
        <v>0</v>
      </c>
      <c r="AW274" s="188">
        <v>0</v>
      </c>
      <c r="AX274" s="188">
        <v>0</v>
      </c>
      <c r="AY274" s="188">
        <v>0</v>
      </c>
      <c r="AZ274" s="188">
        <v>0</v>
      </c>
      <c r="BA274" s="188">
        <v>0</v>
      </c>
      <c r="BB274" s="188">
        <v>0</v>
      </c>
      <c r="BC274" s="188">
        <v>0</v>
      </c>
      <c r="BD274" s="188">
        <v>0</v>
      </c>
      <c r="BE274" s="188">
        <v>0</v>
      </c>
      <c r="BF274" s="188">
        <v>0</v>
      </c>
      <c r="BG274" s="188">
        <v>0</v>
      </c>
      <c r="BH274" s="188">
        <v>0</v>
      </c>
      <c r="BI274" s="188">
        <v>0</v>
      </c>
      <c r="BJ274" s="188">
        <v>0</v>
      </c>
      <c r="BK274" s="188">
        <v>0</v>
      </c>
      <c r="BL274" s="188">
        <v>0</v>
      </c>
      <c r="BM274" s="188">
        <v>0</v>
      </c>
      <c r="BN274" s="188">
        <v>0</v>
      </c>
      <c r="BO274" s="188">
        <v>0</v>
      </c>
      <c r="BP274" s="188">
        <v>0</v>
      </c>
      <c r="BQ274" s="188">
        <v>0</v>
      </c>
      <c r="BR274" s="188">
        <v>0</v>
      </c>
      <c r="BS274" s="188">
        <v>0</v>
      </c>
      <c r="BT274" s="188">
        <v>0</v>
      </c>
      <c r="BU274" s="188">
        <v>0</v>
      </c>
      <c r="BV274" s="188">
        <v>0</v>
      </c>
      <c r="BW274" s="188">
        <v>0</v>
      </c>
      <c r="BX274" s="188">
        <v>0</v>
      </c>
      <c r="BY274" s="188">
        <v>0</v>
      </c>
      <c r="BZ274" s="188">
        <v>0</v>
      </c>
      <c r="CA274" s="190">
        <v>0</v>
      </c>
      <c r="CB274" s="188">
        <v>0</v>
      </c>
      <c r="CC274" s="188">
        <v>0</v>
      </c>
      <c r="CD274" s="188">
        <v>0</v>
      </c>
      <c r="CE274" s="188">
        <v>0</v>
      </c>
      <c r="CF274" s="188">
        <v>0</v>
      </c>
      <c r="CG274" s="188">
        <v>0</v>
      </c>
      <c r="CH274" s="188">
        <v>0</v>
      </c>
      <c r="CI274" s="188">
        <v>0</v>
      </c>
      <c r="CJ274" s="188">
        <v>0</v>
      </c>
      <c r="CK274" s="188">
        <v>0</v>
      </c>
      <c r="CL274" s="188">
        <v>0</v>
      </c>
      <c r="CM274" s="188">
        <v>0</v>
      </c>
      <c r="CN274" s="188">
        <v>0</v>
      </c>
      <c r="CO274" s="188">
        <v>0</v>
      </c>
      <c r="CP274" s="188">
        <v>0</v>
      </c>
      <c r="CQ274" s="188">
        <v>0</v>
      </c>
      <c r="CR274" s="188">
        <v>0</v>
      </c>
      <c r="CS274" s="188">
        <v>0</v>
      </c>
      <c r="CT274" s="188">
        <v>0</v>
      </c>
      <c r="CU274" s="191">
        <v>0</v>
      </c>
      <c r="CV274" s="188">
        <f t="shared" si="11"/>
        <v>1</v>
      </c>
      <c r="CW274" s="188">
        <v>0</v>
      </c>
      <c r="CX274" s="188">
        <v>0</v>
      </c>
      <c r="CY274" s="188">
        <v>1</v>
      </c>
      <c r="CZ274" s="188">
        <v>0</v>
      </c>
      <c r="DE274" s="188" t="s">
        <v>530</v>
      </c>
    </row>
    <row r="275" spans="1:109" ht="15.75" customHeight="1" x14ac:dyDescent="0.35">
      <c r="A275" s="189" t="s">
        <v>15</v>
      </c>
      <c r="B275" s="189" t="s">
        <v>644</v>
      </c>
      <c r="C275" s="188" t="s">
        <v>7065</v>
      </c>
      <c r="E275" s="188" t="s">
        <v>6259</v>
      </c>
      <c r="F275" s="188" t="s">
        <v>6990</v>
      </c>
      <c r="G275" s="188" t="s">
        <v>454</v>
      </c>
      <c r="H275" s="188" t="s">
        <v>56</v>
      </c>
      <c r="I275" s="188" t="s">
        <v>173</v>
      </c>
      <c r="J275" s="188" t="s">
        <v>471</v>
      </c>
      <c r="L275" s="188" t="s">
        <v>272</v>
      </c>
      <c r="N275" s="188" t="s">
        <v>300</v>
      </c>
      <c r="O275" s="188" t="s">
        <v>7066</v>
      </c>
      <c r="P275" s="191" t="s">
        <v>569</v>
      </c>
      <c r="Q275" s="188">
        <v>0</v>
      </c>
      <c r="R275" s="188">
        <v>0</v>
      </c>
      <c r="S275" s="188">
        <v>0</v>
      </c>
      <c r="T275" s="188">
        <v>0</v>
      </c>
      <c r="U275" s="188">
        <v>0</v>
      </c>
      <c r="V275" s="188">
        <v>0</v>
      </c>
      <c r="W275" s="188">
        <v>0</v>
      </c>
      <c r="X275" s="188">
        <v>0</v>
      </c>
      <c r="Y275" s="188">
        <v>1</v>
      </c>
      <c r="Z275" s="188">
        <v>0</v>
      </c>
      <c r="AA275" s="188">
        <v>0</v>
      </c>
      <c r="AB275" s="188">
        <v>0</v>
      </c>
      <c r="AC275" s="188">
        <v>0</v>
      </c>
      <c r="AD275" s="188">
        <v>0</v>
      </c>
      <c r="AE275" s="188">
        <v>0</v>
      </c>
      <c r="AF275" s="188">
        <v>0</v>
      </c>
      <c r="AG275" s="188">
        <v>0</v>
      </c>
      <c r="AH275" s="188">
        <v>0</v>
      </c>
      <c r="AI275" s="188">
        <v>0</v>
      </c>
      <c r="AJ275" s="188">
        <v>0</v>
      </c>
      <c r="AK275" s="188">
        <v>0</v>
      </c>
      <c r="AL275" s="188">
        <v>0</v>
      </c>
      <c r="AM275" s="188">
        <v>0</v>
      </c>
      <c r="AN275" s="188">
        <v>0</v>
      </c>
      <c r="AO275" s="188">
        <v>0</v>
      </c>
      <c r="AP275" s="188">
        <v>0</v>
      </c>
      <c r="AQ275" s="188">
        <v>0</v>
      </c>
      <c r="AR275" s="188">
        <v>0</v>
      </c>
      <c r="AS275" s="188">
        <v>0</v>
      </c>
      <c r="AT275" s="188">
        <v>0</v>
      </c>
      <c r="AU275" s="188">
        <v>0</v>
      </c>
      <c r="AV275" s="188">
        <v>0</v>
      </c>
      <c r="AW275" s="188">
        <v>0</v>
      </c>
      <c r="AX275" s="188">
        <v>0</v>
      </c>
      <c r="AY275" s="188">
        <v>0</v>
      </c>
      <c r="AZ275" s="188">
        <v>0</v>
      </c>
      <c r="BA275" s="188">
        <v>0</v>
      </c>
      <c r="BB275" s="188">
        <v>0</v>
      </c>
      <c r="BC275" s="188">
        <v>0</v>
      </c>
      <c r="BD275" s="188">
        <v>0</v>
      </c>
      <c r="BE275" s="188">
        <v>0</v>
      </c>
      <c r="BF275" s="188">
        <v>0</v>
      </c>
      <c r="BG275" s="188">
        <v>0</v>
      </c>
      <c r="BH275" s="188">
        <v>0</v>
      </c>
      <c r="BI275" s="188">
        <v>0</v>
      </c>
      <c r="BJ275" s="188">
        <v>0</v>
      </c>
      <c r="BK275" s="188">
        <v>0</v>
      </c>
      <c r="BL275" s="188">
        <v>0</v>
      </c>
      <c r="BM275" s="188">
        <v>0</v>
      </c>
      <c r="BN275" s="188">
        <v>0</v>
      </c>
      <c r="BO275" s="188">
        <v>0</v>
      </c>
      <c r="BP275" s="188">
        <v>0</v>
      </c>
      <c r="BQ275" s="188">
        <v>0</v>
      </c>
      <c r="BR275" s="188">
        <v>0</v>
      </c>
      <c r="BS275" s="188">
        <v>0</v>
      </c>
      <c r="BT275" s="188">
        <v>0</v>
      </c>
      <c r="BU275" s="188">
        <v>0</v>
      </c>
      <c r="BV275" s="188">
        <v>0</v>
      </c>
      <c r="BW275" s="188">
        <v>0</v>
      </c>
      <c r="BX275" s="188">
        <v>0</v>
      </c>
      <c r="BY275" s="188">
        <v>0</v>
      </c>
      <c r="BZ275" s="188">
        <v>0</v>
      </c>
      <c r="CA275" s="190">
        <v>0</v>
      </c>
      <c r="CB275" s="188">
        <v>0</v>
      </c>
      <c r="CC275" s="188">
        <v>0</v>
      </c>
      <c r="CD275" s="188">
        <v>0</v>
      </c>
      <c r="CE275" s="188">
        <v>0</v>
      </c>
      <c r="CF275" s="188">
        <v>0</v>
      </c>
      <c r="CG275" s="188">
        <v>0</v>
      </c>
      <c r="CH275" s="188">
        <v>0</v>
      </c>
      <c r="CI275" s="188">
        <v>0</v>
      </c>
      <c r="CJ275" s="188">
        <v>0</v>
      </c>
      <c r="CK275" s="188">
        <v>0</v>
      </c>
      <c r="CL275" s="188">
        <v>0</v>
      </c>
      <c r="CM275" s="188">
        <v>0</v>
      </c>
      <c r="CN275" s="188">
        <v>0</v>
      </c>
      <c r="CO275" s="188">
        <v>0</v>
      </c>
      <c r="CP275" s="188">
        <v>0</v>
      </c>
      <c r="CQ275" s="188">
        <v>0</v>
      </c>
      <c r="CR275" s="188">
        <v>0</v>
      </c>
      <c r="CS275" s="188">
        <v>0</v>
      </c>
      <c r="CT275" s="188">
        <v>0</v>
      </c>
      <c r="CU275" s="191">
        <v>0</v>
      </c>
      <c r="CV275" s="188">
        <f t="shared" si="11"/>
        <v>1</v>
      </c>
      <c r="CW275" s="188">
        <v>0</v>
      </c>
      <c r="CX275" s="188">
        <v>0</v>
      </c>
      <c r="CY275" s="188">
        <v>1</v>
      </c>
      <c r="CZ275" s="188">
        <v>0</v>
      </c>
      <c r="DE275" s="188" t="s">
        <v>530</v>
      </c>
    </row>
    <row r="276" spans="1:109" ht="15.75" customHeight="1" x14ac:dyDescent="0.35">
      <c r="A276" s="188" t="s">
        <v>15</v>
      </c>
      <c r="B276" s="189" t="s">
        <v>644</v>
      </c>
      <c r="C276" s="188" t="s">
        <v>7067</v>
      </c>
      <c r="E276" s="188" t="s">
        <v>6259</v>
      </c>
      <c r="F276" s="188" t="s">
        <v>6990</v>
      </c>
      <c r="G276" s="188" t="s">
        <v>454</v>
      </c>
      <c r="H276" s="188" t="s">
        <v>13</v>
      </c>
      <c r="I276" s="188" t="s">
        <v>221</v>
      </c>
      <c r="J276" s="188" t="s">
        <v>269</v>
      </c>
      <c r="L276" s="188" t="s">
        <v>283</v>
      </c>
      <c r="N276" s="188" t="s">
        <v>7068</v>
      </c>
      <c r="O276" s="201" t="s">
        <v>7069</v>
      </c>
      <c r="P276" s="191" t="s">
        <v>693</v>
      </c>
      <c r="Q276" s="188">
        <v>0</v>
      </c>
      <c r="R276" s="188">
        <v>0</v>
      </c>
      <c r="S276" s="188">
        <v>0</v>
      </c>
      <c r="T276" s="188">
        <v>0</v>
      </c>
      <c r="U276" s="188">
        <v>0</v>
      </c>
      <c r="V276" s="188">
        <v>0</v>
      </c>
      <c r="W276" s="188">
        <v>0</v>
      </c>
      <c r="X276" s="188">
        <v>0</v>
      </c>
      <c r="Y276" s="188">
        <v>1</v>
      </c>
      <c r="Z276" s="188">
        <v>0</v>
      </c>
      <c r="AA276" s="188">
        <v>0</v>
      </c>
      <c r="AB276" s="188">
        <v>0</v>
      </c>
      <c r="AC276" s="188">
        <v>0</v>
      </c>
      <c r="AD276" s="188">
        <v>0</v>
      </c>
      <c r="AE276" s="188">
        <v>0</v>
      </c>
      <c r="AF276" s="188">
        <v>0</v>
      </c>
      <c r="AG276" s="188">
        <v>0</v>
      </c>
      <c r="AH276" s="188">
        <v>0</v>
      </c>
      <c r="AI276" s="188">
        <v>0</v>
      </c>
      <c r="AJ276" s="188">
        <v>0</v>
      </c>
      <c r="AK276" s="188">
        <v>0</v>
      </c>
      <c r="AL276" s="188">
        <v>0</v>
      </c>
      <c r="AM276" s="188">
        <v>0</v>
      </c>
      <c r="AN276" s="188">
        <v>0</v>
      </c>
      <c r="AO276" s="188">
        <v>0</v>
      </c>
      <c r="AP276" s="188">
        <v>0</v>
      </c>
      <c r="AQ276" s="188">
        <v>0</v>
      </c>
      <c r="AR276" s="188">
        <v>0</v>
      </c>
      <c r="AS276" s="188">
        <v>0</v>
      </c>
      <c r="AT276" s="188">
        <v>0</v>
      </c>
      <c r="AU276" s="188">
        <v>0</v>
      </c>
      <c r="AV276" s="188">
        <v>0</v>
      </c>
      <c r="AW276" s="188">
        <v>0</v>
      </c>
      <c r="AX276" s="188">
        <v>0</v>
      </c>
      <c r="AY276" s="188">
        <v>0</v>
      </c>
      <c r="AZ276" s="188">
        <v>0</v>
      </c>
      <c r="BA276" s="188">
        <v>0</v>
      </c>
      <c r="BB276" s="188">
        <v>0</v>
      </c>
      <c r="BC276" s="188">
        <v>0</v>
      </c>
      <c r="BD276" s="188">
        <v>0</v>
      </c>
      <c r="BE276" s="188">
        <v>0</v>
      </c>
      <c r="BF276" s="188">
        <v>0</v>
      </c>
      <c r="BG276" s="188">
        <v>0</v>
      </c>
      <c r="BH276" s="188">
        <v>0</v>
      </c>
      <c r="BI276" s="188">
        <v>0</v>
      </c>
      <c r="BJ276" s="188">
        <v>0</v>
      </c>
      <c r="BK276" s="188">
        <v>0</v>
      </c>
      <c r="BL276" s="188">
        <v>0</v>
      </c>
      <c r="BM276" s="188">
        <v>0</v>
      </c>
      <c r="BN276" s="188">
        <v>0</v>
      </c>
      <c r="BO276" s="188">
        <v>0</v>
      </c>
      <c r="BP276" s="188">
        <v>0</v>
      </c>
      <c r="BQ276" s="188">
        <v>0</v>
      </c>
      <c r="BR276" s="188">
        <v>0</v>
      </c>
      <c r="BS276" s="188">
        <v>0</v>
      </c>
      <c r="BT276" s="188">
        <v>0</v>
      </c>
      <c r="BU276" s="188">
        <v>0</v>
      </c>
      <c r="BV276" s="188">
        <v>0</v>
      </c>
      <c r="BW276" s="188">
        <v>0</v>
      </c>
      <c r="BX276" s="188">
        <v>0</v>
      </c>
      <c r="BY276" s="188">
        <v>0</v>
      </c>
      <c r="BZ276" s="188">
        <v>0</v>
      </c>
      <c r="CA276" s="190">
        <v>0</v>
      </c>
      <c r="CB276" s="188">
        <v>0</v>
      </c>
      <c r="CC276" s="188">
        <v>0</v>
      </c>
      <c r="CD276" s="188">
        <v>0</v>
      </c>
      <c r="CE276" s="188">
        <v>0</v>
      </c>
      <c r="CF276" s="188">
        <v>0</v>
      </c>
      <c r="CG276" s="188">
        <v>0</v>
      </c>
      <c r="CH276" s="188">
        <v>0</v>
      </c>
      <c r="CI276" s="188">
        <v>0</v>
      </c>
      <c r="CJ276" s="188">
        <v>0</v>
      </c>
      <c r="CK276" s="188">
        <v>0</v>
      </c>
      <c r="CL276" s="188">
        <v>0</v>
      </c>
      <c r="CM276" s="188">
        <v>0</v>
      </c>
      <c r="CN276" s="188">
        <v>0</v>
      </c>
      <c r="CO276" s="188">
        <v>0</v>
      </c>
      <c r="CP276" s="188">
        <v>0</v>
      </c>
      <c r="CQ276" s="188">
        <v>0</v>
      </c>
      <c r="CR276" s="188">
        <v>0</v>
      </c>
      <c r="CS276" s="188">
        <v>0</v>
      </c>
      <c r="CT276" s="188">
        <v>0</v>
      </c>
      <c r="CU276" s="191">
        <v>0</v>
      </c>
      <c r="CV276" s="188">
        <f t="shared" si="11"/>
        <v>1</v>
      </c>
      <c r="CW276" s="188">
        <v>0</v>
      </c>
      <c r="CX276" s="188">
        <v>0</v>
      </c>
      <c r="CY276" s="188">
        <v>1</v>
      </c>
      <c r="CZ276" s="188">
        <v>0</v>
      </c>
      <c r="DE276" s="188" t="s">
        <v>530</v>
      </c>
    </row>
    <row r="277" spans="1:109" ht="15.75" customHeight="1" x14ac:dyDescent="0.35">
      <c r="A277" s="189" t="s">
        <v>15</v>
      </c>
      <c r="B277" s="189" t="s">
        <v>644</v>
      </c>
      <c r="C277" s="188" t="s">
        <v>7070</v>
      </c>
      <c r="E277" s="188" t="s">
        <v>6259</v>
      </c>
      <c r="F277" s="188" t="s">
        <v>6990</v>
      </c>
      <c r="G277" s="188" t="s">
        <v>454</v>
      </c>
      <c r="H277" s="188" t="s">
        <v>56</v>
      </c>
      <c r="I277" s="188" t="s">
        <v>173</v>
      </c>
      <c r="J277" s="188" t="s">
        <v>471</v>
      </c>
      <c r="L277" s="188" t="s">
        <v>282</v>
      </c>
      <c r="N277" s="188" t="s">
        <v>300</v>
      </c>
      <c r="O277" s="201" t="s">
        <v>7071</v>
      </c>
      <c r="P277" s="191" t="s">
        <v>693</v>
      </c>
      <c r="Q277" s="188">
        <v>0</v>
      </c>
      <c r="R277" s="188">
        <v>0</v>
      </c>
      <c r="S277" s="188">
        <v>0</v>
      </c>
      <c r="T277" s="188">
        <v>0</v>
      </c>
      <c r="U277" s="188">
        <v>0</v>
      </c>
      <c r="V277" s="188">
        <v>0</v>
      </c>
      <c r="W277" s="188">
        <v>0</v>
      </c>
      <c r="X277" s="188">
        <v>0</v>
      </c>
      <c r="Y277" s="188">
        <v>1</v>
      </c>
      <c r="Z277" s="188">
        <v>0</v>
      </c>
      <c r="AA277" s="188">
        <v>0</v>
      </c>
      <c r="AB277" s="188">
        <v>0</v>
      </c>
      <c r="AC277" s="188">
        <v>0</v>
      </c>
      <c r="AD277" s="188">
        <v>0</v>
      </c>
      <c r="AE277" s="188">
        <v>0</v>
      </c>
      <c r="AF277" s="188">
        <v>0</v>
      </c>
      <c r="AG277" s="188">
        <v>0</v>
      </c>
      <c r="AH277" s="188">
        <v>0</v>
      </c>
      <c r="AI277" s="188">
        <v>0</v>
      </c>
      <c r="AJ277" s="188">
        <v>0</v>
      </c>
      <c r="AK277" s="188">
        <v>0</v>
      </c>
      <c r="AL277" s="188">
        <v>0</v>
      </c>
      <c r="AM277" s="188">
        <v>0</v>
      </c>
      <c r="AN277" s="188">
        <v>0</v>
      </c>
      <c r="AO277" s="188">
        <v>0</v>
      </c>
      <c r="AP277" s="188">
        <v>0</v>
      </c>
      <c r="AQ277" s="188">
        <v>0</v>
      </c>
      <c r="AR277" s="188">
        <v>0</v>
      </c>
      <c r="AS277" s="188">
        <v>0</v>
      </c>
      <c r="AT277" s="188">
        <v>0</v>
      </c>
      <c r="AU277" s="188">
        <v>0</v>
      </c>
      <c r="AV277" s="188">
        <v>0</v>
      </c>
      <c r="AW277" s="188">
        <v>0</v>
      </c>
      <c r="AX277" s="188">
        <v>0</v>
      </c>
      <c r="AY277" s="188">
        <v>0</v>
      </c>
      <c r="AZ277" s="188">
        <v>0</v>
      </c>
      <c r="BA277" s="188">
        <v>0</v>
      </c>
      <c r="BB277" s="188">
        <v>0</v>
      </c>
      <c r="BC277" s="188">
        <v>0</v>
      </c>
      <c r="BD277" s="188">
        <v>0</v>
      </c>
      <c r="BE277" s="188">
        <v>0</v>
      </c>
      <c r="BF277" s="188">
        <v>0</v>
      </c>
      <c r="BG277" s="188">
        <v>0</v>
      </c>
      <c r="BH277" s="188">
        <v>0</v>
      </c>
      <c r="BI277" s="188">
        <v>0</v>
      </c>
      <c r="BJ277" s="188">
        <v>0</v>
      </c>
      <c r="BK277" s="188">
        <v>0</v>
      </c>
      <c r="BL277" s="188">
        <v>0</v>
      </c>
      <c r="BM277" s="188">
        <v>0</v>
      </c>
      <c r="BN277" s="188">
        <v>0</v>
      </c>
      <c r="BO277" s="188">
        <v>0</v>
      </c>
      <c r="BP277" s="188">
        <v>0</v>
      </c>
      <c r="BQ277" s="188">
        <v>0</v>
      </c>
      <c r="BR277" s="188">
        <v>0</v>
      </c>
      <c r="BS277" s="188">
        <v>0</v>
      </c>
      <c r="BT277" s="188">
        <v>0</v>
      </c>
      <c r="BU277" s="188">
        <v>0</v>
      </c>
      <c r="BV277" s="188">
        <v>0</v>
      </c>
      <c r="BW277" s="188">
        <v>0</v>
      </c>
      <c r="BX277" s="188">
        <v>0</v>
      </c>
      <c r="BY277" s="188">
        <v>0</v>
      </c>
      <c r="BZ277" s="188">
        <v>0</v>
      </c>
      <c r="CA277" s="190">
        <v>0</v>
      </c>
      <c r="CB277" s="188">
        <v>0</v>
      </c>
      <c r="CC277" s="188">
        <v>0</v>
      </c>
      <c r="CD277" s="188">
        <v>0</v>
      </c>
      <c r="CE277" s="188">
        <v>0</v>
      </c>
      <c r="CF277" s="188">
        <v>0</v>
      </c>
      <c r="CG277" s="188">
        <v>0</v>
      </c>
      <c r="CH277" s="188">
        <v>0</v>
      </c>
      <c r="CI277" s="188">
        <v>0</v>
      </c>
      <c r="CJ277" s="188">
        <v>0</v>
      </c>
      <c r="CK277" s="188">
        <v>0</v>
      </c>
      <c r="CL277" s="188">
        <v>0</v>
      </c>
      <c r="CM277" s="188">
        <v>0</v>
      </c>
      <c r="CN277" s="188">
        <v>0</v>
      </c>
      <c r="CO277" s="188">
        <v>0</v>
      </c>
      <c r="CP277" s="188">
        <v>0</v>
      </c>
      <c r="CQ277" s="188">
        <v>0</v>
      </c>
      <c r="CR277" s="188">
        <v>0</v>
      </c>
      <c r="CS277" s="188">
        <v>0</v>
      </c>
      <c r="CT277" s="188">
        <v>0</v>
      </c>
      <c r="CU277" s="191">
        <v>0</v>
      </c>
      <c r="CV277" s="188">
        <f t="shared" si="11"/>
        <v>1</v>
      </c>
      <c r="CW277" s="188">
        <v>0</v>
      </c>
      <c r="CX277" s="188">
        <v>0</v>
      </c>
      <c r="CY277" s="188">
        <v>1</v>
      </c>
      <c r="CZ277" s="188">
        <v>0</v>
      </c>
      <c r="DE277" s="188" t="s">
        <v>530</v>
      </c>
    </row>
    <row r="278" spans="1:109" ht="15.75" customHeight="1" x14ac:dyDescent="0.35">
      <c r="A278" s="188" t="s">
        <v>15</v>
      </c>
      <c r="B278" s="189" t="s">
        <v>7072</v>
      </c>
      <c r="C278" s="188" t="s">
        <v>7073</v>
      </c>
      <c r="D278" s="205" t="s">
        <v>7074</v>
      </c>
      <c r="E278" s="188" t="s">
        <v>6259</v>
      </c>
      <c r="F278" s="188" t="s">
        <v>6990</v>
      </c>
      <c r="G278" s="188" t="s">
        <v>454</v>
      </c>
      <c r="H278" s="188" t="s">
        <v>56</v>
      </c>
      <c r="I278" s="188" t="s">
        <v>173</v>
      </c>
      <c r="J278" s="188" t="s">
        <v>471</v>
      </c>
      <c r="K278" s="188" t="s">
        <v>7075</v>
      </c>
      <c r="L278" s="188" t="s">
        <v>289</v>
      </c>
      <c r="N278" s="188" t="s">
        <v>7076</v>
      </c>
      <c r="O278" s="201" t="s">
        <v>7077</v>
      </c>
      <c r="P278" s="191" t="s">
        <v>698</v>
      </c>
      <c r="Q278" s="188">
        <v>0</v>
      </c>
      <c r="R278" s="188">
        <v>0</v>
      </c>
      <c r="S278" s="188">
        <v>0</v>
      </c>
      <c r="T278" s="188">
        <v>0</v>
      </c>
      <c r="U278" s="188">
        <v>0</v>
      </c>
      <c r="V278" s="188">
        <v>0</v>
      </c>
      <c r="W278" s="188">
        <v>0</v>
      </c>
      <c r="X278" s="188">
        <v>0</v>
      </c>
      <c r="Y278" s="188">
        <v>1</v>
      </c>
      <c r="Z278" s="188">
        <v>0</v>
      </c>
      <c r="AA278" s="188">
        <v>0</v>
      </c>
      <c r="AB278" s="188">
        <v>0</v>
      </c>
      <c r="AC278" s="188">
        <v>0</v>
      </c>
      <c r="AD278" s="188">
        <v>0</v>
      </c>
      <c r="AE278" s="188">
        <v>0</v>
      </c>
      <c r="AF278" s="188">
        <v>0</v>
      </c>
      <c r="AG278" s="188">
        <v>0</v>
      </c>
      <c r="AH278" s="188">
        <v>0</v>
      </c>
      <c r="AI278" s="188">
        <v>0</v>
      </c>
      <c r="AJ278" s="188">
        <v>0</v>
      </c>
      <c r="AK278" s="188">
        <v>0</v>
      </c>
      <c r="AL278" s="188">
        <v>0</v>
      </c>
      <c r="AM278" s="188">
        <v>0</v>
      </c>
      <c r="AN278" s="188">
        <v>0</v>
      </c>
      <c r="AO278" s="188">
        <v>0</v>
      </c>
      <c r="AP278" s="188">
        <v>0</v>
      </c>
      <c r="AQ278" s="188">
        <v>0</v>
      </c>
      <c r="AR278" s="188">
        <v>0</v>
      </c>
      <c r="AS278" s="188">
        <v>0</v>
      </c>
      <c r="AT278" s="188">
        <v>0</v>
      </c>
      <c r="AU278" s="188">
        <v>0</v>
      </c>
      <c r="AV278" s="188">
        <v>0</v>
      </c>
      <c r="AW278" s="188">
        <v>0</v>
      </c>
      <c r="AX278" s="188">
        <v>0</v>
      </c>
      <c r="AY278" s="188">
        <v>0</v>
      </c>
      <c r="AZ278" s="188">
        <v>0</v>
      </c>
      <c r="BA278" s="188">
        <v>0</v>
      </c>
      <c r="BB278" s="188">
        <v>0</v>
      </c>
      <c r="BC278" s="188">
        <v>0</v>
      </c>
      <c r="BD278" s="188">
        <v>0</v>
      </c>
      <c r="BE278" s="188">
        <v>0</v>
      </c>
      <c r="BF278" s="188">
        <v>0</v>
      </c>
      <c r="BG278" s="188">
        <v>0</v>
      </c>
      <c r="BH278" s="188">
        <v>0</v>
      </c>
      <c r="BI278" s="188">
        <v>0</v>
      </c>
      <c r="BJ278" s="188">
        <v>0</v>
      </c>
      <c r="BK278" s="188">
        <v>0</v>
      </c>
      <c r="BL278" s="188">
        <v>0</v>
      </c>
      <c r="BM278" s="188">
        <v>0</v>
      </c>
      <c r="BN278" s="188">
        <v>0</v>
      </c>
      <c r="BO278" s="188">
        <v>0</v>
      </c>
      <c r="BP278" s="188">
        <v>0</v>
      </c>
      <c r="BQ278" s="188">
        <v>0</v>
      </c>
      <c r="BR278" s="188">
        <v>0</v>
      </c>
      <c r="BS278" s="188">
        <v>0</v>
      </c>
      <c r="BT278" s="188">
        <v>0</v>
      </c>
      <c r="BU278" s="188">
        <v>0</v>
      </c>
      <c r="BV278" s="188">
        <v>0</v>
      </c>
      <c r="BW278" s="188">
        <v>0</v>
      </c>
      <c r="BX278" s="188">
        <v>0</v>
      </c>
      <c r="BY278" s="188">
        <v>0</v>
      </c>
      <c r="BZ278" s="188">
        <v>0</v>
      </c>
      <c r="CA278" s="190">
        <v>0</v>
      </c>
      <c r="CB278" s="188">
        <v>0</v>
      </c>
      <c r="CC278" s="188">
        <v>0</v>
      </c>
      <c r="CD278" s="188">
        <v>0</v>
      </c>
      <c r="CE278" s="188">
        <v>0</v>
      </c>
      <c r="CF278" s="188">
        <v>0</v>
      </c>
      <c r="CG278" s="188">
        <v>0</v>
      </c>
      <c r="CH278" s="188">
        <v>0</v>
      </c>
      <c r="CI278" s="188">
        <v>0</v>
      </c>
      <c r="CJ278" s="188">
        <v>0</v>
      </c>
      <c r="CK278" s="188">
        <v>0</v>
      </c>
      <c r="CL278" s="188">
        <v>0</v>
      </c>
      <c r="CM278" s="188">
        <v>0</v>
      </c>
      <c r="CN278" s="188">
        <v>0</v>
      </c>
      <c r="CO278" s="188">
        <v>0</v>
      </c>
      <c r="CP278" s="188">
        <v>0</v>
      </c>
      <c r="CQ278" s="188">
        <v>0</v>
      </c>
      <c r="CR278" s="188">
        <v>0</v>
      </c>
      <c r="CS278" s="188">
        <v>0</v>
      </c>
      <c r="CT278" s="188">
        <v>0</v>
      </c>
      <c r="CU278" s="191">
        <v>0</v>
      </c>
      <c r="CV278" s="188">
        <f t="shared" si="11"/>
        <v>1</v>
      </c>
      <c r="CW278" s="188">
        <v>0</v>
      </c>
      <c r="CX278" s="188">
        <v>0</v>
      </c>
      <c r="CY278" s="188">
        <v>1</v>
      </c>
      <c r="CZ278" s="188">
        <v>0</v>
      </c>
      <c r="DE278" s="188" t="s">
        <v>530</v>
      </c>
    </row>
    <row r="279" spans="1:109" ht="15.75" customHeight="1" x14ac:dyDescent="0.35">
      <c r="A279" s="189" t="s">
        <v>15</v>
      </c>
      <c r="B279" s="189" t="s">
        <v>7078</v>
      </c>
      <c r="C279" s="188" t="s">
        <v>7079</v>
      </c>
      <c r="E279" s="188" t="s">
        <v>6259</v>
      </c>
      <c r="F279" s="188" t="s">
        <v>6990</v>
      </c>
      <c r="G279" s="188" t="s">
        <v>454</v>
      </c>
      <c r="H279" s="188" t="s">
        <v>56</v>
      </c>
      <c r="I279" s="188" t="s">
        <v>173</v>
      </c>
      <c r="J279" s="188" t="s">
        <v>471</v>
      </c>
      <c r="K279" s="188" t="s">
        <v>235</v>
      </c>
      <c r="L279" s="188" t="s">
        <v>268</v>
      </c>
      <c r="N279" s="188" t="s">
        <v>300</v>
      </c>
      <c r="O279" s="201" t="s">
        <v>7080</v>
      </c>
      <c r="P279" s="191" t="s">
        <v>698</v>
      </c>
      <c r="Q279" s="188">
        <v>0</v>
      </c>
      <c r="R279" s="188">
        <v>0</v>
      </c>
      <c r="S279" s="188">
        <v>0</v>
      </c>
      <c r="T279" s="188">
        <v>0</v>
      </c>
      <c r="U279" s="188">
        <v>0</v>
      </c>
      <c r="V279" s="188">
        <v>0</v>
      </c>
      <c r="W279" s="188">
        <v>0</v>
      </c>
      <c r="X279" s="188">
        <v>0</v>
      </c>
      <c r="Y279" s="188">
        <v>1</v>
      </c>
      <c r="Z279" s="188">
        <v>0</v>
      </c>
      <c r="AA279" s="188">
        <v>0</v>
      </c>
      <c r="AB279" s="188">
        <v>0</v>
      </c>
      <c r="AC279" s="188">
        <v>0</v>
      </c>
      <c r="AD279" s="188">
        <v>0</v>
      </c>
      <c r="AE279" s="188">
        <v>0</v>
      </c>
      <c r="AF279" s="188">
        <v>0</v>
      </c>
      <c r="AG279" s="188">
        <v>0</v>
      </c>
      <c r="AH279" s="188">
        <v>0</v>
      </c>
      <c r="AI279" s="188">
        <v>0</v>
      </c>
      <c r="AJ279" s="188">
        <v>0</v>
      </c>
      <c r="AK279" s="188">
        <v>0</v>
      </c>
      <c r="AL279" s="188">
        <v>0</v>
      </c>
      <c r="AM279" s="188">
        <v>0</v>
      </c>
      <c r="AN279" s="188">
        <v>0</v>
      </c>
      <c r="AO279" s="188">
        <v>0</v>
      </c>
      <c r="AP279" s="188">
        <v>0</v>
      </c>
      <c r="AQ279" s="188">
        <v>0</v>
      </c>
      <c r="AR279" s="188">
        <v>0</v>
      </c>
      <c r="AS279" s="188">
        <v>0</v>
      </c>
      <c r="AT279" s="188">
        <v>0</v>
      </c>
      <c r="AU279" s="188">
        <v>0</v>
      </c>
      <c r="AV279" s="188">
        <v>0</v>
      </c>
      <c r="AW279" s="188">
        <v>0</v>
      </c>
      <c r="AX279" s="188">
        <v>0</v>
      </c>
      <c r="AY279" s="188">
        <v>0</v>
      </c>
      <c r="AZ279" s="188">
        <v>0</v>
      </c>
      <c r="BA279" s="188">
        <v>0</v>
      </c>
      <c r="BB279" s="188">
        <v>0</v>
      </c>
      <c r="BC279" s="188">
        <v>0</v>
      </c>
      <c r="BD279" s="188">
        <v>0</v>
      </c>
      <c r="BE279" s="188">
        <v>0</v>
      </c>
      <c r="BF279" s="188">
        <v>0</v>
      </c>
      <c r="BG279" s="188">
        <v>0</v>
      </c>
      <c r="BH279" s="188">
        <v>0</v>
      </c>
      <c r="BI279" s="188">
        <v>0</v>
      </c>
      <c r="BJ279" s="188">
        <v>0</v>
      </c>
      <c r="BK279" s="188">
        <v>0</v>
      </c>
      <c r="BL279" s="188">
        <v>0</v>
      </c>
      <c r="BM279" s="188">
        <v>0</v>
      </c>
      <c r="BN279" s="188">
        <v>0</v>
      </c>
      <c r="BO279" s="188">
        <v>0</v>
      </c>
      <c r="BP279" s="188">
        <v>0</v>
      </c>
      <c r="BQ279" s="188">
        <v>0</v>
      </c>
      <c r="BR279" s="188">
        <v>0</v>
      </c>
      <c r="BS279" s="188">
        <v>0</v>
      </c>
      <c r="BT279" s="188">
        <v>0</v>
      </c>
      <c r="BU279" s="188">
        <v>0</v>
      </c>
      <c r="BV279" s="188">
        <v>0</v>
      </c>
      <c r="BW279" s="188">
        <v>0</v>
      </c>
      <c r="BX279" s="188">
        <v>0</v>
      </c>
      <c r="BY279" s="188">
        <v>0</v>
      </c>
      <c r="BZ279" s="188">
        <v>0</v>
      </c>
      <c r="CA279" s="190">
        <v>0</v>
      </c>
      <c r="CB279" s="188">
        <v>0</v>
      </c>
      <c r="CC279" s="188">
        <v>0</v>
      </c>
      <c r="CD279" s="188">
        <v>0</v>
      </c>
      <c r="CE279" s="188">
        <v>0</v>
      </c>
      <c r="CF279" s="188">
        <v>0</v>
      </c>
      <c r="CG279" s="188">
        <v>0</v>
      </c>
      <c r="CH279" s="188">
        <v>0</v>
      </c>
      <c r="CI279" s="188">
        <v>0</v>
      </c>
      <c r="CJ279" s="188">
        <v>0</v>
      </c>
      <c r="CK279" s="188">
        <v>0</v>
      </c>
      <c r="CL279" s="188">
        <v>0</v>
      </c>
      <c r="CM279" s="188">
        <v>0</v>
      </c>
      <c r="CN279" s="188">
        <v>0</v>
      </c>
      <c r="CO279" s="188">
        <v>0</v>
      </c>
      <c r="CP279" s="188">
        <v>0</v>
      </c>
      <c r="CQ279" s="188">
        <v>0</v>
      </c>
      <c r="CR279" s="188">
        <v>0</v>
      </c>
      <c r="CS279" s="188">
        <v>0</v>
      </c>
      <c r="CT279" s="188">
        <v>0</v>
      </c>
      <c r="CU279" s="191">
        <v>0</v>
      </c>
      <c r="CV279" s="188">
        <f t="shared" si="11"/>
        <v>1</v>
      </c>
      <c r="CW279" s="188">
        <v>0</v>
      </c>
      <c r="CX279" s="188">
        <v>0</v>
      </c>
      <c r="CY279" s="188">
        <v>1</v>
      </c>
      <c r="CZ279" s="188">
        <v>0</v>
      </c>
      <c r="DE279" s="188" t="s">
        <v>530</v>
      </c>
    </row>
    <row r="280" spans="1:109" ht="15.75" customHeight="1" x14ac:dyDescent="0.35">
      <c r="A280" s="189" t="s">
        <v>15</v>
      </c>
      <c r="B280" s="189" t="s">
        <v>7078</v>
      </c>
      <c r="C280" s="188" t="s">
        <v>7081</v>
      </c>
      <c r="E280" s="188" t="s">
        <v>6259</v>
      </c>
      <c r="F280" s="188" t="s">
        <v>6990</v>
      </c>
      <c r="G280" s="188" t="s">
        <v>454</v>
      </c>
      <c r="H280" s="188" t="s">
        <v>56</v>
      </c>
      <c r="I280" s="188" t="s">
        <v>173</v>
      </c>
      <c r="J280" s="188" t="s">
        <v>471</v>
      </c>
      <c r="K280" s="188" t="s">
        <v>235</v>
      </c>
      <c r="L280" s="188" t="s">
        <v>268</v>
      </c>
      <c r="N280" s="188" t="s">
        <v>300</v>
      </c>
      <c r="O280" s="188" t="s">
        <v>7082</v>
      </c>
      <c r="P280" s="191" t="s">
        <v>527</v>
      </c>
      <c r="Q280" s="188">
        <v>0</v>
      </c>
      <c r="R280" s="188">
        <v>0</v>
      </c>
      <c r="S280" s="188">
        <v>0</v>
      </c>
      <c r="T280" s="188">
        <v>0</v>
      </c>
      <c r="U280" s="188">
        <v>0</v>
      </c>
      <c r="V280" s="188">
        <v>0</v>
      </c>
      <c r="W280" s="188">
        <v>0</v>
      </c>
      <c r="X280" s="188">
        <v>0</v>
      </c>
      <c r="Y280" s="188">
        <v>1</v>
      </c>
      <c r="Z280" s="188">
        <v>0</v>
      </c>
      <c r="AA280" s="188">
        <v>0</v>
      </c>
      <c r="AB280" s="188">
        <v>0</v>
      </c>
      <c r="AC280" s="188">
        <v>0</v>
      </c>
      <c r="AD280" s="188">
        <v>0</v>
      </c>
      <c r="AE280" s="188">
        <v>0</v>
      </c>
      <c r="AF280" s="188">
        <v>0</v>
      </c>
      <c r="AG280" s="188">
        <v>0</v>
      </c>
      <c r="AH280" s="188">
        <v>0</v>
      </c>
      <c r="AI280" s="188">
        <v>0</v>
      </c>
      <c r="AJ280" s="188">
        <v>0</v>
      </c>
      <c r="AK280" s="188">
        <v>0</v>
      </c>
      <c r="AL280" s="188">
        <v>0</v>
      </c>
      <c r="AM280" s="188">
        <v>0</v>
      </c>
      <c r="AN280" s="188">
        <v>0</v>
      </c>
      <c r="AO280" s="188">
        <v>0</v>
      </c>
      <c r="AP280" s="188">
        <v>0</v>
      </c>
      <c r="AQ280" s="188">
        <v>0</v>
      </c>
      <c r="AR280" s="188">
        <v>0</v>
      </c>
      <c r="AS280" s="188">
        <v>0</v>
      </c>
      <c r="AT280" s="188">
        <v>0</v>
      </c>
      <c r="AU280" s="188">
        <v>0</v>
      </c>
      <c r="AV280" s="188">
        <v>0</v>
      </c>
      <c r="AW280" s="188">
        <v>0</v>
      </c>
      <c r="AX280" s="188">
        <v>0</v>
      </c>
      <c r="AY280" s="188">
        <v>0</v>
      </c>
      <c r="AZ280" s="188">
        <v>0</v>
      </c>
      <c r="BA280" s="188">
        <v>0</v>
      </c>
      <c r="BB280" s="188">
        <v>0</v>
      </c>
      <c r="BC280" s="188">
        <v>0</v>
      </c>
      <c r="BD280" s="188">
        <v>0</v>
      </c>
      <c r="BE280" s="188">
        <v>0</v>
      </c>
      <c r="BF280" s="188">
        <v>0</v>
      </c>
      <c r="BG280" s="188">
        <v>0</v>
      </c>
      <c r="BH280" s="188">
        <v>0</v>
      </c>
      <c r="BI280" s="188">
        <v>0</v>
      </c>
      <c r="BJ280" s="188">
        <v>0</v>
      </c>
      <c r="BK280" s="188">
        <v>0</v>
      </c>
      <c r="BL280" s="188">
        <v>0</v>
      </c>
      <c r="BM280" s="188">
        <v>0</v>
      </c>
      <c r="BN280" s="188">
        <v>0</v>
      </c>
      <c r="BO280" s="188">
        <v>0</v>
      </c>
      <c r="BP280" s="188">
        <v>0</v>
      </c>
      <c r="BQ280" s="188">
        <v>0</v>
      </c>
      <c r="BR280" s="188">
        <v>0</v>
      </c>
      <c r="BS280" s="188">
        <v>0</v>
      </c>
      <c r="BT280" s="188">
        <v>0</v>
      </c>
      <c r="BU280" s="188">
        <v>0</v>
      </c>
      <c r="BV280" s="188">
        <v>0</v>
      </c>
      <c r="BW280" s="188">
        <v>0</v>
      </c>
      <c r="BX280" s="188">
        <v>0</v>
      </c>
      <c r="BY280" s="188">
        <v>0</v>
      </c>
      <c r="BZ280" s="188">
        <v>0</v>
      </c>
      <c r="CA280" s="190">
        <v>0</v>
      </c>
      <c r="CB280" s="188">
        <v>0</v>
      </c>
      <c r="CC280" s="188">
        <v>0</v>
      </c>
      <c r="CD280" s="188">
        <v>0</v>
      </c>
      <c r="CE280" s="188">
        <v>0</v>
      </c>
      <c r="CF280" s="188">
        <v>0</v>
      </c>
      <c r="CG280" s="188">
        <v>0</v>
      </c>
      <c r="CH280" s="188">
        <v>0</v>
      </c>
      <c r="CI280" s="188">
        <v>0</v>
      </c>
      <c r="CJ280" s="188">
        <v>0</v>
      </c>
      <c r="CK280" s="188">
        <v>0</v>
      </c>
      <c r="CL280" s="188">
        <v>0</v>
      </c>
      <c r="CM280" s="188">
        <v>0</v>
      </c>
      <c r="CN280" s="188">
        <v>0</v>
      </c>
      <c r="CO280" s="188">
        <v>0</v>
      </c>
      <c r="CP280" s="188">
        <v>0</v>
      </c>
      <c r="CQ280" s="188">
        <v>0</v>
      </c>
      <c r="CR280" s="188">
        <v>0</v>
      </c>
      <c r="CS280" s="188">
        <v>0</v>
      </c>
      <c r="CT280" s="188">
        <v>0</v>
      </c>
      <c r="CU280" s="191">
        <v>0</v>
      </c>
      <c r="CV280" s="188">
        <f t="shared" si="11"/>
        <v>1</v>
      </c>
      <c r="CW280" s="188">
        <v>0</v>
      </c>
      <c r="CX280" s="188">
        <v>0</v>
      </c>
      <c r="CY280" s="188">
        <v>1</v>
      </c>
      <c r="CZ280" s="188">
        <v>0</v>
      </c>
      <c r="DE280" s="188" t="s">
        <v>530</v>
      </c>
    </row>
    <row r="281" spans="1:109" ht="15.75" customHeight="1" x14ac:dyDescent="0.35">
      <c r="A281" s="189" t="s">
        <v>15</v>
      </c>
      <c r="B281" s="189" t="s">
        <v>7078</v>
      </c>
      <c r="C281" s="188" t="s">
        <v>7083</v>
      </c>
      <c r="E281" s="188" t="s">
        <v>6259</v>
      </c>
      <c r="F281" s="188" t="s">
        <v>6990</v>
      </c>
      <c r="G281" s="188" t="s">
        <v>454</v>
      </c>
      <c r="H281" s="188" t="s">
        <v>56</v>
      </c>
      <c r="I281" s="188" t="s">
        <v>173</v>
      </c>
      <c r="J281" s="188" t="s">
        <v>471</v>
      </c>
      <c r="K281" s="188" t="s">
        <v>235</v>
      </c>
      <c r="L281" s="188" t="s">
        <v>280</v>
      </c>
      <c r="N281" s="188" t="s">
        <v>300</v>
      </c>
      <c r="O281" s="188" t="s">
        <v>7084</v>
      </c>
      <c r="P281" s="191" t="s">
        <v>569</v>
      </c>
      <c r="Q281" s="188">
        <v>0</v>
      </c>
      <c r="R281" s="188">
        <v>0</v>
      </c>
      <c r="S281" s="188">
        <v>0</v>
      </c>
      <c r="T281" s="188">
        <v>0</v>
      </c>
      <c r="U281" s="188">
        <v>0</v>
      </c>
      <c r="V281" s="188">
        <v>0</v>
      </c>
      <c r="W281" s="188">
        <v>0</v>
      </c>
      <c r="X281" s="188">
        <v>0</v>
      </c>
      <c r="Y281" s="188">
        <v>1</v>
      </c>
      <c r="Z281" s="188">
        <v>0</v>
      </c>
      <c r="AA281" s="188">
        <v>0</v>
      </c>
      <c r="AB281" s="188">
        <v>0</v>
      </c>
      <c r="AC281" s="188">
        <v>0</v>
      </c>
      <c r="AD281" s="188">
        <v>0</v>
      </c>
      <c r="AE281" s="188">
        <v>0</v>
      </c>
      <c r="AF281" s="188">
        <v>0</v>
      </c>
      <c r="AG281" s="188">
        <v>0</v>
      </c>
      <c r="AH281" s="188">
        <v>0</v>
      </c>
      <c r="AI281" s="188">
        <v>0</v>
      </c>
      <c r="AJ281" s="188">
        <v>0</v>
      </c>
      <c r="AK281" s="188">
        <v>0</v>
      </c>
      <c r="AL281" s="188">
        <v>0</v>
      </c>
      <c r="AM281" s="188">
        <v>0</v>
      </c>
      <c r="AN281" s="188">
        <v>0</v>
      </c>
      <c r="AO281" s="188">
        <v>0</v>
      </c>
      <c r="AP281" s="188">
        <v>0</v>
      </c>
      <c r="AQ281" s="188">
        <v>0</v>
      </c>
      <c r="AR281" s="188">
        <v>0</v>
      </c>
      <c r="AS281" s="188">
        <v>0</v>
      </c>
      <c r="AT281" s="188">
        <v>0</v>
      </c>
      <c r="AU281" s="188">
        <v>0</v>
      </c>
      <c r="AV281" s="188">
        <v>0</v>
      </c>
      <c r="AW281" s="188">
        <v>0</v>
      </c>
      <c r="AX281" s="188">
        <v>0</v>
      </c>
      <c r="AY281" s="188">
        <v>0</v>
      </c>
      <c r="AZ281" s="188">
        <v>0</v>
      </c>
      <c r="BA281" s="188">
        <v>0</v>
      </c>
      <c r="BB281" s="188">
        <v>0</v>
      </c>
      <c r="BC281" s="188">
        <v>0</v>
      </c>
      <c r="BD281" s="188">
        <v>0</v>
      </c>
      <c r="BE281" s="188">
        <v>0</v>
      </c>
      <c r="BF281" s="188">
        <v>0</v>
      </c>
      <c r="BG281" s="188">
        <v>0</v>
      </c>
      <c r="BH281" s="188">
        <v>0</v>
      </c>
      <c r="BI281" s="188">
        <v>0</v>
      </c>
      <c r="BJ281" s="188">
        <v>0</v>
      </c>
      <c r="BK281" s="188">
        <v>0</v>
      </c>
      <c r="BL281" s="188">
        <v>0</v>
      </c>
      <c r="BM281" s="188">
        <v>0</v>
      </c>
      <c r="BN281" s="188">
        <v>0</v>
      </c>
      <c r="BO281" s="188">
        <v>0</v>
      </c>
      <c r="BP281" s="188">
        <v>0</v>
      </c>
      <c r="BQ281" s="188">
        <v>0</v>
      </c>
      <c r="BR281" s="188">
        <v>0</v>
      </c>
      <c r="BS281" s="188">
        <v>0</v>
      </c>
      <c r="BT281" s="188">
        <v>0</v>
      </c>
      <c r="BU281" s="188">
        <v>0</v>
      </c>
      <c r="BV281" s="188">
        <v>0</v>
      </c>
      <c r="BW281" s="188">
        <v>0</v>
      </c>
      <c r="BX281" s="188">
        <v>0</v>
      </c>
      <c r="BY281" s="188">
        <v>0</v>
      </c>
      <c r="BZ281" s="188">
        <v>0</v>
      </c>
      <c r="CA281" s="190">
        <v>0</v>
      </c>
      <c r="CB281" s="188">
        <v>0</v>
      </c>
      <c r="CC281" s="188">
        <v>0</v>
      </c>
      <c r="CD281" s="188">
        <v>0</v>
      </c>
      <c r="CE281" s="188">
        <v>0</v>
      </c>
      <c r="CF281" s="188">
        <v>0</v>
      </c>
      <c r="CG281" s="188">
        <v>0</v>
      </c>
      <c r="CH281" s="188">
        <v>0</v>
      </c>
      <c r="CI281" s="188">
        <v>0</v>
      </c>
      <c r="CJ281" s="188">
        <v>0</v>
      </c>
      <c r="CK281" s="188">
        <v>0</v>
      </c>
      <c r="CL281" s="188">
        <v>0</v>
      </c>
      <c r="CM281" s="188">
        <v>0</v>
      </c>
      <c r="CN281" s="188">
        <v>0</v>
      </c>
      <c r="CO281" s="188">
        <v>0</v>
      </c>
      <c r="CP281" s="188">
        <v>0</v>
      </c>
      <c r="CQ281" s="188">
        <v>0</v>
      </c>
      <c r="CR281" s="188">
        <v>0</v>
      </c>
      <c r="CS281" s="188">
        <v>0</v>
      </c>
      <c r="CT281" s="188">
        <v>0</v>
      </c>
      <c r="CU281" s="191">
        <v>0</v>
      </c>
      <c r="CV281" s="188">
        <f t="shared" si="11"/>
        <v>1</v>
      </c>
      <c r="CW281" s="188">
        <v>0</v>
      </c>
      <c r="CX281" s="188">
        <v>0</v>
      </c>
      <c r="CY281" s="188">
        <v>1</v>
      </c>
      <c r="CZ281" s="188">
        <v>0</v>
      </c>
      <c r="DE281" s="188" t="s">
        <v>530</v>
      </c>
    </row>
    <row r="282" spans="1:109" ht="15.75" customHeight="1" x14ac:dyDescent="0.35">
      <c r="A282" s="189" t="s">
        <v>15</v>
      </c>
      <c r="B282" s="189" t="s">
        <v>7078</v>
      </c>
      <c r="C282" s="188" t="s">
        <v>7085</v>
      </c>
      <c r="E282" s="188" t="s">
        <v>6259</v>
      </c>
      <c r="F282" s="188" t="s">
        <v>6990</v>
      </c>
      <c r="G282" s="188" t="s">
        <v>454</v>
      </c>
      <c r="H282" s="188" t="s">
        <v>56</v>
      </c>
      <c r="I282" s="188" t="s">
        <v>173</v>
      </c>
      <c r="J282" s="188" t="s">
        <v>471</v>
      </c>
      <c r="K282" s="188" t="s">
        <v>235</v>
      </c>
      <c r="L282" s="188" t="s">
        <v>268</v>
      </c>
      <c r="N282" s="188" t="s">
        <v>300</v>
      </c>
      <c r="O282" s="201" t="s">
        <v>7086</v>
      </c>
      <c r="P282" s="191" t="s">
        <v>698</v>
      </c>
      <c r="Q282" s="188">
        <v>0</v>
      </c>
      <c r="R282" s="188">
        <v>0</v>
      </c>
      <c r="S282" s="188">
        <v>0</v>
      </c>
      <c r="T282" s="188">
        <v>0</v>
      </c>
      <c r="U282" s="188">
        <v>0</v>
      </c>
      <c r="V282" s="188">
        <v>0</v>
      </c>
      <c r="W282" s="188">
        <v>0</v>
      </c>
      <c r="X282" s="188">
        <v>0</v>
      </c>
      <c r="Y282" s="188">
        <v>1</v>
      </c>
      <c r="Z282" s="188">
        <v>0</v>
      </c>
      <c r="AA282" s="188">
        <v>0</v>
      </c>
      <c r="AB282" s="188">
        <v>0</v>
      </c>
      <c r="AC282" s="188">
        <v>0</v>
      </c>
      <c r="AD282" s="188">
        <v>0</v>
      </c>
      <c r="AE282" s="188">
        <v>0</v>
      </c>
      <c r="AF282" s="188">
        <v>0</v>
      </c>
      <c r="AG282" s="188">
        <v>0</v>
      </c>
      <c r="AH282" s="188">
        <v>0</v>
      </c>
      <c r="AI282" s="188">
        <v>0</v>
      </c>
      <c r="AJ282" s="188">
        <v>0</v>
      </c>
      <c r="AK282" s="188">
        <v>0</v>
      </c>
      <c r="AL282" s="188">
        <v>0</v>
      </c>
      <c r="AM282" s="188">
        <v>0</v>
      </c>
      <c r="AN282" s="188">
        <v>0</v>
      </c>
      <c r="AO282" s="188">
        <v>0</v>
      </c>
      <c r="AP282" s="188">
        <v>0</v>
      </c>
      <c r="AQ282" s="188">
        <v>0</v>
      </c>
      <c r="AR282" s="188">
        <v>0</v>
      </c>
      <c r="AS282" s="188">
        <v>0</v>
      </c>
      <c r="AT282" s="188">
        <v>0</v>
      </c>
      <c r="AU282" s="188">
        <v>0</v>
      </c>
      <c r="AV282" s="188">
        <v>0</v>
      </c>
      <c r="AW282" s="188">
        <v>0</v>
      </c>
      <c r="AX282" s="188">
        <v>0</v>
      </c>
      <c r="AY282" s="188">
        <v>0</v>
      </c>
      <c r="AZ282" s="188">
        <v>0</v>
      </c>
      <c r="BA282" s="188">
        <v>0</v>
      </c>
      <c r="BB282" s="188">
        <v>0</v>
      </c>
      <c r="BC282" s="188">
        <v>0</v>
      </c>
      <c r="BD282" s="188">
        <v>0</v>
      </c>
      <c r="BE282" s="188">
        <v>0</v>
      </c>
      <c r="BF282" s="188">
        <v>0</v>
      </c>
      <c r="BG282" s="188">
        <v>0</v>
      </c>
      <c r="BH282" s="188">
        <v>0</v>
      </c>
      <c r="BI282" s="188">
        <v>0</v>
      </c>
      <c r="BJ282" s="188">
        <v>0</v>
      </c>
      <c r="BK282" s="188">
        <v>0</v>
      </c>
      <c r="BL282" s="188">
        <v>0</v>
      </c>
      <c r="BM282" s="188">
        <v>0</v>
      </c>
      <c r="BN282" s="188">
        <v>0</v>
      </c>
      <c r="BO282" s="188">
        <v>0</v>
      </c>
      <c r="BP282" s="188">
        <v>0</v>
      </c>
      <c r="BQ282" s="188">
        <v>0</v>
      </c>
      <c r="BR282" s="188">
        <v>0</v>
      </c>
      <c r="BS282" s="188">
        <v>0</v>
      </c>
      <c r="BT282" s="188">
        <v>0</v>
      </c>
      <c r="BU282" s="188">
        <v>0</v>
      </c>
      <c r="BV282" s="188">
        <v>0</v>
      </c>
      <c r="BW282" s="188">
        <v>0</v>
      </c>
      <c r="BX282" s="188">
        <v>0</v>
      </c>
      <c r="BY282" s="188">
        <v>0</v>
      </c>
      <c r="BZ282" s="188">
        <v>0</v>
      </c>
      <c r="CA282" s="190">
        <v>0</v>
      </c>
      <c r="CB282" s="188">
        <v>0</v>
      </c>
      <c r="CC282" s="188">
        <v>0</v>
      </c>
      <c r="CD282" s="188">
        <v>0</v>
      </c>
      <c r="CE282" s="188">
        <v>0</v>
      </c>
      <c r="CF282" s="188">
        <v>0</v>
      </c>
      <c r="CG282" s="188">
        <v>0</v>
      </c>
      <c r="CH282" s="188">
        <v>0</v>
      </c>
      <c r="CI282" s="188">
        <v>0</v>
      </c>
      <c r="CJ282" s="188">
        <v>0</v>
      </c>
      <c r="CK282" s="188">
        <v>0</v>
      </c>
      <c r="CL282" s="188">
        <v>0</v>
      </c>
      <c r="CM282" s="188">
        <v>0</v>
      </c>
      <c r="CN282" s="188">
        <v>0</v>
      </c>
      <c r="CO282" s="188">
        <v>0</v>
      </c>
      <c r="CP282" s="188">
        <v>0</v>
      </c>
      <c r="CQ282" s="188">
        <v>0</v>
      </c>
      <c r="CR282" s="188">
        <v>0</v>
      </c>
      <c r="CS282" s="188">
        <v>0</v>
      </c>
      <c r="CT282" s="188">
        <v>0</v>
      </c>
      <c r="CU282" s="191">
        <v>0</v>
      </c>
      <c r="CV282" s="188">
        <f t="shared" si="11"/>
        <v>1</v>
      </c>
      <c r="CW282" s="188">
        <v>0</v>
      </c>
      <c r="CX282" s="188">
        <v>0</v>
      </c>
      <c r="CY282" s="188">
        <v>1</v>
      </c>
      <c r="CZ282" s="188">
        <v>0</v>
      </c>
      <c r="DE282" s="188" t="s">
        <v>530</v>
      </c>
    </row>
    <row r="283" spans="1:109" ht="15.75" customHeight="1" x14ac:dyDescent="0.35">
      <c r="A283" s="189" t="s">
        <v>15</v>
      </c>
      <c r="B283" s="189" t="s">
        <v>7078</v>
      </c>
      <c r="C283" s="188" t="s">
        <v>7087</v>
      </c>
      <c r="E283" s="188" t="s">
        <v>6259</v>
      </c>
      <c r="F283" s="188" t="s">
        <v>6990</v>
      </c>
      <c r="G283" s="188" t="s">
        <v>454</v>
      </c>
      <c r="H283" s="188" t="s">
        <v>56</v>
      </c>
      <c r="I283" s="188" t="s">
        <v>217</v>
      </c>
      <c r="J283" s="188" t="s">
        <v>471</v>
      </c>
      <c r="K283" s="188" t="s">
        <v>235</v>
      </c>
      <c r="L283" s="188" t="s">
        <v>268</v>
      </c>
      <c r="N283" s="188" t="s">
        <v>299</v>
      </c>
      <c r="O283" s="201" t="s">
        <v>7088</v>
      </c>
      <c r="P283" s="191" t="s">
        <v>693</v>
      </c>
      <c r="Q283" s="188">
        <v>0</v>
      </c>
      <c r="R283" s="188">
        <v>0</v>
      </c>
      <c r="S283" s="188">
        <v>0</v>
      </c>
      <c r="T283" s="188">
        <v>0</v>
      </c>
      <c r="U283" s="188">
        <v>0</v>
      </c>
      <c r="V283" s="188">
        <v>0</v>
      </c>
      <c r="W283" s="188">
        <v>0</v>
      </c>
      <c r="X283" s="188">
        <v>0</v>
      </c>
      <c r="Y283" s="188">
        <v>1</v>
      </c>
      <c r="Z283" s="188">
        <v>0</v>
      </c>
      <c r="AA283" s="188">
        <v>0</v>
      </c>
      <c r="AB283" s="188">
        <v>0</v>
      </c>
      <c r="AC283" s="188">
        <v>0</v>
      </c>
      <c r="AD283" s="188">
        <v>0</v>
      </c>
      <c r="AE283" s="188">
        <v>0</v>
      </c>
      <c r="AF283" s="188">
        <v>0</v>
      </c>
      <c r="AG283" s="188">
        <v>0</v>
      </c>
      <c r="AH283" s="188">
        <v>0</v>
      </c>
      <c r="AI283" s="188">
        <v>0</v>
      </c>
      <c r="AJ283" s="188">
        <v>0</v>
      </c>
      <c r="AK283" s="188">
        <v>0</v>
      </c>
      <c r="AL283" s="188">
        <v>0</v>
      </c>
      <c r="AM283" s="188">
        <v>0</v>
      </c>
      <c r="AN283" s="188">
        <v>0</v>
      </c>
      <c r="AO283" s="188">
        <v>0</v>
      </c>
      <c r="AP283" s="188">
        <v>0</v>
      </c>
      <c r="AQ283" s="188">
        <v>0</v>
      </c>
      <c r="AR283" s="188">
        <v>0</v>
      </c>
      <c r="AS283" s="188">
        <v>0</v>
      </c>
      <c r="AT283" s="188">
        <v>0</v>
      </c>
      <c r="AU283" s="188">
        <v>0</v>
      </c>
      <c r="AV283" s="188">
        <v>0</v>
      </c>
      <c r="AW283" s="188">
        <v>0</v>
      </c>
      <c r="AX283" s="188">
        <v>0</v>
      </c>
      <c r="AY283" s="188">
        <v>0</v>
      </c>
      <c r="AZ283" s="188">
        <v>0</v>
      </c>
      <c r="BA283" s="188">
        <v>0</v>
      </c>
      <c r="BB283" s="188">
        <v>0</v>
      </c>
      <c r="BC283" s="188">
        <v>0</v>
      </c>
      <c r="BD283" s="188">
        <v>0</v>
      </c>
      <c r="BE283" s="188">
        <v>0</v>
      </c>
      <c r="BF283" s="188">
        <v>0</v>
      </c>
      <c r="BG283" s="188">
        <v>0</v>
      </c>
      <c r="BH283" s="188">
        <v>0</v>
      </c>
      <c r="BI283" s="188">
        <v>0</v>
      </c>
      <c r="BJ283" s="188">
        <v>0</v>
      </c>
      <c r="BK283" s="188">
        <v>0</v>
      </c>
      <c r="BL283" s="188">
        <v>0</v>
      </c>
      <c r="BM283" s="188">
        <v>0</v>
      </c>
      <c r="BN283" s="188">
        <v>0</v>
      </c>
      <c r="BO283" s="188">
        <v>0</v>
      </c>
      <c r="BP283" s="188">
        <v>0</v>
      </c>
      <c r="BQ283" s="188">
        <v>0</v>
      </c>
      <c r="BR283" s="188">
        <v>0</v>
      </c>
      <c r="BS283" s="188">
        <v>0</v>
      </c>
      <c r="BT283" s="188">
        <v>0</v>
      </c>
      <c r="BU283" s="188">
        <v>0</v>
      </c>
      <c r="BV283" s="188">
        <v>0</v>
      </c>
      <c r="BW283" s="188">
        <v>0</v>
      </c>
      <c r="BX283" s="188">
        <v>0</v>
      </c>
      <c r="BY283" s="188">
        <v>0</v>
      </c>
      <c r="BZ283" s="188">
        <v>0</v>
      </c>
      <c r="CA283" s="190">
        <v>0</v>
      </c>
      <c r="CB283" s="188">
        <v>0</v>
      </c>
      <c r="CC283" s="188">
        <v>0</v>
      </c>
      <c r="CD283" s="188">
        <v>0</v>
      </c>
      <c r="CE283" s="188">
        <v>0</v>
      </c>
      <c r="CF283" s="188">
        <v>0</v>
      </c>
      <c r="CG283" s="188">
        <v>0</v>
      </c>
      <c r="CH283" s="188">
        <v>0</v>
      </c>
      <c r="CI283" s="188">
        <v>0</v>
      </c>
      <c r="CJ283" s="188">
        <v>0</v>
      </c>
      <c r="CK283" s="188">
        <v>0</v>
      </c>
      <c r="CL283" s="188">
        <v>0</v>
      </c>
      <c r="CM283" s="188">
        <v>0</v>
      </c>
      <c r="CN283" s="188">
        <v>0</v>
      </c>
      <c r="CO283" s="188">
        <v>0</v>
      </c>
      <c r="CP283" s="188">
        <v>0</v>
      </c>
      <c r="CQ283" s="188">
        <v>0</v>
      </c>
      <c r="CR283" s="188">
        <v>0</v>
      </c>
      <c r="CS283" s="188">
        <v>0</v>
      </c>
      <c r="CT283" s="188">
        <v>0</v>
      </c>
      <c r="CU283" s="191">
        <v>0</v>
      </c>
      <c r="CV283" s="188">
        <f t="shared" si="11"/>
        <v>1</v>
      </c>
      <c r="CW283" s="188">
        <v>0</v>
      </c>
      <c r="CX283" s="188">
        <v>0</v>
      </c>
      <c r="CY283" s="188">
        <v>1</v>
      </c>
      <c r="CZ283" s="188">
        <v>0</v>
      </c>
      <c r="DE283" s="188" t="s">
        <v>530</v>
      </c>
    </row>
    <row r="284" spans="1:109" ht="15.75" customHeight="1" x14ac:dyDescent="0.35">
      <c r="A284" s="188" t="s">
        <v>15</v>
      </c>
      <c r="B284" s="189" t="s">
        <v>7089</v>
      </c>
      <c r="C284" s="188" t="s">
        <v>7090</v>
      </c>
      <c r="E284" s="188" t="s">
        <v>6259</v>
      </c>
      <c r="F284" s="188" t="s">
        <v>6990</v>
      </c>
      <c r="G284" s="188" t="s">
        <v>454</v>
      </c>
      <c r="H284" s="188" t="s">
        <v>56</v>
      </c>
      <c r="I284" s="188" t="s">
        <v>173</v>
      </c>
      <c r="J284" s="188" t="s">
        <v>471</v>
      </c>
      <c r="K284" s="188" t="s">
        <v>235</v>
      </c>
      <c r="L284" s="188" t="s">
        <v>268</v>
      </c>
      <c r="N284" s="188" t="s">
        <v>299</v>
      </c>
      <c r="O284" s="201" t="s">
        <v>7091</v>
      </c>
      <c r="P284" s="191" t="s">
        <v>6992</v>
      </c>
      <c r="Q284" s="188">
        <v>0</v>
      </c>
      <c r="R284" s="188">
        <v>0</v>
      </c>
      <c r="S284" s="188">
        <v>0</v>
      </c>
      <c r="T284" s="188">
        <v>0</v>
      </c>
      <c r="U284" s="188">
        <v>0</v>
      </c>
      <c r="V284" s="188">
        <v>0</v>
      </c>
      <c r="W284" s="188">
        <v>0</v>
      </c>
      <c r="X284" s="188">
        <v>0</v>
      </c>
      <c r="Y284" s="188">
        <v>1</v>
      </c>
      <c r="Z284" s="188">
        <v>0</v>
      </c>
      <c r="AA284" s="188">
        <v>0</v>
      </c>
      <c r="AB284" s="188">
        <v>0</v>
      </c>
      <c r="AC284" s="188">
        <v>0</v>
      </c>
      <c r="AD284" s="188">
        <v>0</v>
      </c>
      <c r="AE284" s="188">
        <v>0</v>
      </c>
      <c r="AF284" s="188">
        <v>0</v>
      </c>
      <c r="AG284" s="188">
        <v>0</v>
      </c>
      <c r="AH284" s="188">
        <v>0</v>
      </c>
      <c r="AI284" s="188">
        <v>0</v>
      </c>
      <c r="AJ284" s="188">
        <v>0</v>
      </c>
      <c r="AK284" s="188">
        <v>0</v>
      </c>
      <c r="AL284" s="188">
        <v>0</v>
      </c>
      <c r="AM284" s="188">
        <v>0</v>
      </c>
      <c r="AN284" s="188">
        <v>0</v>
      </c>
      <c r="AO284" s="188">
        <v>0</v>
      </c>
      <c r="AP284" s="188">
        <v>0</v>
      </c>
      <c r="AQ284" s="188">
        <v>0</v>
      </c>
      <c r="AR284" s="188">
        <v>0</v>
      </c>
      <c r="AS284" s="188">
        <v>0</v>
      </c>
      <c r="AT284" s="188">
        <v>0</v>
      </c>
      <c r="AU284" s="188">
        <v>0</v>
      </c>
      <c r="AV284" s="188">
        <v>0</v>
      </c>
      <c r="AW284" s="188">
        <v>0</v>
      </c>
      <c r="AX284" s="188">
        <v>0</v>
      </c>
      <c r="AY284" s="188">
        <v>0</v>
      </c>
      <c r="AZ284" s="188">
        <v>0</v>
      </c>
      <c r="BA284" s="188">
        <v>0</v>
      </c>
      <c r="BB284" s="188">
        <v>0</v>
      </c>
      <c r="BC284" s="188">
        <v>0</v>
      </c>
      <c r="BD284" s="188">
        <v>0</v>
      </c>
      <c r="BE284" s="188">
        <v>0</v>
      </c>
      <c r="BF284" s="188">
        <v>0</v>
      </c>
      <c r="BG284" s="188">
        <v>0</v>
      </c>
      <c r="BH284" s="188">
        <v>0</v>
      </c>
      <c r="BI284" s="188">
        <v>0</v>
      </c>
      <c r="BJ284" s="188">
        <v>0</v>
      </c>
      <c r="BK284" s="188">
        <v>0</v>
      </c>
      <c r="BL284" s="188">
        <v>0</v>
      </c>
      <c r="BM284" s="188">
        <v>0</v>
      </c>
      <c r="BN284" s="188">
        <v>0</v>
      </c>
      <c r="BO284" s="188">
        <v>0</v>
      </c>
      <c r="BP284" s="188">
        <v>0</v>
      </c>
      <c r="BQ284" s="188">
        <v>0</v>
      </c>
      <c r="BR284" s="188">
        <v>0</v>
      </c>
      <c r="BS284" s="188">
        <v>0</v>
      </c>
      <c r="BT284" s="188">
        <v>0</v>
      </c>
      <c r="BU284" s="188">
        <v>0</v>
      </c>
      <c r="BV284" s="188">
        <v>0</v>
      </c>
      <c r="BW284" s="188">
        <v>0</v>
      </c>
      <c r="BX284" s="188">
        <v>0</v>
      </c>
      <c r="BY284" s="188">
        <v>0</v>
      </c>
      <c r="BZ284" s="188">
        <v>0</v>
      </c>
      <c r="CA284" s="190">
        <v>0</v>
      </c>
      <c r="CB284" s="188">
        <v>0</v>
      </c>
      <c r="CC284" s="188">
        <v>0</v>
      </c>
      <c r="CD284" s="188">
        <v>0</v>
      </c>
      <c r="CE284" s="188">
        <v>0</v>
      </c>
      <c r="CF284" s="188">
        <v>0</v>
      </c>
      <c r="CG284" s="188">
        <v>0</v>
      </c>
      <c r="CH284" s="188">
        <v>0</v>
      </c>
      <c r="CI284" s="188">
        <v>0</v>
      </c>
      <c r="CJ284" s="188">
        <v>0</v>
      </c>
      <c r="CK284" s="188">
        <v>0</v>
      </c>
      <c r="CL284" s="188">
        <v>0</v>
      </c>
      <c r="CM284" s="188">
        <v>0</v>
      </c>
      <c r="CN284" s="188">
        <v>0</v>
      </c>
      <c r="CO284" s="188">
        <v>0</v>
      </c>
      <c r="CP284" s="188">
        <v>0</v>
      </c>
      <c r="CQ284" s="188">
        <v>0</v>
      </c>
      <c r="CR284" s="188">
        <v>0</v>
      </c>
      <c r="CS284" s="188">
        <v>0</v>
      </c>
      <c r="CT284" s="188">
        <v>0</v>
      </c>
      <c r="CU284" s="191">
        <v>0</v>
      </c>
      <c r="CV284" s="188">
        <f t="shared" si="11"/>
        <v>1</v>
      </c>
      <c r="CW284" s="188">
        <v>0</v>
      </c>
      <c r="CX284" s="188">
        <v>0</v>
      </c>
      <c r="CY284" s="188">
        <v>1</v>
      </c>
      <c r="CZ284" s="188">
        <v>0</v>
      </c>
      <c r="DE284" s="188" t="s">
        <v>530</v>
      </c>
    </row>
    <row r="285" spans="1:109" ht="15.75" customHeight="1" x14ac:dyDescent="0.35">
      <c r="A285" s="189" t="s">
        <v>15</v>
      </c>
      <c r="B285" s="189" t="s">
        <v>7092</v>
      </c>
      <c r="C285" s="188" t="s">
        <v>7093</v>
      </c>
      <c r="E285" s="188" t="s">
        <v>6259</v>
      </c>
      <c r="F285" s="188" t="s">
        <v>6990</v>
      </c>
      <c r="G285" s="188" t="s">
        <v>454</v>
      </c>
      <c r="H285" s="188" t="s">
        <v>56</v>
      </c>
      <c r="I285" s="188" t="s">
        <v>7094</v>
      </c>
      <c r="J285" s="188" t="s">
        <v>269</v>
      </c>
      <c r="K285" s="188" t="s">
        <v>235</v>
      </c>
      <c r="L285" s="188" t="s">
        <v>268</v>
      </c>
      <c r="N285" s="188" t="s">
        <v>299</v>
      </c>
      <c r="O285" s="188" t="s">
        <v>7095</v>
      </c>
      <c r="P285" s="191" t="s">
        <v>569</v>
      </c>
      <c r="Q285" s="188">
        <v>0</v>
      </c>
      <c r="R285" s="188">
        <v>0</v>
      </c>
      <c r="S285" s="188">
        <v>0</v>
      </c>
      <c r="T285" s="188">
        <v>0</v>
      </c>
      <c r="U285" s="188">
        <v>0</v>
      </c>
      <c r="V285" s="188">
        <v>0</v>
      </c>
      <c r="W285" s="188">
        <v>0</v>
      </c>
      <c r="X285" s="188">
        <v>0</v>
      </c>
      <c r="Y285" s="188">
        <v>1</v>
      </c>
      <c r="Z285" s="188">
        <v>0</v>
      </c>
      <c r="AA285" s="188">
        <v>0</v>
      </c>
      <c r="AB285" s="188">
        <v>0</v>
      </c>
      <c r="AC285" s="188">
        <v>0</v>
      </c>
      <c r="AD285" s="188">
        <v>0</v>
      </c>
      <c r="AE285" s="188">
        <v>0</v>
      </c>
      <c r="AF285" s="188">
        <v>0</v>
      </c>
      <c r="AG285" s="188">
        <v>0</v>
      </c>
      <c r="AH285" s="188">
        <v>0</v>
      </c>
      <c r="AI285" s="188">
        <v>0</v>
      </c>
      <c r="AJ285" s="188">
        <v>0</v>
      </c>
      <c r="AK285" s="188">
        <v>0</v>
      </c>
      <c r="AL285" s="188">
        <v>0</v>
      </c>
      <c r="AM285" s="188">
        <v>0</v>
      </c>
      <c r="AN285" s="188">
        <v>0</v>
      </c>
      <c r="AO285" s="188">
        <v>0</v>
      </c>
      <c r="AP285" s="188">
        <v>0</v>
      </c>
      <c r="AQ285" s="188">
        <v>0</v>
      </c>
      <c r="AR285" s="188">
        <v>0</v>
      </c>
      <c r="AS285" s="188">
        <v>0</v>
      </c>
      <c r="AT285" s="188">
        <v>0</v>
      </c>
      <c r="AU285" s="188">
        <v>0</v>
      </c>
      <c r="AV285" s="188">
        <v>0</v>
      </c>
      <c r="AW285" s="188">
        <v>0</v>
      </c>
      <c r="AX285" s="188">
        <v>0</v>
      </c>
      <c r="AY285" s="188">
        <v>0</v>
      </c>
      <c r="AZ285" s="188">
        <v>0</v>
      </c>
      <c r="BA285" s="188">
        <v>0</v>
      </c>
      <c r="BB285" s="188">
        <v>0</v>
      </c>
      <c r="BC285" s="188">
        <v>0</v>
      </c>
      <c r="BD285" s="188">
        <v>0</v>
      </c>
      <c r="BE285" s="188">
        <v>0</v>
      </c>
      <c r="BF285" s="188">
        <v>0</v>
      </c>
      <c r="BG285" s="188">
        <v>0</v>
      </c>
      <c r="BH285" s="188">
        <v>0</v>
      </c>
      <c r="BI285" s="188">
        <v>0</v>
      </c>
      <c r="BJ285" s="188">
        <v>0</v>
      </c>
      <c r="BK285" s="188">
        <v>0</v>
      </c>
      <c r="BL285" s="188">
        <v>0</v>
      </c>
      <c r="BM285" s="188">
        <v>0</v>
      </c>
      <c r="BN285" s="188">
        <v>0</v>
      </c>
      <c r="BO285" s="188">
        <v>0</v>
      </c>
      <c r="BP285" s="188">
        <v>0</v>
      </c>
      <c r="BQ285" s="188">
        <v>0</v>
      </c>
      <c r="BR285" s="188">
        <v>0</v>
      </c>
      <c r="BS285" s="188">
        <v>0</v>
      </c>
      <c r="BT285" s="188">
        <v>0</v>
      </c>
      <c r="BU285" s="188">
        <v>0</v>
      </c>
      <c r="BV285" s="188">
        <v>0</v>
      </c>
      <c r="BW285" s="188">
        <v>0</v>
      </c>
      <c r="BX285" s="188">
        <v>0</v>
      </c>
      <c r="BY285" s="188">
        <v>0</v>
      </c>
      <c r="BZ285" s="188">
        <v>0</v>
      </c>
      <c r="CA285" s="190">
        <v>0</v>
      </c>
      <c r="CB285" s="188">
        <v>0</v>
      </c>
      <c r="CC285" s="188">
        <v>0</v>
      </c>
      <c r="CD285" s="188">
        <v>0</v>
      </c>
      <c r="CE285" s="188">
        <v>0</v>
      </c>
      <c r="CF285" s="188">
        <v>0</v>
      </c>
      <c r="CG285" s="188">
        <v>0</v>
      </c>
      <c r="CH285" s="188">
        <v>0</v>
      </c>
      <c r="CI285" s="188">
        <v>0</v>
      </c>
      <c r="CJ285" s="188">
        <v>0</v>
      </c>
      <c r="CK285" s="188">
        <v>0</v>
      </c>
      <c r="CL285" s="188">
        <v>0</v>
      </c>
      <c r="CM285" s="188">
        <v>0</v>
      </c>
      <c r="CN285" s="188">
        <v>0</v>
      </c>
      <c r="CO285" s="188">
        <v>0</v>
      </c>
      <c r="CP285" s="188">
        <v>0</v>
      </c>
      <c r="CQ285" s="188">
        <v>0</v>
      </c>
      <c r="CR285" s="188">
        <v>0</v>
      </c>
      <c r="CS285" s="188">
        <v>0</v>
      </c>
      <c r="CT285" s="188">
        <v>0</v>
      </c>
      <c r="CU285" s="191">
        <v>0</v>
      </c>
      <c r="CV285" s="188">
        <f t="shared" si="11"/>
        <v>1</v>
      </c>
      <c r="CW285" s="188">
        <v>0</v>
      </c>
      <c r="CX285" s="188">
        <v>0</v>
      </c>
      <c r="CY285" s="188">
        <v>1</v>
      </c>
      <c r="CZ285" s="188">
        <v>0</v>
      </c>
      <c r="DD285" s="188" t="s">
        <v>7096</v>
      </c>
      <c r="DE285" s="188" t="s">
        <v>1957</v>
      </c>
    </row>
    <row r="286" spans="1:109" ht="15.75" customHeight="1" x14ac:dyDescent="0.35">
      <c r="A286" s="189" t="s">
        <v>15</v>
      </c>
      <c r="B286" s="189" t="s">
        <v>7092</v>
      </c>
      <c r="C286" s="188" t="s">
        <v>7097</v>
      </c>
      <c r="E286" s="188" t="s">
        <v>6259</v>
      </c>
      <c r="F286" s="188" t="s">
        <v>6990</v>
      </c>
      <c r="G286" s="188" t="s">
        <v>454</v>
      </c>
      <c r="H286" s="188" t="s">
        <v>56</v>
      </c>
      <c r="I286" s="188" t="s">
        <v>173</v>
      </c>
      <c r="J286" s="188" t="s">
        <v>471</v>
      </c>
      <c r="K286" s="188" t="s">
        <v>235</v>
      </c>
      <c r="L286" s="188" t="s">
        <v>284</v>
      </c>
      <c r="N286" s="188" t="s">
        <v>299</v>
      </c>
      <c r="O286" s="188" t="s">
        <v>7098</v>
      </c>
      <c r="P286" s="191" t="s">
        <v>569</v>
      </c>
      <c r="Q286" s="188">
        <v>0</v>
      </c>
      <c r="R286" s="188">
        <v>0</v>
      </c>
      <c r="S286" s="188">
        <v>0</v>
      </c>
      <c r="T286" s="188">
        <v>0</v>
      </c>
      <c r="U286" s="188">
        <v>0</v>
      </c>
      <c r="V286" s="188">
        <v>0</v>
      </c>
      <c r="W286" s="188">
        <v>0</v>
      </c>
      <c r="X286" s="188">
        <v>0</v>
      </c>
      <c r="Y286" s="188">
        <v>1</v>
      </c>
      <c r="Z286" s="188">
        <v>0</v>
      </c>
      <c r="AA286" s="188">
        <v>0</v>
      </c>
      <c r="AB286" s="188">
        <v>0</v>
      </c>
      <c r="AC286" s="188">
        <v>0</v>
      </c>
      <c r="AD286" s="188">
        <v>0</v>
      </c>
      <c r="AE286" s="188">
        <v>0</v>
      </c>
      <c r="AF286" s="188">
        <v>0</v>
      </c>
      <c r="AG286" s="188">
        <v>0</v>
      </c>
      <c r="AH286" s="188">
        <v>0</v>
      </c>
      <c r="AI286" s="188">
        <v>0</v>
      </c>
      <c r="AJ286" s="188">
        <v>0</v>
      </c>
      <c r="AK286" s="188">
        <v>0</v>
      </c>
      <c r="AL286" s="188">
        <v>0</v>
      </c>
      <c r="AM286" s="188">
        <v>0</v>
      </c>
      <c r="AN286" s="188">
        <v>0</v>
      </c>
      <c r="AO286" s="188">
        <v>0</v>
      </c>
      <c r="AP286" s="188">
        <v>0</v>
      </c>
      <c r="AQ286" s="188">
        <v>0</v>
      </c>
      <c r="AR286" s="188">
        <v>0</v>
      </c>
      <c r="AS286" s="188">
        <v>0</v>
      </c>
      <c r="AT286" s="188">
        <v>0</v>
      </c>
      <c r="AU286" s="188">
        <v>0</v>
      </c>
      <c r="AV286" s="188">
        <v>0</v>
      </c>
      <c r="AW286" s="188">
        <v>0</v>
      </c>
      <c r="AX286" s="188">
        <v>0</v>
      </c>
      <c r="AY286" s="188">
        <v>0</v>
      </c>
      <c r="AZ286" s="188">
        <v>0</v>
      </c>
      <c r="BA286" s="188">
        <v>0</v>
      </c>
      <c r="BB286" s="188">
        <v>0</v>
      </c>
      <c r="BC286" s="188">
        <v>0</v>
      </c>
      <c r="BD286" s="188">
        <v>0</v>
      </c>
      <c r="BE286" s="188">
        <v>0</v>
      </c>
      <c r="BF286" s="188">
        <v>0</v>
      </c>
      <c r="BG286" s="188">
        <v>0</v>
      </c>
      <c r="BH286" s="188">
        <v>0</v>
      </c>
      <c r="BI286" s="188">
        <v>0</v>
      </c>
      <c r="BJ286" s="188">
        <v>0</v>
      </c>
      <c r="BK286" s="188">
        <v>0</v>
      </c>
      <c r="BL286" s="188">
        <v>0</v>
      </c>
      <c r="BM286" s="188">
        <v>0</v>
      </c>
      <c r="BN286" s="188">
        <v>0</v>
      </c>
      <c r="BO286" s="188">
        <v>0</v>
      </c>
      <c r="BP286" s="188">
        <v>0</v>
      </c>
      <c r="BQ286" s="188">
        <v>0</v>
      </c>
      <c r="BR286" s="188">
        <v>0</v>
      </c>
      <c r="BS286" s="188">
        <v>0</v>
      </c>
      <c r="BT286" s="188">
        <v>0</v>
      </c>
      <c r="BU286" s="188">
        <v>0</v>
      </c>
      <c r="BV286" s="188">
        <v>0</v>
      </c>
      <c r="BW286" s="188">
        <v>0</v>
      </c>
      <c r="BX286" s="188">
        <v>0</v>
      </c>
      <c r="BY286" s="188">
        <v>0</v>
      </c>
      <c r="BZ286" s="188">
        <v>0</v>
      </c>
      <c r="CA286" s="190">
        <v>0</v>
      </c>
      <c r="CB286" s="188">
        <v>0</v>
      </c>
      <c r="CC286" s="188">
        <v>0</v>
      </c>
      <c r="CD286" s="188">
        <v>0</v>
      </c>
      <c r="CE286" s="188">
        <v>0</v>
      </c>
      <c r="CF286" s="188">
        <v>0</v>
      </c>
      <c r="CG286" s="188">
        <v>0</v>
      </c>
      <c r="CH286" s="188">
        <v>0</v>
      </c>
      <c r="CI286" s="188">
        <v>0</v>
      </c>
      <c r="CJ286" s="188">
        <v>0</v>
      </c>
      <c r="CK286" s="188">
        <v>0</v>
      </c>
      <c r="CL286" s="188">
        <v>0</v>
      </c>
      <c r="CM286" s="188">
        <v>0</v>
      </c>
      <c r="CN286" s="188">
        <v>0</v>
      </c>
      <c r="CO286" s="188">
        <v>0</v>
      </c>
      <c r="CP286" s="188">
        <v>0</v>
      </c>
      <c r="CQ286" s="188">
        <v>0</v>
      </c>
      <c r="CR286" s="188">
        <v>0</v>
      </c>
      <c r="CS286" s="188">
        <v>0</v>
      </c>
      <c r="CT286" s="188">
        <v>0</v>
      </c>
      <c r="CU286" s="191">
        <v>0</v>
      </c>
      <c r="CV286" s="188">
        <f t="shared" si="11"/>
        <v>1</v>
      </c>
      <c r="CW286" s="188">
        <v>0</v>
      </c>
      <c r="CX286" s="188">
        <v>0</v>
      </c>
      <c r="CY286" s="188">
        <v>1</v>
      </c>
      <c r="CZ286" s="188">
        <v>0</v>
      </c>
      <c r="DE286" s="188" t="s">
        <v>530</v>
      </c>
    </row>
    <row r="287" spans="1:109" ht="15.75" customHeight="1" x14ac:dyDescent="0.35">
      <c r="A287" s="189" t="s">
        <v>15</v>
      </c>
      <c r="B287" s="189" t="s">
        <v>7099</v>
      </c>
      <c r="C287" s="188" t="s">
        <v>7100</v>
      </c>
      <c r="E287" s="188" t="s">
        <v>6259</v>
      </c>
      <c r="F287" s="188" t="s">
        <v>6990</v>
      </c>
      <c r="G287" s="188" t="s">
        <v>454</v>
      </c>
      <c r="H287" s="188" t="s">
        <v>56</v>
      </c>
      <c r="I287" s="188" t="s">
        <v>7101</v>
      </c>
      <c r="J287" s="188" t="s">
        <v>471</v>
      </c>
      <c r="K287" s="188" t="s">
        <v>226</v>
      </c>
      <c r="L287" s="188" t="s">
        <v>289</v>
      </c>
      <c r="N287" s="188" t="s">
        <v>7102</v>
      </c>
      <c r="O287" s="188" t="s">
        <v>7103</v>
      </c>
      <c r="P287" s="191" t="s">
        <v>569</v>
      </c>
      <c r="Q287" s="188">
        <v>0</v>
      </c>
      <c r="R287" s="188">
        <v>0</v>
      </c>
      <c r="S287" s="188">
        <v>0</v>
      </c>
      <c r="T287" s="188">
        <v>0</v>
      </c>
      <c r="U287" s="188">
        <v>0</v>
      </c>
      <c r="V287" s="188">
        <v>0</v>
      </c>
      <c r="W287" s="188">
        <v>0</v>
      </c>
      <c r="X287" s="188">
        <v>0</v>
      </c>
      <c r="Y287" s="188">
        <v>1</v>
      </c>
      <c r="Z287" s="188">
        <v>0</v>
      </c>
      <c r="AA287" s="188">
        <v>0</v>
      </c>
      <c r="AB287" s="188">
        <v>0</v>
      </c>
      <c r="AC287" s="188">
        <v>0</v>
      </c>
      <c r="AD287" s="188">
        <v>0</v>
      </c>
      <c r="AE287" s="188">
        <v>0</v>
      </c>
      <c r="AF287" s="188">
        <v>0</v>
      </c>
      <c r="AG287" s="188">
        <v>0</v>
      </c>
      <c r="AH287" s="188">
        <v>0</v>
      </c>
      <c r="AI287" s="188">
        <v>0</v>
      </c>
      <c r="AJ287" s="188">
        <v>0</v>
      </c>
      <c r="AK287" s="188">
        <v>0</v>
      </c>
      <c r="AL287" s="188">
        <v>0</v>
      </c>
      <c r="AM287" s="188">
        <v>0</v>
      </c>
      <c r="AN287" s="188">
        <v>0</v>
      </c>
      <c r="AO287" s="188">
        <v>0</v>
      </c>
      <c r="AP287" s="188">
        <v>0</v>
      </c>
      <c r="AQ287" s="188">
        <v>0</v>
      </c>
      <c r="AR287" s="188">
        <v>0</v>
      </c>
      <c r="AS287" s="188">
        <v>0</v>
      </c>
      <c r="AT287" s="188">
        <v>0</v>
      </c>
      <c r="AU287" s="188">
        <v>0</v>
      </c>
      <c r="AV287" s="188">
        <v>0</v>
      </c>
      <c r="AW287" s="188">
        <v>0</v>
      </c>
      <c r="AX287" s="188">
        <v>0</v>
      </c>
      <c r="AY287" s="188">
        <v>0</v>
      </c>
      <c r="AZ287" s="188">
        <v>0</v>
      </c>
      <c r="BA287" s="188">
        <v>0</v>
      </c>
      <c r="BB287" s="188">
        <v>0</v>
      </c>
      <c r="BC287" s="188">
        <v>0</v>
      </c>
      <c r="BD287" s="188">
        <v>0</v>
      </c>
      <c r="BE287" s="188">
        <v>0</v>
      </c>
      <c r="BF287" s="188">
        <v>0</v>
      </c>
      <c r="BG287" s="188">
        <v>0</v>
      </c>
      <c r="BH287" s="188">
        <v>0</v>
      </c>
      <c r="BI287" s="188">
        <v>0</v>
      </c>
      <c r="BJ287" s="188">
        <v>0</v>
      </c>
      <c r="BK287" s="188">
        <v>0</v>
      </c>
      <c r="BL287" s="188">
        <v>0</v>
      </c>
      <c r="BM287" s="188">
        <v>0</v>
      </c>
      <c r="BN287" s="188">
        <v>0</v>
      </c>
      <c r="BO287" s="188">
        <v>0</v>
      </c>
      <c r="BP287" s="188">
        <v>0</v>
      </c>
      <c r="BQ287" s="188">
        <v>0</v>
      </c>
      <c r="BR287" s="188">
        <v>0</v>
      </c>
      <c r="BS287" s="188">
        <v>0</v>
      </c>
      <c r="BT287" s="188">
        <v>0</v>
      </c>
      <c r="BU287" s="188">
        <v>0</v>
      </c>
      <c r="BV287" s="188">
        <v>0</v>
      </c>
      <c r="BW287" s="188">
        <v>0</v>
      </c>
      <c r="BX287" s="188">
        <v>0</v>
      </c>
      <c r="BY287" s="188">
        <v>0</v>
      </c>
      <c r="BZ287" s="188">
        <v>0</v>
      </c>
      <c r="CA287" s="190">
        <v>0</v>
      </c>
      <c r="CB287" s="188">
        <v>0</v>
      </c>
      <c r="CC287" s="188">
        <v>0</v>
      </c>
      <c r="CD287" s="188">
        <v>0</v>
      </c>
      <c r="CE287" s="188">
        <v>0</v>
      </c>
      <c r="CF287" s="188">
        <v>0</v>
      </c>
      <c r="CG287" s="188">
        <v>0</v>
      </c>
      <c r="CH287" s="188">
        <v>0</v>
      </c>
      <c r="CI287" s="188">
        <v>0</v>
      </c>
      <c r="CJ287" s="188">
        <v>0</v>
      </c>
      <c r="CK287" s="188">
        <v>0</v>
      </c>
      <c r="CL287" s="188">
        <v>0</v>
      </c>
      <c r="CM287" s="188">
        <v>0</v>
      </c>
      <c r="CN287" s="188">
        <v>0</v>
      </c>
      <c r="CO287" s="188">
        <v>0</v>
      </c>
      <c r="CP287" s="188">
        <v>0</v>
      </c>
      <c r="CQ287" s="188">
        <v>0</v>
      </c>
      <c r="CR287" s="188">
        <v>0</v>
      </c>
      <c r="CS287" s="188">
        <v>0</v>
      </c>
      <c r="CT287" s="188">
        <v>0</v>
      </c>
      <c r="CU287" s="191">
        <v>0</v>
      </c>
      <c r="CV287" s="188">
        <f t="shared" si="11"/>
        <v>1</v>
      </c>
      <c r="CW287" s="188">
        <v>0</v>
      </c>
      <c r="CX287" s="188">
        <v>0</v>
      </c>
      <c r="CY287" s="188">
        <v>1</v>
      </c>
      <c r="CZ287" s="188">
        <v>0</v>
      </c>
      <c r="DE287" s="188" t="s">
        <v>530</v>
      </c>
    </row>
    <row r="288" spans="1:109" ht="15.75" customHeight="1" x14ac:dyDescent="0.35">
      <c r="A288" s="189" t="s">
        <v>15</v>
      </c>
      <c r="B288" s="189" t="s">
        <v>920</v>
      </c>
      <c r="C288" s="188" t="s">
        <v>7104</v>
      </c>
      <c r="E288" s="188" t="s">
        <v>6259</v>
      </c>
      <c r="F288" s="188" t="s">
        <v>6990</v>
      </c>
      <c r="G288" s="188" t="s">
        <v>454</v>
      </c>
      <c r="H288" s="188" t="s">
        <v>56</v>
      </c>
      <c r="I288" s="188" t="s">
        <v>173</v>
      </c>
      <c r="J288" s="188" t="s">
        <v>471</v>
      </c>
      <c r="K288" s="188" t="s">
        <v>226</v>
      </c>
      <c r="L288" s="188" t="s">
        <v>289</v>
      </c>
      <c r="N288" s="188" t="s">
        <v>299</v>
      </c>
      <c r="O288" s="201" t="s">
        <v>7105</v>
      </c>
      <c r="P288" s="191" t="s">
        <v>7106</v>
      </c>
      <c r="Q288" s="188">
        <v>0</v>
      </c>
      <c r="R288" s="188">
        <v>0</v>
      </c>
      <c r="S288" s="188">
        <v>0</v>
      </c>
      <c r="T288" s="188">
        <v>0</v>
      </c>
      <c r="U288" s="188">
        <v>0</v>
      </c>
      <c r="V288" s="188">
        <v>0</v>
      </c>
      <c r="W288" s="188">
        <v>0</v>
      </c>
      <c r="X288" s="188">
        <v>0</v>
      </c>
      <c r="Y288" s="188">
        <v>1</v>
      </c>
      <c r="Z288" s="188">
        <v>0</v>
      </c>
      <c r="AA288" s="188">
        <v>0</v>
      </c>
      <c r="AB288" s="188">
        <v>0</v>
      </c>
      <c r="AC288" s="188">
        <v>0</v>
      </c>
      <c r="AD288" s="188">
        <v>0</v>
      </c>
      <c r="AE288" s="188">
        <v>0</v>
      </c>
      <c r="AF288" s="188">
        <v>0</v>
      </c>
      <c r="AG288" s="188">
        <v>0</v>
      </c>
      <c r="AH288" s="188">
        <v>0</v>
      </c>
      <c r="AI288" s="188">
        <v>0</v>
      </c>
      <c r="AJ288" s="188">
        <v>0</v>
      </c>
      <c r="AK288" s="188">
        <v>0</v>
      </c>
      <c r="AL288" s="188">
        <v>0</v>
      </c>
      <c r="AM288" s="188">
        <v>0</v>
      </c>
      <c r="AN288" s="188">
        <v>0</v>
      </c>
      <c r="AO288" s="188">
        <v>0</v>
      </c>
      <c r="AP288" s="188">
        <v>0</v>
      </c>
      <c r="AQ288" s="188">
        <v>0</v>
      </c>
      <c r="AR288" s="188">
        <v>0</v>
      </c>
      <c r="AS288" s="188">
        <v>0</v>
      </c>
      <c r="AT288" s="188">
        <v>0</v>
      </c>
      <c r="AU288" s="188">
        <v>0</v>
      </c>
      <c r="AV288" s="188">
        <v>0</v>
      </c>
      <c r="AW288" s="188">
        <v>0</v>
      </c>
      <c r="AX288" s="188">
        <v>0</v>
      </c>
      <c r="AY288" s="188">
        <v>0</v>
      </c>
      <c r="AZ288" s="188">
        <v>0</v>
      </c>
      <c r="BA288" s="188">
        <v>0</v>
      </c>
      <c r="BB288" s="188">
        <v>0</v>
      </c>
      <c r="BC288" s="188">
        <v>0</v>
      </c>
      <c r="BD288" s="188">
        <v>0</v>
      </c>
      <c r="BE288" s="188">
        <v>0</v>
      </c>
      <c r="BF288" s="188">
        <v>0</v>
      </c>
      <c r="BG288" s="188">
        <v>0</v>
      </c>
      <c r="BH288" s="188">
        <v>0</v>
      </c>
      <c r="BI288" s="188">
        <v>0</v>
      </c>
      <c r="BJ288" s="188">
        <v>0</v>
      </c>
      <c r="BK288" s="188">
        <v>0</v>
      </c>
      <c r="BL288" s="188">
        <v>0</v>
      </c>
      <c r="BM288" s="188">
        <v>0</v>
      </c>
      <c r="BN288" s="188">
        <v>0</v>
      </c>
      <c r="BO288" s="188">
        <v>0</v>
      </c>
      <c r="BP288" s="188">
        <v>0</v>
      </c>
      <c r="BQ288" s="188">
        <v>0</v>
      </c>
      <c r="BR288" s="188">
        <v>0</v>
      </c>
      <c r="BS288" s="188">
        <v>0</v>
      </c>
      <c r="BT288" s="188">
        <v>0</v>
      </c>
      <c r="BU288" s="188">
        <v>0</v>
      </c>
      <c r="BV288" s="188">
        <v>0</v>
      </c>
      <c r="BW288" s="188">
        <v>0</v>
      </c>
      <c r="BX288" s="188">
        <v>0</v>
      </c>
      <c r="BY288" s="188">
        <v>0</v>
      </c>
      <c r="BZ288" s="188">
        <v>0</v>
      </c>
      <c r="CA288" s="190">
        <v>0</v>
      </c>
      <c r="CB288" s="188">
        <v>0</v>
      </c>
      <c r="CC288" s="188">
        <v>0</v>
      </c>
      <c r="CD288" s="188">
        <v>0</v>
      </c>
      <c r="CE288" s="188">
        <v>0</v>
      </c>
      <c r="CF288" s="188">
        <v>0</v>
      </c>
      <c r="CG288" s="188">
        <v>0</v>
      </c>
      <c r="CH288" s="188">
        <v>0</v>
      </c>
      <c r="CI288" s="188">
        <v>0</v>
      </c>
      <c r="CJ288" s="188">
        <v>0</v>
      </c>
      <c r="CK288" s="188">
        <v>0</v>
      </c>
      <c r="CL288" s="188">
        <v>0</v>
      </c>
      <c r="CM288" s="188">
        <v>0</v>
      </c>
      <c r="CN288" s="188">
        <v>0</v>
      </c>
      <c r="CO288" s="188">
        <v>0</v>
      </c>
      <c r="CP288" s="188">
        <v>0</v>
      </c>
      <c r="CQ288" s="188">
        <v>0</v>
      </c>
      <c r="CR288" s="188">
        <v>0</v>
      </c>
      <c r="CS288" s="188">
        <v>0</v>
      </c>
      <c r="CT288" s="188">
        <v>0</v>
      </c>
      <c r="CU288" s="191">
        <v>0</v>
      </c>
      <c r="CV288" s="188">
        <f t="shared" si="11"/>
        <v>1</v>
      </c>
      <c r="CW288" s="188">
        <v>0</v>
      </c>
      <c r="CX288" s="188">
        <v>0</v>
      </c>
      <c r="CY288" s="188">
        <v>1</v>
      </c>
      <c r="CZ288" s="188">
        <v>0</v>
      </c>
      <c r="DE288" s="188" t="s">
        <v>530</v>
      </c>
    </row>
    <row r="289" spans="1:109" ht="15.75" customHeight="1" x14ac:dyDescent="0.35">
      <c r="A289" s="189" t="s">
        <v>15</v>
      </c>
      <c r="B289" s="189" t="s">
        <v>920</v>
      </c>
      <c r="C289" s="188" t="s">
        <v>7107</v>
      </c>
      <c r="E289" s="188" t="s">
        <v>6259</v>
      </c>
      <c r="F289" s="188" t="s">
        <v>6990</v>
      </c>
      <c r="G289" s="188" t="s">
        <v>454</v>
      </c>
      <c r="H289" s="188" t="s">
        <v>56</v>
      </c>
      <c r="I289" s="188" t="s">
        <v>173</v>
      </c>
      <c r="J289" s="188" t="s">
        <v>471</v>
      </c>
      <c r="K289" s="188" t="s">
        <v>55</v>
      </c>
      <c r="L289" s="188" t="s">
        <v>289</v>
      </c>
      <c r="N289" s="188" t="s">
        <v>299</v>
      </c>
      <c r="O289" s="201" t="s">
        <v>7108</v>
      </c>
      <c r="P289" s="191" t="s">
        <v>7109</v>
      </c>
      <c r="Q289" s="188">
        <v>0</v>
      </c>
      <c r="R289" s="188">
        <v>0</v>
      </c>
      <c r="S289" s="188">
        <v>0</v>
      </c>
      <c r="T289" s="188">
        <v>0</v>
      </c>
      <c r="U289" s="188">
        <v>0</v>
      </c>
      <c r="V289" s="188">
        <v>0</v>
      </c>
      <c r="W289" s="188">
        <v>0</v>
      </c>
      <c r="X289" s="188">
        <v>0</v>
      </c>
      <c r="Y289" s="188">
        <v>1</v>
      </c>
      <c r="Z289" s="188">
        <v>0</v>
      </c>
      <c r="AA289" s="188">
        <v>0</v>
      </c>
      <c r="AB289" s="188">
        <v>0</v>
      </c>
      <c r="AC289" s="188">
        <v>0</v>
      </c>
      <c r="AD289" s="188">
        <v>0</v>
      </c>
      <c r="AE289" s="188">
        <v>0</v>
      </c>
      <c r="AF289" s="188">
        <v>0</v>
      </c>
      <c r="AG289" s="188">
        <v>0</v>
      </c>
      <c r="AH289" s="188">
        <v>0</v>
      </c>
      <c r="AI289" s="188">
        <v>0</v>
      </c>
      <c r="AJ289" s="188">
        <v>0</v>
      </c>
      <c r="AK289" s="188">
        <v>0</v>
      </c>
      <c r="AL289" s="188">
        <v>0</v>
      </c>
      <c r="AM289" s="188">
        <v>0</v>
      </c>
      <c r="AN289" s="188">
        <v>0</v>
      </c>
      <c r="AO289" s="188">
        <v>0</v>
      </c>
      <c r="AP289" s="188">
        <v>0</v>
      </c>
      <c r="AQ289" s="188">
        <v>0</v>
      </c>
      <c r="AR289" s="188">
        <v>0</v>
      </c>
      <c r="AS289" s="188">
        <v>0</v>
      </c>
      <c r="AT289" s="188">
        <v>0</v>
      </c>
      <c r="AU289" s="188">
        <v>0</v>
      </c>
      <c r="AV289" s="188">
        <v>0</v>
      </c>
      <c r="AW289" s="188">
        <v>0</v>
      </c>
      <c r="AX289" s="188">
        <v>0</v>
      </c>
      <c r="AY289" s="188">
        <v>0</v>
      </c>
      <c r="AZ289" s="188">
        <v>0</v>
      </c>
      <c r="BA289" s="188">
        <v>0</v>
      </c>
      <c r="BB289" s="188">
        <v>0</v>
      </c>
      <c r="BC289" s="188">
        <v>0</v>
      </c>
      <c r="BD289" s="188">
        <v>0</v>
      </c>
      <c r="BE289" s="188">
        <v>0</v>
      </c>
      <c r="BF289" s="188">
        <v>0</v>
      </c>
      <c r="BG289" s="188">
        <v>0</v>
      </c>
      <c r="BH289" s="188">
        <v>0</v>
      </c>
      <c r="BI289" s="188">
        <v>0</v>
      </c>
      <c r="BJ289" s="188">
        <v>0</v>
      </c>
      <c r="BK289" s="188">
        <v>0</v>
      </c>
      <c r="BL289" s="188">
        <v>0</v>
      </c>
      <c r="BM289" s="188">
        <v>0</v>
      </c>
      <c r="BN289" s="188">
        <v>0</v>
      </c>
      <c r="BO289" s="188">
        <v>0</v>
      </c>
      <c r="BP289" s="188">
        <v>0</v>
      </c>
      <c r="BQ289" s="188">
        <v>0</v>
      </c>
      <c r="BR289" s="188">
        <v>0</v>
      </c>
      <c r="BS289" s="188">
        <v>0</v>
      </c>
      <c r="BT289" s="188">
        <v>0</v>
      </c>
      <c r="BU289" s="188">
        <v>0</v>
      </c>
      <c r="BV289" s="188">
        <v>0</v>
      </c>
      <c r="BW289" s="188">
        <v>0</v>
      </c>
      <c r="BX289" s="188">
        <v>0</v>
      </c>
      <c r="BY289" s="188">
        <v>0</v>
      </c>
      <c r="BZ289" s="188">
        <v>0</v>
      </c>
      <c r="CA289" s="190">
        <v>0</v>
      </c>
      <c r="CB289" s="188">
        <v>0</v>
      </c>
      <c r="CC289" s="188">
        <v>0</v>
      </c>
      <c r="CD289" s="188">
        <v>0</v>
      </c>
      <c r="CE289" s="188">
        <v>0</v>
      </c>
      <c r="CF289" s="188">
        <v>0</v>
      </c>
      <c r="CG289" s="188">
        <v>0</v>
      </c>
      <c r="CH289" s="188">
        <v>0</v>
      </c>
      <c r="CI289" s="188">
        <v>0</v>
      </c>
      <c r="CJ289" s="188">
        <v>0</v>
      </c>
      <c r="CK289" s="188">
        <v>0</v>
      </c>
      <c r="CL289" s="188">
        <v>0</v>
      </c>
      <c r="CM289" s="188">
        <v>0</v>
      </c>
      <c r="CN289" s="188">
        <v>0</v>
      </c>
      <c r="CO289" s="188">
        <v>0</v>
      </c>
      <c r="CP289" s="188">
        <v>0</v>
      </c>
      <c r="CQ289" s="188">
        <v>0</v>
      </c>
      <c r="CR289" s="188">
        <v>0</v>
      </c>
      <c r="CS289" s="188">
        <v>0</v>
      </c>
      <c r="CT289" s="188">
        <v>0</v>
      </c>
      <c r="CU289" s="191">
        <v>0</v>
      </c>
      <c r="CV289" s="188">
        <f t="shared" si="11"/>
        <v>1</v>
      </c>
      <c r="CW289" s="188">
        <v>0</v>
      </c>
      <c r="CX289" s="188">
        <v>0</v>
      </c>
      <c r="CY289" s="188">
        <v>1</v>
      </c>
      <c r="CZ289" s="188">
        <v>0</v>
      </c>
      <c r="DE289" s="188" t="s">
        <v>530</v>
      </c>
    </row>
    <row r="290" spans="1:109" ht="15.75" customHeight="1" x14ac:dyDescent="0.35">
      <c r="A290" s="188" t="s">
        <v>128</v>
      </c>
      <c r="B290" s="189" t="s">
        <v>3486</v>
      </c>
      <c r="C290" s="188" t="s">
        <v>7110</v>
      </c>
      <c r="E290" s="188" t="s">
        <v>6259</v>
      </c>
      <c r="F290" s="188" t="s">
        <v>6990</v>
      </c>
      <c r="G290" s="188" t="s">
        <v>454</v>
      </c>
      <c r="H290" s="188" t="s">
        <v>56</v>
      </c>
      <c r="I290" s="188" t="s">
        <v>210</v>
      </c>
      <c r="J290" s="188" t="s">
        <v>269</v>
      </c>
      <c r="L290" s="188" t="s">
        <v>272</v>
      </c>
      <c r="N290" s="188" t="s">
        <v>300</v>
      </c>
      <c r="O290" s="201" t="s">
        <v>7111</v>
      </c>
      <c r="P290" s="188" t="s">
        <v>6992</v>
      </c>
      <c r="Q290" s="188">
        <v>0</v>
      </c>
      <c r="R290" s="188">
        <v>0</v>
      </c>
      <c r="S290" s="188">
        <v>0</v>
      </c>
      <c r="T290" s="188">
        <v>0</v>
      </c>
      <c r="U290" s="188">
        <v>0</v>
      </c>
      <c r="V290" s="188">
        <v>0</v>
      </c>
      <c r="W290" s="188">
        <v>0</v>
      </c>
      <c r="X290" s="188">
        <v>0</v>
      </c>
      <c r="Y290" s="188">
        <v>1</v>
      </c>
      <c r="Z290" s="188">
        <v>0</v>
      </c>
      <c r="AA290" s="188">
        <v>0</v>
      </c>
      <c r="AB290" s="188">
        <v>0</v>
      </c>
      <c r="AC290" s="188">
        <v>0</v>
      </c>
      <c r="AD290" s="188">
        <v>0</v>
      </c>
      <c r="AE290" s="188">
        <v>0</v>
      </c>
      <c r="AF290" s="188">
        <v>0</v>
      </c>
      <c r="AG290" s="188">
        <v>0</v>
      </c>
      <c r="AH290" s="188">
        <v>0</v>
      </c>
      <c r="AI290" s="188">
        <v>0</v>
      </c>
      <c r="AJ290" s="188">
        <v>0</v>
      </c>
      <c r="AK290" s="188">
        <v>0</v>
      </c>
      <c r="AL290" s="188">
        <v>0</v>
      </c>
      <c r="AM290" s="188">
        <v>0</v>
      </c>
      <c r="AN290" s="188">
        <v>0</v>
      </c>
      <c r="AO290" s="188">
        <v>0</v>
      </c>
      <c r="AP290" s="188">
        <v>0</v>
      </c>
      <c r="AQ290" s="188">
        <v>0</v>
      </c>
      <c r="AR290" s="188">
        <v>0</v>
      </c>
      <c r="AS290" s="188">
        <v>0</v>
      </c>
      <c r="AT290" s="188">
        <v>0</v>
      </c>
      <c r="AU290" s="188">
        <v>0</v>
      </c>
      <c r="AV290" s="188">
        <v>0</v>
      </c>
      <c r="AW290" s="188">
        <v>0</v>
      </c>
      <c r="AX290" s="188">
        <v>0</v>
      </c>
      <c r="AY290" s="188">
        <v>0</v>
      </c>
      <c r="AZ290" s="188">
        <v>0</v>
      </c>
      <c r="BA290" s="188">
        <v>0</v>
      </c>
      <c r="BB290" s="188">
        <v>0</v>
      </c>
      <c r="BC290" s="188">
        <v>0</v>
      </c>
      <c r="BD290" s="188">
        <v>0</v>
      </c>
      <c r="BE290" s="188">
        <v>0</v>
      </c>
      <c r="BF290" s="188">
        <v>0</v>
      </c>
      <c r="BG290" s="188">
        <v>0</v>
      </c>
      <c r="BH290" s="188">
        <v>0</v>
      </c>
      <c r="BI290" s="188">
        <v>0</v>
      </c>
      <c r="BJ290" s="188">
        <v>0</v>
      </c>
      <c r="BK290" s="188">
        <v>0</v>
      </c>
      <c r="BL290" s="188">
        <v>0</v>
      </c>
      <c r="BM290" s="188">
        <v>0</v>
      </c>
      <c r="BN290" s="188">
        <v>0</v>
      </c>
      <c r="BO290" s="188">
        <v>0</v>
      </c>
      <c r="BP290" s="188">
        <v>0</v>
      </c>
      <c r="BQ290" s="188">
        <v>0</v>
      </c>
      <c r="BR290" s="188">
        <v>0</v>
      </c>
      <c r="BS290" s="188">
        <v>0</v>
      </c>
      <c r="BT290" s="188">
        <v>0</v>
      </c>
      <c r="BU290" s="188">
        <v>0</v>
      </c>
      <c r="BV290" s="188">
        <v>0</v>
      </c>
      <c r="BW290" s="188">
        <v>0</v>
      </c>
      <c r="BX290" s="188">
        <v>0</v>
      </c>
      <c r="BY290" s="188">
        <v>0</v>
      </c>
      <c r="BZ290" s="188">
        <v>0</v>
      </c>
      <c r="CA290" s="190">
        <v>0</v>
      </c>
      <c r="CB290" s="188">
        <v>0</v>
      </c>
      <c r="CC290" s="188">
        <v>0</v>
      </c>
      <c r="CD290" s="188">
        <v>0</v>
      </c>
      <c r="CE290" s="188">
        <v>0</v>
      </c>
      <c r="CF290" s="188">
        <v>0</v>
      </c>
      <c r="CG290" s="188">
        <v>0</v>
      </c>
      <c r="CH290" s="188">
        <v>0</v>
      </c>
      <c r="CI290" s="188">
        <v>0</v>
      </c>
      <c r="CJ290" s="188">
        <v>0</v>
      </c>
      <c r="CK290" s="188">
        <v>0</v>
      </c>
      <c r="CL290" s="188">
        <v>0</v>
      </c>
      <c r="CM290" s="188">
        <v>0</v>
      </c>
      <c r="CN290" s="188">
        <v>0</v>
      </c>
      <c r="CO290" s="188">
        <v>0</v>
      </c>
      <c r="CP290" s="188">
        <v>0</v>
      </c>
      <c r="CQ290" s="188">
        <v>0</v>
      </c>
      <c r="CR290" s="188">
        <v>0</v>
      </c>
      <c r="CS290" s="188">
        <v>0</v>
      </c>
      <c r="CT290" s="188">
        <v>0</v>
      </c>
      <c r="CU290" s="191">
        <v>0</v>
      </c>
      <c r="CV290" s="188">
        <f t="shared" si="11"/>
        <v>1</v>
      </c>
      <c r="CW290" s="188">
        <v>0</v>
      </c>
      <c r="CX290" s="188">
        <v>0</v>
      </c>
      <c r="CY290" s="188">
        <v>1</v>
      </c>
      <c r="CZ290" s="188">
        <v>0</v>
      </c>
      <c r="DE290" s="188" t="s">
        <v>530</v>
      </c>
    </row>
    <row r="291" spans="1:109" ht="15.75" customHeight="1" x14ac:dyDescent="0.35">
      <c r="A291" s="189" t="s">
        <v>7112</v>
      </c>
      <c r="B291" s="189" t="s">
        <v>7113</v>
      </c>
      <c r="C291" s="188" t="s">
        <v>7114</v>
      </c>
      <c r="E291" s="188" t="s">
        <v>6259</v>
      </c>
      <c r="F291" s="188" t="s">
        <v>6990</v>
      </c>
      <c r="G291" s="188" t="s">
        <v>454</v>
      </c>
      <c r="H291" s="188" t="s">
        <v>56</v>
      </c>
      <c r="I291" s="188" t="s">
        <v>217</v>
      </c>
      <c r="J291" s="188" t="s">
        <v>471</v>
      </c>
      <c r="L291" s="188" t="s">
        <v>272</v>
      </c>
      <c r="N291" s="188" t="s">
        <v>299</v>
      </c>
      <c r="O291" s="188" t="s">
        <v>7115</v>
      </c>
      <c r="P291" s="191" t="s">
        <v>569</v>
      </c>
      <c r="Q291" s="188">
        <v>0</v>
      </c>
      <c r="R291" s="188">
        <v>0</v>
      </c>
      <c r="S291" s="188">
        <v>0</v>
      </c>
      <c r="T291" s="188">
        <v>0</v>
      </c>
      <c r="U291" s="188">
        <v>0</v>
      </c>
      <c r="V291" s="188">
        <v>0</v>
      </c>
      <c r="W291" s="188">
        <v>0</v>
      </c>
      <c r="X291" s="188">
        <v>0</v>
      </c>
      <c r="Y291" s="188">
        <v>1</v>
      </c>
      <c r="Z291" s="188">
        <v>0</v>
      </c>
      <c r="AA291" s="188">
        <v>0</v>
      </c>
      <c r="AB291" s="188">
        <v>0</v>
      </c>
      <c r="AC291" s="188">
        <v>0</v>
      </c>
      <c r="AD291" s="188">
        <v>0</v>
      </c>
      <c r="AE291" s="188">
        <v>0</v>
      </c>
      <c r="AF291" s="188">
        <v>0</v>
      </c>
      <c r="AG291" s="188">
        <v>0</v>
      </c>
      <c r="AH291" s="188">
        <v>0</v>
      </c>
      <c r="AI291" s="188">
        <v>0</v>
      </c>
      <c r="AJ291" s="188">
        <v>0</v>
      </c>
      <c r="AK291" s="188">
        <v>0</v>
      </c>
      <c r="AL291" s="188">
        <v>0</v>
      </c>
      <c r="AM291" s="188">
        <v>0</v>
      </c>
      <c r="AN291" s="188">
        <v>0</v>
      </c>
      <c r="AO291" s="188">
        <v>0</v>
      </c>
      <c r="AP291" s="188">
        <v>0</v>
      </c>
      <c r="AQ291" s="188">
        <v>0</v>
      </c>
      <c r="AR291" s="188">
        <v>0</v>
      </c>
      <c r="AS291" s="188">
        <v>0</v>
      </c>
      <c r="AT291" s="188">
        <v>0</v>
      </c>
      <c r="AU291" s="188">
        <v>0</v>
      </c>
      <c r="AV291" s="188">
        <v>0</v>
      </c>
      <c r="AW291" s="188">
        <v>0</v>
      </c>
      <c r="AX291" s="188">
        <v>0</v>
      </c>
      <c r="AY291" s="188">
        <v>0</v>
      </c>
      <c r="AZ291" s="188">
        <v>0</v>
      </c>
      <c r="BA291" s="188">
        <v>0</v>
      </c>
      <c r="BB291" s="188">
        <v>0</v>
      </c>
      <c r="BC291" s="188">
        <v>0</v>
      </c>
      <c r="BD291" s="188">
        <v>0</v>
      </c>
      <c r="BE291" s="188">
        <v>0</v>
      </c>
      <c r="BF291" s="188">
        <v>0</v>
      </c>
      <c r="BG291" s="188">
        <v>0</v>
      </c>
      <c r="BH291" s="188">
        <v>0</v>
      </c>
      <c r="BI291" s="188">
        <v>0</v>
      </c>
      <c r="BJ291" s="188">
        <v>0</v>
      </c>
      <c r="BK291" s="188">
        <v>0</v>
      </c>
      <c r="BL291" s="188">
        <v>0</v>
      </c>
      <c r="BM291" s="188">
        <v>0</v>
      </c>
      <c r="BN291" s="188">
        <v>0</v>
      </c>
      <c r="BO291" s="188">
        <v>0</v>
      </c>
      <c r="BP291" s="188">
        <v>0</v>
      </c>
      <c r="BQ291" s="188">
        <v>0</v>
      </c>
      <c r="BR291" s="188">
        <v>0</v>
      </c>
      <c r="BS291" s="188">
        <v>0</v>
      </c>
      <c r="BT291" s="188">
        <v>0</v>
      </c>
      <c r="BU291" s="188">
        <v>0</v>
      </c>
      <c r="BV291" s="188">
        <v>0</v>
      </c>
      <c r="BW291" s="188">
        <v>0</v>
      </c>
      <c r="BX291" s="188">
        <v>0</v>
      </c>
      <c r="BY291" s="188">
        <v>0</v>
      </c>
      <c r="BZ291" s="188">
        <v>0</v>
      </c>
      <c r="CA291" s="190">
        <v>0</v>
      </c>
      <c r="CB291" s="188">
        <v>0</v>
      </c>
      <c r="CC291" s="188">
        <v>0</v>
      </c>
      <c r="CD291" s="188">
        <v>0</v>
      </c>
      <c r="CE291" s="188">
        <v>0</v>
      </c>
      <c r="CF291" s="188">
        <v>0</v>
      </c>
      <c r="CG291" s="188">
        <v>0</v>
      </c>
      <c r="CH291" s="188">
        <v>0</v>
      </c>
      <c r="CI291" s="188">
        <v>0</v>
      </c>
      <c r="CJ291" s="188">
        <v>0</v>
      </c>
      <c r="CK291" s="188">
        <v>0</v>
      </c>
      <c r="CL291" s="188">
        <v>0</v>
      </c>
      <c r="CM291" s="188">
        <v>0</v>
      </c>
      <c r="CN291" s="188">
        <v>0</v>
      </c>
      <c r="CO291" s="188">
        <v>0</v>
      </c>
      <c r="CP291" s="188">
        <v>0</v>
      </c>
      <c r="CQ291" s="188">
        <v>0</v>
      </c>
      <c r="CR291" s="188">
        <v>0</v>
      </c>
      <c r="CS291" s="188">
        <v>0</v>
      </c>
      <c r="CT291" s="188">
        <v>0</v>
      </c>
      <c r="CU291" s="191">
        <v>0</v>
      </c>
      <c r="CV291" s="188">
        <f t="shared" si="11"/>
        <v>1</v>
      </c>
      <c r="CW291" s="188">
        <v>0</v>
      </c>
      <c r="CX291" s="188">
        <v>0</v>
      </c>
      <c r="CY291" s="188">
        <v>1</v>
      </c>
      <c r="CZ291" s="188">
        <v>0</v>
      </c>
      <c r="DE291" s="188" t="s">
        <v>530</v>
      </c>
    </row>
    <row r="292" spans="1:109" ht="15.75" customHeight="1" x14ac:dyDescent="0.35">
      <c r="A292" s="189" t="s">
        <v>7112</v>
      </c>
      <c r="B292" s="189" t="s">
        <v>7116</v>
      </c>
      <c r="C292" s="188" t="s">
        <v>7117</v>
      </c>
      <c r="E292" s="188" t="s">
        <v>6259</v>
      </c>
      <c r="F292" s="188" t="s">
        <v>6990</v>
      </c>
      <c r="G292" s="188" t="s">
        <v>454</v>
      </c>
      <c r="H292" s="188" t="s">
        <v>56</v>
      </c>
      <c r="I292" s="188" t="s">
        <v>217</v>
      </c>
      <c r="J292" s="188" t="s">
        <v>471</v>
      </c>
      <c r="L292" s="188" t="s">
        <v>272</v>
      </c>
      <c r="N292" s="188" t="s">
        <v>299</v>
      </c>
      <c r="O292" s="188" t="s">
        <v>7118</v>
      </c>
      <c r="P292" s="191" t="s">
        <v>569</v>
      </c>
      <c r="Q292" s="188">
        <v>0</v>
      </c>
      <c r="R292" s="188">
        <v>0</v>
      </c>
      <c r="S292" s="188">
        <v>0</v>
      </c>
      <c r="T292" s="188">
        <v>0</v>
      </c>
      <c r="U292" s="188">
        <v>0</v>
      </c>
      <c r="V292" s="188">
        <v>0</v>
      </c>
      <c r="W292" s="188">
        <v>0</v>
      </c>
      <c r="X292" s="188">
        <v>0</v>
      </c>
      <c r="Y292" s="188">
        <v>1</v>
      </c>
      <c r="Z292" s="188">
        <v>0</v>
      </c>
      <c r="AA292" s="188">
        <v>0</v>
      </c>
      <c r="AB292" s="188">
        <v>0</v>
      </c>
      <c r="AC292" s="188">
        <v>0</v>
      </c>
      <c r="AD292" s="188">
        <v>0</v>
      </c>
      <c r="AE292" s="188">
        <v>0</v>
      </c>
      <c r="AF292" s="188">
        <v>0</v>
      </c>
      <c r="AG292" s="188">
        <v>0</v>
      </c>
      <c r="AH292" s="188">
        <v>0</v>
      </c>
      <c r="AI292" s="188">
        <v>0</v>
      </c>
      <c r="AJ292" s="188">
        <v>0</v>
      </c>
      <c r="AK292" s="188">
        <v>0</v>
      </c>
      <c r="AL292" s="188">
        <v>0</v>
      </c>
      <c r="AM292" s="188">
        <v>0</v>
      </c>
      <c r="AN292" s="188">
        <v>0</v>
      </c>
      <c r="AO292" s="188">
        <v>0</v>
      </c>
      <c r="AP292" s="188">
        <v>0</v>
      </c>
      <c r="AQ292" s="188">
        <v>0</v>
      </c>
      <c r="AR292" s="188">
        <v>0</v>
      </c>
      <c r="AS292" s="188">
        <v>0</v>
      </c>
      <c r="AT292" s="188">
        <v>0</v>
      </c>
      <c r="AU292" s="188">
        <v>0</v>
      </c>
      <c r="AV292" s="188">
        <v>0</v>
      </c>
      <c r="AW292" s="188">
        <v>0</v>
      </c>
      <c r="AX292" s="188">
        <v>0</v>
      </c>
      <c r="AY292" s="188">
        <v>0</v>
      </c>
      <c r="AZ292" s="188">
        <v>0</v>
      </c>
      <c r="BA292" s="188">
        <v>0</v>
      </c>
      <c r="BB292" s="188">
        <v>0</v>
      </c>
      <c r="BC292" s="188">
        <v>0</v>
      </c>
      <c r="BD292" s="188">
        <v>0</v>
      </c>
      <c r="BE292" s="188">
        <v>0</v>
      </c>
      <c r="BF292" s="188">
        <v>0</v>
      </c>
      <c r="BG292" s="188">
        <v>0</v>
      </c>
      <c r="BH292" s="188">
        <v>0</v>
      </c>
      <c r="BI292" s="188">
        <v>0</v>
      </c>
      <c r="BJ292" s="188">
        <v>0</v>
      </c>
      <c r="BK292" s="188">
        <v>0</v>
      </c>
      <c r="BL292" s="188">
        <v>0</v>
      </c>
      <c r="BM292" s="188">
        <v>0</v>
      </c>
      <c r="BN292" s="188">
        <v>0</v>
      </c>
      <c r="BO292" s="188">
        <v>0</v>
      </c>
      <c r="BP292" s="188">
        <v>0</v>
      </c>
      <c r="BQ292" s="188">
        <v>0</v>
      </c>
      <c r="BR292" s="188">
        <v>0</v>
      </c>
      <c r="BS292" s="188">
        <v>0</v>
      </c>
      <c r="BT292" s="188">
        <v>0</v>
      </c>
      <c r="BU292" s="188">
        <v>0</v>
      </c>
      <c r="BV292" s="188">
        <v>0</v>
      </c>
      <c r="BW292" s="188">
        <v>0</v>
      </c>
      <c r="BX292" s="188">
        <v>0</v>
      </c>
      <c r="BY292" s="188">
        <v>0</v>
      </c>
      <c r="BZ292" s="188">
        <v>0</v>
      </c>
      <c r="CA292" s="190">
        <v>0</v>
      </c>
      <c r="CB292" s="188">
        <v>0</v>
      </c>
      <c r="CC292" s="188">
        <v>0</v>
      </c>
      <c r="CD292" s="188">
        <v>0</v>
      </c>
      <c r="CE292" s="188">
        <v>0</v>
      </c>
      <c r="CF292" s="188">
        <v>0</v>
      </c>
      <c r="CG292" s="188">
        <v>0</v>
      </c>
      <c r="CH292" s="188">
        <v>0</v>
      </c>
      <c r="CI292" s="188">
        <v>0</v>
      </c>
      <c r="CJ292" s="188">
        <v>0</v>
      </c>
      <c r="CK292" s="188">
        <v>0</v>
      </c>
      <c r="CL292" s="188">
        <v>0</v>
      </c>
      <c r="CM292" s="188">
        <v>0</v>
      </c>
      <c r="CN292" s="188">
        <v>0</v>
      </c>
      <c r="CO292" s="188">
        <v>0</v>
      </c>
      <c r="CP292" s="188">
        <v>0</v>
      </c>
      <c r="CQ292" s="188">
        <v>0</v>
      </c>
      <c r="CR292" s="188">
        <v>0</v>
      </c>
      <c r="CS292" s="188">
        <v>0</v>
      </c>
      <c r="CT292" s="188">
        <v>0</v>
      </c>
      <c r="CU292" s="191">
        <v>0</v>
      </c>
      <c r="CV292" s="188">
        <f t="shared" si="11"/>
        <v>1</v>
      </c>
      <c r="CW292" s="188">
        <v>0</v>
      </c>
      <c r="CX292" s="188">
        <v>0</v>
      </c>
      <c r="CY292" s="188">
        <v>1</v>
      </c>
      <c r="CZ292" s="188">
        <v>0</v>
      </c>
      <c r="DE292" s="188" t="s">
        <v>530</v>
      </c>
    </row>
    <row r="293" spans="1:109" ht="15.75" customHeight="1" x14ac:dyDescent="0.35">
      <c r="A293" s="189" t="s">
        <v>7112</v>
      </c>
      <c r="B293" s="189" t="s">
        <v>7116</v>
      </c>
      <c r="C293" s="188" t="s">
        <v>7119</v>
      </c>
      <c r="E293" s="188" t="s">
        <v>6259</v>
      </c>
      <c r="F293" s="188" t="s">
        <v>6990</v>
      </c>
      <c r="G293" s="188" t="s">
        <v>454</v>
      </c>
      <c r="H293" s="188" t="s">
        <v>56</v>
      </c>
      <c r="I293" s="188" t="s">
        <v>217</v>
      </c>
      <c r="J293" s="188" t="s">
        <v>471</v>
      </c>
      <c r="L293" s="188" t="s">
        <v>272</v>
      </c>
      <c r="N293" s="188" t="s">
        <v>299</v>
      </c>
      <c r="O293" s="188" t="s">
        <v>7120</v>
      </c>
      <c r="P293" s="191" t="s">
        <v>966</v>
      </c>
      <c r="Q293" s="188">
        <v>0</v>
      </c>
      <c r="R293" s="188">
        <v>0</v>
      </c>
      <c r="S293" s="188">
        <v>0</v>
      </c>
      <c r="T293" s="188">
        <v>0</v>
      </c>
      <c r="U293" s="188">
        <v>0</v>
      </c>
      <c r="V293" s="188">
        <v>0</v>
      </c>
      <c r="W293" s="188">
        <v>0</v>
      </c>
      <c r="X293" s="188">
        <v>0</v>
      </c>
      <c r="Y293" s="188">
        <v>1</v>
      </c>
      <c r="Z293" s="188">
        <v>0</v>
      </c>
      <c r="AA293" s="188">
        <v>0</v>
      </c>
      <c r="AB293" s="188">
        <v>0</v>
      </c>
      <c r="AC293" s="188">
        <v>0</v>
      </c>
      <c r="AD293" s="188">
        <v>0</v>
      </c>
      <c r="AE293" s="188">
        <v>0</v>
      </c>
      <c r="AF293" s="188">
        <v>0</v>
      </c>
      <c r="AG293" s="188">
        <v>0</v>
      </c>
      <c r="AH293" s="188">
        <v>0</v>
      </c>
      <c r="AI293" s="188">
        <v>0</v>
      </c>
      <c r="AJ293" s="188">
        <v>0</v>
      </c>
      <c r="AK293" s="188">
        <v>0</v>
      </c>
      <c r="AL293" s="188">
        <v>0</v>
      </c>
      <c r="AM293" s="188">
        <v>0</v>
      </c>
      <c r="AN293" s="188">
        <v>0</v>
      </c>
      <c r="AO293" s="188">
        <v>0</v>
      </c>
      <c r="AP293" s="188">
        <v>0</v>
      </c>
      <c r="AQ293" s="188">
        <v>0</v>
      </c>
      <c r="AR293" s="188">
        <v>0</v>
      </c>
      <c r="AS293" s="188">
        <v>0</v>
      </c>
      <c r="AT293" s="188">
        <v>0</v>
      </c>
      <c r="AU293" s="188">
        <v>0</v>
      </c>
      <c r="AV293" s="188">
        <v>0</v>
      </c>
      <c r="AW293" s="188">
        <v>0</v>
      </c>
      <c r="AX293" s="188">
        <v>0</v>
      </c>
      <c r="AY293" s="188">
        <v>0</v>
      </c>
      <c r="AZ293" s="188">
        <v>0</v>
      </c>
      <c r="BA293" s="188">
        <v>0</v>
      </c>
      <c r="BB293" s="188">
        <v>0</v>
      </c>
      <c r="BC293" s="188">
        <v>0</v>
      </c>
      <c r="BD293" s="188">
        <v>0</v>
      </c>
      <c r="BE293" s="188">
        <v>0</v>
      </c>
      <c r="BF293" s="188">
        <v>0</v>
      </c>
      <c r="BG293" s="188">
        <v>0</v>
      </c>
      <c r="BH293" s="188">
        <v>0</v>
      </c>
      <c r="BI293" s="188">
        <v>0</v>
      </c>
      <c r="BJ293" s="188">
        <v>0</v>
      </c>
      <c r="BK293" s="188">
        <v>0</v>
      </c>
      <c r="BL293" s="188">
        <v>0</v>
      </c>
      <c r="BM293" s="188">
        <v>0</v>
      </c>
      <c r="BN293" s="188">
        <v>0</v>
      </c>
      <c r="BO293" s="188">
        <v>0</v>
      </c>
      <c r="BP293" s="188">
        <v>0</v>
      </c>
      <c r="BQ293" s="188">
        <v>0</v>
      </c>
      <c r="BR293" s="188">
        <v>0</v>
      </c>
      <c r="BS293" s="188">
        <v>0</v>
      </c>
      <c r="BT293" s="188">
        <v>0</v>
      </c>
      <c r="BU293" s="188">
        <v>0</v>
      </c>
      <c r="BV293" s="188">
        <v>0</v>
      </c>
      <c r="BW293" s="188">
        <v>0</v>
      </c>
      <c r="BX293" s="188">
        <v>0</v>
      </c>
      <c r="BY293" s="188">
        <v>0</v>
      </c>
      <c r="BZ293" s="188">
        <v>0</v>
      </c>
      <c r="CA293" s="190">
        <v>0</v>
      </c>
      <c r="CB293" s="188">
        <v>0</v>
      </c>
      <c r="CC293" s="188">
        <v>0</v>
      </c>
      <c r="CD293" s="188">
        <v>0</v>
      </c>
      <c r="CE293" s="188">
        <v>0</v>
      </c>
      <c r="CF293" s="188">
        <v>0</v>
      </c>
      <c r="CG293" s="188">
        <v>0</v>
      </c>
      <c r="CH293" s="188">
        <v>0</v>
      </c>
      <c r="CI293" s="188">
        <v>0</v>
      </c>
      <c r="CJ293" s="188">
        <v>0</v>
      </c>
      <c r="CK293" s="188">
        <v>0</v>
      </c>
      <c r="CL293" s="188">
        <v>0</v>
      </c>
      <c r="CM293" s="188">
        <v>0</v>
      </c>
      <c r="CN293" s="188">
        <v>0</v>
      </c>
      <c r="CO293" s="188">
        <v>0</v>
      </c>
      <c r="CP293" s="188">
        <v>0</v>
      </c>
      <c r="CQ293" s="188">
        <v>0</v>
      </c>
      <c r="CR293" s="188">
        <v>0</v>
      </c>
      <c r="CS293" s="188">
        <v>0</v>
      </c>
      <c r="CT293" s="188">
        <v>0</v>
      </c>
      <c r="CU293" s="191">
        <v>0</v>
      </c>
      <c r="CV293" s="188">
        <f t="shared" si="11"/>
        <v>1</v>
      </c>
      <c r="CW293" s="188">
        <v>0</v>
      </c>
      <c r="CX293" s="188">
        <v>0</v>
      </c>
      <c r="CY293" s="188">
        <v>1</v>
      </c>
      <c r="CZ293" s="188">
        <v>0</v>
      </c>
      <c r="DA293" s="188" t="s">
        <v>7120</v>
      </c>
      <c r="DE293" s="188" t="s">
        <v>530</v>
      </c>
    </row>
    <row r="294" spans="1:109" ht="15.75" customHeight="1" x14ac:dyDescent="0.35">
      <c r="A294" s="189" t="s">
        <v>7112</v>
      </c>
      <c r="B294" s="189" t="s">
        <v>7121</v>
      </c>
      <c r="C294" s="188" t="s">
        <v>7122</v>
      </c>
      <c r="E294" s="188" t="s">
        <v>6259</v>
      </c>
      <c r="F294" s="188" t="s">
        <v>6990</v>
      </c>
      <c r="G294" s="188" t="s">
        <v>454</v>
      </c>
      <c r="H294" s="188" t="s">
        <v>56</v>
      </c>
      <c r="I294" s="188" t="s">
        <v>217</v>
      </c>
      <c r="J294" s="188" t="s">
        <v>471</v>
      </c>
      <c r="L294" s="188" t="s">
        <v>280</v>
      </c>
      <c r="N294" s="188" t="s">
        <v>299</v>
      </c>
      <c r="O294" s="188" t="s">
        <v>7123</v>
      </c>
      <c r="P294" s="188" t="s">
        <v>966</v>
      </c>
      <c r="Q294" s="188">
        <v>0</v>
      </c>
      <c r="R294" s="188">
        <v>0</v>
      </c>
      <c r="S294" s="188">
        <v>0</v>
      </c>
      <c r="T294" s="188">
        <v>0</v>
      </c>
      <c r="U294" s="188">
        <v>0</v>
      </c>
      <c r="V294" s="188">
        <v>0</v>
      </c>
      <c r="W294" s="188">
        <v>0</v>
      </c>
      <c r="X294" s="188">
        <v>0</v>
      </c>
      <c r="Y294" s="188">
        <v>1</v>
      </c>
      <c r="Z294" s="188">
        <v>0</v>
      </c>
      <c r="AA294" s="188">
        <v>0</v>
      </c>
      <c r="AB294" s="188">
        <v>0</v>
      </c>
      <c r="AC294" s="188">
        <v>0</v>
      </c>
      <c r="AD294" s="188">
        <v>0</v>
      </c>
      <c r="AE294" s="188">
        <v>0</v>
      </c>
      <c r="AF294" s="188">
        <v>0</v>
      </c>
      <c r="AG294" s="188">
        <v>0</v>
      </c>
      <c r="AH294" s="188">
        <v>0</v>
      </c>
      <c r="AI294" s="188">
        <v>0</v>
      </c>
      <c r="AJ294" s="188">
        <v>0</v>
      </c>
      <c r="AK294" s="188">
        <v>0</v>
      </c>
      <c r="AL294" s="188">
        <v>0</v>
      </c>
      <c r="AM294" s="188">
        <v>0</v>
      </c>
      <c r="AN294" s="188">
        <v>0</v>
      </c>
      <c r="AO294" s="188">
        <v>0</v>
      </c>
      <c r="AP294" s="188">
        <v>0</v>
      </c>
      <c r="AQ294" s="188">
        <v>0</v>
      </c>
      <c r="AR294" s="188">
        <v>0</v>
      </c>
      <c r="AS294" s="188">
        <v>0</v>
      </c>
      <c r="AT294" s="188">
        <v>0</v>
      </c>
      <c r="AU294" s="188">
        <v>0</v>
      </c>
      <c r="AV294" s="188">
        <v>0</v>
      </c>
      <c r="AW294" s="188">
        <v>0</v>
      </c>
      <c r="AX294" s="188">
        <v>0</v>
      </c>
      <c r="AY294" s="188">
        <v>0</v>
      </c>
      <c r="AZ294" s="188">
        <v>0</v>
      </c>
      <c r="BA294" s="188">
        <v>0</v>
      </c>
      <c r="BB294" s="188">
        <v>0</v>
      </c>
      <c r="BC294" s="188">
        <v>0</v>
      </c>
      <c r="BD294" s="188">
        <v>0</v>
      </c>
      <c r="BE294" s="188">
        <v>0</v>
      </c>
      <c r="BF294" s="188">
        <v>0</v>
      </c>
      <c r="BG294" s="188">
        <v>0</v>
      </c>
      <c r="BH294" s="188">
        <v>0</v>
      </c>
      <c r="BI294" s="188">
        <v>0</v>
      </c>
      <c r="BJ294" s="188">
        <v>0</v>
      </c>
      <c r="BK294" s="188">
        <v>0</v>
      </c>
      <c r="BL294" s="188">
        <v>0</v>
      </c>
      <c r="BM294" s="188">
        <v>0</v>
      </c>
      <c r="BN294" s="188">
        <v>0</v>
      </c>
      <c r="BO294" s="188">
        <v>0</v>
      </c>
      <c r="BP294" s="188">
        <v>0</v>
      </c>
      <c r="BQ294" s="188">
        <v>0</v>
      </c>
      <c r="BR294" s="188">
        <v>0</v>
      </c>
      <c r="BS294" s="188">
        <v>0</v>
      </c>
      <c r="BT294" s="188">
        <v>0</v>
      </c>
      <c r="BU294" s="188">
        <v>0</v>
      </c>
      <c r="BV294" s="188">
        <v>0</v>
      </c>
      <c r="BW294" s="188">
        <v>0</v>
      </c>
      <c r="BX294" s="188">
        <v>0</v>
      </c>
      <c r="BY294" s="188">
        <v>0</v>
      </c>
      <c r="BZ294" s="188">
        <v>0</v>
      </c>
      <c r="CA294" s="190">
        <v>0</v>
      </c>
      <c r="CB294" s="188">
        <v>0</v>
      </c>
      <c r="CC294" s="188">
        <v>0</v>
      </c>
      <c r="CD294" s="188">
        <v>0</v>
      </c>
      <c r="CE294" s="188">
        <v>0</v>
      </c>
      <c r="CF294" s="188">
        <v>0</v>
      </c>
      <c r="CG294" s="188">
        <v>0</v>
      </c>
      <c r="CH294" s="188">
        <v>0</v>
      </c>
      <c r="CI294" s="188">
        <v>0</v>
      </c>
      <c r="CJ294" s="188">
        <v>0</v>
      </c>
      <c r="CK294" s="188">
        <v>0</v>
      </c>
      <c r="CL294" s="188">
        <v>0</v>
      </c>
      <c r="CM294" s="188">
        <v>0</v>
      </c>
      <c r="CN294" s="188">
        <v>0</v>
      </c>
      <c r="CO294" s="188">
        <v>0</v>
      </c>
      <c r="CP294" s="188">
        <v>0</v>
      </c>
      <c r="CQ294" s="188">
        <v>0</v>
      </c>
      <c r="CR294" s="188">
        <v>0</v>
      </c>
      <c r="CS294" s="188">
        <v>0</v>
      </c>
      <c r="CT294" s="188">
        <v>0</v>
      </c>
      <c r="CU294" s="191">
        <v>0</v>
      </c>
      <c r="CV294" s="188">
        <f t="shared" si="11"/>
        <v>1</v>
      </c>
      <c r="CW294" s="188">
        <v>0</v>
      </c>
      <c r="CX294" s="188">
        <v>0</v>
      </c>
      <c r="CY294" s="188">
        <v>1</v>
      </c>
      <c r="CZ294" s="188">
        <v>0</v>
      </c>
      <c r="DE294" s="188" t="s">
        <v>1957</v>
      </c>
    </row>
    <row r="295" spans="1:109" ht="15.75" customHeight="1" x14ac:dyDescent="0.35">
      <c r="A295" s="189" t="s">
        <v>12</v>
      </c>
      <c r="B295" s="189" t="s">
        <v>3768</v>
      </c>
      <c r="C295" s="188" t="s">
        <v>7124</v>
      </c>
      <c r="E295" s="188" t="s">
        <v>6259</v>
      </c>
      <c r="F295" s="188" t="s">
        <v>6990</v>
      </c>
      <c r="G295" s="188" t="s">
        <v>454</v>
      </c>
      <c r="H295" s="188" t="s">
        <v>109</v>
      </c>
      <c r="I295" s="188" t="s">
        <v>217</v>
      </c>
      <c r="J295" s="188" t="s">
        <v>471</v>
      </c>
      <c r="L295" s="188" t="s">
        <v>272</v>
      </c>
      <c r="N295" s="188" t="s">
        <v>299</v>
      </c>
      <c r="O295" s="188" t="s">
        <v>7125</v>
      </c>
      <c r="P295" s="191" t="s">
        <v>569</v>
      </c>
      <c r="Q295" s="188">
        <v>0</v>
      </c>
      <c r="R295" s="188">
        <v>0</v>
      </c>
      <c r="S295" s="188">
        <v>0</v>
      </c>
      <c r="T295" s="188">
        <v>0</v>
      </c>
      <c r="U295" s="188">
        <v>0</v>
      </c>
      <c r="V295" s="188">
        <v>0</v>
      </c>
      <c r="W295" s="188">
        <v>0</v>
      </c>
      <c r="X295" s="188">
        <v>0</v>
      </c>
      <c r="Y295" s="188">
        <v>1</v>
      </c>
      <c r="Z295" s="188">
        <v>0</v>
      </c>
      <c r="AA295" s="188">
        <v>0</v>
      </c>
      <c r="AB295" s="188">
        <v>0</v>
      </c>
      <c r="AC295" s="188">
        <v>0</v>
      </c>
      <c r="AD295" s="188">
        <v>0</v>
      </c>
      <c r="AE295" s="188">
        <v>0</v>
      </c>
      <c r="AF295" s="188">
        <v>0</v>
      </c>
      <c r="AG295" s="188">
        <v>0</v>
      </c>
      <c r="AH295" s="188">
        <v>0</v>
      </c>
      <c r="AI295" s="188">
        <v>0</v>
      </c>
      <c r="AJ295" s="188">
        <v>0</v>
      </c>
      <c r="AK295" s="188">
        <v>0</v>
      </c>
      <c r="AL295" s="188">
        <v>0</v>
      </c>
      <c r="AM295" s="188">
        <v>0</v>
      </c>
      <c r="AN295" s="188">
        <v>0</v>
      </c>
      <c r="AO295" s="188">
        <v>0</v>
      </c>
      <c r="AP295" s="188">
        <v>0</v>
      </c>
      <c r="AQ295" s="188">
        <v>0</v>
      </c>
      <c r="AR295" s="188">
        <v>0</v>
      </c>
      <c r="AS295" s="188">
        <v>0</v>
      </c>
      <c r="AT295" s="188">
        <v>0</v>
      </c>
      <c r="AU295" s="188">
        <v>0</v>
      </c>
      <c r="AV295" s="188">
        <v>0</v>
      </c>
      <c r="AW295" s="188">
        <v>0</v>
      </c>
      <c r="AX295" s="188">
        <v>0</v>
      </c>
      <c r="AY295" s="188">
        <v>0</v>
      </c>
      <c r="AZ295" s="188">
        <v>0</v>
      </c>
      <c r="BA295" s="188">
        <v>0</v>
      </c>
      <c r="BB295" s="188">
        <v>0</v>
      </c>
      <c r="BC295" s="188">
        <v>0</v>
      </c>
      <c r="BD295" s="188">
        <v>0</v>
      </c>
      <c r="BE295" s="188">
        <v>0</v>
      </c>
      <c r="BF295" s="188">
        <v>0</v>
      </c>
      <c r="BG295" s="188">
        <v>0</v>
      </c>
      <c r="BH295" s="188">
        <v>0</v>
      </c>
      <c r="BI295" s="188">
        <v>0</v>
      </c>
      <c r="BJ295" s="188">
        <v>0</v>
      </c>
      <c r="BK295" s="188">
        <v>0</v>
      </c>
      <c r="BL295" s="188">
        <v>0</v>
      </c>
      <c r="BM295" s="188">
        <v>0</v>
      </c>
      <c r="BN295" s="188">
        <v>0</v>
      </c>
      <c r="BO295" s="188">
        <v>0</v>
      </c>
      <c r="BP295" s="188">
        <v>0</v>
      </c>
      <c r="BQ295" s="188">
        <v>0</v>
      </c>
      <c r="BR295" s="188">
        <v>0</v>
      </c>
      <c r="BS295" s="188">
        <v>0</v>
      </c>
      <c r="BT295" s="188">
        <v>0</v>
      </c>
      <c r="BU295" s="188">
        <v>0</v>
      </c>
      <c r="BV295" s="188">
        <v>0</v>
      </c>
      <c r="BW295" s="188">
        <v>0</v>
      </c>
      <c r="BX295" s="188">
        <v>0</v>
      </c>
      <c r="BY295" s="188">
        <v>0</v>
      </c>
      <c r="BZ295" s="188">
        <v>0</v>
      </c>
      <c r="CA295" s="190">
        <v>0</v>
      </c>
      <c r="CB295" s="188">
        <v>0</v>
      </c>
      <c r="CC295" s="188">
        <v>0</v>
      </c>
      <c r="CD295" s="188">
        <v>0</v>
      </c>
      <c r="CE295" s="188">
        <v>0</v>
      </c>
      <c r="CF295" s="188">
        <v>0</v>
      </c>
      <c r="CG295" s="188">
        <v>0</v>
      </c>
      <c r="CH295" s="188">
        <v>0</v>
      </c>
      <c r="CI295" s="188">
        <v>0</v>
      </c>
      <c r="CJ295" s="188">
        <v>0</v>
      </c>
      <c r="CK295" s="188">
        <v>0</v>
      </c>
      <c r="CL295" s="188">
        <v>0</v>
      </c>
      <c r="CM295" s="188">
        <v>0</v>
      </c>
      <c r="CN295" s="188">
        <v>0</v>
      </c>
      <c r="CO295" s="188">
        <v>0</v>
      </c>
      <c r="CP295" s="188">
        <v>0</v>
      </c>
      <c r="CQ295" s="188">
        <v>0</v>
      </c>
      <c r="CR295" s="188">
        <v>0</v>
      </c>
      <c r="CS295" s="188">
        <v>0</v>
      </c>
      <c r="CT295" s="188">
        <v>0</v>
      </c>
      <c r="CU295" s="191">
        <v>0</v>
      </c>
      <c r="CV295" s="188">
        <f t="shared" si="11"/>
        <v>1</v>
      </c>
      <c r="CW295" s="188">
        <v>0</v>
      </c>
      <c r="CX295" s="188">
        <v>0</v>
      </c>
      <c r="CY295" s="188">
        <v>1</v>
      </c>
      <c r="CZ295" s="188">
        <v>0</v>
      </c>
      <c r="DA295" s="188" t="s">
        <v>7126</v>
      </c>
      <c r="DE295" s="188" t="s">
        <v>530</v>
      </c>
    </row>
    <row r="296" spans="1:109" ht="15.75" customHeight="1" x14ac:dyDescent="0.35">
      <c r="A296" s="189" t="s">
        <v>12</v>
      </c>
      <c r="B296" s="189" t="s">
        <v>3768</v>
      </c>
      <c r="C296" s="188" t="s">
        <v>7127</v>
      </c>
      <c r="E296" s="188" t="s">
        <v>6259</v>
      </c>
      <c r="F296" s="188" t="s">
        <v>6990</v>
      </c>
      <c r="G296" s="188" t="s">
        <v>454</v>
      </c>
      <c r="H296" s="188" t="s">
        <v>109</v>
      </c>
      <c r="I296" s="188" t="s">
        <v>217</v>
      </c>
      <c r="J296" s="188" t="s">
        <v>471</v>
      </c>
      <c r="L296" s="188" t="s">
        <v>272</v>
      </c>
      <c r="N296" s="188" t="s">
        <v>299</v>
      </c>
      <c r="O296" s="188" t="s">
        <v>7128</v>
      </c>
      <c r="P296" s="191" t="s">
        <v>569</v>
      </c>
      <c r="Q296" s="188">
        <v>0</v>
      </c>
      <c r="R296" s="188">
        <v>0</v>
      </c>
      <c r="S296" s="188">
        <v>0</v>
      </c>
      <c r="T296" s="188">
        <v>0</v>
      </c>
      <c r="U296" s="188">
        <v>0</v>
      </c>
      <c r="V296" s="188">
        <v>0</v>
      </c>
      <c r="W296" s="188">
        <v>0</v>
      </c>
      <c r="X296" s="188">
        <v>0</v>
      </c>
      <c r="Y296" s="188">
        <v>1</v>
      </c>
      <c r="Z296" s="188">
        <v>0</v>
      </c>
      <c r="AA296" s="188">
        <v>0</v>
      </c>
      <c r="AB296" s="188">
        <v>0</v>
      </c>
      <c r="AC296" s="188">
        <v>0</v>
      </c>
      <c r="AD296" s="188">
        <v>0</v>
      </c>
      <c r="AE296" s="188">
        <v>0</v>
      </c>
      <c r="AF296" s="188">
        <v>0</v>
      </c>
      <c r="AG296" s="188">
        <v>0</v>
      </c>
      <c r="AH296" s="188">
        <v>0</v>
      </c>
      <c r="AI296" s="188">
        <v>0</v>
      </c>
      <c r="AJ296" s="188">
        <v>0</v>
      </c>
      <c r="AK296" s="188">
        <v>0</v>
      </c>
      <c r="AL296" s="188">
        <v>0</v>
      </c>
      <c r="AM296" s="188">
        <v>0</v>
      </c>
      <c r="AN296" s="188">
        <v>0</v>
      </c>
      <c r="AO296" s="188">
        <v>0</v>
      </c>
      <c r="AP296" s="188">
        <v>0</v>
      </c>
      <c r="AQ296" s="188">
        <v>0</v>
      </c>
      <c r="AR296" s="188">
        <v>0</v>
      </c>
      <c r="AS296" s="188">
        <v>0</v>
      </c>
      <c r="AT296" s="188">
        <v>0</v>
      </c>
      <c r="AU296" s="188">
        <v>0</v>
      </c>
      <c r="AV296" s="188">
        <v>0</v>
      </c>
      <c r="AW296" s="188">
        <v>0</v>
      </c>
      <c r="AX296" s="188">
        <v>0</v>
      </c>
      <c r="AY296" s="188">
        <v>0</v>
      </c>
      <c r="AZ296" s="188">
        <v>0</v>
      </c>
      <c r="BA296" s="188">
        <v>0</v>
      </c>
      <c r="BB296" s="188">
        <v>0</v>
      </c>
      <c r="BC296" s="188">
        <v>0</v>
      </c>
      <c r="BD296" s="188">
        <v>0</v>
      </c>
      <c r="BE296" s="188">
        <v>0</v>
      </c>
      <c r="BF296" s="188">
        <v>0</v>
      </c>
      <c r="BG296" s="188">
        <v>0</v>
      </c>
      <c r="BH296" s="188">
        <v>0</v>
      </c>
      <c r="BI296" s="188">
        <v>0</v>
      </c>
      <c r="BJ296" s="188">
        <v>0</v>
      </c>
      <c r="BK296" s="188">
        <v>0</v>
      </c>
      <c r="BL296" s="188">
        <v>0</v>
      </c>
      <c r="BM296" s="188">
        <v>0</v>
      </c>
      <c r="BN296" s="188">
        <v>0</v>
      </c>
      <c r="BO296" s="188">
        <v>0</v>
      </c>
      <c r="BP296" s="188">
        <v>0</v>
      </c>
      <c r="BQ296" s="188">
        <v>0</v>
      </c>
      <c r="BR296" s="188">
        <v>0</v>
      </c>
      <c r="BS296" s="188">
        <v>0</v>
      </c>
      <c r="BT296" s="188">
        <v>0</v>
      </c>
      <c r="BU296" s="188">
        <v>0</v>
      </c>
      <c r="BV296" s="188">
        <v>0</v>
      </c>
      <c r="BW296" s="188">
        <v>0</v>
      </c>
      <c r="BX296" s="188">
        <v>0</v>
      </c>
      <c r="BY296" s="188">
        <v>0</v>
      </c>
      <c r="BZ296" s="188">
        <v>0</v>
      </c>
      <c r="CA296" s="190">
        <v>0</v>
      </c>
      <c r="CB296" s="188">
        <v>0</v>
      </c>
      <c r="CC296" s="188">
        <v>0</v>
      </c>
      <c r="CD296" s="188">
        <v>0</v>
      </c>
      <c r="CE296" s="188">
        <v>0</v>
      </c>
      <c r="CF296" s="188">
        <v>0</v>
      </c>
      <c r="CG296" s="188">
        <v>0</v>
      </c>
      <c r="CH296" s="188">
        <v>0</v>
      </c>
      <c r="CI296" s="188">
        <v>0</v>
      </c>
      <c r="CJ296" s="188">
        <v>0</v>
      </c>
      <c r="CK296" s="188">
        <v>0</v>
      </c>
      <c r="CL296" s="188">
        <v>0</v>
      </c>
      <c r="CM296" s="188">
        <v>0</v>
      </c>
      <c r="CN296" s="188">
        <v>0</v>
      </c>
      <c r="CO296" s="188">
        <v>0</v>
      </c>
      <c r="CP296" s="188">
        <v>0</v>
      </c>
      <c r="CQ296" s="188">
        <v>0</v>
      </c>
      <c r="CR296" s="188">
        <v>0</v>
      </c>
      <c r="CS296" s="188">
        <v>0</v>
      </c>
      <c r="CT296" s="188">
        <v>0</v>
      </c>
      <c r="CU296" s="191">
        <v>0</v>
      </c>
      <c r="CV296" s="188">
        <f t="shared" si="11"/>
        <v>1</v>
      </c>
      <c r="CW296" s="188">
        <v>0</v>
      </c>
      <c r="CX296" s="188">
        <v>0</v>
      </c>
      <c r="CY296" s="188">
        <v>1</v>
      </c>
      <c r="CZ296" s="188">
        <v>0</v>
      </c>
      <c r="DA296" s="188" t="s">
        <v>7129</v>
      </c>
      <c r="DE296" s="188" t="s">
        <v>530</v>
      </c>
    </row>
    <row r="297" spans="1:109" ht="15.75" customHeight="1" x14ac:dyDescent="0.35">
      <c r="A297" s="189" t="s">
        <v>12</v>
      </c>
      <c r="B297" s="189" t="s">
        <v>3768</v>
      </c>
      <c r="C297" s="188" t="s">
        <v>7130</v>
      </c>
      <c r="E297" s="188" t="s">
        <v>6259</v>
      </c>
      <c r="F297" s="188" t="s">
        <v>6990</v>
      </c>
      <c r="G297" s="188" t="s">
        <v>454</v>
      </c>
      <c r="H297" s="188" t="s">
        <v>109</v>
      </c>
      <c r="I297" s="188" t="s">
        <v>217</v>
      </c>
      <c r="J297" s="188" t="s">
        <v>471</v>
      </c>
      <c r="L297" s="188" t="s">
        <v>272</v>
      </c>
      <c r="N297" s="188" t="s">
        <v>300</v>
      </c>
      <c r="O297" s="188" t="s">
        <v>7131</v>
      </c>
      <c r="P297" s="188" t="s">
        <v>569</v>
      </c>
      <c r="Q297" s="188">
        <v>0</v>
      </c>
      <c r="R297" s="188">
        <v>0</v>
      </c>
      <c r="S297" s="188">
        <v>0</v>
      </c>
      <c r="T297" s="188">
        <v>0</v>
      </c>
      <c r="U297" s="188">
        <v>0</v>
      </c>
      <c r="V297" s="188">
        <v>0</v>
      </c>
      <c r="W297" s="188">
        <v>0</v>
      </c>
      <c r="X297" s="188">
        <v>0</v>
      </c>
      <c r="Y297" s="188">
        <v>1</v>
      </c>
      <c r="Z297" s="188">
        <v>0</v>
      </c>
      <c r="AA297" s="188">
        <v>0</v>
      </c>
      <c r="AB297" s="188">
        <v>0</v>
      </c>
      <c r="AC297" s="188">
        <v>0</v>
      </c>
      <c r="AD297" s="188">
        <v>0</v>
      </c>
      <c r="AE297" s="188">
        <v>0</v>
      </c>
      <c r="AF297" s="188">
        <v>0</v>
      </c>
      <c r="AG297" s="188">
        <v>0</v>
      </c>
      <c r="AH297" s="188">
        <v>0</v>
      </c>
      <c r="AI297" s="188">
        <v>0</v>
      </c>
      <c r="AJ297" s="188">
        <v>0</v>
      </c>
      <c r="AK297" s="188">
        <v>0</v>
      </c>
      <c r="AL297" s="188">
        <v>0</v>
      </c>
      <c r="AM297" s="188">
        <v>0</v>
      </c>
      <c r="AN297" s="188">
        <v>0</v>
      </c>
      <c r="AO297" s="188">
        <v>0</v>
      </c>
      <c r="AP297" s="188">
        <v>0</v>
      </c>
      <c r="AQ297" s="188">
        <v>0</v>
      </c>
      <c r="AR297" s="188">
        <v>0</v>
      </c>
      <c r="AS297" s="188">
        <v>0</v>
      </c>
      <c r="AT297" s="188">
        <v>0</v>
      </c>
      <c r="AU297" s="188">
        <v>0</v>
      </c>
      <c r="AV297" s="188">
        <v>0</v>
      </c>
      <c r="AW297" s="188">
        <v>0</v>
      </c>
      <c r="AX297" s="188">
        <v>0</v>
      </c>
      <c r="AY297" s="188">
        <v>0</v>
      </c>
      <c r="AZ297" s="188">
        <v>0</v>
      </c>
      <c r="BA297" s="188">
        <v>0</v>
      </c>
      <c r="BB297" s="188">
        <v>0</v>
      </c>
      <c r="BC297" s="188">
        <v>0</v>
      </c>
      <c r="BD297" s="188">
        <v>0</v>
      </c>
      <c r="BE297" s="188">
        <v>0</v>
      </c>
      <c r="BF297" s="188">
        <v>0</v>
      </c>
      <c r="BG297" s="188">
        <v>0</v>
      </c>
      <c r="BH297" s="188">
        <v>0</v>
      </c>
      <c r="BI297" s="188">
        <v>0</v>
      </c>
      <c r="BJ297" s="188">
        <v>0</v>
      </c>
      <c r="BK297" s="188">
        <v>0</v>
      </c>
      <c r="BL297" s="188">
        <v>0</v>
      </c>
      <c r="BM297" s="188">
        <v>0</v>
      </c>
      <c r="BN297" s="188">
        <v>0</v>
      </c>
      <c r="BO297" s="188">
        <v>0</v>
      </c>
      <c r="BP297" s="188">
        <v>0</v>
      </c>
      <c r="BQ297" s="188">
        <v>0</v>
      </c>
      <c r="BR297" s="188">
        <v>0</v>
      </c>
      <c r="BS297" s="188">
        <v>0</v>
      </c>
      <c r="BT297" s="188">
        <v>0</v>
      </c>
      <c r="BU297" s="188">
        <v>0</v>
      </c>
      <c r="BV297" s="188">
        <v>0</v>
      </c>
      <c r="BW297" s="188">
        <v>0</v>
      </c>
      <c r="BX297" s="188">
        <v>0</v>
      </c>
      <c r="BY297" s="188">
        <v>0</v>
      </c>
      <c r="BZ297" s="188">
        <v>0</v>
      </c>
      <c r="CA297" s="190">
        <v>0</v>
      </c>
      <c r="CB297" s="188">
        <v>0</v>
      </c>
      <c r="CC297" s="188">
        <v>0</v>
      </c>
      <c r="CD297" s="188">
        <v>0</v>
      </c>
      <c r="CE297" s="188">
        <v>0</v>
      </c>
      <c r="CF297" s="188">
        <v>0</v>
      </c>
      <c r="CG297" s="188">
        <v>0</v>
      </c>
      <c r="CH297" s="188">
        <v>0</v>
      </c>
      <c r="CI297" s="188">
        <v>0</v>
      </c>
      <c r="CJ297" s="188">
        <v>0</v>
      </c>
      <c r="CK297" s="188">
        <v>0</v>
      </c>
      <c r="CL297" s="188">
        <v>0</v>
      </c>
      <c r="CM297" s="188">
        <v>0</v>
      </c>
      <c r="CN297" s="188">
        <v>0</v>
      </c>
      <c r="CO297" s="188">
        <v>0</v>
      </c>
      <c r="CP297" s="188">
        <v>0</v>
      </c>
      <c r="CQ297" s="188">
        <v>0</v>
      </c>
      <c r="CR297" s="188">
        <v>0</v>
      </c>
      <c r="CS297" s="188">
        <v>0</v>
      </c>
      <c r="CT297" s="188">
        <v>0</v>
      </c>
      <c r="CU297" s="191">
        <v>0</v>
      </c>
      <c r="CV297" s="188">
        <f t="shared" si="11"/>
        <v>1</v>
      </c>
      <c r="CW297" s="188">
        <v>0</v>
      </c>
      <c r="CX297" s="188">
        <v>0</v>
      </c>
      <c r="CY297" s="188">
        <v>1</v>
      </c>
      <c r="CZ297" s="188">
        <v>0</v>
      </c>
      <c r="DA297" s="188" t="s">
        <v>7132</v>
      </c>
      <c r="DE297" s="188" t="s">
        <v>530</v>
      </c>
    </row>
    <row r="298" spans="1:109" ht="15.75" customHeight="1" x14ac:dyDescent="0.35">
      <c r="A298" s="189" t="s">
        <v>12</v>
      </c>
      <c r="B298" s="189" t="s">
        <v>3768</v>
      </c>
      <c r="C298" s="188" t="s">
        <v>7133</v>
      </c>
      <c r="E298" s="188" t="s">
        <v>6259</v>
      </c>
      <c r="F298" s="188" t="s">
        <v>6990</v>
      </c>
      <c r="G298" s="188" t="s">
        <v>454</v>
      </c>
      <c r="H298" s="188" t="s">
        <v>109</v>
      </c>
      <c r="I298" s="188" t="s">
        <v>217</v>
      </c>
      <c r="J298" s="188" t="s">
        <v>471</v>
      </c>
      <c r="L298" s="188" t="s">
        <v>273</v>
      </c>
      <c r="N298" s="188" t="s">
        <v>299</v>
      </c>
      <c r="O298" s="188" t="s">
        <v>7134</v>
      </c>
      <c r="P298" s="191" t="s">
        <v>569</v>
      </c>
      <c r="Q298" s="188">
        <v>0</v>
      </c>
      <c r="R298" s="188">
        <v>0</v>
      </c>
      <c r="S298" s="188">
        <v>0</v>
      </c>
      <c r="T298" s="188">
        <v>0</v>
      </c>
      <c r="U298" s="188">
        <v>0</v>
      </c>
      <c r="V298" s="188">
        <v>0</v>
      </c>
      <c r="W298" s="188">
        <v>0</v>
      </c>
      <c r="X298" s="188">
        <v>0</v>
      </c>
      <c r="Y298" s="188">
        <v>1</v>
      </c>
      <c r="Z298" s="188">
        <v>0</v>
      </c>
      <c r="AA298" s="188">
        <v>0</v>
      </c>
      <c r="AB298" s="188">
        <v>0</v>
      </c>
      <c r="AC298" s="188">
        <v>0</v>
      </c>
      <c r="AD298" s="188">
        <v>0</v>
      </c>
      <c r="AE298" s="188">
        <v>0</v>
      </c>
      <c r="AF298" s="188">
        <v>0</v>
      </c>
      <c r="AG298" s="188">
        <v>0</v>
      </c>
      <c r="AH298" s="188">
        <v>0</v>
      </c>
      <c r="AI298" s="188">
        <v>0</v>
      </c>
      <c r="AJ298" s="188">
        <v>0</v>
      </c>
      <c r="AK298" s="188">
        <v>0</v>
      </c>
      <c r="AL298" s="188">
        <v>0</v>
      </c>
      <c r="AM298" s="188">
        <v>0</v>
      </c>
      <c r="AN298" s="188">
        <v>0</v>
      </c>
      <c r="AO298" s="188">
        <v>0</v>
      </c>
      <c r="AP298" s="188">
        <v>0</v>
      </c>
      <c r="AQ298" s="188">
        <v>0</v>
      </c>
      <c r="AR298" s="188">
        <v>0</v>
      </c>
      <c r="AS298" s="188">
        <v>0</v>
      </c>
      <c r="AT298" s="188">
        <v>0</v>
      </c>
      <c r="AU298" s="188">
        <v>0</v>
      </c>
      <c r="AV298" s="188">
        <v>0</v>
      </c>
      <c r="AW298" s="188">
        <v>0</v>
      </c>
      <c r="AX298" s="188">
        <v>0</v>
      </c>
      <c r="AY298" s="188">
        <v>0</v>
      </c>
      <c r="AZ298" s="188">
        <v>0</v>
      </c>
      <c r="BA298" s="188">
        <v>0</v>
      </c>
      <c r="BB298" s="188">
        <v>0</v>
      </c>
      <c r="BC298" s="188">
        <v>0</v>
      </c>
      <c r="BD298" s="188">
        <v>0</v>
      </c>
      <c r="BE298" s="188">
        <v>0</v>
      </c>
      <c r="BF298" s="188">
        <v>0</v>
      </c>
      <c r="BG298" s="188">
        <v>0</v>
      </c>
      <c r="BH298" s="188">
        <v>0</v>
      </c>
      <c r="BI298" s="188">
        <v>0</v>
      </c>
      <c r="BJ298" s="188">
        <v>0</v>
      </c>
      <c r="BK298" s="188">
        <v>0</v>
      </c>
      <c r="BL298" s="188">
        <v>0</v>
      </c>
      <c r="BM298" s="188">
        <v>0</v>
      </c>
      <c r="BN298" s="188">
        <v>0</v>
      </c>
      <c r="BO298" s="188">
        <v>0</v>
      </c>
      <c r="BP298" s="188">
        <v>0</v>
      </c>
      <c r="BQ298" s="188">
        <v>0</v>
      </c>
      <c r="BR298" s="188">
        <v>0</v>
      </c>
      <c r="BS298" s="188">
        <v>0</v>
      </c>
      <c r="BT298" s="188">
        <v>0</v>
      </c>
      <c r="BU298" s="188">
        <v>0</v>
      </c>
      <c r="BV298" s="188">
        <v>0</v>
      </c>
      <c r="BW298" s="188">
        <v>0</v>
      </c>
      <c r="BX298" s="188">
        <v>0</v>
      </c>
      <c r="BY298" s="188">
        <v>0</v>
      </c>
      <c r="BZ298" s="188">
        <v>0</v>
      </c>
      <c r="CA298" s="190">
        <v>0</v>
      </c>
      <c r="CB298" s="188">
        <v>0</v>
      </c>
      <c r="CC298" s="188">
        <v>0</v>
      </c>
      <c r="CD298" s="188">
        <v>0</v>
      </c>
      <c r="CE298" s="188">
        <v>0</v>
      </c>
      <c r="CF298" s="188">
        <v>0</v>
      </c>
      <c r="CG298" s="188">
        <v>0</v>
      </c>
      <c r="CH298" s="188">
        <v>0</v>
      </c>
      <c r="CI298" s="188">
        <v>0</v>
      </c>
      <c r="CJ298" s="188">
        <v>0</v>
      </c>
      <c r="CK298" s="188">
        <v>0</v>
      </c>
      <c r="CL298" s="188">
        <v>0</v>
      </c>
      <c r="CM298" s="188">
        <v>0</v>
      </c>
      <c r="CN298" s="188">
        <v>0</v>
      </c>
      <c r="CO298" s="188">
        <v>0</v>
      </c>
      <c r="CP298" s="188">
        <v>0</v>
      </c>
      <c r="CQ298" s="188">
        <v>0</v>
      </c>
      <c r="CR298" s="188">
        <v>0</v>
      </c>
      <c r="CS298" s="188">
        <v>0</v>
      </c>
      <c r="CT298" s="188">
        <v>0</v>
      </c>
      <c r="CU298" s="191">
        <v>0</v>
      </c>
      <c r="CV298" s="188">
        <f t="shared" si="11"/>
        <v>1</v>
      </c>
      <c r="CW298" s="188">
        <v>0</v>
      </c>
      <c r="CX298" s="188">
        <v>0</v>
      </c>
      <c r="CY298" s="188">
        <v>1</v>
      </c>
      <c r="CZ298" s="188">
        <v>0</v>
      </c>
      <c r="DA298" s="188" t="s">
        <v>7135</v>
      </c>
      <c r="DE298" s="188" t="s">
        <v>530</v>
      </c>
    </row>
    <row r="299" spans="1:109" ht="15.75" customHeight="1" x14ac:dyDescent="0.35">
      <c r="A299" s="189" t="s">
        <v>12</v>
      </c>
      <c r="B299" s="189" t="s">
        <v>7136</v>
      </c>
      <c r="C299" s="188" t="s">
        <v>7137</v>
      </c>
      <c r="E299" s="188" t="s">
        <v>6259</v>
      </c>
      <c r="F299" s="188" t="s">
        <v>6990</v>
      </c>
      <c r="G299" s="188" t="s">
        <v>454</v>
      </c>
      <c r="H299" s="188" t="s">
        <v>56</v>
      </c>
      <c r="I299" s="188" t="s">
        <v>217</v>
      </c>
      <c r="J299" s="188" t="s">
        <v>471</v>
      </c>
      <c r="L299" s="188" t="s">
        <v>272</v>
      </c>
      <c r="N299" s="188" t="s">
        <v>299</v>
      </c>
      <c r="O299" s="188" t="s">
        <v>7138</v>
      </c>
      <c r="P299" s="191" t="s">
        <v>966</v>
      </c>
      <c r="Q299" s="188">
        <v>0</v>
      </c>
      <c r="R299" s="188">
        <v>0</v>
      </c>
      <c r="S299" s="188">
        <v>0</v>
      </c>
      <c r="T299" s="188">
        <v>0</v>
      </c>
      <c r="U299" s="188">
        <v>0</v>
      </c>
      <c r="V299" s="188">
        <v>0</v>
      </c>
      <c r="W299" s="188">
        <v>0</v>
      </c>
      <c r="X299" s="188">
        <v>0</v>
      </c>
      <c r="Y299" s="191">
        <v>1</v>
      </c>
      <c r="Z299" s="188">
        <v>0</v>
      </c>
      <c r="AA299" s="188">
        <v>0</v>
      </c>
      <c r="AB299" s="188">
        <v>0</v>
      </c>
      <c r="AC299" s="188">
        <v>0</v>
      </c>
      <c r="AD299" s="188">
        <v>0</v>
      </c>
      <c r="AE299" s="188">
        <v>0</v>
      </c>
      <c r="AF299" s="188">
        <v>0</v>
      </c>
      <c r="AG299" s="188">
        <v>0</v>
      </c>
      <c r="AH299" s="188">
        <v>0</v>
      </c>
      <c r="AI299" s="188">
        <v>0</v>
      </c>
      <c r="AJ299" s="188">
        <v>0</v>
      </c>
      <c r="AK299" s="188">
        <v>0</v>
      </c>
      <c r="AL299" s="188">
        <v>0</v>
      </c>
      <c r="AM299" s="188">
        <v>0</v>
      </c>
      <c r="AN299" s="188">
        <v>0</v>
      </c>
      <c r="AO299" s="188">
        <v>0</v>
      </c>
      <c r="AP299" s="188">
        <v>0</v>
      </c>
      <c r="AQ299" s="188">
        <v>0</v>
      </c>
      <c r="AR299" s="188">
        <v>0</v>
      </c>
      <c r="AS299" s="188">
        <v>0</v>
      </c>
      <c r="AT299" s="188">
        <v>0</v>
      </c>
      <c r="AU299" s="188">
        <v>0</v>
      </c>
      <c r="AV299" s="188">
        <v>0</v>
      </c>
      <c r="AW299" s="188">
        <v>0</v>
      </c>
      <c r="AX299" s="188">
        <v>0</v>
      </c>
      <c r="AY299" s="188">
        <v>0</v>
      </c>
      <c r="AZ299" s="188">
        <v>0</v>
      </c>
      <c r="BA299" s="188">
        <v>0</v>
      </c>
      <c r="BB299" s="188">
        <v>0</v>
      </c>
      <c r="BC299" s="188">
        <v>0</v>
      </c>
      <c r="BD299" s="188">
        <v>0</v>
      </c>
      <c r="BE299" s="188">
        <v>0</v>
      </c>
      <c r="BF299" s="188">
        <v>0</v>
      </c>
      <c r="BG299" s="188">
        <v>0</v>
      </c>
      <c r="BH299" s="188">
        <v>0</v>
      </c>
      <c r="BI299" s="188">
        <v>0</v>
      </c>
      <c r="BJ299" s="188">
        <v>0</v>
      </c>
      <c r="BK299" s="188">
        <v>0</v>
      </c>
      <c r="BL299" s="188">
        <v>0</v>
      </c>
      <c r="BM299" s="188">
        <v>0</v>
      </c>
      <c r="BN299" s="188">
        <v>0</v>
      </c>
      <c r="BO299" s="188">
        <v>0</v>
      </c>
      <c r="BP299" s="188">
        <v>0</v>
      </c>
      <c r="BQ299" s="188">
        <v>0</v>
      </c>
      <c r="BR299" s="188">
        <v>0</v>
      </c>
      <c r="BS299" s="188">
        <v>0</v>
      </c>
      <c r="BT299" s="188">
        <v>0</v>
      </c>
      <c r="BU299" s="188">
        <v>0</v>
      </c>
      <c r="BV299" s="188">
        <v>0</v>
      </c>
      <c r="BW299" s="188">
        <v>0</v>
      </c>
      <c r="BX299" s="188">
        <v>0</v>
      </c>
      <c r="BY299" s="188">
        <v>0</v>
      </c>
      <c r="BZ299" s="188">
        <v>0</v>
      </c>
      <c r="CA299" s="190">
        <v>0</v>
      </c>
      <c r="CB299" s="188">
        <v>0</v>
      </c>
      <c r="CC299" s="188">
        <v>0</v>
      </c>
      <c r="CD299" s="188">
        <v>0</v>
      </c>
      <c r="CE299" s="188">
        <v>0</v>
      </c>
      <c r="CF299" s="188">
        <v>0</v>
      </c>
      <c r="CG299" s="188">
        <v>0</v>
      </c>
      <c r="CH299" s="188">
        <v>0</v>
      </c>
      <c r="CI299" s="188">
        <v>0</v>
      </c>
      <c r="CJ299" s="188">
        <v>0</v>
      </c>
      <c r="CK299" s="188">
        <v>0</v>
      </c>
      <c r="CL299" s="188">
        <v>0</v>
      </c>
      <c r="CM299" s="188">
        <v>0</v>
      </c>
      <c r="CN299" s="188">
        <v>0</v>
      </c>
      <c r="CO299" s="188">
        <v>0</v>
      </c>
      <c r="CP299" s="188">
        <v>0</v>
      </c>
      <c r="CQ299" s="188">
        <v>0</v>
      </c>
      <c r="CR299" s="188">
        <v>0</v>
      </c>
      <c r="CS299" s="188">
        <v>0</v>
      </c>
      <c r="CT299" s="188">
        <v>0</v>
      </c>
      <c r="CU299" s="191">
        <v>0</v>
      </c>
      <c r="CV299" s="188">
        <f t="shared" si="11"/>
        <v>1</v>
      </c>
      <c r="CW299" s="188">
        <v>0</v>
      </c>
      <c r="CX299" s="188">
        <v>0</v>
      </c>
      <c r="CY299" s="188">
        <v>1</v>
      </c>
      <c r="CZ299" s="188">
        <v>0</v>
      </c>
      <c r="DE299" s="188" t="s">
        <v>530</v>
      </c>
    </row>
    <row r="300" spans="1:109" ht="15.75" customHeight="1" x14ac:dyDescent="0.35">
      <c r="A300" s="189" t="s">
        <v>187</v>
      </c>
      <c r="B300" s="189" t="s">
        <v>4894</v>
      </c>
      <c r="C300" s="188" t="s">
        <v>7139</v>
      </c>
      <c r="E300" s="188" t="s">
        <v>6259</v>
      </c>
      <c r="F300" s="188" t="s">
        <v>6990</v>
      </c>
      <c r="G300" s="188" t="s">
        <v>454</v>
      </c>
      <c r="H300" s="188" t="s">
        <v>13</v>
      </c>
      <c r="I300" s="188" t="s">
        <v>221</v>
      </c>
      <c r="J300" s="188" t="s">
        <v>269</v>
      </c>
      <c r="L300" s="188" t="s">
        <v>289</v>
      </c>
      <c r="N300" s="188" t="s">
        <v>300</v>
      </c>
      <c r="O300" s="188" t="s">
        <v>7140</v>
      </c>
      <c r="P300" s="191" t="s">
        <v>569</v>
      </c>
      <c r="Q300" s="188">
        <v>0</v>
      </c>
      <c r="R300" s="188">
        <v>0</v>
      </c>
      <c r="S300" s="188">
        <v>0</v>
      </c>
      <c r="T300" s="188">
        <v>0</v>
      </c>
      <c r="U300" s="188">
        <v>0</v>
      </c>
      <c r="V300" s="188">
        <v>0</v>
      </c>
      <c r="W300" s="188">
        <v>0</v>
      </c>
      <c r="X300" s="188">
        <v>0</v>
      </c>
      <c r="Y300" s="191">
        <v>1</v>
      </c>
      <c r="Z300" s="188">
        <v>0</v>
      </c>
      <c r="AA300" s="188">
        <v>0</v>
      </c>
      <c r="AB300" s="188">
        <v>0</v>
      </c>
      <c r="AC300" s="188">
        <v>0</v>
      </c>
      <c r="AD300" s="188">
        <v>0</v>
      </c>
      <c r="AE300" s="188">
        <v>0</v>
      </c>
      <c r="AF300" s="188">
        <v>0</v>
      </c>
      <c r="AG300" s="188">
        <v>0</v>
      </c>
      <c r="AH300" s="188">
        <v>0</v>
      </c>
      <c r="AI300" s="188">
        <v>0</v>
      </c>
      <c r="AJ300" s="188">
        <v>0</v>
      </c>
      <c r="AK300" s="188">
        <v>0</v>
      </c>
      <c r="AL300" s="188">
        <v>0</v>
      </c>
      <c r="AM300" s="188">
        <v>0</v>
      </c>
      <c r="AN300" s="188">
        <v>0</v>
      </c>
      <c r="AO300" s="188">
        <v>0</v>
      </c>
      <c r="AP300" s="188">
        <v>0</v>
      </c>
      <c r="AQ300" s="188">
        <v>0</v>
      </c>
      <c r="AR300" s="188">
        <v>0</v>
      </c>
      <c r="AS300" s="188">
        <v>0</v>
      </c>
      <c r="AT300" s="188">
        <v>0</v>
      </c>
      <c r="AU300" s="188">
        <v>0</v>
      </c>
      <c r="AV300" s="188">
        <v>0</v>
      </c>
      <c r="AW300" s="188">
        <v>0</v>
      </c>
      <c r="AX300" s="188">
        <v>0</v>
      </c>
      <c r="AY300" s="188">
        <v>0</v>
      </c>
      <c r="AZ300" s="188">
        <v>0</v>
      </c>
      <c r="BA300" s="188">
        <v>0</v>
      </c>
      <c r="BB300" s="188">
        <v>0</v>
      </c>
      <c r="BC300" s="188">
        <v>0</v>
      </c>
      <c r="BD300" s="188">
        <v>0</v>
      </c>
      <c r="BE300" s="188">
        <v>0</v>
      </c>
      <c r="BF300" s="188">
        <v>0</v>
      </c>
      <c r="BG300" s="188">
        <v>0</v>
      </c>
      <c r="BH300" s="188">
        <v>0</v>
      </c>
      <c r="BI300" s="188">
        <v>0</v>
      </c>
      <c r="BJ300" s="188">
        <v>0</v>
      </c>
      <c r="BK300" s="188">
        <v>0</v>
      </c>
      <c r="BL300" s="188">
        <v>0</v>
      </c>
      <c r="BM300" s="188">
        <v>0</v>
      </c>
      <c r="BN300" s="188">
        <v>0</v>
      </c>
      <c r="BO300" s="188">
        <v>0</v>
      </c>
      <c r="BP300" s="188">
        <v>0</v>
      </c>
      <c r="BQ300" s="188">
        <v>0</v>
      </c>
      <c r="BR300" s="188">
        <v>0</v>
      </c>
      <c r="BS300" s="188">
        <v>0</v>
      </c>
      <c r="BT300" s="188">
        <v>0</v>
      </c>
      <c r="BU300" s="188">
        <v>0</v>
      </c>
      <c r="BV300" s="188">
        <v>0</v>
      </c>
      <c r="BW300" s="188">
        <v>0</v>
      </c>
      <c r="BX300" s="188">
        <v>0</v>
      </c>
      <c r="BY300" s="188">
        <v>0</v>
      </c>
      <c r="BZ300" s="188">
        <v>0</v>
      </c>
      <c r="CA300" s="190">
        <v>0</v>
      </c>
      <c r="CB300" s="188">
        <v>0</v>
      </c>
      <c r="CC300" s="188">
        <v>0</v>
      </c>
      <c r="CD300" s="188">
        <v>0</v>
      </c>
      <c r="CE300" s="188">
        <v>0</v>
      </c>
      <c r="CF300" s="188">
        <v>0</v>
      </c>
      <c r="CG300" s="188">
        <v>0</v>
      </c>
      <c r="CH300" s="188">
        <v>0</v>
      </c>
      <c r="CI300" s="188">
        <v>0</v>
      </c>
      <c r="CJ300" s="188">
        <v>0</v>
      </c>
      <c r="CK300" s="188">
        <v>0</v>
      </c>
      <c r="CL300" s="188">
        <v>0</v>
      </c>
      <c r="CM300" s="188">
        <v>0</v>
      </c>
      <c r="CN300" s="188">
        <v>0</v>
      </c>
      <c r="CO300" s="188">
        <v>0</v>
      </c>
      <c r="CP300" s="188">
        <v>0</v>
      </c>
      <c r="CQ300" s="188">
        <v>0</v>
      </c>
      <c r="CR300" s="188">
        <v>0</v>
      </c>
      <c r="CS300" s="188">
        <v>0</v>
      </c>
      <c r="CT300" s="188">
        <v>0</v>
      </c>
      <c r="CU300" s="191">
        <v>0</v>
      </c>
      <c r="CV300" s="188">
        <f t="shared" si="11"/>
        <v>1</v>
      </c>
      <c r="CW300" s="188">
        <v>0</v>
      </c>
      <c r="CX300" s="188">
        <v>0</v>
      </c>
      <c r="CY300" s="188">
        <v>1</v>
      </c>
      <c r="CZ300" s="188">
        <v>0</v>
      </c>
      <c r="DE300" s="188" t="s">
        <v>530</v>
      </c>
    </row>
    <row r="301" spans="1:109" ht="15.75" customHeight="1" x14ac:dyDescent="0.35">
      <c r="A301" s="189" t="s">
        <v>135</v>
      </c>
      <c r="B301" s="189" t="s">
        <v>4910</v>
      </c>
      <c r="C301" s="188" t="s">
        <v>7141</v>
      </c>
      <c r="E301" s="188" t="s">
        <v>6259</v>
      </c>
      <c r="F301" s="188" t="s">
        <v>6990</v>
      </c>
      <c r="G301" s="188" t="s">
        <v>454</v>
      </c>
      <c r="H301" s="188" t="s">
        <v>56</v>
      </c>
      <c r="I301" s="188" t="s">
        <v>217</v>
      </c>
      <c r="J301" s="188" t="s">
        <v>471</v>
      </c>
      <c r="L301" s="188" t="s">
        <v>272</v>
      </c>
      <c r="N301" s="188" t="s">
        <v>299</v>
      </c>
      <c r="O301" s="188" t="s">
        <v>7142</v>
      </c>
      <c r="P301" s="191" t="s">
        <v>966</v>
      </c>
      <c r="Q301" s="188">
        <v>0</v>
      </c>
      <c r="R301" s="188">
        <v>0</v>
      </c>
      <c r="S301" s="188">
        <v>0</v>
      </c>
      <c r="T301" s="188">
        <v>0</v>
      </c>
      <c r="U301" s="188">
        <v>0</v>
      </c>
      <c r="V301" s="188">
        <v>0</v>
      </c>
      <c r="W301" s="188">
        <v>0</v>
      </c>
      <c r="X301" s="188">
        <v>0</v>
      </c>
      <c r="Y301" s="191">
        <v>1</v>
      </c>
      <c r="Z301" s="188">
        <v>0</v>
      </c>
      <c r="AA301" s="188">
        <v>0</v>
      </c>
      <c r="AB301" s="188">
        <v>0</v>
      </c>
      <c r="AC301" s="188">
        <v>0</v>
      </c>
      <c r="AD301" s="188">
        <v>0</v>
      </c>
      <c r="AE301" s="188">
        <v>0</v>
      </c>
      <c r="AF301" s="188">
        <v>0</v>
      </c>
      <c r="AG301" s="188">
        <v>0</v>
      </c>
      <c r="AH301" s="188">
        <v>0</v>
      </c>
      <c r="AI301" s="188">
        <v>0</v>
      </c>
      <c r="AJ301" s="188">
        <v>0</v>
      </c>
      <c r="AK301" s="188">
        <v>0</v>
      </c>
      <c r="AL301" s="188">
        <v>0</v>
      </c>
      <c r="AM301" s="188">
        <v>0</v>
      </c>
      <c r="AN301" s="188">
        <v>0</v>
      </c>
      <c r="AO301" s="188">
        <v>0</v>
      </c>
      <c r="AP301" s="188">
        <v>0</v>
      </c>
      <c r="AQ301" s="188">
        <v>0</v>
      </c>
      <c r="AR301" s="188">
        <v>0</v>
      </c>
      <c r="AS301" s="188">
        <v>0</v>
      </c>
      <c r="AT301" s="188">
        <v>0</v>
      </c>
      <c r="AU301" s="188">
        <v>0</v>
      </c>
      <c r="AV301" s="188">
        <v>0</v>
      </c>
      <c r="AW301" s="188">
        <v>0</v>
      </c>
      <c r="AX301" s="188">
        <v>0</v>
      </c>
      <c r="AY301" s="188">
        <v>0</v>
      </c>
      <c r="AZ301" s="188">
        <v>0</v>
      </c>
      <c r="BA301" s="188">
        <v>0</v>
      </c>
      <c r="BB301" s="188">
        <v>0</v>
      </c>
      <c r="BC301" s="188">
        <v>0</v>
      </c>
      <c r="BD301" s="188">
        <v>0</v>
      </c>
      <c r="BE301" s="188">
        <v>0</v>
      </c>
      <c r="BF301" s="188">
        <v>0</v>
      </c>
      <c r="BG301" s="188">
        <v>0</v>
      </c>
      <c r="BH301" s="188">
        <v>0</v>
      </c>
      <c r="BI301" s="188">
        <v>0</v>
      </c>
      <c r="BJ301" s="188">
        <v>0</v>
      </c>
      <c r="BK301" s="188">
        <v>0</v>
      </c>
      <c r="BL301" s="188">
        <v>0</v>
      </c>
      <c r="BM301" s="188">
        <v>0</v>
      </c>
      <c r="BN301" s="188">
        <v>0</v>
      </c>
      <c r="BO301" s="188">
        <v>0</v>
      </c>
      <c r="BP301" s="188">
        <v>0</v>
      </c>
      <c r="BQ301" s="188">
        <v>0</v>
      </c>
      <c r="BR301" s="188">
        <v>0</v>
      </c>
      <c r="BS301" s="188">
        <v>0</v>
      </c>
      <c r="BT301" s="188">
        <v>0</v>
      </c>
      <c r="BU301" s="188">
        <v>0</v>
      </c>
      <c r="BV301" s="188">
        <v>0</v>
      </c>
      <c r="BW301" s="188">
        <v>0</v>
      </c>
      <c r="BX301" s="188">
        <v>0</v>
      </c>
      <c r="BY301" s="188">
        <v>0</v>
      </c>
      <c r="BZ301" s="188">
        <v>0</v>
      </c>
      <c r="CA301" s="190">
        <v>0</v>
      </c>
      <c r="CB301" s="188">
        <v>0</v>
      </c>
      <c r="CC301" s="188">
        <v>0</v>
      </c>
      <c r="CD301" s="188">
        <v>0</v>
      </c>
      <c r="CE301" s="188">
        <v>0</v>
      </c>
      <c r="CF301" s="188">
        <v>0</v>
      </c>
      <c r="CG301" s="188">
        <v>0</v>
      </c>
      <c r="CH301" s="188">
        <v>0</v>
      </c>
      <c r="CI301" s="188">
        <v>0</v>
      </c>
      <c r="CJ301" s="188">
        <v>0</v>
      </c>
      <c r="CK301" s="188">
        <v>0</v>
      </c>
      <c r="CL301" s="188">
        <v>0</v>
      </c>
      <c r="CM301" s="188">
        <v>0</v>
      </c>
      <c r="CN301" s="188">
        <v>0</v>
      </c>
      <c r="CO301" s="188">
        <v>0</v>
      </c>
      <c r="CP301" s="188">
        <v>0</v>
      </c>
      <c r="CQ301" s="188">
        <v>0</v>
      </c>
      <c r="CR301" s="188">
        <v>0</v>
      </c>
      <c r="CS301" s="188">
        <v>0</v>
      </c>
      <c r="CT301" s="188">
        <v>0</v>
      </c>
      <c r="CU301" s="191">
        <v>0</v>
      </c>
      <c r="CV301" s="188">
        <f t="shared" si="11"/>
        <v>1</v>
      </c>
      <c r="CW301" s="188">
        <v>0</v>
      </c>
      <c r="CX301" s="188">
        <v>0</v>
      </c>
      <c r="CY301" s="188">
        <v>1</v>
      </c>
      <c r="CZ301" s="188">
        <v>0</v>
      </c>
      <c r="DE301" s="188" t="s">
        <v>530</v>
      </c>
    </row>
    <row r="302" spans="1:109" ht="17.25" customHeight="1" x14ac:dyDescent="0.35">
      <c r="A302" s="188" t="s">
        <v>135</v>
      </c>
      <c r="B302" s="188" t="s">
        <v>4910</v>
      </c>
      <c r="C302" s="188" t="s">
        <v>7143</v>
      </c>
      <c r="E302" s="188" t="s">
        <v>6259</v>
      </c>
      <c r="F302" s="188" t="s">
        <v>6990</v>
      </c>
      <c r="G302" s="188" t="s">
        <v>454</v>
      </c>
      <c r="H302" s="188" t="s">
        <v>56</v>
      </c>
      <c r="I302" s="188" t="s">
        <v>217</v>
      </c>
      <c r="J302" s="188" t="s">
        <v>471</v>
      </c>
      <c r="L302" s="188" t="s">
        <v>272</v>
      </c>
      <c r="N302" s="188" t="s">
        <v>300</v>
      </c>
      <c r="O302" s="188" t="s">
        <v>7144</v>
      </c>
      <c r="P302" s="188" t="s">
        <v>569</v>
      </c>
      <c r="Q302" s="202">
        <v>0</v>
      </c>
      <c r="R302" s="202">
        <v>0</v>
      </c>
      <c r="S302" s="202">
        <v>0</v>
      </c>
      <c r="T302" s="202">
        <v>0</v>
      </c>
      <c r="U302" s="202">
        <v>0</v>
      </c>
      <c r="V302" s="202">
        <v>0</v>
      </c>
      <c r="W302" s="202">
        <v>0</v>
      </c>
      <c r="X302" s="202">
        <v>0</v>
      </c>
      <c r="Y302" s="202">
        <v>1</v>
      </c>
      <c r="Z302" s="202">
        <v>0</v>
      </c>
      <c r="AA302" s="202">
        <v>0</v>
      </c>
      <c r="AB302" s="202">
        <v>0</v>
      </c>
      <c r="AC302" s="202">
        <v>0</v>
      </c>
      <c r="AD302" s="202">
        <v>0</v>
      </c>
      <c r="AE302" s="202">
        <v>0</v>
      </c>
      <c r="AF302" s="202">
        <v>0</v>
      </c>
      <c r="AG302" s="202">
        <v>0</v>
      </c>
      <c r="AH302" s="202">
        <v>0</v>
      </c>
      <c r="AI302" s="202">
        <v>0</v>
      </c>
      <c r="AJ302" s="202">
        <v>0</v>
      </c>
      <c r="AK302" s="202">
        <v>0</v>
      </c>
      <c r="AL302" s="202">
        <v>0</v>
      </c>
      <c r="AM302" s="202">
        <v>0</v>
      </c>
      <c r="AN302" s="202">
        <v>0</v>
      </c>
      <c r="AO302" s="202">
        <v>0</v>
      </c>
      <c r="AP302" s="202">
        <v>0</v>
      </c>
      <c r="AQ302" s="202">
        <v>0</v>
      </c>
      <c r="AR302" s="202">
        <v>0</v>
      </c>
      <c r="AS302" s="202">
        <v>0</v>
      </c>
      <c r="AT302" s="202">
        <v>0</v>
      </c>
      <c r="AU302" s="202">
        <v>0</v>
      </c>
      <c r="AV302" s="202">
        <v>0</v>
      </c>
      <c r="AW302" s="202">
        <v>0</v>
      </c>
      <c r="AX302" s="202">
        <v>0</v>
      </c>
      <c r="AY302" s="202">
        <v>0</v>
      </c>
      <c r="AZ302" s="202">
        <v>0</v>
      </c>
      <c r="BA302" s="202">
        <v>0</v>
      </c>
      <c r="BB302" s="202">
        <v>0</v>
      </c>
      <c r="BC302" s="202">
        <v>0</v>
      </c>
      <c r="BD302" s="202">
        <v>0</v>
      </c>
      <c r="BE302" s="202">
        <v>0</v>
      </c>
      <c r="BF302" s="202">
        <v>0</v>
      </c>
      <c r="BG302" s="202">
        <v>0</v>
      </c>
      <c r="BH302" s="202">
        <v>0</v>
      </c>
      <c r="BI302" s="202">
        <v>0</v>
      </c>
      <c r="BJ302" s="202">
        <v>0</v>
      </c>
      <c r="BK302" s="202">
        <v>0</v>
      </c>
      <c r="BL302" s="202">
        <v>0</v>
      </c>
      <c r="BM302" s="202">
        <v>0</v>
      </c>
      <c r="BN302" s="202">
        <v>0</v>
      </c>
      <c r="BO302" s="202">
        <v>0</v>
      </c>
      <c r="BP302" s="202">
        <v>0</v>
      </c>
      <c r="BQ302" s="202">
        <v>0</v>
      </c>
      <c r="BR302" s="202">
        <v>0</v>
      </c>
      <c r="BS302" s="202">
        <v>0</v>
      </c>
      <c r="BT302" s="202">
        <v>0</v>
      </c>
      <c r="BU302" s="202">
        <v>0</v>
      </c>
      <c r="BV302" s="202">
        <v>0</v>
      </c>
      <c r="BW302" s="202">
        <v>0</v>
      </c>
      <c r="BX302" s="202">
        <v>0</v>
      </c>
      <c r="BY302" s="202">
        <v>0</v>
      </c>
      <c r="BZ302" s="203">
        <v>0</v>
      </c>
      <c r="CA302" s="202">
        <v>0</v>
      </c>
      <c r="CB302" s="202">
        <v>0</v>
      </c>
      <c r="CC302" s="202">
        <v>0</v>
      </c>
      <c r="CD302" s="202">
        <v>0</v>
      </c>
      <c r="CE302" s="202">
        <v>0</v>
      </c>
      <c r="CF302" s="202">
        <v>0</v>
      </c>
      <c r="CG302" s="202">
        <v>0</v>
      </c>
      <c r="CH302" s="202">
        <v>0</v>
      </c>
      <c r="CI302" s="202">
        <v>0</v>
      </c>
      <c r="CJ302" s="202">
        <v>0</v>
      </c>
      <c r="CK302" s="202">
        <v>0</v>
      </c>
      <c r="CL302" s="202">
        <v>0</v>
      </c>
      <c r="CM302" s="202">
        <v>0</v>
      </c>
      <c r="CN302" s="202">
        <v>0</v>
      </c>
      <c r="CO302" s="202">
        <v>0</v>
      </c>
      <c r="CP302" s="202">
        <v>0</v>
      </c>
      <c r="CQ302" s="202">
        <v>0</v>
      </c>
      <c r="CR302" s="202">
        <v>0</v>
      </c>
      <c r="CS302" s="202">
        <v>0</v>
      </c>
      <c r="CT302" s="202">
        <v>0</v>
      </c>
      <c r="CU302" s="203">
        <v>0</v>
      </c>
      <c r="CV302" s="202">
        <f t="shared" si="11"/>
        <v>1</v>
      </c>
      <c r="CW302" s="202">
        <v>0</v>
      </c>
      <c r="CX302" s="202">
        <v>0</v>
      </c>
      <c r="CY302" s="202">
        <v>1</v>
      </c>
      <c r="CZ302" s="202">
        <v>0</v>
      </c>
      <c r="DE302" s="188" t="s">
        <v>530</v>
      </c>
    </row>
    <row r="303" spans="1:109" ht="17.25" customHeight="1" x14ac:dyDescent="0.35">
      <c r="A303" s="188" t="s">
        <v>135</v>
      </c>
      <c r="B303" s="188" t="s">
        <v>4910</v>
      </c>
      <c r="C303" s="188" t="s">
        <v>7145</v>
      </c>
      <c r="E303" s="188" t="s">
        <v>6259</v>
      </c>
      <c r="F303" s="188" t="s">
        <v>6990</v>
      </c>
      <c r="G303" s="188" t="s">
        <v>454</v>
      </c>
      <c r="H303" s="188" t="s">
        <v>56</v>
      </c>
      <c r="I303" s="188" t="s">
        <v>217</v>
      </c>
      <c r="J303" s="188" t="s">
        <v>471</v>
      </c>
      <c r="L303" s="188" t="s">
        <v>272</v>
      </c>
      <c r="N303" s="188" t="s">
        <v>300</v>
      </c>
      <c r="O303" s="192" t="s">
        <v>7146</v>
      </c>
      <c r="P303" s="188" t="s">
        <v>569</v>
      </c>
      <c r="Q303" s="202">
        <v>0</v>
      </c>
      <c r="R303" s="202">
        <v>0</v>
      </c>
      <c r="S303" s="202">
        <v>0</v>
      </c>
      <c r="T303" s="202">
        <v>0</v>
      </c>
      <c r="U303" s="202">
        <v>0</v>
      </c>
      <c r="V303" s="202">
        <v>0</v>
      </c>
      <c r="W303" s="202">
        <v>0</v>
      </c>
      <c r="X303" s="202">
        <v>0</v>
      </c>
      <c r="Y303" s="202">
        <v>1</v>
      </c>
      <c r="Z303" s="202">
        <v>0</v>
      </c>
      <c r="AA303" s="202">
        <v>0</v>
      </c>
      <c r="AB303" s="202">
        <v>0</v>
      </c>
      <c r="AC303" s="202">
        <v>0</v>
      </c>
      <c r="AD303" s="202">
        <v>0</v>
      </c>
      <c r="AE303" s="202">
        <v>0</v>
      </c>
      <c r="AF303" s="202">
        <v>0</v>
      </c>
      <c r="AG303" s="202">
        <v>0</v>
      </c>
      <c r="AH303" s="202">
        <v>0</v>
      </c>
      <c r="AI303" s="202">
        <v>0</v>
      </c>
      <c r="AJ303" s="202">
        <v>0</v>
      </c>
      <c r="AK303" s="202">
        <v>0</v>
      </c>
      <c r="AL303" s="202">
        <v>0</v>
      </c>
      <c r="AM303" s="202">
        <v>0</v>
      </c>
      <c r="AN303" s="202">
        <v>0</v>
      </c>
      <c r="AO303" s="202">
        <v>0</v>
      </c>
      <c r="AP303" s="202">
        <v>0</v>
      </c>
      <c r="AQ303" s="202">
        <v>0</v>
      </c>
      <c r="AR303" s="202">
        <v>0</v>
      </c>
      <c r="AS303" s="202">
        <v>0</v>
      </c>
      <c r="AT303" s="202">
        <v>0</v>
      </c>
      <c r="AU303" s="202">
        <v>0</v>
      </c>
      <c r="AV303" s="202">
        <v>0</v>
      </c>
      <c r="AW303" s="202">
        <v>0</v>
      </c>
      <c r="AX303" s="202">
        <v>0</v>
      </c>
      <c r="AY303" s="202">
        <v>0</v>
      </c>
      <c r="AZ303" s="202">
        <v>0</v>
      </c>
      <c r="BA303" s="202">
        <v>0</v>
      </c>
      <c r="BB303" s="202">
        <v>0</v>
      </c>
      <c r="BC303" s="202">
        <v>0</v>
      </c>
      <c r="BD303" s="202">
        <v>0</v>
      </c>
      <c r="BE303" s="202">
        <v>0</v>
      </c>
      <c r="BF303" s="202">
        <v>0</v>
      </c>
      <c r="BG303" s="202">
        <v>0</v>
      </c>
      <c r="BH303" s="202">
        <v>0</v>
      </c>
      <c r="BI303" s="202">
        <v>0</v>
      </c>
      <c r="BJ303" s="202">
        <v>0</v>
      </c>
      <c r="BK303" s="202">
        <v>0</v>
      </c>
      <c r="BL303" s="202">
        <v>0</v>
      </c>
      <c r="BM303" s="202">
        <v>0</v>
      </c>
      <c r="BN303" s="202">
        <v>0</v>
      </c>
      <c r="BO303" s="202">
        <v>0</v>
      </c>
      <c r="BP303" s="202">
        <v>0</v>
      </c>
      <c r="BQ303" s="202">
        <v>0</v>
      </c>
      <c r="BR303" s="202">
        <v>0</v>
      </c>
      <c r="BS303" s="202">
        <v>0</v>
      </c>
      <c r="BT303" s="202">
        <v>0</v>
      </c>
      <c r="BU303" s="202">
        <v>0</v>
      </c>
      <c r="BV303" s="202">
        <v>0</v>
      </c>
      <c r="BW303" s="202">
        <v>0</v>
      </c>
      <c r="BX303" s="202">
        <v>0</v>
      </c>
      <c r="BY303" s="202">
        <v>0</v>
      </c>
      <c r="BZ303" s="203">
        <v>0</v>
      </c>
      <c r="CA303" s="202">
        <v>0</v>
      </c>
      <c r="CB303" s="202">
        <v>0</v>
      </c>
      <c r="CC303" s="202">
        <v>0</v>
      </c>
      <c r="CD303" s="202">
        <v>0</v>
      </c>
      <c r="CE303" s="202">
        <v>0</v>
      </c>
      <c r="CF303" s="202">
        <v>0</v>
      </c>
      <c r="CG303" s="202">
        <v>0</v>
      </c>
      <c r="CH303" s="202">
        <v>0</v>
      </c>
      <c r="CI303" s="202">
        <v>0</v>
      </c>
      <c r="CJ303" s="202">
        <v>0</v>
      </c>
      <c r="CK303" s="202">
        <v>0</v>
      </c>
      <c r="CL303" s="202">
        <v>0</v>
      </c>
      <c r="CM303" s="202">
        <v>0</v>
      </c>
      <c r="CN303" s="202">
        <v>0</v>
      </c>
      <c r="CO303" s="202">
        <v>0</v>
      </c>
      <c r="CP303" s="202">
        <v>0</v>
      </c>
      <c r="CQ303" s="202">
        <v>0</v>
      </c>
      <c r="CR303" s="202">
        <v>0</v>
      </c>
      <c r="CS303" s="202">
        <v>0</v>
      </c>
      <c r="CT303" s="202">
        <v>0</v>
      </c>
      <c r="CU303" s="203">
        <v>0</v>
      </c>
      <c r="CV303" s="202">
        <f t="shared" si="11"/>
        <v>1</v>
      </c>
      <c r="CW303" s="202">
        <v>0</v>
      </c>
      <c r="CX303" s="202">
        <v>0</v>
      </c>
      <c r="CY303" s="202">
        <v>1</v>
      </c>
      <c r="CZ303" s="202">
        <v>0</v>
      </c>
      <c r="DE303" s="188" t="s">
        <v>530</v>
      </c>
    </row>
    <row r="304" spans="1:109" ht="15.75" customHeight="1" x14ac:dyDescent="0.35">
      <c r="A304" s="189" t="s">
        <v>135</v>
      </c>
      <c r="B304" s="189" t="s">
        <v>4918</v>
      </c>
      <c r="C304" s="188" t="s">
        <v>7147</v>
      </c>
      <c r="E304" s="188" t="s">
        <v>6259</v>
      </c>
      <c r="F304" s="188" t="s">
        <v>6990</v>
      </c>
      <c r="G304" s="188" t="s">
        <v>454</v>
      </c>
      <c r="H304" s="188" t="s">
        <v>56</v>
      </c>
      <c r="I304" s="188" t="s">
        <v>217</v>
      </c>
      <c r="J304" s="188" t="s">
        <v>471</v>
      </c>
      <c r="L304" s="188" t="s">
        <v>272</v>
      </c>
      <c r="N304" s="188" t="s">
        <v>299</v>
      </c>
      <c r="O304" s="188" t="s">
        <v>7148</v>
      </c>
      <c r="P304" s="188" t="s">
        <v>966</v>
      </c>
      <c r="Q304" s="188">
        <v>0</v>
      </c>
      <c r="R304" s="188">
        <v>0</v>
      </c>
      <c r="S304" s="188">
        <v>0</v>
      </c>
      <c r="T304" s="188">
        <v>0</v>
      </c>
      <c r="U304" s="188">
        <v>0</v>
      </c>
      <c r="V304" s="188">
        <v>0</v>
      </c>
      <c r="W304" s="188">
        <v>0</v>
      </c>
      <c r="X304" s="188">
        <v>0</v>
      </c>
      <c r="Y304" s="188">
        <v>1</v>
      </c>
      <c r="Z304" s="188">
        <v>0</v>
      </c>
      <c r="AA304" s="188">
        <v>0</v>
      </c>
      <c r="AB304" s="188">
        <v>0</v>
      </c>
      <c r="AC304" s="188">
        <v>0</v>
      </c>
      <c r="AD304" s="188">
        <v>0</v>
      </c>
      <c r="AE304" s="188">
        <v>0</v>
      </c>
      <c r="AF304" s="188">
        <v>0</v>
      </c>
      <c r="AG304" s="188">
        <v>0</v>
      </c>
      <c r="AH304" s="188">
        <v>0</v>
      </c>
      <c r="AI304" s="188">
        <v>0</v>
      </c>
      <c r="AJ304" s="188">
        <v>0</v>
      </c>
      <c r="AK304" s="188">
        <v>0</v>
      </c>
      <c r="AL304" s="188">
        <v>0</v>
      </c>
      <c r="AM304" s="188">
        <v>0</v>
      </c>
      <c r="AN304" s="188">
        <v>0</v>
      </c>
      <c r="AO304" s="188">
        <v>0</v>
      </c>
      <c r="AP304" s="188">
        <v>0</v>
      </c>
      <c r="AQ304" s="188">
        <v>0</v>
      </c>
      <c r="AR304" s="188">
        <v>0</v>
      </c>
      <c r="AS304" s="188">
        <v>0</v>
      </c>
      <c r="AT304" s="188">
        <v>0</v>
      </c>
      <c r="AU304" s="188">
        <v>0</v>
      </c>
      <c r="AV304" s="188">
        <v>0</v>
      </c>
      <c r="AW304" s="188">
        <v>0</v>
      </c>
      <c r="AX304" s="188">
        <v>0</v>
      </c>
      <c r="AY304" s="188">
        <v>0</v>
      </c>
      <c r="AZ304" s="188">
        <v>0</v>
      </c>
      <c r="BA304" s="188">
        <v>0</v>
      </c>
      <c r="BB304" s="188">
        <v>0</v>
      </c>
      <c r="BC304" s="188">
        <v>0</v>
      </c>
      <c r="BD304" s="188">
        <v>0</v>
      </c>
      <c r="BE304" s="188">
        <v>0</v>
      </c>
      <c r="BF304" s="188">
        <v>0</v>
      </c>
      <c r="BG304" s="188">
        <v>0</v>
      </c>
      <c r="BH304" s="188">
        <v>0</v>
      </c>
      <c r="BI304" s="188">
        <v>0</v>
      </c>
      <c r="BJ304" s="188">
        <v>0</v>
      </c>
      <c r="BK304" s="188">
        <v>0</v>
      </c>
      <c r="BL304" s="188">
        <v>0</v>
      </c>
      <c r="BM304" s="188">
        <v>0</v>
      </c>
      <c r="BN304" s="188">
        <v>0</v>
      </c>
      <c r="BO304" s="188">
        <v>0</v>
      </c>
      <c r="BP304" s="188">
        <v>0</v>
      </c>
      <c r="BQ304" s="188">
        <v>0</v>
      </c>
      <c r="BR304" s="188">
        <v>0</v>
      </c>
      <c r="BS304" s="188">
        <v>0</v>
      </c>
      <c r="BT304" s="188">
        <v>0</v>
      </c>
      <c r="BU304" s="188">
        <v>0</v>
      </c>
      <c r="BV304" s="188">
        <v>0</v>
      </c>
      <c r="BW304" s="188">
        <v>0</v>
      </c>
      <c r="BX304" s="188">
        <v>0</v>
      </c>
      <c r="BY304" s="188">
        <v>0</v>
      </c>
      <c r="BZ304" s="188">
        <v>0</v>
      </c>
      <c r="CA304" s="190">
        <v>0</v>
      </c>
      <c r="CB304" s="188">
        <v>0</v>
      </c>
      <c r="CC304" s="188">
        <v>0</v>
      </c>
      <c r="CD304" s="188">
        <v>0</v>
      </c>
      <c r="CE304" s="188">
        <v>0</v>
      </c>
      <c r="CF304" s="188">
        <v>0</v>
      </c>
      <c r="CG304" s="188">
        <v>0</v>
      </c>
      <c r="CH304" s="188">
        <v>0</v>
      </c>
      <c r="CI304" s="188">
        <v>0</v>
      </c>
      <c r="CJ304" s="188">
        <v>0</v>
      </c>
      <c r="CK304" s="188">
        <v>0</v>
      </c>
      <c r="CL304" s="188">
        <v>0</v>
      </c>
      <c r="CM304" s="188">
        <v>0</v>
      </c>
      <c r="CN304" s="188">
        <v>0</v>
      </c>
      <c r="CO304" s="188">
        <v>0</v>
      </c>
      <c r="CP304" s="188">
        <v>0</v>
      </c>
      <c r="CQ304" s="188">
        <v>0</v>
      </c>
      <c r="CR304" s="188">
        <v>0</v>
      </c>
      <c r="CS304" s="188">
        <v>0</v>
      </c>
      <c r="CT304" s="188">
        <v>0</v>
      </c>
      <c r="CU304" s="191">
        <v>0</v>
      </c>
      <c r="CV304" s="188">
        <f t="shared" si="11"/>
        <v>1</v>
      </c>
      <c r="CW304" s="188">
        <v>0</v>
      </c>
      <c r="CX304" s="188">
        <v>0</v>
      </c>
      <c r="CY304" s="188">
        <v>1</v>
      </c>
      <c r="CZ304" s="188">
        <v>0</v>
      </c>
      <c r="DE304" s="188" t="s">
        <v>530</v>
      </c>
    </row>
    <row r="305" spans="1:115" ht="15.75" customHeight="1" x14ac:dyDescent="0.35">
      <c r="A305" s="189" t="s">
        <v>24</v>
      </c>
      <c r="B305" s="189" t="s">
        <v>7149</v>
      </c>
      <c r="C305" s="188" t="s">
        <v>7150</v>
      </c>
      <c r="E305" s="188" t="s">
        <v>6259</v>
      </c>
      <c r="F305" s="188" t="s">
        <v>6990</v>
      </c>
      <c r="G305" s="188" t="s">
        <v>454</v>
      </c>
      <c r="H305" s="188" t="s">
        <v>109</v>
      </c>
      <c r="I305" s="188" t="s">
        <v>212</v>
      </c>
      <c r="J305" s="188" t="s">
        <v>269</v>
      </c>
      <c r="L305" s="188" t="s">
        <v>272</v>
      </c>
      <c r="N305" s="188" t="s">
        <v>299</v>
      </c>
      <c r="O305" s="188" t="s">
        <v>7151</v>
      </c>
      <c r="P305" s="191" t="s">
        <v>966</v>
      </c>
      <c r="Q305" s="188">
        <v>0</v>
      </c>
      <c r="R305" s="188">
        <v>0</v>
      </c>
      <c r="S305" s="188">
        <v>0</v>
      </c>
      <c r="T305" s="188">
        <v>0</v>
      </c>
      <c r="U305" s="188">
        <v>0</v>
      </c>
      <c r="V305" s="188">
        <v>0</v>
      </c>
      <c r="W305" s="188">
        <v>0</v>
      </c>
      <c r="X305" s="188">
        <v>0</v>
      </c>
      <c r="Y305" s="188">
        <v>1</v>
      </c>
      <c r="Z305" s="188">
        <v>0</v>
      </c>
      <c r="AA305" s="188">
        <v>0</v>
      </c>
      <c r="AB305" s="188">
        <v>0</v>
      </c>
      <c r="AC305" s="188">
        <v>0</v>
      </c>
      <c r="AD305" s="188">
        <v>0</v>
      </c>
      <c r="AE305" s="188">
        <v>0</v>
      </c>
      <c r="AF305" s="188">
        <v>0</v>
      </c>
      <c r="AG305" s="188">
        <v>0</v>
      </c>
      <c r="AH305" s="188">
        <v>0</v>
      </c>
      <c r="AI305" s="188">
        <v>0</v>
      </c>
      <c r="AJ305" s="188">
        <v>0</v>
      </c>
      <c r="AK305" s="188">
        <v>0</v>
      </c>
      <c r="AL305" s="188">
        <v>0</v>
      </c>
      <c r="AM305" s="188">
        <v>0</v>
      </c>
      <c r="AN305" s="188">
        <v>0</v>
      </c>
      <c r="AO305" s="188">
        <v>0</v>
      </c>
      <c r="AP305" s="188">
        <v>0</v>
      </c>
      <c r="AQ305" s="188">
        <v>0</v>
      </c>
      <c r="AR305" s="188">
        <v>0</v>
      </c>
      <c r="AS305" s="188">
        <v>0</v>
      </c>
      <c r="AT305" s="188">
        <v>0</v>
      </c>
      <c r="AU305" s="188">
        <v>0</v>
      </c>
      <c r="AV305" s="188">
        <v>0</v>
      </c>
      <c r="AW305" s="188">
        <v>0</v>
      </c>
      <c r="AX305" s="188">
        <v>0</v>
      </c>
      <c r="AY305" s="188">
        <v>0</v>
      </c>
      <c r="AZ305" s="188">
        <v>0</v>
      </c>
      <c r="BA305" s="188">
        <v>0</v>
      </c>
      <c r="BB305" s="188">
        <v>0</v>
      </c>
      <c r="BC305" s="188">
        <v>0</v>
      </c>
      <c r="BD305" s="188">
        <v>0</v>
      </c>
      <c r="BE305" s="188">
        <v>0</v>
      </c>
      <c r="BF305" s="188">
        <v>0</v>
      </c>
      <c r="BG305" s="188">
        <v>0</v>
      </c>
      <c r="BH305" s="188">
        <v>0</v>
      </c>
      <c r="BI305" s="188">
        <v>0</v>
      </c>
      <c r="BJ305" s="188">
        <v>0</v>
      </c>
      <c r="BK305" s="188">
        <v>0</v>
      </c>
      <c r="BL305" s="188">
        <v>0</v>
      </c>
      <c r="BM305" s="188">
        <v>0</v>
      </c>
      <c r="BN305" s="188">
        <v>0</v>
      </c>
      <c r="BO305" s="188">
        <v>0</v>
      </c>
      <c r="BP305" s="188">
        <v>0</v>
      </c>
      <c r="BQ305" s="188">
        <v>0</v>
      </c>
      <c r="BR305" s="188">
        <v>0</v>
      </c>
      <c r="BS305" s="188">
        <v>0</v>
      </c>
      <c r="BT305" s="188">
        <v>0</v>
      </c>
      <c r="BU305" s="188">
        <v>0</v>
      </c>
      <c r="BV305" s="188">
        <v>0</v>
      </c>
      <c r="BW305" s="188">
        <v>0</v>
      </c>
      <c r="BX305" s="188">
        <v>0</v>
      </c>
      <c r="BY305" s="188">
        <v>0</v>
      </c>
      <c r="BZ305" s="188">
        <v>0</v>
      </c>
      <c r="CA305" s="190">
        <v>0</v>
      </c>
      <c r="CB305" s="188">
        <v>0</v>
      </c>
      <c r="CC305" s="188">
        <v>0</v>
      </c>
      <c r="CD305" s="188">
        <v>0</v>
      </c>
      <c r="CE305" s="188">
        <v>0</v>
      </c>
      <c r="CF305" s="188">
        <v>0</v>
      </c>
      <c r="CG305" s="188">
        <v>0</v>
      </c>
      <c r="CH305" s="188">
        <v>0</v>
      </c>
      <c r="CI305" s="188">
        <v>0</v>
      </c>
      <c r="CJ305" s="188">
        <v>0</v>
      </c>
      <c r="CK305" s="188">
        <v>0</v>
      </c>
      <c r="CL305" s="188">
        <v>0</v>
      </c>
      <c r="CM305" s="188">
        <v>0</v>
      </c>
      <c r="CN305" s="188">
        <v>0</v>
      </c>
      <c r="CO305" s="188">
        <v>0</v>
      </c>
      <c r="CP305" s="188">
        <v>0</v>
      </c>
      <c r="CQ305" s="188">
        <v>0</v>
      </c>
      <c r="CR305" s="188">
        <v>0</v>
      </c>
      <c r="CS305" s="188">
        <v>0</v>
      </c>
      <c r="CT305" s="188">
        <v>0</v>
      </c>
      <c r="CU305" s="191">
        <v>0</v>
      </c>
      <c r="CV305" s="188">
        <f t="shared" si="11"/>
        <v>1</v>
      </c>
      <c r="CW305" s="188">
        <v>0</v>
      </c>
      <c r="CX305" s="188">
        <v>0</v>
      </c>
      <c r="CY305" s="188">
        <v>1</v>
      </c>
      <c r="CZ305" s="188">
        <v>0</v>
      </c>
      <c r="DE305" s="188" t="s">
        <v>530</v>
      </c>
    </row>
    <row r="306" spans="1:115" ht="15.75" customHeight="1" x14ac:dyDescent="0.35">
      <c r="A306" s="189" t="s">
        <v>24</v>
      </c>
      <c r="B306" s="189" t="s">
        <v>5499</v>
      </c>
      <c r="C306" s="188" t="s">
        <v>7152</v>
      </c>
      <c r="E306" s="188" t="s">
        <v>6259</v>
      </c>
      <c r="F306" s="188" t="s">
        <v>6990</v>
      </c>
      <c r="G306" s="188" t="s">
        <v>454</v>
      </c>
      <c r="H306" s="188" t="s">
        <v>109</v>
      </c>
      <c r="I306" s="188" t="s">
        <v>212</v>
      </c>
      <c r="J306" s="188" t="s">
        <v>269</v>
      </c>
      <c r="L306" s="188" t="s">
        <v>272</v>
      </c>
      <c r="N306" s="188" t="s">
        <v>299</v>
      </c>
      <c r="O306" s="188" t="s">
        <v>7153</v>
      </c>
      <c r="P306" s="191" t="s">
        <v>7154</v>
      </c>
      <c r="Q306" s="188">
        <v>0</v>
      </c>
      <c r="R306" s="188">
        <v>0</v>
      </c>
      <c r="S306" s="188">
        <v>0</v>
      </c>
      <c r="T306" s="188">
        <v>0</v>
      </c>
      <c r="U306" s="188">
        <v>0</v>
      </c>
      <c r="V306" s="188">
        <v>0</v>
      </c>
      <c r="W306" s="188">
        <v>0</v>
      </c>
      <c r="X306" s="188">
        <v>0</v>
      </c>
      <c r="Y306" s="188">
        <v>1</v>
      </c>
      <c r="Z306" s="188">
        <v>0</v>
      </c>
      <c r="AA306" s="188">
        <v>0</v>
      </c>
      <c r="AB306" s="188">
        <v>0</v>
      </c>
      <c r="AC306" s="188">
        <v>0</v>
      </c>
      <c r="AD306" s="188">
        <v>0</v>
      </c>
      <c r="AE306" s="188">
        <v>0</v>
      </c>
      <c r="AF306" s="188">
        <v>0</v>
      </c>
      <c r="AG306" s="188">
        <v>0</v>
      </c>
      <c r="AH306" s="188">
        <v>0</v>
      </c>
      <c r="AI306" s="188">
        <v>0</v>
      </c>
      <c r="AJ306" s="188">
        <v>0</v>
      </c>
      <c r="AK306" s="188">
        <v>0</v>
      </c>
      <c r="AL306" s="188">
        <v>0</v>
      </c>
      <c r="AM306" s="188">
        <v>0</v>
      </c>
      <c r="AN306" s="188">
        <v>0</v>
      </c>
      <c r="AO306" s="188">
        <v>0</v>
      </c>
      <c r="AP306" s="188">
        <v>0</v>
      </c>
      <c r="AQ306" s="188">
        <v>0</v>
      </c>
      <c r="AR306" s="188">
        <v>0</v>
      </c>
      <c r="AS306" s="188">
        <v>0</v>
      </c>
      <c r="AT306" s="188">
        <v>0</v>
      </c>
      <c r="AU306" s="188">
        <v>0</v>
      </c>
      <c r="AV306" s="188">
        <v>0</v>
      </c>
      <c r="AW306" s="188">
        <v>0</v>
      </c>
      <c r="AX306" s="188">
        <v>0</v>
      </c>
      <c r="AY306" s="188">
        <v>0</v>
      </c>
      <c r="AZ306" s="188">
        <v>0</v>
      </c>
      <c r="BA306" s="188">
        <v>0</v>
      </c>
      <c r="BB306" s="188">
        <v>0</v>
      </c>
      <c r="BC306" s="188">
        <v>0</v>
      </c>
      <c r="BD306" s="188">
        <v>0</v>
      </c>
      <c r="BE306" s="188">
        <v>0</v>
      </c>
      <c r="BF306" s="188">
        <v>0</v>
      </c>
      <c r="BG306" s="188">
        <v>0</v>
      </c>
      <c r="BH306" s="188">
        <v>0</v>
      </c>
      <c r="BI306" s="188">
        <v>0</v>
      </c>
      <c r="BJ306" s="188">
        <v>0</v>
      </c>
      <c r="BK306" s="188">
        <v>0</v>
      </c>
      <c r="BL306" s="188">
        <v>0</v>
      </c>
      <c r="BM306" s="188">
        <v>0</v>
      </c>
      <c r="BN306" s="188">
        <v>0</v>
      </c>
      <c r="BO306" s="188">
        <v>0</v>
      </c>
      <c r="BP306" s="188">
        <v>0</v>
      </c>
      <c r="BQ306" s="188">
        <v>0</v>
      </c>
      <c r="BR306" s="188">
        <v>0</v>
      </c>
      <c r="BS306" s="188">
        <v>0</v>
      </c>
      <c r="BT306" s="188">
        <v>0</v>
      </c>
      <c r="BU306" s="188">
        <v>0</v>
      </c>
      <c r="BV306" s="188">
        <v>0</v>
      </c>
      <c r="BW306" s="188">
        <v>0</v>
      </c>
      <c r="BX306" s="188">
        <v>0</v>
      </c>
      <c r="BY306" s="188">
        <v>0</v>
      </c>
      <c r="BZ306" s="188">
        <v>0</v>
      </c>
      <c r="CA306" s="190">
        <v>0</v>
      </c>
      <c r="CB306" s="188">
        <v>0</v>
      </c>
      <c r="CC306" s="188">
        <v>0</v>
      </c>
      <c r="CD306" s="188">
        <v>0</v>
      </c>
      <c r="CE306" s="188">
        <v>0</v>
      </c>
      <c r="CF306" s="188">
        <v>0</v>
      </c>
      <c r="CG306" s="188">
        <v>0</v>
      </c>
      <c r="CH306" s="188">
        <v>0</v>
      </c>
      <c r="CI306" s="188">
        <v>0</v>
      </c>
      <c r="CJ306" s="188">
        <v>0</v>
      </c>
      <c r="CK306" s="188">
        <v>0</v>
      </c>
      <c r="CL306" s="188">
        <v>0</v>
      </c>
      <c r="CM306" s="188">
        <v>0</v>
      </c>
      <c r="CN306" s="188">
        <v>0</v>
      </c>
      <c r="CO306" s="188">
        <v>0</v>
      </c>
      <c r="CP306" s="188">
        <v>0</v>
      </c>
      <c r="CQ306" s="188">
        <v>0</v>
      </c>
      <c r="CR306" s="188">
        <v>0</v>
      </c>
      <c r="CS306" s="188">
        <v>0</v>
      </c>
      <c r="CT306" s="188">
        <v>0</v>
      </c>
      <c r="CU306" s="191">
        <v>0</v>
      </c>
      <c r="CV306" s="188">
        <f t="shared" si="11"/>
        <v>1</v>
      </c>
      <c r="CW306" s="188">
        <v>0</v>
      </c>
      <c r="CX306" s="188">
        <v>0</v>
      </c>
      <c r="CY306" s="188">
        <v>1</v>
      </c>
      <c r="CZ306" s="188">
        <v>0</v>
      </c>
      <c r="DE306" s="188" t="s">
        <v>530</v>
      </c>
    </row>
    <row r="307" spans="1:115" ht="15.75" customHeight="1" x14ac:dyDescent="0.35">
      <c r="A307" s="188" t="s">
        <v>24</v>
      </c>
      <c r="B307" s="189" t="s">
        <v>7155</v>
      </c>
      <c r="C307" s="188" t="s">
        <v>7156</v>
      </c>
      <c r="E307" s="188" t="s">
        <v>6259</v>
      </c>
      <c r="F307" s="188" t="s">
        <v>6990</v>
      </c>
      <c r="G307" s="188" t="s">
        <v>454</v>
      </c>
      <c r="H307" s="188" t="s">
        <v>13</v>
      </c>
      <c r="I307" s="188" t="s">
        <v>221</v>
      </c>
      <c r="J307" s="188" t="s">
        <v>269</v>
      </c>
      <c r="L307" s="188" t="s">
        <v>272</v>
      </c>
      <c r="N307" s="188" t="s">
        <v>300</v>
      </c>
      <c r="O307" s="188" t="s">
        <v>7157</v>
      </c>
      <c r="P307" s="191" t="s">
        <v>693</v>
      </c>
      <c r="Q307" s="188">
        <v>0</v>
      </c>
      <c r="R307" s="188">
        <v>0</v>
      </c>
      <c r="S307" s="188">
        <v>0</v>
      </c>
      <c r="T307" s="188">
        <v>0</v>
      </c>
      <c r="U307" s="188">
        <v>0</v>
      </c>
      <c r="V307" s="188">
        <v>0</v>
      </c>
      <c r="W307" s="188">
        <v>0</v>
      </c>
      <c r="X307" s="188">
        <v>0</v>
      </c>
      <c r="Y307" s="188">
        <v>1</v>
      </c>
      <c r="Z307" s="188">
        <v>0</v>
      </c>
      <c r="AA307" s="188">
        <v>0</v>
      </c>
      <c r="AB307" s="188">
        <v>0</v>
      </c>
      <c r="AC307" s="188">
        <v>0</v>
      </c>
      <c r="AD307" s="188">
        <v>0</v>
      </c>
      <c r="AE307" s="188">
        <v>0</v>
      </c>
      <c r="AF307" s="188">
        <v>0</v>
      </c>
      <c r="AG307" s="188">
        <v>0</v>
      </c>
      <c r="AH307" s="188">
        <v>0</v>
      </c>
      <c r="AI307" s="188">
        <v>0</v>
      </c>
      <c r="AJ307" s="188">
        <v>0</v>
      </c>
      <c r="AK307" s="188">
        <v>0</v>
      </c>
      <c r="AL307" s="188">
        <v>0</v>
      </c>
      <c r="AM307" s="188">
        <v>0</v>
      </c>
      <c r="AN307" s="188">
        <v>0</v>
      </c>
      <c r="AO307" s="188">
        <v>0</v>
      </c>
      <c r="AP307" s="188">
        <v>0</v>
      </c>
      <c r="AQ307" s="188">
        <v>0</v>
      </c>
      <c r="AR307" s="188">
        <v>0</v>
      </c>
      <c r="AS307" s="188">
        <v>0</v>
      </c>
      <c r="AT307" s="188">
        <v>0</v>
      </c>
      <c r="AU307" s="188">
        <v>0</v>
      </c>
      <c r="AV307" s="188">
        <v>0</v>
      </c>
      <c r="AW307" s="188">
        <v>0</v>
      </c>
      <c r="AX307" s="188">
        <v>0</v>
      </c>
      <c r="AY307" s="188">
        <v>0</v>
      </c>
      <c r="AZ307" s="188">
        <v>0</v>
      </c>
      <c r="BA307" s="188">
        <v>0</v>
      </c>
      <c r="BB307" s="188">
        <v>0</v>
      </c>
      <c r="BC307" s="188">
        <v>0</v>
      </c>
      <c r="BD307" s="188">
        <v>0</v>
      </c>
      <c r="BE307" s="188">
        <v>0</v>
      </c>
      <c r="BF307" s="188">
        <v>0</v>
      </c>
      <c r="BG307" s="188">
        <v>0</v>
      </c>
      <c r="BH307" s="188">
        <v>0</v>
      </c>
      <c r="BI307" s="188">
        <v>0</v>
      </c>
      <c r="BJ307" s="188">
        <v>0</v>
      </c>
      <c r="BK307" s="188">
        <v>0</v>
      </c>
      <c r="BL307" s="188">
        <v>0</v>
      </c>
      <c r="BM307" s="188">
        <v>0</v>
      </c>
      <c r="BN307" s="188">
        <v>0</v>
      </c>
      <c r="BO307" s="188">
        <v>0</v>
      </c>
      <c r="BP307" s="188">
        <v>0</v>
      </c>
      <c r="BQ307" s="188">
        <v>0</v>
      </c>
      <c r="BR307" s="188">
        <v>0</v>
      </c>
      <c r="BS307" s="188">
        <v>0</v>
      </c>
      <c r="BT307" s="188">
        <v>0</v>
      </c>
      <c r="BU307" s="188">
        <v>0</v>
      </c>
      <c r="BV307" s="188">
        <v>0</v>
      </c>
      <c r="BW307" s="188">
        <v>0</v>
      </c>
      <c r="BX307" s="188">
        <v>0</v>
      </c>
      <c r="BY307" s="188">
        <v>0</v>
      </c>
      <c r="BZ307" s="188">
        <v>0</v>
      </c>
      <c r="CA307" s="190">
        <v>0</v>
      </c>
      <c r="CB307" s="188">
        <v>0</v>
      </c>
      <c r="CC307" s="188">
        <v>0</v>
      </c>
      <c r="CD307" s="188">
        <v>0</v>
      </c>
      <c r="CE307" s="188">
        <v>0</v>
      </c>
      <c r="CF307" s="188">
        <v>0</v>
      </c>
      <c r="CG307" s="188">
        <v>0</v>
      </c>
      <c r="CH307" s="188">
        <v>0</v>
      </c>
      <c r="CI307" s="188">
        <v>0</v>
      </c>
      <c r="CJ307" s="188">
        <v>0</v>
      </c>
      <c r="CK307" s="188">
        <v>0</v>
      </c>
      <c r="CL307" s="188">
        <v>0</v>
      </c>
      <c r="CM307" s="188">
        <v>0</v>
      </c>
      <c r="CN307" s="188">
        <v>0</v>
      </c>
      <c r="CO307" s="188">
        <v>0</v>
      </c>
      <c r="CP307" s="188">
        <v>0</v>
      </c>
      <c r="CQ307" s="188">
        <v>0</v>
      </c>
      <c r="CR307" s="188">
        <v>0</v>
      </c>
      <c r="CS307" s="188">
        <v>0</v>
      </c>
      <c r="CT307" s="188">
        <v>0</v>
      </c>
      <c r="CU307" s="191">
        <v>0</v>
      </c>
      <c r="CV307" s="188">
        <f t="shared" si="11"/>
        <v>1</v>
      </c>
      <c r="CW307" s="188">
        <v>0</v>
      </c>
      <c r="CX307" s="188">
        <v>0</v>
      </c>
      <c r="CY307" s="188">
        <v>1</v>
      </c>
      <c r="CZ307" s="188">
        <v>0</v>
      </c>
      <c r="DE307" s="188" t="s">
        <v>530</v>
      </c>
    </row>
    <row r="308" spans="1:115" ht="15.75" customHeight="1" x14ac:dyDescent="0.35">
      <c r="A308" s="189" t="s">
        <v>153</v>
      </c>
      <c r="B308" s="189" t="s">
        <v>7158</v>
      </c>
      <c r="C308" s="188" t="s">
        <v>7159</v>
      </c>
      <c r="D308" s="206"/>
      <c r="E308" s="188" t="s">
        <v>6259</v>
      </c>
      <c r="F308" s="188" t="s">
        <v>6990</v>
      </c>
      <c r="G308" s="188" t="s">
        <v>454</v>
      </c>
      <c r="H308" s="188" t="s">
        <v>109</v>
      </c>
      <c r="I308" s="188" t="s">
        <v>217</v>
      </c>
      <c r="J308" s="188" t="s">
        <v>471</v>
      </c>
      <c r="L308" s="188" t="s">
        <v>268</v>
      </c>
      <c r="N308" s="188" t="s">
        <v>299</v>
      </c>
      <c r="O308" s="188" t="s">
        <v>7160</v>
      </c>
      <c r="P308" s="191" t="s">
        <v>966</v>
      </c>
      <c r="Q308" s="188">
        <v>0</v>
      </c>
      <c r="R308" s="188">
        <v>0</v>
      </c>
      <c r="S308" s="188">
        <v>0</v>
      </c>
      <c r="T308" s="188">
        <v>0</v>
      </c>
      <c r="U308" s="188">
        <v>0</v>
      </c>
      <c r="V308" s="188">
        <v>0</v>
      </c>
      <c r="W308" s="188">
        <v>0</v>
      </c>
      <c r="X308" s="188">
        <v>0</v>
      </c>
      <c r="Y308" s="188">
        <v>1</v>
      </c>
      <c r="Z308" s="188">
        <v>0</v>
      </c>
      <c r="AA308" s="188">
        <v>0</v>
      </c>
      <c r="AB308" s="188">
        <v>0</v>
      </c>
      <c r="AC308" s="188">
        <v>0</v>
      </c>
      <c r="AD308" s="188">
        <v>0</v>
      </c>
      <c r="AE308" s="188">
        <v>0</v>
      </c>
      <c r="AF308" s="188">
        <v>0</v>
      </c>
      <c r="AG308" s="188">
        <v>0</v>
      </c>
      <c r="AH308" s="188">
        <v>0</v>
      </c>
      <c r="AI308" s="188">
        <v>0</v>
      </c>
      <c r="AJ308" s="188">
        <v>0</v>
      </c>
      <c r="AK308" s="188">
        <v>0</v>
      </c>
      <c r="AL308" s="188">
        <v>0</v>
      </c>
      <c r="AM308" s="188">
        <v>0</v>
      </c>
      <c r="AN308" s="188">
        <v>0</v>
      </c>
      <c r="AO308" s="188">
        <v>0</v>
      </c>
      <c r="AP308" s="188">
        <v>0</v>
      </c>
      <c r="AQ308" s="188">
        <v>0</v>
      </c>
      <c r="AR308" s="188">
        <v>0</v>
      </c>
      <c r="AS308" s="188">
        <v>0</v>
      </c>
      <c r="AT308" s="188">
        <v>0</v>
      </c>
      <c r="AU308" s="188">
        <v>0</v>
      </c>
      <c r="AV308" s="188">
        <v>0</v>
      </c>
      <c r="AW308" s="188">
        <v>0</v>
      </c>
      <c r="AX308" s="188">
        <v>0</v>
      </c>
      <c r="AY308" s="188">
        <v>0</v>
      </c>
      <c r="AZ308" s="188">
        <v>0</v>
      </c>
      <c r="BA308" s="188">
        <v>0</v>
      </c>
      <c r="BB308" s="188">
        <v>0</v>
      </c>
      <c r="BC308" s="188">
        <v>0</v>
      </c>
      <c r="BD308" s="188">
        <v>0</v>
      </c>
      <c r="BE308" s="188">
        <v>0</v>
      </c>
      <c r="BF308" s="188">
        <v>0</v>
      </c>
      <c r="BG308" s="188">
        <v>0</v>
      </c>
      <c r="BH308" s="188">
        <v>0</v>
      </c>
      <c r="BI308" s="188">
        <v>0</v>
      </c>
      <c r="BJ308" s="188">
        <v>0</v>
      </c>
      <c r="BK308" s="188">
        <v>0</v>
      </c>
      <c r="BL308" s="188">
        <v>0</v>
      </c>
      <c r="BM308" s="188">
        <v>0</v>
      </c>
      <c r="BN308" s="188">
        <v>0</v>
      </c>
      <c r="BO308" s="188">
        <v>0</v>
      </c>
      <c r="BP308" s="188">
        <v>0</v>
      </c>
      <c r="BQ308" s="188">
        <v>0</v>
      </c>
      <c r="BR308" s="188">
        <v>0</v>
      </c>
      <c r="BS308" s="188">
        <v>0</v>
      </c>
      <c r="BT308" s="188">
        <v>0</v>
      </c>
      <c r="BU308" s="188">
        <v>0</v>
      </c>
      <c r="BV308" s="188">
        <v>0</v>
      </c>
      <c r="BW308" s="188">
        <v>0</v>
      </c>
      <c r="BX308" s="188">
        <v>0</v>
      </c>
      <c r="BY308" s="188">
        <v>0</v>
      </c>
      <c r="BZ308" s="188">
        <v>0</v>
      </c>
      <c r="CA308" s="190">
        <v>0</v>
      </c>
      <c r="CB308" s="188">
        <v>0</v>
      </c>
      <c r="CC308" s="188">
        <v>0</v>
      </c>
      <c r="CD308" s="188">
        <v>0</v>
      </c>
      <c r="CE308" s="188">
        <v>0</v>
      </c>
      <c r="CF308" s="188">
        <v>0</v>
      </c>
      <c r="CG308" s="188">
        <v>0</v>
      </c>
      <c r="CH308" s="188">
        <v>0</v>
      </c>
      <c r="CI308" s="188">
        <v>0</v>
      </c>
      <c r="CJ308" s="188">
        <v>0</v>
      </c>
      <c r="CK308" s="188">
        <v>0</v>
      </c>
      <c r="CL308" s="188">
        <v>0</v>
      </c>
      <c r="CM308" s="188">
        <v>0</v>
      </c>
      <c r="CN308" s="188">
        <v>0</v>
      </c>
      <c r="CO308" s="188">
        <v>0</v>
      </c>
      <c r="CP308" s="188">
        <v>0</v>
      </c>
      <c r="CQ308" s="188">
        <v>0</v>
      </c>
      <c r="CR308" s="188">
        <v>0</v>
      </c>
      <c r="CS308" s="188">
        <v>0</v>
      </c>
      <c r="CT308" s="188">
        <v>0</v>
      </c>
      <c r="CU308" s="191">
        <v>0</v>
      </c>
      <c r="CV308" s="188">
        <f t="shared" si="11"/>
        <v>1</v>
      </c>
      <c r="CW308" s="188">
        <v>0</v>
      </c>
      <c r="CX308" s="188">
        <v>0</v>
      </c>
      <c r="CY308" s="188">
        <v>1</v>
      </c>
      <c r="CZ308" s="188">
        <v>0</v>
      </c>
      <c r="DA308" s="188" t="s">
        <v>304</v>
      </c>
      <c r="DD308" s="188" t="s">
        <v>7161</v>
      </c>
      <c r="DE308" s="188" t="s">
        <v>539</v>
      </c>
    </row>
    <row r="309" spans="1:115" ht="17.25" customHeight="1" x14ac:dyDescent="0.35">
      <c r="A309" s="188" t="s">
        <v>143</v>
      </c>
      <c r="B309" s="188" t="s">
        <v>7162</v>
      </c>
      <c r="C309" s="188" t="s">
        <v>7163</v>
      </c>
      <c r="E309" s="188" t="s">
        <v>6259</v>
      </c>
      <c r="G309" s="188" t="s">
        <v>454</v>
      </c>
      <c r="H309" s="188" t="s">
        <v>109</v>
      </c>
      <c r="I309" s="188" t="s">
        <v>217</v>
      </c>
      <c r="J309" s="188" t="s">
        <v>471</v>
      </c>
      <c r="L309" s="188" t="s">
        <v>274</v>
      </c>
      <c r="N309" s="188" t="s">
        <v>299</v>
      </c>
      <c r="O309" s="188" t="s">
        <v>7164</v>
      </c>
      <c r="P309" s="188" t="s">
        <v>966</v>
      </c>
      <c r="Q309" s="202">
        <v>0</v>
      </c>
      <c r="R309" s="202">
        <v>0</v>
      </c>
      <c r="S309" s="202">
        <v>0</v>
      </c>
      <c r="T309" s="202">
        <v>0</v>
      </c>
      <c r="U309" s="202">
        <v>0</v>
      </c>
      <c r="V309" s="202">
        <v>0</v>
      </c>
      <c r="W309" s="202">
        <v>0</v>
      </c>
      <c r="X309" s="202">
        <v>0</v>
      </c>
      <c r="Y309" s="202">
        <v>1</v>
      </c>
      <c r="Z309" s="202">
        <v>0</v>
      </c>
      <c r="AA309" s="202">
        <v>0</v>
      </c>
      <c r="AB309" s="202">
        <v>0</v>
      </c>
      <c r="AC309" s="202">
        <v>0</v>
      </c>
      <c r="AD309" s="202">
        <v>0</v>
      </c>
      <c r="AE309" s="202">
        <v>0</v>
      </c>
      <c r="AF309" s="202">
        <v>0</v>
      </c>
      <c r="AG309" s="202">
        <v>0</v>
      </c>
      <c r="AH309" s="202">
        <v>0</v>
      </c>
      <c r="AI309" s="202">
        <v>0</v>
      </c>
      <c r="AJ309" s="202">
        <v>0</v>
      </c>
      <c r="AK309" s="202">
        <v>0</v>
      </c>
      <c r="AL309" s="202">
        <v>0</v>
      </c>
      <c r="AM309" s="202">
        <v>0</v>
      </c>
      <c r="AN309" s="202">
        <v>0</v>
      </c>
      <c r="AO309" s="202">
        <v>0</v>
      </c>
      <c r="AP309" s="202">
        <v>0</v>
      </c>
      <c r="AQ309" s="202">
        <v>0</v>
      </c>
      <c r="AR309" s="202">
        <v>0</v>
      </c>
      <c r="AS309" s="202">
        <v>0</v>
      </c>
      <c r="AT309" s="202">
        <v>0</v>
      </c>
      <c r="AU309" s="202">
        <v>0</v>
      </c>
      <c r="AV309" s="202">
        <v>0</v>
      </c>
      <c r="AW309" s="202">
        <v>0</v>
      </c>
      <c r="AX309" s="202">
        <v>0</v>
      </c>
      <c r="AY309" s="202">
        <v>0</v>
      </c>
      <c r="AZ309" s="202">
        <v>0</v>
      </c>
      <c r="BA309" s="202">
        <v>0</v>
      </c>
      <c r="BB309" s="202">
        <v>0</v>
      </c>
      <c r="BC309" s="202">
        <v>0</v>
      </c>
      <c r="BD309" s="202">
        <v>0</v>
      </c>
      <c r="BE309" s="202">
        <v>0</v>
      </c>
      <c r="BF309" s="202">
        <v>0</v>
      </c>
      <c r="BG309" s="202">
        <v>0</v>
      </c>
      <c r="BH309" s="202">
        <v>0</v>
      </c>
      <c r="BI309" s="202">
        <v>0</v>
      </c>
      <c r="BJ309" s="202">
        <v>0</v>
      </c>
      <c r="BK309" s="202">
        <v>0</v>
      </c>
      <c r="BL309" s="202">
        <v>0</v>
      </c>
      <c r="BM309" s="202">
        <v>0</v>
      </c>
      <c r="BN309" s="202">
        <v>0</v>
      </c>
      <c r="BO309" s="202">
        <v>0</v>
      </c>
      <c r="BP309" s="202">
        <v>0</v>
      </c>
      <c r="BQ309" s="202">
        <v>0</v>
      </c>
      <c r="BR309" s="202">
        <v>0</v>
      </c>
      <c r="BS309" s="202">
        <v>0</v>
      </c>
      <c r="BT309" s="202">
        <v>0</v>
      </c>
      <c r="BU309" s="202">
        <v>0</v>
      </c>
      <c r="BV309" s="202">
        <v>0</v>
      </c>
      <c r="BW309" s="202">
        <v>0</v>
      </c>
      <c r="BX309" s="202">
        <v>0</v>
      </c>
      <c r="BY309" s="202">
        <v>0</v>
      </c>
      <c r="BZ309" s="203">
        <v>0</v>
      </c>
      <c r="CA309" s="202">
        <v>0</v>
      </c>
      <c r="CB309" s="202">
        <v>0</v>
      </c>
      <c r="CC309" s="202">
        <v>0</v>
      </c>
      <c r="CD309" s="202">
        <v>0</v>
      </c>
      <c r="CE309" s="202">
        <v>0</v>
      </c>
      <c r="CF309" s="202">
        <v>0</v>
      </c>
      <c r="CG309" s="202">
        <v>0</v>
      </c>
      <c r="CH309" s="202">
        <v>0</v>
      </c>
      <c r="CI309" s="202">
        <v>0</v>
      </c>
      <c r="CJ309" s="202">
        <v>0</v>
      </c>
      <c r="CK309" s="202">
        <v>0</v>
      </c>
      <c r="CL309" s="202">
        <v>0</v>
      </c>
      <c r="CM309" s="202">
        <v>0</v>
      </c>
      <c r="CN309" s="202">
        <v>0</v>
      </c>
      <c r="CO309" s="202">
        <v>0</v>
      </c>
      <c r="CP309" s="202">
        <v>0</v>
      </c>
      <c r="CQ309" s="202">
        <v>0</v>
      </c>
      <c r="CR309" s="202">
        <v>0</v>
      </c>
      <c r="CS309" s="202">
        <v>0</v>
      </c>
      <c r="CT309" s="202">
        <v>0</v>
      </c>
      <c r="CU309" s="203">
        <v>0</v>
      </c>
      <c r="CV309" s="202">
        <f t="shared" si="11"/>
        <v>1</v>
      </c>
      <c r="CW309" s="202">
        <v>0</v>
      </c>
      <c r="CX309" s="202">
        <v>0</v>
      </c>
      <c r="CY309" s="202">
        <v>1</v>
      </c>
      <c r="CZ309" s="202">
        <v>0</v>
      </c>
      <c r="DE309" s="188" t="s">
        <v>530</v>
      </c>
    </row>
    <row r="310" spans="1:115" ht="17.25" customHeight="1" x14ac:dyDescent="0.35">
      <c r="A310" s="188" t="s">
        <v>143</v>
      </c>
      <c r="B310" s="188" t="s">
        <v>7165</v>
      </c>
      <c r="C310" s="188" t="s">
        <v>7166</v>
      </c>
      <c r="E310" s="188" t="s">
        <v>6259</v>
      </c>
      <c r="G310" s="188" t="s">
        <v>454</v>
      </c>
      <c r="H310" s="188" t="s">
        <v>109</v>
      </c>
      <c r="I310" s="188" t="s">
        <v>217</v>
      </c>
      <c r="J310" s="188" t="s">
        <v>471</v>
      </c>
      <c r="L310" s="188" t="s">
        <v>274</v>
      </c>
      <c r="N310" s="188" t="s">
        <v>299</v>
      </c>
      <c r="O310" s="188" t="s">
        <v>7167</v>
      </c>
      <c r="P310" s="188" t="s">
        <v>569</v>
      </c>
      <c r="Q310" s="202">
        <v>0</v>
      </c>
      <c r="R310" s="202">
        <v>0</v>
      </c>
      <c r="S310" s="202">
        <v>0</v>
      </c>
      <c r="T310" s="202">
        <v>0</v>
      </c>
      <c r="U310" s="202">
        <v>0</v>
      </c>
      <c r="V310" s="202">
        <v>0</v>
      </c>
      <c r="W310" s="202">
        <v>0</v>
      </c>
      <c r="X310" s="202">
        <v>0</v>
      </c>
      <c r="Y310" s="202">
        <v>1</v>
      </c>
      <c r="Z310" s="202">
        <v>0</v>
      </c>
      <c r="AA310" s="202">
        <v>0</v>
      </c>
      <c r="AB310" s="202">
        <v>0</v>
      </c>
      <c r="AC310" s="202">
        <v>0</v>
      </c>
      <c r="AD310" s="202">
        <v>0</v>
      </c>
      <c r="AE310" s="202">
        <v>0</v>
      </c>
      <c r="AF310" s="202">
        <v>0</v>
      </c>
      <c r="AG310" s="202">
        <v>0</v>
      </c>
      <c r="AH310" s="202">
        <v>0</v>
      </c>
      <c r="AI310" s="202">
        <v>0</v>
      </c>
      <c r="AJ310" s="202">
        <v>0</v>
      </c>
      <c r="AK310" s="202">
        <v>0</v>
      </c>
      <c r="AL310" s="202">
        <v>0</v>
      </c>
      <c r="AM310" s="202">
        <v>0</v>
      </c>
      <c r="AN310" s="202">
        <v>0</v>
      </c>
      <c r="AO310" s="202">
        <v>0</v>
      </c>
      <c r="AP310" s="202">
        <v>0</v>
      </c>
      <c r="AQ310" s="202">
        <v>0</v>
      </c>
      <c r="AR310" s="202">
        <v>0</v>
      </c>
      <c r="AS310" s="202">
        <v>0</v>
      </c>
      <c r="AT310" s="202">
        <v>0</v>
      </c>
      <c r="AU310" s="202">
        <v>0</v>
      </c>
      <c r="AV310" s="202">
        <v>0</v>
      </c>
      <c r="AW310" s="202">
        <v>0</v>
      </c>
      <c r="AX310" s="202">
        <v>0</v>
      </c>
      <c r="AY310" s="202">
        <v>0</v>
      </c>
      <c r="AZ310" s="202">
        <v>0</v>
      </c>
      <c r="BA310" s="202">
        <v>0</v>
      </c>
      <c r="BB310" s="202">
        <v>0</v>
      </c>
      <c r="BC310" s="202">
        <v>0</v>
      </c>
      <c r="BD310" s="202">
        <v>0</v>
      </c>
      <c r="BE310" s="202">
        <v>0</v>
      </c>
      <c r="BF310" s="202">
        <v>0</v>
      </c>
      <c r="BG310" s="202">
        <v>0</v>
      </c>
      <c r="BH310" s="202">
        <v>0</v>
      </c>
      <c r="BI310" s="202">
        <v>0</v>
      </c>
      <c r="BJ310" s="202">
        <v>0</v>
      </c>
      <c r="BK310" s="202">
        <v>0</v>
      </c>
      <c r="BL310" s="202">
        <v>0</v>
      </c>
      <c r="BM310" s="202">
        <v>0</v>
      </c>
      <c r="BN310" s="202">
        <v>0</v>
      </c>
      <c r="BO310" s="202">
        <v>0</v>
      </c>
      <c r="BP310" s="202">
        <v>0</v>
      </c>
      <c r="BQ310" s="202">
        <v>0</v>
      </c>
      <c r="BR310" s="202">
        <v>0</v>
      </c>
      <c r="BS310" s="202">
        <v>0</v>
      </c>
      <c r="BT310" s="202">
        <v>0</v>
      </c>
      <c r="BU310" s="202">
        <v>0</v>
      </c>
      <c r="BV310" s="202">
        <v>0</v>
      </c>
      <c r="BW310" s="202">
        <v>0</v>
      </c>
      <c r="BX310" s="202">
        <v>0</v>
      </c>
      <c r="BY310" s="202">
        <v>0</v>
      </c>
      <c r="BZ310" s="202">
        <v>0</v>
      </c>
      <c r="CA310" s="202">
        <v>0</v>
      </c>
      <c r="CB310" s="202">
        <v>0</v>
      </c>
      <c r="CC310" s="202">
        <v>0</v>
      </c>
      <c r="CD310" s="202">
        <v>0</v>
      </c>
      <c r="CE310" s="202">
        <v>0</v>
      </c>
      <c r="CF310" s="202">
        <v>0</v>
      </c>
      <c r="CG310" s="202">
        <v>0</v>
      </c>
      <c r="CH310" s="202">
        <v>0</v>
      </c>
      <c r="CI310" s="202">
        <v>0</v>
      </c>
      <c r="CJ310" s="202">
        <v>0</v>
      </c>
      <c r="CK310" s="202">
        <v>0</v>
      </c>
      <c r="CL310" s="202">
        <v>0</v>
      </c>
      <c r="CM310" s="202">
        <v>0</v>
      </c>
      <c r="CN310" s="202">
        <v>0</v>
      </c>
      <c r="CO310" s="202">
        <v>0</v>
      </c>
      <c r="CP310" s="202">
        <v>0</v>
      </c>
      <c r="CQ310" s="202">
        <v>0</v>
      </c>
      <c r="CR310" s="202">
        <v>0</v>
      </c>
      <c r="CS310" s="202">
        <v>0</v>
      </c>
      <c r="CT310" s="202">
        <v>0</v>
      </c>
      <c r="CU310" s="202">
        <v>0</v>
      </c>
      <c r="CV310" s="202">
        <f t="shared" si="11"/>
        <v>1</v>
      </c>
      <c r="CW310" s="202">
        <v>0</v>
      </c>
      <c r="CX310" s="202">
        <v>0</v>
      </c>
      <c r="CY310" s="202">
        <v>1</v>
      </c>
      <c r="CZ310" s="202">
        <v>0</v>
      </c>
      <c r="DE310" s="188" t="s">
        <v>530</v>
      </c>
    </row>
    <row r="311" spans="1:115" ht="15.75" customHeight="1" x14ac:dyDescent="0.35">
      <c r="A311" s="189" t="s">
        <v>120</v>
      </c>
      <c r="B311" s="189" t="s">
        <v>7168</v>
      </c>
      <c r="C311" s="188" t="s">
        <v>7169</v>
      </c>
      <c r="E311" s="188" t="s">
        <v>6259</v>
      </c>
      <c r="G311" s="188" t="s">
        <v>454</v>
      </c>
      <c r="H311" s="188" t="s">
        <v>109</v>
      </c>
      <c r="I311" s="188" t="s">
        <v>217</v>
      </c>
      <c r="J311" s="188" t="s">
        <v>471</v>
      </c>
      <c r="L311" s="188" t="s">
        <v>272</v>
      </c>
      <c r="N311" s="188" t="s">
        <v>300</v>
      </c>
      <c r="O311" s="201" t="s">
        <v>7170</v>
      </c>
      <c r="P311" s="191" t="s">
        <v>7171</v>
      </c>
      <c r="Q311" s="188">
        <v>0</v>
      </c>
      <c r="R311" s="188">
        <v>0</v>
      </c>
      <c r="S311" s="188">
        <v>0</v>
      </c>
      <c r="T311" s="188">
        <v>0</v>
      </c>
      <c r="U311" s="188">
        <v>0</v>
      </c>
      <c r="V311" s="188">
        <v>0</v>
      </c>
      <c r="W311" s="188">
        <v>0</v>
      </c>
      <c r="X311" s="188">
        <v>0</v>
      </c>
      <c r="Y311" s="188">
        <v>1</v>
      </c>
      <c r="Z311" s="188">
        <v>0</v>
      </c>
      <c r="AA311" s="188">
        <v>0</v>
      </c>
      <c r="AB311" s="188">
        <v>0</v>
      </c>
      <c r="AC311" s="188">
        <v>0</v>
      </c>
      <c r="AD311" s="188">
        <v>0</v>
      </c>
      <c r="AE311" s="188">
        <v>0</v>
      </c>
      <c r="AF311" s="188">
        <v>0</v>
      </c>
      <c r="AG311" s="188">
        <v>0</v>
      </c>
      <c r="AH311" s="188">
        <v>0</v>
      </c>
      <c r="AI311" s="188">
        <v>0</v>
      </c>
      <c r="AJ311" s="188">
        <v>0</v>
      </c>
      <c r="AK311" s="188">
        <v>0</v>
      </c>
      <c r="AL311" s="188">
        <v>0</v>
      </c>
      <c r="AM311" s="188">
        <v>0</v>
      </c>
      <c r="AN311" s="188">
        <v>0</v>
      </c>
      <c r="AO311" s="188">
        <v>0</v>
      </c>
      <c r="AP311" s="188">
        <v>0</v>
      </c>
      <c r="AQ311" s="188">
        <v>0</v>
      </c>
      <c r="AR311" s="188">
        <v>0</v>
      </c>
      <c r="AS311" s="188">
        <v>0</v>
      </c>
      <c r="AT311" s="188">
        <v>0</v>
      </c>
      <c r="AU311" s="188">
        <v>0</v>
      </c>
      <c r="AV311" s="188">
        <v>0</v>
      </c>
      <c r="AW311" s="188">
        <v>0</v>
      </c>
      <c r="AX311" s="188">
        <v>0</v>
      </c>
      <c r="AY311" s="188">
        <v>0</v>
      </c>
      <c r="AZ311" s="188">
        <v>0</v>
      </c>
      <c r="BA311" s="188">
        <v>0</v>
      </c>
      <c r="BB311" s="188">
        <v>0</v>
      </c>
      <c r="BC311" s="188">
        <v>0</v>
      </c>
      <c r="BD311" s="188">
        <v>0</v>
      </c>
      <c r="BE311" s="188">
        <v>0</v>
      </c>
      <c r="BF311" s="188">
        <v>0</v>
      </c>
      <c r="BG311" s="188">
        <v>0</v>
      </c>
      <c r="BH311" s="188">
        <v>0</v>
      </c>
      <c r="BI311" s="188">
        <v>0</v>
      </c>
      <c r="BJ311" s="188">
        <v>0</v>
      </c>
      <c r="BK311" s="188">
        <v>0</v>
      </c>
      <c r="BL311" s="188">
        <v>0</v>
      </c>
      <c r="BM311" s="188">
        <v>0</v>
      </c>
      <c r="BN311" s="188">
        <v>0</v>
      </c>
      <c r="BO311" s="188">
        <v>0</v>
      </c>
      <c r="BP311" s="188">
        <v>0</v>
      </c>
      <c r="BQ311" s="188">
        <v>0</v>
      </c>
      <c r="BR311" s="188">
        <v>0</v>
      </c>
      <c r="BS311" s="188">
        <v>0</v>
      </c>
      <c r="BT311" s="188">
        <v>0</v>
      </c>
      <c r="BU311" s="188">
        <v>0</v>
      </c>
      <c r="BV311" s="188">
        <v>0</v>
      </c>
      <c r="BW311" s="188">
        <v>0</v>
      </c>
      <c r="BX311" s="188">
        <v>0</v>
      </c>
      <c r="BY311" s="188">
        <v>0</v>
      </c>
      <c r="BZ311" s="188">
        <v>0</v>
      </c>
      <c r="CA311" s="190">
        <v>0</v>
      </c>
      <c r="CB311" s="188">
        <v>0</v>
      </c>
      <c r="CC311" s="188">
        <v>0</v>
      </c>
      <c r="CD311" s="188">
        <v>0</v>
      </c>
      <c r="CE311" s="188">
        <v>0</v>
      </c>
      <c r="CF311" s="188">
        <v>0</v>
      </c>
      <c r="CG311" s="188">
        <v>0</v>
      </c>
      <c r="CH311" s="188">
        <v>0</v>
      </c>
      <c r="CI311" s="188">
        <v>0</v>
      </c>
      <c r="CJ311" s="188">
        <v>0</v>
      </c>
      <c r="CK311" s="188">
        <v>0</v>
      </c>
      <c r="CL311" s="188">
        <v>0</v>
      </c>
      <c r="CM311" s="188">
        <v>0</v>
      </c>
      <c r="CN311" s="188">
        <v>0</v>
      </c>
      <c r="CO311" s="188">
        <v>0</v>
      </c>
      <c r="CP311" s="188">
        <v>0</v>
      </c>
      <c r="CQ311" s="188">
        <v>0</v>
      </c>
      <c r="CR311" s="188">
        <v>0</v>
      </c>
      <c r="CS311" s="188">
        <v>0</v>
      </c>
      <c r="CT311" s="188">
        <v>0</v>
      </c>
      <c r="CU311" s="191">
        <v>0</v>
      </c>
      <c r="CV311" s="188">
        <f t="shared" si="11"/>
        <v>1</v>
      </c>
      <c r="CW311" s="188">
        <v>0</v>
      </c>
      <c r="CX311" s="188">
        <v>0</v>
      </c>
      <c r="CY311" s="188">
        <v>1</v>
      </c>
      <c r="CZ311" s="188">
        <v>0</v>
      </c>
      <c r="DE311" s="188" t="s">
        <v>530</v>
      </c>
    </row>
    <row r="312" spans="1:115" ht="15.75" customHeight="1" x14ac:dyDescent="0.35">
      <c r="A312" s="189" t="s">
        <v>40</v>
      </c>
      <c r="B312" s="189" t="s">
        <v>6083</v>
      </c>
      <c r="C312" s="188" t="s">
        <v>7172</v>
      </c>
      <c r="E312" s="188" t="s">
        <v>6259</v>
      </c>
      <c r="F312" s="188" t="s">
        <v>95</v>
      </c>
      <c r="G312" s="188" t="s">
        <v>454</v>
      </c>
      <c r="H312" s="188" t="s">
        <v>13</v>
      </c>
      <c r="I312" s="188" t="s">
        <v>221</v>
      </c>
      <c r="J312" s="188" t="s">
        <v>269</v>
      </c>
      <c r="N312" s="188" t="s">
        <v>299</v>
      </c>
      <c r="O312" s="188" t="s">
        <v>7173</v>
      </c>
      <c r="P312" s="191" t="s">
        <v>3776</v>
      </c>
      <c r="Q312" s="188">
        <v>0</v>
      </c>
      <c r="R312" s="188">
        <v>0</v>
      </c>
      <c r="S312" s="188">
        <v>0</v>
      </c>
      <c r="T312" s="188">
        <v>0</v>
      </c>
      <c r="U312" s="188">
        <v>0</v>
      </c>
      <c r="V312" s="188">
        <v>0</v>
      </c>
      <c r="W312" s="188">
        <v>0</v>
      </c>
      <c r="X312" s="188">
        <v>0</v>
      </c>
      <c r="Y312" s="188">
        <v>1</v>
      </c>
      <c r="Z312" s="188">
        <v>0</v>
      </c>
      <c r="AA312" s="188">
        <v>0</v>
      </c>
      <c r="AB312" s="188">
        <v>0</v>
      </c>
      <c r="AC312" s="188">
        <v>0</v>
      </c>
      <c r="AD312" s="188">
        <v>0</v>
      </c>
      <c r="AE312" s="188">
        <v>0</v>
      </c>
      <c r="AF312" s="188">
        <v>0</v>
      </c>
      <c r="AG312" s="188">
        <v>0</v>
      </c>
      <c r="AH312" s="188">
        <v>0</v>
      </c>
      <c r="AI312" s="188">
        <v>0</v>
      </c>
      <c r="AJ312" s="188">
        <v>0</v>
      </c>
      <c r="AK312" s="188">
        <v>0</v>
      </c>
      <c r="AL312" s="188">
        <v>0</v>
      </c>
      <c r="AM312" s="188">
        <v>0</v>
      </c>
      <c r="AN312" s="188">
        <v>0</v>
      </c>
      <c r="AO312" s="188">
        <v>0</v>
      </c>
      <c r="AP312" s="188">
        <v>0</v>
      </c>
      <c r="AQ312" s="188">
        <v>0</v>
      </c>
      <c r="AR312" s="188">
        <v>0</v>
      </c>
      <c r="AS312" s="188">
        <v>0</v>
      </c>
      <c r="AT312" s="188">
        <v>0</v>
      </c>
      <c r="AU312" s="188">
        <v>0</v>
      </c>
      <c r="AV312" s="188">
        <v>0</v>
      </c>
      <c r="AW312" s="188">
        <v>0</v>
      </c>
      <c r="AX312" s="188">
        <v>0</v>
      </c>
      <c r="AY312" s="188">
        <v>0</v>
      </c>
      <c r="AZ312" s="188">
        <v>0</v>
      </c>
      <c r="BA312" s="188">
        <v>0</v>
      </c>
      <c r="BB312" s="188">
        <v>0</v>
      </c>
      <c r="BC312" s="188">
        <v>0</v>
      </c>
      <c r="BD312" s="188">
        <v>0</v>
      </c>
      <c r="BE312" s="188">
        <v>0</v>
      </c>
      <c r="BF312" s="188">
        <v>0</v>
      </c>
      <c r="BG312" s="188">
        <v>0</v>
      </c>
      <c r="BH312" s="188">
        <v>0</v>
      </c>
      <c r="BI312" s="188">
        <v>0</v>
      </c>
      <c r="BJ312" s="188">
        <v>0</v>
      </c>
      <c r="BK312" s="188">
        <v>0</v>
      </c>
      <c r="BL312" s="188">
        <v>0</v>
      </c>
      <c r="BM312" s="188">
        <v>0</v>
      </c>
      <c r="BN312" s="188">
        <v>0</v>
      </c>
      <c r="BO312" s="188">
        <v>0</v>
      </c>
      <c r="BP312" s="188">
        <v>0</v>
      </c>
      <c r="BQ312" s="188">
        <v>0</v>
      </c>
      <c r="BR312" s="188">
        <v>0</v>
      </c>
      <c r="BS312" s="188">
        <v>0</v>
      </c>
      <c r="BT312" s="188">
        <v>0</v>
      </c>
      <c r="BU312" s="188">
        <v>0</v>
      </c>
      <c r="BV312" s="188">
        <v>0</v>
      </c>
      <c r="BW312" s="188">
        <v>0</v>
      </c>
      <c r="BX312" s="188">
        <v>0</v>
      </c>
      <c r="BY312" s="188">
        <v>0</v>
      </c>
      <c r="BZ312" s="188">
        <v>0</v>
      </c>
      <c r="CA312" s="190">
        <v>0</v>
      </c>
      <c r="CB312" s="188">
        <v>0</v>
      </c>
      <c r="CC312" s="188">
        <v>0</v>
      </c>
      <c r="CD312" s="188">
        <v>0</v>
      </c>
      <c r="CE312" s="188">
        <v>0</v>
      </c>
      <c r="CF312" s="188">
        <v>0</v>
      </c>
      <c r="CG312" s="188">
        <v>0</v>
      </c>
      <c r="CH312" s="188">
        <v>0</v>
      </c>
      <c r="CI312" s="188">
        <v>0</v>
      </c>
      <c r="CJ312" s="188">
        <v>0</v>
      </c>
      <c r="CK312" s="188">
        <v>0</v>
      </c>
      <c r="CL312" s="188">
        <v>0</v>
      </c>
      <c r="CM312" s="188">
        <v>0</v>
      </c>
      <c r="CN312" s="188">
        <v>0</v>
      </c>
      <c r="CO312" s="188">
        <v>0</v>
      </c>
      <c r="CP312" s="188">
        <v>0</v>
      </c>
      <c r="CQ312" s="188">
        <v>0</v>
      </c>
      <c r="CR312" s="188">
        <v>0</v>
      </c>
      <c r="CS312" s="188">
        <v>0</v>
      </c>
      <c r="CT312" s="188">
        <v>0</v>
      </c>
      <c r="CU312" s="191">
        <v>0</v>
      </c>
      <c r="CV312" s="188">
        <f t="shared" si="11"/>
        <v>1</v>
      </c>
      <c r="CW312" s="188">
        <v>0</v>
      </c>
      <c r="CX312" s="188">
        <v>0</v>
      </c>
      <c r="CY312" s="188">
        <v>1</v>
      </c>
      <c r="CZ312" s="188">
        <v>0</v>
      </c>
      <c r="DE312" s="188" t="s">
        <v>530</v>
      </c>
    </row>
    <row r="313" spans="1:115" ht="15.75" customHeight="1" x14ac:dyDescent="0.35">
      <c r="A313" s="188" t="s">
        <v>40</v>
      </c>
      <c r="B313" s="189" t="s">
        <v>6106</v>
      </c>
      <c r="C313" s="188" t="s">
        <v>7174</v>
      </c>
      <c r="E313" s="188" t="s">
        <v>6259</v>
      </c>
      <c r="G313" s="188" t="s">
        <v>454</v>
      </c>
      <c r="H313" s="188" t="s">
        <v>56</v>
      </c>
      <c r="I313" s="188" t="s">
        <v>173</v>
      </c>
      <c r="J313" s="188" t="s">
        <v>471</v>
      </c>
      <c r="L313" s="188" t="s">
        <v>268</v>
      </c>
      <c r="N313" s="188" t="s">
        <v>300</v>
      </c>
      <c r="O313" s="188" t="s">
        <v>7175</v>
      </c>
      <c r="P313" s="191" t="s">
        <v>569</v>
      </c>
      <c r="Q313" s="188">
        <v>0</v>
      </c>
      <c r="R313" s="188">
        <v>0</v>
      </c>
      <c r="S313" s="188">
        <v>0</v>
      </c>
      <c r="T313" s="188">
        <v>0</v>
      </c>
      <c r="U313" s="188">
        <v>0</v>
      </c>
      <c r="V313" s="188">
        <v>0</v>
      </c>
      <c r="W313" s="188">
        <v>0</v>
      </c>
      <c r="X313" s="188">
        <v>0</v>
      </c>
      <c r="Y313" s="188">
        <v>1</v>
      </c>
      <c r="Z313" s="188">
        <v>0</v>
      </c>
      <c r="AA313" s="188">
        <v>0</v>
      </c>
      <c r="AB313" s="188">
        <v>0</v>
      </c>
      <c r="AC313" s="188">
        <v>0</v>
      </c>
      <c r="AD313" s="188">
        <v>0</v>
      </c>
      <c r="AE313" s="188">
        <v>0</v>
      </c>
      <c r="AF313" s="188">
        <v>0</v>
      </c>
      <c r="AG313" s="188">
        <v>0</v>
      </c>
      <c r="AH313" s="188">
        <v>0</v>
      </c>
      <c r="AI313" s="188">
        <v>0</v>
      </c>
      <c r="AJ313" s="188">
        <v>0</v>
      </c>
      <c r="AK313" s="188">
        <v>0</v>
      </c>
      <c r="AL313" s="188">
        <v>0</v>
      </c>
      <c r="AM313" s="188">
        <v>0</v>
      </c>
      <c r="AN313" s="188">
        <v>0</v>
      </c>
      <c r="AO313" s="188">
        <v>0</v>
      </c>
      <c r="AP313" s="188">
        <v>0</v>
      </c>
      <c r="AQ313" s="188">
        <v>0</v>
      </c>
      <c r="AR313" s="188">
        <v>0</v>
      </c>
      <c r="AS313" s="188">
        <v>0</v>
      </c>
      <c r="AT313" s="188">
        <v>0</v>
      </c>
      <c r="AU313" s="188">
        <v>0</v>
      </c>
      <c r="AV313" s="188">
        <v>0</v>
      </c>
      <c r="AW313" s="188">
        <v>0</v>
      </c>
      <c r="AX313" s="188">
        <v>0</v>
      </c>
      <c r="AY313" s="188">
        <v>0</v>
      </c>
      <c r="AZ313" s="188">
        <v>0</v>
      </c>
      <c r="BA313" s="188">
        <v>0</v>
      </c>
      <c r="BB313" s="188">
        <v>0</v>
      </c>
      <c r="BC313" s="188">
        <v>0</v>
      </c>
      <c r="BD313" s="188">
        <v>0</v>
      </c>
      <c r="BE313" s="188">
        <v>0</v>
      </c>
      <c r="BF313" s="188">
        <v>0</v>
      </c>
      <c r="BG313" s="188">
        <v>0</v>
      </c>
      <c r="BH313" s="188">
        <v>0</v>
      </c>
      <c r="BI313" s="188">
        <v>0</v>
      </c>
      <c r="BJ313" s="188">
        <v>0</v>
      </c>
      <c r="BK313" s="188">
        <v>0</v>
      </c>
      <c r="BL313" s="188">
        <v>0</v>
      </c>
      <c r="BM313" s="188">
        <v>0</v>
      </c>
      <c r="BN313" s="188">
        <v>0</v>
      </c>
      <c r="BO313" s="188">
        <v>0</v>
      </c>
      <c r="BP313" s="188">
        <v>0</v>
      </c>
      <c r="BQ313" s="188">
        <v>0</v>
      </c>
      <c r="BR313" s="188">
        <v>0</v>
      </c>
      <c r="BS313" s="188">
        <v>0</v>
      </c>
      <c r="BT313" s="188">
        <v>0</v>
      </c>
      <c r="BU313" s="188">
        <v>0</v>
      </c>
      <c r="BV313" s="188">
        <v>0</v>
      </c>
      <c r="BW313" s="188">
        <v>0</v>
      </c>
      <c r="BX313" s="188">
        <v>0</v>
      </c>
      <c r="BY313" s="188">
        <v>0</v>
      </c>
      <c r="BZ313" s="188">
        <v>0</v>
      </c>
      <c r="CA313" s="190">
        <v>0</v>
      </c>
      <c r="CB313" s="188">
        <v>0</v>
      </c>
      <c r="CC313" s="188">
        <v>0</v>
      </c>
      <c r="CD313" s="188">
        <v>0</v>
      </c>
      <c r="CE313" s="188">
        <v>0</v>
      </c>
      <c r="CF313" s="188">
        <v>0</v>
      </c>
      <c r="CG313" s="188">
        <v>0</v>
      </c>
      <c r="CH313" s="188">
        <v>0</v>
      </c>
      <c r="CI313" s="188">
        <v>0</v>
      </c>
      <c r="CJ313" s="188">
        <v>0</v>
      </c>
      <c r="CK313" s="188">
        <v>0</v>
      </c>
      <c r="CL313" s="188">
        <v>0</v>
      </c>
      <c r="CM313" s="188">
        <v>0</v>
      </c>
      <c r="CN313" s="188">
        <v>0</v>
      </c>
      <c r="CO313" s="188">
        <v>0</v>
      </c>
      <c r="CP313" s="188">
        <v>0</v>
      </c>
      <c r="CQ313" s="188">
        <v>0</v>
      </c>
      <c r="CR313" s="188">
        <v>0</v>
      </c>
      <c r="CS313" s="188">
        <v>0</v>
      </c>
      <c r="CT313" s="188">
        <v>0</v>
      </c>
      <c r="CU313" s="191">
        <v>0</v>
      </c>
      <c r="CV313" s="188">
        <f t="shared" si="11"/>
        <v>1</v>
      </c>
      <c r="CW313" s="188">
        <v>0</v>
      </c>
      <c r="CX313" s="188">
        <v>0</v>
      </c>
      <c r="CY313" s="188">
        <v>1</v>
      </c>
      <c r="CZ313" s="188">
        <v>0</v>
      </c>
      <c r="DE313" s="188" t="s">
        <v>530</v>
      </c>
    </row>
    <row r="314" spans="1:115" ht="15.75" customHeight="1" x14ac:dyDescent="0.35">
      <c r="A314" s="188" t="s">
        <v>7176</v>
      </c>
      <c r="B314" s="189"/>
      <c r="P314" s="191"/>
      <c r="CA314" s="190"/>
      <c r="CU314" s="191"/>
    </row>
    <row r="315" spans="1:115" ht="15.75" customHeight="1" x14ac:dyDescent="0.35">
      <c r="A315" s="189" t="s">
        <v>45</v>
      </c>
      <c r="B315" s="189" t="s">
        <v>1011</v>
      </c>
      <c r="C315" s="188" t="s">
        <v>7177</v>
      </c>
      <c r="E315" s="188" t="s">
        <v>7178</v>
      </c>
      <c r="G315" s="188" t="s">
        <v>1017</v>
      </c>
      <c r="H315" s="188" t="s">
        <v>56</v>
      </c>
      <c r="I315" s="188" t="s">
        <v>200</v>
      </c>
      <c r="O315" s="188" t="s">
        <v>1018</v>
      </c>
      <c r="P315" s="191" t="s">
        <v>1019</v>
      </c>
      <c r="Q315" s="188">
        <v>0</v>
      </c>
      <c r="R315" s="188">
        <v>0</v>
      </c>
      <c r="S315" s="188">
        <v>0</v>
      </c>
      <c r="T315" s="188">
        <v>0</v>
      </c>
      <c r="U315" s="188">
        <v>0</v>
      </c>
      <c r="V315" s="188">
        <v>0</v>
      </c>
      <c r="W315" s="188">
        <v>0</v>
      </c>
      <c r="X315" s="188">
        <v>0</v>
      </c>
      <c r="Y315" s="188">
        <v>0</v>
      </c>
      <c r="Z315" s="188">
        <v>0</v>
      </c>
      <c r="AA315" s="188">
        <v>0</v>
      </c>
      <c r="AB315" s="188">
        <v>0</v>
      </c>
      <c r="AC315" s="188">
        <v>0</v>
      </c>
      <c r="AD315" s="188">
        <v>0</v>
      </c>
      <c r="AE315" s="188">
        <v>0</v>
      </c>
      <c r="AF315" s="188">
        <v>0</v>
      </c>
      <c r="AG315" s="188">
        <v>0</v>
      </c>
      <c r="AH315" s="188">
        <v>0</v>
      </c>
      <c r="AI315" s="188">
        <v>0</v>
      </c>
      <c r="AJ315" s="188">
        <v>0</v>
      </c>
      <c r="AK315" s="188">
        <v>0</v>
      </c>
      <c r="AL315" s="188">
        <v>0</v>
      </c>
      <c r="AM315" s="188">
        <v>0</v>
      </c>
      <c r="AN315" s="188">
        <v>0</v>
      </c>
      <c r="AO315" s="188">
        <v>0</v>
      </c>
      <c r="AP315" s="188">
        <v>0</v>
      </c>
      <c r="AQ315" s="188">
        <v>0</v>
      </c>
      <c r="AR315" s="188">
        <v>0</v>
      </c>
      <c r="AS315" s="188">
        <v>0</v>
      </c>
      <c r="AT315" s="188">
        <v>0</v>
      </c>
      <c r="AU315" s="188">
        <v>0</v>
      </c>
      <c r="AV315" s="188">
        <v>0</v>
      </c>
      <c r="AW315" s="188">
        <v>0</v>
      </c>
      <c r="AX315" s="188">
        <v>0</v>
      </c>
      <c r="AY315" s="188">
        <v>0</v>
      </c>
      <c r="AZ315" s="188">
        <v>0</v>
      </c>
      <c r="BA315" s="188">
        <v>0</v>
      </c>
      <c r="BB315" s="188">
        <v>0</v>
      </c>
      <c r="BC315" s="188">
        <v>0</v>
      </c>
      <c r="BD315" s="188">
        <v>0</v>
      </c>
      <c r="BE315" s="188">
        <v>0</v>
      </c>
      <c r="BF315" s="188">
        <v>0</v>
      </c>
      <c r="BG315" s="188">
        <v>0</v>
      </c>
      <c r="BH315" s="188">
        <v>0</v>
      </c>
      <c r="BI315" s="188">
        <v>1</v>
      </c>
      <c r="BJ315" s="188">
        <v>0</v>
      </c>
      <c r="BK315" s="188">
        <v>0</v>
      </c>
      <c r="BL315" s="188">
        <v>0</v>
      </c>
      <c r="BM315" s="188">
        <v>0</v>
      </c>
      <c r="BN315" s="188">
        <v>0</v>
      </c>
      <c r="BO315" s="188">
        <v>0</v>
      </c>
      <c r="BP315" s="188">
        <v>0</v>
      </c>
      <c r="BQ315" s="188">
        <v>0</v>
      </c>
      <c r="BR315" s="188">
        <v>0</v>
      </c>
      <c r="BS315" s="188">
        <v>0</v>
      </c>
      <c r="BT315" s="188">
        <v>0</v>
      </c>
      <c r="BU315" s="188">
        <v>0</v>
      </c>
      <c r="BV315" s="188">
        <v>0</v>
      </c>
      <c r="BW315" s="188">
        <v>0</v>
      </c>
      <c r="BX315" s="188">
        <v>0</v>
      </c>
      <c r="BY315" s="188">
        <v>0</v>
      </c>
      <c r="BZ315" s="188">
        <v>0</v>
      </c>
      <c r="CA315" s="188">
        <v>0</v>
      </c>
      <c r="CB315" s="188">
        <v>0</v>
      </c>
      <c r="CC315" s="188">
        <v>0</v>
      </c>
      <c r="CD315" s="188">
        <v>0</v>
      </c>
      <c r="CE315" s="188">
        <v>0</v>
      </c>
      <c r="CF315" s="188">
        <v>0</v>
      </c>
      <c r="CG315" s="188">
        <v>0</v>
      </c>
      <c r="CH315" s="188">
        <v>0</v>
      </c>
      <c r="CI315" s="188">
        <v>0</v>
      </c>
      <c r="CJ315" s="188">
        <v>0</v>
      </c>
      <c r="CK315" s="188">
        <v>0</v>
      </c>
      <c r="CL315" s="188">
        <v>0</v>
      </c>
      <c r="CM315" s="188">
        <v>0</v>
      </c>
      <c r="CN315" s="188">
        <v>0</v>
      </c>
      <c r="CO315" s="188">
        <v>0</v>
      </c>
      <c r="CP315" s="188">
        <v>0</v>
      </c>
      <c r="CQ315" s="188">
        <v>0</v>
      </c>
      <c r="CR315" s="188">
        <v>0</v>
      </c>
      <c r="CS315" s="188">
        <v>0</v>
      </c>
      <c r="CT315" s="188">
        <v>0</v>
      </c>
      <c r="CU315" s="188">
        <v>0</v>
      </c>
      <c r="CV315" s="191">
        <v>0</v>
      </c>
      <c r="CW315" s="188">
        <f>SUM(Z315:CV315)</f>
        <v>1</v>
      </c>
      <c r="CX315" s="188">
        <v>1</v>
      </c>
      <c r="CY315" s="188">
        <v>0</v>
      </c>
      <c r="CZ315" s="188">
        <v>0</v>
      </c>
      <c r="DA315" s="188">
        <v>0</v>
      </c>
      <c r="DB315" s="188" t="s">
        <v>7179</v>
      </c>
      <c r="DF315" s="188" t="s">
        <v>1957</v>
      </c>
    </row>
    <row r="316" spans="1:115" ht="15.75" customHeight="1" x14ac:dyDescent="0.35">
      <c r="A316" s="188" t="s">
        <v>45</v>
      </c>
      <c r="B316" s="188" t="s">
        <v>7180</v>
      </c>
      <c r="C316" s="188" t="s">
        <v>7181</v>
      </c>
      <c r="E316" s="188" t="s">
        <v>7182</v>
      </c>
      <c r="G316" s="188" t="s">
        <v>605</v>
      </c>
      <c r="I316" s="188" t="s">
        <v>167</v>
      </c>
      <c r="O316" s="188" t="s">
        <v>7183</v>
      </c>
      <c r="P316" s="188" t="s">
        <v>606</v>
      </c>
      <c r="Q316" s="188">
        <v>0</v>
      </c>
      <c r="R316" s="188">
        <v>0</v>
      </c>
      <c r="S316" s="188">
        <v>0</v>
      </c>
      <c r="T316" s="188">
        <v>0</v>
      </c>
      <c r="U316" s="188">
        <v>0</v>
      </c>
      <c r="W316" s="188">
        <v>0</v>
      </c>
      <c r="BM316" s="188">
        <v>1</v>
      </c>
      <c r="BO316" s="188">
        <v>1</v>
      </c>
      <c r="DE316" s="188" t="s">
        <v>762</v>
      </c>
      <c r="DJ316" s="188">
        <v>1</v>
      </c>
    </row>
    <row r="317" spans="1:115" ht="15.75" customHeight="1" x14ac:dyDescent="0.35">
      <c r="A317" s="188" t="s">
        <v>12</v>
      </c>
      <c r="B317" s="189" t="s">
        <v>3778</v>
      </c>
      <c r="C317" s="188" t="s">
        <v>7184</v>
      </c>
      <c r="D317" s="188" t="s">
        <v>7185</v>
      </c>
      <c r="E317" s="188" t="s">
        <v>7186</v>
      </c>
      <c r="G317" s="188" t="s">
        <v>605</v>
      </c>
      <c r="H317" s="188" t="s">
        <v>56</v>
      </c>
      <c r="I317" s="188" t="s">
        <v>205</v>
      </c>
      <c r="O317" s="188" t="s">
        <v>7187</v>
      </c>
      <c r="P317" s="191" t="s">
        <v>7188</v>
      </c>
      <c r="Q317" s="188">
        <v>0</v>
      </c>
      <c r="R317" s="188">
        <v>0</v>
      </c>
      <c r="S317" s="188">
        <v>0</v>
      </c>
      <c r="T317" s="188">
        <v>0</v>
      </c>
      <c r="U317" s="188">
        <v>0</v>
      </c>
      <c r="V317" s="188">
        <v>0</v>
      </c>
      <c r="W317" s="188">
        <v>0</v>
      </c>
      <c r="X317" s="188">
        <v>0</v>
      </c>
      <c r="Z317" s="188">
        <v>0</v>
      </c>
      <c r="AA317" s="188">
        <v>0</v>
      </c>
      <c r="AB317" s="188">
        <v>0</v>
      </c>
      <c r="AC317" s="188">
        <v>0</v>
      </c>
      <c r="AD317" s="188">
        <v>0</v>
      </c>
      <c r="AE317" s="188">
        <v>0</v>
      </c>
      <c r="AF317" s="188">
        <v>0</v>
      </c>
      <c r="AG317" s="188">
        <v>0</v>
      </c>
      <c r="AH317" s="188">
        <v>0</v>
      </c>
      <c r="AI317" s="188">
        <v>0</v>
      </c>
      <c r="AJ317" s="188">
        <v>0</v>
      </c>
      <c r="AK317" s="188">
        <v>0</v>
      </c>
      <c r="AL317" s="188">
        <v>0</v>
      </c>
      <c r="AM317" s="188">
        <v>0</v>
      </c>
      <c r="AN317" s="188">
        <v>0</v>
      </c>
      <c r="AO317" s="188">
        <v>0</v>
      </c>
      <c r="AP317" s="188">
        <v>0</v>
      </c>
      <c r="AQ317" s="188">
        <v>1</v>
      </c>
      <c r="AR317" s="188">
        <v>0</v>
      </c>
      <c r="AS317" s="188">
        <v>0</v>
      </c>
      <c r="AT317" s="188">
        <v>0</v>
      </c>
      <c r="AU317" s="188">
        <v>0</v>
      </c>
      <c r="AV317" s="188">
        <v>0</v>
      </c>
      <c r="AW317" s="188">
        <v>0</v>
      </c>
      <c r="AX317" s="188">
        <v>0</v>
      </c>
      <c r="AY317" s="188">
        <v>0</v>
      </c>
      <c r="AZ317" s="188">
        <v>0</v>
      </c>
      <c r="BA317" s="188">
        <v>1</v>
      </c>
      <c r="BB317" s="188">
        <v>0</v>
      </c>
      <c r="BC317" s="188">
        <v>0</v>
      </c>
      <c r="BD317" s="188">
        <v>0</v>
      </c>
      <c r="BE317" s="188">
        <v>1</v>
      </c>
      <c r="BF317" s="188">
        <v>1</v>
      </c>
      <c r="BG317" s="188">
        <v>0</v>
      </c>
      <c r="BH317" s="188">
        <v>0</v>
      </c>
      <c r="BI317" s="188">
        <v>0</v>
      </c>
      <c r="BJ317" s="188">
        <v>0</v>
      </c>
      <c r="BK317" s="188">
        <v>0</v>
      </c>
      <c r="BL317" s="188">
        <v>0</v>
      </c>
      <c r="BM317" s="188">
        <v>0</v>
      </c>
      <c r="BN317" s="188">
        <v>0</v>
      </c>
      <c r="BO317" s="188">
        <v>0</v>
      </c>
      <c r="BP317" s="188">
        <v>0</v>
      </c>
      <c r="BQ317" s="188">
        <v>0</v>
      </c>
      <c r="BR317" s="188">
        <v>0</v>
      </c>
      <c r="BS317" s="188">
        <v>0</v>
      </c>
      <c r="BT317" s="188">
        <v>0</v>
      </c>
      <c r="BU317" s="188">
        <v>0</v>
      </c>
      <c r="BV317" s="188">
        <v>0</v>
      </c>
      <c r="BW317" s="188">
        <v>0</v>
      </c>
      <c r="BX317" s="188">
        <v>0</v>
      </c>
      <c r="BY317" s="188">
        <v>0</v>
      </c>
      <c r="BZ317" s="188">
        <v>0</v>
      </c>
      <c r="CA317" s="188">
        <v>0</v>
      </c>
      <c r="CB317" s="190">
        <v>0</v>
      </c>
      <c r="CC317" s="188">
        <v>0</v>
      </c>
      <c r="CD317" s="188">
        <v>0</v>
      </c>
      <c r="CE317" s="188">
        <v>0</v>
      </c>
      <c r="CF317" s="188">
        <v>0</v>
      </c>
      <c r="CG317" s="188">
        <v>0</v>
      </c>
      <c r="CH317" s="188">
        <v>0</v>
      </c>
      <c r="CI317" s="188">
        <v>0</v>
      </c>
      <c r="CJ317" s="188">
        <v>0</v>
      </c>
      <c r="CK317" s="188">
        <v>0</v>
      </c>
      <c r="CL317" s="188">
        <v>0</v>
      </c>
      <c r="CM317" s="188">
        <v>0</v>
      </c>
      <c r="CN317" s="188">
        <v>0</v>
      </c>
      <c r="CO317" s="188">
        <v>0</v>
      </c>
      <c r="CP317" s="188">
        <v>0</v>
      </c>
      <c r="CQ317" s="188">
        <v>0</v>
      </c>
      <c r="CR317" s="188">
        <v>0</v>
      </c>
      <c r="CS317" s="188">
        <v>0</v>
      </c>
      <c r="CT317" s="188">
        <v>0</v>
      </c>
      <c r="CU317" s="188">
        <v>0</v>
      </c>
      <c r="CV317" s="191">
        <v>0</v>
      </c>
      <c r="CW317" s="188">
        <f t="shared" ref="CW317:CW324" si="12">SUM(Z317:CV317)</f>
        <v>4</v>
      </c>
      <c r="CX317" s="188">
        <v>1</v>
      </c>
      <c r="CY317" s="188">
        <v>0</v>
      </c>
      <c r="CZ317" s="188">
        <v>0</v>
      </c>
      <c r="DA317" s="188">
        <v>0</v>
      </c>
      <c r="DC317" s="188" t="s">
        <v>7189</v>
      </c>
      <c r="DD317" s="188">
        <v>1</v>
      </c>
      <c r="DE317" s="188" t="s">
        <v>3998</v>
      </c>
      <c r="DJ317" s="188">
        <v>1</v>
      </c>
    </row>
    <row r="318" spans="1:115" ht="15.75" customHeight="1" x14ac:dyDescent="0.35">
      <c r="A318" s="188" t="s">
        <v>15</v>
      </c>
      <c r="B318" s="189" t="s">
        <v>868</v>
      </c>
      <c r="C318" s="207" t="s">
        <v>7190</v>
      </c>
      <c r="E318" s="188" t="s">
        <v>6259</v>
      </c>
      <c r="G318" s="188" t="s">
        <v>454</v>
      </c>
      <c r="H318" s="188" t="s">
        <v>56</v>
      </c>
      <c r="I318" s="188" t="s">
        <v>173</v>
      </c>
      <c r="J318" s="188" t="s">
        <v>471</v>
      </c>
      <c r="K318" s="188" t="s">
        <v>228</v>
      </c>
      <c r="L318" s="188" t="s">
        <v>268</v>
      </c>
      <c r="N318" s="188" t="s">
        <v>300</v>
      </c>
      <c r="P318" s="191" t="s">
        <v>768</v>
      </c>
      <c r="Q318" s="188">
        <v>0</v>
      </c>
      <c r="R318" s="188">
        <v>0</v>
      </c>
      <c r="S318" s="188">
        <v>0</v>
      </c>
      <c r="T318" s="188">
        <v>0</v>
      </c>
      <c r="U318" s="188">
        <v>0</v>
      </c>
      <c r="V318" s="188">
        <v>0</v>
      </c>
      <c r="W318" s="188">
        <v>0</v>
      </c>
      <c r="X318" s="188">
        <v>0</v>
      </c>
      <c r="Z318" s="188">
        <v>0</v>
      </c>
      <c r="AA318" s="188">
        <v>0</v>
      </c>
      <c r="AB318" s="188">
        <v>0</v>
      </c>
      <c r="AC318" s="188">
        <v>0</v>
      </c>
      <c r="AD318" s="188">
        <v>0</v>
      </c>
      <c r="AE318" s="188">
        <v>0</v>
      </c>
      <c r="AF318" s="188">
        <v>0</v>
      </c>
      <c r="AG318" s="188">
        <v>0</v>
      </c>
      <c r="AH318" s="188">
        <v>0</v>
      </c>
      <c r="AI318" s="188">
        <v>0</v>
      </c>
      <c r="AJ318" s="188">
        <v>0</v>
      </c>
      <c r="AK318" s="188">
        <v>0</v>
      </c>
      <c r="AL318" s="188">
        <v>0</v>
      </c>
      <c r="AM318" s="188">
        <v>0</v>
      </c>
      <c r="AN318" s="188">
        <v>0</v>
      </c>
      <c r="AO318" s="188">
        <v>0</v>
      </c>
      <c r="AP318" s="188">
        <v>0</v>
      </c>
      <c r="AQ318" s="188">
        <v>1</v>
      </c>
      <c r="AR318" s="188">
        <v>0</v>
      </c>
      <c r="AS318" s="188">
        <v>0</v>
      </c>
      <c r="AT318" s="188">
        <v>0</v>
      </c>
      <c r="AU318" s="188">
        <v>0</v>
      </c>
      <c r="AV318" s="188">
        <v>0</v>
      </c>
      <c r="AW318" s="188">
        <v>0</v>
      </c>
      <c r="AX318" s="188">
        <v>0</v>
      </c>
      <c r="AY318" s="188">
        <v>1</v>
      </c>
      <c r="AZ318" s="188">
        <v>0</v>
      </c>
      <c r="BA318" s="188">
        <v>0</v>
      </c>
      <c r="BB318" s="188">
        <v>1</v>
      </c>
      <c r="BC318" s="188">
        <v>0</v>
      </c>
      <c r="BD318" s="188">
        <v>0</v>
      </c>
      <c r="BE318" s="188">
        <v>0</v>
      </c>
      <c r="BF318" s="188">
        <v>0</v>
      </c>
      <c r="BG318" s="188">
        <v>0</v>
      </c>
      <c r="BH318" s="188">
        <v>0</v>
      </c>
      <c r="BI318" s="188">
        <v>0</v>
      </c>
      <c r="BJ318" s="188">
        <v>0</v>
      </c>
      <c r="BK318" s="188">
        <v>0</v>
      </c>
      <c r="BL318" s="188">
        <v>0</v>
      </c>
      <c r="BM318" s="188">
        <v>0</v>
      </c>
      <c r="BN318" s="188">
        <v>0</v>
      </c>
      <c r="BO318" s="188">
        <v>0</v>
      </c>
      <c r="BP318" s="188">
        <v>0</v>
      </c>
      <c r="BQ318" s="188">
        <v>0</v>
      </c>
      <c r="BR318" s="188">
        <v>0</v>
      </c>
      <c r="BS318" s="188">
        <v>0</v>
      </c>
      <c r="BT318" s="188">
        <v>0</v>
      </c>
      <c r="BU318" s="188">
        <v>0</v>
      </c>
      <c r="BV318" s="188">
        <v>0</v>
      </c>
      <c r="BW318" s="188">
        <v>0</v>
      </c>
      <c r="BX318" s="188">
        <v>0</v>
      </c>
      <c r="BY318" s="188">
        <v>0</v>
      </c>
      <c r="BZ318" s="188">
        <v>0</v>
      </c>
      <c r="CA318" s="188">
        <v>0</v>
      </c>
      <c r="CB318" s="190">
        <v>0</v>
      </c>
      <c r="CC318" s="188">
        <v>0</v>
      </c>
      <c r="CD318" s="188">
        <v>0</v>
      </c>
      <c r="CE318" s="188">
        <v>0</v>
      </c>
      <c r="CF318" s="188">
        <v>0</v>
      </c>
      <c r="CG318" s="188">
        <v>0</v>
      </c>
      <c r="CH318" s="188">
        <v>0</v>
      </c>
      <c r="CI318" s="188">
        <v>0</v>
      </c>
      <c r="CJ318" s="188">
        <v>0</v>
      </c>
      <c r="CK318" s="188">
        <v>0</v>
      </c>
      <c r="CL318" s="188">
        <v>0</v>
      </c>
      <c r="CM318" s="188">
        <v>0</v>
      </c>
      <c r="CN318" s="188">
        <v>0</v>
      </c>
      <c r="CO318" s="188">
        <v>0</v>
      </c>
      <c r="CP318" s="188">
        <v>0</v>
      </c>
      <c r="CQ318" s="188">
        <v>0</v>
      </c>
      <c r="CR318" s="188">
        <v>0</v>
      </c>
      <c r="CS318" s="188">
        <v>0</v>
      </c>
      <c r="CT318" s="188">
        <v>0</v>
      </c>
      <c r="CU318" s="188">
        <v>0</v>
      </c>
      <c r="CV318" s="191">
        <v>0</v>
      </c>
      <c r="CW318" s="188">
        <f t="shared" si="12"/>
        <v>3</v>
      </c>
      <c r="CX318" s="188">
        <v>1</v>
      </c>
      <c r="CY318" s="188">
        <v>0</v>
      </c>
      <c r="CZ318" s="188">
        <v>0</v>
      </c>
      <c r="DA318" s="188">
        <v>0</v>
      </c>
    </row>
    <row r="319" spans="1:115" ht="15.75" customHeight="1" x14ac:dyDescent="0.35">
      <c r="A319" s="188" t="s">
        <v>15</v>
      </c>
      <c r="B319" s="189" t="s">
        <v>6971</v>
      </c>
      <c r="C319" s="208" t="s">
        <v>7191</v>
      </c>
      <c r="E319" s="188" t="s">
        <v>6259</v>
      </c>
      <c r="F319" s="188" t="s">
        <v>575</v>
      </c>
      <c r="G319" s="188" t="s">
        <v>454</v>
      </c>
      <c r="H319" s="188" t="s">
        <v>13</v>
      </c>
      <c r="I319" s="188" t="s">
        <v>221</v>
      </c>
      <c r="J319" s="188" t="s">
        <v>269</v>
      </c>
      <c r="K319" s="188" t="s">
        <v>228</v>
      </c>
      <c r="L319" s="188" t="s">
        <v>268</v>
      </c>
      <c r="N319" s="188" t="s">
        <v>300</v>
      </c>
      <c r="O319" s="188" t="s">
        <v>7192</v>
      </c>
      <c r="P319" s="191" t="s">
        <v>591</v>
      </c>
      <c r="Q319" s="188">
        <v>0</v>
      </c>
      <c r="R319" s="188">
        <v>0</v>
      </c>
      <c r="S319" s="188">
        <v>0</v>
      </c>
      <c r="T319" s="188">
        <v>0</v>
      </c>
      <c r="U319" s="188">
        <v>0</v>
      </c>
      <c r="V319" s="188">
        <v>0</v>
      </c>
      <c r="W319" s="188">
        <v>0</v>
      </c>
      <c r="X319" s="188">
        <v>0</v>
      </c>
      <c r="Z319" s="188">
        <v>0</v>
      </c>
      <c r="AA319" s="188">
        <v>0</v>
      </c>
      <c r="AB319" s="188">
        <v>0</v>
      </c>
      <c r="AC319" s="188">
        <v>0</v>
      </c>
      <c r="AD319" s="188">
        <v>0</v>
      </c>
      <c r="AE319" s="188">
        <v>0</v>
      </c>
      <c r="AF319" s="188">
        <v>0</v>
      </c>
      <c r="AG319" s="188">
        <v>0</v>
      </c>
      <c r="AH319" s="188">
        <v>0</v>
      </c>
      <c r="AI319" s="188">
        <v>0</v>
      </c>
      <c r="AJ319" s="188">
        <v>0</v>
      </c>
      <c r="AK319" s="188">
        <v>0</v>
      </c>
      <c r="AL319" s="188">
        <v>0</v>
      </c>
      <c r="AM319" s="188">
        <v>1</v>
      </c>
      <c r="AN319" s="188">
        <v>0</v>
      </c>
      <c r="AO319" s="188">
        <v>0</v>
      </c>
      <c r="AP319" s="188">
        <v>0</v>
      </c>
      <c r="AQ319" s="188">
        <v>1</v>
      </c>
      <c r="AR319" s="188">
        <v>0</v>
      </c>
      <c r="AS319" s="188">
        <v>0</v>
      </c>
      <c r="AT319" s="188">
        <v>0</v>
      </c>
      <c r="AU319" s="188">
        <v>0</v>
      </c>
      <c r="AV319" s="188">
        <v>0</v>
      </c>
      <c r="AW319" s="188">
        <v>0</v>
      </c>
      <c r="AX319" s="188">
        <v>0</v>
      </c>
      <c r="AY319" s="188">
        <v>0</v>
      </c>
      <c r="AZ319" s="188">
        <v>0</v>
      </c>
      <c r="BA319" s="188">
        <v>0</v>
      </c>
      <c r="BB319" s="188">
        <v>0</v>
      </c>
      <c r="BC319" s="188">
        <v>0</v>
      </c>
      <c r="BD319" s="188">
        <v>1</v>
      </c>
      <c r="BE319" s="188">
        <v>0</v>
      </c>
      <c r="BF319" s="188">
        <v>0</v>
      </c>
      <c r="BG319" s="188">
        <v>1</v>
      </c>
      <c r="BH319" s="188">
        <v>0</v>
      </c>
      <c r="BI319" s="188">
        <v>1</v>
      </c>
      <c r="BJ319" s="188">
        <v>0</v>
      </c>
      <c r="BK319" s="188">
        <v>1</v>
      </c>
      <c r="BL319" s="188">
        <v>1</v>
      </c>
      <c r="BM319" s="188">
        <v>0</v>
      </c>
      <c r="BN319" s="188">
        <v>1</v>
      </c>
      <c r="BO319" s="188">
        <v>1</v>
      </c>
      <c r="BP319" s="188">
        <v>0</v>
      </c>
      <c r="BQ319" s="188">
        <v>0</v>
      </c>
      <c r="BR319" s="188">
        <v>0</v>
      </c>
      <c r="BS319" s="188">
        <v>0</v>
      </c>
      <c r="BT319" s="188">
        <v>0</v>
      </c>
      <c r="BU319" s="188">
        <v>0</v>
      </c>
      <c r="BV319" s="188">
        <v>0</v>
      </c>
      <c r="BW319" s="188">
        <v>0</v>
      </c>
      <c r="BX319" s="188">
        <v>0</v>
      </c>
      <c r="BY319" s="188">
        <v>0</v>
      </c>
      <c r="BZ319" s="188">
        <v>0</v>
      </c>
      <c r="CA319" s="188">
        <v>0</v>
      </c>
      <c r="CB319" s="190">
        <v>0</v>
      </c>
      <c r="CC319" s="188">
        <v>0</v>
      </c>
      <c r="CD319" s="188">
        <v>0</v>
      </c>
      <c r="CE319" s="188">
        <v>0</v>
      </c>
      <c r="CF319" s="188">
        <v>0</v>
      </c>
      <c r="CG319" s="188">
        <v>0</v>
      </c>
      <c r="CH319" s="188">
        <v>0</v>
      </c>
      <c r="CI319" s="188">
        <v>0</v>
      </c>
      <c r="CJ319" s="188">
        <v>0</v>
      </c>
      <c r="CK319" s="188">
        <v>0</v>
      </c>
      <c r="CL319" s="188">
        <v>0</v>
      </c>
      <c r="CM319" s="188">
        <v>0</v>
      </c>
      <c r="CN319" s="188">
        <v>0</v>
      </c>
      <c r="CO319" s="188">
        <v>0</v>
      </c>
      <c r="CP319" s="188">
        <v>0</v>
      </c>
      <c r="CQ319" s="188">
        <v>0</v>
      </c>
      <c r="CR319" s="188">
        <v>0</v>
      </c>
      <c r="CS319" s="188">
        <v>0</v>
      </c>
      <c r="CT319" s="188">
        <v>0</v>
      </c>
      <c r="CU319" s="188">
        <v>0</v>
      </c>
      <c r="CV319" s="191">
        <v>0</v>
      </c>
      <c r="CW319" s="188">
        <f t="shared" si="12"/>
        <v>9</v>
      </c>
      <c r="CX319" s="188">
        <v>1</v>
      </c>
      <c r="CY319" s="188">
        <v>0</v>
      </c>
      <c r="CZ319" s="188">
        <v>0</v>
      </c>
      <c r="DA319" s="188">
        <v>0</v>
      </c>
    </row>
    <row r="320" spans="1:115" ht="15.75" customHeight="1" x14ac:dyDescent="0.35">
      <c r="A320" s="188" t="s">
        <v>15</v>
      </c>
      <c r="B320" s="189" t="s">
        <v>720</v>
      </c>
      <c r="C320" s="208" t="s">
        <v>7193</v>
      </c>
      <c r="D320" s="189"/>
      <c r="E320" s="188" t="s">
        <v>6259</v>
      </c>
      <c r="F320" s="188" t="s">
        <v>95</v>
      </c>
      <c r="G320" s="188" t="s">
        <v>454</v>
      </c>
      <c r="H320" s="188" t="s">
        <v>41</v>
      </c>
      <c r="I320" s="188" t="s">
        <v>41</v>
      </c>
      <c r="J320" s="188" t="s">
        <v>41</v>
      </c>
      <c r="K320" s="188" t="s">
        <v>228</v>
      </c>
      <c r="L320" s="188" t="s">
        <v>268</v>
      </c>
      <c r="N320" s="188" t="s">
        <v>300</v>
      </c>
      <c r="P320" s="191" t="s">
        <v>768</v>
      </c>
      <c r="Q320" s="188">
        <v>0</v>
      </c>
      <c r="R320" s="188">
        <v>0</v>
      </c>
      <c r="S320" s="188">
        <v>0</v>
      </c>
      <c r="T320" s="188">
        <v>0</v>
      </c>
      <c r="U320" s="188">
        <v>0</v>
      </c>
      <c r="V320" s="188">
        <v>0</v>
      </c>
      <c r="W320" s="188">
        <v>0</v>
      </c>
      <c r="X320" s="188">
        <v>0</v>
      </c>
      <c r="Z320" s="188">
        <v>0</v>
      </c>
      <c r="AA320" s="188">
        <v>0</v>
      </c>
      <c r="AB320" s="188">
        <v>0</v>
      </c>
      <c r="AC320" s="188">
        <v>0</v>
      </c>
      <c r="AD320" s="188">
        <v>0</v>
      </c>
      <c r="AE320" s="188">
        <v>0</v>
      </c>
      <c r="AF320" s="188">
        <v>0</v>
      </c>
      <c r="AG320" s="188">
        <v>0</v>
      </c>
      <c r="AH320" s="188">
        <v>0</v>
      </c>
      <c r="AI320" s="188">
        <v>0</v>
      </c>
      <c r="AJ320" s="188">
        <v>0</v>
      </c>
      <c r="AK320" s="188">
        <v>0</v>
      </c>
      <c r="AL320" s="188">
        <v>0</v>
      </c>
      <c r="AM320" s="188">
        <v>0</v>
      </c>
      <c r="AN320" s="188">
        <v>0</v>
      </c>
      <c r="AO320" s="188">
        <v>0</v>
      </c>
      <c r="AP320" s="188">
        <v>0</v>
      </c>
      <c r="AQ320" s="188">
        <v>1</v>
      </c>
      <c r="AR320" s="188">
        <v>0</v>
      </c>
      <c r="AS320" s="188">
        <v>0</v>
      </c>
      <c r="AT320" s="188">
        <v>0</v>
      </c>
      <c r="AU320" s="188">
        <v>0</v>
      </c>
      <c r="AV320" s="188">
        <v>0</v>
      </c>
      <c r="AW320" s="188">
        <v>0</v>
      </c>
      <c r="AX320" s="188">
        <v>0</v>
      </c>
      <c r="AY320" s="188">
        <v>0</v>
      </c>
      <c r="AZ320" s="188">
        <v>0</v>
      </c>
      <c r="BA320" s="188">
        <v>0</v>
      </c>
      <c r="BB320" s="188">
        <v>0</v>
      </c>
      <c r="BC320" s="188">
        <v>0</v>
      </c>
      <c r="BD320" s="188">
        <v>1</v>
      </c>
      <c r="BE320" s="188">
        <v>0</v>
      </c>
      <c r="BF320" s="188">
        <v>0</v>
      </c>
      <c r="BG320" s="188">
        <v>0</v>
      </c>
      <c r="BH320" s="188">
        <v>0</v>
      </c>
      <c r="BI320" s="188">
        <v>1</v>
      </c>
      <c r="BJ320" s="188">
        <v>1</v>
      </c>
      <c r="BK320" s="188">
        <v>0</v>
      </c>
      <c r="BL320" s="188">
        <v>0</v>
      </c>
      <c r="BM320" s="188">
        <v>1</v>
      </c>
      <c r="BN320" s="188">
        <v>1</v>
      </c>
      <c r="BO320" s="188">
        <v>1</v>
      </c>
      <c r="BP320" s="188">
        <v>0</v>
      </c>
      <c r="BQ320" s="188">
        <v>0</v>
      </c>
      <c r="BR320" s="188">
        <v>0</v>
      </c>
      <c r="BS320" s="188">
        <v>0</v>
      </c>
      <c r="BT320" s="188">
        <v>0</v>
      </c>
      <c r="BU320" s="188">
        <v>0</v>
      </c>
      <c r="BV320" s="188">
        <v>0</v>
      </c>
      <c r="BW320" s="188">
        <v>0</v>
      </c>
      <c r="BX320" s="188">
        <v>0</v>
      </c>
      <c r="BY320" s="188">
        <v>0</v>
      </c>
      <c r="BZ320" s="188">
        <v>0</v>
      </c>
      <c r="CA320" s="188">
        <v>0</v>
      </c>
      <c r="CB320" s="190">
        <v>0</v>
      </c>
      <c r="CC320" s="188">
        <v>0</v>
      </c>
      <c r="CD320" s="188">
        <v>0</v>
      </c>
      <c r="CE320" s="188">
        <v>0</v>
      </c>
      <c r="CF320" s="188">
        <v>0</v>
      </c>
      <c r="CG320" s="188">
        <v>0</v>
      </c>
      <c r="CH320" s="188">
        <v>0</v>
      </c>
      <c r="CI320" s="188">
        <v>0</v>
      </c>
      <c r="CJ320" s="188">
        <v>0</v>
      </c>
      <c r="CK320" s="188">
        <v>0</v>
      </c>
      <c r="CL320" s="188">
        <v>0</v>
      </c>
      <c r="CM320" s="188">
        <v>0</v>
      </c>
      <c r="CN320" s="188">
        <v>0</v>
      </c>
      <c r="CO320" s="188">
        <v>0</v>
      </c>
      <c r="CP320" s="188">
        <v>0</v>
      </c>
      <c r="CQ320" s="188">
        <v>0</v>
      </c>
      <c r="CR320" s="188">
        <v>0</v>
      </c>
      <c r="CS320" s="188">
        <v>0</v>
      </c>
      <c r="CT320" s="188">
        <v>0</v>
      </c>
      <c r="CU320" s="188">
        <v>0</v>
      </c>
      <c r="CV320" s="191">
        <v>0</v>
      </c>
      <c r="CW320" s="188">
        <f t="shared" si="12"/>
        <v>7</v>
      </c>
      <c r="CX320" s="188">
        <v>1</v>
      </c>
      <c r="CY320" s="188">
        <v>0</v>
      </c>
      <c r="CZ320" s="188">
        <v>0</v>
      </c>
      <c r="DA320" s="188">
        <v>0</v>
      </c>
      <c r="DE320" s="188" t="s">
        <v>5914</v>
      </c>
      <c r="DF320" s="188" t="s">
        <v>7194</v>
      </c>
      <c r="DJ320" s="188">
        <v>1</v>
      </c>
      <c r="DK320" s="188" t="s">
        <v>595</v>
      </c>
    </row>
    <row r="321" spans="1:122" ht="15.75" customHeight="1" x14ac:dyDescent="0.35">
      <c r="A321" s="188" t="s">
        <v>15</v>
      </c>
      <c r="B321" s="189" t="s">
        <v>720</v>
      </c>
      <c r="C321" s="208" t="s">
        <v>715</v>
      </c>
      <c r="D321" s="189"/>
      <c r="E321" s="188" t="s">
        <v>6259</v>
      </c>
      <c r="F321" s="188" t="s">
        <v>95</v>
      </c>
      <c r="G321" s="188" t="s">
        <v>454</v>
      </c>
      <c r="H321" s="188" t="s">
        <v>3429</v>
      </c>
      <c r="I321" s="188" t="s">
        <v>6745</v>
      </c>
      <c r="J321" s="188" t="s">
        <v>73</v>
      </c>
      <c r="K321" s="188" t="s">
        <v>228</v>
      </c>
      <c r="L321" s="188" t="s">
        <v>6746</v>
      </c>
      <c r="N321" s="188" t="s">
        <v>299</v>
      </c>
      <c r="O321" s="192" t="s">
        <v>7195</v>
      </c>
      <c r="P321" s="191" t="s">
        <v>7196</v>
      </c>
      <c r="Q321" s="188">
        <v>0</v>
      </c>
      <c r="R321" s="188">
        <v>0</v>
      </c>
      <c r="S321" s="188">
        <v>0</v>
      </c>
      <c r="T321" s="188">
        <v>0</v>
      </c>
      <c r="U321" s="188">
        <v>0</v>
      </c>
      <c r="V321" s="188">
        <v>0</v>
      </c>
      <c r="W321" s="188">
        <v>0</v>
      </c>
      <c r="X321" s="188">
        <v>0</v>
      </c>
      <c r="Z321" s="188">
        <v>0</v>
      </c>
      <c r="AA321" s="188">
        <v>0</v>
      </c>
      <c r="AB321" s="188">
        <v>0</v>
      </c>
      <c r="AC321" s="188">
        <v>0</v>
      </c>
      <c r="AD321" s="188">
        <v>0</v>
      </c>
      <c r="AE321" s="188">
        <v>0</v>
      </c>
      <c r="AF321" s="188">
        <v>0</v>
      </c>
      <c r="AG321" s="188">
        <v>0</v>
      </c>
      <c r="AH321" s="188">
        <v>0</v>
      </c>
      <c r="AI321" s="188">
        <v>0</v>
      </c>
      <c r="AJ321" s="188">
        <v>0</v>
      </c>
      <c r="AK321" s="188">
        <v>0</v>
      </c>
      <c r="AL321" s="188">
        <v>0</v>
      </c>
      <c r="AM321" s="188">
        <v>0</v>
      </c>
      <c r="AN321" s="188">
        <v>0</v>
      </c>
      <c r="AO321" s="188">
        <v>0</v>
      </c>
      <c r="AP321" s="188">
        <v>0</v>
      </c>
      <c r="AQ321" s="188">
        <v>1</v>
      </c>
      <c r="AR321" s="188">
        <v>0</v>
      </c>
      <c r="AS321" s="188">
        <v>0</v>
      </c>
      <c r="AT321" s="188">
        <v>0</v>
      </c>
      <c r="AU321" s="188">
        <v>0</v>
      </c>
      <c r="AV321" s="188">
        <v>0</v>
      </c>
      <c r="AW321" s="188">
        <v>0</v>
      </c>
      <c r="AX321" s="188">
        <v>0</v>
      </c>
      <c r="AY321" s="188">
        <v>0</v>
      </c>
      <c r="AZ321" s="188">
        <v>0</v>
      </c>
      <c r="BA321" s="188">
        <v>0</v>
      </c>
      <c r="BB321" s="188">
        <v>0</v>
      </c>
      <c r="BC321" s="188">
        <v>0</v>
      </c>
      <c r="BD321" s="188">
        <v>0</v>
      </c>
      <c r="BE321" s="188">
        <v>0</v>
      </c>
      <c r="BF321" s="188">
        <v>0</v>
      </c>
      <c r="BG321" s="188">
        <v>0</v>
      </c>
      <c r="BH321" s="188">
        <v>0</v>
      </c>
      <c r="BI321" s="188">
        <v>0</v>
      </c>
      <c r="BJ321" s="188">
        <v>0</v>
      </c>
      <c r="BK321" s="188">
        <v>0</v>
      </c>
      <c r="BL321" s="188">
        <v>0</v>
      </c>
      <c r="BM321" s="188">
        <v>0</v>
      </c>
      <c r="BN321" s="188">
        <v>0</v>
      </c>
      <c r="BO321" s="188">
        <v>0</v>
      </c>
      <c r="BP321" s="188">
        <v>0</v>
      </c>
      <c r="BQ321" s="188">
        <v>0</v>
      </c>
      <c r="BR321" s="188">
        <v>0</v>
      </c>
      <c r="BS321" s="188">
        <v>0</v>
      </c>
      <c r="BT321" s="188">
        <v>0</v>
      </c>
      <c r="BU321" s="188">
        <v>0</v>
      </c>
      <c r="BV321" s="188">
        <v>0</v>
      </c>
      <c r="BW321" s="188">
        <v>0</v>
      </c>
      <c r="BX321" s="188">
        <v>0</v>
      </c>
      <c r="BY321" s="188">
        <v>0</v>
      </c>
      <c r="BZ321" s="188">
        <v>0</v>
      </c>
      <c r="CA321" s="188">
        <v>0</v>
      </c>
      <c r="CB321" s="190">
        <v>0</v>
      </c>
      <c r="CC321" s="188">
        <v>0</v>
      </c>
      <c r="CD321" s="188">
        <v>0</v>
      </c>
      <c r="CE321" s="188">
        <v>0</v>
      </c>
      <c r="CF321" s="188">
        <v>0</v>
      </c>
      <c r="CG321" s="188">
        <v>0</v>
      </c>
      <c r="CH321" s="188">
        <v>0</v>
      </c>
      <c r="CI321" s="188">
        <v>0</v>
      </c>
      <c r="CJ321" s="188">
        <v>0</v>
      </c>
      <c r="CK321" s="188">
        <v>0</v>
      </c>
      <c r="CL321" s="188">
        <v>0</v>
      </c>
      <c r="CM321" s="188">
        <v>0</v>
      </c>
      <c r="CN321" s="188">
        <v>0</v>
      </c>
      <c r="CO321" s="188">
        <v>0</v>
      </c>
      <c r="CP321" s="188">
        <v>0</v>
      </c>
      <c r="CQ321" s="188">
        <v>0</v>
      </c>
      <c r="CR321" s="188">
        <v>0</v>
      </c>
      <c r="CS321" s="188">
        <v>0</v>
      </c>
      <c r="CT321" s="188">
        <v>0</v>
      </c>
      <c r="CU321" s="188">
        <v>0</v>
      </c>
      <c r="CV321" s="191">
        <v>0</v>
      </c>
      <c r="CW321" s="188">
        <f t="shared" si="12"/>
        <v>1</v>
      </c>
      <c r="CX321" s="188">
        <v>1</v>
      </c>
      <c r="CY321" s="188">
        <v>0</v>
      </c>
      <c r="CZ321" s="188">
        <v>0</v>
      </c>
      <c r="DA321" s="188">
        <v>0</v>
      </c>
    </row>
    <row r="322" spans="1:122" ht="15.75" customHeight="1" x14ac:dyDescent="0.35">
      <c r="A322" s="188" t="s">
        <v>15</v>
      </c>
      <c r="B322" s="189" t="s">
        <v>7197</v>
      </c>
      <c r="C322" s="208" t="s">
        <v>7198</v>
      </c>
      <c r="E322" s="188" t="s">
        <v>6259</v>
      </c>
      <c r="F322" s="188" t="s">
        <v>95</v>
      </c>
      <c r="G322" s="188" t="s">
        <v>454</v>
      </c>
      <c r="H322" s="188" t="s">
        <v>56</v>
      </c>
      <c r="I322" s="188" t="s">
        <v>217</v>
      </c>
      <c r="J322" s="188" t="s">
        <v>471</v>
      </c>
      <c r="K322" s="188" t="s">
        <v>228</v>
      </c>
      <c r="L322" s="188" t="s">
        <v>279</v>
      </c>
      <c r="N322" s="188" t="s">
        <v>300</v>
      </c>
      <c r="O322" s="188" t="s">
        <v>7199</v>
      </c>
      <c r="P322" s="191" t="s">
        <v>6717</v>
      </c>
      <c r="Q322" s="188">
        <v>0</v>
      </c>
      <c r="R322" s="188">
        <v>0</v>
      </c>
      <c r="S322" s="188">
        <v>0</v>
      </c>
      <c r="T322" s="188">
        <v>0</v>
      </c>
      <c r="U322" s="188">
        <v>0</v>
      </c>
      <c r="V322" s="188">
        <v>0</v>
      </c>
      <c r="W322" s="188">
        <v>0</v>
      </c>
      <c r="X322" s="188">
        <v>0</v>
      </c>
      <c r="Z322" s="188">
        <v>0</v>
      </c>
      <c r="AA322" s="188">
        <v>0</v>
      </c>
      <c r="AB322" s="188">
        <v>0</v>
      </c>
      <c r="AC322" s="188">
        <v>0</v>
      </c>
      <c r="AD322" s="188">
        <v>0</v>
      </c>
      <c r="AE322" s="188">
        <v>0</v>
      </c>
      <c r="AF322" s="188">
        <v>0</v>
      </c>
      <c r="AG322" s="188">
        <v>0</v>
      </c>
      <c r="AH322" s="188">
        <v>0</v>
      </c>
      <c r="AI322" s="188">
        <v>0</v>
      </c>
      <c r="AJ322" s="188">
        <v>0</v>
      </c>
      <c r="AK322" s="188">
        <v>0</v>
      </c>
      <c r="AL322" s="188">
        <v>0</v>
      </c>
      <c r="AM322" s="188">
        <v>0</v>
      </c>
      <c r="AN322" s="188">
        <v>0</v>
      </c>
      <c r="AO322" s="188">
        <v>0</v>
      </c>
      <c r="AP322" s="188">
        <v>0</v>
      </c>
      <c r="AQ322" s="188">
        <v>1</v>
      </c>
      <c r="AR322" s="188">
        <v>0</v>
      </c>
      <c r="AS322" s="188">
        <v>0</v>
      </c>
      <c r="AT322" s="188">
        <v>0</v>
      </c>
      <c r="AU322" s="188">
        <v>0</v>
      </c>
      <c r="AV322" s="188">
        <v>0</v>
      </c>
      <c r="AW322" s="188">
        <v>0</v>
      </c>
      <c r="AX322" s="188">
        <v>0</v>
      </c>
      <c r="AY322" s="188">
        <v>0</v>
      </c>
      <c r="AZ322" s="188">
        <v>0</v>
      </c>
      <c r="BA322" s="188">
        <v>0</v>
      </c>
      <c r="BB322" s="188">
        <v>0</v>
      </c>
      <c r="BC322" s="188">
        <v>0</v>
      </c>
      <c r="BD322" s="188">
        <v>1</v>
      </c>
      <c r="BE322" s="188">
        <v>0</v>
      </c>
      <c r="BF322" s="188">
        <v>0</v>
      </c>
      <c r="BG322" s="188">
        <v>1</v>
      </c>
      <c r="BH322" s="188">
        <v>0</v>
      </c>
      <c r="BI322" s="188">
        <v>1</v>
      </c>
      <c r="BJ322" s="188">
        <v>0</v>
      </c>
      <c r="BK322" s="188">
        <v>1</v>
      </c>
      <c r="BL322" s="188">
        <v>0</v>
      </c>
      <c r="BM322" s="188">
        <v>1</v>
      </c>
      <c r="BN322" s="188">
        <v>1</v>
      </c>
      <c r="BO322" s="188">
        <v>1</v>
      </c>
      <c r="BP322" s="188">
        <v>0</v>
      </c>
      <c r="BQ322" s="188">
        <v>0</v>
      </c>
      <c r="BR322" s="188">
        <v>0</v>
      </c>
      <c r="BS322" s="188">
        <v>0</v>
      </c>
      <c r="BT322" s="188">
        <v>0</v>
      </c>
      <c r="BU322" s="188">
        <v>0</v>
      </c>
      <c r="BV322" s="188">
        <v>0</v>
      </c>
      <c r="BW322" s="188">
        <v>0</v>
      </c>
      <c r="BX322" s="188">
        <v>0</v>
      </c>
      <c r="BY322" s="188">
        <v>0</v>
      </c>
      <c r="BZ322" s="188">
        <v>0</v>
      </c>
      <c r="CA322" s="188">
        <v>0</v>
      </c>
      <c r="CB322" s="190">
        <v>0</v>
      </c>
      <c r="CC322" s="188">
        <v>0</v>
      </c>
      <c r="CD322" s="188">
        <v>0</v>
      </c>
      <c r="CE322" s="188">
        <v>0</v>
      </c>
      <c r="CF322" s="188">
        <v>0</v>
      </c>
      <c r="CG322" s="188">
        <v>0</v>
      </c>
      <c r="CH322" s="188">
        <v>0</v>
      </c>
      <c r="CI322" s="188">
        <v>0</v>
      </c>
      <c r="CJ322" s="188">
        <v>0</v>
      </c>
      <c r="CK322" s="188">
        <v>0</v>
      </c>
      <c r="CL322" s="188">
        <v>0</v>
      </c>
      <c r="CM322" s="188">
        <v>0</v>
      </c>
      <c r="CN322" s="188">
        <v>0</v>
      </c>
      <c r="CO322" s="188">
        <v>0</v>
      </c>
      <c r="CP322" s="188">
        <v>0</v>
      </c>
      <c r="CQ322" s="188">
        <v>0</v>
      </c>
      <c r="CR322" s="188">
        <v>0</v>
      </c>
      <c r="CS322" s="188">
        <v>0</v>
      </c>
      <c r="CT322" s="188">
        <v>0</v>
      </c>
      <c r="CU322" s="188">
        <v>0</v>
      </c>
      <c r="CV322" s="191">
        <v>0</v>
      </c>
      <c r="CW322" s="188">
        <f t="shared" si="12"/>
        <v>8</v>
      </c>
      <c r="CX322" s="188">
        <v>1</v>
      </c>
      <c r="CY322" s="188">
        <v>0</v>
      </c>
      <c r="CZ322" s="188">
        <v>0</v>
      </c>
      <c r="DA322" s="188">
        <v>0</v>
      </c>
      <c r="DE322" s="188" t="s">
        <v>1306</v>
      </c>
      <c r="DJ322" s="188">
        <v>1</v>
      </c>
    </row>
    <row r="323" spans="1:122" ht="15.75" customHeight="1" x14ac:dyDescent="0.35">
      <c r="A323" s="188" t="s">
        <v>12</v>
      </c>
      <c r="B323" s="189" t="s">
        <v>3778</v>
      </c>
      <c r="C323" s="207" t="s">
        <v>7200</v>
      </c>
      <c r="E323" s="188" t="s">
        <v>6259</v>
      </c>
      <c r="G323" s="188" t="s">
        <v>605</v>
      </c>
      <c r="H323" s="188" t="s">
        <v>13</v>
      </c>
      <c r="I323" s="188" t="s">
        <v>222</v>
      </c>
      <c r="J323" s="188" t="s">
        <v>269</v>
      </c>
      <c r="L323" s="188" t="s">
        <v>272</v>
      </c>
      <c r="N323" s="188" t="s">
        <v>300</v>
      </c>
      <c r="O323" s="188" t="s">
        <v>7201</v>
      </c>
      <c r="P323" s="191" t="s">
        <v>7202</v>
      </c>
      <c r="Q323" s="188">
        <v>0</v>
      </c>
      <c r="R323" s="188">
        <v>0</v>
      </c>
      <c r="S323" s="188">
        <v>0</v>
      </c>
      <c r="T323" s="188">
        <v>0</v>
      </c>
      <c r="U323" s="188">
        <v>0</v>
      </c>
      <c r="V323" s="188">
        <v>0</v>
      </c>
      <c r="W323" s="188">
        <v>0</v>
      </c>
      <c r="X323" s="188">
        <v>0</v>
      </c>
      <c r="Z323" s="188">
        <v>0</v>
      </c>
      <c r="AA323" s="188">
        <v>0</v>
      </c>
      <c r="AB323" s="188">
        <v>0</v>
      </c>
      <c r="AC323" s="188">
        <v>0</v>
      </c>
      <c r="AD323" s="188">
        <v>0</v>
      </c>
      <c r="AE323" s="188">
        <v>0</v>
      </c>
      <c r="AF323" s="188">
        <v>0</v>
      </c>
      <c r="AG323" s="188">
        <v>0</v>
      </c>
      <c r="AH323" s="188">
        <v>0</v>
      </c>
      <c r="AI323" s="188">
        <v>0</v>
      </c>
      <c r="AJ323" s="188">
        <v>0</v>
      </c>
      <c r="AK323" s="188">
        <v>0</v>
      </c>
      <c r="AL323" s="188">
        <v>0</v>
      </c>
      <c r="AM323" s="188">
        <v>0</v>
      </c>
      <c r="AN323" s="188">
        <v>0</v>
      </c>
      <c r="AO323" s="188">
        <v>0</v>
      </c>
      <c r="AP323" s="188">
        <v>0</v>
      </c>
      <c r="AQ323" s="188">
        <v>1</v>
      </c>
      <c r="AR323" s="188">
        <v>0</v>
      </c>
      <c r="AS323" s="188">
        <v>0</v>
      </c>
      <c r="AT323" s="188">
        <v>0</v>
      </c>
      <c r="AU323" s="188">
        <v>0</v>
      </c>
      <c r="AV323" s="188">
        <v>0</v>
      </c>
      <c r="AW323" s="188">
        <v>0</v>
      </c>
      <c r="AX323" s="188">
        <v>0</v>
      </c>
      <c r="AY323" s="188">
        <v>0</v>
      </c>
      <c r="AZ323" s="188">
        <v>0</v>
      </c>
      <c r="BA323" s="188">
        <v>1</v>
      </c>
      <c r="BB323" s="188">
        <v>0</v>
      </c>
      <c r="BC323" s="188">
        <v>0</v>
      </c>
      <c r="BD323" s="188">
        <v>0</v>
      </c>
      <c r="BE323" s="188">
        <v>1</v>
      </c>
      <c r="BF323" s="188">
        <v>1</v>
      </c>
      <c r="BG323" s="188">
        <v>0</v>
      </c>
      <c r="BH323" s="188">
        <v>0</v>
      </c>
      <c r="BI323" s="188">
        <v>0</v>
      </c>
      <c r="BJ323" s="188">
        <v>0</v>
      </c>
      <c r="BK323" s="188">
        <v>0</v>
      </c>
      <c r="BL323" s="188">
        <v>0</v>
      </c>
      <c r="BM323" s="188">
        <v>0</v>
      </c>
      <c r="BN323" s="188">
        <v>0</v>
      </c>
      <c r="BO323" s="188">
        <v>0</v>
      </c>
      <c r="BP323" s="188">
        <v>0</v>
      </c>
      <c r="BQ323" s="188">
        <v>0</v>
      </c>
      <c r="BR323" s="188">
        <v>0</v>
      </c>
      <c r="BS323" s="188">
        <v>0</v>
      </c>
      <c r="BT323" s="188">
        <v>0</v>
      </c>
      <c r="BU323" s="188">
        <v>0</v>
      </c>
      <c r="BV323" s="188">
        <v>0</v>
      </c>
      <c r="BW323" s="188">
        <v>0</v>
      </c>
      <c r="BX323" s="188">
        <v>0</v>
      </c>
      <c r="BY323" s="188">
        <v>0</v>
      </c>
      <c r="BZ323" s="188">
        <v>0</v>
      </c>
      <c r="CA323" s="188">
        <v>0</v>
      </c>
      <c r="CB323" s="190">
        <v>0</v>
      </c>
      <c r="CC323" s="188">
        <v>0</v>
      </c>
      <c r="CD323" s="188">
        <v>0</v>
      </c>
      <c r="CE323" s="188">
        <v>0</v>
      </c>
      <c r="CF323" s="188">
        <v>0</v>
      </c>
      <c r="CG323" s="188">
        <v>0</v>
      </c>
      <c r="CH323" s="188">
        <v>0</v>
      </c>
      <c r="CI323" s="188">
        <v>0</v>
      </c>
      <c r="CJ323" s="188">
        <v>0</v>
      </c>
      <c r="CK323" s="188">
        <v>0</v>
      </c>
      <c r="CL323" s="188">
        <v>0</v>
      </c>
      <c r="CM323" s="188">
        <v>0</v>
      </c>
      <c r="CN323" s="188">
        <v>0</v>
      </c>
      <c r="CO323" s="188">
        <v>0</v>
      </c>
      <c r="CP323" s="188">
        <v>0</v>
      </c>
      <c r="CQ323" s="188">
        <v>0</v>
      </c>
      <c r="CR323" s="188">
        <v>0</v>
      </c>
      <c r="CS323" s="188">
        <v>0</v>
      </c>
      <c r="CT323" s="188">
        <v>0</v>
      </c>
      <c r="CU323" s="188">
        <v>0</v>
      </c>
      <c r="CV323" s="191">
        <v>0</v>
      </c>
      <c r="CW323" s="188">
        <f t="shared" si="12"/>
        <v>4</v>
      </c>
      <c r="CX323" s="188">
        <v>1</v>
      </c>
      <c r="CY323" s="188">
        <v>0</v>
      </c>
      <c r="CZ323" s="188">
        <v>0</v>
      </c>
      <c r="DA323" s="188">
        <v>0</v>
      </c>
      <c r="DC323" s="188" t="s">
        <v>7189</v>
      </c>
      <c r="DD323" s="188">
        <v>1</v>
      </c>
      <c r="DE323" s="188" t="s">
        <v>7203</v>
      </c>
      <c r="DF323" s="188" t="s">
        <v>7204</v>
      </c>
      <c r="DG323" s="188">
        <v>1</v>
      </c>
      <c r="DH323" s="188" t="s">
        <v>484</v>
      </c>
      <c r="DJ323" s="188">
        <v>1</v>
      </c>
      <c r="DK323" s="188" t="s">
        <v>595</v>
      </c>
    </row>
    <row r="324" spans="1:122" ht="15.75" customHeight="1" x14ac:dyDescent="0.35">
      <c r="A324" s="188" t="s">
        <v>24</v>
      </c>
      <c r="B324" s="189" t="s">
        <v>7155</v>
      </c>
      <c r="C324" s="208" t="s">
        <v>7205</v>
      </c>
      <c r="E324" s="188" t="s">
        <v>6259</v>
      </c>
      <c r="G324" s="188" t="s">
        <v>454</v>
      </c>
      <c r="H324" s="188" t="s">
        <v>56</v>
      </c>
      <c r="I324" s="188" t="s">
        <v>210</v>
      </c>
      <c r="J324" s="188" t="s">
        <v>269</v>
      </c>
      <c r="L324" s="188" t="s">
        <v>272</v>
      </c>
      <c r="N324" s="188" t="s">
        <v>300</v>
      </c>
      <c r="O324" s="188" t="s">
        <v>7206</v>
      </c>
      <c r="P324" s="188" t="s">
        <v>5574</v>
      </c>
      <c r="Q324" s="188">
        <v>0</v>
      </c>
      <c r="R324" s="188">
        <v>0</v>
      </c>
      <c r="S324" s="188">
        <v>0</v>
      </c>
      <c r="T324" s="188">
        <v>0</v>
      </c>
      <c r="U324" s="188">
        <v>0</v>
      </c>
      <c r="V324" s="188">
        <v>0</v>
      </c>
      <c r="W324" s="188">
        <v>0</v>
      </c>
      <c r="X324" s="188">
        <v>0</v>
      </c>
      <c r="Z324" s="188">
        <v>0</v>
      </c>
      <c r="AA324" s="188">
        <v>0</v>
      </c>
      <c r="AB324" s="188">
        <v>0</v>
      </c>
      <c r="AC324" s="188">
        <v>0</v>
      </c>
      <c r="AD324" s="188">
        <v>0</v>
      </c>
      <c r="AE324" s="188">
        <v>0</v>
      </c>
      <c r="AF324" s="188">
        <v>0</v>
      </c>
      <c r="AG324" s="188">
        <v>1</v>
      </c>
      <c r="AH324" s="188">
        <v>0</v>
      </c>
      <c r="AI324" s="188">
        <v>1</v>
      </c>
      <c r="AJ324" s="188">
        <v>0</v>
      </c>
      <c r="AK324" s="188">
        <v>0</v>
      </c>
      <c r="AL324" s="188">
        <v>0</v>
      </c>
      <c r="AM324" s="188">
        <v>1</v>
      </c>
      <c r="AN324" s="188">
        <v>0</v>
      </c>
      <c r="AO324" s="188">
        <v>0</v>
      </c>
      <c r="AP324" s="188">
        <v>0</v>
      </c>
      <c r="AQ324" s="188">
        <v>0</v>
      </c>
      <c r="AR324" s="188">
        <v>0</v>
      </c>
      <c r="AS324" s="188">
        <v>0</v>
      </c>
      <c r="AT324" s="188">
        <v>0</v>
      </c>
      <c r="AU324" s="188">
        <v>0</v>
      </c>
      <c r="AV324" s="188">
        <v>0</v>
      </c>
      <c r="AW324" s="188">
        <v>0</v>
      </c>
      <c r="AX324" s="188">
        <v>0</v>
      </c>
      <c r="AY324" s="188">
        <v>0</v>
      </c>
      <c r="AZ324" s="188">
        <v>0</v>
      </c>
      <c r="BA324" s="188">
        <v>0</v>
      </c>
      <c r="BB324" s="188">
        <v>0</v>
      </c>
      <c r="BC324" s="188">
        <v>0</v>
      </c>
      <c r="BD324" s="188">
        <v>0</v>
      </c>
      <c r="BE324" s="188">
        <v>0</v>
      </c>
      <c r="BF324" s="188">
        <v>0</v>
      </c>
      <c r="BG324" s="188">
        <v>0</v>
      </c>
      <c r="BH324" s="188">
        <v>0</v>
      </c>
      <c r="BI324" s="188">
        <v>0</v>
      </c>
      <c r="BJ324" s="188">
        <v>0</v>
      </c>
      <c r="BK324" s="188">
        <v>0</v>
      </c>
      <c r="BL324" s="188">
        <v>0</v>
      </c>
      <c r="BM324" s="188">
        <v>0</v>
      </c>
      <c r="BN324" s="188">
        <v>0</v>
      </c>
      <c r="BO324" s="188">
        <v>0</v>
      </c>
      <c r="BP324" s="188">
        <v>0</v>
      </c>
      <c r="BQ324" s="188">
        <v>0</v>
      </c>
      <c r="BR324" s="188">
        <v>0</v>
      </c>
      <c r="BS324" s="188">
        <v>0</v>
      </c>
      <c r="BT324" s="188">
        <v>0</v>
      </c>
      <c r="BU324" s="188">
        <v>0</v>
      </c>
      <c r="BV324" s="188">
        <v>0</v>
      </c>
      <c r="BW324" s="188">
        <v>0</v>
      </c>
      <c r="BX324" s="188">
        <v>0</v>
      </c>
      <c r="BY324" s="188">
        <v>0</v>
      </c>
      <c r="BZ324" s="188">
        <v>0</v>
      </c>
      <c r="CA324" s="188">
        <v>0</v>
      </c>
      <c r="CB324" s="190">
        <v>0</v>
      </c>
      <c r="CC324" s="188">
        <v>0</v>
      </c>
      <c r="CD324" s="188">
        <v>0</v>
      </c>
      <c r="CE324" s="188">
        <v>0</v>
      </c>
      <c r="CF324" s="188">
        <v>0</v>
      </c>
      <c r="CG324" s="188">
        <v>0</v>
      </c>
      <c r="CH324" s="188">
        <v>0</v>
      </c>
      <c r="CI324" s="188">
        <v>0</v>
      </c>
      <c r="CJ324" s="188">
        <v>0</v>
      </c>
      <c r="CK324" s="188">
        <v>0</v>
      </c>
      <c r="CL324" s="188">
        <v>0</v>
      </c>
      <c r="CM324" s="188">
        <v>0</v>
      </c>
      <c r="CN324" s="188">
        <v>0</v>
      </c>
      <c r="CO324" s="188">
        <v>0</v>
      </c>
      <c r="CP324" s="188">
        <v>0</v>
      </c>
      <c r="CQ324" s="188">
        <v>0</v>
      </c>
      <c r="CR324" s="188">
        <v>0</v>
      </c>
      <c r="CS324" s="188">
        <v>0</v>
      </c>
      <c r="CT324" s="188">
        <v>0</v>
      </c>
      <c r="CU324" s="188">
        <v>0</v>
      </c>
      <c r="CV324" s="191">
        <v>0</v>
      </c>
      <c r="CW324" s="188">
        <f t="shared" si="12"/>
        <v>3</v>
      </c>
      <c r="CX324" s="188">
        <v>1</v>
      </c>
      <c r="CY324" s="188">
        <v>0</v>
      </c>
      <c r="CZ324" s="188">
        <v>0</v>
      </c>
      <c r="DA324" s="188">
        <v>0</v>
      </c>
      <c r="DE324" s="188" t="s">
        <v>7207</v>
      </c>
      <c r="DJ324" s="188">
        <v>1</v>
      </c>
      <c r="DK324" s="188" t="s">
        <v>4498</v>
      </c>
    </row>
    <row r="325" spans="1:122" ht="16.5" customHeight="1" x14ac:dyDescent="0.35">
      <c r="A325" s="188" t="s">
        <v>72</v>
      </c>
      <c r="B325" s="189" t="s">
        <v>3419</v>
      </c>
      <c r="C325" s="207" t="s">
        <v>7208</v>
      </c>
      <c r="E325" s="188" t="s">
        <v>6259</v>
      </c>
      <c r="G325" s="188" t="s">
        <v>3885</v>
      </c>
      <c r="H325" s="188" t="s">
        <v>13</v>
      </c>
      <c r="I325" s="188" t="s">
        <v>221</v>
      </c>
      <c r="L325" s="188" t="s">
        <v>272</v>
      </c>
      <c r="N325" s="188" t="s">
        <v>300</v>
      </c>
      <c r="O325" s="188" t="s">
        <v>7209</v>
      </c>
      <c r="P325" s="193" t="s">
        <v>7210</v>
      </c>
      <c r="BI325" s="188">
        <v>1</v>
      </c>
      <c r="BV325" s="190"/>
      <c r="CP325" s="191"/>
    </row>
    <row r="326" spans="1:122" ht="15.75" customHeight="1" x14ac:dyDescent="0.35">
      <c r="A326" s="189" t="s">
        <v>32</v>
      </c>
      <c r="B326" s="189" t="s">
        <v>3624</v>
      </c>
      <c r="C326" s="208" t="s">
        <v>7211</v>
      </c>
      <c r="E326" s="188" t="s">
        <v>7212</v>
      </c>
      <c r="G326" s="188" t="s">
        <v>454</v>
      </c>
      <c r="H326" s="188" t="s">
        <v>56</v>
      </c>
      <c r="I326" s="188" t="s">
        <v>198</v>
      </c>
      <c r="J326" s="188" t="s">
        <v>269</v>
      </c>
      <c r="L326" s="188" t="s">
        <v>272</v>
      </c>
      <c r="N326" s="188" t="s">
        <v>300</v>
      </c>
      <c r="P326" s="191" t="s">
        <v>768</v>
      </c>
      <c r="Q326" s="188">
        <v>0</v>
      </c>
      <c r="R326" s="188">
        <v>0</v>
      </c>
      <c r="S326" s="188">
        <v>0</v>
      </c>
      <c r="T326" s="188">
        <v>0</v>
      </c>
      <c r="U326" s="188">
        <v>0</v>
      </c>
      <c r="V326" s="188">
        <v>0</v>
      </c>
      <c r="W326" s="188">
        <v>0</v>
      </c>
      <c r="X326" s="188">
        <v>0</v>
      </c>
      <c r="Z326" s="188">
        <v>0</v>
      </c>
      <c r="AA326" s="188">
        <v>0</v>
      </c>
      <c r="AB326" s="188">
        <v>0</v>
      </c>
      <c r="AC326" s="188">
        <v>0</v>
      </c>
      <c r="AD326" s="188">
        <v>0</v>
      </c>
      <c r="AE326" s="188">
        <v>0</v>
      </c>
      <c r="AF326" s="188">
        <v>0</v>
      </c>
      <c r="AG326" s="188">
        <v>0</v>
      </c>
      <c r="AH326" s="188">
        <v>0</v>
      </c>
      <c r="AI326" s="188">
        <v>0</v>
      </c>
      <c r="AJ326" s="188">
        <v>0</v>
      </c>
      <c r="AK326" s="188">
        <v>0</v>
      </c>
      <c r="AL326" s="188">
        <v>0</v>
      </c>
      <c r="AM326" s="188">
        <v>0</v>
      </c>
      <c r="AN326" s="188">
        <v>0</v>
      </c>
      <c r="AO326" s="188">
        <v>0</v>
      </c>
      <c r="AP326" s="188">
        <v>0</v>
      </c>
      <c r="AQ326" s="188">
        <v>1</v>
      </c>
      <c r="AR326" s="188">
        <v>0</v>
      </c>
      <c r="AS326" s="188">
        <v>0</v>
      </c>
      <c r="AT326" s="188">
        <v>0</v>
      </c>
      <c r="AU326" s="188">
        <v>0</v>
      </c>
      <c r="AV326" s="188">
        <v>0</v>
      </c>
      <c r="AW326" s="188">
        <v>0</v>
      </c>
      <c r="AX326" s="188">
        <v>0</v>
      </c>
      <c r="AY326" s="188">
        <v>0</v>
      </c>
      <c r="AZ326" s="188">
        <v>0</v>
      </c>
      <c r="BA326" s="188">
        <v>0</v>
      </c>
      <c r="BB326" s="188">
        <v>0</v>
      </c>
      <c r="BC326" s="188">
        <v>0</v>
      </c>
      <c r="BD326" s="188">
        <v>0</v>
      </c>
      <c r="BE326" s="188">
        <v>0</v>
      </c>
      <c r="BF326" s="188">
        <v>0</v>
      </c>
      <c r="BG326" s="188">
        <v>0</v>
      </c>
      <c r="BH326" s="188">
        <v>0</v>
      </c>
      <c r="BI326" s="188">
        <v>0</v>
      </c>
      <c r="BJ326" s="188">
        <v>0</v>
      </c>
      <c r="BK326" s="188">
        <v>0</v>
      </c>
      <c r="BL326" s="188">
        <v>0</v>
      </c>
      <c r="BM326" s="188">
        <v>1</v>
      </c>
      <c r="BN326" s="188">
        <v>1</v>
      </c>
      <c r="BO326" s="188">
        <v>1</v>
      </c>
      <c r="BP326" s="188">
        <v>0</v>
      </c>
      <c r="BQ326" s="188">
        <v>0</v>
      </c>
      <c r="BR326" s="188">
        <v>0</v>
      </c>
      <c r="BS326" s="188">
        <v>0</v>
      </c>
      <c r="BT326" s="188">
        <v>0</v>
      </c>
      <c r="BU326" s="188">
        <v>0</v>
      </c>
      <c r="BV326" s="188">
        <v>0</v>
      </c>
      <c r="BW326" s="188">
        <v>0</v>
      </c>
      <c r="BX326" s="188">
        <v>0</v>
      </c>
      <c r="BY326" s="188">
        <v>0</v>
      </c>
      <c r="BZ326" s="188">
        <v>0</v>
      </c>
      <c r="CA326" s="188">
        <v>0</v>
      </c>
      <c r="CB326" s="190">
        <v>0</v>
      </c>
      <c r="CC326" s="188">
        <v>0</v>
      </c>
      <c r="CD326" s="188">
        <v>0</v>
      </c>
      <c r="CE326" s="188">
        <v>0</v>
      </c>
      <c r="CF326" s="188">
        <v>0</v>
      </c>
      <c r="CG326" s="188">
        <v>0</v>
      </c>
      <c r="CH326" s="188">
        <v>0</v>
      </c>
      <c r="CI326" s="188">
        <v>0</v>
      </c>
      <c r="CJ326" s="188">
        <v>0</v>
      </c>
      <c r="CK326" s="188">
        <v>0</v>
      </c>
      <c r="CL326" s="188">
        <v>0</v>
      </c>
      <c r="CM326" s="188">
        <v>0</v>
      </c>
      <c r="CN326" s="188">
        <v>0</v>
      </c>
      <c r="CO326" s="188">
        <v>0</v>
      </c>
      <c r="CP326" s="188">
        <v>0</v>
      </c>
      <c r="CQ326" s="188">
        <v>0</v>
      </c>
      <c r="CR326" s="188">
        <v>0</v>
      </c>
      <c r="CS326" s="188">
        <v>0</v>
      </c>
      <c r="CT326" s="188">
        <v>0</v>
      </c>
      <c r="CU326" s="188">
        <v>0</v>
      </c>
      <c r="CV326" s="191">
        <v>0</v>
      </c>
      <c r="CW326" s="188">
        <f>SUM(Z326:CV326)</f>
        <v>4</v>
      </c>
      <c r="CX326" s="188">
        <v>1</v>
      </c>
      <c r="CY326" s="188">
        <v>0</v>
      </c>
      <c r="CZ326" s="188">
        <v>0</v>
      </c>
      <c r="DA326" s="188">
        <v>0</v>
      </c>
    </row>
    <row r="327" spans="1:122" ht="17.25" customHeight="1" x14ac:dyDescent="0.35">
      <c r="A327" s="188" t="s">
        <v>15</v>
      </c>
      <c r="B327" s="189" t="s">
        <v>588</v>
      </c>
      <c r="C327" s="207" t="s">
        <v>7213</v>
      </c>
      <c r="D327" s="189"/>
      <c r="E327" s="188" t="s">
        <v>6259</v>
      </c>
      <c r="F327" s="188" t="s">
        <v>95</v>
      </c>
      <c r="G327" s="188" t="s">
        <v>7214</v>
      </c>
      <c r="H327" s="188" t="s">
        <v>56</v>
      </c>
      <c r="I327" s="188" t="s">
        <v>173</v>
      </c>
      <c r="J327" s="188" t="s">
        <v>471</v>
      </c>
      <c r="K327" s="188" t="s">
        <v>228</v>
      </c>
      <c r="L327" s="188" t="s">
        <v>289</v>
      </c>
      <c r="N327" s="188" t="s">
        <v>300</v>
      </c>
      <c r="O327" s="188" t="s">
        <v>7215</v>
      </c>
      <c r="P327" s="191" t="s">
        <v>6733</v>
      </c>
      <c r="Q327" s="188">
        <v>0</v>
      </c>
      <c r="R327" s="188">
        <v>0</v>
      </c>
      <c r="S327" s="188">
        <v>0</v>
      </c>
      <c r="T327" s="188">
        <v>0</v>
      </c>
      <c r="U327" s="188">
        <v>0</v>
      </c>
      <c r="V327" s="188">
        <v>0</v>
      </c>
      <c r="W327" s="188">
        <v>0</v>
      </c>
      <c r="X327" s="188">
        <v>0</v>
      </c>
      <c r="Z327" s="188">
        <v>0</v>
      </c>
      <c r="AA327" s="188">
        <v>0</v>
      </c>
      <c r="AB327" s="188">
        <v>0</v>
      </c>
      <c r="AC327" s="188">
        <v>0</v>
      </c>
      <c r="AD327" s="188">
        <v>0</v>
      </c>
      <c r="AE327" s="188">
        <v>0</v>
      </c>
      <c r="AF327" s="188">
        <v>0</v>
      </c>
      <c r="AG327" s="188">
        <v>0</v>
      </c>
      <c r="AH327" s="188">
        <v>0</v>
      </c>
      <c r="AI327" s="188">
        <v>0</v>
      </c>
      <c r="AJ327" s="188">
        <v>0</v>
      </c>
      <c r="AK327" s="188">
        <v>0</v>
      </c>
      <c r="AL327" s="188">
        <v>0</v>
      </c>
      <c r="AM327" s="188">
        <v>0</v>
      </c>
      <c r="AN327" s="188">
        <v>0</v>
      </c>
      <c r="AO327" s="188">
        <v>0</v>
      </c>
      <c r="AP327" s="188">
        <v>0</v>
      </c>
      <c r="AQ327" s="188">
        <v>1</v>
      </c>
      <c r="AR327" s="188">
        <v>0</v>
      </c>
      <c r="AS327" s="188">
        <v>0</v>
      </c>
      <c r="AT327" s="188">
        <v>0</v>
      </c>
      <c r="AU327" s="188">
        <v>0</v>
      </c>
      <c r="AV327" s="188">
        <v>0</v>
      </c>
      <c r="AW327" s="188">
        <v>0</v>
      </c>
      <c r="AX327" s="188">
        <v>0</v>
      </c>
      <c r="AY327" s="188">
        <v>0</v>
      </c>
      <c r="AZ327" s="188">
        <v>0</v>
      </c>
      <c r="BA327" s="188">
        <v>0</v>
      </c>
      <c r="BB327" s="188">
        <v>0</v>
      </c>
      <c r="BC327" s="188">
        <v>0</v>
      </c>
      <c r="BD327" s="188">
        <v>1</v>
      </c>
      <c r="BE327" s="188">
        <v>0</v>
      </c>
      <c r="BF327" s="188">
        <v>0</v>
      </c>
      <c r="BG327" s="188">
        <v>1</v>
      </c>
      <c r="BH327" s="188">
        <v>0</v>
      </c>
      <c r="BI327" s="188">
        <v>1</v>
      </c>
      <c r="BJ327" s="188">
        <v>1</v>
      </c>
      <c r="BK327" s="188">
        <v>1</v>
      </c>
      <c r="BL327" s="188">
        <v>0</v>
      </c>
      <c r="BM327" s="188">
        <v>1</v>
      </c>
      <c r="BN327" s="188">
        <v>1</v>
      </c>
      <c r="BO327" s="188">
        <v>1</v>
      </c>
      <c r="BP327" s="188">
        <v>0</v>
      </c>
      <c r="BQ327" s="188">
        <v>0</v>
      </c>
      <c r="BR327" s="188">
        <v>0</v>
      </c>
      <c r="BS327" s="188">
        <v>0</v>
      </c>
      <c r="BT327" s="188">
        <v>0</v>
      </c>
      <c r="BU327" s="188">
        <v>0</v>
      </c>
      <c r="BV327" s="190">
        <v>0</v>
      </c>
      <c r="BW327" s="188">
        <v>0</v>
      </c>
      <c r="BX327" s="188">
        <v>0</v>
      </c>
      <c r="BY327" s="188">
        <v>0</v>
      </c>
      <c r="BZ327" s="188">
        <v>0</v>
      </c>
      <c r="CA327" s="188">
        <v>0</v>
      </c>
      <c r="CB327" s="188">
        <v>0</v>
      </c>
      <c r="CC327" s="188">
        <v>0</v>
      </c>
      <c r="CD327" s="188">
        <v>0</v>
      </c>
      <c r="CE327" s="188">
        <v>0</v>
      </c>
      <c r="CF327" s="188">
        <v>0</v>
      </c>
      <c r="CG327" s="188">
        <v>0</v>
      </c>
      <c r="CH327" s="188">
        <v>0</v>
      </c>
      <c r="CI327" s="188">
        <v>0</v>
      </c>
      <c r="CJ327" s="188">
        <v>0</v>
      </c>
      <c r="CK327" s="188">
        <v>0</v>
      </c>
      <c r="CL327" s="188">
        <v>0</v>
      </c>
      <c r="CM327" s="188">
        <v>0</v>
      </c>
      <c r="CN327" s="188">
        <v>0</v>
      </c>
      <c r="CO327" s="188">
        <v>0</v>
      </c>
      <c r="CP327" s="191">
        <v>0</v>
      </c>
      <c r="CQ327" s="191">
        <v>0</v>
      </c>
      <c r="CR327" s="191">
        <v>0</v>
      </c>
      <c r="CS327" s="191">
        <v>0</v>
      </c>
      <c r="CT327" s="191">
        <v>0</v>
      </c>
      <c r="CU327" s="191">
        <v>0</v>
      </c>
      <c r="CV327" s="191">
        <v>0</v>
      </c>
      <c r="CW327" s="188">
        <f>SUM(Z327:CV327)</f>
        <v>9</v>
      </c>
      <c r="CX327" s="188">
        <v>1</v>
      </c>
      <c r="CY327" s="188">
        <v>0</v>
      </c>
      <c r="CZ327" s="188">
        <v>0</v>
      </c>
      <c r="DA327" s="188">
        <v>0</v>
      </c>
      <c r="DB327" s="188" t="s">
        <v>7216</v>
      </c>
      <c r="DE327" s="188" t="s">
        <v>7217</v>
      </c>
      <c r="DF327" s="188" t="s">
        <v>7218</v>
      </c>
      <c r="DJ327" s="188">
        <v>1</v>
      </c>
      <c r="DK327" s="188" t="s">
        <v>595</v>
      </c>
    </row>
    <row r="328" spans="1:122" ht="15.75" customHeight="1" x14ac:dyDescent="0.35">
      <c r="A328" s="188" t="s">
        <v>182</v>
      </c>
      <c r="B328" s="188" t="s">
        <v>7219</v>
      </c>
      <c r="C328" s="207" t="s">
        <v>7220</v>
      </c>
      <c r="D328" s="202"/>
      <c r="E328" s="188" t="s">
        <v>122</v>
      </c>
      <c r="G328" s="188" t="s">
        <v>1789</v>
      </c>
      <c r="O328" s="201"/>
      <c r="P328" s="191"/>
      <c r="Q328" s="188">
        <v>0</v>
      </c>
      <c r="R328" s="188">
        <v>0</v>
      </c>
      <c r="S328" s="188">
        <v>0</v>
      </c>
      <c r="T328" s="188">
        <v>0</v>
      </c>
      <c r="U328" s="188">
        <v>0</v>
      </c>
      <c r="V328" s="188">
        <v>0</v>
      </c>
      <c r="W328" s="188">
        <v>0</v>
      </c>
      <c r="X328" s="188">
        <v>0</v>
      </c>
      <c r="Z328" s="191">
        <v>1</v>
      </c>
      <c r="AA328" s="188">
        <v>0</v>
      </c>
      <c r="AB328" s="188">
        <v>0</v>
      </c>
      <c r="AC328" s="188">
        <v>0</v>
      </c>
      <c r="AD328" s="188">
        <v>0</v>
      </c>
      <c r="AE328" s="188">
        <v>0</v>
      </c>
      <c r="AF328" s="188">
        <v>0</v>
      </c>
      <c r="AG328" s="188">
        <v>0</v>
      </c>
      <c r="AH328" s="188">
        <v>0</v>
      </c>
      <c r="AI328" s="188">
        <v>0</v>
      </c>
      <c r="AJ328" s="188">
        <v>0</v>
      </c>
      <c r="AK328" s="188">
        <v>0</v>
      </c>
      <c r="AL328" s="188">
        <v>0</v>
      </c>
      <c r="AM328" s="188">
        <v>0</v>
      </c>
      <c r="AN328" s="188">
        <v>0</v>
      </c>
      <c r="AO328" s="188">
        <v>0</v>
      </c>
      <c r="AP328" s="188">
        <v>0</v>
      </c>
      <c r="AQ328" s="188">
        <v>0</v>
      </c>
      <c r="AR328" s="188">
        <v>0</v>
      </c>
      <c r="AS328" s="188">
        <v>0</v>
      </c>
      <c r="AT328" s="188">
        <v>0</v>
      </c>
      <c r="AU328" s="188">
        <v>0</v>
      </c>
      <c r="AV328" s="188">
        <v>0</v>
      </c>
      <c r="AW328" s="188">
        <v>0</v>
      </c>
      <c r="AX328" s="188">
        <v>0</v>
      </c>
      <c r="AY328" s="188">
        <v>0</v>
      </c>
      <c r="AZ328" s="188">
        <v>0</v>
      </c>
      <c r="BA328" s="188">
        <v>0</v>
      </c>
      <c r="BB328" s="188">
        <v>0</v>
      </c>
      <c r="BC328" s="188">
        <v>0</v>
      </c>
      <c r="BD328" s="188">
        <v>0</v>
      </c>
      <c r="BE328" s="188">
        <v>0</v>
      </c>
      <c r="BF328" s="188">
        <v>0</v>
      </c>
      <c r="BG328" s="188">
        <v>0</v>
      </c>
      <c r="BH328" s="188">
        <v>0</v>
      </c>
      <c r="BI328" s="188">
        <v>0</v>
      </c>
      <c r="BJ328" s="188">
        <v>0</v>
      </c>
      <c r="BK328" s="188">
        <v>0</v>
      </c>
      <c r="BL328" s="188">
        <v>0</v>
      </c>
      <c r="BM328" s="188">
        <v>0</v>
      </c>
      <c r="BN328" s="188">
        <v>0</v>
      </c>
      <c r="BO328" s="188">
        <v>0</v>
      </c>
      <c r="BP328" s="188">
        <v>0</v>
      </c>
      <c r="BQ328" s="188">
        <v>0</v>
      </c>
      <c r="BR328" s="188">
        <v>0</v>
      </c>
      <c r="BS328" s="188">
        <v>0</v>
      </c>
      <c r="BT328" s="188">
        <v>0</v>
      </c>
      <c r="BU328" s="188">
        <v>0</v>
      </c>
      <c r="BV328" s="188">
        <v>0</v>
      </c>
      <c r="BW328" s="188">
        <v>0</v>
      </c>
      <c r="BX328" s="188">
        <v>0</v>
      </c>
      <c r="BY328" s="188">
        <v>0</v>
      </c>
      <c r="BZ328" s="188">
        <v>0</v>
      </c>
      <c r="CA328" s="188">
        <v>0</v>
      </c>
      <c r="CB328" s="190">
        <v>0</v>
      </c>
      <c r="CC328" s="188">
        <v>0</v>
      </c>
      <c r="CD328" s="188">
        <v>0</v>
      </c>
      <c r="CE328" s="188">
        <v>0</v>
      </c>
      <c r="CF328" s="188">
        <v>0</v>
      </c>
      <c r="CG328" s="188">
        <v>0</v>
      </c>
      <c r="CH328" s="188">
        <v>0</v>
      </c>
      <c r="CI328" s="188">
        <v>0</v>
      </c>
      <c r="CJ328" s="188">
        <v>0</v>
      </c>
      <c r="CK328" s="188">
        <v>0</v>
      </c>
      <c r="CL328" s="188">
        <v>0</v>
      </c>
      <c r="CM328" s="188">
        <v>0</v>
      </c>
      <c r="CN328" s="188">
        <v>0</v>
      </c>
      <c r="CO328" s="188">
        <v>0</v>
      </c>
      <c r="CP328" s="188">
        <v>0</v>
      </c>
      <c r="CQ328" s="188">
        <v>0</v>
      </c>
      <c r="CR328" s="188">
        <v>0</v>
      </c>
      <c r="CS328" s="188">
        <v>0</v>
      </c>
      <c r="CT328" s="188">
        <v>0</v>
      </c>
      <c r="CU328" s="188">
        <v>0</v>
      </c>
      <c r="CV328" s="191">
        <v>0</v>
      </c>
      <c r="CW328" s="188">
        <f>SUM(Z328:CV328)</f>
        <v>1</v>
      </c>
      <c r="CX328" s="188">
        <v>0</v>
      </c>
      <c r="CY328" s="188">
        <v>0</v>
      </c>
      <c r="CZ328" s="188">
        <v>1</v>
      </c>
      <c r="DA328" s="188">
        <v>0</v>
      </c>
      <c r="DC328" s="188" t="s">
        <v>529</v>
      </c>
      <c r="DD328" s="188">
        <v>1</v>
      </c>
      <c r="DF328" s="188" t="s">
        <v>1957</v>
      </c>
      <c r="DJ328" s="188">
        <v>0</v>
      </c>
      <c r="DL328" s="188">
        <v>1</v>
      </c>
      <c r="DM328" s="188" t="s">
        <v>580</v>
      </c>
      <c r="DN328" s="188" t="s">
        <v>580</v>
      </c>
      <c r="DO328" s="188" t="s">
        <v>580</v>
      </c>
      <c r="DP328" s="188" t="s">
        <v>580</v>
      </c>
      <c r="DQ328" s="188" t="s">
        <v>580</v>
      </c>
    </row>
    <row r="329" spans="1:122" ht="15.75" customHeight="1" x14ac:dyDescent="0.35">
      <c r="A329" s="189" t="s">
        <v>120</v>
      </c>
      <c r="B329" s="189" t="s">
        <v>6007</v>
      </c>
      <c r="C329" s="207" t="s">
        <v>7221</v>
      </c>
      <c r="E329" s="188" t="s">
        <v>91</v>
      </c>
      <c r="G329" s="188" t="s">
        <v>454</v>
      </c>
      <c r="H329" s="188" t="s">
        <v>13</v>
      </c>
      <c r="I329" s="188" t="s">
        <v>221</v>
      </c>
      <c r="J329" s="188" t="s">
        <v>269</v>
      </c>
      <c r="L329" s="188" t="s">
        <v>272</v>
      </c>
      <c r="N329" s="188" t="s">
        <v>300</v>
      </c>
      <c r="O329" s="188" t="s">
        <v>7222</v>
      </c>
      <c r="P329" s="191" t="s">
        <v>569</v>
      </c>
      <c r="Q329" s="188">
        <v>0</v>
      </c>
      <c r="R329" s="188">
        <v>0</v>
      </c>
      <c r="S329" s="188">
        <v>0</v>
      </c>
      <c r="T329" s="188">
        <v>0</v>
      </c>
      <c r="U329" s="188">
        <v>0</v>
      </c>
      <c r="V329" s="188">
        <v>0</v>
      </c>
      <c r="W329" s="188">
        <v>0</v>
      </c>
      <c r="X329" s="188">
        <v>0</v>
      </c>
      <c r="Z329" s="188">
        <v>1</v>
      </c>
      <c r="AA329" s="188">
        <v>0</v>
      </c>
      <c r="AB329" s="188">
        <v>0</v>
      </c>
      <c r="AC329" s="188">
        <v>0</v>
      </c>
      <c r="AD329" s="188">
        <v>0</v>
      </c>
      <c r="AE329" s="188">
        <v>0</v>
      </c>
      <c r="AF329" s="188">
        <v>0</v>
      </c>
      <c r="AG329" s="188">
        <v>0</v>
      </c>
      <c r="AH329" s="188">
        <v>0</v>
      </c>
      <c r="AI329" s="188">
        <v>0</v>
      </c>
      <c r="AJ329" s="188">
        <v>0</v>
      </c>
      <c r="AK329" s="188">
        <v>0</v>
      </c>
      <c r="AL329" s="188">
        <v>0</v>
      </c>
      <c r="AM329" s="188">
        <v>0</v>
      </c>
      <c r="AN329" s="188">
        <v>0</v>
      </c>
      <c r="AO329" s="188">
        <v>0</v>
      </c>
      <c r="AP329" s="188">
        <v>0</v>
      </c>
      <c r="AQ329" s="188">
        <v>0</v>
      </c>
      <c r="AR329" s="188">
        <v>0</v>
      </c>
      <c r="AS329" s="188">
        <v>0</v>
      </c>
      <c r="AT329" s="188">
        <v>0</v>
      </c>
      <c r="AU329" s="188">
        <v>0</v>
      </c>
      <c r="AV329" s="188">
        <v>0</v>
      </c>
      <c r="AW329" s="188">
        <v>0</v>
      </c>
      <c r="AX329" s="188">
        <v>0</v>
      </c>
      <c r="AY329" s="188">
        <v>0</v>
      </c>
      <c r="AZ329" s="188">
        <v>0</v>
      </c>
      <c r="BA329" s="188">
        <v>0</v>
      </c>
      <c r="BB329" s="188">
        <v>0</v>
      </c>
      <c r="BC329" s="188">
        <v>0</v>
      </c>
      <c r="BD329" s="188">
        <v>0</v>
      </c>
      <c r="BE329" s="188">
        <v>0</v>
      </c>
      <c r="BF329" s="188">
        <v>0</v>
      </c>
      <c r="BG329" s="188">
        <v>0</v>
      </c>
      <c r="BH329" s="188">
        <v>0</v>
      </c>
      <c r="BI329" s="188">
        <v>0</v>
      </c>
      <c r="BJ329" s="188">
        <v>0</v>
      </c>
      <c r="BK329" s="188">
        <v>0</v>
      </c>
      <c r="BL329" s="188">
        <v>0</v>
      </c>
      <c r="BM329" s="188">
        <v>0</v>
      </c>
      <c r="BN329" s="188">
        <v>0</v>
      </c>
      <c r="BO329" s="188">
        <v>0</v>
      </c>
      <c r="BP329" s="188">
        <v>0</v>
      </c>
      <c r="BQ329" s="188">
        <v>0</v>
      </c>
      <c r="BR329" s="188">
        <v>0</v>
      </c>
      <c r="BS329" s="188">
        <v>0</v>
      </c>
      <c r="BT329" s="188">
        <v>0</v>
      </c>
      <c r="BU329" s="188">
        <v>0</v>
      </c>
      <c r="BV329" s="188">
        <v>0</v>
      </c>
      <c r="BW329" s="188">
        <v>0</v>
      </c>
      <c r="BX329" s="188">
        <v>0</v>
      </c>
      <c r="BY329" s="188">
        <v>0</v>
      </c>
      <c r="BZ329" s="188">
        <v>0</v>
      </c>
      <c r="CA329" s="188">
        <v>0</v>
      </c>
      <c r="CB329" s="190">
        <v>0</v>
      </c>
      <c r="CC329" s="188">
        <v>0</v>
      </c>
      <c r="CD329" s="188">
        <v>0</v>
      </c>
      <c r="CE329" s="188">
        <v>0</v>
      </c>
      <c r="CF329" s="188">
        <v>0</v>
      </c>
      <c r="CG329" s="188">
        <v>0</v>
      </c>
      <c r="CH329" s="188">
        <v>0</v>
      </c>
      <c r="CI329" s="188">
        <v>0</v>
      </c>
      <c r="CJ329" s="188">
        <v>0</v>
      </c>
      <c r="CK329" s="188">
        <v>0</v>
      </c>
      <c r="CL329" s="188">
        <v>0</v>
      </c>
      <c r="CM329" s="188">
        <v>0</v>
      </c>
      <c r="CN329" s="188">
        <v>0</v>
      </c>
      <c r="CO329" s="188">
        <v>0</v>
      </c>
      <c r="CP329" s="188">
        <v>0</v>
      </c>
      <c r="CQ329" s="188">
        <v>0</v>
      </c>
      <c r="CR329" s="188">
        <v>0</v>
      </c>
      <c r="CS329" s="188">
        <v>0</v>
      </c>
      <c r="CT329" s="188">
        <v>0</v>
      </c>
      <c r="CU329" s="188">
        <v>0</v>
      </c>
      <c r="CV329" s="191">
        <v>0</v>
      </c>
      <c r="CW329" s="188">
        <f>SUM(Z329:CV329)</f>
        <v>1</v>
      </c>
      <c r="CX329" s="188">
        <v>0</v>
      </c>
      <c r="CY329" s="188">
        <v>0</v>
      </c>
      <c r="CZ329" s="188">
        <v>1</v>
      </c>
      <c r="DA329" s="188">
        <v>0</v>
      </c>
      <c r="DC329" s="188" t="s">
        <v>529</v>
      </c>
      <c r="DD329" s="188">
        <v>1</v>
      </c>
      <c r="DF329" s="188" t="s">
        <v>530</v>
      </c>
      <c r="DJ329" s="188">
        <v>0</v>
      </c>
      <c r="DL329" s="188">
        <v>1</v>
      </c>
      <c r="DM329" s="188">
        <v>1899</v>
      </c>
      <c r="DN329" s="188" t="s">
        <v>7223</v>
      </c>
      <c r="DO329" s="188" t="s">
        <v>7224</v>
      </c>
      <c r="DP329" s="188">
        <v>1929</v>
      </c>
      <c r="DQ329" s="188" t="s">
        <v>7225</v>
      </c>
    </row>
    <row r="330" spans="1:122" ht="15.75" customHeight="1" x14ac:dyDescent="0.35">
      <c r="A330" s="188" t="s">
        <v>26</v>
      </c>
      <c r="B330" s="189" t="s">
        <v>7226</v>
      </c>
      <c r="C330" s="207" t="s">
        <v>7227</v>
      </c>
      <c r="D330" s="188" t="s">
        <v>7228</v>
      </c>
      <c r="E330" s="188" t="s">
        <v>122</v>
      </c>
      <c r="G330" s="188" t="s">
        <v>7229</v>
      </c>
      <c r="H330" s="188" t="s">
        <v>33</v>
      </c>
      <c r="I330" s="188" t="s">
        <v>33</v>
      </c>
      <c r="J330" s="188" t="s">
        <v>33</v>
      </c>
      <c r="K330" s="188" t="s">
        <v>33</v>
      </c>
      <c r="L330" s="188" t="s">
        <v>33</v>
      </c>
      <c r="N330" s="188" t="s">
        <v>33</v>
      </c>
      <c r="O330" s="192" t="s">
        <v>7230</v>
      </c>
      <c r="P330" s="191" t="s">
        <v>1506</v>
      </c>
      <c r="Q330" s="188">
        <v>0</v>
      </c>
      <c r="R330" s="188">
        <v>0</v>
      </c>
      <c r="S330" s="188">
        <v>0</v>
      </c>
      <c r="T330" s="188">
        <v>0</v>
      </c>
      <c r="U330" s="188">
        <v>0</v>
      </c>
      <c r="V330" s="188">
        <v>0</v>
      </c>
      <c r="W330" s="188">
        <v>0</v>
      </c>
      <c r="X330" s="188">
        <v>0</v>
      </c>
      <c r="Z330" s="188">
        <v>0</v>
      </c>
      <c r="AA330" s="188">
        <v>0</v>
      </c>
      <c r="AB330" s="188">
        <v>0</v>
      </c>
      <c r="AC330" s="188">
        <v>0</v>
      </c>
      <c r="AD330" s="188">
        <v>0</v>
      </c>
      <c r="AE330" s="188">
        <v>0</v>
      </c>
      <c r="AF330" s="188">
        <v>0</v>
      </c>
      <c r="AG330" s="188">
        <v>0</v>
      </c>
      <c r="AH330" s="188">
        <v>0</v>
      </c>
      <c r="AI330" s="188">
        <v>0</v>
      </c>
      <c r="AJ330" s="188">
        <v>0</v>
      </c>
      <c r="AK330" s="188">
        <v>0</v>
      </c>
      <c r="AL330" s="188">
        <v>0</v>
      </c>
      <c r="AM330" s="188">
        <v>0</v>
      </c>
      <c r="AN330" s="188">
        <v>0</v>
      </c>
      <c r="AO330" s="188">
        <v>0</v>
      </c>
      <c r="AP330" s="188">
        <v>0</v>
      </c>
      <c r="AQ330" s="188">
        <v>1</v>
      </c>
      <c r="AR330" s="188">
        <v>0</v>
      </c>
      <c r="AS330" s="188">
        <v>0</v>
      </c>
      <c r="AT330" s="188">
        <v>0</v>
      </c>
      <c r="AU330" s="188">
        <v>0</v>
      </c>
      <c r="AV330" s="188">
        <v>0</v>
      </c>
      <c r="AW330" s="188">
        <v>0</v>
      </c>
      <c r="AX330" s="188">
        <v>0</v>
      </c>
      <c r="AY330" s="188">
        <v>0</v>
      </c>
      <c r="AZ330" s="188">
        <v>0</v>
      </c>
      <c r="BA330" s="188">
        <v>0</v>
      </c>
      <c r="BB330" s="188">
        <v>0</v>
      </c>
      <c r="BC330" s="188">
        <v>0</v>
      </c>
      <c r="BD330" s="188">
        <v>0</v>
      </c>
      <c r="BE330" s="188">
        <v>0</v>
      </c>
      <c r="BF330" s="188">
        <v>0</v>
      </c>
      <c r="BG330" s="188">
        <v>0</v>
      </c>
      <c r="BH330" s="188">
        <v>0</v>
      </c>
      <c r="BI330" s="188">
        <v>0</v>
      </c>
      <c r="BJ330" s="188">
        <v>0</v>
      </c>
      <c r="BK330" s="188">
        <v>0</v>
      </c>
      <c r="BL330" s="188">
        <v>0</v>
      </c>
      <c r="BM330" s="188">
        <v>0</v>
      </c>
      <c r="BN330" s="188">
        <v>0</v>
      </c>
      <c r="BO330" s="188">
        <v>0</v>
      </c>
      <c r="BP330" s="188">
        <v>0</v>
      </c>
      <c r="BQ330" s="188">
        <v>0</v>
      </c>
      <c r="BR330" s="188">
        <v>0</v>
      </c>
      <c r="BS330" s="188">
        <v>0</v>
      </c>
      <c r="BT330" s="188">
        <v>0</v>
      </c>
      <c r="BU330" s="188">
        <v>0</v>
      </c>
      <c r="BV330" s="188">
        <v>0</v>
      </c>
      <c r="BW330" s="188">
        <v>0</v>
      </c>
      <c r="BX330" s="188">
        <v>0</v>
      </c>
      <c r="BY330" s="188">
        <v>0</v>
      </c>
      <c r="BZ330" s="188">
        <v>0</v>
      </c>
      <c r="CA330" s="188">
        <v>0</v>
      </c>
      <c r="CB330" s="190">
        <v>0</v>
      </c>
      <c r="CC330" s="188">
        <v>0</v>
      </c>
      <c r="CD330" s="188">
        <v>0</v>
      </c>
      <c r="CE330" s="188">
        <v>0</v>
      </c>
      <c r="CF330" s="188">
        <v>0</v>
      </c>
      <c r="CG330" s="188">
        <v>0</v>
      </c>
      <c r="CH330" s="188">
        <v>0</v>
      </c>
      <c r="CI330" s="188">
        <v>0</v>
      </c>
      <c r="CJ330" s="188">
        <v>0</v>
      </c>
      <c r="CK330" s="188">
        <v>0</v>
      </c>
      <c r="CL330" s="188">
        <v>0</v>
      </c>
      <c r="CM330" s="188">
        <v>0</v>
      </c>
      <c r="CN330" s="188">
        <v>0</v>
      </c>
      <c r="CO330" s="188">
        <v>0</v>
      </c>
      <c r="CP330" s="188">
        <v>0</v>
      </c>
      <c r="CQ330" s="188">
        <v>0</v>
      </c>
      <c r="CR330" s="188">
        <v>0</v>
      </c>
      <c r="CS330" s="188">
        <v>0</v>
      </c>
      <c r="CT330" s="188">
        <v>0</v>
      </c>
      <c r="CU330" s="188">
        <v>0</v>
      </c>
      <c r="CV330" s="191">
        <v>0</v>
      </c>
      <c r="CW330" s="188">
        <f>SUM(Z330:CV330)</f>
        <v>1</v>
      </c>
      <c r="CX330" s="188">
        <v>1</v>
      </c>
      <c r="CY330" s="188">
        <v>0</v>
      </c>
      <c r="CZ330" s="188">
        <v>0</v>
      </c>
      <c r="DA330" s="188">
        <v>0</v>
      </c>
      <c r="DB330" s="188" t="s">
        <v>600</v>
      </c>
      <c r="DJ330" s="188">
        <v>0</v>
      </c>
      <c r="DL330" s="188">
        <v>1</v>
      </c>
      <c r="DM330" s="188">
        <v>2008</v>
      </c>
      <c r="DN330" s="188" t="s">
        <v>7231</v>
      </c>
      <c r="DO330" s="207" t="s">
        <v>7232</v>
      </c>
      <c r="DP330" s="188">
        <v>2018</v>
      </c>
      <c r="DQ330" s="209" t="s">
        <v>7233</v>
      </c>
    </row>
    <row r="331" spans="1:122" s="196" customFormat="1" ht="15.75" customHeight="1" x14ac:dyDescent="0.3">
      <c r="A331" s="196" t="s">
        <v>159</v>
      </c>
      <c r="B331" s="198" t="s">
        <v>7234</v>
      </c>
      <c r="C331" s="210" t="s">
        <v>7235</v>
      </c>
      <c r="D331" s="196" t="s">
        <v>7236</v>
      </c>
      <c r="F331" s="196" t="s">
        <v>91</v>
      </c>
      <c r="H331" s="196" t="s">
        <v>454</v>
      </c>
      <c r="I331" s="196" t="s">
        <v>56</v>
      </c>
      <c r="J331" s="196" t="s">
        <v>218</v>
      </c>
      <c r="K331" s="196" t="s">
        <v>471</v>
      </c>
      <c r="L331" s="196" t="s">
        <v>226</v>
      </c>
      <c r="M331" s="196" t="s">
        <v>271</v>
      </c>
      <c r="O331" s="196" t="s">
        <v>300</v>
      </c>
      <c r="P331" s="211" t="s">
        <v>7237</v>
      </c>
      <c r="Q331" s="199" t="s">
        <v>6135</v>
      </c>
      <c r="R331" s="196">
        <v>0</v>
      </c>
      <c r="S331" s="196">
        <v>0</v>
      </c>
      <c r="T331" s="196">
        <v>0</v>
      </c>
      <c r="U331" s="196">
        <v>0</v>
      </c>
      <c r="V331" s="196">
        <v>0</v>
      </c>
      <c r="W331" s="196">
        <v>0</v>
      </c>
      <c r="X331" s="196">
        <v>0</v>
      </c>
      <c r="Y331" s="196">
        <v>0</v>
      </c>
      <c r="AA331" s="196">
        <v>0</v>
      </c>
      <c r="AB331" s="196">
        <v>0</v>
      </c>
      <c r="AC331" s="196">
        <v>0</v>
      </c>
      <c r="AD331" s="196">
        <v>0</v>
      </c>
      <c r="AE331" s="196">
        <v>0</v>
      </c>
      <c r="AF331" s="196">
        <v>0</v>
      </c>
      <c r="AG331" s="196">
        <v>0</v>
      </c>
      <c r="AH331" s="196">
        <v>0</v>
      </c>
      <c r="AI331" s="196">
        <v>0</v>
      </c>
      <c r="AJ331" s="196">
        <v>0</v>
      </c>
      <c r="AK331" s="196">
        <v>0</v>
      </c>
      <c r="AL331" s="196">
        <v>0</v>
      </c>
      <c r="AM331" s="196">
        <v>0</v>
      </c>
      <c r="AN331" s="196">
        <v>0</v>
      </c>
      <c r="AO331" s="196">
        <v>0</v>
      </c>
      <c r="AP331" s="196">
        <v>0</v>
      </c>
      <c r="AQ331" s="196">
        <v>0</v>
      </c>
      <c r="AR331" s="196">
        <v>0</v>
      </c>
      <c r="AS331" s="196">
        <v>1</v>
      </c>
      <c r="AT331" s="196">
        <v>1</v>
      </c>
      <c r="AU331" s="196">
        <v>0</v>
      </c>
      <c r="AV331" s="196">
        <v>0</v>
      </c>
      <c r="AW331" s="196">
        <v>0</v>
      </c>
      <c r="AX331" s="196">
        <v>0</v>
      </c>
      <c r="AY331" s="196">
        <v>0</v>
      </c>
      <c r="AZ331" s="196">
        <v>1</v>
      </c>
      <c r="BA331" s="196">
        <v>0</v>
      </c>
      <c r="BB331" s="196">
        <v>0</v>
      </c>
      <c r="BC331" s="196">
        <v>0</v>
      </c>
      <c r="BD331" s="196">
        <v>1</v>
      </c>
      <c r="BE331" s="196">
        <v>0</v>
      </c>
      <c r="BF331" s="196">
        <v>0</v>
      </c>
      <c r="BG331" s="196">
        <v>0</v>
      </c>
      <c r="BH331" s="196">
        <v>0</v>
      </c>
      <c r="BI331" s="196">
        <v>0</v>
      </c>
      <c r="BJ331" s="196">
        <v>0</v>
      </c>
      <c r="BK331" s="196">
        <v>0</v>
      </c>
      <c r="BL331" s="196">
        <v>0</v>
      </c>
      <c r="BM331" s="196">
        <v>0</v>
      </c>
      <c r="BN331" s="196">
        <v>0</v>
      </c>
      <c r="BO331" s="196">
        <v>0</v>
      </c>
      <c r="BP331" s="196">
        <v>0</v>
      </c>
      <c r="BQ331" s="196">
        <v>0</v>
      </c>
      <c r="BR331" s="196">
        <v>0</v>
      </c>
      <c r="BS331" s="196">
        <v>0</v>
      </c>
      <c r="BT331" s="196">
        <v>1</v>
      </c>
      <c r="BU331" s="196">
        <v>1</v>
      </c>
      <c r="BV331" s="196">
        <v>0</v>
      </c>
      <c r="BW331" s="196">
        <v>0</v>
      </c>
      <c r="BX331" s="196">
        <v>0</v>
      </c>
      <c r="BY331" s="196">
        <v>0</v>
      </c>
      <c r="BZ331" s="196">
        <v>0</v>
      </c>
      <c r="CA331" s="196">
        <v>0</v>
      </c>
      <c r="CB331" s="196">
        <v>1</v>
      </c>
      <c r="CC331" s="200">
        <v>0</v>
      </c>
      <c r="CD331" s="196">
        <v>0</v>
      </c>
      <c r="CE331" s="196">
        <v>0</v>
      </c>
      <c r="CF331" s="196">
        <v>0</v>
      </c>
      <c r="CG331" s="196">
        <v>1</v>
      </c>
      <c r="CH331" s="196">
        <v>1</v>
      </c>
      <c r="CI331" s="196">
        <v>1</v>
      </c>
      <c r="CJ331" s="196">
        <v>0</v>
      </c>
      <c r="CK331" s="196">
        <v>0</v>
      </c>
      <c r="CL331" s="196">
        <v>0</v>
      </c>
      <c r="CM331" s="196">
        <v>0</v>
      </c>
      <c r="CN331" s="196">
        <v>0</v>
      </c>
      <c r="CO331" s="196">
        <v>0</v>
      </c>
      <c r="CP331" s="196">
        <v>1</v>
      </c>
      <c r="CQ331" s="196">
        <v>1</v>
      </c>
      <c r="CR331" s="196">
        <v>0</v>
      </c>
      <c r="CS331" s="196">
        <v>0</v>
      </c>
      <c r="CT331" s="196">
        <v>0</v>
      </c>
      <c r="CU331" s="196">
        <v>0</v>
      </c>
      <c r="CV331" s="196">
        <v>0</v>
      </c>
      <c r="CW331" s="199">
        <v>0</v>
      </c>
      <c r="CX331" s="196">
        <f t="shared" ref="CX331:CX336" si="13">SUM(AA331:CW331)</f>
        <v>12</v>
      </c>
      <c r="CY331" s="196">
        <v>1</v>
      </c>
      <c r="CZ331" s="196">
        <v>1</v>
      </c>
      <c r="DA331" s="196">
        <v>0</v>
      </c>
      <c r="DB331" s="196">
        <v>1</v>
      </c>
      <c r="DC331" s="196" t="s">
        <v>7238</v>
      </c>
      <c r="DD331" s="196" t="s">
        <v>623</v>
      </c>
      <c r="DE331" s="196">
        <v>1</v>
      </c>
      <c r="DF331" s="196" t="s">
        <v>7239</v>
      </c>
      <c r="DH331" s="196">
        <v>1</v>
      </c>
      <c r="DI331" s="196" t="s">
        <v>484</v>
      </c>
      <c r="DJ331" s="196">
        <v>1</v>
      </c>
      <c r="DK331" s="196">
        <v>1</v>
      </c>
      <c r="DL331" s="196" t="s">
        <v>595</v>
      </c>
      <c r="DM331" s="196">
        <v>1</v>
      </c>
      <c r="DN331" s="196">
        <v>1753</v>
      </c>
      <c r="DO331" s="196" t="s">
        <v>7240</v>
      </c>
      <c r="DP331" s="196" t="s">
        <v>7241</v>
      </c>
      <c r="DQ331" s="196">
        <v>1838</v>
      </c>
      <c r="DR331" s="196" t="s">
        <v>7242</v>
      </c>
    </row>
    <row r="332" spans="1:122" s="196" customFormat="1" ht="15.75" customHeight="1" x14ac:dyDescent="0.3">
      <c r="A332" s="196" t="s">
        <v>9</v>
      </c>
      <c r="B332" s="198" t="s">
        <v>7243</v>
      </c>
      <c r="C332" s="210" t="s">
        <v>7244</v>
      </c>
      <c r="F332" s="196" t="s">
        <v>122</v>
      </c>
      <c r="H332" s="196" t="s">
        <v>454</v>
      </c>
      <c r="I332" s="196" t="s">
        <v>7</v>
      </c>
      <c r="J332" s="196" t="s">
        <v>163</v>
      </c>
      <c r="K332" s="196" t="s">
        <v>269</v>
      </c>
      <c r="M332" s="196" t="s">
        <v>273</v>
      </c>
      <c r="O332" s="196" t="s">
        <v>299</v>
      </c>
      <c r="P332" s="196" t="s">
        <v>7245</v>
      </c>
      <c r="Q332" s="199" t="s">
        <v>2542</v>
      </c>
      <c r="R332" s="196">
        <v>0</v>
      </c>
      <c r="S332" s="196">
        <v>0</v>
      </c>
      <c r="T332" s="196">
        <v>0</v>
      </c>
      <c r="U332" s="196">
        <v>0</v>
      </c>
      <c r="V332" s="196">
        <v>0</v>
      </c>
      <c r="W332" s="196">
        <v>0</v>
      </c>
      <c r="X332" s="196">
        <v>0</v>
      </c>
      <c r="Y332" s="196">
        <v>0</v>
      </c>
      <c r="AA332" s="196">
        <v>0</v>
      </c>
      <c r="AB332" s="196">
        <v>0</v>
      </c>
      <c r="AC332" s="196">
        <v>0</v>
      </c>
      <c r="AD332" s="196">
        <v>0</v>
      </c>
      <c r="AE332" s="196">
        <v>0</v>
      </c>
      <c r="AF332" s="196">
        <v>0</v>
      </c>
      <c r="AG332" s="196">
        <v>0</v>
      </c>
      <c r="AH332" s="196">
        <v>0</v>
      </c>
      <c r="AI332" s="196">
        <v>0</v>
      </c>
      <c r="AJ332" s="196">
        <v>0</v>
      </c>
      <c r="AK332" s="196">
        <v>0</v>
      </c>
      <c r="AL332" s="196">
        <v>0</v>
      </c>
      <c r="AM332" s="196">
        <v>0</v>
      </c>
      <c r="AN332" s="196">
        <v>0</v>
      </c>
      <c r="AO332" s="196">
        <v>0</v>
      </c>
      <c r="AP332" s="196">
        <v>0</v>
      </c>
      <c r="AQ332" s="196">
        <v>0</v>
      </c>
      <c r="AR332" s="196">
        <v>0</v>
      </c>
      <c r="AS332" s="196">
        <v>0</v>
      </c>
      <c r="AT332" s="196">
        <v>0</v>
      </c>
      <c r="AU332" s="196">
        <v>0</v>
      </c>
      <c r="AV332" s="196">
        <v>0</v>
      </c>
      <c r="AW332" s="196">
        <v>0</v>
      </c>
      <c r="AX332" s="196">
        <v>0</v>
      </c>
      <c r="AY332" s="196">
        <v>0</v>
      </c>
      <c r="AZ332" s="196">
        <v>0</v>
      </c>
      <c r="BA332" s="196">
        <v>0</v>
      </c>
      <c r="BB332" s="196">
        <v>0</v>
      </c>
      <c r="BC332" s="196">
        <v>0</v>
      </c>
      <c r="BD332" s="196">
        <v>0</v>
      </c>
      <c r="BE332" s="196">
        <v>0</v>
      </c>
      <c r="BF332" s="196">
        <v>0</v>
      </c>
      <c r="BG332" s="196">
        <v>0</v>
      </c>
      <c r="BH332" s="196">
        <v>0</v>
      </c>
      <c r="BI332" s="196">
        <v>0</v>
      </c>
      <c r="BJ332" s="196">
        <v>0</v>
      </c>
      <c r="BK332" s="196">
        <v>0</v>
      </c>
      <c r="BL332" s="196">
        <v>0</v>
      </c>
      <c r="BM332" s="196">
        <v>0</v>
      </c>
      <c r="BN332" s="196">
        <v>0</v>
      </c>
      <c r="BO332" s="196">
        <v>0</v>
      </c>
      <c r="BP332" s="196">
        <v>0</v>
      </c>
      <c r="BQ332" s="196">
        <v>0</v>
      </c>
      <c r="BR332" s="196">
        <v>0</v>
      </c>
      <c r="BS332" s="196">
        <v>1</v>
      </c>
      <c r="BT332" s="196">
        <v>0</v>
      </c>
      <c r="BU332" s="196">
        <v>0</v>
      </c>
      <c r="BV332" s="196">
        <v>0</v>
      </c>
      <c r="BW332" s="196">
        <v>0</v>
      </c>
      <c r="BX332" s="196">
        <v>0</v>
      </c>
      <c r="BY332" s="196">
        <v>0</v>
      </c>
      <c r="BZ332" s="196">
        <v>0</v>
      </c>
      <c r="CA332" s="196">
        <v>0</v>
      </c>
      <c r="CB332" s="196">
        <v>0</v>
      </c>
      <c r="CC332" s="200">
        <v>0</v>
      </c>
      <c r="CD332" s="196">
        <v>0</v>
      </c>
      <c r="CE332" s="196">
        <v>0</v>
      </c>
      <c r="CF332" s="196">
        <v>0</v>
      </c>
      <c r="CG332" s="196">
        <v>0</v>
      </c>
      <c r="CH332" s="196">
        <v>0</v>
      </c>
      <c r="CI332" s="196">
        <v>0</v>
      </c>
      <c r="CJ332" s="196">
        <v>0</v>
      </c>
      <c r="CK332" s="196">
        <v>0</v>
      </c>
      <c r="CL332" s="196">
        <v>0</v>
      </c>
      <c r="CM332" s="196">
        <v>0</v>
      </c>
      <c r="CN332" s="196">
        <v>0</v>
      </c>
      <c r="CO332" s="196">
        <v>0</v>
      </c>
      <c r="CP332" s="196">
        <v>0</v>
      </c>
      <c r="CQ332" s="196">
        <v>0</v>
      </c>
      <c r="CR332" s="196">
        <v>0</v>
      </c>
      <c r="CS332" s="196">
        <v>0</v>
      </c>
      <c r="CT332" s="196">
        <v>0</v>
      </c>
      <c r="CU332" s="196">
        <v>0</v>
      </c>
      <c r="CV332" s="196">
        <v>0</v>
      </c>
      <c r="CW332" s="199">
        <v>0</v>
      </c>
      <c r="CX332" s="196">
        <f t="shared" si="13"/>
        <v>1</v>
      </c>
      <c r="CY332" s="196">
        <v>1</v>
      </c>
      <c r="CZ332" s="196">
        <v>0</v>
      </c>
      <c r="DA332" s="196">
        <v>0</v>
      </c>
      <c r="DB332" s="196">
        <v>1</v>
      </c>
      <c r="DK332" s="196">
        <v>0</v>
      </c>
      <c r="DM332" s="196">
        <v>1</v>
      </c>
      <c r="DN332" s="196">
        <v>1807</v>
      </c>
      <c r="DO332" s="196" t="s">
        <v>7246</v>
      </c>
      <c r="DP332" s="210" t="s">
        <v>7244</v>
      </c>
      <c r="DQ332" s="196" t="s">
        <v>460</v>
      </c>
      <c r="DR332" s="196" t="s">
        <v>7246</v>
      </c>
    </row>
    <row r="333" spans="1:122" s="196" customFormat="1" ht="15.75" customHeight="1" x14ac:dyDescent="0.3">
      <c r="A333" s="196" t="s">
        <v>9</v>
      </c>
      <c r="B333" s="198" t="s">
        <v>1736</v>
      </c>
      <c r="C333" s="210" t="s">
        <v>7247</v>
      </c>
      <c r="F333" s="196" t="s">
        <v>91</v>
      </c>
      <c r="H333" s="196" t="s">
        <v>454</v>
      </c>
      <c r="I333" s="196" t="s">
        <v>7</v>
      </c>
      <c r="J333" s="196" t="s">
        <v>163</v>
      </c>
      <c r="K333" s="196" t="s">
        <v>269</v>
      </c>
      <c r="M333" s="196" t="s">
        <v>272</v>
      </c>
      <c r="O333" s="196" t="s">
        <v>300</v>
      </c>
      <c r="P333" s="196" t="s">
        <v>7248</v>
      </c>
      <c r="Q333" s="196" t="s">
        <v>481</v>
      </c>
      <c r="R333" s="196">
        <v>0</v>
      </c>
      <c r="S333" s="196">
        <v>0</v>
      </c>
      <c r="T333" s="196">
        <v>0</v>
      </c>
      <c r="U333" s="196">
        <v>0</v>
      </c>
      <c r="V333" s="196">
        <v>0</v>
      </c>
      <c r="W333" s="196">
        <v>0</v>
      </c>
      <c r="X333" s="196">
        <v>0</v>
      </c>
      <c r="Y333" s="196">
        <v>0</v>
      </c>
      <c r="AA333" s="196">
        <v>0</v>
      </c>
      <c r="AB333" s="196">
        <v>0</v>
      </c>
      <c r="AC333" s="196">
        <v>0</v>
      </c>
      <c r="AD333" s="196">
        <v>0</v>
      </c>
      <c r="AE333" s="196">
        <v>0</v>
      </c>
      <c r="AF333" s="196">
        <v>0</v>
      </c>
      <c r="AG333" s="196">
        <v>0</v>
      </c>
      <c r="AH333" s="196">
        <v>0</v>
      </c>
      <c r="AI333" s="196">
        <v>0</v>
      </c>
      <c r="AJ333" s="196">
        <v>0</v>
      </c>
      <c r="AK333" s="196">
        <v>0</v>
      </c>
      <c r="AL333" s="196">
        <v>0</v>
      </c>
      <c r="AM333" s="196">
        <v>0</v>
      </c>
      <c r="AN333" s="196">
        <v>0</v>
      </c>
      <c r="AO333" s="196">
        <v>0</v>
      </c>
      <c r="AP333" s="196">
        <v>0</v>
      </c>
      <c r="AQ333" s="196">
        <v>0</v>
      </c>
      <c r="AR333" s="196">
        <v>0</v>
      </c>
      <c r="AS333" s="196">
        <v>0</v>
      </c>
      <c r="AT333" s="196">
        <v>1</v>
      </c>
      <c r="AU333" s="196">
        <v>0</v>
      </c>
      <c r="AV333" s="196">
        <v>0</v>
      </c>
      <c r="AW333" s="196">
        <v>0</v>
      </c>
      <c r="AX333" s="196">
        <v>0</v>
      </c>
      <c r="AY333" s="196">
        <v>0</v>
      </c>
      <c r="AZ333" s="196">
        <v>1</v>
      </c>
      <c r="BA333" s="196">
        <v>0</v>
      </c>
      <c r="BB333" s="196">
        <v>0</v>
      </c>
      <c r="BC333" s="196">
        <v>0</v>
      </c>
      <c r="BD333" s="196">
        <v>1</v>
      </c>
      <c r="BE333" s="196">
        <v>0</v>
      </c>
      <c r="BF333" s="196">
        <v>0</v>
      </c>
      <c r="BG333" s="196">
        <v>0</v>
      </c>
      <c r="BH333" s="196">
        <v>0</v>
      </c>
      <c r="BI333" s="196">
        <v>0</v>
      </c>
      <c r="BJ333" s="196">
        <v>0</v>
      </c>
      <c r="BK333" s="196">
        <v>0</v>
      </c>
      <c r="BL333" s="196">
        <v>0</v>
      </c>
      <c r="BM333" s="196">
        <v>0</v>
      </c>
      <c r="BN333" s="196">
        <v>0</v>
      </c>
      <c r="BO333" s="196">
        <v>0</v>
      </c>
      <c r="BP333" s="196">
        <v>0</v>
      </c>
      <c r="BQ333" s="196">
        <v>0</v>
      </c>
      <c r="BR333" s="196">
        <v>0</v>
      </c>
      <c r="BS333" s="196">
        <v>0</v>
      </c>
      <c r="BT333" s="196">
        <v>1</v>
      </c>
      <c r="BU333" s="196">
        <v>0</v>
      </c>
      <c r="BV333" s="196">
        <v>0</v>
      </c>
      <c r="BW333" s="196">
        <v>0</v>
      </c>
      <c r="BX333" s="196">
        <v>0</v>
      </c>
      <c r="BY333" s="196">
        <v>0</v>
      </c>
      <c r="BZ333" s="196">
        <v>0</v>
      </c>
      <c r="CA333" s="196">
        <v>0</v>
      </c>
      <c r="CB333" s="196">
        <v>1</v>
      </c>
      <c r="CC333" s="200">
        <v>0</v>
      </c>
      <c r="CD333" s="196">
        <v>0</v>
      </c>
      <c r="CE333" s="196">
        <v>0</v>
      </c>
      <c r="CF333" s="196">
        <v>0</v>
      </c>
      <c r="CG333" s="196">
        <v>1</v>
      </c>
      <c r="CH333" s="196">
        <v>1</v>
      </c>
      <c r="CI333" s="196">
        <v>0</v>
      </c>
      <c r="CJ333" s="196">
        <v>0</v>
      </c>
      <c r="CK333" s="196">
        <v>0</v>
      </c>
      <c r="CL333" s="196">
        <v>0</v>
      </c>
      <c r="CM333" s="196">
        <v>0</v>
      </c>
      <c r="CN333" s="196">
        <v>0</v>
      </c>
      <c r="CO333" s="196">
        <v>0</v>
      </c>
      <c r="CP333" s="196">
        <v>1</v>
      </c>
      <c r="CQ333" s="196">
        <v>0</v>
      </c>
      <c r="CR333" s="196">
        <v>0</v>
      </c>
      <c r="CS333" s="196">
        <v>0</v>
      </c>
      <c r="CT333" s="196">
        <v>0</v>
      </c>
      <c r="CU333" s="196">
        <v>0</v>
      </c>
      <c r="CV333" s="196">
        <v>0</v>
      </c>
      <c r="CW333" s="199">
        <v>0</v>
      </c>
      <c r="CX333" s="196">
        <f t="shared" si="13"/>
        <v>8</v>
      </c>
      <c r="CY333" s="196">
        <v>1</v>
      </c>
      <c r="CZ333" s="196">
        <v>1</v>
      </c>
      <c r="DA333" s="196">
        <v>0</v>
      </c>
      <c r="DB333" s="196">
        <v>1</v>
      </c>
      <c r="DC333" s="196" t="s">
        <v>7249</v>
      </c>
      <c r="DK333" s="196">
        <v>0</v>
      </c>
      <c r="DM333" s="196">
        <v>1</v>
      </c>
      <c r="DN333" s="196">
        <v>1838</v>
      </c>
      <c r="DO333" s="196" t="s">
        <v>7250</v>
      </c>
      <c r="DP333" s="196" t="s">
        <v>7251</v>
      </c>
      <c r="DQ333" s="196">
        <v>1893</v>
      </c>
      <c r="DR333" s="196" t="s">
        <v>7252</v>
      </c>
    </row>
    <row r="334" spans="1:122" s="196" customFormat="1" ht="15.75" customHeight="1" x14ac:dyDescent="0.3">
      <c r="A334" s="198" t="s">
        <v>61</v>
      </c>
      <c r="B334" s="198" t="s">
        <v>7253</v>
      </c>
      <c r="C334" s="210" t="s">
        <v>7254</v>
      </c>
      <c r="D334" s="196" t="s">
        <v>7255</v>
      </c>
      <c r="F334" s="196" t="s">
        <v>91</v>
      </c>
      <c r="H334" s="196" t="s">
        <v>454</v>
      </c>
      <c r="I334" s="196" t="s">
        <v>13</v>
      </c>
      <c r="J334" s="196" t="s">
        <v>221</v>
      </c>
      <c r="K334" s="196" t="s">
        <v>269</v>
      </c>
      <c r="M334" s="196" t="s">
        <v>272</v>
      </c>
      <c r="O334" s="196" t="s">
        <v>300</v>
      </c>
      <c r="P334" s="196" t="s">
        <v>7256</v>
      </c>
      <c r="Q334" s="199" t="s">
        <v>481</v>
      </c>
      <c r="R334" s="196">
        <v>0</v>
      </c>
      <c r="S334" s="196">
        <v>0</v>
      </c>
      <c r="T334" s="196">
        <v>0</v>
      </c>
      <c r="U334" s="196">
        <v>0</v>
      </c>
      <c r="V334" s="196">
        <v>0</v>
      </c>
      <c r="W334" s="196">
        <v>0</v>
      </c>
      <c r="X334" s="196">
        <v>0</v>
      </c>
      <c r="Y334" s="196">
        <v>0</v>
      </c>
      <c r="AA334" s="196">
        <v>0</v>
      </c>
      <c r="AB334" s="196">
        <v>0</v>
      </c>
      <c r="AC334" s="196">
        <v>0</v>
      </c>
      <c r="AD334" s="196">
        <v>0</v>
      </c>
      <c r="AE334" s="196">
        <v>0</v>
      </c>
      <c r="AF334" s="196">
        <v>0</v>
      </c>
      <c r="AG334" s="196">
        <v>0</v>
      </c>
      <c r="AH334" s="196">
        <v>0</v>
      </c>
      <c r="AI334" s="196">
        <v>0</v>
      </c>
      <c r="AJ334" s="196">
        <v>0</v>
      </c>
      <c r="AK334" s="196">
        <v>0</v>
      </c>
      <c r="AL334" s="196">
        <v>0</v>
      </c>
      <c r="AM334" s="196">
        <v>0</v>
      </c>
      <c r="AN334" s="196">
        <v>0</v>
      </c>
      <c r="AO334" s="196">
        <v>0</v>
      </c>
      <c r="AP334" s="196">
        <v>0</v>
      </c>
      <c r="AQ334" s="196">
        <v>0</v>
      </c>
      <c r="AR334" s="196">
        <v>0</v>
      </c>
      <c r="AS334" s="196">
        <v>0</v>
      </c>
      <c r="AT334" s="196">
        <v>0</v>
      </c>
      <c r="AU334" s="196">
        <v>0</v>
      </c>
      <c r="AV334" s="196">
        <v>0</v>
      </c>
      <c r="AW334" s="196">
        <v>0</v>
      </c>
      <c r="AX334" s="196">
        <v>0</v>
      </c>
      <c r="AY334" s="196">
        <v>0</v>
      </c>
      <c r="AZ334" s="196">
        <v>1</v>
      </c>
      <c r="BA334" s="196">
        <v>0</v>
      </c>
      <c r="BB334" s="196">
        <v>0</v>
      </c>
      <c r="BC334" s="196">
        <v>0</v>
      </c>
      <c r="BD334" s="196">
        <v>1</v>
      </c>
      <c r="BE334" s="196">
        <v>0</v>
      </c>
      <c r="BF334" s="196">
        <v>0</v>
      </c>
      <c r="BG334" s="196">
        <v>0</v>
      </c>
      <c r="BH334" s="196">
        <v>0</v>
      </c>
      <c r="BI334" s="196">
        <v>0</v>
      </c>
      <c r="BJ334" s="196">
        <v>0</v>
      </c>
      <c r="BK334" s="196">
        <v>0</v>
      </c>
      <c r="BL334" s="196">
        <v>0</v>
      </c>
      <c r="BM334" s="196">
        <v>0</v>
      </c>
      <c r="BN334" s="196">
        <v>0</v>
      </c>
      <c r="BO334" s="196">
        <v>0</v>
      </c>
      <c r="BP334" s="196">
        <v>0</v>
      </c>
      <c r="BQ334" s="196">
        <v>1</v>
      </c>
      <c r="BR334" s="196">
        <v>1</v>
      </c>
      <c r="BS334" s="196">
        <v>0</v>
      </c>
      <c r="BT334" s="196">
        <v>0</v>
      </c>
      <c r="BU334" s="196">
        <v>0</v>
      </c>
      <c r="BV334" s="196">
        <v>0</v>
      </c>
      <c r="BW334" s="196">
        <v>0</v>
      </c>
      <c r="BX334" s="196">
        <v>1</v>
      </c>
      <c r="BY334" s="196">
        <v>1</v>
      </c>
      <c r="BZ334" s="196">
        <v>1</v>
      </c>
      <c r="CA334" s="196">
        <v>1</v>
      </c>
      <c r="CB334" s="196">
        <v>1</v>
      </c>
      <c r="CC334" s="200">
        <v>0</v>
      </c>
      <c r="CD334" s="196">
        <v>0</v>
      </c>
      <c r="CE334" s="196">
        <v>0</v>
      </c>
      <c r="CF334" s="196">
        <v>0</v>
      </c>
      <c r="CG334" s="196">
        <v>0</v>
      </c>
      <c r="CH334" s="196">
        <v>0</v>
      </c>
      <c r="CI334" s="196">
        <v>0</v>
      </c>
      <c r="CJ334" s="196">
        <v>0</v>
      </c>
      <c r="CK334" s="196">
        <v>0</v>
      </c>
      <c r="CL334" s="196">
        <v>0</v>
      </c>
      <c r="CM334" s="196">
        <v>0</v>
      </c>
      <c r="CN334" s="196">
        <v>0</v>
      </c>
      <c r="CO334" s="196">
        <v>0</v>
      </c>
      <c r="CP334" s="196">
        <v>0</v>
      </c>
      <c r="CQ334" s="196">
        <v>0</v>
      </c>
      <c r="CR334" s="196">
        <v>0</v>
      </c>
      <c r="CS334" s="196">
        <v>0</v>
      </c>
      <c r="CT334" s="196">
        <v>0</v>
      </c>
      <c r="CU334" s="196">
        <v>0</v>
      </c>
      <c r="CV334" s="196">
        <v>0</v>
      </c>
      <c r="CW334" s="199">
        <v>0</v>
      </c>
      <c r="CX334" s="196">
        <f t="shared" si="13"/>
        <v>9</v>
      </c>
      <c r="CY334" s="196">
        <v>1</v>
      </c>
      <c r="CZ334" s="196">
        <v>0</v>
      </c>
      <c r="DA334" s="196">
        <v>0</v>
      </c>
      <c r="DB334" s="196">
        <v>1</v>
      </c>
      <c r="DC334" s="210" t="s">
        <v>7257</v>
      </c>
      <c r="DF334" s="196" t="s">
        <v>7258</v>
      </c>
      <c r="DK334" s="196">
        <v>1</v>
      </c>
      <c r="DL334" s="196" t="s">
        <v>625</v>
      </c>
      <c r="DM334" s="196">
        <v>1</v>
      </c>
      <c r="DN334" s="196">
        <v>1844</v>
      </c>
      <c r="DO334" s="196" t="s">
        <v>7259</v>
      </c>
      <c r="DP334" s="196" t="s">
        <v>7260</v>
      </c>
      <c r="DQ334" s="196">
        <v>1965</v>
      </c>
      <c r="DR334" s="196" t="s">
        <v>7261</v>
      </c>
    </row>
    <row r="335" spans="1:122" s="196" customFormat="1" ht="15.75" customHeight="1" x14ac:dyDescent="0.3">
      <c r="A335" s="196" t="s">
        <v>76</v>
      </c>
      <c r="B335" s="198" t="s">
        <v>5802</v>
      </c>
      <c r="C335" s="210" t="s">
        <v>7262</v>
      </c>
      <c r="D335" s="211" t="s">
        <v>7263</v>
      </c>
      <c r="E335" s="211"/>
      <c r="F335" s="196" t="s">
        <v>122</v>
      </c>
      <c r="H335" s="196" t="s">
        <v>454</v>
      </c>
      <c r="I335" s="196" t="s">
        <v>13</v>
      </c>
      <c r="J335" s="196" t="s">
        <v>221</v>
      </c>
      <c r="K335" s="196" t="s">
        <v>269</v>
      </c>
      <c r="M335" s="196" t="s">
        <v>272</v>
      </c>
      <c r="O335" s="196" t="s">
        <v>299</v>
      </c>
      <c r="P335" s="211" t="s">
        <v>7264</v>
      </c>
      <c r="Q335" s="199" t="s">
        <v>5100</v>
      </c>
      <c r="R335" s="196">
        <v>0</v>
      </c>
      <c r="S335" s="196">
        <v>0</v>
      </c>
      <c r="T335" s="196">
        <v>0</v>
      </c>
      <c r="U335" s="196">
        <v>0</v>
      </c>
      <c r="V335" s="196">
        <v>0</v>
      </c>
      <c r="W335" s="196">
        <v>0</v>
      </c>
      <c r="X335" s="196">
        <v>0</v>
      </c>
      <c r="Y335" s="196">
        <v>0</v>
      </c>
      <c r="AA335" s="196">
        <v>0</v>
      </c>
      <c r="AB335" s="196">
        <v>0</v>
      </c>
      <c r="AC335" s="196">
        <v>0</v>
      </c>
      <c r="AD335" s="196">
        <v>0</v>
      </c>
      <c r="AE335" s="196">
        <v>0</v>
      </c>
      <c r="AF335" s="196">
        <v>0</v>
      </c>
      <c r="AG335" s="196">
        <v>0</v>
      </c>
      <c r="AH335" s="196">
        <v>0</v>
      </c>
      <c r="AI335" s="196">
        <v>0</v>
      </c>
      <c r="AJ335" s="196">
        <v>0</v>
      </c>
      <c r="AK335" s="196">
        <v>0</v>
      </c>
      <c r="AL335" s="196">
        <v>1</v>
      </c>
      <c r="AM335" s="196">
        <v>0</v>
      </c>
      <c r="AN335" s="196">
        <v>0</v>
      </c>
      <c r="AO335" s="196">
        <v>0</v>
      </c>
      <c r="AP335" s="196">
        <v>0</v>
      </c>
      <c r="AQ335" s="196">
        <v>0</v>
      </c>
      <c r="AR335" s="196">
        <v>0</v>
      </c>
      <c r="AS335" s="196">
        <v>0</v>
      </c>
      <c r="AT335" s="196">
        <v>0</v>
      </c>
      <c r="AU335" s="196">
        <v>0</v>
      </c>
      <c r="AV335" s="196">
        <v>0</v>
      </c>
      <c r="AW335" s="196">
        <v>0</v>
      </c>
      <c r="AX335" s="196">
        <v>0</v>
      </c>
      <c r="AY335" s="196">
        <v>0</v>
      </c>
      <c r="AZ335" s="196">
        <v>0</v>
      </c>
      <c r="BA335" s="196">
        <v>0</v>
      </c>
      <c r="BB335" s="196">
        <v>0</v>
      </c>
      <c r="BC335" s="196">
        <v>0</v>
      </c>
      <c r="BD335" s="196">
        <v>0</v>
      </c>
      <c r="BE335" s="196">
        <v>0</v>
      </c>
      <c r="BF335" s="196">
        <v>0</v>
      </c>
      <c r="BG335" s="196">
        <v>0</v>
      </c>
      <c r="BH335" s="196">
        <v>0</v>
      </c>
      <c r="BI335" s="196">
        <v>0</v>
      </c>
      <c r="BJ335" s="196">
        <v>0</v>
      </c>
      <c r="BK335" s="196">
        <v>0</v>
      </c>
      <c r="BL335" s="196">
        <v>0</v>
      </c>
      <c r="BM335" s="196">
        <v>0</v>
      </c>
      <c r="BN335" s="196">
        <v>0</v>
      </c>
      <c r="BO335" s="196">
        <v>0</v>
      </c>
      <c r="BP335" s="196">
        <v>0</v>
      </c>
      <c r="BQ335" s="196">
        <v>0</v>
      </c>
      <c r="BR335" s="196">
        <v>0</v>
      </c>
      <c r="BS335" s="196">
        <v>1</v>
      </c>
      <c r="BT335" s="196">
        <v>0</v>
      </c>
      <c r="BU335" s="196">
        <v>1</v>
      </c>
      <c r="BV335" s="196">
        <v>1</v>
      </c>
      <c r="BW335" s="196">
        <v>1</v>
      </c>
      <c r="BX335" s="196">
        <v>0</v>
      </c>
      <c r="BY335" s="196">
        <v>0</v>
      </c>
      <c r="BZ335" s="196">
        <v>0</v>
      </c>
      <c r="CA335" s="196">
        <v>0</v>
      </c>
      <c r="CB335" s="196">
        <v>0</v>
      </c>
      <c r="CC335" s="200">
        <v>0</v>
      </c>
      <c r="CD335" s="196">
        <v>0</v>
      </c>
      <c r="CE335" s="196">
        <v>0</v>
      </c>
      <c r="CF335" s="196">
        <v>0</v>
      </c>
      <c r="CG335" s="196">
        <v>0</v>
      </c>
      <c r="CH335" s="196">
        <v>0</v>
      </c>
      <c r="CI335" s="196">
        <v>0</v>
      </c>
      <c r="CJ335" s="196">
        <v>0</v>
      </c>
      <c r="CK335" s="196">
        <v>0</v>
      </c>
      <c r="CL335" s="196">
        <v>0</v>
      </c>
      <c r="CM335" s="196">
        <v>0</v>
      </c>
      <c r="CN335" s="196">
        <v>0</v>
      </c>
      <c r="CO335" s="196">
        <v>0</v>
      </c>
      <c r="CP335" s="196">
        <v>0</v>
      </c>
      <c r="CQ335" s="196">
        <v>0</v>
      </c>
      <c r="CR335" s="196">
        <v>0</v>
      </c>
      <c r="CS335" s="196">
        <v>0</v>
      </c>
      <c r="CT335" s="196">
        <v>0</v>
      </c>
      <c r="CU335" s="196">
        <v>0</v>
      </c>
      <c r="CV335" s="196">
        <v>0</v>
      </c>
      <c r="CW335" s="199">
        <v>0</v>
      </c>
      <c r="CX335" s="196">
        <f t="shared" si="13"/>
        <v>5</v>
      </c>
      <c r="CY335" s="196">
        <v>1</v>
      </c>
      <c r="CZ335" s="196">
        <v>0</v>
      </c>
      <c r="DA335" s="196">
        <v>0</v>
      </c>
      <c r="DB335" s="196">
        <v>1</v>
      </c>
      <c r="DC335" s="210" t="s">
        <v>1214</v>
      </c>
      <c r="DE335" s="196">
        <v>1</v>
      </c>
      <c r="DK335" s="196">
        <v>0</v>
      </c>
      <c r="DM335" s="196">
        <v>1</v>
      </c>
      <c r="DN335" s="196">
        <v>1852</v>
      </c>
      <c r="DO335" s="196" t="s">
        <v>7265</v>
      </c>
      <c r="DP335" s="196" t="s">
        <v>7266</v>
      </c>
      <c r="DQ335" s="196">
        <v>1974</v>
      </c>
      <c r="DR335" s="196" t="s">
        <v>7267</v>
      </c>
    </row>
    <row r="336" spans="1:122" s="196" customFormat="1" ht="15.75" customHeight="1" x14ac:dyDescent="0.3">
      <c r="A336" s="196" t="s">
        <v>24</v>
      </c>
      <c r="B336" s="196" t="s">
        <v>5578</v>
      </c>
      <c r="C336" s="210" t="s">
        <v>7268</v>
      </c>
      <c r="D336" s="196" t="s">
        <v>7269</v>
      </c>
      <c r="F336" s="196" t="s">
        <v>91</v>
      </c>
      <c r="H336" s="196" t="s">
        <v>454</v>
      </c>
      <c r="I336" s="196" t="s">
        <v>56</v>
      </c>
      <c r="J336" s="196" t="s">
        <v>173</v>
      </c>
      <c r="K336" s="196" t="s">
        <v>471</v>
      </c>
      <c r="L336" s="196" t="s">
        <v>228</v>
      </c>
      <c r="M336" s="196" t="s">
        <v>272</v>
      </c>
      <c r="O336" s="196" t="s">
        <v>300</v>
      </c>
      <c r="P336" s="211" t="s">
        <v>7270</v>
      </c>
      <c r="Q336" s="199" t="s">
        <v>457</v>
      </c>
      <c r="R336" s="196">
        <v>0</v>
      </c>
      <c r="S336" s="196">
        <v>0</v>
      </c>
      <c r="T336" s="196">
        <v>0</v>
      </c>
      <c r="U336" s="196">
        <v>0</v>
      </c>
      <c r="V336" s="196">
        <v>0</v>
      </c>
      <c r="W336" s="196">
        <v>0</v>
      </c>
      <c r="X336" s="196">
        <v>0</v>
      </c>
      <c r="Y336" s="196">
        <v>0</v>
      </c>
      <c r="AA336" s="196">
        <v>0</v>
      </c>
      <c r="AB336" s="196">
        <v>0</v>
      </c>
      <c r="AC336" s="196">
        <v>0</v>
      </c>
      <c r="AD336" s="196">
        <v>0</v>
      </c>
      <c r="AE336" s="196">
        <v>0</v>
      </c>
      <c r="AF336" s="196">
        <v>0</v>
      </c>
      <c r="AG336" s="196">
        <v>0</v>
      </c>
      <c r="AH336" s="196">
        <v>0</v>
      </c>
      <c r="AI336" s="196">
        <v>0</v>
      </c>
      <c r="AJ336" s="196">
        <v>0</v>
      </c>
      <c r="AK336" s="196">
        <v>0</v>
      </c>
      <c r="AL336" s="196">
        <v>0</v>
      </c>
      <c r="AM336" s="196">
        <v>0</v>
      </c>
      <c r="AN336" s="196">
        <v>0</v>
      </c>
      <c r="AO336" s="196">
        <v>0</v>
      </c>
      <c r="AP336" s="196">
        <v>0</v>
      </c>
      <c r="AQ336" s="196">
        <v>0</v>
      </c>
      <c r="AR336" s="196">
        <v>0</v>
      </c>
      <c r="AS336" s="196">
        <v>0</v>
      </c>
      <c r="AT336" s="196">
        <v>0</v>
      </c>
      <c r="AU336" s="196">
        <v>0</v>
      </c>
      <c r="AV336" s="196">
        <v>0</v>
      </c>
      <c r="AW336" s="196">
        <v>1</v>
      </c>
      <c r="AX336" s="196">
        <v>0</v>
      </c>
      <c r="AY336" s="196">
        <v>0</v>
      </c>
      <c r="AZ336" s="196">
        <v>0</v>
      </c>
      <c r="BA336" s="196">
        <v>0</v>
      </c>
      <c r="BB336" s="196">
        <v>0</v>
      </c>
      <c r="BC336" s="196">
        <v>0</v>
      </c>
      <c r="BD336" s="196">
        <v>1</v>
      </c>
      <c r="BE336" s="196">
        <v>0</v>
      </c>
      <c r="BF336" s="196">
        <v>0</v>
      </c>
      <c r="BG336" s="196">
        <v>0</v>
      </c>
      <c r="BH336" s="196">
        <v>0</v>
      </c>
      <c r="BI336" s="196">
        <v>0</v>
      </c>
      <c r="BJ336" s="196">
        <v>0</v>
      </c>
      <c r="BK336" s="196">
        <v>0</v>
      </c>
      <c r="BL336" s="196">
        <v>0</v>
      </c>
      <c r="BM336" s="196">
        <v>0</v>
      </c>
      <c r="BN336" s="196">
        <v>0</v>
      </c>
      <c r="BO336" s="196">
        <v>0</v>
      </c>
      <c r="BP336" s="196">
        <v>0</v>
      </c>
      <c r="BQ336" s="196">
        <v>0</v>
      </c>
      <c r="BR336" s="196">
        <v>0</v>
      </c>
      <c r="BS336" s="196">
        <v>0</v>
      </c>
      <c r="BT336" s="196">
        <v>0</v>
      </c>
      <c r="BU336" s="196">
        <v>0</v>
      </c>
      <c r="BV336" s="196">
        <v>0</v>
      </c>
      <c r="BW336" s="196">
        <v>0</v>
      </c>
      <c r="BX336" s="196">
        <v>0</v>
      </c>
      <c r="BY336" s="196">
        <v>0</v>
      </c>
      <c r="BZ336" s="196">
        <v>0</v>
      </c>
      <c r="CA336" s="196">
        <v>0</v>
      </c>
      <c r="CB336" s="196">
        <v>0</v>
      </c>
      <c r="CC336" s="200">
        <v>0</v>
      </c>
      <c r="CD336" s="196">
        <v>0</v>
      </c>
      <c r="CE336" s="196">
        <v>0</v>
      </c>
      <c r="CF336" s="196">
        <v>0</v>
      </c>
      <c r="CG336" s="196">
        <v>0</v>
      </c>
      <c r="CH336" s="196">
        <v>0</v>
      </c>
      <c r="CI336" s="196">
        <v>1</v>
      </c>
      <c r="CJ336" s="196">
        <v>0</v>
      </c>
      <c r="CK336" s="196">
        <v>0</v>
      </c>
      <c r="CL336" s="196">
        <v>0</v>
      </c>
      <c r="CM336" s="196">
        <v>0</v>
      </c>
      <c r="CN336" s="196">
        <v>0</v>
      </c>
      <c r="CO336" s="196">
        <v>0</v>
      </c>
      <c r="CP336" s="196">
        <v>1</v>
      </c>
      <c r="CQ336" s="196">
        <v>0</v>
      </c>
      <c r="CR336" s="196">
        <v>0</v>
      </c>
      <c r="CS336" s="196">
        <v>0</v>
      </c>
      <c r="CT336" s="196">
        <v>0</v>
      </c>
      <c r="CU336" s="196">
        <v>0</v>
      </c>
      <c r="CV336" s="196">
        <v>0</v>
      </c>
      <c r="CW336" s="199">
        <v>0</v>
      </c>
      <c r="CX336" s="196">
        <f t="shared" si="13"/>
        <v>4</v>
      </c>
      <c r="CY336" s="196">
        <v>1</v>
      </c>
      <c r="CZ336" s="196">
        <v>1</v>
      </c>
      <c r="DA336" s="196">
        <v>0</v>
      </c>
      <c r="DB336" s="196">
        <v>0</v>
      </c>
      <c r="DK336" s="196">
        <v>0</v>
      </c>
      <c r="DM336" s="196">
        <v>1</v>
      </c>
      <c r="DN336" s="196">
        <v>1906</v>
      </c>
      <c r="DO336" s="196" t="s">
        <v>7271</v>
      </c>
      <c r="DP336" s="196" t="s">
        <v>7268</v>
      </c>
      <c r="DQ336" s="196" t="s">
        <v>580</v>
      </c>
      <c r="DR336" s="196" t="s">
        <v>7271</v>
      </c>
    </row>
    <row r="337" spans="1:124" s="196" customFormat="1" ht="15.75" customHeight="1" x14ac:dyDescent="0.3">
      <c r="A337" s="196" t="s">
        <v>24</v>
      </c>
      <c r="B337" s="198" t="s">
        <v>5578</v>
      </c>
      <c r="C337" s="212" t="s">
        <v>7272</v>
      </c>
      <c r="D337" s="196" t="s">
        <v>7273</v>
      </c>
      <c r="F337" s="196" t="s">
        <v>91</v>
      </c>
      <c r="G337" s="196" t="s">
        <v>95</v>
      </c>
      <c r="H337" s="196" t="s">
        <v>454</v>
      </c>
      <c r="I337" s="196" t="s">
        <v>56</v>
      </c>
      <c r="J337" s="196" t="s">
        <v>455</v>
      </c>
      <c r="K337" s="196" t="s">
        <v>269</v>
      </c>
      <c r="L337" s="196" t="s">
        <v>243</v>
      </c>
      <c r="M337" s="196" t="s">
        <v>272</v>
      </c>
      <c r="O337" s="196" t="s">
        <v>300</v>
      </c>
      <c r="P337" s="211" t="s">
        <v>7274</v>
      </c>
      <c r="Q337" s="199" t="s">
        <v>7275</v>
      </c>
      <c r="R337" s="196">
        <v>0</v>
      </c>
      <c r="S337" s="196">
        <v>0</v>
      </c>
      <c r="T337" s="196">
        <v>0</v>
      </c>
      <c r="U337" s="196">
        <v>0</v>
      </c>
      <c r="V337" s="196">
        <v>0</v>
      </c>
      <c r="W337" s="196">
        <v>0</v>
      </c>
      <c r="X337" s="196">
        <v>0</v>
      </c>
      <c r="Y337" s="196">
        <v>0</v>
      </c>
      <c r="AA337" s="196">
        <v>0</v>
      </c>
      <c r="AB337" s="196">
        <v>0</v>
      </c>
      <c r="AC337" s="196">
        <v>0</v>
      </c>
      <c r="AD337" s="196">
        <v>0</v>
      </c>
      <c r="AE337" s="196">
        <v>0</v>
      </c>
      <c r="AF337" s="196">
        <v>0</v>
      </c>
      <c r="AG337" s="196">
        <v>0</v>
      </c>
      <c r="AH337" s="196">
        <v>0</v>
      </c>
      <c r="AI337" s="196">
        <v>0</v>
      </c>
      <c r="AJ337" s="196">
        <v>0</v>
      </c>
      <c r="AK337" s="196">
        <v>0</v>
      </c>
      <c r="AL337" s="196">
        <v>0</v>
      </c>
      <c r="AM337" s="196">
        <v>0</v>
      </c>
      <c r="AN337" s="196">
        <v>0</v>
      </c>
      <c r="AO337" s="196">
        <v>1</v>
      </c>
      <c r="AP337" s="196">
        <v>0</v>
      </c>
      <c r="AQ337" s="196">
        <v>0</v>
      </c>
      <c r="AR337" s="196">
        <v>0</v>
      </c>
      <c r="AS337" s="196">
        <v>0</v>
      </c>
      <c r="AT337" s="196">
        <v>0</v>
      </c>
      <c r="AU337" s="196">
        <v>0</v>
      </c>
      <c r="AV337" s="196">
        <v>0</v>
      </c>
      <c r="AW337" s="196">
        <v>1</v>
      </c>
      <c r="AX337" s="196">
        <v>0</v>
      </c>
      <c r="AY337" s="196">
        <v>1</v>
      </c>
      <c r="AZ337" s="196">
        <v>1</v>
      </c>
      <c r="BA337" s="196">
        <v>0</v>
      </c>
      <c r="BB337" s="196">
        <v>0</v>
      </c>
      <c r="BC337" s="196">
        <v>1</v>
      </c>
      <c r="BD337" s="196">
        <v>1</v>
      </c>
      <c r="BE337" s="196">
        <v>0</v>
      </c>
      <c r="BF337" s="196">
        <v>0</v>
      </c>
      <c r="BG337" s="196">
        <v>0</v>
      </c>
      <c r="BH337" s="196">
        <v>0</v>
      </c>
      <c r="BI337" s="196">
        <v>0</v>
      </c>
      <c r="BJ337" s="196">
        <v>0</v>
      </c>
      <c r="BK337" s="196">
        <v>0</v>
      </c>
      <c r="BL337" s="196">
        <v>0</v>
      </c>
      <c r="BM337" s="196">
        <v>0</v>
      </c>
      <c r="BN337" s="196">
        <v>0</v>
      </c>
      <c r="BO337" s="196">
        <v>0</v>
      </c>
      <c r="BP337" s="196">
        <v>0</v>
      </c>
      <c r="BQ337" s="196">
        <v>1</v>
      </c>
      <c r="BR337" s="196">
        <v>1</v>
      </c>
      <c r="BS337" s="196">
        <v>1</v>
      </c>
      <c r="BT337" s="196">
        <v>1</v>
      </c>
      <c r="BU337" s="196">
        <v>1</v>
      </c>
      <c r="BV337" s="196">
        <v>1</v>
      </c>
      <c r="BW337" s="196">
        <v>0</v>
      </c>
      <c r="BX337" s="196">
        <v>1</v>
      </c>
      <c r="BY337" s="196">
        <v>1</v>
      </c>
      <c r="BZ337" s="196">
        <v>1</v>
      </c>
      <c r="CA337" s="196">
        <v>1</v>
      </c>
      <c r="CB337" s="196">
        <v>1</v>
      </c>
      <c r="CC337" s="200">
        <v>0</v>
      </c>
      <c r="CD337" s="196">
        <v>0</v>
      </c>
      <c r="CE337" s="196">
        <v>1</v>
      </c>
      <c r="CF337" s="196">
        <v>0</v>
      </c>
      <c r="CG337" s="196">
        <v>0</v>
      </c>
      <c r="CH337" s="196">
        <v>1</v>
      </c>
      <c r="CI337" s="196">
        <v>1</v>
      </c>
      <c r="CJ337" s="196">
        <v>1</v>
      </c>
      <c r="CK337" s="196">
        <v>0</v>
      </c>
      <c r="CL337" s="196">
        <v>1</v>
      </c>
      <c r="CM337" s="196">
        <v>1</v>
      </c>
      <c r="CN337" s="196">
        <v>0</v>
      </c>
      <c r="CO337" s="196">
        <v>0</v>
      </c>
      <c r="CP337" s="196">
        <v>0</v>
      </c>
      <c r="CQ337" s="196">
        <v>1</v>
      </c>
      <c r="CR337" s="196">
        <v>0</v>
      </c>
      <c r="CS337" s="196">
        <v>1</v>
      </c>
      <c r="CT337" s="196">
        <v>1</v>
      </c>
      <c r="CU337" s="196">
        <v>1</v>
      </c>
      <c r="CV337" s="196">
        <v>1</v>
      </c>
      <c r="CW337" s="199">
        <v>1</v>
      </c>
      <c r="CX337" s="196">
        <v>29</v>
      </c>
      <c r="CY337" s="196">
        <v>1</v>
      </c>
      <c r="CZ337" s="196">
        <v>1</v>
      </c>
      <c r="DA337" s="196">
        <v>0</v>
      </c>
      <c r="DB337" s="196">
        <v>1</v>
      </c>
      <c r="DC337" s="196" t="s">
        <v>7276</v>
      </c>
      <c r="DD337" s="196" t="s">
        <v>7277</v>
      </c>
      <c r="DE337" s="196">
        <v>1</v>
      </c>
      <c r="DK337" s="196">
        <v>0</v>
      </c>
      <c r="DM337" s="196">
        <v>1</v>
      </c>
      <c r="DN337" s="196">
        <v>1790</v>
      </c>
      <c r="DO337" s="196" t="s">
        <v>7278</v>
      </c>
      <c r="DP337" s="196" t="s">
        <v>7279</v>
      </c>
      <c r="DQ337" s="196">
        <v>1829</v>
      </c>
      <c r="DR337" s="196" t="s">
        <v>7280</v>
      </c>
    </row>
    <row r="338" spans="1:124" s="196" customFormat="1" ht="15.75" customHeight="1" x14ac:dyDescent="0.3">
      <c r="A338" s="196" t="s">
        <v>24</v>
      </c>
      <c r="B338" s="198" t="s">
        <v>7281</v>
      </c>
      <c r="C338" s="212" t="s">
        <v>7282</v>
      </c>
      <c r="F338" s="196" t="s">
        <v>91</v>
      </c>
      <c r="H338" s="196" t="s">
        <v>454</v>
      </c>
      <c r="I338" s="196" t="s">
        <v>56</v>
      </c>
      <c r="J338" s="196" t="s">
        <v>186</v>
      </c>
      <c r="K338" s="196" t="s">
        <v>269</v>
      </c>
      <c r="L338" s="196" t="s">
        <v>228</v>
      </c>
      <c r="M338" s="196" t="s">
        <v>272</v>
      </c>
      <c r="O338" s="196" t="s">
        <v>300</v>
      </c>
      <c r="P338" s="211" t="s">
        <v>7283</v>
      </c>
      <c r="Q338" s="199" t="s">
        <v>7284</v>
      </c>
      <c r="R338" s="196">
        <v>0</v>
      </c>
      <c r="S338" s="196">
        <v>0</v>
      </c>
      <c r="T338" s="196">
        <v>0</v>
      </c>
      <c r="U338" s="196">
        <v>0</v>
      </c>
      <c r="V338" s="196">
        <v>0</v>
      </c>
      <c r="W338" s="196">
        <v>0</v>
      </c>
      <c r="X338" s="196">
        <v>0</v>
      </c>
      <c r="Y338" s="196">
        <v>0</v>
      </c>
      <c r="AA338" s="196">
        <v>0</v>
      </c>
      <c r="AB338" s="196">
        <v>0</v>
      </c>
      <c r="AC338" s="196">
        <v>0</v>
      </c>
      <c r="AD338" s="196">
        <v>0</v>
      </c>
      <c r="AE338" s="196">
        <v>0</v>
      </c>
      <c r="AF338" s="196">
        <v>0</v>
      </c>
      <c r="AG338" s="196">
        <v>0</v>
      </c>
      <c r="AH338" s="196">
        <v>0</v>
      </c>
      <c r="AI338" s="196">
        <v>0</v>
      </c>
      <c r="AJ338" s="196">
        <v>0</v>
      </c>
      <c r="AK338" s="196">
        <v>0</v>
      </c>
      <c r="AL338" s="196">
        <v>0</v>
      </c>
      <c r="AM338" s="196">
        <v>0</v>
      </c>
      <c r="AN338" s="196">
        <v>0</v>
      </c>
      <c r="AO338" s="196">
        <v>1</v>
      </c>
      <c r="AP338" s="196">
        <v>1</v>
      </c>
      <c r="AQ338" s="196">
        <v>0</v>
      </c>
      <c r="AR338" s="196">
        <v>1</v>
      </c>
      <c r="AS338" s="196">
        <v>1</v>
      </c>
      <c r="AT338" s="196">
        <v>1</v>
      </c>
      <c r="AU338" s="196">
        <v>1</v>
      </c>
      <c r="AV338" s="196">
        <v>0</v>
      </c>
      <c r="AW338" s="196">
        <v>1</v>
      </c>
      <c r="AX338" s="196">
        <v>1</v>
      </c>
      <c r="AY338" s="196">
        <v>1</v>
      </c>
      <c r="AZ338" s="196">
        <v>1</v>
      </c>
      <c r="BA338" s="196">
        <v>0</v>
      </c>
      <c r="BB338" s="196">
        <v>0</v>
      </c>
      <c r="BC338" s="196">
        <v>1</v>
      </c>
      <c r="BD338" s="196">
        <v>1</v>
      </c>
      <c r="BE338" s="196">
        <v>0</v>
      </c>
      <c r="BF338" s="196">
        <v>0</v>
      </c>
      <c r="BG338" s="196">
        <v>0</v>
      </c>
      <c r="BH338" s="196">
        <v>0</v>
      </c>
      <c r="BI338" s="196">
        <v>0</v>
      </c>
      <c r="BJ338" s="196">
        <v>0</v>
      </c>
      <c r="BK338" s="196">
        <v>0</v>
      </c>
      <c r="BL338" s="196">
        <v>0</v>
      </c>
      <c r="BM338" s="196">
        <v>0</v>
      </c>
      <c r="BN338" s="196">
        <v>0</v>
      </c>
      <c r="BO338" s="196">
        <v>0</v>
      </c>
      <c r="BP338" s="196">
        <v>0</v>
      </c>
      <c r="BQ338" s="196">
        <v>1</v>
      </c>
      <c r="BR338" s="196">
        <v>0</v>
      </c>
      <c r="BS338" s="196">
        <v>1</v>
      </c>
      <c r="BT338" s="196">
        <v>1</v>
      </c>
      <c r="BU338" s="196">
        <v>1</v>
      </c>
      <c r="BV338" s="196">
        <v>1</v>
      </c>
      <c r="BW338" s="196">
        <v>1</v>
      </c>
      <c r="BX338" s="196">
        <v>0</v>
      </c>
      <c r="BY338" s="196">
        <v>0</v>
      </c>
      <c r="BZ338" s="196">
        <v>1</v>
      </c>
      <c r="CA338" s="196">
        <v>1</v>
      </c>
      <c r="CB338" s="196">
        <v>1</v>
      </c>
      <c r="CC338" s="200">
        <v>0</v>
      </c>
      <c r="CD338" s="196">
        <v>0</v>
      </c>
      <c r="CE338" s="196">
        <v>0</v>
      </c>
      <c r="CF338" s="196">
        <v>0</v>
      </c>
      <c r="CG338" s="196">
        <v>0</v>
      </c>
      <c r="CH338" s="196">
        <v>0</v>
      </c>
      <c r="CI338" s="196">
        <v>0</v>
      </c>
      <c r="CJ338" s="196">
        <v>0</v>
      </c>
      <c r="CK338" s="196">
        <v>0</v>
      </c>
      <c r="CL338" s="196">
        <v>0</v>
      </c>
      <c r="CM338" s="196">
        <v>0</v>
      </c>
      <c r="CN338" s="196">
        <v>0</v>
      </c>
      <c r="CO338" s="196">
        <v>0</v>
      </c>
      <c r="CP338" s="196">
        <v>0</v>
      </c>
      <c r="CQ338" s="196">
        <v>0</v>
      </c>
      <c r="CR338" s="196">
        <v>0</v>
      </c>
      <c r="CS338" s="196">
        <v>0</v>
      </c>
      <c r="CT338" s="196">
        <v>0</v>
      </c>
      <c r="CU338" s="196">
        <v>0</v>
      </c>
      <c r="CV338" s="196">
        <v>0</v>
      </c>
      <c r="CW338" s="199">
        <v>0</v>
      </c>
      <c r="CX338" s="196">
        <f t="shared" ref="CX338:CX351" si="14">SUM(AA338:CW338)</f>
        <v>21</v>
      </c>
      <c r="CY338" s="196">
        <v>1</v>
      </c>
      <c r="CZ338" s="196">
        <v>0</v>
      </c>
      <c r="DA338" s="196">
        <v>0</v>
      </c>
      <c r="DB338" s="196">
        <v>1</v>
      </c>
      <c r="DC338" s="196" t="s">
        <v>7285</v>
      </c>
      <c r="DD338" s="196" t="s">
        <v>623</v>
      </c>
      <c r="DE338" s="196">
        <v>1</v>
      </c>
      <c r="DF338" s="196" t="s">
        <v>7286</v>
      </c>
      <c r="DK338" s="196">
        <v>1</v>
      </c>
      <c r="DL338" s="196" t="s">
        <v>595</v>
      </c>
      <c r="DM338" s="196">
        <v>1</v>
      </c>
      <c r="DN338" s="196">
        <v>1775</v>
      </c>
      <c r="DO338" s="196" t="s">
        <v>7287</v>
      </c>
      <c r="DP338" s="196" t="s">
        <v>7282</v>
      </c>
      <c r="DQ338" s="196" t="s">
        <v>580</v>
      </c>
      <c r="DR338" s="196" t="s">
        <v>7287</v>
      </c>
    </row>
    <row r="339" spans="1:124" s="196" customFormat="1" ht="15.75" customHeight="1" x14ac:dyDescent="0.3">
      <c r="A339" s="198" t="s">
        <v>24</v>
      </c>
      <c r="B339" s="198" t="s">
        <v>6465</v>
      </c>
      <c r="C339" s="212" t="s">
        <v>7288</v>
      </c>
      <c r="F339" s="196" t="s">
        <v>91</v>
      </c>
      <c r="H339" s="196" t="s">
        <v>454</v>
      </c>
      <c r="I339" s="196" t="s">
        <v>56</v>
      </c>
      <c r="J339" s="196" t="s">
        <v>173</v>
      </c>
      <c r="K339" s="196" t="s">
        <v>269</v>
      </c>
      <c r="L339" s="196" t="s">
        <v>228</v>
      </c>
      <c r="M339" s="196" t="s">
        <v>272</v>
      </c>
      <c r="O339" s="196" t="s">
        <v>300</v>
      </c>
      <c r="P339" s="211" t="s">
        <v>7289</v>
      </c>
      <c r="Q339" s="199" t="s">
        <v>481</v>
      </c>
      <c r="R339" s="196">
        <v>0</v>
      </c>
      <c r="S339" s="196">
        <v>0</v>
      </c>
      <c r="T339" s="196">
        <v>0</v>
      </c>
      <c r="U339" s="196">
        <v>0</v>
      </c>
      <c r="V339" s="196">
        <v>0</v>
      </c>
      <c r="W339" s="196">
        <v>0</v>
      </c>
      <c r="X339" s="196">
        <v>0</v>
      </c>
      <c r="Y339" s="196">
        <v>0</v>
      </c>
      <c r="AA339" s="196">
        <v>0</v>
      </c>
      <c r="AB339" s="196">
        <v>0</v>
      </c>
      <c r="AC339" s="196">
        <v>0</v>
      </c>
      <c r="AD339" s="196">
        <v>0</v>
      </c>
      <c r="AE339" s="196">
        <v>0</v>
      </c>
      <c r="AF339" s="196">
        <v>0</v>
      </c>
      <c r="AG339" s="196">
        <v>0</v>
      </c>
      <c r="AH339" s="196">
        <v>0</v>
      </c>
      <c r="AI339" s="196">
        <v>0</v>
      </c>
      <c r="AJ339" s="196">
        <v>0</v>
      </c>
      <c r="AK339" s="196">
        <v>0</v>
      </c>
      <c r="AL339" s="196">
        <v>0</v>
      </c>
      <c r="AM339" s="196">
        <v>0</v>
      </c>
      <c r="AN339" s="196">
        <v>0</v>
      </c>
      <c r="AO339" s="196">
        <v>1</v>
      </c>
      <c r="AP339" s="196">
        <v>0</v>
      </c>
      <c r="AQ339" s="196">
        <v>1</v>
      </c>
      <c r="AR339" s="196">
        <v>1</v>
      </c>
      <c r="AS339" s="196">
        <v>1</v>
      </c>
      <c r="AT339" s="196">
        <v>1</v>
      </c>
      <c r="AU339" s="196">
        <v>0</v>
      </c>
      <c r="AV339" s="196">
        <v>0</v>
      </c>
      <c r="AW339" s="196">
        <v>1</v>
      </c>
      <c r="AX339" s="196">
        <v>0</v>
      </c>
      <c r="AY339" s="196">
        <v>1</v>
      </c>
      <c r="AZ339" s="196">
        <v>1</v>
      </c>
      <c r="BA339" s="196">
        <v>0</v>
      </c>
      <c r="BB339" s="196">
        <v>0</v>
      </c>
      <c r="BC339" s="196">
        <v>1</v>
      </c>
      <c r="BD339" s="196">
        <v>1</v>
      </c>
      <c r="BE339" s="196">
        <v>1</v>
      </c>
      <c r="BF339" s="196">
        <v>0</v>
      </c>
      <c r="BG339" s="196">
        <v>0</v>
      </c>
      <c r="BH339" s="196">
        <v>0</v>
      </c>
      <c r="BI339" s="196">
        <v>0</v>
      </c>
      <c r="BJ339" s="196">
        <v>0</v>
      </c>
      <c r="BK339" s="196">
        <v>0</v>
      </c>
      <c r="BL339" s="196">
        <v>0</v>
      </c>
      <c r="BM339" s="196">
        <v>0</v>
      </c>
      <c r="BN339" s="196">
        <v>0</v>
      </c>
      <c r="BO339" s="196">
        <v>0</v>
      </c>
      <c r="BP339" s="196">
        <v>0</v>
      </c>
      <c r="BQ339" s="196">
        <v>1</v>
      </c>
      <c r="BR339" s="196">
        <v>1</v>
      </c>
      <c r="BS339" s="196">
        <v>0</v>
      </c>
      <c r="BT339" s="196">
        <v>0</v>
      </c>
      <c r="BU339" s="196">
        <v>0</v>
      </c>
      <c r="BV339" s="196">
        <v>0</v>
      </c>
      <c r="BW339" s="196">
        <v>0</v>
      </c>
      <c r="BX339" s="196">
        <v>0</v>
      </c>
      <c r="BY339" s="196">
        <v>0</v>
      </c>
      <c r="BZ339" s="196">
        <v>0</v>
      </c>
      <c r="CA339" s="196">
        <v>0</v>
      </c>
      <c r="CB339" s="196">
        <v>1</v>
      </c>
      <c r="CC339" s="200">
        <v>0</v>
      </c>
      <c r="CD339" s="196">
        <v>0</v>
      </c>
      <c r="CE339" s="196">
        <v>0</v>
      </c>
      <c r="CF339" s="196">
        <v>0</v>
      </c>
      <c r="CG339" s="196">
        <v>0</v>
      </c>
      <c r="CH339" s="196">
        <v>1</v>
      </c>
      <c r="CI339" s="196">
        <v>1</v>
      </c>
      <c r="CJ339" s="196">
        <v>1</v>
      </c>
      <c r="CK339" s="196">
        <v>0</v>
      </c>
      <c r="CL339" s="196">
        <v>0</v>
      </c>
      <c r="CM339" s="196">
        <v>0</v>
      </c>
      <c r="CN339" s="196">
        <v>0</v>
      </c>
      <c r="CO339" s="196">
        <v>0</v>
      </c>
      <c r="CP339" s="196">
        <v>1</v>
      </c>
      <c r="CQ339" s="196">
        <v>0</v>
      </c>
      <c r="CR339" s="196">
        <v>0</v>
      </c>
      <c r="CS339" s="196">
        <v>1</v>
      </c>
      <c r="CT339" s="196">
        <v>1</v>
      </c>
      <c r="CU339" s="196">
        <v>0</v>
      </c>
      <c r="CV339" s="196">
        <v>0</v>
      </c>
      <c r="CW339" s="199">
        <v>0</v>
      </c>
      <c r="CX339" s="196">
        <f t="shared" si="14"/>
        <v>20</v>
      </c>
      <c r="CY339" s="196">
        <v>1</v>
      </c>
      <c r="CZ339" s="196">
        <v>1</v>
      </c>
      <c r="DA339" s="196">
        <v>0</v>
      </c>
      <c r="DB339" s="196">
        <v>1</v>
      </c>
      <c r="DC339" s="212" t="s">
        <v>7290</v>
      </c>
      <c r="DF339" s="196" t="s">
        <v>7291</v>
      </c>
      <c r="DK339" s="196">
        <v>1</v>
      </c>
      <c r="DL339" s="196" t="s">
        <v>595</v>
      </c>
      <c r="DM339" s="196">
        <v>1</v>
      </c>
      <c r="DN339" s="196">
        <v>1854</v>
      </c>
      <c r="DO339" s="196" t="s">
        <v>7292</v>
      </c>
      <c r="DP339" s="196" t="s">
        <v>7293</v>
      </c>
      <c r="DQ339" s="196">
        <v>1907</v>
      </c>
      <c r="DR339" s="196" t="s">
        <v>7294</v>
      </c>
    </row>
    <row r="340" spans="1:124" s="196" customFormat="1" ht="15.75" customHeight="1" x14ac:dyDescent="0.3">
      <c r="A340" s="196" t="s">
        <v>9</v>
      </c>
      <c r="B340" s="198" t="s">
        <v>2049</v>
      </c>
      <c r="C340" s="210" t="s">
        <v>7295</v>
      </c>
      <c r="F340" s="196" t="s">
        <v>91</v>
      </c>
      <c r="H340" s="196" t="s">
        <v>454</v>
      </c>
      <c r="I340" s="196" t="s">
        <v>56</v>
      </c>
      <c r="J340" s="196" t="s">
        <v>173</v>
      </c>
      <c r="K340" s="196" t="s">
        <v>471</v>
      </c>
      <c r="M340" s="196" t="s">
        <v>272</v>
      </c>
      <c r="O340" s="196" t="s">
        <v>300</v>
      </c>
      <c r="P340" s="211" t="s">
        <v>7296</v>
      </c>
      <c r="Q340" s="196" t="s">
        <v>7297</v>
      </c>
      <c r="R340" s="196">
        <v>0</v>
      </c>
      <c r="S340" s="196">
        <v>0</v>
      </c>
      <c r="T340" s="196">
        <v>0</v>
      </c>
      <c r="U340" s="196">
        <v>0</v>
      </c>
      <c r="V340" s="196">
        <v>0</v>
      </c>
      <c r="W340" s="196">
        <v>0</v>
      </c>
      <c r="X340" s="196">
        <v>0</v>
      </c>
      <c r="Y340" s="196">
        <v>0</v>
      </c>
      <c r="AA340" s="196">
        <v>0</v>
      </c>
      <c r="AB340" s="196">
        <v>0</v>
      </c>
      <c r="AC340" s="196">
        <v>0</v>
      </c>
      <c r="AD340" s="196">
        <v>0</v>
      </c>
      <c r="AE340" s="196">
        <v>0</v>
      </c>
      <c r="AF340" s="196">
        <v>0</v>
      </c>
      <c r="AG340" s="196">
        <v>1</v>
      </c>
      <c r="AH340" s="196">
        <v>0</v>
      </c>
      <c r="AI340" s="196">
        <v>0</v>
      </c>
      <c r="AJ340" s="196">
        <v>0</v>
      </c>
      <c r="AK340" s="196">
        <v>0</v>
      </c>
      <c r="AL340" s="196">
        <v>1</v>
      </c>
      <c r="AM340" s="196">
        <v>0</v>
      </c>
      <c r="AN340" s="196">
        <v>0</v>
      </c>
      <c r="AO340" s="196">
        <v>0</v>
      </c>
      <c r="AP340" s="196">
        <v>1</v>
      </c>
      <c r="AQ340" s="196">
        <v>0</v>
      </c>
      <c r="AR340" s="196">
        <v>0</v>
      </c>
      <c r="AS340" s="196">
        <v>1</v>
      </c>
      <c r="AT340" s="196">
        <v>1</v>
      </c>
      <c r="AU340" s="196">
        <v>0</v>
      </c>
      <c r="AV340" s="196">
        <v>1</v>
      </c>
      <c r="AW340" s="196">
        <v>0</v>
      </c>
      <c r="AX340" s="196">
        <v>1</v>
      </c>
      <c r="AY340" s="196">
        <v>0</v>
      </c>
      <c r="AZ340" s="196">
        <v>1</v>
      </c>
      <c r="BA340" s="196">
        <v>0</v>
      </c>
      <c r="BB340" s="196">
        <v>0</v>
      </c>
      <c r="BC340" s="196">
        <v>0</v>
      </c>
      <c r="BD340" s="196">
        <v>1</v>
      </c>
      <c r="BE340" s="196">
        <v>0</v>
      </c>
      <c r="BF340" s="196">
        <v>0</v>
      </c>
      <c r="BG340" s="196">
        <v>0</v>
      </c>
      <c r="BH340" s="196">
        <v>0</v>
      </c>
      <c r="BI340" s="196">
        <v>0</v>
      </c>
      <c r="BJ340" s="196">
        <v>0</v>
      </c>
      <c r="BK340" s="196">
        <v>0</v>
      </c>
      <c r="BL340" s="196">
        <v>0</v>
      </c>
      <c r="BM340" s="196">
        <v>0</v>
      </c>
      <c r="BN340" s="196">
        <v>0</v>
      </c>
      <c r="BO340" s="196">
        <v>0</v>
      </c>
      <c r="BP340" s="196">
        <v>0</v>
      </c>
      <c r="BQ340" s="196">
        <v>0</v>
      </c>
      <c r="BR340" s="196">
        <v>0</v>
      </c>
      <c r="BS340" s="196">
        <v>1</v>
      </c>
      <c r="BT340" s="196">
        <v>1</v>
      </c>
      <c r="BU340" s="196">
        <v>1</v>
      </c>
      <c r="BV340" s="196">
        <v>1</v>
      </c>
      <c r="BW340" s="196">
        <v>1</v>
      </c>
      <c r="BX340" s="196">
        <v>0</v>
      </c>
      <c r="BY340" s="196">
        <v>0</v>
      </c>
      <c r="BZ340" s="196">
        <v>1</v>
      </c>
      <c r="CA340" s="196">
        <v>0</v>
      </c>
      <c r="CB340" s="196">
        <v>0</v>
      </c>
      <c r="CC340" s="200">
        <v>0</v>
      </c>
      <c r="CD340" s="196">
        <v>0</v>
      </c>
      <c r="CE340" s="196">
        <v>0</v>
      </c>
      <c r="CF340" s="196">
        <v>0</v>
      </c>
      <c r="CG340" s="196">
        <v>0</v>
      </c>
      <c r="CH340" s="196">
        <v>0</v>
      </c>
      <c r="CI340" s="196">
        <v>0</v>
      </c>
      <c r="CJ340" s="196">
        <v>0</v>
      </c>
      <c r="CK340" s="196">
        <v>0</v>
      </c>
      <c r="CL340" s="196">
        <v>0</v>
      </c>
      <c r="CM340" s="196">
        <v>0</v>
      </c>
      <c r="CN340" s="196">
        <v>0</v>
      </c>
      <c r="CO340" s="196">
        <v>0</v>
      </c>
      <c r="CP340" s="196">
        <v>0</v>
      </c>
      <c r="CQ340" s="196">
        <v>0</v>
      </c>
      <c r="CR340" s="196">
        <v>0</v>
      </c>
      <c r="CS340" s="196">
        <v>0</v>
      </c>
      <c r="CT340" s="196">
        <v>0</v>
      </c>
      <c r="CU340" s="196">
        <v>0</v>
      </c>
      <c r="CV340" s="196">
        <v>0</v>
      </c>
      <c r="CW340" s="199">
        <v>0</v>
      </c>
      <c r="CX340" s="196">
        <f t="shared" si="14"/>
        <v>15</v>
      </c>
      <c r="CY340" s="196">
        <v>1</v>
      </c>
      <c r="CZ340" s="196">
        <v>0</v>
      </c>
      <c r="DA340" s="196">
        <v>0</v>
      </c>
      <c r="DB340" s="196">
        <v>1</v>
      </c>
      <c r="DC340" s="196" t="s">
        <v>7298</v>
      </c>
      <c r="DD340" s="196" t="s">
        <v>623</v>
      </c>
      <c r="DE340" s="196">
        <v>1</v>
      </c>
      <c r="DF340" s="196" t="s">
        <v>7299</v>
      </c>
      <c r="DG340" s="196" t="s">
        <v>539</v>
      </c>
      <c r="DK340" s="196">
        <v>1</v>
      </c>
      <c r="DL340" s="196" t="s">
        <v>595</v>
      </c>
      <c r="DM340" s="196">
        <v>1</v>
      </c>
      <c r="DN340" s="196">
        <v>1779</v>
      </c>
      <c r="DO340" s="196" t="s">
        <v>7300</v>
      </c>
      <c r="DP340" s="196" t="s">
        <v>7301</v>
      </c>
      <c r="DQ340" s="196">
        <v>1917</v>
      </c>
      <c r="DR340" s="196" t="s">
        <v>7302</v>
      </c>
    </row>
    <row r="341" spans="1:124" s="196" customFormat="1" ht="15.75" customHeight="1" x14ac:dyDescent="0.3">
      <c r="A341" s="196" t="s">
        <v>9</v>
      </c>
      <c r="B341" s="198" t="s">
        <v>2319</v>
      </c>
      <c r="C341" s="212" t="s">
        <v>7303</v>
      </c>
      <c r="D341" s="196" t="s">
        <v>7304</v>
      </c>
      <c r="F341" s="196" t="s">
        <v>91</v>
      </c>
      <c r="G341" s="196" t="s">
        <v>575</v>
      </c>
      <c r="H341" s="196" t="s">
        <v>454</v>
      </c>
      <c r="I341" s="196" t="s">
        <v>56</v>
      </c>
      <c r="J341" s="196" t="s">
        <v>455</v>
      </c>
      <c r="K341" s="196" t="s">
        <v>269</v>
      </c>
      <c r="M341" s="196" t="s">
        <v>265</v>
      </c>
      <c r="O341" s="196" t="s">
        <v>299</v>
      </c>
      <c r="Q341" s="199" t="s">
        <v>7305</v>
      </c>
      <c r="R341" s="196">
        <v>0</v>
      </c>
      <c r="S341" s="196">
        <v>0</v>
      </c>
      <c r="T341" s="196">
        <v>0</v>
      </c>
      <c r="U341" s="196">
        <v>0</v>
      </c>
      <c r="V341" s="196">
        <v>0</v>
      </c>
      <c r="W341" s="196">
        <v>0</v>
      </c>
      <c r="X341" s="196">
        <v>0</v>
      </c>
      <c r="Y341" s="196">
        <v>0</v>
      </c>
      <c r="AA341" s="196">
        <v>0</v>
      </c>
      <c r="AB341" s="196">
        <v>0</v>
      </c>
      <c r="AC341" s="196">
        <v>0</v>
      </c>
      <c r="AD341" s="196">
        <v>0</v>
      </c>
      <c r="AE341" s="196">
        <v>0</v>
      </c>
      <c r="AF341" s="196">
        <v>0</v>
      </c>
      <c r="AG341" s="196">
        <v>0</v>
      </c>
      <c r="AH341" s="196">
        <v>0</v>
      </c>
      <c r="AI341" s="196">
        <v>0</v>
      </c>
      <c r="AJ341" s="196">
        <v>0</v>
      </c>
      <c r="AK341" s="196">
        <v>0</v>
      </c>
      <c r="AL341" s="196">
        <v>1</v>
      </c>
      <c r="AM341" s="196">
        <v>0</v>
      </c>
      <c r="AN341" s="196">
        <v>0</v>
      </c>
      <c r="AO341" s="196">
        <v>0</v>
      </c>
      <c r="AP341" s="196">
        <v>0</v>
      </c>
      <c r="AQ341" s="196">
        <v>0</v>
      </c>
      <c r="AR341" s="196">
        <v>0</v>
      </c>
      <c r="AS341" s="196">
        <v>0</v>
      </c>
      <c r="AT341" s="196">
        <v>0</v>
      </c>
      <c r="AU341" s="196">
        <v>0</v>
      </c>
      <c r="AV341" s="196">
        <v>0</v>
      </c>
      <c r="AW341" s="196">
        <v>0</v>
      </c>
      <c r="AX341" s="196">
        <v>0</v>
      </c>
      <c r="AY341" s="196">
        <v>0</v>
      </c>
      <c r="AZ341" s="196">
        <v>0</v>
      </c>
      <c r="BA341" s="196">
        <v>0</v>
      </c>
      <c r="BB341" s="196">
        <v>0</v>
      </c>
      <c r="BC341" s="196">
        <v>0</v>
      </c>
      <c r="BD341" s="196">
        <v>0</v>
      </c>
      <c r="BE341" s="196">
        <v>0</v>
      </c>
      <c r="BF341" s="196">
        <v>0</v>
      </c>
      <c r="BG341" s="196">
        <v>0</v>
      </c>
      <c r="BH341" s="196">
        <v>0</v>
      </c>
      <c r="BI341" s="196">
        <v>0</v>
      </c>
      <c r="BJ341" s="196">
        <v>0</v>
      </c>
      <c r="BK341" s="196">
        <v>0</v>
      </c>
      <c r="BL341" s="196">
        <v>0</v>
      </c>
      <c r="BM341" s="196">
        <v>0</v>
      </c>
      <c r="BN341" s="196">
        <v>0</v>
      </c>
      <c r="BO341" s="196">
        <v>0</v>
      </c>
      <c r="BP341" s="196">
        <v>0</v>
      </c>
      <c r="BQ341" s="196">
        <v>0</v>
      </c>
      <c r="BR341" s="196">
        <v>0</v>
      </c>
      <c r="BS341" s="196">
        <v>0</v>
      </c>
      <c r="BT341" s="196">
        <v>0</v>
      </c>
      <c r="BU341" s="196">
        <v>0</v>
      </c>
      <c r="BV341" s="196">
        <v>0</v>
      </c>
      <c r="BW341" s="196">
        <v>0</v>
      </c>
      <c r="BX341" s="196">
        <v>0</v>
      </c>
      <c r="BY341" s="196">
        <v>0</v>
      </c>
      <c r="BZ341" s="196">
        <v>0</v>
      </c>
      <c r="CA341" s="196">
        <v>0</v>
      </c>
      <c r="CB341" s="196">
        <v>0</v>
      </c>
      <c r="CC341" s="200">
        <v>0</v>
      </c>
      <c r="CD341" s="196">
        <v>0</v>
      </c>
      <c r="CE341" s="196">
        <v>0</v>
      </c>
      <c r="CF341" s="196">
        <v>0</v>
      </c>
      <c r="CG341" s="196">
        <v>0</v>
      </c>
      <c r="CH341" s="196">
        <v>0</v>
      </c>
      <c r="CI341" s="196">
        <v>0</v>
      </c>
      <c r="CJ341" s="196">
        <v>0</v>
      </c>
      <c r="CK341" s="196">
        <v>0</v>
      </c>
      <c r="CL341" s="196">
        <v>0</v>
      </c>
      <c r="CM341" s="196">
        <v>0</v>
      </c>
      <c r="CN341" s="196">
        <v>0</v>
      </c>
      <c r="CO341" s="196">
        <v>0</v>
      </c>
      <c r="CP341" s="196">
        <v>0</v>
      </c>
      <c r="CQ341" s="196">
        <v>0</v>
      </c>
      <c r="CR341" s="196">
        <v>0</v>
      </c>
      <c r="CS341" s="196">
        <v>0</v>
      </c>
      <c r="CT341" s="196">
        <v>0</v>
      </c>
      <c r="CU341" s="196">
        <v>0</v>
      </c>
      <c r="CV341" s="196">
        <v>0</v>
      </c>
      <c r="CW341" s="199">
        <v>0</v>
      </c>
      <c r="CX341" s="196">
        <f t="shared" si="14"/>
        <v>1</v>
      </c>
      <c r="CY341" s="196">
        <v>1</v>
      </c>
      <c r="CZ341" s="196">
        <v>0</v>
      </c>
      <c r="DA341" s="196">
        <v>0</v>
      </c>
      <c r="DB341" s="196">
        <v>0</v>
      </c>
      <c r="DE341" s="196">
        <v>1</v>
      </c>
      <c r="DF341" s="213" t="s">
        <v>7306</v>
      </c>
      <c r="DG341" s="213" t="s">
        <v>7307</v>
      </c>
      <c r="DK341" s="196">
        <v>1</v>
      </c>
      <c r="DL341" s="196" t="s">
        <v>595</v>
      </c>
      <c r="DM341" s="196">
        <v>1</v>
      </c>
      <c r="DN341" s="196">
        <v>1991</v>
      </c>
      <c r="DO341" s="214" t="s">
        <v>7308</v>
      </c>
      <c r="DP341" s="196" t="s">
        <v>7303</v>
      </c>
      <c r="DQ341" s="196" t="s">
        <v>460</v>
      </c>
      <c r="DR341" s="214" t="s">
        <v>7308</v>
      </c>
    </row>
    <row r="342" spans="1:124" s="196" customFormat="1" ht="15.75" customHeight="1" x14ac:dyDescent="0.3">
      <c r="A342" s="196" t="s">
        <v>9</v>
      </c>
      <c r="B342" s="198" t="s">
        <v>2319</v>
      </c>
      <c r="C342" s="212" t="s">
        <v>7309</v>
      </c>
      <c r="D342" s="196" t="s">
        <v>7304</v>
      </c>
      <c r="F342" s="196" t="s">
        <v>91</v>
      </c>
      <c r="G342" s="196" t="s">
        <v>575</v>
      </c>
      <c r="H342" s="196" t="s">
        <v>454</v>
      </c>
      <c r="I342" s="196" t="s">
        <v>56</v>
      </c>
      <c r="J342" s="196" t="s">
        <v>455</v>
      </c>
      <c r="K342" s="196" t="s">
        <v>269</v>
      </c>
      <c r="M342" s="196" t="s">
        <v>265</v>
      </c>
      <c r="O342" s="196" t="s">
        <v>300</v>
      </c>
      <c r="Q342" s="196" t="s">
        <v>7310</v>
      </c>
      <c r="R342" s="196">
        <v>0</v>
      </c>
      <c r="S342" s="196">
        <v>0</v>
      </c>
      <c r="T342" s="196">
        <v>0</v>
      </c>
      <c r="U342" s="196">
        <v>0</v>
      </c>
      <c r="V342" s="196">
        <v>0</v>
      </c>
      <c r="W342" s="196">
        <v>0</v>
      </c>
      <c r="X342" s="196">
        <v>0</v>
      </c>
      <c r="Y342" s="196">
        <v>0</v>
      </c>
      <c r="AA342" s="196">
        <v>0</v>
      </c>
      <c r="AB342" s="196">
        <v>0</v>
      </c>
      <c r="AC342" s="196">
        <v>0</v>
      </c>
      <c r="AD342" s="196">
        <v>0</v>
      </c>
      <c r="AE342" s="196">
        <v>0</v>
      </c>
      <c r="AF342" s="196">
        <v>0</v>
      </c>
      <c r="AG342" s="196">
        <v>0</v>
      </c>
      <c r="AH342" s="196">
        <v>0</v>
      </c>
      <c r="AI342" s="196">
        <v>0</v>
      </c>
      <c r="AJ342" s="196">
        <v>0</v>
      </c>
      <c r="AK342" s="196">
        <v>0</v>
      </c>
      <c r="AL342" s="196">
        <v>1</v>
      </c>
      <c r="AM342" s="196">
        <v>0</v>
      </c>
      <c r="AN342" s="196">
        <v>0</v>
      </c>
      <c r="AO342" s="196">
        <v>0</v>
      </c>
      <c r="AP342" s="196">
        <v>0</v>
      </c>
      <c r="AQ342" s="196">
        <v>0</v>
      </c>
      <c r="AR342" s="196">
        <v>0</v>
      </c>
      <c r="AS342" s="196">
        <v>0</v>
      </c>
      <c r="AT342" s="196">
        <v>0</v>
      </c>
      <c r="AU342" s="196">
        <v>0</v>
      </c>
      <c r="AV342" s="196">
        <v>0</v>
      </c>
      <c r="AW342" s="196">
        <v>0</v>
      </c>
      <c r="AX342" s="196">
        <v>0</v>
      </c>
      <c r="AY342" s="196">
        <v>0</v>
      </c>
      <c r="AZ342" s="196">
        <v>0</v>
      </c>
      <c r="BA342" s="196">
        <v>0</v>
      </c>
      <c r="BB342" s="196">
        <v>0</v>
      </c>
      <c r="BC342" s="196">
        <v>0</v>
      </c>
      <c r="BD342" s="196">
        <v>0</v>
      </c>
      <c r="BE342" s="196">
        <v>0</v>
      </c>
      <c r="BF342" s="196">
        <v>0</v>
      </c>
      <c r="BG342" s="196">
        <v>0</v>
      </c>
      <c r="BH342" s="196">
        <v>0</v>
      </c>
      <c r="BI342" s="196">
        <v>0</v>
      </c>
      <c r="BJ342" s="196">
        <v>0</v>
      </c>
      <c r="BK342" s="196">
        <v>0</v>
      </c>
      <c r="BL342" s="196">
        <v>0</v>
      </c>
      <c r="BM342" s="196">
        <v>0</v>
      </c>
      <c r="BN342" s="196">
        <v>0</v>
      </c>
      <c r="BO342" s="196">
        <v>0</v>
      </c>
      <c r="BP342" s="196">
        <v>0</v>
      </c>
      <c r="BQ342" s="196">
        <v>0</v>
      </c>
      <c r="BR342" s="196">
        <v>0</v>
      </c>
      <c r="BS342" s="196">
        <v>0</v>
      </c>
      <c r="BT342" s="196">
        <v>0</v>
      </c>
      <c r="BU342" s="196">
        <v>0</v>
      </c>
      <c r="BV342" s="196">
        <v>0</v>
      </c>
      <c r="BW342" s="196">
        <v>0</v>
      </c>
      <c r="BX342" s="196">
        <v>0</v>
      </c>
      <c r="BY342" s="196">
        <v>0</v>
      </c>
      <c r="BZ342" s="196">
        <v>0</v>
      </c>
      <c r="CA342" s="196">
        <v>0</v>
      </c>
      <c r="CB342" s="196">
        <v>0</v>
      </c>
      <c r="CC342" s="200">
        <v>0</v>
      </c>
      <c r="CD342" s="196">
        <v>0</v>
      </c>
      <c r="CE342" s="196">
        <v>0</v>
      </c>
      <c r="CF342" s="196">
        <v>0</v>
      </c>
      <c r="CG342" s="196">
        <v>0</v>
      </c>
      <c r="CH342" s="196">
        <v>0</v>
      </c>
      <c r="CI342" s="196">
        <v>0</v>
      </c>
      <c r="CJ342" s="196">
        <v>0</v>
      </c>
      <c r="CK342" s="196">
        <v>0</v>
      </c>
      <c r="CL342" s="196">
        <v>0</v>
      </c>
      <c r="CM342" s="196">
        <v>0</v>
      </c>
      <c r="CN342" s="196">
        <v>0</v>
      </c>
      <c r="CO342" s="196">
        <v>0</v>
      </c>
      <c r="CP342" s="196">
        <v>0</v>
      </c>
      <c r="CQ342" s="196">
        <v>0</v>
      </c>
      <c r="CR342" s="196">
        <v>0</v>
      </c>
      <c r="CS342" s="196">
        <v>0</v>
      </c>
      <c r="CT342" s="196">
        <v>0</v>
      </c>
      <c r="CU342" s="196">
        <v>0</v>
      </c>
      <c r="CV342" s="196">
        <v>0</v>
      </c>
      <c r="CW342" s="199">
        <v>0</v>
      </c>
      <c r="CX342" s="196">
        <f t="shared" si="14"/>
        <v>1</v>
      </c>
      <c r="CY342" s="196">
        <v>1</v>
      </c>
      <c r="CZ342" s="196">
        <v>0</v>
      </c>
      <c r="DA342" s="196">
        <v>0</v>
      </c>
      <c r="DB342" s="196">
        <v>0</v>
      </c>
      <c r="DE342" s="196">
        <v>1</v>
      </c>
      <c r="DF342" s="211" t="s">
        <v>546</v>
      </c>
      <c r="DG342" s="211" t="s">
        <v>7311</v>
      </c>
      <c r="DK342" s="196">
        <v>1</v>
      </c>
      <c r="DM342" s="196">
        <v>1</v>
      </c>
      <c r="DN342" s="196">
        <v>1988</v>
      </c>
      <c r="DO342" s="196" t="s">
        <v>7312</v>
      </c>
      <c r="DP342" s="196" t="s">
        <v>7313</v>
      </c>
      <c r="DQ342" s="196">
        <v>1991</v>
      </c>
      <c r="DR342" s="214" t="s">
        <v>7314</v>
      </c>
    </row>
    <row r="343" spans="1:124" s="196" customFormat="1" ht="15.75" customHeight="1" x14ac:dyDescent="0.3">
      <c r="A343" s="196" t="s">
        <v>29</v>
      </c>
      <c r="B343" s="198" t="s">
        <v>2609</v>
      </c>
      <c r="C343" s="210" t="s">
        <v>7315</v>
      </c>
      <c r="F343" s="196" t="s">
        <v>91</v>
      </c>
      <c r="H343" s="196" t="s">
        <v>454</v>
      </c>
      <c r="I343" s="196" t="s">
        <v>56</v>
      </c>
      <c r="J343" s="196" t="s">
        <v>173</v>
      </c>
      <c r="K343" s="196" t="s">
        <v>471</v>
      </c>
      <c r="M343" s="196" t="s">
        <v>272</v>
      </c>
      <c r="O343" s="196" t="s">
        <v>300</v>
      </c>
      <c r="Q343" s="199" t="s">
        <v>6353</v>
      </c>
      <c r="R343" s="196">
        <v>0</v>
      </c>
      <c r="S343" s="196">
        <v>0</v>
      </c>
      <c r="T343" s="196">
        <v>0</v>
      </c>
      <c r="U343" s="196">
        <v>0</v>
      </c>
      <c r="V343" s="196">
        <v>0</v>
      </c>
      <c r="W343" s="196">
        <v>0</v>
      </c>
      <c r="X343" s="196">
        <v>0</v>
      </c>
      <c r="Y343" s="196">
        <v>0</v>
      </c>
      <c r="AA343" s="196">
        <v>0</v>
      </c>
      <c r="AB343" s="196">
        <v>0</v>
      </c>
      <c r="AC343" s="196">
        <v>1</v>
      </c>
      <c r="AD343" s="196">
        <v>0</v>
      </c>
      <c r="AE343" s="196">
        <v>1</v>
      </c>
      <c r="AF343" s="196">
        <v>1</v>
      </c>
      <c r="AG343" s="196">
        <v>1</v>
      </c>
      <c r="AH343" s="196">
        <v>0</v>
      </c>
      <c r="AI343" s="196">
        <v>0</v>
      </c>
      <c r="AJ343" s="196">
        <v>1</v>
      </c>
      <c r="AK343" s="196">
        <v>1</v>
      </c>
      <c r="AL343" s="196">
        <v>0</v>
      </c>
      <c r="AM343" s="196">
        <v>1</v>
      </c>
      <c r="AN343" s="196">
        <v>0</v>
      </c>
      <c r="AO343" s="196">
        <v>0</v>
      </c>
      <c r="AP343" s="196">
        <v>0</v>
      </c>
      <c r="AQ343" s="196">
        <v>0</v>
      </c>
      <c r="AR343" s="196">
        <v>1</v>
      </c>
      <c r="AS343" s="196">
        <v>0</v>
      </c>
      <c r="AT343" s="196">
        <v>0</v>
      </c>
      <c r="AU343" s="196">
        <v>0</v>
      </c>
      <c r="AV343" s="196">
        <v>0</v>
      </c>
      <c r="AW343" s="196">
        <v>0</v>
      </c>
      <c r="AX343" s="196">
        <v>0</v>
      </c>
      <c r="AY343" s="196">
        <v>0</v>
      </c>
      <c r="AZ343" s="196">
        <v>0</v>
      </c>
      <c r="BA343" s="196">
        <v>0</v>
      </c>
      <c r="BB343" s="196">
        <v>0</v>
      </c>
      <c r="BC343" s="196">
        <v>0</v>
      </c>
      <c r="BD343" s="196">
        <v>0</v>
      </c>
      <c r="BE343" s="196">
        <v>0</v>
      </c>
      <c r="BF343" s="196">
        <v>0</v>
      </c>
      <c r="BG343" s="196">
        <v>1</v>
      </c>
      <c r="BH343" s="196">
        <v>0</v>
      </c>
      <c r="BI343" s="196">
        <v>1</v>
      </c>
      <c r="BJ343" s="196">
        <v>0</v>
      </c>
      <c r="BK343" s="196">
        <v>0</v>
      </c>
      <c r="BL343" s="196">
        <v>0</v>
      </c>
      <c r="BM343" s="196">
        <v>1</v>
      </c>
      <c r="BN343" s="196">
        <v>0</v>
      </c>
      <c r="BO343" s="196">
        <v>0</v>
      </c>
      <c r="BP343" s="196">
        <v>0</v>
      </c>
      <c r="BQ343" s="196">
        <v>0</v>
      </c>
      <c r="BR343" s="196">
        <v>0</v>
      </c>
      <c r="BS343" s="196">
        <v>0</v>
      </c>
      <c r="BT343" s="196">
        <v>0</v>
      </c>
      <c r="BU343" s="196">
        <v>0</v>
      </c>
      <c r="BV343" s="196">
        <v>0</v>
      </c>
      <c r="BW343" s="196">
        <v>0</v>
      </c>
      <c r="BX343" s="196">
        <v>0</v>
      </c>
      <c r="BY343" s="196">
        <v>0</v>
      </c>
      <c r="BZ343" s="196">
        <v>0</v>
      </c>
      <c r="CA343" s="196">
        <v>0</v>
      </c>
      <c r="CB343" s="196">
        <v>0</v>
      </c>
      <c r="CC343" s="200">
        <v>0</v>
      </c>
      <c r="CD343" s="196">
        <v>0</v>
      </c>
      <c r="CE343" s="196">
        <v>0</v>
      </c>
      <c r="CF343" s="196">
        <v>0</v>
      </c>
      <c r="CG343" s="196">
        <v>0</v>
      </c>
      <c r="CH343" s="196">
        <v>0</v>
      </c>
      <c r="CI343" s="196">
        <v>0</v>
      </c>
      <c r="CJ343" s="196">
        <v>0</v>
      </c>
      <c r="CK343" s="196">
        <v>0</v>
      </c>
      <c r="CL343" s="196">
        <v>0</v>
      </c>
      <c r="CM343" s="196">
        <v>0</v>
      </c>
      <c r="CN343" s="196">
        <v>0</v>
      </c>
      <c r="CO343" s="196">
        <v>0</v>
      </c>
      <c r="CP343" s="196">
        <v>0</v>
      </c>
      <c r="CQ343" s="196">
        <v>0</v>
      </c>
      <c r="CR343" s="196">
        <v>0</v>
      </c>
      <c r="CS343" s="196">
        <v>0</v>
      </c>
      <c r="CT343" s="196">
        <v>0</v>
      </c>
      <c r="CU343" s="196">
        <v>0</v>
      </c>
      <c r="CV343" s="196">
        <v>0</v>
      </c>
      <c r="CW343" s="199">
        <v>0</v>
      </c>
      <c r="CX343" s="196">
        <f t="shared" si="14"/>
        <v>11</v>
      </c>
      <c r="CY343" s="196">
        <v>1</v>
      </c>
      <c r="CZ343" s="196">
        <v>0</v>
      </c>
      <c r="DA343" s="196">
        <v>0</v>
      </c>
      <c r="DB343" s="196">
        <v>0</v>
      </c>
      <c r="DC343" s="196" t="s">
        <v>7316</v>
      </c>
      <c r="DF343" s="196" t="s">
        <v>7317</v>
      </c>
      <c r="DG343" s="196" t="s">
        <v>7318</v>
      </c>
      <c r="DJ343" s="196">
        <v>1</v>
      </c>
      <c r="DK343" s="196">
        <v>1</v>
      </c>
      <c r="DL343" s="196" t="s">
        <v>595</v>
      </c>
      <c r="DM343" s="196">
        <v>1</v>
      </c>
      <c r="DN343" s="196">
        <v>1859</v>
      </c>
      <c r="DO343" s="196" t="s">
        <v>7319</v>
      </c>
      <c r="DP343" s="210" t="s">
        <v>7315</v>
      </c>
      <c r="DQ343" s="196" t="s">
        <v>460</v>
      </c>
      <c r="DR343" s="196" t="s">
        <v>7319</v>
      </c>
    </row>
    <row r="344" spans="1:124" s="196" customFormat="1" ht="15.75" customHeight="1" x14ac:dyDescent="0.3">
      <c r="A344" s="196" t="s">
        <v>15</v>
      </c>
      <c r="B344" s="198" t="s">
        <v>749</v>
      </c>
      <c r="C344" s="210" t="s">
        <v>7320</v>
      </c>
      <c r="F344" s="196" t="s">
        <v>118</v>
      </c>
      <c r="G344" s="196" t="s">
        <v>95</v>
      </c>
      <c r="H344" s="196" t="s">
        <v>454</v>
      </c>
      <c r="I344" s="196" t="s">
        <v>13</v>
      </c>
      <c r="J344" s="196" t="s">
        <v>221</v>
      </c>
      <c r="K344" s="196" t="s">
        <v>269</v>
      </c>
      <c r="L344" s="196" t="s">
        <v>228</v>
      </c>
      <c r="M344" s="196" t="s">
        <v>268</v>
      </c>
      <c r="O344" s="196" t="s">
        <v>300</v>
      </c>
      <c r="P344" s="196" t="s">
        <v>7321</v>
      </c>
      <c r="Q344" s="215" t="s">
        <v>6301</v>
      </c>
      <c r="R344" s="196">
        <v>0</v>
      </c>
      <c r="S344" s="196">
        <v>0</v>
      </c>
      <c r="T344" s="196">
        <v>0</v>
      </c>
      <c r="U344" s="196">
        <v>0</v>
      </c>
      <c r="V344" s="196">
        <v>0</v>
      </c>
      <c r="W344" s="196">
        <v>0</v>
      </c>
      <c r="X344" s="196">
        <v>0</v>
      </c>
      <c r="Y344" s="196">
        <v>0</v>
      </c>
      <c r="AA344" s="196">
        <v>0</v>
      </c>
      <c r="AB344" s="196">
        <v>0</v>
      </c>
      <c r="AC344" s="196">
        <v>0</v>
      </c>
      <c r="AD344" s="196">
        <v>0</v>
      </c>
      <c r="AE344" s="196">
        <v>0</v>
      </c>
      <c r="AF344" s="196">
        <v>0</v>
      </c>
      <c r="AG344" s="196">
        <v>0</v>
      </c>
      <c r="AH344" s="196">
        <v>0</v>
      </c>
      <c r="AI344" s="196">
        <v>0</v>
      </c>
      <c r="AJ344" s="196">
        <v>0</v>
      </c>
      <c r="AK344" s="196">
        <v>0</v>
      </c>
      <c r="AL344" s="196">
        <v>0</v>
      </c>
      <c r="AM344" s="196">
        <v>0</v>
      </c>
      <c r="AN344" s="196">
        <v>0</v>
      </c>
      <c r="AO344" s="196">
        <v>0</v>
      </c>
      <c r="AP344" s="196">
        <v>0</v>
      </c>
      <c r="AQ344" s="196">
        <v>0</v>
      </c>
      <c r="AR344" s="196">
        <v>0</v>
      </c>
      <c r="AS344" s="196">
        <v>0</v>
      </c>
      <c r="AT344" s="196">
        <v>0</v>
      </c>
      <c r="AU344" s="196">
        <v>0</v>
      </c>
      <c r="AV344" s="196">
        <v>0</v>
      </c>
      <c r="AW344" s="196">
        <v>0</v>
      </c>
      <c r="AX344" s="196">
        <v>0</v>
      </c>
      <c r="AY344" s="196">
        <v>0</v>
      </c>
      <c r="AZ344" s="196">
        <v>0</v>
      </c>
      <c r="BA344" s="196">
        <v>0</v>
      </c>
      <c r="BB344" s="196">
        <v>0</v>
      </c>
      <c r="BC344" s="196">
        <v>0</v>
      </c>
      <c r="BD344" s="196">
        <v>0</v>
      </c>
      <c r="BE344" s="196">
        <v>0</v>
      </c>
      <c r="BF344" s="196">
        <v>0</v>
      </c>
      <c r="BG344" s="196">
        <v>0</v>
      </c>
      <c r="BH344" s="196">
        <v>1</v>
      </c>
      <c r="BI344" s="196">
        <v>0</v>
      </c>
      <c r="BJ344" s="196">
        <v>1</v>
      </c>
      <c r="BK344" s="196">
        <v>1</v>
      </c>
      <c r="BL344" s="196">
        <v>1</v>
      </c>
      <c r="BM344" s="196">
        <v>0</v>
      </c>
      <c r="BN344" s="196">
        <v>0</v>
      </c>
      <c r="BO344" s="196">
        <v>0</v>
      </c>
      <c r="BP344" s="196">
        <v>1</v>
      </c>
      <c r="BQ344" s="196">
        <v>1</v>
      </c>
      <c r="BR344" s="196">
        <v>1</v>
      </c>
      <c r="BS344" s="196">
        <v>0</v>
      </c>
      <c r="BT344" s="196">
        <v>0</v>
      </c>
      <c r="BU344" s="196">
        <v>0</v>
      </c>
      <c r="BV344" s="196">
        <v>0</v>
      </c>
      <c r="BW344" s="196">
        <v>0</v>
      </c>
      <c r="BX344" s="196">
        <v>0</v>
      </c>
      <c r="BY344" s="196">
        <v>0</v>
      </c>
      <c r="BZ344" s="196">
        <v>0</v>
      </c>
      <c r="CA344" s="196">
        <v>0</v>
      </c>
      <c r="CB344" s="196">
        <v>0</v>
      </c>
      <c r="CC344" s="200">
        <v>0</v>
      </c>
      <c r="CD344" s="196">
        <v>0</v>
      </c>
      <c r="CE344" s="196">
        <v>0</v>
      </c>
      <c r="CF344" s="196">
        <v>0</v>
      </c>
      <c r="CG344" s="196">
        <v>0</v>
      </c>
      <c r="CH344" s="196">
        <v>0</v>
      </c>
      <c r="CI344" s="196">
        <v>0</v>
      </c>
      <c r="CJ344" s="196">
        <v>0</v>
      </c>
      <c r="CK344" s="196">
        <v>0</v>
      </c>
      <c r="CL344" s="196">
        <v>0</v>
      </c>
      <c r="CM344" s="196">
        <v>0</v>
      </c>
      <c r="CN344" s="196">
        <v>0</v>
      </c>
      <c r="CO344" s="196">
        <v>0</v>
      </c>
      <c r="CP344" s="196">
        <v>0</v>
      </c>
      <c r="CQ344" s="196">
        <v>0</v>
      </c>
      <c r="CR344" s="196">
        <v>0</v>
      </c>
      <c r="CS344" s="196">
        <v>0</v>
      </c>
      <c r="CT344" s="196">
        <v>0</v>
      </c>
      <c r="CU344" s="196">
        <v>0</v>
      </c>
      <c r="CV344" s="196">
        <v>0</v>
      </c>
      <c r="CW344" s="199">
        <v>0</v>
      </c>
      <c r="CX344" s="196">
        <f t="shared" si="14"/>
        <v>7</v>
      </c>
      <c r="CY344" s="196">
        <v>1</v>
      </c>
      <c r="CZ344" s="196">
        <v>0</v>
      </c>
      <c r="DA344" s="196">
        <v>0</v>
      </c>
      <c r="DB344" s="196">
        <v>0</v>
      </c>
      <c r="DC344" s="196" t="s">
        <v>7322</v>
      </c>
      <c r="DK344" s="196">
        <v>0</v>
      </c>
      <c r="DM344" s="196">
        <v>1</v>
      </c>
      <c r="DN344" s="196">
        <v>1847</v>
      </c>
      <c r="DO344" s="196" t="s">
        <v>7323</v>
      </c>
      <c r="DP344" s="196" t="s">
        <v>7324</v>
      </c>
      <c r="DQ344" s="196">
        <v>1849</v>
      </c>
      <c r="DR344" s="196" t="s">
        <v>7325</v>
      </c>
    </row>
    <row r="345" spans="1:124" ht="15.75" customHeight="1" x14ac:dyDescent="0.35">
      <c r="A345" s="188" t="s">
        <v>15</v>
      </c>
      <c r="B345" s="189" t="s">
        <v>7197</v>
      </c>
      <c r="C345" s="208" t="s">
        <v>7326</v>
      </c>
      <c r="F345" s="188" t="s">
        <v>91</v>
      </c>
      <c r="H345" s="188" t="s">
        <v>454</v>
      </c>
      <c r="I345" s="188" t="s">
        <v>56</v>
      </c>
      <c r="J345" s="188" t="s">
        <v>217</v>
      </c>
      <c r="K345" s="188" t="s">
        <v>471</v>
      </c>
      <c r="L345" s="188" t="s">
        <v>228</v>
      </c>
      <c r="M345" s="188" t="s">
        <v>279</v>
      </c>
      <c r="O345" s="188" t="s">
        <v>300</v>
      </c>
      <c r="P345" s="192" t="s">
        <v>7327</v>
      </c>
      <c r="Q345" s="191" t="s">
        <v>7328</v>
      </c>
      <c r="R345" s="188">
        <v>0</v>
      </c>
      <c r="S345" s="188">
        <v>0</v>
      </c>
      <c r="T345" s="188">
        <v>0</v>
      </c>
      <c r="U345" s="188">
        <v>0</v>
      </c>
      <c r="V345" s="188">
        <v>0</v>
      </c>
      <c r="W345" s="188">
        <v>0</v>
      </c>
      <c r="X345" s="188">
        <v>0</v>
      </c>
      <c r="Y345" s="188">
        <v>0</v>
      </c>
      <c r="AA345" s="188">
        <v>0</v>
      </c>
      <c r="AB345" s="188">
        <v>0</v>
      </c>
      <c r="AC345" s="188">
        <v>0</v>
      </c>
      <c r="AD345" s="188">
        <v>0</v>
      </c>
      <c r="AE345" s="188">
        <v>0</v>
      </c>
      <c r="AF345" s="188">
        <v>0</v>
      </c>
      <c r="AG345" s="188">
        <v>0</v>
      </c>
      <c r="AH345" s="188">
        <v>0</v>
      </c>
      <c r="AI345" s="188">
        <v>0</v>
      </c>
      <c r="AJ345" s="188">
        <v>0</v>
      </c>
      <c r="AK345" s="188">
        <v>0</v>
      </c>
      <c r="AL345" s="188">
        <v>0</v>
      </c>
      <c r="AM345" s="188">
        <v>0</v>
      </c>
      <c r="AN345" s="188">
        <v>0</v>
      </c>
      <c r="AO345" s="188">
        <v>1</v>
      </c>
      <c r="AP345" s="188">
        <v>0</v>
      </c>
      <c r="AQ345" s="188">
        <v>1</v>
      </c>
      <c r="AR345" s="188">
        <v>1</v>
      </c>
      <c r="AS345" s="188">
        <v>1</v>
      </c>
      <c r="AT345" s="188">
        <v>1</v>
      </c>
      <c r="AU345" s="188">
        <v>0</v>
      </c>
      <c r="AV345" s="188">
        <v>0</v>
      </c>
      <c r="AW345" s="188">
        <v>0</v>
      </c>
      <c r="AX345" s="188">
        <v>1</v>
      </c>
      <c r="AY345" s="188">
        <v>1</v>
      </c>
      <c r="AZ345" s="188">
        <v>1</v>
      </c>
      <c r="BA345" s="188">
        <v>0</v>
      </c>
      <c r="BB345" s="188">
        <v>0</v>
      </c>
      <c r="BC345" s="188">
        <v>1</v>
      </c>
      <c r="BD345" s="188">
        <v>0</v>
      </c>
      <c r="BE345" s="188">
        <v>1</v>
      </c>
      <c r="BF345" s="188">
        <v>0</v>
      </c>
      <c r="BG345" s="188">
        <v>0</v>
      </c>
      <c r="BH345" s="188">
        <v>1</v>
      </c>
      <c r="BI345" s="188">
        <v>0</v>
      </c>
      <c r="BJ345" s="188">
        <v>1</v>
      </c>
      <c r="BK345" s="188">
        <v>1</v>
      </c>
      <c r="BL345" s="188">
        <v>1</v>
      </c>
      <c r="BM345" s="188">
        <v>0</v>
      </c>
      <c r="BN345" s="188">
        <v>1</v>
      </c>
      <c r="BO345" s="188">
        <v>1</v>
      </c>
      <c r="BP345" s="188">
        <v>1</v>
      </c>
      <c r="BQ345" s="188">
        <v>1</v>
      </c>
      <c r="BR345" s="188">
        <v>0</v>
      </c>
      <c r="BS345" s="188">
        <v>0</v>
      </c>
      <c r="BT345" s="188">
        <v>1</v>
      </c>
      <c r="BU345" s="188">
        <v>0</v>
      </c>
      <c r="BV345" s="188">
        <v>0</v>
      </c>
      <c r="BW345" s="188">
        <v>0</v>
      </c>
      <c r="BX345" s="188">
        <v>0</v>
      </c>
      <c r="BY345" s="188">
        <v>0</v>
      </c>
      <c r="BZ345" s="188">
        <v>0</v>
      </c>
      <c r="CA345" s="188">
        <v>0</v>
      </c>
      <c r="CB345" s="188">
        <v>0</v>
      </c>
      <c r="CC345" s="190">
        <v>0</v>
      </c>
      <c r="CD345" s="188">
        <v>0</v>
      </c>
      <c r="CE345" s="188">
        <v>0</v>
      </c>
      <c r="CF345" s="188">
        <v>0</v>
      </c>
      <c r="CG345" s="188">
        <v>0</v>
      </c>
      <c r="CH345" s="188">
        <v>0</v>
      </c>
      <c r="CI345" s="188">
        <v>0</v>
      </c>
      <c r="CJ345" s="188">
        <v>0</v>
      </c>
      <c r="CK345" s="188">
        <v>0</v>
      </c>
      <c r="CL345" s="188">
        <v>0</v>
      </c>
      <c r="CM345" s="188">
        <v>0</v>
      </c>
      <c r="CN345" s="188">
        <v>0</v>
      </c>
      <c r="CO345" s="188">
        <v>0</v>
      </c>
      <c r="CP345" s="188">
        <v>0</v>
      </c>
      <c r="CQ345" s="188">
        <v>0</v>
      </c>
      <c r="CR345" s="188">
        <v>0</v>
      </c>
      <c r="CS345" s="188">
        <v>0</v>
      </c>
      <c r="CT345" s="188">
        <v>0</v>
      </c>
      <c r="CU345" s="188">
        <v>0</v>
      </c>
      <c r="CV345" s="188">
        <v>0</v>
      </c>
      <c r="CW345" s="191">
        <v>0</v>
      </c>
      <c r="CX345" s="188">
        <f t="shared" si="14"/>
        <v>19</v>
      </c>
      <c r="CY345" s="188">
        <v>1</v>
      </c>
      <c r="CZ345" s="188">
        <v>0</v>
      </c>
      <c r="DA345" s="188">
        <v>0</v>
      </c>
      <c r="DB345" s="188">
        <v>1</v>
      </c>
      <c r="DC345" s="188" t="s">
        <v>7329</v>
      </c>
      <c r="DD345" s="188" t="s">
        <v>623</v>
      </c>
      <c r="DE345" s="188">
        <v>1</v>
      </c>
      <c r="DF345" s="188" t="s">
        <v>7330</v>
      </c>
      <c r="DH345" s="188">
        <v>1</v>
      </c>
      <c r="DI345" s="188" t="s">
        <v>484</v>
      </c>
      <c r="DJ345" s="188">
        <v>1</v>
      </c>
      <c r="DK345" s="188">
        <v>1</v>
      </c>
      <c r="DL345" s="188" t="s">
        <v>595</v>
      </c>
      <c r="DM345" s="188">
        <v>1</v>
      </c>
      <c r="DN345" s="188">
        <v>1860</v>
      </c>
      <c r="DO345" s="188" t="s">
        <v>7331</v>
      </c>
      <c r="DP345" s="188" t="s">
        <v>7326</v>
      </c>
      <c r="DQ345" s="188" t="s">
        <v>460</v>
      </c>
      <c r="DR345" s="188" t="s">
        <v>7331</v>
      </c>
    </row>
    <row r="346" spans="1:124" s="196" customFormat="1" ht="15.75" customHeight="1" x14ac:dyDescent="0.3">
      <c r="A346" s="196" t="s">
        <v>90</v>
      </c>
      <c r="B346" s="198" t="s">
        <v>3525</v>
      </c>
      <c r="C346" s="210" t="s">
        <v>7332</v>
      </c>
      <c r="D346" s="196" t="s">
        <v>7333</v>
      </c>
      <c r="F346" s="196" t="s">
        <v>122</v>
      </c>
      <c r="H346" s="196" t="s">
        <v>454</v>
      </c>
      <c r="I346" s="196" t="s">
        <v>13</v>
      </c>
      <c r="J346" s="196" t="s">
        <v>221</v>
      </c>
      <c r="K346" s="196" t="s">
        <v>269</v>
      </c>
      <c r="M346" s="196" t="s">
        <v>268</v>
      </c>
      <c r="O346" s="196" t="s">
        <v>300</v>
      </c>
      <c r="Q346" s="199" t="s">
        <v>7334</v>
      </c>
      <c r="R346" s="196">
        <v>0</v>
      </c>
      <c r="S346" s="196">
        <v>0</v>
      </c>
      <c r="T346" s="196">
        <v>0</v>
      </c>
      <c r="U346" s="196">
        <v>0</v>
      </c>
      <c r="V346" s="196">
        <v>0</v>
      </c>
      <c r="W346" s="196">
        <v>0</v>
      </c>
      <c r="X346" s="196">
        <v>0</v>
      </c>
      <c r="Y346" s="196">
        <v>0</v>
      </c>
      <c r="AA346" s="196">
        <v>0</v>
      </c>
      <c r="AB346" s="196">
        <v>0</v>
      </c>
      <c r="AC346" s="196">
        <v>0</v>
      </c>
      <c r="AD346" s="196">
        <v>0</v>
      </c>
      <c r="AE346" s="196">
        <v>0</v>
      </c>
      <c r="AF346" s="196">
        <v>0</v>
      </c>
      <c r="AG346" s="196">
        <v>0</v>
      </c>
      <c r="AH346" s="196">
        <v>1</v>
      </c>
      <c r="AI346" s="196">
        <v>0</v>
      </c>
      <c r="AJ346" s="196">
        <v>1</v>
      </c>
      <c r="AK346" s="196">
        <v>0</v>
      </c>
      <c r="AL346" s="196">
        <v>0</v>
      </c>
      <c r="AM346" s="196">
        <v>0</v>
      </c>
      <c r="AN346" s="196">
        <v>1</v>
      </c>
      <c r="AO346" s="196">
        <v>0</v>
      </c>
      <c r="AP346" s="196">
        <v>0</v>
      </c>
      <c r="AQ346" s="196">
        <v>0</v>
      </c>
      <c r="AR346" s="196">
        <v>0</v>
      </c>
      <c r="AS346" s="196">
        <v>0</v>
      </c>
      <c r="AT346" s="196">
        <v>0</v>
      </c>
      <c r="AU346" s="196">
        <v>0</v>
      </c>
      <c r="AV346" s="196">
        <v>0</v>
      </c>
      <c r="AW346" s="196">
        <v>0</v>
      </c>
      <c r="AX346" s="196">
        <v>0</v>
      </c>
      <c r="AY346" s="196">
        <v>0</v>
      </c>
      <c r="AZ346" s="196">
        <v>0</v>
      </c>
      <c r="BA346" s="196">
        <v>0</v>
      </c>
      <c r="BB346" s="196">
        <v>0</v>
      </c>
      <c r="BC346" s="196">
        <v>0</v>
      </c>
      <c r="BD346" s="196">
        <v>0</v>
      </c>
      <c r="BE346" s="196">
        <v>0</v>
      </c>
      <c r="BF346" s="196">
        <v>0</v>
      </c>
      <c r="BG346" s="196">
        <v>0</v>
      </c>
      <c r="BH346" s="196">
        <v>0</v>
      </c>
      <c r="BI346" s="196">
        <v>0</v>
      </c>
      <c r="BJ346" s="196">
        <v>0</v>
      </c>
      <c r="BK346" s="196">
        <v>0</v>
      </c>
      <c r="BL346" s="196">
        <v>0</v>
      </c>
      <c r="BM346" s="196">
        <v>0</v>
      </c>
      <c r="BN346" s="196">
        <v>0</v>
      </c>
      <c r="BO346" s="196">
        <v>0</v>
      </c>
      <c r="BP346" s="196">
        <v>0</v>
      </c>
      <c r="BQ346" s="196">
        <v>0</v>
      </c>
      <c r="BR346" s="196">
        <v>0</v>
      </c>
      <c r="BS346" s="196">
        <v>0</v>
      </c>
      <c r="BT346" s="196">
        <v>0</v>
      </c>
      <c r="BU346" s="196">
        <v>0</v>
      </c>
      <c r="BV346" s="196">
        <v>0</v>
      </c>
      <c r="BW346" s="196">
        <v>0</v>
      </c>
      <c r="BX346" s="196">
        <v>0</v>
      </c>
      <c r="BY346" s="196">
        <v>0</v>
      </c>
      <c r="BZ346" s="196">
        <v>0</v>
      </c>
      <c r="CA346" s="196">
        <v>0</v>
      </c>
      <c r="CB346" s="196">
        <v>0</v>
      </c>
      <c r="CC346" s="200">
        <v>0</v>
      </c>
      <c r="CD346" s="196">
        <v>0</v>
      </c>
      <c r="CE346" s="196">
        <v>0</v>
      </c>
      <c r="CF346" s="196">
        <v>0</v>
      </c>
      <c r="CG346" s="196">
        <v>0</v>
      </c>
      <c r="CH346" s="196">
        <v>0</v>
      </c>
      <c r="CI346" s="196">
        <v>0</v>
      </c>
      <c r="CJ346" s="196">
        <v>0</v>
      </c>
      <c r="CK346" s="196">
        <v>0</v>
      </c>
      <c r="CL346" s="196">
        <v>0</v>
      </c>
      <c r="CM346" s="196">
        <v>0</v>
      </c>
      <c r="CN346" s="196">
        <v>0</v>
      </c>
      <c r="CO346" s="196">
        <v>0</v>
      </c>
      <c r="CP346" s="196">
        <v>0</v>
      </c>
      <c r="CQ346" s="196">
        <v>0</v>
      </c>
      <c r="CR346" s="196">
        <v>0</v>
      </c>
      <c r="CS346" s="196">
        <v>0</v>
      </c>
      <c r="CT346" s="196">
        <v>0</v>
      </c>
      <c r="CU346" s="196">
        <v>0</v>
      </c>
      <c r="CV346" s="196">
        <v>0</v>
      </c>
      <c r="CW346" s="199">
        <v>0</v>
      </c>
      <c r="CX346" s="196">
        <f t="shared" si="14"/>
        <v>3</v>
      </c>
      <c r="CY346" s="196">
        <v>1</v>
      </c>
      <c r="CZ346" s="196">
        <v>0</v>
      </c>
      <c r="DA346" s="196">
        <v>0</v>
      </c>
      <c r="DB346" s="196">
        <v>0</v>
      </c>
      <c r="DF346" s="196" t="s">
        <v>7335</v>
      </c>
      <c r="DK346" s="196">
        <v>1</v>
      </c>
      <c r="DM346" s="196">
        <v>1</v>
      </c>
      <c r="DN346" s="196">
        <v>1755</v>
      </c>
      <c r="DO346" s="196" t="s">
        <v>7336</v>
      </c>
      <c r="DP346" s="210" t="s">
        <v>7332</v>
      </c>
      <c r="DQ346" s="196" t="s">
        <v>580</v>
      </c>
      <c r="DR346" s="196" t="s">
        <v>7336</v>
      </c>
    </row>
    <row r="347" spans="1:124" s="196" customFormat="1" ht="15.75" customHeight="1" x14ac:dyDescent="0.3">
      <c r="A347" s="196" t="s">
        <v>7337</v>
      </c>
      <c r="B347" s="198" t="s">
        <v>3610</v>
      </c>
      <c r="C347" s="210" t="s">
        <v>7338</v>
      </c>
      <c r="D347" s="196" t="s">
        <v>7339</v>
      </c>
      <c r="F347" s="196" t="s">
        <v>91</v>
      </c>
      <c r="G347" s="196" t="s">
        <v>7340</v>
      </c>
      <c r="H347" s="196" t="s">
        <v>454</v>
      </c>
      <c r="I347" s="196" t="s">
        <v>56</v>
      </c>
      <c r="J347" s="196" t="s">
        <v>173</v>
      </c>
      <c r="K347" s="196" t="s">
        <v>471</v>
      </c>
      <c r="M347" s="196" t="s">
        <v>272</v>
      </c>
      <c r="O347" s="196" t="s">
        <v>300</v>
      </c>
      <c r="P347" s="211" t="s">
        <v>7341</v>
      </c>
      <c r="Q347" s="199" t="s">
        <v>7275</v>
      </c>
      <c r="R347" s="196">
        <v>0</v>
      </c>
      <c r="S347" s="196">
        <v>0</v>
      </c>
      <c r="T347" s="196">
        <v>0</v>
      </c>
      <c r="U347" s="196">
        <v>0</v>
      </c>
      <c r="V347" s="196">
        <v>0</v>
      </c>
      <c r="W347" s="196">
        <v>0</v>
      </c>
      <c r="X347" s="196">
        <v>0</v>
      </c>
      <c r="Y347" s="196">
        <v>0</v>
      </c>
      <c r="AA347" s="196">
        <v>0</v>
      </c>
      <c r="AB347" s="196">
        <v>0</v>
      </c>
      <c r="AC347" s="196">
        <v>0</v>
      </c>
      <c r="AD347" s="196">
        <v>0</v>
      </c>
      <c r="AE347" s="196">
        <v>0</v>
      </c>
      <c r="AF347" s="196">
        <v>0</v>
      </c>
      <c r="AG347" s="196">
        <v>0</v>
      </c>
      <c r="AH347" s="196">
        <v>0</v>
      </c>
      <c r="AI347" s="196">
        <v>0</v>
      </c>
      <c r="AJ347" s="196">
        <v>0</v>
      </c>
      <c r="AK347" s="196">
        <v>0</v>
      </c>
      <c r="AL347" s="196">
        <v>0</v>
      </c>
      <c r="AM347" s="196">
        <v>0</v>
      </c>
      <c r="AN347" s="196">
        <v>0</v>
      </c>
      <c r="AO347" s="196">
        <v>0</v>
      </c>
      <c r="AP347" s="196">
        <v>0</v>
      </c>
      <c r="AQ347" s="196">
        <v>0</v>
      </c>
      <c r="AR347" s="196">
        <v>0</v>
      </c>
      <c r="AS347" s="196">
        <v>0</v>
      </c>
      <c r="AT347" s="196">
        <v>0</v>
      </c>
      <c r="AU347" s="196">
        <v>0</v>
      </c>
      <c r="AV347" s="196">
        <v>0</v>
      </c>
      <c r="AW347" s="196">
        <v>0</v>
      </c>
      <c r="AX347" s="196">
        <v>0</v>
      </c>
      <c r="AY347" s="196">
        <v>0</v>
      </c>
      <c r="AZ347" s="196">
        <v>1</v>
      </c>
      <c r="BA347" s="196">
        <v>0</v>
      </c>
      <c r="BB347" s="196">
        <v>0</v>
      </c>
      <c r="BC347" s="196">
        <v>0</v>
      </c>
      <c r="BD347" s="196">
        <v>0</v>
      </c>
      <c r="BE347" s="196">
        <v>0</v>
      </c>
      <c r="BF347" s="196">
        <v>0</v>
      </c>
      <c r="BG347" s="196">
        <v>0</v>
      </c>
      <c r="BH347" s="196">
        <v>0</v>
      </c>
      <c r="BI347" s="196">
        <v>0</v>
      </c>
      <c r="BJ347" s="196">
        <v>0</v>
      </c>
      <c r="BK347" s="196">
        <v>0</v>
      </c>
      <c r="BL347" s="196">
        <v>0</v>
      </c>
      <c r="BM347" s="196">
        <v>0</v>
      </c>
      <c r="BN347" s="196">
        <v>0</v>
      </c>
      <c r="BO347" s="196">
        <v>0</v>
      </c>
      <c r="BP347" s="196">
        <v>0</v>
      </c>
      <c r="BQ347" s="196">
        <v>1</v>
      </c>
      <c r="BR347" s="196">
        <v>1</v>
      </c>
      <c r="BS347" s="196">
        <v>1</v>
      </c>
      <c r="BT347" s="196">
        <v>1</v>
      </c>
      <c r="BU347" s="196">
        <v>0</v>
      </c>
      <c r="BV347" s="196">
        <v>0</v>
      </c>
      <c r="BW347" s="196">
        <v>0</v>
      </c>
      <c r="BX347" s="196">
        <v>1</v>
      </c>
      <c r="BY347" s="196">
        <v>1</v>
      </c>
      <c r="BZ347" s="196">
        <v>1</v>
      </c>
      <c r="CA347" s="196">
        <v>1</v>
      </c>
      <c r="CB347" s="196">
        <v>1</v>
      </c>
      <c r="CC347" s="200">
        <v>0</v>
      </c>
      <c r="CD347" s="196">
        <v>1</v>
      </c>
      <c r="CE347" s="196">
        <v>0</v>
      </c>
      <c r="CF347" s="196">
        <v>1</v>
      </c>
      <c r="CG347" s="196">
        <v>0</v>
      </c>
      <c r="CH347" s="196">
        <v>0</v>
      </c>
      <c r="CI347" s="196">
        <v>1</v>
      </c>
      <c r="CJ347" s="196">
        <v>1</v>
      </c>
      <c r="CK347" s="196">
        <v>0</v>
      </c>
      <c r="CL347" s="196">
        <v>0</v>
      </c>
      <c r="CM347" s="196">
        <v>0</v>
      </c>
      <c r="CN347" s="196">
        <v>1</v>
      </c>
      <c r="CO347" s="196">
        <v>1</v>
      </c>
      <c r="CP347" s="196">
        <v>1</v>
      </c>
      <c r="CQ347" s="196">
        <v>1</v>
      </c>
      <c r="CR347" s="196">
        <v>0</v>
      </c>
      <c r="CS347" s="196">
        <v>0</v>
      </c>
      <c r="CT347" s="196">
        <v>0</v>
      </c>
      <c r="CU347" s="196">
        <v>0</v>
      </c>
      <c r="CV347" s="196">
        <v>0</v>
      </c>
      <c r="CW347" s="199">
        <v>0</v>
      </c>
      <c r="CX347" s="196">
        <f t="shared" si="14"/>
        <v>18</v>
      </c>
      <c r="CY347" s="196">
        <v>1</v>
      </c>
      <c r="CZ347" s="196">
        <v>1</v>
      </c>
      <c r="DA347" s="196">
        <v>0</v>
      </c>
      <c r="DB347" s="196">
        <v>1</v>
      </c>
      <c r="DC347" s="196" t="s">
        <v>7342</v>
      </c>
      <c r="DD347" s="196" t="s">
        <v>623</v>
      </c>
      <c r="DE347" s="196">
        <v>1</v>
      </c>
      <c r="DF347" s="196" t="s">
        <v>7343</v>
      </c>
      <c r="DK347" s="196">
        <v>1</v>
      </c>
      <c r="DL347" s="196" t="s">
        <v>625</v>
      </c>
      <c r="DM347" s="196">
        <v>1</v>
      </c>
      <c r="DN347" s="196">
        <v>1813</v>
      </c>
      <c r="DO347" s="196" t="s">
        <v>7344</v>
      </c>
      <c r="DP347" s="196" t="s">
        <v>7345</v>
      </c>
      <c r="DQ347" s="196">
        <v>1841</v>
      </c>
      <c r="DR347" s="196" t="s">
        <v>7346</v>
      </c>
    </row>
    <row r="348" spans="1:124" s="196" customFormat="1" ht="15.75" customHeight="1" x14ac:dyDescent="0.3">
      <c r="A348" s="198" t="s">
        <v>32</v>
      </c>
      <c r="B348" s="196" t="s">
        <v>3624</v>
      </c>
      <c r="C348" s="210" t="s">
        <v>7347</v>
      </c>
      <c r="F348" s="196" t="s">
        <v>91</v>
      </c>
      <c r="H348" s="196" t="s">
        <v>454</v>
      </c>
      <c r="I348" s="196" t="s">
        <v>56</v>
      </c>
      <c r="J348" s="196" t="s">
        <v>217</v>
      </c>
      <c r="K348" s="196" t="s">
        <v>471</v>
      </c>
      <c r="M348" s="196" t="s">
        <v>272</v>
      </c>
      <c r="O348" s="196" t="s">
        <v>300</v>
      </c>
      <c r="P348" s="196" t="s">
        <v>7348</v>
      </c>
      <c r="Q348" s="199" t="s">
        <v>457</v>
      </c>
      <c r="R348" s="196">
        <v>0</v>
      </c>
      <c r="S348" s="196">
        <v>0</v>
      </c>
      <c r="T348" s="196">
        <v>0</v>
      </c>
      <c r="U348" s="196">
        <v>0</v>
      </c>
      <c r="V348" s="196">
        <v>0</v>
      </c>
      <c r="W348" s="196">
        <v>0</v>
      </c>
      <c r="X348" s="196">
        <v>0</v>
      </c>
      <c r="Y348" s="196">
        <v>0</v>
      </c>
      <c r="AA348" s="196">
        <v>0</v>
      </c>
      <c r="AB348" s="196">
        <v>0</v>
      </c>
      <c r="AC348" s="196">
        <v>0</v>
      </c>
      <c r="AD348" s="196">
        <v>0</v>
      </c>
      <c r="AE348" s="196">
        <v>0</v>
      </c>
      <c r="AF348" s="196">
        <v>0</v>
      </c>
      <c r="AG348" s="196">
        <v>0</v>
      </c>
      <c r="AH348" s="196">
        <v>0</v>
      </c>
      <c r="AI348" s="196">
        <v>0</v>
      </c>
      <c r="AJ348" s="196">
        <v>0</v>
      </c>
      <c r="AK348" s="196">
        <v>0</v>
      </c>
      <c r="AL348" s="196">
        <v>0</v>
      </c>
      <c r="AM348" s="196">
        <v>0</v>
      </c>
      <c r="AN348" s="196">
        <v>0</v>
      </c>
      <c r="AO348" s="196">
        <v>0</v>
      </c>
      <c r="AP348" s="196">
        <v>0</v>
      </c>
      <c r="AQ348" s="196">
        <v>0</v>
      </c>
      <c r="AR348" s="196">
        <v>0</v>
      </c>
      <c r="AS348" s="196">
        <v>0</v>
      </c>
      <c r="AT348" s="196">
        <v>0</v>
      </c>
      <c r="AU348" s="196">
        <v>0</v>
      </c>
      <c r="AV348" s="196">
        <v>0</v>
      </c>
      <c r="AW348" s="196">
        <v>0</v>
      </c>
      <c r="AX348" s="196">
        <v>0</v>
      </c>
      <c r="AY348" s="196">
        <v>0</v>
      </c>
      <c r="AZ348" s="196">
        <v>0</v>
      </c>
      <c r="BA348" s="196">
        <v>0</v>
      </c>
      <c r="BB348" s="196">
        <v>0</v>
      </c>
      <c r="BC348" s="196">
        <v>0</v>
      </c>
      <c r="BD348" s="196">
        <v>0</v>
      </c>
      <c r="BE348" s="196">
        <v>0</v>
      </c>
      <c r="BF348" s="196">
        <v>0</v>
      </c>
      <c r="BG348" s="196">
        <v>0</v>
      </c>
      <c r="BH348" s="196">
        <v>0</v>
      </c>
      <c r="BI348" s="196">
        <v>0</v>
      </c>
      <c r="BJ348" s="196">
        <v>0</v>
      </c>
      <c r="BK348" s="196">
        <v>0</v>
      </c>
      <c r="BL348" s="196">
        <v>0</v>
      </c>
      <c r="BM348" s="196">
        <v>0</v>
      </c>
      <c r="BN348" s="196">
        <v>0</v>
      </c>
      <c r="BO348" s="196">
        <v>0</v>
      </c>
      <c r="BP348" s="196">
        <v>0</v>
      </c>
      <c r="BQ348" s="196">
        <v>0</v>
      </c>
      <c r="BR348" s="196">
        <v>0</v>
      </c>
      <c r="BS348" s="196">
        <v>0</v>
      </c>
      <c r="BT348" s="196">
        <v>0</v>
      </c>
      <c r="BU348" s="196">
        <v>0</v>
      </c>
      <c r="BV348" s="196">
        <v>0</v>
      </c>
      <c r="BW348" s="196">
        <v>0</v>
      </c>
      <c r="BX348" s="196">
        <v>0</v>
      </c>
      <c r="BY348" s="196">
        <v>0</v>
      </c>
      <c r="BZ348" s="196">
        <v>0</v>
      </c>
      <c r="CA348" s="196">
        <v>0</v>
      </c>
      <c r="CB348" s="196">
        <v>0</v>
      </c>
      <c r="CC348" s="200">
        <v>0</v>
      </c>
      <c r="CD348" s="196">
        <v>0</v>
      </c>
      <c r="CE348" s="196">
        <v>0</v>
      </c>
      <c r="CF348" s="196">
        <v>0</v>
      </c>
      <c r="CG348" s="196">
        <v>0</v>
      </c>
      <c r="CH348" s="196">
        <v>0</v>
      </c>
      <c r="CI348" s="196">
        <v>1</v>
      </c>
      <c r="CJ348" s="196">
        <v>1</v>
      </c>
      <c r="CK348" s="196">
        <v>0</v>
      </c>
      <c r="CL348" s="196">
        <v>0</v>
      </c>
      <c r="CM348" s="196">
        <v>0</v>
      </c>
      <c r="CN348" s="196">
        <v>0</v>
      </c>
      <c r="CO348" s="196">
        <v>0</v>
      </c>
      <c r="CP348" s="196">
        <v>1</v>
      </c>
      <c r="CQ348" s="196">
        <v>0</v>
      </c>
      <c r="CR348" s="196">
        <v>0</v>
      </c>
      <c r="CS348" s="196">
        <v>0</v>
      </c>
      <c r="CT348" s="196">
        <v>0</v>
      </c>
      <c r="CU348" s="196">
        <v>0</v>
      </c>
      <c r="CV348" s="196">
        <v>0</v>
      </c>
      <c r="CW348" s="199">
        <v>0</v>
      </c>
      <c r="CX348" s="196">
        <f t="shared" si="14"/>
        <v>3</v>
      </c>
      <c r="CY348" s="196">
        <v>0</v>
      </c>
      <c r="CZ348" s="196">
        <v>1</v>
      </c>
      <c r="DA348" s="196">
        <v>0</v>
      </c>
      <c r="DB348" s="196">
        <v>0</v>
      </c>
      <c r="DC348" s="196" t="s">
        <v>458</v>
      </c>
      <c r="DG348" s="196" t="s">
        <v>3640</v>
      </c>
      <c r="DK348" s="196">
        <v>0</v>
      </c>
      <c r="DM348" s="196">
        <v>1</v>
      </c>
      <c r="DN348" s="196">
        <v>1980</v>
      </c>
      <c r="DO348" s="196" t="s">
        <v>7349</v>
      </c>
      <c r="DP348" s="210" t="s">
        <v>7347</v>
      </c>
      <c r="DQ348" s="196" t="s">
        <v>580</v>
      </c>
      <c r="DR348" s="196" t="s">
        <v>7349</v>
      </c>
    </row>
    <row r="349" spans="1:124" s="196" customFormat="1" ht="15.75" customHeight="1" x14ac:dyDescent="0.3">
      <c r="A349" s="196" t="s">
        <v>12</v>
      </c>
      <c r="B349" s="198" t="s">
        <v>3778</v>
      </c>
      <c r="C349" s="210" t="s">
        <v>7350</v>
      </c>
      <c r="D349" s="196" t="s">
        <v>7351</v>
      </c>
      <c r="F349" s="196" t="s">
        <v>122</v>
      </c>
      <c r="H349" s="196" t="s">
        <v>454</v>
      </c>
      <c r="I349" s="196" t="s">
        <v>56</v>
      </c>
      <c r="J349" s="196" t="s">
        <v>455</v>
      </c>
      <c r="K349" s="196" t="s">
        <v>269</v>
      </c>
      <c r="M349" s="196" t="s">
        <v>272</v>
      </c>
      <c r="O349" s="196" t="s">
        <v>300</v>
      </c>
      <c r="P349" s="196" t="s">
        <v>7352</v>
      </c>
      <c r="Q349" s="199" t="s">
        <v>3960</v>
      </c>
      <c r="R349" s="196">
        <v>0</v>
      </c>
      <c r="S349" s="196">
        <v>0</v>
      </c>
      <c r="T349" s="196">
        <v>0</v>
      </c>
      <c r="U349" s="196">
        <v>0</v>
      </c>
      <c r="V349" s="196">
        <v>0</v>
      </c>
      <c r="W349" s="196">
        <v>0</v>
      </c>
      <c r="X349" s="196">
        <v>0</v>
      </c>
      <c r="Y349" s="196">
        <v>0</v>
      </c>
      <c r="AA349" s="196">
        <v>0</v>
      </c>
      <c r="AB349" s="196">
        <v>0</v>
      </c>
      <c r="AC349" s="196">
        <v>0</v>
      </c>
      <c r="AD349" s="196">
        <v>0</v>
      </c>
      <c r="AE349" s="196">
        <v>0</v>
      </c>
      <c r="AF349" s="196">
        <v>0</v>
      </c>
      <c r="AG349" s="196">
        <v>0</v>
      </c>
      <c r="AH349" s="196">
        <v>0</v>
      </c>
      <c r="AI349" s="196">
        <v>0</v>
      </c>
      <c r="AJ349" s="196">
        <v>0</v>
      </c>
      <c r="AK349" s="196">
        <v>0</v>
      </c>
      <c r="AL349" s="196">
        <v>0</v>
      </c>
      <c r="AM349" s="196">
        <v>0</v>
      </c>
      <c r="AN349" s="196">
        <v>0</v>
      </c>
      <c r="AO349" s="196">
        <v>0</v>
      </c>
      <c r="AP349" s="196">
        <v>0</v>
      </c>
      <c r="AQ349" s="196">
        <v>1</v>
      </c>
      <c r="AR349" s="196">
        <v>1</v>
      </c>
      <c r="AS349" s="196">
        <v>0</v>
      </c>
      <c r="AT349" s="196">
        <v>0</v>
      </c>
      <c r="AU349" s="196">
        <v>0</v>
      </c>
      <c r="AV349" s="196">
        <v>0</v>
      </c>
      <c r="AW349" s="196">
        <v>0</v>
      </c>
      <c r="AX349" s="196">
        <v>0</v>
      </c>
      <c r="AY349" s="196">
        <v>0</v>
      </c>
      <c r="AZ349" s="196">
        <v>0</v>
      </c>
      <c r="BA349" s="196">
        <v>0</v>
      </c>
      <c r="BB349" s="196">
        <v>0</v>
      </c>
      <c r="BC349" s="196">
        <v>0</v>
      </c>
      <c r="BD349" s="196">
        <v>0</v>
      </c>
      <c r="BE349" s="196">
        <v>0</v>
      </c>
      <c r="BF349" s="196">
        <v>0</v>
      </c>
      <c r="BG349" s="196">
        <v>0</v>
      </c>
      <c r="BH349" s="196">
        <v>0</v>
      </c>
      <c r="BI349" s="196">
        <v>0</v>
      </c>
      <c r="BJ349" s="196">
        <v>0</v>
      </c>
      <c r="BK349" s="196">
        <v>0</v>
      </c>
      <c r="BL349" s="196">
        <v>0</v>
      </c>
      <c r="BM349" s="196">
        <v>0</v>
      </c>
      <c r="BN349" s="196">
        <v>0</v>
      </c>
      <c r="BO349" s="196">
        <v>0</v>
      </c>
      <c r="BP349" s="196">
        <v>0</v>
      </c>
      <c r="BQ349" s="196">
        <v>0</v>
      </c>
      <c r="BR349" s="196">
        <v>0</v>
      </c>
      <c r="BS349" s="196">
        <v>0</v>
      </c>
      <c r="BT349" s="196">
        <v>0</v>
      </c>
      <c r="BU349" s="196">
        <v>0</v>
      </c>
      <c r="BV349" s="196">
        <v>0</v>
      </c>
      <c r="BW349" s="196">
        <v>0</v>
      </c>
      <c r="BX349" s="196">
        <v>0</v>
      </c>
      <c r="BY349" s="196">
        <v>0</v>
      </c>
      <c r="BZ349" s="196">
        <v>0</v>
      </c>
      <c r="CA349" s="196">
        <v>0</v>
      </c>
      <c r="CB349" s="196">
        <v>0</v>
      </c>
      <c r="CC349" s="200">
        <v>0</v>
      </c>
      <c r="CD349" s="196">
        <v>0</v>
      </c>
      <c r="CE349" s="196">
        <v>0</v>
      </c>
      <c r="CF349" s="196">
        <v>0</v>
      </c>
      <c r="CG349" s="196">
        <v>0</v>
      </c>
      <c r="CH349" s="196">
        <v>0</v>
      </c>
      <c r="CI349" s="196">
        <v>0</v>
      </c>
      <c r="CJ349" s="196">
        <v>0</v>
      </c>
      <c r="CK349" s="196">
        <v>0</v>
      </c>
      <c r="CL349" s="196">
        <v>0</v>
      </c>
      <c r="CM349" s="196">
        <v>0</v>
      </c>
      <c r="CN349" s="196">
        <v>0</v>
      </c>
      <c r="CO349" s="196">
        <v>0</v>
      </c>
      <c r="CP349" s="196">
        <v>0</v>
      </c>
      <c r="CQ349" s="196">
        <v>0</v>
      </c>
      <c r="CR349" s="196">
        <v>0</v>
      </c>
      <c r="CS349" s="196">
        <v>0</v>
      </c>
      <c r="CT349" s="196">
        <v>0</v>
      </c>
      <c r="CU349" s="196">
        <v>0</v>
      </c>
      <c r="CV349" s="196">
        <v>0</v>
      </c>
      <c r="CW349" s="199">
        <v>0</v>
      </c>
      <c r="CX349" s="196">
        <f t="shared" si="14"/>
        <v>2</v>
      </c>
      <c r="CY349" s="196">
        <v>1</v>
      </c>
      <c r="CZ349" s="196">
        <v>0</v>
      </c>
      <c r="DA349" s="196">
        <v>0</v>
      </c>
      <c r="DB349" s="196">
        <v>0</v>
      </c>
      <c r="DC349" s="210" t="s">
        <v>7353</v>
      </c>
      <c r="DK349" s="196">
        <v>0</v>
      </c>
      <c r="DM349" s="196">
        <v>1</v>
      </c>
      <c r="DN349" s="196">
        <v>1868</v>
      </c>
      <c r="DO349" s="196" t="s">
        <v>7354</v>
      </c>
      <c r="DQ349" s="196" t="s">
        <v>580</v>
      </c>
      <c r="DR349" s="196" t="s">
        <v>7354</v>
      </c>
      <c r="DT349" s="211" t="s">
        <v>7355</v>
      </c>
    </row>
    <row r="350" spans="1:124" ht="15.75" customHeight="1" x14ac:dyDescent="0.35">
      <c r="A350" s="189" t="s">
        <v>193</v>
      </c>
      <c r="B350" s="189" t="s">
        <v>7356</v>
      </c>
      <c r="C350" s="208" t="s">
        <v>7357</v>
      </c>
      <c r="D350" s="188" t="s">
        <v>7358</v>
      </c>
      <c r="F350" s="188" t="s">
        <v>7359</v>
      </c>
      <c r="G350" s="188" t="s">
        <v>7340</v>
      </c>
      <c r="H350" s="188" t="s">
        <v>5305</v>
      </c>
      <c r="I350" s="188" t="s">
        <v>56</v>
      </c>
      <c r="J350" s="188" t="s">
        <v>217</v>
      </c>
      <c r="K350" s="188" t="s">
        <v>471</v>
      </c>
      <c r="M350" s="188" t="s">
        <v>272</v>
      </c>
      <c r="O350" s="188" t="s">
        <v>300</v>
      </c>
      <c r="P350" s="188" t="s">
        <v>7360</v>
      </c>
      <c r="Q350" s="188" t="s">
        <v>7361</v>
      </c>
      <c r="R350" s="188">
        <v>0</v>
      </c>
      <c r="S350" s="188">
        <v>0</v>
      </c>
      <c r="T350" s="188">
        <v>0</v>
      </c>
      <c r="U350" s="188">
        <v>0</v>
      </c>
      <c r="V350" s="188">
        <v>0</v>
      </c>
      <c r="W350" s="188">
        <v>0</v>
      </c>
      <c r="X350" s="188">
        <v>0</v>
      </c>
      <c r="Y350" s="188">
        <v>0</v>
      </c>
      <c r="AA350" s="188">
        <v>0</v>
      </c>
      <c r="AB350" s="188">
        <v>0</v>
      </c>
      <c r="AC350" s="188">
        <v>0</v>
      </c>
      <c r="AD350" s="188">
        <v>0</v>
      </c>
      <c r="AE350" s="188">
        <v>0</v>
      </c>
      <c r="AF350" s="188">
        <v>0</v>
      </c>
      <c r="AG350" s="188">
        <v>0</v>
      </c>
      <c r="AH350" s="188">
        <v>0</v>
      </c>
      <c r="AI350" s="188">
        <v>0</v>
      </c>
      <c r="AJ350" s="188">
        <v>0</v>
      </c>
      <c r="AK350" s="188">
        <v>0</v>
      </c>
      <c r="AL350" s="188">
        <v>0</v>
      </c>
      <c r="AM350" s="188">
        <v>0</v>
      </c>
      <c r="AN350" s="188">
        <v>0</v>
      </c>
      <c r="AO350" s="188">
        <v>0</v>
      </c>
      <c r="AP350" s="188">
        <v>0</v>
      </c>
      <c r="AQ350" s="188">
        <v>0</v>
      </c>
      <c r="AR350" s="188">
        <v>1</v>
      </c>
      <c r="AS350" s="188">
        <v>0</v>
      </c>
      <c r="AT350" s="188">
        <v>0</v>
      </c>
      <c r="AU350" s="188">
        <v>0</v>
      </c>
      <c r="AV350" s="188">
        <v>0</v>
      </c>
      <c r="AW350" s="188">
        <v>0</v>
      </c>
      <c r="AX350" s="188">
        <v>0</v>
      </c>
      <c r="AY350" s="188">
        <v>0</v>
      </c>
      <c r="AZ350" s="188">
        <v>0</v>
      </c>
      <c r="BA350" s="188">
        <v>0</v>
      </c>
      <c r="BB350" s="188">
        <v>0</v>
      </c>
      <c r="BC350" s="188">
        <v>0</v>
      </c>
      <c r="BD350" s="188">
        <v>0</v>
      </c>
      <c r="BE350" s="188">
        <v>1</v>
      </c>
      <c r="BF350" s="188">
        <v>0</v>
      </c>
      <c r="BG350" s="188">
        <v>0</v>
      </c>
      <c r="BH350" s="188">
        <v>0</v>
      </c>
      <c r="BI350" s="188">
        <v>0</v>
      </c>
      <c r="BJ350" s="188">
        <v>1</v>
      </c>
      <c r="BK350" s="188">
        <v>0</v>
      </c>
      <c r="BL350" s="188">
        <v>0</v>
      </c>
      <c r="BM350" s="188">
        <v>0</v>
      </c>
      <c r="BN350" s="188">
        <v>1</v>
      </c>
      <c r="BO350" s="188">
        <v>1</v>
      </c>
      <c r="BP350" s="188">
        <v>1</v>
      </c>
      <c r="BQ350" s="188">
        <v>0</v>
      </c>
      <c r="BR350" s="188">
        <v>0</v>
      </c>
      <c r="BS350" s="188">
        <v>0</v>
      </c>
      <c r="BT350" s="188">
        <v>0</v>
      </c>
      <c r="BU350" s="188">
        <v>0</v>
      </c>
      <c r="BV350" s="188">
        <v>0</v>
      </c>
      <c r="BW350" s="188">
        <v>0</v>
      </c>
      <c r="BX350" s="188">
        <v>0</v>
      </c>
      <c r="BY350" s="188">
        <v>0</v>
      </c>
      <c r="BZ350" s="188">
        <v>0</v>
      </c>
      <c r="CA350" s="188">
        <v>0</v>
      </c>
      <c r="CB350" s="188">
        <v>0</v>
      </c>
      <c r="CC350" s="190">
        <v>0</v>
      </c>
      <c r="CD350" s="188">
        <v>0</v>
      </c>
      <c r="CE350" s="188">
        <v>0</v>
      </c>
      <c r="CF350" s="188">
        <v>0</v>
      </c>
      <c r="CG350" s="188">
        <v>0</v>
      </c>
      <c r="CH350" s="188">
        <v>0</v>
      </c>
      <c r="CI350" s="188">
        <v>0</v>
      </c>
      <c r="CJ350" s="188">
        <v>0</v>
      </c>
      <c r="CK350" s="188">
        <v>0</v>
      </c>
      <c r="CL350" s="188">
        <v>0</v>
      </c>
      <c r="CM350" s="188">
        <v>0</v>
      </c>
      <c r="CN350" s="188">
        <v>0</v>
      </c>
      <c r="CO350" s="188">
        <v>0</v>
      </c>
      <c r="CP350" s="188">
        <v>0</v>
      </c>
      <c r="CQ350" s="188">
        <v>0</v>
      </c>
      <c r="CR350" s="188">
        <v>0</v>
      </c>
      <c r="CS350" s="188">
        <v>0</v>
      </c>
      <c r="CT350" s="188">
        <v>0</v>
      </c>
      <c r="CU350" s="188">
        <v>0</v>
      </c>
      <c r="CV350" s="188">
        <v>0</v>
      </c>
      <c r="CW350" s="191">
        <v>0</v>
      </c>
      <c r="CX350" s="188">
        <f t="shared" si="14"/>
        <v>6</v>
      </c>
      <c r="CY350" s="188">
        <v>1</v>
      </c>
      <c r="CZ350" s="188">
        <v>0</v>
      </c>
      <c r="DA350" s="188">
        <v>0</v>
      </c>
      <c r="DB350" s="188">
        <v>0</v>
      </c>
      <c r="DC350" s="188" t="s">
        <v>7362</v>
      </c>
      <c r="DF350" s="188" t="s">
        <v>7363</v>
      </c>
      <c r="DG350" s="188" t="s">
        <v>539</v>
      </c>
      <c r="DH350" s="188">
        <v>1</v>
      </c>
      <c r="DI350" s="188" t="s">
        <v>557</v>
      </c>
      <c r="DJ350" s="188">
        <v>1</v>
      </c>
      <c r="DK350" s="188">
        <v>1</v>
      </c>
      <c r="DL350" s="188" t="s">
        <v>595</v>
      </c>
      <c r="DM350" s="188">
        <v>1</v>
      </c>
      <c r="DN350" s="188">
        <v>1783</v>
      </c>
      <c r="DO350" s="188" t="s">
        <v>7364</v>
      </c>
      <c r="DP350" s="188" t="s">
        <v>7365</v>
      </c>
      <c r="DQ350" s="188">
        <v>1843</v>
      </c>
      <c r="DR350" s="188" t="s">
        <v>7366</v>
      </c>
    </row>
    <row r="351" spans="1:124" s="196" customFormat="1" ht="15.75" customHeight="1" x14ac:dyDescent="0.3">
      <c r="A351" s="196" t="s">
        <v>24</v>
      </c>
      <c r="B351" s="198" t="s">
        <v>5578</v>
      </c>
      <c r="C351" s="212" t="s">
        <v>7367</v>
      </c>
      <c r="F351" s="196" t="s">
        <v>91</v>
      </c>
      <c r="H351" s="196" t="s">
        <v>454</v>
      </c>
      <c r="I351" s="196" t="s">
        <v>56</v>
      </c>
      <c r="J351" s="196" t="s">
        <v>455</v>
      </c>
      <c r="K351" s="196" t="s">
        <v>269</v>
      </c>
      <c r="M351" s="196" t="s">
        <v>272</v>
      </c>
      <c r="O351" s="196" t="s">
        <v>300</v>
      </c>
      <c r="P351" s="211" t="s">
        <v>7368</v>
      </c>
      <c r="Q351" s="199" t="s">
        <v>481</v>
      </c>
      <c r="R351" s="196">
        <v>0</v>
      </c>
      <c r="S351" s="196">
        <v>0</v>
      </c>
      <c r="T351" s="196">
        <v>0</v>
      </c>
      <c r="U351" s="196">
        <v>0</v>
      </c>
      <c r="V351" s="196">
        <v>0</v>
      </c>
      <c r="W351" s="196">
        <v>0</v>
      </c>
      <c r="X351" s="196">
        <v>0</v>
      </c>
      <c r="Y351" s="196">
        <v>0</v>
      </c>
      <c r="AA351" s="196">
        <v>0</v>
      </c>
      <c r="AB351" s="196">
        <v>0</v>
      </c>
      <c r="AC351" s="196">
        <v>0</v>
      </c>
      <c r="AD351" s="196">
        <v>0</v>
      </c>
      <c r="AE351" s="196">
        <v>0</v>
      </c>
      <c r="AF351" s="196">
        <v>0</v>
      </c>
      <c r="AG351" s="196">
        <v>0</v>
      </c>
      <c r="AH351" s="196">
        <v>0</v>
      </c>
      <c r="AI351" s="196">
        <v>0</v>
      </c>
      <c r="AJ351" s="196">
        <v>0</v>
      </c>
      <c r="AK351" s="196">
        <v>0</v>
      </c>
      <c r="AL351" s="196">
        <v>0</v>
      </c>
      <c r="AM351" s="196">
        <v>0</v>
      </c>
      <c r="AN351" s="196">
        <v>0</v>
      </c>
      <c r="AO351" s="196">
        <v>0</v>
      </c>
      <c r="AP351" s="196">
        <v>0</v>
      </c>
      <c r="AQ351" s="196">
        <v>0</v>
      </c>
      <c r="AR351" s="196">
        <v>0</v>
      </c>
      <c r="AS351" s="196">
        <v>0</v>
      </c>
      <c r="AT351" s="196">
        <v>0</v>
      </c>
      <c r="AU351" s="196">
        <v>0</v>
      </c>
      <c r="AV351" s="196">
        <v>0</v>
      </c>
      <c r="AW351" s="196">
        <v>1</v>
      </c>
      <c r="AX351" s="196">
        <v>0</v>
      </c>
      <c r="AY351" s="196">
        <v>0</v>
      </c>
      <c r="AZ351" s="196">
        <v>0</v>
      </c>
      <c r="BA351" s="196">
        <v>0</v>
      </c>
      <c r="BB351" s="196">
        <v>0</v>
      </c>
      <c r="BC351" s="196">
        <v>0</v>
      </c>
      <c r="BD351" s="196">
        <v>1</v>
      </c>
      <c r="BE351" s="196">
        <v>0</v>
      </c>
      <c r="BF351" s="196">
        <v>0</v>
      </c>
      <c r="BG351" s="196">
        <v>0</v>
      </c>
      <c r="BH351" s="196">
        <v>0</v>
      </c>
      <c r="BI351" s="196">
        <v>0</v>
      </c>
      <c r="BJ351" s="196">
        <v>0</v>
      </c>
      <c r="BK351" s="196">
        <v>0</v>
      </c>
      <c r="BL351" s="196">
        <v>0</v>
      </c>
      <c r="BM351" s="196">
        <v>0</v>
      </c>
      <c r="BN351" s="196">
        <v>0</v>
      </c>
      <c r="BO351" s="196">
        <v>0</v>
      </c>
      <c r="BP351" s="196">
        <v>0</v>
      </c>
      <c r="BQ351" s="196">
        <v>1</v>
      </c>
      <c r="BR351" s="196">
        <v>1</v>
      </c>
      <c r="BS351" s="196">
        <v>0</v>
      </c>
      <c r="BT351" s="196">
        <v>0</v>
      </c>
      <c r="BU351" s="196">
        <v>1</v>
      </c>
      <c r="BV351" s="196">
        <v>0</v>
      </c>
      <c r="BW351" s="196">
        <v>0</v>
      </c>
      <c r="BX351" s="196">
        <v>1</v>
      </c>
      <c r="BY351" s="196">
        <v>0</v>
      </c>
      <c r="BZ351" s="196">
        <v>1</v>
      </c>
      <c r="CA351" s="196">
        <v>1</v>
      </c>
      <c r="CB351" s="196">
        <v>1</v>
      </c>
      <c r="CC351" s="200">
        <v>0</v>
      </c>
      <c r="CD351" s="196">
        <v>0</v>
      </c>
      <c r="CE351" s="196">
        <v>0</v>
      </c>
      <c r="CF351" s="196">
        <v>1</v>
      </c>
      <c r="CG351" s="196">
        <v>1</v>
      </c>
      <c r="CH351" s="196">
        <v>1</v>
      </c>
      <c r="CI351" s="196">
        <v>1</v>
      </c>
      <c r="CJ351" s="196">
        <v>0</v>
      </c>
      <c r="CK351" s="196">
        <v>0</v>
      </c>
      <c r="CL351" s="196">
        <v>0</v>
      </c>
      <c r="CM351" s="196">
        <v>0</v>
      </c>
      <c r="CN351" s="196">
        <v>0</v>
      </c>
      <c r="CO351" s="196">
        <v>1</v>
      </c>
      <c r="CP351" s="196">
        <v>1</v>
      </c>
      <c r="CQ351" s="196">
        <v>1</v>
      </c>
      <c r="CR351" s="196">
        <v>0</v>
      </c>
      <c r="CS351" s="196">
        <v>1</v>
      </c>
      <c r="CT351" s="196">
        <v>0</v>
      </c>
      <c r="CU351" s="196">
        <v>0</v>
      </c>
      <c r="CV351" s="196">
        <v>0</v>
      </c>
      <c r="CW351" s="199">
        <v>0</v>
      </c>
      <c r="CX351" s="196">
        <f t="shared" si="14"/>
        <v>17</v>
      </c>
      <c r="CY351" s="196">
        <v>1</v>
      </c>
      <c r="CZ351" s="196">
        <v>1</v>
      </c>
      <c r="DA351" s="196">
        <v>0</v>
      </c>
      <c r="DB351" s="196">
        <v>1</v>
      </c>
      <c r="DK351" s="196">
        <v>0</v>
      </c>
      <c r="DM351" s="196">
        <v>1</v>
      </c>
      <c r="DN351" s="196">
        <v>1840</v>
      </c>
      <c r="DO351" s="196" t="s">
        <v>7369</v>
      </c>
      <c r="DP351" s="196" t="s">
        <v>7370</v>
      </c>
      <c r="DQ351" s="196">
        <v>1894</v>
      </c>
      <c r="DR351" s="196" t="s">
        <v>7371</v>
      </c>
    </row>
    <row r="352" spans="1:124" s="196" customFormat="1" ht="15.75" customHeight="1" x14ac:dyDescent="0.3">
      <c r="A352" s="196" t="s">
        <v>24</v>
      </c>
      <c r="B352" s="198" t="s">
        <v>5578</v>
      </c>
      <c r="C352" s="212" t="s">
        <v>7372</v>
      </c>
      <c r="F352" s="196" t="s">
        <v>91</v>
      </c>
      <c r="G352" s="196" t="s">
        <v>95</v>
      </c>
      <c r="H352" s="196" t="s">
        <v>454</v>
      </c>
      <c r="I352" s="196" t="s">
        <v>56</v>
      </c>
      <c r="J352" s="196" t="s">
        <v>455</v>
      </c>
      <c r="K352" s="196" t="s">
        <v>269</v>
      </c>
      <c r="L352" s="196" t="s">
        <v>243</v>
      </c>
      <c r="M352" s="196" t="s">
        <v>272</v>
      </c>
      <c r="O352" s="196" t="s">
        <v>300</v>
      </c>
      <c r="P352" s="211" t="s">
        <v>7373</v>
      </c>
      <c r="Q352" s="199" t="s">
        <v>481</v>
      </c>
      <c r="R352" s="196">
        <v>0</v>
      </c>
      <c r="S352" s="196">
        <v>0</v>
      </c>
      <c r="T352" s="196">
        <v>0</v>
      </c>
      <c r="U352" s="196">
        <v>0</v>
      </c>
      <c r="V352" s="196">
        <v>0</v>
      </c>
      <c r="W352" s="196">
        <v>0</v>
      </c>
      <c r="X352" s="196">
        <v>0</v>
      </c>
      <c r="Y352" s="196">
        <v>0</v>
      </c>
      <c r="AA352" s="196">
        <v>0</v>
      </c>
      <c r="AB352" s="196">
        <v>0</v>
      </c>
      <c r="AC352" s="196">
        <v>0</v>
      </c>
      <c r="AD352" s="196">
        <v>0</v>
      </c>
      <c r="AE352" s="196">
        <v>0</v>
      </c>
      <c r="AF352" s="196">
        <v>0</v>
      </c>
      <c r="AG352" s="196">
        <v>0</v>
      </c>
      <c r="AH352" s="196">
        <v>0</v>
      </c>
      <c r="AI352" s="196">
        <v>0</v>
      </c>
      <c r="AJ352" s="196">
        <v>0</v>
      </c>
      <c r="AK352" s="196">
        <v>0</v>
      </c>
      <c r="AL352" s="196">
        <v>0</v>
      </c>
      <c r="AM352" s="196">
        <v>0</v>
      </c>
      <c r="AN352" s="196">
        <v>0</v>
      </c>
      <c r="AO352" s="196">
        <v>1</v>
      </c>
      <c r="AP352" s="196">
        <v>0</v>
      </c>
      <c r="AQ352" s="196">
        <v>0</v>
      </c>
      <c r="AR352" s="196">
        <v>0</v>
      </c>
      <c r="AS352" s="196">
        <v>0</v>
      </c>
      <c r="AT352" s="196">
        <v>0</v>
      </c>
      <c r="AU352" s="196">
        <v>0</v>
      </c>
      <c r="AV352" s="196">
        <v>0</v>
      </c>
      <c r="AW352" s="196">
        <v>1</v>
      </c>
      <c r="AX352" s="196">
        <v>0</v>
      </c>
      <c r="AY352" s="196">
        <v>1</v>
      </c>
      <c r="AZ352" s="196">
        <v>1</v>
      </c>
      <c r="BA352" s="196">
        <v>0</v>
      </c>
      <c r="BB352" s="196">
        <v>0</v>
      </c>
      <c r="BC352" s="196">
        <v>1</v>
      </c>
      <c r="BD352" s="196">
        <v>1</v>
      </c>
      <c r="BE352" s="196">
        <v>0</v>
      </c>
      <c r="BF352" s="196">
        <v>0</v>
      </c>
      <c r="BG352" s="196">
        <v>0</v>
      </c>
      <c r="BH352" s="196">
        <v>0</v>
      </c>
      <c r="BI352" s="196">
        <v>0</v>
      </c>
      <c r="BJ352" s="196">
        <v>0</v>
      </c>
      <c r="BK352" s="196">
        <v>0</v>
      </c>
      <c r="BL352" s="196">
        <v>0</v>
      </c>
      <c r="BM352" s="196">
        <v>0</v>
      </c>
      <c r="BN352" s="196">
        <v>0</v>
      </c>
      <c r="BO352" s="196">
        <v>0</v>
      </c>
      <c r="BP352" s="196">
        <v>0</v>
      </c>
      <c r="BQ352" s="196">
        <v>1</v>
      </c>
      <c r="BR352" s="196">
        <v>1</v>
      </c>
      <c r="BS352" s="196">
        <v>0</v>
      </c>
      <c r="BT352" s="196">
        <v>1</v>
      </c>
      <c r="BU352" s="196">
        <v>0</v>
      </c>
      <c r="BV352" s="196">
        <v>0</v>
      </c>
      <c r="BW352" s="196">
        <v>1</v>
      </c>
      <c r="BX352" s="196">
        <v>1</v>
      </c>
      <c r="BY352" s="196">
        <v>0</v>
      </c>
      <c r="BZ352" s="196">
        <v>1</v>
      </c>
      <c r="CA352" s="196">
        <v>0</v>
      </c>
      <c r="CB352" s="196">
        <v>1</v>
      </c>
      <c r="CC352" s="200">
        <v>0</v>
      </c>
      <c r="CD352" s="196">
        <v>0</v>
      </c>
      <c r="CE352" s="196">
        <v>1</v>
      </c>
      <c r="CF352" s="196">
        <v>1</v>
      </c>
      <c r="CG352" s="196">
        <v>0</v>
      </c>
      <c r="CH352" s="196">
        <v>1</v>
      </c>
      <c r="CI352" s="196">
        <v>1</v>
      </c>
      <c r="CJ352" s="196">
        <v>1</v>
      </c>
      <c r="CK352" s="196">
        <v>1</v>
      </c>
      <c r="CL352" s="196">
        <v>1</v>
      </c>
      <c r="CM352" s="196">
        <v>1</v>
      </c>
      <c r="CN352" s="196">
        <v>0</v>
      </c>
      <c r="CO352" s="196">
        <v>0</v>
      </c>
      <c r="CP352" s="196">
        <v>1</v>
      </c>
      <c r="CQ352" s="196">
        <v>1</v>
      </c>
      <c r="CR352" s="196">
        <v>1</v>
      </c>
      <c r="CS352" s="196">
        <v>1</v>
      </c>
      <c r="CT352" s="196">
        <v>0</v>
      </c>
      <c r="CU352" s="196">
        <v>1</v>
      </c>
      <c r="CV352" s="196">
        <v>1</v>
      </c>
      <c r="CW352" s="199">
        <v>1</v>
      </c>
      <c r="CX352" s="196">
        <v>28</v>
      </c>
      <c r="CY352" s="196">
        <v>1</v>
      </c>
      <c r="CZ352" s="196">
        <v>1</v>
      </c>
      <c r="DA352" s="196">
        <v>0</v>
      </c>
      <c r="DB352" s="196">
        <v>1</v>
      </c>
      <c r="DD352" s="196" t="s">
        <v>538</v>
      </c>
      <c r="DE352" s="196">
        <v>1</v>
      </c>
      <c r="DF352" s="196" t="s">
        <v>7374</v>
      </c>
      <c r="DG352" s="196" t="s">
        <v>7375</v>
      </c>
      <c r="DK352" s="196">
        <v>1</v>
      </c>
      <c r="DL352" s="196" t="s">
        <v>595</v>
      </c>
      <c r="DM352" s="196">
        <v>1</v>
      </c>
      <c r="DN352" s="196">
        <v>1839</v>
      </c>
      <c r="DO352" s="196" t="s">
        <v>7376</v>
      </c>
      <c r="DP352" s="196" t="s">
        <v>7377</v>
      </c>
      <c r="DQ352" s="196">
        <v>1841</v>
      </c>
      <c r="DR352" s="196" t="s">
        <v>7378</v>
      </c>
    </row>
    <row r="353" spans="1:123" s="196" customFormat="1" ht="15.75" customHeight="1" x14ac:dyDescent="0.3">
      <c r="A353" s="196" t="s">
        <v>24</v>
      </c>
      <c r="B353" s="198" t="s">
        <v>5578</v>
      </c>
      <c r="C353" s="212" t="s">
        <v>7379</v>
      </c>
      <c r="F353" s="196" t="s">
        <v>110</v>
      </c>
      <c r="G353" s="196" t="s">
        <v>575</v>
      </c>
      <c r="H353" s="196" t="s">
        <v>454</v>
      </c>
      <c r="I353" s="196" t="s">
        <v>56</v>
      </c>
      <c r="J353" s="196" t="s">
        <v>173</v>
      </c>
      <c r="K353" s="196" t="s">
        <v>471</v>
      </c>
      <c r="M353" s="196" t="s">
        <v>272</v>
      </c>
      <c r="O353" s="196" t="s">
        <v>300</v>
      </c>
      <c r="P353" s="211" t="s">
        <v>7380</v>
      </c>
      <c r="Q353" s="199" t="s">
        <v>7381</v>
      </c>
      <c r="R353" s="196">
        <v>0</v>
      </c>
      <c r="S353" s="196">
        <v>0</v>
      </c>
      <c r="T353" s="196">
        <v>0</v>
      </c>
      <c r="U353" s="196">
        <v>0</v>
      </c>
      <c r="V353" s="196">
        <v>0</v>
      </c>
      <c r="W353" s="196">
        <v>0</v>
      </c>
      <c r="X353" s="196">
        <v>0</v>
      </c>
      <c r="Y353" s="196">
        <v>0</v>
      </c>
      <c r="AA353" s="196">
        <v>0</v>
      </c>
      <c r="AB353" s="196">
        <v>0</v>
      </c>
      <c r="AC353" s="196">
        <v>0</v>
      </c>
      <c r="AD353" s="196">
        <v>0</v>
      </c>
      <c r="AE353" s="196">
        <v>0</v>
      </c>
      <c r="AF353" s="196">
        <v>0</v>
      </c>
      <c r="AG353" s="196">
        <v>0</v>
      </c>
      <c r="AH353" s="196">
        <v>0</v>
      </c>
      <c r="AI353" s="196">
        <v>0</v>
      </c>
      <c r="AJ353" s="196">
        <v>0</v>
      </c>
      <c r="AK353" s="196">
        <v>0</v>
      </c>
      <c r="AL353" s="196">
        <v>0</v>
      </c>
      <c r="AM353" s="196">
        <v>0</v>
      </c>
      <c r="AN353" s="196">
        <v>0</v>
      </c>
      <c r="AO353" s="196">
        <v>0</v>
      </c>
      <c r="AP353" s="196">
        <v>0</v>
      </c>
      <c r="AQ353" s="196">
        <v>0</v>
      </c>
      <c r="AR353" s="196">
        <v>1</v>
      </c>
      <c r="AS353" s="196">
        <v>0</v>
      </c>
      <c r="AT353" s="196">
        <v>0</v>
      </c>
      <c r="AU353" s="196">
        <v>0</v>
      </c>
      <c r="AV353" s="196">
        <v>0</v>
      </c>
      <c r="AW353" s="196">
        <v>1</v>
      </c>
      <c r="AX353" s="196">
        <v>0</v>
      </c>
      <c r="AY353" s="196">
        <v>0</v>
      </c>
      <c r="AZ353" s="196">
        <v>0</v>
      </c>
      <c r="BA353" s="196">
        <v>0</v>
      </c>
      <c r="BB353" s="196">
        <v>0</v>
      </c>
      <c r="BC353" s="196">
        <v>0</v>
      </c>
      <c r="BD353" s="196">
        <v>1</v>
      </c>
      <c r="BE353" s="196">
        <v>0</v>
      </c>
      <c r="BF353" s="196">
        <v>0</v>
      </c>
      <c r="BG353" s="196">
        <v>0</v>
      </c>
      <c r="BH353" s="196">
        <v>0</v>
      </c>
      <c r="BI353" s="196">
        <v>0</v>
      </c>
      <c r="BJ353" s="196">
        <v>0</v>
      </c>
      <c r="BK353" s="196">
        <v>0</v>
      </c>
      <c r="BL353" s="196">
        <v>0</v>
      </c>
      <c r="BM353" s="196">
        <v>0</v>
      </c>
      <c r="BN353" s="196">
        <v>0</v>
      </c>
      <c r="BO353" s="196">
        <v>0</v>
      </c>
      <c r="BP353" s="196">
        <v>0</v>
      </c>
      <c r="BQ353" s="196">
        <v>0</v>
      </c>
      <c r="BR353" s="196">
        <v>0</v>
      </c>
      <c r="BS353" s="196">
        <v>1</v>
      </c>
      <c r="BT353" s="196">
        <v>0</v>
      </c>
      <c r="BU353" s="196">
        <v>0</v>
      </c>
      <c r="BV353" s="196">
        <v>0</v>
      </c>
      <c r="BW353" s="196">
        <v>1</v>
      </c>
      <c r="BX353" s="196">
        <v>0</v>
      </c>
      <c r="BY353" s="196">
        <v>0</v>
      </c>
      <c r="BZ353" s="196">
        <v>1</v>
      </c>
      <c r="CA353" s="196">
        <v>0</v>
      </c>
      <c r="CB353" s="196">
        <v>0</v>
      </c>
      <c r="CC353" s="200">
        <v>0</v>
      </c>
      <c r="CD353" s="196">
        <v>0</v>
      </c>
      <c r="CE353" s="196">
        <v>0</v>
      </c>
      <c r="CF353" s="196">
        <v>0</v>
      </c>
      <c r="CG353" s="196">
        <v>0</v>
      </c>
      <c r="CH353" s="196">
        <v>0</v>
      </c>
      <c r="CI353" s="196">
        <v>1</v>
      </c>
      <c r="CJ353" s="196">
        <v>0</v>
      </c>
      <c r="CK353" s="196">
        <v>0</v>
      </c>
      <c r="CL353" s="196">
        <v>0</v>
      </c>
      <c r="CM353" s="196">
        <v>0</v>
      </c>
      <c r="CN353" s="196">
        <v>0</v>
      </c>
      <c r="CO353" s="196">
        <v>0</v>
      </c>
      <c r="CP353" s="196">
        <v>1</v>
      </c>
      <c r="CQ353" s="196">
        <v>0</v>
      </c>
      <c r="CR353" s="196">
        <v>0</v>
      </c>
      <c r="CS353" s="196">
        <v>0</v>
      </c>
      <c r="CT353" s="196">
        <v>0</v>
      </c>
      <c r="CU353" s="196">
        <v>0</v>
      </c>
      <c r="CV353" s="196">
        <v>0</v>
      </c>
      <c r="CW353" s="199">
        <v>0</v>
      </c>
      <c r="CX353" s="196">
        <f>SUM(AA353:CW353)</f>
        <v>8</v>
      </c>
      <c r="CY353" s="196">
        <v>1</v>
      </c>
      <c r="CZ353" s="196">
        <v>1</v>
      </c>
      <c r="DA353" s="196">
        <v>0</v>
      </c>
      <c r="DB353" s="196">
        <v>1</v>
      </c>
      <c r="DF353" s="196" t="s">
        <v>483</v>
      </c>
      <c r="DG353" s="196" t="s">
        <v>1216</v>
      </c>
      <c r="DH353" s="196">
        <v>1</v>
      </c>
      <c r="DI353" s="196" t="s">
        <v>484</v>
      </c>
      <c r="DK353" s="196">
        <v>0</v>
      </c>
      <c r="DM353" s="196">
        <v>1</v>
      </c>
      <c r="DN353" s="196">
        <v>1889</v>
      </c>
      <c r="DO353" s="196" t="s">
        <v>7382</v>
      </c>
      <c r="DP353" s="196" t="s">
        <v>7379</v>
      </c>
      <c r="DQ353" s="196" t="s">
        <v>580</v>
      </c>
      <c r="DR353" s="196" t="s">
        <v>7382</v>
      </c>
    </row>
    <row r="354" spans="1:123" ht="15.75" customHeight="1" x14ac:dyDescent="0.35">
      <c r="A354" s="188" t="s">
        <v>29</v>
      </c>
      <c r="B354" s="189" t="s">
        <v>2609</v>
      </c>
      <c r="C354" s="207" t="s">
        <v>7383</v>
      </c>
      <c r="D354" s="188" t="s">
        <v>7384</v>
      </c>
      <c r="E354" s="188" t="s">
        <v>7385</v>
      </c>
      <c r="F354" s="188" t="s">
        <v>91</v>
      </c>
      <c r="G354" s="188" t="s">
        <v>1171</v>
      </c>
      <c r="H354" s="188" t="s">
        <v>454</v>
      </c>
      <c r="I354" s="188" t="s">
        <v>56</v>
      </c>
      <c r="J354" s="188" t="s">
        <v>455</v>
      </c>
      <c r="K354" s="188" t="s">
        <v>269</v>
      </c>
      <c r="M354" s="188" t="s">
        <v>272</v>
      </c>
      <c r="O354" s="188" t="s">
        <v>300</v>
      </c>
      <c r="Q354" s="191" t="s">
        <v>6353</v>
      </c>
      <c r="R354" s="188">
        <v>0</v>
      </c>
      <c r="S354" s="188">
        <v>0</v>
      </c>
      <c r="T354" s="188">
        <v>0</v>
      </c>
      <c r="U354" s="188">
        <v>0</v>
      </c>
      <c r="V354" s="188">
        <v>0</v>
      </c>
      <c r="W354" s="188">
        <v>0</v>
      </c>
      <c r="X354" s="188">
        <v>0</v>
      </c>
      <c r="Y354" s="188">
        <v>0</v>
      </c>
      <c r="AA354" s="188">
        <v>0</v>
      </c>
      <c r="AB354" s="188">
        <v>0</v>
      </c>
      <c r="AC354" s="188">
        <v>1</v>
      </c>
      <c r="AD354" s="188">
        <v>0</v>
      </c>
      <c r="AE354" s="188">
        <v>0</v>
      </c>
      <c r="AF354" s="188">
        <v>0</v>
      </c>
      <c r="AG354" s="188">
        <v>1</v>
      </c>
      <c r="AH354" s="188">
        <v>0</v>
      </c>
      <c r="AI354" s="188">
        <v>0</v>
      </c>
      <c r="AJ354" s="188">
        <v>0</v>
      </c>
      <c r="AK354" s="188">
        <v>0</v>
      </c>
      <c r="AL354" s="188">
        <v>0</v>
      </c>
      <c r="AM354" s="188">
        <v>1</v>
      </c>
      <c r="AN354" s="188">
        <v>0</v>
      </c>
      <c r="AO354" s="188">
        <v>0</v>
      </c>
      <c r="AP354" s="188">
        <v>0</v>
      </c>
      <c r="AQ354" s="188">
        <v>0</v>
      </c>
      <c r="AR354" s="188">
        <v>0</v>
      </c>
      <c r="AS354" s="188">
        <v>0</v>
      </c>
      <c r="AT354" s="188">
        <v>0</v>
      </c>
      <c r="AU354" s="188">
        <v>0</v>
      </c>
      <c r="AV354" s="188">
        <v>0</v>
      </c>
      <c r="AW354" s="188">
        <v>0</v>
      </c>
      <c r="AX354" s="188">
        <v>0</v>
      </c>
      <c r="AY354" s="188">
        <v>0</v>
      </c>
      <c r="AZ354" s="188">
        <v>0</v>
      </c>
      <c r="BA354" s="188">
        <v>0</v>
      </c>
      <c r="BB354" s="188">
        <v>0</v>
      </c>
      <c r="BC354" s="188">
        <v>0</v>
      </c>
      <c r="BD354" s="188">
        <v>0</v>
      </c>
      <c r="BE354" s="188">
        <v>0</v>
      </c>
      <c r="BF354" s="188">
        <v>0</v>
      </c>
      <c r="BG354" s="188">
        <v>0</v>
      </c>
      <c r="BH354" s="188">
        <v>0</v>
      </c>
      <c r="BI354" s="188">
        <v>0</v>
      </c>
      <c r="BJ354" s="188">
        <v>0</v>
      </c>
      <c r="BK354" s="188">
        <v>0</v>
      </c>
      <c r="BL354" s="188">
        <v>0</v>
      </c>
      <c r="BM354" s="188">
        <v>0</v>
      </c>
      <c r="BN354" s="188">
        <v>0</v>
      </c>
      <c r="BO354" s="188">
        <v>0</v>
      </c>
      <c r="BP354" s="188">
        <v>0</v>
      </c>
      <c r="BQ354" s="188">
        <v>0</v>
      </c>
      <c r="BR354" s="188">
        <v>0</v>
      </c>
      <c r="BS354" s="188">
        <v>0</v>
      </c>
      <c r="BT354" s="188">
        <v>0</v>
      </c>
      <c r="BU354" s="188">
        <v>0</v>
      </c>
      <c r="BV354" s="188">
        <v>0</v>
      </c>
      <c r="BW354" s="188">
        <v>0</v>
      </c>
      <c r="BX354" s="188">
        <v>0</v>
      </c>
      <c r="BY354" s="188">
        <v>0</v>
      </c>
      <c r="BZ354" s="188">
        <v>0</v>
      </c>
      <c r="CA354" s="188">
        <v>0</v>
      </c>
      <c r="CB354" s="188">
        <v>0</v>
      </c>
      <c r="CC354" s="190">
        <v>0</v>
      </c>
      <c r="CD354" s="188">
        <v>0</v>
      </c>
      <c r="CE354" s="188">
        <v>0</v>
      </c>
      <c r="CF354" s="188">
        <v>0</v>
      </c>
      <c r="CG354" s="188">
        <v>0</v>
      </c>
      <c r="CH354" s="188">
        <v>0</v>
      </c>
      <c r="CI354" s="188">
        <v>0</v>
      </c>
      <c r="CJ354" s="188">
        <v>0</v>
      </c>
      <c r="CK354" s="188">
        <v>0</v>
      </c>
      <c r="CL354" s="188">
        <v>0</v>
      </c>
      <c r="CM354" s="188">
        <v>0</v>
      </c>
      <c r="CN354" s="188">
        <v>0</v>
      </c>
      <c r="CO354" s="188">
        <v>0</v>
      </c>
      <c r="CP354" s="188">
        <v>0</v>
      </c>
      <c r="CQ354" s="188">
        <v>0</v>
      </c>
      <c r="CR354" s="188">
        <v>0</v>
      </c>
      <c r="CS354" s="188">
        <v>0</v>
      </c>
      <c r="CT354" s="188">
        <v>0</v>
      </c>
      <c r="CU354" s="188">
        <v>0</v>
      </c>
      <c r="CV354" s="188">
        <v>0</v>
      </c>
      <c r="CW354" s="191">
        <v>0</v>
      </c>
      <c r="CX354" s="188">
        <f>SUM(AA354:CW354)</f>
        <v>3</v>
      </c>
      <c r="CY354" s="188">
        <v>1</v>
      </c>
      <c r="CZ354" s="188">
        <v>0</v>
      </c>
      <c r="DA354" s="188">
        <v>0</v>
      </c>
      <c r="DB354" s="188">
        <v>0</v>
      </c>
      <c r="DC354" s="188" t="s">
        <v>7386</v>
      </c>
      <c r="DK354" s="188">
        <v>0</v>
      </c>
      <c r="DM354" s="188">
        <v>1</v>
      </c>
      <c r="DN354" s="188">
        <v>1846</v>
      </c>
      <c r="DO354" s="188" t="s">
        <v>7387</v>
      </c>
      <c r="DP354" s="188" t="s">
        <v>7388</v>
      </c>
      <c r="DQ354" s="188">
        <v>1849</v>
      </c>
      <c r="DR354" s="188" t="s">
        <v>7389</v>
      </c>
    </row>
    <row r="355" spans="1:123" ht="15.75" customHeight="1" x14ac:dyDescent="0.35">
      <c r="A355" s="188" t="s">
        <v>18</v>
      </c>
      <c r="B355" s="188" t="s">
        <v>7390</v>
      </c>
      <c r="C355" s="207" t="s">
        <v>7391</v>
      </c>
      <c r="E355" s="188" t="s">
        <v>7392</v>
      </c>
      <c r="F355" s="188" t="s">
        <v>7393</v>
      </c>
      <c r="H355" s="188" t="s">
        <v>7394</v>
      </c>
      <c r="I355" s="188" t="s">
        <v>13</v>
      </c>
      <c r="J355" s="188" t="s">
        <v>222</v>
      </c>
      <c r="K355" s="188" t="s">
        <v>269</v>
      </c>
      <c r="M355" s="188" t="s">
        <v>272</v>
      </c>
      <c r="O355" s="188" t="s">
        <v>299</v>
      </c>
      <c r="P355" s="188" t="s">
        <v>7395</v>
      </c>
      <c r="Q355" s="188" t="s">
        <v>7396</v>
      </c>
      <c r="T355" s="188">
        <v>0</v>
      </c>
      <c r="U355" s="188">
        <v>0</v>
      </c>
      <c r="V355" s="188">
        <v>0</v>
      </c>
      <c r="X355" s="188">
        <v>0</v>
      </c>
      <c r="AR355" s="188">
        <v>1</v>
      </c>
      <c r="BE355" s="188">
        <v>1</v>
      </c>
      <c r="BN355" s="188">
        <v>1</v>
      </c>
      <c r="BO355" s="188">
        <v>1</v>
      </c>
      <c r="BP355" s="188">
        <v>1</v>
      </c>
      <c r="CC355" s="190"/>
      <c r="DC355" s="188" t="s">
        <v>7397</v>
      </c>
      <c r="DF355" s="188" t="s">
        <v>7398</v>
      </c>
      <c r="DK355" s="188">
        <v>1</v>
      </c>
      <c r="DL355" s="188" t="s">
        <v>625</v>
      </c>
      <c r="DM355" s="188">
        <v>1</v>
      </c>
      <c r="DN355" s="188">
        <v>1884</v>
      </c>
      <c r="DO355" s="188" t="s">
        <v>7399</v>
      </c>
      <c r="DP355" s="188" t="s">
        <v>7400</v>
      </c>
      <c r="DQ355" s="188">
        <v>1923</v>
      </c>
      <c r="DR355" s="188" t="s">
        <v>7401</v>
      </c>
    </row>
    <row r="356" spans="1:123" s="196" customFormat="1" ht="15.75" customHeight="1" x14ac:dyDescent="0.3">
      <c r="A356" s="196" t="s">
        <v>26</v>
      </c>
      <c r="B356" s="198" t="s">
        <v>7402</v>
      </c>
      <c r="C356" s="210" t="s">
        <v>7403</v>
      </c>
      <c r="D356" s="196" t="s">
        <v>7404</v>
      </c>
      <c r="F356" s="196" t="s">
        <v>91</v>
      </c>
      <c r="G356" s="196" t="s">
        <v>93</v>
      </c>
      <c r="H356" s="196" t="s">
        <v>454</v>
      </c>
      <c r="I356" s="196" t="s">
        <v>13</v>
      </c>
      <c r="J356" s="196" t="s">
        <v>221</v>
      </c>
      <c r="K356" s="196" t="s">
        <v>269</v>
      </c>
      <c r="M356" s="196" t="s">
        <v>274</v>
      </c>
      <c r="O356" s="196" t="s">
        <v>300</v>
      </c>
      <c r="P356" s="211" t="s">
        <v>7405</v>
      </c>
      <c r="Q356" s="199" t="s">
        <v>7406</v>
      </c>
      <c r="R356" s="196">
        <v>0</v>
      </c>
      <c r="S356" s="196">
        <v>0</v>
      </c>
      <c r="T356" s="196">
        <v>0</v>
      </c>
      <c r="U356" s="196">
        <v>0</v>
      </c>
      <c r="V356" s="196">
        <v>0</v>
      </c>
      <c r="W356" s="196">
        <v>0</v>
      </c>
      <c r="X356" s="196">
        <v>0</v>
      </c>
      <c r="Y356" s="196">
        <v>0</v>
      </c>
      <c r="AA356" s="196">
        <v>0</v>
      </c>
      <c r="AB356" s="196">
        <v>0</v>
      </c>
      <c r="AC356" s="196">
        <v>0</v>
      </c>
      <c r="AD356" s="196">
        <v>0</v>
      </c>
      <c r="AE356" s="196">
        <v>0</v>
      </c>
      <c r="AF356" s="196">
        <v>0</v>
      </c>
      <c r="AG356" s="196">
        <v>0</v>
      </c>
      <c r="AH356" s="196">
        <v>0</v>
      </c>
      <c r="AI356" s="196">
        <v>0</v>
      </c>
      <c r="AJ356" s="196">
        <v>0</v>
      </c>
      <c r="AK356" s="196">
        <v>0</v>
      </c>
      <c r="AL356" s="196">
        <v>1</v>
      </c>
      <c r="AM356" s="196">
        <v>0</v>
      </c>
      <c r="AN356" s="196">
        <v>0</v>
      </c>
      <c r="AO356" s="196">
        <v>0</v>
      </c>
      <c r="AP356" s="196">
        <v>1</v>
      </c>
      <c r="AQ356" s="196">
        <v>1</v>
      </c>
      <c r="AR356" s="196">
        <v>1</v>
      </c>
      <c r="AS356" s="196">
        <v>1</v>
      </c>
      <c r="AT356" s="196">
        <v>1</v>
      </c>
      <c r="AU356" s="196">
        <v>1</v>
      </c>
      <c r="AV356" s="196">
        <v>0</v>
      </c>
      <c r="AW356" s="196">
        <v>0</v>
      </c>
      <c r="AX356" s="196">
        <v>1</v>
      </c>
      <c r="AY356" s="196">
        <v>1</v>
      </c>
      <c r="AZ356" s="196">
        <v>1</v>
      </c>
      <c r="BA356" s="196">
        <v>1</v>
      </c>
      <c r="BB356" s="196">
        <v>0</v>
      </c>
      <c r="BC356" s="196">
        <v>0</v>
      </c>
      <c r="BD356" s="196">
        <v>0</v>
      </c>
      <c r="BE356" s="196">
        <v>0</v>
      </c>
      <c r="BF356" s="196">
        <v>0</v>
      </c>
      <c r="BG356" s="196">
        <v>1</v>
      </c>
      <c r="BH356" s="196">
        <v>0</v>
      </c>
      <c r="BI356" s="196">
        <v>0</v>
      </c>
      <c r="BJ356" s="196">
        <v>0</v>
      </c>
      <c r="BK356" s="196">
        <v>0</v>
      </c>
      <c r="BL356" s="196">
        <v>0</v>
      </c>
      <c r="BM356" s="196">
        <v>0</v>
      </c>
      <c r="BN356" s="196">
        <v>0</v>
      </c>
      <c r="BO356" s="196">
        <v>0</v>
      </c>
      <c r="BP356" s="196">
        <v>0</v>
      </c>
      <c r="BQ356" s="196">
        <v>0</v>
      </c>
      <c r="BR356" s="196">
        <v>0</v>
      </c>
      <c r="BS356" s="196">
        <v>1</v>
      </c>
      <c r="BT356" s="196">
        <v>1</v>
      </c>
      <c r="BU356" s="196">
        <v>1</v>
      </c>
      <c r="BV356" s="196">
        <v>1</v>
      </c>
      <c r="BW356" s="196">
        <v>1</v>
      </c>
      <c r="BX356" s="196">
        <v>0</v>
      </c>
      <c r="BY356" s="196">
        <v>0</v>
      </c>
      <c r="BZ356" s="196">
        <v>0</v>
      </c>
      <c r="CA356" s="196">
        <v>0</v>
      </c>
      <c r="CB356" s="196">
        <v>0</v>
      </c>
      <c r="CC356" s="200">
        <v>0</v>
      </c>
      <c r="CD356" s="196">
        <v>0</v>
      </c>
      <c r="CE356" s="196">
        <v>0</v>
      </c>
      <c r="CF356" s="196">
        <v>0</v>
      </c>
      <c r="CG356" s="196">
        <v>0</v>
      </c>
      <c r="CH356" s="196">
        <v>0</v>
      </c>
      <c r="CI356" s="196">
        <v>0</v>
      </c>
      <c r="CJ356" s="196">
        <v>0</v>
      </c>
      <c r="CK356" s="196">
        <v>0</v>
      </c>
      <c r="CL356" s="196">
        <v>0</v>
      </c>
      <c r="CM356" s="196">
        <v>0</v>
      </c>
      <c r="CN356" s="196">
        <v>0</v>
      </c>
      <c r="CO356" s="196">
        <v>0</v>
      </c>
      <c r="CP356" s="196">
        <v>0</v>
      </c>
      <c r="CQ356" s="196">
        <v>0</v>
      </c>
      <c r="CR356" s="196">
        <v>0</v>
      </c>
      <c r="CS356" s="196">
        <v>0</v>
      </c>
      <c r="CT356" s="196">
        <v>0</v>
      </c>
      <c r="CU356" s="196">
        <v>0</v>
      </c>
      <c r="CV356" s="196">
        <v>0</v>
      </c>
      <c r="CW356" s="199">
        <v>0</v>
      </c>
      <c r="CX356" s="196">
        <f>SUM(AA356:CW356)</f>
        <v>17</v>
      </c>
      <c r="CY356" s="196">
        <v>1</v>
      </c>
      <c r="CZ356" s="196">
        <v>0</v>
      </c>
      <c r="DA356" s="196">
        <v>0</v>
      </c>
      <c r="DB356" s="196">
        <v>1</v>
      </c>
      <c r="DE356" s="196">
        <v>1</v>
      </c>
      <c r="DF356" s="196" t="s">
        <v>7407</v>
      </c>
      <c r="DG356" s="196" t="s">
        <v>539</v>
      </c>
      <c r="DK356" s="196">
        <v>1</v>
      </c>
      <c r="DL356" s="196" t="s">
        <v>595</v>
      </c>
      <c r="DM356" s="196">
        <v>1</v>
      </c>
      <c r="DN356" s="196">
        <v>1775</v>
      </c>
      <c r="DO356" s="196" t="s">
        <v>7408</v>
      </c>
      <c r="DP356" s="196" t="s">
        <v>7403</v>
      </c>
      <c r="DQ356" s="196" t="s">
        <v>460</v>
      </c>
      <c r="DR356" s="196" t="s">
        <v>7408</v>
      </c>
    </row>
    <row r="357" spans="1:123" ht="15.75" customHeight="1" x14ac:dyDescent="0.35">
      <c r="A357" s="188" t="s">
        <v>15</v>
      </c>
      <c r="B357" s="189" t="s">
        <v>7409</v>
      </c>
      <c r="C357" s="207" t="s">
        <v>7410</v>
      </c>
      <c r="F357" s="188" t="s">
        <v>122</v>
      </c>
      <c r="H357" s="188" t="s">
        <v>454</v>
      </c>
      <c r="I357" s="188" t="s">
        <v>56</v>
      </c>
      <c r="J357" s="188" t="s">
        <v>173</v>
      </c>
      <c r="K357" s="188" t="s">
        <v>471</v>
      </c>
      <c r="L357" s="188" t="s">
        <v>228</v>
      </c>
      <c r="M357" s="188" t="s">
        <v>289</v>
      </c>
      <c r="O357" s="188" t="s">
        <v>300</v>
      </c>
      <c r="P357" s="192" t="s">
        <v>7411</v>
      </c>
      <c r="Q357" s="191" t="s">
        <v>6206</v>
      </c>
      <c r="R357" s="188">
        <v>0</v>
      </c>
      <c r="S357" s="188">
        <v>0</v>
      </c>
      <c r="T357" s="188">
        <v>0</v>
      </c>
      <c r="U357" s="188">
        <v>0</v>
      </c>
      <c r="V357" s="188">
        <v>0</v>
      </c>
      <c r="W357" s="188">
        <v>0</v>
      </c>
      <c r="X357" s="188">
        <v>0</v>
      </c>
      <c r="Y357" s="188">
        <v>0</v>
      </c>
      <c r="AA357" s="188">
        <v>0</v>
      </c>
      <c r="AB357" s="188">
        <v>0</v>
      </c>
      <c r="AC357" s="188">
        <v>0</v>
      </c>
      <c r="AD357" s="188">
        <v>0</v>
      </c>
      <c r="AE357" s="188">
        <v>0</v>
      </c>
      <c r="AF357" s="188">
        <v>0</v>
      </c>
      <c r="AG357" s="188">
        <v>0</v>
      </c>
      <c r="AH357" s="188">
        <v>0</v>
      </c>
      <c r="AI357" s="188">
        <v>0</v>
      </c>
      <c r="AJ357" s="188">
        <v>0</v>
      </c>
      <c r="AK357" s="188">
        <v>0</v>
      </c>
      <c r="AL357" s="188">
        <v>0</v>
      </c>
      <c r="AM357" s="188">
        <v>0</v>
      </c>
      <c r="AN357" s="188">
        <v>0</v>
      </c>
      <c r="AO357" s="188">
        <v>0</v>
      </c>
      <c r="AP357" s="188">
        <v>0</v>
      </c>
      <c r="AQ357" s="188">
        <v>0</v>
      </c>
      <c r="AR357" s="188">
        <v>0</v>
      </c>
      <c r="AS357" s="188">
        <v>1</v>
      </c>
      <c r="AT357" s="188">
        <v>1</v>
      </c>
      <c r="AU357" s="188">
        <v>0</v>
      </c>
      <c r="AV357" s="188">
        <v>0</v>
      </c>
      <c r="AW357" s="188">
        <v>0</v>
      </c>
      <c r="AX357" s="188">
        <v>1</v>
      </c>
      <c r="AY357" s="188">
        <v>0</v>
      </c>
      <c r="AZ357" s="188">
        <v>0</v>
      </c>
      <c r="BA357" s="188">
        <v>0</v>
      </c>
      <c r="BB357" s="188">
        <v>0</v>
      </c>
      <c r="BC357" s="188">
        <v>0</v>
      </c>
      <c r="BD357" s="188">
        <v>0</v>
      </c>
      <c r="BE357" s="188">
        <v>0</v>
      </c>
      <c r="BF357" s="188">
        <v>0</v>
      </c>
      <c r="BG357" s="188">
        <v>0</v>
      </c>
      <c r="BH357" s="188">
        <v>0</v>
      </c>
      <c r="BI357" s="188">
        <v>0</v>
      </c>
      <c r="BJ357" s="188">
        <v>0</v>
      </c>
      <c r="BK357" s="188">
        <v>0</v>
      </c>
      <c r="BL357" s="188">
        <v>0</v>
      </c>
      <c r="BM357" s="188">
        <v>0</v>
      </c>
      <c r="BN357" s="188">
        <v>0</v>
      </c>
      <c r="BO357" s="188">
        <v>0</v>
      </c>
      <c r="BP357" s="188">
        <v>0</v>
      </c>
      <c r="BQ357" s="188">
        <v>0</v>
      </c>
      <c r="BR357" s="188">
        <v>0</v>
      </c>
      <c r="BS357" s="188">
        <v>0</v>
      </c>
      <c r="BT357" s="188">
        <v>1</v>
      </c>
      <c r="BU357" s="188">
        <v>0</v>
      </c>
      <c r="BV357" s="188">
        <v>0</v>
      </c>
      <c r="BW357" s="188">
        <v>0</v>
      </c>
      <c r="BX357" s="188">
        <v>0</v>
      </c>
      <c r="BY357" s="188">
        <v>0</v>
      </c>
      <c r="BZ357" s="188">
        <v>0</v>
      </c>
      <c r="CA357" s="188">
        <v>0</v>
      </c>
      <c r="CB357" s="188">
        <v>0</v>
      </c>
      <c r="CC357" s="190">
        <v>0</v>
      </c>
      <c r="CD357" s="188">
        <v>0</v>
      </c>
      <c r="CE357" s="188">
        <v>0</v>
      </c>
      <c r="CF357" s="188">
        <v>0</v>
      </c>
      <c r="CG357" s="188">
        <v>0</v>
      </c>
      <c r="CH357" s="188">
        <v>0</v>
      </c>
      <c r="CI357" s="188">
        <v>0</v>
      </c>
      <c r="CJ357" s="188">
        <v>0</v>
      </c>
      <c r="CK357" s="188">
        <v>0</v>
      </c>
      <c r="CL357" s="188">
        <v>0</v>
      </c>
      <c r="CM357" s="188">
        <v>0</v>
      </c>
      <c r="CN357" s="188">
        <v>0</v>
      </c>
      <c r="CO357" s="188">
        <v>0</v>
      </c>
      <c r="CP357" s="188">
        <v>0</v>
      </c>
      <c r="CQ357" s="188">
        <v>0</v>
      </c>
      <c r="CR357" s="188">
        <v>0</v>
      </c>
      <c r="CS357" s="188">
        <v>0</v>
      </c>
      <c r="CT357" s="188">
        <v>0</v>
      </c>
      <c r="CU357" s="188">
        <v>0</v>
      </c>
      <c r="CV357" s="188">
        <v>0</v>
      </c>
      <c r="CW357" s="191">
        <v>0</v>
      </c>
      <c r="CX357" s="188">
        <f>SUM(AA357:CW357)</f>
        <v>4</v>
      </c>
      <c r="CY357" s="188">
        <v>1</v>
      </c>
      <c r="CZ357" s="188">
        <v>0</v>
      </c>
      <c r="DA357" s="188">
        <v>0</v>
      </c>
      <c r="DB357" s="188">
        <v>1</v>
      </c>
      <c r="DC357" s="188" t="s">
        <v>7412</v>
      </c>
      <c r="DD357" s="188" t="s">
        <v>623</v>
      </c>
      <c r="DE357" s="188">
        <v>1</v>
      </c>
      <c r="DF357" s="188" t="s">
        <v>1150</v>
      </c>
      <c r="DK357" s="188">
        <v>1</v>
      </c>
      <c r="DL357" s="188" t="s">
        <v>625</v>
      </c>
      <c r="DM357" s="188">
        <v>1</v>
      </c>
      <c r="DN357" s="188">
        <v>1964</v>
      </c>
      <c r="DO357" s="188" t="s">
        <v>7413</v>
      </c>
      <c r="DP357" s="188" t="s">
        <v>7410</v>
      </c>
      <c r="DQ357" s="188">
        <v>1995</v>
      </c>
      <c r="DR357" s="188" t="s">
        <v>7414</v>
      </c>
    </row>
    <row r="358" spans="1:123" ht="15.75" customHeight="1" x14ac:dyDescent="0.35">
      <c r="A358" s="188" t="s">
        <v>12</v>
      </c>
      <c r="B358" s="189" t="s">
        <v>7415</v>
      </c>
      <c r="C358" s="207" t="s">
        <v>7416</v>
      </c>
      <c r="D358" s="188" t="s">
        <v>7417</v>
      </c>
      <c r="E358" s="188" t="s">
        <v>7418</v>
      </c>
      <c r="F358" s="188" t="s">
        <v>91</v>
      </c>
      <c r="G358" s="188" t="s">
        <v>479</v>
      </c>
      <c r="H358" s="188" t="s">
        <v>454</v>
      </c>
      <c r="I358" s="188" t="s">
        <v>56</v>
      </c>
      <c r="J358" s="188" t="s">
        <v>173</v>
      </c>
      <c r="K358" s="188" t="s">
        <v>471</v>
      </c>
      <c r="M358" s="188" t="s">
        <v>272</v>
      </c>
      <c r="O358" s="188" t="s">
        <v>300</v>
      </c>
      <c r="P358" s="192" t="s">
        <v>7419</v>
      </c>
      <c r="Q358" s="188" t="s">
        <v>7420</v>
      </c>
      <c r="R358" s="188">
        <v>0</v>
      </c>
      <c r="S358" s="188">
        <v>0</v>
      </c>
      <c r="T358" s="188">
        <v>0</v>
      </c>
      <c r="U358" s="188">
        <v>0</v>
      </c>
      <c r="V358" s="188">
        <v>0</v>
      </c>
      <c r="W358" s="188">
        <v>0</v>
      </c>
      <c r="X358" s="188">
        <v>0</v>
      </c>
      <c r="Y358" s="188">
        <v>0</v>
      </c>
      <c r="AA358" s="188">
        <v>0</v>
      </c>
      <c r="AB358" s="188">
        <v>0</v>
      </c>
      <c r="AC358" s="188">
        <v>0</v>
      </c>
      <c r="AD358" s="188">
        <v>0</v>
      </c>
      <c r="AE358" s="188">
        <v>0</v>
      </c>
      <c r="AF358" s="188">
        <v>0</v>
      </c>
      <c r="AG358" s="188">
        <v>0</v>
      </c>
      <c r="AH358" s="188">
        <v>1</v>
      </c>
      <c r="AI358" s="188">
        <v>0</v>
      </c>
      <c r="AJ358" s="188">
        <v>0</v>
      </c>
      <c r="AK358" s="188">
        <v>0</v>
      </c>
      <c r="AL358" s="188">
        <v>0</v>
      </c>
      <c r="AM358" s="188">
        <v>0</v>
      </c>
      <c r="AN358" s="188">
        <v>1</v>
      </c>
      <c r="AO358" s="188">
        <v>0</v>
      </c>
      <c r="AP358" s="188">
        <v>0</v>
      </c>
      <c r="AQ358" s="188">
        <v>0</v>
      </c>
      <c r="AR358" s="188">
        <v>0</v>
      </c>
      <c r="AS358" s="188">
        <v>0</v>
      </c>
      <c r="AT358" s="188">
        <v>0</v>
      </c>
      <c r="AU358" s="188">
        <v>0</v>
      </c>
      <c r="AV358" s="188">
        <v>0</v>
      </c>
      <c r="AW358" s="188">
        <v>0</v>
      </c>
      <c r="AX358" s="188">
        <v>0</v>
      </c>
      <c r="AY358" s="188">
        <v>0</v>
      </c>
      <c r="AZ358" s="188">
        <v>0</v>
      </c>
      <c r="BA358" s="188">
        <v>0</v>
      </c>
      <c r="BB358" s="188">
        <v>0</v>
      </c>
      <c r="BC358" s="188">
        <v>0</v>
      </c>
      <c r="BD358" s="188">
        <v>0</v>
      </c>
      <c r="BE358" s="188">
        <v>0</v>
      </c>
      <c r="BF358" s="188">
        <v>0</v>
      </c>
      <c r="BG358" s="188">
        <v>0</v>
      </c>
      <c r="BH358" s="188">
        <v>0</v>
      </c>
      <c r="BI358" s="188">
        <v>0</v>
      </c>
      <c r="BJ358" s="188">
        <v>0</v>
      </c>
      <c r="BK358" s="188">
        <v>0</v>
      </c>
      <c r="BL358" s="188">
        <v>0</v>
      </c>
      <c r="BM358" s="188">
        <v>1</v>
      </c>
      <c r="BN358" s="188">
        <v>0</v>
      </c>
      <c r="BO358" s="188">
        <v>0</v>
      </c>
      <c r="BP358" s="188">
        <v>0</v>
      </c>
      <c r="BQ358" s="188">
        <v>0</v>
      </c>
      <c r="BR358" s="188">
        <v>0</v>
      </c>
      <c r="BS358" s="188">
        <v>0</v>
      </c>
      <c r="BT358" s="188">
        <v>0</v>
      </c>
      <c r="BU358" s="188">
        <v>0</v>
      </c>
      <c r="BV358" s="188">
        <v>0</v>
      </c>
      <c r="BW358" s="188">
        <v>0</v>
      </c>
      <c r="BX358" s="188">
        <v>0</v>
      </c>
      <c r="BY358" s="188">
        <v>0</v>
      </c>
      <c r="BZ358" s="188">
        <v>0</v>
      </c>
      <c r="CA358" s="188">
        <v>0</v>
      </c>
      <c r="CB358" s="188">
        <v>0</v>
      </c>
      <c r="CC358" s="190">
        <v>0</v>
      </c>
      <c r="CD358" s="188">
        <v>0</v>
      </c>
      <c r="CE358" s="188">
        <v>0</v>
      </c>
      <c r="CF358" s="188">
        <v>0</v>
      </c>
      <c r="CG358" s="188">
        <v>0</v>
      </c>
      <c r="CH358" s="188">
        <v>0</v>
      </c>
      <c r="CI358" s="188">
        <v>0</v>
      </c>
      <c r="CJ358" s="188">
        <v>0</v>
      </c>
      <c r="CK358" s="188">
        <v>0</v>
      </c>
      <c r="CL358" s="188">
        <v>0</v>
      </c>
      <c r="CM358" s="188">
        <v>0</v>
      </c>
      <c r="CN358" s="188">
        <v>0</v>
      </c>
      <c r="CO358" s="188">
        <v>0</v>
      </c>
      <c r="CP358" s="188">
        <v>0</v>
      </c>
      <c r="CQ358" s="188">
        <v>0</v>
      </c>
      <c r="CR358" s="188">
        <v>0</v>
      </c>
      <c r="CS358" s="188">
        <v>0</v>
      </c>
      <c r="CT358" s="188">
        <v>0</v>
      </c>
      <c r="CU358" s="188">
        <v>0</v>
      </c>
      <c r="CV358" s="188">
        <v>0</v>
      </c>
      <c r="CW358" s="191">
        <v>0</v>
      </c>
      <c r="CX358" s="188">
        <f>SUM(AA358:CW358)</f>
        <v>3</v>
      </c>
      <c r="CY358" s="188">
        <v>1</v>
      </c>
      <c r="CZ358" s="188">
        <v>0</v>
      </c>
      <c r="DA358" s="188">
        <v>0</v>
      </c>
      <c r="DB358" s="188">
        <v>0</v>
      </c>
      <c r="DC358" s="188" t="s">
        <v>3282</v>
      </c>
      <c r="DF358" s="188" t="s">
        <v>7421</v>
      </c>
      <c r="DG358" s="188" t="s">
        <v>7422</v>
      </c>
      <c r="DJ358" s="188" t="s">
        <v>613</v>
      </c>
      <c r="DK358" s="188">
        <v>1</v>
      </c>
      <c r="DL358" s="188" t="s">
        <v>595</v>
      </c>
      <c r="DM358" s="188">
        <v>1</v>
      </c>
      <c r="DN358" s="188">
        <v>1895</v>
      </c>
      <c r="DO358" s="188" t="s">
        <v>7423</v>
      </c>
      <c r="DP358" s="188" t="s">
        <v>7424</v>
      </c>
      <c r="DQ358" s="188">
        <v>1958</v>
      </c>
      <c r="DR358" s="188" t="s">
        <v>7425</v>
      </c>
    </row>
    <row r="359" spans="1:123" ht="15.75" customHeight="1" x14ac:dyDescent="0.35">
      <c r="A359" s="188" t="s">
        <v>37</v>
      </c>
      <c r="B359" s="188" t="s">
        <v>5271</v>
      </c>
      <c r="C359" s="207" t="s">
        <v>7426</v>
      </c>
      <c r="E359" s="188" t="s">
        <v>7427</v>
      </c>
      <c r="F359" s="188" t="s">
        <v>91</v>
      </c>
      <c r="H359" s="188" t="s">
        <v>605</v>
      </c>
      <c r="I359" s="188" t="s">
        <v>109</v>
      </c>
      <c r="J359" s="188" t="s">
        <v>161</v>
      </c>
      <c r="K359" s="188" t="s">
        <v>471</v>
      </c>
      <c r="M359" s="188" t="s">
        <v>272</v>
      </c>
      <c r="O359" s="188" t="s">
        <v>300</v>
      </c>
      <c r="P359" s="188" t="s">
        <v>7428</v>
      </c>
      <c r="Q359" s="191" t="s">
        <v>7188</v>
      </c>
      <c r="R359" s="188">
        <v>0</v>
      </c>
      <c r="S359" s="188">
        <v>0</v>
      </c>
      <c r="T359" s="188">
        <v>0</v>
      </c>
      <c r="U359" s="188">
        <v>0</v>
      </c>
      <c r="V359" s="188">
        <v>0</v>
      </c>
      <c r="W359" s="188">
        <v>0</v>
      </c>
      <c r="X359" s="188">
        <v>0</v>
      </c>
      <c r="Y359" s="188">
        <v>0</v>
      </c>
      <c r="AA359" s="188">
        <v>0</v>
      </c>
      <c r="AB359" s="188">
        <v>0</v>
      </c>
      <c r="AC359" s="188">
        <v>0</v>
      </c>
      <c r="AD359" s="188">
        <v>0</v>
      </c>
      <c r="AE359" s="188">
        <v>0</v>
      </c>
      <c r="AF359" s="188">
        <v>0</v>
      </c>
      <c r="AG359" s="188">
        <v>0</v>
      </c>
      <c r="AH359" s="188">
        <v>0</v>
      </c>
      <c r="AI359" s="188">
        <v>0</v>
      </c>
      <c r="AJ359" s="188">
        <v>0</v>
      </c>
      <c r="AK359" s="188">
        <v>0</v>
      </c>
      <c r="AL359" s="188">
        <v>0</v>
      </c>
      <c r="AM359" s="188">
        <v>0</v>
      </c>
      <c r="AN359" s="188">
        <v>0</v>
      </c>
      <c r="AO359" s="188">
        <v>0</v>
      </c>
      <c r="AP359" s="188">
        <v>0</v>
      </c>
      <c r="AQ359" s="188">
        <v>0</v>
      </c>
      <c r="AR359" s="188">
        <v>1</v>
      </c>
      <c r="AS359" s="188">
        <v>0</v>
      </c>
      <c r="AT359" s="188">
        <v>0</v>
      </c>
      <c r="AU359" s="188">
        <v>0</v>
      </c>
      <c r="AV359" s="188">
        <v>0</v>
      </c>
      <c r="AW359" s="188">
        <v>0</v>
      </c>
      <c r="AX359" s="188">
        <v>0</v>
      </c>
      <c r="AY359" s="188">
        <v>0</v>
      </c>
      <c r="AZ359" s="188">
        <v>0</v>
      </c>
      <c r="BA359" s="188">
        <v>0</v>
      </c>
      <c r="BB359" s="188">
        <v>1</v>
      </c>
      <c r="BC359" s="188">
        <v>0</v>
      </c>
      <c r="BD359" s="188">
        <v>0</v>
      </c>
      <c r="BE359" s="188">
        <v>0</v>
      </c>
      <c r="BF359" s="188">
        <v>1</v>
      </c>
      <c r="BG359" s="188">
        <v>1</v>
      </c>
      <c r="BH359" s="188">
        <v>0</v>
      </c>
      <c r="BI359" s="188">
        <v>0</v>
      </c>
      <c r="BJ359" s="188">
        <v>0</v>
      </c>
      <c r="BK359" s="188">
        <v>0</v>
      </c>
      <c r="BL359" s="188">
        <v>0</v>
      </c>
      <c r="BM359" s="188">
        <v>0</v>
      </c>
      <c r="BN359" s="188">
        <v>0</v>
      </c>
      <c r="BO359" s="188">
        <v>0</v>
      </c>
      <c r="BP359" s="188">
        <v>0</v>
      </c>
      <c r="BQ359" s="188">
        <v>0</v>
      </c>
      <c r="BR359" s="188">
        <v>0</v>
      </c>
      <c r="BS359" s="188">
        <v>0</v>
      </c>
      <c r="BT359" s="188">
        <v>0</v>
      </c>
      <c r="BU359" s="188">
        <v>0</v>
      </c>
      <c r="BV359" s="188">
        <v>0</v>
      </c>
      <c r="BW359" s="188">
        <v>0</v>
      </c>
      <c r="BX359" s="188">
        <v>0</v>
      </c>
      <c r="BY359" s="188">
        <v>0</v>
      </c>
      <c r="BZ359" s="188">
        <v>0</v>
      </c>
      <c r="CA359" s="188">
        <v>0</v>
      </c>
      <c r="CB359" s="188">
        <v>0</v>
      </c>
      <c r="CC359" s="190">
        <v>0</v>
      </c>
      <c r="CD359" s="188">
        <v>0</v>
      </c>
      <c r="CE359" s="188">
        <v>0</v>
      </c>
      <c r="CF359" s="188">
        <v>0</v>
      </c>
      <c r="CG359" s="188">
        <v>0</v>
      </c>
      <c r="CH359" s="188">
        <v>0</v>
      </c>
      <c r="CI359" s="188">
        <v>0</v>
      </c>
      <c r="CJ359" s="188">
        <v>0</v>
      </c>
      <c r="CK359" s="188">
        <v>0</v>
      </c>
      <c r="CL359" s="188">
        <v>0</v>
      </c>
      <c r="CM359" s="188">
        <v>0</v>
      </c>
      <c r="CN359" s="188">
        <v>0</v>
      </c>
      <c r="CO359" s="188">
        <v>0</v>
      </c>
      <c r="CP359" s="188">
        <v>0</v>
      </c>
      <c r="CQ359" s="188">
        <v>0</v>
      </c>
      <c r="CR359" s="188">
        <v>0</v>
      </c>
      <c r="CS359" s="188">
        <v>0</v>
      </c>
      <c r="CT359" s="188">
        <v>0</v>
      </c>
      <c r="CU359" s="188">
        <v>0</v>
      </c>
      <c r="CV359" s="188">
        <v>0</v>
      </c>
      <c r="CW359" s="191">
        <v>0</v>
      </c>
      <c r="CX359" s="188">
        <f>SUM(AA359:CW359)</f>
        <v>4</v>
      </c>
      <c r="CY359" s="188">
        <v>1</v>
      </c>
      <c r="CZ359" s="188">
        <v>0</v>
      </c>
      <c r="DA359" s="188">
        <v>0</v>
      </c>
      <c r="DB359" s="188">
        <v>0</v>
      </c>
      <c r="DC359" s="188" t="s">
        <v>7429</v>
      </c>
      <c r="DD359" s="188" t="s">
        <v>7189</v>
      </c>
      <c r="DE359" s="188">
        <v>1</v>
      </c>
      <c r="DF359" s="188" t="s">
        <v>3998</v>
      </c>
      <c r="DK359" s="188">
        <v>1</v>
      </c>
      <c r="DM359" s="188">
        <v>1</v>
      </c>
      <c r="DN359" s="188">
        <v>1851</v>
      </c>
      <c r="DO359" s="188" t="s">
        <v>7430</v>
      </c>
      <c r="DP359" s="188" t="s">
        <v>7431</v>
      </c>
      <c r="DQ359" s="188">
        <v>1872</v>
      </c>
      <c r="DR359" s="188" t="s">
        <v>7432</v>
      </c>
    </row>
    <row r="361" spans="1:123" ht="15.75" customHeight="1" x14ac:dyDescent="0.35">
      <c r="A361" s="188" t="s">
        <v>9</v>
      </c>
      <c r="B361" s="189" t="s">
        <v>7433</v>
      </c>
      <c r="C361" s="207" t="s">
        <v>7434</v>
      </c>
      <c r="E361" s="188" t="s">
        <v>7427</v>
      </c>
      <c r="F361" s="188" t="s">
        <v>91</v>
      </c>
      <c r="H361" s="188" t="s">
        <v>454</v>
      </c>
      <c r="I361" s="188" t="s">
        <v>56</v>
      </c>
      <c r="J361" s="188" t="s">
        <v>157</v>
      </c>
      <c r="K361" s="188" t="s">
        <v>269</v>
      </c>
      <c r="M361" s="188" t="s">
        <v>272</v>
      </c>
      <c r="O361" s="188" t="s">
        <v>300</v>
      </c>
      <c r="P361" s="188" t="s">
        <v>7435</v>
      </c>
      <c r="Q361" s="188" t="s">
        <v>591</v>
      </c>
      <c r="R361" s="188">
        <v>0</v>
      </c>
      <c r="S361" s="188">
        <v>0</v>
      </c>
      <c r="T361" s="188">
        <v>0</v>
      </c>
      <c r="U361" s="188">
        <v>0</v>
      </c>
      <c r="V361" s="188">
        <v>0</v>
      </c>
      <c r="W361" s="188">
        <v>0</v>
      </c>
      <c r="X361" s="188">
        <v>0</v>
      </c>
      <c r="Y361" s="188">
        <v>0</v>
      </c>
      <c r="AA361" s="188">
        <v>0</v>
      </c>
      <c r="AB361" s="188">
        <v>0</v>
      </c>
      <c r="AC361" s="188">
        <v>0</v>
      </c>
      <c r="AD361" s="188">
        <v>0</v>
      </c>
      <c r="AE361" s="188">
        <v>0</v>
      </c>
      <c r="AF361" s="188">
        <v>0</v>
      </c>
      <c r="AG361" s="188">
        <v>0</v>
      </c>
      <c r="AH361" s="188">
        <v>0</v>
      </c>
      <c r="AI361" s="188">
        <v>0</v>
      </c>
      <c r="AJ361" s="188">
        <v>0</v>
      </c>
      <c r="AK361" s="188">
        <v>0</v>
      </c>
      <c r="AL361" s="188">
        <v>0</v>
      </c>
      <c r="AM361" s="188">
        <v>0</v>
      </c>
      <c r="AN361" s="188">
        <v>0</v>
      </c>
      <c r="AO361" s="188">
        <v>0</v>
      </c>
      <c r="AP361" s="188">
        <v>0</v>
      </c>
      <c r="AQ361" s="188">
        <v>0</v>
      </c>
      <c r="AR361" s="188">
        <v>1</v>
      </c>
      <c r="AS361" s="188">
        <v>0</v>
      </c>
      <c r="AT361" s="188">
        <v>0</v>
      </c>
      <c r="AU361" s="188">
        <v>0</v>
      </c>
      <c r="AV361" s="188">
        <v>0</v>
      </c>
      <c r="AW361" s="188">
        <v>0</v>
      </c>
      <c r="AX361" s="188">
        <v>0</v>
      </c>
      <c r="AY361" s="188">
        <v>0</v>
      </c>
      <c r="AZ361" s="188">
        <v>0</v>
      </c>
      <c r="BA361" s="188">
        <v>0</v>
      </c>
      <c r="BB361" s="188">
        <v>0</v>
      </c>
      <c r="BC361" s="188">
        <v>0</v>
      </c>
      <c r="BD361" s="188">
        <v>0</v>
      </c>
      <c r="BE361" s="188">
        <v>0</v>
      </c>
      <c r="BF361" s="188">
        <v>1</v>
      </c>
      <c r="BG361" s="188">
        <v>1</v>
      </c>
      <c r="BH361" s="188">
        <v>0</v>
      </c>
      <c r="BI361" s="188">
        <v>1</v>
      </c>
      <c r="BJ361" s="188">
        <v>0</v>
      </c>
      <c r="BK361" s="188">
        <v>0</v>
      </c>
      <c r="BL361" s="188">
        <v>0</v>
      </c>
      <c r="BM361" s="188">
        <v>0</v>
      </c>
      <c r="BN361" s="188">
        <v>0</v>
      </c>
      <c r="BO361" s="188">
        <v>0</v>
      </c>
      <c r="BP361" s="188">
        <v>0</v>
      </c>
      <c r="BQ361" s="188">
        <v>0</v>
      </c>
      <c r="BR361" s="188">
        <v>0</v>
      </c>
      <c r="BS361" s="188">
        <v>0</v>
      </c>
      <c r="BT361" s="188">
        <v>0</v>
      </c>
      <c r="BU361" s="188">
        <v>0</v>
      </c>
      <c r="BV361" s="188">
        <v>0</v>
      </c>
      <c r="BW361" s="188">
        <v>0</v>
      </c>
      <c r="BX361" s="188">
        <v>0</v>
      </c>
      <c r="BY361" s="188">
        <v>0</v>
      </c>
      <c r="BZ361" s="188">
        <v>0</v>
      </c>
      <c r="CA361" s="188">
        <v>0</v>
      </c>
      <c r="CB361" s="188">
        <v>0</v>
      </c>
      <c r="CC361" s="190">
        <v>0</v>
      </c>
      <c r="CD361" s="188">
        <v>0</v>
      </c>
      <c r="CE361" s="188">
        <v>0</v>
      </c>
      <c r="CF361" s="188">
        <v>0</v>
      </c>
      <c r="CG361" s="188">
        <v>0</v>
      </c>
      <c r="CH361" s="188">
        <v>0</v>
      </c>
      <c r="CI361" s="188">
        <v>0</v>
      </c>
      <c r="CJ361" s="188">
        <v>0</v>
      </c>
      <c r="CK361" s="188">
        <v>0</v>
      </c>
      <c r="CL361" s="188">
        <v>0</v>
      </c>
      <c r="CM361" s="188">
        <v>0</v>
      </c>
      <c r="CN361" s="188">
        <v>0</v>
      </c>
      <c r="CO361" s="188">
        <v>0</v>
      </c>
      <c r="CP361" s="188">
        <v>0</v>
      </c>
      <c r="CQ361" s="188">
        <v>0</v>
      </c>
      <c r="CR361" s="188">
        <v>0</v>
      </c>
      <c r="CS361" s="188">
        <v>0</v>
      </c>
      <c r="CT361" s="188">
        <v>0</v>
      </c>
      <c r="CU361" s="188">
        <v>0</v>
      </c>
      <c r="CV361" s="188">
        <v>0</v>
      </c>
      <c r="CW361" s="191">
        <v>0</v>
      </c>
      <c r="CX361" s="188">
        <f>SUM(AA361:CW361)</f>
        <v>4</v>
      </c>
      <c r="CY361" s="188">
        <v>1</v>
      </c>
      <c r="CZ361" s="188">
        <v>0</v>
      </c>
      <c r="DA361" s="188">
        <v>0</v>
      </c>
      <c r="DB361" s="188">
        <v>0</v>
      </c>
      <c r="DC361" s="188" t="s">
        <v>611</v>
      </c>
      <c r="DF361" s="188" t="s">
        <v>3998</v>
      </c>
      <c r="DK361" s="188">
        <v>1</v>
      </c>
      <c r="DM361" s="188">
        <v>1</v>
      </c>
      <c r="DN361" s="188">
        <v>1860</v>
      </c>
      <c r="DO361" s="188" t="s">
        <v>7436</v>
      </c>
      <c r="DP361" s="207" t="s">
        <v>7434</v>
      </c>
      <c r="DQ361" s="188" t="s">
        <v>460</v>
      </c>
      <c r="DR361" s="188" t="s">
        <v>7436</v>
      </c>
    </row>
    <row r="362" spans="1:123" ht="15.75" customHeight="1" x14ac:dyDescent="0.35">
      <c r="A362" s="188" t="s">
        <v>21</v>
      </c>
      <c r="B362" s="189" t="s">
        <v>4548</v>
      </c>
      <c r="C362" s="207" t="s">
        <v>7437</v>
      </c>
      <c r="E362" s="188" t="s">
        <v>7427</v>
      </c>
      <c r="F362" s="188" t="s">
        <v>122</v>
      </c>
      <c r="H362" s="188" t="s">
        <v>454</v>
      </c>
      <c r="I362" s="188" t="s">
        <v>56</v>
      </c>
      <c r="J362" s="188" t="s">
        <v>455</v>
      </c>
      <c r="K362" s="188" t="s">
        <v>471</v>
      </c>
      <c r="M362" s="188" t="s">
        <v>272</v>
      </c>
      <c r="O362" s="188" t="s">
        <v>299</v>
      </c>
      <c r="Q362" s="191" t="s">
        <v>7438</v>
      </c>
      <c r="R362" s="188">
        <v>0</v>
      </c>
      <c r="S362" s="188">
        <v>0</v>
      </c>
      <c r="T362" s="188">
        <v>0</v>
      </c>
      <c r="U362" s="188">
        <v>0</v>
      </c>
      <c r="V362" s="188">
        <v>0</v>
      </c>
      <c r="W362" s="188">
        <v>0</v>
      </c>
      <c r="X362" s="188">
        <v>0</v>
      </c>
      <c r="Y362" s="188">
        <v>0</v>
      </c>
      <c r="AA362" s="191">
        <v>0</v>
      </c>
      <c r="AB362" s="188">
        <v>0</v>
      </c>
      <c r="AC362" s="188">
        <v>0</v>
      </c>
      <c r="AD362" s="188">
        <v>0</v>
      </c>
      <c r="AE362" s="188">
        <v>0</v>
      </c>
      <c r="AF362" s="188">
        <v>0</v>
      </c>
      <c r="AG362" s="188">
        <v>0</v>
      </c>
      <c r="AH362" s="188">
        <v>0</v>
      </c>
      <c r="AI362" s="188">
        <v>0</v>
      </c>
      <c r="AJ362" s="188">
        <v>0</v>
      </c>
      <c r="AK362" s="188">
        <v>0</v>
      </c>
      <c r="AL362" s="188">
        <v>0</v>
      </c>
      <c r="AM362" s="188">
        <v>0</v>
      </c>
      <c r="AN362" s="188">
        <v>0</v>
      </c>
      <c r="AO362" s="188">
        <v>0</v>
      </c>
      <c r="AP362" s="188">
        <v>0</v>
      </c>
      <c r="AQ362" s="188">
        <v>0</v>
      </c>
      <c r="AR362" s="188">
        <v>0</v>
      </c>
      <c r="AS362" s="188">
        <v>0</v>
      </c>
      <c r="AT362" s="188">
        <v>0</v>
      </c>
      <c r="AU362" s="188">
        <v>0</v>
      </c>
      <c r="AV362" s="188">
        <v>0</v>
      </c>
      <c r="AW362" s="188">
        <v>0</v>
      </c>
      <c r="AX362" s="188">
        <v>0</v>
      </c>
      <c r="AY362" s="188">
        <v>0</v>
      </c>
      <c r="AZ362" s="188">
        <v>0</v>
      </c>
      <c r="BA362" s="188">
        <v>0</v>
      </c>
      <c r="BB362" s="188">
        <v>0</v>
      </c>
      <c r="BC362" s="188">
        <v>0</v>
      </c>
      <c r="BD362" s="188">
        <v>0</v>
      </c>
      <c r="BE362" s="188">
        <v>0</v>
      </c>
      <c r="BF362" s="188">
        <v>0</v>
      </c>
      <c r="BG362" s="188">
        <v>0</v>
      </c>
      <c r="BH362" s="188">
        <v>0</v>
      </c>
      <c r="BI362" s="188">
        <v>1</v>
      </c>
      <c r="BJ362" s="188">
        <v>0</v>
      </c>
      <c r="BK362" s="188">
        <v>0</v>
      </c>
      <c r="BL362" s="188">
        <v>0</v>
      </c>
      <c r="BM362" s="188">
        <v>0</v>
      </c>
      <c r="BN362" s="188">
        <v>0</v>
      </c>
      <c r="BO362" s="188">
        <v>0</v>
      </c>
      <c r="BP362" s="188">
        <v>0</v>
      </c>
      <c r="BQ362" s="188">
        <v>0</v>
      </c>
      <c r="BR362" s="188">
        <v>0</v>
      </c>
      <c r="BS362" s="188">
        <v>0</v>
      </c>
      <c r="BT362" s="188">
        <v>0</v>
      </c>
      <c r="BU362" s="188">
        <v>0</v>
      </c>
      <c r="BV362" s="188">
        <v>0</v>
      </c>
      <c r="BW362" s="188">
        <v>0</v>
      </c>
      <c r="BX362" s="188">
        <v>0</v>
      </c>
      <c r="BY362" s="188">
        <v>0</v>
      </c>
      <c r="BZ362" s="188">
        <v>0</v>
      </c>
      <c r="CA362" s="188">
        <v>0</v>
      </c>
      <c r="CB362" s="188">
        <v>0</v>
      </c>
      <c r="CC362" s="190">
        <v>0</v>
      </c>
      <c r="CD362" s="188">
        <v>0</v>
      </c>
      <c r="CE362" s="188">
        <v>0</v>
      </c>
      <c r="CF362" s="188">
        <v>0</v>
      </c>
      <c r="CG362" s="188">
        <v>0</v>
      </c>
      <c r="CH362" s="188">
        <v>0</v>
      </c>
      <c r="CI362" s="188">
        <v>0</v>
      </c>
      <c r="CJ362" s="188">
        <v>0</v>
      </c>
      <c r="CK362" s="188">
        <v>0</v>
      </c>
      <c r="CL362" s="188">
        <v>0</v>
      </c>
      <c r="CM362" s="188">
        <v>0</v>
      </c>
      <c r="CN362" s="188">
        <v>0</v>
      </c>
      <c r="CO362" s="188">
        <v>0</v>
      </c>
      <c r="CP362" s="188">
        <v>0</v>
      </c>
      <c r="CQ362" s="188">
        <v>0</v>
      </c>
      <c r="CR362" s="188">
        <v>0</v>
      </c>
      <c r="CS362" s="188">
        <v>0</v>
      </c>
      <c r="CT362" s="188">
        <v>0</v>
      </c>
      <c r="CU362" s="188">
        <v>0</v>
      </c>
      <c r="CV362" s="188">
        <v>0</v>
      </c>
      <c r="CW362" s="191">
        <v>0</v>
      </c>
      <c r="CX362" s="188">
        <f>SUM(AA362:CW362)</f>
        <v>1</v>
      </c>
      <c r="CY362" s="188">
        <v>1</v>
      </c>
      <c r="CZ362" s="188">
        <v>0</v>
      </c>
      <c r="DA362" s="188">
        <v>0</v>
      </c>
      <c r="DB362" s="188">
        <v>0</v>
      </c>
      <c r="DC362" s="188" t="s">
        <v>6026</v>
      </c>
      <c r="DF362" s="188" t="s">
        <v>7439</v>
      </c>
      <c r="DK362" s="188">
        <v>1</v>
      </c>
      <c r="DM362" s="188">
        <v>1</v>
      </c>
      <c r="DN362" s="188">
        <v>1929</v>
      </c>
      <c r="DO362" s="188" t="s">
        <v>7440</v>
      </c>
      <c r="DP362" s="188" t="s">
        <v>7441</v>
      </c>
      <c r="DQ362" s="188">
        <v>1933</v>
      </c>
      <c r="DR362" s="188" t="s">
        <v>7442</v>
      </c>
    </row>
    <row r="363" spans="1:123" ht="15.75" customHeight="1" x14ac:dyDescent="0.35">
      <c r="A363" s="188" t="s">
        <v>126</v>
      </c>
      <c r="B363" s="189" t="s">
        <v>3143</v>
      </c>
      <c r="C363" s="207" t="s">
        <v>7443</v>
      </c>
      <c r="D363" s="205" t="s">
        <v>7444</v>
      </c>
      <c r="E363" s="188" t="s">
        <v>7427</v>
      </c>
      <c r="F363" s="188" t="s">
        <v>122</v>
      </c>
      <c r="H363" s="188" t="s">
        <v>454</v>
      </c>
      <c r="P363" s="188" t="s">
        <v>7445</v>
      </c>
      <c r="Q363" s="188" t="s">
        <v>591</v>
      </c>
      <c r="R363" s="188">
        <v>0</v>
      </c>
      <c r="S363" s="188">
        <v>0</v>
      </c>
      <c r="T363" s="188">
        <v>0</v>
      </c>
      <c r="U363" s="188">
        <v>0</v>
      </c>
      <c r="V363" s="188">
        <v>0</v>
      </c>
      <c r="W363" s="188">
        <v>0</v>
      </c>
      <c r="X363" s="188">
        <v>0</v>
      </c>
      <c r="Y363" s="188">
        <v>0</v>
      </c>
      <c r="AA363" s="188">
        <v>0</v>
      </c>
      <c r="AB363" s="188">
        <v>0</v>
      </c>
      <c r="AC363" s="188">
        <v>0</v>
      </c>
      <c r="AD363" s="188">
        <v>0</v>
      </c>
      <c r="AE363" s="188">
        <v>0</v>
      </c>
      <c r="AF363" s="188">
        <v>0</v>
      </c>
      <c r="AG363" s="188">
        <v>0</v>
      </c>
      <c r="AH363" s="188">
        <v>0</v>
      </c>
      <c r="AI363" s="188">
        <v>0</v>
      </c>
      <c r="AJ363" s="188">
        <v>0</v>
      </c>
      <c r="AK363" s="188">
        <v>0</v>
      </c>
      <c r="AL363" s="188">
        <v>0</v>
      </c>
      <c r="AM363" s="188">
        <v>0</v>
      </c>
      <c r="AN363" s="188">
        <v>0</v>
      </c>
      <c r="AO363" s="188">
        <v>0</v>
      </c>
      <c r="AP363" s="188">
        <v>0</v>
      </c>
      <c r="AQ363" s="188">
        <v>0</v>
      </c>
      <c r="AR363" s="188">
        <v>0</v>
      </c>
      <c r="AS363" s="188">
        <v>0</v>
      </c>
      <c r="AT363" s="188">
        <v>0</v>
      </c>
      <c r="AU363" s="188">
        <v>0</v>
      </c>
      <c r="AV363" s="188">
        <v>0</v>
      </c>
      <c r="AW363" s="188">
        <v>0</v>
      </c>
      <c r="AX363" s="188">
        <v>0</v>
      </c>
      <c r="AY363" s="188">
        <v>0</v>
      </c>
      <c r="AZ363" s="188">
        <v>0</v>
      </c>
      <c r="BA363" s="188">
        <v>0</v>
      </c>
      <c r="BB363" s="188">
        <v>0</v>
      </c>
      <c r="BC363" s="188">
        <v>0</v>
      </c>
      <c r="BD363" s="188">
        <v>0</v>
      </c>
      <c r="BE363" s="188">
        <v>0</v>
      </c>
      <c r="BF363" s="188">
        <v>0</v>
      </c>
      <c r="BG363" s="188">
        <v>0</v>
      </c>
      <c r="BH363" s="188">
        <v>0</v>
      </c>
      <c r="BI363" s="188">
        <v>1</v>
      </c>
      <c r="BJ363" s="188">
        <v>0</v>
      </c>
      <c r="BK363" s="188">
        <v>0</v>
      </c>
      <c r="BL363" s="188">
        <v>0</v>
      </c>
      <c r="BM363" s="188">
        <v>0</v>
      </c>
      <c r="BN363" s="188">
        <v>0</v>
      </c>
      <c r="BO363" s="188">
        <v>0</v>
      </c>
      <c r="BP363" s="188">
        <v>0</v>
      </c>
      <c r="BQ363" s="188">
        <v>0</v>
      </c>
      <c r="BR363" s="188">
        <v>0</v>
      </c>
      <c r="BS363" s="188">
        <v>0</v>
      </c>
      <c r="BT363" s="188">
        <v>0</v>
      </c>
      <c r="BU363" s="188">
        <v>0</v>
      </c>
      <c r="BV363" s="188">
        <v>0</v>
      </c>
      <c r="BW363" s="188">
        <v>0</v>
      </c>
      <c r="BX363" s="188">
        <v>0</v>
      </c>
      <c r="BY363" s="188">
        <v>0</v>
      </c>
      <c r="BZ363" s="188">
        <v>0</v>
      </c>
      <c r="CA363" s="188">
        <v>0</v>
      </c>
      <c r="CB363" s="188">
        <v>0</v>
      </c>
      <c r="CC363" s="190">
        <v>0</v>
      </c>
      <c r="CD363" s="188">
        <v>0</v>
      </c>
      <c r="CE363" s="188">
        <v>0</v>
      </c>
      <c r="CF363" s="188">
        <v>0</v>
      </c>
      <c r="CG363" s="188">
        <v>0</v>
      </c>
      <c r="CH363" s="188">
        <v>0</v>
      </c>
      <c r="CI363" s="188">
        <v>0</v>
      </c>
      <c r="CJ363" s="188">
        <v>0</v>
      </c>
      <c r="CK363" s="188">
        <v>0</v>
      </c>
      <c r="CL363" s="188">
        <v>0</v>
      </c>
      <c r="CM363" s="188">
        <v>0</v>
      </c>
      <c r="CN363" s="188">
        <v>0</v>
      </c>
      <c r="CO363" s="188">
        <v>0</v>
      </c>
      <c r="CP363" s="188">
        <v>0</v>
      </c>
      <c r="CQ363" s="188">
        <v>0</v>
      </c>
      <c r="CR363" s="188">
        <v>0</v>
      </c>
      <c r="CS363" s="188">
        <v>0</v>
      </c>
      <c r="CT363" s="188">
        <v>0</v>
      </c>
      <c r="CU363" s="188">
        <v>0</v>
      </c>
      <c r="CV363" s="188">
        <v>0</v>
      </c>
      <c r="CW363" s="191">
        <v>0</v>
      </c>
      <c r="CX363" s="188">
        <f>SUM(AA363:CW363)</f>
        <v>1</v>
      </c>
      <c r="CY363" s="188">
        <v>1</v>
      </c>
      <c r="CZ363" s="188">
        <v>0</v>
      </c>
      <c r="DA363" s="188">
        <v>0</v>
      </c>
      <c r="DB363" s="188">
        <v>0</v>
      </c>
      <c r="DC363" s="188" t="s">
        <v>7446</v>
      </c>
      <c r="DK363" s="188">
        <v>0</v>
      </c>
      <c r="DM363" s="188">
        <v>1</v>
      </c>
      <c r="DN363" s="188">
        <v>1951</v>
      </c>
      <c r="DO363" s="188" t="s">
        <v>7447</v>
      </c>
      <c r="DP363" s="207" t="s">
        <v>7443</v>
      </c>
      <c r="DQ363" s="188" t="s">
        <v>460</v>
      </c>
      <c r="DR363" s="188" t="s">
        <v>7447</v>
      </c>
    </row>
    <row r="364" spans="1:123" ht="14.6" x14ac:dyDescent="0.35">
      <c r="A364" s="216" t="s">
        <v>24</v>
      </c>
      <c r="B364" s="216" t="s">
        <v>7448</v>
      </c>
      <c r="C364" s="217" t="s">
        <v>7449</v>
      </c>
      <c r="D364" s="217"/>
      <c r="E364" s="217" t="s">
        <v>7450</v>
      </c>
      <c r="F364" s="217" t="s">
        <v>91</v>
      </c>
      <c r="G364" s="217" t="s">
        <v>479</v>
      </c>
      <c r="H364" s="217" t="s">
        <v>1948</v>
      </c>
      <c r="I364" s="217"/>
      <c r="J364" s="217"/>
      <c r="K364" s="217"/>
      <c r="L364" s="217"/>
      <c r="M364" s="217"/>
      <c r="N364" s="217"/>
      <c r="O364" s="217"/>
      <c r="P364" s="217" t="s">
        <v>1951</v>
      </c>
      <c r="Q364" s="217"/>
      <c r="DC364" s="217" t="s">
        <v>7451</v>
      </c>
      <c r="DD364" s="217"/>
      <c r="DE364" s="217"/>
      <c r="DF364" s="217"/>
      <c r="DG364" s="217"/>
      <c r="DH364" s="217"/>
      <c r="DI364" s="217"/>
      <c r="DJ364" s="217"/>
      <c r="DK364" s="217"/>
      <c r="DL364" s="217"/>
      <c r="DM364" s="217"/>
      <c r="DN364" s="217">
        <v>1834</v>
      </c>
      <c r="DO364" s="217" t="s">
        <v>7452</v>
      </c>
      <c r="DP364" s="217" t="s">
        <v>7453</v>
      </c>
      <c r="DQ364" s="217">
        <v>1938</v>
      </c>
      <c r="DR364" s="217" t="s">
        <v>7454</v>
      </c>
      <c r="DS364" s="217"/>
    </row>
    <row r="365" spans="1:123" ht="14.6" x14ac:dyDescent="0.35">
      <c r="A365" s="189" t="s">
        <v>24</v>
      </c>
      <c r="B365" s="189" t="s">
        <v>5541</v>
      </c>
      <c r="C365" s="188" t="s">
        <v>7455</v>
      </c>
      <c r="D365" s="188" t="s">
        <v>7456</v>
      </c>
      <c r="E365" s="217" t="s">
        <v>7457</v>
      </c>
      <c r="F365" s="188" t="s">
        <v>91</v>
      </c>
      <c r="G365" s="188" t="s">
        <v>479</v>
      </c>
      <c r="H365" s="188" t="s">
        <v>1948</v>
      </c>
      <c r="I365" s="188" t="s">
        <v>56</v>
      </c>
      <c r="J365" s="217" t="s">
        <v>210</v>
      </c>
      <c r="K365" s="217" t="s">
        <v>269</v>
      </c>
      <c r="M365" s="188" t="s">
        <v>272</v>
      </c>
      <c r="O365" s="188" t="s">
        <v>300</v>
      </c>
      <c r="P365" s="188" t="s">
        <v>7458</v>
      </c>
      <c r="R365" s="188" t="s">
        <v>7459</v>
      </c>
      <c r="Z365" s="188">
        <v>0</v>
      </c>
      <c r="AB365" s="188">
        <v>1</v>
      </c>
      <c r="AC365" s="188">
        <v>1802</v>
      </c>
      <c r="AD365" s="188" t="s">
        <v>7460</v>
      </c>
      <c r="AE365" s="188" t="s">
        <v>7455</v>
      </c>
      <c r="AF365" s="188" t="s">
        <v>580</v>
      </c>
      <c r="AG365" s="188" t="s">
        <v>7460</v>
      </c>
    </row>
    <row r="366" spans="1:123" ht="15.75" customHeight="1" x14ac:dyDescent="0.35">
      <c r="A366" s="188" t="s">
        <v>45</v>
      </c>
      <c r="B366" s="189" t="s">
        <v>1011</v>
      </c>
      <c r="C366" s="207" t="s">
        <v>7461</v>
      </c>
      <c r="E366" s="188" t="s">
        <v>7462</v>
      </c>
      <c r="F366" s="188" t="s">
        <v>7463</v>
      </c>
      <c r="H366" s="188" t="s">
        <v>454</v>
      </c>
      <c r="I366" s="188" t="s">
        <v>56</v>
      </c>
      <c r="J366" s="188" t="s">
        <v>200</v>
      </c>
      <c r="K366" s="188" t="s">
        <v>269</v>
      </c>
      <c r="M366" s="188" t="s">
        <v>266</v>
      </c>
      <c r="O366" s="188" t="s">
        <v>299</v>
      </c>
      <c r="Q366" s="191" t="s">
        <v>1506</v>
      </c>
      <c r="R366" s="188">
        <v>0</v>
      </c>
      <c r="S366" s="188">
        <v>0</v>
      </c>
      <c r="T366" s="188">
        <v>0</v>
      </c>
      <c r="U366" s="188">
        <v>0</v>
      </c>
      <c r="V366" s="188">
        <v>0</v>
      </c>
      <c r="W366" s="188">
        <v>0</v>
      </c>
      <c r="X366" s="188">
        <v>0</v>
      </c>
      <c r="Y366" s="188">
        <v>0</v>
      </c>
      <c r="AA366" s="188">
        <v>0</v>
      </c>
      <c r="AB366" s="188">
        <v>0</v>
      </c>
      <c r="AC366" s="188">
        <v>0</v>
      </c>
      <c r="AD366" s="188">
        <v>0</v>
      </c>
      <c r="AE366" s="188">
        <v>0</v>
      </c>
      <c r="AF366" s="188">
        <v>0</v>
      </c>
      <c r="AG366" s="188">
        <v>0</v>
      </c>
      <c r="AH366" s="188">
        <v>0</v>
      </c>
      <c r="AI366" s="188">
        <v>0</v>
      </c>
      <c r="AJ366" s="188">
        <v>0</v>
      </c>
      <c r="AK366" s="188">
        <v>0</v>
      </c>
      <c r="AL366" s="188">
        <v>0</v>
      </c>
      <c r="AM366" s="188">
        <v>0</v>
      </c>
      <c r="AN366" s="188">
        <v>0</v>
      </c>
      <c r="AO366" s="188">
        <v>0</v>
      </c>
      <c r="AP366" s="188">
        <v>0</v>
      </c>
      <c r="AQ366" s="188">
        <v>0</v>
      </c>
      <c r="AR366" s="188">
        <v>1</v>
      </c>
      <c r="AS366" s="188">
        <v>0</v>
      </c>
      <c r="AT366" s="188">
        <v>0</v>
      </c>
      <c r="AU366" s="188">
        <v>0</v>
      </c>
      <c r="AV366" s="188">
        <v>0</v>
      </c>
      <c r="AW366" s="188">
        <v>0</v>
      </c>
      <c r="AX366" s="188">
        <v>0</v>
      </c>
      <c r="AY366" s="188">
        <v>0</v>
      </c>
      <c r="AZ366" s="188">
        <v>0</v>
      </c>
      <c r="BA366" s="188">
        <v>0</v>
      </c>
      <c r="BB366" s="188">
        <v>0</v>
      </c>
      <c r="BC366" s="188">
        <v>0</v>
      </c>
      <c r="BD366" s="188">
        <v>0</v>
      </c>
      <c r="BE366" s="188">
        <v>0</v>
      </c>
      <c r="BF366" s="188">
        <v>0</v>
      </c>
      <c r="BG366" s="188">
        <v>0</v>
      </c>
      <c r="BH366" s="188">
        <v>0</v>
      </c>
      <c r="BI366" s="188">
        <v>0</v>
      </c>
      <c r="BJ366" s="188">
        <v>0</v>
      </c>
      <c r="BK366" s="188">
        <v>0</v>
      </c>
      <c r="BL366" s="188">
        <v>0</v>
      </c>
      <c r="BM366" s="188">
        <v>0</v>
      </c>
      <c r="BN366" s="188">
        <v>0</v>
      </c>
      <c r="BO366" s="188">
        <v>0</v>
      </c>
      <c r="BP366" s="188">
        <v>0</v>
      </c>
      <c r="BQ366" s="188">
        <v>0</v>
      </c>
      <c r="BR366" s="188">
        <v>0</v>
      </c>
      <c r="BS366" s="188">
        <v>0</v>
      </c>
      <c r="BT366" s="188">
        <v>0</v>
      </c>
      <c r="BU366" s="188">
        <v>0</v>
      </c>
      <c r="BV366" s="188">
        <v>0</v>
      </c>
      <c r="BW366" s="188">
        <v>0</v>
      </c>
      <c r="BX366" s="188">
        <v>0</v>
      </c>
      <c r="BY366" s="188">
        <v>0</v>
      </c>
      <c r="BZ366" s="188">
        <v>0</v>
      </c>
      <c r="CA366" s="188">
        <v>0</v>
      </c>
      <c r="CB366" s="188">
        <v>0</v>
      </c>
      <c r="CC366" s="188">
        <v>0</v>
      </c>
      <c r="CD366" s="188">
        <v>0</v>
      </c>
      <c r="CE366" s="188">
        <v>0</v>
      </c>
      <c r="CF366" s="188">
        <v>0</v>
      </c>
      <c r="CG366" s="188">
        <v>0</v>
      </c>
      <c r="CH366" s="188">
        <v>0</v>
      </c>
      <c r="CI366" s="188">
        <v>0</v>
      </c>
      <c r="CJ366" s="188">
        <v>0</v>
      </c>
      <c r="CK366" s="188">
        <v>0</v>
      </c>
      <c r="CL366" s="188">
        <v>0</v>
      </c>
      <c r="CM366" s="188">
        <v>0</v>
      </c>
      <c r="CN366" s="188">
        <v>0</v>
      </c>
      <c r="CO366" s="188">
        <v>0</v>
      </c>
      <c r="CP366" s="188">
        <v>0</v>
      </c>
      <c r="CQ366" s="188">
        <v>0</v>
      </c>
      <c r="CR366" s="188">
        <v>0</v>
      </c>
      <c r="CS366" s="188">
        <v>0</v>
      </c>
      <c r="CT366" s="188">
        <v>0</v>
      </c>
      <c r="CU366" s="188">
        <v>0</v>
      </c>
      <c r="CV366" s="188">
        <v>0</v>
      </c>
      <c r="CW366" s="191">
        <v>0</v>
      </c>
      <c r="CX366" s="188">
        <f t="shared" ref="CX366:CX374" si="15">SUM(AA366:CW366)</f>
        <v>1</v>
      </c>
      <c r="CY366" s="188">
        <v>1</v>
      </c>
      <c r="CZ366" s="188">
        <v>0</v>
      </c>
      <c r="DA366" s="188">
        <v>0</v>
      </c>
      <c r="DB366" s="188">
        <v>0</v>
      </c>
      <c r="DC366" s="188" t="s">
        <v>600</v>
      </c>
      <c r="DK366" s="188">
        <v>0</v>
      </c>
      <c r="DM366" s="188">
        <v>1</v>
      </c>
      <c r="DN366" s="188">
        <v>1882</v>
      </c>
      <c r="DO366" s="188" t="s">
        <v>7464</v>
      </c>
      <c r="DP366" s="207" t="s">
        <v>7461</v>
      </c>
      <c r="DQ366" s="188" t="s">
        <v>460</v>
      </c>
      <c r="DR366" s="188" t="s">
        <v>7464</v>
      </c>
    </row>
    <row r="367" spans="1:123" ht="15.75" customHeight="1" x14ac:dyDescent="0.35">
      <c r="A367" s="188" t="s">
        <v>35</v>
      </c>
      <c r="B367" s="189" t="s">
        <v>1271</v>
      </c>
      <c r="C367" s="207" t="s">
        <v>7465</v>
      </c>
      <c r="D367" s="188" t="s">
        <v>7466</v>
      </c>
      <c r="E367" s="188" t="s">
        <v>7467</v>
      </c>
      <c r="F367" s="188" t="s">
        <v>134</v>
      </c>
      <c r="H367" s="188" t="s">
        <v>677</v>
      </c>
      <c r="I367" s="188" t="s">
        <v>33</v>
      </c>
      <c r="J367" s="188" t="s">
        <v>33</v>
      </c>
      <c r="K367" s="188" t="s">
        <v>33</v>
      </c>
      <c r="L367" s="188" t="s">
        <v>226</v>
      </c>
      <c r="M367" s="188" t="s">
        <v>33</v>
      </c>
      <c r="O367" s="188" t="s">
        <v>299</v>
      </c>
      <c r="P367" s="188" t="s">
        <v>7468</v>
      </c>
      <c r="Q367" s="188" t="s">
        <v>591</v>
      </c>
      <c r="R367" s="188">
        <v>0</v>
      </c>
      <c r="S367" s="188">
        <v>0</v>
      </c>
      <c r="T367" s="188">
        <v>0</v>
      </c>
      <c r="U367" s="188">
        <v>0</v>
      </c>
      <c r="V367" s="188">
        <v>0</v>
      </c>
      <c r="W367" s="188">
        <v>0</v>
      </c>
      <c r="X367" s="188">
        <v>0</v>
      </c>
      <c r="Y367" s="188">
        <v>0</v>
      </c>
      <c r="AA367" s="188">
        <v>0</v>
      </c>
      <c r="AB367" s="188">
        <v>0</v>
      </c>
      <c r="AC367" s="188">
        <v>0</v>
      </c>
      <c r="AD367" s="188">
        <v>0</v>
      </c>
      <c r="AE367" s="188">
        <v>0</v>
      </c>
      <c r="AF367" s="188">
        <v>0</v>
      </c>
      <c r="AG367" s="188">
        <v>0</v>
      </c>
      <c r="AH367" s="188">
        <v>0</v>
      </c>
      <c r="AI367" s="188">
        <v>0</v>
      </c>
      <c r="AJ367" s="188">
        <v>0</v>
      </c>
      <c r="AK367" s="188">
        <v>0</v>
      </c>
      <c r="AL367" s="188">
        <v>0</v>
      </c>
      <c r="AM367" s="188">
        <v>0</v>
      </c>
      <c r="AN367" s="188">
        <v>0</v>
      </c>
      <c r="AO367" s="188">
        <v>0</v>
      </c>
      <c r="AP367" s="188">
        <v>0</v>
      </c>
      <c r="AQ367" s="188">
        <v>0</v>
      </c>
      <c r="AR367" s="188">
        <v>0</v>
      </c>
      <c r="AS367" s="188">
        <v>0</v>
      </c>
      <c r="AT367" s="188">
        <v>0</v>
      </c>
      <c r="AU367" s="188">
        <v>0</v>
      </c>
      <c r="AV367" s="188">
        <v>0</v>
      </c>
      <c r="AW367" s="188">
        <v>0</v>
      </c>
      <c r="AX367" s="188">
        <v>0</v>
      </c>
      <c r="AY367" s="188">
        <v>0</v>
      </c>
      <c r="AZ367" s="188">
        <v>0</v>
      </c>
      <c r="BA367" s="188">
        <v>0</v>
      </c>
      <c r="BB367" s="188">
        <v>0</v>
      </c>
      <c r="BC367" s="188">
        <v>0</v>
      </c>
      <c r="BD367" s="188">
        <v>0</v>
      </c>
      <c r="BE367" s="188">
        <v>0</v>
      </c>
      <c r="BF367" s="188">
        <v>0</v>
      </c>
      <c r="BG367" s="188">
        <v>0</v>
      </c>
      <c r="BH367" s="188">
        <v>0</v>
      </c>
      <c r="BI367" s="188">
        <v>0</v>
      </c>
      <c r="BJ367" s="188">
        <v>0</v>
      </c>
      <c r="BK367" s="188">
        <v>0</v>
      </c>
      <c r="BL367" s="188">
        <v>0</v>
      </c>
      <c r="BM367" s="188">
        <v>0</v>
      </c>
      <c r="BN367" s="188">
        <v>0</v>
      </c>
      <c r="BO367" s="188">
        <v>1</v>
      </c>
      <c r="BP367" s="188">
        <v>0</v>
      </c>
      <c r="BQ367" s="188">
        <v>0</v>
      </c>
      <c r="BR367" s="188">
        <v>0</v>
      </c>
      <c r="BS367" s="188">
        <v>0</v>
      </c>
      <c r="BT367" s="188">
        <v>0</v>
      </c>
      <c r="BU367" s="188">
        <v>0</v>
      </c>
      <c r="BV367" s="188">
        <v>0</v>
      </c>
      <c r="BW367" s="188">
        <v>0</v>
      </c>
      <c r="BX367" s="188">
        <v>0</v>
      </c>
      <c r="BY367" s="188">
        <v>0</v>
      </c>
      <c r="BZ367" s="188">
        <v>0</v>
      </c>
      <c r="CA367" s="188">
        <v>0</v>
      </c>
      <c r="CB367" s="188">
        <v>0</v>
      </c>
      <c r="CC367" s="188">
        <v>0</v>
      </c>
      <c r="CD367" s="188">
        <v>0</v>
      </c>
      <c r="CE367" s="188">
        <v>0</v>
      </c>
      <c r="CF367" s="188">
        <v>0</v>
      </c>
      <c r="CG367" s="188">
        <v>0</v>
      </c>
      <c r="CH367" s="188">
        <v>0</v>
      </c>
      <c r="CI367" s="188">
        <v>0</v>
      </c>
      <c r="CJ367" s="188">
        <v>0</v>
      </c>
      <c r="CK367" s="188">
        <v>0</v>
      </c>
      <c r="CL367" s="188">
        <v>0</v>
      </c>
      <c r="CM367" s="188">
        <v>0</v>
      </c>
      <c r="CN367" s="188">
        <v>0</v>
      </c>
      <c r="CO367" s="188">
        <v>0</v>
      </c>
      <c r="CP367" s="188">
        <v>0</v>
      </c>
      <c r="CQ367" s="188">
        <v>0</v>
      </c>
      <c r="CR367" s="188">
        <v>0</v>
      </c>
      <c r="CS367" s="188">
        <v>0</v>
      </c>
      <c r="CT367" s="188">
        <v>0</v>
      </c>
      <c r="CU367" s="188">
        <v>0</v>
      </c>
      <c r="CV367" s="188">
        <v>0</v>
      </c>
      <c r="CW367" s="188">
        <v>0</v>
      </c>
      <c r="CX367" s="188">
        <f t="shared" si="15"/>
        <v>1</v>
      </c>
      <c r="CY367" s="188">
        <v>1</v>
      </c>
      <c r="CZ367" s="188">
        <v>0</v>
      </c>
      <c r="DA367" s="188">
        <v>0</v>
      </c>
      <c r="DB367" s="188">
        <v>0</v>
      </c>
      <c r="DC367" s="188" t="s">
        <v>5897</v>
      </c>
      <c r="DG367" s="188" t="s">
        <v>7469</v>
      </c>
      <c r="DK367" s="188">
        <v>0</v>
      </c>
      <c r="DM367" s="188">
        <v>1</v>
      </c>
      <c r="DN367" s="188">
        <v>1928</v>
      </c>
      <c r="DO367" s="188" t="s">
        <v>7470</v>
      </c>
      <c r="DP367" s="188" t="s">
        <v>7471</v>
      </c>
      <c r="DQ367" s="188">
        <v>1982</v>
      </c>
      <c r="DR367" s="188" t="s">
        <v>7472</v>
      </c>
    </row>
    <row r="368" spans="1:123" ht="15.75" customHeight="1" x14ac:dyDescent="0.35">
      <c r="A368" s="188" t="s">
        <v>9</v>
      </c>
      <c r="B368" s="189" t="s">
        <v>1582</v>
      </c>
      <c r="C368" s="207" t="s">
        <v>7473</v>
      </c>
      <c r="E368" s="188" t="s">
        <v>7474</v>
      </c>
      <c r="F368" s="188" t="s">
        <v>7475</v>
      </c>
      <c r="G368" s="188" t="s">
        <v>95</v>
      </c>
      <c r="H368" s="188" t="s">
        <v>677</v>
      </c>
      <c r="I368" s="188" t="s">
        <v>33</v>
      </c>
      <c r="O368" s="188" t="s">
        <v>300</v>
      </c>
      <c r="P368" s="188" t="s">
        <v>7476</v>
      </c>
      <c r="Q368" s="191" t="s">
        <v>5297</v>
      </c>
      <c r="R368" s="188">
        <v>0</v>
      </c>
      <c r="S368" s="188">
        <v>0</v>
      </c>
      <c r="T368" s="188">
        <v>0</v>
      </c>
      <c r="U368" s="188">
        <v>0</v>
      </c>
      <c r="V368" s="188">
        <v>0</v>
      </c>
      <c r="W368" s="188">
        <v>0</v>
      </c>
      <c r="X368" s="188">
        <v>0</v>
      </c>
      <c r="Y368" s="188">
        <v>0</v>
      </c>
      <c r="AA368" s="188">
        <v>0</v>
      </c>
      <c r="AB368" s="188">
        <v>0</v>
      </c>
      <c r="AC368" s="188">
        <v>0</v>
      </c>
      <c r="AD368" s="188">
        <v>0</v>
      </c>
      <c r="AE368" s="188">
        <v>0</v>
      </c>
      <c r="AF368" s="188">
        <v>0</v>
      </c>
      <c r="AG368" s="188">
        <v>0</v>
      </c>
      <c r="AH368" s="188">
        <v>0</v>
      </c>
      <c r="AI368" s="188">
        <v>0</v>
      </c>
      <c r="AJ368" s="188">
        <v>0</v>
      </c>
      <c r="AK368" s="188">
        <v>0</v>
      </c>
      <c r="AL368" s="188">
        <v>0</v>
      </c>
      <c r="AM368" s="188">
        <v>0</v>
      </c>
      <c r="AN368" s="188">
        <v>0</v>
      </c>
      <c r="AO368" s="188">
        <v>0</v>
      </c>
      <c r="AP368" s="188">
        <v>0</v>
      </c>
      <c r="AQ368" s="188">
        <v>0</v>
      </c>
      <c r="AR368" s="188">
        <v>1</v>
      </c>
      <c r="AS368" s="188">
        <v>0</v>
      </c>
      <c r="AT368" s="188">
        <v>0</v>
      </c>
      <c r="AU368" s="188">
        <v>0</v>
      </c>
      <c r="AV368" s="188">
        <v>0</v>
      </c>
      <c r="AW368" s="188">
        <v>0</v>
      </c>
      <c r="AX368" s="188">
        <v>0</v>
      </c>
      <c r="AY368" s="188">
        <v>0</v>
      </c>
      <c r="AZ368" s="188">
        <v>0</v>
      </c>
      <c r="BA368" s="188">
        <v>0</v>
      </c>
      <c r="BB368" s="188">
        <v>0</v>
      </c>
      <c r="BC368" s="188">
        <v>0</v>
      </c>
      <c r="BD368" s="188">
        <v>0</v>
      </c>
      <c r="BE368" s="188">
        <v>0</v>
      </c>
      <c r="BF368" s="188">
        <v>0</v>
      </c>
      <c r="BG368" s="188">
        <v>0</v>
      </c>
      <c r="BH368" s="188">
        <v>0</v>
      </c>
      <c r="BI368" s="188">
        <v>0</v>
      </c>
      <c r="BJ368" s="188">
        <v>1</v>
      </c>
      <c r="BK368" s="188">
        <v>0</v>
      </c>
      <c r="BL368" s="188">
        <v>0</v>
      </c>
      <c r="BM368" s="188">
        <v>0</v>
      </c>
      <c r="BN368" s="188">
        <v>0</v>
      </c>
      <c r="BO368" s="188">
        <v>1</v>
      </c>
      <c r="BP368" s="188">
        <v>1</v>
      </c>
      <c r="BQ368" s="188">
        <v>0</v>
      </c>
      <c r="BR368" s="188">
        <v>0</v>
      </c>
      <c r="BS368" s="188">
        <v>0</v>
      </c>
      <c r="BT368" s="188">
        <v>0</v>
      </c>
      <c r="BU368" s="188">
        <v>0</v>
      </c>
      <c r="BV368" s="188">
        <v>0</v>
      </c>
      <c r="BW368" s="188">
        <v>0</v>
      </c>
      <c r="BX368" s="188">
        <v>0</v>
      </c>
      <c r="BY368" s="188">
        <v>0</v>
      </c>
      <c r="BZ368" s="188">
        <v>0</v>
      </c>
      <c r="CA368" s="188">
        <v>0</v>
      </c>
      <c r="CB368" s="188">
        <v>0</v>
      </c>
      <c r="CC368" s="190">
        <v>0</v>
      </c>
      <c r="CD368" s="188">
        <v>0</v>
      </c>
      <c r="CE368" s="188">
        <v>0</v>
      </c>
      <c r="CF368" s="188">
        <v>0</v>
      </c>
      <c r="CG368" s="188">
        <v>0</v>
      </c>
      <c r="CH368" s="188">
        <v>0</v>
      </c>
      <c r="CI368" s="188">
        <v>0</v>
      </c>
      <c r="CJ368" s="188">
        <v>0</v>
      </c>
      <c r="CK368" s="188">
        <v>0</v>
      </c>
      <c r="CL368" s="188">
        <v>0</v>
      </c>
      <c r="CM368" s="188">
        <v>0</v>
      </c>
      <c r="CN368" s="188">
        <v>0</v>
      </c>
      <c r="CO368" s="188">
        <v>0</v>
      </c>
      <c r="CP368" s="188">
        <v>0</v>
      </c>
      <c r="CQ368" s="188">
        <v>0</v>
      </c>
      <c r="CR368" s="188">
        <v>0</v>
      </c>
      <c r="CS368" s="188">
        <v>0</v>
      </c>
      <c r="CT368" s="188">
        <v>0</v>
      </c>
      <c r="CU368" s="188">
        <v>0</v>
      </c>
      <c r="CV368" s="188">
        <v>0</v>
      </c>
      <c r="CW368" s="191">
        <v>0</v>
      </c>
      <c r="CX368" s="188">
        <f t="shared" si="15"/>
        <v>4</v>
      </c>
      <c r="CY368" s="188">
        <v>1</v>
      </c>
      <c r="CZ368" s="188">
        <v>0</v>
      </c>
      <c r="DA368" s="188">
        <v>0</v>
      </c>
      <c r="DB368" s="188">
        <v>0</v>
      </c>
      <c r="DC368" s="188" t="s">
        <v>7477</v>
      </c>
      <c r="DK368" s="188">
        <v>0</v>
      </c>
      <c r="DM368" s="188">
        <v>1</v>
      </c>
      <c r="DN368" s="188">
        <v>1954</v>
      </c>
      <c r="DO368" s="188" t="s">
        <v>7478</v>
      </c>
      <c r="DP368" s="207" t="s">
        <v>7473</v>
      </c>
      <c r="DQ368" s="188" t="s">
        <v>460</v>
      </c>
      <c r="DR368" s="188" t="s">
        <v>7478</v>
      </c>
    </row>
    <row r="369" spans="1:122" ht="15.75" customHeight="1" x14ac:dyDescent="0.35">
      <c r="A369" s="188" t="s">
        <v>9</v>
      </c>
      <c r="B369" s="189" t="s">
        <v>1994</v>
      </c>
      <c r="C369" s="207" t="s">
        <v>7479</v>
      </c>
      <c r="E369" s="188" t="s">
        <v>7474</v>
      </c>
      <c r="F369" s="188" t="s">
        <v>7480</v>
      </c>
      <c r="H369" s="188" t="s">
        <v>677</v>
      </c>
      <c r="I369" s="188" t="s">
        <v>56</v>
      </c>
      <c r="J369" s="188" t="s">
        <v>173</v>
      </c>
      <c r="K369" s="188" t="s">
        <v>471</v>
      </c>
      <c r="M369" s="188" t="s">
        <v>272</v>
      </c>
      <c r="O369" s="188" t="s">
        <v>33</v>
      </c>
      <c r="Q369" s="191" t="s">
        <v>768</v>
      </c>
      <c r="R369" s="188">
        <v>0</v>
      </c>
      <c r="S369" s="188">
        <v>0</v>
      </c>
      <c r="T369" s="188">
        <v>0</v>
      </c>
      <c r="U369" s="188">
        <v>0</v>
      </c>
      <c r="V369" s="188">
        <v>0</v>
      </c>
      <c r="W369" s="188">
        <v>0</v>
      </c>
      <c r="X369" s="188">
        <v>0</v>
      </c>
      <c r="Y369" s="188">
        <v>0</v>
      </c>
      <c r="AA369" s="188">
        <v>0</v>
      </c>
      <c r="AB369" s="188">
        <v>0</v>
      </c>
      <c r="AC369" s="188">
        <v>0</v>
      </c>
      <c r="AD369" s="188">
        <v>0</v>
      </c>
      <c r="AE369" s="188">
        <v>0</v>
      </c>
      <c r="AF369" s="188">
        <v>0</v>
      </c>
      <c r="AG369" s="188">
        <v>0</v>
      </c>
      <c r="AH369" s="188">
        <v>0</v>
      </c>
      <c r="AI369" s="188">
        <v>0</v>
      </c>
      <c r="AJ369" s="188">
        <v>0</v>
      </c>
      <c r="AK369" s="188">
        <v>0</v>
      </c>
      <c r="AL369" s="188">
        <v>0</v>
      </c>
      <c r="AM369" s="188">
        <v>0</v>
      </c>
      <c r="AN369" s="188">
        <v>0</v>
      </c>
      <c r="AO369" s="188">
        <v>0</v>
      </c>
      <c r="AP369" s="188">
        <v>0</v>
      </c>
      <c r="AQ369" s="188">
        <v>0</v>
      </c>
      <c r="AR369" s="188">
        <v>1</v>
      </c>
      <c r="AS369" s="188">
        <v>0</v>
      </c>
      <c r="AT369" s="188">
        <v>0</v>
      </c>
      <c r="AU369" s="188">
        <v>0</v>
      </c>
      <c r="AV369" s="188">
        <v>0</v>
      </c>
      <c r="AW369" s="188">
        <v>0</v>
      </c>
      <c r="AX369" s="188">
        <v>0</v>
      </c>
      <c r="AY369" s="188">
        <v>0</v>
      </c>
      <c r="AZ369" s="188">
        <v>0</v>
      </c>
      <c r="BA369" s="188">
        <v>0</v>
      </c>
      <c r="BB369" s="188">
        <v>0</v>
      </c>
      <c r="BC369" s="188">
        <v>0</v>
      </c>
      <c r="BD369" s="188">
        <v>0</v>
      </c>
      <c r="BE369" s="188">
        <v>0</v>
      </c>
      <c r="BF369" s="188">
        <v>0</v>
      </c>
      <c r="BG369" s="188">
        <v>0</v>
      </c>
      <c r="BH369" s="188">
        <v>0</v>
      </c>
      <c r="BI369" s="188">
        <v>0</v>
      </c>
      <c r="BJ369" s="188">
        <v>0</v>
      </c>
      <c r="BK369" s="188">
        <v>0</v>
      </c>
      <c r="BL369" s="188">
        <v>0</v>
      </c>
      <c r="BM369" s="188">
        <v>0</v>
      </c>
      <c r="BN369" s="188">
        <v>0</v>
      </c>
      <c r="BO369" s="188">
        <v>1</v>
      </c>
      <c r="BP369" s="188">
        <v>0</v>
      </c>
      <c r="BQ369" s="188">
        <v>0</v>
      </c>
      <c r="BR369" s="188">
        <v>0</v>
      </c>
      <c r="BS369" s="188">
        <v>0</v>
      </c>
      <c r="BT369" s="188">
        <v>0</v>
      </c>
      <c r="BU369" s="188">
        <v>0</v>
      </c>
      <c r="BV369" s="188">
        <v>0</v>
      </c>
      <c r="BW369" s="188">
        <v>0</v>
      </c>
      <c r="BX369" s="188">
        <v>0</v>
      </c>
      <c r="BY369" s="188">
        <v>0</v>
      </c>
      <c r="BZ369" s="188">
        <v>0</v>
      </c>
      <c r="CA369" s="188">
        <v>0</v>
      </c>
      <c r="CB369" s="188">
        <v>0</v>
      </c>
      <c r="CC369" s="190">
        <v>0</v>
      </c>
      <c r="CD369" s="188">
        <v>0</v>
      </c>
      <c r="CE369" s="188">
        <v>0</v>
      </c>
      <c r="CF369" s="188">
        <v>0</v>
      </c>
      <c r="CG369" s="188">
        <v>0</v>
      </c>
      <c r="CH369" s="188">
        <v>0</v>
      </c>
      <c r="CI369" s="188">
        <v>0</v>
      </c>
      <c r="CJ369" s="188">
        <v>0</v>
      </c>
      <c r="CK369" s="188">
        <v>0</v>
      </c>
      <c r="CL369" s="188">
        <v>0</v>
      </c>
      <c r="CM369" s="188">
        <v>0</v>
      </c>
      <c r="CN369" s="188">
        <v>0</v>
      </c>
      <c r="CO369" s="188">
        <v>0</v>
      </c>
      <c r="CP369" s="188">
        <v>0</v>
      </c>
      <c r="CQ369" s="188">
        <v>0</v>
      </c>
      <c r="CR369" s="188">
        <v>0</v>
      </c>
      <c r="CS369" s="188">
        <v>0</v>
      </c>
      <c r="CT369" s="188">
        <v>0</v>
      </c>
      <c r="CU369" s="188">
        <v>0</v>
      </c>
      <c r="CV369" s="188">
        <v>0</v>
      </c>
      <c r="CW369" s="191">
        <v>0</v>
      </c>
      <c r="CX369" s="188">
        <f t="shared" si="15"/>
        <v>2</v>
      </c>
      <c r="CY369" s="188">
        <v>1</v>
      </c>
      <c r="CZ369" s="188">
        <v>0</v>
      </c>
      <c r="DA369" s="188">
        <v>0</v>
      </c>
      <c r="DB369" s="188">
        <v>0</v>
      </c>
      <c r="DC369" s="188" t="s">
        <v>7481</v>
      </c>
      <c r="DK369" s="188">
        <v>0</v>
      </c>
      <c r="DM369" s="188">
        <v>1</v>
      </c>
      <c r="DN369" s="188">
        <v>1911</v>
      </c>
      <c r="DO369" s="188" t="s">
        <v>7482</v>
      </c>
      <c r="DP369" s="188" t="s">
        <v>7483</v>
      </c>
      <c r="DQ369" s="188">
        <v>2005</v>
      </c>
      <c r="DR369" s="188" t="s">
        <v>2009</v>
      </c>
    </row>
    <row r="370" spans="1:122" ht="15.75" customHeight="1" x14ac:dyDescent="0.35">
      <c r="A370" s="188" t="s">
        <v>9</v>
      </c>
      <c r="B370" s="189" t="s">
        <v>2194</v>
      </c>
      <c r="C370" s="207" t="s">
        <v>7484</v>
      </c>
      <c r="D370" s="188" t="s">
        <v>7485</v>
      </c>
      <c r="E370" s="188" t="s">
        <v>7474</v>
      </c>
      <c r="F370" s="188" t="s">
        <v>7480</v>
      </c>
      <c r="H370" s="188" t="s">
        <v>677</v>
      </c>
      <c r="I370" s="188" t="s">
        <v>56</v>
      </c>
      <c r="J370" s="188" t="s">
        <v>210</v>
      </c>
      <c r="K370" s="188" t="s">
        <v>269</v>
      </c>
      <c r="M370" s="188" t="s">
        <v>272</v>
      </c>
      <c r="O370" s="188" t="s">
        <v>299</v>
      </c>
      <c r="Q370" s="191" t="s">
        <v>768</v>
      </c>
      <c r="R370" s="188">
        <v>0</v>
      </c>
      <c r="S370" s="188">
        <v>0</v>
      </c>
      <c r="T370" s="188">
        <v>0</v>
      </c>
      <c r="U370" s="188">
        <v>0</v>
      </c>
      <c r="V370" s="188">
        <v>0</v>
      </c>
      <c r="W370" s="188">
        <v>0</v>
      </c>
      <c r="X370" s="188">
        <v>0</v>
      </c>
      <c r="Y370" s="188">
        <v>0</v>
      </c>
      <c r="AA370" s="188">
        <v>0</v>
      </c>
      <c r="AB370" s="188">
        <v>0</v>
      </c>
      <c r="AC370" s="188">
        <v>0</v>
      </c>
      <c r="AD370" s="188">
        <v>0</v>
      </c>
      <c r="AE370" s="188">
        <v>0</v>
      </c>
      <c r="AF370" s="188">
        <v>0</v>
      </c>
      <c r="AG370" s="188">
        <v>0</v>
      </c>
      <c r="AH370" s="188">
        <v>0</v>
      </c>
      <c r="AI370" s="188">
        <v>0</v>
      </c>
      <c r="AJ370" s="188">
        <v>0</v>
      </c>
      <c r="AK370" s="188">
        <v>0</v>
      </c>
      <c r="AL370" s="188">
        <v>0</v>
      </c>
      <c r="AM370" s="188">
        <v>0</v>
      </c>
      <c r="AN370" s="188">
        <v>0</v>
      </c>
      <c r="AO370" s="188">
        <v>0</v>
      </c>
      <c r="AP370" s="188">
        <v>0</v>
      </c>
      <c r="AQ370" s="188">
        <v>0</v>
      </c>
      <c r="AR370" s="188">
        <v>1</v>
      </c>
      <c r="AS370" s="188">
        <v>0</v>
      </c>
      <c r="AT370" s="188">
        <v>0</v>
      </c>
      <c r="AU370" s="188">
        <v>0</v>
      </c>
      <c r="AV370" s="188">
        <v>0</v>
      </c>
      <c r="AW370" s="188">
        <v>0</v>
      </c>
      <c r="AX370" s="188">
        <v>0</v>
      </c>
      <c r="AY370" s="188">
        <v>0</v>
      </c>
      <c r="AZ370" s="188">
        <v>0</v>
      </c>
      <c r="BA370" s="188">
        <v>0</v>
      </c>
      <c r="BB370" s="188">
        <v>0</v>
      </c>
      <c r="BC370" s="188">
        <v>0</v>
      </c>
      <c r="BD370" s="188">
        <v>0</v>
      </c>
      <c r="BE370" s="188">
        <v>0</v>
      </c>
      <c r="BF370" s="188">
        <v>0</v>
      </c>
      <c r="BG370" s="188">
        <v>0</v>
      </c>
      <c r="BH370" s="188">
        <v>0</v>
      </c>
      <c r="BI370" s="188">
        <v>0</v>
      </c>
      <c r="BJ370" s="188">
        <v>0</v>
      </c>
      <c r="BK370" s="188">
        <v>0</v>
      </c>
      <c r="BL370" s="188">
        <v>0</v>
      </c>
      <c r="BM370" s="188">
        <v>0</v>
      </c>
      <c r="BN370" s="188">
        <v>0</v>
      </c>
      <c r="BO370" s="188">
        <v>0</v>
      </c>
      <c r="BP370" s="188">
        <v>0</v>
      </c>
      <c r="BQ370" s="188">
        <v>0</v>
      </c>
      <c r="BR370" s="188">
        <v>0</v>
      </c>
      <c r="BS370" s="188">
        <v>0</v>
      </c>
      <c r="BT370" s="188">
        <v>0</v>
      </c>
      <c r="BU370" s="188">
        <v>0</v>
      </c>
      <c r="BV370" s="188">
        <v>0</v>
      </c>
      <c r="BW370" s="188">
        <v>0</v>
      </c>
      <c r="BX370" s="188">
        <v>0</v>
      </c>
      <c r="BY370" s="188">
        <v>0</v>
      </c>
      <c r="BZ370" s="188">
        <v>0</v>
      </c>
      <c r="CA370" s="188">
        <v>0</v>
      </c>
      <c r="CB370" s="188">
        <v>0</v>
      </c>
      <c r="CC370" s="190">
        <v>0</v>
      </c>
      <c r="CD370" s="188">
        <v>0</v>
      </c>
      <c r="CE370" s="188">
        <v>0</v>
      </c>
      <c r="CF370" s="188">
        <v>0</v>
      </c>
      <c r="CG370" s="188">
        <v>0</v>
      </c>
      <c r="CH370" s="188">
        <v>0</v>
      </c>
      <c r="CI370" s="188">
        <v>0</v>
      </c>
      <c r="CJ370" s="188">
        <v>0</v>
      </c>
      <c r="CK370" s="188">
        <v>0</v>
      </c>
      <c r="CL370" s="188">
        <v>0</v>
      </c>
      <c r="CM370" s="188">
        <v>0</v>
      </c>
      <c r="CN370" s="188">
        <v>0</v>
      </c>
      <c r="CO370" s="188">
        <v>0</v>
      </c>
      <c r="CP370" s="188">
        <v>0</v>
      </c>
      <c r="CQ370" s="188">
        <v>0</v>
      </c>
      <c r="CR370" s="188">
        <v>0</v>
      </c>
      <c r="CS370" s="188">
        <v>0</v>
      </c>
      <c r="CT370" s="188">
        <v>0</v>
      </c>
      <c r="CU370" s="188">
        <v>0</v>
      </c>
      <c r="CV370" s="188">
        <v>0</v>
      </c>
      <c r="CW370" s="191">
        <v>0</v>
      </c>
      <c r="CX370" s="188">
        <f t="shared" si="15"/>
        <v>1</v>
      </c>
      <c r="CY370" s="188">
        <v>1</v>
      </c>
      <c r="CZ370" s="188">
        <v>0</v>
      </c>
      <c r="DA370" s="188">
        <v>0</v>
      </c>
      <c r="DB370" s="188">
        <v>0</v>
      </c>
      <c r="DC370" s="188" t="s">
        <v>600</v>
      </c>
      <c r="DK370" s="188">
        <v>0</v>
      </c>
      <c r="DM370" s="188">
        <v>1</v>
      </c>
      <c r="DN370" s="188">
        <v>1940</v>
      </c>
      <c r="DO370" s="188" t="s">
        <v>7486</v>
      </c>
      <c r="DP370" s="188" t="s">
        <v>7487</v>
      </c>
      <c r="DQ370" s="188">
        <v>1949</v>
      </c>
      <c r="DR370" s="188" t="s">
        <v>7488</v>
      </c>
    </row>
    <row r="371" spans="1:122" ht="15.75" customHeight="1" x14ac:dyDescent="0.35">
      <c r="A371" s="188" t="s">
        <v>50</v>
      </c>
      <c r="B371" s="189" t="s">
        <v>5656</v>
      </c>
      <c r="C371" s="207" t="s">
        <v>7489</v>
      </c>
      <c r="E371" s="188" t="s">
        <v>7490</v>
      </c>
      <c r="F371" s="188" t="s">
        <v>7491</v>
      </c>
      <c r="H371" s="188" t="s">
        <v>5295</v>
      </c>
      <c r="I371" s="188" t="s">
        <v>109</v>
      </c>
      <c r="J371" s="188" t="s">
        <v>173</v>
      </c>
      <c r="K371" s="188" t="s">
        <v>471</v>
      </c>
      <c r="L371" s="188" t="s">
        <v>226</v>
      </c>
      <c r="M371" s="188" t="s">
        <v>272</v>
      </c>
      <c r="O371" s="188" t="s">
        <v>299</v>
      </c>
      <c r="Q371" s="191" t="s">
        <v>678</v>
      </c>
      <c r="R371" s="188">
        <v>0</v>
      </c>
      <c r="S371" s="188">
        <v>0</v>
      </c>
      <c r="T371" s="188">
        <v>0</v>
      </c>
      <c r="U371" s="188">
        <v>0</v>
      </c>
      <c r="V371" s="188">
        <v>0</v>
      </c>
      <c r="W371" s="188">
        <v>0</v>
      </c>
      <c r="X371" s="188">
        <v>0</v>
      </c>
      <c r="Y371" s="188">
        <v>0</v>
      </c>
      <c r="AA371" s="188">
        <v>0</v>
      </c>
      <c r="AB371" s="188">
        <v>0</v>
      </c>
      <c r="AC371" s="188">
        <v>0</v>
      </c>
      <c r="AD371" s="188">
        <v>0</v>
      </c>
      <c r="AE371" s="188">
        <v>0</v>
      </c>
      <c r="AF371" s="188">
        <v>0</v>
      </c>
      <c r="AG371" s="188">
        <v>0</v>
      </c>
      <c r="AH371" s="188">
        <v>0</v>
      </c>
      <c r="AI371" s="188">
        <v>0</v>
      </c>
      <c r="AJ371" s="188">
        <v>0</v>
      </c>
      <c r="AK371" s="188">
        <v>0</v>
      </c>
      <c r="AL371" s="188">
        <v>0</v>
      </c>
      <c r="AM371" s="188">
        <v>0</v>
      </c>
      <c r="AN371" s="188">
        <v>0</v>
      </c>
      <c r="AO371" s="188">
        <v>0</v>
      </c>
      <c r="AP371" s="188">
        <v>0</v>
      </c>
      <c r="AQ371" s="188">
        <v>0</v>
      </c>
      <c r="AR371" s="188">
        <v>1</v>
      </c>
      <c r="AS371" s="188">
        <v>0</v>
      </c>
      <c r="AT371" s="188">
        <v>0</v>
      </c>
      <c r="AU371" s="188">
        <v>0</v>
      </c>
      <c r="AV371" s="188">
        <v>0</v>
      </c>
      <c r="AW371" s="188">
        <v>0</v>
      </c>
      <c r="AX371" s="188">
        <v>0</v>
      </c>
      <c r="AY371" s="188">
        <v>0</v>
      </c>
      <c r="AZ371" s="188">
        <v>0</v>
      </c>
      <c r="BA371" s="188">
        <v>0</v>
      </c>
      <c r="BB371" s="188">
        <v>0</v>
      </c>
      <c r="BC371" s="188">
        <v>0</v>
      </c>
      <c r="BD371" s="188">
        <v>0</v>
      </c>
      <c r="BE371" s="188">
        <v>0</v>
      </c>
      <c r="BF371" s="188">
        <v>0</v>
      </c>
      <c r="BG371" s="188">
        <v>0</v>
      </c>
      <c r="BH371" s="188">
        <v>0</v>
      </c>
      <c r="BI371" s="188">
        <v>0</v>
      </c>
      <c r="BJ371" s="188">
        <v>0</v>
      </c>
      <c r="BK371" s="188">
        <v>0</v>
      </c>
      <c r="BL371" s="188">
        <v>0</v>
      </c>
      <c r="BM371" s="188">
        <v>0</v>
      </c>
      <c r="BN371" s="188">
        <v>0</v>
      </c>
      <c r="BO371" s="188">
        <v>0</v>
      </c>
      <c r="BP371" s="188">
        <v>0</v>
      </c>
      <c r="BQ371" s="188">
        <v>0</v>
      </c>
      <c r="BR371" s="188">
        <v>0</v>
      </c>
      <c r="BS371" s="188">
        <v>0</v>
      </c>
      <c r="BT371" s="188">
        <v>0</v>
      </c>
      <c r="BU371" s="188">
        <v>0</v>
      </c>
      <c r="BV371" s="188">
        <v>0</v>
      </c>
      <c r="BW371" s="188">
        <v>0</v>
      </c>
      <c r="BX371" s="188">
        <v>0</v>
      </c>
      <c r="BY371" s="188">
        <v>0</v>
      </c>
      <c r="BZ371" s="188">
        <v>0</v>
      </c>
      <c r="CA371" s="188">
        <v>0</v>
      </c>
      <c r="CB371" s="188">
        <v>0</v>
      </c>
      <c r="CC371" s="190">
        <v>0</v>
      </c>
      <c r="CD371" s="188">
        <v>0</v>
      </c>
      <c r="CE371" s="188">
        <v>0</v>
      </c>
      <c r="CF371" s="188">
        <v>0</v>
      </c>
      <c r="CG371" s="188">
        <v>0</v>
      </c>
      <c r="CH371" s="188">
        <v>0</v>
      </c>
      <c r="CI371" s="188">
        <v>0</v>
      </c>
      <c r="CJ371" s="188">
        <v>0</v>
      </c>
      <c r="CK371" s="188">
        <v>0</v>
      </c>
      <c r="CL371" s="188">
        <v>0</v>
      </c>
      <c r="CM371" s="188">
        <v>0</v>
      </c>
      <c r="CN371" s="188">
        <v>0</v>
      </c>
      <c r="CO371" s="188">
        <v>0</v>
      </c>
      <c r="CP371" s="188">
        <v>0</v>
      </c>
      <c r="CQ371" s="188">
        <v>0</v>
      </c>
      <c r="CR371" s="188">
        <v>0</v>
      </c>
      <c r="CS371" s="188">
        <v>0</v>
      </c>
      <c r="CT371" s="188">
        <v>0</v>
      </c>
      <c r="CU371" s="188">
        <v>0</v>
      </c>
      <c r="CV371" s="188">
        <v>0</v>
      </c>
      <c r="CW371" s="191">
        <v>0</v>
      </c>
      <c r="CX371" s="188">
        <f t="shared" si="15"/>
        <v>1</v>
      </c>
      <c r="CY371" s="188">
        <v>1</v>
      </c>
      <c r="CZ371" s="188">
        <v>0</v>
      </c>
      <c r="DA371" s="188">
        <v>0</v>
      </c>
      <c r="DB371" s="188">
        <v>0</v>
      </c>
      <c r="DC371" s="188" t="s">
        <v>600</v>
      </c>
      <c r="DK371" s="188">
        <v>0</v>
      </c>
      <c r="DM371" s="188">
        <v>1</v>
      </c>
      <c r="DN371" s="188">
        <v>2006</v>
      </c>
      <c r="DO371" s="188" t="s">
        <v>7492</v>
      </c>
      <c r="DP371" s="207" t="s">
        <v>7489</v>
      </c>
      <c r="DQ371" s="188" t="s">
        <v>580</v>
      </c>
      <c r="DR371" s="188" t="s">
        <v>7492</v>
      </c>
    </row>
    <row r="372" spans="1:122" ht="15.75" customHeight="1" x14ac:dyDescent="0.35">
      <c r="A372" s="188" t="s">
        <v>50</v>
      </c>
      <c r="B372" s="189" t="s">
        <v>5656</v>
      </c>
      <c r="C372" s="207" t="s">
        <v>7493</v>
      </c>
      <c r="E372" s="188" t="s">
        <v>7490</v>
      </c>
      <c r="F372" s="188" t="s">
        <v>7491</v>
      </c>
      <c r="H372" s="188" t="s">
        <v>5295</v>
      </c>
      <c r="I372" s="188" t="s">
        <v>109</v>
      </c>
      <c r="J372" s="188" t="s">
        <v>173</v>
      </c>
      <c r="K372" s="188" t="s">
        <v>471</v>
      </c>
      <c r="L372" s="188" t="s">
        <v>226</v>
      </c>
      <c r="M372" s="188" t="s">
        <v>272</v>
      </c>
      <c r="O372" s="188" t="s">
        <v>299</v>
      </c>
      <c r="P372" s="188" t="s">
        <v>7494</v>
      </c>
      <c r="Q372" s="191" t="s">
        <v>7495</v>
      </c>
      <c r="R372" s="188">
        <v>0</v>
      </c>
      <c r="S372" s="188">
        <v>0</v>
      </c>
      <c r="T372" s="188">
        <v>0</v>
      </c>
      <c r="U372" s="188">
        <v>0</v>
      </c>
      <c r="V372" s="188">
        <v>0</v>
      </c>
      <c r="W372" s="188">
        <v>0</v>
      </c>
      <c r="X372" s="188">
        <v>0</v>
      </c>
      <c r="Y372" s="188">
        <v>0</v>
      </c>
      <c r="AA372" s="188">
        <v>0</v>
      </c>
      <c r="AB372" s="188">
        <v>0</v>
      </c>
      <c r="AC372" s="188">
        <v>0</v>
      </c>
      <c r="AD372" s="188">
        <v>0</v>
      </c>
      <c r="AE372" s="188">
        <v>0</v>
      </c>
      <c r="AF372" s="188">
        <v>0</v>
      </c>
      <c r="AG372" s="188">
        <v>0</v>
      </c>
      <c r="AH372" s="188">
        <v>0</v>
      </c>
      <c r="AI372" s="188">
        <v>0</v>
      </c>
      <c r="AJ372" s="188">
        <v>0</v>
      </c>
      <c r="AK372" s="188">
        <v>0</v>
      </c>
      <c r="AL372" s="188">
        <v>0</v>
      </c>
      <c r="AM372" s="188">
        <v>0</v>
      </c>
      <c r="AN372" s="188">
        <v>0</v>
      </c>
      <c r="AO372" s="188">
        <v>0</v>
      </c>
      <c r="AP372" s="188">
        <v>0</v>
      </c>
      <c r="AQ372" s="188">
        <v>0</v>
      </c>
      <c r="AR372" s="188">
        <v>1</v>
      </c>
      <c r="AS372" s="188">
        <v>0</v>
      </c>
      <c r="AT372" s="188">
        <v>0</v>
      </c>
      <c r="AU372" s="188">
        <v>0</v>
      </c>
      <c r="AV372" s="188">
        <v>0</v>
      </c>
      <c r="AW372" s="188">
        <v>0</v>
      </c>
      <c r="AX372" s="188">
        <v>0</v>
      </c>
      <c r="AY372" s="188">
        <v>0</v>
      </c>
      <c r="AZ372" s="188">
        <v>0</v>
      </c>
      <c r="BA372" s="188">
        <v>0</v>
      </c>
      <c r="BB372" s="188">
        <v>0</v>
      </c>
      <c r="BC372" s="188">
        <v>0</v>
      </c>
      <c r="BD372" s="188">
        <v>0</v>
      </c>
      <c r="BE372" s="188">
        <v>0</v>
      </c>
      <c r="BF372" s="188">
        <v>0</v>
      </c>
      <c r="BG372" s="188">
        <v>0</v>
      </c>
      <c r="BH372" s="188">
        <v>0</v>
      </c>
      <c r="BI372" s="188">
        <v>0</v>
      </c>
      <c r="BJ372" s="188">
        <v>0</v>
      </c>
      <c r="BK372" s="188">
        <v>0</v>
      </c>
      <c r="BL372" s="188">
        <v>0</v>
      </c>
      <c r="BM372" s="188">
        <v>0</v>
      </c>
      <c r="BN372" s="188">
        <v>0</v>
      </c>
      <c r="BO372" s="188">
        <v>0</v>
      </c>
      <c r="BP372" s="188">
        <v>0</v>
      </c>
      <c r="BQ372" s="188">
        <v>0</v>
      </c>
      <c r="BR372" s="188">
        <v>0</v>
      </c>
      <c r="BS372" s="188">
        <v>0</v>
      </c>
      <c r="BT372" s="188">
        <v>0</v>
      </c>
      <c r="BU372" s="188">
        <v>0</v>
      </c>
      <c r="BV372" s="188">
        <v>0</v>
      </c>
      <c r="BW372" s="188">
        <v>0</v>
      </c>
      <c r="BX372" s="188">
        <v>0</v>
      </c>
      <c r="BY372" s="188">
        <v>0</v>
      </c>
      <c r="BZ372" s="188">
        <v>0</v>
      </c>
      <c r="CA372" s="188">
        <v>0</v>
      </c>
      <c r="CB372" s="188">
        <v>0</v>
      </c>
      <c r="CC372" s="190">
        <v>0</v>
      </c>
      <c r="CD372" s="188">
        <v>0</v>
      </c>
      <c r="CE372" s="188">
        <v>0</v>
      </c>
      <c r="CF372" s="188">
        <v>0</v>
      </c>
      <c r="CG372" s="188">
        <v>0</v>
      </c>
      <c r="CH372" s="188">
        <v>0</v>
      </c>
      <c r="CI372" s="188">
        <v>0</v>
      </c>
      <c r="CJ372" s="188">
        <v>0</v>
      </c>
      <c r="CK372" s="188">
        <v>0</v>
      </c>
      <c r="CL372" s="188">
        <v>0</v>
      </c>
      <c r="CM372" s="188">
        <v>0</v>
      </c>
      <c r="CN372" s="188">
        <v>0</v>
      </c>
      <c r="CO372" s="188">
        <v>0</v>
      </c>
      <c r="CP372" s="188">
        <v>0</v>
      </c>
      <c r="CQ372" s="188">
        <v>0</v>
      </c>
      <c r="CR372" s="188">
        <v>0</v>
      </c>
      <c r="CS372" s="188">
        <v>0</v>
      </c>
      <c r="CT372" s="188">
        <v>0</v>
      </c>
      <c r="CU372" s="188">
        <v>0</v>
      </c>
      <c r="CV372" s="188">
        <v>0</v>
      </c>
      <c r="CW372" s="191">
        <v>0</v>
      </c>
      <c r="CX372" s="188">
        <f t="shared" si="15"/>
        <v>1</v>
      </c>
      <c r="CY372" s="188">
        <v>1</v>
      </c>
      <c r="CZ372" s="188">
        <v>0</v>
      </c>
      <c r="DA372" s="188">
        <v>0</v>
      </c>
      <c r="DB372" s="188">
        <v>0</v>
      </c>
      <c r="DC372" s="188" t="s">
        <v>600</v>
      </c>
      <c r="DK372" s="188">
        <v>0</v>
      </c>
      <c r="DM372" s="188">
        <v>1</v>
      </c>
      <c r="DN372" s="188">
        <v>2013</v>
      </c>
      <c r="DO372" s="188" t="s">
        <v>7496</v>
      </c>
      <c r="DP372" s="207" t="s">
        <v>7493</v>
      </c>
      <c r="DQ372" s="188" t="s">
        <v>580</v>
      </c>
      <c r="DR372" s="188" t="s">
        <v>7496</v>
      </c>
    </row>
    <row r="373" spans="1:122" ht="15.75" customHeight="1" x14ac:dyDescent="0.35">
      <c r="A373" s="188" t="s">
        <v>24</v>
      </c>
      <c r="B373" s="189" t="s">
        <v>7497</v>
      </c>
      <c r="C373" s="208" t="s">
        <v>7498</v>
      </c>
      <c r="D373" s="188" t="s">
        <v>479</v>
      </c>
      <c r="F373" s="188" t="s">
        <v>91</v>
      </c>
      <c r="H373" s="188" t="s">
        <v>454</v>
      </c>
      <c r="I373" s="188" t="s">
        <v>109</v>
      </c>
      <c r="J373" s="188" t="s">
        <v>455</v>
      </c>
      <c r="K373" s="188" t="s">
        <v>269</v>
      </c>
      <c r="L373" s="188" t="s">
        <v>228</v>
      </c>
      <c r="M373" s="188" t="s">
        <v>272</v>
      </c>
      <c r="O373" s="188" t="s">
        <v>300</v>
      </c>
      <c r="P373" s="188" t="s">
        <v>7499</v>
      </c>
      <c r="Q373" s="188" t="s">
        <v>481</v>
      </c>
      <c r="R373" s="188">
        <v>0</v>
      </c>
      <c r="S373" s="188">
        <v>0</v>
      </c>
      <c r="T373" s="188">
        <v>0</v>
      </c>
      <c r="U373" s="188">
        <v>0</v>
      </c>
      <c r="V373" s="188">
        <v>0</v>
      </c>
      <c r="W373" s="188">
        <v>0</v>
      </c>
      <c r="X373" s="188">
        <v>0</v>
      </c>
      <c r="Y373" s="188">
        <v>0</v>
      </c>
      <c r="AA373" s="188">
        <v>0</v>
      </c>
      <c r="AB373" s="188">
        <v>0</v>
      </c>
      <c r="AC373" s="188">
        <v>0</v>
      </c>
      <c r="AD373" s="188">
        <v>0</v>
      </c>
      <c r="AE373" s="188">
        <v>0</v>
      </c>
      <c r="AF373" s="188">
        <v>0</v>
      </c>
      <c r="AG373" s="188">
        <v>0</v>
      </c>
      <c r="AH373" s="188">
        <v>0</v>
      </c>
      <c r="AI373" s="188">
        <v>0</v>
      </c>
      <c r="AJ373" s="188">
        <v>0</v>
      </c>
      <c r="AK373" s="188">
        <v>0</v>
      </c>
      <c r="AL373" s="188">
        <v>0</v>
      </c>
      <c r="AM373" s="188">
        <v>0</v>
      </c>
      <c r="AN373" s="188">
        <v>0</v>
      </c>
      <c r="AO373" s="188">
        <v>0</v>
      </c>
      <c r="AP373" s="188">
        <v>0</v>
      </c>
      <c r="AQ373" s="188">
        <v>0</v>
      </c>
      <c r="AR373" s="188">
        <v>1</v>
      </c>
      <c r="AS373" s="188">
        <v>0</v>
      </c>
      <c r="AT373" s="188">
        <v>0</v>
      </c>
      <c r="AU373" s="188">
        <v>0</v>
      </c>
      <c r="AV373" s="188">
        <v>0</v>
      </c>
      <c r="AW373" s="188">
        <v>1</v>
      </c>
      <c r="AX373" s="188">
        <v>0</v>
      </c>
      <c r="AY373" s="188">
        <v>0</v>
      </c>
      <c r="AZ373" s="188">
        <v>1</v>
      </c>
      <c r="BA373" s="188">
        <v>0</v>
      </c>
      <c r="BB373" s="188">
        <v>0</v>
      </c>
      <c r="BC373" s="188">
        <v>0</v>
      </c>
      <c r="BD373" s="188">
        <v>1</v>
      </c>
      <c r="BE373" s="188">
        <v>1</v>
      </c>
      <c r="BF373" s="188">
        <v>0</v>
      </c>
      <c r="BG373" s="188">
        <v>0</v>
      </c>
      <c r="BH373" s="188">
        <v>0</v>
      </c>
      <c r="BI373" s="188">
        <v>0</v>
      </c>
      <c r="BJ373" s="188">
        <v>0</v>
      </c>
      <c r="BK373" s="188">
        <v>0</v>
      </c>
      <c r="BL373" s="188">
        <v>0</v>
      </c>
      <c r="BM373" s="188">
        <v>0</v>
      </c>
      <c r="BN373" s="188">
        <v>0</v>
      </c>
      <c r="BO373" s="188">
        <v>0</v>
      </c>
      <c r="BP373" s="188">
        <v>0</v>
      </c>
      <c r="BQ373" s="188">
        <v>1</v>
      </c>
      <c r="BR373" s="188">
        <v>1</v>
      </c>
      <c r="BS373" s="188">
        <v>0</v>
      </c>
      <c r="BT373" s="188">
        <v>1</v>
      </c>
      <c r="BU373" s="188">
        <v>0</v>
      </c>
      <c r="BV373" s="188">
        <v>0</v>
      </c>
      <c r="BW373" s="188">
        <v>0</v>
      </c>
      <c r="BX373" s="188">
        <v>0</v>
      </c>
      <c r="BY373" s="188">
        <v>0</v>
      </c>
      <c r="BZ373" s="188">
        <v>0</v>
      </c>
      <c r="CA373" s="188">
        <v>0</v>
      </c>
      <c r="CB373" s="188">
        <v>1</v>
      </c>
      <c r="CC373" s="190">
        <v>0</v>
      </c>
      <c r="CD373" s="188">
        <v>0</v>
      </c>
      <c r="CE373" s="188">
        <v>0</v>
      </c>
      <c r="CF373" s="188">
        <v>0</v>
      </c>
      <c r="CG373" s="188">
        <v>0</v>
      </c>
      <c r="CH373" s="188">
        <v>0</v>
      </c>
      <c r="CI373" s="188">
        <v>0</v>
      </c>
      <c r="CJ373" s="188">
        <v>0</v>
      </c>
      <c r="CK373" s="188">
        <v>0</v>
      </c>
      <c r="CL373" s="188">
        <v>0</v>
      </c>
      <c r="CM373" s="188">
        <v>0</v>
      </c>
      <c r="CN373" s="188">
        <v>0</v>
      </c>
      <c r="CO373" s="188">
        <v>0</v>
      </c>
      <c r="CP373" s="188">
        <v>0</v>
      </c>
      <c r="CQ373" s="188">
        <v>0</v>
      </c>
      <c r="CR373" s="188">
        <v>0</v>
      </c>
      <c r="CS373" s="188">
        <v>0</v>
      </c>
      <c r="CT373" s="188">
        <v>0</v>
      </c>
      <c r="CU373" s="188">
        <v>0</v>
      </c>
      <c r="CV373" s="188">
        <v>0</v>
      </c>
      <c r="CW373" s="191">
        <v>0</v>
      </c>
      <c r="CX373" s="188">
        <f t="shared" si="15"/>
        <v>9</v>
      </c>
      <c r="CY373" s="188">
        <v>1</v>
      </c>
      <c r="CZ373" s="188">
        <v>0</v>
      </c>
      <c r="DA373" s="188">
        <v>0</v>
      </c>
      <c r="DB373" s="188">
        <v>1</v>
      </c>
      <c r="DC373" s="188" t="s">
        <v>7500</v>
      </c>
      <c r="DK373" s="188">
        <v>0</v>
      </c>
      <c r="DM373" s="188">
        <v>1</v>
      </c>
      <c r="DN373" s="188">
        <v>1859</v>
      </c>
      <c r="DO373" s="188" t="s">
        <v>7501</v>
      </c>
      <c r="DP373" s="188" t="s">
        <v>7498</v>
      </c>
      <c r="DQ373" s="188" t="s">
        <v>580</v>
      </c>
      <c r="DR373" s="188" t="s">
        <v>7501</v>
      </c>
    </row>
    <row r="374" spans="1:122" ht="15.75" customHeight="1" x14ac:dyDescent="0.35">
      <c r="A374" s="188" t="s">
        <v>12</v>
      </c>
      <c r="B374" s="189" t="s">
        <v>6815</v>
      </c>
      <c r="C374" s="207" t="s">
        <v>7502</v>
      </c>
      <c r="E374" s="188" t="s">
        <v>7392</v>
      </c>
      <c r="F374" s="188" t="s">
        <v>7503</v>
      </c>
      <c r="H374" s="188" t="s">
        <v>454</v>
      </c>
      <c r="I374" s="188" t="s">
        <v>109</v>
      </c>
      <c r="J374" s="188" t="s">
        <v>173</v>
      </c>
      <c r="K374" s="188" t="s">
        <v>471</v>
      </c>
      <c r="M374" s="188" t="s">
        <v>272</v>
      </c>
      <c r="O374" s="188" t="s">
        <v>299</v>
      </c>
      <c r="Q374" s="191" t="s">
        <v>7504</v>
      </c>
      <c r="R374" s="188">
        <v>0</v>
      </c>
      <c r="S374" s="188">
        <v>0</v>
      </c>
      <c r="T374" s="188">
        <v>0</v>
      </c>
      <c r="U374" s="188">
        <v>0</v>
      </c>
      <c r="V374" s="188">
        <v>0</v>
      </c>
      <c r="W374" s="188">
        <v>0</v>
      </c>
      <c r="X374" s="188">
        <v>0</v>
      </c>
      <c r="Y374" s="188">
        <v>0</v>
      </c>
      <c r="AA374" s="188">
        <v>0</v>
      </c>
      <c r="AB374" s="188">
        <v>0</v>
      </c>
      <c r="AC374" s="188">
        <v>0</v>
      </c>
      <c r="AD374" s="188">
        <v>0</v>
      </c>
      <c r="AE374" s="188">
        <v>0</v>
      </c>
      <c r="AF374" s="188">
        <v>0</v>
      </c>
      <c r="AG374" s="188">
        <v>0</v>
      </c>
      <c r="AH374" s="188">
        <v>0</v>
      </c>
      <c r="AI374" s="188">
        <v>0</v>
      </c>
      <c r="AJ374" s="188">
        <v>0</v>
      </c>
      <c r="AK374" s="188">
        <v>0</v>
      </c>
      <c r="AL374" s="188">
        <v>0</v>
      </c>
      <c r="AM374" s="188">
        <v>0</v>
      </c>
      <c r="AN374" s="188">
        <v>0</v>
      </c>
      <c r="AO374" s="188">
        <v>0</v>
      </c>
      <c r="AP374" s="188">
        <v>0</v>
      </c>
      <c r="AQ374" s="188">
        <v>0</v>
      </c>
      <c r="AR374" s="188">
        <v>1</v>
      </c>
      <c r="AS374" s="188">
        <v>0</v>
      </c>
      <c r="AT374" s="188">
        <v>0</v>
      </c>
      <c r="AU374" s="188">
        <v>0</v>
      </c>
      <c r="AV374" s="188">
        <v>0</v>
      </c>
      <c r="AW374" s="188">
        <v>0</v>
      </c>
      <c r="AX374" s="188">
        <v>0</v>
      </c>
      <c r="AY374" s="188">
        <v>0</v>
      </c>
      <c r="AZ374" s="188">
        <v>0</v>
      </c>
      <c r="BA374" s="188">
        <v>0</v>
      </c>
      <c r="BB374" s="188">
        <v>0</v>
      </c>
      <c r="BC374" s="188">
        <v>0</v>
      </c>
      <c r="BD374" s="188">
        <v>0</v>
      </c>
      <c r="BE374" s="188">
        <v>0</v>
      </c>
      <c r="BF374" s="188">
        <v>0</v>
      </c>
      <c r="BG374" s="188">
        <v>0</v>
      </c>
      <c r="BH374" s="188">
        <v>0</v>
      </c>
      <c r="BI374" s="188">
        <v>0</v>
      </c>
      <c r="BJ374" s="188">
        <v>0</v>
      </c>
      <c r="BK374" s="188">
        <v>0</v>
      </c>
      <c r="BL374" s="188">
        <v>0</v>
      </c>
      <c r="BM374" s="188">
        <v>0</v>
      </c>
      <c r="BN374" s="188">
        <v>0</v>
      </c>
      <c r="BO374" s="188">
        <v>0</v>
      </c>
      <c r="BP374" s="188">
        <v>0</v>
      </c>
      <c r="BQ374" s="188">
        <v>0</v>
      </c>
      <c r="BR374" s="188">
        <v>0</v>
      </c>
      <c r="BS374" s="188">
        <v>0</v>
      </c>
      <c r="BT374" s="188">
        <v>0</v>
      </c>
      <c r="BU374" s="188">
        <v>0</v>
      </c>
      <c r="BV374" s="188">
        <v>0</v>
      </c>
      <c r="BW374" s="188">
        <v>0</v>
      </c>
      <c r="BX374" s="188">
        <v>0</v>
      </c>
      <c r="BY374" s="188">
        <v>0</v>
      </c>
      <c r="BZ374" s="188">
        <v>0</v>
      </c>
      <c r="CA374" s="188">
        <v>0</v>
      </c>
      <c r="CB374" s="188">
        <v>0</v>
      </c>
      <c r="CC374" s="190">
        <v>0</v>
      </c>
      <c r="CD374" s="188">
        <v>0</v>
      </c>
      <c r="CE374" s="188">
        <v>0</v>
      </c>
      <c r="CF374" s="188">
        <v>0</v>
      </c>
      <c r="CG374" s="188">
        <v>0</v>
      </c>
      <c r="CH374" s="188">
        <v>0</v>
      </c>
      <c r="CI374" s="188">
        <v>0</v>
      </c>
      <c r="CJ374" s="188">
        <v>0</v>
      </c>
      <c r="CK374" s="188">
        <v>0</v>
      </c>
      <c r="CL374" s="188">
        <v>0</v>
      </c>
      <c r="CM374" s="188">
        <v>0</v>
      </c>
      <c r="CN374" s="188">
        <v>0</v>
      </c>
      <c r="CO374" s="188">
        <v>0</v>
      </c>
      <c r="CP374" s="188">
        <v>0</v>
      </c>
      <c r="CQ374" s="188">
        <v>0</v>
      </c>
      <c r="CR374" s="188">
        <v>0</v>
      </c>
      <c r="CS374" s="188">
        <v>0</v>
      </c>
      <c r="CT374" s="188">
        <v>0</v>
      </c>
      <c r="CU374" s="188">
        <v>0</v>
      </c>
      <c r="CV374" s="188">
        <v>0</v>
      </c>
      <c r="CW374" s="191">
        <v>0</v>
      </c>
      <c r="CX374" s="188">
        <f t="shared" si="15"/>
        <v>1</v>
      </c>
      <c r="CY374" s="188">
        <v>1</v>
      </c>
      <c r="CZ374" s="188">
        <v>0</v>
      </c>
      <c r="DA374" s="188">
        <v>0</v>
      </c>
      <c r="DB374" s="188">
        <v>0</v>
      </c>
      <c r="DC374" s="188" t="s">
        <v>600</v>
      </c>
      <c r="DK374" s="188">
        <v>0</v>
      </c>
      <c r="DM374" s="188">
        <v>1</v>
      </c>
      <c r="DN374" s="188">
        <v>1947</v>
      </c>
      <c r="DO374" s="188" t="s">
        <v>7505</v>
      </c>
      <c r="DP374" s="207" t="s">
        <v>7502</v>
      </c>
      <c r="DQ374" s="188" t="s">
        <v>580</v>
      </c>
      <c r="DR374" s="188" t="s">
        <v>7505</v>
      </c>
    </row>
    <row r="375" spans="1:122" ht="14.6" x14ac:dyDescent="0.35">
      <c r="A375" s="188" t="s">
        <v>5936</v>
      </c>
      <c r="B375" s="188" t="s">
        <v>5937</v>
      </c>
      <c r="C375" s="218" t="s">
        <v>7506</v>
      </c>
      <c r="F375" s="188" t="s">
        <v>91</v>
      </c>
      <c r="H375" s="188" t="s">
        <v>5808</v>
      </c>
      <c r="I375" s="188" t="s">
        <v>56</v>
      </c>
      <c r="J375" s="188" t="s">
        <v>455</v>
      </c>
      <c r="K375" s="188" t="s">
        <v>548</v>
      </c>
      <c r="M375" s="188" t="s">
        <v>289</v>
      </c>
      <c r="O375" s="188" t="s">
        <v>300</v>
      </c>
      <c r="P375" s="188" t="s">
        <v>7507</v>
      </c>
      <c r="R375" s="188" t="s">
        <v>7508</v>
      </c>
      <c r="T375" s="188" t="s">
        <v>55</v>
      </c>
      <c r="U375" s="188" t="s">
        <v>55</v>
      </c>
      <c r="V375" s="188" t="s">
        <v>55</v>
      </c>
      <c r="W375" s="188" t="s">
        <v>55</v>
      </c>
      <c r="X375" s="188" t="s">
        <v>55</v>
      </c>
      <c r="Y375" s="188" t="s">
        <v>55</v>
      </c>
      <c r="Z375" s="188" t="s">
        <v>55</v>
      </c>
      <c r="AA375" s="188" t="s">
        <v>55</v>
      </c>
      <c r="AB375" s="188" t="s">
        <v>55</v>
      </c>
      <c r="AC375" s="188">
        <v>1845</v>
      </c>
      <c r="AD375" s="188" t="s">
        <v>7509</v>
      </c>
      <c r="AE375" s="188" t="s">
        <v>55</v>
      </c>
      <c r="AF375" s="188" t="s">
        <v>580</v>
      </c>
      <c r="AG375" s="188" t="s">
        <v>7509</v>
      </c>
    </row>
    <row r="376" spans="1:122" ht="15.75" customHeight="1" x14ac:dyDescent="0.35">
      <c r="A376" s="188" t="s">
        <v>29</v>
      </c>
      <c r="B376" s="189" t="s">
        <v>2518</v>
      </c>
      <c r="C376" s="207" t="s">
        <v>7510</v>
      </c>
      <c r="F376" s="188" t="s">
        <v>91</v>
      </c>
      <c r="G376" s="188" t="s">
        <v>95</v>
      </c>
      <c r="H376" s="188" t="s">
        <v>454</v>
      </c>
      <c r="I376" s="188" t="s">
        <v>56</v>
      </c>
      <c r="J376" s="188" t="s">
        <v>173</v>
      </c>
      <c r="K376" s="188" t="s">
        <v>471</v>
      </c>
      <c r="L376" s="188" t="s">
        <v>233</v>
      </c>
      <c r="M376" s="188" t="s">
        <v>272</v>
      </c>
      <c r="O376" s="188" t="s">
        <v>300</v>
      </c>
      <c r="P376" s="192" t="s">
        <v>7511</v>
      </c>
      <c r="Q376" s="191" t="s">
        <v>760</v>
      </c>
      <c r="R376" s="188">
        <v>0</v>
      </c>
      <c r="S376" s="188">
        <v>0</v>
      </c>
      <c r="T376" s="188">
        <v>0</v>
      </c>
      <c r="U376" s="188">
        <v>0</v>
      </c>
      <c r="V376" s="188">
        <v>0</v>
      </c>
      <c r="W376" s="188">
        <v>0</v>
      </c>
      <c r="X376" s="188">
        <v>0</v>
      </c>
      <c r="Y376" s="188">
        <v>0</v>
      </c>
      <c r="AA376" s="188">
        <v>0</v>
      </c>
      <c r="AB376" s="188">
        <v>0</v>
      </c>
      <c r="AC376" s="188">
        <v>0</v>
      </c>
      <c r="AD376" s="188">
        <v>0</v>
      </c>
      <c r="AE376" s="188">
        <v>0</v>
      </c>
      <c r="AF376" s="188">
        <v>0</v>
      </c>
      <c r="AG376" s="188">
        <v>0</v>
      </c>
      <c r="AH376" s="188">
        <v>0</v>
      </c>
      <c r="AI376" s="188">
        <v>0</v>
      </c>
      <c r="AJ376" s="188">
        <v>0</v>
      </c>
      <c r="AK376" s="188">
        <v>0</v>
      </c>
      <c r="AL376" s="188">
        <v>0</v>
      </c>
      <c r="AM376" s="188">
        <v>0</v>
      </c>
      <c r="AN376" s="188">
        <v>0</v>
      </c>
      <c r="AO376" s="188">
        <v>1</v>
      </c>
      <c r="AP376" s="188">
        <v>0</v>
      </c>
      <c r="AQ376" s="188">
        <v>1</v>
      </c>
      <c r="AR376" s="188">
        <v>1</v>
      </c>
      <c r="AS376" s="188">
        <v>1</v>
      </c>
      <c r="AT376" s="188">
        <v>1</v>
      </c>
      <c r="AU376" s="188">
        <v>1</v>
      </c>
      <c r="AV376" s="188">
        <v>0</v>
      </c>
      <c r="AW376" s="188">
        <v>1</v>
      </c>
      <c r="AX376" s="188">
        <v>1</v>
      </c>
      <c r="AY376" s="188">
        <v>1</v>
      </c>
      <c r="AZ376" s="188">
        <v>1</v>
      </c>
      <c r="BA376" s="188">
        <v>0</v>
      </c>
      <c r="BB376" s="188">
        <v>0</v>
      </c>
      <c r="BC376" s="188">
        <v>1</v>
      </c>
      <c r="BD376" s="188">
        <v>1</v>
      </c>
      <c r="BE376" s="188">
        <v>1</v>
      </c>
      <c r="BF376" s="188">
        <v>0</v>
      </c>
      <c r="BG376" s="188">
        <v>0</v>
      </c>
      <c r="BH376" s="188">
        <v>0</v>
      </c>
      <c r="BI376" s="188">
        <v>0</v>
      </c>
      <c r="BJ376" s="188">
        <v>0</v>
      </c>
      <c r="BK376" s="188">
        <v>0</v>
      </c>
      <c r="BL376" s="188">
        <v>0</v>
      </c>
      <c r="BM376" s="188">
        <v>0</v>
      </c>
      <c r="BN376" s="188">
        <v>0</v>
      </c>
      <c r="BO376" s="188">
        <v>0</v>
      </c>
      <c r="BP376" s="188">
        <v>0</v>
      </c>
      <c r="BQ376" s="188">
        <v>1</v>
      </c>
      <c r="BR376" s="188">
        <v>1</v>
      </c>
      <c r="BS376" s="188">
        <v>1</v>
      </c>
      <c r="BT376" s="188">
        <v>1</v>
      </c>
      <c r="BU376" s="188">
        <v>1</v>
      </c>
      <c r="BV376" s="188">
        <v>1</v>
      </c>
      <c r="BW376" s="188">
        <v>1</v>
      </c>
      <c r="BX376" s="188">
        <v>1</v>
      </c>
      <c r="BY376" s="188">
        <v>1</v>
      </c>
      <c r="BZ376" s="188">
        <v>1</v>
      </c>
      <c r="CA376" s="188">
        <v>1</v>
      </c>
      <c r="CB376" s="188">
        <v>1</v>
      </c>
      <c r="CC376" s="190">
        <v>0</v>
      </c>
      <c r="CD376" s="188">
        <v>1</v>
      </c>
      <c r="CE376" s="188">
        <v>0</v>
      </c>
      <c r="CF376" s="188">
        <v>0</v>
      </c>
      <c r="CG376" s="188">
        <v>0</v>
      </c>
      <c r="CH376" s="188">
        <v>0</v>
      </c>
      <c r="CI376" s="188">
        <v>0</v>
      </c>
      <c r="CJ376" s="188">
        <v>0</v>
      </c>
      <c r="CK376" s="188">
        <v>0</v>
      </c>
      <c r="CL376" s="188">
        <v>0</v>
      </c>
      <c r="CM376" s="188">
        <v>0</v>
      </c>
      <c r="CN376" s="188">
        <v>0</v>
      </c>
      <c r="CO376" s="188">
        <v>1</v>
      </c>
      <c r="CP376" s="188">
        <v>0</v>
      </c>
      <c r="CQ376" s="188">
        <v>0</v>
      </c>
      <c r="CR376" s="188">
        <v>0</v>
      </c>
      <c r="CS376" s="188">
        <v>0</v>
      </c>
      <c r="CT376" s="188">
        <v>0</v>
      </c>
      <c r="CU376" s="188">
        <v>0</v>
      </c>
      <c r="CV376" s="188">
        <v>0</v>
      </c>
      <c r="CW376" s="191">
        <v>0</v>
      </c>
      <c r="CX376" s="188">
        <f t="shared" ref="CX376:CX391" si="16">SUM(AA376:CW376)</f>
        <v>27</v>
      </c>
      <c r="CY376" s="188">
        <v>1</v>
      </c>
      <c r="CZ376" s="188">
        <v>1</v>
      </c>
      <c r="DA376" s="188">
        <v>0</v>
      </c>
      <c r="DB376" s="188">
        <v>1</v>
      </c>
      <c r="DC376" s="188" t="s">
        <v>7512</v>
      </c>
      <c r="DF376" s="188" t="s">
        <v>7513</v>
      </c>
      <c r="DG376" s="192" t="s">
        <v>7514</v>
      </c>
      <c r="DH376" s="188">
        <v>1</v>
      </c>
      <c r="DI376" s="188" t="s">
        <v>546</v>
      </c>
      <c r="DK376" s="188">
        <v>1</v>
      </c>
      <c r="DL376" s="188" t="s">
        <v>595</v>
      </c>
      <c r="DM376" s="188">
        <v>1</v>
      </c>
      <c r="DN376" s="188">
        <v>1775</v>
      </c>
      <c r="DO376" s="188" t="s">
        <v>7515</v>
      </c>
      <c r="DP376" s="188" t="s">
        <v>7510</v>
      </c>
      <c r="DQ376" s="188" t="s">
        <v>460</v>
      </c>
      <c r="DR376" s="188" t="s">
        <v>7515</v>
      </c>
    </row>
    <row r="377" spans="1:122" ht="15.75" customHeight="1" x14ac:dyDescent="0.35">
      <c r="A377" s="188" t="s">
        <v>29</v>
      </c>
      <c r="B377" s="189" t="s">
        <v>2518</v>
      </c>
      <c r="C377" s="207" t="s">
        <v>7516</v>
      </c>
      <c r="E377" s="188" t="s">
        <v>7490</v>
      </c>
      <c r="F377" s="188" t="s">
        <v>7475</v>
      </c>
      <c r="G377" s="188" t="s">
        <v>95</v>
      </c>
      <c r="H377" s="188" t="s">
        <v>677</v>
      </c>
      <c r="I377" s="188" t="s">
        <v>7517</v>
      </c>
      <c r="J377" s="188" t="s">
        <v>7518</v>
      </c>
      <c r="K377" s="188" t="s">
        <v>7519</v>
      </c>
      <c r="L377" s="188" t="s">
        <v>233</v>
      </c>
      <c r="M377" s="188" t="s">
        <v>272</v>
      </c>
      <c r="O377" s="188" t="s">
        <v>300</v>
      </c>
      <c r="P377" s="188" t="s">
        <v>759</v>
      </c>
      <c r="Q377" s="191" t="s">
        <v>760</v>
      </c>
      <c r="R377" s="188">
        <v>0</v>
      </c>
      <c r="S377" s="188">
        <v>0</v>
      </c>
      <c r="T377" s="188">
        <v>0</v>
      </c>
      <c r="U377" s="188">
        <v>0</v>
      </c>
      <c r="V377" s="188">
        <v>0</v>
      </c>
      <c r="W377" s="188">
        <v>0</v>
      </c>
      <c r="X377" s="188">
        <v>0</v>
      </c>
      <c r="Y377" s="188">
        <v>0</v>
      </c>
      <c r="AA377" s="188">
        <v>0</v>
      </c>
      <c r="AB377" s="188">
        <v>0</v>
      </c>
      <c r="AC377" s="188">
        <v>0</v>
      </c>
      <c r="AD377" s="188">
        <v>0</v>
      </c>
      <c r="AE377" s="188">
        <v>0</v>
      </c>
      <c r="AF377" s="188">
        <v>0</v>
      </c>
      <c r="AG377" s="188">
        <v>0</v>
      </c>
      <c r="AH377" s="188">
        <v>0</v>
      </c>
      <c r="AI377" s="188">
        <v>0</v>
      </c>
      <c r="AJ377" s="188">
        <v>0</v>
      </c>
      <c r="AK377" s="188">
        <v>0</v>
      </c>
      <c r="AL377" s="188">
        <v>0</v>
      </c>
      <c r="AM377" s="188">
        <v>0</v>
      </c>
      <c r="AN377" s="188">
        <v>0</v>
      </c>
      <c r="AO377" s="188">
        <v>0</v>
      </c>
      <c r="AP377" s="188">
        <v>0</v>
      </c>
      <c r="AQ377" s="188">
        <v>0</v>
      </c>
      <c r="AR377" s="188">
        <v>1</v>
      </c>
      <c r="AS377" s="188">
        <v>0</v>
      </c>
      <c r="AT377" s="188">
        <v>0</v>
      </c>
      <c r="AU377" s="188">
        <v>0</v>
      </c>
      <c r="AV377" s="188">
        <v>0</v>
      </c>
      <c r="AW377" s="188">
        <v>0</v>
      </c>
      <c r="AX377" s="188">
        <v>0</v>
      </c>
      <c r="AY377" s="188">
        <v>0</v>
      </c>
      <c r="AZ377" s="188">
        <v>0</v>
      </c>
      <c r="BA377" s="188">
        <v>0</v>
      </c>
      <c r="BB377" s="188">
        <v>0</v>
      </c>
      <c r="BC377" s="188">
        <v>0</v>
      </c>
      <c r="BD377" s="188">
        <v>0</v>
      </c>
      <c r="BE377" s="188">
        <v>0</v>
      </c>
      <c r="BF377" s="188">
        <v>0</v>
      </c>
      <c r="BG377" s="188">
        <v>0</v>
      </c>
      <c r="BH377" s="188">
        <v>0</v>
      </c>
      <c r="BI377" s="188">
        <v>0</v>
      </c>
      <c r="BJ377" s="188">
        <v>0</v>
      </c>
      <c r="BK377" s="188">
        <v>0</v>
      </c>
      <c r="BL377" s="188">
        <v>0</v>
      </c>
      <c r="BM377" s="188">
        <v>0</v>
      </c>
      <c r="BN377" s="188">
        <v>0</v>
      </c>
      <c r="BO377" s="188">
        <v>0</v>
      </c>
      <c r="BP377" s="188">
        <v>0</v>
      </c>
      <c r="BQ377" s="188">
        <v>0</v>
      </c>
      <c r="BR377" s="188">
        <v>0</v>
      </c>
      <c r="BS377" s="188">
        <v>0</v>
      </c>
      <c r="BT377" s="188">
        <v>0</v>
      </c>
      <c r="BU377" s="188">
        <v>0</v>
      </c>
      <c r="BV377" s="188">
        <v>0</v>
      </c>
      <c r="BW377" s="188">
        <v>0</v>
      </c>
      <c r="BX377" s="188">
        <v>0</v>
      </c>
      <c r="BY377" s="188">
        <v>0</v>
      </c>
      <c r="BZ377" s="188">
        <v>0</v>
      </c>
      <c r="CA377" s="188">
        <v>0</v>
      </c>
      <c r="CB377" s="188">
        <v>0</v>
      </c>
      <c r="CC377" s="190">
        <v>0</v>
      </c>
      <c r="CD377" s="188">
        <v>0</v>
      </c>
      <c r="CE377" s="188">
        <v>0</v>
      </c>
      <c r="CF377" s="188">
        <v>0</v>
      </c>
      <c r="CG377" s="188">
        <v>0</v>
      </c>
      <c r="CH377" s="188">
        <v>0</v>
      </c>
      <c r="CI377" s="188">
        <v>0</v>
      </c>
      <c r="CJ377" s="188">
        <v>0</v>
      </c>
      <c r="CK377" s="188">
        <v>0</v>
      </c>
      <c r="CL377" s="188">
        <v>0</v>
      </c>
      <c r="CM377" s="188">
        <v>0</v>
      </c>
      <c r="CN377" s="188">
        <v>0</v>
      </c>
      <c r="CO377" s="188">
        <v>0</v>
      </c>
      <c r="CP377" s="188">
        <v>0</v>
      </c>
      <c r="CQ377" s="188">
        <v>0</v>
      </c>
      <c r="CR377" s="188">
        <v>0</v>
      </c>
      <c r="CS377" s="188">
        <v>0</v>
      </c>
      <c r="CT377" s="188">
        <v>0</v>
      </c>
      <c r="CU377" s="188">
        <v>0</v>
      </c>
      <c r="CV377" s="188">
        <v>0</v>
      </c>
      <c r="CW377" s="191">
        <v>0</v>
      </c>
      <c r="CX377" s="188">
        <f t="shared" si="16"/>
        <v>1</v>
      </c>
      <c r="CY377" s="188">
        <v>1</v>
      </c>
      <c r="CZ377" s="188">
        <v>0</v>
      </c>
      <c r="DA377" s="188">
        <v>0</v>
      </c>
      <c r="DB377" s="188">
        <v>0</v>
      </c>
      <c r="DC377" s="188" t="s">
        <v>600</v>
      </c>
      <c r="DK377" s="188">
        <v>0</v>
      </c>
      <c r="DM377" s="188">
        <v>1</v>
      </c>
      <c r="DN377" s="188">
        <v>1849</v>
      </c>
      <c r="DO377" s="188" t="s">
        <v>7520</v>
      </c>
      <c r="DP377" s="188" t="s">
        <v>7516</v>
      </c>
      <c r="DQ377" s="188" t="s">
        <v>460</v>
      </c>
      <c r="DR377" s="188" t="s">
        <v>7520</v>
      </c>
    </row>
    <row r="378" spans="1:122" ht="15.75" customHeight="1" x14ac:dyDescent="0.35">
      <c r="A378" s="188" t="s">
        <v>29</v>
      </c>
      <c r="B378" s="189" t="s">
        <v>2633</v>
      </c>
      <c r="C378" s="207" t="s">
        <v>7521</v>
      </c>
      <c r="E378" s="188" t="s">
        <v>7490</v>
      </c>
      <c r="F378" s="188" t="s">
        <v>7522</v>
      </c>
      <c r="H378" s="188" t="s">
        <v>677</v>
      </c>
      <c r="I378" s="188" t="s">
        <v>56</v>
      </c>
      <c r="J378" s="188" t="s">
        <v>455</v>
      </c>
      <c r="K378" s="188" t="s">
        <v>269</v>
      </c>
      <c r="M378" s="188" t="s">
        <v>272</v>
      </c>
      <c r="O378" s="188" t="s">
        <v>292</v>
      </c>
      <c r="P378" s="188" t="s">
        <v>7523</v>
      </c>
      <c r="Q378" s="191" t="s">
        <v>591</v>
      </c>
      <c r="R378" s="188">
        <v>0</v>
      </c>
      <c r="S378" s="188">
        <v>0</v>
      </c>
      <c r="T378" s="188">
        <v>0</v>
      </c>
      <c r="U378" s="188">
        <v>0</v>
      </c>
      <c r="V378" s="188">
        <v>0</v>
      </c>
      <c r="W378" s="188">
        <v>0</v>
      </c>
      <c r="X378" s="188">
        <v>0</v>
      </c>
      <c r="Y378" s="188">
        <v>0</v>
      </c>
      <c r="AA378" s="188">
        <v>0</v>
      </c>
      <c r="AB378" s="188">
        <v>0</v>
      </c>
      <c r="AC378" s="188">
        <v>0</v>
      </c>
      <c r="AD378" s="188">
        <v>0</v>
      </c>
      <c r="AE378" s="188">
        <v>0</v>
      </c>
      <c r="AF378" s="188">
        <v>0</v>
      </c>
      <c r="AG378" s="188">
        <v>0</v>
      </c>
      <c r="AH378" s="188">
        <v>0</v>
      </c>
      <c r="AI378" s="188">
        <v>0</v>
      </c>
      <c r="AJ378" s="188">
        <v>0</v>
      </c>
      <c r="AK378" s="188">
        <v>0</v>
      </c>
      <c r="AL378" s="188">
        <v>0</v>
      </c>
      <c r="AM378" s="188">
        <v>0</v>
      </c>
      <c r="AN378" s="188">
        <v>0</v>
      </c>
      <c r="AO378" s="188">
        <v>0</v>
      </c>
      <c r="AP378" s="188">
        <v>0</v>
      </c>
      <c r="AQ378" s="188">
        <v>0</v>
      </c>
      <c r="AR378" s="188">
        <v>0</v>
      </c>
      <c r="AS378" s="188">
        <v>0</v>
      </c>
      <c r="AT378" s="188">
        <v>0</v>
      </c>
      <c r="AU378" s="188">
        <v>0</v>
      </c>
      <c r="AV378" s="188">
        <v>0</v>
      </c>
      <c r="AW378" s="188">
        <v>0</v>
      </c>
      <c r="AX378" s="188">
        <v>0</v>
      </c>
      <c r="AY378" s="188">
        <v>0</v>
      </c>
      <c r="AZ378" s="188">
        <v>0</v>
      </c>
      <c r="BA378" s="188">
        <v>0</v>
      </c>
      <c r="BB378" s="188">
        <v>0</v>
      </c>
      <c r="BC378" s="188">
        <v>0</v>
      </c>
      <c r="BD378" s="188">
        <v>0</v>
      </c>
      <c r="BE378" s="188">
        <v>0</v>
      </c>
      <c r="BF378" s="188">
        <v>0</v>
      </c>
      <c r="BG378" s="188">
        <v>0</v>
      </c>
      <c r="BH378" s="188">
        <v>0</v>
      </c>
      <c r="BI378" s="188">
        <v>0</v>
      </c>
      <c r="BJ378" s="188">
        <v>0</v>
      </c>
      <c r="BK378" s="188">
        <v>0</v>
      </c>
      <c r="BL378" s="188">
        <v>0</v>
      </c>
      <c r="BM378" s="188">
        <v>0</v>
      </c>
      <c r="BN378" s="188">
        <v>0</v>
      </c>
      <c r="BO378" s="188">
        <v>1</v>
      </c>
      <c r="BP378" s="188">
        <v>0</v>
      </c>
      <c r="BQ378" s="188">
        <v>0</v>
      </c>
      <c r="BR378" s="188">
        <v>0</v>
      </c>
      <c r="BS378" s="188">
        <v>0</v>
      </c>
      <c r="BT378" s="188">
        <v>0</v>
      </c>
      <c r="BU378" s="188">
        <v>0</v>
      </c>
      <c r="BV378" s="188">
        <v>0</v>
      </c>
      <c r="BW378" s="188">
        <v>0</v>
      </c>
      <c r="BX378" s="188">
        <v>0</v>
      </c>
      <c r="BY378" s="188">
        <v>0</v>
      </c>
      <c r="BZ378" s="188">
        <v>0</v>
      </c>
      <c r="CA378" s="188">
        <v>0</v>
      </c>
      <c r="CB378" s="188">
        <v>0</v>
      </c>
      <c r="CC378" s="190">
        <v>0</v>
      </c>
      <c r="CD378" s="188">
        <v>0</v>
      </c>
      <c r="CE378" s="188">
        <v>0</v>
      </c>
      <c r="CF378" s="188">
        <v>0</v>
      </c>
      <c r="CG378" s="188">
        <v>0</v>
      </c>
      <c r="CH378" s="188">
        <v>0</v>
      </c>
      <c r="CI378" s="188">
        <v>0</v>
      </c>
      <c r="CJ378" s="188">
        <v>0</v>
      </c>
      <c r="CK378" s="188">
        <v>0</v>
      </c>
      <c r="CL378" s="188">
        <v>0</v>
      </c>
      <c r="CM378" s="188">
        <v>0</v>
      </c>
      <c r="CN378" s="188">
        <v>0</v>
      </c>
      <c r="CO378" s="188">
        <v>0</v>
      </c>
      <c r="CP378" s="188">
        <v>0</v>
      </c>
      <c r="CQ378" s="188">
        <v>0</v>
      </c>
      <c r="CR378" s="188">
        <v>0</v>
      </c>
      <c r="CS378" s="188">
        <v>0</v>
      </c>
      <c r="CT378" s="188">
        <v>0</v>
      </c>
      <c r="CU378" s="188">
        <v>0</v>
      </c>
      <c r="CV378" s="188">
        <v>0</v>
      </c>
      <c r="CW378" s="191">
        <v>0</v>
      </c>
      <c r="CX378" s="188">
        <f t="shared" si="16"/>
        <v>1</v>
      </c>
      <c r="CY378" s="188">
        <v>1</v>
      </c>
      <c r="CZ378" s="188">
        <v>0</v>
      </c>
      <c r="DA378" s="188">
        <v>0</v>
      </c>
      <c r="DB378" s="188">
        <v>0</v>
      </c>
      <c r="DC378" s="188" t="s">
        <v>679</v>
      </c>
      <c r="DK378" s="188">
        <v>0</v>
      </c>
      <c r="DM378" s="188">
        <v>1</v>
      </c>
      <c r="DN378" s="188">
        <v>1906</v>
      </c>
      <c r="DO378" s="188" t="s">
        <v>7524</v>
      </c>
      <c r="DP378" s="207" t="s">
        <v>7521</v>
      </c>
      <c r="DQ378" s="188" t="s">
        <v>460</v>
      </c>
      <c r="DR378" s="188" t="s">
        <v>7524</v>
      </c>
    </row>
    <row r="379" spans="1:122" ht="15.75" customHeight="1" x14ac:dyDescent="0.35">
      <c r="A379" s="188" t="s">
        <v>18</v>
      </c>
      <c r="B379" s="189" t="s">
        <v>7525</v>
      </c>
      <c r="C379" s="207" t="s">
        <v>7526</v>
      </c>
      <c r="F379" s="188" t="s">
        <v>91</v>
      </c>
      <c r="H379" s="188" t="s">
        <v>454</v>
      </c>
      <c r="I379" s="188" t="s">
        <v>56</v>
      </c>
      <c r="J379" s="188" t="s">
        <v>173</v>
      </c>
      <c r="K379" s="188" t="s">
        <v>471</v>
      </c>
      <c r="M379" s="188" t="s">
        <v>272</v>
      </c>
      <c r="O379" s="188" t="s">
        <v>300</v>
      </c>
      <c r="Q379" s="191" t="s">
        <v>768</v>
      </c>
      <c r="R379" s="188">
        <v>0</v>
      </c>
      <c r="S379" s="188">
        <v>0</v>
      </c>
      <c r="T379" s="188">
        <v>0</v>
      </c>
      <c r="U379" s="188">
        <v>0</v>
      </c>
      <c r="V379" s="188">
        <v>0</v>
      </c>
      <c r="W379" s="188">
        <v>0</v>
      </c>
      <c r="X379" s="188">
        <v>0</v>
      </c>
      <c r="Y379" s="188">
        <v>0</v>
      </c>
      <c r="AA379" s="188">
        <v>0</v>
      </c>
      <c r="AB379" s="188">
        <v>0</v>
      </c>
      <c r="AC379" s="188">
        <v>0</v>
      </c>
      <c r="AD379" s="188">
        <v>0</v>
      </c>
      <c r="AE379" s="188">
        <v>0</v>
      </c>
      <c r="AF379" s="188">
        <v>0</v>
      </c>
      <c r="AG379" s="188">
        <v>0</v>
      </c>
      <c r="AH379" s="188">
        <v>0</v>
      </c>
      <c r="AI379" s="188">
        <v>0</v>
      </c>
      <c r="AJ379" s="188">
        <v>0</v>
      </c>
      <c r="AK379" s="188">
        <v>0</v>
      </c>
      <c r="AL379" s="188">
        <v>0</v>
      </c>
      <c r="AM379" s="188">
        <v>0</v>
      </c>
      <c r="AN379" s="188">
        <v>0</v>
      </c>
      <c r="AO379" s="188">
        <v>0</v>
      </c>
      <c r="AP379" s="188">
        <v>0</v>
      </c>
      <c r="AQ379" s="188">
        <v>0</v>
      </c>
      <c r="AR379" s="188">
        <v>1</v>
      </c>
      <c r="AS379" s="188">
        <v>0</v>
      </c>
      <c r="AT379" s="188">
        <v>0</v>
      </c>
      <c r="AU379" s="188">
        <v>0</v>
      </c>
      <c r="AV379" s="188">
        <v>0</v>
      </c>
      <c r="AW379" s="188">
        <v>0</v>
      </c>
      <c r="AX379" s="188">
        <v>0</v>
      </c>
      <c r="AY379" s="188">
        <v>0</v>
      </c>
      <c r="AZ379" s="188">
        <v>0</v>
      </c>
      <c r="BA379" s="188">
        <v>0</v>
      </c>
      <c r="BB379" s="188">
        <v>0</v>
      </c>
      <c r="BC379" s="188">
        <v>0</v>
      </c>
      <c r="BD379" s="188">
        <v>0</v>
      </c>
      <c r="BE379" s="188">
        <v>1</v>
      </c>
      <c r="BF379" s="188">
        <v>0</v>
      </c>
      <c r="BG379" s="188">
        <v>0</v>
      </c>
      <c r="BH379" s="188">
        <v>0</v>
      </c>
      <c r="BI379" s="188">
        <v>0</v>
      </c>
      <c r="BJ379" s="188">
        <v>0</v>
      </c>
      <c r="BK379" s="188">
        <v>0</v>
      </c>
      <c r="BL379" s="188">
        <v>0</v>
      </c>
      <c r="BM379" s="188">
        <v>0</v>
      </c>
      <c r="BN379" s="188">
        <v>0</v>
      </c>
      <c r="BO379" s="188">
        <v>0</v>
      </c>
      <c r="BP379" s="188">
        <v>0</v>
      </c>
      <c r="BQ379" s="188">
        <v>1</v>
      </c>
      <c r="BR379" s="188">
        <v>0</v>
      </c>
      <c r="BS379" s="188">
        <v>0</v>
      </c>
      <c r="BT379" s="188">
        <v>0</v>
      </c>
      <c r="BU379" s="188">
        <v>0</v>
      </c>
      <c r="BV379" s="188">
        <v>0</v>
      </c>
      <c r="BW379" s="188">
        <v>0</v>
      </c>
      <c r="BX379" s="188">
        <v>0</v>
      </c>
      <c r="BY379" s="188">
        <v>0</v>
      </c>
      <c r="BZ379" s="188">
        <v>0</v>
      </c>
      <c r="CA379" s="188">
        <v>0</v>
      </c>
      <c r="CB379" s="188">
        <v>0</v>
      </c>
      <c r="CC379" s="190">
        <v>0</v>
      </c>
      <c r="CD379" s="188">
        <v>0</v>
      </c>
      <c r="CE379" s="188">
        <v>0</v>
      </c>
      <c r="CF379" s="188">
        <v>0</v>
      </c>
      <c r="CG379" s="188">
        <v>0</v>
      </c>
      <c r="CH379" s="188">
        <v>0</v>
      </c>
      <c r="CI379" s="188">
        <v>0</v>
      </c>
      <c r="CJ379" s="188">
        <v>0</v>
      </c>
      <c r="CK379" s="188">
        <v>0</v>
      </c>
      <c r="CL379" s="188">
        <v>0</v>
      </c>
      <c r="CM379" s="188">
        <v>0</v>
      </c>
      <c r="CN379" s="188">
        <v>0</v>
      </c>
      <c r="CO379" s="188">
        <v>0</v>
      </c>
      <c r="CP379" s="188">
        <v>0</v>
      </c>
      <c r="CQ379" s="188">
        <v>0</v>
      </c>
      <c r="CR379" s="188">
        <v>0</v>
      </c>
      <c r="CS379" s="188">
        <v>0</v>
      </c>
      <c r="CT379" s="188">
        <v>0</v>
      </c>
      <c r="CU379" s="188">
        <v>0</v>
      </c>
      <c r="CV379" s="188">
        <v>0</v>
      </c>
      <c r="CW379" s="191">
        <v>0</v>
      </c>
      <c r="CX379" s="188">
        <f t="shared" si="16"/>
        <v>3</v>
      </c>
      <c r="CY379" s="188">
        <v>1</v>
      </c>
      <c r="CZ379" s="188">
        <v>0</v>
      </c>
      <c r="DA379" s="188">
        <v>0</v>
      </c>
      <c r="DB379" s="188">
        <v>0</v>
      </c>
      <c r="DC379" s="188" t="s">
        <v>1973</v>
      </c>
      <c r="DK379" s="188">
        <v>0</v>
      </c>
      <c r="DM379" s="188">
        <v>1</v>
      </c>
      <c r="DN379" s="188">
        <v>1768</v>
      </c>
      <c r="DO379" s="188" t="s">
        <v>7527</v>
      </c>
      <c r="DP379" s="188" t="s">
        <v>7528</v>
      </c>
      <c r="DQ379" s="188">
        <v>1842</v>
      </c>
      <c r="DR379" s="188" t="s">
        <v>7529</v>
      </c>
    </row>
    <row r="380" spans="1:122" ht="15.75" customHeight="1" x14ac:dyDescent="0.35">
      <c r="A380" s="188" t="s">
        <v>15</v>
      </c>
      <c r="B380" s="189" t="s">
        <v>588</v>
      </c>
      <c r="C380" s="207" t="s">
        <v>7530</v>
      </c>
      <c r="E380" s="188" t="s">
        <v>7392</v>
      </c>
      <c r="F380" s="188" t="s">
        <v>7531</v>
      </c>
      <c r="H380" s="188" t="s">
        <v>677</v>
      </c>
      <c r="I380" s="188" t="s">
        <v>56</v>
      </c>
      <c r="J380" s="188" t="s">
        <v>173</v>
      </c>
      <c r="K380" s="188" t="s">
        <v>471</v>
      </c>
      <c r="L380" s="188" t="s">
        <v>228</v>
      </c>
      <c r="M380" s="188" t="s">
        <v>268</v>
      </c>
      <c r="O380" s="188" t="s">
        <v>299</v>
      </c>
      <c r="Q380" s="191" t="s">
        <v>7532</v>
      </c>
      <c r="R380" s="188">
        <v>0</v>
      </c>
      <c r="S380" s="188">
        <v>0</v>
      </c>
      <c r="T380" s="188">
        <v>0</v>
      </c>
      <c r="U380" s="188">
        <v>0</v>
      </c>
      <c r="V380" s="188">
        <v>0</v>
      </c>
      <c r="W380" s="188">
        <v>0</v>
      </c>
      <c r="X380" s="188">
        <v>0</v>
      </c>
      <c r="Y380" s="188">
        <v>0</v>
      </c>
      <c r="AA380" s="188">
        <v>0</v>
      </c>
      <c r="AB380" s="188">
        <v>0</v>
      </c>
      <c r="AC380" s="188">
        <v>0</v>
      </c>
      <c r="AD380" s="188">
        <v>0</v>
      </c>
      <c r="AE380" s="188">
        <v>0</v>
      </c>
      <c r="AF380" s="188">
        <v>0</v>
      </c>
      <c r="AG380" s="188">
        <v>0</v>
      </c>
      <c r="AH380" s="188">
        <v>0</v>
      </c>
      <c r="AI380" s="188">
        <v>0</v>
      </c>
      <c r="AJ380" s="188">
        <v>0</v>
      </c>
      <c r="AK380" s="188">
        <v>0</v>
      </c>
      <c r="AL380" s="188">
        <v>0</v>
      </c>
      <c r="AM380" s="188">
        <v>0</v>
      </c>
      <c r="AN380" s="188">
        <v>0</v>
      </c>
      <c r="AO380" s="188">
        <v>0</v>
      </c>
      <c r="AP380" s="188">
        <v>0</v>
      </c>
      <c r="AQ380" s="188">
        <v>0</v>
      </c>
      <c r="AR380" s="188">
        <v>1</v>
      </c>
      <c r="AS380" s="188">
        <v>0</v>
      </c>
      <c r="AT380" s="188">
        <v>0</v>
      </c>
      <c r="AU380" s="188">
        <v>0</v>
      </c>
      <c r="AV380" s="188">
        <v>0</v>
      </c>
      <c r="AW380" s="188">
        <v>0</v>
      </c>
      <c r="AX380" s="188">
        <v>0</v>
      </c>
      <c r="AY380" s="188">
        <v>0</v>
      </c>
      <c r="AZ380" s="188">
        <v>0</v>
      </c>
      <c r="BA380" s="188">
        <v>0</v>
      </c>
      <c r="BB380" s="188">
        <v>0</v>
      </c>
      <c r="BC380" s="188">
        <v>0</v>
      </c>
      <c r="BD380" s="188">
        <v>0</v>
      </c>
      <c r="BE380" s="188">
        <v>0</v>
      </c>
      <c r="BF380" s="188">
        <v>0</v>
      </c>
      <c r="BG380" s="188">
        <v>0</v>
      </c>
      <c r="BH380" s="188">
        <v>0</v>
      </c>
      <c r="BI380" s="188">
        <v>0</v>
      </c>
      <c r="BJ380" s="188">
        <v>0</v>
      </c>
      <c r="BK380" s="188">
        <v>0</v>
      </c>
      <c r="BL380" s="188">
        <v>0</v>
      </c>
      <c r="BM380" s="188">
        <v>0</v>
      </c>
      <c r="BN380" s="188">
        <v>0</v>
      </c>
      <c r="BO380" s="188">
        <v>0</v>
      </c>
      <c r="BP380" s="188">
        <v>0</v>
      </c>
      <c r="BQ380" s="188">
        <v>0</v>
      </c>
      <c r="BR380" s="188">
        <v>0</v>
      </c>
      <c r="BS380" s="188">
        <v>0</v>
      </c>
      <c r="BT380" s="188">
        <v>0</v>
      </c>
      <c r="BU380" s="188">
        <v>0</v>
      </c>
      <c r="BV380" s="188">
        <v>0</v>
      </c>
      <c r="BW380" s="188">
        <v>0</v>
      </c>
      <c r="BX380" s="188">
        <v>0</v>
      </c>
      <c r="BY380" s="188">
        <v>0</v>
      </c>
      <c r="BZ380" s="188">
        <v>0</v>
      </c>
      <c r="CA380" s="188">
        <v>0</v>
      </c>
      <c r="CB380" s="188">
        <v>0</v>
      </c>
      <c r="CC380" s="190">
        <v>0</v>
      </c>
      <c r="CD380" s="188">
        <v>0</v>
      </c>
      <c r="CE380" s="188">
        <v>0</v>
      </c>
      <c r="CF380" s="188">
        <v>0</v>
      </c>
      <c r="CG380" s="188">
        <v>0</v>
      </c>
      <c r="CH380" s="188">
        <v>0</v>
      </c>
      <c r="CI380" s="188">
        <v>0</v>
      </c>
      <c r="CJ380" s="188">
        <v>0</v>
      </c>
      <c r="CK380" s="188">
        <v>0</v>
      </c>
      <c r="CL380" s="188">
        <v>0</v>
      </c>
      <c r="CM380" s="188">
        <v>0</v>
      </c>
      <c r="CN380" s="188">
        <v>0</v>
      </c>
      <c r="CO380" s="188">
        <v>0</v>
      </c>
      <c r="CP380" s="188">
        <v>0</v>
      </c>
      <c r="CQ380" s="188">
        <v>0</v>
      </c>
      <c r="CR380" s="188">
        <v>0</v>
      </c>
      <c r="CS380" s="188">
        <v>0</v>
      </c>
      <c r="CT380" s="188">
        <v>0</v>
      </c>
      <c r="CU380" s="188">
        <v>0</v>
      </c>
      <c r="CV380" s="188">
        <v>0</v>
      </c>
      <c r="CW380" s="191">
        <v>0</v>
      </c>
      <c r="CX380" s="188">
        <f t="shared" si="16"/>
        <v>1</v>
      </c>
      <c r="CY380" s="188">
        <v>1</v>
      </c>
      <c r="CZ380" s="188">
        <v>0</v>
      </c>
      <c r="DA380" s="188">
        <v>0</v>
      </c>
      <c r="DB380" s="188">
        <v>0</v>
      </c>
      <c r="DC380" s="188" t="s">
        <v>600</v>
      </c>
      <c r="DK380" s="188">
        <v>0</v>
      </c>
      <c r="DM380" s="188">
        <v>1</v>
      </c>
      <c r="DN380" s="188">
        <v>2016</v>
      </c>
      <c r="DO380" s="188" t="s">
        <v>7533</v>
      </c>
      <c r="DP380" s="188" t="s">
        <v>7530</v>
      </c>
      <c r="DQ380" s="188" t="s">
        <v>460</v>
      </c>
      <c r="DR380" s="188" t="s">
        <v>7533</v>
      </c>
    </row>
    <row r="381" spans="1:122" ht="15.75" customHeight="1" x14ac:dyDescent="0.35">
      <c r="A381" s="188" t="s">
        <v>15</v>
      </c>
      <c r="B381" s="189" t="s">
        <v>588</v>
      </c>
      <c r="C381" s="207" t="s">
        <v>7534</v>
      </c>
      <c r="F381" s="188" t="s">
        <v>91</v>
      </c>
      <c r="G381" s="188" t="s">
        <v>95</v>
      </c>
      <c r="H381" s="188" t="s">
        <v>454</v>
      </c>
      <c r="I381" s="188" t="s">
        <v>56</v>
      </c>
      <c r="J381" s="188" t="s">
        <v>173</v>
      </c>
      <c r="K381" s="188" t="s">
        <v>471</v>
      </c>
      <c r="L381" s="188" t="s">
        <v>228</v>
      </c>
      <c r="M381" s="188" t="s">
        <v>289</v>
      </c>
      <c r="O381" s="188" t="s">
        <v>300</v>
      </c>
      <c r="P381" s="192" t="s">
        <v>7535</v>
      </c>
      <c r="Q381" s="191" t="s">
        <v>7536</v>
      </c>
      <c r="R381" s="188">
        <v>0</v>
      </c>
      <c r="S381" s="188">
        <v>0</v>
      </c>
      <c r="T381" s="188">
        <v>0</v>
      </c>
      <c r="U381" s="188">
        <v>0</v>
      </c>
      <c r="V381" s="188">
        <v>0</v>
      </c>
      <c r="W381" s="188">
        <v>0</v>
      </c>
      <c r="X381" s="188">
        <v>0</v>
      </c>
      <c r="Y381" s="188">
        <v>0</v>
      </c>
      <c r="AA381" s="188">
        <v>0</v>
      </c>
      <c r="AB381" s="188">
        <v>0</v>
      </c>
      <c r="AC381" s="188">
        <v>0</v>
      </c>
      <c r="AD381" s="188">
        <v>0</v>
      </c>
      <c r="AE381" s="188">
        <v>0</v>
      </c>
      <c r="AF381" s="188">
        <v>0</v>
      </c>
      <c r="AG381" s="188">
        <v>0</v>
      </c>
      <c r="AH381" s="188">
        <v>0</v>
      </c>
      <c r="AI381" s="188">
        <v>0</v>
      </c>
      <c r="AJ381" s="188">
        <v>0</v>
      </c>
      <c r="AK381" s="188">
        <v>0</v>
      </c>
      <c r="AL381" s="188">
        <v>0</v>
      </c>
      <c r="AM381" s="188">
        <v>0</v>
      </c>
      <c r="AN381" s="188">
        <v>0</v>
      </c>
      <c r="AO381" s="188">
        <v>1</v>
      </c>
      <c r="AP381" s="188">
        <v>0</v>
      </c>
      <c r="AQ381" s="188">
        <v>0</v>
      </c>
      <c r="AR381" s="188">
        <v>1</v>
      </c>
      <c r="AS381" s="188">
        <v>1</v>
      </c>
      <c r="AT381" s="188">
        <v>1</v>
      </c>
      <c r="AU381" s="188">
        <v>1</v>
      </c>
      <c r="AV381" s="188">
        <v>0</v>
      </c>
      <c r="AW381" s="188">
        <v>1</v>
      </c>
      <c r="AX381" s="188">
        <v>1</v>
      </c>
      <c r="AY381" s="188">
        <v>1</v>
      </c>
      <c r="AZ381" s="188">
        <v>1</v>
      </c>
      <c r="BA381" s="189">
        <v>1</v>
      </c>
      <c r="BB381" s="188">
        <v>0</v>
      </c>
      <c r="BC381" s="188">
        <v>1</v>
      </c>
      <c r="BD381" s="188">
        <v>0</v>
      </c>
      <c r="BE381" s="188">
        <v>0</v>
      </c>
      <c r="BF381" s="188">
        <v>0</v>
      </c>
      <c r="BG381" s="188">
        <v>0</v>
      </c>
      <c r="BH381" s="188">
        <v>0</v>
      </c>
      <c r="BI381" s="188">
        <v>0</v>
      </c>
      <c r="BJ381" s="188">
        <v>0</v>
      </c>
      <c r="BK381" s="188">
        <v>0</v>
      </c>
      <c r="BL381" s="188">
        <v>0</v>
      </c>
      <c r="BM381" s="188">
        <v>0</v>
      </c>
      <c r="BN381" s="188">
        <v>0</v>
      </c>
      <c r="BO381" s="188">
        <v>0</v>
      </c>
      <c r="BP381" s="188">
        <v>0</v>
      </c>
      <c r="BQ381" s="188">
        <v>0</v>
      </c>
      <c r="BR381" s="188">
        <v>0</v>
      </c>
      <c r="BS381" s="188">
        <v>0</v>
      </c>
      <c r="BT381" s="188">
        <v>1</v>
      </c>
      <c r="BU381" s="188">
        <v>0</v>
      </c>
      <c r="BV381" s="188">
        <v>0</v>
      </c>
      <c r="BW381" s="188">
        <v>0</v>
      </c>
      <c r="BX381" s="188">
        <v>0</v>
      </c>
      <c r="BY381" s="188">
        <v>0</v>
      </c>
      <c r="BZ381" s="188">
        <v>0</v>
      </c>
      <c r="CA381" s="188">
        <v>0</v>
      </c>
      <c r="CB381" s="188">
        <v>1</v>
      </c>
      <c r="CC381" s="190">
        <v>0</v>
      </c>
      <c r="CD381" s="188">
        <v>0</v>
      </c>
      <c r="CE381" s="188">
        <v>0</v>
      </c>
      <c r="CF381" s="188">
        <v>0</v>
      </c>
      <c r="CG381" s="188">
        <v>0</v>
      </c>
      <c r="CH381" s="188">
        <v>0</v>
      </c>
      <c r="CI381" s="188">
        <v>0</v>
      </c>
      <c r="CJ381" s="188">
        <v>0</v>
      </c>
      <c r="CK381" s="188">
        <v>0</v>
      </c>
      <c r="CL381" s="188">
        <v>0</v>
      </c>
      <c r="CM381" s="188">
        <v>0</v>
      </c>
      <c r="CN381" s="188">
        <v>0</v>
      </c>
      <c r="CO381" s="188">
        <v>0</v>
      </c>
      <c r="CP381" s="188">
        <v>0</v>
      </c>
      <c r="CQ381" s="188">
        <v>0</v>
      </c>
      <c r="CR381" s="188">
        <v>0</v>
      </c>
      <c r="CS381" s="188">
        <v>0</v>
      </c>
      <c r="CT381" s="188">
        <v>0</v>
      </c>
      <c r="CU381" s="188">
        <v>0</v>
      </c>
      <c r="CV381" s="188">
        <v>0</v>
      </c>
      <c r="CW381" s="191">
        <v>0</v>
      </c>
      <c r="CX381" s="188">
        <f t="shared" si="16"/>
        <v>13</v>
      </c>
      <c r="CY381" s="188">
        <v>1</v>
      </c>
      <c r="CZ381" s="188">
        <v>0</v>
      </c>
      <c r="DA381" s="188">
        <v>0</v>
      </c>
      <c r="DB381" s="188">
        <v>1</v>
      </c>
      <c r="DC381" s="188" t="s">
        <v>7537</v>
      </c>
      <c r="DD381" s="188" t="s">
        <v>623</v>
      </c>
      <c r="DE381" s="188">
        <v>1</v>
      </c>
      <c r="DK381" s="188">
        <v>0</v>
      </c>
      <c r="DM381" s="188">
        <v>1</v>
      </c>
      <c r="DN381" s="188">
        <v>1840</v>
      </c>
      <c r="DO381" s="188" t="s">
        <v>7538</v>
      </c>
      <c r="DP381" s="188" t="s">
        <v>7534</v>
      </c>
      <c r="DQ381" s="188" t="s">
        <v>460</v>
      </c>
      <c r="DR381" s="188" t="s">
        <v>7538</v>
      </c>
    </row>
    <row r="382" spans="1:122" ht="15.75" customHeight="1" x14ac:dyDescent="0.35">
      <c r="A382" s="189" t="s">
        <v>15</v>
      </c>
      <c r="B382" s="188" t="s">
        <v>675</v>
      </c>
      <c r="C382" s="207" t="s">
        <v>7539</v>
      </c>
      <c r="D382" s="189" t="s">
        <v>7540</v>
      </c>
      <c r="E382" s="189"/>
      <c r="F382" s="188" t="s">
        <v>91</v>
      </c>
      <c r="G382" s="188" t="s">
        <v>95</v>
      </c>
      <c r="H382" s="188" t="s">
        <v>454</v>
      </c>
      <c r="I382" s="188" t="s">
        <v>56</v>
      </c>
      <c r="J382" s="188" t="s">
        <v>217</v>
      </c>
      <c r="K382" s="188" t="s">
        <v>471</v>
      </c>
      <c r="L382" s="188" t="s">
        <v>228</v>
      </c>
      <c r="M382" s="188" t="s">
        <v>268</v>
      </c>
      <c r="O382" s="188" t="s">
        <v>300</v>
      </c>
      <c r="P382" s="188" t="s">
        <v>7541</v>
      </c>
      <c r="Q382" s="191" t="s">
        <v>5615</v>
      </c>
      <c r="R382" s="188">
        <v>0</v>
      </c>
      <c r="S382" s="188">
        <v>0</v>
      </c>
      <c r="T382" s="188">
        <v>0</v>
      </c>
      <c r="U382" s="188">
        <v>0</v>
      </c>
      <c r="V382" s="188">
        <v>0</v>
      </c>
      <c r="W382" s="188">
        <v>0</v>
      </c>
      <c r="X382" s="188">
        <v>0</v>
      </c>
      <c r="Y382" s="188">
        <v>0</v>
      </c>
      <c r="AA382" s="188">
        <v>0</v>
      </c>
      <c r="AB382" s="188">
        <v>0</v>
      </c>
      <c r="AC382" s="188">
        <v>0</v>
      </c>
      <c r="AD382" s="188">
        <v>0</v>
      </c>
      <c r="AE382" s="188">
        <v>0</v>
      </c>
      <c r="AF382" s="188">
        <v>0</v>
      </c>
      <c r="AG382" s="188">
        <v>0</v>
      </c>
      <c r="AH382" s="188">
        <v>0</v>
      </c>
      <c r="AI382" s="188">
        <v>0</v>
      </c>
      <c r="AJ382" s="188">
        <v>0</v>
      </c>
      <c r="AK382" s="188">
        <v>0</v>
      </c>
      <c r="AL382" s="188">
        <v>0</v>
      </c>
      <c r="AM382" s="188">
        <v>0</v>
      </c>
      <c r="AN382" s="188">
        <v>0</v>
      </c>
      <c r="AO382" s="188">
        <v>1</v>
      </c>
      <c r="AP382" s="188">
        <v>0</v>
      </c>
      <c r="AQ382" s="188">
        <v>1</v>
      </c>
      <c r="AR382" s="188">
        <v>1</v>
      </c>
      <c r="AS382" s="188">
        <v>1</v>
      </c>
      <c r="AT382" s="188">
        <v>1</v>
      </c>
      <c r="AU382" s="188">
        <v>1</v>
      </c>
      <c r="AV382" s="188">
        <v>0</v>
      </c>
      <c r="AW382" s="188">
        <v>1</v>
      </c>
      <c r="AX382" s="188">
        <v>1</v>
      </c>
      <c r="AY382" s="188">
        <v>1</v>
      </c>
      <c r="AZ382" s="188">
        <v>1</v>
      </c>
      <c r="BA382" s="188">
        <v>0</v>
      </c>
      <c r="BB382" s="188">
        <v>0</v>
      </c>
      <c r="BC382" s="188">
        <v>1</v>
      </c>
      <c r="BD382" s="188">
        <v>1</v>
      </c>
      <c r="BE382" s="188">
        <v>0</v>
      </c>
      <c r="BF382" s="188">
        <v>0</v>
      </c>
      <c r="BG382" s="188">
        <v>0</v>
      </c>
      <c r="BH382" s="188">
        <v>0</v>
      </c>
      <c r="BI382" s="188">
        <v>0</v>
      </c>
      <c r="BJ382" s="188">
        <v>0</v>
      </c>
      <c r="BK382" s="188">
        <v>0</v>
      </c>
      <c r="BL382" s="188">
        <v>0</v>
      </c>
      <c r="BM382" s="188">
        <v>0</v>
      </c>
      <c r="BN382" s="188">
        <v>0</v>
      </c>
      <c r="BO382" s="188">
        <v>0</v>
      </c>
      <c r="BP382" s="188">
        <v>0</v>
      </c>
      <c r="BQ382" s="188">
        <v>0</v>
      </c>
      <c r="BR382" s="188">
        <v>0</v>
      </c>
      <c r="BS382" s="188">
        <v>1</v>
      </c>
      <c r="BT382" s="188">
        <v>1</v>
      </c>
      <c r="BU382" s="188">
        <v>1</v>
      </c>
      <c r="BV382" s="188">
        <v>1</v>
      </c>
      <c r="BW382" s="188">
        <v>1</v>
      </c>
      <c r="BX382" s="188">
        <v>1</v>
      </c>
      <c r="BY382" s="188">
        <v>1</v>
      </c>
      <c r="BZ382" s="188">
        <v>1</v>
      </c>
      <c r="CA382" s="188">
        <v>1</v>
      </c>
      <c r="CB382" s="188">
        <v>1</v>
      </c>
      <c r="CC382" s="190">
        <v>0</v>
      </c>
      <c r="CD382" s="188">
        <v>0</v>
      </c>
      <c r="CE382" s="188">
        <v>0</v>
      </c>
      <c r="CF382" s="188">
        <v>0</v>
      </c>
      <c r="CG382" s="188">
        <v>0</v>
      </c>
      <c r="CH382" s="188">
        <v>1</v>
      </c>
      <c r="CI382" s="188">
        <v>0</v>
      </c>
      <c r="CJ382" s="188">
        <v>0</v>
      </c>
      <c r="CK382" s="188">
        <v>0</v>
      </c>
      <c r="CL382" s="188">
        <v>0</v>
      </c>
      <c r="CM382" s="188">
        <v>0</v>
      </c>
      <c r="CN382" s="188">
        <v>0</v>
      </c>
      <c r="CO382" s="188">
        <v>1</v>
      </c>
      <c r="CP382" s="188">
        <v>1</v>
      </c>
      <c r="CQ382" s="188">
        <v>0</v>
      </c>
      <c r="CR382" s="188">
        <v>0</v>
      </c>
      <c r="CS382" s="188">
        <v>0</v>
      </c>
      <c r="CT382" s="188">
        <v>0</v>
      </c>
      <c r="CU382" s="188">
        <v>0</v>
      </c>
      <c r="CV382" s="188">
        <v>0</v>
      </c>
      <c r="CW382" s="191">
        <v>0</v>
      </c>
      <c r="CX382" s="188">
        <f t="shared" si="16"/>
        <v>25</v>
      </c>
      <c r="CY382" s="188">
        <v>1</v>
      </c>
      <c r="CZ382" s="188">
        <v>1</v>
      </c>
      <c r="DA382" s="188">
        <v>0</v>
      </c>
      <c r="DB382" s="188">
        <v>1</v>
      </c>
      <c r="DC382" s="188" t="s">
        <v>7542</v>
      </c>
      <c r="DF382" s="188" t="s">
        <v>7543</v>
      </c>
      <c r="DG382" s="188" t="s">
        <v>5332</v>
      </c>
      <c r="DK382" s="188">
        <v>1</v>
      </c>
      <c r="DM382" s="188">
        <v>1</v>
      </c>
      <c r="DN382" s="188">
        <v>1775</v>
      </c>
      <c r="DO382" s="188" t="s">
        <v>7544</v>
      </c>
      <c r="DP382" s="188" t="s">
        <v>7545</v>
      </c>
      <c r="DQ382" s="188">
        <v>1849</v>
      </c>
      <c r="DR382" s="188" t="s">
        <v>7546</v>
      </c>
    </row>
    <row r="383" spans="1:122" ht="15.75" customHeight="1" x14ac:dyDescent="0.35">
      <c r="A383" s="189" t="s">
        <v>15</v>
      </c>
      <c r="B383" s="188" t="s">
        <v>675</v>
      </c>
      <c r="C383" s="207" t="s">
        <v>7547</v>
      </c>
      <c r="D383" s="189"/>
      <c r="E383" s="189"/>
      <c r="F383" s="188" t="s">
        <v>91</v>
      </c>
      <c r="G383" s="188" t="s">
        <v>95</v>
      </c>
      <c r="H383" s="188" t="s">
        <v>454</v>
      </c>
      <c r="I383" s="188" t="s">
        <v>56</v>
      </c>
      <c r="J383" s="188" t="s">
        <v>173</v>
      </c>
      <c r="K383" s="188" t="s">
        <v>471</v>
      </c>
      <c r="L383" s="188" t="s">
        <v>228</v>
      </c>
      <c r="M383" s="188" t="s">
        <v>268</v>
      </c>
      <c r="O383" s="188" t="s">
        <v>300</v>
      </c>
      <c r="P383" s="192" t="s">
        <v>7548</v>
      </c>
      <c r="Q383" s="191" t="s">
        <v>7549</v>
      </c>
      <c r="R383" s="188">
        <v>0</v>
      </c>
      <c r="S383" s="188">
        <v>0</v>
      </c>
      <c r="T383" s="188">
        <v>0</v>
      </c>
      <c r="U383" s="188">
        <v>0</v>
      </c>
      <c r="V383" s="188">
        <v>0</v>
      </c>
      <c r="W383" s="188">
        <v>0</v>
      </c>
      <c r="X383" s="188">
        <v>0</v>
      </c>
      <c r="Y383" s="188">
        <v>0</v>
      </c>
      <c r="AA383" s="188">
        <v>0</v>
      </c>
      <c r="AB383" s="188">
        <v>0</v>
      </c>
      <c r="AC383" s="188">
        <v>0</v>
      </c>
      <c r="AD383" s="188">
        <v>0</v>
      </c>
      <c r="AE383" s="188">
        <v>0</v>
      </c>
      <c r="AF383" s="188">
        <v>0</v>
      </c>
      <c r="AG383" s="188">
        <v>0</v>
      </c>
      <c r="AH383" s="188">
        <v>0</v>
      </c>
      <c r="AI383" s="188">
        <v>0</v>
      </c>
      <c r="AJ383" s="188">
        <v>0</v>
      </c>
      <c r="AK383" s="188">
        <v>0</v>
      </c>
      <c r="AL383" s="188">
        <v>0</v>
      </c>
      <c r="AM383" s="188">
        <v>0</v>
      </c>
      <c r="AN383" s="188">
        <v>0</v>
      </c>
      <c r="AO383" s="188">
        <v>0</v>
      </c>
      <c r="AP383" s="188">
        <v>0</v>
      </c>
      <c r="AQ383" s="188">
        <v>0</v>
      </c>
      <c r="AR383" s="188">
        <v>1</v>
      </c>
      <c r="AS383" s="188">
        <v>1</v>
      </c>
      <c r="AT383" s="188">
        <v>1</v>
      </c>
      <c r="AU383" s="188">
        <v>0</v>
      </c>
      <c r="AV383" s="188">
        <v>0</v>
      </c>
      <c r="AW383" s="188">
        <v>0</v>
      </c>
      <c r="AX383" s="188">
        <v>1</v>
      </c>
      <c r="AY383" s="188">
        <v>0</v>
      </c>
      <c r="AZ383" s="188">
        <v>1</v>
      </c>
      <c r="BA383" s="188">
        <v>0</v>
      </c>
      <c r="BB383" s="188">
        <v>0</v>
      </c>
      <c r="BC383" s="188">
        <v>0</v>
      </c>
      <c r="BD383" s="188">
        <v>0</v>
      </c>
      <c r="BE383" s="188">
        <v>0</v>
      </c>
      <c r="BF383" s="188">
        <v>0</v>
      </c>
      <c r="BG383" s="188">
        <v>0</v>
      </c>
      <c r="BH383" s="188">
        <v>0</v>
      </c>
      <c r="BI383" s="188">
        <v>0</v>
      </c>
      <c r="BJ383" s="188">
        <v>0</v>
      </c>
      <c r="BK383" s="188">
        <v>0</v>
      </c>
      <c r="BL383" s="188">
        <v>0</v>
      </c>
      <c r="BM383" s="188">
        <v>0</v>
      </c>
      <c r="BN383" s="188">
        <v>0</v>
      </c>
      <c r="BO383" s="188">
        <v>0</v>
      </c>
      <c r="BP383" s="188">
        <v>0</v>
      </c>
      <c r="BQ383" s="188">
        <v>0</v>
      </c>
      <c r="BR383" s="188">
        <v>0</v>
      </c>
      <c r="BS383" s="188">
        <v>1</v>
      </c>
      <c r="BT383" s="188">
        <v>1</v>
      </c>
      <c r="BU383" s="188">
        <v>1</v>
      </c>
      <c r="BV383" s="188">
        <v>1</v>
      </c>
      <c r="BW383" s="188">
        <v>1</v>
      </c>
      <c r="BX383" s="188">
        <v>0</v>
      </c>
      <c r="BY383" s="188">
        <v>0</v>
      </c>
      <c r="BZ383" s="188">
        <v>0</v>
      </c>
      <c r="CA383" s="188">
        <v>0</v>
      </c>
      <c r="CB383" s="188">
        <v>0</v>
      </c>
      <c r="CC383" s="190">
        <v>0</v>
      </c>
      <c r="CD383" s="188">
        <v>0</v>
      </c>
      <c r="CE383" s="188">
        <v>0</v>
      </c>
      <c r="CF383" s="188">
        <v>0</v>
      </c>
      <c r="CG383" s="188">
        <v>0</v>
      </c>
      <c r="CH383" s="188">
        <v>0</v>
      </c>
      <c r="CI383" s="188">
        <v>0</v>
      </c>
      <c r="CJ383" s="188">
        <v>0</v>
      </c>
      <c r="CK383" s="188">
        <v>0</v>
      </c>
      <c r="CL383" s="188">
        <v>0</v>
      </c>
      <c r="CM383" s="188">
        <v>0</v>
      </c>
      <c r="CN383" s="188">
        <v>0</v>
      </c>
      <c r="CO383" s="188">
        <v>0</v>
      </c>
      <c r="CP383" s="188">
        <v>0</v>
      </c>
      <c r="CQ383" s="188">
        <v>0</v>
      </c>
      <c r="CR383" s="188">
        <v>0</v>
      </c>
      <c r="CS383" s="188">
        <v>0</v>
      </c>
      <c r="CT383" s="188">
        <v>0</v>
      </c>
      <c r="CU383" s="188">
        <v>0</v>
      </c>
      <c r="CV383" s="188">
        <v>0</v>
      </c>
      <c r="CW383" s="191">
        <v>0</v>
      </c>
      <c r="CX383" s="188">
        <f t="shared" si="16"/>
        <v>10</v>
      </c>
      <c r="CY383" s="188">
        <v>1</v>
      </c>
      <c r="CZ383" s="188">
        <v>0</v>
      </c>
      <c r="DA383" s="188">
        <v>0</v>
      </c>
      <c r="DB383" s="188">
        <v>1</v>
      </c>
      <c r="DC383" s="188" t="s">
        <v>7550</v>
      </c>
      <c r="DF383" s="188" t="s">
        <v>1150</v>
      </c>
      <c r="DG383" s="188" t="s">
        <v>7551</v>
      </c>
      <c r="DK383" s="188">
        <v>1</v>
      </c>
      <c r="DL383" s="188" t="s">
        <v>625</v>
      </c>
      <c r="DM383" s="188">
        <v>1</v>
      </c>
      <c r="DN383" s="188">
        <v>1775</v>
      </c>
      <c r="DO383" s="188" t="s">
        <v>7552</v>
      </c>
      <c r="DP383" s="188" t="s">
        <v>7553</v>
      </c>
      <c r="DQ383" s="188">
        <v>2007</v>
      </c>
      <c r="DR383" s="188" t="s">
        <v>803</v>
      </c>
    </row>
    <row r="384" spans="1:122" ht="15.75" customHeight="1" x14ac:dyDescent="0.35">
      <c r="A384" s="189" t="s">
        <v>15</v>
      </c>
      <c r="B384" s="188" t="s">
        <v>675</v>
      </c>
      <c r="C384" s="207" t="s">
        <v>7554</v>
      </c>
      <c r="D384" s="189"/>
      <c r="E384" s="189"/>
      <c r="F384" s="188" t="s">
        <v>91</v>
      </c>
      <c r="H384" s="188" t="s">
        <v>454</v>
      </c>
      <c r="I384" s="188" t="s">
        <v>56</v>
      </c>
      <c r="J384" s="188" t="s">
        <v>173</v>
      </c>
      <c r="K384" s="188" t="s">
        <v>471</v>
      </c>
      <c r="L384" s="188" t="s">
        <v>228</v>
      </c>
      <c r="M384" s="188" t="s">
        <v>268</v>
      </c>
      <c r="O384" s="188" t="s">
        <v>300</v>
      </c>
      <c r="Q384" s="197" t="s">
        <v>768</v>
      </c>
      <c r="R384" s="188">
        <v>0</v>
      </c>
      <c r="S384" s="188">
        <v>0</v>
      </c>
      <c r="T384" s="188">
        <v>0</v>
      </c>
      <c r="U384" s="188">
        <v>0</v>
      </c>
      <c r="V384" s="188">
        <v>0</v>
      </c>
      <c r="W384" s="188">
        <v>0</v>
      </c>
      <c r="X384" s="188">
        <v>0</v>
      </c>
      <c r="Y384" s="188">
        <v>0</v>
      </c>
      <c r="AA384" s="188">
        <v>0</v>
      </c>
      <c r="AB384" s="188">
        <v>0</v>
      </c>
      <c r="AC384" s="188">
        <v>0</v>
      </c>
      <c r="AD384" s="188">
        <v>0</v>
      </c>
      <c r="AE384" s="188">
        <v>0</v>
      </c>
      <c r="AF384" s="188">
        <v>0</v>
      </c>
      <c r="AG384" s="188">
        <v>0</v>
      </c>
      <c r="AH384" s="188">
        <v>0</v>
      </c>
      <c r="AI384" s="188">
        <v>0</v>
      </c>
      <c r="AJ384" s="188">
        <v>0</v>
      </c>
      <c r="AK384" s="188">
        <v>0</v>
      </c>
      <c r="AL384" s="188">
        <v>0</v>
      </c>
      <c r="AM384" s="188">
        <v>0</v>
      </c>
      <c r="AN384" s="188">
        <v>0</v>
      </c>
      <c r="AO384" s="188">
        <v>0</v>
      </c>
      <c r="AP384" s="188">
        <v>0</v>
      </c>
      <c r="AQ384" s="188">
        <v>0</v>
      </c>
      <c r="AR384" s="188">
        <v>1</v>
      </c>
      <c r="AS384" s="188">
        <v>0</v>
      </c>
      <c r="AT384" s="188">
        <v>0</v>
      </c>
      <c r="AU384" s="188">
        <v>0</v>
      </c>
      <c r="AV384" s="188">
        <v>0</v>
      </c>
      <c r="AW384" s="188">
        <v>0</v>
      </c>
      <c r="AX384" s="188">
        <v>0</v>
      </c>
      <c r="AY384" s="188">
        <v>0</v>
      </c>
      <c r="AZ384" s="188">
        <v>0</v>
      </c>
      <c r="BA384" s="188">
        <v>0</v>
      </c>
      <c r="BB384" s="188">
        <v>0</v>
      </c>
      <c r="BC384" s="188">
        <v>0</v>
      </c>
      <c r="BD384" s="188">
        <v>0</v>
      </c>
      <c r="BE384" s="188">
        <v>0</v>
      </c>
      <c r="BF384" s="188">
        <v>1</v>
      </c>
      <c r="BG384" s="188">
        <v>1</v>
      </c>
      <c r="BH384" s="188">
        <v>0</v>
      </c>
      <c r="BI384" s="188">
        <v>0</v>
      </c>
      <c r="BJ384" s="188">
        <v>0</v>
      </c>
      <c r="BK384" s="188">
        <v>0</v>
      </c>
      <c r="BL384" s="188">
        <v>0</v>
      </c>
      <c r="BM384" s="188">
        <v>0</v>
      </c>
      <c r="BN384" s="188">
        <v>0</v>
      </c>
      <c r="BO384" s="188">
        <v>0</v>
      </c>
      <c r="BP384" s="188">
        <v>0</v>
      </c>
      <c r="BQ384" s="188">
        <v>0</v>
      </c>
      <c r="BR384" s="188">
        <v>0</v>
      </c>
      <c r="BS384" s="188">
        <v>0</v>
      </c>
      <c r="BT384" s="188">
        <v>0</v>
      </c>
      <c r="BU384" s="188">
        <v>0</v>
      </c>
      <c r="BV384" s="188">
        <v>0</v>
      </c>
      <c r="BW384" s="188">
        <v>0</v>
      </c>
      <c r="BX384" s="188">
        <v>0</v>
      </c>
      <c r="BY384" s="188">
        <v>0</v>
      </c>
      <c r="BZ384" s="188">
        <v>0</v>
      </c>
      <c r="CA384" s="188">
        <v>0</v>
      </c>
      <c r="CB384" s="188">
        <v>0</v>
      </c>
      <c r="CC384" s="190">
        <v>0</v>
      </c>
      <c r="CD384" s="188">
        <v>0</v>
      </c>
      <c r="CE384" s="188">
        <v>0</v>
      </c>
      <c r="CF384" s="188">
        <v>0</v>
      </c>
      <c r="CG384" s="188">
        <v>0</v>
      </c>
      <c r="CH384" s="188">
        <v>0</v>
      </c>
      <c r="CI384" s="188">
        <v>0</v>
      </c>
      <c r="CJ384" s="188">
        <v>0</v>
      </c>
      <c r="CK384" s="188">
        <v>0</v>
      </c>
      <c r="CL384" s="188">
        <v>0</v>
      </c>
      <c r="CM384" s="188">
        <v>0</v>
      </c>
      <c r="CN384" s="188">
        <v>0</v>
      </c>
      <c r="CO384" s="188">
        <v>0</v>
      </c>
      <c r="CP384" s="188">
        <v>0</v>
      </c>
      <c r="CQ384" s="188">
        <v>0</v>
      </c>
      <c r="CR384" s="188">
        <v>0</v>
      </c>
      <c r="CS384" s="188">
        <v>0</v>
      </c>
      <c r="CT384" s="188">
        <v>0</v>
      </c>
      <c r="CU384" s="188">
        <v>0</v>
      </c>
      <c r="CV384" s="188">
        <v>0</v>
      </c>
      <c r="CW384" s="191">
        <v>0</v>
      </c>
      <c r="CX384" s="188">
        <f t="shared" si="16"/>
        <v>3</v>
      </c>
      <c r="CY384" s="188">
        <v>1</v>
      </c>
      <c r="CZ384" s="188">
        <v>0</v>
      </c>
      <c r="DA384" s="188">
        <v>0</v>
      </c>
      <c r="DB384" s="188">
        <v>0</v>
      </c>
      <c r="DC384" s="188" t="s">
        <v>7555</v>
      </c>
      <c r="DK384" s="188">
        <v>0</v>
      </c>
      <c r="DM384" s="188">
        <v>1</v>
      </c>
      <c r="DN384" s="188">
        <v>1753</v>
      </c>
      <c r="DO384" s="188" t="s">
        <v>7556</v>
      </c>
      <c r="DP384" s="188" t="s">
        <v>7557</v>
      </c>
      <c r="DQ384" s="188">
        <v>2007</v>
      </c>
      <c r="DR384" s="188" t="s">
        <v>803</v>
      </c>
    </row>
    <row r="385" spans="1:122" ht="15.75" customHeight="1" x14ac:dyDescent="0.35">
      <c r="A385" s="189" t="s">
        <v>15</v>
      </c>
      <c r="B385" s="188" t="s">
        <v>675</v>
      </c>
      <c r="C385" s="207" t="s">
        <v>7558</v>
      </c>
      <c r="D385" s="189"/>
      <c r="E385" s="189"/>
      <c r="F385" s="188" t="s">
        <v>91</v>
      </c>
      <c r="G385" s="188" t="s">
        <v>95</v>
      </c>
      <c r="H385" s="188" t="s">
        <v>454</v>
      </c>
      <c r="I385" s="188" t="s">
        <v>56</v>
      </c>
      <c r="J385" s="188" t="s">
        <v>173</v>
      </c>
      <c r="K385" s="188" t="s">
        <v>471</v>
      </c>
      <c r="L385" s="188" t="s">
        <v>228</v>
      </c>
      <c r="M385" s="188" t="s">
        <v>268</v>
      </c>
      <c r="O385" s="188" t="s">
        <v>300</v>
      </c>
      <c r="P385" s="192" t="s">
        <v>7559</v>
      </c>
      <c r="Q385" s="191" t="s">
        <v>7560</v>
      </c>
      <c r="R385" s="188">
        <v>0</v>
      </c>
      <c r="S385" s="188">
        <v>0</v>
      </c>
      <c r="T385" s="188">
        <v>0</v>
      </c>
      <c r="U385" s="188">
        <v>0</v>
      </c>
      <c r="V385" s="188">
        <v>0</v>
      </c>
      <c r="W385" s="188">
        <v>0</v>
      </c>
      <c r="X385" s="188">
        <v>0</v>
      </c>
      <c r="Y385" s="188">
        <v>0</v>
      </c>
      <c r="AA385" s="188">
        <v>0</v>
      </c>
      <c r="AB385" s="188">
        <v>0</v>
      </c>
      <c r="AC385" s="188">
        <v>0</v>
      </c>
      <c r="AD385" s="188">
        <v>0</v>
      </c>
      <c r="AE385" s="188">
        <v>0</v>
      </c>
      <c r="AF385" s="188">
        <v>0</v>
      </c>
      <c r="AG385" s="188">
        <v>0</v>
      </c>
      <c r="AH385" s="188">
        <v>0</v>
      </c>
      <c r="AI385" s="188">
        <v>0</v>
      </c>
      <c r="AJ385" s="188">
        <v>0</v>
      </c>
      <c r="AK385" s="188">
        <v>0</v>
      </c>
      <c r="AL385" s="188">
        <v>0</v>
      </c>
      <c r="AM385" s="188">
        <v>0</v>
      </c>
      <c r="AN385" s="188">
        <v>0</v>
      </c>
      <c r="AO385" s="188">
        <v>1</v>
      </c>
      <c r="AP385" s="188">
        <v>0</v>
      </c>
      <c r="AQ385" s="188">
        <v>0</v>
      </c>
      <c r="AR385" s="188">
        <v>0</v>
      </c>
      <c r="AS385" s="188">
        <v>1</v>
      </c>
      <c r="AT385" s="188">
        <v>1</v>
      </c>
      <c r="AU385" s="188">
        <v>0</v>
      </c>
      <c r="AV385" s="188">
        <v>0</v>
      </c>
      <c r="AW385" s="188">
        <v>0</v>
      </c>
      <c r="AX385" s="188">
        <v>1</v>
      </c>
      <c r="AY385" s="188">
        <v>1</v>
      </c>
      <c r="AZ385" s="188">
        <v>1</v>
      </c>
      <c r="BA385" s="188">
        <v>0</v>
      </c>
      <c r="BB385" s="188">
        <v>0</v>
      </c>
      <c r="BC385" s="188">
        <v>0</v>
      </c>
      <c r="BD385" s="188">
        <v>0</v>
      </c>
      <c r="BE385" s="188">
        <v>0</v>
      </c>
      <c r="BF385" s="188">
        <v>0</v>
      </c>
      <c r="BG385" s="188">
        <v>0</v>
      </c>
      <c r="BH385" s="188">
        <v>0</v>
      </c>
      <c r="BI385" s="188">
        <v>0</v>
      </c>
      <c r="BJ385" s="188">
        <v>0</v>
      </c>
      <c r="BK385" s="188">
        <v>0</v>
      </c>
      <c r="BL385" s="188">
        <v>0</v>
      </c>
      <c r="BM385" s="188">
        <v>0</v>
      </c>
      <c r="BN385" s="188">
        <v>0</v>
      </c>
      <c r="BO385" s="188">
        <v>0</v>
      </c>
      <c r="BP385" s="188">
        <v>0</v>
      </c>
      <c r="BQ385" s="188">
        <v>0</v>
      </c>
      <c r="BR385" s="188">
        <v>0</v>
      </c>
      <c r="BS385" s="188">
        <v>0</v>
      </c>
      <c r="BT385" s="188">
        <v>1</v>
      </c>
      <c r="BU385" s="188">
        <v>1</v>
      </c>
      <c r="BV385" s="188">
        <v>0</v>
      </c>
      <c r="BW385" s="188">
        <v>0</v>
      </c>
      <c r="BX385" s="188">
        <v>0</v>
      </c>
      <c r="BY385" s="188">
        <v>0</v>
      </c>
      <c r="BZ385" s="188">
        <v>0</v>
      </c>
      <c r="CA385" s="188">
        <v>0</v>
      </c>
      <c r="CB385" s="188">
        <v>0</v>
      </c>
      <c r="CC385" s="190">
        <v>0</v>
      </c>
      <c r="CD385" s="188">
        <v>0</v>
      </c>
      <c r="CE385" s="188">
        <v>0</v>
      </c>
      <c r="CF385" s="188">
        <v>0</v>
      </c>
      <c r="CG385" s="188">
        <v>0</v>
      </c>
      <c r="CH385" s="188">
        <v>0</v>
      </c>
      <c r="CI385" s="188">
        <v>0</v>
      </c>
      <c r="CJ385" s="188">
        <v>0</v>
      </c>
      <c r="CK385" s="188">
        <v>0</v>
      </c>
      <c r="CL385" s="188">
        <v>0</v>
      </c>
      <c r="CM385" s="188">
        <v>0</v>
      </c>
      <c r="CN385" s="188">
        <v>0</v>
      </c>
      <c r="CO385" s="188">
        <v>0</v>
      </c>
      <c r="CP385" s="188">
        <v>0</v>
      </c>
      <c r="CQ385" s="188">
        <v>0</v>
      </c>
      <c r="CR385" s="188">
        <v>0</v>
      </c>
      <c r="CS385" s="188">
        <v>0</v>
      </c>
      <c r="CT385" s="188">
        <v>0</v>
      </c>
      <c r="CU385" s="188">
        <v>0</v>
      </c>
      <c r="CV385" s="188">
        <v>0</v>
      </c>
      <c r="CW385" s="191">
        <v>0</v>
      </c>
      <c r="CX385" s="188">
        <f t="shared" si="16"/>
        <v>8</v>
      </c>
      <c r="CY385" s="188">
        <v>1</v>
      </c>
      <c r="CZ385" s="188">
        <v>0</v>
      </c>
      <c r="DA385" s="188">
        <v>0</v>
      </c>
      <c r="DB385" s="188">
        <v>1</v>
      </c>
      <c r="DC385" s="188" t="s">
        <v>7561</v>
      </c>
      <c r="DG385" s="188" t="s">
        <v>775</v>
      </c>
      <c r="DK385" s="188">
        <v>0</v>
      </c>
      <c r="DM385" s="188">
        <v>1</v>
      </c>
      <c r="DN385" s="188">
        <v>1820</v>
      </c>
      <c r="DO385" s="188" t="s">
        <v>7562</v>
      </c>
      <c r="DP385" s="219" t="s">
        <v>7563</v>
      </c>
      <c r="DQ385" s="188">
        <v>2007</v>
      </c>
      <c r="DR385" s="188" t="s">
        <v>803</v>
      </c>
    </row>
    <row r="386" spans="1:122" ht="15.75" customHeight="1" x14ac:dyDescent="0.35">
      <c r="A386" s="188" t="s">
        <v>15</v>
      </c>
      <c r="B386" s="189" t="s">
        <v>7564</v>
      </c>
      <c r="C386" s="207" t="s">
        <v>7565</v>
      </c>
      <c r="F386" s="188" t="s">
        <v>91</v>
      </c>
      <c r="G386" s="188" t="s">
        <v>95</v>
      </c>
      <c r="H386" s="188" t="s">
        <v>454</v>
      </c>
      <c r="I386" s="188" t="s">
        <v>56</v>
      </c>
      <c r="J386" s="188" t="s">
        <v>173</v>
      </c>
      <c r="K386" s="188" t="s">
        <v>471</v>
      </c>
      <c r="L386" s="188" t="s">
        <v>228</v>
      </c>
      <c r="M386" s="188" t="s">
        <v>268</v>
      </c>
      <c r="O386" s="188" t="s">
        <v>300</v>
      </c>
      <c r="P386" s="192" t="s">
        <v>7566</v>
      </c>
      <c r="Q386" s="191" t="s">
        <v>7567</v>
      </c>
      <c r="R386" s="188">
        <v>0</v>
      </c>
      <c r="S386" s="188">
        <v>0</v>
      </c>
      <c r="T386" s="188">
        <v>0</v>
      </c>
      <c r="U386" s="188">
        <v>0</v>
      </c>
      <c r="V386" s="188">
        <v>0</v>
      </c>
      <c r="W386" s="188">
        <v>0</v>
      </c>
      <c r="X386" s="188">
        <v>0</v>
      </c>
      <c r="Y386" s="188">
        <v>0</v>
      </c>
      <c r="AA386" s="188">
        <v>0</v>
      </c>
      <c r="AB386" s="188">
        <v>0</v>
      </c>
      <c r="AC386" s="188">
        <v>0</v>
      </c>
      <c r="AD386" s="188">
        <v>0</v>
      </c>
      <c r="AE386" s="188">
        <v>0</v>
      </c>
      <c r="AF386" s="188">
        <v>0</v>
      </c>
      <c r="AG386" s="188">
        <v>0</v>
      </c>
      <c r="AH386" s="188">
        <v>0</v>
      </c>
      <c r="AI386" s="188">
        <v>0</v>
      </c>
      <c r="AJ386" s="188">
        <v>0</v>
      </c>
      <c r="AK386" s="188">
        <v>0</v>
      </c>
      <c r="AL386" s="188">
        <v>0</v>
      </c>
      <c r="AM386" s="188">
        <v>0</v>
      </c>
      <c r="AN386" s="188">
        <v>0</v>
      </c>
      <c r="AO386" s="188">
        <v>1</v>
      </c>
      <c r="AP386" s="188">
        <v>0</v>
      </c>
      <c r="AQ386" s="188">
        <v>1</v>
      </c>
      <c r="AR386" s="188">
        <v>1</v>
      </c>
      <c r="AS386" s="188">
        <v>0</v>
      </c>
      <c r="AT386" s="188">
        <v>0</v>
      </c>
      <c r="AU386" s="188">
        <v>1</v>
      </c>
      <c r="AV386" s="188">
        <v>0</v>
      </c>
      <c r="AW386" s="188">
        <v>1</v>
      </c>
      <c r="AX386" s="188">
        <v>0</v>
      </c>
      <c r="AY386" s="188">
        <v>1</v>
      </c>
      <c r="AZ386" s="188">
        <v>1</v>
      </c>
      <c r="BA386" s="188">
        <v>1</v>
      </c>
      <c r="BB386" s="188">
        <v>0</v>
      </c>
      <c r="BC386" s="188">
        <v>0</v>
      </c>
      <c r="BD386" s="188">
        <v>0</v>
      </c>
      <c r="BE386" s="188">
        <v>1</v>
      </c>
      <c r="BF386" s="188">
        <v>0</v>
      </c>
      <c r="BG386" s="188">
        <v>0</v>
      </c>
      <c r="BH386" s="188">
        <v>0</v>
      </c>
      <c r="BI386" s="188">
        <v>0</v>
      </c>
      <c r="BJ386" s="188">
        <v>0</v>
      </c>
      <c r="BK386" s="188">
        <v>0</v>
      </c>
      <c r="BL386" s="188">
        <v>0</v>
      </c>
      <c r="BM386" s="188">
        <v>0</v>
      </c>
      <c r="BN386" s="188">
        <v>0</v>
      </c>
      <c r="BO386" s="188">
        <v>0</v>
      </c>
      <c r="BP386" s="188">
        <v>0</v>
      </c>
      <c r="BQ386" s="188">
        <v>1</v>
      </c>
      <c r="BR386" s="188">
        <v>0</v>
      </c>
      <c r="BS386" s="188">
        <v>0</v>
      </c>
      <c r="BT386" s="188">
        <v>0</v>
      </c>
      <c r="BU386" s="188">
        <v>1</v>
      </c>
      <c r="BV386" s="188">
        <v>0</v>
      </c>
      <c r="BW386" s="188">
        <v>0</v>
      </c>
      <c r="BX386" s="188">
        <v>0</v>
      </c>
      <c r="BY386" s="188">
        <v>0</v>
      </c>
      <c r="BZ386" s="188">
        <v>0</v>
      </c>
      <c r="CA386" s="188">
        <v>0</v>
      </c>
      <c r="CB386" s="188">
        <v>0</v>
      </c>
      <c r="CC386" s="190">
        <v>0</v>
      </c>
      <c r="CD386" s="188">
        <v>0</v>
      </c>
      <c r="CE386" s="188">
        <v>0</v>
      </c>
      <c r="CF386" s="188">
        <v>0</v>
      </c>
      <c r="CG386" s="188">
        <v>0</v>
      </c>
      <c r="CH386" s="188">
        <v>0</v>
      </c>
      <c r="CI386" s="188">
        <v>0</v>
      </c>
      <c r="CJ386" s="188">
        <v>0</v>
      </c>
      <c r="CK386" s="188">
        <v>0</v>
      </c>
      <c r="CL386" s="188">
        <v>0</v>
      </c>
      <c r="CM386" s="188">
        <v>0</v>
      </c>
      <c r="CN386" s="188">
        <v>0</v>
      </c>
      <c r="CO386" s="188">
        <v>0</v>
      </c>
      <c r="CP386" s="188">
        <v>0</v>
      </c>
      <c r="CQ386" s="188">
        <v>0</v>
      </c>
      <c r="CR386" s="188">
        <v>0</v>
      </c>
      <c r="CS386" s="188">
        <v>0</v>
      </c>
      <c r="CT386" s="188">
        <v>0</v>
      </c>
      <c r="CU386" s="188">
        <v>0</v>
      </c>
      <c r="CV386" s="188">
        <v>0</v>
      </c>
      <c r="CW386" s="191">
        <v>0</v>
      </c>
      <c r="CX386" s="188">
        <f t="shared" si="16"/>
        <v>11</v>
      </c>
      <c r="CY386" s="188">
        <v>1</v>
      </c>
      <c r="CZ386" s="188">
        <v>0</v>
      </c>
      <c r="DA386" s="188">
        <v>0</v>
      </c>
      <c r="DB386" s="188">
        <v>1</v>
      </c>
      <c r="DC386" s="188" t="s">
        <v>7568</v>
      </c>
      <c r="DK386" s="188">
        <v>0</v>
      </c>
      <c r="DM386" s="188">
        <v>1</v>
      </c>
      <c r="DN386" s="188">
        <v>1840</v>
      </c>
      <c r="DO386" s="188" t="s">
        <v>7569</v>
      </c>
      <c r="DP386" s="188" t="s">
        <v>7565</v>
      </c>
      <c r="DQ386" s="188" t="s">
        <v>460</v>
      </c>
      <c r="DR386" s="188" t="s">
        <v>7569</v>
      </c>
    </row>
    <row r="387" spans="1:122" ht="15.75" customHeight="1" x14ac:dyDescent="0.35">
      <c r="A387" s="188" t="s">
        <v>15</v>
      </c>
      <c r="B387" s="189" t="s">
        <v>7409</v>
      </c>
      <c r="C387" s="192" t="s">
        <v>7570</v>
      </c>
      <c r="D387" s="188" t="s">
        <v>7571</v>
      </c>
      <c r="F387" s="188" t="s">
        <v>91</v>
      </c>
      <c r="G387" s="188" t="s">
        <v>95</v>
      </c>
      <c r="H387" s="188" t="s">
        <v>454</v>
      </c>
      <c r="I387" s="188" t="s">
        <v>56</v>
      </c>
      <c r="J387" s="188" t="s">
        <v>173</v>
      </c>
      <c r="K387" s="188" t="s">
        <v>471</v>
      </c>
      <c r="L387" s="188" t="s">
        <v>228</v>
      </c>
      <c r="M387" s="188" t="s">
        <v>279</v>
      </c>
      <c r="O387" s="188" t="s">
        <v>300</v>
      </c>
      <c r="P387" s="188" t="s">
        <v>6433</v>
      </c>
      <c r="Q387" s="191" t="s">
        <v>760</v>
      </c>
      <c r="R387" s="188">
        <v>0</v>
      </c>
      <c r="S387" s="188">
        <v>0</v>
      </c>
      <c r="T387" s="188">
        <v>0</v>
      </c>
      <c r="U387" s="188">
        <v>0</v>
      </c>
      <c r="V387" s="188">
        <v>0</v>
      </c>
      <c r="W387" s="188">
        <v>0</v>
      </c>
      <c r="X387" s="188">
        <v>0</v>
      </c>
      <c r="Y387" s="188">
        <v>0</v>
      </c>
      <c r="AA387" s="188">
        <v>0</v>
      </c>
      <c r="AB387" s="188">
        <v>0</v>
      </c>
      <c r="AC387" s="188">
        <v>0</v>
      </c>
      <c r="AD387" s="188">
        <v>0</v>
      </c>
      <c r="AE387" s="188">
        <v>0</v>
      </c>
      <c r="AF387" s="188">
        <v>0</v>
      </c>
      <c r="AG387" s="188">
        <v>0</v>
      </c>
      <c r="AH387" s="188">
        <v>0</v>
      </c>
      <c r="AI387" s="188">
        <v>0</v>
      </c>
      <c r="AJ387" s="188">
        <v>0</v>
      </c>
      <c r="AK387" s="188">
        <v>0</v>
      </c>
      <c r="AL387" s="188">
        <v>0</v>
      </c>
      <c r="AM387" s="188">
        <v>0</v>
      </c>
      <c r="AN387" s="188">
        <v>0</v>
      </c>
      <c r="AO387" s="188">
        <v>0</v>
      </c>
      <c r="AP387" s="188">
        <v>0</v>
      </c>
      <c r="AQ387" s="188">
        <v>0</v>
      </c>
      <c r="AR387" s="188">
        <v>1</v>
      </c>
      <c r="AS387" s="188">
        <v>0</v>
      </c>
      <c r="AT387" s="188">
        <v>0</v>
      </c>
      <c r="AU387" s="188">
        <v>0</v>
      </c>
      <c r="AV387" s="188">
        <v>0</v>
      </c>
      <c r="AW387" s="188">
        <v>0</v>
      </c>
      <c r="AX387" s="188">
        <v>0</v>
      </c>
      <c r="AY387" s="188">
        <v>0</v>
      </c>
      <c r="AZ387" s="188">
        <v>0</v>
      </c>
      <c r="BA387" s="188">
        <v>0</v>
      </c>
      <c r="BB387" s="188">
        <v>0</v>
      </c>
      <c r="BC387" s="188">
        <v>0</v>
      </c>
      <c r="BD387" s="188">
        <v>0</v>
      </c>
      <c r="BE387" s="188">
        <v>1</v>
      </c>
      <c r="BF387" s="188">
        <v>0</v>
      </c>
      <c r="BG387" s="188">
        <v>0</v>
      </c>
      <c r="BH387" s="188">
        <v>0</v>
      </c>
      <c r="BI387" s="188">
        <v>0</v>
      </c>
      <c r="BJ387" s="188">
        <v>0</v>
      </c>
      <c r="BK387" s="188">
        <v>0</v>
      </c>
      <c r="BL387" s="188">
        <v>0</v>
      </c>
      <c r="BM387" s="188">
        <v>0</v>
      </c>
      <c r="BN387" s="188">
        <v>0</v>
      </c>
      <c r="BO387" s="188">
        <v>0</v>
      </c>
      <c r="BP387" s="188">
        <v>0</v>
      </c>
      <c r="BQ387" s="188">
        <v>1</v>
      </c>
      <c r="BR387" s="188">
        <v>0</v>
      </c>
      <c r="BS387" s="188">
        <v>0</v>
      </c>
      <c r="BT387" s="188">
        <v>0</v>
      </c>
      <c r="BU387" s="188">
        <v>0</v>
      </c>
      <c r="BV387" s="188">
        <v>0</v>
      </c>
      <c r="BW387" s="188">
        <v>0</v>
      </c>
      <c r="BX387" s="188">
        <v>0</v>
      </c>
      <c r="BY387" s="188">
        <v>0</v>
      </c>
      <c r="BZ387" s="188">
        <v>0</v>
      </c>
      <c r="CA387" s="188">
        <v>0</v>
      </c>
      <c r="CB387" s="188">
        <v>0</v>
      </c>
      <c r="CC387" s="190">
        <v>0</v>
      </c>
      <c r="CD387" s="188">
        <v>0</v>
      </c>
      <c r="CE387" s="188">
        <v>0</v>
      </c>
      <c r="CF387" s="188">
        <v>0</v>
      </c>
      <c r="CG387" s="188">
        <v>0</v>
      </c>
      <c r="CH387" s="188">
        <v>0</v>
      </c>
      <c r="CI387" s="188">
        <v>0</v>
      </c>
      <c r="CJ387" s="188">
        <v>0</v>
      </c>
      <c r="CK387" s="188">
        <v>0</v>
      </c>
      <c r="CL387" s="188">
        <v>0</v>
      </c>
      <c r="CM387" s="188">
        <v>0</v>
      </c>
      <c r="CN387" s="188">
        <v>0</v>
      </c>
      <c r="CO387" s="188">
        <v>0</v>
      </c>
      <c r="CP387" s="188">
        <v>0</v>
      </c>
      <c r="CQ387" s="188">
        <v>0</v>
      </c>
      <c r="CR387" s="188">
        <v>0</v>
      </c>
      <c r="CS387" s="188">
        <v>0</v>
      </c>
      <c r="CT387" s="188">
        <v>0</v>
      </c>
      <c r="CU387" s="188">
        <v>0</v>
      </c>
      <c r="CV387" s="188">
        <v>0</v>
      </c>
      <c r="CW387" s="191">
        <v>0</v>
      </c>
      <c r="CX387" s="188">
        <f t="shared" si="16"/>
        <v>3</v>
      </c>
      <c r="CY387" s="188">
        <v>1</v>
      </c>
      <c r="CZ387" s="188">
        <v>0</v>
      </c>
      <c r="DA387" s="188">
        <v>0</v>
      </c>
      <c r="DB387" s="188">
        <v>0</v>
      </c>
      <c r="DC387" s="188" t="s">
        <v>7572</v>
      </c>
      <c r="DK387" s="188">
        <v>0</v>
      </c>
      <c r="DM387" s="188">
        <v>1</v>
      </c>
      <c r="DN387" s="188">
        <v>1849</v>
      </c>
      <c r="DO387" s="188" t="s">
        <v>7573</v>
      </c>
      <c r="DP387" s="188" t="s">
        <v>7574</v>
      </c>
      <c r="DQ387" s="188">
        <v>1879</v>
      </c>
      <c r="DR387" s="188" t="s">
        <v>7575</v>
      </c>
    </row>
    <row r="388" spans="1:122" ht="15.75" customHeight="1" x14ac:dyDescent="0.35">
      <c r="A388" s="188" t="s">
        <v>72</v>
      </c>
      <c r="B388" s="189" t="s">
        <v>3419</v>
      </c>
      <c r="C388" s="208" t="s">
        <v>3464</v>
      </c>
      <c r="E388" s="188" t="s">
        <v>7490</v>
      </c>
      <c r="F388" s="188" t="s">
        <v>7576</v>
      </c>
      <c r="H388" s="188" t="s">
        <v>677</v>
      </c>
      <c r="I388" s="188" t="s">
        <v>13</v>
      </c>
      <c r="J388" s="188" t="s">
        <v>221</v>
      </c>
      <c r="K388" s="188" t="s">
        <v>269</v>
      </c>
      <c r="M388" s="188" t="s">
        <v>272</v>
      </c>
      <c r="O388" s="188" t="s">
        <v>300</v>
      </c>
      <c r="P388" s="188" t="s">
        <v>3466</v>
      </c>
      <c r="Q388" s="191" t="s">
        <v>591</v>
      </c>
      <c r="R388" s="188">
        <v>0</v>
      </c>
      <c r="S388" s="188">
        <v>0</v>
      </c>
      <c r="T388" s="188">
        <v>0</v>
      </c>
      <c r="U388" s="188">
        <v>0</v>
      </c>
      <c r="V388" s="188">
        <v>0</v>
      </c>
      <c r="W388" s="188">
        <v>0</v>
      </c>
      <c r="X388" s="188">
        <v>0</v>
      </c>
      <c r="Y388" s="188">
        <v>0</v>
      </c>
      <c r="AA388" s="188">
        <v>0</v>
      </c>
      <c r="AB388" s="188">
        <v>0</v>
      </c>
      <c r="AC388" s="188">
        <v>0</v>
      </c>
      <c r="AD388" s="188">
        <v>0</v>
      </c>
      <c r="AE388" s="188">
        <v>0</v>
      </c>
      <c r="AF388" s="188">
        <v>0</v>
      </c>
      <c r="AG388" s="188">
        <v>0</v>
      </c>
      <c r="AH388" s="188">
        <v>0</v>
      </c>
      <c r="AI388" s="188">
        <v>0</v>
      </c>
      <c r="AJ388" s="188">
        <v>0</v>
      </c>
      <c r="AK388" s="188">
        <v>0</v>
      </c>
      <c r="AL388" s="188">
        <v>0</v>
      </c>
      <c r="AM388" s="188">
        <v>0</v>
      </c>
      <c r="AN388" s="188">
        <v>0</v>
      </c>
      <c r="AO388" s="188">
        <v>0</v>
      </c>
      <c r="AP388" s="188">
        <v>0</v>
      </c>
      <c r="AQ388" s="188">
        <v>0</v>
      </c>
      <c r="AR388" s="188">
        <v>1</v>
      </c>
      <c r="AS388" s="188">
        <v>0</v>
      </c>
      <c r="AT388" s="188">
        <v>0</v>
      </c>
      <c r="AU388" s="188">
        <v>0</v>
      </c>
      <c r="AV388" s="188">
        <v>0</v>
      </c>
      <c r="AW388" s="188">
        <v>0</v>
      </c>
      <c r="AX388" s="188">
        <v>0</v>
      </c>
      <c r="AY388" s="188">
        <v>0</v>
      </c>
      <c r="AZ388" s="188">
        <v>0</v>
      </c>
      <c r="BA388" s="188">
        <v>0</v>
      </c>
      <c r="BB388" s="188">
        <v>0</v>
      </c>
      <c r="BC388" s="188">
        <v>0</v>
      </c>
      <c r="BD388" s="188">
        <v>0</v>
      </c>
      <c r="BE388" s="188">
        <v>0</v>
      </c>
      <c r="BF388" s="188">
        <v>0</v>
      </c>
      <c r="BG388" s="188">
        <v>0</v>
      </c>
      <c r="BH388" s="188">
        <v>0</v>
      </c>
      <c r="BI388" s="188">
        <v>0</v>
      </c>
      <c r="BJ388" s="188">
        <v>0</v>
      </c>
      <c r="BK388" s="188">
        <v>0</v>
      </c>
      <c r="BL388" s="188">
        <v>0</v>
      </c>
      <c r="BM388" s="188">
        <v>0</v>
      </c>
      <c r="BN388" s="188">
        <v>0</v>
      </c>
      <c r="BO388" s="188">
        <v>1</v>
      </c>
      <c r="BP388" s="188">
        <v>0</v>
      </c>
      <c r="BQ388" s="188">
        <v>0</v>
      </c>
      <c r="BR388" s="188">
        <v>0</v>
      </c>
      <c r="BS388" s="188">
        <v>0</v>
      </c>
      <c r="BT388" s="188">
        <v>0</v>
      </c>
      <c r="BU388" s="188">
        <v>0</v>
      </c>
      <c r="BV388" s="188">
        <v>0</v>
      </c>
      <c r="BW388" s="188">
        <v>0</v>
      </c>
      <c r="BX388" s="188">
        <v>0</v>
      </c>
      <c r="BY388" s="188">
        <v>0</v>
      </c>
      <c r="BZ388" s="188">
        <v>0</v>
      </c>
      <c r="CA388" s="188">
        <v>0</v>
      </c>
      <c r="CB388" s="188">
        <v>0</v>
      </c>
      <c r="CC388" s="190">
        <v>0</v>
      </c>
      <c r="CD388" s="188">
        <v>0</v>
      </c>
      <c r="CE388" s="188">
        <v>0</v>
      </c>
      <c r="CF388" s="188">
        <v>0</v>
      </c>
      <c r="CG388" s="188">
        <v>0</v>
      </c>
      <c r="CH388" s="188">
        <v>0</v>
      </c>
      <c r="CI388" s="188">
        <v>0</v>
      </c>
      <c r="CJ388" s="188">
        <v>0</v>
      </c>
      <c r="CK388" s="188">
        <v>0</v>
      </c>
      <c r="CL388" s="188">
        <v>0</v>
      </c>
      <c r="CM388" s="188">
        <v>0</v>
      </c>
      <c r="CN388" s="188">
        <v>0</v>
      </c>
      <c r="CO388" s="188">
        <v>0</v>
      </c>
      <c r="CP388" s="188">
        <v>0</v>
      </c>
      <c r="CQ388" s="188">
        <v>0</v>
      </c>
      <c r="CR388" s="188">
        <v>0</v>
      </c>
      <c r="CS388" s="188">
        <v>0</v>
      </c>
      <c r="CT388" s="188">
        <v>0</v>
      </c>
      <c r="CU388" s="188">
        <v>0</v>
      </c>
      <c r="CV388" s="188">
        <v>0</v>
      </c>
      <c r="CW388" s="191">
        <v>0</v>
      </c>
      <c r="CX388" s="188">
        <f t="shared" si="16"/>
        <v>2</v>
      </c>
      <c r="CY388" s="188">
        <v>1</v>
      </c>
      <c r="CZ388" s="188">
        <v>0</v>
      </c>
      <c r="DA388" s="188">
        <v>0</v>
      </c>
      <c r="DB388" s="188">
        <v>0</v>
      </c>
      <c r="DC388" s="188" t="s">
        <v>679</v>
      </c>
      <c r="DF388" s="188" t="s">
        <v>3467</v>
      </c>
      <c r="DG388" s="188" t="s">
        <v>3468</v>
      </c>
      <c r="DK388" s="188">
        <v>1</v>
      </c>
      <c r="DL388" s="188" t="s">
        <v>625</v>
      </c>
      <c r="DM388" s="188">
        <v>1</v>
      </c>
      <c r="DN388" s="188">
        <v>1939</v>
      </c>
      <c r="DO388" s="188" t="s">
        <v>3469</v>
      </c>
      <c r="DP388" s="208" t="s">
        <v>3464</v>
      </c>
      <c r="DQ388" s="188" t="s">
        <v>580</v>
      </c>
      <c r="DR388" s="188" t="s">
        <v>3469</v>
      </c>
    </row>
    <row r="389" spans="1:122" ht="15.75" customHeight="1" x14ac:dyDescent="0.35">
      <c r="A389" s="188" t="s">
        <v>12</v>
      </c>
      <c r="B389" s="189" t="s">
        <v>3778</v>
      </c>
      <c r="C389" s="207" t="s">
        <v>7577</v>
      </c>
      <c r="E389" s="188" t="s">
        <v>7490</v>
      </c>
      <c r="F389" s="188" t="s">
        <v>7578</v>
      </c>
      <c r="G389" s="188" t="s">
        <v>7579</v>
      </c>
      <c r="H389" s="188" t="s">
        <v>677</v>
      </c>
      <c r="I389" s="188" t="s">
        <v>109</v>
      </c>
      <c r="J389" s="188" t="s">
        <v>205</v>
      </c>
      <c r="K389" s="188" t="s">
        <v>269</v>
      </c>
      <c r="M389" s="188" t="s">
        <v>273</v>
      </c>
      <c r="O389" s="188" t="s">
        <v>299</v>
      </c>
      <c r="P389" s="188" t="s">
        <v>7580</v>
      </c>
      <c r="Q389" s="191" t="s">
        <v>3899</v>
      </c>
      <c r="R389" s="188">
        <v>0</v>
      </c>
      <c r="S389" s="188">
        <v>0</v>
      </c>
      <c r="T389" s="188">
        <v>0</v>
      </c>
      <c r="U389" s="188">
        <v>0</v>
      </c>
      <c r="V389" s="188">
        <v>0</v>
      </c>
      <c r="W389" s="188">
        <v>0</v>
      </c>
      <c r="X389" s="188">
        <v>0</v>
      </c>
      <c r="Y389" s="188">
        <v>0</v>
      </c>
      <c r="AA389" s="188">
        <v>0</v>
      </c>
      <c r="AB389" s="188">
        <v>0</v>
      </c>
      <c r="AC389" s="188">
        <v>0</v>
      </c>
      <c r="AD389" s="188">
        <v>0</v>
      </c>
      <c r="AE389" s="188">
        <v>0</v>
      </c>
      <c r="AF389" s="188">
        <v>0</v>
      </c>
      <c r="AG389" s="188">
        <v>0</v>
      </c>
      <c r="AH389" s="188">
        <v>0</v>
      </c>
      <c r="AI389" s="188">
        <v>0</v>
      </c>
      <c r="AJ389" s="188">
        <v>0</v>
      </c>
      <c r="AK389" s="188">
        <v>0</v>
      </c>
      <c r="AL389" s="188">
        <v>0</v>
      </c>
      <c r="AM389" s="188">
        <v>0</v>
      </c>
      <c r="AN389" s="188">
        <v>0</v>
      </c>
      <c r="AO389" s="188">
        <v>0</v>
      </c>
      <c r="AP389" s="188">
        <v>0</v>
      </c>
      <c r="AQ389" s="188">
        <v>0</v>
      </c>
      <c r="AR389" s="188">
        <v>1</v>
      </c>
      <c r="AS389" s="188">
        <v>0</v>
      </c>
      <c r="AT389" s="188">
        <v>0</v>
      </c>
      <c r="AU389" s="188">
        <v>0</v>
      </c>
      <c r="AV389" s="188">
        <v>0</v>
      </c>
      <c r="AW389" s="188">
        <v>0</v>
      </c>
      <c r="AX389" s="188">
        <v>0</v>
      </c>
      <c r="AY389" s="188">
        <v>0</v>
      </c>
      <c r="AZ389" s="188">
        <v>0</v>
      </c>
      <c r="BA389" s="188">
        <v>0</v>
      </c>
      <c r="BB389" s="188">
        <v>0</v>
      </c>
      <c r="BC389" s="188">
        <v>0</v>
      </c>
      <c r="BD389" s="188">
        <v>0</v>
      </c>
      <c r="BE389" s="188">
        <v>0</v>
      </c>
      <c r="BF389" s="188">
        <v>0</v>
      </c>
      <c r="BG389" s="188">
        <v>0</v>
      </c>
      <c r="BH389" s="188">
        <v>0</v>
      </c>
      <c r="BI389" s="188">
        <v>0</v>
      </c>
      <c r="BJ389" s="188">
        <v>0</v>
      </c>
      <c r="BK389" s="188">
        <v>0</v>
      </c>
      <c r="BL389" s="188">
        <v>0</v>
      </c>
      <c r="BM389" s="188">
        <v>0</v>
      </c>
      <c r="BN389" s="188">
        <v>0</v>
      </c>
      <c r="BO389" s="188">
        <v>0</v>
      </c>
      <c r="BP389" s="188">
        <v>0</v>
      </c>
      <c r="BQ389" s="188">
        <v>0</v>
      </c>
      <c r="BR389" s="188">
        <v>0</v>
      </c>
      <c r="BS389" s="188">
        <v>0</v>
      </c>
      <c r="BT389" s="188">
        <v>0</v>
      </c>
      <c r="BU389" s="188">
        <v>0</v>
      </c>
      <c r="BV389" s="188">
        <v>0</v>
      </c>
      <c r="BW389" s="188">
        <v>0</v>
      </c>
      <c r="BX389" s="188">
        <v>0</v>
      </c>
      <c r="BY389" s="188">
        <v>0</v>
      </c>
      <c r="BZ389" s="188">
        <v>0</v>
      </c>
      <c r="CA389" s="188">
        <v>0</v>
      </c>
      <c r="CB389" s="188">
        <v>0</v>
      </c>
      <c r="CC389" s="190">
        <v>0</v>
      </c>
      <c r="CD389" s="188">
        <v>0</v>
      </c>
      <c r="CE389" s="188">
        <v>0</v>
      </c>
      <c r="CF389" s="188">
        <v>0</v>
      </c>
      <c r="CG389" s="188">
        <v>0</v>
      </c>
      <c r="CH389" s="188">
        <v>0</v>
      </c>
      <c r="CI389" s="188">
        <v>0</v>
      </c>
      <c r="CJ389" s="188">
        <v>0</v>
      </c>
      <c r="CK389" s="188">
        <v>0</v>
      </c>
      <c r="CL389" s="188">
        <v>0</v>
      </c>
      <c r="CM389" s="188">
        <v>0</v>
      </c>
      <c r="CN389" s="188">
        <v>0</v>
      </c>
      <c r="CO389" s="188">
        <v>0</v>
      </c>
      <c r="CP389" s="188">
        <v>0</v>
      </c>
      <c r="CQ389" s="188">
        <v>0</v>
      </c>
      <c r="CR389" s="188">
        <v>0</v>
      </c>
      <c r="CS389" s="188">
        <v>0</v>
      </c>
      <c r="CT389" s="188">
        <v>0</v>
      </c>
      <c r="CU389" s="188">
        <v>0</v>
      </c>
      <c r="CV389" s="188">
        <v>0</v>
      </c>
      <c r="CW389" s="191">
        <v>0</v>
      </c>
      <c r="CX389" s="188">
        <f t="shared" si="16"/>
        <v>1</v>
      </c>
      <c r="CY389" s="188">
        <v>1</v>
      </c>
      <c r="CZ389" s="188">
        <v>0</v>
      </c>
      <c r="DA389" s="188">
        <v>0</v>
      </c>
      <c r="DB389" s="188">
        <v>0</v>
      </c>
      <c r="DC389" s="188" t="s">
        <v>600</v>
      </c>
      <c r="DK389" s="188">
        <v>0</v>
      </c>
      <c r="DM389" s="188">
        <v>1</v>
      </c>
      <c r="DN389" s="188">
        <v>1987</v>
      </c>
      <c r="DO389" s="188" t="s">
        <v>7581</v>
      </c>
      <c r="DP389" s="207" t="s">
        <v>7577</v>
      </c>
      <c r="DQ389" s="188" t="s">
        <v>580</v>
      </c>
      <c r="DR389" s="188" t="s">
        <v>7581</v>
      </c>
    </row>
    <row r="390" spans="1:122" ht="15.75" customHeight="1" x14ac:dyDescent="0.35">
      <c r="A390" s="188" t="s">
        <v>12</v>
      </c>
      <c r="B390" s="189" t="s">
        <v>3778</v>
      </c>
      <c r="C390" s="207" t="s">
        <v>7582</v>
      </c>
      <c r="E390" s="188" t="s">
        <v>7490</v>
      </c>
      <c r="F390" s="188" t="s">
        <v>7583</v>
      </c>
      <c r="H390" s="188" t="s">
        <v>677</v>
      </c>
      <c r="I390" s="188" t="s">
        <v>56</v>
      </c>
      <c r="J390" s="188" t="s">
        <v>5662</v>
      </c>
      <c r="K390" s="188" t="s">
        <v>471</v>
      </c>
      <c r="M390" s="188" t="s">
        <v>272</v>
      </c>
      <c r="O390" s="188" t="s">
        <v>299</v>
      </c>
      <c r="P390" s="188" t="s">
        <v>6803</v>
      </c>
      <c r="Q390" s="191" t="s">
        <v>7584</v>
      </c>
      <c r="R390" s="188">
        <v>0</v>
      </c>
      <c r="S390" s="188">
        <v>0</v>
      </c>
      <c r="T390" s="188">
        <v>0</v>
      </c>
      <c r="U390" s="188">
        <v>0</v>
      </c>
      <c r="V390" s="188">
        <v>0</v>
      </c>
      <c r="W390" s="188">
        <v>0</v>
      </c>
      <c r="X390" s="188">
        <v>0</v>
      </c>
      <c r="Y390" s="188">
        <v>0</v>
      </c>
      <c r="AA390" s="188">
        <v>0</v>
      </c>
      <c r="AB390" s="188">
        <v>0</v>
      </c>
      <c r="AC390" s="188">
        <v>0</v>
      </c>
      <c r="AD390" s="188">
        <v>0</v>
      </c>
      <c r="AE390" s="188">
        <v>0</v>
      </c>
      <c r="AF390" s="188">
        <v>0</v>
      </c>
      <c r="AG390" s="188">
        <v>0</v>
      </c>
      <c r="AH390" s="188">
        <v>0</v>
      </c>
      <c r="AI390" s="188">
        <v>0</v>
      </c>
      <c r="AJ390" s="188">
        <v>0</v>
      </c>
      <c r="AK390" s="188">
        <v>0</v>
      </c>
      <c r="AL390" s="188">
        <v>0</v>
      </c>
      <c r="AM390" s="188">
        <v>0</v>
      </c>
      <c r="AN390" s="188">
        <v>0</v>
      </c>
      <c r="AO390" s="188">
        <v>0</v>
      </c>
      <c r="AP390" s="188">
        <v>0</v>
      </c>
      <c r="AQ390" s="188">
        <v>0</v>
      </c>
      <c r="AR390" s="188">
        <v>1</v>
      </c>
      <c r="AS390" s="188">
        <v>0</v>
      </c>
      <c r="AT390" s="188">
        <v>0</v>
      </c>
      <c r="AU390" s="188">
        <v>0</v>
      </c>
      <c r="AV390" s="188">
        <v>0</v>
      </c>
      <c r="AW390" s="188">
        <v>0</v>
      </c>
      <c r="AX390" s="188">
        <v>0</v>
      </c>
      <c r="AY390" s="188">
        <v>0</v>
      </c>
      <c r="AZ390" s="188">
        <v>0</v>
      </c>
      <c r="BA390" s="188">
        <v>0</v>
      </c>
      <c r="BB390" s="188">
        <v>0</v>
      </c>
      <c r="BC390" s="188">
        <v>0</v>
      </c>
      <c r="BD390" s="188">
        <v>0</v>
      </c>
      <c r="BE390" s="188">
        <v>0</v>
      </c>
      <c r="BF390" s="188">
        <v>0</v>
      </c>
      <c r="BG390" s="188">
        <v>0</v>
      </c>
      <c r="BH390" s="188">
        <v>0</v>
      </c>
      <c r="BI390" s="188">
        <v>0</v>
      </c>
      <c r="BJ390" s="188">
        <v>0</v>
      </c>
      <c r="BK390" s="188">
        <v>0</v>
      </c>
      <c r="BL390" s="188">
        <v>0</v>
      </c>
      <c r="BM390" s="188">
        <v>0</v>
      </c>
      <c r="BN390" s="188">
        <v>0</v>
      </c>
      <c r="BO390" s="188">
        <v>0</v>
      </c>
      <c r="BP390" s="188">
        <v>0</v>
      </c>
      <c r="BQ390" s="188">
        <v>0</v>
      </c>
      <c r="BR390" s="188">
        <v>0</v>
      </c>
      <c r="BS390" s="188">
        <v>0</v>
      </c>
      <c r="BT390" s="188">
        <v>0</v>
      </c>
      <c r="BU390" s="188">
        <v>0</v>
      </c>
      <c r="BV390" s="188">
        <v>0</v>
      </c>
      <c r="BW390" s="188">
        <v>0</v>
      </c>
      <c r="BX390" s="188">
        <v>0</v>
      </c>
      <c r="BY390" s="188">
        <v>0</v>
      </c>
      <c r="BZ390" s="188">
        <v>0</v>
      </c>
      <c r="CA390" s="188">
        <v>0</v>
      </c>
      <c r="CB390" s="188">
        <v>0</v>
      </c>
      <c r="CC390" s="190">
        <v>0</v>
      </c>
      <c r="CD390" s="188">
        <v>0</v>
      </c>
      <c r="CE390" s="188">
        <v>0</v>
      </c>
      <c r="CF390" s="188">
        <v>0</v>
      </c>
      <c r="CG390" s="188">
        <v>0</v>
      </c>
      <c r="CH390" s="188">
        <v>0</v>
      </c>
      <c r="CI390" s="188">
        <v>0</v>
      </c>
      <c r="CJ390" s="188">
        <v>0</v>
      </c>
      <c r="CK390" s="188">
        <v>0</v>
      </c>
      <c r="CL390" s="188">
        <v>0</v>
      </c>
      <c r="CM390" s="188">
        <v>0</v>
      </c>
      <c r="CN390" s="188">
        <v>0</v>
      </c>
      <c r="CO390" s="188">
        <v>0</v>
      </c>
      <c r="CP390" s="188">
        <v>0</v>
      </c>
      <c r="CQ390" s="188">
        <v>0</v>
      </c>
      <c r="CR390" s="188">
        <v>0</v>
      </c>
      <c r="CS390" s="188">
        <v>0</v>
      </c>
      <c r="CT390" s="188">
        <v>0</v>
      </c>
      <c r="CU390" s="188">
        <v>0</v>
      </c>
      <c r="CV390" s="188">
        <v>0</v>
      </c>
      <c r="CW390" s="191">
        <v>0</v>
      </c>
      <c r="CX390" s="188">
        <f t="shared" si="16"/>
        <v>1</v>
      </c>
      <c r="CY390" s="188">
        <v>1</v>
      </c>
      <c r="CZ390" s="188">
        <v>0</v>
      </c>
      <c r="DA390" s="188">
        <v>0</v>
      </c>
      <c r="DB390" s="188">
        <v>0</v>
      </c>
      <c r="DC390" s="188" t="s">
        <v>600</v>
      </c>
      <c r="DK390" s="188">
        <v>0</v>
      </c>
      <c r="DM390" s="188">
        <v>1</v>
      </c>
      <c r="DN390" s="188">
        <v>1983</v>
      </c>
      <c r="DO390" s="188" t="s">
        <v>7585</v>
      </c>
      <c r="DP390" s="207" t="s">
        <v>7582</v>
      </c>
      <c r="DQ390" s="188" t="s">
        <v>580</v>
      </c>
      <c r="DR390" s="188" t="s">
        <v>7585</v>
      </c>
    </row>
    <row r="391" spans="1:122" ht="15.75" customHeight="1" x14ac:dyDescent="0.35">
      <c r="A391" s="188" t="s">
        <v>12</v>
      </c>
      <c r="B391" s="189" t="s">
        <v>3778</v>
      </c>
      <c r="C391" s="207" t="s">
        <v>7586</v>
      </c>
      <c r="E391" s="188" t="s">
        <v>7490</v>
      </c>
      <c r="F391" s="188" t="s">
        <v>7587</v>
      </c>
      <c r="H391" s="188" t="s">
        <v>677</v>
      </c>
      <c r="I391" s="188" t="s">
        <v>56</v>
      </c>
      <c r="J391" s="188" t="s">
        <v>205</v>
      </c>
      <c r="K391" s="188" t="s">
        <v>269</v>
      </c>
      <c r="M391" s="188" t="s">
        <v>272</v>
      </c>
      <c r="O391" s="188" t="s">
        <v>299</v>
      </c>
      <c r="P391" s="188" t="s">
        <v>7588</v>
      </c>
      <c r="Q391" s="188" t="s">
        <v>7589</v>
      </c>
      <c r="R391" s="188">
        <v>0</v>
      </c>
      <c r="S391" s="188">
        <v>0</v>
      </c>
      <c r="T391" s="188">
        <v>0</v>
      </c>
      <c r="U391" s="188">
        <v>0</v>
      </c>
      <c r="V391" s="188">
        <v>0</v>
      </c>
      <c r="W391" s="188">
        <v>0</v>
      </c>
      <c r="X391" s="188">
        <v>0</v>
      </c>
      <c r="Y391" s="188">
        <v>0</v>
      </c>
      <c r="AA391" s="188">
        <v>0</v>
      </c>
      <c r="AB391" s="188">
        <v>0</v>
      </c>
      <c r="AC391" s="188">
        <v>0</v>
      </c>
      <c r="AD391" s="188">
        <v>0</v>
      </c>
      <c r="AE391" s="188">
        <v>0</v>
      </c>
      <c r="AF391" s="188">
        <v>0</v>
      </c>
      <c r="AG391" s="188">
        <v>0</v>
      </c>
      <c r="AH391" s="188">
        <v>0</v>
      </c>
      <c r="AI391" s="188">
        <v>0</v>
      </c>
      <c r="AJ391" s="188">
        <v>0</v>
      </c>
      <c r="AK391" s="188">
        <v>0</v>
      </c>
      <c r="AL391" s="188">
        <v>0</v>
      </c>
      <c r="AM391" s="188">
        <v>0</v>
      </c>
      <c r="AN391" s="188">
        <v>0</v>
      </c>
      <c r="AO391" s="188">
        <v>0</v>
      </c>
      <c r="AP391" s="188">
        <v>0</v>
      </c>
      <c r="AQ391" s="188">
        <v>0</v>
      </c>
      <c r="AR391" s="188">
        <v>1</v>
      </c>
      <c r="AS391" s="188">
        <v>0</v>
      </c>
      <c r="AT391" s="188">
        <v>0</v>
      </c>
      <c r="AU391" s="188">
        <v>0</v>
      </c>
      <c r="AV391" s="188">
        <v>0</v>
      </c>
      <c r="AW391" s="188">
        <v>0</v>
      </c>
      <c r="AX391" s="188">
        <v>0</v>
      </c>
      <c r="AY391" s="188">
        <v>0</v>
      </c>
      <c r="AZ391" s="188">
        <v>0</v>
      </c>
      <c r="BA391" s="188">
        <v>0</v>
      </c>
      <c r="BB391" s="188">
        <v>0</v>
      </c>
      <c r="BC391" s="188">
        <v>0</v>
      </c>
      <c r="BD391" s="188">
        <v>0</v>
      </c>
      <c r="BE391" s="188">
        <v>0</v>
      </c>
      <c r="BF391" s="188">
        <v>0</v>
      </c>
      <c r="BG391" s="188">
        <v>0</v>
      </c>
      <c r="BH391" s="188">
        <v>0</v>
      </c>
      <c r="BI391" s="188">
        <v>0</v>
      </c>
      <c r="BJ391" s="188">
        <v>0</v>
      </c>
      <c r="BK391" s="188">
        <v>0</v>
      </c>
      <c r="BL391" s="188">
        <v>0</v>
      </c>
      <c r="BM391" s="188">
        <v>0</v>
      </c>
      <c r="BN391" s="188">
        <v>0</v>
      </c>
      <c r="BO391" s="188">
        <v>0</v>
      </c>
      <c r="BP391" s="188">
        <v>0</v>
      </c>
      <c r="BQ391" s="188">
        <v>0</v>
      </c>
      <c r="BR391" s="188">
        <v>0</v>
      </c>
      <c r="BS391" s="188">
        <v>0</v>
      </c>
      <c r="BT391" s="188">
        <v>0</v>
      </c>
      <c r="BU391" s="188">
        <v>0</v>
      </c>
      <c r="BV391" s="188">
        <v>0</v>
      </c>
      <c r="BW391" s="188">
        <v>0</v>
      </c>
      <c r="BX391" s="188">
        <v>0</v>
      </c>
      <c r="BY391" s="188">
        <v>0</v>
      </c>
      <c r="BZ391" s="188">
        <v>0</v>
      </c>
      <c r="CA391" s="188">
        <v>0</v>
      </c>
      <c r="CB391" s="188">
        <v>0</v>
      </c>
      <c r="CC391" s="190">
        <v>0</v>
      </c>
      <c r="CD391" s="188">
        <v>0</v>
      </c>
      <c r="CE391" s="188">
        <v>0</v>
      </c>
      <c r="CF391" s="188">
        <v>0</v>
      </c>
      <c r="CG391" s="188">
        <v>0</v>
      </c>
      <c r="CH391" s="188">
        <v>0</v>
      </c>
      <c r="CI391" s="188">
        <v>0</v>
      </c>
      <c r="CJ391" s="188">
        <v>0</v>
      </c>
      <c r="CK391" s="188">
        <v>0</v>
      </c>
      <c r="CL391" s="188">
        <v>0</v>
      </c>
      <c r="CM391" s="188">
        <v>0</v>
      </c>
      <c r="CN391" s="188">
        <v>0</v>
      </c>
      <c r="CO391" s="188">
        <v>0</v>
      </c>
      <c r="CP391" s="188">
        <v>0</v>
      </c>
      <c r="CQ391" s="188">
        <v>0</v>
      </c>
      <c r="CR391" s="188">
        <v>0</v>
      </c>
      <c r="CS391" s="188">
        <v>0</v>
      </c>
      <c r="CT391" s="188">
        <v>0</v>
      </c>
      <c r="CU391" s="188">
        <v>0</v>
      </c>
      <c r="CV391" s="188">
        <v>0</v>
      </c>
      <c r="CW391" s="191">
        <v>0</v>
      </c>
      <c r="CX391" s="188">
        <f t="shared" si="16"/>
        <v>1</v>
      </c>
      <c r="CY391" s="188">
        <v>1</v>
      </c>
      <c r="CZ391" s="188">
        <v>0</v>
      </c>
      <c r="DA391" s="188">
        <v>0</v>
      </c>
      <c r="DB391" s="188">
        <v>0</v>
      </c>
      <c r="DC391" s="188" t="s">
        <v>600</v>
      </c>
      <c r="DK391" s="188">
        <v>0</v>
      </c>
      <c r="DM391" s="188">
        <v>1</v>
      </c>
      <c r="DN391" s="188">
        <v>1988</v>
      </c>
      <c r="DO391" s="188" t="s">
        <v>7590</v>
      </c>
      <c r="DP391" s="207" t="s">
        <v>7586</v>
      </c>
      <c r="DQ391" s="188" t="s">
        <v>580</v>
      </c>
      <c r="DR391" s="188" t="s">
        <v>7590</v>
      </c>
    </row>
    <row r="392" spans="1:122" ht="15.75" customHeight="1" x14ac:dyDescent="0.35">
      <c r="A392" s="188" t="s">
        <v>12</v>
      </c>
      <c r="B392" s="189" t="s">
        <v>4030</v>
      </c>
      <c r="C392" s="208" t="s">
        <v>7591</v>
      </c>
      <c r="E392" s="188" t="s">
        <v>7490</v>
      </c>
      <c r="F392" s="188" t="s">
        <v>91</v>
      </c>
      <c r="H392" s="188" t="s">
        <v>3805</v>
      </c>
      <c r="I392" s="188" t="s">
        <v>56</v>
      </c>
      <c r="J392" s="188" t="s">
        <v>205</v>
      </c>
      <c r="M392" s="188" t="s">
        <v>272</v>
      </c>
      <c r="O392" s="188" t="s">
        <v>299</v>
      </c>
      <c r="P392" s="188" t="s">
        <v>7592</v>
      </c>
      <c r="AR392" s="188">
        <v>1</v>
      </c>
      <c r="BO392" s="188">
        <v>1</v>
      </c>
      <c r="CC392" s="190"/>
      <c r="CW392" s="191"/>
      <c r="DC392" s="188" t="s">
        <v>679</v>
      </c>
      <c r="DK392" s="188">
        <v>0</v>
      </c>
      <c r="DM392" s="188">
        <v>1</v>
      </c>
      <c r="DN392" s="188">
        <v>1842</v>
      </c>
      <c r="DO392" s="188" t="s">
        <v>7593</v>
      </c>
      <c r="DP392" s="208" t="s">
        <v>7591</v>
      </c>
      <c r="DQ392" s="188" t="s">
        <v>580</v>
      </c>
      <c r="DR392" s="188" t="s">
        <v>7593</v>
      </c>
    </row>
    <row r="393" spans="1:122" s="220" customFormat="1" ht="15.75" customHeight="1" x14ac:dyDescent="0.3">
      <c r="A393" s="220" t="s">
        <v>24</v>
      </c>
      <c r="B393" s="221" t="s">
        <v>5494</v>
      </c>
      <c r="C393" s="222" t="s">
        <v>7594</v>
      </c>
      <c r="F393" s="220" t="s">
        <v>91</v>
      </c>
      <c r="H393" s="220" t="s">
        <v>454</v>
      </c>
      <c r="I393" s="220" t="s">
        <v>109</v>
      </c>
      <c r="J393" s="220" t="s">
        <v>4994</v>
      </c>
      <c r="K393" s="220" t="s">
        <v>269</v>
      </c>
      <c r="L393" s="220" t="s">
        <v>228</v>
      </c>
      <c r="M393" s="220" t="s">
        <v>272</v>
      </c>
      <c r="O393" s="220" t="s">
        <v>300</v>
      </c>
      <c r="P393" s="220">
        <v>0</v>
      </c>
      <c r="Q393" s="220" t="s">
        <v>481</v>
      </c>
      <c r="R393" s="220">
        <v>0</v>
      </c>
      <c r="S393" s="220">
        <v>0</v>
      </c>
      <c r="T393" s="220">
        <v>0</v>
      </c>
      <c r="U393" s="220">
        <v>0</v>
      </c>
      <c r="V393" s="220">
        <v>0</v>
      </c>
      <c r="W393" s="220">
        <v>0</v>
      </c>
      <c r="X393" s="220">
        <v>0</v>
      </c>
      <c r="Y393" s="220">
        <v>0</v>
      </c>
      <c r="AA393" s="220">
        <v>0</v>
      </c>
      <c r="AB393" s="220">
        <v>0</v>
      </c>
      <c r="AC393" s="220">
        <v>0</v>
      </c>
      <c r="AD393" s="220">
        <v>0</v>
      </c>
      <c r="AE393" s="220">
        <v>0</v>
      </c>
      <c r="AF393" s="220">
        <v>0</v>
      </c>
      <c r="AG393" s="220">
        <v>0</v>
      </c>
      <c r="AH393" s="220">
        <v>0</v>
      </c>
      <c r="AI393" s="220">
        <v>0</v>
      </c>
      <c r="AJ393" s="220">
        <v>0</v>
      </c>
      <c r="AK393" s="220">
        <v>0</v>
      </c>
      <c r="AL393" s="220">
        <v>0</v>
      </c>
      <c r="AM393" s="220">
        <v>0</v>
      </c>
      <c r="AN393" s="220">
        <v>0</v>
      </c>
      <c r="AO393" s="220">
        <v>0</v>
      </c>
      <c r="AP393" s="220">
        <v>0</v>
      </c>
      <c r="AQ393" s="220">
        <v>0</v>
      </c>
      <c r="AR393" s="220">
        <v>0</v>
      </c>
      <c r="AS393" s="220">
        <v>0</v>
      </c>
      <c r="AT393" s="220">
        <v>0</v>
      </c>
      <c r="AU393" s="220">
        <v>0</v>
      </c>
      <c r="AV393" s="220">
        <v>0</v>
      </c>
      <c r="AW393" s="220">
        <v>0</v>
      </c>
      <c r="AX393" s="220">
        <v>0</v>
      </c>
      <c r="AY393" s="220">
        <v>0</v>
      </c>
      <c r="AZ393" s="220">
        <v>0</v>
      </c>
      <c r="BA393" s="220">
        <v>0</v>
      </c>
      <c r="BB393" s="220">
        <v>0</v>
      </c>
      <c r="BC393" s="220">
        <v>0</v>
      </c>
      <c r="BD393" s="220">
        <v>1</v>
      </c>
      <c r="BE393" s="220">
        <v>0</v>
      </c>
      <c r="BF393" s="220">
        <v>0</v>
      </c>
      <c r="BG393" s="220">
        <v>0</v>
      </c>
      <c r="BH393" s="220">
        <v>0</v>
      </c>
      <c r="BI393" s="220">
        <v>0</v>
      </c>
      <c r="BJ393" s="220">
        <v>0</v>
      </c>
      <c r="BK393" s="220">
        <v>0</v>
      </c>
      <c r="BL393" s="220">
        <v>0</v>
      </c>
      <c r="BM393" s="220">
        <v>0</v>
      </c>
      <c r="BN393" s="220">
        <v>0</v>
      </c>
      <c r="BO393" s="220">
        <v>0</v>
      </c>
      <c r="BP393" s="220">
        <v>0</v>
      </c>
      <c r="BQ393" s="220">
        <v>1</v>
      </c>
      <c r="BR393" s="220">
        <v>0</v>
      </c>
      <c r="BS393" s="220">
        <v>0</v>
      </c>
      <c r="BT393" s="220">
        <v>0</v>
      </c>
      <c r="BU393" s="220">
        <v>0</v>
      </c>
      <c r="BV393" s="220">
        <v>0</v>
      </c>
      <c r="BW393" s="220">
        <v>0</v>
      </c>
      <c r="BX393" s="220">
        <v>0</v>
      </c>
      <c r="BY393" s="220">
        <v>0</v>
      </c>
      <c r="BZ393" s="220">
        <v>0</v>
      </c>
      <c r="CA393" s="220">
        <v>0</v>
      </c>
      <c r="CB393" s="220">
        <v>0</v>
      </c>
      <c r="CC393" s="223">
        <v>0</v>
      </c>
      <c r="CD393" s="220">
        <v>0</v>
      </c>
      <c r="CE393" s="220">
        <v>0</v>
      </c>
      <c r="CF393" s="220">
        <v>0</v>
      </c>
      <c r="CG393" s="220">
        <v>0</v>
      </c>
      <c r="CH393" s="220">
        <v>0</v>
      </c>
      <c r="CI393" s="220">
        <v>1</v>
      </c>
      <c r="CJ393" s="220">
        <v>0</v>
      </c>
      <c r="CK393" s="220">
        <v>0</v>
      </c>
      <c r="CL393" s="220">
        <v>0</v>
      </c>
      <c r="CM393" s="220">
        <v>0</v>
      </c>
      <c r="CN393" s="220">
        <v>0</v>
      </c>
      <c r="CO393" s="220">
        <v>0</v>
      </c>
      <c r="CP393" s="220">
        <v>1</v>
      </c>
      <c r="CQ393" s="220">
        <v>0</v>
      </c>
      <c r="CR393" s="220">
        <v>0</v>
      </c>
      <c r="CS393" s="220">
        <v>0</v>
      </c>
      <c r="CT393" s="220">
        <v>0</v>
      </c>
      <c r="CU393" s="220">
        <v>0</v>
      </c>
      <c r="CV393" s="220">
        <v>0</v>
      </c>
      <c r="CW393" s="224">
        <v>0</v>
      </c>
      <c r="CX393" s="220">
        <f t="shared" ref="CX393:CX398" si="17">SUM(AA393:CW393)</f>
        <v>4</v>
      </c>
      <c r="CY393" s="220">
        <v>1</v>
      </c>
      <c r="CZ393" s="220">
        <v>1</v>
      </c>
      <c r="DA393" s="220">
        <v>0</v>
      </c>
      <c r="DB393" s="220">
        <v>0</v>
      </c>
      <c r="DC393" s="220" t="s">
        <v>7595</v>
      </c>
      <c r="DK393" s="220">
        <v>0</v>
      </c>
      <c r="DM393" s="220">
        <v>1</v>
      </c>
      <c r="DN393" s="220">
        <v>1933</v>
      </c>
      <c r="DO393" s="220" t="s">
        <v>7596</v>
      </c>
      <c r="DP393" s="220" t="s">
        <v>7594</v>
      </c>
      <c r="DQ393" s="220" t="s">
        <v>580</v>
      </c>
      <c r="DR393" s="220" t="s">
        <v>7596</v>
      </c>
    </row>
    <row r="394" spans="1:122" s="220" customFormat="1" ht="15.75" customHeight="1" x14ac:dyDescent="0.3">
      <c r="A394" s="221" t="s">
        <v>24</v>
      </c>
      <c r="B394" s="220" t="s">
        <v>5530</v>
      </c>
      <c r="C394" s="222" t="s">
        <v>7597</v>
      </c>
      <c r="F394" s="220" t="s">
        <v>91</v>
      </c>
      <c r="H394" s="220" t="s">
        <v>454</v>
      </c>
      <c r="I394" s="220" t="s">
        <v>56</v>
      </c>
      <c r="J394" s="220" t="s">
        <v>455</v>
      </c>
      <c r="K394" s="220" t="s">
        <v>471</v>
      </c>
      <c r="M394" s="220" t="s">
        <v>272</v>
      </c>
      <c r="O394" s="220" t="s">
        <v>300</v>
      </c>
      <c r="P394" s="225" t="s">
        <v>7598</v>
      </c>
      <c r="Q394" s="224" t="s">
        <v>481</v>
      </c>
      <c r="R394" s="220">
        <v>0</v>
      </c>
      <c r="S394" s="220">
        <v>0</v>
      </c>
      <c r="T394" s="220">
        <v>0</v>
      </c>
      <c r="U394" s="220">
        <v>0</v>
      </c>
      <c r="V394" s="220">
        <v>0</v>
      </c>
      <c r="W394" s="220">
        <v>0</v>
      </c>
      <c r="X394" s="220">
        <v>0</v>
      </c>
      <c r="Y394" s="220">
        <v>0</v>
      </c>
      <c r="AA394" s="220">
        <v>0</v>
      </c>
      <c r="AB394" s="220">
        <v>0</v>
      </c>
      <c r="AC394" s="220">
        <v>0</v>
      </c>
      <c r="AD394" s="220">
        <v>0</v>
      </c>
      <c r="AE394" s="220">
        <v>0</v>
      </c>
      <c r="AF394" s="220">
        <v>0</v>
      </c>
      <c r="AG394" s="220">
        <v>0</v>
      </c>
      <c r="AH394" s="220">
        <v>0</v>
      </c>
      <c r="AI394" s="220">
        <v>0</v>
      </c>
      <c r="AJ394" s="220">
        <v>0</v>
      </c>
      <c r="AK394" s="220">
        <v>0</v>
      </c>
      <c r="AL394" s="220">
        <v>0</v>
      </c>
      <c r="AM394" s="220">
        <v>0</v>
      </c>
      <c r="AN394" s="220">
        <v>0</v>
      </c>
      <c r="AO394" s="220">
        <v>0</v>
      </c>
      <c r="AP394" s="220">
        <v>0</v>
      </c>
      <c r="AQ394" s="220">
        <v>0</v>
      </c>
      <c r="AR394" s="220">
        <v>0</v>
      </c>
      <c r="AS394" s="220">
        <v>0</v>
      </c>
      <c r="AT394" s="220">
        <v>0</v>
      </c>
      <c r="AU394" s="220">
        <v>0</v>
      </c>
      <c r="AV394" s="220">
        <v>0</v>
      </c>
      <c r="AW394" s="220">
        <v>0</v>
      </c>
      <c r="AX394" s="220">
        <v>0</v>
      </c>
      <c r="AY394" s="220">
        <v>0</v>
      </c>
      <c r="AZ394" s="220">
        <v>1</v>
      </c>
      <c r="BA394" s="220">
        <v>0</v>
      </c>
      <c r="BB394" s="220">
        <v>0</v>
      </c>
      <c r="BC394" s="220">
        <v>0</v>
      </c>
      <c r="BD394" s="220">
        <v>1</v>
      </c>
      <c r="BE394" s="220">
        <v>0</v>
      </c>
      <c r="BF394" s="220">
        <v>0</v>
      </c>
      <c r="BG394" s="220">
        <v>0</v>
      </c>
      <c r="BH394" s="220">
        <v>0</v>
      </c>
      <c r="BI394" s="220">
        <v>0</v>
      </c>
      <c r="BJ394" s="220">
        <v>0</v>
      </c>
      <c r="BK394" s="220">
        <v>0</v>
      </c>
      <c r="BL394" s="220">
        <v>0</v>
      </c>
      <c r="BM394" s="220">
        <v>0</v>
      </c>
      <c r="BN394" s="220">
        <v>0</v>
      </c>
      <c r="BO394" s="220">
        <v>0</v>
      </c>
      <c r="BP394" s="220">
        <v>0</v>
      </c>
      <c r="BQ394" s="220">
        <v>0</v>
      </c>
      <c r="BR394" s="220">
        <v>0</v>
      </c>
      <c r="BS394" s="220">
        <v>0</v>
      </c>
      <c r="BT394" s="220">
        <v>0</v>
      </c>
      <c r="BU394" s="220">
        <v>0</v>
      </c>
      <c r="BV394" s="220">
        <v>0</v>
      </c>
      <c r="BW394" s="220">
        <v>0</v>
      </c>
      <c r="BX394" s="220">
        <v>0</v>
      </c>
      <c r="BY394" s="220">
        <v>0</v>
      </c>
      <c r="BZ394" s="220">
        <v>0</v>
      </c>
      <c r="CA394" s="220">
        <v>0</v>
      </c>
      <c r="CB394" s="220">
        <v>0</v>
      </c>
      <c r="CC394" s="223">
        <v>0</v>
      </c>
      <c r="CD394" s="220">
        <v>0</v>
      </c>
      <c r="CE394" s="220">
        <v>0</v>
      </c>
      <c r="CF394" s="220">
        <v>0</v>
      </c>
      <c r="CG394" s="220">
        <v>1</v>
      </c>
      <c r="CH394" s="220" t="s">
        <v>7599</v>
      </c>
      <c r="CI394" s="220">
        <v>1</v>
      </c>
      <c r="CJ394" s="220">
        <v>0</v>
      </c>
      <c r="CK394" s="220">
        <v>0</v>
      </c>
      <c r="CL394" s="220">
        <v>0</v>
      </c>
      <c r="CM394" s="220">
        <v>0</v>
      </c>
      <c r="CN394" s="220">
        <v>0</v>
      </c>
      <c r="CO394" s="220">
        <v>0</v>
      </c>
      <c r="CP394" s="220">
        <v>1</v>
      </c>
      <c r="CQ394" s="220">
        <v>0</v>
      </c>
      <c r="CR394" s="220">
        <v>0</v>
      </c>
      <c r="CS394" s="220">
        <v>0</v>
      </c>
      <c r="CT394" s="220">
        <v>0</v>
      </c>
      <c r="CU394" s="220">
        <v>0</v>
      </c>
      <c r="CV394" s="220">
        <v>0</v>
      </c>
      <c r="CW394" s="224">
        <v>0</v>
      </c>
      <c r="CX394" s="220">
        <f t="shared" si="17"/>
        <v>5</v>
      </c>
      <c r="CY394" s="220">
        <v>1</v>
      </c>
      <c r="CZ394" s="220">
        <v>1</v>
      </c>
      <c r="DA394" s="220">
        <v>0</v>
      </c>
      <c r="DB394" s="220">
        <v>0</v>
      </c>
      <c r="DC394" s="220" t="s">
        <v>7600</v>
      </c>
      <c r="DK394" s="220">
        <v>0</v>
      </c>
      <c r="DM394" s="220">
        <v>1</v>
      </c>
      <c r="DN394" s="220">
        <v>1897</v>
      </c>
      <c r="DO394" s="220" t="s">
        <v>7601</v>
      </c>
      <c r="DP394" s="220" t="s">
        <v>7597</v>
      </c>
      <c r="DQ394" s="220" t="s">
        <v>580</v>
      </c>
      <c r="DR394" s="220" t="s">
        <v>7601</v>
      </c>
    </row>
    <row r="395" spans="1:122" s="220" customFormat="1" ht="15.75" customHeight="1" x14ac:dyDescent="0.3">
      <c r="A395" s="220" t="s">
        <v>24</v>
      </c>
      <c r="B395" s="221" t="s">
        <v>7602</v>
      </c>
      <c r="C395" s="222" t="s">
        <v>7603</v>
      </c>
      <c r="F395" s="220" t="s">
        <v>91</v>
      </c>
      <c r="G395" s="220" t="s">
        <v>479</v>
      </c>
      <c r="H395" s="220" t="s">
        <v>454</v>
      </c>
      <c r="I395" s="220" t="s">
        <v>56</v>
      </c>
      <c r="J395" s="220" t="s">
        <v>455</v>
      </c>
      <c r="K395" s="220" t="s">
        <v>269</v>
      </c>
      <c r="M395" s="220" t="s">
        <v>272</v>
      </c>
      <c r="O395" s="220" t="s">
        <v>300</v>
      </c>
      <c r="P395" s="225" t="s">
        <v>7604</v>
      </c>
      <c r="Q395" s="224" t="s">
        <v>481</v>
      </c>
      <c r="R395" s="220">
        <v>0</v>
      </c>
      <c r="S395" s="220">
        <v>0</v>
      </c>
      <c r="T395" s="220">
        <v>0</v>
      </c>
      <c r="U395" s="220">
        <v>0</v>
      </c>
      <c r="V395" s="220">
        <v>0</v>
      </c>
      <c r="W395" s="220">
        <v>0</v>
      </c>
      <c r="X395" s="220">
        <v>0</v>
      </c>
      <c r="Y395" s="220">
        <v>0</v>
      </c>
      <c r="AA395" s="220">
        <v>0</v>
      </c>
      <c r="AB395" s="220">
        <v>0</v>
      </c>
      <c r="AC395" s="220">
        <v>0</v>
      </c>
      <c r="AD395" s="220">
        <v>0</v>
      </c>
      <c r="AE395" s="220">
        <v>0</v>
      </c>
      <c r="AF395" s="220">
        <v>0</v>
      </c>
      <c r="AG395" s="220">
        <v>0</v>
      </c>
      <c r="AH395" s="220">
        <v>0</v>
      </c>
      <c r="AI395" s="220">
        <v>0</v>
      </c>
      <c r="AJ395" s="220">
        <v>0</v>
      </c>
      <c r="AK395" s="220">
        <v>0</v>
      </c>
      <c r="AL395" s="220">
        <v>0</v>
      </c>
      <c r="AM395" s="220">
        <v>0</v>
      </c>
      <c r="AN395" s="220">
        <v>0</v>
      </c>
      <c r="AO395" s="220">
        <v>0</v>
      </c>
      <c r="AP395" s="220">
        <v>0</v>
      </c>
      <c r="AQ395" s="220">
        <v>0</v>
      </c>
      <c r="AR395" s="220">
        <v>0</v>
      </c>
      <c r="AS395" s="220">
        <v>0</v>
      </c>
      <c r="AT395" s="220">
        <v>0</v>
      </c>
      <c r="AU395" s="220">
        <v>0</v>
      </c>
      <c r="AV395" s="220">
        <v>0</v>
      </c>
      <c r="AW395" s="220">
        <v>0</v>
      </c>
      <c r="AX395" s="220">
        <v>0</v>
      </c>
      <c r="AY395" s="220">
        <v>0</v>
      </c>
      <c r="AZ395" s="220">
        <v>1</v>
      </c>
      <c r="BA395" s="220">
        <v>0</v>
      </c>
      <c r="BB395" s="220">
        <v>0</v>
      </c>
      <c r="BC395" s="220">
        <v>0</v>
      </c>
      <c r="BD395" s="220">
        <v>1</v>
      </c>
      <c r="BE395" s="220">
        <v>0</v>
      </c>
      <c r="BF395" s="220">
        <v>0</v>
      </c>
      <c r="BG395" s="220">
        <v>0</v>
      </c>
      <c r="BH395" s="220">
        <v>0</v>
      </c>
      <c r="BI395" s="220">
        <v>0</v>
      </c>
      <c r="BJ395" s="220">
        <v>0</v>
      </c>
      <c r="BK395" s="220">
        <v>0</v>
      </c>
      <c r="BL395" s="220">
        <v>0</v>
      </c>
      <c r="BM395" s="220">
        <v>0</v>
      </c>
      <c r="BN395" s="220">
        <v>0</v>
      </c>
      <c r="BO395" s="220">
        <v>0</v>
      </c>
      <c r="BP395" s="220">
        <v>0</v>
      </c>
      <c r="BQ395" s="220">
        <v>0</v>
      </c>
      <c r="BR395" s="220">
        <v>0</v>
      </c>
      <c r="BS395" s="220">
        <v>0</v>
      </c>
      <c r="BT395" s="220">
        <v>0</v>
      </c>
      <c r="BU395" s="220">
        <v>0</v>
      </c>
      <c r="BV395" s="220">
        <v>0</v>
      </c>
      <c r="BW395" s="220">
        <v>0</v>
      </c>
      <c r="BX395" s="220">
        <v>1</v>
      </c>
      <c r="BY395" s="220">
        <v>0</v>
      </c>
      <c r="BZ395" s="220">
        <v>0</v>
      </c>
      <c r="CA395" s="220">
        <v>0</v>
      </c>
      <c r="CB395" s="220">
        <v>1</v>
      </c>
      <c r="CC395" s="220">
        <v>0</v>
      </c>
      <c r="CD395" s="220">
        <v>0</v>
      </c>
      <c r="CE395" s="220">
        <v>0</v>
      </c>
      <c r="CF395" s="220">
        <v>0</v>
      </c>
      <c r="CG395" s="220">
        <v>0</v>
      </c>
      <c r="CH395" s="220">
        <v>0</v>
      </c>
      <c r="CI395" s="220">
        <v>1</v>
      </c>
      <c r="CJ395" s="220">
        <v>1</v>
      </c>
      <c r="CK395" s="220">
        <v>0</v>
      </c>
      <c r="CL395" s="220">
        <v>0</v>
      </c>
      <c r="CM395" s="220">
        <v>0</v>
      </c>
      <c r="CN395" s="220">
        <v>0</v>
      </c>
      <c r="CO395" s="220">
        <v>0</v>
      </c>
      <c r="CP395" s="220">
        <v>1</v>
      </c>
      <c r="CQ395" s="220">
        <v>0</v>
      </c>
      <c r="CR395" s="220">
        <v>0</v>
      </c>
      <c r="CS395" s="220">
        <v>1</v>
      </c>
      <c r="CT395" s="220">
        <v>0</v>
      </c>
      <c r="CU395" s="220">
        <v>0</v>
      </c>
      <c r="CV395" s="220">
        <v>0</v>
      </c>
      <c r="CW395" s="220">
        <v>0</v>
      </c>
      <c r="CX395" s="220">
        <f t="shared" si="17"/>
        <v>8</v>
      </c>
      <c r="CY395" s="220">
        <v>1</v>
      </c>
      <c r="CZ395" s="220">
        <v>1</v>
      </c>
      <c r="DA395" s="220">
        <v>0</v>
      </c>
      <c r="DB395" s="220">
        <v>1</v>
      </c>
      <c r="DC395" s="220" t="s">
        <v>7605</v>
      </c>
      <c r="DK395" s="220">
        <v>0</v>
      </c>
      <c r="DM395" s="220">
        <v>1</v>
      </c>
      <c r="DN395" s="220">
        <v>1855</v>
      </c>
      <c r="DO395" s="220" t="s">
        <v>7606</v>
      </c>
      <c r="DP395" s="220" t="s">
        <v>7607</v>
      </c>
      <c r="DQ395" s="220">
        <v>1947</v>
      </c>
      <c r="DR395" s="220" t="s">
        <v>7608</v>
      </c>
    </row>
    <row r="396" spans="1:122" s="220" customFormat="1" ht="15.75" customHeight="1" x14ac:dyDescent="0.3">
      <c r="A396" s="220" t="s">
        <v>24</v>
      </c>
      <c r="B396" s="221" t="s">
        <v>7609</v>
      </c>
      <c r="C396" s="226" t="s">
        <v>7610</v>
      </c>
      <c r="D396" s="220" t="s">
        <v>7611</v>
      </c>
      <c r="F396" s="220" t="s">
        <v>91</v>
      </c>
      <c r="H396" s="220" t="s">
        <v>454</v>
      </c>
      <c r="I396" s="220" t="s">
        <v>56</v>
      </c>
      <c r="J396" s="220" t="s">
        <v>455</v>
      </c>
      <c r="K396" s="220" t="s">
        <v>269</v>
      </c>
      <c r="L396" s="220" t="s">
        <v>228</v>
      </c>
      <c r="M396" s="220" t="s">
        <v>272</v>
      </c>
      <c r="O396" s="220" t="s">
        <v>300</v>
      </c>
      <c r="P396" s="225" t="s">
        <v>7612</v>
      </c>
      <c r="Q396" s="224" t="s">
        <v>481</v>
      </c>
      <c r="R396" s="220">
        <v>0</v>
      </c>
      <c r="S396" s="220">
        <v>0</v>
      </c>
      <c r="T396" s="220">
        <v>0</v>
      </c>
      <c r="U396" s="220">
        <v>0</v>
      </c>
      <c r="V396" s="220">
        <v>0</v>
      </c>
      <c r="W396" s="220">
        <v>0</v>
      </c>
      <c r="X396" s="220">
        <v>0</v>
      </c>
      <c r="Y396" s="220">
        <v>0</v>
      </c>
      <c r="AA396" s="220">
        <v>0</v>
      </c>
      <c r="AB396" s="220">
        <v>0</v>
      </c>
      <c r="AC396" s="220">
        <v>0</v>
      </c>
      <c r="AD396" s="220">
        <v>0</v>
      </c>
      <c r="AE396" s="220">
        <v>0</v>
      </c>
      <c r="AF396" s="220">
        <v>0</v>
      </c>
      <c r="AG396" s="220">
        <v>0</v>
      </c>
      <c r="AH396" s="220">
        <v>0</v>
      </c>
      <c r="AI396" s="220">
        <v>0</v>
      </c>
      <c r="AJ396" s="220">
        <v>0</v>
      </c>
      <c r="AK396" s="220">
        <v>0</v>
      </c>
      <c r="AL396" s="220">
        <v>0</v>
      </c>
      <c r="AM396" s="220">
        <v>0</v>
      </c>
      <c r="AN396" s="220">
        <v>0</v>
      </c>
      <c r="AO396" s="220">
        <v>0</v>
      </c>
      <c r="AP396" s="220">
        <v>0</v>
      </c>
      <c r="AQ396" s="220">
        <v>0</v>
      </c>
      <c r="AR396" s="220">
        <v>0</v>
      </c>
      <c r="AS396" s="220">
        <v>0</v>
      </c>
      <c r="AT396" s="220">
        <v>0</v>
      </c>
      <c r="AU396" s="220">
        <v>0</v>
      </c>
      <c r="AV396" s="220">
        <v>0</v>
      </c>
      <c r="AW396" s="220">
        <v>0</v>
      </c>
      <c r="AX396" s="220">
        <v>0</v>
      </c>
      <c r="AY396" s="220">
        <v>0</v>
      </c>
      <c r="AZ396" s="220">
        <v>1</v>
      </c>
      <c r="BA396" s="220">
        <v>0</v>
      </c>
      <c r="BB396" s="220">
        <v>0</v>
      </c>
      <c r="BC396" s="220">
        <v>0</v>
      </c>
      <c r="BD396" s="220">
        <v>1</v>
      </c>
      <c r="BE396" s="220">
        <v>0</v>
      </c>
      <c r="BF396" s="220">
        <v>0</v>
      </c>
      <c r="BG396" s="220">
        <v>0</v>
      </c>
      <c r="BH396" s="220">
        <v>0</v>
      </c>
      <c r="BI396" s="220">
        <v>0</v>
      </c>
      <c r="BJ396" s="220">
        <v>0</v>
      </c>
      <c r="BK396" s="220">
        <v>0</v>
      </c>
      <c r="BL396" s="220">
        <v>0</v>
      </c>
      <c r="BM396" s="220">
        <v>0</v>
      </c>
      <c r="BN396" s="220">
        <v>0</v>
      </c>
      <c r="BO396" s="220">
        <v>0</v>
      </c>
      <c r="BP396" s="220">
        <v>0</v>
      </c>
      <c r="BQ396" s="220">
        <v>0</v>
      </c>
      <c r="BR396" s="220">
        <v>0</v>
      </c>
      <c r="BS396" s="220">
        <v>0</v>
      </c>
      <c r="BT396" s="220">
        <v>0</v>
      </c>
      <c r="BU396" s="220">
        <v>0</v>
      </c>
      <c r="BV396" s="220">
        <v>0</v>
      </c>
      <c r="BW396" s="220">
        <v>0</v>
      </c>
      <c r="BX396" s="220">
        <v>0</v>
      </c>
      <c r="BY396" s="220">
        <v>0</v>
      </c>
      <c r="BZ396" s="220">
        <v>0</v>
      </c>
      <c r="CA396" s="220">
        <v>0</v>
      </c>
      <c r="CB396" s="220">
        <v>0</v>
      </c>
      <c r="CC396" s="220">
        <v>0</v>
      </c>
      <c r="CD396" s="220">
        <v>0</v>
      </c>
      <c r="CE396" s="220">
        <v>0</v>
      </c>
      <c r="CF396" s="220">
        <v>0</v>
      </c>
      <c r="CG396" s="220">
        <v>0</v>
      </c>
      <c r="CH396" s="220">
        <v>1</v>
      </c>
      <c r="CI396" s="220">
        <v>1</v>
      </c>
      <c r="CJ396" s="220">
        <v>0</v>
      </c>
      <c r="CK396" s="220">
        <v>0</v>
      </c>
      <c r="CL396" s="220">
        <v>0</v>
      </c>
      <c r="CM396" s="220">
        <v>0</v>
      </c>
      <c r="CN396" s="220">
        <v>0</v>
      </c>
      <c r="CO396" s="220">
        <v>0</v>
      </c>
      <c r="CP396" s="220">
        <v>1</v>
      </c>
      <c r="CQ396" s="220">
        <v>0</v>
      </c>
      <c r="CR396" s="220">
        <v>0</v>
      </c>
      <c r="CS396" s="220">
        <v>0</v>
      </c>
      <c r="CT396" s="220">
        <v>0</v>
      </c>
      <c r="CU396" s="220">
        <v>0</v>
      </c>
      <c r="CV396" s="220">
        <v>0</v>
      </c>
      <c r="CW396" s="224">
        <v>0</v>
      </c>
      <c r="CX396" s="220">
        <f t="shared" si="17"/>
        <v>5</v>
      </c>
      <c r="CY396" s="220">
        <v>1</v>
      </c>
      <c r="CZ396" s="220">
        <v>1</v>
      </c>
      <c r="DA396" s="220">
        <v>0</v>
      </c>
      <c r="DB396" s="220">
        <v>0</v>
      </c>
      <c r="DC396" s="220" t="s">
        <v>7613</v>
      </c>
      <c r="DK396" s="220">
        <v>0</v>
      </c>
      <c r="DM396" s="220">
        <v>1</v>
      </c>
      <c r="DN396" s="220">
        <v>1963</v>
      </c>
      <c r="DO396" s="220" t="s">
        <v>7614</v>
      </c>
      <c r="DP396" s="220" t="s">
        <v>7610</v>
      </c>
      <c r="DQ396" s="220" t="s">
        <v>580</v>
      </c>
      <c r="DR396" s="220" t="s">
        <v>7614</v>
      </c>
    </row>
    <row r="397" spans="1:122" s="220" customFormat="1" ht="15.75" customHeight="1" x14ac:dyDescent="0.3">
      <c r="A397" s="220" t="s">
        <v>24</v>
      </c>
      <c r="B397" s="221" t="s">
        <v>7609</v>
      </c>
      <c r="C397" s="222" t="s">
        <v>7615</v>
      </c>
      <c r="F397" s="220" t="s">
        <v>91</v>
      </c>
      <c r="H397" s="220" t="s">
        <v>454</v>
      </c>
      <c r="I397" s="220" t="s">
        <v>56</v>
      </c>
      <c r="J397" s="220" t="s">
        <v>173</v>
      </c>
      <c r="K397" s="220" t="s">
        <v>269</v>
      </c>
      <c r="L397" s="220" t="s">
        <v>228</v>
      </c>
      <c r="M397" s="220" t="s">
        <v>272</v>
      </c>
      <c r="O397" s="220" t="s">
        <v>300</v>
      </c>
      <c r="P397" s="225" t="s">
        <v>7616</v>
      </c>
      <c r="Q397" s="224" t="s">
        <v>481</v>
      </c>
      <c r="R397" s="220">
        <v>0</v>
      </c>
      <c r="S397" s="220">
        <v>0</v>
      </c>
      <c r="T397" s="220">
        <v>0</v>
      </c>
      <c r="U397" s="220">
        <v>0</v>
      </c>
      <c r="V397" s="220">
        <v>0</v>
      </c>
      <c r="W397" s="220">
        <v>0</v>
      </c>
      <c r="X397" s="220">
        <v>0</v>
      </c>
      <c r="Y397" s="220">
        <v>0</v>
      </c>
      <c r="AA397" s="220">
        <v>0</v>
      </c>
      <c r="AB397" s="220">
        <v>0</v>
      </c>
      <c r="AC397" s="220">
        <v>0</v>
      </c>
      <c r="AD397" s="220">
        <v>0</v>
      </c>
      <c r="AE397" s="220">
        <v>0</v>
      </c>
      <c r="AF397" s="220">
        <v>0</v>
      </c>
      <c r="AG397" s="220">
        <v>0</v>
      </c>
      <c r="AH397" s="220">
        <v>0</v>
      </c>
      <c r="AI397" s="220">
        <v>0</v>
      </c>
      <c r="AJ397" s="220">
        <v>0</v>
      </c>
      <c r="AK397" s="220">
        <v>0</v>
      </c>
      <c r="AL397" s="220">
        <v>0</v>
      </c>
      <c r="AM397" s="220">
        <v>0</v>
      </c>
      <c r="AN397" s="220">
        <v>0</v>
      </c>
      <c r="AO397" s="220">
        <v>0</v>
      </c>
      <c r="AP397" s="220">
        <v>0</v>
      </c>
      <c r="AQ397" s="220">
        <v>0</v>
      </c>
      <c r="AR397" s="220">
        <v>0</v>
      </c>
      <c r="AS397" s="220">
        <v>0</v>
      </c>
      <c r="AT397" s="220">
        <v>0</v>
      </c>
      <c r="AU397" s="220">
        <v>0</v>
      </c>
      <c r="AV397" s="220">
        <v>0</v>
      </c>
      <c r="AW397" s="220">
        <v>0</v>
      </c>
      <c r="AX397" s="220">
        <v>0</v>
      </c>
      <c r="AY397" s="220">
        <v>0</v>
      </c>
      <c r="AZ397" s="220">
        <v>1</v>
      </c>
      <c r="BA397" s="220">
        <v>0</v>
      </c>
      <c r="BB397" s="220">
        <v>0</v>
      </c>
      <c r="BC397" s="220">
        <v>0</v>
      </c>
      <c r="BD397" s="220">
        <v>1</v>
      </c>
      <c r="BE397" s="220">
        <v>0</v>
      </c>
      <c r="BF397" s="220">
        <v>0</v>
      </c>
      <c r="BG397" s="220">
        <v>0</v>
      </c>
      <c r="BH397" s="220">
        <v>0</v>
      </c>
      <c r="BI397" s="220">
        <v>0</v>
      </c>
      <c r="BJ397" s="220">
        <v>0</v>
      </c>
      <c r="BK397" s="220">
        <v>0</v>
      </c>
      <c r="BL397" s="220">
        <v>0</v>
      </c>
      <c r="BM397" s="220">
        <v>0</v>
      </c>
      <c r="BN397" s="220">
        <v>0</v>
      </c>
      <c r="BO397" s="220">
        <v>0</v>
      </c>
      <c r="BP397" s="220">
        <v>0</v>
      </c>
      <c r="BQ397" s="220">
        <v>0</v>
      </c>
      <c r="BR397" s="220">
        <v>0</v>
      </c>
      <c r="BS397" s="220">
        <v>0</v>
      </c>
      <c r="BT397" s="220">
        <v>0</v>
      </c>
      <c r="BU397" s="220">
        <v>0</v>
      </c>
      <c r="BV397" s="220">
        <v>0</v>
      </c>
      <c r="BW397" s="220">
        <v>0</v>
      </c>
      <c r="BX397" s="220">
        <v>0</v>
      </c>
      <c r="BY397" s="220">
        <v>0</v>
      </c>
      <c r="BZ397" s="220">
        <v>0</v>
      </c>
      <c r="CA397" s="220">
        <v>0</v>
      </c>
      <c r="CB397" s="220">
        <v>0</v>
      </c>
      <c r="CC397" s="220">
        <v>0</v>
      </c>
      <c r="CD397" s="220">
        <v>0</v>
      </c>
      <c r="CE397" s="220">
        <v>0</v>
      </c>
      <c r="CF397" s="220">
        <v>0</v>
      </c>
      <c r="CG397" s="220">
        <v>0</v>
      </c>
      <c r="CH397" s="220">
        <v>0</v>
      </c>
      <c r="CI397" s="220">
        <v>1</v>
      </c>
      <c r="CJ397" s="220">
        <v>1</v>
      </c>
      <c r="CK397" s="220">
        <v>0</v>
      </c>
      <c r="CL397" s="220">
        <v>0</v>
      </c>
      <c r="CM397" s="220">
        <v>0</v>
      </c>
      <c r="CN397" s="220">
        <v>0</v>
      </c>
      <c r="CO397" s="220">
        <v>0</v>
      </c>
      <c r="CP397" s="220">
        <v>1</v>
      </c>
      <c r="CQ397" s="220">
        <v>0</v>
      </c>
      <c r="CR397" s="220">
        <v>0</v>
      </c>
      <c r="CS397" s="220">
        <v>1</v>
      </c>
      <c r="CT397" s="220">
        <v>0</v>
      </c>
      <c r="CU397" s="220">
        <v>0</v>
      </c>
      <c r="CV397" s="220">
        <v>0</v>
      </c>
      <c r="CW397" s="224">
        <v>0</v>
      </c>
      <c r="CX397" s="220">
        <f t="shared" si="17"/>
        <v>6</v>
      </c>
      <c r="CY397" s="220">
        <v>1</v>
      </c>
      <c r="CZ397" s="220">
        <v>1</v>
      </c>
      <c r="DA397" s="220">
        <v>0</v>
      </c>
      <c r="DB397" s="220">
        <v>0</v>
      </c>
      <c r="DC397" s="220" t="s">
        <v>7617</v>
      </c>
      <c r="DF397" s="220" t="s">
        <v>483</v>
      </c>
      <c r="DH397" s="220">
        <v>1</v>
      </c>
      <c r="DI397" s="220" t="s">
        <v>484</v>
      </c>
      <c r="DK397" s="220">
        <v>0</v>
      </c>
      <c r="DM397" s="220">
        <v>1</v>
      </c>
      <c r="DN397" s="220">
        <v>1930</v>
      </c>
      <c r="DO397" s="220" t="s">
        <v>7618</v>
      </c>
      <c r="DP397" s="220" t="s">
        <v>7619</v>
      </c>
      <c r="DQ397" s="220">
        <v>2010</v>
      </c>
      <c r="DR397" s="220" t="s">
        <v>7620</v>
      </c>
    </row>
    <row r="398" spans="1:122" s="220" customFormat="1" ht="15.75" customHeight="1" x14ac:dyDescent="0.3">
      <c r="A398" s="220" t="s">
        <v>24</v>
      </c>
      <c r="B398" s="221" t="s">
        <v>5578</v>
      </c>
      <c r="C398" s="222" t="s">
        <v>7621</v>
      </c>
      <c r="F398" s="220" t="s">
        <v>91</v>
      </c>
      <c r="H398" s="220" t="s">
        <v>454</v>
      </c>
      <c r="I398" s="220" t="s">
        <v>13</v>
      </c>
      <c r="J398" s="220" t="s">
        <v>221</v>
      </c>
      <c r="K398" s="220" t="s">
        <v>269</v>
      </c>
      <c r="M398" s="220" t="s">
        <v>272</v>
      </c>
      <c r="O398" s="220" t="s">
        <v>300</v>
      </c>
      <c r="P398" s="220" t="s">
        <v>7622</v>
      </c>
      <c r="Q398" s="224" t="s">
        <v>481</v>
      </c>
      <c r="R398" s="220">
        <v>0</v>
      </c>
      <c r="S398" s="220">
        <v>0</v>
      </c>
      <c r="T398" s="220">
        <v>0</v>
      </c>
      <c r="U398" s="220">
        <v>0</v>
      </c>
      <c r="V398" s="220">
        <v>0</v>
      </c>
      <c r="W398" s="220">
        <v>0</v>
      </c>
      <c r="X398" s="220">
        <v>0</v>
      </c>
      <c r="Y398" s="220">
        <v>0</v>
      </c>
      <c r="AA398" s="220">
        <v>0</v>
      </c>
      <c r="AB398" s="220">
        <v>0</v>
      </c>
      <c r="AC398" s="220">
        <v>0</v>
      </c>
      <c r="AD398" s="220">
        <v>0</v>
      </c>
      <c r="AE398" s="220">
        <v>0</v>
      </c>
      <c r="AF398" s="220">
        <v>0</v>
      </c>
      <c r="AG398" s="220">
        <v>0</v>
      </c>
      <c r="AH398" s="220">
        <v>0</v>
      </c>
      <c r="AI398" s="220">
        <v>0</v>
      </c>
      <c r="AJ398" s="220">
        <v>0</v>
      </c>
      <c r="AK398" s="220">
        <v>0</v>
      </c>
      <c r="AL398" s="220">
        <v>0</v>
      </c>
      <c r="AM398" s="220">
        <v>0</v>
      </c>
      <c r="AN398" s="220">
        <v>0</v>
      </c>
      <c r="AO398" s="220">
        <v>0</v>
      </c>
      <c r="AP398" s="220">
        <v>0</v>
      </c>
      <c r="AQ398" s="220">
        <v>0</v>
      </c>
      <c r="AR398" s="220">
        <v>0</v>
      </c>
      <c r="AS398" s="220">
        <v>0</v>
      </c>
      <c r="AT398" s="220">
        <v>0</v>
      </c>
      <c r="AU398" s="220">
        <v>0</v>
      </c>
      <c r="AV398" s="220">
        <v>0</v>
      </c>
      <c r="AW398" s="220">
        <v>1</v>
      </c>
      <c r="AX398" s="220">
        <v>0</v>
      </c>
      <c r="AY398" s="220">
        <v>0</v>
      </c>
      <c r="AZ398" s="220">
        <v>0</v>
      </c>
      <c r="BA398" s="220">
        <v>0</v>
      </c>
      <c r="BB398" s="220">
        <v>0</v>
      </c>
      <c r="BC398" s="220">
        <v>0</v>
      </c>
      <c r="BD398" s="220">
        <v>0</v>
      </c>
      <c r="BE398" s="220">
        <v>0</v>
      </c>
      <c r="BF398" s="220">
        <v>0</v>
      </c>
      <c r="BG398" s="220">
        <v>0</v>
      </c>
      <c r="BH398" s="220">
        <v>0</v>
      </c>
      <c r="BI398" s="220">
        <v>0</v>
      </c>
      <c r="BJ398" s="220">
        <v>0</v>
      </c>
      <c r="BK398" s="220">
        <v>0</v>
      </c>
      <c r="BL398" s="220">
        <v>0</v>
      </c>
      <c r="BM398" s="220">
        <v>0</v>
      </c>
      <c r="BN398" s="220">
        <v>0</v>
      </c>
      <c r="BO398" s="220">
        <v>0</v>
      </c>
      <c r="BP398" s="220">
        <v>0</v>
      </c>
      <c r="BQ398" s="220">
        <v>0</v>
      </c>
      <c r="BR398" s="220">
        <v>0</v>
      </c>
      <c r="BS398" s="220">
        <v>0</v>
      </c>
      <c r="BT398" s="220">
        <v>0</v>
      </c>
      <c r="BU398" s="220">
        <v>0</v>
      </c>
      <c r="BV398" s="220">
        <v>0</v>
      </c>
      <c r="BW398" s="220">
        <v>0</v>
      </c>
      <c r="BX398" s="220">
        <v>0</v>
      </c>
      <c r="BY398" s="220">
        <v>0</v>
      </c>
      <c r="BZ398" s="220">
        <v>0</v>
      </c>
      <c r="CA398" s="220">
        <v>0</v>
      </c>
      <c r="CB398" s="220">
        <v>0</v>
      </c>
      <c r="CC398" s="223">
        <v>0</v>
      </c>
      <c r="CD398" s="220">
        <v>0</v>
      </c>
      <c r="CE398" s="220">
        <v>0</v>
      </c>
      <c r="CF398" s="220">
        <v>0</v>
      </c>
      <c r="CG398" s="220">
        <v>0</v>
      </c>
      <c r="CH398" s="220">
        <v>0</v>
      </c>
      <c r="CI398" s="220">
        <v>0</v>
      </c>
      <c r="CJ398" s="220">
        <v>0</v>
      </c>
      <c r="CK398" s="220">
        <v>0</v>
      </c>
      <c r="CL398" s="220">
        <v>0</v>
      </c>
      <c r="CM398" s="220">
        <v>0</v>
      </c>
      <c r="CN398" s="220">
        <v>0</v>
      </c>
      <c r="CO398" s="220">
        <v>0</v>
      </c>
      <c r="CP398" s="220">
        <v>1</v>
      </c>
      <c r="CQ398" s="220">
        <v>0</v>
      </c>
      <c r="CR398" s="220">
        <v>0</v>
      </c>
      <c r="CS398" s="220">
        <v>0</v>
      </c>
      <c r="CT398" s="220">
        <v>0</v>
      </c>
      <c r="CU398" s="220">
        <v>0</v>
      </c>
      <c r="CV398" s="220">
        <v>0</v>
      </c>
      <c r="CW398" s="224">
        <v>0</v>
      </c>
      <c r="CX398" s="220">
        <f t="shared" si="17"/>
        <v>2</v>
      </c>
      <c r="CY398" s="220">
        <v>1</v>
      </c>
      <c r="CZ398" s="220">
        <v>1</v>
      </c>
      <c r="DA398" s="220">
        <v>0</v>
      </c>
      <c r="DB398" s="220">
        <v>0</v>
      </c>
      <c r="DC398" s="220" t="s">
        <v>7623</v>
      </c>
      <c r="DK398" s="220">
        <v>0</v>
      </c>
      <c r="DM398" s="220">
        <v>1</v>
      </c>
      <c r="DN398" s="220">
        <v>1992</v>
      </c>
      <c r="DO398" s="220" t="s">
        <v>7624</v>
      </c>
      <c r="DP398" s="220" t="s">
        <v>7621</v>
      </c>
      <c r="DQ398" s="220" t="s">
        <v>580</v>
      </c>
      <c r="DR398" s="220" t="s">
        <v>7624</v>
      </c>
    </row>
    <row r="399" spans="1:122" s="220" customFormat="1" ht="15.75" customHeight="1" x14ac:dyDescent="0.3">
      <c r="A399" s="220" t="s">
        <v>24</v>
      </c>
      <c r="B399" s="221" t="s">
        <v>5578</v>
      </c>
      <c r="C399" s="222" t="s">
        <v>7625</v>
      </c>
      <c r="D399" s="220" t="s">
        <v>479</v>
      </c>
      <c r="F399" s="220" t="s">
        <v>91</v>
      </c>
      <c r="H399" s="220" t="s">
        <v>454</v>
      </c>
      <c r="I399" s="220" t="s">
        <v>56</v>
      </c>
      <c r="J399" s="220" t="s">
        <v>455</v>
      </c>
      <c r="K399" s="220" t="s">
        <v>269</v>
      </c>
      <c r="L399" s="220" t="s">
        <v>243</v>
      </c>
      <c r="M399" s="220" t="s">
        <v>272</v>
      </c>
      <c r="O399" s="220" t="s">
        <v>300</v>
      </c>
      <c r="P399" s="225" t="s">
        <v>7626</v>
      </c>
      <c r="Q399" s="224" t="s">
        <v>481</v>
      </c>
      <c r="R399" s="220">
        <v>0</v>
      </c>
      <c r="S399" s="220">
        <v>0</v>
      </c>
      <c r="T399" s="220">
        <v>0</v>
      </c>
      <c r="U399" s="220">
        <v>0</v>
      </c>
      <c r="V399" s="220">
        <v>0</v>
      </c>
      <c r="W399" s="220">
        <v>0</v>
      </c>
      <c r="X399" s="220">
        <v>0</v>
      </c>
      <c r="Y399" s="220">
        <v>0</v>
      </c>
      <c r="AA399" s="220">
        <v>0</v>
      </c>
      <c r="AB399" s="220">
        <v>0</v>
      </c>
      <c r="AC399" s="220">
        <v>0</v>
      </c>
      <c r="AD399" s="220">
        <v>0</v>
      </c>
      <c r="AE399" s="220">
        <v>0</v>
      </c>
      <c r="AF399" s="220">
        <v>0</v>
      </c>
      <c r="AG399" s="220">
        <v>0</v>
      </c>
      <c r="AH399" s="220">
        <v>0</v>
      </c>
      <c r="AI399" s="220">
        <v>0</v>
      </c>
      <c r="AJ399" s="220">
        <v>0</v>
      </c>
      <c r="AK399" s="220">
        <v>0</v>
      </c>
      <c r="AL399" s="220">
        <v>0</v>
      </c>
      <c r="AM399" s="220">
        <v>0</v>
      </c>
      <c r="AN399" s="220">
        <v>0</v>
      </c>
      <c r="AO399" s="220">
        <v>0</v>
      </c>
      <c r="AP399" s="220">
        <v>0</v>
      </c>
      <c r="AQ399" s="220">
        <v>0</v>
      </c>
      <c r="AR399" s="220">
        <v>0</v>
      </c>
      <c r="AS399" s="220">
        <v>0</v>
      </c>
      <c r="AT399" s="220">
        <v>0</v>
      </c>
      <c r="AU399" s="220">
        <v>0</v>
      </c>
      <c r="AV399" s="220">
        <v>0</v>
      </c>
      <c r="AW399" s="220">
        <v>1</v>
      </c>
      <c r="AX399" s="220">
        <v>0</v>
      </c>
      <c r="AY399" s="220">
        <v>0</v>
      </c>
      <c r="AZ399" s="220">
        <v>1</v>
      </c>
      <c r="BA399" s="220">
        <v>0</v>
      </c>
      <c r="BB399" s="220">
        <v>0</v>
      </c>
      <c r="BC399" s="220">
        <v>0</v>
      </c>
      <c r="BD399" s="220">
        <v>1</v>
      </c>
      <c r="BE399" s="220">
        <v>0</v>
      </c>
      <c r="BF399" s="220">
        <v>0</v>
      </c>
      <c r="BG399" s="220">
        <v>0</v>
      </c>
      <c r="BH399" s="220">
        <v>0</v>
      </c>
      <c r="BI399" s="220">
        <v>0</v>
      </c>
      <c r="BJ399" s="220">
        <v>0</v>
      </c>
      <c r="BK399" s="220">
        <v>0</v>
      </c>
      <c r="BL399" s="220">
        <v>0</v>
      </c>
      <c r="BM399" s="220">
        <v>0</v>
      </c>
      <c r="BN399" s="220">
        <v>0</v>
      </c>
      <c r="BO399" s="220">
        <v>0</v>
      </c>
      <c r="BP399" s="220">
        <v>0</v>
      </c>
      <c r="BQ399" s="220">
        <v>0</v>
      </c>
      <c r="BR399" s="220">
        <v>0</v>
      </c>
      <c r="BS399" s="220">
        <v>0</v>
      </c>
      <c r="BT399" s="220">
        <v>0</v>
      </c>
      <c r="BU399" s="220">
        <v>0</v>
      </c>
      <c r="BV399" s="220">
        <v>0</v>
      </c>
      <c r="BW399" s="220">
        <v>0</v>
      </c>
      <c r="BX399" s="220">
        <v>0</v>
      </c>
      <c r="BY399" s="220">
        <v>0</v>
      </c>
      <c r="BZ399" s="220">
        <v>0</v>
      </c>
      <c r="CA399" s="220">
        <v>0</v>
      </c>
      <c r="CB399" s="220">
        <v>0</v>
      </c>
      <c r="CC399" s="223">
        <v>0</v>
      </c>
      <c r="CD399" s="220">
        <v>0</v>
      </c>
      <c r="CE399" s="220">
        <v>0</v>
      </c>
      <c r="CF399" s="220">
        <v>0</v>
      </c>
      <c r="CG399" s="220">
        <v>0</v>
      </c>
      <c r="CH399" s="220">
        <v>0</v>
      </c>
      <c r="CI399" s="220">
        <v>1</v>
      </c>
      <c r="CJ399" s="220">
        <v>1</v>
      </c>
      <c r="CK399" s="220">
        <v>0</v>
      </c>
      <c r="CL399" s="220">
        <v>0</v>
      </c>
      <c r="CM399" s="220">
        <v>1</v>
      </c>
      <c r="CN399" s="220">
        <v>0</v>
      </c>
      <c r="CO399" s="220">
        <v>0</v>
      </c>
      <c r="CP399" s="220">
        <v>1</v>
      </c>
      <c r="CQ399" s="220">
        <v>0</v>
      </c>
      <c r="CR399" s="220">
        <v>0</v>
      </c>
      <c r="CS399" s="220">
        <v>1</v>
      </c>
      <c r="CT399" s="220">
        <v>0</v>
      </c>
      <c r="CU399" s="220">
        <v>1</v>
      </c>
      <c r="CV399" s="220">
        <v>0</v>
      </c>
      <c r="CW399" s="224">
        <v>0</v>
      </c>
      <c r="CX399" s="220">
        <v>9</v>
      </c>
      <c r="CY399" s="220">
        <v>1</v>
      </c>
      <c r="CZ399" s="220">
        <v>1</v>
      </c>
      <c r="DA399" s="220">
        <v>0</v>
      </c>
      <c r="DB399" s="220">
        <v>0</v>
      </c>
      <c r="DC399" s="220" t="s">
        <v>7627</v>
      </c>
      <c r="DD399" s="220" t="s">
        <v>538</v>
      </c>
      <c r="DE399" s="220">
        <v>1</v>
      </c>
      <c r="DK399" s="220">
        <v>0</v>
      </c>
      <c r="DM399" s="220">
        <v>1</v>
      </c>
      <c r="DN399" s="220">
        <v>1855</v>
      </c>
      <c r="DO399" s="220" t="s">
        <v>7628</v>
      </c>
      <c r="DP399" s="220" t="s">
        <v>7625</v>
      </c>
      <c r="DQ399" s="220" t="s">
        <v>580</v>
      </c>
      <c r="DR399" s="220" t="s">
        <v>7628</v>
      </c>
    </row>
    <row r="400" spans="1:122" s="220" customFormat="1" ht="15.75" customHeight="1" x14ac:dyDescent="0.3">
      <c r="A400" s="220" t="s">
        <v>24</v>
      </c>
      <c r="B400" s="221" t="s">
        <v>5601</v>
      </c>
      <c r="C400" s="222" t="s">
        <v>7629</v>
      </c>
      <c r="D400" s="220" t="s">
        <v>7630</v>
      </c>
      <c r="F400" s="220" t="s">
        <v>91</v>
      </c>
      <c r="H400" s="220" t="s">
        <v>454</v>
      </c>
      <c r="I400" s="220" t="s">
        <v>56</v>
      </c>
      <c r="J400" s="220" t="s">
        <v>455</v>
      </c>
      <c r="K400" s="220" t="s">
        <v>269</v>
      </c>
      <c r="L400" s="220" t="s">
        <v>244</v>
      </c>
      <c r="M400" s="220" t="s">
        <v>272</v>
      </c>
      <c r="O400" s="220" t="s">
        <v>300</v>
      </c>
      <c r="P400" s="225" t="s">
        <v>7631</v>
      </c>
      <c r="Q400" s="224" t="s">
        <v>7632</v>
      </c>
      <c r="R400" s="220">
        <v>0</v>
      </c>
      <c r="S400" s="220">
        <v>0</v>
      </c>
      <c r="T400" s="220">
        <v>0</v>
      </c>
      <c r="U400" s="220">
        <v>0</v>
      </c>
      <c r="V400" s="220">
        <v>0</v>
      </c>
      <c r="W400" s="220">
        <v>0</v>
      </c>
      <c r="X400" s="220">
        <v>0</v>
      </c>
      <c r="Y400" s="220">
        <v>0</v>
      </c>
      <c r="AA400" s="220">
        <v>0</v>
      </c>
      <c r="AB400" s="220">
        <v>0</v>
      </c>
      <c r="AC400" s="220">
        <v>0</v>
      </c>
      <c r="AD400" s="220">
        <v>0</v>
      </c>
      <c r="AE400" s="220">
        <v>0</v>
      </c>
      <c r="AF400" s="220">
        <v>0</v>
      </c>
      <c r="AG400" s="220">
        <v>0</v>
      </c>
      <c r="AH400" s="220">
        <v>0</v>
      </c>
      <c r="AI400" s="220">
        <v>0</v>
      </c>
      <c r="AJ400" s="220">
        <v>0</v>
      </c>
      <c r="AK400" s="220">
        <v>0</v>
      </c>
      <c r="AL400" s="220">
        <v>0</v>
      </c>
      <c r="AM400" s="220">
        <v>0</v>
      </c>
      <c r="AN400" s="220">
        <v>0</v>
      </c>
      <c r="AO400" s="220">
        <v>0</v>
      </c>
      <c r="AP400" s="220">
        <v>0</v>
      </c>
      <c r="AQ400" s="220">
        <v>1</v>
      </c>
      <c r="AR400" s="220">
        <v>1</v>
      </c>
      <c r="AS400" s="220">
        <v>1</v>
      </c>
      <c r="AT400" s="220">
        <v>1</v>
      </c>
      <c r="AU400" s="220">
        <v>1</v>
      </c>
      <c r="AV400" s="220">
        <v>0</v>
      </c>
      <c r="AW400" s="220">
        <v>1</v>
      </c>
      <c r="AX400" s="220">
        <v>1</v>
      </c>
      <c r="AY400" s="220">
        <v>1</v>
      </c>
      <c r="AZ400" s="220">
        <v>1</v>
      </c>
      <c r="BA400" s="220">
        <v>0</v>
      </c>
      <c r="BB400" s="220">
        <v>0</v>
      </c>
      <c r="BC400" s="220">
        <v>1</v>
      </c>
      <c r="BD400" s="220">
        <v>1</v>
      </c>
      <c r="BE400" s="220">
        <v>1</v>
      </c>
      <c r="BF400" s="220">
        <v>0</v>
      </c>
      <c r="BG400" s="220">
        <v>0</v>
      </c>
      <c r="BH400" s="220">
        <v>0</v>
      </c>
      <c r="BI400" s="220">
        <v>0</v>
      </c>
      <c r="BJ400" s="220">
        <v>0</v>
      </c>
      <c r="BK400" s="220">
        <v>0</v>
      </c>
      <c r="BL400" s="220">
        <v>0</v>
      </c>
      <c r="BM400" s="220">
        <v>0</v>
      </c>
      <c r="BN400" s="220">
        <v>0</v>
      </c>
      <c r="BO400" s="220">
        <v>0</v>
      </c>
      <c r="BP400" s="220">
        <v>0</v>
      </c>
      <c r="BQ400" s="220">
        <v>0</v>
      </c>
      <c r="BR400" s="220">
        <v>0</v>
      </c>
      <c r="BS400" s="220">
        <v>1</v>
      </c>
      <c r="BT400" s="220">
        <v>1</v>
      </c>
      <c r="BU400" s="220">
        <v>1</v>
      </c>
      <c r="BV400" s="220">
        <v>1</v>
      </c>
      <c r="BW400" s="220">
        <v>1</v>
      </c>
      <c r="BX400" s="220">
        <v>1</v>
      </c>
      <c r="BY400" s="220">
        <v>0</v>
      </c>
      <c r="BZ400" s="220">
        <v>1</v>
      </c>
      <c r="CA400" s="220">
        <v>1</v>
      </c>
      <c r="CB400" s="220">
        <v>1</v>
      </c>
      <c r="CC400" s="223">
        <v>0</v>
      </c>
      <c r="CD400" s="220">
        <v>0</v>
      </c>
      <c r="CE400" s="220">
        <v>1</v>
      </c>
      <c r="CF400" s="220">
        <v>0</v>
      </c>
      <c r="CG400" s="220">
        <v>0</v>
      </c>
      <c r="CH400" s="220">
        <v>0</v>
      </c>
      <c r="CI400" s="220">
        <v>0</v>
      </c>
      <c r="CJ400" s="220">
        <v>0</v>
      </c>
      <c r="CK400" s="220">
        <v>0</v>
      </c>
      <c r="CL400" s="220">
        <v>0</v>
      </c>
      <c r="CM400" s="220">
        <v>1</v>
      </c>
      <c r="CN400" s="220">
        <v>0</v>
      </c>
      <c r="CO400" s="220">
        <v>0</v>
      </c>
      <c r="CP400" s="220">
        <v>0</v>
      </c>
      <c r="CQ400" s="220">
        <v>0</v>
      </c>
      <c r="CR400" s="220">
        <v>0</v>
      </c>
      <c r="CS400" s="220">
        <v>0</v>
      </c>
      <c r="CT400" s="220">
        <v>0</v>
      </c>
      <c r="CU400" s="220">
        <v>1</v>
      </c>
      <c r="CV400" s="220">
        <v>0</v>
      </c>
      <c r="CW400" s="224">
        <v>0</v>
      </c>
      <c r="CX400" s="220">
        <v>24</v>
      </c>
      <c r="CY400" s="220">
        <v>1</v>
      </c>
      <c r="CZ400" s="220">
        <v>1</v>
      </c>
      <c r="DA400" s="220">
        <v>0</v>
      </c>
      <c r="DB400" s="220">
        <v>1</v>
      </c>
      <c r="DC400" s="220" t="s">
        <v>7633</v>
      </c>
      <c r="DD400" s="220" t="s">
        <v>538</v>
      </c>
      <c r="DE400" s="220">
        <v>1</v>
      </c>
      <c r="DF400" s="220" t="s">
        <v>7634</v>
      </c>
      <c r="DK400" s="220">
        <v>1</v>
      </c>
      <c r="DM400" s="220">
        <v>1</v>
      </c>
      <c r="DN400" s="220">
        <v>1809</v>
      </c>
      <c r="DO400" s="220" t="s">
        <v>7635</v>
      </c>
      <c r="DP400" s="220" t="s">
        <v>7636</v>
      </c>
      <c r="DQ400" s="220">
        <v>1963</v>
      </c>
      <c r="DR400" s="220" t="s">
        <v>5606</v>
      </c>
    </row>
    <row r="401" spans="1:122" s="220" customFormat="1" ht="15.75" customHeight="1" x14ac:dyDescent="0.3">
      <c r="A401" s="220" t="s">
        <v>24</v>
      </c>
      <c r="B401" s="221" t="s">
        <v>5601</v>
      </c>
      <c r="C401" s="222" t="s">
        <v>7637</v>
      </c>
      <c r="F401" s="220" t="s">
        <v>91</v>
      </c>
      <c r="H401" s="220" t="s">
        <v>454</v>
      </c>
      <c r="I401" s="220" t="s">
        <v>56</v>
      </c>
      <c r="J401" s="220" t="s">
        <v>455</v>
      </c>
      <c r="K401" s="220" t="s">
        <v>269</v>
      </c>
      <c r="L401" s="220" t="s">
        <v>244</v>
      </c>
      <c r="M401" s="220" t="s">
        <v>272</v>
      </c>
      <c r="O401" s="220" t="s">
        <v>300</v>
      </c>
      <c r="P401" s="225" t="s">
        <v>7638</v>
      </c>
      <c r="Q401" s="220" t="s">
        <v>7639</v>
      </c>
      <c r="R401" s="220">
        <v>0</v>
      </c>
      <c r="S401" s="220">
        <v>0</v>
      </c>
      <c r="T401" s="220">
        <v>0</v>
      </c>
      <c r="U401" s="220">
        <v>0</v>
      </c>
      <c r="V401" s="220">
        <v>0</v>
      </c>
      <c r="W401" s="220">
        <v>0</v>
      </c>
      <c r="X401" s="220">
        <v>0</v>
      </c>
      <c r="Y401" s="220">
        <v>0</v>
      </c>
      <c r="AA401" s="220">
        <v>0</v>
      </c>
      <c r="AB401" s="220">
        <v>0</v>
      </c>
      <c r="AC401" s="220">
        <v>0</v>
      </c>
      <c r="AD401" s="220">
        <v>0</v>
      </c>
      <c r="AE401" s="220">
        <v>0</v>
      </c>
      <c r="AF401" s="220">
        <v>0</v>
      </c>
      <c r="AG401" s="220">
        <v>0</v>
      </c>
      <c r="AH401" s="220">
        <v>0</v>
      </c>
      <c r="AI401" s="220">
        <v>0</v>
      </c>
      <c r="AJ401" s="220">
        <v>0</v>
      </c>
      <c r="AK401" s="220">
        <v>0</v>
      </c>
      <c r="AL401" s="220">
        <v>0</v>
      </c>
      <c r="AM401" s="220">
        <v>0</v>
      </c>
      <c r="AN401" s="220">
        <v>0</v>
      </c>
      <c r="AO401" s="220">
        <v>1</v>
      </c>
      <c r="AP401" s="220">
        <v>0</v>
      </c>
      <c r="AQ401" s="220">
        <v>1</v>
      </c>
      <c r="AR401" s="220">
        <v>1</v>
      </c>
      <c r="AS401" s="220">
        <v>1</v>
      </c>
      <c r="AT401" s="220">
        <v>1</v>
      </c>
      <c r="AU401" s="220">
        <v>1</v>
      </c>
      <c r="AV401" s="220">
        <v>0</v>
      </c>
      <c r="AW401" s="220">
        <v>0</v>
      </c>
      <c r="AX401" s="220">
        <v>1</v>
      </c>
      <c r="AY401" s="220">
        <v>1</v>
      </c>
      <c r="AZ401" s="220">
        <v>1</v>
      </c>
      <c r="BA401" s="220">
        <v>0</v>
      </c>
      <c r="BB401" s="220">
        <v>0</v>
      </c>
      <c r="BC401" s="220">
        <v>1</v>
      </c>
      <c r="BD401" s="220">
        <v>1</v>
      </c>
      <c r="BE401" s="220">
        <v>0</v>
      </c>
      <c r="BF401" s="220">
        <v>0</v>
      </c>
      <c r="BG401" s="220">
        <v>0</v>
      </c>
      <c r="BH401" s="220">
        <v>0</v>
      </c>
      <c r="BI401" s="220">
        <v>0</v>
      </c>
      <c r="BJ401" s="220">
        <v>0</v>
      </c>
      <c r="BK401" s="220">
        <v>0</v>
      </c>
      <c r="BL401" s="220">
        <v>0</v>
      </c>
      <c r="BM401" s="220">
        <v>0</v>
      </c>
      <c r="BN401" s="220">
        <v>0</v>
      </c>
      <c r="BO401" s="220">
        <v>0</v>
      </c>
      <c r="BP401" s="220">
        <v>0</v>
      </c>
      <c r="BQ401" s="220">
        <v>1</v>
      </c>
      <c r="BR401" s="220">
        <v>1</v>
      </c>
      <c r="BS401" s="220">
        <v>1</v>
      </c>
      <c r="BT401" s="220">
        <v>1</v>
      </c>
      <c r="BU401" s="220">
        <v>1</v>
      </c>
      <c r="BV401" s="220">
        <v>1</v>
      </c>
      <c r="BW401" s="220">
        <v>1</v>
      </c>
      <c r="BX401" s="220">
        <v>1</v>
      </c>
      <c r="BY401" s="220">
        <v>0</v>
      </c>
      <c r="BZ401" s="220">
        <v>1</v>
      </c>
      <c r="CA401" s="220">
        <v>0</v>
      </c>
      <c r="CB401" s="220">
        <v>0</v>
      </c>
      <c r="CC401" s="223">
        <v>0</v>
      </c>
      <c r="CD401" s="220">
        <v>0</v>
      </c>
      <c r="CE401" s="220">
        <v>1</v>
      </c>
      <c r="CF401" s="220">
        <v>0</v>
      </c>
      <c r="CG401" s="220">
        <v>0</v>
      </c>
      <c r="CH401" s="220">
        <v>0</v>
      </c>
      <c r="CI401" s="220">
        <v>1</v>
      </c>
      <c r="CJ401" s="220">
        <v>0</v>
      </c>
      <c r="CK401" s="220">
        <v>0</v>
      </c>
      <c r="CL401" s="220">
        <v>0</v>
      </c>
      <c r="CM401" s="220">
        <v>1</v>
      </c>
      <c r="CN401" s="220">
        <v>0</v>
      </c>
      <c r="CO401" s="220">
        <v>0</v>
      </c>
      <c r="CP401" s="220">
        <v>0</v>
      </c>
      <c r="CQ401" s="220">
        <v>0</v>
      </c>
      <c r="CR401" s="220">
        <v>0</v>
      </c>
      <c r="CS401" s="220">
        <v>0</v>
      </c>
      <c r="CT401" s="220">
        <v>0</v>
      </c>
      <c r="CU401" s="220">
        <v>1</v>
      </c>
      <c r="CV401" s="220">
        <v>0</v>
      </c>
      <c r="CW401" s="224">
        <v>0</v>
      </c>
      <c r="CX401" s="220">
        <v>24</v>
      </c>
      <c r="CY401" s="220">
        <v>1</v>
      </c>
      <c r="CZ401" s="220">
        <v>1</v>
      </c>
      <c r="DA401" s="220">
        <v>0</v>
      </c>
      <c r="DB401" s="220">
        <v>1</v>
      </c>
      <c r="DC401" s="220" t="s">
        <v>7640</v>
      </c>
      <c r="DD401" s="220" t="s">
        <v>538</v>
      </c>
      <c r="DE401" s="220">
        <v>1</v>
      </c>
      <c r="DF401" s="220" t="s">
        <v>7634</v>
      </c>
      <c r="DK401" s="220">
        <v>1</v>
      </c>
      <c r="DM401" s="220">
        <v>1</v>
      </c>
      <c r="DN401" s="220">
        <v>1813</v>
      </c>
      <c r="DO401" s="220" t="s">
        <v>7641</v>
      </c>
      <c r="DP401" s="220" t="s">
        <v>7642</v>
      </c>
      <c r="DQ401" s="220">
        <v>1832</v>
      </c>
      <c r="DR401" s="220" t="s">
        <v>7643</v>
      </c>
    </row>
    <row r="402" spans="1:122" s="37" customFormat="1" ht="15" customHeight="1" x14ac:dyDescent="0.3">
      <c r="A402" s="74" t="s">
        <v>92</v>
      </c>
      <c r="B402" s="74" t="s">
        <v>4243</v>
      </c>
      <c r="C402" s="37" t="s">
        <v>7644</v>
      </c>
      <c r="D402" s="227" t="s">
        <v>7645</v>
      </c>
      <c r="F402" s="37" t="s">
        <v>122</v>
      </c>
      <c r="H402" s="37" t="s">
        <v>1413</v>
      </c>
      <c r="P402" s="89" t="s">
        <v>7646</v>
      </c>
      <c r="DC402" s="37" t="s">
        <v>7647</v>
      </c>
      <c r="DN402" s="37">
        <v>1873</v>
      </c>
      <c r="DO402" s="37" t="s">
        <v>7648</v>
      </c>
      <c r="DP402" s="37" t="s">
        <v>7644</v>
      </c>
      <c r="DQ402" s="37" t="s">
        <v>580</v>
      </c>
      <c r="DR402" s="37" t="s">
        <v>7648</v>
      </c>
    </row>
    <row r="403" spans="1:122" s="37" customFormat="1" ht="13.1" x14ac:dyDescent="0.3">
      <c r="A403" s="58" t="s">
        <v>9</v>
      </c>
      <c r="B403" s="25" t="s">
        <v>7649</v>
      </c>
      <c r="C403" s="25" t="s">
        <v>7649</v>
      </c>
      <c r="D403" s="227" t="s">
        <v>7650</v>
      </c>
      <c r="E403" s="25"/>
      <c r="F403" s="25" t="s">
        <v>122</v>
      </c>
      <c r="G403" s="25"/>
      <c r="H403" s="25" t="s">
        <v>1413</v>
      </c>
      <c r="I403" s="25"/>
      <c r="J403" s="25"/>
      <c r="K403" s="25"/>
      <c r="P403" s="37" t="s">
        <v>7651</v>
      </c>
      <c r="Q403" s="37" t="s">
        <v>7652</v>
      </c>
      <c r="DC403" s="37" t="s">
        <v>7653</v>
      </c>
      <c r="DN403" s="37">
        <v>1849</v>
      </c>
      <c r="DO403" s="37" t="s">
        <v>7654</v>
      </c>
      <c r="DP403" s="37" t="s">
        <v>7649</v>
      </c>
      <c r="DQ403" s="37" t="s">
        <v>580</v>
      </c>
      <c r="DR403" s="37" t="s">
        <v>7654</v>
      </c>
    </row>
    <row r="404" spans="1:122" s="37" customFormat="1" ht="13.1" x14ac:dyDescent="0.3">
      <c r="A404" s="74" t="s">
        <v>12</v>
      </c>
      <c r="B404" s="37" t="s">
        <v>7655</v>
      </c>
      <c r="C404" s="37" t="s">
        <v>7655</v>
      </c>
      <c r="D404" s="228" t="s">
        <v>7656</v>
      </c>
      <c r="F404" s="37" t="s">
        <v>91</v>
      </c>
      <c r="H404" s="37" t="s">
        <v>1413</v>
      </c>
      <c r="P404" s="37" t="s">
        <v>7657</v>
      </c>
      <c r="Q404" s="37" t="s">
        <v>7658</v>
      </c>
      <c r="DC404" s="37" t="s">
        <v>7659</v>
      </c>
      <c r="DN404" s="37">
        <v>1911</v>
      </c>
      <c r="DO404" s="37" t="s">
        <v>7660</v>
      </c>
      <c r="DP404" s="37" t="s">
        <v>7655</v>
      </c>
      <c r="DQ404" s="37" t="s">
        <v>580</v>
      </c>
      <c r="DR404" s="37" t="s">
        <v>7660</v>
      </c>
    </row>
    <row r="405" spans="1:122" s="37" customFormat="1" ht="13.1" x14ac:dyDescent="0.3">
      <c r="A405" s="74" t="s">
        <v>24</v>
      </c>
      <c r="B405" s="37" t="s">
        <v>7661</v>
      </c>
      <c r="C405" s="37" t="s">
        <v>7661</v>
      </c>
      <c r="D405" s="228" t="s">
        <v>7656</v>
      </c>
      <c r="F405" s="37" t="s">
        <v>91</v>
      </c>
      <c r="G405" s="37" t="s">
        <v>575</v>
      </c>
      <c r="H405" s="37" t="s">
        <v>1413</v>
      </c>
      <c r="P405" s="37" t="s">
        <v>7662</v>
      </c>
      <c r="Q405" s="37" t="s">
        <v>7663</v>
      </c>
      <c r="DC405" s="37" t="s">
        <v>7664</v>
      </c>
      <c r="DN405" s="37">
        <v>1886</v>
      </c>
      <c r="DO405" s="37" t="s">
        <v>7665</v>
      </c>
      <c r="DP405" s="37" t="s">
        <v>7666</v>
      </c>
      <c r="DQ405" s="37">
        <v>1912</v>
      </c>
      <c r="DR405" s="37" t="s">
        <v>7667</v>
      </c>
    </row>
    <row r="406" spans="1:122" s="43" customFormat="1" ht="15.75" customHeight="1" x14ac:dyDescent="0.3">
      <c r="A406" s="43" t="s">
        <v>147</v>
      </c>
      <c r="B406" s="229" t="s">
        <v>7668</v>
      </c>
      <c r="C406" s="230" t="s">
        <v>7669</v>
      </c>
      <c r="D406" s="43" t="s">
        <v>7670</v>
      </c>
      <c r="F406" s="43" t="s">
        <v>91</v>
      </c>
      <c r="H406" s="43" t="s">
        <v>454</v>
      </c>
      <c r="I406" s="43" t="s">
        <v>56</v>
      </c>
      <c r="J406" s="43" t="s">
        <v>200</v>
      </c>
      <c r="K406" s="43" t="s">
        <v>269</v>
      </c>
      <c r="M406" s="43" t="s">
        <v>272</v>
      </c>
      <c r="O406" s="43" t="s">
        <v>300</v>
      </c>
      <c r="P406" s="43" t="s">
        <v>7671</v>
      </c>
      <c r="Q406" s="231" t="s">
        <v>6818</v>
      </c>
      <c r="R406" s="43">
        <v>0</v>
      </c>
      <c r="S406" s="43">
        <v>0</v>
      </c>
      <c r="T406" s="43">
        <v>0</v>
      </c>
      <c r="U406" s="43">
        <v>0</v>
      </c>
      <c r="V406" s="43">
        <v>0</v>
      </c>
      <c r="W406" s="43">
        <v>0</v>
      </c>
      <c r="X406" s="43">
        <v>0</v>
      </c>
      <c r="Y406" s="43">
        <v>0</v>
      </c>
      <c r="AA406" s="43">
        <v>0</v>
      </c>
      <c r="AB406" s="43">
        <v>0</v>
      </c>
      <c r="AC406" s="43">
        <v>0</v>
      </c>
      <c r="AD406" s="43">
        <v>0</v>
      </c>
      <c r="AE406" s="43">
        <v>0</v>
      </c>
      <c r="AF406" s="43">
        <v>0</v>
      </c>
      <c r="AG406" s="43">
        <v>0</v>
      </c>
      <c r="AH406" s="43">
        <v>0</v>
      </c>
      <c r="AI406" s="43">
        <v>0</v>
      </c>
      <c r="AJ406" s="43">
        <v>0</v>
      </c>
      <c r="AK406" s="43">
        <v>0</v>
      </c>
      <c r="AL406" s="43">
        <v>0</v>
      </c>
      <c r="AM406" s="43">
        <v>0</v>
      </c>
      <c r="AN406" s="43">
        <v>0</v>
      </c>
      <c r="AO406" s="43">
        <v>0</v>
      </c>
      <c r="AP406" s="43">
        <v>0</v>
      </c>
      <c r="AQ406" s="43">
        <v>0</v>
      </c>
      <c r="AR406" s="43">
        <v>0</v>
      </c>
      <c r="AS406" s="43">
        <v>0</v>
      </c>
      <c r="AT406" s="43">
        <v>0</v>
      </c>
      <c r="AU406" s="43">
        <v>0</v>
      </c>
      <c r="AV406" s="43">
        <v>0</v>
      </c>
      <c r="AW406" s="43">
        <v>0</v>
      </c>
      <c r="AX406" s="43">
        <v>0</v>
      </c>
      <c r="AY406" s="43">
        <v>0</v>
      </c>
      <c r="AZ406" s="43">
        <v>0</v>
      </c>
      <c r="BA406" s="43">
        <v>0</v>
      </c>
      <c r="BB406" s="43">
        <v>0</v>
      </c>
      <c r="BC406" s="43">
        <v>0</v>
      </c>
      <c r="BD406" s="43">
        <v>0</v>
      </c>
      <c r="BE406" s="43">
        <v>0</v>
      </c>
      <c r="BF406" s="43">
        <v>1</v>
      </c>
      <c r="BG406" s="43">
        <v>1</v>
      </c>
      <c r="BH406" s="43">
        <v>0</v>
      </c>
      <c r="BI406" s="43">
        <v>0</v>
      </c>
      <c r="BJ406" s="43">
        <v>0</v>
      </c>
      <c r="BK406" s="43">
        <v>0</v>
      </c>
      <c r="BL406" s="43">
        <v>0</v>
      </c>
      <c r="BM406" s="43">
        <v>0</v>
      </c>
      <c r="BN406" s="43">
        <v>0</v>
      </c>
      <c r="BO406" s="43">
        <v>0</v>
      </c>
      <c r="BP406" s="43">
        <v>1</v>
      </c>
      <c r="BQ406" s="43">
        <v>0</v>
      </c>
      <c r="BR406" s="43">
        <v>0</v>
      </c>
      <c r="BS406" s="43">
        <v>0</v>
      </c>
      <c r="BT406" s="43">
        <v>0</v>
      </c>
      <c r="BU406" s="43">
        <v>0</v>
      </c>
      <c r="BV406" s="43">
        <v>0</v>
      </c>
      <c r="BW406" s="43">
        <v>0</v>
      </c>
      <c r="BX406" s="43">
        <v>0</v>
      </c>
      <c r="BY406" s="43">
        <v>0</v>
      </c>
      <c r="BZ406" s="43">
        <v>0</v>
      </c>
      <c r="CA406" s="43">
        <v>0</v>
      </c>
      <c r="CB406" s="43">
        <v>0</v>
      </c>
      <c r="CC406" s="232">
        <v>0</v>
      </c>
      <c r="CD406" s="43">
        <v>0</v>
      </c>
      <c r="CE406" s="43">
        <v>0</v>
      </c>
      <c r="CF406" s="43">
        <v>0</v>
      </c>
      <c r="CG406" s="43">
        <v>0</v>
      </c>
      <c r="CH406" s="43">
        <v>0</v>
      </c>
      <c r="CI406" s="43">
        <v>0</v>
      </c>
      <c r="CJ406" s="43">
        <v>0</v>
      </c>
      <c r="CK406" s="43">
        <v>0</v>
      </c>
      <c r="CL406" s="43">
        <v>0</v>
      </c>
      <c r="CM406" s="43">
        <v>0</v>
      </c>
      <c r="CN406" s="43">
        <v>0</v>
      </c>
      <c r="CO406" s="43">
        <v>0</v>
      </c>
      <c r="CP406" s="43">
        <v>0</v>
      </c>
      <c r="CQ406" s="43">
        <v>0</v>
      </c>
      <c r="CR406" s="43">
        <v>0</v>
      </c>
      <c r="CS406" s="43">
        <v>0</v>
      </c>
      <c r="CT406" s="43">
        <v>0</v>
      </c>
      <c r="CU406" s="43">
        <v>0</v>
      </c>
      <c r="CV406" s="43">
        <v>0</v>
      </c>
      <c r="CW406" s="231">
        <v>0</v>
      </c>
      <c r="CX406" s="43">
        <f>SUM(AA406:CW406)</f>
        <v>3</v>
      </c>
      <c r="CY406" s="43">
        <v>1</v>
      </c>
      <c r="CZ406" s="43">
        <v>0</v>
      </c>
      <c r="DA406" s="43">
        <v>0</v>
      </c>
      <c r="DB406" s="43">
        <v>0</v>
      </c>
      <c r="DC406" s="43" t="s">
        <v>7672</v>
      </c>
      <c r="DF406" s="43" t="s">
        <v>7673</v>
      </c>
      <c r="DK406" s="43">
        <v>1</v>
      </c>
      <c r="DL406" s="43" t="s">
        <v>595</v>
      </c>
      <c r="DM406" s="43">
        <v>1</v>
      </c>
      <c r="DN406" s="43">
        <v>1836</v>
      </c>
      <c r="DO406" s="43" t="s">
        <v>7674</v>
      </c>
      <c r="DP406" s="230" t="s">
        <v>7669</v>
      </c>
      <c r="DQ406" s="43" t="s">
        <v>460</v>
      </c>
      <c r="DR406" s="43" t="s">
        <v>7674</v>
      </c>
    </row>
    <row r="407" spans="1:122" s="52" customFormat="1" ht="15.75" customHeight="1" x14ac:dyDescent="0.3">
      <c r="A407" s="52" t="s">
        <v>9</v>
      </c>
      <c r="B407" s="233" t="s">
        <v>2194</v>
      </c>
      <c r="C407" s="234" t="s">
        <v>7675</v>
      </c>
      <c r="D407" s="43" t="s">
        <v>7670</v>
      </c>
      <c r="F407" s="52" t="s">
        <v>91</v>
      </c>
      <c r="G407" s="52" t="s">
        <v>95</v>
      </c>
      <c r="H407" s="52" t="s">
        <v>605</v>
      </c>
      <c r="I407" s="52" t="s">
        <v>56</v>
      </c>
      <c r="J407" s="52" t="s">
        <v>205</v>
      </c>
      <c r="P407" s="52" t="s">
        <v>7676</v>
      </c>
      <c r="Q407" s="52" t="s">
        <v>7677</v>
      </c>
      <c r="R407" s="52">
        <v>0</v>
      </c>
      <c r="S407" s="52">
        <v>0</v>
      </c>
      <c r="T407" s="52">
        <v>0</v>
      </c>
      <c r="U407" s="52">
        <v>0</v>
      </c>
      <c r="V407" s="52">
        <v>0</v>
      </c>
      <c r="X407" s="52">
        <v>0</v>
      </c>
      <c r="BB407" s="52">
        <v>1</v>
      </c>
      <c r="BF407" s="52">
        <v>1</v>
      </c>
      <c r="CC407" s="235"/>
      <c r="CW407" s="236"/>
      <c r="DC407" s="52" t="s">
        <v>7678</v>
      </c>
      <c r="DF407" s="237" t="s">
        <v>7679</v>
      </c>
      <c r="DG407" s="237" t="s">
        <v>7680</v>
      </c>
      <c r="DH407" s="52">
        <v>1</v>
      </c>
      <c r="DI407" s="52" t="s">
        <v>546</v>
      </c>
      <c r="DJ407" s="52" t="s">
        <v>613</v>
      </c>
      <c r="DK407" s="52">
        <v>1</v>
      </c>
      <c r="DL407" s="52" t="s">
        <v>595</v>
      </c>
      <c r="DM407" s="52">
        <v>1</v>
      </c>
      <c r="DN407" s="52">
        <v>1902</v>
      </c>
      <c r="DO407" s="52" t="s">
        <v>7681</v>
      </c>
      <c r="DP407" s="234" t="s">
        <v>7682</v>
      </c>
      <c r="DQ407" s="52" t="s">
        <v>460</v>
      </c>
      <c r="DR407" s="52" t="s">
        <v>7681</v>
      </c>
    </row>
    <row r="408" spans="1:122" s="43" customFormat="1" ht="15.75" customHeight="1" x14ac:dyDescent="0.3">
      <c r="A408" s="43" t="s">
        <v>9</v>
      </c>
      <c r="B408" s="229" t="s">
        <v>6615</v>
      </c>
      <c r="C408" s="230" t="s">
        <v>7683</v>
      </c>
      <c r="D408" s="43" t="s">
        <v>7670</v>
      </c>
      <c r="F408" s="43" t="s">
        <v>91</v>
      </c>
      <c r="H408" s="43" t="s">
        <v>454</v>
      </c>
      <c r="I408" s="43" t="s">
        <v>56</v>
      </c>
      <c r="J408" s="43" t="s">
        <v>455</v>
      </c>
      <c r="K408" s="43" t="s">
        <v>269</v>
      </c>
      <c r="M408" s="43" t="s">
        <v>268</v>
      </c>
      <c r="O408" s="43" t="s">
        <v>300</v>
      </c>
      <c r="P408" s="43" t="s">
        <v>7684</v>
      </c>
      <c r="Q408" s="231" t="s">
        <v>6690</v>
      </c>
      <c r="R408" s="43">
        <v>0</v>
      </c>
      <c r="S408" s="43">
        <v>0</v>
      </c>
      <c r="T408" s="43">
        <v>0</v>
      </c>
      <c r="U408" s="43">
        <v>0</v>
      </c>
      <c r="V408" s="43">
        <v>0</v>
      </c>
      <c r="W408" s="43">
        <v>0</v>
      </c>
      <c r="X408" s="43">
        <v>0</v>
      </c>
      <c r="Y408" s="43">
        <v>0</v>
      </c>
      <c r="AA408" s="43">
        <v>0</v>
      </c>
      <c r="AB408" s="43">
        <v>0</v>
      </c>
      <c r="AC408" s="43">
        <v>0</v>
      </c>
      <c r="AD408" s="43">
        <v>0</v>
      </c>
      <c r="AE408" s="43">
        <v>0</v>
      </c>
      <c r="AF408" s="43">
        <v>0</v>
      </c>
      <c r="AG408" s="43">
        <v>0</v>
      </c>
      <c r="AH408" s="43">
        <v>0</v>
      </c>
      <c r="AI408" s="43">
        <v>0</v>
      </c>
      <c r="AJ408" s="43">
        <v>0</v>
      </c>
      <c r="AK408" s="43">
        <v>0</v>
      </c>
      <c r="AL408" s="43">
        <v>0</v>
      </c>
      <c r="AM408" s="43">
        <v>0</v>
      </c>
      <c r="AN408" s="43">
        <v>0</v>
      </c>
      <c r="AO408" s="43">
        <v>0</v>
      </c>
      <c r="AP408" s="43">
        <v>0</v>
      </c>
      <c r="AQ408" s="43">
        <v>0</v>
      </c>
      <c r="AR408" s="43">
        <v>1</v>
      </c>
      <c r="AS408" s="43">
        <v>0</v>
      </c>
      <c r="AT408" s="43">
        <v>0</v>
      </c>
      <c r="AU408" s="43">
        <v>0</v>
      </c>
      <c r="AV408" s="43">
        <v>0</v>
      </c>
      <c r="AW408" s="43">
        <v>0</v>
      </c>
      <c r="AX408" s="43">
        <v>0</v>
      </c>
      <c r="AY408" s="43">
        <v>0</v>
      </c>
      <c r="AZ408" s="43">
        <v>0</v>
      </c>
      <c r="BA408" s="43">
        <v>0</v>
      </c>
      <c r="BB408" s="43">
        <v>0</v>
      </c>
      <c r="BC408" s="43">
        <v>0</v>
      </c>
      <c r="BD408" s="43">
        <v>0</v>
      </c>
      <c r="BE408" s="43">
        <v>0</v>
      </c>
      <c r="BF408" s="43">
        <v>1</v>
      </c>
      <c r="BG408" s="43">
        <v>1</v>
      </c>
      <c r="BH408" s="43">
        <v>1</v>
      </c>
      <c r="BI408" s="43">
        <v>0</v>
      </c>
      <c r="BJ408" s="43">
        <v>0</v>
      </c>
      <c r="BK408" s="43">
        <v>0</v>
      </c>
      <c r="BL408" s="43">
        <v>0</v>
      </c>
      <c r="BM408" s="43">
        <v>0</v>
      </c>
      <c r="BN408" s="43">
        <v>0</v>
      </c>
      <c r="BO408" s="43">
        <v>0</v>
      </c>
      <c r="BP408" s="43">
        <v>0</v>
      </c>
      <c r="BQ408" s="43">
        <v>0</v>
      </c>
      <c r="BR408" s="43">
        <v>0</v>
      </c>
      <c r="BS408" s="43">
        <v>0</v>
      </c>
      <c r="BT408" s="43">
        <v>0</v>
      </c>
      <c r="BU408" s="43">
        <v>0</v>
      </c>
      <c r="BV408" s="43">
        <v>0</v>
      </c>
      <c r="BW408" s="43">
        <v>0</v>
      </c>
      <c r="BX408" s="43">
        <v>0</v>
      </c>
      <c r="BY408" s="43">
        <v>0</v>
      </c>
      <c r="BZ408" s="43">
        <v>0</v>
      </c>
      <c r="CA408" s="43">
        <v>0</v>
      </c>
      <c r="CB408" s="43">
        <v>0</v>
      </c>
      <c r="CC408" s="232">
        <v>0</v>
      </c>
      <c r="CD408" s="43">
        <v>0</v>
      </c>
      <c r="CE408" s="43">
        <v>0</v>
      </c>
      <c r="CF408" s="43">
        <v>0</v>
      </c>
      <c r="CG408" s="43">
        <v>0</v>
      </c>
      <c r="CH408" s="43">
        <v>0</v>
      </c>
      <c r="CI408" s="43">
        <v>0</v>
      </c>
      <c r="CJ408" s="43">
        <v>0</v>
      </c>
      <c r="CK408" s="43">
        <v>0</v>
      </c>
      <c r="CL408" s="43">
        <v>0</v>
      </c>
      <c r="CM408" s="43">
        <v>0</v>
      </c>
      <c r="CN408" s="43">
        <v>0</v>
      </c>
      <c r="CO408" s="43">
        <v>0</v>
      </c>
      <c r="CP408" s="43">
        <v>0</v>
      </c>
      <c r="CQ408" s="43">
        <v>0</v>
      </c>
      <c r="CR408" s="43">
        <v>0</v>
      </c>
      <c r="CS408" s="43">
        <v>0</v>
      </c>
      <c r="CT408" s="43">
        <v>0</v>
      </c>
      <c r="CU408" s="43">
        <v>0</v>
      </c>
      <c r="CV408" s="43">
        <v>0</v>
      </c>
      <c r="CW408" s="231">
        <v>0</v>
      </c>
      <c r="CX408" s="43">
        <f>SUM(AA408:CW408)</f>
        <v>4</v>
      </c>
      <c r="CY408" s="43">
        <v>1</v>
      </c>
      <c r="CZ408" s="43">
        <v>0</v>
      </c>
      <c r="DA408" s="43">
        <v>0</v>
      </c>
      <c r="DB408" s="43">
        <v>0</v>
      </c>
      <c r="DC408" s="43" t="s">
        <v>7685</v>
      </c>
      <c r="DF408" s="43" t="s">
        <v>7686</v>
      </c>
      <c r="DG408" s="238" t="s">
        <v>7687</v>
      </c>
      <c r="DJ408" s="43" t="s">
        <v>613</v>
      </c>
      <c r="DK408" s="43">
        <v>1</v>
      </c>
      <c r="DL408" s="43" t="s">
        <v>595</v>
      </c>
      <c r="DM408" s="43">
        <v>1</v>
      </c>
      <c r="DN408" s="43">
        <v>1941</v>
      </c>
      <c r="DO408" s="43" t="s">
        <v>7688</v>
      </c>
      <c r="DP408" s="230" t="s">
        <v>7683</v>
      </c>
      <c r="DQ408" s="43" t="s">
        <v>460</v>
      </c>
      <c r="DR408" s="43" t="s">
        <v>7688</v>
      </c>
    </row>
    <row r="409" spans="1:122" s="52" customFormat="1" ht="15.75" customHeight="1" x14ac:dyDescent="0.35">
      <c r="A409" s="52" t="s">
        <v>9</v>
      </c>
      <c r="B409" s="233" t="s">
        <v>1687</v>
      </c>
      <c r="C409" s="234" t="s">
        <v>7689</v>
      </c>
      <c r="D409" s="43" t="s">
        <v>7670</v>
      </c>
      <c r="F409" s="52" t="s">
        <v>91</v>
      </c>
      <c r="H409" s="52" t="s">
        <v>454</v>
      </c>
      <c r="J409" s="239"/>
      <c r="K409" s="239"/>
      <c r="L409" s="239"/>
      <c r="M409" s="239"/>
      <c r="N409" s="239"/>
      <c r="O409" s="52" t="s">
        <v>299</v>
      </c>
      <c r="P409" s="52" t="s">
        <v>7690</v>
      </c>
      <c r="Q409" s="236" t="s">
        <v>591</v>
      </c>
      <c r="R409" s="52">
        <v>0</v>
      </c>
      <c r="S409" s="52">
        <v>0</v>
      </c>
      <c r="T409" s="52">
        <v>0</v>
      </c>
      <c r="U409" s="52">
        <v>0</v>
      </c>
      <c r="V409" s="52">
        <v>0</v>
      </c>
      <c r="W409" s="52">
        <v>0</v>
      </c>
      <c r="X409" s="52">
        <v>0</v>
      </c>
      <c r="Y409" s="52">
        <v>0</v>
      </c>
      <c r="AA409" s="52">
        <v>0</v>
      </c>
      <c r="AB409" s="52">
        <v>0</v>
      </c>
      <c r="AC409" s="52">
        <v>0</v>
      </c>
      <c r="AD409" s="52">
        <v>0</v>
      </c>
      <c r="AE409" s="52">
        <v>0</v>
      </c>
      <c r="AF409" s="52">
        <v>0</v>
      </c>
      <c r="AG409" s="52">
        <v>0</v>
      </c>
      <c r="AH409" s="52">
        <v>0</v>
      </c>
      <c r="AI409" s="52">
        <v>0</v>
      </c>
      <c r="AJ409" s="52">
        <v>0</v>
      </c>
      <c r="AK409" s="52">
        <v>0</v>
      </c>
      <c r="AL409" s="52">
        <v>0</v>
      </c>
      <c r="AM409" s="52">
        <v>0</v>
      </c>
      <c r="AN409" s="52">
        <v>0</v>
      </c>
      <c r="AO409" s="52">
        <v>0</v>
      </c>
      <c r="AP409" s="52">
        <v>0</v>
      </c>
      <c r="AQ409" s="52">
        <v>0</v>
      </c>
      <c r="AR409" s="52">
        <v>0</v>
      </c>
      <c r="AS409" s="52">
        <v>0</v>
      </c>
      <c r="AT409" s="52">
        <v>0</v>
      </c>
      <c r="AU409" s="52">
        <v>0</v>
      </c>
      <c r="AV409" s="52">
        <v>0</v>
      </c>
      <c r="AW409" s="52">
        <v>0</v>
      </c>
      <c r="AX409" s="52">
        <v>0</v>
      </c>
      <c r="AY409" s="52">
        <v>0</v>
      </c>
      <c r="AZ409" s="52">
        <v>0</v>
      </c>
      <c r="BA409" s="52">
        <v>0</v>
      </c>
      <c r="BB409" s="52">
        <v>0</v>
      </c>
      <c r="BC409" s="52">
        <v>0</v>
      </c>
      <c r="BD409" s="52">
        <v>0</v>
      </c>
      <c r="BE409" s="52">
        <v>0</v>
      </c>
      <c r="BF409" s="52">
        <v>1</v>
      </c>
      <c r="BG409" s="52">
        <v>1</v>
      </c>
      <c r="BH409" s="52">
        <v>0</v>
      </c>
      <c r="BI409" s="52">
        <v>0</v>
      </c>
      <c r="BJ409" s="52">
        <v>0</v>
      </c>
      <c r="BK409" s="52">
        <v>0</v>
      </c>
      <c r="BL409" s="52">
        <v>0</v>
      </c>
      <c r="BM409" s="52">
        <v>0</v>
      </c>
      <c r="BN409" s="52">
        <v>0</v>
      </c>
      <c r="BO409" s="52">
        <v>0</v>
      </c>
      <c r="BP409" s="52">
        <v>0</v>
      </c>
      <c r="BQ409" s="52">
        <v>0</v>
      </c>
      <c r="BR409" s="52">
        <v>0</v>
      </c>
      <c r="BS409" s="52">
        <v>0</v>
      </c>
      <c r="BT409" s="52">
        <v>0</v>
      </c>
      <c r="BU409" s="52">
        <v>0</v>
      </c>
      <c r="BV409" s="52">
        <v>0</v>
      </c>
      <c r="BW409" s="52">
        <v>0</v>
      </c>
      <c r="BX409" s="52">
        <v>0</v>
      </c>
      <c r="BY409" s="52">
        <v>0</v>
      </c>
      <c r="BZ409" s="52">
        <v>0</v>
      </c>
      <c r="CA409" s="52">
        <v>0</v>
      </c>
      <c r="CB409" s="52">
        <v>0</v>
      </c>
      <c r="CC409" s="235">
        <v>0</v>
      </c>
      <c r="CD409" s="52">
        <v>0</v>
      </c>
      <c r="CE409" s="52">
        <v>0</v>
      </c>
      <c r="CF409" s="52">
        <v>0</v>
      </c>
      <c r="CG409" s="52">
        <v>0</v>
      </c>
      <c r="CH409" s="52">
        <v>0</v>
      </c>
      <c r="CI409" s="52">
        <v>0</v>
      </c>
      <c r="CJ409" s="52">
        <v>0</v>
      </c>
      <c r="CK409" s="52">
        <v>0</v>
      </c>
      <c r="CL409" s="52">
        <v>0</v>
      </c>
      <c r="CM409" s="52">
        <v>0</v>
      </c>
      <c r="CN409" s="52">
        <v>0</v>
      </c>
      <c r="CO409" s="52">
        <v>0</v>
      </c>
      <c r="CP409" s="52">
        <v>0</v>
      </c>
      <c r="CQ409" s="52">
        <v>0</v>
      </c>
      <c r="CR409" s="52">
        <v>0</v>
      </c>
      <c r="CS409" s="52">
        <v>0</v>
      </c>
      <c r="CT409" s="52">
        <v>0</v>
      </c>
      <c r="CU409" s="52">
        <v>0</v>
      </c>
      <c r="CV409" s="52">
        <v>0</v>
      </c>
      <c r="CW409" s="236">
        <v>0</v>
      </c>
      <c r="CX409" s="239">
        <f>SUM(AA409:CW409)</f>
        <v>2</v>
      </c>
      <c r="CY409" s="239">
        <v>1</v>
      </c>
      <c r="CZ409" s="239">
        <v>0</v>
      </c>
      <c r="DA409" s="239">
        <v>0</v>
      </c>
      <c r="DB409" s="239">
        <v>0</v>
      </c>
      <c r="DC409" s="52" t="s">
        <v>7691</v>
      </c>
      <c r="DD409" s="239"/>
      <c r="DE409" s="239"/>
      <c r="DF409" s="52" t="s">
        <v>7692</v>
      </c>
      <c r="DG409" s="237" t="s">
        <v>7693</v>
      </c>
      <c r="DH409" s="52">
        <v>1</v>
      </c>
      <c r="DI409" s="52" t="s">
        <v>595</v>
      </c>
      <c r="DJ409" s="52" t="s">
        <v>613</v>
      </c>
      <c r="DK409" s="52">
        <v>1</v>
      </c>
      <c r="DL409" s="52" t="s">
        <v>595</v>
      </c>
      <c r="DM409" s="52">
        <v>1</v>
      </c>
      <c r="DN409" s="52">
        <v>1937</v>
      </c>
      <c r="DO409" s="52" t="s">
        <v>7694</v>
      </c>
      <c r="DP409" s="234" t="s">
        <v>7689</v>
      </c>
      <c r="DQ409" s="52" t="s">
        <v>460</v>
      </c>
      <c r="DR409" s="52" t="s">
        <v>7694</v>
      </c>
    </row>
    <row r="410" spans="1:122" s="43" customFormat="1" ht="15.75" customHeight="1" x14ac:dyDescent="0.3">
      <c r="A410" s="43" t="s">
        <v>35</v>
      </c>
      <c r="B410" s="229" t="s">
        <v>1180</v>
      </c>
      <c r="C410" s="230" t="s">
        <v>7695</v>
      </c>
      <c r="D410" s="43" t="s">
        <v>7696</v>
      </c>
      <c r="F410" s="43" t="s">
        <v>91</v>
      </c>
      <c r="H410" s="43" t="s">
        <v>605</v>
      </c>
      <c r="J410" s="43" t="s">
        <v>167</v>
      </c>
      <c r="L410" s="43" t="s">
        <v>226</v>
      </c>
      <c r="P410" s="43" t="s">
        <v>7697</v>
      </c>
      <c r="Q410" s="231" t="s">
        <v>7698</v>
      </c>
      <c r="R410" s="43">
        <v>0</v>
      </c>
      <c r="S410" s="43">
        <v>0</v>
      </c>
      <c r="T410" s="43">
        <v>0</v>
      </c>
      <c r="U410" s="43">
        <v>0</v>
      </c>
      <c r="V410" s="43">
        <v>0</v>
      </c>
      <c r="X410" s="43">
        <v>0</v>
      </c>
      <c r="AQ410" s="43">
        <v>1</v>
      </c>
      <c r="BF410" s="43">
        <v>1</v>
      </c>
      <c r="BG410" s="43">
        <v>1</v>
      </c>
      <c r="CC410" s="232"/>
      <c r="CW410" s="231"/>
      <c r="DC410" s="43" t="s">
        <v>611</v>
      </c>
      <c r="DF410" s="43" t="s">
        <v>7699</v>
      </c>
      <c r="DG410" s="43" t="s">
        <v>7700</v>
      </c>
      <c r="DJ410" s="43" t="s">
        <v>613</v>
      </c>
      <c r="DK410" s="43">
        <v>1</v>
      </c>
      <c r="DL410" s="43" t="s">
        <v>595</v>
      </c>
      <c r="DM410" s="43">
        <v>1</v>
      </c>
      <c r="DN410" s="43">
        <v>2015</v>
      </c>
      <c r="DO410" s="43" t="s">
        <v>1226</v>
      </c>
      <c r="DP410" s="230" t="s">
        <v>7701</v>
      </c>
      <c r="DQ410" s="43" t="s">
        <v>460</v>
      </c>
      <c r="DR410" s="43" t="s">
        <v>1226</v>
      </c>
    </row>
    <row r="411" spans="1:122" s="37" customFormat="1" ht="15.75" customHeight="1" x14ac:dyDescent="0.35">
      <c r="A411" s="37" t="s">
        <v>71</v>
      </c>
      <c r="B411" s="74" t="s">
        <v>3082</v>
      </c>
      <c r="C411" s="102" t="s">
        <v>7702</v>
      </c>
      <c r="D411" s="37" t="s">
        <v>3084</v>
      </c>
      <c r="F411" s="37" t="s">
        <v>122</v>
      </c>
      <c r="H411" s="37" t="s">
        <v>702</v>
      </c>
      <c r="I411" s="37" t="s">
        <v>56</v>
      </c>
      <c r="J411" s="37" t="s">
        <v>173</v>
      </c>
      <c r="K411" s="37" t="s">
        <v>269</v>
      </c>
      <c r="L411" s="37" t="s">
        <v>229</v>
      </c>
      <c r="M411" s="37" t="s">
        <v>279</v>
      </c>
      <c r="N411" s="37" t="s">
        <v>2405</v>
      </c>
      <c r="O411" s="37" t="s">
        <v>299</v>
      </c>
      <c r="Q411" s="240"/>
      <c r="R411" s="37">
        <v>0</v>
      </c>
      <c r="S411" s="37">
        <v>0</v>
      </c>
      <c r="T411" s="37">
        <v>0</v>
      </c>
      <c r="U411" s="37">
        <v>0</v>
      </c>
      <c r="V411" s="37">
        <v>0</v>
      </c>
      <c r="W411" s="37">
        <v>1</v>
      </c>
      <c r="X411" s="37">
        <v>0</v>
      </c>
      <c r="Y411" s="37">
        <v>0</v>
      </c>
      <c r="AA411" s="37">
        <v>0</v>
      </c>
      <c r="AB411" s="37">
        <v>0</v>
      </c>
      <c r="AC411" s="37">
        <v>0</v>
      </c>
      <c r="AD411" s="37">
        <v>0</v>
      </c>
      <c r="AE411" s="37">
        <v>0</v>
      </c>
      <c r="AF411" s="37">
        <v>0</v>
      </c>
      <c r="AG411" s="37">
        <v>0</v>
      </c>
      <c r="AH411" s="37">
        <v>0</v>
      </c>
      <c r="AI411" s="37">
        <v>0</v>
      </c>
      <c r="AJ411" s="37">
        <v>0</v>
      </c>
      <c r="AK411" s="37">
        <v>0</v>
      </c>
      <c r="AL411" s="37">
        <v>0</v>
      </c>
      <c r="AM411" s="37">
        <v>0</v>
      </c>
      <c r="AN411" s="37">
        <v>0</v>
      </c>
      <c r="AO411" s="37">
        <v>0</v>
      </c>
      <c r="AP411" s="37">
        <v>0</v>
      </c>
      <c r="AQ411" s="37">
        <v>0</v>
      </c>
      <c r="AR411" s="37">
        <v>0</v>
      </c>
      <c r="AS411" s="37">
        <v>0</v>
      </c>
      <c r="AT411" s="37">
        <v>0</v>
      </c>
      <c r="AU411" s="37">
        <v>0</v>
      </c>
      <c r="AV411" s="37">
        <v>0</v>
      </c>
      <c r="AW411" s="37">
        <v>0</v>
      </c>
      <c r="AX411" s="37">
        <v>0</v>
      </c>
      <c r="AY411" s="37">
        <v>0</v>
      </c>
      <c r="AZ411" s="37">
        <v>0</v>
      </c>
      <c r="BA411" s="37">
        <v>0</v>
      </c>
      <c r="BB411" s="37">
        <v>0</v>
      </c>
      <c r="BC411" s="37">
        <v>0</v>
      </c>
      <c r="BD411" s="37">
        <v>0</v>
      </c>
      <c r="BE411" s="37">
        <v>0</v>
      </c>
      <c r="BF411" s="37">
        <v>0</v>
      </c>
      <c r="BG411" s="37">
        <v>0</v>
      </c>
      <c r="BH411" s="37">
        <v>0</v>
      </c>
      <c r="BI411" s="37">
        <v>0</v>
      </c>
      <c r="BJ411" s="37">
        <v>0</v>
      </c>
      <c r="BK411" s="37">
        <v>0</v>
      </c>
      <c r="BL411" s="37">
        <v>0</v>
      </c>
      <c r="BM411" s="37">
        <v>0</v>
      </c>
      <c r="BN411" s="37">
        <v>0</v>
      </c>
      <c r="BO411" s="37">
        <v>0</v>
      </c>
      <c r="BP411" s="37">
        <v>0</v>
      </c>
      <c r="BQ411" s="37">
        <v>0</v>
      </c>
      <c r="BR411" s="37">
        <v>0</v>
      </c>
      <c r="BS411" s="37">
        <v>0</v>
      </c>
      <c r="BT411" s="37">
        <v>0</v>
      </c>
      <c r="BU411" s="37">
        <v>0</v>
      </c>
      <c r="BV411" s="37">
        <v>0</v>
      </c>
      <c r="BW411" s="37">
        <v>0</v>
      </c>
      <c r="BX411" s="37">
        <v>0</v>
      </c>
      <c r="BY411" s="37">
        <v>0</v>
      </c>
      <c r="BZ411" s="37">
        <v>0</v>
      </c>
      <c r="CA411" s="37">
        <v>0</v>
      </c>
      <c r="CB411" s="37">
        <v>0</v>
      </c>
      <c r="CC411" s="90">
        <v>0</v>
      </c>
      <c r="CD411" s="37">
        <v>0</v>
      </c>
      <c r="CE411" s="37">
        <v>0</v>
      </c>
      <c r="CF411" s="37">
        <v>0</v>
      </c>
      <c r="CG411" s="37">
        <v>0</v>
      </c>
      <c r="CH411" s="37">
        <v>0</v>
      </c>
      <c r="CI411" s="37">
        <v>0</v>
      </c>
      <c r="CJ411" s="37">
        <v>0</v>
      </c>
      <c r="CK411" s="37">
        <v>0</v>
      </c>
      <c r="CL411" s="37">
        <v>0</v>
      </c>
      <c r="CM411" s="37">
        <v>0</v>
      </c>
      <c r="CN411" s="37">
        <v>0</v>
      </c>
      <c r="CO411" s="37">
        <v>0</v>
      </c>
      <c r="CP411" s="37">
        <v>0</v>
      </c>
      <c r="CQ411" s="37">
        <v>0</v>
      </c>
      <c r="CR411" s="37">
        <v>0</v>
      </c>
      <c r="CS411" s="37">
        <v>0</v>
      </c>
      <c r="CT411" s="37">
        <v>0</v>
      </c>
      <c r="CU411" s="37">
        <v>0</v>
      </c>
      <c r="CV411" s="37">
        <v>0</v>
      </c>
      <c r="CW411" s="75">
        <v>0</v>
      </c>
      <c r="CX411" s="37">
        <v>0</v>
      </c>
      <c r="CY411" s="37">
        <v>1</v>
      </c>
      <c r="CZ411" s="37">
        <v>0</v>
      </c>
      <c r="DA411" s="37">
        <v>0</v>
      </c>
      <c r="DB411" s="37">
        <v>0</v>
      </c>
      <c r="DC411" s="37" t="s">
        <v>2406</v>
      </c>
      <c r="DD411" s="37" t="s">
        <v>3064</v>
      </c>
      <c r="DE411" s="37">
        <v>1</v>
      </c>
      <c r="DF411" s="37" t="s">
        <v>7703</v>
      </c>
      <c r="DG411" s="37" t="s">
        <v>7704</v>
      </c>
      <c r="DH411" s="37">
        <v>1</v>
      </c>
      <c r="DI411" s="37" t="s">
        <v>1474</v>
      </c>
      <c r="DK411" s="37">
        <v>1</v>
      </c>
      <c r="DL411" s="37" t="s">
        <v>595</v>
      </c>
      <c r="DM411" s="37">
        <v>1</v>
      </c>
      <c r="DN411" s="37">
        <v>1975</v>
      </c>
      <c r="DO411" s="37" t="s">
        <v>7705</v>
      </c>
      <c r="DP411" s="102" t="s">
        <v>7702</v>
      </c>
      <c r="DQ411" s="37" t="s">
        <v>460</v>
      </c>
      <c r="DR411" s="37" t="s">
        <v>7705</v>
      </c>
    </row>
    <row r="412" spans="1:122" s="40" customFormat="1" ht="15.75" customHeight="1" x14ac:dyDescent="0.35">
      <c r="A412" s="38" t="s">
        <v>12</v>
      </c>
      <c r="B412" s="47" t="s">
        <v>4050</v>
      </c>
      <c r="C412" s="48" t="s">
        <v>7706</v>
      </c>
      <c r="D412" s="38"/>
      <c r="E412" s="38"/>
      <c r="F412" s="38" t="s">
        <v>122</v>
      </c>
      <c r="G412" s="38"/>
      <c r="H412" s="38" t="s">
        <v>702</v>
      </c>
      <c r="I412" s="38" t="s">
        <v>56</v>
      </c>
      <c r="J412" s="38" t="s">
        <v>455</v>
      </c>
      <c r="K412" s="38" t="s">
        <v>471</v>
      </c>
      <c r="L412" s="38"/>
      <c r="M412" s="38" t="s">
        <v>274</v>
      </c>
      <c r="N412" s="38" t="s">
        <v>300</v>
      </c>
      <c r="O412" s="38" t="s">
        <v>300</v>
      </c>
      <c r="P412" s="38"/>
      <c r="Q412" s="241"/>
      <c r="R412" s="38">
        <v>0</v>
      </c>
      <c r="S412" s="38">
        <v>0</v>
      </c>
      <c r="T412" s="38">
        <v>0</v>
      </c>
      <c r="U412" s="38">
        <v>0</v>
      </c>
      <c r="V412" s="38">
        <v>0</v>
      </c>
      <c r="W412" s="38">
        <v>1</v>
      </c>
      <c r="X412" s="38">
        <v>0</v>
      </c>
      <c r="Y412" s="38">
        <v>0</v>
      </c>
      <c r="Z412" s="38"/>
      <c r="AA412" s="50">
        <v>0</v>
      </c>
      <c r="AB412" s="38">
        <v>0</v>
      </c>
      <c r="AC412" s="38">
        <v>0</v>
      </c>
      <c r="AD412" s="38">
        <v>0</v>
      </c>
      <c r="AE412" s="38">
        <v>0</v>
      </c>
      <c r="AF412" s="38">
        <v>0</v>
      </c>
      <c r="AG412" s="38">
        <v>0</v>
      </c>
      <c r="AH412" s="38">
        <v>0</v>
      </c>
      <c r="AI412" s="38">
        <v>0</v>
      </c>
      <c r="AJ412" s="38">
        <v>0</v>
      </c>
      <c r="AK412" s="38">
        <v>0</v>
      </c>
      <c r="AL412" s="38">
        <v>0</v>
      </c>
      <c r="AM412" s="38">
        <v>0</v>
      </c>
      <c r="AN412" s="38">
        <v>0</v>
      </c>
      <c r="AO412" s="38">
        <v>0</v>
      </c>
      <c r="AP412" s="38">
        <v>0</v>
      </c>
      <c r="AQ412" s="38">
        <v>0</v>
      </c>
      <c r="AR412" s="38">
        <v>0</v>
      </c>
      <c r="AS412" s="38">
        <v>0</v>
      </c>
      <c r="AT412" s="38">
        <v>0</v>
      </c>
      <c r="AU412" s="38">
        <v>0</v>
      </c>
      <c r="AV412" s="38">
        <v>0</v>
      </c>
      <c r="AW412" s="38">
        <v>0</v>
      </c>
      <c r="AX412" s="38">
        <v>0</v>
      </c>
      <c r="AY412" s="38">
        <v>0</v>
      </c>
      <c r="AZ412" s="38">
        <v>0</v>
      </c>
      <c r="BA412" s="38">
        <v>0</v>
      </c>
      <c r="BB412" s="38">
        <v>0</v>
      </c>
      <c r="BC412" s="38">
        <v>0</v>
      </c>
      <c r="BD412" s="38">
        <v>0</v>
      </c>
      <c r="BE412" s="38">
        <v>0</v>
      </c>
      <c r="BF412" s="38">
        <v>0</v>
      </c>
      <c r="BG412" s="38">
        <v>0</v>
      </c>
      <c r="BH412" s="38">
        <v>0</v>
      </c>
      <c r="BI412" s="38">
        <v>0</v>
      </c>
      <c r="BJ412" s="38">
        <v>0</v>
      </c>
      <c r="BK412" s="38">
        <v>0</v>
      </c>
      <c r="BL412" s="38">
        <v>0</v>
      </c>
      <c r="BM412" s="38">
        <v>0</v>
      </c>
      <c r="BN412" s="38">
        <v>0</v>
      </c>
      <c r="BO412" s="38">
        <v>0</v>
      </c>
      <c r="BP412" s="38">
        <v>0</v>
      </c>
      <c r="BQ412" s="38">
        <v>0</v>
      </c>
      <c r="BR412" s="38">
        <v>0</v>
      </c>
      <c r="BS412" s="38">
        <v>0</v>
      </c>
      <c r="BT412" s="38">
        <v>0</v>
      </c>
      <c r="BU412" s="38">
        <v>0</v>
      </c>
      <c r="BV412" s="38">
        <v>0</v>
      </c>
      <c r="BW412" s="38">
        <v>0</v>
      </c>
      <c r="BX412" s="38">
        <v>0</v>
      </c>
      <c r="BY412" s="38">
        <v>0</v>
      </c>
      <c r="BZ412" s="38">
        <v>0</v>
      </c>
      <c r="CA412" s="38">
        <v>0</v>
      </c>
      <c r="CB412" s="38">
        <v>0</v>
      </c>
      <c r="CC412" s="49">
        <v>0</v>
      </c>
      <c r="CD412" s="38">
        <v>0</v>
      </c>
      <c r="CE412" s="38">
        <v>0</v>
      </c>
      <c r="CF412" s="38">
        <v>0</v>
      </c>
      <c r="CG412" s="38">
        <v>0</v>
      </c>
      <c r="CH412" s="38">
        <v>0</v>
      </c>
      <c r="CI412" s="38">
        <v>0</v>
      </c>
      <c r="CJ412" s="38">
        <v>0</v>
      </c>
      <c r="CK412" s="38">
        <v>0</v>
      </c>
      <c r="CL412" s="38">
        <v>0</v>
      </c>
      <c r="CM412" s="38">
        <v>0</v>
      </c>
      <c r="CN412" s="38">
        <v>0</v>
      </c>
      <c r="CO412" s="38">
        <v>0</v>
      </c>
      <c r="CP412" s="38">
        <v>0</v>
      </c>
      <c r="CQ412" s="38">
        <v>0</v>
      </c>
      <c r="CR412" s="38">
        <v>0</v>
      </c>
      <c r="CS412" s="38">
        <v>0</v>
      </c>
      <c r="CT412" s="38">
        <v>0</v>
      </c>
      <c r="CU412" s="38">
        <v>0</v>
      </c>
      <c r="CV412" s="38">
        <v>0</v>
      </c>
      <c r="CW412" s="50">
        <v>0</v>
      </c>
      <c r="CX412" s="38">
        <v>0</v>
      </c>
      <c r="CY412" s="38">
        <v>1</v>
      </c>
      <c r="CZ412" s="38">
        <v>0</v>
      </c>
      <c r="DA412" s="38">
        <v>0</v>
      </c>
      <c r="DB412" s="38">
        <v>0</v>
      </c>
      <c r="DC412" s="38" t="s">
        <v>7707</v>
      </c>
      <c r="DD412" s="38"/>
      <c r="DE412" s="38">
        <v>1</v>
      </c>
      <c r="DF412" s="38" t="s">
        <v>7708</v>
      </c>
      <c r="DG412" s="84"/>
      <c r="DH412" s="38"/>
      <c r="DI412" s="38"/>
      <c r="DJ412" s="38"/>
      <c r="DK412" s="38">
        <v>0</v>
      </c>
      <c r="DL412" s="38"/>
      <c r="DM412" s="38">
        <v>1</v>
      </c>
      <c r="DN412" s="38">
        <v>1894</v>
      </c>
      <c r="DO412" s="38" t="s">
        <v>7709</v>
      </c>
      <c r="DP412" s="48" t="s">
        <v>7706</v>
      </c>
      <c r="DQ412" s="38" t="s">
        <v>580</v>
      </c>
      <c r="DR412" s="38" t="s">
        <v>7709</v>
      </c>
    </row>
    <row r="413" spans="1:122" s="37" customFormat="1" ht="15.75" customHeight="1" x14ac:dyDescent="0.35">
      <c r="A413" s="38" t="s">
        <v>136</v>
      </c>
      <c r="B413" s="47" t="s">
        <v>4711</v>
      </c>
      <c r="C413" s="48" t="s">
        <v>7710</v>
      </c>
      <c r="D413" s="38" t="s">
        <v>7711</v>
      </c>
      <c r="E413" s="38"/>
      <c r="F413" s="38" t="s">
        <v>122</v>
      </c>
      <c r="G413" s="38"/>
      <c r="H413" s="38" t="s">
        <v>702</v>
      </c>
      <c r="I413" s="38" t="s">
        <v>56</v>
      </c>
      <c r="J413" s="38" t="s">
        <v>455</v>
      </c>
      <c r="K413" s="38" t="s">
        <v>269</v>
      </c>
      <c r="L413" s="38"/>
      <c r="M413" s="38" t="s">
        <v>268</v>
      </c>
      <c r="N413" s="38" t="s">
        <v>2569</v>
      </c>
      <c r="O413" s="38" t="s">
        <v>299</v>
      </c>
      <c r="P413" s="38"/>
      <c r="Q413" s="241"/>
      <c r="R413" s="38">
        <v>0</v>
      </c>
      <c r="S413" s="38">
        <v>0</v>
      </c>
      <c r="T413" s="38">
        <v>0</v>
      </c>
      <c r="U413" s="38">
        <v>0</v>
      </c>
      <c r="V413" s="38">
        <v>0</v>
      </c>
      <c r="W413" s="38">
        <v>1</v>
      </c>
      <c r="X413" s="38">
        <v>0</v>
      </c>
      <c r="Y413" s="38">
        <v>0</v>
      </c>
      <c r="Z413" s="38"/>
      <c r="AA413" s="38">
        <v>0</v>
      </c>
      <c r="AB413" s="38">
        <v>0</v>
      </c>
      <c r="AC413" s="38">
        <v>0</v>
      </c>
      <c r="AD413" s="38">
        <v>0</v>
      </c>
      <c r="AE413" s="38">
        <v>0</v>
      </c>
      <c r="AF413" s="38">
        <v>0</v>
      </c>
      <c r="AG413" s="38">
        <v>0</v>
      </c>
      <c r="AH413" s="38">
        <v>0</v>
      </c>
      <c r="AI413" s="38">
        <v>0</v>
      </c>
      <c r="AJ413" s="38">
        <v>0</v>
      </c>
      <c r="AK413" s="38">
        <v>0</v>
      </c>
      <c r="AL413" s="38">
        <v>0</v>
      </c>
      <c r="AM413" s="38">
        <v>0</v>
      </c>
      <c r="AN413" s="38">
        <v>0</v>
      </c>
      <c r="AO413" s="38">
        <v>0</v>
      </c>
      <c r="AP413" s="38">
        <v>0</v>
      </c>
      <c r="AQ413" s="38">
        <v>0</v>
      </c>
      <c r="AR413" s="38">
        <v>0</v>
      </c>
      <c r="AS413" s="38">
        <v>0</v>
      </c>
      <c r="AT413" s="38">
        <v>0</v>
      </c>
      <c r="AU413" s="38">
        <v>0</v>
      </c>
      <c r="AV413" s="38">
        <v>0</v>
      </c>
      <c r="AW413" s="38">
        <v>0</v>
      </c>
      <c r="AX413" s="38">
        <v>0</v>
      </c>
      <c r="AY413" s="38">
        <v>0</v>
      </c>
      <c r="AZ413" s="38">
        <v>0</v>
      </c>
      <c r="BA413" s="38">
        <v>0</v>
      </c>
      <c r="BB413" s="38">
        <v>0</v>
      </c>
      <c r="BC413" s="38">
        <v>0</v>
      </c>
      <c r="BD413" s="38">
        <v>0</v>
      </c>
      <c r="BE413" s="38">
        <v>0</v>
      </c>
      <c r="BF413" s="38">
        <v>0</v>
      </c>
      <c r="BG413" s="38">
        <v>0</v>
      </c>
      <c r="BH413" s="38">
        <v>0</v>
      </c>
      <c r="BI413" s="38">
        <v>0</v>
      </c>
      <c r="BJ413" s="38">
        <v>0</v>
      </c>
      <c r="BK413" s="38">
        <v>0</v>
      </c>
      <c r="BL413" s="38">
        <v>0</v>
      </c>
      <c r="BM413" s="38">
        <v>0</v>
      </c>
      <c r="BN413" s="38">
        <v>0</v>
      </c>
      <c r="BO413" s="38">
        <v>0</v>
      </c>
      <c r="BP413" s="38">
        <v>0</v>
      </c>
      <c r="BQ413" s="38">
        <v>0</v>
      </c>
      <c r="BR413" s="38">
        <v>0</v>
      </c>
      <c r="BS413" s="38">
        <v>0</v>
      </c>
      <c r="BT413" s="38">
        <v>0</v>
      </c>
      <c r="BU413" s="38">
        <v>0</v>
      </c>
      <c r="BV413" s="38">
        <v>0</v>
      </c>
      <c r="BW413" s="38">
        <v>0</v>
      </c>
      <c r="BX413" s="38">
        <v>0</v>
      </c>
      <c r="BY413" s="38">
        <v>0</v>
      </c>
      <c r="BZ413" s="38">
        <v>0</v>
      </c>
      <c r="CA413" s="38">
        <v>0</v>
      </c>
      <c r="CB413" s="38">
        <v>0</v>
      </c>
      <c r="CC413" s="49">
        <v>0</v>
      </c>
      <c r="CD413" s="38">
        <v>0</v>
      </c>
      <c r="CE413" s="38">
        <v>0</v>
      </c>
      <c r="CF413" s="38">
        <v>0</v>
      </c>
      <c r="CG413" s="38">
        <v>0</v>
      </c>
      <c r="CH413" s="38">
        <v>0</v>
      </c>
      <c r="CI413" s="38">
        <v>0</v>
      </c>
      <c r="CJ413" s="38">
        <v>0</v>
      </c>
      <c r="CK413" s="38">
        <v>0</v>
      </c>
      <c r="CL413" s="38">
        <v>0</v>
      </c>
      <c r="CM413" s="38">
        <v>0</v>
      </c>
      <c r="CN413" s="38">
        <v>0</v>
      </c>
      <c r="CO413" s="38">
        <v>0</v>
      </c>
      <c r="CP413" s="38">
        <v>0</v>
      </c>
      <c r="CQ413" s="38">
        <v>0</v>
      </c>
      <c r="CR413" s="38">
        <v>0</v>
      </c>
      <c r="CS413" s="38">
        <v>0</v>
      </c>
      <c r="CT413" s="38">
        <v>0</v>
      </c>
      <c r="CU413" s="38">
        <v>0</v>
      </c>
      <c r="CV413" s="38">
        <v>0</v>
      </c>
      <c r="CW413" s="50">
        <v>0</v>
      </c>
      <c r="CX413" s="38">
        <v>0</v>
      </c>
      <c r="CY413" s="38">
        <v>1</v>
      </c>
      <c r="CZ413" s="38">
        <v>0</v>
      </c>
      <c r="DA413" s="38">
        <v>0</v>
      </c>
      <c r="DB413" s="38">
        <v>0</v>
      </c>
      <c r="DC413" s="38" t="s">
        <v>1415</v>
      </c>
      <c r="DD413" s="38" t="s">
        <v>7712</v>
      </c>
      <c r="DE413" s="38">
        <v>1</v>
      </c>
      <c r="DF413" s="38"/>
      <c r="DG413" s="38"/>
      <c r="DH413" s="38"/>
      <c r="DI413" s="38"/>
      <c r="DJ413" s="38"/>
      <c r="DK413" s="38">
        <v>0</v>
      </c>
      <c r="DL413" s="38"/>
      <c r="DM413" s="38">
        <v>1</v>
      </c>
      <c r="DN413" s="38">
        <v>1944</v>
      </c>
      <c r="DO413" s="38" t="s">
        <v>7713</v>
      </c>
      <c r="DP413" s="48" t="s">
        <v>7710</v>
      </c>
      <c r="DQ413" s="38" t="s">
        <v>580</v>
      </c>
      <c r="DR413" s="38" t="s">
        <v>7713</v>
      </c>
    </row>
    <row r="414" spans="1:122" s="37" customFormat="1" ht="15.75" customHeight="1" x14ac:dyDescent="0.35">
      <c r="A414" s="38" t="s">
        <v>136</v>
      </c>
      <c r="B414" s="47" t="s">
        <v>4711</v>
      </c>
      <c r="C414" s="48" t="s">
        <v>7714</v>
      </c>
      <c r="D414" s="38" t="s">
        <v>7715</v>
      </c>
      <c r="E414" s="38"/>
      <c r="F414" s="38" t="s">
        <v>122</v>
      </c>
      <c r="G414" s="38"/>
      <c r="H414" s="38" t="s">
        <v>702</v>
      </c>
      <c r="I414" s="38" t="s">
        <v>56</v>
      </c>
      <c r="J414" s="38" t="s">
        <v>455</v>
      </c>
      <c r="K414" s="38" t="s">
        <v>269</v>
      </c>
      <c r="L414" s="38"/>
      <c r="M414" s="38" t="s">
        <v>268</v>
      </c>
      <c r="N414" s="38" t="s">
        <v>2569</v>
      </c>
      <c r="O414" s="38" t="s">
        <v>299</v>
      </c>
      <c r="P414" s="38"/>
      <c r="Q414" s="241"/>
      <c r="R414" s="38">
        <v>0</v>
      </c>
      <c r="S414" s="38">
        <v>0</v>
      </c>
      <c r="T414" s="38">
        <v>0</v>
      </c>
      <c r="U414" s="38">
        <v>0</v>
      </c>
      <c r="V414" s="38">
        <v>0</v>
      </c>
      <c r="W414" s="38">
        <v>1</v>
      </c>
      <c r="X414" s="38">
        <v>0</v>
      </c>
      <c r="Y414" s="38">
        <v>0</v>
      </c>
      <c r="Z414" s="38"/>
      <c r="AA414" s="38">
        <v>0</v>
      </c>
      <c r="AB414" s="38">
        <v>0</v>
      </c>
      <c r="AC414" s="38">
        <v>0</v>
      </c>
      <c r="AD414" s="38">
        <v>0</v>
      </c>
      <c r="AE414" s="38">
        <v>0</v>
      </c>
      <c r="AF414" s="38">
        <v>0</v>
      </c>
      <c r="AG414" s="38">
        <v>0</v>
      </c>
      <c r="AH414" s="38">
        <v>0</v>
      </c>
      <c r="AI414" s="38">
        <v>0</v>
      </c>
      <c r="AJ414" s="38">
        <v>0</v>
      </c>
      <c r="AK414" s="38">
        <v>0</v>
      </c>
      <c r="AL414" s="38">
        <v>0</v>
      </c>
      <c r="AM414" s="38">
        <v>0</v>
      </c>
      <c r="AN414" s="38">
        <v>0</v>
      </c>
      <c r="AO414" s="38">
        <v>0</v>
      </c>
      <c r="AP414" s="38">
        <v>0</v>
      </c>
      <c r="AQ414" s="38">
        <v>0</v>
      </c>
      <c r="AR414" s="38">
        <v>0</v>
      </c>
      <c r="AS414" s="38">
        <v>0</v>
      </c>
      <c r="AT414" s="38">
        <v>0</v>
      </c>
      <c r="AU414" s="38">
        <v>0</v>
      </c>
      <c r="AV414" s="38">
        <v>0</v>
      </c>
      <c r="AW414" s="38">
        <v>0</v>
      </c>
      <c r="AX414" s="38">
        <v>0</v>
      </c>
      <c r="AY414" s="38">
        <v>0</v>
      </c>
      <c r="AZ414" s="38">
        <v>0</v>
      </c>
      <c r="BA414" s="38">
        <v>0</v>
      </c>
      <c r="BB414" s="38">
        <v>0</v>
      </c>
      <c r="BC414" s="38">
        <v>0</v>
      </c>
      <c r="BD414" s="38">
        <v>0</v>
      </c>
      <c r="BE414" s="38">
        <v>0</v>
      </c>
      <c r="BF414" s="38">
        <v>0</v>
      </c>
      <c r="BG414" s="38">
        <v>0</v>
      </c>
      <c r="BH414" s="38">
        <v>0</v>
      </c>
      <c r="BI414" s="38">
        <v>0</v>
      </c>
      <c r="BJ414" s="38">
        <v>0</v>
      </c>
      <c r="BK414" s="38">
        <v>0</v>
      </c>
      <c r="BL414" s="38">
        <v>0</v>
      </c>
      <c r="BM414" s="38">
        <v>0</v>
      </c>
      <c r="BN414" s="38">
        <v>0</v>
      </c>
      <c r="BO414" s="38">
        <v>0</v>
      </c>
      <c r="BP414" s="38">
        <v>0</v>
      </c>
      <c r="BQ414" s="38">
        <v>0</v>
      </c>
      <c r="BR414" s="38">
        <v>0</v>
      </c>
      <c r="BS414" s="38">
        <v>0</v>
      </c>
      <c r="BT414" s="38">
        <v>0</v>
      </c>
      <c r="BU414" s="38">
        <v>0</v>
      </c>
      <c r="BV414" s="38">
        <v>0</v>
      </c>
      <c r="BW414" s="38">
        <v>0</v>
      </c>
      <c r="BX414" s="38">
        <v>0</v>
      </c>
      <c r="BY414" s="38">
        <v>0</v>
      </c>
      <c r="BZ414" s="38">
        <v>0</v>
      </c>
      <c r="CA414" s="38">
        <v>0</v>
      </c>
      <c r="CB414" s="38">
        <v>0</v>
      </c>
      <c r="CC414" s="49">
        <v>0</v>
      </c>
      <c r="CD414" s="38">
        <v>0</v>
      </c>
      <c r="CE414" s="38">
        <v>0</v>
      </c>
      <c r="CF414" s="38">
        <v>0</v>
      </c>
      <c r="CG414" s="38">
        <v>0</v>
      </c>
      <c r="CH414" s="38">
        <v>0</v>
      </c>
      <c r="CI414" s="38">
        <v>0</v>
      </c>
      <c r="CJ414" s="38">
        <v>0</v>
      </c>
      <c r="CK414" s="38">
        <v>0</v>
      </c>
      <c r="CL414" s="38">
        <v>0</v>
      </c>
      <c r="CM414" s="38">
        <v>0</v>
      </c>
      <c r="CN414" s="38">
        <v>0</v>
      </c>
      <c r="CO414" s="38">
        <v>0</v>
      </c>
      <c r="CP414" s="38">
        <v>0</v>
      </c>
      <c r="CQ414" s="38">
        <v>0</v>
      </c>
      <c r="CR414" s="38">
        <v>0</v>
      </c>
      <c r="CS414" s="38">
        <v>0</v>
      </c>
      <c r="CT414" s="38">
        <v>0</v>
      </c>
      <c r="CU414" s="38">
        <v>0</v>
      </c>
      <c r="CV414" s="38">
        <v>0</v>
      </c>
      <c r="CW414" s="50">
        <v>0</v>
      </c>
      <c r="CX414" s="38">
        <v>0</v>
      </c>
      <c r="CY414" s="38">
        <v>1</v>
      </c>
      <c r="CZ414" s="38">
        <v>0</v>
      </c>
      <c r="DA414" s="38">
        <v>0</v>
      </c>
      <c r="DB414" s="38">
        <v>0</v>
      </c>
      <c r="DC414" s="38" t="s">
        <v>1415</v>
      </c>
      <c r="DD414" s="38" t="s">
        <v>7712</v>
      </c>
      <c r="DE414" s="38">
        <v>1</v>
      </c>
      <c r="DF414" s="38"/>
      <c r="DG414" s="38"/>
      <c r="DH414" s="38"/>
      <c r="DI414" s="38"/>
      <c r="DJ414" s="38"/>
      <c r="DK414" s="38">
        <v>0</v>
      </c>
      <c r="DL414" s="38"/>
      <c r="DM414" s="38">
        <v>1</v>
      </c>
      <c r="DN414" s="38">
        <v>1944</v>
      </c>
      <c r="DO414" s="38" t="s">
        <v>7716</v>
      </c>
      <c r="DP414" s="48" t="s">
        <v>7714</v>
      </c>
      <c r="DQ414" s="38" t="s">
        <v>580</v>
      </c>
      <c r="DR414" s="38" t="s">
        <v>7716</v>
      </c>
    </row>
    <row r="415" spans="1:122" s="243" customFormat="1" ht="16.5" customHeight="1" x14ac:dyDescent="0.3">
      <c r="A415" s="242" t="s">
        <v>141</v>
      </c>
      <c r="B415" s="243" t="s">
        <v>5770</v>
      </c>
      <c r="C415" s="243" t="s">
        <v>7717</v>
      </c>
      <c r="D415" s="180" t="s">
        <v>7718</v>
      </c>
      <c r="F415" s="243" t="s">
        <v>6259</v>
      </c>
      <c r="G415" s="243" t="s">
        <v>479</v>
      </c>
      <c r="H415" s="243" t="s">
        <v>1413</v>
      </c>
      <c r="I415" s="243" t="s">
        <v>56</v>
      </c>
      <c r="J415" s="243" t="s">
        <v>455</v>
      </c>
      <c r="K415" s="243" t="s">
        <v>269</v>
      </c>
      <c r="M415" s="243" t="s">
        <v>272</v>
      </c>
      <c r="O415" s="243" t="s">
        <v>299</v>
      </c>
      <c r="P415" s="243" t="s">
        <v>7719</v>
      </c>
      <c r="DC415" s="243" t="s">
        <v>7720</v>
      </c>
      <c r="DK415" s="243">
        <v>0</v>
      </c>
      <c r="DM415" s="243">
        <v>1</v>
      </c>
      <c r="DN415" s="243">
        <v>1869</v>
      </c>
      <c r="DO415" s="243" t="s">
        <v>7721</v>
      </c>
      <c r="DP415" s="243" t="s">
        <v>7722</v>
      </c>
      <c r="DQ415" s="243">
        <v>2018</v>
      </c>
      <c r="DR415" s="243" t="s">
        <v>7723</v>
      </c>
    </row>
    <row r="416" spans="1:122" s="38" customFormat="1" ht="15.75" customHeight="1" x14ac:dyDescent="0.3">
      <c r="A416" s="244" t="s">
        <v>9</v>
      </c>
      <c r="B416" s="244" t="s">
        <v>7724</v>
      </c>
      <c r="C416" s="245" t="s">
        <v>7725</v>
      </c>
      <c r="D416" s="245"/>
      <c r="E416" s="245"/>
      <c r="F416" s="245" t="s">
        <v>6259</v>
      </c>
      <c r="G416" s="245" t="s">
        <v>479</v>
      </c>
      <c r="H416" s="245" t="s">
        <v>1413</v>
      </c>
      <c r="I416" s="245" t="s">
        <v>56</v>
      </c>
      <c r="J416" s="245" t="s">
        <v>455</v>
      </c>
      <c r="K416" s="245" t="s">
        <v>269</v>
      </c>
      <c r="L416" s="245"/>
      <c r="M416" s="245" t="s">
        <v>272</v>
      </c>
      <c r="N416" s="245"/>
      <c r="O416" s="245" t="s">
        <v>300</v>
      </c>
      <c r="P416" s="246" t="s">
        <v>7726</v>
      </c>
      <c r="Q416" s="245"/>
      <c r="R416" s="245"/>
      <c r="S416" s="245"/>
      <c r="T416" s="245"/>
      <c r="U416" s="245"/>
      <c r="V416" s="245"/>
      <c r="W416" s="245"/>
      <c r="X416" s="245"/>
      <c r="Y416" s="245"/>
      <c r="Z416" s="245"/>
      <c r="AA416" s="245"/>
      <c r="AB416" s="245"/>
      <c r="AC416" s="245"/>
      <c r="AD416" s="245"/>
      <c r="AE416" s="245"/>
      <c r="AF416" s="245"/>
      <c r="AG416" s="245"/>
      <c r="AH416" s="245"/>
      <c r="AI416" s="245"/>
      <c r="AJ416" s="245"/>
      <c r="AK416" s="245"/>
      <c r="AL416" s="245"/>
      <c r="AM416" s="245"/>
      <c r="AN416" s="245"/>
      <c r="AO416" s="245"/>
      <c r="AP416" s="245"/>
      <c r="AQ416" s="245"/>
      <c r="AR416" s="245"/>
      <c r="AS416" s="245"/>
      <c r="AT416" s="245"/>
      <c r="AU416" s="245"/>
      <c r="AV416" s="245"/>
      <c r="AW416" s="245"/>
      <c r="AX416" s="245"/>
      <c r="AY416" s="245"/>
      <c r="AZ416" s="245"/>
      <c r="BA416" s="245"/>
      <c r="BB416" s="245"/>
      <c r="BC416" s="245"/>
      <c r="BD416" s="245"/>
      <c r="BE416" s="245"/>
      <c r="BF416" s="245"/>
      <c r="BG416" s="245"/>
      <c r="BH416" s="245"/>
      <c r="BI416" s="245"/>
      <c r="BJ416" s="245"/>
      <c r="BK416" s="245"/>
      <c r="BL416" s="245"/>
      <c r="BM416" s="245"/>
      <c r="BN416" s="245"/>
      <c r="BO416" s="245"/>
      <c r="BP416" s="245"/>
      <c r="BQ416" s="245"/>
      <c r="BR416" s="245"/>
      <c r="BS416" s="245"/>
      <c r="BT416" s="245"/>
      <c r="BU416" s="245"/>
      <c r="BV416" s="245"/>
      <c r="BW416" s="245"/>
      <c r="BX416" s="245"/>
      <c r="BY416" s="245"/>
      <c r="BZ416" s="245"/>
      <c r="CA416" s="245"/>
      <c r="CB416" s="245"/>
      <c r="CC416" s="247"/>
      <c r="CD416" s="245"/>
      <c r="CE416" s="245"/>
      <c r="CF416" s="245"/>
      <c r="CG416" s="245"/>
      <c r="CH416" s="245"/>
      <c r="CI416" s="245"/>
      <c r="CJ416" s="245"/>
      <c r="CK416" s="245"/>
      <c r="CL416" s="245"/>
      <c r="CM416" s="245"/>
      <c r="CN416" s="245"/>
      <c r="CO416" s="245"/>
      <c r="CP416" s="245"/>
      <c r="CQ416" s="245"/>
      <c r="CR416" s="245"/>
      <c r="CS416" s="245"/>
      <c r="CT416" s="245"/>
      <c r="CU416" s="245"/>
      <c r="CV416" s="245"/>
      <c r="CW416" s="248"/>
      <c r="CX416" s="245"/>
      <c r="CY416" s="245"/>
      <c r="CZ416" s="245"/>
      <c r="DA416" s="245"/>
      <c r="DB416" s="245"/>
      <c r="DC416" s="245" t="s">
        <v>7727</v>
      </c>
      <c r="DD416" s="245"/>
      <c r="DE416" s="245"/>
      <c r="DF416" s="245"/>
      <c r="DG416" s="245"/>
      <c r="DH416" s="245"/>
      <c r="DI416" s="245"/>
      <c r="DJ416" s="245"/>
      <c r="DK416" s="245">
        <v>0</v>
      </c>
      <c r="DL416" s="245"/>
      <c r="DM416" s="245">
        <v>1</v>
      </c>
      <c r="DN416" s="245">
        <v>1853</v>
      </c>
      <c r="DO416" s="245" t="s">
        <v>7728</v>
      </c>
      <c r="DP416" s="245" t="s">
        <v>7729</v>
      </c>
      <c r="DQ416" s="245">
        <v>1980</v>
      </c>
      <c r="DR416" s="245" t="s">
        <v>7730</v>
      </c>
    </row>
    <row r="417" spans="1:123" s="37" customFormat="1" ht="15.75" customHeight="1" x14ac:dyDescent="0.3">
      <c r="A417" s="37" t="s">
        <v>71</v>
      </c>
      <c r="B417" s="74" t="s">
        <v>7731</v>
      </c>
      <c r="C417" s="249" t="s">
        <v>7732</v>
      </c>
      <c r="F417" s="37" t="s">
        <v>6259</v>
      </c>
      <c r="H417" s="37" t="s">
        <v>646</v>
      </c>
      <c r="I417" s="37" t="s">
        <v>56</v>
      </c>
      <c r="J417" s="37" t="s">
        <v>218</v>
      </c>
      <c r="K417" s="37" t="s">
        <v>471</v>
      </c>
      <c r="L417" s="37" t="s">
        <v>249</v>
      </c>
      <c r="M417" s="37" t="s">
        <v>279</v>
      </c>
      <c r="O417" s="37" t="s">
        <v>300</v>
      </c>
      <c r="Q417" s="75" t="s">
        <v>7733</v>
      </c>
      <c r="R417" s="37">
        <v>0</v>
      </c>
      <c r="S417" s="37">
        <v>0</v>
      </c>
      <c r="T417" s="37">
        <v>0</v>
      </c>
      <c r="U417" s="37">
        <v>1</v>
      </c>
      <c r="V417" s="37">
        <v>1</v>
      </c>
      <c r="W417" s="37">
        <v>0</v>
      </c>
      <c r="X417" s="37">
        <v>0</v>
      </c>
      <c r="Y417" s="37">
        <v>0</v>
      </c>
      <c r="AA417" s="37">
        <v>0</v>
      </c>
      <c r="AB417" s="37">
        <v>0</v>
      </c>
      <c r="AC417" s="37">
        <v>0</v>
      </c>
      <c r="AD417" s="37">
        <v>0</v>
      </c>
      <c r="AE417" s="37">
        <v>0</v>
      </c>
      <c r="AF417" s="37">
        <v>0</v>
      </c>
      <c r="AG417" s="37">
        <v>0</v>
      </c>
      <c r="AH417" s="37">
        <v>0</v>
      </c>
      <c r="AI417" s="37">
        <v>0</v>
      </c>
      <c r="AJ417" s="37">
        <v>0</v>
      </c>
      <c r="AK417" s="37">
        <v>0</v>
      </c>
      <c r="AL417" s="37">
        <v>0</v>
      </c>
      <c r="AM417" s="37">
        <v>0</v>
      </c>
      <c r="AN417" s="37">
        <v>0</v>
      </c>
      <c r="AO417" s="37">
        <v>0</v>
      </c>
      <c r="AP417" s="37">
        <v>0</v>
      </c>
      <c r="AQ417" s="37">
        <v>0</v>
      </c>
      <c r="AR417" s="37">
        <v>0</v>
      </c>
      <c r="AS417" s="37">
        <v>0</v>
      </c>
      <c r="AT417" s="37">
        <v>0</v>
      </c>
      <c r="AU417" s="37">
        <v>0</v>
      </c>
      <c r="AV417" s="37">
        <v>0</v>
      </c>
      <c r="AW417" s="37">
        <v>0</v>
      </c>
      <c r="AX417" s="37">
        <v>0</v>
      </c>
      <c r="AY417" s="37">
        <v>0</v>
      </c>
      <c r="AZ417" s="37">
        <v>0</v>
      </c>
      <c r="BA417" s="37">
        <v>0</v>
      </c>
      <c r="BB417" s="37">
        <v>0</v>
      </c>
      <c r="BC417" s="37">
        <v>0</v>
      </c>
      <c r="BD417" s="37">
        <v>0</v>
      </c>
      <c r="BE417" s="37">
        <v>0</v>
      </c>
      <c r="BF417" s="37">
        <v>0</v>
      </c>
      <c r="BG417" s="37">
        <v>0</v>
      </c>
      <c r="BH417" s="37">
        <v>0</v>
      </c>
      <c r="BI417" s="37">
        <v>0</v>
      </c>
      <c r="BJ417" s="37">
        <v>0</v>
      </c>
      <c r="BK417" s="37">
        <v>0</v>
      </c>
      <c r="BL417" s="37">
        <v>0</v>
      </c>
      <c r="BM417" s="37">
        <v>0</v>
      </c>
      <c r="BN417" s="37">
        <v>0</v>
      </c>
      <c r="BO417" s="37">
        <v>0</v>
      </c>
      <c r="BP417" s="37">
        <v>0</v>
      </c>
      <c r="BQ417" s="37">
        <v>0</v>
      </c>
      <c r="BR417" s="37">
        <v>0</v>
      </c>
      <c r="BS417" s="37">
        <v>0</v>
      </c>
      <c r="BT417" s="37">
        <v>0</v>
      </c>
      <c r="BU417" s="37">
        <v>0</v>
      </c>
      <c r="BV417" s="37">
        <v>0</v>
      </c>
      <c r="BW417" s="37">
        <v>0</v>
      </c>
      <c r="BX417" s="37">
        <v>0</v>
      </c>
      <c r="BY417" s="37">
        <v>0</v>
      </c>
      <c r="BZ417" s="37">
        <v>0</v>
      </c>
      <c r="CA417" s="37">
        <v>0</v>
      </c>
      <c r="CB417" s="37">
        <v>0</v>
      </c>
      <c r="CC417" s="90">
        <v>0</v>
      </c>
      <c r="CD417" s="37">
        <v>0</v>
      </c>
      <c r="CE417" s="37">
        <v>0</v>
      </c>
      <c r="CF417" s="37">
        <v>0</v>
      </c>
      <c r="CG417" s="37">
        <v>0</v>
      </c>
      <c r="CH417" s="37">
        <v>0</v>
      </c>
      <c r="CI417" s="37">
        <v>0</v>
      </c>
      <c r="CJ417" s="37">
        <v>0</v>
      </c>
      <c r="CK417" s="37">
        <v>0</v>
      </c>
      <c r="CL417" s="37">
        <v>0</v>
      </c>
      <c r="CM417" s="37">
        <v>0</v>
      </c>
      <c r="CN417" s="37">
        <v>0</v>
      </c>
      <c r="CO417" s="37">
        <v>0</v>
      </c>
      <c r="CP417" s="37">
        <v>0</v>
      </c>
      <c r="CQ417" s="37">
        <v>0</v>
      </c>
      <c r="CR417" s="37">
        <v>0</v>
      </c>
      <c r="CS417" s="37">
        <v>0</v>
      </c>
      <c r="CT417" s="37">
        <v>0</v>
      </c>
      <c r="CU417" s="37">
        <v>0</v>
      </c>
      <c r="CV417" s="37">
        <v>0</v>
      </c>
      <c r="CW417" s="75">
        <v>0</v>
      </c>
      <c r="CX417" s="37">
        <v>0</v>
      </c>
      <c r="CY417" s="37">
        <v>0</v>
      </c>
      <c r="CZ417" s="37">
        <v>0</v>
      </c>
      <c r="DA417" s="37">
        <v>0</v>
      </c>
      <c r="DB417" s="37">
        <v>0</v>
      </c>
      <c r="DC417" s="37" t="s">
        <v>7734</v>
      </c>
      <c r="DE417" s="37">
        <v>0</v>
      </c>
      <c r="DF417" s="37" t="s">
        <v>483</v>
      </c>
      <c r="DH417" s="37">
        <v>1</v>
      </c>
      <c r="DI417" s="37" t="s">
        <v>484</v>
      </c>
      <c r="DK417" s="37">
        <v>1</v>
      </c>
      <c r="DM417" s="37">
        <v>1</v>
      </c>
      <c r="DN417" s="37">
        <v>1753</v>
      </c>
      <c r="DO417" s="37" t="s">
        <v>7735</v>
      </c>
      <c r="DP417" s="37" t="s">
        <v>7736</v>
      </c>
      <c r="DQ417" s="37">
        <v>1926</v>
      </c>
      <c r="DR417" s="37" t="s">
        <v>7737</v>
      </c>
    </row>
    <row r="418" spans="1:123" s="52" customFormat="1" ht="15.75" customHeight="1" x14ac:dyDescent="0.3">
      <c r="A418" s="52" t="s">
        <v>71</v>
      </c>
      <c r="B418" s="52" t="s">
        <v>7738</v>
      </c>
      <c r="C418" s="250" t="s">
        <v>7739</v>
      </c>
      <c r="D418" s="52" t="s">
        <v>7740</v>
      </c>
      <c r="F418" s="52" t="s">
        <v>145</v>
      </c>
      <c r="H418" s="52" t="s">
        <v>646</v>
      </c>
      <c r="I418" s="52" t="s">
        <v>56</v>
      </c>
      <c r="J418" s="52" t="s">
        <v>218</v>
      </c>
      <c r="K418" s="52" t="s">
        <v>471</v>
      </c>
      <c r="L418" s="52" t="s">
        <v>249</v>
      </c>
      <c r="M418" s="52" t="s">
        <v>279</v>
      </c>
      <c r="O418" s="52" t="s">
        <v>299</v>
      </c>
      <c r="Q418" s="236" t="s">
        <v>7733</v>
      </c>
      <c r="R418" s="52">
        <v>0</v>
      </c>
      <c r="S418" s="52">
        <v>0</v>
      </c>
      <c r="T418" s="52">
        <v>0</v>
      </c>
      <c r="U418" s="52">
        <v>1</v>
      </c>
      <c r="V418" s="52">
        <v>1</v>
      </c>
      <c r="W418" s="52">
        <v>0</v>
      </c>
      <c r="X418" s="52">
        <v>0</v>
      </c>
      <c r="Y418" s="52">
        <v>0</v>
      </c>
      <c r="AA418" s="52">
        <v>0</v>
      </c>
      <c r="AB418" s="52">
        <v>0</v>
      </c>
      <c r="AC418" s="52">
        <v>0</v>
      </c>
      <c r="AD418" s="52">
        <v>0</v>
      </c>
      <c r="AE418" s="52">
        <v>0</v>
      </c>
      <c r="AF418" s="52">
        <v>0</v>
      </c>
      <c r="AG418" s="52">
        <v>0</v>
      </c>
      <c r="AH418" s="52">
        <v>0</v>
      </c>
      <c r="AI418" s="52">
        <v>0</v>
      </c>
      <c r="AJ418" s="52">
        <v>0</v>
      </c>
      <c r="AK418" s="52">
        <v>0</v>
      </c>
      <c r="AL418" s="52">
        <v>0</v>
      </c>
      <c r="AM418" s="52">
        <v>0</v>
      </c>
      <c r="AN418" s="52">
        <v>0</v>
      </c>
      <c r="AO418" s="52">
        <v>0</v>
      </c>
      <c r="AP418" s="52">
        <v>0</v>
      </c>
      <c r="AQ418" s="52">
        <v>0</v>
      </c>
      <c r="AR418" s="52">
        <v>0</v>
      </c>
      <c r="AS418" s="52">
        <v>0</v>
      </c>
      <c r="AT418" s="52">
        <v>0</v>
      </c>
      <c r="AU418" s="52">
        <v>0</v>
      </c>
      <c r="AV418" s="52">
        <v>0</v>
      </c>
      <c r="AW418" s="52">
        <v>0</v>
      </c>
      <c r="AX418" s="52">
        <v>0</v>
      </c>
      <c r="AY418" s="52">
        <v>0</v>
      </c>
      <c r="AZ418" s="52">
        <v>0</v>
      </c>
      <c r="BA418" s="52">
        <v>0</v>
      </c>
      <c r="BB418" s="52">
        <v>0</v>
      </c>
      <c r="BC418" s="52">
        <v>0</v>
      </c>
      <c r="BD418" s="52">
        <v>0</v>
      </c>
      <c r="BE418" s="52">
        <v>0</v>
      </c>
      <c r="BF418" s="52">
        <v>0</v>
      </c>
      <c r="BG418" s="52">
        <v>0</v>
      </c>
      <c r="BH418" s="52">
        <v>0</v>
      </c>
      <c r="BI418" s="52">
        <v>0</v>
      </c>
      <c r="BJ418" s="52">
        <v>0</v>
      </c>
      <c r="BK418" s="52">
        <v>0</v>
      </c>
      <c r="BL418" s="52">
        <v>0</v>
      </c>
      <c r="BM418" s="52">
        <v>0</v>
      </c>
      <c r="BN418" s="52">
        <v>0</v>
      </c>
      <c r="BO418" s="52">
        <v>0</v>
      </c>
      <c r="BP418" s="52">
        <v>0</v>
      </c>
      <c r="BQ418" s="52">
        <v>0</v>
      </c>
      <c r="BR418" s="52">
        <v>0</v>
      </c>
      <c r="BS418" s="52">
        <v>0</v>
      </c>
      <c r="BT418" s="52">
        <v>0</v>
      </c>
      <c r="BU418" s="52">
        <v>0</v>
      </c>
      <c r="BV418" s="52">
        <v>0</v>
      </c>
      <c r="BW418" s="52">
        <v>0</v>
      </c>
      <c r="BX418" s="52">
        <v>0</v>
      </c>
      <c r="BY418" s="52">
        <v>0</v>
      </c>
      <c r="BZ418" s="52">
        <v>0</v>
      </c>
      <c r="CA418" s="52">
        <v>0</v>
      </c>
      <c r="CB418" s="52">
        <v>0</v>
      </c>
      <c r="CC418" s="235">
        <v>0</v>
      </c>
      <c r="CD418" s="52">
        <v>0</v>
      </c>
      <c r="CE418" s="52">
        <v>0</v>
      </c>
      <c r="CF418" s="52">
        <v>0</v>
      </c>
      <c r="CG418" s="52">
        <v>0</v>
      </c>
      <c r="CH418" s="52">
        <v>0</v>
      </c>
      <c r="CI418" s="52">
        <v>0</v>
      </c>
      <c r="CJ418" s="52">
        <v>0</v>
      </c>
      <c r="CK418" s="52">
        <v>0</v>
      </c>
      <c r="CL418" s="52">
        <v>0</v>
      </c>
      <c r="CM418" s="52">
        <v>0</v>
      </c>
      <c r="CN418" s="52">
        <v>0</v>
      </c>
      <c r="CO418" s="52">
        <v>0</v>
      </c>
      <c r="CP418" s="52">
        <v>0</v>
      </c>
      <c r="CQ418" s="52">
        <v>0</v>
      </c>
      <c r="CR418" s="52">
        <v>0</v>
      </c>
      <c r="CS418" s="52">
        <v>0</v>
      </c>
      <c r="CT418" s="52">
        <v>0</v>
      </c>
      <c r="CU418" s="52">
        <v>0</v>
      </c>
      <c r="CV418" s="52">
        <v>0</v>
      </c>
      <c r="CW418" s="236">
        <v>0</v>
      </c>
      <c r="CX418" s="52">
        <v>0</v>
      </c>
      <c r="CY418" s="52">
        <v>0</v>
      </c>
      <c r="CZ418" s="52">
        <v>0</v>
      </c>
      <c r="DA418" s="52">
        <v>0</v>
      </c>
      <c r="DB418" s="52">
        <v>0</v>
      </c>
      <c r="DC418" s="52" t="s">
        <v>7741</v>
      </c>
      <c r="DE418" s="52">
        <v>0</v>
      </c>
      <c r="DF418" s="52" t="s">
        <v>7742</v>
      </c>
      <c r="DG418" s="52" t="s">
        <v>7743</v>
      </c>
      <c r="DH418" s="52">
        <v>1</v>
      </c>
      <c r="DI418" s="52" t="s">
        <v>546</v>
      </c>
      <c r="DJ418" s="52" t="s">
        <v>613</v>
      </c>
      <c r="DK418" s="52">
        <v>1</v>
      </c>
      <c r="DL418" s="52" t="s">
        <v>595</v>
      </c>
      <c r="DM418" s="52">
        <v>1</v>
      </c>
      <c r="DN418" s="52">
        <v>1785</v>
      </c>
      <c r="DO418" s="52" t="s">
        <v>7744</v>
      </c>
      <c r="DP418" s="52" t="s">
        <v>7745</v>
      </c>
      <c r="DQ418" s="52">
        <v>1991</v>
      </c>
      <c r="DR418" s="52" t="s">
        <v>7746</v>
      </c>
    </row>
    <row r="419" spans="1:123" s="37" customFormat="1" ht="15.75" customHeight="1" x14ac:dyDescent="0.3">
      <c r="A419" s="251" t="s">
        <v>105</v>
      </c>
      <c r="B419" s="252" t="s">
        <v>7747</v>
      </c>
      <c r="C419" s="252" t="s">
        <v>7747</v>
      </c>
      <c r="D419" s="252" t="s">
        <v>7748</v>
      </c>
      <c r="E419" s="252"/>
      <c r="F419" s="252" t="s">
        <v>91</v>
      </c>
      <c r="G419" s="252" t="s">
        <v>7749</v>
      </c>
      <c r="H419" s="252" t="s">
        <v>1413</v>
      </c>
      <c r="I419" s="252" t="s">
        <v>56</v>
      </c>
      <c r="J419" s="252" t="s">
        <v>173</v>
      </c>
      <c r="K419" s="252" t="s">
        <v>471</v>
      </c>
      <c r="L419" s="252"/>
      <c r="M419" s="252" t="s">
        <v>268</v>
      </c>
      <c r="N419" s="252"/>
      <c r="O419" s="252" t="s">
        <v>299</v>
      </c>
      <c r="P419" s="252" t="s">
        <v>7750</v>
      </c>
      <c r="Q419" s="252"/>
      <c r="R419" s="253"/>
      <c r="S419" s="253"/>
      <c r="T419" s="253"/>
      <c r="U419" s="253"/>
      <c r="V419" s="253"/>
      <c r="W419" s="253"/>
      <c r="X419" s="253"/>
      <c r="Y419" s="253"/>
      <c r="Z419" s="253"/>
      <c r="AA419" s="253"/>
      <c r="AB419" s="253"/>
      <c r="AC419" s="253"/>
      <c r="AD419" s="253"/>
      <c r="AE419" s="253"/>
      <c r="AF419" s="253"/>
      <c r="AG419" s="253"/>
      <c r="AH419" s="253"/>
      <c r="AI419" s="253"/>
      <c r="AJ419" s="253"/>
      <c r="AK419" s="253"/>
      <c r="AL419" s="253"/>
      <c r="AM419" s="253"/>
      <c r="AN419" s="253"/>
      <c r="AO419" s="253"/>
      <c r="AP419" s="253"/>
      <c r="AQ419" s="253"/>
      <c r="AR419" s="253"/>
      <c r="AS419" s="253"/>
      <c r="AT419" s="253"/>
      <c r="AU419" s="253"/>
      <c r="AV419" s="253"/>
      <c r="AW419" s="253"/>
      <c r="AX419" s="253"/>
      <c r="AY419" s="253"/>
      <c r="AZ419" s="253"/>
      <c r="BA419" s="253"/>
      <c r="BB419" s="253"/>
      <c r="BC419" s="253"/>
      <c r="BD419" s="253"/>
      <c r="BE419" s="253"/>
      <c r="BF419" s="253"/>
      <c r="BG419" s="253"/>
      <c r="BH419" s="253"/>
      <c r="BI419" s="253"/>
      <c r="BJ419" s="253"/>
      <c r="BK419" s="253"/>
      <c r="BL419" s="253"/>
      <c r="BM419" s="253"/>
      <c r="BN419" s="253"/>
      <c r="BO419" s="253"/>
      <c r="BP419" s="253"/>
      <c r="BQ419" s="253"/>
      <c r="BR419" s="253"/>
      <c r="BS419" s="253"/>
      <c r="BT419" s="253"/>
      <c r="BU419" s="253"/>
      <c r="BV419" s="253"/>
      <c r="BW419" s="253"/>
      <c r="BX419" s="253"/>
      <c r="BY419" s="253"/>
      <c r="BZ419" s="253"/>
      <c r="CA419" s="253"/>
      <c r="CB419" s="253"/>
      <c r="CC419" s="254"/>
      <c r="CD419" s="253"/>
      <c r="CE419" s="253"/>
      <c r="CF419" s="253"/>
      <c r="CG419" s="253"/>
      <c r="CH419" s="253"/>
      <c r="CI419" s="253"/>
      <c r="CJ419" s="253"/>
      <c r="CK419" s="253"/>
      <c r="CL419" s="253"/>
      <c r="CM419" s="253"/>
      <c r="CN419" s="253"/>
      <c r="CO419" s="253"/>
      <c r="CP419" s="253"/>
      <c r="CQ419" s="253"/>
      <c r="CR419" s="253"/>
      <c r="CS419" s="253"/>
      <c r="CT419" s="253"/>
      <c r="CU419" s="253"/>
      <c r="CV419" s="253"/>
      <c r="CW419" s="255"/>
      <c r="CX419" s="253"/>
      <c r="CY419" s="253"/>
      <c r="CZ419" s="253"/>
      <c r="DA419" s="253"/>
      <c r="DB419" s="253"/>
      <c r="DC419" s="252" t="s">
        <v>1415</v>
      </c>
      <c r="DD419" s="252"/>
      <c r="DE419" s="252"/>
      <c r="DF419" s="252" t="s">
        <v>7751</v>
      </c>
      <c r="DG419" s="252" t="s">
        <v>7752</v>
      </c>
      <c r="DH419" s="252" t="s">
        <v>595</v>
      </c>
      <c r="DI419" s="252" t="s">
        <v>595</v>
      </c>
      <c r="DJ419" s="252"/>
      <c r="DK419" s="252">
        <v>1</v>
      </c>
      <c r="DL419" s="252" t="s">
        <v>595</v>
      </c>
      <c r="DM419" s="252">
        <v>1</v>
      </c>
      <c r="DN419" s="252">
        <v>1955</v>
      </c>
      <c r="DO419" s="252" t="s">
        <v>7753</v>
      </c>
      <c r="DP419" s="252" t="s">
        <v>7747</v>
      </c>
      <c r="DQ419" s="252" t="s">
        <v>580</v>
      </c>
      <c r="DR419" s="252" t="s">
        <v>7753</v>
      </c>
    </row>
    <row r="420" spans="1:123" s="37" customFormat="1" ht="15.75" customHeight="1" x14ac:dyDescent="0.3">
      <c r="A420" s="242" t="s">
        <v>105</v>
      </c>
      <c r="B420" s="243" t="s">
        <v>7754</v>
      </c>
      <c r="C420" s="243" t="s">
        <v>7754</v>
      </c>
      <c r="D420" s="243" t="s">
        <v>7755</v>
      </c>
      <c r="E420" s="243"/>
      <c r="F420" s="243" t="s">
        <v>122</v>
      </c>
      <c r="G420" s="243"/>
      <c r="H420" s="243" t="s">
        <v>1413</v>
      </c>
      <c r="I420" s="243" t="s">
        <v>56</v>
      </c>
      <c r="J420" s="243" t="s">
        <v>7756</v>
      </c>
      <c r="K420" s="243" t="s">
        <v>269</v>
      </c>
      <c r="L420" s="243"/>
      <c r="M420" s="243" t="s">
        <v>272</v>
      </c>
      <c r="N420" s="243"/>
      <c r="O420" s="243" t="s">
        <v>299</v>
      </c>
      <c r="P420" s="243" t="s">
        <v>1581</v>
      </c>
      <c r="Q420" s="243"/>
      <c r="R420" s="256"/>
      <c r="S420" s="256"/>
      <c r="T420" s="256"/>
      <c r="U420" s="256"/>
      <c r="V420" s="256"/>
      <c r="W420" s="256"/>
      <c r="X420" s="256"/>
      <c r="Y420" s="256"/>
      <c r="Z420" s="256"/>
      <c r="AA420" s="256"/>
      <c r="AB420" s="256"/>
      <c r="AC420" s="256"/>
      <c r="AD420" s="256"/>
      <c r="AE420" s="256"/>
      <c r="AF420" s="256"/>
      <c r="AG420" s="256"/>
      <c r="AH420" s="256"/>
      <c r="AI420" s="256"/>
      <c r="AJ420" s="256"/>
      <c r="AK420" s="256"/>
      <c r="AL420" s="256"/>
      <c r="AM420" s="256"/>
      <c r="AN420" s="256"/>
      <c r="AO420" s="256"/>
      <c r="AP420" s="256"/>
      <c r="AQ420" s="256"/>
      <c r="AR420" s="256"/>
      <c r="AS420" s="256"/>
      <c r="AT420" s="256"/>
      <c r="AU420" s="256"/>
      <c r="AV420" s="256"/>
      <c r="AW420" s="256"/>
      <c r="AX420" s="256"/>
      <c r="AY420" s="256"/>
      <c r="AZ420" s="256"/>
      <c r="BA420" s="256"/>
      <c r="BB420" s="256"/>
      <c r="BC420" s="256"/>
      <c r="BD420" s="256"/>
      <c r="BE420" s="256"/>
      <c r="BF420" s="256"/>
      <c r="BG420" s="256"/>
      <c r="BH420" s="256"/>
      <c r="BI420" s="256"/>
      <c r="BJ420" s="256"/>
      <c r="BK420" s="256"/>
      <c r="BL420" s="256"/>
      <c r="BM420" s="256"/>
      <c r="BN420" s="256"/>
      <c r="BO420" s="256"/>
      <c r="BP420" s="256"/>
      <c r="BQ420" s="256"/>
      <c r="BR420" s="256"/>
      <c r="BS420" s="256"/>
      <c r="BT420" s="256"/>
      <c r="BU420" s="256"/>
      <c r="BV420" s="256"/>
      <c r="BW420" s="256"/>
      <c r="BX420" s="256"/>
      <c r="BY420" s="256"/>
      <c r="BZ420" s="256"/>
      <c r="CA420" s="256"/>
      <c r="CB420" s="256"/>
      <c r="CC420" s="257"/>
      <c r="CD420" s="256"/>
      <c r="CE420" s="256"/>
      <c r="CF420" s="256"/>
      <c r="CG420" s="256"/>
      <c r="CH420" s="256"/>
      <c r="CI420" s="256"/>
      <c r="CJ420" s="256"/>
      <c r="CK420" s="256"/>
      <c r="CL420" s="256"/>
      <c r="CM420" s="256"/>
      <c r="CN420" s="256"/>
      <c r="CO420" s="256"/>
      <c r="CP420" s="256"/>
      <c r="CQ420" s="256"/>
      <c r="CR420" s="256"/>
      <c r="CS420" s="256"/>
      <c r="CT420" s="256"/>
      <c r="CU420" s="256"/>
      <c r="CV420" s="256"/>
      <c r="CW420" s="258"/>
      <c r="CX420" s="256"/>
      <c r="CY420" s="256"/>
      <c r="CZ420" s="256"/>
      <c r="DA420" s="256"/>
      <c r="DB420" s="256"/>
      <c r="DC420" s="243" t="s">
        <v>1415</v>
      </c>
      <c r="DD420" s="243"/>
      <c r="DE420" s="243"/>
      <c r="DF420" s="243"/>
      <c r="DG420" s="243"/>
      <c r="DH420" s="243"/>
      <c r="DI420" s="243"/>
      <c r="DJ420" s="243"/>
      <c r="DK420" s="243"/>
      <c r="DL420" s="243"/>
      <c r="DM420" s="243">
        <v>1</v>
      </c>
      <c r="DN420" s="243" t="s">
        <v>7757</v>
      </c>
      <c r="DO420" s="243" t="s">
        <v>7758</v>
      </c>
      <c r="DP420" s="243" t="s">
        <v>7754</v>
      </c>
      <c r="DQ420" s="243" t="s">
        <v>580</v>
      </c>
      <c r="DR420" s="243" t="s">
        <v>7758</v>
      </c>
    </row>
    <row r="421" spans="1:123" s="40" customFormat="1" ht="15.75" customHeight="1" x14ac:dyDescent="0.3">
      <c r="A421" s="251" t="s">
        <v>12</v>
      </c>
      <c r="B421" s="252" t="s">
        <v>7759</v>
      </c>
      <c r="C421" s="252" t="s">
        <v>7759</v>
      </c>
      <c r="D421" s="253" t="s">
        <v>7760</v>
      </c>
      <c r="E421" s="253"/>
      <c r="F421" s="252" t="s">
        <v>91</v>
      </c>
      <c r="G421" s="253"/>
      <c r="H421" s="252" t="s">
        <v>1413</v>
      </c>
      <c r="I421" s="252" t="s">
        <v>56</v>
      </c>
      <c r="J421" s="252" t="s">
        <v>173</v>
      </c>
      <c r="K421" s="252" t="s">
        <v>471</v>
      </c>
      <c r="L421" s="253"/>
      <c r="M421" s="253" t="s">
        <v>272</v>
      </c>
      <c r="N421" s="253"/>
      <c r="O421" s="253" t="s">
        <v>300</v>
      </c>
      <c r="P421" s="252" t="s">
        <v>7761</v>
      </c>
      <c r="Q421" s="259" t="s">
        <v>7658</v>
      </c>
      <c r="R421" s="253"/>
      <c r="S421" s="253"/>
      <c r="T421" s="253"/>
      <c r="U421" s="253"/>
      <c r="V421" s="253"/>
      <c r="W421" s="253"/>
      <c r="X421" s="253"/>
      <c r="Y421" s="253"/>
      <c r="Z421" s="253"/>
      <c r="AA421" s="255"/>
      <c r="AB421" s="253"/>
      <c r="AC421" s="253"/>
      <c r="AD421" s="253"/>
      <c r="AE421" s="253"/>
      <c r="AF421" s="253"/>
      <c r="AG421" s="253"/>
      <c r="AH421" s="253"/>
      <c r="AI421" s="253"/>
      <c r="AJ421" s="253"/>
      <c r="AK421" s="253"/>
      <c r="AL421" s="253"/>
      <c r="AM421" s="253"/>
      <c r="AN421" s="253"/>
      <c r="AO421" s="253"/>
      <c r="AP421" s="253"/>
      <c r="AQ421" s="253"/>
      <c r="AR421" s="253"/>
      <c r="AS421" s="253"/>
      <c r="AT421" s="253"/>
      <c r="AU421" s="253"/>
      <c r="AV421" s="253"/>
      <c r="AW421" s="253"/>
      <c r="AX421" s="253"/>
      <c r="AY421" s="253"/>
      <c r="AZ421" s="253"/>
      <c r="BA421" s="253"/>
      <c r="BB421" s="253"/>
      <c r="BC421" s="253"/>
      <c r="BD421" s="253"/>
      <c r="BE421" s="253"/>
      <c r="BF421" s="253"/>
      <c r="BG421" s="253"/>
      <c r="BH421" s="253"/>
      <c r="BI421" s="253"/>
      <c r="BJ421" s="253"/>
      <c r="BK421" s="253"/>
      <c r="BL421" s="253"/>
      <c r="BM421" s="253"/>
      <c r="BN421" s="253"/>
      <c r="BO421" s="253"/>
      <c r="BP421" s="253"/>
      <c r="BQ421" s="253"/>
      <c r="BR421" s="253"/>
      <c r="BS421" s="253"/>
      <c r="BT421" s="253"/>
      <c r="BU421" s="253"/>
      <c r="BV421" s="253"/>
      <c r="BW421" s="253"/>
      <c r="BX421" s="253"/>
      <c r="BY421" s="253"/>
      <c r="BZ421" s="253"/>
      <c r="CA421" s="253"/>
      <c r="CB421" s="253"/>
      <c r="CC421" s="254"/>
      <c r="CD421" s="253"/>
      <c r="CE421" s="253"/>
      <c r="CF421" s="253"/>
      <c r="CG421" s="253"/>
      <c r="CH421" s="253"/>
      <c r="CI421" s="253"/>
      <c r="CJ421" s="253"/>
      <c r="CK421" s="253"/>
      <c r="CL421" s="253"/>
      <c r="CM421" s="253"/>
      <c r="CN421" s="253"/>
      <c r="CO421" s="253"/>
      <c r="CP421" s="253"/>
      <c r="CQ421" s="253"/>
      <c r="CR421" s="253"/>
      <c r="CS421" s="253"/>
      <c r="CT421" s="253"/>
      <c r="CU421" s="253"/>
      <c r="CV421" s="253"/>
      <c r="CW421" s="255"/>
      <c r="CX421" s="253"/>
      <c r="CY421" s="253"/>
      <c r="CZ421" s="253"/>
      <c r="DA421" s="253"/>
      <c r="DB421" s="253"/>
      <c r="DC421" s="252" t="s">
        <v>914</v>
      </c>
      <c r="DD421" s="252"/>
      <c r="DE421" s="252"/>
      <c r="DF421" s="252"/>
      <c r="DG421" s="252"/>
      <c r="DH421" s="252"/>
      <c r="DI421" s="252"/>
      <c r="DJ421" s="252"/>
      <c r="DK421" s="252"/>
      <c r="DL421" s="252"/>
      <c r="DM421" s="252">
        <v>1</v>
      </c>
      <c r="DN421" s="252">
        <v>1882</v>
      </c>
      <c r="DO421" s="252" t="s">
        <v>7762</v>
      </c>
      <c r="DP421" s="252" t="s">
        <v>7759</v>
      </c>
      <c r="DQ421" s="252" t="s">
        <v>580</v>
      </c>
      <c r="DR421" s="252" t="s">
        <v>7762</v>
      </c>
    </row>
    <row r="422" spans="1:123" s="40" customFormat="1" ht="15.75" customHeight="1" x14ac:dyDescent="0.3">
      <c r="A422" s="251" t="s">
        <v>12</v>
      </c>
      <c r="B422" s="252" t="s">
        <v>7763</v>
      </c>
      <c r="C422" s="252" t="s">
        <v>7763</v>
      </c>
      <c r="D422" s="253" t="s">
        <v>7764</v>
      </c>
      <c r="E422" s="253"/>
      <c r="F422" s="252" t="s">
        <v>91</v>
      </c>
      <c r="G422" s="252" t="s">
        <v>1412</v>
      </c>
      <c r="H422" s="252" t="s">
        <v>1413</v>
      </c>
      <c r="I422" s="252" t="s">
        <v>56</v>
      </c>
      <c r="J422" s="252" t="s">
        <v>1950</v>
      </c>
      <c r="K422" s="253" t="s">
        <v>7765</v>
      </c>
      <c r="L422" s="253"/>
      <c r="M422" s="253" t="s">
        <v>272</v>
      </c>
      <c r="N422" s="253"/>
      <c r="O422" s="253" t="s">
        <v>300</v>
      </c>
      <c r="P422" s="252" t="s">
        <v>7766</v>
      </c>
      <c r="Q422" s="259" t="s">
        <v>7658</v>
      </c>
      <c r="R422" s="253"/>
      <c r="S422" s="253"/>
      <c r="T422" s="253"/>
      <c r="U422" s="253"/>
      <c r="V422" s="253"/>
      <c r="W422" s="253"/>
      <c r="X422" s="253"/>
      <c r="Y422" s="253"/>
      <c r="Z422" s="253"/>
      <c r="AA422" s="255"/>
      <c r="AB422" s="253"/>
      <c r="AC422" s="253"/>
      <c r="AD422" s="253"/>
      <c r="AE422" s="253"/>
      <c r="AF422" s="253"/>
      <c r="AG422" s="253"/>
      <c r="AH422" s="253"/>
      <c r="AI422" s="253"/>
      <c r="AJ422" s="253"/>
      <c r="AK422" s="253"/>
      <c r="AL422" s="253"/>
      <c r="AM422" s="253"/>
      <c r="AN422" s="253"/>
      <c r="AO422" s="253"/>
      <c r="AP422" s="253"/>
      <c r="AQ422" s="253"/>
      <c r="AR422" s="253"/>
      <c r="AS422" s="253"/>
      <c r="AT422" s="253"/>
      <c r="AU422" s="253"/>
      <c r="AV422" s="253"/>
      <c r="AW422" s="253"/>
      <c r="AX422" s="253"/>
      <c r="AY422" s="253"/>
      <c r="AZ422" s="253"/>
      <c r="BA422" s="253"/>
      <c r="BB422" s="253"/>
      <c r="BC422" s="253"/>
      <c r="BD422" s="253"/>
      <c r="BE422" s="253"/>
      <c r="BF422" s="253"/>
      <c r="BG422" s="253"/>
      <c r="BH422" s="253"/>
      <c r="BI422" s="253"/>
      <c r="BJ422" s="253"/>
      <c r="BK422" s="253"/>
      <c r="BL422" s="253"/>
      <c r="BM422" s="253"/>
      <c r="BN422" s="253"/>
      <c r="BO422" s="253"/>
      <c r="BP422" s="253"/>
      <c r="BQ422" s="253"/>
      <c r="BR422" s="253"/>
      <c r="BS422" s="253"/>
      <c r="BT422" s="253"/>
      <c r="BU422" s="253"/>
      <c r="BV422" s="253"/>
      <c r="BW422" s="253"/>
      <c r="BX422" s="253"/>
      <c r="BY422" s="253"/>
      <c r="BZ422" s="253"/>
      <c r="CA422" s="253"/>
      <c r="CB422" s="253"/>
      <c r="CC422" s="254"/>
      <c r="CD422" s="253"/>
      <c r="CE422" s="253"/>
      <c r="CF422" s="253"/>
      <c r="CG422" s="253"/>
      <c r="CH422" s="253"/>
      <c r="CI422" s="253"/>
      <c r="CJ422" s="253"/>
      <c r="CK422" s="253"/>
      <c r="CL422" s="253"/>
      <c r="CM422" s="253"/>
      <c r="CN422" s="253"/>
      <c r="CO422" s="253"/>
      <c r="CP422" s="253"/>
      <c r="CQ422" s="253"/>
      <c r="CR422" s="253"/>
      <c r="CS422" s="253"/>
      <c r="CT422" s="253"/>
      <c r="CU422" s="253"/>
      <c r="CV422" s="253"/>
      <c r="CW422" s="255"/>
      <c r="CX422" s="253"/>
      <c r="CY422" s="253"/>
      <c r="CZ422" s="253"/>
      <c r="DA422" s="253"/>
      <c r="DB422" s="253"/>
      <c r="DC422" s="252" t="s">
        <v>7767</v>
      </c>
      <c r="DD422" s="252"/>
      <c r="DE422" s="252"/>
      <c r="DF422" s="252"/>
      <c r="DG422" s="252"/>
      <c r="DH422" s="252"/>
      <c r="DI422" s="252"/>
      <c r="DJ422" s="252"/>
      <c r="DK422" s="252"/>
      <c r="DL422" s="252"/>
      <c r="DM422" s="252">
        <v>1</v>
      </c>
      <c r="DN422" s="252">
        <v>1905</v>
      </c>
      <c r="DO422" s="252" t="s">
        <v>7768</v>
      </c>
      <c r="DP422" s="252" t="s">
        <v>7769</v>
      </c>
      <c r="DQ422" s="252">
        <v>1977</v>
      </c>
      <c r="DR422" s="252" t="s">
        <v>7770</v>
      </c>
    </row>
    <row r="423" spans="1:123" s="38" customFormat="1" ht="17.25" customHeight="1" x14ac:dyDescent="0.3">
      <c r="A423" s="242" t="s">
        <v>96</v>
      </c>
      <c r="B423" s="242" t="s">
        <v>4368</v>
      </c>
      <c r="C423" s="243" t="s">
        <v>7771</v>
      </c>
      <c r="D423" s="243"/>
      <c r="E423" s="243" t="s">
        <v>7772</v>
      </c>
      <c r="F423" s="243" t="s">
        <v>91</v>
      </c>
      <c r="G423" s="243"/>
      <c r="H423" s="243" t="s">
        <v>1347</v>
      </c>
      <c r="I423" s="243" t="s">
        <v>13</v>
      </c>
      <c r="J423" s="243" t="s">
        <v>221</v>
      </c>
      <c r="K423" s="243" t="s">
        <v>269</v>
      </c>
      <c r="L423" s="243"/>
      <c r="M423" s="243" t="s">
        <v>272</v>
      </c>
      <c r="N423" s="243"/>
      <c r="O423" s="243" t="s">
        <v>299</v>
      </c>
      <c r="P423" s="243" t="s">
        <v>7773</v>
      </c>
      <c r="Q423" s="260"/>
      <c r="R423" s="243"/>
      <c r="S423" s="243"/>
      <c r="T423" s="243"/>
      <c r="U423" s="243"/>
      <c r="V423" s="243"/>
      <c r="W423" s="243"/>
      <c r="X423" s="243"/>
      <c r="Y423" s="243"/>
      <c r="Z423" s="243"/>
      <c r="AA423" s="243"/>
      <c r="AB423" s="243"/>
      <c r="AC423" s="243"/>
      <c r="AD423" s="243"/>
      <c r="AE423" s="243"/>
      <c r="AF423" s="243"/>
      <c r="AG423" s="243"/>
      <c r="AH423" s="243"/>
      <c r="AI423" s="243"/>
      <c r="AJ423" s="243"/>
      <c r="AK423" s="243"/>
      <c r="AL423" s="243"/>
      <c r="AM423" s="243"/>
      <c r="AN423" s="243"/>
      <c r="AO423" s="243"/>
      <c r="AP423" s="243"/>
      <c r="AQ423" s="243"/>
      <c r="AR423" s="243"/>
      <c r="AS423" s="243"/>
      <c r="AT423" s="243"/>
      <c r="AU423" s="243"/>
      <c r="AV423" s="243"/>
      <c r="AW423" s="243"/>
      <c r="AX423" s="243"/>
      <c r="AY423" s="243"/>
      <c r="AZ423" s="243"/>
      <c r="BA423" s="243"/>
      <c r="BB423" s="243"/>
      <c r="BC423" s="243"/>
      <c r="BD423" s="243"/>
      <c r="BE423" s="243"/>
      <c r="BF423" s="243"/>
      <c r="BG423" s="243"/>
      <c r="BH423" s="243"/>
      <c r="BI423" s="243"/>
      <c r="BJ423" s="243"/>
      <c r="BK423" s="243"/>
      <c r="BL423" s="243"/>
      <c r="BM423" s="243"/>
      <c r="BN423" s="243"/>
      <c r="BO423" s="243"/>
      <c r="BP423" s="243"/>
      <c r="BQ423" s="243"/>
      <c r="BR423" s="243"/>
      <c r="BS423" s="243"/>
      <c r="BT423" s="243"/>
      <c r="BU423" s="243"/>
      <c r="BV423" s="243"/>
      <c r="BW423" s="243"/>
      <c r="BX423" s="243"/>
      <c r="BY423" s="243"/>
      <c r="BZ423" s="243"/>
      <c r="CA423" s="243"/>
      <c r="CB423" s="243"/>
      <c r="CC423" s="261"/>
      <c r="CD423" s="243"/>
      <c r="CE423" s="243"/>
      <c r="CF423" s="243"/>
      <c r="CG423" s="243"/>
      <c r="CH423" s="243"/>
      <c r="CI423" s="243"/>
      <c r="CJ423" s="243"/>
      <c r="CK423" s="243"/>
      <c r="CL423" s="243"/>
      <c r="CM423" s="243"/>
      <c r="CN423" s="243"/>
      <c r="CO423" s="243"/>
      <c r="CP423" s="243"/>
      <c r="CQ423" s="243"/>
      <c r="CR423" s="243"/>
      <c r="CS423" s="243"/>
      <c r="CT423" s="243"/>
      <c r="CU423" s="243"/>
      <c r="CV423" s="243"/>
      <c r="CW423" s="260"/>
      <c r="CX423" s="243"/>
      <c r="CY423" s="243"/>
      <c r="CZ423" s="243"/>
      <c r="DA423" s="243"/>
      <c r="DB423" s="243"/>
      <c r="DC423" s="243" t="s">
        <v>7774</v>
      </c>
      <c r="DD423" s="243"/>
      <c r="DE423" s="243"/>
      <c r="DF423" s="243" t="s">
        <v>1611</v>
      </c>
      <c r="DG423" s="243" t="s">
        <v>7775</v>
      </c>
      <c r="DH423" s="243" t="s">
        <v>484</v>
      </c>
      <c r="DI423" s="243" t="s">
        <v>484</v>
      </c>
      <c r="DJ423" s="243"/>
      <c r="DK423" s="243">
        <v>0</v>
      </c>
      <c r="DL423" s="243"/>
      <c r="DM423" s="243">
        <v>1</v>
      </c>
      <c r="DN423" s="243">
        <v>1972</v>
      </c>
      <c r="DO423" s="243" t="s">
        <v>7776</v>
      </c>
      <c r="DP423" s="243" t="s">
        <v>7771</v>
      </c>
      <c r="DQ423" s="243" t="s">
        <v>580</v>
      </c>
      <c r="DR423" s="243" t="s">
        <v>7776</v>
      </c>
    </row>
    <row r="424" spans="1:123" s="38" customFormat="1" ht="15.75" customHeight="1" x14ac:dyDescent="0.3">
      <c r="A424" s="242" t="s">
        <v>96</v>
      </c>
      <c r="B424" s="242" t="s">
        <v>4368</v>
      </c>
      <c r="C424" s="243" t="s">
        <v>7777</v>
      </c>
      <c r="D424" s="243"/>
      <c r="E424" s="243" t="s">
        <v>7772</v>
      </c>
      <c r="F424" s="243" t="s">
        <v>122</v>
      </c>
      <c r="G424" s="243"/>
      <c r="H424" s="243" t="s">
        <v>1347</v>
      </c>
      <c r="I424" s="243" t="s">
        <v>13</v>
      </c>
      <c r="J424" s="243" t="s">
        <v>221</v>
      </c>
      <c r="K424" s="243" t="s">
        <v>269</v>
      </c>
      <c r="L424" s="243"/>
      <c r="M424" s="243" t="s">
        <v>272</v>
      </c>
      <c r="N424" s="243"/>
      <c r="O424" s="243" t="s">
        <v>299</v>
      </c>
      <c r="P424" s="243" t="s">
        <v>7778</v>
      </c>
      <c r="Q424" s="243"/>
      <c r="R424" s="243"/>
      <c r="S424" s="243"/>
      <c r="T424" s="243"/>
      <c r="U424" s="243"/>
      <c r="V424" s="243"/>
      <c r="W424" s="243"/>
      <c r="X424" s="243"/>
      <c r="Y424" s="243"/>
      <c r="Z424" s="243"/>
      <c r="AA424" s="243"/>
      <c r="AB424" s="243"/>
      <c r="AC424" s="243"/>
      <c r="AD424" s="243"/>
      <c r="AE424" s="243"/>
      <c r="AF424" s="243"/>
      <c r="AG424" s="243"/>
      <c r="AH424" s="243"/>
      <c r="AI424" s="243"/>
      <c r="AJ424" s="243"/>
      <c r="AK424" s="243"/>
      <c r="AL424" s="243"/>
      <c r="AM424" s="243"/>
      <c r="AN424" s="243"/>
      <c r="AO424" s="243"/>
      <c r="AP424" s="243"/>
      <c r="AQ424" s="243"/>
      <c r="AR424" s="243"/>
      <c r="AS424" s="243"/>
      <c r="AT424" s="243"/>
      <c r="AU424" s="243"/>
      <c r="AV424" s="243"/>
      <c r="AW424" s="243"/>
      <c r="AX424" s="243"/>
      <c r="AY424" s="243"/>
      <c r="AZ424" s="243"/>
      <c r="BA424" s="243"/>
      <c r="BB424" s="243"/>
      <c r="BC424" s="243"/>
      <c r="BD424" s="243"/>
      <c r="BE424" s="243"/>
      <c r="BF424" s="243"/>
      <c r="BG424" s="243"/>
      <c r="BH424" s="243"/>
      <c r="BI424" s="243"/>
      <c r="BJ424" s="243"/>
      <c r="BK424" s="243"/>
      <c r="BL424" s="243"/>
      <c r="BM424" s="243"/>
      <c r="BN424" s="243"/>
      <c r="BO424" s="243"/>
      <c r="BP424" s="243"/>
      <c r="BQ424" s="243"/>
      <c r="BR424" s="243"/>
      <c r="BS424" s="243"/>
      <c r="BT424" s="243"/>
      <c r="BU424" s="243"/>
      <c r="BV424" s="243"/>
      <c r="BW424" s="243"/>
      <c r="BX424" s="243"/>
      <c r="BY424" s="243"/>
      <c r="BZ424" s="243"/>
      <c r="CA424" s="243"/>
      <c r="CB424" s="243"/>
      <c r="CC424" s="261"/>
      <c r="CD424" s="243"/>
      <c r="CE424" s="243"/>
      <c r="CF424" s="243"/>
      <c r="CG424" s="243"/>
      <c r="CH424" s="243"/>
      <c r="CI424" s="243"/>
      <c r="CJ424" s="243"/>
      <c r="CK424" s="243"/>
      <c r="CL424" s="243"/>
      <c r="CM424" s="243"/>
      <c r="CN424" s="243"/>
      <c r="CO424" s="243"/>
      <c r="CP424" s="243"/>
      <c r="CQ424" s="243"/>
      <c r="CR424" s="243"/>
      <c r="CS424" s="243"/>
      <c r="CT424" s="243"/>
      <c r="CU424" s="243"/>
      <c r="CV424" s="243"/>
      <c r="CW424" s="260"/>
      <c r="CX424" s="243"/>
      <c r="CY424" s="243"/>
      <c r="CZ424" s="243"/>
      <c r="DA424" s="243"/>
      <c r="DB424" s="243"/>
      <c r="DC424" s="243" t="s">
        <v>3052</v>
      </c>
      <c r="DD424" s="243"/>
      <c r="DE424" s="243"/>
      <c r="DF424" s="243" t="s">
        <v>2369</v>
      </c>
      <c r="DG424" s="243" t="s">
        <v>7779</v>
      </c>
      <c r="DH424" s="243" t="s">
        <v>1474</v>
      </c>
      <c r="DI424" s="243" t="s">
        <v>1474</v>
      </c>
      <c r="DJ424" s="243"/>
      <c r="DK424" s="243">
        <v>1</v>
      </c>
      <c r="DL424" s="243" t="s">
        <v>595</v>
      </c>
      <c r="DM424" s="243">
        <v>1</v>
      </c>
      <c r="DN424" s="243">
        <v>1993</v>
      </c>
      <c r="DO424" s="243" t="s">
        <v>7780</v>
      </c>
      <c r="DP424" s="243" t="s">
        <v>7777</v>
      </c>
      <c r="DQ424" s="243" t="s">
        <v>580</v>
      </c>
      <c r="DR424" s="243" t="s">
        <v>7780</v>
      </c>
    </row>
    <row r="425" spans="1:123" s="38" customFormat="1" ht="15.75" customHeight="1" x14ac:dyDescent="0.3">
      <c r="A425" s="242" t="s">
        <v>96</v>
      </c>
      <c r="B425" s="242" t="s">
        <v>4368</v>
      </c>
      <c r="C425" s="243" t="s">
        <v>7781</v>
      </c>
      <c r="D425" s="243"/>
      <c r="E425" s="243" t="s">
        <v>7782</v>
      </c>
      <c r="F425" s="243" t="s">
        <v>6259</v>
      </c>
      <c r="G425" s="243" t="s">
        <v>575</v>
      </c>
      <c r="H425" s="243" t="s">
        <v>1347</v>
      </c>
      <c r="I425" s="243" t="s">
        <v>7783</v>
      </c>
      <c r="J425" s="243" t="s">
        <v>7784</v>
      </c>
      <c r="K425" s="243" t="s">
        <v>7765</v>
      </c>
      <c r="L425" s="243"/>
      <c r="M425" s="243" t="s">
        <v>272</v>
      </c>
      <c r="N425" s="243"/>
      <c r="O425" s="243" t="s">
        <v>299</v>
      </c>
      <c r="P425" s="262" t="s">
        <v>7785</v>
      </c>
      <c r="Q425" s="243"/>
      <c r="R425" s="243"/>
      <c r="S425" s="243"/>
      <c r="T425" s="243"/>
      <c r="U425" s="243"/>
      <c r="V425" s="243"/>
      <c r="W425" s="243"/>
      <c r="X425" s="243"/>
      <c r="Y425" s="243"/>
      <c r="Z425" s="243"/>
      <c r="AA425" s="243"/>
      <c r="AB425" s="243"/>
      <c r="AC425" s="243"/>
      <c r="AD425" s="243"/>
      <c r="AE425" s="243"/>
      <c r="AF425" s="243"/>
      <c r="AG425" s="243"/>
      <c r="AH425" s="243"/>
      <c r="AI425" s="243"/>
      <c r="AJ425" s="243"/>
      <c r="AK425" s="243"/>
      <c r="AL425" s="243"/>
      <c r="AM425" s="243"/>
      <c r="AN425" s="243"/>
      <c r="AO425" s="243"/>
      <c r="AP425" s="243"/>
      <c r="AQ425" s="243"/>
      <c r="AR425" s="243"/>
      <c r="AS425" s="243"/>
      <c r="AT425" s="243"/>
      <c r="AU425" s="243"/>
      <c r="AV425" s="243"/>
      <c r="AW425" s="243"/>
      <c r="AX425" s="243"/>
      <c r="AY425" s="243"/>
      <c r="AZ425" s="243"/>
      <c r="BA425" s="243"/>
      <c r="BB425" s="243"/>
      <c r="BC425" s="243"/>
      <c r="BD425" s="243"/>
      <c r="BE425" s="243"/>
      <c r="BF425" s="243"/>
      <c r="BG425" s="243"/>
      <c r="BH425" s="243"/>
      <c r="BI425" s="243"/>
      <c r="BJ425" s="243"/>
      <c r="BK425" s="243"/>
      <c r="BL425" s="243"/>
      <c r="BM425" s="243"/>
      <c r="BN425" s="243"/>
      <c r="BO425" s="243"/>
      <c r="BP425" s="243"/>
      <c r="BQ425" s="243"/>
      <c r="BR425" s="243"/>
      <c r="BS425" s="243"/>
      <c r="BT425" s="243"/>
      <c r="BU425" s="243"/>
      <c r="BV425" s="243"/>
      <c r="BW425" s="243"/>
      <c r="BX425" s="243"/>
      <c r="BY425" s="243"/>
      <c r="BZ425" s="243"/>
      <c r="CA425" s="243"/>
      <c r="CB425" s="243"/>
      <c r="CC425" s="261"/>
      <c r="CD425" s="243"/>
      <c r="CE425" s="243"/>
      <c r="CF425" s="243"/>
      <c r="CG425" s="243"/>
      <c r="CH425" s="243"/>
      <c r="CI425" s="243"/>
      <c r="CJ425" s="243"/>
      <c r="CK425" s="243"/>
      <c r="CL425" s="243"/>
      <c r="CM425" s="243"/>
      <c r="CN425" s="243"/>
      <c r="CO425" s="243"/>
      <c r="CP425" s="243"/>
      <c r="CQ425" s="243"/>
      <c r="CR425" s="243"/>
      <c r="CS425" s="243"/>
      <c r="CT425" s="243"/>
      <c r="CU425" s="243"/>
      <c r="CV425" s="243"/>
      <c r="CW425" s="260"/>
      <c r="CX425" s="243"/>
      <c r="CY425" s="243"/>
      <c r="CZ425" s="243"/>
      <c r="DA425" s="243"/>
      <c r="DB425" s="243"/>
      <c r="DC425" s="243" t="s">
        <v>1349</v>
      </c>
      <c r="DD425" s="243"/>
      <c r="DE425" s="243"/>
      <c r="DF425" s="243" t="s">
        <v>3079</v>
      </c>
      <c r="DG425" s="243" t="s">
        <v>7786</v>
      </c>
      <c r="DH425" s="243" t="s">
        <v>595</v>
      </c>
      <c r="DI425" s="243" t="s">
        <v>595</v>
      </c>
      <c r="DJ425" s="243"/>
      <c r="DK425" s="243">
        <v>1</v>
      </c>
      <c r="DL425" s="243" t="s">
        <v>595</v>
      </c>
      <c r="DM425" s="243">
        <v>1</v>
      </c>
      <c r="DN425" s="243">
        <v>1937</v>
      </c>
      <c r="DO425" s="243" t="s">
        <v>7787</v>
      </c>
      <c r="DP425" s="243" t="s">
        <v>7781</v>
      </c>
      <c r="DQ425" s="243" t="s">
        <v>580</v>
      </c>
      <c r="DR425" s="243" t="s">
        <v>7787</v>
      </c>
    </row>
    <row r="426" spans="1:123" s="38" customFormat="1" ht="15.75" customHeight="1" x14ac:dyDescent="0.3">
      <c r="A426" s="242" t="s">
        <v>99</v>
      </c>
      <c r="B426" s="242" t="s">
        <v>4773</v>
      </c>
      <c r="C426" s="243" t="s">
        <v>7788</v>
      </c>
      <c r="D426" s="243"/>
      <c r="E426" s="243" t="s">
        <v>7789</v>
      </c>
      <c r="F426" s="243" t="s">
        <v>122</v>
      </c>
      <c r="G426" s="243"/>
      <c r="H426" s="243" t="s">
        <v>1347</v>
      </c>
      <c r="I426" s="243" t="s">
        <v>13</v>
      </c>
      <c r="J426" s="243" t="s">
        <v>221</v>
      </c>
      <c r="K426" s="243" t="s">
        <v>269</v>
      </c>
      <c r="L426" s="243"/>
      <c r="M426" s="243" t="s">
        <v>272</v>
      </c>
      <c r="N426" s="243"/>
      <c r="O426" s="243" t="s">
        <v>7790</v>
      </c>
      <c r="P426" s="243" t="s">
        <v>7791</v>
      </c>
      <c r="Q426" s="260"/>
      <c r="R426" s="243"/>
      <c r="S426" s="243"/>
      <c r="T426" s="243"/>
      <c r="U426" s="243"/>
      <c r="V426" s="243"/>
      <c r="W426" s="243"/>
      <c r="X426" s="243"/>
      <c r="Y426" s="243"/>
      <c r="Z426" s="243"/>
      <c r="AA426" s="243"/>
      <c r="AB426" s="243"/>
      <c r="AC426" s="243"/>
      <c r="AD426" s="243"/>
      <c r="AE426" s="243"/>
      <c r="AF426" s="243"/>
      <c r="AG426" s="243"/>
      <c r="AH426" s="243"/>
      <c r="AI426" s="243"/>
      <c r="AJ426" s="243"/>
      <c r="AK426" s="243"/>
      <c r="AL426" s="243"/>
      <c r="AM426" s="243"/>
      <c r="AN426" s="243"/>
      <c r="AO426" s="243"/>
      <c r="AP426" s="243"/>
      <c r="AQ426" s="243"/>
      <c r="AR426" s="243"/>
      <c r="AS426" s="243"/>
      <c r="AT426" s="243"/>
      <c r="AU426" s="243"/>
      <c r="AV426" s="243"/>
      <c r="AW426" s="243"/>
      <c r="AX426" s="243"/>
      <c r="AY426" s="243"/>
      <c r="AZ426" s="243"/>
      <c r="BA426" s="243"/>
      <c r="BB426" s="243"/>
      <c r="BC426" s="243"/>
      <c r="BD426" s="243"/>
      <c r="BE426" s="243"/>
      <c r="BF426" s="243"/>
      <c r="BG426" s="243"/>
      <c r="BH426" s="243"/>
      <c r="BI426" s="243"/>
      <c r="BJ426" s="243"/>
      <c r="BK426" s="243"/>
      <c r="BL426" s="243"/>
      <c r="BM426" s="243"/>
      <c r="BN426" s="243"/>
      <c r="BO426" s="243"/>
      <c r="BP426" s="243"/>
      <c r="BQ426" s="243"/>
      <c r="BR426" s="243"/>
      <c r="BS426" s="243"/>
      <c r="BT426" s="243"/>
      <c r="BU426" s="243"/>
      <c r="BV426" s="243"/>
      <c r="BW426" s="243"/>
      <c r="BX426" s="243"/>
      <c r="BY426" s="243"/>
      <c r="BZ426" s="243"/>
      <c r="CA426" s="243"/>
      <c r="CB426" s="243"/>
      <c r="CC426" s="261"/>
      <c r="CD426" s="243"/>
      <c r="CE426" s="243"/>
      <c r="CF426" s="243"/>
      <c r="CG426" s="243"/>
      <c r="CH426" s="243"/>
      <c r="CI426" s="243"/>
      <c r="CJ426" s="243"/>
      <c r="CK426" s="243"/>
      <c r="CL426" s="243"/>
      <c r="CM426" s="243"/>
      <c r="CN426" s="243"/>
      <c r="CO426" s="243"/>
      <c r="CP426" s="243"/>
      <c r="CQ426" s="243"/>
      <c r="CR426" s="243"/>
      <c r="CS426" s="243"/>
      <c r="CT426" s="243"/>
      <c r="CU426" s="243"/>
      <c r="CV426" s="243"/>
      <c r="CW426" s="260"/>
      <c r="CX426" s="243"/>
      <c r="CY426" s="243"/>
      <c r="CZ426" s="243"/>
      <c r="DA426" s="243"/>
      <c r="DB426" s="243"/>
      <c r="DC426" s="243" t="s">
        <v>7792</v>
      </c>
      <c r="DD426" s="243"/>
      <c r="DE426" s="243"/>
      <c r="DF426" s="243" t="s">
        <v>1611</v>
      </c>
      <c r="DG426" s="243" t="s">
        <v>7793</v>
      </c>
      <c r="DH426" s="243" t="s">
        <v>484</v>
      </c>
      <c r="DI426" s="243" t="s">
        <v>484</v>
      </c>
      <c r="DJ426" s="243"/>
      <c r="DK426" s="243">
        <v>0</v>
      </c>
      <c r="DL426" s="243"/>
      <c r="DM426" s="243">
        <v>1</v>
      </c>
      <c r="DN426" s="243">
        <v>1896</v>
      </c>
      <c r="DO426" s="243" t="s">
        <v>7794</v>
      </c>
      <c r="DP426" s="243" t="s">
        <v>7788</v>
      </c>
      <c r="DQ426" s="243" t="s">
        <v>580</v>
      </c>
      <c r="DR426" s="243" t="s">
        <v>7794</v>
      </c>
    </row>
    <row r="427" spans="1:123" s="25" customFormat="1" ht="14.6" x14ac:dyDescent="0.35">
      <c r="A427" s="251" t="s">
        <v>54</v>
      </c>
      <c r="B427" s="252" t="s">
        <v>7795</v>
      </c>
      <c r="C427" s="252" t="s">
        <v>7795</v>
      </c>
      <c r="D427" s="263" t="s">
        <v>7796</v>
      </c>
      <c r="E427" s="263"/>
      <c r="F427" s="252" t="s">
        <v>122</v>
      </c>
      <c r="G427" s="263"/>
      <c r="H427" s="252" t="s">
        <v>1413</v>
      </c>
      <c r="I427" s="252" t="s">
        <v>56</v>
      </c>
      <c r="J427" s="252" t="s">
        <v>173</v>
      </c>
      <c r="K427" s="252" t="s">
        <v>471</v>
      </c>
      <c r="L427" s="263"/>
      <c r="M427" s="252" t="s">
        <v>272</v>
      </c>
      <c r="N427" s="263"/>
      <c r="O427" s="263" t="s">
        <v>300</v>
      </c>
      <c r="P427" s="253" t="s">
        <v>7797</v>
      </c>
      <c r="Q427" s="252" t="s">
        <v>7798</v>
      </c>
      <c r="R427" s="263"/>
      <c r="S427" s="263"/>
      <c r="T427" s="263"/>
      <c r="U427" s="263"/>
      <c r="V427" s="263"/>
      <c r="W427" s="263"/>
      <c r="X427" s="263"/>
      <c r="Y427" s="263"/>
      <c r="Z427" s="263"/>
      <c r="AA427" s="263"/>
      <c r="AB427" s="263"/>
      <c r="AC427" s="263"/>
      <c r="AD427" s="263"/>
      <c r="AE427" s="263"/>
      <c r="AF427" s="263"/>
      <c r="AG427" s="263"/>
      <c r="AH427" s="263"/>
      <c r="AI427" s="263"/>
      <c r="AJ427" s="263"/>
      <c r="AK427" s="263"/>
      <c r="AL427" s="263"/>
      <c r="AM427" s="263"/>
      <c r="AN427" s="263"/>
      <c r="AO427" s="263"/>
      <c r="AP427" s="263"/>
      <c r="AQ427" s="263"/>
      <c r="AR427" s="263"/>
      <c r="AS427" s="263"/>
      <c r="AT427" s="263"/>
      <c r="AU427" s="263"/>
      <c r="AV427" s="263"/>
      <c r="AW427" s="263"/>
      <c r="AX427" s="263"/>
      <c r="AY427" s="263"/>
      <c r="AZ427" s="263"/>
      <c r="BA427" s="263"/>
      <c r="BB427" s="263"/>
      <c r="BC427" s="263"/>
      <c r="BD427" s="263"/>
      <c r="BE427" s="263"/>
      <c r="BF427" s="263"/>
      <c r="BG427" s="263"/>
      <c r="BH427" s="263"/>
      <c r="BI427" s="263"/>
      <c r="BJ427" s="263"/>
      <c r="BK427" s="263"/>
      <c r="BL427" s="263"/>
      <c r="BM427" s="263"/>
      <c r="BN427" s="263"/>
      <c r="BO427" s="263"/>
      <c r="BP427" s="263"/>
      <c r="BQ427" s="263"/>
      <c r="BR427" s="263"/>
      <c r="BS427" s="263"/>
      <c r="BT427" s="263"/>
      <c r="BU427" s="263"/>
      <c r="BV427" s="263"/>
      <c r="BW427" s="263"/>
      <c r="BX427" s="263"/>
      <c r="BY427" s="263"/>
      <c r="BZ427" s="263"/>
      <c r="CA427" s="263"/>
      <c r="CB427" s="263"/>
      <c r="CC427" s="263"/>
      <c r="CD427" s="263"/>
      <c r="CE427" s="263"/>
      <c r="CF427" s="263"/>
      <c r="CG427" s="263"/>
      <c r="CH427" s="263"/>
      <c r="CI427" s="263"/>
      <c r="CJ427" s="263"/>
      <c r="CK427" s="263"/>
      <c r="CL427" s="263"/>
      <c r="CM427" s="263"/>
      <c r="CN427" s="263"/>
      <c r="CO427" s="263"/>
      <c r="CP427" s="263"/>
      <c r="CQ427" s="263"/>
      <c r="CR427" s="263"/>
      <c r="CS427" s="263"/>
      <c r="CT427" s="263"/>
      <c r="CU427" s="263"/>
      <c r="CV427" s="263"/>
      <c r="CW427" s="263"/>
      <c r="CX427" s="263"/>
      <c r="CY427" s="263"/>
      <c r="CZ427" s="263"/>
      <c r="DA427" s="263"/>
      <c r="DB427" s="263"/>
      <c r="DC427" s="252" t="s">
        <v>7799</v>
      </c>
      <c r="DD427" s="264"/>
      <c r="DE427" s="264"/>
      <c r="DF427" s="264"/>
      <c r="DG427" s="264"/>
      <c r="DH427" s="264"/>
      <c r="DI427" s="264"/>
      <c r="DJ427" s="264"/>
      <c r="DK427" s="264"/>
      <c r="DL427" s="264"/>
      <c r="DM427" s="264">
        <v>1</v>
      </c>
      <c r="DN427" s="252">
        <v>1995</v>
      </c>
      <c r="DO427" s="252" t="s">
        <v>7800</v>
      </c>
      <c r="DP427" s="252" t="s">
        <v>7801</v>
      </c>
      <c r="DQ427" s="252">
        <v>2001</v>
      </c>
      <c r="DR427" s="252" t="s">
        <v>7802</v>
      </c>
    </row>
    <row r="428" spans="1:123" s="25" customFormat="1" ht="17.25" customHeight="1" x14ac:dyDescent="0.35">
      <c r="A428" s="251" t="s">
        <v>7803</v>
      </c>
      <c r="B428" s="252" t="s">
        <v>7804</v>
      </c>
      <c r="C428" s="252" t="s">
        <v>7804</v>
      </c>
      <c r="D428" s="263" t="s">
        <v>7805</v>
      </c>
      <c r="E428" s="263"/>
      <c r="F428" s="252" t="s">
        <v>91</v>
      </c>
      <c r="G428" s="252" t="s">
        <v>7749</v>
      </c>
      <c r="H428" s="252" t="s">
        <v>1413</v>
      </c>
      <c r="I428" s="252" t="s">
        <v>56</v>
      </c>
      <c r="J428" s="252" t="s">
        <v>217</v>
      </c>
      <c r="K428" s="252" t="s">
        <v>471</v>
      </c>
      <c r="L428" s="263"/>
      <c r="M428" s="252" t="s">
        <v>272</v>
      </c>
      <c r="N428" s="263"/>
      <c r="O428" s="252" t="s">
        <v>299</v>
      </c>
      <c r="P428" s="252" t="s">
        <v>7806</v>
      </c>
      <c r="Q428" s="259" t="s">
        <v>7807</v>
      </c>
      <c r="R428" s="263"/>
      <c r="S428" s="263"/>
      <c r="T428" s="263"/>
      <c r="U428" s="263"/>
      <c r="V428" s="263"/>
      <c r="W428" s="263"/>
      <c r="X428" s="263"/>
      <c r="Y428" s="263"/>
      <c r="Z428" s="263"/>
      <c r="AA428" s="263"/>
      <c r="AB428" s="263"/>
      <c r="AC428" s="263"/>
      <c r="AD428" s="263"/>
      <c r="AE428" s="263"/>
      <c r="AF428" s="263"/>
      <c r="AG428" s="263"/>
      <c r="AH428" s="263"/>
      <c r="AI428" s="263"/>
      <c r="AJ428" s="263"/>
      <c r="AK428" s="263"/>
      <c r="AL428" s="263"/>
      <c r="AM428" s="263"/>
      <c r="AN428" s="263"/>
      <c r="AO428" s="263"/>
      <c r="AP428" s="263"/>
      <c r="AQ428" s="263"/>
      <c r="AR428" s="263"/>
      <c r="AS428" s="263"/>
      <c r="AT428" s="263"/>
      <c r="AU428" s="263"/>
      <c r="AV428" s="263"/>
      <c r="AW428" s="263"/>
      <c r="AX428" s="263"/>
      <c r="AY428" s="263"/>
      <c r="AZ428" s="263"/>
      <c r="BA428" s="263"/>
      <c r="BB428" s="263"/>
      <c r="BC428" s="263"/>
      <c r="BD428" s="263"/>
      <c r="BE428" s="263"/>
      <c r="BF428" s="263"/>
      <c r="BG428" s="263"/>
      <c r="BH428" s="263"/>
      <c r="BI428" s="263"/>
      <c r="BJ428" s="263"/>
      <c r="BK428" s="263"/>
      <c r="BL428" s="263"/>
      <c r="BM428" s="263"/>
      <c r="BN428" s="263"/>
      <c r="BO428" s="263"/>
      <c r="BP428" s="263"/>
      <c r="BQ428" s="263"/>
      <c r="BR428" s="263"/>
      <c r="BS428" s="263"/>
      <c r="BT428" s="263"/>
      <c r="BU428" s="263"/>
      <c r="BV428" s="265"/>
      <c r="BW428" s="263"/>
      <c r="BX428" s="263"/>
      <c r="BY428" s="263"/>
      <c r="BZ428" s="263"/>
      <c r="CA428" s="263"/>
      <c r="CB428" s="263"/>
      <c r="CC428" s="263"/>
      <c r="CD428" s="263"/>
      <c r="CE428" s="263"/>
      <c r="CF428" s="263"/>
      <c r="CG428" s="263"/>
      <c r="CH428" s="263"/>
      <c r="CI428" s="263"/>
      <c r="CJ428" s="263"/>
      <c r="CK428" s="263"/>
      <c r="CL428" s="263"/>
      <c r="CM428" s="263"/>
      <c r="CN428" s="263"/>
      <c r="CO428" s="263"/>
      <c r="CP428" s="266"/>
      <c r="CQ428" s="263"/>
      <c r="CR428" s="263"/>
      <c r="CS428" s="263"/>
      <c r="CT428" s="263"/>
      <c r="CU428" s="263"/>
      <c r="CV428" s="263"/>
      <c r="CW428" s="263"/>
      <c r="CX428" s="263"/>
      <c r="CY428" s="263"/>
      <c r="CZ428" s="263"/>
      <c r="DA428" s="263"/>
      <c r="DB428" s="263"/>
      <c r="DC428" s="252" t="s">
        <v>7808</v>
      </c>
      <c r="DD428" s="264"/>
      <c r="DE428" s="264"/>
      <c r="DF428" s="264" t="s">
        <v>546</v>
      </c>
      <c r="DG428" s="267" t="s">
        <v>7809</v>
      </c>
      <c r="DH428" s="264" t="s">
        <v>546</v>
      </c>
      <c r="DI428" s="264" t="s">
        <v>546</v>
      </c>
      <c r="DJ428" s="264"/>
      <c r="DK428" s="264">
        <v>1</v>
      </c>
      <c r="DL428" s="264"/>
      <c r="DM428" s="264">
        <v>1</v>
      </c>
      <c r="DN428" s="252">
        <v>1925</v>
      </c>
      <c r="DO428" s="252" t="s">
        <v>7810</v>
      </c>
      <c r="DP428" s="252" t="s">
        <v>7811</v>
      </c>
      <c r="DQ428" s="252">
        <v>1942</v>
      </c>
      <c r="DR428" s="252" t="s">
        <v>7812</v>
      </c>
    </row>
    <row r="429" spans="1:123" s="243" customFormat="1" ht="12.75" customHeight="1" x14ac:dyDescent="0.25">
      <c r="A429" s="242" t="s">
        <v>195</v>
      </c>
      <c r="B429" s="242" t="s">
        <v>7813</v>
      </c>
      <c r="C429" s="243" t="s">
        <v>7814</v>
      </c>
      <c r="E429" s="243" t="s">
        <v>7815</v>
      </c>
      <c r="F429" s="243" t="s">
        <v>122</v>
      </c>
      <c r="G429" s="243" t="s">
        <v>5304</v>
      </c>
      <c r="H429" s="243" t="s">
        <v>1347</v>
      </c>
      <c r="I429" s="243" t="s">
        <v>56</v>
      </c>
      <c r="J429" s="243" t="s">
        <v>455</v>
      </c>
      <c r="K429" s="243" t="s">
        <v>269</v>
      </c>
      <c r="M429" s="243" t="s">
        <v>272</v>
      </c>
      <c r="O429" s="243" t="s">
        <v>299</v>
      </c>
      <c r="P429" s="243" t="s">
        <v>7816</v>
      </c>
      <c r="DC429" s="243" t="s">
        <v>1349</v>
      </c>
      <c r="DF429" s="243" t="s">
        <v>4394</v>
      </c>
      <c r="DG429" s="243" t="s">
        <v>7817</v>
      </c>
      <c r="DH429" s="243" t="s">
        <v>546</v>
      </c>
      <c r="DI429" s="243" t="s">
        <v>546</v>
      </c>
      <c r="DK429" s="243">
        <v>1</v>
      </c>
      <c r="DM429" s="243">
        <v>1</v>
      </c>
      <c r="DN429" s="243">
        <v>1998</v>
      </c>
      <c r="DO429" s="243" t="s">
        <v>7818</v>
      </c>
      <c r="DP429" s="243" t="s">
        <v>7819</v>
      </c>
      <c r="DQ429" s="243">
        <v>1989</v>
      </c>
      <c r="DR429" s="243" t="s">
        <v>7820</v>
      </c>
    </row>
    <row r="430" spans="1:123" s="243" customFormat="1" ht="12.6" x14ac:dyDescent="0.25">
      <c r="A430" s="242" t="s">
        <v>195</v>
      </c>
      <c r="B430" s="242" t="s">
        <v>7821</v>
      </c>
      <c r="C430" s="243" t="s">
        <v>7822</v>
      </c>
      <c r="E430" s="243" t="s">
        <v>7823</v>
      </c>
      <c r="F430" s="243" t="s">
        <v>122</v>
      </c>
      <c r="H430" s="243" t="s">
        <v>1347</v>
      </c>
      <c r="I430" s="243" t="s">
        <v>56</v>
      </c>
      <c r="J430" s="243" t="s">
        <v>173</v>
      </c>
      <c r="K430" s="243" t="s">
        <v>471</v>
      </c>
      <c r="M430" s="243" t="s">
        <v>272</v>
      </c>
      <c r="O430" s="243" t="s">
        <v>299</v>
      </c>
      <c r="P430" s="243" t="s">
        <v>7824</v>
      </c>
      <c r="DC430" s="243" t="s">
        <v>1349</v>
      </c>
      <c r="DF430" s="243" t="s">
        <v>2369</v>
      </c>
      <c r="DG430" s="243" t="s">
        <v>7825</v>
      </c>
      <c r="DH430" s="243" t="s">
        <v>1474</v>
      </c>
      <c r="DI430" s="243" t="s">
        <v>1474</v>
      </c>
      <c r="DK430" s="243">
        <v>1</v>
      </c>
      <c r="DL430" s="243" t="s">
        <v>595</v>
      </c>
      <c r="DM430" s="243">
        <v>1</v>
      </c>
      <c r="DN430" s="243">
        <v>2014</v>
      </c>
      <c r="DO430" s="243" t="s">
        <v>7826</v>
      </c>
      <c r="DP430" s="243" t="s">
        <v>7822</v>
      </c>
      <c r="DQ430" s="243" t="s">
        <v>580</v>
      </c>
      <c r="DR430" s="243" t="s">
        <v>7826</v>
      </c>
    </row>
    <row r="431" spans="1:123" s="38" customFormat="1" ht="15.75" customHeight="1" x14ac:dyDescent="0.3">
      <c r="A431" s="86" t="s">
        <v>12</v>
      </c>
      <c r="B431" s="85" t="s">
        <v>3778</v>
      </c>
      <c r="C431" s="94" t="s">
        <v>7827</v>
      </c>
      <c r="D431" s="86"/>
      <c r="E431" s="86" t="s">
        <v>7392</v>
      </c>
      <c r="F431" s="86" t="s">
        <v>7475</v>
      </c>
      <c r="G431" s="86"/>
      <c r="H431" s="86" t="s">
        <v>677</v>
      </c>
      <c r="I431" s="86" t="s">
        <v>109</v>
      </c>
      <c r="J431" s="86" t="s">
        <v>173</v>
      </c>
      <c r="K431" s="86" t="s">
        <v>471</v>
      </c>
      <c r="L431" s="86"/>
      <c r="M431" s="86" t="s">
        <v>272</v>
      </c>
      <c r="N431" s="86"/>
      <c r="O431" s="86" t="s">
        <v>300</v>
      </c>
      <c r="P431" s="86" t="s">
        <v>3878</v>
      </c>
      <c r="Q431" s="87" t="s">
        <v>7828</v>
      </c>
      <c r="R431" s="86">
        <v>0</v>
      </c>
      <c r="S431" s="86">
        <v>0</v>
      </c>
      <c r="T431" s="86">
        <v>0</v>
      </c>
      <c r="U431" s="86">
        <v>0</v>
      </c>
      <c r="V431" s="86">
        <v>0</v>
      </c>
      <c r="W431" s="86">
        <v>0</v>
      </c>
      <c r="X431" s="86">
        <v>0</v>
      </c>
      <c r="Y431" s="86">
        <v>0</v>
      </c>
      <c r="Z431" s="86"/>
      <c r="AA431" s="87">
        <v>0</v>
      </c>
      <c r="AB431" s="86">
        <v>0</v>
      </c>
      <c r="AC431" s="86">
        <v>0</v>
      </c>
      <c r="AD431" s="86">
        <v>0</v>
      </c>
      <c r="AE431" s="86">
        <v>0</v>
      </c>
      <c r="AF431" s="86">
        <v>0</v>
      </c>
      <c r="AG431" s="86">
        <v>0</v>
      </c>
      <c r="AH431" s="86">
        <v>0</v>
      </c>
      <c r="AI431" s="86">
        <v>0</v>
      </c>
      <c r="AJ431" s="86">
        <v>0</v>
      </c>
      <c r="AK431" s="86">
        <v>0</v>
      </c>
      <c r="AL431" s="86">
        <v>0</v>
      </c>
      <c r="AM431" s="86">
        <v>0</v>
      </c>
      <c r="AN431" s="86">
        <v>0</v>
      </c>
      <c r="AO431" s="86">
        <v>0</v>
      </c>
      <c r="AP431" s="86">
        <v>0</v>
      </c>
      <c r="AQ431" s="86">
        <v>0</v>
      </c>
      <c r="AR431" s="86">
        <v>1</v>
      </c>
      <c r="AS431" s="86">
        <v>0</v>
      </c>
      <c r="AT431" s="86">
        <v>0</v>
      </c>
      <c r="AU431" s="86">
        <v>0</v>
      </c>
      <c r="AV431" s="86">
        <v>0</v>
      </c>
      <c r="AW431" s="86">
        <v>0</v>
      </c>
      <c r="AX431" s="86">
        <v>0</v>
      </c>
      <c r="AY431" s="86">
        <v>0</v>
      </c>
      <c r="AZ431" s="86">
        <v>0</v>
      </c>
      <c r="BA431" s="86">
        <v>0</v>
      </c>
      <c r="BB431" s="86">
        <v>0</v>
      </c>
      <c r="BC431" s="86">
        <v>0</v>
      </c>
      <c r="BD431" s="86">
        <v>0</v>
      </c>
      <c r="BE431" s="86">
        <v>1</v>
      </c>
      <c r="BF431" s="86">
        <v>0</v>
      </c>
      <c r="BG431" s="86">
        <v>0</v>
      </c>
      <c r="BH431" s="86">
        <v>0</v>
      </c>
      <c r="BI431" s="86">
        <v>0</v>
      </c>
      <c r="BJ431" s="86">
        <v>0</v>
      </c>
      <c r="BK431" s="86">
        <v>0</v>
      </c>
      <c r="BL431" s="86">
        <v>0</v>
      </c>
      <c r="BM431" s="86">
        <v>0</v>
      </c>
      <c r="BN431" s="86">
        <v>1</v>
      </c>
      <c r="BO431" s="86">
        <v>1</v>
      </c>
      <c r="BP431" s="86">
        <v>0</v>
      </c>
      <c r="BQ431" s="86">
        <v>1</v>
      </c>
      <c r="BR431" s="86">
        <v>1</v>
      </c>
      <c r="BS431" s="86">
        <v>0</v>
      </c>
      <c r="BT431" s="86">
        <v>0</v>
      </c>
      <c r="BU431" s="86">
        <v>0</v>
      </c>
      <c r="BV431" s="86">
        <v>0</v>
      </c>
      <c r="BW431" s="86">
        <v>0</v>
      </c>
      <c r="BX431" s="86">
        <v>0</v>
      </c>
      <c r="BY431" s="86">
        <v>0</v>
      </c>
      <c r="BZ431" s="86">
        <v>0</v>
      </c>
      <c r="CA431" s="86">
        <v>0</v>
      </c>
      <c r="CB431" s="86">
        <v>0</v>
      </c>
      <c r="CC431" s="88">
        <v>0</v>
      </c>
      <c r="CD431" s="86">
        <v>0</v>
      </c>
      <c r="CE431" s="86">
        <v>0</v>
      </c>
      <c r="CF431" s="86">
        <v>0</v>
      </c>
      <c r="CG431" s="86">
        <v>0</v>
      </c>
      <c r="CH431" s="86">
        <v>0</v>
      </c>
      <c r="CI431" s="86">
        <v>0</v>
      </c>
      <c r="CJ431" s="86">
        <v>0</v>
      </c>
      <c r="CK431" s="86">
        <v>0</v>
      </c>
      <c r="CL431" s="86">
        <v>0</v>
      </c>
      <c r="CM431" s="86">
        <v>0</v>
      </c>
      <c r="CN431" s="86">
        <v>0</v>
      </c>
      <c r="CO431" s="86">
        <v>0</v>
      </c>
      <c r="CP431" s="86">
        <v>0</v>
      </c>
      <c r="CQ431" s="86">
        <v>0</v>
      </c>
      <c r="CR431" s="86">
        <v>0</v>
      </c>
      <c r="CS431" s="86">
        <v>0</v>
      </c>
      <c r="CT431" s="86">
        <v>0</v>
      </c>
      <c r="CU431" s="86">
        <v>0</v>
      </c>
      <c r="CV431" s="86">
        <v>0</v>
      </c>
      <c r="CW431" s="87">
        <v>0</v>
      </c>
      <c r="CX431" s="86">
        <v>6</v>
      </c>
      <c r="CY431" s="86">
        <v>1</v>
      </c>
      <c r="CZ431" s="86">
        <v>0</v>
      </c>
      <c r="DA431" s="86">
        <v>0</v>
      </c>
      <c r="DB431" s="86">
        <v>0</v>
      </c>
      <c r="DC431" s="86" t="s">
        <v>7829</v>
      </c>
      <c r="DD431" s="86" t="s">
        <v>321</v>
      </c>
      <c r="DE431" s="86"/>
      <c r="DF431" s="86"/>
      <c r="DG431" s="86"/>
      <c r="DH431" s="86" t="s">
        <v>7830</v>
      </c>
      <c r="DI431" s="86"/>
      <c r="DJ431" s="86"/>
      <c r="DK431" s="86"/>
      <c r="DL431" s="86">
        <v>0</v>
      </c>
      <c r="DM431" s="86"/>
      <c r="DN431" s="86">
        <v>1</v>
      </c>
      <c r="DO431" s="86">
        <v>1807</v>
      </c>
      <c r="DP431" s="86" t="s">
        <v>7831</v>
      </c>
      <c r="DQ431" s="94" t="s">
        <v>7832</v>
      </c>
      <c r="DR431" s="86" t="s">
        <v>580</v>
      </c>
      <c r="DS431" s="86" t="s">
        <v>7831</v>
      </c>
    </row>
    <row r="432" spans="1:123" s="37" customFormat="1" ht="15.75" customHeight="1" x14ac:dyDescent="0.3">
      <c r="A432" s="25" t="s">
        <v>35</v>
      </c>
      <c r="B432" s="58" t="s">
        <v>1117</v>
      </c>
      <c r="C432" s="25" t="s">
        <v>6519</v>
      </c>
      <c r="D432" s="25"/>
      <c r="E432" s="25"/>
      <c r="F432" s="25" t="s">
        <v>6520</v>
      </c>
      <c r="G432" s="25"/>
      <c r="H432" s="25" t="s">
        <v>454</v>
      </c>
      <c r="I432" s="25" t="s">
        <v>13</v>
      </c>
      <c r="J432" s="25" t="s">
        <v>221</v>
      </c>
      <c r="K432" s="25" t="s">
        <v>269</v>
      </c>
      <c r="L432" s="25" t="s">
        <v>226</v>
      </c>
      <c r="M432" s="25" t="s">
        <v>271</v>
      </c>
      <c r="N432" s="25"/>
      <c r="O432" s="25" t="s">
        <v>300</v>
      </c>
      <c r="P432" s="25"/>
      <c r="Q432" s="25" t="s">
        <v>768</v>
      </c>
      <c r="R432" s="25">
        <v>0</v>
      </c>
      <c r="S432" s="25">
        <v>0</v>
      </c>
      <c r="T432" s="25">
        <v>0</v>
      </c>
      <c r="U432" s="25">
        <v>0</v>
      </c>
      <c r="V432" s="25">
        <v>0</v>
      </c>
      <c r="W432" s="25">
        <v>0</v>
      </c>
      <c r="X432" s="25">
        <v>0</v>
      </c>
      <c r="Y432" s="25">
        <v>0</v>
      </c>
      <c r="Z432" s="25">
        <v>0</v>
      </c>
      <c r="AA432" s="25">
        <v>0</v>
      </c>
      <c r="AB432" s="25">
        <v>0</v>
      </c>
      <c r="AC432" s="25">
        <v>0</v>
      </c>
      <c r="AD432" s="25">
        <v>0</v>
      </c>
      <c r="AE432" s="25">
        <v>0</v>
      </c>
      <c r="AF432" s="25">
        <v>0</v>
      </c>
      <c r="AG432" s="25">
        <v>0</v>
      </c>
      <c r="AH432" s="25">
        <v>0</v>
      </c>
      <c r="AI432" s="25">
        <v>0</v>
      </c>
      <c r="AJ432" s="25">
        <v>0</v>
      </c>
      <c r="AK432" s="25">
        <v>1</v>
      </c>
      <c r="AL432" s="25">
        <v>0</v>
      </c>
      <c r="AM432" s="25">
        <v>0</v>
      </c>
      <c r="AN432" s="25">
        <v>0</v>
      </c>
      <c r="AO432" s="25">
        <v>0</v>
      </c>
      <c r="AP432" s="25">
        <v>0</v>
      </c>
      <c r="AQ432" s="25">
        <v>0</v>
      </c>
      <c r="AR432" s="25">
        <v>0</v>
      </c>
      <c r="AS432" s="25">
        <v>0</v>
      </c>
      <c r="AT432" s="25">
        <v>0</v>
      </c>
      <c r="AU432" s="25">
        <v>0</v>
      </c>
      <c r="AV432" s="25">
        <v>0</v>
      </c>
      <c r="AW432" s="25">
        <v>0</v>
      </c>
      <c r="AX432" s="25">
        <v>1</v>
      </c>
      <c r="AY432" s="25">
        <v>0</v>
      </c>
      <c r="AZ432" s="25">
        <v>0</v>
      </c>
      <c r="BA432" s="25">
        <v>0</v>
      </c>
      <c r="BB432" s="25">
        <v>0</v>
      </c>
      <c r="BC432" s="25">
        <v>0</v>
      </c>
      <c r="BD432" s="25">
        <v>0</v>
      </c>
      <c r="BE432" s="25">
        <v>0</v>
      </c>
      <c r="BF432" s="25">
        <v>0</v>
      </c>
      <c r="BG432" s="25">
        <v>1</v>
      </c>
      <c r="BH432" s="25">
        <v>1</v>
      </c>
      <c r="BI432" s="25">
        <v>0</v>
      </c>
      <c r="BJ432" s="25">
        <v>1</v>
      </c>
      <c r="BK432" s="25">
        <v>0</v>
      </c>
      <c r="BL432" s="25">
        <v>0</v>
      </c>
      <c r="BM432" s="25">
        <v>0</v>
      </c>
      <c r="BN432" s="25">
        <v>0</v>
      </c>
      <c r="BO432" s="25">
        <v>0</v>
      </c>
      <c r="BP432" s="25">
        <v>0</v>
      </c>
      <c r="BQ432" s="25">
        <v>0</v>
      </c>
      <c r="BR432" s="25">
        <v>0</v>
      </c>
      <c r="BS432" s="25">
        <v>0</v>
      </c>
      <c r="BT432" s="25">
        <v>0</v>
      </c>
      <c r="BU432" s="25">
        <v>0</v>
      </c>
      <c r="BV432" s="25">
        <v>0</v>
      </c>
      <c r="BW432" s="25">
        <v>0</v>
      </c>
      <c r="BX432" s="25">
        <v>0</v>
      </c>
      <c r="BY432" s="25">
        <v>0</v>
      </c>
      <c r="BZ432" s="25">
        <v>0</v>
      </c>
      <c r="CA432" s="25">
        <v>0</v>
      </c>
      <c r="CB432" s="25">
        <v>0</v>
      </c>
      <c r="CC432" s="53">
        <v>0</v>
      </c>
      <c r="CD432" s="25">
        <v>0</v>
      </c>
      <c r="CE432" s="25">
        <v>0</v>
      </c>
      <c r="CF432" s="25">
        <v>0</v>
      </c>
      <c r="CG432" s="25">
        <v>0</v>
      </c>
      <c r="CH432" s="25">
        <v>0</v>
      </c>
      <c r="CI432" s="25">
        <v>0</v>
      </c>
      <c r="CJ432" s="25">
        <v>0</v>
      </c>
      <c r="CK432" s="25">
        <v>0</v>
      </c>
      <c r="CL432" s="25">
        <v>0</v>
      </c>
      <c r="CM432" s="25">
        <v>0</v>
      </c>
      <c r="CN432" s="25">
        <v>0</v>
      </c>
      <c r="CO432" s="25">
        <v>0</v>
      </c>
      <c r="CP432" s="25">
        <v>0</v>
      </c>
      <c r="CQ432" s="25">
        <f>SUM(T432:CP432)</f>
        <v>5</v>
      </c>
      <c r="CR432" s="25">
        <v>1</v>
      </c>
      <c r="CS432" s="25">
        <v>0</v>
      </c>
      <c r="CT432" s="25">
        <v>0</v>
      </c>
      <c r="CU432" s="25">
        <v>0</v>
      </c>
      <c r="CV432" s="25" t="s">
        <v>6521</v>
      </c>
      <c r="CW432" s="54"/>
      <c r="CX432" s="25"/>
      <c r="CY432" s="25"/>
      <c r="CZ432" s="25"/>
      <c r="DA432" s="25"/>
      <c r="DB432" s="25"/>
      <c r="DC432" s="25"/>
      <c r="DD432" s="25" t="s">
        <v>305</v>
      </c>
      <c r="DE432" s="25"/>
      <c r="DF432" s="25"/>
      <c r="DG432" s="25"/>
      <c r="DH432" s="25"/>
      <c r="DI432" s="25"/>
      <c r="DJ432" s="25"/>
      <c r="DK432" s="25"/>
      <c r="DL432" s="25"/>
      <c r="DM432" s="25"/>
      <c r="DN432" s="25"/>
      <c r="DO432" s="25"/>
      <c r="DP432" s="25"/>
      <c r="DQ432" s="25"/>
      <c r="DR432" s="25"/>
      <c r="DS432" s="25"/>
    </row>
    <row r="433" spans="1:139" s="37" customFormat="1" ht="15" customHeight="1" x14ac:dyDescent="0.3">
      <c r="A433" s="86" t="s">
        <v>199</v>
      </c>
      <c r="B433" s="86" t="s">
        <v>6494</v>
      </c>
      <c r="C433" s="86" t="s">
        <v>7833</v>
      </c>
      <c r="D433" s="86"/>
      <c r="E433" s="86"/>
      <c r="F433" s="86" t="s">
        <v>6259</v>
      </c>
      <c r="G433" s="86"/>
      <c r="H433" s="86" t="s">
        <v>716</v>
      </c>
      <c r="I433" s="86" t="s">
        <v>56</v>
      </c>
      <c r="J433" s="86" t="s">
        <v>217</v>
      </c>
      <c r="K433" s="86"/>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c r="AQ433" s="86"/>
      <c r="AR433" s="86"/>
      <c r="AS433" s="86"/>
      <c r="AT433" s="86"/>
      <c r="AU433" s="86"/>
      <c r="AV433" s="86"/>
      <c r="AW433" s="86"/>
      <c r="AX433" s="86"/>
      <c r="AY433" s="86"/>
      <c r="AZ433" s="86"/>
      <c r="BA433" s="86"/>
      <c r="BB433" s="86"/>
      <c r="BC433" s="86"/>
      <c r="BD433" s="86"/>
      <c r="BE433" s="86"/>
      <c r="BF433" s="86"/>
      <c r="BG433" s="86"/>
      <c r="BH433" s="86"/>
      <c r="BI433" s="86"/>
      <c r="BJ433" s="86"/>
      <c r="BK433" s="86"/>
      <c r="BL433" s="86"/>
      <c r="BM433" s="86"/>
      <c r="BN433" s="86"/>
      <c r="BO433" s="86"/>
      <c r="BP433" s="86"/>
      <c r="BQ433" s="86"/>
      <c r="BR433" s="86"/>
      <c r="BS433" s="86"/>
      <c r="BT433" s="86"/>
      <c r="BU433" s="86"/>
      <c r="BV433" s="86"/>
      <c r="BW433" s="86"/>
      <c r="BX433" s="86"/>
      <c r="BY433" s="86"/>
      <c r="BZ433" s="86"/>
      <c r="CA433" s="86"/>
      <c r="CB433" s="86"/>
      <c r="CC433" s="86"/>
      <c r="CD433" s="86"/>
      <c r="CE433" s="86"/>
      <c r="CF433" s="86"/>
      <c r="CG433" s="86"/>
      <c r="CH433" s="86"/>
      <c r="CI433" s="86"/>
      <c r="CJ433" s="86"/>
      <c r="CK433" s="86"/>
      <c r="CL433" s="86"/>
      <c r="CM433" s="86"/>
      <c r="CN433" s="86"/>
      <c r="CO433" s="86"/>
      <c r="CP433" s="86"/>
      <c r="CQ433" s="86"/>
      <c r="CR433" s="86"/>
      <c r="CS433" s="86"/>
      <c r="CT433" s="86"/>
      <c r="CU433" s="86"/>
      <c r="CV433" s="86"/>
      <c r="CW433" s="86"/>
      <c r="CX433" s="86"/>
      <c r="CY433" s="86"/>
      <c r="CZ433" s="86"/>
      <c r="DA433" s="86"/>
      <c r="DB433" s="86"/>
      <c r="DC433" s="86" t="s">
        <v>3129</v>
      </c>
      <c r="DD433" s="38" t="s">
        <v>309</v>
      </c>
      <c r="DE433" s="86"/>
      <c r="DF433" s="86"/>
      <c r="DG433" s="86"/>
      <c r="DH433" s="86"/>
      <c r="DI433" s="86"/>
      <c r="DJ433" s="86"/>
      <c r="DK433" s="86"/>
      <c r="DL433" s="86"/>
      <c r="DM433" s="86"/>
      <c r="DN433" s="86"/>
      <c r="DO433" s="86"/>
      <c r="DP433" s="86"/>
      <c r="DQ433" s="86"/>
      <c r="DR433" s="86"/>
      <c r="DS433" s="86"/>
    </row>
    <row r="434" spans="1:139" s="38" customFormat="1" ht="15.75" customHeight="1" x14ac:dyDescent="0.3">
      <c r="A434" s="145" t="s">
        <v>113</v>
      </c>
      <c r="B434" s="268" t="s">
        <v>3614</v>
      </c>
      <c r="C434" s="269" t="s">
        <v>7834</v>
      </c>
      <c r="D434" s="145" t="s">
        <v>7835</v>
      </c>
      <c r="E434" s="145"/>
      <c r="F434" s="145" t="s">
        <v>6259</v>
      </c>
      <c r="G434" s="145"/>
      <c r="H434" s="145" t="s">
        <v>454</v>
      </c>
      <c r="I434" s="145" t="s">
        <v>56</v>
      </c>
      <c r="J434" s="145" t="s">
        <v>217</v>
      </c>
      <c r="K434" s="145" t="s">
        <v>471</v>
      </c>
      <c r="L434" s="145"/>
      <c r="M434" s="145" t="s">
        <v>272</v>
      </c>
      <c r="N434" s="145"/>
      <c r="O434" s="145" t="s">
        <v>300</v>
      </c>
      <c r="P434" s="270" t="s">
        <v>7836</v>
      </c>
      <c r="Q434" s="271" t="s">
        <v>7275</v>
      </c>
      <c r="R434" s="145">
        <v>0</v>
      </c>
      <c r="S434" s="145">
        <v>0</v>
      </c>
      <c r="T434" s="145">
        <v>0</v>
      </c>
      <c r="U434" s="145">
        <v>0</v>
      </c>
      <c r="V434" s="145">
        <v>0</v>
      </c>
      <c r="W434" s="145">
        <v>0</v>
      </c>
      <c r="X434" s="145">
        <v>0</v>
      </c>
      <c r="Y434" s="145">
        <v>0</v>
      </c>
      <c r="Z434" s="145"/>
      <c r="AA434" s="145">
        <v>0</v>
      </c>
      <c r="AB434" s="145">
        <v>0</v>
      </c>
      <c r="AC434" s="145">
        <v>0</v>
      </c>
      <c r="AD434" s="145">
        <v>0</v>
      </c>
      <c r="AE434" s="145">
        <v>0</v>
      </c>
      <c r="AF434" s="145">
        <v>0</v>
      </c>
      <c r="AG434" s="145">
        <v>0</v>
      </c>
      <c r="AH434" s="145">
        <v>0</v>
      </c>
      <c r="AI434" s="145">
        <v>0</v>
      </c>
      <c r="AJ434" s="145">
        <v>0</v>
      </c>
      <c r="AK434" s="145">
        <v>0</v>
      </c>
      <c r="AL434" s="145">
        <v>0</v>
      </c>
      <c r="AM434" s="145">
        <v>0</v>
      </c>
      <c r="AN434" s="145">
        <v>0</v>
      </c>
      <c r="AO434" s="145">
        <v>1</v>
      </c>
      <c r="AP434" s="145">
        <v>0</v>
      </c>
      <c r="AQ434" s="145">
        <v>1</v>
      </c>
      <c r="AR434" s="145">
        <v>1</v>
      </c>
      <c r="AS434" s="145">
        <v>1</v>
      </c>
      <c r="AT434" s="145">
        <v>1</v>
      </c>
      <c r="AU434" s="145">
        <v>0</v>
      </c>
      <c r="AV434" s="145">
        <v>0</v>
      </c>
      <c r="AW434" s="145">
        <v>1</v>
      </c>
      <c r="AX434" s="145">
        <v>0</v>
      </c>
      <c r="AY434" s="145">
        <v>1</v>
      </c>
      <c r="AZ434" s="145">
        <v>1</v>
      </c>
      <c r="BA434" s="145">
        <v>1</v>
      </c>
      <c r="BB434" s="145">
        <v>0</v>
      </c>
      <c r="BC434" s="145">
        <v>1</v>
      </c>
      <c r="BD434" s="145">
        <v>1</v>
      </c>
      <c r="BE434" s="145">
        <v>1</v>
      </c>
      <c r="BF434" s="145">
        <v>0</v>
      </c>
      <c r="BG434" s="145">
        <v>0</v>
      </c>
      <c r="BH434" s="145">
        <v>0</v>
      </c>
      <c r="BI434" s="145">
        <v>0</v>
      </c>
      <c r="BJ434" s="145">
        <v>0</v>
      </c>
      <c r="BK434" s="145">
        <v>0</v>
      </c>
      <c r="BL434" s="145">
        <v>0</v>
      </c>
      <c r="BM434" s="145">
        <v>0</v>
      </c>
      <c r="BN434" s="145">
        <v>1</v>
      </c>
      <c r="BO434" s="145">
        <v>1</v>
      </c>
      <c r="BP434" s="145">
        <v>1</v>
      </c>
      <c r="BQ434" s="145">
        <v>1</v>
      </c>
      <c r="BR434" s="145">
        <v>1</v>
      </c>
      <c r="BS434" s="145">
        <v>1</v>
      </c>
      <c r="BT434" s="145">
        <v>1</v>
      </c>
      <c r="BU434" s="145">
        <v>1</v>
      </c>
      <c r="BV434" s="145">
        <v>1</v>
      </c>
      <c r="BW434" s="145">
        <v>0</v>
      </c>
      <c r="BX434" s="145">
        <v>0</v>
      </c>
      <c r="BY434" s="145">
        <v>0</v>
      </c>
      <c r="BZ434" s="145">
        <v>1</v>
      </c>
      <c r="CA434" s="145">
        <v>0</v>
      </c>
      <c r="CB434" s="145">
        <v>1</v>
      </c>
      <c r="CC434" s="272">
        <v>0</v>
      </c>
      <c r="CD434" s="145">
        <v>0</v>
      </c>
      <c r="CE434" s="145">
        <v>0</v>
      </c>
      <c r="CF434" s="145">
        <v>0</v>
      </c>
      <c r="CG434" s="145">
        <v>1</v>
      </c>
      <c r="CH434" s="145">
        <v>0</v>
      </c>
      <c r="CI434" s="145">
        <v>1</v>
      </c>
      <c r="CJ434" s="145">
        <v>0</v>
      </c>
      <c r="CK434" s="145">
        <v>0</v>
      </c>
      <c r="CL434" s="145">
        <v>0</v>
      </c>
      <c r="CM434" s="145">
        <v>0</v>
      </c>
      <c r="CN434" s="145">
        <v>0</v>
      </c>
      <c r="CO434" s="145">
        <v>0</v>
      </c>
      <c r="CP434" s="145">
        <v>1</v>
      </c>
      <c r="CQ434" s="145">
        <v>0</v>
      </c>
      <c r="CR434" s="145">
        <v>0</v>
      </c>
      <c r="CS434" s="145">
        <v>0</v>
      </c>
      <c r="CT434" s="145">
        <v>0</v>
      </c>
      <c r="CU434" s="145">
        <v>0</v>
      </c>
      <c r="CV434" s="145">
        <v>0</v>
      </c>
      <c r="CW434" s="271">
        <v>0</v>
      </c>
      <c r="CX434" s="145">
        <f>SUM(AA434:CW434)</f>
        <v>26</v>
      </c>
      <c r="CY434" s="145">
        <v>1</v>
      </c>
      <c r="CZ434" s="145">
        <v>1</v>
      </c>
      <c r="DA434" s="145">
        <v>0</v>
      </c>
      <c r="DB434" s="145">
        <v>1</v>
      </c>
      <c r="DC434" s="145" t="s">
        <v>7837</v>
      </c>
      <c r="DD434" s="38" t="s">
        <v>308</v>
      </c>
      <c r="DE434" s="145" t="s">
        <v>623</v>
      </c>
      <c r="DF434" s="145">
        <v>1</v>
      </c>
      <c r="DG434" s="145" t="s">
        <v>7838</v>
      </c>
      <c r="DH434" s="145" t="s">
        <v>7839</v>
      </c>
      <c r="DI434" s="145">
        <v>1</v>
      </c>
      <c r="DJ434" s="145" t="s">
        <v>484</v>
      </c>
      <c r="DK434" s="145">
        <v>1</v>
      </c>
      <c r="DL434" s="145">
        <v>1</v>
      </c>
      <c r="DM434" s="145" t="s">
        <v>595</v>
      </c>
      <c r="DN434" s="145">
        <v>1</v>
      </c>
      <c r="DO434" s="145">
        <v>1845</v>
      </c>
      <c r="DP434" s="145" t="s">
        <v>7840</v>
      </c>
      <c r="DQ434" s="145" t="s">
        <v>7834</v>
      </c>
      <c r="DR434" s="145" t="s">
        <v>580</v>
      </c>
      <c r="DS434" s="145" t="s">
        <v>7840</v>
      </c>
    </row>
    <row r="435" spans="1:139" s="37" customFormat="1" ht="15.75" customHeight="1" x14ac:dyDescent="0.3">
      <c r="A435" s="38" t="s">
        <v>81</v>
      </c>
      <c r="B435" s="74" t="s">
        <v>789</v>
      </c>
      <c r="C435" s="48" t="s">
        <v>7841</v>
      </c>
      <c r="D435" s="37" t="s">
        <v>7842</v>
      </c>
      <c r="F435" s="145" t="s">
        <v>6259</v>
      </c>
      <c r="G435" s="37" t="s">
        <v>95</v>
      </c>
      <c r="H435" s="37" t="s">
        <v>454</v>
      </c>
      <c r="I435" s="145" t="s">
        <v>56</v>
      </c>
      <c r="J435" s="243" t="s">
        <v>173</v>
      </c>
      <c r="K435" s="37" t="s">
        <v>41</v>
      </c>
      <c r="L435" s="37" t="s">
        <v>228</v>
      </c>
      <c r="M435" s="37" t="s">
        <v>41</v>
      </c>
      <c r="O435" s="37" t="s">
        <v>41</v>
      </c>
      <c r="P435" s="37" t="s">
        <v>7843</v>
      </c>
      <c r="Q435" s="75" t="s">
        <v>5297</v>
      </c>
      <c r="R435" s="37">
        <v>0</v>
      </c>
      <c r="S435" s="37">
        <v>0</v>
      </c>
      <c r="T435" s="37">
        <v>0</v>
      </c>
      <c r="U435" s="37">
        <v>0</v>
      </c>
      <c r="V435" s="37">
        <v>0</v>
      </c>
      <c r="W435" s="37">
        <v>0</v>
      </c>
      <c r="X435" s="37">
        <v>0</v>
      </c>
      <c r="Y435" s="37">
        <v>0</v>
      </c>
      <c r="AA435" s="37">
        <v>0</v>
      </c>
      <c r="AB435" s="37">
        <v>0</v>
      </c>
      <c r="AC435" s="37">
        <v>0</v>
      </c>
      <c r="AD435" s="37">
        <v>0</v>
      </c>
      <c r="AE435" s="37">
        <v>0</v>
      </c>
      <c r="AF435" s="37">
        <v>0</v>
      </c>
      <c r="AG435" s="37">
        <v>0</v>
      </c>
      <c r="AH435" s="37">
        <v>0</v>
      </c>
      <c r="AI435" s="37">
        <v>0</v>
      </c>
      <c r="AJ435" s="37">
        <v>0</v>
      </c>
      <c r="AK435" s="37">
        <v>0</v>
      </c>
      <c r="AL435" s="37">
        <v>0</v>
      </c>
      <c r="AM435" s="37">
        <v>0</v>
      </c>
      <c r="AN435" s="37">
        <v>0</v>
      </c>
      <c r="AO435" s="37">
        <v>0</v>
      </c>
      <c r="AP435" s="37">
        <v>0</v>
      </c>
      <c r="AQ435" s="37">
        <v>0</v>
      </c>
      <c r="AR435" s="37">
        <v>1</v>
      </c>
      <c r="AS435" s="37">
        <v>0</v>
      </c>
      <c r="AT435" s="37">
        <v>0</v>
      </c>
      <c r="AU435" s="37">
        <v>0</v>
      </c>
      <c r="AV435" s="37">
        <v>0</v>
      </c>
      <c r="AW435" s="37">
        <v>0</v>
      </c>
      <c r="AX435" s="37">
        <v>0</v>
      </c>
      <c r="AY435" s="37">
        <v>0</v>
      </c>
      <c r="AZ435" s="37">
        <v>0</v>
      </c>
      <c r="BA435" s="37">
        <v>0</v>
      </c>
      <c r="BB435" s="37">
        <v>0</v>
      </c>
      <c r="BC435" s="37">
        <v>0</v>
      </c>
      <c r="BD435" s="37">
        <v>0</v>
      </c>
      <c r="BE435" s="37">
        <v>0</v>
      </c>
      <c r="BF435" s="37">
        <v>1</v>
      </c>
      <c r="BG435" s="37">
        <v>1</v>
      </c>
      <c r="BH435" s="37">
        <v>0</v>
      </c>
      <c r="BI435" s="37">
        <v>0</v>
      </c>
      <c r="BJ435" s="37">
        <v>0</v>
      </c>
      <c r="BK435" s="37">
        <v>0</v>
      </c>
      <c r="BL435" s="37">
        <v>0</v>
      </c>
      <c r="BM435" s="37">
        <v>0</v>
      </c>
      <c r="BN435" s="37">
        <v>0</v>
      </c>
      <c r="BO435" s="37">
        <v>1</v>
      </c>
      <c r="BP435" s="37">
        <v>0</v>
      </c>
      <c r="BQ435" s="37">
        <v>0</v>
      </c>
      <c r="BR435" s="37">
        <v>0</v>
      </c>
      <c r="BS435" s="37">
        <v>0</v>
      </c>
      <c r="BT435" s="37">
        <v>0</v>
      </c>
      <c r="BU435" s="37">
        <v>0</v>
      </c>
      <c r="BV435" s="37">
        <v>0</v>
      </c>
      <c r="BW435" s="37">
        <v>0</v>
      </c>
      <c r="BX435" s="37">
        <v>0</v>
      </c>
      <c r="BY435" s="37">
        <v>0</v>
      </c>
      <c r="BZ435" s="37">
        <v>0</v>
      </c>
      <c r="CA435" s="37">
        <v>0</v>
      </c>
      <c r="CB435" s="37">
        <v>0</v>
      </c>
      <c r="CC435" s="90">
        <v>0</v>
      </c>
      <c r="CD435" s="37">
        <v>0</v>
      </c>
      <c r="CE435" s="37">
        <v>0</v>
      </c>
      <c r="CF435" s="37">
        <v>0</v>
      </c>
      <c r="CG435" s="37">
        <v>0</v>
      </c>
      <c r="CH435" s="37">
        <v>0</v>
      </c>
      <c r="CI435" s="37">
        <v>0</v>
      </c>
      <c r="CJ435" s="37">
        <v>0</v>
      </c>
      <c r="CK435" s="37">
        <v>0</v>
      </c>
      <c r="CL435" s="37">
        <v>0</v>
      </c>
      <c r="CM435" s="37">
        <v>0</v>
      </c>
      <c r="CN435" s="37">
        <v>0</v>
      </c>
      <c r="CO435" s="37">
        <v>0</v>
      </c>
      <c r="CP435" s="37">
        <v>0</v>
      </c>
      <c r="CQ435" s="37">
        <v>0</v>
      </c>
      <c r="CR435" s="37">
        <v>0</v>
      </c>
      <c r="CS435" s="37">
        <v>0</v>
      </c>
      <c r="CT435" s="37">
        <v>0</v>
      </c>
      <c r="CU435" s="37">
        <v>0</v>
      </c>
      <c r="CV435" s="37">
        <v>0</v>
      </c>
      <c r="CW435" s="75">
        <v>0</v>
      </c>
      <c r="CX435" s="37">
        <f>SUM(AA435:CW435)</f>
        <v>4</v>
      </c>
      <c r="CY435" s="37">
        <v>1</v>
      </c>
      <c r="CZ435" s="37">
        <v>0</v>
      </c>
      <c r="DA435" s="37">
        <v>0</v>
      </c>
      <c r="DB435" s="37">
        <v>0</v>
      </c>
      <c r="DC435" s="77" t="s">
        <v>7844</v>
      </c>
      <c r="DD435" s="77" t="s">
        <v>309</v>
      </c>
      <c r="DL435" s="37">
        <v>0</v>
      </c>
      <c r="DN435" s="37">
        <v>1</v>
      </c>
      <c r="DO435" s="37">
        <v>1849</v>
      </c>
      <c r="DP435" s="38" t="s">
        <v>7845</v>
      </c>
      <c r="DQ435" s="37" t="s">
        <v>7846</v>
      </c>
      <c r="DR435" s="37">
        <v>2007</v>
      </c>
      <c r="DS435" s="78" t="s">
        <v>803</v>
      </c>
    </row>
    <row r="436" spans="1:139" s="40" customFormat="1" ht="17.25" customHeight="1" x14ac:dyDescent="0.3">
      <c r="A436" s="39" t="s">
        <v>81</v>
      </c>
      <c r="B436" s="25" t="s">
        <v>644</v>
      </c>
      <c r="C436" s="51" t="s">
        <v>7847</v>
      </c>
      <c r="D436" s="25"/>
      <c r="E436" s="25"/>
      <c r="F436" s="25" t="s">
        <v>122</v>
      </c>
      <c r="G436" s="25"/>
      <c r="H436" s="25" t="s">
        <v>494</v>
      </c>
      <c r="I436" s="25"/>
      <c r="J436" s="25"/>
      <c r="K436" s="25"/>
      <c r="L436" s="25"/>
      <c r="M436" s="25"/>
      <c r="N436" s="25"/>
      <c r="O436" s="25"/>
      <c r="P436" s="25"/>
      <c r="Q436" s="57" t="s">
        <v>7848</v>
      </c>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c r="AR436" s="25"/>
      <c r="AS436" s="25"/>
      <c r="AT436" s="25"/>
      <c r="AU436" s="25"/>
      <c r="AV436" s="25"/>
      <c r="AW436" s="25"/>
      <c r="AX436" s="25"/>
      <c r="AY436" s="25"/>
      <c r="AZ436" s="25"/>
      <c r="BA436" s="25"/>
      <c r="BB436" s="25"/>
      <c r="BC436" s="25"/>
      <c r="BD436" s="25"/>
      <c r="BE436" s="25"/>
      <c r="BF436" s="25"/>
      <c r="BG436" s="25"/>
      <c r="BH436" s="52"/>
      <c r="BI436" s="25"/>
      <c r="BJ436" s="52"/>
      <c r="BK436" s="25"/>
      <c r="BL436" s="52"/>
      <c r="BM436" s="25"/>
      <c r="BN436" s="25"/>
      <c r="BO436" s="25"/>
      <c r="BP436" s="25"/>
      <c r="BQ436" s="25"/>
      <c r="BR436" s="25"/>
      <c r="BS436" s="25"/>
      <c r="BT436" s="25"/>
      <c r="BU436" s="25"/>
      <c r="BV436" s="25"/>
      <c r="BW436" s="25"/>
      <c r="BX436" s="25"/>
      <c r="BY436" s="25"/>
      <c r="BZ436" s="25"/>
      <c r="CA436" s="25"/>
      <c r="CB436" s="25"/>
      <c r="CC436" s="25"/>
      <c r="CD436" s="25"/>
      <c r="CE436" s="25"/>
      <c r="CF436" s="25"/>
      <c r="CG436" s="25"/>
      <c r="CH436" s="25"/>
      <c r="CI436" s="25"/>
      <c r="CJ436" s="25"/>
      <c r="CK436" s="25"/>
      <c r="CL436" s="25"/>
      <c r="CM436" s="25"/>
      <c r="CN436" s="25"/>
      <c r="CO436" s="25"/>
      <c r="CP436" s="25"/>
      <c r="CQ436" s="25"/>
      <c r="CR436" s="25"/>
      <c r="CS436" s="25"/>
      <c r="CT436" s="25"/>
      <c r="CU436" s="25"/>
      <c r="CV436" s="25"/>
      <c r="CW436" s="54"/>
      <c r="CX436" s="25"/>
      <c r="CY436" s="25"/>
      <c r="CZ436" s="25"/>
      <c r="DA436" s="25"/>
      <c r="DB436" s="25"/>
      <c r="DC436" s="25" t="s">
        <v>1638</v>
      </c>
      <c r="DD436" s="25" t="s">
        <v>307</v>
      </c>
      <c r="DE436" s="25"/>
      <c r="DF436" s="25"/>
      <c r="DG436" s="25"/>
      <c r="DH436" s="25"/>
      <c r="DI436" s="25"/>
      <c r="DJ436" s="25"/>
      <c r="DK436" s="25"/>
      <c r="DL436" s="25"/>
      <c r="DM436" s="25"/>
      <c r="DN436" s="25"/>
      <c r="DO436" s="25"/>
      <c r="DQ436" s="25"/>
      <c r="DR436" s="25"/>
      <c r="DS436" s="25"/>
    </row>
    <row r="437" spans="1:139" s="37" customFormat="1" ht="15.75" customHeight="1" x14ac:dyDescent="0.3">
      <c r="A437" s="74" t="s">
        <v>101</v>
      </c>
      <c r="B437" s="25" t="s">
        <v>7849</v>
      </c>
      <c r="C437" s="51" t="s">
        <v>7850</v>
      </c>
      <c r="D437" s="25"/>
      <c r="E437" s="25"/>
      <c r="F437" s="25" t="s">
        <v>122</v>
      </c>
      <c r="G437" s="25"/>
      <c r="H437" s="25" t="s">
        <v>494</v>
      </c>
      <c r="I437" s="25"/>
      <c r="J437" s="25"/>
      <c r="K437" s="25"/>
      <c r="L437" s="25"/>
      <c r="M437" s="25"/>
      <c r="N437" s="25"/>
      <c r="O437" s="25"/>
      <c r="P437" s="25"/>
      <c r="Q437" s="57" t="s">
        <v>7851</v>
      </c>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25"/>
      <c r="AU437" s="25"/>
      <c r="AV437" s="25"/>
      <c r="AW437" s="25"/>
      <c r="AX437" s="25"/>
      <c r="AY437" s="25"/>
      <c r="AZ437" s="25"/>
      <c r="BA437" s="25"/>
      <c r="BB437" s="25"/>
      <c r="BC437" s="25"/>
      <c r="BD437" s="25"/>
      <c r="BE437" s="25"/>
      <c r="BF437" s="25"/>
      <c r="BG437" s="25"/>
      <c r="BH437" s="52"/>
      <c r="BI437" s="25"/>
      <c r="BJ437" s="52"/>
      <c r="BK437" s="25"/>
      <c r="BL437" s="52"/>
      <c r="BM437" s="25"/>
      <c r="BN437" s="25"/>
      <c r="BO437" s="25"/>
      <c r="BP437" s="25"/>
      <c r="BQ437" s="25"/>
      <c r="BR437" s="25"/>
      <c r="BS437" s="25"/>
      <c r="BT437" s="25"/>
      <c r="BU437" s="25"/>
      <c r="BV437" s="25"/>
      <c r="BW437" s="25"/>
      <c r="BX437" s="25"/>
      <c r="BY437" s="25"/>
      <c r="BZ437" s="25"/>
      <c r="CA437" s="25"/>
      <c r="CB437" s="25"/>
      <c r="CC437" s="53"/>
      <c r="CD437" s="25"/>
      <c r="CE437" s="25"/>
      <c r="CF437" s="25"/>
      <c r="CG437" s="25"/>
      <c r="CH437" s="25"/>
      <c r="CI437" s="25"/>
      <c r="CJ437" s="25"/>
      <c r="CK437" s="25"/>
      <c r="CL437" s="25"/>
      <c r="CM437" s="25"/>
      <c r="CN437" s="25"/>
      <c r="CO437" s="25"/>
      <c r="CP437" s="25"/>
      <c r="CQ437" s="25"/>
      <c r="CR437" s="25"/>
      <c r="CS437" s="25"/>
      <c r="CT437" s="25"/>
      <c r="CU437" s="25"/>
      <c r="CV437" s="25"/>
      <c r="CW437" s="54"/>
      <c r="CX437" s="25"/>
      <c r="CY437" s="25"/>
      <c r="CZ437" s="25"/>
      <c r="DA437" s="25"/>
      <c r="DB437" s="25"/>
      <c r="DC437" s="25" t="s">
        <v>3147</v>
      </c>
      <c r="DD437" s="25" t="s">
        <v>307</v>
      </c>
      <c r="DE437" s="25"/>
      <c r="DF437" s="25"/>
      <c r="DG437" s="25"/>
      <c r="DH437" s="25"/>
      <c r="DI437" s="25"/>
      <c r="DJ437" s="25"/>
      <c r="DK437" s="25"/>
      <c r="DL437" s="25"/>
      <c r="DM437" s="25"/>
      <c r="DN437" s="25"/>
      <c r="DO437" s="25"/>
      <c r="DP437" s="40"/>
      <c r="DQ437" s="25"/>
      <c r="DR437" s="25"/>
      <c r="DS437" s="25"/>
    </row>
    <row r="438" spans="1:139" s="145" customFormat="1" ht="15.75" customHeight="1" x14ac:dyDescent="0.3">
      <c r="A438" s="37" t="s">
        <v>18</v>
      </c>
      <c r="B438" s="25" t="s">
        <v>2824</v>
      </c>
      <c r="C438" s="51" t="s">
        <v>7852</v>
      </c>
      <c r="D438" s="25"/>
      <c r="E438" s="25"/>
      <c r="F438" s="25" t="s">
        <v>122</v>
      </c>
      <c r="G438" s="25"/>
      <c r="H438" s="25" t="s">
        <v>494</v>
      </c>
      <c r="I438" s="25"/>
      <c r="J438" s="25"/>
      <c r="K438" s="25"/>
      <c r="L438" s="25"/>
      <c r="M438" s="25"/>
      <c r="N438" s="25"/>
      <c r="O438" s="25"/>
      <c r="P438" s="25"/>
      <c r="Q438" s="57" t="s">
        <v>7853</v>
      </c>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25"/>
      <c r="AU438" s="25"/>
      <c r="AV438" s="25"/>
      <c r="AW438" s="25"/>
      <c r="AX438" s="25"/>
      <c r="AY438" s="25"/>
      <c r="AZ438" s="25"/>
      <c r="BA438" s="25"/>
      <c r="BB438" s="25"/>
      <c r="BC438" s="25"/>
      <c r="BD438" s="25"/>
      <c r="BE438" s="25"/>
      <c r="BF438" s="25"/>
      <c r="BG438" s="25"/>
      <c r="BH438" s="52"/>
      <c r="BI438" s="25"/>
      <c r="BJ438" s="52"/>
      <c r="BK438" s="25"/>
      <c r="BL438" s="52"/>
      <c r="BM438" s="25"/>
      <c r="BN438" s="25"/>
      <c r="BO438" s="25"/>
      <c r="BP438" s="25"/>
      <c r="BQ438" s="25"/>
      <c r="BR438" s="25"/>
      <c r="BS438" s="25"/>
      <c r="BT438" s="25"/>
      <c r="BU438" s="25"/>
      <c r="BV438" s="25"/>
      <c r="BW438" s="25"/>
      <c r="BX438" s="25"/>
      <c r="BY438" s="25"/>
      <c r="BZ438" s="25"/>
      <c r="CA438" s="25"/>
      <c r="CB438" s="25"/>
      <c r="CC438" s="53"/>
      <c r="CD438" s="25"/>
      <c r="CE438" s="25"/>
      <c r="CF438" s="25"/>
      <c r="CG438" s="25"/>
      <c r="CH438" s="25"/>
      <c r="CI438" s="25"/>
      <c r="CJ438" s="25"/>
      <c r="CK438" s="25"/>
      <c r="CL438" s="25"/>
      <c r="CM438" s="25"/>
      <c r="CN438" s="25"/>
      <c r="CO438" s="25"/>
      <c r="CP438" s="25"/>
      <c r="CQ438" s="25"/>
      <c r="CR438" s="25"/>
      <c r="CS438" s="25"/>
      <c r="CT438" s="25"/>
      <c r="CU438" s="25"/>
      <c r="CV438" s="25"/>
      <c r="CW438" s="54"/>
      <c r="CX438" s="25"/>
      <c r="CY438" s="25"/>
      <c r="CZ438" s="25"/>
      <c r="DA438" s="25"/>
      <c r="DB438" s="25"/>
      <c r="DC438" s="25" t="s">
        <v>3147</v>
      </c>
      <c r="DD438" s="37" t="s">
        <v>307</v>
      </c>
      <c r="DE438" s="25"/>
      <c r="DF438" s="25"/>
      <c r="DG438" s="25"/>
      <c r="DH438" s="25"/>
      <c r="DI438" s="25"/>
      <c r="DJ438" s="25"/>
      <c r="DK438" s="25"/>
      <c r="DL438" s="25"/>
      <c r="DM438" s="25"/>
      <c r="DN438" s="25"/>
      <c r="DO438" s="25"/>
      <c r="DP438" s="40"/>
      <c r="DQ438" s="25"/>
      <c r="DR438" s="25"/>
      <c r="DS438" s="25"/>
      <c r="DT438" s="40"/>
      <c r="DU438" s="40"/>
      <c r="DV438" s="40"/>
      <c r="DW438" s="40"/>
      <c r="DX438" s="40"/>
      <c r="DY438" s="40"/>
      <c r="DZ438" s="40"/>
      <c r="EA438" s="40"/>
      <c r="EB438" s="40"/>
      <c r="EC438" s="40"/>
      <c r="ED438" s="40"/>
      <c r="EE438" s="40"/>
      <c r="EF438" s="40"/>
      <c r="EG438" s="40"/>
      <c r="EH438" s="40"/>
      <c r="EI438" s="40"/>
    </row>
    <row r="439" spans="1:139" s="38" customFormat="1" ht="15.75" customHeight="1" x14ac:dyDescent="0.3">
      <c r="A439" s="37" t="s">
        <v>26</v>
      </c>
      <c r="B439" s="25" t="s">
        <v>3306</v>
      </c>
      <c r="C439" s="51" t="s">
        <v>7854</v>
      </c>
      <c r="D439" s="25"/>
      <c r="E439" s="25"/>
      <c r="F439" s="25" t="s">
        <v>122</v>
      </c>
      <c r="G439" s="25"/>
      <c r="H439" s="25" t="s">
        <v>494</v>
      </c>
      <c r="I439" s="25"/>
      <c r="J439" s="25"/>
      <c r="K439" s="25"/>
      <c r="L439" s="25"/>
      <c r="M439" s="25"/>
      <c r="N439" s="25"/>
      <c r="O439" s="25"/>
      <c r="P439" s="25"/>
      <c r="Q439" s="51" t="s">
        <v>7855</v>
      </c>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25"/>
      <c r="AU439" s="25"/>
      <c r="AV439" s="25"/>
      <c r="AW439" s="25"/>
      <c r="AX439" s="25"/>
      <c r="AY439" s="25"/>
      <c r="AZ439" s="25"/>
      <c r="BA439" s="25"/>
      <c r="BB439" s="25"/>
      <c r="BC439" s="25"/>
      <c r="BD439" s="25"/>
      <c r="BE439" s="25"/>
      <c r="BF439" s="25"/>
      <c r="BG439" s="25"/>
      <c r="BH439" s="52"/>
      <c r="BI439" s="25"/>
      <c r="BJ439" s="52"/>
      <c r="BK439" s="25"/>
      <c r="BL439" s="52"/>
      <c r="BM439" s="25"/>
      <c r="BN439" s="25"/>
      <c r="BO439" s="25"/>
      <c r="BP439" s="25"/>
      <c r="BQ439" s="25"/>
      <c r="BR439" s="25"/>
      <c r="BS439" s="25"/>
      <c r="BT439" s="25"/>
      <c r="BU439" s="25"/>
      <c r="BV439" s="25"/>
      <c r="BW439" s="25"/>
      <c r="BX439" s="25"/>
      <c r="BY439" s="25"/>
      <c r="BZ439" s="25"/>
      <c r="CA439" s="25"/>
      <c r="CB439" s="25"/>
      <c r="CC439" s="53"/>
      <c r="CD439" s="25"/>
      <c r="CE439" s="25"/>
      <c r="CF439" s="25"/>
      <c r="CG439" s="25"/>
      <c r="CH439" s="25"/>
      <c r="CI439" s="25"/>
      <c r="CJ439" s="25"/>
      <c r="CK439" s="25"/>
      <c r="CL439" s="25"/>
      <c r="CM439" s="25"/>
      <c r="CN439" s="25"/>
      <c r="CO439" s="25"/>
      <c r="CP439" s="25"/>
      <c r="CQ439" s="25"/>
      <c r="CR439" s="25"/>
      <c r="CS439" s="25"/>
      <c r="CT439" s="25"/>
      <c r="CU439" s="25"/>
      <c r="CV439" s="25"/>
      <c r="CW439" s="54"/>
      <c r="CX439" s="25"/>
      <c r="CY439" s="25"/>
      <c r="CZ439" s="25"/>
      <c r="DA439" s="25"/>
      <c r="DB439" s="25"/>
      <c r="DC439" s="25" t="s">
        <v>902</v>
      </c>
      <c r="DD439" s="25" t="s">
        <v>307</v>
      </c>
      <c r="DE439" s="25"/>
      <c r="DF439" s="25"/>
      <c r="DG439" s="25"/>
      <c r="DH439" s="25"/>
      <c r="DI439" s="25"/>
      <c r="DJ439" s="25"/>
      <c r="DK439" s="25"/>
      <c r="DL439" s="25"/>
      <c r="DM439" s="25"/>
      <c r="DN439" s="25"/>
      <c r="DO439" s="25"/>
      <c r="DP439" s="40"/>
      <c r="DQ439" s="25"/>
      <c r="DR439" s="25"/>
      <c r="DS439" s="25"/>
      <c r="DT439" s="40"/>
      <c r="DU439" s="40"/>
      <c r="DV439" s="40"/>
      <c r="DW439" s="40"/>
      <c r="DX439" s="40"/>
      <c r="DY439" s="40"/>
      <c r="DZ439" s="40"/>
      <c r="EA439" s="40"/>
      <c r="EB439" s="40"/>
      <c r="EC439" s="40"/>
      <c r="ED439" s="40"/>
      <c r="EE439" s="40"/>
      <c r="EF439" s="40"/>
      <c r="EG439" s="40"/>
      <c r="EH439" s="40"/>
      <c r="EI439" s="40"/>
    </row>
    <row r="440" spans="1:139" s="38" customFormat="1" ht="15.75" customHeight="1" x14ac:dyDescent="0.3">
      <c r="A440" s="38" t="s">
        <v>69</v>
      </c>
      <c r="B440" s="25" t="s">
        <v>3357</v>
      </c>
      <c r="C440" s="51" t="s">
        <v>7856</v>
      </c>
      <c r="D440" s="25"/>
      <c r="E440" s="25"/>
      <c r="F440" s="25" t="s">
        <v>122</v>
      </c>
      <c r="G440" s="25"/>
      <c r="H440" s="25" t="s">
        <v>494</v>
      </c>
      <c r="I440" s="25"/>
      <c r="J440" s="25"/>
      <c r="K440" s="25"/>
      <c r="L440" s="25"/>
      <c r="M440" s="25"/>
      <c r="N440" s="25"/>
      <c r="O440" s="25"/>
      <c r="P440" s="25"/>
      <c r="Q440" s="57" t="s">
        <v>7855</v>
      </c>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25"/>
      <c r="AU440" s="25"/>
      <c r="AV440" s="25"/>
      <c r="AW440" s="25"/>
      <c r="AX440" s="25"/>
      <c r="AY440" s="25"/>
      <c r="AZ440" s="25"/>
      <c r="BA440" s="25"/>
      <c r="BB440" s="25"/>
      <c r="BC440" s="25"/>
      <c r="BD440" s="25"/>
      <c r="BE440" s="25"/>
      <c r="BF440" s="25"/>
      <c r="BG440" s="25"/>
      <c r="BH440" s="52"/>
      <c r="BI440" s="25"/>
      <c r="BJ440" s="52"/>
      <c r="BK440" s="25"/>
      <c r="BL440" s="52"/>
      <c r="BM440" s="25"/>
      <c r="BN440" s="25"/>
      <c r="BO440" s="25"/>
      <c r="BP440" s="25"/>
      <c r="BQ440" s="25"/>
      <c r="BR440" s="25"/>
      <c r="BS440" s="25"/>
      <c r="BT440" s="25"/>
      <c r="BU440" s="25"/>
      <c r="BV440" s="25"/>
      <c r="BW440" s="25"/>
      <c r="BX440" s="25"/>
      <c r="BY440" s="25"/>
      <c r="BZ440" s="25"/>
      <c r="CA440" s="25"/>
      <c r="CB440" s="25"/>
      <c r="CC440" s="53"/>
      <c r="CD440" s="25"/>
      <c r="CE440" s="25"/>
      <c r="CF440" s="25"/>
      <c r="CG440" s="25"/>
      <c r="CH440" s="25"/>
      <c r="CI440" s="25"/>
      <c r="CJ440" s="25"/>
      <c r="CK440" s="25"/>
      <c r="CL440" s="25"/>
      <c r="CM440" s="25"/>
      <c r="CN440" s="25"/>
      <c r="CO440" s="25"/>
      <c r="CP440" s="25"/>
      <c r="CQ440" s="25"/>
      <c r="CR440" s="25"/>
      <c r="CS440" s="25"/>
      <c r="CT440" s="25"/>
      <c r="CU440" s="25"/>
      <c r="CV440" s="25"/>
      <c r="CW440" s="54"/>
      <c r="CX440" s="25"/>
      <c r="CY440" s="25"/>
      <c r="CZ440" s="25"/>
      <c r="DA440" s="25"/>
      <c r="DB440" s="25"/>
      <c r="DC440" s="25" t="s">
        <v>663</v>
      </c>
      <c r="DD440" s="38" t="s">
        <v>307</v>
      </c>
      <c r="DE440" s="25"/>
      <c r="DF440" s="25"/>
      <c r="DG440" s="25"/>
      <c r="DH440" s="25"/>
      <c r="DI440" s="25"/>
      <c r="DJ440" s="25"/>
      <c r="DK440" s="25"/>
      <c r="DL440" s="25"/>
      <c r="DM440" s="25"/>
      <c r="DN440" s="25"/>
      <c r="DO440" s="25"/>
      <c r="DP440" s="40"/>
      <c r="DQ440" s="25"/>
      <c r="DR440" s="25"/>
      <c r="DS440" s="25"/>
      <c r="DT440" s="40"/>
      <c r="DU440" s="40"/>
      <c r="DV440" s="40"/>
      <c r="DW440" s="40"/>
      <c r="DX440" s="40"/>
      <c r="DY440" s="40"/>
      <c r="DZ440" s="40"/>
      <c r="EA440" s="40"/>
      <c r="EB440" s="40"/>
      <c r="EC440" s="40"/>
      <c r="ED440" s="40"/>
      <c r="EE440" s="40"/>
      <c r="EF440" s="40"/>
      <c r="EG440" s="40"/>
      <c r="EH440" s="40"/>
      <c r="EI440" s="40"/>
    </row>
    <row r="441" spans="1:139" s="37" customFormat="1" ht="17.25" customHeight="1" x14ac:dyDescent="0.3">
      <c r="A441" s="58" t="s">
        <v>32</v>
      </c>
      <c r="B441" s="25" t="s">
        <v>3624</v>
      </c>
      <c r="C441" s="51" t="s">
        <v>7857</v>
      </c>
      <c r="D441" s="25" t="s">
        <v>7858</v>
      </c>
      <c r="E441" s="25"/>
      <c r="F441" s="25" t="s">
        <v>122</v>
      </c>
      <c r="G441" s="25"/>
      <c r="H441" s="25" t="s">
        <v>494</v>
      </c>
      <c r="I441" s="25"/>
      <c r="J441" s="25"/>
      <c r="K441" s="25"/>
      <c r="L441" s="25"/>
      <c r="M441" s="25"/>
      <c r="N441" s="25"/>
      <c r="O441" s="25"/>
      <c r="P441" s="25"/>
      <c r="Q441" s="57" t="s">
        <v>7859</v>
      </c>
      <c r="R441" s="40"/>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25"/>
      <c r="AU441" s="25"/>
      <c r="AV441" s="25"/>
      <c r="AW441" s="25"/>
      <c r="AX441" s="25"/>
      <c r="AY441" s="25"/>
      <c r="AZ441" s="25"/>
      <c r="BA441" s="25"/>
      <c r="BB441" s="25"/>
      <c r="BC441" s="25"/>
      <c r="BD441" s="25"/>
      <c r="BE441" s="25"/>
      <c r="BF441" s="25"/>
      <c r="BG441" s="25"/>
      <c r="BH441" s="52"/>
      <c r="BI441" s="25"/>
      <c r="BJ441" s="52"/>
      <c r="BK441" s="25"/>
      <c r="BL441" s="52"/>
      <c r="BM441" s="25"/>
      <c r="BN441" s="25"/>
      <c r="BO441" s="25"/>
      <c r="BP441" s="25"/>
      <c r="BQ441" s="25"/>
      <c r="BR441" s="25"/>
      <c r="BS441" s="25"/>
      <c r="BT441" s="25"/>
      <c r="BU441" s="25"/>
      <c r="BV441" s="25"/>
      <c r="BW441" s="25"/>
      <c r="BX441" s="25"/>
      <c r="BY441" s="25"/>
      <c r="BZ441" s="25"/>
      <c r="CA441" s="25"/>
      <c r="CB441" s="25"/>
      <c r="CC441" s="53"/>
      <c r="CD441" s="25"/>
      <c r="CE441" s="25"/>
      <c r="CF441" s="25"/>
      <c r="CG441" s="25"/>
      <c r="CH441" s="25"/>
      <c r="CI441" s="25"/>
      <c r="CJ441" s="25"/>
      <c r="CK441" s="25"/>
      <c r="CL441" s="25"/>
      <c r="CM441" s="25"/>
      <c r="CN441" s="25"/>
      <c r="CO441" s="25"/>
      <c r="CP441" s="25"/>
      <c r="CQ441" s="25"/>
      <c r="CR441" s="25"/>
      <c r="CS441" s="25"/>
      <c r="CT441" s="25"/>
      <c r="CU441" s="25"/>
      <c r="CV441" s="25"/>
      <c r="CW441" s="54"/>
      <c r="CX441" s="25"/>
      <c r="CY441" s="25"/>
      <c r="CZ441" s="25"/>
      <c r="DA441" s="25"/>
      <c r="DB441" s="25"/>
      <c r="DC441" s="25" t="s">
        <v>519</v>
      </c>
      <c r="DD441" s="25" t="s">
        <v>313</v>
      </c>
      <c r="DE441" s="25"/>
      <c r="DF441" s="25"/>
      <c r="DG441" s="25"/>
      <c r="DH441" s="25"/>
      <c r="DI441" s="25"/>
      <c r="DJ441" s="25"/>
      <c r="DK441" s="25"/>
      <c r="DL441" s="25"/>
      <c r="DM441" s="25"/>
      <c r="DN441" s="25"/>
      <c r="DO441" s="25"/>
      <c r="DP441" s="40"/>
      <c r="DQ441" s="25"/>
      <c r="DR441" s="25"/>
      <c r="DS441" s="25"/>
      <c r="DT441" s="40"/>
      <c r="DU441" s="40"/>
      <c r="DV441" s="40"/>
      <c r="DW441" s="40"/>
      <c r="DX441" s="40"/>
      <c r="DY441" s="40"/>
      <c r="DZ441" s="40"/>
      <c r="EA441" s="40"/>
      <c r="EB441" s="40"/>
      <c r="EC441" s="40"/>
      <c r="ED441" s="40"/>
      <c r="EE441" s="40"/>
      <c r="EF441" s="40"/>
      <c r="EG441" s="40"/>
      <c r="EH441" s="40"/>
      <c r="EI441" s="40"/>
    </row>
    <row r="442" spans="1:139" s="38" customFormat="1" ht="17.25" customHeight="1" x14ac:dyDescent="0.3">
      <c r="A442" s="58" t="s">
        <v>32</v>
      </c>
      <c r="B442" s="25" t="s">
        <v>3624</v>
      </c>
      <c r="C442" s="51" t="s">
        <v>7860</v>
      </c>
      <c r="D442" s="25"/>
      <c r="E442" s="25"/>
      <c r="F442" s="25" t="s">
        <v>122</v>
      </c>
      <c r="G442" s="25"/>
      <c r="H442" s="25" t="s">
        <v>494</v>
      </c>
      <c r="I442" s="25"/>
      <c r="J442" s="25"/>
      <c r="K442" s="25"/>
      <c r="L442" s="25"/>
      <c r="M442" s="25"/>
      <c r="N442" s="25"/>
      <c r="O442" s="25"/>
      <c r="P442" s="25"/>
      <c r="Q442" s="57" t="s">
        <v>7861</v>
      </c>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25"/>
      <c r="AU442" s="25"/>
      <c r="AV442" s="25"/>
      <c r="AW442" s="25"/>
      <c r="AX442" s="25"/>
      <c r="AY442" s="25"/>
      <c r="AZ442" s="25"/>
      <c r="BA442" s="25"/>
      <c r="BB442" s="25"/>
      <c r="BC442" s="25"/>
      <c r="BD442" s="25"/>
      <c r="BE442" s="25"/>
      <c r="BF442" s="25"/>
      <c r="BG442" s="25"/>
      <c r="BH442" s="52"/>
      <c r="BI442" s="25"/>
      <c r="BJ442" s="52"/>
      <c r="BK442" s="25"/>
      <c r="BL442" s="52"/>
      <c r="BM442" s="25"/>
      <c r="BN442" s="25"/>
      <c r="BO442" s="25"/>
      <c r="BP442" s="25"/>
      <c r="BQ442" s="25"/>
      <c r="BR442" s="25"/>
      <c r="BS442" s="25"/>
      <c r="BT442" s="25"/>
      <c r="BU442" s="25"/>
      <c r="BV442" s="25"/>
      <c r="BW442" s="25"/>
      <c r="BX442" s="25"/>
      <c r="BY442" s="25"/>
      <c r="BZ442" s="25"/>
      <c r="CA442" s="25"/>
      <c r="CB442" s="25"/>
      <c r="CC442" s="53"/>
      <c r="CD442" s="25"/>
      <c r="CE442" s="25"/>
      <c r="CF442" s="25"/>
      <c r="CG442" s="25"/>
      <c r="CH442" s="25"/>
      <c r="CI442" s="25"/>
      <c r="CJ442" s="25"/>
      <c r="CK442" s="25"/>
      <c r="CL442" s="25"/>
      <c r="CM442" s="25"/>
      <c r="CN442" s="25"/>
      <c r="CO442" s="25"/>
      <c r="CP442" s="25"/>
      <c r="CQ442" s="25"/>
      <c r="CR442" s="25"/>
      <c r="CS442" s="25"/>
      <c r="CT442" s="25"/>
      <c r="CU442" s="25"/>
      <c r="CV442" s="25"/>
      <c r="CW442" s="54"/>
      <c r="CX442" s="25"/>
      <c r="CY442" s="25"/>
      <c r="CZ442" s="25"/>
      <c r="DA442" s="25"/>
      <c r="DB442" s="25"/>
      <c r="DC442" s="25" t="s">
        <v>519</v>
      </c>
      <c r="DD442" s="25" t="s">
        <v>313</v>
      </c>
      <c r="DE442" s="25"/>
      <c r="DF442" s="25"/>
      <c r="DG442" s="25"/>
      <c r="DH442" s="25"/>
      <c r="DI442" s="25"/>
      <c r="DJ442" s="25"/>
      <c r="DK442" s="25"/>
      <c r="DL442" s="25"/>
      <c r="DM442" s="25"/>
      <c r="DN442" s="25"/>
      <c r="DO442" s="25"/>
      <c r="DP442" s="40"/>
      <c r="DQ442" s="25"/>
      <c r="DR442" s="25"/>
      <c r="DS442" s="25"/>
      <c r="DT442" s="40"/>
      <c r="DU442" s="40"/>
      <c r="DV442" s="40"/>
      <c r="DW442" s="40"/>
      <c r="DX442" s="40"/>
      <c r="DY442" s="40"/>
      <c r="DZ442" s="40"/>
      <c r="EA442" s="40"/>
      <c r="EB442" s="40"/>
      <c r="EC442" s="40"/>
      <c r="ED442" s="40"/>
      <c r="EE442" s="40"/>
      <c r="EF442" s="40"/>
      <c r="EG442" s="40"/>
      <c r="EH442" s="40"/>
      <c r="EI442" s="40"/>
    </row>
    <row r="443" spans="1:139" s="38" customFormat="1" ht="15.75" customHeight="1" x14ac:dyDescent="0.3">
      <c r="A443" s="47" t="s">
        <v>12</v>
      </c>
      <c r="B443" s="25" t="s">
        <v>7862</v>
      </c>
      <c r="C443" s="51" t="s">
        <v>7863</v>
      </c>
      <c r="D443" s="25"/>
      <c r="E443" s="25"/>
      <c r="F443" s="25" t="s">
        <v>122</v>
      </c>
      <c r="G443" s="25"/>
      <c r="H443" s="25" t="s">
        <v>494</v>
      </c>
      <c r="I443" s="25"/>
      <c r="J443" s="25"/>
      <c r="K443" s="25"/>
      <c r="L443" s="25"/>
      <c r="M443" s="25"/>
      <c r="N443" s="25"/>
      <c r="O443" s="25"/>
      <c r="P443" s="25"/>
      <c r="Q443" s="57" t="s">
        <v>7864</v>
      </c>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c r="AY443" s="25"/>
      <c r="AZ443" s="25"/>
      <c r="BA443" s="25"/>
      <c r="BB443" s="25"/>
      <c r="BC443" s="25"/>
      <c r="BD443" s="25"/>
      <c r="BE443" s="25"/>
      <c r="BF443" s="25"/>
      <c r="BG443" s="25"/>
      <c r="BH443" s="52"/>
      <c r="BI443" s="25"/>
      <c r="BJ443" s="52"/>
      <c r="BK443" s="25"/>
      <c r="BL443" s="52"/>
      <c r="BM443" s="25"/>
      <c r="BN443" s="25"/>
      <c r="BO443" s="25"/>
      <c r="BP443" s="25"/>
      <c r="BQ443" s="25"/>
      <c r="BR443" s="25"/>
      <c r="BS443" s="25"/>
      <c r="BT443" s="25"/>
      <c r="BU443" s="25"/>
      <c r="BV443" s="25"/>
      <c r="BW443" s="25"/>
      <c r="BX443" s="25"/>
      <c r="BY443" s="25"/>
      <c r="BZ443" s="25"/>
      <c r="CA443" s="25"/>
      <c r="CB443" s="25"/>
      <c r="CC443" s="53"/>
      <c r="CD443" s="25"/>
      <c r="CE443" s="25"/>
      <c r="CF443" s="25"/>
      <c r="CG443" s="25"/>
      <c r="CH443" s="25"/>
      <c r="CI443" s="25"/>
      <c r="CJ443" s="25"/>
      <c r="CK443" s="25"/>
      <c r="CL443" s="25"/>
      <c r="CM443" s="25"/>
      <c r="CN443" s="25"/>
      <c r="CO443" s="25"/>
      <c r="CP443" s="25"/>
      <c r="CQ443" s="25"/>
      <c r="CR443" s="25"/>
      <c r="CS443" s="25"/>
      <c r="CT443" s="25"/>
      <c r="CU443" s="25"/>
      <c r="CV443" s="25"/>
      <c r="CW443" s="54"/>
      <c r="CX443" s="25"/>
      <c r="CY443" s="25"/>
      <c r="CZ443" s="25"/>
      <c r="DA443" s="25"/>
      <c r="DB443" s="25"/>
      <c r="DC443" s="25" t="s">
        <v>3147</v>
      </c>
      <c r="DD443" s="38" t="s">
        <v>307</v>
      </c>
      <c r="DE443" s="25"/>
      <c r="DF443" s="25"/>
      <c r="DG443" s="25"/>
      <c r="DH443" s="25"/>
      <c r="DI443" s="25"/>
      <c r="DJ443" s="25"/>
      <c r="DK443" s="25"/>
      <c r="DL443" s="25"/>
      <c r="DM443" s="25"/>
      <c r="DN443" s="25"/>
      <c r="DO443" s="25"/>
      <c r="DP443" s="40"/>
      <c r="DQ443" s="25"/>
      <c r="DR443" s="25"/>
      <c r="DS443" s="25"/>
    </row>
    <row r="444" spans="1:139" s="38" customFormat="1" ht="15.75" customHeight="1" x14ac:dyDescent="0.3">
      <c r="A444" s="47" t="s">
        <v>12</v>
      </c>
      <c r="B444" s="25" t="s">
        <v>3778</v>
      </c>
      <c r="C444" s="51" t="s">
        <v>7865</v>
      </c>
      <c r="D444" s="25"/>
      <c r="E444" s="25"/>
      <c r="F444" s="25" t="s">
        <v>122</v>
      </c>
      <c r="G444" s="25"/>
      <c r="H444" s="25" t="s">
        <v>494</v>
      </c>
      <c r="I444" s="25"/>
      <c r="J444" s="25"/>
      <c r="K444" s="25"/>
      <c r="L444" s="25"/>
      <c r="M444" s="25"/>
      <c r="N444" s="25"/>
      <c r="O444" s="25"/>
      <c r="P444" s="25"/>
      <c r="Q444" s="57" t="s">
        <v>7864</v>
      </c>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25"/>
      <c r="AU444" s="25"/>
      <c r="AV444" s="25"/>
      <c r="AW444" s="25"/>
      <c r="AX444" s="25"/>
      <c r="AY444" s="25"/>
      <c r="AZ444" s="25"/>
      <c r="BA444" s="25"/>
      <c r="BB444" s="25"/>
      <c r="BC444" s="25"/>
      <c r="BD444" s="25"/>
      <c r="BE444" s="25"/>
      <c r="BF444" s="25"/>
      <c r="BG444" s="25"/>
      <c r="BH444" s="52"/>
      <c r="BI444" s="25"/>
      <c r="BJ444" s="52"/>
      <c r="BK444" s="25"/>
      <c r="BL444" s="52"/>
      <c r="BM444" s="25"/>
      <c r="BN444" s="25"/>
      <c r="BO444" s="25"/>
      <c r="BP444" s="25"/>
      <c r="BQ444" s="25"/>
      <c r="BR444" s="25"/>
      <c r="BS444" s="25"/>
      <c r="BT444" s="25"/>
      <c r="BU444" s="25"/>
      <c r="BV444" s="25"/>
      <c r="BW444" s="25"/>
      <c r="BX444" s="25"/>
      <c r="BY444" s="25"/>
      <c r="BZ444" s="25"/>
      <c r="CA444" s="25"/>
      <c r="CB444" s="25"/>
      <c r="CC444" s="53"/>
      <c r="CD444" s="25"/>
      <c r="CE444" s="25"/>
      <c r="CF444" s="25"/>
      <c r="CG444" s="25"/>
      <c r="CH444" s="25"/>
      <c r="CI444" s="25"/>
      <c r="CJ444" s="25"/>
      <c r="CK444" s="25"/>
      <c r="CL444" s="25"/>
      <c r="CM444" s="25"/>
      <c r="CN444" s="25"/>
      <c r="CO444" s="25"/>
      <c r="CP444" s="25"/>
      <c r="CQ444" s="25"/>
      <c r="CR444" s="25"/>
      <c r="CS444" s="25"/>
      <c r="CT444" s="25"/>
      <c r="CU444" s="25"/>
      <c r="CV444" s="25"/>
      <c r="CW444" s="54"/>
      <c r="CX444" s="25"/>
      <c r="CY444" s="25"/>
      <c r="CZ444" s="25"/>
      <c r="DA444" s="25"/>
      <c r="DB444" s="25"/>
      <c r="DC444" s="25" t="s">
        <v>3147</v>
      </c>
      <c r="DD444" s="38" t="s">
        <v>307</v>
      </c>
      <c r="DE444" s="25"/>
      <c r="DF444" s="25"/>
      <c r="DG444" s="25"/>
      <c r="DH444" s="25"/>
      <c r="DI444" s="25"/>
      <c r="DJ444" s="25"/>
      <c r="DK444" s="25"/>
      <c r="DL444" s="25"/>
      <c r="DM444" s="25"/>
      <c r="DN444" s="25"/>
      <c r="DO444" s="25"/>
      <c r="DP444" s="40"/>
      <c r="DQ444" s="25"/>
      <c r="DR444" s="25"/>
      <c r="DS444" s="25"/>
    </row>
    <row r="445" spans="1:139" s="38" customFormat="1" ht="15.75" customHeight="1" x14ac:dyDescent="0.3">
      <c r="A445" s="47" t="s">
        <v>12</v>
      </c>
      <c r="B445" s="25" t="s">
        <v>3778</v>
      </c>
      <c r="C445" s="51" t="s">
        <v>7866</v>
      </c>
      <c r="D445" s="25"/>
      <c r="E445" s="25"/>
      <c r="F445" s="25" t="s">
        <v>122</v>
      </c>
      <c r="G445" s="25"/>
      <c r="H445" s="25" t="s">
        <v>494</v>
      </c>
      <c r="I445" s="25"/>
      <c r="J445" s="25"/>
      <c r="K445" s="25"/>
      <c r="L445" s="25"/>
      <c r="M445" s="25"/>
      <c r="N445" s="25"/>
      <c r="O445" s="25"/>
      <c r="P445" s="25"/>
      <c r="Q445" s="57" t="s">
        <v>7864</v>
      </c>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25"/>
      <c r="AU445" s="25"/>
      <c r="AV445" s="25"/>
      <c r="AW445" s="25"/>
      <c r="AX445" s="25"/>
      <c r="AY445" s="25"/>
      <c r="AZ445" s="25"/>
      <c r="BA445" s="25"/>
      <c r="BB445" s="25"/>
      <c r="BC445" s="25"/>
      <c r="BD445" s="25"/>
      <c r="BE445" s="25"/>
      <c r="BF445" s="25"/>
      <c r="BG445" s="25"/>
      <c r="BH445" s="52"/>
      <c r="BI445" s="25"/>
      <c r="BJ445" s="52"/>
      <c r="BK445" s="25"/>
      <c r="BL445" s="52"/>
      <c r="BM445" s="25"/>
      <c r="BN445" s="25"/>
      <c r="BO445" s="25"/>
      <c r="BP445" s="25"/>
      <c r="BQ445" s="25"/>
      <c r="BR445" s="25"/>
      <c r="BS445" s="25"/>
      <c r="BT445" s="25"/>
      <c r="BU445" s="25"/>
      <c r="BV445" s="25"/>
      <c r="BW445" s="25"/>
      <c r="BX445" s="25"/>
      <c r="BY445" s="25"/>
      <c r="BZ445" s="25"/>
      <c r="CA445" s="25"/>
      <c r="CB445" s="25"/>
      <c r="CC445" s="53"/>
      <c r="CD445" s="25"/>
      <c r="CE445" s="25"/>
      <c r="CF445" s="25"/>
      <c r="CG445" s="25"/>
      <c r="CH445" s="25"/>
      <c r="CI445" s="25"/>
      <c r="CJ445" s="25"/>
      <c r="CK445" s="25"/>
      <c r="CL445" s="25"/>
      <c r="CM445" s="25"/>
      <c r="CN445" s="25"/>
      <c r="CO445" s="25"/>
      <c r="CP445" s="25"/>
      <c r="CQ445" s="25"/>
      <c r="CR445" s="25"/>
      <c r="CS445" s="25"/>
      <c r="CT445" s="25"/>
      <c r="CU445" s="25"/>
      <c r="CV445" s="25"/>
      <c r="CW445" s="54"/>
      <c r="CX445" s="25"/>
      <c r="CY445" s="25"/>
      <c r="CZ445" s="25"/>
      <c r="DA445" s="25"/>
      <c r="DB445" s="25"/>
      <c r="DC445" s="25" t="s">
        <v>3147</v>
      </c>
      <c r="DD445" s="38" t="s">
        <v>307</v>
      </c>
      <c r="DE445" s="25"/>
      <c r="DF445" s="25"/>
      <c r="DG445" s="25"/>
      <c r="DH445" s="25"/>
      <c r="DI445" s="25"/>
      <c r="DJ445" s="25"/>
      <c r="DK445" s="25"/>
      <c r="DL445" s="25"/>
      <c r="DM445" s="25"/>
      <c r="DN445" s="25"/>
      <c r="DO445" s="25"/>
      <c r="DP445" s="40"/>
      <c r="DQ445" s="25"/>
      <c r="DR445" s="25"/>
      <c r="DS445" s="25"/>
    </row>
    <row r="446" spans="1:139" s="38" customFormat="1" ht="15.75" customHeight="1" x14ac:dyDescent="0.3">
      <c r="A446" s="47" t="s">
        <v>12</v>
      </c>
      <c r="B446" s="25" t="s">
        <v>3778</v>
      </c>
      <c r="C446" s="51" t="s">
        <v>7867</v>
      </c>
      <c r="D446" s="25"/>
      <c r="E446" s="25"/>
      <c r="F446" s="25" t="s">
        <v>122</v>
      </c>
      <c r="G446" s="25"/>
      <c r="H446" s="25" t="s">
        <v>494</v>
      </c>
      <c r="I446" s="25"/>
      <c r="J446" s="25"/>
      <c r="K446" s="25"/>
      <c r="L446" s="25"/>
      <c r="M446" s="25"/>
      <c r="N446" s="25"/>
      <c r="O446" s="25"/>
      <c r="P446" s="25"/>
      <c r="Q446" s="51" t="s">
        <v>7868</v>
      </c>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c r="AR446" s="25"/>
      <c r="AS446" s="25"/>
      <c r="AT446" s="25"/>
      <c r="AU446" s="25"/>
      <c r="AV446" s="25"/>
      <c r="AW446" s="25"/>
      <c r="AX446" s="25"/>
      <c r="AY446" s="25"/>
      <c r="AZ446" s="25"/>
      <c r="BA446" s="25"/>
      <c r="BB446" s="25"/>
      <c r="BC446" s="25"/>
      <c r="BD446" s="25"/>
      <c r="BE446" s="25"/>
      <c r="BF446" s="25"/>
      <c r="BG446" s="25"/>
      <c r="BH446" s="52"/>
      <c r="BI446" s="25"/>
      <c r="BJ446" s="52"/>
      <c r="BK446" s="25"/>
      <c r="BL446" s="52"/>
      <c r="BM446" s="25"/>
      <c r="BN446" s="25"/>
      <c r="BO446" s="25"/>
      <c r="BP446" s="25"/>
      <c r="BQ446" s="25"/>
      <c r="BR446" s="25"/>
      <c r="BS446" s="25"/>
      <c r="BT446" s="25"/>
      <c r="BU446" s="25"/>
      <c r="BV446" s="25"/>
      <c r="BW446" s="25"/>
      <c r="BX446" s="25"/>
      <c r="BY446" s="25"/>
      <c r="BZ446" s="25"/>
      <c r="CA446" s="25"/>
      <c r="CB446" s="25"/>
      <c r="CC446" s="53"/>
      <c r="CD446" s="25"/>
      <c r="CE446" s="25"/>
      <c r="CF446" s="25"/>
      <c r="CG446" s="25"/>
      <c r="CH446" s="25"/>
      <c r="CI446" s="25"/>
      <c r="CJ446" s="25"/>
      <c r="CK446" s="25"/>
      <c r="CL446" s="25"/>
      <c r="CM446" s="25"/>
      <c r="CN446" s="25"/>
      <c r="CO446" s="25"/>
      <c r="CP446" s="25"/>
      <c r="CQ446" s="25"/>
      <c r="CR446" s="25"/>
      <c r="CS446" s="25"/>
      <c r="CT446" s="25"/>
      <c r="CU446" s="25"/>
      <c r="CV446" s="25"/>
      <c r="CW446" s="54"/>
      <c r="CX446" s="25"/>
      <c r="CY446" s="25"/>
      <c r="CZ446" s="25"/>
      <c r="DA446" s="25"/>
      <c r="DB446" s="25"/>
      <c r="DC446" s="25" t="s">
        <v>7869</v>
      </c>
      <c r="DD446" s="38" t="s">
        <v>307</v>
      </c>
      <c r="DE446" s="25"/>
      <c r="DF446" s="25"/>
      <c r="DG446" s="25"/>
      <c r="DH446" s="25"/>
      <c r="DI446" s="25"/>
      <c r="DJ446" s="25"/>
      <c r="DK446" s="25"/>
      <c r="DL446" s="25"/>
      <c r="DM446" s="25"/>
      <c r="DN446" s="25"/>
      <c r="DO446" s="25"/>
      <c r="DP446" s="40"/>
      <c r="DQ446" s="25"/>
      <c r="DR446" s="25"/>
      <c r="DS446" s="25"/>
    </row>
    <row r="447" spans="1:139" s="40" customFormat="1" ht="15.75" customHeight="1" x14ac:dyDescent="0.3">
      <c r="A447" s="47" t="s">
        <v>12</v>
      </c>
      <c r="B447" s="25" t="s">
        <v>7870</v>
      </c>
      <c r="C447" s="51" t="s">
        <v>7871</v>
      </c>
      <c r="D447" s="25"/>
      <c r="E447" s="25"/>
      <c r="F447" s="25" t="s">
        <v>122</v>
      </c>
      <c r="G447" s="25"/>
      <c r="H447" s="25" t="s">
        <v>494</v>
      </c>
      <c r="I447" s="25"/>
      <c r="J447" s="25"/>
      <c r="K447" s="25"/>
      <c r="L447" s="25"/>
      <c r="M447" s="25"/>
      <c r="N447" s="25"/>
      <c r="O447" s="25"/>
      <c r="P447" s="25"/>
      <c r="Q447" s="57" t="s">
        <v>7864</v>
      </c>
      <c r="R447" s="38"/>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25"/>
      <c r="AU447" s="25"/>
      <c r="AV447" s="25"/>
      <c r="AW447" s="25"/>
      <c r="AX447" s="25"/>
      <c r="AY447" s="25"/>
      <c r="AZ447" s="25"/>
      <c r="BA447" s="25"/>
      <c r="BB447" s="25"/>
      <c r="BC447" s="25"/>
      <c r="BD447" s="25"/>
      <c r="BE447" s="25"/>
      <c r="BF447" s="25"/>
      <c r="BG447" s="25"/>
      <c r="BH447" s="52"/>
      <c r="BI447" s="25"/>
      <c r="BJ447" s="52"/>
      <c r="BK447" s="25"/>
      <c r="BL447" s="52"/>
      <c r="BM447" s="25"/>
      <c r="BN447" s="25"/>
      <c r="BO447" s="25"/>
      <c r="BP447" s="25"/>
      <c r="BQ447" s="25"/>
      <c r="BR447" s="25"/>
      <c r="BS447" s="25"/>
      <c r="BT447" s="25"/>
      <c r="BU447" s="25"/>
      <c r="BV447" s="25"/>
      <c r="BW447" s="25"/>
      <c r="BX447" s="25"/>
      <c r="BY447" s="25"/>
      <c r="BZ447" s="25"/>
      <c r="CA447" s="25"/>
      <c r="CB447" s="25"/>
      <c r="CC447" s="53"/>
      <c r="CD447" s="25"/>
      <c r="CE447" s="25"/>
      <c r="CF447" s="25"/>
      <c r="CG447" s="25"/>
      <c r="CH447" s="25"/>
      <c r="CI447" s="25"/>
      <c r="CJ447" s="25"/>
      <c r="CK447" s="25"/>
      <c r="CL447" s="25"/>
      <c r="CM447" s="25"/>
      <c r="CN447" s="25"/>
      <c r="CO447" s="25"/>
      <c r="CP447" s="25"/>
      <c r="CQ447" s="25"/>
      <c r="CR447" s="25"/>
      <c r="CS447" s="25"/>
      <c r="CT447" s="25"/>
      <c r="CU447" s="25"/>
      <c r="CV447" s="25"/>
      <c r="CW447" s="54"/>
      <c r="CX447" s="25"/>
      <c r="CY447" s="25"/>
      <c r="CZ447" s="25"/>
      <c r="DA447" s="25"/>
      <c r="DB447" s="25"/>
      <c r="DC447" s="25" t="s">
        <v>3147</v>
      </c>
      <c r="DD447" s="38" t="s">
        <v>307</v>
      </c>
      <c r="DE447" s="25"/>
      <c r="DF447" s="25"/>
      <c r="DG447" s="25"/>
      <c r="DH447" s="25"/>
      <c r="DI447" s="25"/>
      <c r="DJ447" s="25"/>
      <c r="DK447" s="25"/>
      <c r="DL447" s="25"/>
      <c r="DM447" s="25"/>
      <c r="DN447" s="25"/>
      <c r="DO447" s="25"/>
      <c r="DQ447" s="25"/>
      <c r="DR447" s="25"/>
      <c r="DS447" s="25"/>
      <c r="DT447" s="38"/>
      <c r="DU447" s="38"/>
      <c r="DV447" s="38"/>
      <c r="DW447" s="38"/>
      <c r="DX447" s="38"/>
      <c r="DY447" s="38"/>
      <c r="DZ447" s="38"/>
      <c r="EA447" s="38"/>
      <c r="EB447" s="38"/>
      <c r="EC447" s="38"/>
      <c r="ED447" s="38"/>
      <c r="EE447" s="38"/>
      <c r="EF447" s="38"/>
      <c r="EG447" s="38"/>
      <c r="EH447" s="38"/>
      <c r="EI447" s="38"/>
    </row>
    <row r="448" spans="1:139" s="40" customFormat="1" ht="15.75" customHeight="1" x14ac:dyDescent="0.3">
      <c r="A448" s="47" t="s">
        <v>12</v>
      </c>
      <c r="B448" s="25" t="s">
        <v>7872</v>
      </c>
      <c r="C448" s="51" t="s">
        <v>7873</v>
      </c>
      <c r="D448" s="25"/>
      <c r="E448" s="25"/>
      <c r="F448" s="25" t="s">
        <v>122</v>
      </c>
      <c r="G448" s="25"/>
      <c r="H448" s="25" t="s">
        <v>494</v>
      </c>
      <c r="I448" s="25"/>
      <c r="J448" s="25"/>
      <c r="K448" s="25"/>
      <c r="L448" s="25"/>
      <c r="M448" s="25"/>
      <c r="N448" s="25"/>
      <c r="O448" s="25"/>
      <c r="P448" s="25"/>
      <c r="Q448" s="57" t="s">
        <v>7864</v>
      </c>
      <c r="R448" s="38"/>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25"/>
      <c r="AU448" s="25"/>
      <c r="AV448" s="25"/>
      <c r="AW448" s="25"/>
      <c r="AX448" s="25"/>
      <c r="AY448" s="25"/>
      <c r="AZ448" s="25"/>
      <c r="BA448" s="25"/>
      <c r="BB448" s="25"/>
      <c r="BC448" s="25"/>
      <c r="BD448" s="25"/>
      <c r="BE448" s="25"/>
      <c r="BF448" s="25"/>
      <c r="BG448" s="25"/>
      <c r="BH448" s="52"/>
      <c r="BI448" s="25"/>
      <c r="BJ448" s="52"/>
      <c r="BK448" s="25"/>
      <c r="BL448" s="52"/>
      <c r="BM448" s="25"/>
      <c r="BN448" s="25"/>
      <c r="BO448" s="25"/>
      <c r="BP448" s="25"/>
      <c r="BQ448" s="25"/>
      <c r="BR448" s="25"/>
      <c r="BS448" s="25"/>
      <c r="BT448" s="25"/>
      <c r="BU448" s="25"/>
      <c r="BV448" s="25"/>
      <c r="BW448" s="25"/>
      <c r="BX448" s="25"/>
      <c r="BY448" s="25"/>
      <c r="BZ448" s="25"/>
      <c r="CA448" s="25"/>
      <c r="CB448" s="25"/>
      <c r="CC448" s="53"/>
      <c r="CD448" s="25"/>
      <c r="CE448" s="25"/>
      <c r="CF448" s="25"/>
      <c r="CG448" s="25"/>
      <c r="CH448" s="25"/>
      <c r="CI448" s="25"/>
      <c r="CJ448" s="25"/>
      <c r="CK448" s="25"/>
      <c r="CL448" s="25"/>
      <c r="CM448" s="25"/>
      <c r="CN448" s="25"/>
      <c r="CO448" s="25"/>
      <c r="CP448" s="25"/>
      <c r="CQ448" s="25"/>
      <c r="CR448" s="25"/>
      <c r="CS448" s="25"/>
      <c r="CT448" s="25"/>
      <c r="CU448" s="25"/>
      <c r="CV448" s="25"/>
      <c r="CW448" s="54"/>
      <c r="CX448" s="25"/>
      <c r="CY448" s="25"/>
      <c r="CZ448" s="25"/>
      <c r="DA448" s="25"/>
      <c r="DB448" s="25"/>
      <c r="DC448" s="25" t="s">
        <v>3147</v>
      </c>
      <c r="DD448" s="38" t="s">
        <v>307</v>
      </c>
      <c r="DE448" s="25"/>
      <c r="DF448" s="25"/>
      <c r="DG448" s="25"/>
      <c r="DH448" s="25"/>
      <c r="DI448" s="25"/>
      <c r="DJ448" s="25"/>
      <c r="DK448" s="25"/>
      <c r="DL448" s="25"/>
      <c r="DM448" s="25"/>
      <c r="DN448" s="25"/>
      <c r="DO448" s="25"/>
      <c r="DQ448" s="25"/>
      <c r="DR448" s="25"/>
      <c r="DS448" s="25"/>
      <c r="DT448" s="38"/>
      <c r="DU448" s="38"/>
      <c r="DV448" s="38"/>
      <c r="DW448" s="38"/>
      <c r="DX448" s="38"/>
      <c r="DY448" s="38"/>
      <c r="DZ448" s="38"/>
      <c r="EA448" s="38"/>
      <c r="EB448" s="38"/>
      <c r="EC448" s="38"/>
      <c r="ED448" s="38"/>
      <c r="EE448" s="38"/>
      <c r="EF448" s="38"/>
      <c r="EG448" s="38"/>
      <c r="EH448" s="38"/>
      <c r="EI448" s="38"/>
    </row>
    <row r="449" spans="1:139" s="40" customFormat="1" ht="15.75" customHeight="1" x14ac:dyDescent="0.3">
      <c r="A449" s="47" t="s">
        <v>12</v>
      </c>
      <c r="B449" s="25" t="s">
        <v>7874</v>
      </c>
      <c r="C449" s="51" t="s">
        <v>7875</v>
      </c>
      <c r="D449" s="25"/>
      <c r="E449" s="25"/>
      <c r="F449" s="25" t="s">
        <v>122</v>
      </c>
      <c r="G449" s="25"/>
      <c r="H449" s="25" t="s">
        <v>494</v>
      </c>
      <c r="I449" s="25"/>
      <c r="J449" s="25"/>
      <c r="K449" s="25"/>
      <c r="L449" s="25"/>
      <c r="M449" s="25"/>
      <c r="N449" s="25"/>
      <c r="O449" s="25"/>
      <c r="P449" s="25"/>
      <c r="Q449" s="51" t="s">
        <v>7864</v>
      </c>
      <c r="R449" s="38"/>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c r="AR449" s="25"/>
      <c r="AS449" s="25"/>
      <c r="AT449" s="25"/>
      <c r="AU449" s="25"/>
      <c r="AV449" s="25"/>
      <c r="AW449" s="25"/>
      <c r="AX449" s="25"/>
      <c r="AY449" s="25"/>
      <c r="AZ449" s="25"/>
      <c r="BA449" s="25"/>
      <c r="BB449" s="25"/>
      <c r="BC449" s="25"/>
      <c r="BD449" s="25"/>
      <c r="BE449" s="25"/>
      <c r="BF449" s="25"/>
      <c r="BG449" s="25"/>
      <c r="BH449" s="52"/>
      <c r="BI449" s="25"/>
      <c r="BJ449" s="52"/>
      <c r="BK449" s="25"/>
      <c r="BL449" s="52"/>
      <c r="BM449" s="25"/>
      <c r="BN449" s="25"/>
      <c r="BO449" s="25"/>
      <c r="BP449" s="25"/>
      <c r="BQ449" s="25"/>
      <c r="BR449" s="25"/>
      <c r="BS449" s="25"/>
      <c r="BT449" s="25"/>
      <c r="BU449" s="25"/>
      <c r="BV449" s="25"/>
      <c r="BW449" s="25"/>
      <c r="BX449" s="25"/>
      <c r="BY449" s="25"/>
      <c r="BZ449" s="25"/>
      <c r="CA449" s="25"/>
      <c r="CB449" s="25"/>
      <c r="CC449" s="53"/>
      <c r="CD449" s="25"/>
      <c r="CE449" s="25"/>
      <c r="CF449" s="25"/>
      <c r="CG449" s="25"/>
      <c r="CH449" s="25"/>
      <c r="CI449" s="25"/>
      <c r="CJ449" s="25"/>
      <c r="CK449" s="25"/>
      <c r="CL449" s="25"/>
      <c r="CM449" s="25"/>
      <c r="CN449" s="25"/>
      <c r="CO449" s="25"/>
      <c r="CP449" s="25"/>
      <c r="CQ449" s="25"/>
      <c r="CR449" s="25"/>
      <c r="CS449" s="25"/>
      <c r="CT449" s="25"/>
      <c r="CU449" s="25"/>
      <c r="CV449" s="25"/>
      <c r="CW449" s="54"/>
      <c r="CX449" s="25"/>
      <c r="CY449" s="25"/>
      <c r="CZ449" s="25"/>
      <c r="DA449" s="25"/>
      <c r="DB449" s="25"/>
      <c r="DC449" s="25" t="s">
        <v>3147</v>
      </c>
      <c r="DD449" s="38" t="s">
        <v>307</v>
      </c>
      <c r="DE449" s="25"/>
      <c r="DF449" s="25"/>
      <c r="DG449" s="25"/>
      <c r="DH449" s="25"/>
      <c r="DI449" s="25"/>
      <c r="DJ449" s="25"/>
      <c r="DK449" s="25"/>
      <c r="DL449" s="25"/>
      <c r="DM449" s="25"/>
      <c r="DN449" s="25"/>
      <c r="DO449" s="25"/>
      <c r="DQ449" s="25"/>
      <c r="DR449" s="25"/>
      <c r="DS449" s="25"/>
      <c r="DT449" s="38"/>
      <c r="DU449" s="38"/>
      <c r="DV449" s="38"/>
      <c r="DW449" s="38"/>
      <c r="DX449" s="38"/>
      <c r="DY449" s="38"/>
      <c r="DZ449" s="38"/>
      <c r="EA449" s="38"/>
      <c r="EB449" s="38"/>
      <c r="EC449" s="38"/>
      <c r="ED449" s="38"/>
      <c r="EE449" s="38"/>
      <c r="EF449" s="38"/>
      <c r="EG449" s="38"/>
      <c r="EH449" s="38"/>
      <c r="EI449" s="38"/>
    </row>
    <row r="450" spans="1:139" s="38" customFormat="1" ht="15.75" customHeight="1" x14ac:dyDescent="0.3">
      <c r="A450" s="38" t="s">
        <v>48</v>
      </c>
      <c r="B450" s="25" t="s">
        <v>7876</v>
      </c>
      <c r="C450" s="51" t="s">
        <v>7877</v>
      </c>
      <c r="D450" s="25"/>
      <c r="E450" s="25"/>
      <c r="F450" s="25" t="s">
        <v>122</v>
      </c>
      <c r="G450" s="25"/>
      <c r="H450" s="25" t="s">
        <v>494</v>
      </c>
      <c r="I450" s="25"/>
      <c r="J450" s="25"/>
      <c r="K450" s="25"/>
      <c r="L450" s="25"/>
      <c r="M450" s="25"/>
      <c r="N450" s="25"/>
      <c r="O450" s="25"/>
      <c r="P450" s="25"/>
      <c r="Q450" s="57" t="s">
        <v>7864</v>
      </c>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25"/>
      <c r="AU450" s="25"/>
      <c r="AV450" s="25"/>
      <c r="AW450" s="25"/>
      <c r="AX450" s="25"/>
      <c r="AY450" s="25"/>
      <c r="AZ450" s="25"/>
      <c r="BA450" s="25"/>
      <c r="BB450" s="25"/>
      <c r="BC450" s="25"/>
      <c r="BD450" s="25"/>
      <c r="BE450" s="25"/>
      <c r="BF450" s="25"/>
      <c r="BG450" s="25"/>
      <c r="BH450" s="52"/>
      <c r="BI450" s="25"/>
      <c r="BJ450" s="52"/>
      <c r="BK450" s="25"/>
      <c r="BL450" s="52"/>
      <c r="BM450" s="25"/>
      <c r="BN450" s="25"/>
      <c r="BO450" s="25"/>
      <c r="BP450" s="25"/>
      <c r="BQ450" s="25"/>
      <c r="BR450" s="25"/>
      <c r="BS450" s="25"/>
      <c r="BT450" s="25"/>
      <c r="BU450" s="25"/>
      <c r="BV450" s="25"/>
      <c r="BW450" s="25"/>
      <c r="BX450" s="25"/>
      <c r="BY450" s="25"/>
      <c r="BZ450" s="25"/>
      <c r="CA450" s="25"/>
      <c r="CB450" s="25"/>
      <c r="CC450" s="53"/>
      <c r="CD450" s="25"/>
      <c r="CE450" s="25"/>
      <c r="CF450" s="25"/>
      <c r="CG450" s="25"/>
      <c r="CH450" s="25"/>
      <c r="CI450" s="25"/>
      <c r="CJ450" s="25"/>
      <c r="CK450" s="25"/>
      <c r="CL450" s="25"/>
      <c r="CM450" s="25"/>
      <c r="CN450" s="25"/>
      <c r="CO450" s="25"/>
      <c r="CP450" s="25"/>
      <c r="CQ450" s="25"/>
      <c r="CR450" s="25"/>
      <c r="CS450" s="25"/>
      <c r="CT450" s="25"/>
      <c r="CU450" s="25"/>
      <c r="CV450" s="25"/>
      <c r="CW450" s="54"/>
      <c r="CX450" s="25"/>
      <c r="CY450" s="25"/>
      <c r="CZ450" s="25"/>
      <c r="DA450" s="25"/>
      <c r="DB450" s="25"/>
      <c r="DC450" s="25" t="s">
        <v>3147</v>
      </c>
      <c r="DD450" s="25" t="s">
        <v>307</v>
      </c>
      <c r="DE450" s="25"/>
      <c r="DF450" s="25"/>
      <c r="DG450" s="25"/>
      <c r="DH450" s="25"/>
      <c r="DI450" s="25"/>
      <c r="DJ450" s="25"/>
      <c r="DK450" s="25"/>
      <c r="DL450" s="25"/>
      <c r="DM450" s="25"/>
      <c r="DN450" s="25"/>
      <c r="DO450" s="25"/>
      <c r="DP450" s="40"/>
      <c r="DQ450" s="25"/>
      <c r="DR450" s="25"/>
      <c r="DS450" s="25"/>
      <c r="DT450" s="40"/>
      <c r="DU450" s="40"/>
      <c r="DV450" s="40"/>
      <c r="DW450" s="40"/>
      <c r="DX450" s="40"/>
      <c r="DY450" s="40"/>
      <c r="DZ450" s="40"/>
      <c r="EA450" s="40"/>
      <c r="EB450" s="40"/>
      <c r="EC450" s="40"/>
      <c r="ED450" s="40"/>
      <c r="EE450" s="40"/>
      <c r="EF450" s="40"/>
      <c r="EG450" s="40"/>
      <c r="EH450" s="40"/>
      <c r="EI450" s="40"/>
    </row>
    <row r="451" spans="1:139" s="38" customFormat="1" ht="15.75" customHeight="1" x14ac:dyDescent="0.3">
      <c r="A451" s="25" t="s">
        <v>21</v>
      </c>
      <c r="B451" s="25" t="s">
        <v>7878</v>
      </c>
      <c r="C451" s="25" t="s">
        <v>7879</v>
      </c>
      <c r="D451" s="25"/>
      <c r="E451" s="25"/>
      <c r="F451" s="25" t="s">
        <v>122</v>
      </c>
      <c r="G451" s="25"/>
      <c r="H451" s="25" t="s">
        <v>716</v>
      </c>
      <c r="I451" s="25" t="s">
        <v>56</v>
      </c>
      <c r="J451" s="25" t="s">
        <v>173</v>
      </c>
      <c r="K451" s="25" t="s">
        <v>471</v>
      </c>
      <c r="L451" s="25"/>
      <c r="M451" s="25" t="s">
        <v>272</v>
      </c>
      <c r="N451" s="25"/>
      <c r="O451" s="25" t="s">
        <v>300</v>
      </c>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25"/>
      <c r="AU451" s="25"/>
      <c r="AV451" s="25"/>
      <c r="AW451" s="25"/>
      <c r="AX451" s="25"/>
      <c r="AY451" s="25"/>
      <c r="AZ451" s="25"/>
      <c r="BA451" s="25"/>
      <c r="BB451" s="25"/>
      <c r="BC451" s="25"/>
      <c r="BD451" s="25"/>
      <c r="BE451" s="25"/>
      <c r="BF451" s="25"/>
      <c r="BG451" s="25"/>
      <c r="BH451" s="52"/>
      <c r="BI451" s="25"/>
      <c r="BJ451" s="52"/>
      <c r="BK451" s="25"/>
      <c r="BL451" s="52"/>
      <c r="BM451" s="25"/>
      <c r="BN451" s="25"/>
      <c r="BO451" s="25"/>
      <c r="BP451" s="25"/>
      <c r="BQ451" s="25"/>
      <c r="BR451" s="25"/>
      <c r="BS451" s="25"/>
      <c r="BT451" s="25"/>
      <c r="BU451" s="25"/>
      <c r="BV451" s="25"/>
      <c r="BW451" s="25"/>
      <c r="BX451" s="25"/>
      <c r="BY451" s="25"/>
      <c r="BZ451" s="25"/>
      <c r="CA451" s="25"/>
      <c r="CB451" s="25"/>
      <c r="CC451" s="53"/>
      <c r="CD451" s="25"/>
      <c r="CE451" s="25"/>
      <c r="CF451" s="25"/>
      <c r="CG451" s="25"/>
      <c r="CH451" s="25"/>
      <c r="CI451" s="25"/>
      <c r="CJ451" s="25"/>
      <c r="CK451" s="25"/>
      <c r="CL451" s="25"/>
      <c r="CM451" s="25"/>
      <c r="CN451" s="25"/>
      <c r="CO451" s="25"/>
      <c r="CP451" s="25"/>
      <c r="CQ451" s="25"/>
      <c r="CR451" s="25"/>
      <c r="CS451" s="25"/>
      <c r="CT451" s="25"/>
      <c r="CU451" s="25"/>
      <c r="CV451" s="25"/>
      <c r="CW451" s="54"/>
      <c r="CX451" s="25"/>
      <c r="CY451" s="25"/>
      <c r="CZ451" s="25"/>
      <c r="DA451" s="25"/>
      <c r="DB451" s="25"/>
      <c r="DC451" s="25" t="s">
        <v>7880</v>
      </c>
      <c r="DD451" s="40" t="s">
        <v>309</v>
      </c>
      <c r="DE451" s="25"/>
      <c r="DF451" s="25"/>
      <c r="DG451" s="25"/>
      <c r="DH451" s="25"/>
      <c r="DI451" s="25"/>
      <c r="DJ451" s="25"/>
      <c r="DK451" s="25">
        <v>0</v>
      </c>
      <c r="DL451" s="25">
        <v>0</v>
      </c>
      <c r="DM451" s="25"/>
      <c r="DN451" s="25">
        <v>1</v>
      </c>
      <c r="DO451" s="25">
        <v>1798</v>
      </c>
      <c r="DP451" s="25" t="s">
        <v>7881</v>
      </c>
      <c r="DQ451" s="25"/>
      <c r="DR451" s="25"/>
      <c r="DS451" s="25" t="s">
        <v>7881</v>
      </c>
    </row>
    <row r="452" spans="1:139" s="38" customFormat="1" ht="15" customHeight="1" x14ac:dyDescent="0.3">
      <c r="A452" s="25" t="s">
        <v>21</v>
      </c>
      <c r="B452" s="25" t="s">
        <v>7878</v>
      </c>
      <c r="C452" s="25" t="s">
        <v>7882</v>
      </c>
      <c r="D452" s="25"/>
      <c r="E452" s="25"/>
      <c r="F452" s="25" t="s">
        <v>91</v>
      </c>
      <c r="G452" s="25"/>
      <c r="H452" s="25" t="s">
        <v>5808</v>
      </c>
      <c r="I452" s="25" t="s">
        <v>56</v>
      </c>
      <c r="J452" s="25" t="s">
        <v>173</v>
      </c>
      <c r="K452" s="25" t="s">
        <v>471</v>
      </c>
      <c r="L452" s="25"/>
      <c r="M452" s="25" t="s">
        <v>272</v>
      </c>
      <c r="N452" s="25"/>
      <c r="O452" s="25" t="s">
        <v>299</v>
      </c>
      <c r="P452" s="25" t="s">
        <v>7883</v>
      </c>
      <c r="Q452" s="25"/>
      <c r="AN452" s="25"/>
      <c r="AO452" s="25"/>
      <c r="AP452" s="25"/>
      <c r="AQ452" s="25"/>
      <c r="AR452" s="25"/>
      <c r="AS452" s="25"/>
      <c r="AT452" s="25"/>
      <c r="AU452" s="25"/>
      <c r="AV452" s="25"/>
      <c r="AW452" s="25"/>
      <c r="AX452" s="25"/>
      <c r="AY452" s="25"/>
      <c r="AZ452" s="25"/>
      <c r="BA452" s="25"/>
      <c r="BB452" s="25"/>
      <c r="BC452" s="25"/>
      <c r="BD452" s="25"/>
      <c r="BE452" s="25"/>
      <c r="BF452" s="25"/>
      <c r="BG452" s="25"/>
      <c r="BH452" s="52"/>
      <c r="BI452" s="25"/>
      <c r="BJ452" s="52"/>
      <c r="BK452" s="25"/>
      <c r="BL452" s="52"/>
      <c r="BM452" s="25"/>
      <c r="BN452" s="25"/>
      <c r="BO452" s="25"/>
      <c r="BP452" s="25"/>
      <c r="BQ452" s="25"/>
      <c r="BR452" s="25"/>
      <c r="BS452" s="25"/>
      <c r="BT452" s="25"/>
      <c r="BU452" s="25"/>
      <c r="BV452" s="25"/>
      <c r="BW452" s="25"/>
      <c r="BX452" s="25"/>
      <c r="BY452" s="25"/>
      <c r="BZ452" s="25"/>
      <c r="CA452" s="25"/>
      <c r="CB452" s="25"/>
      <c r="CC452" s="53"/>
      <c r="CD452" s="25"/>
      <c r="CE452" s="25"/>
      <c r="CF452" s="25"/>
      <c r="CG452" s="25"/>
      <c r="CH452" s="25"/>
      <c r="CI452" s="25"/>
      <c r="CJ452" s="25"/>
      <c r="CK452" s="25"/>
      <c r="CL452" s="25"/>
      <c r="CM452" s="25"/>
      <c r="CN452" s="25"/>
      <c r="CO452" s="25"/>
      <c r="CP452" s="25"/>
      <c r="CQ452" s="25"/>
      <c r="CR452" s="25"/>
      <c r="CS452" s="25"/>
      <c r="CT452" s="25"/>
      <c r="CU452" s="25"/>
      <c r="CV452" s="25"/>
      <c r="CW452" s="54"/>
      <c r="CX452" s="25"/>
      <c r="CY452" s="25"/>
      <c r="CZ452" s="25"/>
      <c r="DA452" s="25"/>
      <c r="DB452" s="25"/>
      <c r="DC452" s="25" t="s">
        <v>5897</v>
      </c>
      <c r="DD452" s="40" t="s">
        <v>309</v>
      </c>
      <c r="DE452" s="25" t="s">
        <v>7884</v>
      </c>
      <c r="DF452" s="25"/>
      <c r="DG452" s="25" t="s">
        <v>484</v>
      </c>
      <c r="DH452" s="25" t="s">
        <v>7885</v>
      </c>
      <c r="DI452" s="25" t="s">
        <v>484</v>
      </c>
      <c r="DJ452" s="25" t="s">
        <v>484</v>
      </c>
      <c r="DK452" s="25">
        <v>0</v>
      </c>
      <c r="DL452" s="25">
        <v>0</v>
      </c>
      <c r="DM452" s="25"/>
      <c r="DN452" s="25">
        <v>1</v>
      </c>
      <c r="DO452" s="25">
        <v>1886</v>
      </c>
      <c r="DP452" s="25" t="s">
        <v>7886</v>
      </c>
      <c r="DQ452" s="25"/>
      <c r="DR452" s="25"/>
      <c r="DS452" s="25" t="s">
        <v>7886</v>
      </c>
    </row>
    <row r="453" spans="1:139" s="38" customFormat="1" ht="15.75" customHeight="1" x14ac:dyDescent="0.3">
      <c r="A453" s="25" t="s">
        <v>86</v>
      </c>
      <c r="B453" s="25" t="s">
        <v>4747</v>
      </c>
      <c r="C453" s="25" t="s">
        <v>7887</v>
      </c>
      <c r="D453" s="25"/>
      <c r="E453" s="25"/>
      <c r="F453" s="25" t="s">
        <v>122</v>
      </c>
      <c r="G453" s="25"/>
      <c r="H453" s="25" t="s">
        <v>716</v>
      </c>
      <c r="I453" s="25"/>
      <c r="J453" s="25"/>
      <c r="K453" s="25"/>
      <c r="L453" s="25"/>
      <c r="M453" s="25"/>
      <c r="N453" s="25"/>
      <c r="O453" s="25"/>
      <c r="P453" s="25"/>
      <c r="Q453" s="54"/>
      <c r="R453" s="25"/>
      <c r="S453" s="25"/>
      <c r="T453" s="25"/>
      <c r="U453" s="25"/>
      <c r="V453" s="25"/>
      <c r="W453" s="25"/>
      <c r="X453" s="25"/>
      <c r="Y453" s="25"/>
      <c r="Z453" s="25"/>
      <c r="AA453" s="54"/>
      <c r="AB453" s="25"/>
      <c r="AC453" s="25"/>
      <c r="AD453" s="25"/>
      <c r="AE453" s="25"/>
      <c r="AF453" s="25"/>
      <c r="AG453" s="25"/>
      <c r="AH453" s="25"/>
      <c r="AI453" s="25"/>
      <c r="AJ453" s="25"/>
      <c r="AK453" s="25"/>
      <c r="AL453" s="25"/>
      <c r="AM453" s="25"/>
      <c r="AN453" s="25"/>
      <c r="AO453" s="25"/>
      <c r="AP453" s="25"/>
      <c r="AQ453" s="25"/>
      <c r="AR453" s="25"/>
      <c r="AS453" s="25"/>
      <c r="AT453" s="25"/>
      <c r="AU453" s="25"/>
      <c r="AV453" s="25"/>
      <c r="AW453" s="25"/>
      <c r="AX453" s="25"/>
      <c r="AY453" s="25"/>
      <c r="AZ453" s="25"/>
      <c r="BA453" s="25"/>
      <c r="BB453" s="25"/>
      <c r="BC453" s="25"/>
      <c r="BD453" s="25"/>
      <c r="BE453" s="25"/>
      <c r="BF453" s="25"/>
      <c r="BG453" s="25"/>
      <c r="BH453" s="52"/>
      <c r="BI453" s="25"/>
      <c r="BJ453" s="52"/>
      <c r="BK453" s="25"/>
      <c r="BL453" s="52"/>
      <c r="BM453" s="25"/>
      <c r="BN453" s="25"/>
      <c r="BO453" s="25"/>
      <c r="BP453" s="25"/>
      <c r="BQ453" s="25"/>
      <c r="BR453" s="25"/>
      <c r="BS453" s="25"/>
      <c r="BT453" s="25"/>
      <c r="BU453" s="25"/>
      <c r="BV453" s="25"/>
      <c r="BW453" s="25"/>
      <c r="BX453" s="25"/>
      <c r="BY453" s="25"/>
      <c r="BZ453" s="25"/>
      <c r="CA453" s="25"/>
      <c r="CB453" s="25"/>
      <c r="CC453" s="53"/>
      <c r="CD453" s="25"/>
      <c r="CE453" s="25"/>
      <c r="CF453" s="25"/>
      <c r="CG453" s="25"/>
      <c r="CH453" s="25"/>
      <c r="CI453" s="25"/>
      <c r="CJ453" s="25"/>
      <c r="CK453" s="25"/>
      <c r="CL453" s="25"/>
      <c r="CM453" s="25"/>
      <c r="CN453" s="25"/>
      <c r="CO453" s="25"/>
      <c r="CP453" s="25"/>
      <c r="CQ453" s="25"/>
      <c r="CR453" s="25"/>
      <c r="CS453" s="25"/>
      <c r="CT453" s="25"/>
      <c r="CU453" s="25"/>
      <c r="CV453" s="25"/>
      <c r="CW453" s="54"/>
      <c r="CX453" s="25"/>
      <c r="CY453" s="25"/>
      <c r="CZ453" s="25"/>
      <c r="DA453" s="25"/>
      <c r="DB453" s="25"/>
      <c r="DC453" s="25"/>
      <c r="DD453" s="38" t="s">
        <v>309</v>
      </c>
      <c r="DE453" s="25"/>
      <c r="DF453" s="25"/>
      <c r="DG453" s="25"/>
      <c r="DH453" s="25"/>
      <c r="DI453" s="25"/>
      <c r="DJ453" s="25"/>
      <c r="DK453" s="25"/>
      <c r="DL453" s="25"/>
      <c r="DM453" s="25"/>
      <c r="DN453" s="25"/>
      <c r="DO453" s="25"/>
      <c r="DP453" s="25"/>
      <c r="DQ453" s="25"/>
      <c r="DR453" s="25"/>
      <c r="DS453" s="25"/>
      <c r="DT453" s="40"/>
      <c r="DU453" s="40"/>
      <c r="DV453" s="40"/>
      <c r="DW453" s="40"/>
      <c r="DX453" s="40"/>
      <c r="DY453" s="40"/>
      <c r="DZ453" s="40"/>
      <c r="EA453" s="40"/>
      <c r="EB453" s="40"/>
      <c r="EC453" s="40"/>
      <c r="ED453" s="40"/>
      <c r="EE453" s="40"/>
      <c r="EF453" s="40"/>
      <c r="EG453" s="40"/>
      <c r="EH453" s="40"/>
      <c r="EI453" s="40"/>
    </row>
    <row r="454" spans="1:139" s="37" customFormat="1" ht="15.75" customHeight="1" x14ac:dyDescent="0.3">
      <c r="A454" s="47" t="s">
        <v>149</v>
      </c>
      <c r="B454" s="25" t="s">
        <v>5157</v>
      </c>
      <c r="C454" s="51" t="s">
        <v>7888</v>
      </c>
      <c r="D454" s="25"/>
      <c r="E454" s="25"/>
      <c r="F454" s="25" t="s">
        <v>122</v>
      </c>
      <c r="G454" s="25"/>
      <c r="H454" s="25" t="s">
        <v>494</v>
      </c>
      <c r="I454" s="25"/>
      <c r="J454" s="25"/>
      <c r="K454" s="25"/>
      <c r="L454" s="25"/>
      <c r="M454" s="25"/>
      <c r="N454" s="25"/>
      <c r="O454" s="25"/>
      <c r="P454" s="25"/>
      <c r="Q454" s="51" t="s">
        <v>7889</v>
      </c>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25"/>
      <c r="AU454" s="25"/>
      <c r="AV454" s="25"/>
      <c r="AW454" s="25"/>
      <c r="AX454" s="25"/>
      <c r="AY454" s="25"/>
      <c r="AZ454" s="25"/>
      <c r="BA454" s="25"/>
      <c r="BB454" s="25"/>
      <c r="BC454" s="25"/>
      <c r="BD454" s="25"/>
      <c r="BE454" s="25"/>
      <c r="BF454" s="25"/>
      <c r="BG454" s="25"/>
      <c r="BH454" s="52"/>
      <c r="BI454" s="25"/>
      <c r="BJ454" s="52"/>
      <c r="BK454" s="25"/>
      <c r="BL454" s="52"/>
      <c r="BM454" s="25"/>
      <c r="BN454" s="25"/>
      <c r="BO454" s="25"/>
      <c r="BP454" s="25"/>
      <c r="BQ454" s="25"/>
      <c r="BR454" s="25"/>
      <c r="BS454" s="25"/>
      <c r="BT454" s="25"/>
      <c r="BU454" s="25"/>
      <c r="BV454" s="25"/>
      <c r="BW454" s="25"/>
      <c r="BX454" s="25"/>
      <c r="BY454" s="25"/>
      <c r="BZ454" s="25"/>
      <c r="CA454" s="25"/>
      <c r="CB454" s="25"/>
      <c r="CC454" s="53"/>
      <c r="CD454" s="25"/>
      <c r="CE454" s="25"/>
      <c r="CF454" s="25"/>
      <c r="CG454" s="25"/>
      <c r="CH454" s="25"/>
      <c r="CI454" s="25"/>
      <c r="CJ454" s="25"/>
      <c r="CK454" s="25"/>
      <c r="CL454" s="25"/>
      <c r="CM454" s="25"/>
      <c r="CN454" s="25"/>
      <c r="CO454" s="25"/>
      <c r="CP454" s="25"/>
      <c r="CQ454" s="25"/>
      <c r="CR454" s="25"/>
      <c r="CS454" s="25"/>
      <c r="CT454" s="25"/>
      <c r="CU454" s="25"/>
      <c r="CV454" s="25"/>
      <c r="CW454" s="54"/>
      <c r="CX454" s="25"/>
      <c r="CY454" s="25"/>
      <c r="CZ454" s="25"/>
      <c r="DA454" s="25"/>
      <c r="DB454" s="25"/>
      <c r="DC454" s="25" t="s">
        <v>458</v>
      </c>
      <c r="DD454" s="38" t="s">
        <v>306</v>
      </c>
      <c r="DE454" s="25"/>
      <c r="DF454" s="25"/>
      <c r="DG454" s="25"/>
      <c r="DH454" s="25"/>
      <c r="DI454" s="25"/>
      <c r="DJ454" s="25"/>
      <c r="DK454" s="25"/>
      <c r="DL454" s="25"/>
      <c r="DM454" s="25"/>
      <c r="DN454" s="25"/>
      <c r="DO454" s="25">
        <v>1896</v>
      </c>
      <c r="DP454" s="25" t="s">
        <v>7890</v>
      </c>
      <c r="DQ454" s="25"/>
      <c r="DR454" s="25"/>
      <c r="DS454" s="25" t="s">
        <v>7890</v>
      </c>
      <c r="DT454" s="40"/>
      <c r="DU454" s="40"/>
      <c r="DV454" s="40"/>
      <c r="DW454" s="40"/>
      <c r="DX454" s="40"/>
      <c r="DY454" s="40"/>
      <c r="DZ454" s="40"/>
      <c r="EA454" s="40"/>
      <c r="EB454" s="40"/>
      <c r="EC454" s="40"/>
      <c r="ED454" s="40"/>
      <c r="EE454" s="40"/>
      <c r="EF454" s="40"/>
      <c r="EG454" s="40"/>
      <c r="EH454" s="40"/>
      <c r="EI454" s="40"/>
    </row>
    <row r="455" spans="1:139" s="38" customFormat="1" ht="15.75" customHeight="1" x14ac:dyDescent="0.3">
      <c r="A455" s="25" t="s">
        <v>7891</v>
      </c>
      <c r="B455" s="25" t="s">
        <v>5334</v>
      </c>
      <c r="C455" s="56" t="s">
        <v>7892</v>
      </c>
      <c r="D455" s="25" t="s">
        <v>7893</v>
      </c>
      <c r="E455" s="25"/>
      <c r="F455" s="25" t="s">
        <v>122</v>
      </c>
      <c r="G455" s="25"/>
      <c r="H455" s="25" t="s">
        <v>1081</v>
      </c>
      <c r="I455" s="25"/>
      <c r="J455" s="25"/>
      <c r="K455" s="25"/>
      <c r="L455" s="25"/>
      <c r="M455" s="25"/>
      <c r="N455" s="25"/>
      <c r="O455" s="25" t="s">
        <v>299</v>
      </c>
      <c r="P455" s="25"/>
      <c r="Q455" s="54"/>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c r="AR455" s="25"/>
      <c r="AS455" s="25"/>
      <c r="AT455" s="25"/>
      <c r="AU455" s="25"/>
      <c r="AV455" s="25"/>
      <c r="AW455" s="25"/>
      <c r="AX455" s="25"/>
      <c r="AY455" s="25"/>
      <c r="AZ455" s="25"/>
      <c r="BA455" s="25"/>
      <c r="BB455" s="25"/>
      <c r="BC455" s="25"/>
      <c r="BD455" s="25"/>
      <c r="BE455" s="25"/>
      <c r="BF455" s="25"/>
      <c r="BG455" s="25"/>
      <c r="BH455" s="52"/>
      <c r="BI455" s="25"/>
      <c r="BJ455" s="52"/>
      <c r="BK455" s="25"/>
      <c r="BL455" s="52"/>
      <c r="BM455" s="25"/>
      <c r="BN455" s="25">
        <v>1</v>
      </c>
      <c r="BO455" s="25"/>
      <c r="BP455" s="25"/>
      <c r="BQ455" s="25"/>
      <c r="BR455" s="25"/>
      <c r="BS455" s="25"/>
      <c r="BT455" s="25"/>
      <c r="BU455" s="25"/>
      <c r="BV455" s="25"/>
      <c r="BW455" s="25"/>
      <c r="BX455" s="25"/>
      <c r="BY455" s="25"/>
      <c r="BZ455" s="25"/>
      <c r="CA455" s="25"/>
      <c r="CB455" s="25"/>
      <c r="CC455" s="53"/>
      <c r="CD455" s="25"/>
      <c r="CE455" s="25"/>
      <c r="CF455" s="25"/>
      <c r="CG455" s="25"/>
      <c r="CH455" s="25"/>
      <c r="CI455" s="25"/>
      <c r="CJ455" s="25"/>
      <c r="CK455" s="25"/>
      <c r="CL455" s="25"/>
      <c r="CM455" s="25"/>
      <c r="CN455" s="25"/>
      <c r="CO455" s="25"/>
      <c r="CP455" s="25"/>
      <c r="CQ455" s="25"/>
      <c r="CR455" s="25"/>
      <c r="CS455" s="25"/>
      <c r="CT455" s="25"/>
      <c r="CU455" s="25"/>
      <c r="CV455" s="25"/>
      <c r="CW455" s="54"/>
      <c r="CX455" s="25"/>
      <c r="CY455" s="25"/>
      <c r="CZ455" s="25"/>
      <c r="DA455" s="25"/>
      <c r="DB455" s="25"/>
      <c r="DC455" s="38" t="s">
        <v>3862</v>
      </c>
      <c r="DD455" s="38" t="s">
        <v>305</v>
      </c>
      <c r="DE455" s="25"/>
      <c r="DF455" s="25"/>
      <c r="DG455" s="25"/>
      <c r="DH455" s="25"/>
      <c r="DI455" s="25"/>
      <c r="DJ455" s="25"/>
      <c r="DK455" s="25"/>
      <c r="DL455" s="25"/>
      <c r="DM455" s="25"/>
      <c r="DN455" s="25"/>
      <c r="DO455" s="37">
        <v>1984</v>
      </c>
      <c r="DP455" s="38" t="s">
        <v>7894</v>
      </c>
      <c r="DQ455" s="37"/>
      <c r="DR455" s="37"/>
      <c r="DS455" s="38" t="s">
        <v>7894</v>
      </c>
      <c r="DT455" s="37"/>
      <c r="DU455" s="37"/>
      <c r="DV455" s="37"/>
      <c r="DW455" s="37"/>
      <c r="DX455" s="37"/>
      <c r="DY455" s="37"/>
      <c r="DZ455" s="37"/>
      <c r="EA455" s="37"/>
      <c r="EB455" s="37"/>
      <c r="EC455" s="37"/>
      <c r="ED455" s="37"/>
      <c r="EE455" s="37"/>
      <c r="EF455" s="37"/>
      <c r="EG455" s="37"/>
      <c r="EH455" s="37"/>
      <c r="EI455" s="37"/>
    </row>
    <row r="456" spans="1:139" s="37" customFormat="1" ht="12" customHeight="1" x14ac:dyDescent="0.3">
      <c r="A456" s="74" t="s">
        <v>24</v>
      </c>
      <c r="B456" s="74" t="s">
        <v>5541</v>
      </c>
      <c r="C456" s="37" t="s">
        <v>7455</v>
      </c>
      <c r="E456" s="37" t="s">
        <v>7895</v>
      </c>
      <c r="F456" s="37" t="s">
        <v>91</v>
      </c>
      <c r="G456" s="37" t="s">
        <v>479</v>
      </c>
      <c r="H456" s="37" t="s">
        <v>1948</v>
      </c>
      <c r="I456" s="37" t="s">
        <v>56</v>
      </c>
      <c r="J456" s="37" t="s">
        <v>455</v>
      </c>
      <c r="K456" s="37" t="s">
        <v>269</v>
      </c>
      <c r="M456" s="37" t="s">
        <v>272</v>
      </c>
      <c r="O456" s="37" t="s">
        <v>300</v>
      </c>
      <c r="P456" s="37" t="s">
        <v>7458</v>
      </c>
      <c r="Q456" s="75"/>
      <c r="BH456" s="52"/>
      <c r="BJ456" s="52"/>
      <c r="BL456" s="52"/>
      <c r="CC456" s="90"/>
      <c r="CW456" s="75"/>
      <c r="DC456" s="37" t="s">
        <v>7896</v>
      </c>
      <c r="DD456" s="37" t="s">
        <v>46</v>
      </c>
      <c r="DG456" s="37" t="s">
        <v>7897</v>
      </c>
      <c r="DH456" s="37" t="s">
        <v>7898</v>
      </c>
      <c r="DI456" s="37" t="s">
        <v>7897</v>
      </c>
      <c r="DJ456" s="37" t="s">
        <v>7897</v>
      </c>
      <c r="DK456" s="37">
        <v>0</v>
      </c>
      <c r="DL456" s="37">
        <v>0</v>
      </c>
      <c r="DN456" s="37">
        <v>1</v>
      </c>
      <c r="DO456" s="37">
        <v>1802</v>
      </c>
      <c r="DP456" s="37" t="s">
        <v>7899</v>
      </c>
      <c r="DS456" s="37" t="s">
        <v>7899</v>
      </c>
    </row>
    <row r="457" spans="1:139" s="37" customFormat="1" ht="12" customHeight="1" x14ac:dyDescent="0.3">
      <c r="A457" s="145" t="s">
        <v>24</v>
      </c>
      <c r="B457" s="145" t="s">
        <v>7900</v>
      </c>
      <c r="C457" s="145" t="s">
        <v>7901</v>
      </c>
      <c r="D457" s="145"/>
      <c r="E457" s="145" t="s">
        <v>7902</v>
      </c>
      <c r="F457" s="145" t="s">
        <v>91</v>
      </c>
      <c r="G457" s="145"/>
      <c r="H457" s="145" t="s">
        <v>716</v>
      </c>
      <c r="I457" s="37" t="s">
        <v>13</v>
      </c>
      <c r="J457" s="37" t="s">
        <v>221</v>
      </c>
      <c r="K457" s="37" t="s">
        <v>269</v>
      </c>
      <c r="L457" s="145"/>
      <c r="M457" s="37" t="s">
        <v>272</v>
      </c>
      <c r="N457" s="145"/>
      <c r="O457" s="145" t="s">
        <v>300</v>
      </c>
      <c r="P457" s="145"/>
      <c r="Q457" s="145"/>
      <c r="R457" s="145"/>
      <c r="S457" s="145"/>
      <c r="T457" s="145"/>
      <c r="U457" s="145"/>
      <c r="V457" s="145"/>
      <c r="W457" s="145"/>
      <c r="X457" s="145"/>
      <c r="Y457" s="145"/>
      <c r="Z457" s="145"/>
      <c r="AA457" s="145"/>
      <c r="AB457" s="145"/>
      <c r="AC457" s="145"/>
      <c r="AD457" s="145"/>
      <c r="AE457" s="145"/>
      <c r="AF457" s="145"/>
      <c r="AG457" s="145"/>
      <c r="AH457" s="145"/>
      <c r="AI457" s="145"/>
      <c r="AJ457" s="145"/>
      <c r="AK457" s="145"/>
      <c r="AL457" s="145"/>
      <c r="AM457" s="145"/>
      <c r="AN457" s="145"/>
      <c r="AO457" s="145"/>
      <c r="AP457" s="145"/>
      <c r="AQ457" s="145"/>
      <c r="AR457" s="145"/>
      <c r="AS457" s="145"/>
      <c r="AT457" s="145"/>
      <c r="AU457" s="145"/>
      <c r="AV457" s="145"/>
      <c r="AW457" s="145"/>
      <c r="AX457" s="145"/>
      <c r="AY457" s="145"/>
      <c r="AZ457" s="145"/>
      <c r="BA457" s="145"/>
      <c r="BB457" s="145"/>
      <c r="BC457" s="145"/>
      <c r="BD457" s="145"/>
      <c r="BE457" s="145"/>
      <c r="BF457" s="145"/>
      <c r="BG457" s="145"/>
      <c r="BH457" s="43"/>
      <c r="BI457" s="145"/>
      <c r="BJ457" s="43"/>
      <c r="BK457" s="145"/>
      <c r="BL457" s="43"/>
      <c r="BM457" s="145"/>
      <c r="BN457" s="145"/>
      <c r="BO457" s="145"/>
      <c r="BP457" s="145"/>
      <c r="BQ457" s="145"/>
      <c r="BR457" s="145"/>
      <c r="BS457" s="145"/>
      <c r="BT457" s="145"/>
      <c r="BU457" s="145"/>
      <c r="BV457" s="145"/>
      <c r="BW457" s="145"/>
      <c r="BX457" s="145"/>
      <c r="BY457" s="145"/>
      <c r="BZ457" s="145"/>
      <c r="CA457" s="145"/>
      <c r="CB457" s="145"/>
      <c r="CC457" s="145"/>
      <c r="CD457" s="145"/>
      <c r="CE457" s="145"/>
      <c r="CF457" s="145"/>
      <c r="CG457" s="145"/>
      <c r="CH457" s="145"/>
      <c r="CI457" s="145"/>
      <c r="CJ457" s="145"/>
      <c r="CK457" s="145"/>
      <c r="CL457" s="145"/>
      <c r="CM457" s="145"/>
      <c r="CN457" s="145"/>
      <c r="CO457" s="145"/>
      <c r="CP457" s="145"/>
      <c r="CQ457" s="145"/>
      <c r="CR457" s="145"/>
      <c r="CS457" s="145"/>
      <c r="CT457" s="145"/>
      <c r="CU457" s="145"/>
      <c r="CV457" s="145"/>
      <c r="CW457" s="145"/>
      <c r="CX457" s="145"/>
      <c r="CY457" s="145"/>
      <c r="CZ457" s="145"/>
      <c r="DA457" s="145"/>
      <c r="DB457" s="145"/>
      <c r="DC457" s="145" t="s">
        <v>7903</v>
      </c>
      <c r="DD457" s="145" t="s">
        <v>309</v>
      </c>
      <c r="DE457" s="145"/>
      <c r="DF457" s="145"/>
      <c r="DG457" s="145"/>
      <c r="DH457" s="145"/>
      <c r="DI457" s="145"/>
      <c r="DJ457" s="145"/>
      <c r="DK457" s="145">
        <v>0</v>
      </c>
      <c r="DL457" s="145">
        <v>0</v>
      </c>
      <c r="DM457" s="145"/>
      <c r="DN457" s="145">
        <v>1</v>
      </c>
      <c r="DO457" s="145">
        <v>2012</v>
      </c>
      <c r="DP457" s="145" t="s">
        <v>7904</v>
      </c>
      <c r="DQ457" s="145"/>
      <c r="DR457" s="145"/>
      <c r="DS457" s="145" t="s">
        <v>7904</v>
      </c>
      <c r="DT457" s="40"/>
      <c r="DU457" s="40"/>
      <c r="DV457" s="40"/>
      <c r="DW457" s="40"/>
      <c r="DX457" s="40"/>
      <c r="DY457" s="40"/>
      <c r="DZ457" s="40"/>
      <c r="EA457" s="40"/>
      <c r="EB457" s="40"/>
      <c r="EC457" s="40"/>
      <c r="ED457" s="40"/>
      <c r="EE457" s="40"/>
      <c r="EF457" s="40"/>
      <c r="EG457" s="40"/>
      <c r="EH457" s="40"/>
      <c r="EI457" s="40"/>
    </row>
    <row r="458" spans="1:139" s="25" customFormat="1" ht="13.1" x14ac:dyDescent="0.3">
      <c r="A458" s="47" t="s">
        <v>206</v>
      </c>
      <c r="B458" s="38" t="s">
        <v>7905</v>
      </c>
      <c r="C458" s="25" t="s">
        <v>7906</v>
      </c>
      <c r="D458" s="48" t="s">
        <v>7907</v>
      </c>
      <c r="E458" s="38"/>
      <c r="F458" s="38" t="s">
        <v>122</v>
      </c>
      <c r="G458" s="38"/>
      <c r="H458" s="38" t="s">
        <v>7908</v>
      </c>
      <c r="I458" s="38" t="s">
        <v>56</v>
      </c>
      <c r="J458" s="38"/>
      <c r="K458" s="38" t="s">
        <v>471</v>
      </c>
      <c r="L458" s="38"/>
      <c r="M458" s="38" t="s">
        <v>272</v>
      </c>
      <c r="N458" s="38"/>
      <c r="O458" s="38" t="s">
        <v>299</v>
      </c>
      <c r="P458" s="38"/>
      <c r="Q458" s="38"/>
      <c r="R458" s="38"/>
      <c r="S458" s="38"/>
      <c r="T458" s="38"/>
      <c r="U458" s="38"/>
      <c r="V458" s="38"/>
      <c r="W458" s="38">
        <v>1</v>
      </c>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c r="BC458" s="38"/>
      <c r="BD458" s="38"/>
      <c r="BE458" s="38"/>
      <c r="BF458" s="38"/>
      <c r="BG458" s="38"/>
      <c r="BH458" s="43"/>
      <c r="BI458" s="38"/>
      <c r="BJ458" s="43"/>
      <c r="BK458" s="38"/>
      <c r="BL458" s="43"/>
      <c r="BM458" s="38"/>
      <c r="BN458" s="38"/>
      <c r="BO458" s="38"/>
      <c r="BP458" s="38"/>
      <c r="BQ458" s="38"/>
      <c r="BR458" s="38"/>
      <c r="BS458" s="38"/>
      <c r="BT458" s="38"/>
      <c r="BU458" s="38"/>
      <c r="BV458" s="38"/>
      <c r="BW458" s="38"/>
      <c r="BX458" s="38"/>
      <c r="BY458" s="38"/>
      <c r="BZ458" s="38"/>
      <c r="CA458" s="38"/>
      <c r="CB458" s="38"/>
      <c r="CC458" s="38"/>
      <c r="CD458" s="38"/>
      <c r="CE458" s="38"/>
      <c r="CF458" s="38"/>
      <c r="CG458" s="38"/>
      <c r="CH458" s="38"/>
      <c r="CI458" s="38"/>
      <c r="CJ458" s="38"/>
      <c r="CK458" s="38"/>
      <c r="CL458" s="38"/>
      <c r="CM458" s="38"/>
      <c r="CN458" s="38"/>
      <c r="CO458" s="38"/>
      <c r="CP458" s="38"/>
      <c r="CQ458" s="38"/>
      <c r="CR458" s="38"/>
      <c r="CS458" s="38"/>
      <c r="CT458" s="38"/>
      <c r="CU458" s="38"/>
      <c r="CV458" s="38"/>
      <c r="CW458" s="38"/>
      <c r="CX458" s="38"/>
      <c r="CY458" s="38"/>
      <c r="CZ458" s="38"/>
      <c r="DA458" s="38"/>
      <c r="DB458" s="38"/>
      <c r="DC458" s="38" t="s">
        <v>1106</v>
      </c>
      <c r="DD458" s="38" t="s">
        <v>311</v>
      </c>
      <c r="DE458" s="38"/>
      <c r="DF458" s="38"/>
      <c r="DG458" s="38"/>
      <c r="DH458" s="38"/>
      <c r="DI458" s="38"/>
      <c r="DJ458" s="38"/>
      <c r="DK458" s="38"/>
      <c r="DL458" s="38"/>
      <c r="DM458" s="38"/>
      <c r="DN458" s="38"/>
      <c r="DO458" s="38"/>
      <c r="DP458" s="38"/>
      <c r="DQ458" s="48"/>
      <c r="DR458" s="38"/>
      <c r="DS458" s="38"/>
    </row>
    <row r="459" spans="1:139" s="40" customFormat="1" ht="15.75" customHeight="1" x14ac:dyDescent="0.3">
      <c r="A459" s="38" t="s">
        <v>81</v>
      </c>
      <c r="B459" s="47" t="s">
        <v>644</v>
      </c>
      <c r="C459" s="48" t="s">
        <v>7909</v>
      </c>
      <c r="D459" s="38"/>
      <c r="E459" s="38"/>
      <c r="F459" s="38" t="s">
        <v>91</v>
      </c>
      <c r="G459" s="38" t="s">
        <v>575</v>
      </c>
      <c r="H459" s="38" t="s">
        <v>454</v>
      </c>
      <c r="I459" s="38" t="s">
        <v>56</v>
      </c>
      <c r="J459" s="38" t="s">
        <v>173</v>
      </c>
      <c r="K459" s="38" t="s">
        <v>471</v>
      </c>
      <c r="L459" s="38"/>
      <c r="M459" s="38" t="s">
        <v>272</v>
      </c>
      <c r="N459" s="38"/>
      <c r="O459" s="38" t="s">
        <v>300</v>
      </c>
      <c r="P459" s="38"/>
      <c r="Q459" s="273" t="s">
        <v>768</v>
      </c>
      <c r="R459" s="38">
        <v>0</v>
      </c>
      <c r="S459" s="38">
        <v>0</v>
      </c>
      <c r="T459" s="38">
        <v>0</v>
      </c>
      <c r="U459" s="38">
        <v>0</v>
      </c>
      <c r="V459" s="38">
        <v>0</v>
      </c>
      <c r="W459" s="38">
        <v>0</v>
      </c>
      <c r="X459" s="38">
        <v>0</v>
      </c>
      <c r="Y459" s="38">
        <v>0</v>
      </c>
      <c r="Z459" s="38"/>
      <c r="AA459" s="38">
        <v>0</v>
      </c>
      <c r="AB459" s="38">
        <v>0</v>
      </c>
      <c r="AC459" s="38">
        <v>0</v>
      </c>
      <c r="AD459" s="38">
        <v>0</v>
      </c>
      <c r="AE459" s="38">
        <v>0</v>
      </c>
      <c r="AF459" s="38">
        <v>0</v>
      </c>
      <c r="AG459" s="38">
        <v>0</v>
      </c>
      <c r="AH459" s="38">
        <v>0</v>
      </c>
      <c r="AI459" s="38">
        <v>0</v>
      </c>
      <c r="AJ459" s="38">
        <v>0</v>
      </c>
      <c r="AK459" s="38">
        <v>0</v>
      </c>
      <c r="AL459" s="38">
        <v>0</v>
      </c>
      <c r="AM459" s="38">
        <v>0</v>
      </c>
      <c r="AN459" s="38">
        <v>0</v>
      </c>
      <c r="AO459" s="38">
        <v>0</v>
      </c>
      <c r="AP459" s="38">
        <v>0</v>
      </c>
      <c r="AQ459" s="38">
        <v>0</v>
      </c>
      <c r="AR459" s="38">
        <v>1</v>
      </c>
      <c r="AS459" s="38">
        <v>0</v>
      </c>
      <c r="AT459" s="38">
        <v>0</v>
      </c>
      <c r="AU459" s="38">
        <v>0</v>
      </c>
      <c r="AV459" s="38">
        <v>0</v>
      </c>
      <c r="AW459" s="38">
        <v>0</v>
      </c>
      <c r="AX459" s="38">
        <v>0</v>
      </c>
      <c r="AY459" s="38">
        <v>0</v>
      </c>
      <c r="AZ459" s="38">
        <v>0</v>
      </c>
      <c r="BA459" s="38">
        <v>0</v>
      </c>
      <c r="BB459" s="38">
        <v>0</v>
      </c>
      <c r="BC459" s="38">
        <v>0</v>
      </c>
      <c r="BD459" s="38">
        <v>0</v>
      </c>
      <c r="BE459" s="38">
        <v>1</v>
      </c>
      <c r="BF459" s="38">
        <v>0</v>
      </c>
      <c r="BG459" s="38">
        <v>0</v>
      </c>
      <c r="BH459" s="43">
        <v>0</v>
      </c>
      <c r="BI459" s="38">
        <v>0</v>
      </c>
      <c r="BJ459" s="43">
        <v>0</v>
      </c>
      <c r="BK459" s="38">
        <v>0</v>
      </c>
      <c r="BL459" s="43">
        <v>0</v>
      </c>
      <c r="BM459" s="38">
        <v>0</v>
      </c>
      <c r="BN459" s="38">
        <v>0</v>
      </c>
      <c r="BO459" s="38">
        <v>0</v>
      </c>
      <c r="BP459" s="38">
        <v>0</v>
      </c>
      <c r="BQ459" s="38">
        <v>0</v>
      </c>
      <c r="BR459" s="38">
        <v>0</v>
      </c>
      <c r="BS459" s="38">
        <v>0</v>
      </c>
      <c r="BT459" s="38">
        <v>0</v>
      </c>
      <c r="BU459" s="38">
        <v>0</v>
      </c>
      <c r="BV459" s="38">
        <v>0</v>
      </c>
      <c r="BW459" s="38">
        <v>0</v>
      </c>
      <c r="BX459" s="38">
        <v>0</v>
      </c>
      <c r="BY459" s="38">
        <v>0</v>
      </c>
      <c r="BZ459" s="38">
        <v>0</v>
      </c>
      <c r="CA459" s="38">
        <v>0</v>
      </c>
      <c r="CB459" s="38">
        <v>0</v>
      </c>
      <c r="CC459" s="38">
        <v>0</v>
      </c>
      <c r="CD459" s="38">
        <v>0</v>
      </c>
      <c r="CE459" s="38">
        <v>0</v>
      </c>
      <c r="CF459" s="38">
        <v>0</v>
      </c>
      <c r="CG459" s="38">
        <v>0</v>
      </c>
      <c r="CH459" s="38">
        <v>0</v>
      </c>
      <c r="CI459" s="38">
        <v>0</v>
      </c>
      <c r="CJ459" s="38">
        <v>0</v>
      </c>
      <c r="CK459" s="38">
        <v>0</v>
      </c>
      <c r="CL459" s="38">
        <v>0</v>
      </c>
      <c r="CM459" s="38">
        <v>0</v>
      </c>
      <c r="CN459" s="38">
        <v>0</v>
      </c>
      <c r="CO459" s="38">
        <v>0</v>
      </c>
      <c r="CP459" s="38">
        <v>0</v>
      </c>
      <c r="CQ459" s="38">
        <v>0</v>
      </c>
      <c r="CR459" s="38">
        <v>0</v>
      </c>
      <c r="CS459" s="38">
        <v>0</v>
      </c>
      <c r="CT459" s="38">
        <v>0</v>
      </c>
      <c r="CU459" s="38">
        <v>0</v>
      </c>
      <c r="CV459" s="38">
        <v>0</v>
      </c>
      <c r="CW459" s="50">
        <v>0</v>
      </c>
      <c r="CX459" s="38">
        <f t="shared" ref="CX459:CX466" si="18">SUM(AA459:CW459)</f>
        <v>2</v>
      </c>
      <c r="CY459" s="38">
        <v>1</v>
      </c>
      <c r="CZ459" s="38">
        <v>0</v>
      </c>
      <c r="DA459" s="38">
        <v>0</v>
      </c>
      <c r="DB459" s="38">
        <v>0</v>
      </c>
      <c r="DC459" s="38" t="s">
        <v>1973</v>
      </c>
      <c r="DD459" s="38" t="s">
        <v>309</v>
      </c>
      <c r="DE459" s="38"/>
      <c r="DF459" s="38"/>
      <c r="DG459" s="38"/>
      <c r="DH459" s="38"/>
      <c r="DI459" s="38"/>
      <c r="DJ459" s="38"/>
      <c r="DK459" s="38"/>
      <c r="DL459" s="38">
        <v>0</v>
      </c>
      <c r="DM459" s="38"/>
      <c r="DN459" s="38">
        <v>1</v>
      </c>
      <c r="DO459" s="38">
        <v>1849</v>
      </c>
      <c r="DP459" s="38" t="s">
        <v>7910</v>
      </c>
      <c r="DQ459" s="38" t="s">
        <v>7909</v>
      </c>
      <c r="DR459" s="38" t="s">
        <v>460</v>
      </c>
      <c r="DS459" s="38" t="s">
        <v>7910</v>
      </c>
      <c r="DT459" s="37"/>
      <c r="DU459" s="37"/>
      <c r="DV459" s="37"/>
      <c r="DW459" s="37"/>
      <c r="DX459" s="37"/>
      <c r="DY459" s="37"/>
      <c r="DZ459" s="37"/>
      <c r="EA459" s="37"/>
      <c r="EB459" s="37"/>
      <c r="EC459" s="37"/>
      <c r="ED459" s="37"/>
      <c r="EE459" s="37"/>
      <c r="EF459" s="37"/>
      <c r="EG459" s="37"/>
      <c r="EH459" s="37"/>
      <c r="EI459" s="37"/>
    </row>
    <row r="460" spans="1:139" s="43" customFormat="1" ht="15.75" customHeight="1" x14ac:dyDescent="0.3">
      <c r="A460" s="43" t="s">
        <v>81</v>
      </c>
      <c r="B460" s="229" t="s">
        <v>6298</v>
      </c>
      <c r="C460" s="230" t="s">
        <v>7911</v>
      </c>
      <c r="F460" s="43" t="s">
        <v>91</v>
      </c>
      <c r="H460" s="43" t="s">
        <v>454</v>
      </c>
      <c r="I460" s="43" t="s">
        <v>56</v>
      </c>
      <c r="J460" s="43" t="s">
        <v>173</v>
      </c>
      <c r="K460" s="43" t="s">
        <v>471</v>
      </c>
      <c r="L460" s="43" t="s">
        <v>228</v>
      </c>
      <c r="M460" s="43" t="s">
        <v>268</v>
      </c>
      <c r="O460" s="43" t="s">
        <v>300</v>
      </c>
      <c r="P460" s="238" t="s">
        <v>7912</v>
      </c>
      <c r="Q460" s="231" t="s">
        <v>6206</v>
      </c>
      <c r="R460" s="43">
        <v>0</v>
      </c>
      <c r="S460" s="43">
        <v>0</v>
      </c>
      <c r="T460" s="43">
        <v>0</v>
      </c>
      <c r="U460" s="43">
        <v>0</v>
      </c>
      <c r="V460" s="43">
        <v>0</v>
      </c>
      <c r="W460" s="43">
        <v>0</v>
      </c>
      <c r="X460" s="43">
        <v>0</v>
      </c>
      <c r="Y460" s="43">
        <v>0</v>
      </c>
      <c r="AA460" s="43">
        <v>0</v>
      </c>
      <c r="AB460" s="43">
        <v>0</v>
      </c>
      <c r="AC460" s="43">
        <v>0</v>
      </c>
      <c r="AD460" s="43">
        <v>0</v>
      </c>
      <c r="AE460" s="43">
        <v>0</v>
      </c>
      <c r="AF460" s="43">
        <v>0</v>
      </c>
      <c r="AG460" s="43">
        <v>0</v>
      </c>
      <c r="AH460" s="43">
        <v>0</v>
      </c>
      <c r="AI460" s="43">
        <v>0</v>
      </c>
      <c r="AJ460" s="43">
        <v>0</v>
      </c>
      <c r="AK460" s="43">
        <v>0</v>
      </c>
      <c r="AL460" s="43">
        <v>0</v>
      </c>
      <c r="AM460" s="43">
        <v>0</v>
      </c>
      <c r="AN460" s="43">
        <v>0</v>
      </c>
      <c r="AO460" s="43">
        <v>0</v>
      </c>
      <c r="AP460" s="43">
        <v>0</v>
      </c>
      <c r="AQ460" s="43">
        <v>0</v>
      </c>
      <c r="AR460" s="43">
        <v>0</v>
      </c>
      <c r="AS460" s="43">
        <v>1</v>
      </c>
      <c r="AT460" s="43">
        <v>1</v>
      </c>
      <c r="AU460" s="43">
        <v>0</v>
      </c>
      <c r="AV460" s="43">
        <v>0</v>
      </c>
      <c r="AW460" s="43">
        <v>0</v>
      </c>
      <c r="AX460" s="43">
        <v>1</v>
      </c>
      <c r="AY460" s="43">
        <v>0</v>
      </c>
      <c r="AZ460" s="43">
        <v>1</v>
      </c>
      <c r="BA460" s="43">
        <v>0</v>
      </c>
      <c r="BB460" s="43">
        <v>0</v>
      </c>
      <c r="BC460" s="43">
        <v>0</v>
      </c>
      <c r="BD460" s="43">
        <v>0</v>
      </c>
      <c r="BE460" s="43">
        <v>0</v>
      </c>
      <c r="BF460" s="43">
        <v>0</v>
      </c>
      <c r="BG460" s="43">
        <v>0</v>
      </c>
      <c r="BH460" s="43">
        <v>0</v>
      </c>
      <c r="BI460" s="43">
        <v>0</v>
      </c>
      <c r="BJ460" s="43">
        <v>0</v>
      </c>
      <c r="BK460" s="43">
        <v>0</v>
      </c>
      <c r="BL460" s="43">
        <v>0</v>
      </c>
      <c r="BM460" s="43">
        <v>0</v>
      </c>
      <c r="BN460" s="43">
        <v>0</v>
      </c>
      <c r="BO460" s="43">
        <v>0</v>
      </c>
      <c r="BP460" s="43">
        <v>0</v>
      </c>
      <c r="BQ460" s="43">
        <v>0</v>
      </c>
      <c r="BR460" s="43">
        <v>0</v>
      </c>
      <c r="BS460" s="43">
        <v>0</v>
      </c>
      <c r="BT460" s="43">
        <v>1</v>
      </c>
      <c r="BU460" s="43">
        <v>1</v>
      </c>
      <c r="BV460" s="43">
        <v>0</v>
      </c>
      <c r="BW460" s="43">
        <v>0</v>
      </c>
      <c r="BX460" s="43">
        <v>0</v>
      </c>
      <c r="BY460" s="43">
        <v>0</v>
      </c>
      <c r="BZ460" s="43">
        <v>0</v>
      </c>
      <c r="CA460" s="43">
        <v>0</v>
      </c>
      <c r="CB460" s="43">
        <v>0</v>
      </c>
      <c r="CC460" s="43">
        <v>0</v>
      </c>
      <c r="CD460" s="43">
        <v>0</v>
      </c>
      <c r="CE460" s="43">
        <v>0</v>
      </c>
      <c r="CF460" s="43">
        <v>0</v>
      </c>
      <c r="CG460" s="43">
        <v>0</v>
      </c>
      <c r="CH460" s="43">
        <v>0</v>
      </c>
      <c r="CI460" s="43">
        <v>0</v>
      </c>
      <c r="CJ460" s="43">
        <v>0</v>
      </c>
      <c r="CK460" s="43">
        <v>0</v>
      </c>
      <c r="CL460" s="43">
        <v>0</v>
      </c>
      <c r="CM460" s="43">
        <v>0</v>
      </c>
      <c r="CN460" s="43">
        <v>0</v>
      </c>
      <c r="CO460" s="43">
        <v>0</v>
      </c>
      <c r="CP460" s="43">
        <v>0</v>
      </c>
      <c r="CQ460" s="43">
        <v>0</v>
      </c>
      <c r="CR460" s="43">
        <v>0</v>
      </c>
      <c r="CS460" s="43">
        <v>0</v>
      </c>
      <c r="CT460" s="43">
        <v>0</v>
      </c>
      <c r="CU460" s="43">
        <v>0</v>
      </c>
      <c r="CV460" s="43">
        <v>0</v>
      </c>
      <c r="CW460" s="231">
        <v>0</v>
      </c>
      <c r="CX460" s="43">
        <f t="shared" si="18"/>
        <v>6</v>
      </c>
      <c r="CY460" s="43">
        <v>1</v>
      </c>
      <c r="CZ460" s="43">
        <v>0</v>
      </c>
      <c r="DA460" s="43">
        <v>0</v>
      </c>
      <c r="DB460" s="43">
        <v>1</v>
      </c>
      <c r="DC460" s="43" t="s">
        <v>7913</v>
      </c>
      <c r="DD460" s="43" t="s">
        <v>308</v>
      </c>
      <c r="DE460" s="43" t="s">
        <v>623</v>
      </c>
      <c r="DF460" s="43">
        <v>1</v>
      </c>
      <c r="DH460" s="43" t="s">
        <v>7914</v>
      </c>
      <c r="DL460" s="43">
        <v>0</v>
      </c>
      <c r="DN460" s="43">
        <v>1</v>
      </c>
      <c r="DO460" s="43">
        <v>1853</v>
      </c>
      <c r="DP460" s="43" t="s">
        <v>7915</v>
      </c>
      <c r="DQ460" s="43" t="s">
        <v>7916</v>
      </c>
      <c r="DR460" s="43">
        <v>1962</v>
      </c>
      <c r="DS460" s="43" t="s">
        <v>7917</v>
      </c>
      <c r="DT460" s="52"/>
      <c r="DU460" s="52"/>
      <c r="DV460" s="52"/>
      <c r="DW460" s="52"/>
      <c r="DX460" s="52"/>
      <c r="DY460" s="52"/>
      <c r="DZ460" s="52"/>
      <c r="EA460" s="52"/>
      <c r="EB460" s="52"/>
      <c r="EC460" s="52"/>
      <c r="ED460" s="52"/>
      <c r="EE460" s="52"/>
      <c r="EF460" s="52"/>
      <c r="EG460" s="52"/>
      <c r="EH460" s="52"/>
      <c r="EI460" s="52"/>
    </row>
    <row r="461" spans="1:139" s="43" customFormat="1" ht="15.75" customHeight="1" x14ac:dyDescent="0.3">
      <c r="A461" s="43" t="s">
        <v>81</v>
      </c>
      <c r="B461" s="229" t="s">
        <v>6298</v>
      </c>
      <c r="C461" s="230" t="s">
        <v>7918</v>
      </c>
      <c r="F461" s="43" t="s">
        <v>91</v>
      </c>
      <c r="H461" s="43" t="s">
        <v>454</v>
      </c>
      <c r="I461" s="43" t="s">
        <v>13</v>
      </c>
      <c r="J461" s="43" t="s">
        <v>221</v>
      </c>
      <c r="K461" s="43" t="s">
        <v>269</v>
      </c>
      <c r="L461" s="43" t="s">
        <v>228</v>
      </c>
      <c r="M461" s="43" t="s">
        <v>268</v>
      </c>
      <c r="O461" s="43" t="s">
        <v>300</v>
      </c>
      <c r="P461" s="238" t="s">
        <v>7919</v>
      </c>
      <c r="Q461" s="231" t="s">
        <v>7920</v>
      </c>
      <c r="R461" s="43">
        <v>0</v>
      </c>
      <c r="S461" s="43">
        <v>0</v>
      </c>
      <c r="T461" s="43">
        <v>0</v>
      </c>
      <c r="U461" s="43">
        <v>0</v>
      </c>
      <c r="V461" s="43">
        <v>0</v>
      </c>
      <c r="W461" s="43">
        <v>0</v>
      </c>
      <c r="X461" s="43">
        <v>0</v>
      </c>
      <c r="Y461" s="43">
        <v>0</v>
      </c>
      <c r="AA461" s="43">
        <v>0</v>
      </c>
      <c r="AB461" s="43">
        <v>0</v>
      </c>
      <c r="AC461" s="43">
        <v>0</v>
      </c>
      <c r="AD461" s="43">
        <v>0</v>
      </c>
      <c r="AE461" s="43">
        <v>0</v>
      </c>
      <c r="AF461" s="43">
        <v>0</v>
      </c>
      <c r="AG461" s="43">
        <v>0</v>
      </c>
      <c r="AH461" s="43">
        <v>0</v>
      </c>
      <c r="AI461" s="43">
        <v>0</v>
      </c>
      <c r="AJ461" s="43">
        <v>0</v>
      </c>
      <c r="AK461" s="43">
        <v>0</v>
      </c>
      <c r="AL461" s="43">
        <v>0</v>
      </c>
      <c r="AM461" s="43">
        <v>0</v>
      </c>
      <c r="AN461" s="43">
        <v>0</v>
      </c>
      <c r="AO461" s="43">
        <v>0</v>
      </c>
      <c r="AP461" s="43">
        <v>1</v>
      </c>
      <c r="AQ461" s="43">
        <v>0</v>
      </c>
      <c r="AR461" s="43">
        <v>0</v>
      </c>
      <c r="AS461" s="43">
        <v>1</v>
      </c>
      <c r="AT461" s="43">
        <v>1</v>
      </c>
      <c r="AU461" s="43">
        <v>1</v>
      </c>
      <c r="AV461" s="43">
        <v>0</v>
      </c>
      <c r="AW461" s="43">
        <v>1</v>
      </c>
      <c r="AX461" s="43">
        <v>1</v>
      </c>
      <c r="AY461" s="43">
        <v>1</v>
      </c>
      <c r="AZ461" s="43">
        <v>1</v>
      </c>
      <c r="BA461" s="229">
        <v>1</v>
      </c>
      <c r="BB461" s="43">
        <v>0</v>
      </c>
      <c r="BC461" s="43">
        <v>1</v>
      </c>
      <c r="BD461" s="43">
        <v>1</v>
      </c>
      <c r="BE461" s="43">
        <v>0</v>
      </c>
      <c r="BF461" s="43">
        <v>0</v>
      </c>
      <c r="BG461" s="43">
        <v>0</v>
      </c>
      <c r="BH461" s="43">
        <v>0</v>
      </c>
      <c r="BI461" s="43">
        <v>0</v>
      </c>
      <c r="BJ461" s="43">
        <v>0</v>
      </c>
      <c r="BK461" s="43">
        <v>0</v>
      </c>
      <c r="BL461" s="43">
        <v>0</v>
      </c>
      <c r="BM461" s="43">
        <v>0</v>
      </c>
      <c r="BN461" s="43">
        <v>0</v>
      </c>
      <c r="BO461" s="43">
        <v>0</v>
      </c>
      <c r="BP461" s="43">
        <v>0</v>
      </c>
      <c r="BQ461" s="43">
        <v>0</v>
      </c>
      <c r="BR461" s="43">
        <v>0</v>
      </c>
      <c r="BS461" s="43">
        <v>1</v>
      </c>
      <c r="BT461" s="43">
        <v>1</v>
      </c>
      <c r="BU461" s="43">
        <v>1</v>
      </c>
      <c r="BV461" s="43">
        <v>1</v>
      </c>
      <c r="BW461" s="43">
        <v>1</v>
      </c>
      <c r="BX461" s="43">
        <v>0</v>
      </c>
      <c r="BY461" s="43">
        <v>0</v>
      </c>
      <c r="BZ461" s="43">
        <v>1</v>
      </c>
      <c r="CA461" s="43">
        <v>0</v>
      </c>
      <c r="CB461" s="43">
        <v>0</v>
      </c>
      <c r="CC461" s="43">
        <v>0</v>
      </c>
      <c r="CD461" s="43">
        <v>0</v>
      </c>
      <c r="CE461" s="43">
        <v>0</v>
      </c>
      <c r="CF461" s="43">
        <v>0</v>
      </c>
      <c r="CG461" s="43">
        <v>0</v>
      </c>
      <c r="CH461" s="43">
        <v>0</v>
      </c>
      <c r="CI461" s="43">
        <v>0</v>
      </c>
      <c r="CJ461" s="43">
        <v>0</v>
      </c>
      <c r="CK461" s="43">
        <v>0</v>
      </c>
      <c r="CL461" s="43">
        <v>0</v>
      </c>
      <c r="CM461" s="43">
        <v>0</v>
      </c>
      <c r="CN461" s="43">
        <v>0</v>
      </c>
      <c r="CO461" s="43">
        <v>0</v>
      </c>
      <c r="CP461" s="43">
        <v>0</v>
      </c>
      <c r="CQ461" s="43">
        <v>0</v>
      </c>
      <c r="CR461" s="43">
        <v>0</v>
      </c>
      <c r="CS461" s="43">
        <v>0</v>
      </c>
      <c r="CT461" s="43">
        <v>0</v>
      </c>
      <c r="CU461" s="43">
        <v>0</v>
      </c>
      <c r="CV461" s="43">
        <v>0</v>
      </c>
      <c r="CW461" s="231">
        <v>0</v>
      </c>
      <c r="CX461" s="43">
        <f t="shared" si="18"/>
        <v>17</v>
      </c>
      <c r="CY461" s="43">
        <v>1</v>
      </c>
      <c r="CZ461" s="43">
        <v>0</v>
      </c>
      <c r="DA461" s="43">
        <v>0</v>
      </c>
      <c r="DB461" s="43">
        <v>1</v>
      </c>
      <c r="DC461" s="43" t="s">
        <v>7921</v>
      </c>
      <c r="DD461" s="43" t="s">
        <v>312</v>
      </c>
      <c r="DE461" s="43" t="s">
        <v>623</v>
      </c>
      <c r="DF461" s="43">
        <v>1</v>
      </c>
      <c r="DG461" s="43" t="s">
        <v>657</v>
      </c>
      <c r="DH461" s="43" t="s">
        <v>539</v>
      </c>
      <c r="DL461" s="43">
        <v>1</v>
      </c>
      <c r="DN461" s="43">
        <v>1</v>
      </c>
      <c r="DO461" s="43">
        <v>1767</v>
      </c>
      <c r="DP461" s="43" t="s">
        <v>7922</v>
      </c>
      <c r="DQ461" s="43" t="s">
        <v>7923</v>
      </c>
      <c r="DR461" s="43">
        <v>1867</v>
      </c>
      <c r="DS461" s="43" t="s">
        <v>7924</v>
      </c>
      <c r="DT461" s="52"/>
      <c r="DU461" s="52"/>
      <c r="DV461" s="52"/>
      <c r="DW461" s="52"/>
      <c r="DX461" s="52"/>
      <c r="DY461" s="52"/>
      <c r="DZ461" s="52"/>
      <c r="EA461" s="52"/>
      <c r="EB461" s="52"/>
      <c r="EC461" s="52"/>
      <c r="ED461" s="52"/>
      <c r="EE461" s="52"/>
      <c r="EF461" s="52"/>
      <c r="EG461" s="52"/>
      <c r="EH461" s="52"/>
      <c r="EI461" s="52"/>
    </row>
    <row r="462" spans="1:139" s="40" customFormat="1" ht="15.75" customHeight="1" x14ac:dyDescent="0.3">
      <c r="A462" s="38" t="s">
        <v>81</v>
      </c>
      <c r="B462" s="145" t="s">
        <v>675</v>
      </c>
      <c r="C462" s="269" t="s">
        <v>7925</v>
      </c>
      <c r="D462" s="268"/>
      <c r="E462" s="268"/>
      <c r="F462" s="145" t="s">
        <v>91</v>
      </c>
      <c r="G462" s="145" t="s">
        <v>479</v>
      </c>
      <c r="H462" s="145" t="s">
        <v>454</v>
      </c>
      <c r="I462" s="145" t="s">
        <v>56</v>
      </c>
      <c r="J462" s="145" t="s">
        <v>217</v>
      </c>
      <c r="K462" s="145" t="s">
        <v>471</v>
      </c>
      <c r="L462" s="145" t="s">
        <v>228</v>
      </c>
      <c r="M462" s="145" t="s">
        <v>268</v>
      </c>
      <c r="N462" s="145"/>
      <c r="O462" s="145" t="s">
        <v>300</v>
      </c>
      <c r="P462" s="268" t="s">
        <v>6467</v>
      </c>
      <c r="Q462" s="270" t="s">
        <v>6468</v>
      </c>
      <c r="R462" s="145">
        <v>0</v>
      </c>
      <c r="S462" s="145">
        <v>0</v>
      </c>
      <c r="T462" s="145">
        <v>0</v>
      </c>
      <c r="U462" s="145">
        <v>0</v>
      </c>
      <c r="V462" s="145">
        <v>0</v>
      </c>
      <c r="W462" s="145">
        <v>0</v>
      </c>
      <c r="X462" s="145">
        <v>0</v>
      </c>
      <c r="Y462" s="145">
        <v>0</v>
      </c>
      <c r="Z462" s="145"/>
      <c r="AA462" s="145">
        <v>0</v>
      </c>
      <c r="AB462" s="145">
        <v>0</v>
      </c>
      <c r="AC462" s="145">
        <v>0</v>
      </c>
      <c r="AD462" s="145">
        <v>0</v>
      </c>
      <c r="AE462" s="145">
        <v>0</v>
      </c>
      <c r="AF462" s="145">
        <v>0</v>
      </c>
      <c r="AG462" s="145">
        <v>0</v>
      </c>
      <c r="AH462" s="145">
        <v>0</v>
      </c>
      <c r="AI462" s="145">
        <v>0</v>
      </c>
      <c r="AJ462" s="145">
        <v>0</v>
      </c>
      <c r="AK462" s="145">
        <v>0</v>
      </c>
      <c r="AL462" s="145">
        <v>0</v>
      </c>
      <c r="AM462" s="145">
        <v>0</v>
      </c>
      <c r="AN462" s="145">
        <v>0</v>
      </c>
      <c r="AO462" s="145">
        <v>0</v>
      </c>
      <c r="AP462" s="145">
        <v>0</v>
      </c>
      <c r="AQ462" s="145">
        <v>1</v>
      </c>
      <c r="AR462" s="145">
        <v>1</v>
      </c>
      <c r="AS462" s="145">
        <v>1</v>
      </c>
      <c r="AT462" s="145">
        <v>1</v>
      </c>
      <c r="AU462" s="145">
        <v>1</v>
      </c>
      <c r="AV462" s="145">
        <v>0</v>
      </c>
      <c r="AW462" s="145">
        <v>0</v>
      </c>
      <c r="AX462" s="145">
        <v>1</v>
      </c>
      <c r="AY462" s="145">
        <v>0</v>
      </c>
      <c r="AZ462" s="145">
        <v>1</v>
      </c>
      <c r="BA462" s="145">
        <v>1</v>
      </c>
      <c r="BB462" s="145">
        <v>0</v>
      </c>
      <c r="BC462" s="145">
        <v>0</v>
      </c>
      <c r="BD462" s="145">
        <v>0</v>
      </c>
      <c r="BE462" s="145">
        <v>0</v>
      </c>
      <c r="BF462" s="145">
        <v>0</v>
      </c>
      <c r="BG462" s="145">
        <v>0</v>
      </c>
      <c r="BH462" s="43">
        <v>0</v>
      </c>
      <c r="BI462" s="145">
        <v>0</v>
      </c>
      <c r="BJ462" s="43">
        <v>0</v>
      </c>
      <c r="BK462" s="145">
        <v>0</v>
      </c>
      <c r="BL462" s="43">
        <v>0</v>
      </c>
      <c r="BM462" s="145">
        <v>0</v>
      </c>
      <c r="BN462" s="145">
        <v>0</v>
      </c>
      <c r="BO462" s="145">
        <v>0</v>
      </c>
      <c r="BP462" s="145">
        <v>0</v>
      </c>
      <c r="BQ462" s="145">
        <v>0</v>
      </c>
      <c r="BR462" s="145">
        <v>0</v>
      </c>
      <c r="BS462" s="145">
        <v>0</v>
      </c>
      <c r="BT462" s="145">
        <v>0</v>
      </c>
      <c r="BU462" s="145">
        <v>0</v>
      </c>
      <c r="BV462" s="145">
        <v>0</v>
      </c>
      <c r="BW462" s="145">
        <v>0</v>
      </c>
      <c r="BX462" s="145">
        <v>0</v>
      </c>
      <c r="BY462" s="145">
        <v>0</v>
      </c>
      <c r="BZ462" s="145">
        <v>0</v>
      </c>
      <c r="CA462" s="145">
        <v>0</v>
      </c>
      <c r="CB462" s="145">
        <v>0</v>
      </c>
      <c r="CC462" s="272">
        <v>0</v>
      </c>
      <c r="CD462" s="145">
        <v>0</v>
      </c>
      <c r="CE462" s="145">
        <v>0</v>
      </c>
      <c r="CF462" s="145">
        <v>0</v>
      </c>
      <c r="CG462" s="145">
        <v>0</v>
      </c>
      <c r="CH462" s="145">
        <v>0</v>
      </c>
      <c r="CI462" s="145">
        <v>0</v>
      </c>
      <c r="CJ462" s="145">
        <v>0</v>
      </c>
      <c r="CK462" s="145">
        <v>0</v>
      </c>
      <c r="CL462" s="145">
        <v>0</v>
      </c>
      <c r="CM462" s="145">
        <v>0</v>
      </c>
      <c r="CN462" s="145">
        <v>0</v>
      </c>
      <c r="CO462" s="145">
        <v>0</v>
      </c>
      <c r="CP462" s="145">
        <v>0</v>
      </c>
      <c r="CQ462" s="145">
        <v>0</v>
      </c>
      <c r="CR462" s="145">
        <v>0</v>
      </c>
      <c r="CS462" s="145">
        <v>0</v>
      </c>
      <c r="CT462" s="145">
        <v>0</v>
      </c>
      <c r="CU462" s="145">
        <v>0</v>
      </c>
      <c r="CV462" s="145">
        <v>0</v>
      </c>
      <c r="CW462" s="271">
        <v>0</v>
      </c>
      <c r="CX462" s="145">
        <f t="shared" si="18"/>
        <v>8</v>
      </c>
      <c r="CY462" s="145">
        <v>1</v>
      </c>
      <c r="CZ462" s="145">
        <v>0</v>
      </c>
      <c r="DA462" s="145">
        <v>0</v>
      </c>
      <c r="DB462" s="145">
        <v>0</v>
      </c>
      <c r="DC462" s="145" t="s">
        <v>7926</v>
      </c>
      <c r="DD462" s="38" t="s">
        <v>309</v>
      </c>
      <c r="DE462" s="145"/>
      <c r="DF462" s="145"/>
      <c r="DG462" s="145"/>
      <c r="DH462" s="145"/>
      <c r="DI462" s="145"/>
      <c r="DJ462" s="145"/>
      <c r="DK462" s="145"/>
      <c r="DL462" s="145">
        <v>0</v>
      </c>
      <c r="DM462" s="145"/>
      <c r="DN462" s="145">
        <v>1</v>
      </c>
      <c r="DO462" s="145">
        <v>1945</v>
      </c>
      <c r="DP462" s="145" t="s">
        <v>7927</v>
      </c>
      <c r="DQ462" s="145" t="s">
        <v>7928</v>
      </c>
      <c r="DR462" s="145">
        <v>2007</v>
      </c>
      <c r="DS462" s="145" t="s">
        <v>7929</v>
      </c>
    </row>
    <row r="463" spans="1:139" s="40" customFormat="1" ht="15.75" customHeight="1" x14ac:dyDescent="0.3">
      <c r="A463" s="38" t="s">
        <v>81</v>
      </c>
      <c r="B463" s="145" t="s">
        <v>675</v>
      </c>
      <c r="C463" s="145" t="s">
        <v>7930</v>
      </c>
      <c r="D463" s="145" t="s">
        <v>7931</v>
      </c>
      <c r="E463" s="145" t="s">
        <v>7932</v>
      </c>
      <c r="F463" s="145" t="s">
        <v>91</v>
      </c>
      <c r="G463" s="145" t="s">
        <v>95</v>
      </c>
      <c r="H463" s="145" t="s">
        <v>454</v>
      </c>
      <c r="I463" s="145" t="s">
        <v>56</v>
      </c>
      <c r="J463" s="145" t="s">
        <v>217</v>
      </c>
      <c r="K463" s="145" t="s">
        <v>471</v>
      </c>
      <c r="L463" s="145" t="s">
        <v>228</v>
      </c>
      <c r="M463" s="145" t="s">
        <v>268</v>
      </c>
      <c r="N463" s="145"/>
      <c r="O463" s="145" t="s">
        <v>300</v>
      </c>
      <c r="P463" s="270" t="s">
        <v>7933</v>
      </c>
      <c r="Q463" s="271" t="s">
        <v>7934</v>
      </c>
      <c r="R463" s="145">
        <v>0</v>
      </c>
      <c r="S463" s="145">
        <v>0</v>
      </c>
      <c r="T463" s="145">
        <v>0</v>
      </c>
      <c r="U463" s="145">
        <v>0</v>
      </c>
      <c r="V463" s="145">
        <v>0</v>
      </c>
      <c r="W463" s="145">
        <v>0</v>
      </c>
      <c r="X463" s="145">
        <v>0</v>
      </c>
      <c r="Y463" s="145">
        <v>0</v>
      </c>
      <c r="Z463" s="145"/>
      <c r="AA463" s="145">
        <v>0</v>
      </c>
      <c r="AB463" s="145">
        <v>0</v>
      </c>
      <c r="AC463" s="145">
        <v>0</v>
      </c>
      <c r="AD463" s="145">
        <v>0</v>
      </c>
      <c r="AE463" s="145">
        <v>0</v>
      </c>
      <c r="AF463" s="145">
        <v>0</v>
      </c>
      <c r="AG463" s="145">
        <v>0</v>
      </c>
      <c r="AH463" s="145">
        <v>0</v>
      </c>
      <c r="AI463" s="145">
        <v>0</v>
      </c>
      <c r="AJ463" s="145">
        <v>0</v>
      </c>
      <c r="AK463" s="145">
        <v>0</v>
      </c>
      <c r="AL463" s="145">
        <v>0</v>
      </c>
      <c r="AM463" s="145">
        <v>0</v>
      </c>
      <c r="AN463" s="145">
        <v>0</v>
      </c>
      <c r="AO463" s="145">
        <v>0</v>
      </c>
      <c r="AP463" s="145">
        <v>0</v>
      </c>
      <c r="AQ463" s="145">
        <v>0</v>
      </c>
      <c r="AR463" s="145">
        <v>1</v>
      </c>
      <c r="AS463" s="145">
        <v>0</v>
      </c>
      <c r="AT463" s="145">
        <v>0</v>
      </c>
      <c r="AU463" s="145">
        <v>0</v>
      </c>
      <c r="AV463" s="145">
        <v>0</v>
      </c>
      <c r="AW463" s="145">
        <v>0</v>
      </c>
      <c r="AX463" s="145">
        <v>0</v>
      </c>
      <c r="AY463" s="145">
        <v>0</v>
      </c>
      <c r="AZ463" s="145">
        <v>0</v>
      </c>
      <c r="BA463" s="145">
        <v>0</v>
      </c>
      <c r="BB463" s="145">
        <v>0</v>
      </c>
      <c r="BC463" s="145">
        <v>0</v>
      </c>
      <c r="BD463" s="145">
        <v>0</v>
      </c>
      <c r="BE463" s="145">
        <v>0</v>
      </c>
      <c r="BF463" s="145">
        <v>0</v>
      </c>
      <c r="BG463" s="145">
        <v>0</v>
      </c>
      <c r="BH463" s="43">
        <v>0</v>
      </c>
      <c r="BI463" s="145">
        <v>0</v>
      </c>
      <c r="BJ463" s="43">
        <v>0</v>
      </c>
      <c r="BK463" s="145">
        <v>0</v>
      </c>
      <c r="BL463" s="43">
        <v>1</v>
      </c>
      <c r="BM463" s="145">
        <v>0</v>
      </c>
      <c r="BN463" s="145">
        <v>0</v>
      </c>
      <c r="BO463" s="145">
        <v>0</v>
      </c>
      <c r="BP463" s="145">
        <v>0</v>
      </c>
      <c r="BQ463" s="145">
        <v>0</v>
      </c>
      <c r="BR463" s="145">
        <v>0</v>
      </c>
      <c r="BS463" s="145">
        <v>0</v>
      </c>
      <c r="BT463" s="145">
        <v>0</v>
      </c>
      <c r="BU463" s="145">
        <v>0</v>
      </c>
      <c r="BV463" s="145">
        <v>1</v>
      </c>
      <c r="BW463" s="145">
        <v>0</v>
      </c>
      <c r="BX463" s="145">
        <v>0</v>
      </c>
      <c r="BY463" s="145">
        <v>0</v>
      </c>
      <c r="BZ463" s="145">
        <v>0</v>
      </c>
      <c r="CA463" s="145">
        <v>0</v>
      </c>
      <c r="CB463" s="145">
        <v>0</v>
      </c>
      <c r="CC463" s="270">
        <v>0</v>
      </c>
      <c r="CD463" s="145">
        <v>0</v>
      </c>
      <c r="CE463" s="145">
        <v>0</v>
      </c>
      <c r="CF463" s="145">
        <v>0</v>
      </c>
      <c r="CG463" s="145">
        <v>0</v>
      </c>
      <c r="CH463" s="145">
        <v>0</v>
      </c>
      <c r="CI463" s="145">
        <v>0</v>
      </c>
      <c r="CJ463" s="145">
        <v>0</v>
      </c>
      <c r="CK463" s="145">
        <v>0</v>
      </c>
      <c r="CL463" s="145">
        <v>0</v>
      </c>
      <c r="CM463" s="145">
        <v>0</v>
      </c>
      <c r="CN463" s="145">
        <v>0</v>
      </c>
      <c r="CO463" s="145">
        <v>0</v>
      </c>
      <c r="CP463" s="145">
        <v>0</v>
      </c>
      <c r="CQ463" s="145">
        <v>0</v>
      </c>
      <c r="CR463" s="145">
        <v>0</v>
      </c>
      <c r="CS463" s="145">
        <v>0</v>
      </c>
      <c r="CT463" s="145">
        <v>0</v>
      </c>
      <c r="CU463" s="145">
        <v>0</v>
      </c>
      <c r="CV463" s="145">
        <v>0</v>
      </c>
      <c r="CW463" s="271">
        <v>0</v>
      </c>
      <c r="CX463" s="145">
        <f t="shared" si="18"/>
        <v>3</v>
      </c>
      <c r="CY463" s="145">
        <v>1</v>
      </c>
      <c r="CZ463" s="145">
        <v>0</v>
      </c>
      <c r="DA463" s="145">
        <v>0</v>
      </c>
      <c r="DB463" s="145">
        <v>1</v>
      </c>
      <c r="DC463" s="145" t="s">
        <v>663</v>
      </c>
      <c r="DD463" s="145" t="s">
        <v>307</v>
      </c>
      <c r="DE463" s="145"/>
      <c r="DF463" s="145"/>
      <c r="DG463" s="145"/>
      <c r="DH463" s="145"/>
      <c r="DI463" s="145"/>
      <c r="DJ463" s="145"/>
      <c r="DK463" s="145"/>
      <c r="DL463" s="145">
        <v>0</v>
      </c>
      <c r="DM463" s="145"/>
      <c r="DN463" s="145">
        <v>1</v>
      </c>
      <c r="DO463" s="145">
        <v>1970</v>
      </c>
      <c r="DP463" s="145" t="s">
        <v>7935</v>
      </c>
      <c r="DQ463" s="145" t="s">
        <v>7930</v>
      </c>
      <c r="DR463" s="145" t="s">
        <v>460</v>
      </c>
      <c r="DS463" s="145" t="s">
        <v>7935</v>
      </c>
    </row>
    <row r="464" spans="1:139" s="40" customFormat="1" ht="15.75" customHeight="1" x14ac:dyDescent="0.3">
      <c r="A464" s="38" t="s">
        <v>81</v>
      </c>
      <c r="B464" s="268" t="s">
        <v>7564</v>
      </c>
      <c r="C464" s="269" t="s">
        <v>7936</v>
      </c>
      <c r="D464" s="145"/>
      <c r="E464" s="145"/>
      <c r="F464" s="145" t="s">
        <v>91</v>
      </c>
      <c r="G464" s="145" t="s">
        <v>95</v>
      </c>
      <c r="H464" s="145" t="s">
        <v>454</v>
      </c>
      <c r="I464" s="145" t="s">
        <v>56</v>
      </c>
      <c r="J464" s="145" t="s">
        <v>173</v>
      </c>
      <c r="K464" s="145" t="s">
        <v>471</v>
      </c>
      <c r="L464" s="145"/>
      <c r="M464" s="145" t="s">
        <v>268</v>
      </c>
      <c r="N464" s="145"/>
      <c r="O464" s="145" t="s">
        <v>300</v>
      </c>
      <c r="P464" s="270" t="s">
        <v>7937</v>
      </c>
      <c r="Q464" s="271" t="s">
        <v>7938</v>
      </c>
      <c r="R464" s="145">
        <v>0</v>
      </c>
      <c r="S464" s="145">
        <v>0</v>
      </c>
      <c r="T464" s="145">
        <v>0</v>
      </c>
      <c r="U464" s="145">
        <v>0</v>
      </c>
      <c r="V464" s="145">
        <v>0</v>
      </c>
      <c r="W464" s="145">
        <v>0</v>
      </c>
      <c r="X464" s="145">
        <v>0</v>
      </c>
      <c r="Y464" s="145">
        <v>0</v>
      </c>
      <c r="Z464" s="145"/>
      <c r="AA464" s="145">
        <v>0</v>
      </c>
      <c r="AB464" s="145">
        <v>0</v>
      </c>
      <c r="AC464" s="145">
        <v>0</v>
      </c>
      <c r="AD464" s="145">
        <v>0</v>
      </c>
      <c r="AE464" s="145">
        <v>0</v>
      </c>
      <c r="AF464" s="145">
        <v>0</v>
      </c>
      <c r="AG464" s="145">
        <v>0</v>
      </c>
      <c r="AH464" s="145">
        <v>0</v>
      </c>
      <c r="AI464" s="145">
        <v>0</v>
      </c>
      <c r="AJ464" s="145">
        <v>0</v>
      </c>
      <c r="AK464" s="145">
        <v>0</v>
      </c>
      <c r="AL464" s="145">
        <v>0</v>
      </c>
      <c r="AM464" s="145">
        <v>0</v>
      </c>
      <c r="AN464" s="145">
        <v>0</v>
      </c>
      <c r="AO464" s="145">
        <v>1</v>
      </c>
      <c r="AP464" s="145">
        <v>0</v>
      </c>
      <c r="AQ464" s="145">
        <v>1</v>
      </c>
      <c r="AR464" s="145">
        <v>1</v>
      </c>
      <c r="AS464" s="145">
        <v>1</v>
      </c>
      <c r="AT464" s="145">
        <v>0</v>
      </c>
      <c r="AU464" s="145">
        <v>0</v>
      </c>
      <c r="AV464" s="145">
        <v>0</v>
      </c>
      <c r="AW464" s="145">
        <v>1</v>
      </c>
      <c r="AX464" s="145">
        <v>0</v>
      </c>
      <c r="AY464" s="145">
        <v>1</v>
      </c>
      <c r="AZ464" s="145">
        <v>1</v>
      </c>
      <c r="BA464" s="145">
        <v>0</v>
      </c>
      <c r="BB464" s="145">
        <v>0</v>
      </c>
      <c r="BC464" s="145">
        <v>1</v>
      </c>
      <c r="BD464" s="145">
        <v>1</v>
      </c>
      <c r="BE464" s="145">
        <v>1</v>
      </c>
      <c r="BF464" s="145">
        <v>0</v>
      </c>
      <c r="BG464" s="145">
        <v>0</v>
      </c>
      <c r="BH464" s="43">
        <v>0</v>
      </c>
      <c r="BI464" s="145">
        <v>0</v>
      </c>
      <c r="BJ464" s="43">
        <v>0</v>
      </c>
      <c r="BK464" s="145">
        <v>0</v>
      </c>
      <c r="BL464" s="43">
        <v>0</v>
      </c>
      <c r="BM464" s="145">
        <v>0</v>
      </c>
      <c r="BN464" s="145">
        <v>0</v>
      </c>
      <c r="BO464" s="145">
        <v>0</v>
      </c>
      <c r="BP464" s="145">
        <v>0</v>
      </c>
      <c r="BQ464" s="145">
        <v>1</v>
      </c>
      <c r="BR464" s="145">
        <v>0</v>
      </c>
      <c r="BS464" s="145">
        <v>1</v>
      </c>
      <c r="BT464" s="145">
        <v>1</v>
      </c>
      <c r="BU464" s="145">
        <v>1</v>
      </c>
      <c r="BV464" s="145">
        <v>1</v>
      </c>
      <c r="BW464" s="145">
        <v>1</v>
      </c>
      <c r="BX464" s="145">
        <v>1</v>
      </c>
      <c r="BY464" s="145">
        <v>1</v>
      </c>
      <c r="BZ464" s="145">
        <v>1</v>
      </c>
      <c r="CA464" s="145">
        <v>1</v>
      </c>
      <c r="CB464" s="145">
        <v>1</v>
      </c>
      <c r="CC464" s="270">
        <v>0</v>
      </c>
      <c r="CD464" s="145">
        <v>0</v>
      </c>
      <c r="CE464" s="145">
        <v>0</v>
      </c>
      <c r="CF464" s="145">
        <v>0</v>
      </c>
      <c r="CG464" s="145">
        <v>0</v>
      </c>
      <c r="CH464" s="145">
        <v>0</v>
      </c>
      <c r="CI464" s="145">
        <v>0</v>
      </c>
      <c r="CJ464" s="145">
        <v>0</v>
      </c>
      <c r="CK464" s="145">
        <v>0</v>
      </c>
      <c r="CL464" s="145">
        <v>0</v>
      </c>
      <c r="CM464" s="145">
        <v>0</v>
      </c>
      <c r="CN464" s="145">
        <v>0</v>
      </c>
      <c r="CO464" s="145">
        <v>0</v>
      </c>
      <c r="CP464" s="145">
        <v>0</v>
      </c>
      <c r="CQ464" s="145">
        <v>0</v>
      </c>
      <c r="CR464" s="145">
        <v>0</v>
      </c>
      <c r="CS464" s="145">
        <v>0</v>
      </c>
      <c r="CT464" s="145">
        <v>0</v>
      </c>
      <c r="CU464" s="145">
        <v>0</v>
      </c>
      <c r="CV464" s="145">
        <v>0</v>
      </c>
      <c r="CW464" s="271">
        <v>0</v>
      </c>
      <c r="CX464" s="145">
        <f t="shared" si="18"/>
        <v>21</v>
      </c>
      <c r="CY464" s="145">
        <v>1</v>
      </c>
      <c r="CZ464" s="145">
        <v>0</v>
      </c>
      <c r="DA464" s="145">
        <v>0</v>
      </c>
      <c r="DB464" s="145">
        <v>1</v>
      </c>
      <c r="DC464" s="145" t="s">
        <v>7939</v>
      </c>
      <c r="DD464" s="145" t="s">
        <v>320</v>
      </c>
      <c r="DE464" s="145"/>
      <c r="DF464" s="145"/>
      <c r="DG464" s="145" t="s">
        <v>7940</v>
      </c>
      <c r="DH464" s="145"/>
      <c r="DI464" s="145"/>
      <c r="DJ464" s="145"/>
      <c r="DK464" s="145"/>
      <c r="DL464" s="145">
        <v>1</v>
      </c>
      <c r="DM464" s="145" t="s">
        <v>595</v>
      </c>
      <c r="DN464" s="145">
        <v>1</v>
      </c>
      <c r="DO464" s="145">
        <v>1813</v>
      </c>
      <c r="DP464" s="145" t="s">
        <v>7941</v>
      </c>
      <c r="DQ464" s="145" t="s">
        <v>7936</v>
      </c>
      <c r="DR464" s="145" t="s">
        <v>460</v>
      </c>
      <c r="DS464" s="145" t="s">
        <v>7941</v>
      </c>
    </row>
    <row r="465" spans="1:139" s="37" customFormat="1" ht="17.25" customHeight="1" x14ac:dyDescent="0.3">
      <c r="A465" s="38" t="s">
        <v>81</v>
      </c>
      <c r="B465" s="268" t="s">
        <v>7197</v>
      </c>
      <c r="C465" s="269" t="s">
        <v>7198</v>
      </c>
      <c r="D465" s="145"/>
      <c r="E465" s="145"/>
      <c r="F465" s="145" t="s">
        <v>91</v>
      </c>
      <c r="G465" s="145" t="s">
        <v>95</v>
      </c>
      <c r="H465" s="145" t="s">
        <v>454</v>
      </c>
      <c r="I465" s="145" t="s">
        <v>56</v>
      </c>
      <c r="J465" s="145" t="s">
        <v>217</v>
      </c>
      <c r="K465" s="145" t="s">
        <v>471</v>
      </c>
      <c r="L465" s="145" t="s">
        <v>228</v>
      </c>
      <c r="M465" s="145" t="s">
        <v>279</v>
      </c>
      <c r="N465" s="145"/>
      <c r="O465" s="145" t="s">
        <v>300</v>
      </c>
      <c r="P465" s="145" t="s">
        <v>7199</v>
      </c>
      <c r="Q465" s="271" t="s">
        <v>6717</v>
      </c>
      <c r="R465" s="145">
        <v>0</v>
      </c>
      <c r="S465" s="145">
        <v>0</v>
      </c>
      <c r="T465" s="145">
        <v>0</v>
      </c>
      <c r="U465" s="145">
        <v>0</v>
      </c>
      <c r="V465" s="145">
        <v>0</v>
      </c>
      <c r="W465" s="145">
        <v>0</v>
      </c>
      <c r="X465" s="145">
        <v>0</v>
      </c>
      <c r="Y465" s="145">
        <v>0</v>
      </c>
      <c r="Z465" s="145"/>
      <c r="AA465" s="145">
        <v>0</v>
      </c>
      <c r="AB465" s="145">
        <v>0</v>
      </c>
      <c r="AC465" s="145">
        <v>0</v>
      </c>
      <c r="AD465" s="145">
        <v>0</v>
      </c>
      <c r="AE465" s="145">
        <v>0</v>
      </c>
      <c r="AF465" s="145">
        <v>0</v>
      </c>
      <c r="AG465" s="145">
        <v>0</v>
      </c>
      <c r="AH465" s="145">
        <v>0</v>
      </c>
      <c r="AI465" s="145">
        <v>0</v>
      </c>
      <c r="AJ465" s="145">
        <v>0</v>
      </c>
      <c r="AK465" s="145">
        <v>0</v>
      </c>
      <c r="AL465" s="145">
        <v>0</v>
      </c>
      <c r="AM465" s="145">
        <v>0</v>
      </c>
      <c r="AN465" s="145">
        <v>0</v>
      </c>
      <c r="AO465" s="145">
        <v>0</v>
      </c>
      <c r="AP465" s="145">
        <v>0</v>
      </c>
      <c r="AQ465" s="145">
        <v>0</v>
      </c>
      <c r="AR465" s="145">
        <v>1</v>
      </c>
      <c r="AS465" s="145">
        <v>0</v>
      </c>
      <c r="AT465" s="145">
        <v>0</v>
      </c>
      <c r="AU465" s="145">
        <v>0</v>
      </c>
      <c r="AV465" s="145">
        <v>0</v>
      </c>
      <c r="AW465" s="145">
        <v>0</v>
      </c>
      <c r="AX465" s="145">
        <v>0</v>
      </c>
      <c r="AY465" s="145">
        <v>0</v>
      </c>
      <c r="AZ465" s="145">
        <v>0</v>
      </c>
      <c r="BA465" s="145">
        <v>0</v>
      </c>
      <c r="BB465" s="145">
        <v>0</v>
      </c>
      <c r="BC465" s="145">
        <v>0</v>
      </c>
      <c r="BD465" s="145">
        <v>0</v>
      </c>
      <c r="BE465" s="145">
        <v>1</v>
      </c>
      <c r="BF465" s="145">
        <v>0</v>
      </c>
      <c r="BG465" s="145">
        <v>0</v>
      </c>
      <c r="BH465" s="43">
        <v>1</v>
      </c>
      <c r="BI465" s="145">
        <v>0</v>
      </c>
      <c r="BJ465" s="43">
        <v>1</v>
      </c>
      <c r="BK465" s="145">
        <v>0</v>
      </c>
      <c r="BL465" s="43">
        <v>1</v>
      </c>
      <c r="BM465" s="145">
        <v>0</v>
      </c>
      <c r="BN465" s="145">
        <v>1</v>
      </c>
      <c r="BO465" s="145">
        <v>1</v>
      </c>
      <c r="BP465" s="145">
        <v>1</v>
      </c>
      <c r="BQ465" s="145">
        <v>0</v>
      </c>
      <c r="BR465" s="145">
        <v>0</v>
      </c>
      <c r="BS465" s="145">
        <v>0</v>
      </c>
      <c r="BT465" s="145">
        <v>0</v>
      </c>
      <c r="BU465" s="145">
        <v>0</v>
      </c>
      <c r="BV465" s="145">
        <v>0</v>
      </c>
      <c r="BW465" s="145">
        <v>0</v>
      </c>
      <c r="BX465" s="145">
        <v>0</v>
      </c>
      <c r="BY465" s="145">
        <v>0</v>
      </c>
      <c r="BZ465" s="145">
        <v>0</v>
      </c>
      <c r="CA465" s="145">
        <v>0</v>
      </c>
      <c r="CB465" s="145">
        <v>0</v>
      </c>
      <c r="CC465" s="272">
        <v>0</v>
      </c>
      <c r="CD465" s="145">
        <v>0</v>
      </c>
      <c r="CE465" s="145">
        <v>0</v>
      </c>
      <c r="CF465" s="145">
        <v>0</v>
      </c>
      <c r="CG465" s="145">
        <v>0</v>
      </c>
      <c r="CH465" s="145">
        <v>0</v>
      </c>
      <c r="CI465" s="145">
        <v>0</v>
      </c>
      <c r="CJ465" s="145">
        <v>0</v>
      </c>
      <c r="CK465" s="145">
        <v>0</v>
      </c>
      <c r="CL465" s="145">
        <v>0</v>
      </c>
      <c r="CM465" s="145">
        <v>0</v>
      </c>
      <c r="CN465" s="145">
        <v>0</v>
      </c>
      <c r="CO465" s="145">
        <v>0</v>
      </c>
      <c r="CP465" s="145">
        <v>0</v>
      </c>
      <c r="CQ465" s="145">
        <v>0</v>
      </c>
      <c r="CR465" s="145">
        <v>0</v>
      </c>
      <c r="CS465" s="145">
        <v>0</v>
      </c>
      <c r="CT465" s="145">
        <v>0</v>
      </c>
      <c r="CU465" s="145">
        <v>0</v>
      </c>
      <c r="CV465" s="145">
        <v>0</v>
      </c>
      <c r="CW465" s="271">
        <v>0</v>
      </c>
      <c r="CX465" s="145">
        <f t="shared" si="18"/>
        <v>8</v>
      </c>
      <c r="CY465" s="145">
        <v>1</v>
      </c>
      <c r="CZ465" s="145">
        <v>0</v>
      </c>
      <c r="DA465" s="145">
        <v>0</v>
      </c>
      <c r="DB465" s="145">
        <v>0</v>
      </c>
      <c r="DC465" s="145" t="s">
        <v>7942</v>
      </c>
      <c r="DD465" s="145" t="s">
        <v>305</v>
      </c>
      <c r="DE465" s="145"/>
      <c r="DF465" s="145"/>
      <c r="DG465" s="145" t="s">
        <v>1306</v>
      </c>
      <c r="DH465" s="145"/>
      <c r="DI465" s="145"/>
      <c r="DJ465" s="145" t="s">
        <v>484</v>
      </c>
      <c r="DK465" s="145"/>
      <c r="DL465" s="145">
        <v>1</v>
      </c>
      <c r="DM465" s="145"/>
      <c r="DN465" s="145">
        <v>1</v>
      </c>
      <c r="DO465" s="145">
        <v>1829</v>
      </c>
      <c r="DP465" s="145" t="s">
        <v>7943</v>
      </c>
      <c r="DQ465" s="145" t="s">
        <v>7944</v>
      </c>
      <c r="DR465" s="145">
        <v>1851</v>
      </c>
      <c r="DS465" s="145" t="s">
        <v>7945</v>
      </c>
      <c r="DT465" s="40"/>
      <c r="DU465" s="40"/>
      <c r="DV465" s="40"/>
      <c r="DW465" s="40"/>
      <c r="DX465" s="40"/>
      <c r="DY465" s="40"/>
      <c r="DZ465" s="40"/>
      <c r="EA465" s="40"/>
      <c r="EB465" s="40"/>
      <c r="EC465" s="40"/>
      <c r="ED465" s="40"/>
      <c r="EE465" s="40"/>
      <c r="EF465" s="40"/>
      <c r="EG465" s="40"/>
      <c r="EH465" s="40"/>
      <c r="EI465" s="40"/>
    </row>
    <row r="466" spans="1:139" s="37" customFormat="1" ht="15.75" customHeight="1" x14ac:dyDescent="0.3">
      <c r="A466" s="38" t="s">
        <v>81</v>
      </c>
      <c r="B466" s="268" t="s">
        <v>7409</v>
      </c>
      <c r="C466" s="269" t="s">
        <v>7946</v>
      </c>
      <c r="D466" s="145"/>
      <c r="E466" s="145"/>
      <c r="F466" s="145" t="s">
        <v>91</v>
      </c>
      <c r="G466" s="145" t="s">
        <v>575</v>
      </c>
      <c r="H466" s="145" t="s">
        <v>454</v>
      </c>
      <c r="I466" s="145" t="s">
        <v>56</v>
      </c>
      <c r="J466" s="145" t="s">
        <v>173</v>
      </c>
      <c r="K466" s="145" t="s">
        <v>471</v>
      </c>
      <c r="L466" s="145" t="s">
        <v>228</v>
      </c>
      <c r="M466" s="145" t="s">
        <v>289</v>
      </c>
      <c r="N466" s="145"/>
      <c r="O466" s="145" t="s">
        <v>300</v>
      </c>
      <c r="P466" s="145" t="s">
        <v>7947</v>
      </c>
      <c r="Q466" s="271" t="s">
        <v>7948</v>
      </c>
      <c r="R466" s="145">
        <v>0</v>
      </c>
      <c r="S466" s="145">
        <v>0</v>
      </c>
      <c r="T466" s="145">
        <v>0</v>
      </c>
      <c r="U466" s="145">
        <v>0</v>
      </c>
      <c r="V466" s="145">
        <v>0</v>
      </c>
      <c r="W466" s="145">
        <v>0</v>
      </c>
      <c r="X466" s="145">
        <v>0</v>
      </c>
      <c r="Y466" s="145">
        <v>0</v>
      </c>
      <c r="Z466" s="145"/>
      <c r="AA466" s="145">
        <v>0</v>
      </c>
      <c r="AB466" s="145">
        <v>0</v>
      </c>
      <c r="AC466" s="145">
        <v>0</v>
      </c>
      <c r="AD466" s="145">
        <v>0</v>
      </c>
      <c r="AE466" s="145">
        <v>0</v>
      </c>
      <c r="AF466" s="145">
        <v>0</v>
      </c>
      <c r="AG466" s="145">
        <v>0</v>
      </c>
      <c r="AH466" s="145">
        <v>0</v>
      </c>
      <c r="AI466" s="145">
        <v>0</v>
      </c>
      <c r="AJ466" s="145">
        <v>0</v>
      </c>
      <c r="AK466" s="145">
        <v>0</v>
      </c>
      <c r="AL466" s="145">
        <v>0</v>
      </c>
      <c r="AM466" s="145">
        <v>0</v>
      </c>
      <c r="AN466" s="145">
        <v>0</v>
      </c>
      <c r="AO466" s="145">
        <v>1</v>
      </c>
      <c r="AP466" s="145">
        <v>0</v>
      </c>
      <c r="AQ466" s="145">
        <v>1</v>
      </c>
      <c r="AR466" s="145">
        <v>1</v>
      </c>
      <c r="AS466" s="145">
        <v>1</v>
      </c>
      <c r="AT466" s="145">
        <v>1</v>
      </c>
      <c r="AU466" s="145">
        <v>1</v>
      </c>
      <c r="AV466" s="145">
        <v>0</v>
      </c>
      <c r="AW466" s="145">
        <v>1</v>
      </c>
      <c r="AX466" s="145">
        <v>1</v>
      </c>
      <c r="AY466" s="145">
        <v>1</v>
      </c>
      <c r="AZ466" s="145">
        <v>1</v>
      </c>
      <c r="BA466" s="145">
        <v>0</v>
      </c>
      <c r="BB466" s="145">
        <v>0</v>
      </c>
      <c r="BC466" s="145">
        <v>1</v>
      </c>
      <c r="BD466" s="145">
        <v>0</v>
      </c>
      <c r="BE466" s="145">
        <v>0</v>
      </c>
      <c r="BF466" s="145">
        <v>0</v>
      </c>
      <c r="BG466" s="145">
        <v>0</v>
      </c>
      <c r="BH466" s="43">
        <v>0</v>
      </c>
      <c r="BI466" s="145">
        <v>0</v>
      </c>
      <c r="BJ466" s="43">
        <v>0</v>
      </c>
      <c r="BK466" s="145">
        <v>0</v>
      </c>
      <c r="BL466" s="43">
        <v>0</v>
      </c>
      <c r="BM466" s="145">
        <v>0</v>
      </c>
      <c r="BN466" s="145">
        <v>0</v>
      </c>
      <c r="BO466" s="145">
        <v>0</v>
      </c>
      <c r="BP466" s="145">
        <v>0</v>
      </c>
      <c r="BQ466" s="145">
        <v>1</v>
      </c>
      <c r="BR466" s="145">
        <v>0</v>
      </c>
      <c r="BS466" s="145">
        <v>0</v>
      </c>
      <c r="BT466" s="145">
        <v>1</v>
      </c>
      <c r="BU466" s="145">
        <v>0</v>
      </c>
      <c r="BV466" s="145">
        <v>0</v>
      </c>
      <c r="BW466" s="145">
        <v>0</v>
      </c>
      <c r="BX466" s="145">
        <v>0</v>
      </c>
      <c r="BY466" s="145">
        <v>0</v>
      </c>
      <c r="BZ466" s="145">
        <v>0</v>
      </c>
      <c r="CA466" s="145">
        <v>0</v>
      </c>
      <c r="CB466" s="145">
        <v>0</v>
      </c>
      <c r="CC466" s="272">
        <v>0</v>
      </c>
      <c r="CD466" s="145">
        <v>0</v>
      </c>
      <c r="CE466" s="145">
        <v>0</v>
      </c>
      <c r="CF466" s="145">
        <v>0</v>
      </c>
      <c r="CG466" s="145">
        <v>0</v>
      </c>
      <c r="CH466" s="145">
        <v>0</v>
      </c>
      <c r="CI466" s="145">
        <v>0</v>
      </c>
      <c r="CJ466" s="145">
        <v>0</v>
      </c>
      <c r="CK466" s="145">
        <v>0</v>
      </c>
      <c r="CL466" s="145">
        <v>0</v>
      </c>
      <c r="CM466" s="145">
        <v>0</v>
      </c>
      <c r="CN466" s="145">
        <v>0</v>
      </c>
      <c r="CO466" s="145">
        <v>0</v>
      </c>
      <c r="CP466" s="145">
        <v>0</v>
      </c>
      <c r="CQ466" s="145">
        <v>0</v>
      </c>
      <c r="CR466" s="145">
        <v>0</v>
      </c>
      <c r="CS466" s="145">
        <v>0</v>
      </c>
      <c r="CT466" s="145">
        <v>0</v>
      </c>
      <c r="CU466" s="145">
        <v>0</v>
      </c>
      <c r="CV466" s="145">
        <v>0</v>
      </c>
      <c r="CW466" s="271">
        <v>0</v>
      </c>
      <c r="CX466" s="145">
        <f t="shared" si="18"/>
        <v>13</v>
      </c>
      <c r="CY466" s="145">
        <v>1</v>
      </c>
      <c r="CZ466" s="145">
        <v>0</v>
      </c>
      <c r="DA466" s="145">
        <v>0</v>
      </c>
      <c r="DB466" s="145">
        <v>0</v>
      </c>
      <c r="DC466" s="145" t="s">
        <v>7949</v>
      </c>
      <c r="DD466" s="145" t="s">
        <v>308</v>
      </c>
      <c r="DE466" s="145" t="s">
        <v>623</v>
      </c>
      <c r="DF466" s="145">
        <v>1</v>
      </c>
      <c r="DG466" s="145"/>
      <c r="DH466" s="145" t="s">
        <v>7950</v>
      </c>
      <c r="DI466" s="145"/>
      <c r="DJ466" s="145"/>
      <c r="DK466" s="145"/>
      <c r="DL466" s="145">
        <v>0</v>
      </c>
      <c r="DM466" s="145"/>
      <c r="DN466" s="145">
        <v>1</v>
      </c>
      <c r="DO466" s="145">
        <v>1849</v>
      </c>
      <c r="DP466" s="145" t="s">
        <v>7951</v>
      </c>
      <c r="DQ466" s="145" t="s">
        <v>7952</v>
      </c>
      <c r="DR466" s="145">
        <v>1879</v>
      </c>
      <c r="DS466" s="145" t="s">
        <v>7953</v>
      </c>
      <c r="DT466" s="40"/>
      <c r="DU466" s="40"/>
      <c r="DV466" s="40"/>
      <c r="DW466" s="40"/>
      <c r="DX466" s="40"/>
      <c r="DY466" s="40"/>
      <c r="DZ466" s="40"/>
      <c r="EA466" s="40"/>
      <c r="EB466" s="40"/>
      <c r="EC466" s="40"/>
      <c r="ED466" s="40"/>
      <c r="EE466" s="40"/>
      <c r="EF466" s="40"/>
      <c r="EG466" s="40"/>
      <c r="EH466" s="40"/>
      <c r="EI466" s="40"/>
    </row>
    <row r="467" spans="1:139" s="37" customFormat="1" ht="15.75" customHeight="1" x14ac:dyDescent="0.3">
      <c r="A467" s="38" t="s">
        <v>81</v>
      </c>
      <c r="B467" s="145" t="s">
        <v>898</v>
      </c>
      <c r="C467" s="145" t="s">
        <v>7954</v>
      </c>
      <c r="D467" s="145"/>
      <c r="E467" s="145"/>
      <c r="F467" s="145" t="s">
        <v>91</v>
      </c>
      <c r="G467" s="145" t="s">
        <v>95</v>
      </c>
      <c r="H467" s="145" t="s">
        <v>716</v>
      </c>
      <c r="I467" s="145" t="s">
        <v>13</v>
      </c>
      <c r="J467" s="38" t="s">
        <v>173</v>
      </c>
      <c r="K467" s="145" t="s">
        <v>269</v>
      </c>
      <c r="L467" s="145"/>
      <c r="M467" s="145" t="s">
        <v>268</v>
      </c>
      <c r="N467" s="145"/>
      <c r="O467" s="145" t="s">
        <v>300</v>
      </c>
      <c r="P467" s="145"/>
      <c r="Q467" s="271"/>
      <c r="R467" s="145"/>
      <c r="S467" s="145"/>
      <c r="T467" s="145"/>
      <c r="U467" s="145"/>
      <c r="V467" s="145"/>
      <c r="W467" s="145"/>
      <c r="X467" s="145"/>
      <c r="Y467" s="145"/>
      <c r="Z467" s="145"/>
      <c r="AA467" s="145"/>
      <c r="AB467" s="145"/>
      <c r="AC467" s="145"/>
      <c r="AD467" s="145"/>
      <c r="AE467" s="145"/>
      <c r="AF467" s="145"/>
      <c r="AG467" s="145"/>
      <c r="AH467" s="145"/>
      <c r="AI467" s="145"/>
      <c r="AJ467" s="145"/>
      <c r="AK467" s="145"/>
      <c r="AL467" s="145"/>
      <c r="AM467" s="145"/>
      <c r="AN467" s="145"/>
      <c r="AO467" s="145"/>
      <c r="AP467" s="145"/>
      <c r="AQ467" s="145"/>
      <c r="AR467" s="145"/>
      <c r="AS467" s="145"/>
      <c r="AT467" s="145"/>
      <c r="AU467" s="145"/>
      <c r="AV467" s="145"/>
      <c r="AW467" s="145"/>
      <c r="AX467" s="145"/>
      <c r="AY467" s="145"/>
      <c r="AZ467" s="145"/>
      <c r="BA467" s="145"/>
      <c r="BB467" s="145"/>
      <c r="BC467" s="145"/>
      <c r="BD467" s="145"/>
      <c r="BE467" s="145"/>
      <c r="BF467" s="145"/>
      <c r="BG467" s="145"/>
      <c r="BH467" s="43"/>
      <c r="BI467" s="145"/>
      <c r="BJ467" s="43"/>
      <c r="BK467" s="145"/>
      <c r="BL467" s="43"/>
      <c r="BM467" s="145"/>
      <c r="BN467" s="145"/>
      <c r="BO467" s="145"/>
      <c r="BP467" s="145"/>
      <c r="BQ467" s="145"/>
      <c r="BR467" s="145"/>
      <c r="BS467" s="145"/>
      <c r="BT467" s="145"/>
      <c r="BU467" s="145"/>
      <c r="BV467" s="145"/>
      <c r="BW467" s="145"/>
      <c r="BX467" s="145"/>
      <c r="BY467" s="145"/>
      <c r="BZ467" s="145"/>
      <c r="CA467" s="145"/>
      <c r="CB467" s="145"/>
      <c r="CC467" s="272"/>
      <c r="CD467" s="145"/>
      <c r="CE467" s="145"/>
      <c r="CF467" s="145"/>
      <c r="CG467" s="145"/>
      <c r="CH467" s="145"/>
      <c r="CI467" s="145"/>
      <c r="CJ467" s="145"/>
      <c r="CK467" s="145"/>
      <c r="CL467" s="145"/>
      <c r="CM467" s="145"/>
      <c r="CN467" s="145"/>
      <c r="CO467" s="145"/>
      <c r="CP467" s="145"/>
      <c r="CQ467" s="145"/>
      <c r="CR467" s="145"/>
      <c r="CS467" s="145"/>
      <c r="CT467" s="145"/>
      <c r="CU467" s="145"/>
      <c r="CV467" s="145"/>
      <c r="CW467" s="271"/>
      <c r="CX467" s="145"/>
      <c r="CY467" s="145"/>
      <c r="CZ467" s="145"/>
      <c r="DA467" s="145"/>
      <c r="DB467" s="145"/>
      <c r="DC467" s="145" t="s">
        <v>7955</v>
      </c>
      <c r="DD467" s="145" t="s">
        <v>309</v>
      </c>
      <c r="DE467" s="145"/>
      <c r="DF467" s="145"/>
      <c r="DG467" s="145"/>
      <c r="DH467" s="145"/>
      <c r="DI467" s="145"/>
      <c r="DJ467" s="145"/>
      <c r="DK467" s="145"/>
      <c r="DL467" s="145">
        <v>0</v>
      </c>
      <c r="DM467" s="145"/>
      <c r="DN467" s="145">
        <v>1</v>
      </c>
      <c r="DO467" s="145">
        <v>1808</v>
      </c>
      <c r="DP467" s="145" t="s">
        <v>7956</v>
      </c>
      <c r="DQ467" s="145" t="s">
        <v>7957</v>
      </c>
      <c r="DR467" s="145">
        <v>2020</v>
      </c>
      <c r="DS467" s="145" t="s">
        <v>7958</v>
      </c>
      <c r="DT467" s="40"/>
      <c r="DU467" s="40"/>
      <c r="DV467" s="40"/>
      <c r="DW467" s="40"/>
      <c r="DX467" s="40"/>
      <c r="DY467" s="40"/>
      <c r="DZ467" s="40"/>
      <c r="EA467" s="40"/>
      <c r="EB467" s="40"/>
      <c r="EC467" s="40"/>
      <c r="ED467" s="40"/>
      <c r="EE467" s="40"/>
      <c r="EF467" s="40"/>
      <c r="EG467" s="40"/>
      <c r="EH467" s="40"/>
      <c r="EI467" s="40"/>
    </row>
    <row r="468" spans="1:139" s="184" customFormat="1" ht="17.25" customHeight="1" x14ac:dyDescent="0.3">
      <c r="A468" s="184" t="s">
        <v>57</v>
      </c>
      <c r="B468" s="274" t="s">
        <v>7959</v>
      </c>
      <c r="C468" s="275" t="s">
        <v>7960</v>
      </c>
      <c r="F468" s="184" t="s">
        <v>91</v>
      </c>
      <c r="H468" s="184" t="s">
        <v>454</v>
      </c>
      <c r="I468" s="184" t="s">
        <v>56</v>
      </c>
      <c r="J468" s="184" t="s">
        <v>200</v>
      </c>
      <c r="K468" s="184" t="s">
        <v>269</v>
      </c>
      <c r="L468" s="276"/>
      <c r="M468" s="184" t="s">
        <v>266</v>
      </c>
      <c r="N468" s="276"/>
      <c r="O468" s="184" t="s">
        <v>300</v>
      </c>
      <c r="P468" s="184" t="s">
        <v>7961</v>
      </c>
      <c r="Q468" s="277" t="s">
        <v>4613</v>
      </c>
      <c r="R468" s="184">
        <v>0</v>
      </c>
      <c r="S468" s="184">
        <v>0</v>
      </c>
      <c r="T468" s="184">
        <v>0</v>
      </c>
      <c r="U468" s="184">
        <v>0</v>
      </c>
      <c r="V468" s="184">
        <v>0</v>
      </c>
      <c r="W468" s="184">
        <v>0</v>
      </c>
      <c r="X468" s="184">
        <v>0</v>
      </c>
      <c r="Y468" s="184">
        <v>0</v>
      </c>
      <c r="AA468" s="184">
        <v>0</v>
      </c>
      <c r="AB468" s="184">
        <v>0</v>
      </c>
      <c r="AC468" s="184">
        <v>0</v>
      </c>
      <c r="AD468" s="184">
        <v>0</v>
      </c>
      <c r="AE468" s="184">
        <v>0</v>
      </c>
      <c r="AF468" s="184">
        <v>0</v>
      </c>
      <c r="AG468" s="184">
        <v>0</v>
      </c>
      <c r="AH468" s="184">
        <v>0</v>
      </c>
      <c r="AI468" s="184">
        <v>0</v>
      </c>
      <c r="AJ468" s="184">
        <v>0</v>
      </c>
      <c r="AK468" s="184">
        <v>0</v>
      </c>
      <c r="AL468" s="184">
        <v>0</v>
      </c>
      <c r="AM468" s="184">
        <v>0</v>
      </c>
      <c r="AN468" s="184">
        <v>0</v>
      </c>
      <c r="AO468" s="184">
        <v>0</v>
      </c>
      <c r="AP468" s="184">
        <v>0</v>
      </c>
      <c r="AQ468" s="184">
        <v>0</v>
      </c>
      <c r="AR468" s="184">
        <v>0</v>
      </c>
      <c r="AS468" s="184">
        <v>0</v>
      </c>
      <c r="AT468" s="184">
        <v>0</v>
      </c>
      <c r="AU468" s="184">
        <v>0</v>
      </c>
      <c r="AV468" s="184">
        <v>0</v>
      </c>
      <c r="AW468" s="184">
        <v>0</v>
      </c>
      <c r="AX468" s="184">
        <v>0</v>
      </c>
      <c r="AY468" s="184">
        <v>0</v>
      </c>
      <c r="AZ468" s="184">
        <v>0</v>
      </c>
      <c r="BA468" s="184">
        <v>0</v>
      </c>
      <c r="BB468" s="184">
        <v>1</v>
      </c>
      <c r="BC468" s="184">
        <v>0</v>
      </c>
      <c r="BD468" s="184">
        <v>0</v>
      </c>
      <c r="BE468" s="184">
        <v>0</v>
      </c>
      <c r="BF468" s="184">
        <v>0</v>
      </c>
      <c r="BG468" s="184">
        <v>0</v>
      </c>
      <c r="BH468" s="184">
        <v>0</v>
      </c>
      <c r="BI468" s="184">
        <v>0</v>
      </c>
      <c r="BJ468" s="184">
        <v>0</v>
      </c>
      <c r="BK468" s="184">
        <v>0</v>
      </c>
      <c r="BL468" s="184">
        <v>0</v>
      </c>
      <c r="BM468" s="184">
        <v>0</v>
      </c>
      <c r="BN468" s="184">
        <v>0</v>
      </c>
      <c r="BO468" s="184">
        <v>0</v>
      </c>
      <c r="BP468" s="184">
        <v>0</v>
      </c>
      <c r="BQ468" s="184">
        <v>0</v>
      </c>
      <c r="BR468" s="184">
        <v>0</v>
      </c>
      <c r="BS468" s="184">
        <v>0</v>
      </c>
      <c r="BT468" s="184">
        <v>0</v>
      </c>
      <c r="BU468" s="184">
        <v>0</v>
      </c>
      <c r="BV468" s="184">
        <v>0</v>
      </c>
      <c r="BW468" s="184">
        <v>0</v>
      </c>
      <c r="BX468" s="184">
        <v>0</v>
      </c>
      <c r="BY468" s="184">
        <v>0</v>
      </c>
      <c r="BZ468" s="184">
        <v>0</v>
      </c>
      <c r="CA468" s="184">
        <v>0</v>
      </c>
      <c r="CB468" s="184">
        <v>0</v>
      </c>
      <c r="CC468" s="278">
        <v>0</v>
      </c>
      <c r="CD468" s="184">
        <v>0</v>
      </c>
      <c r="CE468" s="184">
        <v>0</v>
      </c>
      <c r="CF468" s="184">
        <v>0</v>
      </c>
      <c r="CG468" s="184">
        <v>0</v>
      </c>
      <c r="CH468" s="184">
        <v>0</v>
      </c>
      <c r="CI468" s="184">
        <v>0</v>
      </c>
      <c r="CJ468" s="184">
        <v>0</v>
      </c>
      <c r="CK468" s="184">
        <v>0</v>
      </c>
      <c r="CL468" s="184">
        <v>0</v>
      </c>
      <c r="CM468" s="184">
        <v>0</v>
      </c>
      <c r="CN468" s="184">
        <v>0</v>
      </c>
      <c r="CO468" s="184">
        <v>0</v>
      </c>
      <c r="CP468" s="184">
        <v>0</v>
      </c>
      <c r="CQ468" s="184">
        <v>0</v>
      </c>
      <c r="CR468" s="184">
        <v>0</v>
      </c>
      <c r="CS468" s="184">
        <v>0</v>
      </c>
      <c r="CT468" s="184">
        <v>0</v>
      </c>
      <c r="CU468" s="184">
        <v>0</v>
      </c>
      <c r="CV468" s="184">
        <v>0</v>
      </c>
      <c r="CW468" s="277">
        <v>0</v>
      </c>
      <c r="CX468" s="276">
        <f>SUM(AA468:CW468)</f>
        <v>1</v>
      </c>
      <c r="CY468" s="276">
        <v>1</v>
      </c>
      <c r="CZ468" s="276">
        <v>0</v>
      </c>
      <c r="DA468" s="276">
        <v>0</v>
      </c>
      <c r="DB468" s="276">
        <v>0</v>
      </c>
      <c r="DC468" s="184" t="s">
        <v>7962</v>
      </c>
      <c r="DD468" s="184" t="s">
        <v>309</v>
      </c>
      <c r="DE468" s="184" t="s">
        <v>726</v>
      </c>
      <c r="DF468" s="276">
        <v>1</v>
      </c>
      <c r="DG468" s="184" t="s">
        <v>7963</v>
      </c>
      <c r="DH468" s="184" t="s">
        <v>7964</v>
      </c>
      <c r="DK468" s="184" t="s">
        <v>613</v>
      </c>
      <c r="DL468" s="184">
        <v>1</v>
      </c>
      <c r="DM468" s="184" t="s">
        <v>3067</v>
      </c>
      <c r="DN468" s="184">
        <v>1</v>
      </c>
      <c r="DO468" s="184">
        <v>1849</v>
      </c>
      <c r="DP468" s="184" t="s">
        <v>7965</v>
      </c>
      <c r="DQ468" s="184" t="s">
        <v>7966</v>
      </c>
      <c r="DR468" s="184">
        <v>1983</v>
      </c>
      <c r="DS468" s="184" t="s">
        <v>7967</v>
      </c>
    </row>
    <row r="469" spans="1:139" s="43" customFormat="1" ht="15.75" customHeight="1" x14ac:dyDescent="0.3">
      <c r="A469" s="52" t="s">
        <v>9</v>
      </c>
      <c r="B469" s="52" t="s">
        <v>1513</v>
      </c>
      <c r="C469" s="234" t="s">
        <v>7968</v>
      </c>
      <c r="D469" s="52" t="s">
        <v>7969</v>
      </c>
      <c r="E469" s="109"/>
      <c r="F469" s="52" t="s">
        <v>91</v>
      </c>
      <c r="G469" s="109"/>
      <c r="H469" s="52" t="s">
        <v>605</v>
      </c>
      <c r="I469" s="52" t="s">
        <v>109</v>
      </c>
      <c r="J469" s="52" t="s">
        <v>205</v>
      </c>
      <c r="K469" s="52" t="s">
        <v>471</v>
      </c>
      <c r="L469" s="109"/>
      <c r="M469" s="52" t="s">
        <v>272</v>
      </c>
      <c r="N469" s="109"/>
      <c r="O469" s="109"/>
      <c r="P469" s="109"/>
      <c r="Q469" s="236" t="s">
        <v>3784</v>
      </c>
      <c r="R469" s="52">
        <v>0</v>
      </c>
      <c r="S469" s="52">
        <v>0</v>
      </c>
      <c r="T469" s="52">
        <v>0</v>
      </c>
      <c r="U469" s="52">
        <v>0</v>
      </c>
      <c r="V469" s="52">
        <v>0</v>
      </c>
      <c r="W469" s="109"/>
      <c r="X469" s="52">
        <v>0</v>
      </c>
      <c r="Y469" s="109"/>
      <c r="Z469" s="109"/>
      <c r="AA469" s="109"/>
      <c r="AB469" s="109"/>
      <c r="AC469" s="109"/>
      <c r="AD469" s="109"/>
      <c r="AE469" s="109"/>
      <c r="AF469" s="109"/>
      <c r="AG469" s="109"/>
      <c r="AH469" s="109"/>
      <c r="AI469" s="109"/>
      <c r="AJ469" s="109"/>
      <c r="AK469" s="109"/>
      <c r="AL469" s="109"/>
      <c r="AM469" s="109"/>
      <c r="AN469" s="109"/>
      <c r="AO469" s="109"/>
      <c r="AP469" s="109"/>
      <c r="AQ469" s="109"/>
      <c r="AR469" s="109">
        <v>1</v>
      </c>
      <c r="AS469" s="109"/>
      <c r="AT469" s="109"/>
      <c r="AU469" s="109"/>
      <c r="AV469" s="109"/>
      <c r="AW469" s="109"/>
      <c r="AX469" s="109"/>
      <c r="AY469" s="109"/>
      <c r="AZ469" s="109"/>
      <c r="BA469" s="109"/>
      <c r="BB469" s="109"/>
      <c r="BC469" s="109"/>
      <c r="BD469" s="109"/>
      <c r="BE469" s="109"/>
      <c r="BF469" s="109"/>
      <c r="BG469" s="109"/>
      <c r="BH469" s="109"/>
      <c r="BI469" s="109"/>
      <c r="BJ469" s="109"/>
      <c r="BK469" s="109"/>
      <c r="BL469" s="109"/>
      <c r="BM469" s="109"/>
      <c r="BN469" s="109">
        <v>1</v>
      </c>
      <c r="BO469" s="109">
        <v>1</v>
      </c>
      <c r="BP469" s="109">
        <v>1</v>
      </c>
      <c r="BQ469" s="109"/>
      <c r="BR469" s="109"/>
      <c r="BS469" s="109"/>
      <c r="BT469" s="109"/>
      <c r="BU469" s="109"/>
      <c r="BV469" s="109"/>
      <c r="BW469" s="109"/>
      <c r="BX469" s="109"/>
      <c r="BY469" s="109"/>
      <c r="BZ469" s="109"/>
      <c r="CA469" s="109"/>
      <c r="CB469" s="109"/>
      <c r="CC469" s="235"/>
      <c r="CD469" s="109"/>
      <c r="CE469" s="109"/>
      <c r="CF469" s="109"/>
      <c r="CG469" s="109"/>
      <c r="CH469" s="109"/>
      <c r="CI469" s="109"/>
      <c r="CJ469" s="109"/>
      <c r="CK469" s="109"/>
      <c r="CL469" s="109"/>
      <c r="CM469" s="109"/>
      <c r="CN469" s="109"/>
      <c r="CO469" s="109"/>
      <c r="CP469" s="109"/>
      <c r="CQ469" s="109"/>
      <c r="CR469" s="109"/>
      <c r="CS469" s="109"/>
      <c r="CT469" s="109"/>
      <c r="CU469" s="109"/>
      <c r="CV469" s="109"/>
      <c r="CW469" s="236"/>
      <c r="CX469" s="109">
        <f>SUM(AA469:CW469)</f>
        <v>4</v>
      </c>
      <c r="CY469" s="109">
        <v>1</v>
      </c>
      <c r="CZ469" s="109">
        <v>0</v>
      </c>
      <c r="DA469" s="109">
        <v>0</v>
      </c>
      <c r="DB469" s="109">
        <v>0</v>
      </c>
      <c r="DC469" s="52" t="s">
        <v>7970</v>
      </c>
      <c r="DD469" s="52" t="s">
        <v>308</v>
      </c>
      <c r="DE469" s="109"/>
      <c r="DF469" s="109">
        <v>1</v>
      </c>
      <c r="DG469" s="109"/>
      <c r="DH469" s="109"/>
      <c r="DI469" s="109"/>
      <c r="DJ469" s="109"/>
      <c r="DK469" s="109"/>
      <c r="DL469" s="109">
        <v>0</v>
      </c>
      <c r="DM469" s="109"/>
      <c r="DN469" s="109">
        <v>1</v>
      </c>
      <c r="DO469" s="109">
        <v>1851</v>
      </c>
      <c r="DP469" s="52" t="s">
        <v>7971</v>
      </c>
      <c r="DQ469" s="52" t="s">
        <v>7972</v>
      </c>
      <c r="DR469" s="109">
        <v>2003</v>
      </c>
      <c r="DS469" s="52" t="s">
        <v>7973</v>
      </c>
      <c r="DT469" s="52"/>
      <c r="DU469" s="52"/>
      <c r="DV469" s="52"/>
      <c r="DW469" s="52"/>
      <c r="DX469" s="52"/>
      <c r="DY469" s="52"/>
      <c r="DZ469" s="52"/>
      <c r="EA469" s="52"/>
      <c r="EB469" s="52"/>
      <c r="EC469" s="52"/>
      <c r="ED469" s="52"/>
      <c r="EE469" s="52"/>
      <c r="EF469" s="52"/>
      <c r="EG469" s="52"/>
      <c r="EH469" s="52"/>
      <c r="EI469" s="52"/>
    </row>
    <row r="470" spans="1:139" s="43" customFormat="1" ht="15.75" customHeight="1" x14ac:dyDescent="0.3">
      <c r="A470" s="43" t="s">
        <v>9</v>
      </c>
      <c r="B470" s="43" t="s">
        <v>1582</v>
      </c>
      <c r="C470" s="43" t="s">
        <v>7974</v>
      </c>
      <c r="F470" s="43" t="s">
        <v>91</v>
      </c>
      <c r="H470" s="43" t="s">
        <v>7975</v>
      </c>
      <c r="I470" s="43" t="s">
        <v>56</v>
      </c>
      <c r="J470" s="43" t="s">
        <v>173</v>
      </c>
      <c r="K470" s="43" t="s">
        <v>471</v>
      </c>
      <c r="M470" s="43" t="s">
        <v>273</v>
      </c>
      <c r="O470" s="43" t="s">
        <v>300</v>
      </c>
      <c r="Q470" s="231" t="s">
        <v>7976</v>
      </c>
      <c r="CC470" s="232"/>
      <c r="CW470" s="231"/>
      <c r="DC470" s="43" t="s">
        <v>7977</v>
      </c>
      <c r="DD470" s="43" t="s">
        <v>309</v>
      </c>
      <c r="DE470" s="43" t="s">
        <v>726</v>
      </c>
      <c r="DF470" s="43">
        <v>1</v>
      </c>
      <c r="DL470" s="43">
        <v>0</v>
      </c>
      <c r="DN470" s="43">
        <v>1</v>
      </c>
      <c r="DO470" s="43">
        <v>1803</v>
      </c>
      <c r="DP470" s="43" t="s">
        <v>7978</v>
      </c>
      <c r="DQ470" s="43" t="s">
        <v>7974</v>
      </c>
      <c r="DR470" s="43" t="s">
        <v>580</v>
      </c>
      <c r="DS470" s="43" t="s">
        <v>7978</v>
      </c>
    </row>
    <row r="471" spans="1:139" s="52" customFormat="1" ht="15.75" customHeight="1" x14ac:dyDescent="0.3">
      <c r="A471" s="43" t="s">
        <v>147</v>
      </c>
      <c r="B471" s="43" t="s">
        <v>6638</v>
      </c>
      <c r="C471" s="230" t="s">
        <v>7979</v>
      </c>
      <c r="D471" s="43"/>
      <c r="E471" s="43"/>
      <c r="F471" s="43" t="s">
        <v>171</v>
      </c>
      <c r="G471" s="43"/>
      <c r="H471" s="43" t="s">
        <v>605</v>
      </c>
      <c r="I471" s="43" t="s">
        <v>13</v>
      </c>
      <c r="J471" s="43" t="s">
        <v>222</v>
      </c>
      <c r="K471" s="43"/>
      <c r="L471" s="43"/>
      <c r="M471" s="43"/>
      <c r="N471" s="43"/>
      <c r="O471" s="43"/>
      <c r="P471" s="43" t="s">
        <v>7980</v>
      </c>
      <c r="Q471" s="231" t="s">
        <v>1049</v>
      </c>
      <c r="R471" s="43">
        <v>0</v>
      </c>
      <c r="S471" s="43">
        <v>0</v>
      </c>
      <c r="T471" s="43">
        <v>0</v>
      </c>
      <c r="U471" s="43">
        <v>0</v>
      </c>
      <c r="V471" s="43">
        <v>0</v>
      </c>
      <c r="W471" s="43"/>
      <c r="X471" s="43">
        <v>0</v>
      </c>
      <c r="Y471" s="43"/>
      <c r="Z471" s="43"/>
      <c r="AA471" s="43"/>
      <c r="AB471" s="43"/>
      <c r="AC471" s="43"/>
      <c r="AD471" s="43"/>
      <c r="AE471" s="43"/>
      <c r="AF471" s="43"/>
      <c r="AG471" s="43"/>
      <c r="AH471" s="43"/>
      <c r="AI471" s="43"/>
      <c r="AJ471" s="43"/>
      <c r="AK471" s="43"/>
      <c r="AL471" s="43"/>
      <c r="AM471" s="43"/>
      <c r="AN471" s="43"/>
      <c r="AO471" s="43"/>
      <c r="AP471" s="43"/>
      <c r="AQ471" s="43"/>
      <c r="AR471" s="43"/>
      <c r="AS471" s="43"/>
      <c r="AT471" s="43"/>
      <c r="AU471" s="43"/>
      <c r="AV471" s="43"/>
      <c r="AW471" s="43"/>
      <c r="AX471" s="43"/>
      <c r="AY471" s="43"/>
      <c r="AZ471" s="43"/>
      <c r="BA471" s="43"/>
      <c r="BB471" s="43"/>
      <c r="BC471" s="43"/>
      <c r="BD471" s="43"/>
      <c r="BE471" s="43"/>
      <c r="BF471" s="43"/>
      <c r="BG471" s="43"/>
      <c r="BH471" s="43"/>
      <c r="BI471" s="43"/>
      <c r="BJ471" s="43">
        <v>1</v>
      </c>
      <c r="BK471" s="43">
        <v>1</v>
      </c>
      <c r="BL471" s="43"/>
      <c r="BM471" s="43"/>
      <c r="BN471" s="43">
        <v>1</v>
      </c>
      <c r="BO471" s="43"/>
      <c r="BP471" s="43">
        <v>1</v>
      </c>
      <c r="BQ471" s="43"/>
      <c r="BR471" s="43"/>
      <c r="BS471" s="43"/>
      <c r="BT471" s="43"/>
      <c r="BU471" s="43"/>
      <c r="BV471" s="43"/>
      <c r="BW471" s="43"/>
      <c r="BX471" s="43"/>
      <c r="BY471" s="43"/>
      <c r="BZ471" s="43"/>
      <c r="CA471" s="43"/>
      <c r="CB471" s="43"/>
      <c r="CC471" s="232"/>
      <c r="CD471" s="43"/>
      <c r="CE471" s="43"/>
      <c r="CF471" s="43"/>
      <c r="CG471" s="43"/>
      <c r="CH471" s="43"/>
      <c r="CI471" s="43"/>
      <c r="CJ471" s="43"/>
      <c r="CK471" s="43"/>
      <c r="CL471" s="43"/>
      <c r="CM471" s="43"/>
      <c r="CN471" s="43"/>
      <c r="CO471" s="43"/>
      <c r="CP471" s="43"/>
      <c r="CQ471" s="43"/>
      <c r="CR471" s="43"/>
      <c r="CS471" s="43"/>
      <c r="CT471" s="43"/>
      <c r="CU471" s="43"/>
      <c r="CV471" s="43"/>
      <c r="CW471" s="231"/>
      <c r="CX471" s="43"/>
      <c r="CY471" s="43"/>
      <c r="CZ471" s="43"/>
      <c r="DA471" s="43"/>
      <c r="DB471" s="43"/>
      <c r="DC471" s="43" t="s">
        <v>3843</v>
      </c>
      <c r="DD471" s="43" t="s">
        <v>305</v>
      </c>
      <c r="DE471" s="43"/>
      <c r="DF471" s="43"/>
      <c r="DG471" s="43" t="s">
        <v>7981</v>
      </c>
      <c r="DH471" s="43" t="s">
        <v>1266</v>
      </c>
      <c r="DI471" s="43"/>
      <c r="DJ471" s="43"/>
      <c r="DK471" s="43"/>
      <c r="DL471" s="43">
        <v>1</v>
      </c>
      <c r="DM471" s="43" t="s">
        <v>595</v>
      </c>
      <c r="DN471" s="43">
        <v>1</v>
      </c>
      <c r="DO471" s="43">
        <v>1936</v>
      </c>
      <c r="DP471" s="43" t="s">
        <v>7982</v>
      </c>
      <c r="DQ471" s="230" t="s">
        <v>7979</v>
      </c>
      <c r="DR471" s="43" t="s">
        <v>460</v>
      </c>
      <c r="DS471" s="43" t="s">
        <v>7982</v>
      </c>
      <c r="DT471" s="43"/>
      <c r="DU471" s="43"/>
      <c r="DV471" s="43"/>
      <c r="DW471" s="43"/>
      <c r="DX471" s="43"/>
      <c r="DY471" s="43"/>
      <c r="DZ471" s="43"/>
      <c r="EA471" s="43"/>
      <c r="EB471" s="43"/>
      <c r="EC471" s="43"/>
      <c r="ED471" s="43"/>
      <c r="EE471" s="43"/>
      <c r="EF471" s="43"/>
      <c r="EG471" s="43"/>
      <c r="EH471" s="43"/>
      <c r="EI471" s="43"/>
    </row>
    <row r="472" spans="1:139" s="43" customFormat="1" ht="15.75" customHeight="1" x14ac:dyDescent="0.3">
      <c r="A472" s="52" t="s">
        <v>18</v>
      </c>
      <c r="B472" s="233" t="s">
        <v>2824</v>
      </c>
      <c r="C472" s="234" t="s">
        <v>7983</v>
      </c>
      <c r="D472" s="52"/>
      <c r="E472" s="52"/>
      <c r="F472" s="52" t="s">
        <v>122</v>
      </c>
      <c r="G472" s="52"/>
      <c r="H472" s="52" t="s">
        <v>454</v>
      </c>
      <c r="I472" s="52" t="s">
        <v>56</v>
      </c>
      <c r="J472" s="52" t="s">
        <v>173</v>
      </c>
      <c r="K472" s="52" t="s">
        <v>471</v>
      </c>
      <c r="L472" s="52"/>
      <c r="M472" s="52" t="s">
        <v>272</v>
      </c>
      <c r="N472" s="52"/>
      <c r="O472" s="52" t="s">
        <v>300</v>
      </c>
      <c r="P472" s="237" t="s">
        <v>7984</v>
      </c>
      <c r="Q472" s="236" t="s">
        <v>6225</v>
      </c>
      <c r="R472" s="52">
        <v>0</v>
      </c>
      <c r="S472" s="52">
        <v>0</v>
      </c>
      <c r="T472" s="52">
        <v>0</v>
      </c>
      <c r="U472" s="52">
        <v>0</v>
      </c>
      <c r="V472" s="52">
        <v>0</v>
      </c>
      <c r="W472" s="52">
        <v>0</v>
      </c>
      <c r="X472" s="52">
        <v>0</v>
      </c>
      <c r="Y472" s="52">
        <v>0</v>
      </c>
      <c r="Z472" s="52"/>
      <c r="AA472" s="52">
        <v>0</v>
      </c>
      <c r="AB472" s="52">
        <v>0</v>
      </c>
      <c r="AC472" s="52">
        <v>0</v>
      </c>
      <c r="AD472" s="52">
        <v>0</v>
      </c>
      <c r="AE472" s="52">
        <v>0</v>
      </c>
      <c r="AF472" s="52">
        <v>0</v>
      </c>
      <c r="AG472" s="52">
        <v>0</v>
      </c>
      <c r="AH472" s="52">
        <v>0</v>
      </c>
      <c r="AI472" s="52">
        <v>0</v>
      </c>
      <c r="AJ472" s="52">
        <v>0</v>
      </c>
      <c r="AK472" s="52">
        <v>0</v>
      </c>
      <c r="AL472" s="52">
        <v>0</v>
      </c>
      <c r="AM472" s="52">
        <v>0</v>
      </c>
      <c r="AN472" s="52">
        <v>0</v>
      </c>
      <c r="AO472" s="52">
        <v>0</v>
      </c>
      <c r="AP472" s="52">
        <v>0</v>
      </c>
      <c r="AQ472" s="52">
        <v>0</v>
      </c>
      <c r="AR472" s="52">
        <v>1</v>
      </c>
      <c r="AS472" s="52">
        <v>1</v>
      </c>
      <c r="AT472" s="52">
        <v>1</v>
      </c>
      <c r="AU472" s="52">
        <v>0</v>
      </c>
      <c r="AV472" s="52">
        <v>0</v>
      </c>
      <c r="AW472" s="52">
        <v>1</v>
      </c>
      <c r="AX472" s="52">
        <v>1</v>
      </c>
      <c r="AY472" s="52">
        <v>0</v>
      </c>
      <c r="AZ472" s="52">
        <v>1</v>
      </c>
      <c r="BA472" s="52">
        <v>0</v>
      </c>
      <c r="BB472" s="52">
        <v>0</v>
      </c>
      <c r="BC472" s="52">
        <v>0</v>
      </c>
      <c r="BD472" s="52">
        <v>1</v>
      </c>
      <c r="BE472" s="52">
        <v>0</v>
      </c>
      <c r="BF472" s="52">
        <v>0</v>
      </c>
      <c r="BG472" s="52">
        <v>0</v>
      </c>
      <c r="BH472" s="52">
        <v>0</v>
      </c>
      <c r="BI472" s="52">
        <v>0</v>
      </c>
      <c r="BJ472" s="52">
        <v>0</v>
      </c>
      <c r="BK472" s="52">
        <v>0</v>
      </c>
      <c r="BL472" s="52">
        <v>0</v>
      </c>
      <c r="BM472" s="52">
        <v>0</v>
      </c>
      <c r="BN472" s="52">
        <v>0</v>
      </c>
      <c r="BO472" s="52">
        <v>0</v>
      </c>
      <c r="BP472" s="52">
        <v>0</v>
      </c>
      <c r="BQ472" s="52">
        <v>1</v>
      </c>
      <c r="BR472" s="52">
        <v>0</v>
      </c>
      <c r="BS472" s="52">
        <v>0</v>
      </c>
      <c r="BT472" s="52">
        <v>1</v>
      </c>
      <c r="BU472" s="52">
        <v>0</v>
      </c>
      <c r="BV472" s="52">
        <v>0</v>
      </c>
      <c r="BW472" s="52">
        <v>0</v>
      </c>
      <c r="BX472" s="52">
        <v>0</v>
      </c>
      <c r="BY472" s="52">
        <v>0</v>
      </c>
      <c r="BZ472" s="52">
        <v>0</v>
      </c>
      <c r="CA472" s="52">
        <v>0</v>
      </c>
      <c r="CB472" s="52">
        <v>0</v>
      </c>
      <c r="CC472" s="235">
        <v>0</v>
      </c>
      <c r="CD472" s="52">
        <v>0</v>
      </c>
      <c r="CE472" s="52">
        <v>0</v>
      </c>
      <c r="CF472" s="52">
        <v>0</v>
      </c>
      <c r="CG472" s="52">
        <v>0</v>
      </c>
      <c r="CH472" s="52">
        <v>0</v>
      </c>
      <c r="CI472" s="52">
        <v>0</v>
      </c>
      <c r="CJ472" s="52">
        <v>0</v>
      </c>
      <c r="CK472" s="52">
        <v>0</v>
      </c>
      <c r="CL472" s="52">
        <v>0</v>
      </c>
      <c r="CM472" s="52">
        <v>0</v>
      </c>
      <c r="CN472" s="52">
        <v>0</v>
      </c>
      <c r="CO472" s="52">
        <v>0</v>
      </c>
      <c r="CP472" s="52">
        <v>1</v>
      </c>
      <c r="CQ472" s="52">
        <v>0</v>
      </c>
      <c r="CR472" s="52">
        <v>0</v>
      </c>
      <c r="CS472" s="52">
        <v>0</v>
      </c>
      <c r="CT472" s="52">
        <v>0</v>
      </c>
      <c r="CU472" s="52">
        <v>0</v>
      </c>
      <c r="CV472" s="52">
        <v>0</v>
      </c>
      <c r="CW472" s="236">
        <v>0</v>
      </c>
      <c r="CX472" s="52">
        <f>SUM(AA472:CW472)</f>
        <v>10</v>
      </c>
      <c r="CY472" s="52">
        <v>1</v>
      </c>
      <c r="CZ472" s="52">
        <v>1</v>
      </c>
      <c r="DA472" s="52">
        <v>0</v>
      </c>
      <c r="DB472" s="52">
        <v>1</v>
      </c>
      <c r="DC472" s="52" t="s">
        <v>7985</v>
      </c>
      <c r="DD472" s="52" t="s">
        <v>322</v>
      </c>
      <c r="DE472" s="52" t="s">
        <v>623</v>
      </c>
      <c r="DF472" s="52">
        <v>1</v>
      </c>
      <c r="DG472" s="52" t="s">
        <v>7986</v>
      </c>
      <c r="DH472" s="52"/>
      <c r="DI472" s="52"/>
      <c r="DJ472" s="52"/>
      <c r="DK472" s="52">
        <v>1</v>
      </c>
      <c r="DL472" s="52">
        <v>1</v>
      </c>
      <c r="DM472" s="52" t="s">
        <v>595</v>
      </c>
      <c r="DN472" s="52">
        <v>1</v>
      </c>
      <c r="DO472" s="52">
        <v>1842</v>
      </c>
      <c r="DP472" s="52" t="s">
        <v>7987</v>
      </c>
      <c r="DQ472" s="52" t="s">
        <v>7988</v>
      </c>
      <c r="DR472" s="52">
        <v>1867</v>
      </c>
      <c r="DS472" s="52" t="s">
        <v>7989</v>
      </c>
      <c r="DT472" s="52"/>
      <c r="DU472" s="52"/>
      <c r="DV472" s="52"/>
      <c r="DW472" s="52"/>
      <c r="DX472" s="52"/>
      <c r="DY472" s="52"/>
      <c r="DZ472" s="52"/>
      <c r="EA472" s="52"/>
      <c r="EB472" s="52"/>
      <c r="EC472" s="52"/>
      <c r="ED472" s="52"/>
      <c r="EE472" s="52"/>
      <c r="EF472" s="52"/>
      <c r="EG472" s="52"/>
      <c r="EH472" s="52"/>
      <c r="EI472" s="52"/>
    </row>
    <row r="473" spans="1:139" s="43" customFormat="1" ht="15.75" customHeight="1" x14ac:dyDescent="0.3">
      <c r="A473" s="43" t="s">
        <v>113</v>
      </c>
      <c r="B473" s="229" t="s">
        <v>3614</v>
      </c>
      <c r="C473" s="230" t="s">
        <v>7990</v>
      </c>
      <c r="F473" s="43" t="s">
        <v>91</v>
      </c>
      <c r="G473" s="43" t="s">
        <v>479</v>
      </c>
      <c r="H473" s="43" t="s">
        <v>454</v>
      </c>
      <c r="I473" s="43" t="s">
        <v>56</v>
      </c>
      <c r="J473" s="43" t="s">
        <v>173</v>
      </c>
      <c r="K473" s="43" t="s">
        <v>471</v>
      </c>
      <c r="M473" s="43" t="s">
        <v>272</v>
      </c>
      <c r="O473" s="43" t="s">
        <v>300</v>
      </c>
      <c r="P473" s="238" t="s">
        <v>7991</v>
      </c>
      <c r="Q473" s="231" t="s">
        <v>7992</v>
      </c>
      <c r="R473" s="43">
        <v>0</v>
      </c>
      <c r="S473" s="43">
        <v>0</v>
      </c>
      <c r="T473" s="43">
        <v>0</v>
      </c>
      <c r="U473" s="43">
        <v>0</v>
      </c>
      <c r="V473" s="43">
        <v>0</v>
      </c>
      <c r="W473" s="43">
        <v>0</v>
      </c>
      <c r="X473" s="43">
        <v>0</v>
      </c>
      <c r="Y473" s="43">
        <v>0</v>
      </c>
      <c r="AA473" s="43">
        <v>0</v>
      </c>
      <c r="AB473" s="43">
        <v>0</v>
      </c>
      <c r="AC473" s="43">
        <v>0</v>
      </c>
      <c r="AD473" s="43">
        <v>0</v>
      </c>
      <c r="AE473" s="43">
        <v>0</v>
      </c>
      <c r="AF473" s="43">
        <v>0</v>
      </c>
      <c r="AG473" s="43">
        <v>0</v>
      </c>
      <c r="AH473" s="43">
        <v>0</v>
      </c>
      <c r="AI473" s="43">
        <v>0</v>
      </c>
      <c r="AJ473" s="43">
        <v>0</v>
      </c>
      <c r="AK473" s="43">
        <v>0</v>
      </c>
      <c r="AL473" s="43">
        <v>0</v>
      </c>
      <c r="AM473" s="43">
        <v>0</v>
      </c>
      <c r="AN473" s="43">
        <v>0</v>
      </c>
      <c r="AO473" s="43">
        <v>0</v>
      </c>
      <c r="AP473" s="43">
        <v>0</v>
      </c>
      <c r="AQ473" s="43">
        <v>1</v>
      </c>
      <c r="AR473" s="43">
        <v>1</v>
      </c>
      <c r="AS473" s="43">
        <v>1</v>
      </c>
      <c r="AT473" s="43">
        <v>1</v>
      </c>
      <c r="AU473" s="43">
        <v>0</v>
      </c>
      <c r="AV473" s="43">
        <v>1</v>
      </c>
      <c r="AW473" s="43">
        <v>0</v>
      </c>
      <c r="AX473" s="43">
        <v>0</v>
      </c>
      <c r="AY473" s="43">
        <v>0</v>
      </c>
      <c r="AZ473" s="43">
        <v>1</v>
      </c>
      <c r="BA473" s="229">
        <v>1</v>
      </c>
      <c r="BB473" s="43">
        <v>0</v>
      </c>
      <c r="BC473" s="43">
        <v>0</v>
      </c>
      <c r="BD473" s="43">
        <v>0</v>
      </c>
      <c r="BE473" s="43">
        <v>0</v>
      </c>
      <c r="BF473" s="43">
        <v>0</v>
      </c>
      <c r="BG473" s="43">
        <v>0</v>
      </c>
      <c r="BH473" s="43">
        <v>0</v>
      </c>
      <c r="BI473" s="43">
        <v>0</v>
      </c>
      <c r="BJ473" s="43">
        <v>0</v>
      </c>
      <c r="BK473" s="43">
        <v>0</v>
      </c>
      <c r="BL473" s="43">
        <v>0</v>
      </c>
      <c r="BM473" s="43">
        <v>0</v>
      </c>
      <c r="BN473" s="43">
        <v>0</v>
      </c>
      <c r="BO473" s="43">
        <v>0</v>
      </c>
      <c r="BP473" s="43">
        <v>0</v>
      </c>
      <c r="BQ473" s="43">
        <v>0</v>
      </c>
      <c r="BR473" s="43">
        <v>0</v>
      </c>
      <c r="BS473" s="43">
        <v>1</v>
      </c>
      <c r="BT473" s="43">
        <v>1</v>
      </c>
      <c r="BU473" s="43">
        <v>1</v>
      </c>
      <c r="BV473" s="43">
        <v>0</v>
      </c>
      <c r="BW473" s="43">
        <v>1</v>
      </c>
      <c r="BX473" s="43">
        <v>1</v>
      </c>
      <c r="BY473" s="43">
        <v>1</v>
      </c>
      <c r="BZ473" s="43">
        <v>1</v>
      </c>
      <c r="CA473" s="43">
        <v>0</v>
      </c>
      <c r="CB473" s="43">
        <v>0</v>
      </c>
      <c r="CC473" s="232">
        <v>0</v>
      </c>
      <c r="CD473" s="43">
        <v>0</v>
      </c>
      <c r="CE473" s="43">
        <v>0</v>
      </c>
      <c r="CF473" s="43">
        <v>0</v>
      </c>
      <c r="CG473" s="43">
        <v>0</v>
      </c>
      <c r="CH473" s="43">
        <v>0</v>
      </c>
      <c r="CI473" s="43">
        <v>0</v>
      </c>
      <c r="CJ473" s="43">
        <v>0</v>
      </c>
      <c r="CK473" s="43">
        <v>0</v>
      </c>
      <c r="CL473" s="43">
        <v>0</v>
      </c>
      <c r="CM473" s="43">
        <v>0</v>
      </c>
      <c r="CN473" s="43">
        <v>0</v>
      </c>
      <c r="CO473" s="43">
        <v>0</v>
      </c>
      <c r="CP473" s="43">
        <v>0</v>
      </c>
      <c r="CQ473" s="43">
        <v>0</v>
      </c>
      <c r="CR473" s="43">
        <v>0</v>
      </c>
      <c r="CS473" s="43">
        <v>0</v>
      </c>
      <c r="CT473" s="43">
        <v>0</v>
      </c>
      <c r="CU473" s="43">
        <v>0</v>
      </c>
      <c r="CV473" s="43">
        <v>0</v>
      </c>
      <c r="CW473" s="231">
        <v>0</v>
      </c>
      <c r="CX473" s="43">
        <f>SUM(AA473:CW473)</f>
        <v>14</v>
      </c>
      <c r="CY473" s="43">
        <v>1</v>
      </c>
      <c r="CZ473" s="43">
        <v>0</v>
      </c>
      <c r="DA473" s="43">
        <v>0</v>
      </c>
      <c r="DB473" s="43">
        <v>1</v>
      </c>
      <c r="DC473" s="43" t="s">
        <v>7993</v>
      </c>
      <c r="DD473" s="43" t="s">
        <v>308</v>
      </c>
      <c r="DE473" s="43" t="s">
        <v>623</v>
      </c>
      <c r="DF473" s="43">
        <v>1</v>
      </c>
      <c r="DG473" s="43" t="s">
        <v>7994</v>
      </c>
      <c r="DH473" s="43" t="s">
        <v>7995</v>
      </c>
      <c r="DI473" s="43">
        <v>1</v>
      </c>
      <c r="DJ473" s="43" t="s">
        <v>484</v>
      </c>
      <c r="DK473" s="43">
        <v>1</v>
      </c>
      <c r="DL473" s="43">
        <v>1</v>
      </c>
      <c r="DM473" s="43" t="s">
        <v>595</v>
      </c>
      <c r="DN473" s="43">
        <v>1</v>
      </c>
      <c r="DO473" s="43">
        <v>1824</v>
      </c>
      <c r="DP473" s="43" t="s">
        <v>7996</v>
      </c>
      <c r="DQ473" s="230" t="s">
        <v>7990</v>
      </c>
      <c r="DR473" s="43" t="s">
        <v>580</v>
      </c>
      <c r="DS473" s="43" t="s">
        <v>7996</v>
      </c>
    </row>
    <row r="474" spans="1:139" s="43" customFormat="1" ht="15.75" customHeight="1" x14ac:dyDescent="0.3">
      <c r="A474" s="43" t="s">
        <v>113</v>
      </c>
      <c r="B474" s="229" t="s">
        <v>3614</v>
      </c>
      <c r="C474" s="230" t="s">
        <v>7997</v>
      </c>
      <c r="F474" s="43" t="s">
        <v>91</v>
      </c>
      <c r="G474" s="43" t="s">
        <v>479</v>
      </c>
      <c r="H474" s="43" t="s">
        <v>454</v>
      </c>
      <c r="I474" s="43" t="s">
        <v>56</v>
      </c>
      <c r="J474" s="43" t="s">
        <v>217</v>
      </c>
      <c r="K474" s="43" t="s">
        <v>471</v>
      </c>
      <c r="M474" s="43" t="s">
        <v>272</v>
      </c>
      <c r="O474" s="43" t="s">
        <v>300</v>
      </c>
      <c r="P474" s="43" t="s">
        <v>7998</v>
      </c>
      <c r="Q474" s="231" t="s">
        <v>7999</v>
      </c>
      <c r="R474" s="43">
        <v>0</v>
      </c>
      <c r="S474" s="43">
        <v>0</v>
      </c>
      <c r="T474" s="43">
        <v>0</v>
      </c>
      <c r="U474" s="43">
        <v>0</v>
      </c>
      <c r="V474" s="43">
        <v>0</v>
      </c>
      <c r="W474" s="43">
        <v>0</v>
      </c>
      <c r="X474" s="43">
        <v>0</v>
      </c>
      <c r="Y474" s="43">
        <v>0</v>
      </c>
      <c r="AA474" s="43">
        <v>0</v>
      </c>
      <c r="AB474" s="43">
        <v>0</v>
      </c>
      <c r="AC474" s="43">
        <v>0</v>
      </c>
      <c r="AD474" s="43">
        <v>0</v>
      </c>
      <c r="AE474" s="43">
        <v>0</v>
      </c>
      <c r="AF474" s="43">
        <v>0</v>
      </c>
      <c r="AG474" s="43">
        <v>0</v>
      </c>
      <c r="AH474" s="43">
        <v>0</v>
      </c>
      <c r="AI474" s="43">
        <v>0</v>
      </c>
      <c r="AJ474" s="43">
        <v>0</v>
      </c>
      <c r="AK474" s="43">
        <v>0</v>
      </c>
      <c r="AL474" s="43">
        <v>0</v>
      </c>
      <c r="AM474" s="43">
        <v>0</v>
      </c>
      <c r="AN474" s="43">
        <v>0</v>
      </c>
      <c r="AO474" s="43">
        <v>0</v>
      </c>
      <c r="AP474" s="43">
        <v>1</v>
      </c>
      <c r="AQ474" s="43">
        <v>1</v>
      </c>
      <c r="AR474" s="43">
        <v>0</v>
      </c>
      <c r="AS474" s="43">
        <v>1</v>
      </c>
      <c r="AT474" s="43">
        <v>1</v>
      </c>
      <c r="AU474" s="43">
        <v>0</v>
      </c>
      <c r="AV474" s="43">
        <v>0</v>
      </c>
      <c r="AW474" s="43">
        <v>0</v>
      </c>
      <c r="AX474" s="43">
        <v>1</v>
      </c>
      <c r="AY474" s="43">
        <v>0</v>
      </c>
      <c r="AZ474" s="43">
        <v>1</v>
      </c>
      <c r="BA474" s="43">
        <v>1</v>
      </c>
      <c r="BB474" s="43">
        <v>0</v>
      </c>
      <c r="BC474" s="43">
        <v>0</v>
      </c>
      <c r="BD474" s="43">
        <v>0</v>
      </c>
      <c r="BE474" s="43">
        <v>0</v>
      </c>
      <c r="BF474" s="43">
        <v>0</v>
      </c>
      <c r="BG474" s="43">
        <v>0</v>
      </c>
      <c r="BH474" s="43">
        <v>0</v>
      </c>
      <c r="BI474" s="43">
        <v>0</v>
      </c>
      <c r="BJ474" s="43">
        <v>0</v>
      </c>
      <c r="BK474" s="43">
        <v>0</v>
      </c>
      <c r="BL474" s="43">
        <v>0</v>
      </c>
      <c r="BM474" s="43">
        <v>0</v>
      </c>
      <c r="BN474" s="43">
        <v>0</v>
      </c>
      <c r="BO474" s="43">
        <v>0</v>
      </c>
      <c r="BP474" s="43">
        <v>0</v>
      </c>
      <c r="BQ474" s="43">
        <v>0</v>
      </c>
      <c r="BR474" s="43">
        <v>0</v>
      </c>
      <c r="BS474" s="43">
        <v>0</v>
      </c>
      <c r="BT474" s="43">
        <v>1</v>
      </c>
      <c r="BU474" s="43">
        <v>1</v>
      </c>
      <c r="BV474" s="43">
        <v>0</v>
      </c>
      <c r="BW474" s="43">
        <v>0</v>
      </c>
      <c r="BX474" s="43">
        <v>0</v>
      </c>
      <c r="BY474" s="43">
        <v>0</v>
      </c>
      <c r="BZ474" s="43">
        <v>0</v>
      </c>
      <c r="CA474" s="43">
        <v>0</v>
      </c>
      <c r="CB474" s="43">
        <v>1</v>
      </c>
      <c r="CC474" s="232">
        <v>0</v>
      </c>
      <c r="CD474" s="43">
        <v>0</v>
      </c>
      <c r="CE474" s="43">
        <v>0</v>
      </c>
      <c r="CF474" s="43">
        <v>0</v>
      </c>
      <c r="CG474" s="43">
        <v>0</v>
      </c>
      <c r="CH474" s="43">
        <v>0</v>
      </c>
      <c r="CI474" s="43">
        <v>0</v>
      </c>
      <c r="CJ474" s="43">
        <v>0</v>
      </c>
      <c r="CK474" s="43">
        <v>0</v>
      </c>
      <c r="CL474" s="43">
        <v>0</v>
      </c>
      <c r="CM474" s="43">
        <v>0</v>
      </c>
      <c r="CN474" s="43">
        <v>0</v>
      </c>
      <c r="CO474" s="43">
        <v>0</v>
      </c>
      <c r="CP474" s="43">
        <v>0</v>
      </c>
      <c r="CQ474" s="43">
        <v>0</v>
      </c>
      <c r="CR474" s="43">
        <v>0</v>
      </c>
      <c r="CS474" s="43">
        <v>0</v>
      </c>
      <c r="CT474" s="43">
        <v>0</v>
      </c>
      <c r="CU474" s="43">
        <v>0</v>
      </c>
      <c r="CV474" s="43">
        <v>0</v>
      </c>
      <c r="CW474" s="231">
        <v>0</v>
      </c>
      <c r="CX474" s="43">
        <f>SUM(AA474:CW474)</f>
        <v>10</v>
      </c>
      <c r="CY474" s="43">
        <v>1</v>
      </c>
      <c r="CZ474" s="43">
        <v>0</v>
      </c>
      <c r="DA474" s="43">
        <v>0</v>
      </c>
      <c r="DB474" s="43">
        <v>1</v>
      </c>
      <c r="DC474" s="43" t="s">
        <v>8000</v>
      </c>
      <c r="DD474" s="43" t="s">
        <v>308</v>
      </c>
      <c r="DE474" s="43" t="s">
        <v>623</v>
      </c>
      <c r="DF474" s="43">
        <v>1</v>
      </c>
      <c r="DG474" s="43" t="s">
        <v>483</v>
      </c>
      <c r="DH474" s="43" t="s">
        <v>539</v>
      </c>
      <c r="DI474" s="43">
        <v>1</v>
      </c>
      <c r="DJ474" s="43" t="s">
        <v>484</v>
      </c>
      <c r="DL474" s="43">
        <v>0</v>
      </c>
      <c r="DN474" s="43">
        <v>1</v>
      </c>
      <c r="DO474" s="43">
        <v>1775</v>
      </c>
      <c r="DP474" s="43" t="s">
        <v>8001</v>
      </c>
      <c r="DQ474" s="43" t="s">
        <v>7997</v>
      </c>
      <c r="DR474" s="43" t="s">
        <v>580</v>
      </c>
      <c r="DS474" s="43" t="s">
        <v>8001</v>
      </c>
    </row>
    <row r="475" spans="1:139" s="145" customFormat="1" ht="15.75" customHeight="1" x14ac:dyDescent="0.3">
      <c r="A475" s="279" t="s">
        <v>12</v>
      </c>
      <c r="B475" s="280" t="s">
        <v>3778</v>
      </c>
      <c r="C475" s="281" t="s">
        <v>8002</v>
      </c>
      <c r="D475" s="279" t="s">
        <v>8003</v>
      </c>
      <c r="E475" s="279"/>
      <c r="F475" s="279" t="s">
        <v>91</v>
      </c>
      <c r="G475" s="279"/>
      <c r="H475" s="279" t="s">
        <v>454</v>
      </c>
      <c r="I475" s="279" t="s">
        <v>13</v>
      </c>
      <c r="J475" s="279" t="s">
        <v>221</v>
      </c>
      <c r="K475" s="279" t="s">
        <v>269</v>
      </c>
      <c r="L475" s="279"/>
      <c r="M475" s="279" t="s">
        <v>272</v>
      </c>
      <c r="N475" s="279"/>
      <c r="O475" s="279" t="s">
        <v>300</v>
      </c>
      <c r="P475" s="279"/>
      <c r="Q475" s="279" t="s">
        <v>3971</v>
      </c>
      <c r="R475" s="279">
        <v>0</v>
      </c>
      <c r="S475" s="279">
        <v>0</v>
      </c>
      <c r="T475" s="279">
        <v>0</v>
      </c>
      <c r="U475" s="279">
        <v>0</v>
      </c>
      <c r="V475" s="279">
        <v>0</v>
      </c>
      <c r="W475" s="279">
        <v>0</v>
      </c>
      <c r="X475" s="279">
        <v>0</v>
      </c>
      <c r="Y475" s="279">
        <v>0</v>
      </c>
      <c r="Z475" s="279"/>
      <c r="AA475" s="279">
        <v>0</v>
      </c>
      <c r="AB475" s="279">
        <v>0</v>
      </c>
      <c r="AC475" s="279">
        <v>0</v>
      </c>
      <c r="AD475" s="279">
        <v>0</v>
      </c>
      <c r="AE475" s="279">
        <v>0</v>
      </c>
      <c r="AF475" s="279">
        <v>0</v>
      </c>
      <c r="AG475" s="279">
        <v>0</v>
      </c>
      <c r="AH475" s="279">
        <v>0</v>
      </c>
      <c r="AI475" s="279">
        <v>0</v>
      </c>
      <c r="AJ475" s="279">
        <v>0</v>
      </c>
      <c r="AK475" s="279">
        <v>0</v>
      </c>
      <c r="AL475" s="279">
        <v>1</v>
      </c>
      <c r="AM475" s="279">
        <v>0</v>
      </c>
      <c r="AN475" s="279">
        <v>1</v>
      </c>
      <c r="AO475" s="279">
        <v>0</v>
      </c>
      <c r="AP475" s="279">
        <v>0</v>
      </c>
      <c r="AQ475" s="279">
        <v>1</v>
      </c>
      <c r="AR475" s="279">
        <v>1</v>
      </c>
      <c r="AS475" s="279">
        <v>1</v>
      </c>
      <c r="AT475" s="279">
        <v>1</v>
      </c>
      <c r="AU475" s="279">
        <v>0</v>
      </c>
      <c r="AV475" s="279">
        <v>1</v>
      </c>
      <c r="AW475" s="279">
        <v>0</v>
      </c>
      <c r="AX475" s="279">
        <v>1</v>
      </c>
      <c r="AY475" s="279">
        <v>0</v>
      </c>
      <c r="AZ475" s="279">
        <v>0</v>
      </c>
      <c r="BA475" s="279">
        <v>1</v>
      </c>
      <c r="BB475" s="279">
        <v>0</v>
      </c>
      <c r="BC475" s="279">
        <v>0</v>
      </c>
      <c r="BD475" s="279">
        <v>0</v>
      </c>
      <c r="BE475" s="279">
        <v>0</v>
      </c>
      <c r="BF475" s="279">
        <v>1</v>
      </c>
      <c r="BG475" s="279">
        <v>1</v>
      </c>
      <c r="BH475" s="279">
        <v>0</v>
      </c>
      <c r="BI475" s="279">
        <v>1</v>
      </c>
      <c r="BJ475" s="279">
        <v>1</v>
      </c>
      <c r="BK475" s="279">
        <v>0</v>
      </c>
      <c r="BL475" s="279">
        <v>0</v>
      </c>
      <c r="BM475" s="279">
        <v>1</v>
      </c>
      <c r="BN475" s="279">
        <v>0</v>
      </c>
      <c r="BO475" s="279">
        <v>1</v>
      </c>
      <c r="BP475" s="279">
        <v>1</v>
      </c>
      <c r="BQ475" s="279">
        <v>0</v>
      </c>
      <c r="BR475" s="279">
        <v>0</v>
      </c>
      <c r="BS475" s="279">
        <v>0</v>
      </c>
      <c r="BT475" s="279">
        <v>0</v>
      </c>
      <c r="BU475" s="279">
        <v>0</v>
      </c>
      <c r="BV475" s="279">
        <v>0</v>
      </c>
      <c r="BW475" s="279">
        <v>0</v>
      </c>
      <c r="BX475" s="279">
        <v>0</v>
      </c>
      <c r="BY475" s="279">
        <v>0</v>
      </c>
      <c r="BZ475" s="279">
        <v>0</v>
      </c>
      <c r="CA475" s="279">
        <v>0</v>
      </c>
      <c r="CB475" s="279">
        <v>0</v>
      </c>
      <c r="CC475" s="282">
        <v>0</v>
      </c>
      <c r="CD475" s="279">
        <v>0</v>
      </c>
      <c r="CE475" s="279">
        <v>0</v>
      </c>
      <c r="CF475" s="279">
        <v>0</v>
      </c>
      <c r="CG475" s="279">
        <v>0</v>
      </c>
      <c r="CH475" s="279">
        <v>0</v>
      </c>
      <c r="CI475" s="279">
        <v>0</v>
      </c>
      <c r="CJ475" s="279">
        <v>0</v>
      </c>
      <c r="CK475" s="279">
        <v>0</v>
      </c>
      <c r="CL475" s="279">
        <v>0</v>
      </c>
      <c r="CM475" s="279">
        <v>0</v>
      </c>
      <c r="CN475" s="279">
        <v>0</v>
      </c>
      <c r="CO475" s="279">
        <v>0</v>
      </c>
      <c r="CP475" s="279">
        <v>0</v>
      </c>
      <c r="CQ475" s="279">
        <v>0</v>
      </c>
      <c r="CR475" s="279">
        <v>0</v>
      </c>
      <c r="CS475" s="279">
        <v>0</v>
      </c>
      <c r="CT475" s="279">
        <v>0</v>
      </c>
      <c r="CU475" s="279">
        <v>0</v>
      </c>
      <c r="CV475" s="279">
        <v>0</v>
      </c>
      <c r="CW475" s="283">
        <v>0</v>
      </c>
      <c r="CX475" s="279">
        <f>SUM(AA475:CW475)</f>
        <v>16</v>
      </c>
      <c r="CY475" s="279">
        <v>1</v>
      </c>
      <c r="CZ475" s="279">
        <v>0</v>
      </c>
      <c r="DA475" s="279">
        <v>0</v>
      </c>
      <c r="DB475" s="279">
        <v>0</v>
      </c>
      <c r="DC475" s="279" t="s">
        <v>8004</v>
      </c>
      <c r="DD475" s="279" t="s">
        <v>325</v>
      </c>
      <c r="DE475" s="279"/>
      <c r="DF475" s="279">
        <v>1</v>
      </c>
      <c r="DG475" s="279"/>
      <c r="DH475" s="279"/>
      <c r="DI475" s="279"/>
      <c r="DJ475" s="279"/>
      <c r="DK475" s="279"/>
      <c r="DL475" s="279">
        <v>0</v>
      </c>
      <c r="DM475" s="279"/>
      <c r="DN475" s="279">
        <v>1</v>
      </c>
      <c r="DO475" s="279">
        <v>1794</v>
      </c>
      <c r="DP475" s="279" t="s">
        <v>8005</v>
      </c>
      <c r="DQ475" s="281" t="s">
        <v>8002</v>
      </c>
      <c r="DR475" s="279" t="s">
        <v>580</v>
      </c>
      <c r="DS475" s="279" t="s">
        <v>8005</v>
      </c>
      <c r="DT475" s="184"/>
      <c r="DU475" s="184"/>
      <c r="DV475" s="184"/>
      <c r="DW475" s="184"/>
      <c r="DX475" s="184"/>
      <c r="DY475" s="184"/>
      <c r="DZ475" s="184"/>
      <c r="EA475" s="184"/>
      <c r="EB475" s="184"/>
      <c r="EC475" s="184"/>
      <c r="ED475" s="184"/>
      <c r="EE475" s="184"/>
      <c r="EF475" s="184"/>
      <c r="EG475" s="184"/>
      <c r="EH475" s="184"/>
      <c r="EI475" s="184"/>
    </row>
    <row r="476" spans="1:139" s="52" customFormat="1" ht="15.75" customHeight="1" x14ac:dyDescent="0.3">
      <c r="A476" s="43" t="s">
        <v>21</v>
      </c>
      <c r="B476" s="229" t="s">
        <v>4677</v>
      </c>
      <c r="C476" s="230" t="s">
        <v>8006</v>
      </c>
      <c r="D476" s="43"/>
      <c r="E476" s="43"/>
      <c r="F476" s="43" t="s">
        <v>91</v>
      </c>
      <c r="G476" s="43"/>
      <c r="H476" s="43" t="s">
        <v>454</v>
      </c>
      <c r="I476" s="43" t="s">
        <v>56</v>
      </c>
      <c r="J476" s="43" t="s">
        <v>173</v>
      </c>
      <c r="K476" s="43" t="s">
        <v>471</v>
      </c>
      <c r="L476" s="43"/>
      <c r="M476" s="43" t="s">
        <v>272</v>
      </c>
      <c r="N476" s="43"/>
      <c r="O476" s="43" t="s">
        <v>299</v>
      </c>
      <c r="P476" s="43" t="s">
        <v>8007</v>
      </c>
      <c r="Q476" s="43" t="s">
        <v>8008</v>
      </c>
      <c r="R476" s="43">
        <v>0</v>
      </c>
      <c r="S476" s="43">
        <v>0</v>
      </c>
      <c r="T476" s="43">
        <v>0</v>
      </c>
      <c r="U476" s="43">
        <v>0</v>
      </c>
      <c r="V476" s="43">
        <v>0</v>
      </c>
      <c r="W476" s="43">
        <v>0</v>
      </c>
      <c r="X476" s="43">
        <v>0</v>
      </c>
      <c r="Y476" s="43">
        <v>0</v>
      </c>
      <c r="Z476" s="43"/>
      <c r="AA476" s="43">
        <v>0</v>
      </c>
      <c r="AB476" s="43">
        <v>0</v>
      </c>
      <c r="AC476" s="43">
        <v>0</v>
      </c>
      <c r="AD476" s="43">
        <v>0</v>
      </c>
      <c r="AE476" s="43">
        <v>0</v>
      </c>
      <c r="AF476" s="43">
        <v>0</v>
      </c>
      <c r="AG476" s="43">
        <v>0</v>
      </c>
      <c r="AH476" s="43">
        <v>0</v>
      </c>
      <c r="AI476" s="43">
        <v>0</v>
      </c>
      <c r="AJ476" s="43">
        <v>0</v>
      </c>
      <c r="AK476" s="43">
        <v>0</v>
      </c>
      <c r="AL476" s="43">
        <v>0</v>
      </c>
      <c r="AM476" s="43">
        <v>0</v>
      </c>
      <c r="AN476" s="43">
        <v>1</v>
      </c>
      <c r="AO476" s="43">
        <v>0</v>
      </c>
      <c r="AP476" s="43">
        <v>0</v>
      </c>
      <c r="AQ476" s="43">
        <v>0</v>
      </c>
      <c r="AR476" s="43">
        <v>0</v>
      </c>
      <c r="AS476" s="43">
        <v>0</v>
      </c>
      <c r="AT476" s="43">
        <v>0</v>
      </c>
      <c r="AU476" s="43">
        <v>0</v>
      </c>
      <c r="AV476" s="43">
        <v>0</v>
      </c>
      <c r="AW476" s="43">
        <v>0</v>
      </c>
      <c r="AX476" s="43">
        <v>0</v>
      </c>
      <c r="AY476" s="43">
        <v>0</v>
      </c>
      <c r="AZ476" s="43">
        <v>0</v>
      </c>
      <c r="BA476" s="43">
        <v>0</v>
      </c>
      <c r="BB476" s="43">
        <v>0</v>
      </c>
      <c r="BC476" s="43">
        <v>0</v>
      </c>
      <c r="BD476" s="43">
        <v>0</v>
      </c>
      <c r="BE476" s="43">
        <v>0</v>
      </c>
      <c r="BF476" s="43">
        <v>0</v>
      </c>
      <c r="BG476" s="43">
        <v>0</v>
      </c>
      <c r="BH476" s="43">
        <v>0</v>
      </c>
      <c r="BI476" s="43">
        <v>0</v>
      </c>
      <c r="BJ476" s="43">
        <v>0</v>
      </c>
      <c r="BK476" s="43">
        <v>0</v>
      </c>
      <c r="BL476" s="43">
        <v>0</v>
      </c>
      <c r="BM476" s="43">
        <v>0</v>
      </c>
      <c r="BN476" s="43">
        <v>0</v>
      </c>
      <c r="BO476" s="43">
        <v>0</v>
      </c>
      <c r="BP476" s="43">
        <v>0</v>
      </c>
      <c r="BQ476" s="43">
        <v>0</v>
      </c>
      <c r="BR476" s="43">
        <v>0</v>
      </c>
      <c r="BS476" s="43">
        <v>0</v>
      </c>
      <c r="BT476" s="43">
        <v>0</v>
      </c>
      <c r="BU476" s="43">
        <v>0</v>
      </c>
      <c r="BV476" s="43">
        <v>0</v>
      </c>
      <c r="BW476" s="43">
        <v>0</v>
      </c>
      <c r="BX476" s="43">
        <v>0</v>
      </c>
      <c r="BY476" s="43">
        <v>0</v>
      </c>
      <c r="BZ476" s="43">
        <v>0</v>
      </c>
      <c r="CA476" s="43">
        <v>0</v>
      </c>
      <c r="CB476" s="43">
        <v>0</v>
      </c>
      <c r="CC476" s="232">
        <v>0</v>
      </c>
      <c r="CD476" s="43">
        <v>0</v>
      </c>
      <c r="CE476" s="43">
        <v>0</v>
      </c>
      <c r="CF476" s="43">
        <v>0</v>
      </c>
      <c r="CG476" s="43">
        <v>0</v>
      </c>
      <c r="CH476" s="43">
        <v>0</v>
      </c>
      <c r="CI476" s="43">
        <v>0</v>
      </c>
      <c r="CJ476" s="43">
        <v>0</v>
      </c>
      <c r="CK476" s="43">
        <v>0</v>
      </c>
      <c r="CL476" s="43">
        <v>0</v>
      </c>
      <c r="CM476" s="43">
        <v>0</v>
      </c>
      <c r="CN476" s="43">
        <v>0</v>
      </c>
      <c r="CO476" s="43">
        <v>0</v>
      </c>
      <c r="CP476" s="43">
        <v>0</v>
      </c>
      <c r="CQ476" s="43">
        <v>0</v>
      </c>
      <c r="CR476" s="43">
        <v>0</v>
      </c>
      <c r="CS476" s="43">
        <v>0</v>
      </c>
      <c r="CT476" s="43">
        <v>0</v>
      </c>
      <c r="CU476" s="43">
        <v>0</v>
      </c>
      <c r="CV476" s="43">
        <v>0</v>
      </c>
      <c r="CW476" s="231">
        <v>0</v>
      </c>
      <c r="CX476" s="43">
        <f>SUM(AA476:CW476)</f>
        <v>1</v>
      </c>
      <c r="CY476" s="43">
        <v>1</v>
      </c>
      <c r="CZ476" s="43">
        <v>0</v>
      </c>
      <c r="DA476" s="43">
        <v>0</v>
      </c>
      <c r="DB476" s="43">
        <v>0</v>
      </c>
      <c r="DC476" s="43" t="s">
        <v>8009</v>
      </c>
      <c r="DD476" s="43" t="s">
        <v>46</v>
      </c>
      <c r="DE476" s="43"/>
      <c r="DF476" s="43"/>
      <c r="DG476" s="43" t="s">
        <v>8010</v>
      </c>
      <c r="DH476" s="43"/>
      <c r="DI476" s="43"/>
      <c r="DJ476" s="43"/>
      <c r="DK476" s="43" t="s">
        <v>613</v>
      </c>
      <c r="DL476" s="43">
        <v>1</v>
      </c>
      <c r="DM476" s="43" t="s">
        <v>2809</v>
      </c>
      <c r="DN476" s="43">
        <v>1</v>
      </c>
      <c r="DO476" s="43">
        <v>1932</v>
      </c>
      <c r="DP476" s="43" t="s">
        <v>8011</v>
      </c>
      <c r="DQ476" s="230" t="s">
        <v>8006</v>
      </c>
      <c r="DR476" s="43" t="s">
        <v>580</v>
      </c>
      <c r="DS476" s="43" t="s">
        <v>8011</v>
      </c>
      <c r="DT476" s="43"/>
      <c r="DU476" s="43"/>
      <c r="DV476" s="43"/>
      <c r="DW476" s="43"/>
      <c r="DX476" s="43"/>
      <c r="DY476" s="43"/>
      <c r="DZ476" s="43"/>
      <c r="EA476" s="43"/>
      <c r="EB476" s="43"/>
      <c r="EC476" s="43"/>
      <c r="ED476" s="43"/>
      <c r="EE476" s="43"/>
      <c r="EF476" s="43"/>
      <c r="EG476" s="43"/>
      <c r="EH476" s="43"/>
      <c r="EI476" s="43"/>
    </row>
    <row r="477" spans="1:139" s="38" customFormat="1" ht="15.75" customHeight="1" x14ac:dyDescent="0.3">
      <c r="A477" s="184" t="s">
        <v>189</v>
      </c>
      <c r="B477" s="184" t="s">
        <v>8012</v>
      </c>
      <c r="C477" s="184" t="s">
        <v>8013</v>
      </c>
      <c r="D477" s="184"/>
      <c r="E477" s="184"/>
      <c r="F477" s="184" t="s">
        <v>91</v>
      </c>
      <c r="G477" s="184"/>
      <c r="H477" s="184" t="s">
        <v>716</v>
      </c>
      <c r="I477" s="184" t="s">
        <v>56</v>
      </c>
      <c r="J477" s="184" t="s">
        <v>217</v>
      </c>
      <c r="K477" s="184" t="s">
        <v>471</v>
      </c>
      <c r="L477" s="184"/>
      <c r="M477" s="184" t="s">
        <v>272</v>
      </c>
      <c r="N477" s="184"/>
      <c r="O477" s="184" t="s">
        <v>300</v>
      </c>
      <c r="P477" s="184"/>
      <c r="Q477" s="277"/>
      <c r="R477" s="184"/>
      <c r="S477" s="184"/>
      <c r="T477" s="184"/>
      <c r="U477" s="184"/>
      <c r="V477" s="184"/>
      <c r="W477" s="184"/>
      <c r="X477" s="184"/>
      <c r="Y477" s="184"/>
      <c r="Z477" s="184"/>
      <c r="AA477" s="184"/>
      <c r="AB477" s="184"/>
      <c r="AC477" s="184"/>
      <c r="AD477" s="184"/>
      <c r="AE477" s="184"/>
      <c r="AF477" s="184"/>
      <c r="AG477" s="184"/>
      <c r="AH477" s="184"/>
      <c r="AI477" s="184"/>
      <c r="AJ477" s="184"/>
      <c r="AK477" s="184"/>
      <c r="AL477" s="184"/>
      <c r="AM477" s="184"/>
      <c r="AN477" s="184"/>
      <c r="AO477" s="184"/>
      <c r="AP477" s="184"/>
      <c r="AQ477" s="184"/>
      <c r="AR477" s="184"/>
      <c r="AS477" s="184"/>
      <c r="AT477" s="184"/>
      <c r="AU477" s="184"/>
      <c r="AV477" s="184"/>
      <c r="AW477" s="184"/>
      <c r="AX477" s="184"/>
      <c r="AY477" s="184"/>
      <c r="AZ477" s="184"/>
      <c r="BA477" s="184"/>
      <c r="BB477" s="184"/>
      <c r="BC477" s="184"/>
      <c r="BD477" s="184"/>
      <c r="BE477" s="184"/>
      <c r="BF477" s="184"/>
      <c r="BG477" s="184"/>
      <c r="BH477" s="52"/>
      <c r="BI477" s="184"/>
      <c r="BJ477" s="52"/>
      <c r="BK477" s="184"/>
      <c r="BL477" s="52"/>
      <c r="BM477" s="184"/>
      <c r="BN477" s="184"/>
      <c r="BO477" s="184"/>
      <c r="BP477" s="184"/>
      <c r="BQ477" s="184"/>
      <c r="BR477" s="184"/>
      <c r="BS477" s="184"/>
      <c r="BT477" s="184"/>
      <c r="BU477" s="184"/>
      <c r="BV477" s="184"/>
      <c r="BW477" s="184"/>
      <c r="BX477" s="184"/>
      <c r="BY477" s="184"/>
      <c r="BZ477" s="184"/>
      <c r="CA477" s="184"/>
      <c r="CB477" s="184"/>
      <c r="CC477" s="278"/>
      <c r="CD477" s="184"/>
      <c r="CE477" s="184"/>
      <c r="CF477" s="184"/>
      <c r="CG477" s="184"/>
      <c r="CH477" s="184"/>
      <c r="CI477" s="184"/>
      <c r="CJ477" s="184"/>
      <c r="CK477" s="184"/>
      <c r="CL477" s="184"/>
      <c r="CM477" s="184"/>
      <c r="CN477" s="184"/>
      <c r="CO477" s="184"/>
      <c r="CP477" s="184"/>
      <c r="CQ477" s="184"/>
      <c r="CR477" s="184"/>
      <c r="CS477" s="184"/>
      <c r="CT477" s="184"/>
      <c r="CU477" s="184"/>
      <c r="CV477" s="184"/>
      <c r="CW477" s="277"/>
      <c r="CX477" s="184"/>
      <c r="CY477" s="184"/>
      <c r="CZ477" s="184"/>
      <c r="DA477" s="184"/>
      <c r="DB477" s="184"/>
      <c r="DC477" s="184" t="s">
        <v>8014</v>
      </c>
      <c r="DD477" s="184" t="s">
        <v>309</v>
      </c>
      <c r="DE477" s="184"/>
      <c r="DF477" s="184"/>
      <c r="DG477" s="184"/>
      <c r="DH477" s="184" t="s">
        <v>557</v>
      </c>
      <c r="DI477" s="184"/>
      <c r="DJ477" s="184"/>
      <c r="DK477" s="184">
        <v>0</v>
      </c>
      <c r="DL477" s="184">
        <v>0</v>
      </c>
      <c r="DM477" s="184"/>
      <c r="DN477" s="184">
        <v>1</v>
      </c>
      <c r="DO477" s="184">
        <v>1846</v>
      </c>
      <c r="DP477" s="184" t="s">
        <v>8015</v>
      </c>
      <c r="DQ477" s="184"/>
      <c r="DR477" s="184"/>
      <c r="DS477" s="184" t="s">
        <v>8015</v>
      </c>
      <c r="DT477" s="40"/>
      <c r="DU477" s="40"/>
      <c r="DV477" s="40"/>
      <c r="DW477" s="40"/>
      <c r="DX477" s="40"/>
      <c r="DY477" s="40"/>
      <c r="DZ477" s="40"/>
      <c r="EA477" s="40"/>
      <c r="EB477" s="40"/>
      <c r="EC477" s="40"/>
      <c r="ED477" s="40"/>
      <c r="EE477" s="40"/>
      <c r="EF477" s="40"/>
      <c r="EG477" s="40"/>
      <c r="EH477" s="40"/>
      <c r="EI477" s="40"/>
    </row>
    <row r="478" spans="1:139" s="40" customFormat="1" ht="15.75" customHeight="1" x14ac:dyDescent="0.3">
      <c r="A478" s="185" t="s">
        <v>193</v>
      </c>
      <c r="B478" s="284" t="s">
        <v>6843</v>
      </c>
      <c r="C478" s="185" t="s">
        <v>8016</v>
      </c>
      <c r="D478" s="185"/>
      <c r="E478" s="185"/>
      <c r="F478" s="185" t="s">
        <v>145</v>
      </c>
      <c r="G478" s="185"/>
      <c r="H478" s="185" t="s">
        <v>716</v>
      </c>
      <c r="I478" s="185" t="s">
        <v>13</v>
      </c>
      <c r="J478" s="185" t="s">
        <v>221</v>
      </c>
      <c r="K478" s="185" t="s">
        <v>269</v>
      </c>
      <c r="L478" s="185"/>
      <c r="M478" s="185" t="s">
        <v>268</v>
      </c>
      <c r="N478" s="185"/>
      <c r="O478" s="185" t="s">
        <v>300</v>
      </c>
      <c r="P478" s="185"/>
      <c r="Q478" s="185"/>
      <c r="R478" s="185"/>
      <c r="S478" s="185"/>
      <c r="T478" s="185"/>
      <c r="U478" s="185"/>
      <c r="V478" s="185"/>
      <c r="W478" s="185"/>
      <c r="X478" s="185"/>
      <c r="Y478" s="185"/>
      <c r="Z478" s="185"/>
      <c r="AA478" s="185"/>
      <c r="AB478" s="185"/>
      <c r="AC478" s="185"/>
      <c r="AD478" s="185"/>
      <c r="AE478" s="185"/>
      <c r="AF478" s="185"/>
      <c r="AG478" s="185"/>
      <c r="AH478" s="185"/>
      <c r="AI478" s="185"/>
      <c r="AJ478" s="185"/>
      <c r="AK478" s="185"/>
      <c r="AL478" s="185"/>
      <c r="AM478" s="185"/>
      <c r="AN478" s="185"/>
      <c r="AO478" s="185"/>
      <c r="AP478" s="185"/>
      <c r="AQ478" s="185"/>
      <c r="AR478" s="185"/>
      <c r="AS478" s="185"/>
      <c r="AT478" s="185"/>
      <c r="AU478" s="185"/>
      <c r="AV478" s="185"/>
      <c r="AW478" s="185"/>
      <c r="AX478" s="185"/>
      <c r="AY478" s="185"/>
      <c r="AZ478" s="185"/>
      <c r="BA478" s="185"/>
      <c r="BB478" s="185"/>
      <c r="BC478" s="185"/>
      <c r="BD478" s="185"/>
      <c r="BE478" s="185"/>
      <c r="BF478" s="185"/>
      <c r="BG478" s="185"/>
      <c r="BH478" s="52"/>
      <c r="BI478" s="185"/>
      <c r="BJ478" s="52"/>
      <c r="BK478" s="185"/>
      <c r="BL478" s="52"/>
      <c r="BM478" s="185"/>
      <c r="BN478" s="185"/>
      <c r="BO478" s="185"/>
      <c r="BP478" s="185"/>
      <c r="BQ478" s="185"/>
      <c r="BR478" s="185"/>
      <c r="BS478" s="185"/>
      <c r="BT478" s="185"/>
      <c r="BU478" s="185"/>
      <c r="BV478" s="185"/>
      <c r="BW478" s="185"/>
      <c r="BX478" s="185"/>
      <c r="BY478" s="185"/>
      <c r="BZ478" s="185"/>
      <c r="CA478" s="185"/>
      <c r="CB478" s="185"/>
      <c r="CC478" s="285"/>
      <c r="CD478" s="185"/>
      <c r="CE478" s="185"/>
      <c r="CF478" s="185"/>
      <c r="CG478" s="185"/>
      <c r="CH478" s="185"/>
      <c r="CI478" s="185"/>
      <c r="CJ478" s="185"/>
      <c r="CK478" s="185"/>
      <c r="CL478" s="185"/>
      <c r="CM478" s="185"/>
      <c r="CN478" s="185"/>
      <c r="CO478" s="185"/>
      <c r="CP478" s="185"/>
      <c r="CQ478" s="185"/>
      <c r="CR478" s="185"/>
      <c r="CS478" s="185"/>
      <c r="CT478" s="185"/>
      <c r="CU478" s="185"/>
      <c r="CV478" s="185"/>
      <c r="CW478" s="286"/>
      <c r="CX478" s="185"/>
      <c r="CY478" s="185"/>
      <c r="CZ478" s="185"/>
      <c r="DA478" s="185"/>
      <c r="DB478" s="185"/>
      <c r="DC478" s="287" t="s">
        <v>8017</v>
      </c>
      <c r="DD478" s="185" t="s">
        <v>309</v>
      </c>
      <c r="DE478" s="185"/>
      <c r="DF478" s="185"/>
      <c r="DG478" s="185"/>
      <c r="DH478" s="185" t="s">
        <v>8018</v>
      </c>
      <c r="DI478" s="185" t="s">
        <v>8019</v>
      </c>
      <c r="DJ478" s="185" t="s">
        <v>8020</v>
      </c>
      <c r="DK478" s="185">
        <v>1</v>
      </c>
      <c r="DL478" s="185">
        <v>1</v>
      </c>
      <c r="DM478" s="185" t="s">
        <v>595</v>
      </c>
      <c r="DN478" s="185">
        <v>1</v>
      </c>
      <c r="DO478" s="185">
        <v>1907</v>
      </c>
      <c r="DP478" s="185" t="s">
        <v>8021</v>
      </c>
      <c r="DQ478" s="185"/>
      <c r="DR478" s="185"/>
      <c r="DS478" s="185" t="s">
        <v>8021</v>
      </c>
    </row>
    <row r="479" spans="1:139" s="43" customFormat="1" ht="15.75" customHeight="1" x14ac:dyDescent="0.3">
      <c r="A479" s="52" t="s">
        <v>9</v>
      </c>
      <c r="B479" s="233" t="s">
        <v>1582</v>
      </c>
      <c r="C479" s="230" t="s">
        <v>8022</v>
      </c>
      <c r="D479" s="52"/>
      <c r="E479" s="52"/>
      <c r="F479" s="52" t="s">
        <v>91</v>
      </c>
      <c r="G479" s="52"/>
      <c r="H479" s="52" t="s">
        <v>454</v>
      </c>
      <c r="I479" s="52" t="s">
        <v>56</v>
      </c>
      <c r="J479" s="52" t="s">
        <v>173</v>
      </c>
      <c r="K479" s="52" t="s">
        <v>471</v>
      </c>
      <c r="L479" s="52"/>
      <c r="M479" s="52" t="s">
        <v>273</v>
      </c>
      <c r="N479" s="52"/>
      <c r="O479" s="52" t="s">
        <v>300</v>
      </c>
      <c r="P479" s="52" t="s">
        <v>3952</v>
      </c>
      <c r="Q479" s="236" t="s">
        <v>8023</v>
      </c>
      <c r="R479" s="52">
        <v>0</v>
      </c>
      <c r="S479" s="52">
        <v>0</v>
      </c>
      <c r="T479" s="52">
        <v>0</v>
      </c>
      <c r="U479" s="52">
        <v>0</v>
      </c>
      <c r="V479" s="52">
        <v>0</v>
      </c>
      <c r="W479" s="52">
        <v>0</v>
      </c>
      <c r="X479" s="52">
        <v>0</v>
      </c>
      <c r="Y479" s="52">
        <v>0</v>
      </c>
      <c r="Z479" s="52"/>
      <c r="AA479" s="52">
        <v>0</v>
      </c>
      <c r="AB479" s="52">
        <v>0</v>
      </c>
      <c r="AC479" s="52">
        <v>0</v>
      </c>
      <c r="AD479" s="52">
        <v>0</v>
      </c>
      <c r="AE479" s="52">
        <v>0</v>
      </c>
      <c r="AF479" s="52">
        <v>0</v>
      </c>
      <c r="AG479" s="52">
        <v>0</v>
      </c>
      <c r="AH479" s="52">
        <v>0</v>
      </c>
      <c r="AI479" s="52">
        <v>0</v>
      </c>
      <c r="AJ479" s="52">
        <v>0</v>
      </c>
      <c r="AK479" s="52">
        <v>0</v>
      </c>
      <c r="AL479" s="52">
        <v>0</v>
      </c>
      <c r="AM479" s="52">
        <v>0</v>
      </c>
      <c r="AN479" s="52">
        <v>0</v>
      </c>
      <c r="AO479" s="52">
        <v>0</v>
      </c>
      <c r="AP479" s="52">
        <v>0</v>
      </c>
      <c r="AQ479" s="52">
        <v>0</v>
      </c>
      <c r="AR479" s="52">
        <v>1</v>
      </c>
      <c r="AS479" s="52">
        <v>0</v>
      </c>
      <c r="AT479" s="52">
        <v>0</v>
      </c>
      <c r="AU479" s="52">
        <v>0</v>
      </c>
      <c r="AV479" s="52">
        <v>0</v>
      </c>
      <c r="AW479" s="52">
        <v>0</v>
      </c>
      <c r="AX479" s="52">
        <v>0</v>
      </c>
      <c r="AY479" s="52">
        <v>0</v>
      </c>
      <c r="AZ479" s="52">
        <v>0</v>
      </c>
      <c r="BA479" s="52">
        <v>0</v>
      </c>
      <c r="BB479" s="52">
        <v>0</v>
      </c>
      <c r="BC479" s="52">
        <v>0</v>
      </c>
      <c r="BD479" s="52">
        <v>0</v>
      </c>
      <c r="BE479" s="52">
        <v>1</v>
      </c>
      <c r="BF479" s="52">
        <v>0</v>
      </c>
      <c r="BG479" s="52">
        <v>0</v>
      </c>
      <c r="BH479" s="52">
        <v>0</v>
      </c>
      <c r="BI479" s="52">
        <v>0</v>
      </c>
      <c r="BJ479" s="52">
        <v>0</v>
      </c>
      <c r="BK479" s="52">
        <v>0</v>
      </c>
      <c r="BL479" s="52">
        <v>0</v>
      </c>
      <c r="BM479" s="52">
        <v>0</v>
      </c>
      <c r="BN479" s="52">
        <v>0</v>
      </c>
      <c r="BO479" s="52">
        <v>0</v>
      </c>
      <c r="BP479" s="52">
        <v>0</v>
      </c>
      <c r="BQ479" s="52">
        <v>0</v>
      </c>
      <c r="BR479" s="52">
        <v>0</v>
      </c>
      <c r="BS479" s="52">
        <v>0</v>
      </c>
      <c r="BT479" s="52">
        <v>0</v>
      </c>
      <c r="BU479" s="52">
        <v>0</v>
      </c>
      <c r="BV479" s="52">
        <v>0</v>
      </c>
      <c r="BW479" s="52">
        <v>0</v>
      </c>
      <c r="BX479" s="52">
        <v>0</v>
      </c>
      <c r="BY479" s="52">
        <v>0</v>
      </c>
      <c r="BZ479" s="52">
        <v>0</v>
      </c>
      <c r="CA479" s="52">
        <v>0</v>
      </c>
      <c r="CB479" s="52">
        <v>0</v>
      </c>
      <c r="CC479" s="235">
        <v>0</v>
      </c>
      <c r="CD479" s="52">
        <v>0</v>
      </c>
      <c r="CE479" s="52">
        <v>0</v>
      </c>
      <c r="CF479" s="52">
        <v>0</v>
      </c>
      <c r="CG479" s="52">
        <v>0</v>
      </c>
      <c r="CH479" s="52">
        <v>0</v>
      </c>
      <c r="CI479" s="52">
        <v>0</v>
      </c>
      <c r="CJ479" s="52">
        <v>0</v>
      </c>
      <c r="CK479" s="52">
        <v>0</v>
      </c>
      <c r="CL479" s="52">
        <v>0</v>
      </c>
      <c r="CM479" s="52">
        <v>0</v>
      </c>
      <c r="CN479" s="52">
        <v>0</v>
      </c>
      <c r="CO479" s="52">
        <v>0</v>
      </c>
      <c r="CP479" s="52">
        <v>0</v>
      </c>
      <c r="CQ479" s="52">
        <v>0</v>
      </c>
      <c r="CR479" s="52">
        <v>0</v>
      </c>
      <c r="CS479" s="52">
        <v>0</v>
      </c>
      <c r="CT479" s="52">
        <v>0</v>
      </c>
      <c r="CU479" s="52">
        <v>0</v>
      </c>
      <c r="CV479" s="52">
        <v>0</v>
      </c>
      <c r="CW479" s="236">
        <v>0</v>
      </c>
      <c r="CX479" s="52">
        <f>SUM(AA479:CW479)</f>
        <v>2</v>
      </c>
      <c r="CY479" s="52">
        <v>1</v>
      </c>
      <c r="CZ479" s="52">
        <v>0</v>
      </c>
      <c r="DA479" s="52">
        <v>0</v>
      </c>
      <c r="DB479" s="52">
        <v>0</v>
      </c>
      <c r="DC479" s="52" t="s">
        <v>8024</v>
      </c>
      <c r="DD479" s="52" t="s">
        <v>309</v>
      </c>
      <c r="DE479" s="52"/>
      <c r="DF479" s="52"/>
      <c r="DG479" s="52"/>
      <c r="DH479" s="52"/>
      <c r="DI479" s="52"/>
      <c r="DJ479" s="52"/>
      <c r="DK479" s="52"/>
      <c r="DL479" s="52">
        <v>0</v>
      </c>
      <c r="DM479" s="52"/>
      <c r="DN479" s="52">
        <v>1</v>
      </c>
      <c r="DO479" s="52">
        <v>1875</v>
      </c>
      <c r="DP479" s="43" t="s">
        <v>8025</v>
      </c>
      <c r="DQ479" s="230" t="s">
        <v>8022</v>
      </c>
      <c r="DR479" s="52" t="s">
        <v>460</v>
      </c>
      <c r="DS479" s="43" t="s">
        <v>8025</v>
      </c>
      <c r="DT479" s="52"/>
      <c r="DU479" s="52"/>
      <c r="DV479" s="52"/>
      <c r="DW479" s="52"/>
      <c r="DX479" s="52"/>
      <c r="DY479" s="52"/>
      <c r="DZ479" s="52"/>
      <c r="EA479" s="52"/>
      <c r="EB479" s="52"/>
      <c r="EC479" s="52"/>
      <c r="ED479" s="52"/>
      <c r="EE479" s="52"/>
      <c r="EF479" s="52"/>
      <c r="EG479" s="52"/>
      <c r="EH479" s="52"/>
      <c r="EI479" s="52"/>
    </row>
    <row r="480" spans="1:139" s="38" customFormat="1" ht="13.1" x14ac:dyDescent="0.3">
      <c r="A480" s="38" t="s">
        <v>24</v>
      </c>
      <c r="B480" s="38" t="s">
        <v>8026</v>
      </c>
      <c r="C480" s="38" t="s">
        <v>8027</v>
      </c>
      <c r="D480" s="38" t="s">
        <v>8028</v>
      </c>
      <c r="F480" s="38" t="s">
        <v>91</v>
      </c>
      <c r="H480" s="38" t="s">
        <v>454</v>
      </c>
      <c r="I480" s="38" t="s">
        <v>109</v>
      </c>
      <c r="J480" s="38" t="s">
        <v>4994</v>
      </c>
      <c r="K480" s="38" t="s">
        <v>269</v>
      </c>
      <c r="M480" s="38" t="s">
        <v>272</v>
      </c>
      <c r="O480" s="38" t="s">
        <v>300</v>
      </c>
      <c r="Q480" s="38" t="s">
        <v>5482</v>
      </c>
      <c r="CX480" s="38">
        <f>SUM(AA480:CW480)</f>
        <v>0</v>
      </c>
      <c r="CY480" s="38">
        <v>1</v>
      </c>
      <c r="CZ480" s="38">
        <v>1</v>
      </c>
      <c r="DA480" s="38">
        <v>0</v>
      </c>
      <c r="DB480" s="38">
        <v>0</v>
      </c>
      <c r="DD480" s="38" t="s">
        <v>307</v>
      </c>
      <c r="DG480" s="38" t="s">
        <v>8029</v>
      </c>
      <c r="DH480" s="38" t="s">
        <v>8030</v>
      </c>
      <c r="DL480" s="38">
        <v>1</v>
      </c>
      <c r="DM480" s="38" t="s">
        <v>595</v>
      </c>
      <c r="DN480" s="38">
        <v>1</v>
      </c>
      <c r="DO480" s="38">
        <v>1970</v>
      </c>
      <c r="DP480" s="38" t="s">
        <v>8031</v>
      </c>
      <c r="DQ480" s="38" t="s">
        <v>8027</v>
      </c>
      <c r="DR480" s="38" t="s">
        <v>580</v>
      </c>
      <c r="DS480" s="38" t="s">
        <v>8031</v>
      </c>
    </row>
    <row r="481" spans="1:1024" ht="15.75" customHeight="1" x14ac:dyDescent="0.35">
      <c r="A481" s="120" t="s">
        <v>35</v>
      </c>
      <c r="B481" s="136" t="s">
        <v>1322</v>
      </c>
      <c r="C481" s="137" t="s">
        <v>8032</v>
      </c>
      <c r="D481" s="120"/>
      <c r="E481" s="120"/>
      <c r="F481" s="288" t="s">
        <v>171</v>
      </c>
      <c r="G481" s="120"/>
      <c r="H481" s="120" t="s">
        <v>677</v>
      </c>
      <c r="I481" s="120" t="s">
        <v>56</v>
      </c>
      <c r="J481" s="120" t="s">
        <v>455</v>
      </c>
      <c r="K481" s="120" t="s">
        <v>269</v>
      </c>
      <c r="L481" s="120" t="s">
        <v>226</v>
      </c>
      <c r="M481" s="120" t="s">
        <v>271</v>
      </c>
      <c r="N481" s="120"/>
      <c r="O481" s="120" t="s">
        <v>300</v>
      </c>
      <c r="P481" s="120" t="s">
        <v>635</v>
      </c>
      <c r="Q481" s="138" t="s">
        <v>8033</v>
      </c>
      <c r="R481" s="120">
        <v>0</v>
      </c>
      <c r="S481" s="120">
        <v>0</v>
      </c>
      <c r="T481" s="120">
        <v>0</v>
      </c>
      <c r="U481" s="120">
        <v>0</v>
      </c>
      <c r="V481" s="120">
        <v>0</v>
      </c>
      <c r="W481" s="120">
        <v>0</v>
      </c>
      <c r="X481" s="120">
        <v>0</v>
      </c>
      <c r="Y481" s="120">
        <v>0</v>
      </c>
      <c r="Z481" s="120"/>
      <c r="AA481" s="120">
        <v>0</v>
      </c>
      <c r="AB481" s="120">
        <v>0</v>
      </c>
      <c r="AC481" s="120">
        <v>0</v>
      </c>
      <c r="AD481" s="120">
        <v>0</v>
      </c>
      <c r="AE481" s="120">
        <v>0</v>
      </c>
      <c r="AF481" s="120">
        <v>0</v>
      </c>
      <c r="AG481" s="120">
        <v>0</v>
      </c>
      <c r="AH481" s="120">
        <v>0</v>
      </c>
      <c r="AI481" s="120">
        <v>0</v>
      </c>
      <c r="AJ481" s="120">
        <v>0</v>
      </c>
      <c r="AK481" s="120">
        <v>0</v>
      </c>
      <c r="AL481" s="120">
        <v>0</v>
      </c>
      <c r="AM481" s="120">
        <v>0</v>
      </c>
      <c r="AN481" s="120">
        <v>0</v>
      </c>
      <c r="AO481" s="120">
        <v>0</v>
      </c>
      <c r="AP481" s="120">
        <v>0</v>
      </c>
      <c r="AQ481" s="120">
        <v>0</v>
      </c>
      <c r="AR481" s="120">
        <v>1</v>
      </c>
      <c r="AS481" s="120">
        <v>0</v>
      </c>
      <c r="AT481" s="120">
        <v>0</v>
      </c>
      <c r="AU481" s="120">
        <v>0</v>
      </c>
      <c r="AV481" s="120">
        <v>0</v>
      </c>
      <c r="AW481" s="120">
        <v>0</v>
      </c>
      <c r="AX481" s="120">
        <v>0</v>
      </c>
      <c r="AY481" s="120">
        <v>0</v>
      </c>
      <c r="AZ481" s="120">
        <v>0</v>
      </c>
      <c r="BA481" s="120">
        <v>0</v>
      </c>
      <c r="BB481" s="120">
        <v>0</v>
      </c>
      <c r="BC481" s="120">
        <v>0</v>
      </c>
      <c r="BD481" s="120">
        <v>0</v>
      </c>
      <c r="BE481" s="120">
        <v>0</v>
      </c>
      <c r="BF481" s="120">
        <v>0</v>
      </c>
      <c r="BG481" s="120">
        <v>0</v>
      </c>
      <c r="BH481" s="120">
        <v>0</v>
      </c>
      <c r="BI481" s="120">
        <v>0</v>
      </c>
      <c r="BJ481" s="120">
        <v>0</v>
      </c>
      <c r="BK481" s="120">
        <v>0</v>
      </c>
      <c r="BL481" s="120">
        <v>0</v>
      </c>
      <c r="BM481" s="120">
        <v>0</v>
      </c>
      <c r="BN481" s="120">
        <v>0</v>
      </c>
      <c r="BO481" s="120">
        <v>1</v>
      </c>
      <c r="BP481" s="120">
        <v>0</v>
      </c>
      <c r="BQ481" s="120">
        <v>0</v>
      </c>
      <c r="BR481" s="120">
        <v>0</v>
      </c>
      <c r="BS481" s="120">
        <v>0</v>
      </c>
      <c r="BT481" s="120">
        <v>0</v>
      </c>
      <c r="BU481" s="120">
        <v>0</v>
      </c>
      <c r="BV481" s="120">
        <v>0</v>
      </c>
      <c r="BW481" s="120">
        <v>0</v>
      </c>
      <c r="BX481" s="120">
        <v>0</v>
      </c>
      <c r="BY481" s="120">
        <v>0</v>
      </c>
      <c r="BZ481" s="120">
        <v>0</v>
      </c>
      <c r="CA481" s="120">
        <v>0</v>
      </c>
      <c r="CB481" s="120">
        <v>0</v>
      </c>
      <c r="CC481" s="289">
        <v>0</v>
      </c>
      <c r="CD481" s="120">
        <v>0</v>
      </c>
      <c r="CE481" s="120">
        <v>0</v>
      </c>
      <c r="CF481" s="120">
        <v>0</v>
      </c>
      <c r="CG481" s="120">
        <v>0</v>
      </c>
      <c r="CH481" s="120">
        <v>0</v>
      </c>
      <c r="CI481" s="120">
        <v>0</v>
      </c>
      <c r="CJ481" s="120">
        <v>0</v>
      </c>
      <c r="CK481" s="120">
        <v>0</v>
      </c>
      <c r="CL481" s="120">
        <v>0</v>
      </c>
      <c r="CM481" s="120">
        <v>0</v>
      </c>
      <c r="CN481" s="120">
        <v>0</v>
      </c>
      <c r="CO481" s="120">
        <v>0</v>
      </c>
      <c r="CP481" s="120">
        <v>0</v>
      </c>
      <c r="CQ481" s="120">
        <v>0</v>
      </c>
      <c r="CR481" s="120">
        <v>0</v>
      </c>
      <c r="CS481" s="120">
        <v>0</v>
      </c>
      <c r="CT481" s="120">
        <v>0</v>
      </c>
      <c r="CU481" s="120">
        <v>0</v>
      </c>
      <c r="CV481" s="120">
        <v>0</v>
      </c>
      <c r="CW481" s="138">
        <v>0</v>
      </c>
      <c r="CX481" s="288">
        <f>SUM(AA481:CW481)</f>
        <v>2</v>
      </c>
      <c r="CY481" s="288">
        <v>1</v>
      </c>
      <c r="CZ481" s="288">
        <v>0</v>
      </c>
      <c r="DA481" s="288">
        <v>0</v>
      </c>
      <c r="DB481" s="288">
        <v>0</v>
      </c>
      <c r="DC481" s="120" t="s">
        <v>679</v>
      </c>
      <c r="DD481" s="120" t="s">
        <v>309</v>
      </c>
      <c r="DE481" s="288"/>
      <c r="DF481" s="288"/>
      <c r="DG481" s="288"/>
      <c r="DH481" s="288"/>
      <c r="DI481" s="288"/>
      <c r="DJ481" s="288"/>
      <c r="DK481" s="288"/>
      <c r="DL481" s="288">
        <v>0</v>
      </c>
      <c r="DM481" s="288"/>
      <c r="DN481" s="288">
        <v>1</v>
      </c>
      <c r="DO481" s="288">
        <v>1940</v>
      </c>
      <c r="DP481" s="120" t="s">
        <v>8034</v>
      </c>
      <c r="DQ481" s="137" t="s">
        <v>8032</v>
      </c>
      <c r="DR481" s="120" t="s">
        <v>460</v>
      </c>
      <c r="DS481" s="120" t="s">
        <v>8034</v>
      </c>
      <c r="DT481" s="120"/>
      <c r="DU481" s="120"/>
      <c r="DV481" s="120"/>
      <c r="DW481" s="120"/>
      <c r="DX481" s="120"/>
      <c r="DY481" s="120"/>
      <c r="DZ481" s="120"/>
      <c r="EA481" s="120"/>
      <c r="EB481" s="120"/>
      <c r="EC481" s="120"/>
      <c r="ED481" s="120"/>
      <c r="EE481" s="120"/>
      <c r="EF481" s="120"/>
      <c r="EG481" s="120"/>
      <c r="EH481" s="120"/>
      <c r="EI481" s="120"/>
      <c r="EJ481" s="120"/>
      <c r="EK481" s="120"/>
      <c r="EL481" s="120"/>
      <c r="EM481" s="120"/>
      <c r="EN481" s="120"/>
      <c r="EO481" s="120"/>
      <c r="EP481" s="120"/>
      <c r="EQ481" s="120"/>
      <c r="ER481" s="120"/>
      <c r="ES481" s="120"/>
      <c r="ET481" s="120"/>
      <c r="EU481" s="120"/>
      <c r="EV481" s="120"/>
      <c r="EW481" s="120"/>
      <c r="EX481" s="120"/>
      <c r="EY481" s="120"/>
      <c r="EZ481" s="120"/>
      <c r="FA481" s="120"/>
      <c r="FB481" s="120"/>
      <c r="FC481" s="120"/>
      <c r="FD481" s="120"/>
      <c r="FE481" s="120"/>
      <c r="FF481" s="120"/>
      <c r="FG481" s="120"/>
      <c r="FH481" s="120"/>
      <c r="FI481" s="120"/>
      <c r="FJ481" s="120"/>
      <c r="FK481" s="120"/>
      <c r="FL481" s="120"/>
      <c r="FM481" s="120"/>
      <c r="FN481" s="120"/>
      <c r="FO481" s="120"/>
      <c r="FP481" s="120"/>
      <c r="FQ481" s="120"/>
      <c r="FR481" s="120"/>
      <c r="FS481" s="120"/>
      <c r="FT481" s="120"/>
      <c r="FU481" s="120"/>
      <c r="FV481" s="120"/>
      <c r="FW481" s="120"/>
      <c r="FX481" s="120"/>
      <c r="FY481" s="120"/>
      <c r="FZ481" s="120"/>
      <c r="GA481" s="120"/>
      <c r="GB481" s="120"/>
      <c r="GC481" s="120"/>
      <c r="GD481" s="120"/>
      <c r="GE481" s="120"/>
      <c r="GF481" s="120"/>
      <c r="GG481" s="120"/>
      <c r="GH481" s="120"/>
      <c r="GI481" s="120"/>
      <c r="GJ481" s="120"/>
      <c r="GK481" s="120"/>
      <c r="GL481" s="120"/>
      <c r="GM481" s="120"/>
      <c r="GN481" s="120"/>
      <c r="GO481"/>
      <c r="GP481"/>
      <c r="GQ481"/>
      <c r="GR481"/>
      <c r="GS481"/>
      <c r="GT481"/>
      <c r="GU481"/>
      <c r="GV481"/>
      <c r="GW481"/>
      <c r="GX481"/>
      <c r="GY481"/>
      <c r="GZ481"/>
      <c r="HA481"/>
      <c r="HB481"/>
      <c r="HC481"/>
      <c r="HD481"/>
      <c r="HE481"/>
      <c r="HF481"/>
      <c r="HG481"/>
      <c r="HH481"/>
      <c r="HI481"/>
      <c r="HJ481"/>
      <c r="HK481"/>
      <c r="HL481"/>
      <c r="HM481"/>
      <c r="HN481"/>
      <c r="HO481"/>
      <c r="HP481"/>
      <c r="HQ481"/>
      <c r="HR481"/>
      <c r="HS481"/>
      <c r="HT481"/>
      <c r="HU481"/>
      <c r="HV481"/>
      <c r="HW481"/>
      <c r="HX481"/>
      <c r="HY481"/>
      <c r="HZ481"/>
      <c r="IA481"/>
      <c r="IB481"/>
      <c r="IC481"/>
      <c r="ID481"/>
      <c r="IE481"/>
      <c r="IF481"/>
      <c r="IG481"/>
      <c r="IH481"/>
      <c r="II481"/>
      <c r="IJ481"/>
      <c r="IK481"/>
      <c r="IL481"/>
      <c r="IM481"/>
      <c r="IN481"/>
      <c r="IO481"/>
      <c r="IP481"/>
      <c r="IQ481"/>
      <c r="IR481"/>
      <c r="IS481"/>
      <c r="IT481"/>
      <c r="IU481"/>
      <c r="IV481"/>
      <c r="IW481"/>
      <c r="IX481"/>
      <c r="IY481"/>
      <c r="IZ481"/>
      <c r="JA481"/>
      <c r="JB481"/>
      <c r="JC481"/>
      <c r="JD481"/>
      <c r="JE481"/>
      <c r="JF481"/>
      <c r="JG481"/>
      <c r="JH481"/>
      <c r="JI481"/>
      <c r="JJ481"/>
      <c r="JK481"/>
      <c r="JL481"/>
      <c r="JM481"/>
      <c r="JN481"/>
      <c r="JO481"/>
      <c r="JP481"/>
      <c r="JQ481"/>
      <c r="JR481"/>
      <c r="JS481"/>
      <c r="JT481"/>
      <c r="JU481"/>
      <c r="JV481"/>
      <c r="JW481"/>
      <c r="JX481"/>
      <c r="JY481"/>
      <c r="JZ481"/>
      <c r="KA481"/>
      <c r="KB481"/>
      <c r="KC481"/>
      <c r="KD481"/>
      <c r="KE481"/>
      <c r="KF481"/>
      <c r="KG481"/>
      <c r="KH481"/>
      <c r="KI481"/>
      <c r="KJ481"/>
      <c r="KK481"/>
      <c r="KL481"/>
      <c r="KM481"/>
      <c r="KN481"/>
      <c r="KO481"/>
      <c r="KP481"/>
      <c r="KQ481"/>
      <c r="KR481"/>
      <c r="KS481"/>
      <c r="KT481"/>
      <c r="KU481"/>
      <c r="KV481"/>
      <c r="KW481"/>
      <c r="KX481"/>
      <c r="KY481"/>
      <c r="KZ481"/>
      <c r="LA481"/>
      <c r="LB481"/>
      <c r="LC481"/>
      <c r="LD481"/>
      <c r="LE481"/>
      <c r="LF481"/>
      <c r="LG481"/>
      <c r="LH481"/>
      <c r="LI481"/>
      <c r="LJ481"/>
      <c r="LK481"/>
      <c r="LL481"/>
      <c r="LM481"/>
      <c r="LN481"/>
      <c r="LO481"/>
      <c r="LP481"/>
      <c r="LQ481"/>
      <c r="LR481"/>
      <c r="LS481"/>
      <c r="LT481"/>
      <c r="LU481"/>
      <c r="LV481"/>
      <c r="LW481"/>
      <c r="LX481"/>
      <c r="LY481"/>
      <c r="LZ481"/>
      <c r="MA481"/>
      <c r="MB481"/>
      <c r="MC481"/>
      <c r="MD481"/>
      <c r="ME481"/>
      <c r="MF481"/>
      <c r="MG481"/>
      <c r="MH481"/>
      <c r="MI481"/>
      <c r="MJ481"/>
      <c r="MK481"/>
      <c r="ML481"/>
      <c r="MM481"/>
      <c r="MN481"/>
      <c r="MO481"/>
      <c r="MP481"/>
      <c r="MQ481"/>
      <c r="MR481"/>
      <c r="MS481"/>
      <c r="MT481"/>
      <c r="MU481"/>
      <c r="MV481"/>
      <c r="MW481"/>
      <c r="MX481"/>
      <c r="MY481"/>
      <c r="MZ481"/>
      <c r="NA481"/>
      <c r="NB481"/>
      <c r="NC481"/>
      <c r="ND481"/>
      <c r="NE481"/>
      <c r="NF481"/>
      <c r="NG481"/>
      <c r="NH481"/>
      <c r="NI481"/>
      <c r="NJ481"/>
      <c r="NK481"/>
      <c r="NL481"/>
      <c r="NM481"/>
      <c r="NN481"/>
      <c r="NO481"/>
      <c r="NP481"/>
      <c r="NQ481"/>
      <c r="NR481"/>
      <c r="NS481"/>
      <c r="NT481"/>
      <c r="NU481"/>
      <c r="NV481"/>
      <c r="NW481"/>
      <c r="NX481"/>
      <c r="NY481"/>
      <c r="NZ481"/>
      <c r="OA481"/>
      <c r="OB481"/>
      <c r="OC481"/>
      <c r="OD481"/>
      <c r="OE481"/>
      <c r="OF481"/>
      <c r="OG481"/>
      <c r="OH481"/>
      <c r="OI481"/>
      <c r="OJ481"/>
      <c r="OK481"/>
      <c r="OL481"/>
      <c r="OM481"/>
      <c r="ON481"/>
      <c r="OO481"/>
      <c r="OP481"/>
      <c r="OQ481"/>
      <c r="OR481"/>
      <c r="OS481"/>
      <c r="OT481"/>
      <c r="OU481"/>
      <c r="OV481"/>
      <c r="OW481"/>
      <c r="OX481"/>
      <c r="OY481"/>
      <c r="OZ481"/>
      <c r="PA481"/>
      <c r="PB481"/>
      <c r="PC481"/>
      <c r="PD481"/>
      <c r="PE481"/>
      <c r="PF481"/>
      <c r="PG481"/>
      <c r="PH481"/>
      <c r="PI481"/>
      <c r="PJ481"/>
      <c r="PK481"/>
      <c r="PL481"/>
      <c r="PM481"/>
      <c r="PN481"/>
      <c r="PO481"/>
      <c r="PP481"/>
      <c r="PQ481"/>
      <c r="PR481"/>
      <c r="PS481"/>
      <c r="PT481"/>
      <c r="PU481"/>
      <c r="PV481"/>
      <c r="PW481"/>
      <c r="PX481"/>
      <c r="PY481"/>
      <c r="PZ481"/>
      <c r="QA481"/>
      <c r="QB481"/>
      <c r="QC481"/>
      <c r="QD481"/>
      <c r="QE481"/>
      <c r="QF481"/>
      <c r="QG481"/>
      <c r="QH481"/>
      <c r="QI481"/>
      <c r="QJ481"/>
      <c r="QK481"/>
      <c r="QL481"/>
      <c r="QM481"/>
      <c r="QN481"/>
      <c r="QO481"/>
      <c r="QP481"/>
      <c r="QQ481"/>
      <c r="QR481"/>
      <c r="QS481"/>
      <c r="QT481"/>
      <c r="QU481"/>
      <c r="QV481"/>
      <c r="QW481"/>
      <c r="QX481"/>
      <c r="QY481"/>
      <c r="QZ481"/>
      <c r="RA481"/>
      <c r="RB481"/>
      <c r="RC481"/>
      <c r="RD481"/>
      <c r="RE481"/>
      <c r="RF481"/>
      <c r="RG481"/>
      <c r="RH481"/>
      <c r="RI481"/>
      <c r="RJ481"/>
      <c r="RK481"/>
      <c r="RL481"/>
      <c r="RM481"/>
      <c r="RN481"/>
      <c r="RO481"/>
      <c r="RP481"/>
      <c r="RQ481"/>
      <c r="RR481"/>
      <c r="RS481"/>
      <c r="RT481"/>
      <c r="RU481"/>
      <c r="RV481"/>
      <c r="RW481"/>
      <c r="RX481"/>
      <c r="RY481"/>
      <c r="RZ481"/>
      <c r="SA481"/>
      <c r="SB481"/>
      <c r="SC481"/>
      <c r="SD481"/>
      <c r="SE481"/>
      <c r="SF481"/>
      <c r="SG481"/>
      <c r="SH481"/>
      <c r="SI481"/>
      <c r="SJ481"/>
      <c r="SK481"/>
      <c r="SL481"/>
      <c r="SM481"/>
      <c r="SN481"/>
      <c r="SO481"/>
      <c r="SP481"/>
      <c r="SQ481"/>
      <c r="SR481"/>
      <c r="SS481"/>
      <c r="ST481"/>
      <c r="SU481"/>
      <c r="SV481"/>
      <c r="SW481"/>
      <c r="SX481"/>
      <c r="SY481"/>
      <c r="SZ481"/>
      <c r="TA481"/>
      <c r="TB481"/>
      <c r="TC481"/>
      <c r="TD481"/>
      <c r="TE481"/>
      <c r="TF481"/>
      <c r="TG481"/>
      <c r="TH481"/>
      <c r="TI481"/>
      <c r="TJ481"/>
      <c r="TK481"/>
      <c r="TL481"/>
      <c r="TM481"/>
      <c r="TN481"/>
      <c r="TO481"/>
      <c r="TP481"/>
      <c r="TQ481"/>
      <c r="TR481"/>
      <c r="TS481"/>
      <c r="TT481"/>
      <c r="TU481"/>
      <c r="TV481"/>
      <c r="TW481"/>
      <c r="TX481"/>
      <c r="TY481"/>
      <c r="TZ481"/>
      <c r="UA481"/>
      <c r="UB481"/>
      <c r="UC481"/>
      <c r="UD481"/>
      <c r="UE481"/>
      <c r="UF481"/>
      <c r="UG481"/>
      <c r="UH481"/>
      <c r="UI481"/>
      <c r="UJ481"/>
      <c r="UK481"/>
      <c r="UL481"/>
      <c r="UM481"/>
      <c r="UN481"/>
      <c r="UO481"/>
      <c r="UP481"/>
      <c r="UQ481"/>
      <c r="UR481"/>
      <c r="US481"/>
      <c r="UT481"/>
      <c r="UU481"/>
      <c r="UV481"/>
      <c r="UW481"/>
      <c r="UX481"/>
      <c r="UY481"/>
      <c r="UZ481"/>
      <c r="VA481"/>
      <c r="VB481"/>
      <c r="VC481"/>
      <c r="VD481"/>
      <c r="VE481"/>
      <c r="VF481"/>
      <c r="VG481"/>
      <c r="VH481"/>
      <c r="VI481"/>
      <c r="VJ481"/>
      <c r="VK481"/>
      <c r="VL481"/>
      <c r="VM481"/>
      <c r="VN481"/>
      <c r="VO481"/>
      <c r="VP481"/>
      <c r="VQ481"/>
      <c r="VR481"/>
      <c r="VS481"/>
      <c r="VT481"/>
      <c r="VU481"/>
      <c r="VV481"/>
      <c r="VW481"/>
      <c r="VX481"/>
      <c r="VY481"/>
      <c r="VZ481"/>
      <c r="WA481"/>
      <c r="WB481"/>
      <c r="WC481"/>
      <c r="WD481"/>
      <c r="WE481"/>
      <c r="WF481"/>
      <c r="WG481"/>
      <c r="WH481"/>
      <c r="WI481"/>
      <c r="WJ481"/>
      <c r="WK481"/>
      <c r="WL481"/>
      <c r="WM481"/>
      <c r="WN481"/>
      <c r="WO481"/>
      <c r="WP481"/>
      <c r="WQ481"/>
      <c r="WR481"/>
      <c r="WS481"/>
      <c r="WT481"/>
      <c r="WU481"/>
      <c r="WV481"/>
      <c r="WW481"/>
      <c r="WX481"/>
      <c r="WY481"/>
      <c r="WZ481"/>
      <c r="XA481"/>
      <c r="XB481"/>
      <c r="XC481"/>
      <c r="XD481"/>
      <c r="XE481"/>
      <c r="XF481"/>
      <c r="XG481"/>
      <c r="XH481"/>
      <c r="XI481"/>
      <c r="XJ481"/>
      <c r="XK481"/>
      <c r="XL481"/>
      <c r="XM481"/>
      <c r="XN481"/>
      <c r="XO481"/>
      <c r="XP481"/>
      <c r="XQ481"/>
      <c r="XR481"/>
      <c r="XS481"/>
      <c r="XT481"/>
      <c r="XU481"/>
      <c r="XV481"/>
      <c r="XW481"/>
      <c r="XX481"/>
      <c r="XY481"/>
      <c r="XZ481"/>
      <c r="YA481"/>
      <c r="YB481"/>
      <c r="YC481"/>
      <c r="YD481"/>
      <c r="YE481"/>
      <c r="YF481"/>
      <c r="YG481"/>
      <c r="YH481"/>
      <c r="YI481"/>
      <c r="YJ481"/>
      <c r="YK481"/>
      <c r="YL481"/>
      <c r="YM481"/>
      <c r="YN481"/>
      <c r="YO481"/>
      <c r="YP481"/>
      <c r="YQ481"/>
      <c r="YR481"/>
      <c r="YS481"/>
      <c r="YT481"/>
      <c r="YU481"/>
      <c r="YV481"/>
      <c r="YW481"/>
      <c r="YX481"/>
      <c r="YY481"/>
      <c r="YZ481"/>
      <c r="ZA481"/>
      <c r="ZB481"/>
      <c r="ZC481"/>
      <c r="ZD481"/>
      <c r="ZE481"/>
      <c r="ZF481"/>
      <c r="ZG481"/>
      <c r="ZH481"/>
      <c r="ZI481"/>
      <c r="ZJ481"/>
      <c r="ZK481"/>
      <c r="ZL481"/>
      <c r="ZM481"/>
      <c r="ZN481"/>
      <c r="ZO481"/>
      <c r="ZP481"/>
      <c r="ZQ481"/>
      <c r="ZR481"/>
      <c r="ZS481"/>
      <c r="ZT481"/>
      <c r="ZU481"/>
      <c r="ZV481"/>
      <c r="ZW481"/>
      <c r="ZX481"/>
      <c r="ZY481"/>
      <c r="ZZ481"/>
      <c r="AAA481"/>
      <c r="AAB481"/>
      <c r="AAC481"/>
      <c r="AAD481"/>
      <c r="AAE481"/>
      <c r="AAF481"/>
      <c r="AAG481"/>
      <c r="AAH481"/>
      <c r="AAI481"/>
      <c r="AAJ481"/>
      <c r="AAK481"/>
      <c r="AAL481"/>
      <c r="AAM481"/>
      <c r="AAN481"/>
      <c r="AAO481"/>
      <c r="AAP481"/>
      <c r="AAQ481"/>
      <c r="AAR481"/>
      <c r="AAS481"/>
      <c r="AAT481"/>
      <c r="AAU481"/>
      <c r="AAV481"/>
      <c r="AAW481"/>
      <c r="AAX481"/>
      <c r="AAY481"/>
      <c r="AAZ481"/>
      <c r="ABA481"/>
      <c r="ABB481"/>
      <c r="ABC481"/>
      <c r="ABD481"/>
      <c r="ABE481"/>
      <c r="ABF481"/>
      <c r="ABG481"/>
      <c r="ABH481"/>
      <c r="ABI481"/>
      <c r="ABJ481"/>
      <c r="ABK481"/>
      <c r="ABL481"/>
      <c r="ABM481"/>
      <c r="ABN481"/>
      <c r="ABO481"/>
      <c r="ABP481"/>
      <c r="ABQ481"/>
      <c r="ABR481"/>
      <c r="ABS481"/>
      <c r="ABT481"/>
      <c r="ABU481"/>
      <c r="ABV481"/>
      <c r="ABW481"/>
      <c r="ABX481"/>
      <c r="ABY481"/>
      <c r="ABZ481"/>
      <c r="ACA481"/>
      <c r="ACB481"/>
      <c r="ACC481"/>
      <c r="ACD481"/>
      <c r="ACE481"/>
      <c r="ACF481"/>
      <c r="ACG481"/>
      <c r="ACH481"/>
      <c r="ACI481"/>
      <c r="ACJ481"/>
      <c r="ACK481"/>
      <c r="ACL481"/>
      <c r="ACM481"/>
      <c r="ACN481"/>
      <c r="ACO481"/>
      <c r="ACP481"/>
      <c r="ACQ481"/>
      <c r="ACR481"/>
      <c r="ACS481"/>
      <c r="ACT481"/>
      <c r="ACU481"/>
      <c r="ACV481"/>
      <c r="ACW481"/>
      <c r="ACX481"/>
      <c r="ACY481"/>
      <c r="ACZ481"/>
      <c r="ADA481"/>
      <c r="ADB481"/>
      <c r="ADC481"/>
      <c r="ADD481"/>
      <c r="ADE481"/>
      <c r="ADF481"/>
      <c r="ADG481"/>
      <c r="ADH481"/>
      <c r="ADI481"/>
      <c r="ADJ481"/>
      <c r="ADK481"/>
      <c r="ADL481"/>
      <c r="ADM481"/>
      <c r="ADN481"/>
      <c r="ADO481"/>
      <c r="ADP481"/>
      <c r="ADQ481"/>
      <c r="ADR481"/>
      <c r="ADS481"/>
      <c r="ADT481"/>
      <c r="ADU481"/>
      <c r="ADV481"/>
      <c r="ADW481"/>
      <c r="ADX481"/>
      <c r="ADY481"/>
      <c r="ADZ481"/>
      <c r="AEA481"/>
      <c r="AEB481"/>
      <c r="AEC481"/>
      <c r="AED481"/>
      <c r="AEE481"/>
      <c r="AEF481"/>
      <c r="AEG481"/>
      <c r="AEH481"/>
      <c r="AEI481"/>
      <c r="AEJ481"/>
      <c r="AEK481"/>
      <c r="AEL481"/>
      <c r="AEM481"/>
      <c r="AEN481"/>
      <c r="AEO481"/>
      <c r="AEP481"/>
      <c r="AEQ481"/>
      <c r="AER481"/>
      <c r="AES481"/>
      <c r="AET481"/>
      <c r="AEU481"/>
      <c r="AEV481"/>
      <c r="AEW481"/>
      <c r="AEX481"/>
      <c r="AEY481"/>
      <c r="AEZ481"/>
      <c r="AFA481"/>
      <c r="AFB481"/>
      <c r="AFC481"/>
      <c r="AFD481"/>
      <c r="AFE481"/>
      <c r="AFF481"/>
      <c r="AFG481"/>
      <c r="AFH481"/>
      <c r="AFI481"/>
      <c r="AFJ481"/>
      <c r="AFK481"/>
      <c r="AFL481"/>
      <c r="AFM481"/>
      <c r="AFN481"/>
      <c r="AFO481"/>
      <c r="AFP481"/>
      <c r="AFQ481"/>
      <c r="AFR481"/>
      <c r="AFS481"/>
      <c r="AFT481"/>
      <c r="AFU481"/>
      <c r="AFV481"/>
      <c r="AFW481"/>
      <c r="AFX481"/>
      <c r="AFY481"/>
      <c r="AFZ481"/>
      <c r="AGA481"/>
      <c r="AGB481"/>
      <c r="AGC481"/>
      <c r="AGD481"/>
      <c r="AGE481"/>
      <c r="AGF481"/>
      <c r="AGG481"/>
      <c r="AGH481"/>
      <c r="AGI481"/>
      <c r="AGJ481"/>
      <c r="AGK481"/>
      <c r="AGL481"/>
      <c r="AGM481"/>
      <c r="AGN481"/>
      <c r="AGO481"/>
      <c r="AGP481"/>
      <c r="AGQ481"/>
      <c r="AGR481"/>
      <c r="AGS481"/>
      <c r="AGT481"/>
      <c r="AGU481"/>
      <c r="AGV481"/>
      <c r="AGW481"/>
      <c r="AGX481"/>
      <c r="AGY481"/>
      <c r="AGZ481"/>
      <c r="AHA481"/>
      <c r="AHB481"/>
      <c r="AHC481"/>
      <c r="AHD481"/>
      <c r="AHE481"/>
      <c r="AHF481"/>
      <c r="AHG481"/>
      <c r="AHH481"/>
      <c r="AHI481"/>
      <c r="AHJ481"/>
      <c r="AHK481"/>
      <c r="AHL481"/>
      <c r="AHM481"/>
      <c r="AHN481"/>
      <c r="AHO481"/>
      <c r="AHP481"/>
      <c r="AHQ481"/>
      <c r="AHR481"/>
      <c r="AHS481"/>
      <c r="AHT481"/>
      <c r="AHU481"/>
      <c r="AHV481"/>
      <c r="AHW481"/>
      <c r="AHX481"/>
      <c r="AHY481"/>
      <c r="AHZ481"/>
      <c r="AIA481"/>
      <c r="AIB481"/>
      <c r="AIC481"/>
      <c r="AID481"/>
      <c r="AIE481"/>
      <c r="AIF481"/>
      <c r="AIG481"/>
      <c r="AIH481"/>
      <c r="AII481"/>
      <c r="AIJ481"/>
      <c r="AIK481"/>
      <c r="AIL481"/>
      <c r="AIM481"/>
      <c r="AIN481"/>
      <c r="AIO481"/>
      <c r="AIP481"/>
      <c r="AIQ481"/>
      <c r="AIR481"/>
      <c r="AIS481"/>
      <c r="AIT481"/>
      <c r="AIU481"/>
      <c r="AIV481"/>
      <c r="AIW481"/>
      <c r="AIX481"/>
      <c r="AIY481"/>
      <c r="AIZ481"/>
      <c r="AJA481"/>
      <c r="AJB481"/>
      <c r="AJC481"/>
      <c r="AJD481"/>
      <c r="AJE481"/>
      <c r="AJF481"/>
      <c r="AJG481"/>
      <c r="AJH481"/>
      <c r="AJI481"/>
      <c r="AJJ481"/>
      <c r="AJK481"/>
      <c r="AJL481"/>
      <c r="AJM481"/>
      <c r="AJN481"/>
      <c r="AJO481"/>
      <c r="AJP481"/>
      <c r="AJQ481"/>
      <c r="AJR481"/>
      <c r="AJS481"/>
      <c r="AJT481"/>
      <c r="AJU481"/>
      <c r="AJV481"/>
      <c r="AJW481"/>
      <c r="AJX481"/>
      <c r="AJY481"/>
      <c r="AJZ481"/>
      <c r="AKA481"/>
      <c r="AKB481"/>
      <c r="AKC481"/>
      <c r="AKD481"/>
      <c r="AKE481"/>
      <c r="AKF481"/>
      <c r="AKG481"/>
      <c r="AKH481"/>
      <c r="AKI481"/>
      <c r="AKJ481"/>
      <c r="AKK481"/>
      <c r="AKL481"/>
      <c r="AKM481"/>
      <c r="AKN481"/>
      <c r="AKO481"/>
      <c r="AKP481"/>
      <c r="AKQ481"/>
      <c r="AKR481"/>
      <c r="AKS481"/>
      <c r="AKT481"/>
      <c r="AKU481"/>
      <c r="AKV481"/>
      <c r="AKW481"/>
      <c r="AKX481"/>
      <c r="AKY481"/>
      <c r="AKZ481"/>
      <c r="ALA481"/>
      <c r="ALB481"/>
      <c r="ALC481"/>
      <c r="ALD481"/>
      <c r="ALE481"/>
      <c r="ALF481"/>
      <c r="ALG481"/>
      <c r="ALH481"/>
      <c r="ALI481"/>
      <c r="ALJ481"/>
      <c r="ALK481"/>
      <c r="ALL481"/>
      <c r="ALM481"/>
      <c r="ALN481"/>
      <c r="ALO481"/>
      <c r="ALP481"/>
      <c r="ALQ481"/>
      <c r="ALR481"/>
      <c r="ALS481"/>
      <c r="ALT481"/>
      <c r="ALU481"/>
      <c r="ALV481"/>
      <c r="ALW481"/>
      <c r="ALX481"/>
      <c r="ALY481"/>
      <c r="ALZ481"/>
      <c r="AMA481"/>
      <c r="AMB481"/>
      <c r="AMC481"/>
      <c r="AMD481"/>
      <c r="AME481"/>
      <c r="AMF481"/>
      <c r="AMG481"/>
      <c r="AMH481"/>
      <c r="AMI481"/>
      <c r="AMJ481"/>
    </row>
    <row r="482" spans="1:1024" ht="15.75" customHeight="1" x14ac:dyDescent="0.35">
      <c r="A482" s="120" t="s">
        <v>9</v>
      </c>
      <c r="B482" s="136" t="s">
        <v>1687</v>
      </c>
      <c r="C482" s="137" t="s">
        <v>8035</v>
      </c>
      <c r="D482" s="120"/>
      <c r="E482" s="120"/>
      <c r="F482" s="120" t="s">
        <v>91</v>
      </c>
      <c r="G482" s="120"/>
      <c r="H482" s="120" t="s">
        <v>454</v>
      </c>
      <c r="I482" s="120" t="s">
        <v>56</v>
      </c>
      <c r="J482" s="120" t="s">
        <v>455</v>
      </c>
      <c r="K482" s="120" t="s">
        <v>269</v>
      </c>
      <c r="L482" s="288"/>
      <c r="M482" s="120" t="s">
        <v>273</v>
      </c>
      <c r="N482" s="288"/>
      <c r="O482" s="120" t="s">
        <v>300</v>
      </c>
      <c r="P482" s="288"/>
      <c r="Q482" s="138" t="s">
        <v>1183</v>
      </c>
      <c r="R482" s="120">
        <v>0</v>
      </c>
      <c r="S482" s="120">
        <v>0</v>
      </c>
      <c r="T482" s="120">
        <v>0</v>
      </c>
      <c r="U482" s="120">
        <v>0</v>
      </c>
      <c r="V482" s="120">
        <v>0</v>
      </c>
      <c r="W482" s="120">
        <v>0</v>
      </c>
      <c r="X482" s="120">
        <v>0</v>
      </c>
      <c r="Y482" s="120">
        <v>0</v>
      </c>
      <c r="Z482" s="120"/>
      <c r="AA482" s="120">
        <v>0</v>
      </c>
      <c r="AB482" s="120">
        <v>0</v>
      </c>
      <c r="AC482" s="120">
        <v>0</v>
      </c>
      <c r="AD482" s="120">
        <v>0</v>
      </c>
      <c r="AE482" s="120">
        <v>0</v>
      </c>
      <c r="AF482" s="120">
        <v>0</v>
      </c>
      <c r="AG482" s="120">
        <v>0</v>
      </c>
      <c r="AH482" s="120">
        <v>0</v>
      </c>
      <c r="AI482" s="120">
        <v>0</v>
      </c>
      <c r="AJ482" s="120">
        <v>0</v>
      </c>
      <c r="AK482" s="120">
        <v>0</v>
      </c>
      <c r="AL482" s="120">
        <v>0</v>
      </c>
      <c r="AM482" s="120">
        <v>0</v>
      </c>
      <c r="AN482" s="120">
        <v>0</v>
      </c>
      <c r="AO482" s="120">
        <v>0</v>
      </c>
      <c r="AP482" s="120">
        <v>0</v>
      </c>
      <c r="AQ482" s="120">
        <v>0</v>
      </c>
      <c r="AR482" s="120">
        <v>1</v>
      </c>
      <c r="AS482" s="120">
        <v>0</v>
      </c>
      <c r="AT482" s="120">
        <v>0</v>
      </c>
      <c r="AU482" s="120">
        <v>0</v>
      </c>
      <c r="AV482" s="120">
        <v>0</v>
      </c>
      <c r="AW482" s="120">
        <v>0</v>
      </c>
      <c r="AX482" s="120">
        <v>0</v>
      </c>
      <c r="AY482" s="120">
        <v>0</v>
      </c>
      <c r="AZ482" s="120">
        <v>0</v>
      </c>
      <c r="BA482" s="120">
        <v>0</v>
      </c>
      <c r="BB482" s="120">
        <v>0</v>
      </c>
      <c r="BC482" s="120">
        <v>0</v>
      </c>
      <c r="BD482" s="120">
        <v>0</v>
      </c>
      <c r="BE482" s="120">
        <v>1</v>
      </c>
      <c r="BF482" s="120">
        <v>0</v>
      </c>
      <c r="BG482" s="120">
        <v>0</v>
      </c>
      <c r="BH482" s="120">
        <v>0</v>
      </c>
      <c r="BI482" s="120">
        <v>0</v>
      </c>
      <c r="BJ482" s="120">
        <v>0</v>
      </c>
      <c r="BK482" s="120">
        <v>0</v>
      </c>
      <c r="BL482" s="120">
        <v>0</v>
      </c>
      <c r="BM482" s="120">
        <v>0</v>
      </c>
      <c r="BN482" s="120">
        <v>0</v>
      </c>
      <c r="BO482" s="120">
        <v>0</v>
      </c>
      <c r="BP482" s="120">
        <v>0</v>
      </c>
      <c r="BQ482" s="120">
        <v>0</v>
      </c>
      <c r="BR482" s="120">
        <v>0</v>
      </c>
      <c r="BS482" s="120">
        <v>0</v>
      </c>
      <c r="BT482" s="120">
        <v>0</v>
      </c>
      <c r="BU482" s="120">
        <v>0</v>
      </c>
      <c r="BV482" s="120">
        <v>0</v>
      </c>
      <c r="BW482" s="120">
        <v>0</v>
      </c>
      <c r="BX482" s="120">
        <v>0</v>
      </c>
      <c r="BY482" s="120">
        <v>0</v>
      </c>
      <c r="BZ482" s="120">
        <v>0</v>
      </c>
      <c r="CA482" s="120">
        <v>0</v>
      </c>
      <c r="CB482" s="120">
        <v>0</v>
      </c>
      <c r="CC482" s="289">
        <v>0</v>
      </c>
      <c r="CD482" s="120">
        <v>0</v>
      </c>
      <c r="CE482" s="120">
        <v>0</v>
      </c>
      <c r="CF482" s="120">
        <v>0</v>
      </c>
      <c r="CG482" s="120">
        <v>0</v>
      </c>
      <c r="CH482" s="120">
        <v>0</v>
      </c>
      <c r="CI482" s="120">
        <v>0</v>
      </c>
      <c r="CJ482" s="120">
        <v>0</v>
      </c>
      <c r="CK482" s="120">
        <v>0</v>
      </c>
      <c r="CL482" s="120">
        <v>0</v>
      </c>
      <c r="CM482" s="120">
        <v>0</v>
      </c>
      <c r="CN482" s="120">
        <v>0</v>
      </c>
      <c r="CO482" s="120">
        <v>0</v>
      </c>
      <c r="CP482" s="120">
        <v>0</v>
      </c>
      <c r="CQ482" s="120">
        <v>0</v>
      </c>
      <c r="CR482" s="120">
        <v>0</v>
      </c>
      <c r="CS482" s="120">
        <v>0</v>
      </c>
      <c r="CT482" s="120">
        <v>0</v>
      </c>
      <c r="CU482" s="120">
        <v>0</v>
      </c>
      <c r="CV482" s="120">
        <v>0</v>
      </c>
      <c r="CW482" s="138">
        <v>0</v>
      </c>
      <c r="CX482" s="288">
        <f>SUM(AA482:CW482)</f>
        <v>2</v>
      </c>
      <c r="CY482" s="288">
        <v>1</v>
      </c>
      <c r="CZ482" s="288">
        <v>0</v>
      </c>
      <c r="DA482" s="288">
        <v>0</v>
      </c>
      <c r="DB482" s="288">
        <v>0</v>
      </c>
      <c r="DC482" s="120" t="s">
        <v>8036</v>
      </c>
      <c r="DD482" s="120" t="s">
        <v>309</v>
      </c>
      <c r="DE482" s="288"/>
      <c r="DF482" s="288"/>
      <c r="DG482" s="120"/>
      <c r="DH482" s="288"/>
      <c r="DI482" s="120"/>
      <c r="DJ482" s="120"/>
      <c r="DK482" s="120"/>
      <c r="DL482" s="120">
        <v>0</v>
      </c>
      <c r="DM482" s="120"/>
      <c r="DN482" s="120">
        <v>1</v>
      </c>
      <c r="DO482" s="120">
        <v>1865</v>
      </c>
      <c r="DP482" s="120" t="s">
        <v>8037</v>
      </c>
      <c r="DQ482" s="137" t="s">
        <v>8035</v>
      </c>
      <c r="DR482" s="120" t="s">
        <v>460</v>
      </c>
      <c r="DS482" s="120" t="s">
        <v>8037</v>
      </c>
      <c r="DT482" s="120"/>
      <c r="DU482" s="120"/>
      <c r="DV482" s="120"/>
      <c r="DW482" s="120"/>
      <c r="DX482" s="120"/>
      <c r="DY482" s="120"/>
      <c r="DZ482" s="120"/>
      <c r="EA482" s="120"/>
      <c r="EB482" s="120"/>
      <c r="EC482" s="120"/>
      <c r="ED482" s="120"/>
      <c r="EE482" s="120"/>
      <c r="EF482" s="120"/>
      <c r="EG482" s="120"/>
      <c r="EH482" s="120"/>
      <c r="EI482" s="120"/>
      <c r="EJ482" s="120"/>
      <c r="EK482" s="120"/>
      <c r="EL482" s="120"/>
      <c r="EM482" s="120"/>
      <c r="EN482" s="120"/>
      <c r="EO482" s="120"/>
      <c r="EP482" s="120"/>
      <c r="EQ482" s="120"/>
      <c r="ER482" s="120"/>
      <c r="ES482" s="120"/>
      <c r="ET482" s="120"/>
      <c r="EU482" s="120"/>
      <c r="EV482" s="120"/>
      <c r="EW482" s="120"/>
      <c r="EX482" s="120"/>
      <c r="EY482" s="120"/>
      <c r="EZ482" s="120"/>
      <c r="FA482" s="120"/>
      <c r="FB482" s="120"/>
      <c r="FC482" s="120"/>
      <c r="FD482" s="120"/>
      <c r="FE482" s="120"/>
      <c r="FF482" s="120"/>
      <c r="FG482" s="120"/>
      <c r="FH482" s="120"/>
      <c r="FI482" s="120"/>
      <c r="FJ482" s="120"/>
      <c r="FK482" s="120"/>
      <c r="FL482" s="120"/>
      <c r="FM482" s="120"/>
      <c r="FN482" s="120"/>
      <c r="FO482" s="120"/>
      <c r="FP482" s="120"/>
      <c r="FQ482" s="120"/>
      <c r="FR482" s="120"/>
      <c r="FS482" s="120"/>
      <c r="FT482" s="120"/>
      <c r="FU482" s="120"/>
      <c r="FV482" s="120"/>
      <c r="FW482" s="120"/>
      <c r="FX482" s="120"/>
      <c r="FY482" s="120"/>
      <c r="FZ482" s="120"/>
      <c r="GA482" s="120"/>
      <c r="GB482" s="120"/>
      <c r="GC482" s="120"/>
      <c r="GD482" s="120"/>
      <c r="GE482" s="120"/>
      <c r="GF482" s="120"/>
      <c r="GG482" s="120"/>
      <c r="GH482" s="120"/>
      <c r="GI482" s="120"/>
      <c r="GJ482" s="120"/>
      <c r="GK482" s="120"/>
      <c r="GL482" s="120"/>
      <c r="GM482" s="120"/>
      <c r="GN482" s="120"/>
      <c r="GO482"/>
      <c r="GP482"/>
      <c r="GQ482"/>
      <c r="GR482"/>
      <c r="GS482"/>
      <c r="GT482"/>
      <c r="GU482"/>
      <c r="GV482"/>
      <c r="GW482"/>
      <c r="GX482"/>
      <c r="GY482"/>
      <c r="GZ482"/>
      <c r="HA482"/>
      <c r="HB482"/>
      <c r="HC482"/>
      <c r="HD482"/>
      <c r="HE482"/>
      <c r="HF482"/>
      <c r="HG482"/>
      <c r="HH482"/>
      <c r="HI482"/>
      <c r="HJ482"/>
      <c r="HK482"/>
      <c r="HL482"/>
      <c r="HM482"/>
      <c r="HN482"/>
      <c r="HO482"/>
      <c r="HP482"/>
      <c r="HQ482"/>
      <c r="HR482"/>
      <c r="HS482"/>
      <c r="HT482"/>
      <c r="HU482"/>
      <c r="HV482"/>
      <c r="HW482"/>
      <c r="HX482"/>
      <c r="HY482"/>
      <c r="HZ482"/>
      <c r="IA482"/>
      <c r="IB482"/>
      <c r="IC482"/>
      <c r="ID482"/>
      <c r="IE482"/>
      <c r="IF482"/>
      <c r="IG482"/>
      <c r="IH482"/>
      <c r="II482"/>
      <c r="IJ482"/>
      <c r="IK482"/>
      <c r="IL482"/>
      <c r="IM482"/>
      <c r="IN482"/>
      <c r="IO482"/>
      <c r="IP482"/>
      <c r="IQ482"/>
      <c r="IR482"/>
      <c r="IS482"/>
      <c r="IT482"/>
      <c r="IU482"/>
      <c r="IV482"/>
      <c r="IW482"/>
      <c r="IX482"/>
      <c r="IY482"/>
      <c r="IZ482"/>
      <c r="JA482"/>
      <c r="JB482"/>
      <c r="JC482"/>
      <c r="JD482"/>
      <c r="JE482"/>
      <c r="JF482"/>
      <c r="JG482"/>
      <c r="JH482"/>
      <c r="JI482"/>
      <c r="JJ482"/>
      <c r="JK482"/>
      <c r="JL482"/>
      <c r="JM482"/>
      <c r="JN482"/>
      <c r="JO482"/>
      <c r="JP482"/>
      <c r="JQ482"/>
      <c r="JR482"/>
      <c r="JS482"/>
      <c r="JT482"/>
      <c r="JU482"/>
      <c r="JV482"/>
      <c r="JW482"/>
      <c r="JX482"/>
      <c r="JY482"/>
      <c r="JZ482"/>
      <c r="KA482"/>
      <c r="KB482"/>
      <c r="KC482"/>
      <c r="KD482"/>
      <c r="KE482"/>
      <c r="KF482"/>
      <c r="KG482"/>
      <c r="KH482"/>
      <c r="KI482"/>
      <c r="KJ482"/>
      <c r="KK482"/>
      <c r="KL482"/>
      <c r="KM482"/>
      <c r="KN482"/>
      <c r="KO482"/>
      <c r="KP482"/>
      <c r="KQ482"/>
      <c r="KR482"/>
      <c r="KS482"/>
      <c r="KT482"/>
      <c r="KU482"/>
      <c r="KV482"/>
      <c r="KW482"/>
      <c r="KX482"/>
      <c r="KY482"/>
      <c r="KZ482"/>
      <c r="LA482"/>
      <c r="LB482"/>
      <c r="LC482"/>
      <c r="LD482"/>
      <c r="LE482"/>
      <c r="LF482"/>
      <c r="LG482"/>
      <c r="LH482"/>
      <c r="LI482"/>
      <c r="LJ482"/>
      <c r="LK482"/>
      <c r="LL482"/>
      <c r="LM482"/>
      <c r="LN482"/>
      <c r="LO482"/>
      <c r="LP482"/>
      <c r="LQ482"/>
      <c r="LR482"/>
      <c r="LS482"/>
      <c r="LT482"/>
      <c r="LU482"/>
      <c r="LV482"/>
      <c r="LW482"/>
      <c r="LX482"/>
      <c r="LY482"/>
      <c r="LZ482"/>
      <c r="MA482"/>
      <c r="MB482"/>
      <c r="MC482"/>
      <c r="MD482"/>
      <c r="ME482"/>
      <c r="MF482"/>
      <c r="MG482"/>
      <c r="MH482"/>
      <c r="MI482"/>
      <c r="MJ482"/>
      <c r="MK482"/>
      <c r="ML482"/>
      <c r="MM482"/>
      <c r="MN482"/>
      <c r="MO482"/>
      <c r="MP482"/>
      <c r="MQ482"/>
      <c r="MR482"/>
      <c r="MS482"/>
      <c r="MT482"/>
      <c r="MU482"/>
      <c r="MV482"/>
      <c r="MW482"/>
      <c r="MX482"/>
      <c r="MY482"/>
      <c r="MZ482"/>
      <c r="NA482"/>
      <c r="NB482"/>
      <c r="NC482"/>
      <c r="ND482"/>
      <c r="NE482"/>
      <c r="NF482"/>
      <c r="NG482"/>
      <c r="NH482"/>
      <c r="NI482"/>
      <c r="NJ482"/>
      <c r="NK482"/>
      <c r="NL482"/>
      <c r="NM482"/>
      <c r="NN482"/>
      <c r="NO482"/>
      <c r="NP482"/>
      <c r="NQ482"/>
      <c r="NR482"/>
      <c r="NS482"/>
      <c r="NT482"/>
      <c r="NU482"/>
      <c r="NV482"/>
      <c r="NW482"/>
      <c r="NX482"/>
      <c r="NY482"/>
      <c r="NZ482"/>
      <c r="OA482"/>
      <c r="OB482"/>
      <c r="OC482"/>
      <c r="OD482"/>
      <c r="OE482"/>
      <c r="OF482"/>
      <c r="OG482"/>
      <c r="OH482"/>
      <c r="OI482"/>
      <c r="OJ482"/>
      <c r="OK482"/>
      <c r="OL482"/>
      <c r="OM482"/>
      <c r="ON482"/>
      <c r="OO482"/>
      <c r="OP482"/>
      <c r="OQ482"/>
      <c r="OR482"/>
      <c r="OS482"/>
      <c r="OT482"/>
      <c r="OU482"/>
      <c r="OV482"/>
      <c r="OW482"/>
      <c r="OX482"/>
      <c r="OY482"/>
      <c r="OZ482"/>
      <c r="PA482"/>
      <c r="PB482"/>
      <c r="PC482"/>
      <c r="PD482"/>
      <c r="PE482"/>
      <c r="PF482"/>
      <c r="PG482"/>
      <c r="PH482"/>
      <c r="PI482"/>
      <c r="PJ482"/>
      <c r="PK482"/>
      <c r="PL482"/>
      <c r="PM482"/>
      <c r="PN482"/>
      <c r="PO482"/>
      <c r="PP482"/>
      <c r="PQ482"/>
      <c r="PR482"/>
      <c r="PS482"/>
      <c r="PT482"/>
      <c r="PU482"/>
      <c r="PV482"/>
      <c r="PW482"/>
      <c r="PX482"/>
      <c r="PY482"/>
      <c r="PZ482"/>
      <c r="QA482"/>
      <c r="QB482"/>
      <c r="QC482"/>
      <c r="QD482"/>
      <c r="QE482"/>
      <c r="QF482"/>
      <c r="QG482"/>
      <c r="QH482"/>
      <c r="QI482"/>
      <c r="QJ482"/>
      <c r="QK482"/>
      <c r="QL482"/>
      <c r="QM482"/>
      <c r="QN482"/>
      <c r="QO482"/>
      <c r="QP482"/>
      <c r="QQ482"/>
      <c r="QR482"/>
      <c r="QS482"/>
      <c r="QT482"/>
      <c r="QU482"/>
      <c r="QV482"/>
      <c r="QW482"/>
      <c r="QX482"/>
      <c r="QY482"/>
      <c r="QZ482"/>
      <c r="RA482"/>
      <c r="RB482"/>
      <c r="RC482"/>
      <c r="RD482"/>
      <c r="RE482"/>
      <c r="RF482"/>
      <c r="RG482"/>
      <c r="RH482"/>
      <c r="RI482"/>
      <c r="RJ482"/>
      <c r="RK482"/>
      <c r="RL482"/>
      <c r="RM482"/>
      <c r="RN482"/>
      <c r="RO482"/>
      <c r="RP482"/>
      <c r="RQ482"/>
      <c r="RR482"/>
      <c r="RS482"/>
      <c r="RT482"/>
      <c r="RU482"/>
      <c r="RV482"/>
      <c r="RW482"/>
      <c r="RX482"/>
      <c r="RY482"/>
      <c r="RZ482"/>
      <c r="SA482"/>
      <c r="SB482"/>
      <c r="SC482"/>
      <c r="SD482"/>
      <c r="SE482"/>
      <c r="SF482"/>
      <c r="SG482"/>
      <c r="SH482"/>
      <c r="SI482"/>
      <c r="SJ482"/>
      <c r="SK482"/>
      <c r="SL482"/>
      <c r="SM482"/>
      <c r="SN482"/>
      <c r="SO482"/>
      <c r="SP482"/>
      <c r="SQ482"/>
      <c r="SR482"/>
      <c r="SS482"/>
      <c r="ST482"/>
      <c r="SU482"/>
      <c r="SV482"/>
      <c r="SW482"/>
      <c r="SX482"/>
      <c r="SY482"/>
      <c r="SZ482"/>
      <c r="TA482"/>
      <c r="TB482"/>
      <c r="TC482"/>
      <c r="TD482"/>
      <c r="TE482"/>
      <c r="TF482"/>
      <c r="TG482"/>
      <c r="TH482"/>
      <c r="TI482"/>
      <c r="TJ482"/>
      <c r="TK482"/>
      <c r="TL482"/>
      <c r="TM482"/>
      <c r="TN482"/>
      <c r="TO482"/>
      <c r="TP482"/>
      <c r="TQ482"/>
      <c r="TR482"/>
      <c r="TS482"/>
      <c r="TT482"/>
      <c r="TU482"/>
      <c r="TV482"/>
      <c r="TW482"/>
      <c r="TX482"/>
      <c r="TY482"/>
      <c r="TZ482"/>
      <c r="UA482"/>
      <c r="UB482"/>
      <c r="UC482"/>
      <c r="UD482"/>
      <c r="UE482"/>
      <c r="UF482"/>
      <c r="UG482"/>
      <c r="UH482"/>
      <c r="UI482"/>
      <c r="UJ482"/>
      <c r="UK482"/>
      <c r="UL482"/>
      <c r="UM482"/>
      <c r="UN482"/>
      <c r="UO482"/>
      <c r="UP482"/>
      <c r="UQ482"/>
      <c r="UR482"/>
      <c r="US482"/>
      <c r="UT482"/>
      <c r="UU482"/>
      <c r="UV482"/>
      <c r="UW482"/>
      <c r="UX482"/>
      <c r="UY482"/>
      <c r="UZ482"/>
      <c r="VA482"/>
      <c r="VB482"/>
      <c r="VC482"/>
      <c r="VD482"/>
      <c r="VE482"/>
      <c r="VF482"/>
      <c r="VG482"/>
      <c r="VH482"/>
      <c r="VI482"/>
      <c r="VJ482"/>
      <c r="VK482"/>
      <c r="VL482"/>
      <c r="VM482"/>
      <c r="VN482"/>
      <c r="VO482"/>
      <c r="VP482"/>
      <c r="VQ482"/>
      <c r="VR482"/>
      <c r="VS482"/>
      <c r="VT482"/>
      <c r="VU482"/>
      <c r="VV482"/>
      <c r="VW482"/>
      <c r="VX482"/>
      <c r="VY482"/>
      <c r="VZ482"/>
      <c r="WA482"/>
      <c r="WB482"/>
      <c r="WC482"/>
      <c r="WD482"/>
      <c r="WE482"/>
      <c r="WF482"/>
      <c r="WG482"/>
      <c r="WH482"/>
      <c r="WI482"/>
      <c r="WJ482"/>
      <c r="WK482"/>
      <c r="WL482"/>
      <c r="WM482"/>
      <c r="WN482"/>
      <c r="WO482"/>
      <c r="WP482"/>
      <c r="WQ482"/>
      <c r="WR482"/>
      <c r="WS482"/>
      <c r="WT482"/>
      <c r="WU482"/>
      <c r="WV482"/>
      <c r="WW482"/>
      <c r="WX482"/>
      <c r="WY482"/>
      <c r="WZ482"/>
      <c r="XA482"/>
      <c r="XB482"/>
      <c r="XC482"/>
      <c r="XD482"/>
      <c r="XE482"/>
      <c r="XF482"/>
      <c r="XG482"/>
      <c r="XH482"/>
      <c r="XI482"/>
      <c r="XJ482"/>
      <c r="XK482"/>
      <c r="XL482"/>
      <c r="XM482"/>
      <c r="XN482"/>
      <c r="XO482"/>
      <c r="XP482"/>
      <c r="XQ482"/>
      <c r="XR482"/>
      <c r="XS482"/>
      <c r="XT482"/>
      <c r="XU482"/>
      <c r="XV482"/>
      <c r="XW482"/>
      <c r="XX482"/>
      <c r="XY482"/>
      <c r="XZ482"/>
      <c r="YA482"/>
      <c r="YB482"/>
      <c r="YC482"/>
      <c r="YD482"/>
      <c r="YE482"/>
      <c r="YF482"/>
      <c r="YG482"/>
      <c r="YH482"/>
      <c r="YI482"/>
      <c r="YJ482"/>
      <c r="YK482"/>
      <c r="YL482"/>
      <c r="YM482"/>
      <c r="YN482"/>
      <c r="YO482"/>
      <c r="YP482"/>
      <c r="YQ482"/>
      <c r="YR482"/>
      <c r="YS482"/>
      <c r="YT482"/>
      <c r="YU482"/>
      <c r="YV482"/>
      <c r="YW482"/>
      <c r="YX482"/>
      <c r="YY482"/>
      <c r="YZ482"/>
      <c r="ZA482"/>
      <c r="ZB482"/>
      <c r="ZC482"/>
      <c r="ZD482"/>
      <c r="ZE482"/>
      <c r="ZF482"/>
      <c r="ZG482"/>
      <c r="ZH482"/>
      <c r="ZI482"/>
      <c r="ZJ482"/>
      <c r="ZK482"/>
      <c r="ZL482"/>
      <c r="ZM482"/>
      <c r="ZN482"/>
      <c r="ZO482"/>
      <c r="ZP482"/>
      <c r="ZQ482"/>
      <c r="ZR482"/>
      <c r="ZS482"/>
      <c r="ZT482"/>
      <c r="ZU482"/>
      <c r="ZV482"/>
      <c r="ZW482"/>
      <c r="ZX482"/>
      <c r="ZY482"/>
      <c r="ZZ482"/>
      <c r="AAA482"/>
      <c r="AAB482"/>
      <c r="AAC482"/>
      <c r="AAD482"/>
      <c r="AAE482"/>
      <c r="AAF482"/>
      <c r="AAG482"/>
      <c r="AAH482"/>
      <c r="AAI482"/>
      <c r="AAJ482"/>
      <c r="AAK482"/>
      <c r="AAL482"/>
      <c r="AAM482"/>
      <c r="AAN482"/>
      <c r="AAO482"/>
      <c r="AAP482"/>
      <c r="AAQ482"/>
      <c r="AAR482"/>
      <c r="AAS482"/>
      <c r="AAT482"/>
      <c r="AAU482"/>
      <c r="AAV482"/>
      <c r="AAW482"/>
      <c r="AAX482"/>
      <c r="AAY482"/>
      <c r="AAZ482"/>
      <c r="ABA482"/>
      <c r="ABB482"/>
      <c r="ABC482"/>
      <c r="ABD482"/>
      <c r="ABE482"/>
      <c r="ABF482"/>
      <c r="ABG482"/>
      <c r="ABH482"/>
      <c r="ABI482"/>
      <c r="ABJ482"/>
      <c r="ABK482"/>
      <c r="ABL482"/>
      <c r="ABM482"/>
      <c r="ABN482"/>
      <c r="ABO482"/>
      <c r="ABP482"/>
      <c r="ABQ482"/>
      <c r="ABR482"/>
      <c r="ABS482"/>
      <c r="ABT482"/>
      <c r="ABU482"/>
      <c r="ABV482"/>
      <c r="ABW482"/>
      <c r="ABX482"/>
      <c r="ABY482"/>
      <c r="ABZ482"/>
      <c r="ACA482"/>
      <c r="ACB482"/>
      <c r="ACC482"/>
      <c r="ACD482"/>
      <c r="ACE482"/>
      <c r="ACF482"/>
      <c r="ACG482"/>
      <c r="ACH482"/>
      <c r="ACI482"/>
      <c r="ACJ482"/>
      <c r="ACK482"/>
      <c r="ACL482"/>
      <c r="ACM482"/>
      <c r="ACN482"/>
      <c r="ACO482"/>
      <c r="ACP482"/>
      <c r="ACQ482"/>
      <c r="ACR482"/>
      <c r="ACS482"/>
      <c r="ACT482"/>
      <c r="ACU482"/>
      <c r="ACV482"/>
      <c r="ACW482"/>
      <c r="ACX482"/>
      <c r="ACY482"/>
      <c r="ACZ482"/>
      <c r="ADA482"/>
      <c r="ADB482"/>
      <c r="ADC482"/>
      <c r="ADD482"/>
      <c r="ADE482"/>
      <c r="ADF482"/>
      <c r="ADG482"/>
      <c r="ADH482"/>
      <c r="ADI482"/>
      <c r="ADJ482"/>
      <c r="ADK482"/>
      <c r="ADL482"/>
      <c r="ADM482"/>
      <c r="ADN482"/>
      <c r="ADO482"/>
      <c r="ADP482"/>
      <c r="ADQ482"/>
      <c r="ADR482"/>
      <c r="ADS482"/>
      <c r="ADT482"/>
      <c r="ADU482"/>
      <c r="ADV482"/>
      <c r="ADW482"/>
      <c r="ADX482"/>
      <c r="ADY482"/>
      <c r="ADZ482"/>
      <c r="AEA482"/>
      <c r="AEB482"/>
      <c r="AEC482"/>
      <c r="AED482"/>
      <c r="AEE482"/>
      <c r="AEF482"/>
      <c r="AEG482"/>
      <c r="AEH482"/>
      <c r="AEI482"/>
      <c r="AEJ482"/>
      <c r="AEK482"/>
      <c r="AEL482"/>
      <c r="AEM482"/>
      <c r="AEN482"/>
      <c r="AEO482"/>
      <c r="AEP482"/>
      <c r="AEQ482"/>
      <c r="AER482"/>
      <c r="AES482"/>
      <c r="AET482"/>
      <c r="AEU482"/>
      <c r="AEV482"/>
      <c r="AEW482"/>
      <c r="AEX482"/>
      <c r="AEY482"/>
      <c r="AEZ482"/>
      <c r="AFA482"/>
      <c r="AFB482"/>
      <c r="AFC482"/>
      <c r="AFD482"/>
      <c r="AFE482"/>
      <c r="AFF482"/>
      <c r="AFG482"/>
      <c r="AFH482"/>
      <c r="AFI482"/>
      <c r="AFJ482"/>
      <c r="AFK482"/>
      <c r="AFL482"/>
      <c r="AFM482"/>
      <c r="AFN482"/>
      <c r="AFO482"/>
      <c r="AFP482"/>
      <c r="AFQ482"/>
      <c r="AFR482"/>
      <c r="AFS482"/>
      <c r="AFT482"/>
      <c r="AFU482"/>
      <c r="AFV482"/>
      <c r="AFW482"/>
      <c r="AFX482"/>
      <c r="AFY482"/>
      <c r="AFZ482"/>
      <c r="AGA482"/>
      <c r="AGB482"/>
      <c r="AGC482"/>
      <c r="AGD482"/>
      <c r="AGE482"/>
      <c r="AGF482"/>
      <c r="AGG482"/>
      <c r="AGH482"/>
      <c r="AGI482"/>
      <c r="AGJ482"/>
      <c r="AGK482"/>
      <c r="AGL482"/>
      <c r="AGM482"/>
      <c r="AGN482"/>
      <c r="AGO482"/>
      <c r="AGP482"/>
      <c r="AGQ482"/>
      <c r="AGR482"/>
      <c r="AGS482"/>
      <c r="AGT482"/>
      <c r="AGU482"/>
      <c r="AGV482"/>
      <c r="AGW482"/>
      <c r="AGX482"/>
      <c r="AGY482"/>
      <c r="AGZ482"/>
      <c r="AHA482"/>
      <c r="AHB482"/>
      <c r="AHC482"/>
      <c r="AHD482"/>
      <c r="AHE482"/>
      <c r="AHF482"/>
      <c r="AHG482"/>
      <c r="AHH482"/>
      <c r="AHI482"/>
      <c r="AHJ482"/>
      <c r="AHK482"/>
      <c r="AHL482"/>
      <c r="AHM482"/>
      <c r="AHN482"/>
      <c r="AHO482"/>
      <c r="AHP482"/>
      <c r="AHQ482"/>
      <c r="AHR482"/>
      <c r="AHS482"/>
      <c r="AHT482"/>
      <c r="AHU482"/>
      <c r="AHV482"/>
      <c r="AHW482"/>
      <c r="AHX482"/>
      <c r="AHY482"/>
      <c r="AHZ482"/>
      <c r="AIA482"/>
      <c r="AIB482"/>
      <c r="AIC482"/>
      <c r="AID482"/>
      <c r="AIE482"/>
      <c r="AIF482"/>
      <c r="AIG482"/>
      <c r="AIH482"/>
      <c r="AII482"/>
      <c r="AIJ482"/>
      <c r="AIK482"/>
      <c r="AIL482"/>
      <c r="AIM482"/>
      <c r="AIN482"/>
      <c r="AIO482"/>
      <c r="AIP482"/>
      <c r="AIQ482"/>
      <c r="AIR482"/>
      <c r="AIS482"/>
      <c r="AIT482"/>
      <c r="AIU482"/>
      <c r="AIV482"/>
      <c r="AIW482"/>
      <c r="AIX482"/>
      <c r="AIY482"/>
      <c r="AIZ482"/>
      <c r="AJA482"/>
      <c r="AJB482"/>
      <c r="AJC482"/>
      <c r="AJD482"/>
      <c r="AJE482"/>
      <c r="AJF482"/>
      <c r="AJG482"/>
      <c r="AJH482"/>
      <c r="AJI482"/>
      <c r="AJJ482"/>
      <c r="AJK482"/>
      <c r="AJL482"/>
      <c r="AJM482"/>
      <c r="AJN482"/>
      <c r="AJO482"/>
      <c r="AJP482"/>
      <c r="AJQ482"/>
      <c r="AJR482"/>
      <c r="AJS482"/>
      <c r="AJT482"/>
      <c r="AJU482"/>
      <c r="AJV482"/>
      <c r="AJW482"/>
      <c r="AJX482"/>
      <c r="AJY482"/>
      <c r="AJZ482"/>
      <c r="AKA482"/>
      <c r="AKB482"/>
      <c r="AKC482"/>
      <c r="AKD482"/>
      <c r="AKE482"/>
      <c r="AKF482"/>
      <c r="AKG482"/>
      <c r="AKH482"/>
      <c r="AKI482"/>
      <c r="AKJ482"/>
      <c r="AKK482"/>
      <c r="AKL482"/>
      <c r="AKM482"/>
      <c r="AKN482"/>
      <c r="AKO482"/>
      <c r="AKP482"/>
      <c r="AKQ482"/>
      <c r="AKR482"/>
      <c r="AKS482"/>
      <c r="AKT482"/>
      <c r="AKU482"/>
      <c r="AKV482"/>
      <c r="AKW482"/>
      <c r="AKX482"/>
      <c r="AKY482"/>
      <c r="AKZ482"/>
      <c r="ALA482"/>
      <c r="ALB482"/>
      <c r="ALC482"/>
      <c r="ALD482"/>
      <c r="ALE482"/>
      <c r="ALF482"/>
      <c r="ALG482"/>
      <c r="ALH482"/>
      <c r="ALI482"/>
      <c r="ALJ482"/>
      <c r="ALK482"/>
      <c r="ALL482"/>
      <c r="ALM482"/>
      <c r="ALN482"/>
      <c r="ALO482"/>
      <c r="ALP482"/>
      <c r="ALQ482"/>
      <c r="ALR482"/>
      <c r="ALS482"/>
      <c r="ALT482"/>
      <c r="ALU482"/>
      <c r="ALV482"/>
      <c r="ALW482"/>
      <c r="ALX482"/>
      <c r="ALY482"/>
      <c r="ALZ482"/>
      <c r="AMA482"/>
      <c r="AMB482"/>
      <c r="AMC482"/>
      <c r="AMD482"/>
      <c r="AME482"/>
      <c r="AMF482"/>
      <c r="AMG482"/>
      <c r="AMH482"/>
      <c r="AMI482"/>
      <c r="AMJ482"/>
    </row>
    <row r="483" spans="1:1024" s="120" customFormat="1" ht="17.25" customHeight="1" x14ac:dyDescent="0.3">
      <c r="A483" s="120" t="s">
        <v>12</v>
      </c>
      <c r="B483" s="120" t="s">
        <v>3778</v>
      </c>
      <c r="C483" s="120" t="s">
        <v>8038</v>
      </c>
      <c r="F483" s="120" t="s">
        <v>122</v>
      </c>
      <c r="H483" s="120" t="s">
        <v>5808</v>
      </c>
      <c r="I483" s="120" t="s">
        <v>56</v>
      </c>
      <c r="J483" s="120" t="s">
        <v>173</v>
      </c>
      <c r="K483" s="120" t="s">
        <v>471</v>
      </c>
      <c r="M483" s="120" t="s">
        <v>272</v>
      </c>
      <c r="O483" s="120" t="s">
        <v>299</v>
      </c>
      <c r="P483" s="120" t="s">
        <v>5809</v>
      </c>
      <c r="Q483" s="138" t="s">
        <v>8039</v>
      </c>
      <c r="CC483" s="289"/>
      <c r="CW483" s="138"/>
      <c r="DC483" s="120" t="s">
        <v>600</v>
      </c>
      <c r="DD483" s="120" t="s">
        <v>309</v>
      </c>
      <c r="DE483" s="120" t="s">
        <v>8040</v>
      </c>
      <c r="DF483" s="120" t="s">
        <v>55</v>
      </c>
      <c r="DG483" s="120" t="s">
        <v>55</v>
      </c>
      <c r="DH483" s="120" t="s">
        <v>55</v>
      </c>
      <c r="DI483" s="120">
        <v>0</v>
      </c>
      <c r="DJ483" s="120" t="s">
        <v>55</v>
      </c>
      <c r="DK483" s="120">
        <v>0</v>
      </c>
      <c r="DL483" s="120" t="s">
        <v>55</v>
      </c>
      <c r="DM483" s="120" t="s">
        <v>55</v>
      </c>
      <c r="DN483" s="120" t="s">
        <v>55</v>
      </c>
      <c r="DO483" s="120">
        <v>2005</v>
      </c>
      <c r="DP483" s="120" t="s">
        <v>8039</v>
      </c>
      <c r="DQ483" s="120" t="s">
        <v>55</v>
      </c>
      <c r="DR483" s="120" t="s">
        <v>580</v>
      </c>
      <c r="DS483" s="120" t="s">
        <v>8039</v>
      </c>
    </row>
    <row r="484" spans="1:1024" s="120" customFormat="1" ht="15.75" customHeight="1" x14ac:dyDescent="0.3">
      <c r="A484" s="120" t="s">
        <v>12</v>
      </c>
      <c r="B484" s="136" t="s">
        <v>4077</v>
      </c>
      <c r="C484" s="137" t="s">
        <v>8041</v>
      </c>
      <c r="F484" s="120" t="s">
        <v>91</v>
      </c>
      <c r="H484" s="120" t="s">
        <v>677</v>
      </c>
      <c r="I484" s="120" t="s">
        <v>56</v>
      </c>
      <c r="J484" s="120" t="s">
        <v>455</v>
      </c>
      <c r="K484" s="120" t="s">
        <v>269</v>
      </c>
      <c r="M484" s="120" t="s">
        <v>272</v>
      </c>
      <c r="O484" s="120" t="s">
        <v>299</v>
      </c>
      <c r="P484" s="120" t="s">
        <v>8042</v>
      </c>
      <c r="Q484" s="120" t="s">
        <v>8043</v>
      </c>
      <c r="R484" s="120">
        <v>0</v>
      </c>
      <c r="S484" s="120">
        <v>0</v>
      </c>
      <c r="T484" s="120">
        <v>0</v>
      </c>
      <c r="U484" s="120">
        <v>0</v>
      </c>
      <c r="V484" s="120">
        <v>0</v>
      </c>
      <c r="W484" s="120">
        <v>0</v>
      </c>
      <c r="X484" s="120">
        <v>0</v>
      </c>
      <c r="Y484" s="120">
        <v>0</v>
      </c>
      <c r="AA484" s="120">
        <v>0</v>
      </c>
      <c r="AB484" s="120">
        <v>0</v>
      </c>
      <c r="AC484" s="120">
        <v>0</v>
      </c>
      <c r="AD484" s="120">
        <v>0</v>
      </c>
      <c r="AE484" s="120">
        <v>0</v>
      </c>
      <c r="AF484" s="120">
        <v>0</v>
      </c>
      <c r="AG484" s="120">
        <v>0</v>
      </c>
      <c r="AH484" s="120">
        <v>0</v>
      </c>
      <c r="AI484" s="120">
        <v>0</v>
      </c>
      <c r="AJ484" s="120">
        <v>0</v>
      </c>
      <c r="AK484" s="120">
        <v>0</v>
      </c>
      <c r="AL484" s="120">
        <v>0</v>
      </c>
      <c r="AM484" s="120">
        <v>0</v>
      </c>
      <c r="AN484" s="120">
        <v>0</v>
      </c>
      <c r="AO484" s="120">
        <v>0</v>
      </c>
      <c r="AP484" s="120">
        <v>0</v>
      </c>
      <c r="AQ484" s="120">
        <v>0</v>
      </c>
      <c r="AR484" s="120">
        <v>1</v>
      </c>
      <c r="AS484" s="120">
        <v>0</v>
      </c>
      <c r="AT484" s="120">
        <v>0</v>
      </c>
      <c r="AU484" s="120">
        <v>0</v>
      </c>
      <c r="AV484" s="120">
        <v>0</v>
      </c>
      <c r="AW484" s="120">
        <v>0</v>
      </c>
      <c r="AX484" s="120">
        <v>0</v>
      </c>
      <c r="AY484" s="120">
        <v>0</v>
      </c>
      <c r="AZ484" s="120">
        <v>0</v>
      </c>
      <c r="BA484" s="120">
        <v>0</v>
      </c>
      <c r="BB484" s="120">
        <v>0</v>
      </c>
      <c r="BC484" s="120">
        <v>0</v>
      </c>
      <c r="BD484" s="120">
        <v>0</v>
      </c>
      <c r="BE484" s="120">
        <v>0</v>
      </c>
      <c r="BF484" s="120">
        <v>0</v>
      </c>
      <c r="BG484" s="120">
        <v>0</v>
      </c>
      <c r="BH484" s="120">
        <v>0</v>
      </c>
      <c r="BI484" s="120">
        <v>0</v>
      </c>
      <c r="BJ484" s="120">
        <v>0</v>
      </c>
      <c r="BK484" s="120">
        <v>0</v>
      </c>
      <c r="BL484" s="120">
        <v>0</v>
      </c>
      <c r="BM484" s="120">
        <v>0</v>
      </c>
      <c r="BN484" s="120">
        <v>0</v>
      </c>
      <c r="BO484" s="120">
        <v>1</v>
      </c>
      <c r="BP484" s="120">
        <v>0</v>
      </c>
      <c r="BQ484" s="120">
        <v>0</v>
      </c>
      <c r="BR484" s="120">
        <v>0</v>
      </c>
      <c r="BS484" s="120">
        <v>0</v>
      </c>
      <c r="BT484" s="120">
        <v>0</v>
      </c>
      <c r="BU484" s="120">
        <v>0</v>
      </c>
      <c r="BV484" s="120">
        <v>0</v>
      </c>
      <c r="BW484" s="289">
        <v>0</v>
      </c>
      <c r="BX484" s="120">
        <v>0</v>
      </c>
      <c r="BY484" s="120">
        <v>0</v>
      </c>
      <c r="BZ484" s="120">
        <v>0</v>
      </c>
      <c r="CA484" s="120">
        <v>0</v>
      </c>
      <c r="CB484" s="120">
        <v>0</v>
      </c>
      <c r="CC484" s="120">
        <v>0</v>
      </c>
      <c r="CD484" s="120">
        <v>0</v>
      </c>
      <c r="CE484" s="120">
        <v>0</v>
      </c>
      <c r="CF484" s="120">
        <v>0</v>
      </c>
      <c r="CG484" s="120">
        <v>0</v>
      </c>
      <c r="CH484" s="120">
        <v>0</v>
      </c>
      <c r="CI484" s="120">
        <v>0</v>
      </c>
      <c r="CJ484" s="120">
        <v>0</v>
      </c>
      <c r="CK484" s="120">
        <v>0</v>
      </c>
      <c r="CL484" s="120">
        <v>0</v>
      </c>
      <c r="CM484" s="120">
        <v>0</v>
      </c>
      <c r="CN484" s="120">
        <v>0</v>
      </c>
      <c r="CO484" s="120">
        <v>0</v>
      </c>
      <c r="CP484" s="120">
        <v>0</v>
      </c>
      <c r="CQ484" s="138">
        <v>0</v>
      </c>
      <c r="CR484" s="120">
        <v>0</v>
      </c>
      <c r="CS484" s="120">
        <v>0</v>
      </c>
      <c r="CT484" s="120">
        <v>0</v>
      </c>
      <c r="CU484" s="120">
        <v>0</v>
      </c>
      <c r="CV484" s="120">
        <v>0</v>
      </c>
      <c r="CW484" s="120">
        <v>0</v>
      </c>
      <c r="CX484" s="120">
        <f>SUM(AA484:CW484)</f>
        <v>2</v>
      </c>
      <c r="CY484" s="120">
        <v>1</v>
      </c>
      <c r="CZ484" s="120">
        <v>0</v>
      </c>
      <c r="DA484" s="120">
        <v>0</v>
      </c>
      <c r="DB484" s="120">
        <v>0</v>
      </c>
      <c r="DC484" s="120" t="s">
        <v>679</v>
      </c>
      <c r="DD484" s="120" t="s">
        <v>321</v>
      </c>
      <c r="DL484" s="120">
        <v>0</v>
      </c>
      <c r="DN484" s="120">
        <v>1</v>
      </c>
      <c r="DO484" s="120">
        <v>1947</v>
      </c>
      <c r="DP484" s="120" t="s">
        <v>8044</v>
      </c>
      <c r="DQ484" s="137" t="s">
        <v>8041</v>
      </c>
      <c r="DR484" s="120" t="s">
        <v>580</v>
      </c>
      <c r="DS484" s="120" t="s">
        <v>8044</v>
      </c>
    </row>
    <row r="485" spans="1:1024" s="120" customFormat="1" ht="15.75" customHeight="1" x14ac:dyDescent="0.3">
      <c r="A485" s="120" t="s">
        <v>12</v>
      </c>
      <c r="B485" s="136" t="s">
        <v>4123</v>
      </c>
      <c r="C485" s="137" t="s">
        <v>8045</v>
      </c>
      <c r="F485" s="120" t="s">
        <v>91</v>
      </c>
      <c r="H485" s="120" t="s">
        <v>677</v>
      </c>
      <c r="I485" s="120" t="s">
        <v>56</v>
      </c>
      <c r="J485" s="120" t="s">
        <v>455</v>
      </c>
      <c r="K485" s="120" t="s">
        <v>269</v>
      </c>
      <c r="M485" s="120" t="s">
        <v>272</v>
      </c>
      <c r="O485" s="120" t="s">
        <v>299</v>
      </c>
      <c r="Q485" s="138" t="s">
        <v>8046</v>
      </c>
      <c r="R485" s="120">
        <v>0</v>
      </c>
      <c r="S485" s="120">
        <v>0</v>
      </c>
      <c r="T485" s="120">
        <v>0</v>
      </c>
      <c r="U485" s="120">
        <v>0</v>
      </c>
      <c r="V485" s="120">
        <v>0</v>
      </c>
      <c r="W485" s="120">
        <v>0</v>
      </c>
      <c r="X485" s="120">
        <v>0</v>
      </c>
      <c r="Y485" s="120">
        <v>0</v>
      </c>
      <c r="AA485" s="120">
        <v>0</v>
      </c>
      <c r="AB485" s="120">
        <v>0</v>
      </c>
      <c r="AC485" s="120">
        <v>0</v>
      </c>
      <c r="AD485" s="120">
        <v>0</v>
      </c>
      <c r="AE485" s="120">
        <v>0</v>
      </c>
      <c r="AF485" s="120">
        <v>0</v>
      </c>
      <c r="AG485" s="120">
        <v>0</v>
      </c>
      <c r="AH485" s="120">
        <v>0</v>
      </c>
      <c r="AI485" s="120">
        <v>0</v>
      </c>
      <c r="AJ485" s="120">
        <v>0</v>
      </c>
      <c r="AK485" s="120">
        <v>0</v>
      </c>
      <c r="AL485" s="120">
        <v>0</v>
      </c>
      <c r="AM485" s="120">
        <v>0</v>
      </c>
      <c r="AN485" s="120">
        <v>0</v>
      </c>
      <c r="AO485" s="120">
        <v>0</v>
      </c>
      <c r="AP485" s="120">
        <v>0</v>
      </c>
      <c r="AQ485" s="120">
        <v>0</v>
      </c>
      <c r="AR485" s="120">
        <v>1</v>
      </c>
      <c r="AS485" s="120">
        <v>0</v>
      </c>
      <c r="AT485" s="120">
        <v>0</v>
      </c>
      <c r="AU485" s="120">
        <v>0</v>
      </c>
      <c r="AV485" s="120">
        <v>0</v>
      </c>
      <c r="AW485" s="120">
        <v>0</v>
      </c>
      <c r="AX485" s="120">
        <v>0</v>
      </c>
      <c r="AY485" s="120">
        <v>0</v>
      </c>
      <c r="AZ485" s="120">
        <v>0</v>
      </c>
      <c r="BA485" s="120">
        <v>0</v>
      </c>
      <c r="BB485" s="120">
        <v>0</v>
      </c>
      <c r="BC485" s="120">
        <v>0</v>
      </c>
      <c r="BD485" s="120">
        <v>0</v>
      </c>
      <c r="BE485" s="120">
        <v>0</v>
      </c>
      <c r="BF485" s="120">
        <v>0</v>
      </c>
      <c r="BG485" s="120">
        <v>0</v>
      </c>
      <c r="BH485" s="120">
        <v>0</v>
      </c>
      <c r="BI485" s="120">
        <v>0</v>
      </c>
      <c r="BJ485" s="120">
        <v>0</v>
      </c>
      <c r="BK485" s="120">
        <v>0</v>
      </c>
      <c r="BL485" s="120">
        <v>0</v>
      </c>
      <c r="BM485" s="120">
        <v>0</v>
      </c>
      <c r="BN485" s="120">
        <v>0</v>
      </c>
      <c r="BO485" s="120">
        <v>0</v>
      </c>
      <c r="BP485" s="120">
        <v>0</v>
      </c>
      <c r="BQ485" s="120">
        <v>0</v>
      </c>
      <c r="BR485" s="120">
        <v>0</v>
      </c>
      <c r="BS485" s="120">
        <v>0</v>
      </c>
      <c r="BT485" s="120">
        <v>0</v>
      </c>
      <c r="BU485" s="120">
        <v>0</v>
      </c>
      <c r="BV485" s="120">
        <v>0</v>
      </c>
      <c r="BW485" s="120">
        <v>0</v>
      </c>
      <c r="BX485" s="120">
        <v>0</v>
      </c>
      <c r="BY485" s="120">
        <v>0</v>
      </c>
      <c r="BZ485" s="120">
        <v>0</v>
      </c>
      <c r="CA485" s="120">
        <v>0</v>
      </c>
      <c r="CB485" s="120">
        <v>0</v>
      </c>
      <c r="CC485" s="289">
        <v>0</v>
      </c>
      <c r="CD485" s="120">
        <v>0</v>
      </c>
      <c r="CE485" s="120">
        <v>0</v>
      </c>
      <c r="CF485" s="120">
        <v>0</v>
      </c>
      <c r="CG485" s="120">
        <v>0</v>
      </c>
      <c r="CH485" s="120">
        <v>0</v>
      </c>
      <c r="CI485" s="120">
        <v>0</v>
      </c>
      <c r="CJ485" s="120">
        <v>0</v>
      </c>
      <c r="CK485" s="120">
        <v>0</v>
      </c>
      <c r="CL485" s="120">
        <v>0</v>
      </c>
      <c r="CM485" s="120">
        <v>0</v>
      </c>
      <c r="CN485" s="120">
        <v>0</v>
      </c>
      <c r="CO485" s="120">
        <v>0</v>
      </c>
      <c r="CP485" s="120">
        <v>0</v>
      </c>
      <c r="CQ485" s="120">
        <v>0</v>
      </c>
      <c r="CR485" s="120">
        <v>0</v>
      </c>
      <c r="CS485" s="120">
        <v>0</v>
      </c>
      <c r="CT485" s="120">
        <v>0</v>
      </c>
      <c r="CU485" s="120">
        <v>0</v>
      </c>
      <c r="CV485" s="120">
        <v>0</v>
      </c>
      <c r="CW485" s="138">
        <v>0</v>
      </c>
      <c r="CX485" s="120">
        <f>SUM(AA485:CW485)</f>
        <v>1</v>
      </c>
      <c r="CY485" s="120">
        <v>1</v>
      </c>
      <c r="CZ485" s="120">
        <v>0</v>
      </c>
      <c r="DA485" s="120">
        <v>0</v>
      </c>
      <c r="DB485" s="120">
        <v>0</v>
      </c>
      <c r="DC485" s="120" t="s">
        <v>600</v>
      </c>
      <c r="DD485" s="120" t="s">
        <v>309</v>
      </c>
      <c r="DL485" s="120">
        <v>0</v>
      </c>
      <c r="DN485" s="120">
        <v>1</v>
      </c>
      <c r="DO485" s="120">
        <v>1940</v>
      </c>
      <c r="DP485" s="120" t="s">
        <v>8047</v>
      </c>
      <c r="DQ485" s="137" t="s">
        <v>8048</v>
      </c>
      <c r="DR485" s="120">
        <v>2009</v>
      </c>
      <c r="DS485" s="120" t="s">
        <v>8049</v>
      </c>
    </row>
    <row r="486" spans="1:1024" s="120" customFormat="1" ht="13.1" x14ac:dyDescent="0.3">
      <c r="A486" s="120" t="s">
        <v>143</v>
      </c>
      <c r="B486" s="136" t="s">
        <v>5923</v>
      </c>
      <c r="C486" s="137" t="s">
        <v>8050</v>
      </c>
      <c r="F486" s="120" t="s">
        <v>91</v>
      </c>
      <c r="H486" s="120" t="s">
        <v>8051</v>
      </c>
      <c r="I486" s="120" t="s">
        <v>109</v>
      </c>
      <c r="J486" s="120" t="s">
        <v>173</v>
      </c>
      <c r="K486" s="120" t="s">
        <v>471</v>
      </c>
      <c r="M486" s="120" t="s">
        <v>272</v>
      </c>
      <c r="O486" s="120" t="s">
        <v>299</v>
      </c>
      <c r="Q486" s="120" t="s">
        <v>5280</v>
      </c>
      <c r="R486" s="120">
        <v>0</v>
      </c>
      <c r="S486" s="120">
        <v>0</v>
      </c>
      <c r="T486" s="120">
        <v>0</v>
      </c>
      <c r="U486" s="120">
        <v>0</v>
      </c>
      <c r="V486" s="120">
        <v>0</v>
      </c>
      <c r="W486" s="120">
        <v>0</v>
      </c>
      <c r="X486" s="120">
        <v>0</v>
      </c>
      <c r="Y486" s="120">
        <v>0</v>
      </c>
      <c r="AA486" s="120">
        <v>0</v>
      </c>
      <c r="AB486" s="120">
        <v>0</v>
      </c>
      <c r="AC486" s="120">
        <v>0</v>
      </c>
      <c r="AD486" s="120">
        <v>0</v>
      </c>
      <c r="AE486" s="120">
        <v>0</v>
      </c>
      <c r="AF486" s="120">
        <v>0</v>
      </c>
      <c r="AG486" s="120">
        <v>0</v>
      </c>
      <c r="AH486" s="120">
        <v>0</v>
      </c>
      <c r="AI486" s="120">
        <v>0</v>
      </c>
      <c r="AJ486" s="120">
        <v>0</v>
      </c>
      <c r="AK486" s="120">
        <v>0</v>
      </c>
      <c r="AL486" s="120">
        <v>0</v>
      </c>
      <c r="AM486" s="120">
        <v>0</v>
      </c>
      <c r="AN486" s="120">
        <v>0</v>
      </c>
      <c r="AO486" s="120">
        <v>0</v>
      </c>
      <c r="AP486" s="120">
        <v>0</v>
      </c>
      <c r="AQ486" s="120">
        <v>0</v>
      </c>
      <c r="AR486" s="120">
        <v>1</v>
      </c>
      <c r="AS486" s="120">
        <v>0</v>
      </c>
      <c r="AT486" s="120">
        <v>0</v>
      </c>
      <c r="AU486" s="120">
        <v>0</v>
      </c>
      <c r="AV486" s="120">
        <v>0</v>
      </c>
      <c r="AW486" s="120">
        <v>0</v>
      </c>
      <c r="AX486" s="120">
        <v>0</v>
      </c>
      <c r="AY486" s="120">
        <v>0</v>
      </c>
      <c r="AZ486" s="120">
        <v>0</v>
      </c>
      <c r="BA486" s="120">
        <v>0</v>
      </c>
      <c r="BB486" s="120">
        <v>0</v>
      </c>
      <c r="BC486" s="120">
        <v>0</v>
      </c>
      <c r="BD486" s="120">
        <v>0</v>
      </c>
      <c r="BE486" s="120">
        <v>0</v>
      </c>
      <c r="BF486" s="120">
        <v>0</v>
      </c>
      <c r="BG486" s="120">
        <v>0</v>
      </c>
      <c r="BH486" s="120">
        <v>0</v>
      </c>
      <c r="BI486" s="120">
        <v>0</v>
      </c>
      <c r="BJ486" s="120">
        <v>0</v>
      </c>
      <c r="BK486" s="120">
        <v>0</v>
      </c>
      <c r="BL486" s="120">
        <v>0</v>
      </c>
      <c r="BM486" s="120">
        <v>0</v>
      </c>
      <c r="BN486" s="120">
        <v>0</v>
      </c>
      <c r="BO486" s="120">
        <v>0</v>
      </c>
      <c r="BP486" s="120">
        <v>0</v>
      </c>
      <c r="BQ486" s="120">
        <v>0</v>
      </c>
      <c r="BR486" s="120">
        <v>0</v>
      </c>
      <c r="BS486" s="120">
        <v>0</v>
      </c>
      <c r="BT486" s="120">
        <v>0</v>
      </c>
      <c r="BU486" s="120">
        <v>0</v>
      </c>
      <c r="BV486" s="120">
        <v>0</v>
      </c>
      <c r="BW486" s="120">
        <v>0</v>
      </c>
      <c r="BX486" s="120">
        <v>0</v>
      </c>
      <c r="BY486" s="120">
        <v>0</v>
      </c>
      <c r="BZ486" s="120">
        <v>0</v>
      </c>
      <c r="CA486" s="120">
        <v>0</v>
      </c>
      <c r="CB486" s="120">
        <v>0</v>
      </c>
      <c r="CC486" s="120">
        <v>0</v>
      </c>
      <c r="CD486" s="120">
        <v>0</v>
      </c>
      <c r="CE486" s="120">
        <v>0</v>
      </c>
      <c r="CF486" s="120">
        <v>0</v>
      </c>
      <c r="CG486" s="120">
        <v>0</v>
      </c>
      <c r="CH486" s="120">
        <v>0</v>
      </c>
      <c r="CI486" s="120">
        <v>0</v>
      </c>
      <c r="CJ486" s="120">
        <v>0</v>
      </c>
      <c r="CK486" s="120">
        <v>0</v>
      </c>
      <c r="CL486" s="120">
        <v>0</v>
      </c>
      <c r="CM486" s="120">
        <v>0</v>
      </c>
      <c r="CN486" s="120">
        <v>0</v>
      </c>
      <c r="CO486" s="120">
        <v>0</v>
      </c>
      <c r="CP486" s="120">
        <v>0</v>
      </c>
      <c r="CQ486" s="120">
        <v>0</v>
      </c>
      <c r="CR486" s="120">
        <v>0</v>
      </c>
      <c r="CS486" s="120">
        <v>0</v>
      </c>
      <c r="CT486" s="120">
        <v>0</v>
      </c>
      <c r="CU486" s="120">
        <v>0</v>
      </c>
      <c r="CV486" s="120">
        <v>0</v>
      </c>
      <c r="CW486" s="120">
        <v>0</v>
      </c>
      <c r="CX486" s="120">
        <f>SUM(AA486:CW486)</f>
        <v>1</v>
      </c>
      <c r="CY486" s="120">
        <v>1</v>
      </c>
      <c r="CZ486" s="120">
        <v>0</v>
      </c>
      <c r="DA486" s="120">
        <v>0</v>
      </c>
      <c r="DB486" s="120">
        <v>0</v>
      </c>
      <c r="DC486" s="120" t="s">
        <v>600</v>
      </c>
      <c r="DD486" s="120" t="s">
        <v>309</v>
      </c>
      <c r="DL486" s="120">
        <v>0</v>
      </c>
      <c r="DN486" s="120">
        <v>1</v>
      </c>
      <c r="DO486" s="120">
        <v>1867</v>
      </c>
      <c r="DP486" s="120" t="s">
        <v>8052</v>
      </c>
      <c r="DQ486" s="137" t="s">
        <v>8050</v>
      </c>
      <c r="DR486" s="120" t="s">
        <v>580</v>
      </c>
      <c r="DS486" s="120" t="s">
        <v>8052</v>
      </c>
    </row>
    <row r="487" spans="1:1024" s="40" customFormat="1" ht="15.75" customHeight="1" x14ac:dyDescent="0.3">
      <c r="A487" s="86" t="s">
        <v>165</v>
      </c>
      <c r="B487" s="86" t="s">
        <v>3127</v>
      </c>
      <c r="C487" s="86" t="s">
        <v>8053</v>
      </c>
      <c r="D487" s="86" t="s">
        <v>8054</v>
      </c>
      <c r="E487" s="86"/>
      <c r="F487" s="86" t="s">
        <v>122</v>
      </c>
      <c r="G487" s="86" t="s">
        <v>8055</v>
      </c>
      <c r="H487" s="86" t="s">
        <v>716</v>
      </c>
      <c r="I487" s="86" t="s">
        <v>56</v>
      </c>
      <c r="J487" s="86" t="s">
        <v>455</v>
      </c>
      <c r="K487" s="86" t="s">
        <v>269</v>
      </c>
      <c r="L487" s="86"/>
      <c r="M487" s="86" t="s">
        <v>274</v>
      </c>
      <c r="N487" s="86"/>
      <c r="O487" s="86" t="s">
        <v>300</v>
      </c>
      <c r="P487" s="86"/>
      <c r="Q487" s="86"/>
      <c r="R487" s="86"/>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c r="AP487" s="86"/>
      <c r="AQ487" s="86"/>
      <c r="AR487" s="86"/>
      <c r="AS487" s="86"/>
      <c r="AT487" s="86"/>
      <c r="AU487" s="86"/>
      <c r="AV487" s="86"/>
      <c r="AW487" s="86"/>
      <c r="AX487" s="86"/>
      <c r="AY487" s="86"/>
      <c r="AZ487" s="86"/>
      <c r="BA487" s="86"/>
      <c r="BB487" s="86"/>
      <c r="BC487" s="86"/>
      <c r="BD487" s="86"/>
      <c r="BE487" s="86"/>
      <c r="BF487" s="86"/>
      <c r="BG487" s="86"/>
      <c r="BH487" s="43"/>
      <c r="BI487" s="86"/>
      <c r="BJ487" s="43"/>
      <c r="BK487" s="86"/>
      <c r="BL487" s="43"/>
      <c r="BM487" s="86"/>
      <c r="BN487" s="86"/>
      <c r="BO487" s="86"/>
      <c r="BP487" s="86"/>
      <c r="BQ487" s="86"/>
      <c r="BR487" s="86"/>
      <c r="BS487" s="86"/>
      <c r="BT487" s="86"/>
      <c r="BU487" s="86"/>
      <c r="BV487" s="86"/>
      <c r="BW487" s="86"/>
      <c r="BX487" s="86"/>
      <c r="BY487" s="86"/>
      <c r="BZ487" s="86"/>
      <c r="CA487" s="86"/>
      <c r="CB487" s="86"/>
      <c r="CC487" s="88"/>
      <c r="CD487" s="86"/>
      <c r="CE487" s="86"/>
      <c r="CF487" s="86"/>
      <c r="CG487" s="86"/>
      <c r="CH487" s="86"/>
      <c r="CI487" s="86"/>
      <c r="CJ487" s="86"/>
      <c r="CK487" s="86"/>
      <c r="CL487" s="86"/>
      <c r="CM487" s="86"/>
      <c r="CN487" s="86"/>
      <c r="CO487" s="86"/>
      <c r="CP487" s="86"/>
      <c r="CQ487" s="86"/>
      <c r="CR487" s="86"/>
      <c r="CS487" s="86"/>
      <c r="CT487" s="86"/>
      <c r="CU487" s="86"/>
      <c r="CV487" s="86"/>
      <c r="CW487" s="87"/>
      <c r="CX487" s="86"/>
      <c r="CY487" s="86"/>
      <c r="CZ487" s="86"/>
      <c r="DA487" s="86"/>
      <c r="DB487" s="86"/>
      <c r="DC487" s="86" t="s">
        <v>8056</v>
      </c>
      <c r="DD487" s="86" t="s">
        <v>309</v>
      </c>
      <c r="DE487" s="86"/>
      <c r="DF487" s="86"/>
      <c r="DG487" s="86"/>
      <c r="DH487" s="86"/>
      <c r="DI487" s="86"/>
      <c r="DJ487" s="86"/>
      <c r="DK487" s="86"/>
      <c r="DL487" s="86"/>
      <c r="DM487" s="86"/>
      <c r="DN487" s="86"/>
      <c r="DO487" s="86">
        <v>1843</v>
      </c>
      <c r="DP487" s="86" t="s">
        <v>8057</v>
      </c>
      <c r="DQ487" s="86" t="s">
        <v>8058</v>
      </c>
      <c r="DR487" s="86">
        <v>1867</v>
      </c>
      <c r="DS487" s="86" t="s">
        <v>8059</v>
      </c>
      <c r="DT487" s="38"/>
      <c r="DU487" s="38"/>
      <c r="DV487" s="38"/>
      <c r="DW487" s="38"/>
      <c r="DX487" s="38"/>
      <c r="DY487" s="38"/>
      <c r="DZ487" s="38"/>
      <c r="EA487" s="38"/>
      <c r="EB487" s="38"/>
      <c r="EC487" s="38"/>
      <c r="ED487" s="38"/>
      <c r="EE487" s="38"/>
      <c r="EF487" s="38"/>
      <c r="EG487" s="38"/>
      <c r="EH487" s="38"/>
      <c r="EI487" s="38"/>
      <c r="EJ487" s="38"/>
      <c r="EK487" s="38"/>
      <c r="EL487" s="38"/>
      <c r="EM487" s="38"/>
      <c r="EN487" s="38"/>
      <c r="EO487" s="38"/>
      <c r="EP487" s="38"/>
      <c r="EQ487" s="38"/>
      <c r="ER487" s="38"/>
      <c r="ES487" s="38"/>
      <c r="ET487" s="38"/>
      <c r="EU487" s="38"/>
      <c r="EV487" s="38"/>
      <c r="EW487" s="38"/>
      <c r="EX487" s="38"/>
      <c r="EY487" s="38"/>
      <c r="EZ487" s="38"/>
      <c r="FA487" s="38"/>
      <c r="FB487" s="38"/>
      <c r="FC487" s="38"/>
      <c r="FD487" s="38"/>
      <c r="FE487" s="38"/>
      <c r="FF487" s="38"/>
      <c r="FG487" s="38"/>
      <c r="FH487" s="38"/>
      <c r="FI487" s="38"/>
      <c r="FJ487" s="38"/>
      <c r="FK487" s="38"/>
      <c r="FL487" s="38"/>
      <c r="FM487" s="38"/>
      <c r="FN487" s="38"/>
      <c r="FO487" s="38"/>
      <c r="FP487" s="38"/>
      <c r="FQ487" s="38"/>
      <c r="FR487" s="38"/>
      <c r="FS487" s="38"/>
      <c r="FT487" s="38"/>
      <c r="FU487" s="38"/>
      <c r="FV487" s="38"/>
      <c r="FW487" s="38"/>
      <c r="FX487" s="38"/>
      <c r="FY487" s="38"/>
      <c r="FZ487" s="38"/>
      <c r="GA487" s="38"/>
      <c r="GB487" s="38"/>
      <c r="GC487" s="38"/>
      <c r="GD487" s="38"/>
      <c r="GE487" s="38"/>
      <c r="GF487" s="38"/>
      <c r="GG487" s="38"/>
      <c r="GH487" s="38"/>
      <c r="GI487" s="38"/>
      <c r="GJ487" s="38"/>
      <c r="GK487" s="38"/>
      <c r="GL487" s="38"/>
      <c r="GM487" s="38"/>
      <c r="GN487" s="38"/>
    </row>
    <row r="488" spans="1:1024" s="38" customFormat="1" ht="15.75" customHeight="1" x14ac:dyDescent="0.3">
      <c r="A488" s="74" t="s">
        <v>169</v>
      </c>
      <c r="B488" s="37" t="s">
        <v>3577</v>
      </c>
      <c r="C488" s="37" t="s">
        <v>3578</v>
      </c>
      <c r="D488" s="37"/>
      <c r="E488" s="37"/>
      <c r="F488" s="37" t="s">
        <v>122</v>
      </c>
      <c r="G488" s="37" t="s">
        <v>8609</v>
      </c>
      <c r="H488" s="37" t="s">
        <v>1413</v>
      </c>
      <c r="I488" s="37" t="s">
        <v>56</v>
      </c>
      <c r="J488" s="37" t="s">
        <v>455</v>
      </c>
      <c r="K488" s="37" t="s">
        <v>269</v>
      </c>
      <c r="L488" s="37"/>
      <c r="M488" s="37" t="s">
        <v>272</v>
      </c>
      <c r="N488" s="37"/>
      <c r="O488" s="37" t="s">
        <v>299</v>
      </c>
      <c r="P488" s="37"/>
      <c r="Q488" s="75" t="s">
        <v>3579</v>
      </c>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52"/>
      <c r="BI488" s="37"/>
      <c r="BJ488" s="52"/>
      <c r="BK488" s="37"/>
      <c r="BL488" s="52"/>
      <c r="BM488" s="37"/>
      <c r="BN488" s="37"/>
      <c r="BO488" s="37"/>
      <c r="BP488" s="37"/>
      <c r="BQ488" s="37"/>
      <c r="BR488" s="37"/>
      <c r="BS488" s="37"/>
      <c r="BT488" s="37"/>
      <c r="BU488" s="37"/>
      <c r="BV488" s="37"/>
      <c r="BW488" s="37"/>
      <c r="BX488" s="37"/>
      <c r="BY488" s="37"/>
      <c r="BZ488" s="37"/>
      <c r="CA488" s="37"/>
      <c r="CB488" s="37"/>
      <c r="CC488" s="90"/>
      <c r="CD488" s="37"/>
      <c r="CE488" s="37"/>
      <c r="CF488" s="37"/>
      <c r="CG488" s="37"/>
      <c r="CH488" s="37"/>
      <c r="CI488" s="37"/>
      <c r="CJ488" s="37"/>
      <c r="CK488" s="37"/>
      <c r="CL488" s="37"/>
      <c r="CM488" s="37"/>
      <c r="CN488" s="37"/>
      <c r="CO488" s="37"/>
      <c r="CP488" s="37"/>
      <c r="CQ488" s="37"/>
      <c r="CR488" s="37"/>
      <c r="CS488" s="37"/>
      <c r="CT488" s="37"/>
      <c r="CU488" s="37"/>
      <c r="CV488" s="37"/>
      <c r="CW488" s="75"/>
      <c r="CX488" s="37"/>
      <c r="CY488" s="37"/>
      <c r="CZ488" s="37"/>
      <c r="DA488" s="37"/>
      <c r="DB488" s="37"/>
      <c r="DC488" s="37" t="s">
        <v>3580</v>
      </c>
      <c r="DD488" s="37" t="s">
        <v>311</v>
      </c>
      <c r="DE488" s="37"/>
      <c r="DF488" s="37"/>
      <c r="DG488" s="37" t="s">
        <v>3581</v>
      </c>
      <c r="DH488" s="37" t="s">
        <v>3582</v>
      </c>
      <c r="DI488" s="37"/>
      <c r="DJ488" s="37"/>
      <c r="DK488" s="37"/>
      <c r="DL488" s="37"/>
      <c r="DM488" s="37"/>
      <c r="DN488" s="37">
        <v>1</v>
      </c>
      <c r="DO488" s="37">
        <v>2002</v>
      </c>
      <c r="DP488" s="37" t="s">
        <v>3583</v>
      </c>
      <c r="DQ488" s="37" t="s">
        <v>3578</v>
      </c>
      <c r="DR488" s="37" t="s">
        <v>580</v>
      </c>
      <c r="DS488" s="37" t="s">
        <v>3583</v>
      </c>
    </row>
    <row r="489" spans="1:1024" s="38" customFormat="1" ht="15.75" customHeight="1" x14ac:dyDescent="0.3">
      <c r="A489" s="74" t="s">
        <v>12</v>
      </c>
      <c r="B489" s="74" t="s">
        <v>3778</v>
      </c>
      <c r="C489" s="74" t="s">
        <v>3808</v>
      </c>
      <c r="D489" s="37"/>
      <c r="E489" s="37"/>
      <c r="F489" s="37" t="s">
        <v>122</v>
      </c>
      <c r="G489" s="37" t="s">
        <v>8612</v>
      </c>
      <c r="H489" s="37" t="s">
        <v>1413</v>
      </c>
      <c r="I489" s="37" t="s">
        <v>56</v>
      </c>
      <c r="J489" s="37" t="s">
        <v>455</v>
      </c>
      <c r="K489" s="37" t="s">
        <v>269</v>
      </c>
      <c r="L489" s="37"/>
      <c r="M489" s="37" t="s">
        <v>272</v>
      </c>
      <c r="N489" s="37"/>
      <c r="O489" s="37" t="s">
        <v>299</v>
      </c>
      <c r="P489" s="37" t="s">
        <v>3809</v>
      </c>
      <c r="Q489" s="75"/>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52"/>
      <c r="BI489" s="37"/>
      <c r="BJ489" s="52"/>
      <c r="BK489" s="37"/>
      <c r="BL489" s="52"/>
      <c r="BM489" s="37"/>
      <c r="BN489" s="37"/>
      <c r="BO489" s="37"/>
      <c r="BP489" s="37"/>
      <c r="BQ489" s="37"/>
      <c r="BR489" s="37"/>
      <c r="BS489" s="37"/>
      <c r="BT489" s="37"/>
      <c r="BU489" s="37"/>
      <c r="BV489" s="37"/>
      <c r="BW489" s="37"/>
      <c r="BX489" s="37"/>
      <c r="BY489" s="37"/>
      <c r="BZ489" s="37"/>
      <c r="CA489" s="37"/>
      <c r="CB489" s="37"/>
      <c r="CC489" s="90"/>
      <c r="CD489" s="37"/>
      <c r="CE489" s="37"/>
      <c r="CF489" s="37"/>
      <c r="CG489" s="37"/>
      <c r="CH489" s="37"/>
      <c r="CI489" s="37"/>
      <c r="CJ489" s="37"/>
      <c r="CK489" s="37"/>
      <c r="CL489" s="37"/>
      <c r="CM489" s="37"/>
      <c r="CN489" s="37"/>
      <c r="CO489" s="37"/>
      <c r="CP489" s="37"/>
      <c r="CQ489" s="37"/>
      <c r="CR489" s="37"/>
      <c r="CS489" s="37"/>
      <c r="CT489" s="37"/>
      <c r="CU489" s="37"/>
      <c r="CV489" s="37"/>
      <c r="CW489" s="75"/>
      <c r="CX489" s="37"/>
      <c r="CY489" s="37"/>
      <c r="CZ489" s="37"/>
      <c r="DA489" s="37"/>
      <c r="DB489" s="37"/>
      <c r="DC489" s="37" t="s">
        <v>1349</v>
      </c>
      <c r="DD489" s="37" t="s">
        <v>311</v>
      </c>
      <c r="DE489" s="37"/>
      <c r="DF489" s="37"/>
      <c r="DG489" s="37" t="s">
        <v>2369</v>
      </c>
      <c r="DH489" s="37" t="s">
        <v>3810</v>
      </c>
      <c r="DI489" s="37" t="s">
        <v>1474</v>
      </c>
      <c r="DJ489" s="37" t="s">
        <v>1474</v>
      </c>
      <c r="DK489" s="37"/>
      <c r="DL489" s="37">
        <v>1</v>
      </c>
      <c r="DM489" s="37" t="s">
        <v>595</v>
      </c>
      <c r="DN489" s="37">
        <v>1</v>
      </c>
      <c r="DO489" s="37">
        <v>1986</v>
      </c>
      <c r="DP489" s="37" t="s">
        <v>3811</v>
      </c>
      <c r="DQ489" s="37" t="s">
        <v>3812</v>
      </c>
      <c r="DR489" s="37">
        <v>1998</v>
      </c>
      <c r="DS489" s="37" t="s">
        <v>3813</v>
      </c>
    </row>
    <row r="490" spans="1:1024" s="38" customFormat="1" ht="15.75" customHeight="1" x14ac:dyDescent="0.3">
      <c r="A490" s="74" t="s">
        <v>12</v>
      </c>
      <c r="B490" s="74" t="s">
        <v>3778</v>
      </c>
      <c r="C490" s="37" t="s">
        <v>3917</v>
      </c>
      <c r="D490" s="37"/>
      <c r="E490" s="37"/>
      <c r="F490" s="37" t="s">
        <v>91</v>
      </c>
      <c r="G490" s="37" t="s">
        <v>8612</v>
      </c>
      <c r="H490" s="37" t="s">
        <v>1347</v>
      </c>
      <c r="I490" s="37" t="s">
        <v>56</v>
      </c>
      <c r="J490" s="37" t="s">
        <v>455</v>
      </c>
      <c r="K490" s="37" t="s">
        <v>269</v>
      </c>
      <c r="L490" s="37"/>
      <c r="M490" s="37" t="s">
        <v>272</v>
      </c>
      <c r="N490" s="37"/>
      <c r="O490" s="37" t="s">
        <v>299</v>
      </c>
      <c r="P490" s="37" t="s">
        <v>3918</v>
      </c>
      <c r="Q490" s="75"/>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52"/>
      <c r="BI490" s="37"/>
      <c r="BJ490" s="52"/>
      <c r="BK490" s="37"/>
      <c r="BL490" s="52"/>
      <c r="BM490" s="37"/>
      <c r="BN490" s="37"/>
      <c r="BO490" s="37"/>
      <c r="BP490" s="37"/>
      <c r="BQ490" s="37"/>
      <c r="BR490" s="37"/>
      <c r="BS490" s="37"/>
      <c r="BT490" s="37"/>
      <c r="BU490" s="37"/>
      <c r="BV490" s="37"/>
      <c r="BW490" s="37"/>
      <c r="BX490" s="37"/>
      <c r="BY490" s="37"/>
      <c r="BZ490" s="37"/>
      <c r="CA490" s="37"/>
      <c r="CB490" s="37"/>
      <c r="CC490" s="90"/>
      <c r="CD490" s="37"/>
      <c r="CE490" s="37"/>
      <c r="CF490" s="37"/>
      <c r="CG490" s="37"/>
      <c r="CH490" s="37"/>
      <c r="CI490" s="37"/>
      <c r="CJ490" s="37"/>
      <c r="CK490" s="37"/>
      <c r="CL490" s="37"/>
      <c r="CM490" s="37"/>
      <c r="CN490" s="37"/>
      <c r="CO490" s="37"/>
      <c r="CP490" s="37"/>
      <c r="CQ490" s="37"/>
      <c r="CR490" s="37"/>
      <c r="CS490" s="37"/>
      <c r="CT490" s="37"/>
      <c r="CU490" s="37"/>
      <c r="CV490" s="37"/>
      <c r="CW490" s="75"/>
      <c r="CX490" s="37"/>
      <c r="CY490" s="37"/>
      <c r="CZ490" s="37"/>
      <c r="DA490" s="37"/>
      <c r="DB490" s="37"/>
      <c r="DC490" s="37" t="s">
        <v>1349</v>
      </c>
      <c r="DD490" s="37" t="s">
        <v>311</v>
      </c>
      <c r="DE490" s="37"/>
      <c r="DF490" s="37"/>
      <c r="DG490" s="37" t="s">
        <v>2369</v>
      </c>
      <c r="DH490" s="37" t="s">
        <v>3919</v>
      </c>
      <c r="DI490" s="37" t="s">
        <v>1474</v>
      </c>
      <c r="DJ490" s="37" t="s">
        <v>1474</v>
      </c>
      <c r="DK490" s="37"/>
      <c r="DL490" s="37">
        <v>1</v>
      </c>
      <c r="DM490" s="37" t="s">
        <v>595</v>
      </c>
      <c r="DN490" s="37">
        <v>1</v>
      </c>
      <c r="DO490" s="37">
        <v>1974</v>
      </c>
      <c r="DP490" s="37" t="s">
        <v>3920</v>
      </c>
      <c r="DQ490" s="37" t="s">
        <v>3917</v>
      </c>
      <c r="DR490" s="37" t="s">
        <v>580</v>
      </c>
      <c r="DS490" s="37" t="s">
        <v>3920</v>
      </c>
    </row>
    <row r="491" spans="1:1024" s="38" customFormat="1" ht="15.75" customHeight="1" x14ac:dyDescent="0.3">
      <c r="A491" s="164" t="s">
        <v>4228</v>
      </c>
      <c r="B491" s="98" t="s">
        <v>4229</v>
      </c>
      <c r="C491" s="98" t="s">
        <v>4230</v>
      </c>
      <c r="D491" s="165" t="s">
        <v>4231</v>
      </c>
      <c r="E491" s="165"/>
      <c r="F491" s="98" t="s">
        <v>122</v>
      </c>
      <c r="G491" s="98"/>
      <c r="H491" s="98" t="s">
        <v>1413</v>
      </c>
      <c r="I491" s="98"/>
      <c r="J491" s="98"/>
      <c r="K491" s="98"/>
      <c r="L491" s="98"/>
      <c r="M491" s="98"/>
      <c r="N491" s="98"/>
      <c r="O491" s="98" t="s">
        <v>299</v>
      </c>
      <c r="P491" s="98" t="s">
        <v>4232</v>
      </c>
      <c r="Q491" s="166"/>
      <c r="R491" s="98"/>
      <c r="S491" s="98"/>
      <c r="T491" s="98"/>
      <c r="U491" s="98"/>
      <c r="V491" s="98"/>
      <c r="W491" s="98"/>
      <c r="X491" s="98"/>
      <c r="Y491" s="98"/>
      <c r="Z491" s="98"/>
      <c r="AA491" s="98"/>
      <c r="AB491" s="98"/>
      <c r="AC491" s="98"/>
      <c r="AD491" s="98"/>
      <c r="AE491" s="98"/>
      <c r="AF491" s="98"/>
      <c r="AG491" s="98"/>
      <c r="AH491" s="98"/>
      <c r="AI491" s="98"/>
      <c r="AJ491" s="98"/>
      <c r="AK491" s="98"/>
      <c r="AL491" s="98"/>
      <c r="AM491" s="98"/>
      <c r="AN491" s="98"/>
      <c r="AO491" s="98"/>
      <c r="AP491" s="98"/>
      <c r="AQ491" s="98"/>
      <c r="AR491" s="98"/>
      <c r="AS491" s="98"/>
      <c r="AT491" s="98"/>
      <c r="AU491" s="98"/>
      <c r="AV491" s="98"/>
      <c r="AW491" s="98"/>
      <c r="AX491" s="98"/>
      <c r="AY491" s="98"/>
      <c r="AZ491" s="98"/>
      <c r="BA491" s="98"/>
      <c r="BB491" s="98"/>
      <c r="BC491" s="98"/>
      <c r="BD491" s="98"/>
      <c r="BE491" s="98"/>
      <c r="BF491" s="98"/>
      <c r="BG491" s="98"/>
      <c r="BH491" s="52"/>
      <c r="BI491" s="98"/>
      <c r="BJ491" s="52"/>
      <c r="BK491" s="98"/>
      <c r="BL491" s="52"/>
      <c r="BM491" s="98"/>
      <c r="BN491" s="98"/>
      <c r="BO491" s="98"/>
      <c r="BP491" s="98"/>
      <c r="BQ491" s="98"/>
      <c r="BR491" s="98"/>
      <c r="BS491" s="98"/>
      <c r="BT491" s="98"/>
      <c r="BU491" s="98"/>
      <c r="BV491" s="98"/>
      <c r="BW491" s="98"/>
      <c r="BX491" s="98"/>
      <c r="BY491" s="98"/>
      <c r="BZ491" s="98"/>
      <c r="CA491" s="98"/>
      <c r="CB491" s="98"/>
      <c r="CC491" s="167"/>
      <c r="CD491" s="98"/>
      <c r="CE491" s="98"/>
      <c r="CF491" s="98"/>
      <c r="CG491" s="98"/>
      <c r="CH491" s="98"/>
      <c r="CI491" s="98"/>
      <c r="CJ491" s="98"/>
      <c r="CK491" s="98"/>
      <c r="CL491" s="98"/>
      <c r="CM491" s="98"/>
      <c r="CN491" s="98"/>
      <c r="CO491" s="98"/>
      <c r="CP491" s="98"/>
      <c r="CQ491" s="98"/>
      <c r="CR491" s="98"/>
      <c r="CS491" s="98"/>
      <c r="CT491" s="98"/>
      <c r="CU491" s="98"/>
      <c r="CV491" s="98"/>
      <c r="CW491" s="166"/>
      <c r="CX491" s="98"/>
      <c r="CY491" s="98"/>
      <c r="CZ491" s="98"/>
      <c r="DA491" s="98"/>
      <c r="DB491" s="98"/>
      <c r="DC491" s="98" t="s">
        <v>2389</v>
      </c>
      <c r="DD491" s="98" t="s">
        <v>311</v>
      </c>
      <c r="DE491" s="98"/>
      <c r="DF491" s="98"/>
      <c r="DG491" s="98" t="s">
        <v>2369</v>
      </c>
      <c r="DH491" s="98" t="s">
        <v>4233</v>
      </c>
      <c r="DI491" s="98" t="s">
        <v>1474</v>
      </c>
      <c r="DJ491" s="98" t="s">
        <v>1474</v>
      </c>
      <c r="DK491" s="98"/>
      <c r="DL491" s="98">
        <v>1</v>
      </c>
      <c r="DM491" s="98" t="s">
        <v>595</v>
      </c>
      <c r="DN491" s="98">
        <v>1</v>
      </c>
      <c r="DO491" s="98">
        <v>1936</v>
      </c>
      <c r="DP491" s="98" t="s">
        <v>4234</v>
      </c>
      <c r="DQ491" s="98" t="s">
        <v>4235</v>
      </c>
      <c r="DR491" s="98">
        <v>1939</v>
      </c>
      <c r="DS491" s="98" t="s">
        <v>4236</v>
      </c>
    </row>
    <row r="492" spans="1:1024" s="38" customFormat="1" ht="15.75" customHeight="1" x14ac:dyDescent="0.3">
      <c r="A492" s="74" t="s">
        <v>21</v>
      </c>
      <c r="B492" s="37" t="s">
        <v>4548</v>
      </c>
      <c r="C492" s="37" t="s">
        <v>4556</v>
      </c>
      <c r="D492" s="37"/>
      <c r="E492" s="37"/>
      <c r="F492" s="37" t="s">
        <v>91</v>
      </c>
      <c r="G492" s="37" t="s">
        <v>575</v>
      </c>
      <c r="H492" s="37" t="s">
        <v>1413</v>
      </c>
      <c r="I492" s="37" t="s">
        <v>13</v>
      </c>
      <c r="J492" s="37" t="s">
        <v>221</v>
      </c>
      <c r="K492" s="37" t="s">
        <v>269</v>
      </c>
      <c r="L492" s="37"/>
      <c r="M492" s="37" t="s">
        <v>272</v>
      </c>
      <c r="N492" s="37"/>
      <c r="O492" s="37" t="s">
        <v>299</v>
      </c>
      <c r="P492" s="37" t="s">
        <v>4557</v>
      </c>
      <c r="Q492" s="75"/>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52"/>
      <c r="BI492" s="37"/>
      <c r="BJ492" s="52"/>
      <c r="BK492" s="37"/>
      <c r="BL492" s="52"/>
      <c r="BM492" s="37"/>
      <c r="BN492" s="37"/>
      <c r="BO492" s="37"/>
      <c r="BP492" s="37"/>
      <c r="BQ492" s="37"/>
      <c r="BR492" s="37"/>
      <c r="BS492" s="37"/>
      <c r="BT492" s="37"/>
      <c r="BU492" s="37"/>
      <c r="BV492" s="37"/>
      <c r="BW492" s="37"/>
      <c r="BX492" s="37"/>
      <c r="BY492" s="37"/>
      <c r="BZ492" s="37"/>
      <c r="CA492" s="37"/>
      <c r="CB492" s="37"/>
      <c r="CC492" s="90"/>
      <c r="CD492" s="37"/>
      <c r="CE492" s="37"/>
      <c r="CF492" s="37"/>
      <c r="CG492" s="37"/>
      <c r="CH492" s="37"/>
      <c r="CI492" s="37"/>
      <c r="CJ492" s="37"/>
      <c r="CK492" s="37"/>
      <c r="CL492" s="37"/>
      <c r="CM492" s="37"/>
      <c r="CN492" s="37"/>
      <c r="CO492" s="37"/>
      <c r="CP492" s="37"/>
      <c r="CQ492" s="37"/>
      <c r="CR492" s="37"/>
      <c r="CS492" s="37"/>
      <c r="CT492" s="37"/>
      <c r="CU492" s="37"/>
      <c r="CV492" s="37"/>
      <c r="CW492" s="75"/>
      <c r="CX492" s="37"/>
      <c r="CY492" s="37"/>
      <c r="CZ492" s="37"/>
      <c r="DA492" s="37"/>
      <c r="DB492" s="37"/>
      <c r="DC492" s="37" t="s">
        <v>1349</v>
      </c>
      <c r="DD492" s="37" t="s">
        <v>311</v>
      </c>
      <c r="DE492" s="37"/>
      <c r="DF492" s="37"/>
      <c r="DG492" s="37" t="s">
        <v>4401</v>
      </c>
      <c r="DH492" s="37" t="s">
        <v>4558</v>
      </c>
      <c r="DI492" s="37" t="s">
        <v>595</v>
      </c>
      <c r="DJ492" s="37" t="s">
        <v>595</v>
      </c>
      <c r="DK492" s="37"/>
      <c r="DL492" s="37">
        <v>1</v>
      </c>
      <c r="DM492" s="37" t="s">
        <v>595</v>
      </c>
      <c r="DN492" s="37">
        <v>1</v>
      </c>
      <c r="DO492" s="37">
        <v>2001</v>
      </c>
      <c r="DP492" s="37" t="s">
        <v>4559</v>
      </c>
      <c r="DQ492" s="37" t="s">
        <v>4556</v>
      </c>
      <c r="DR492" s="37" t="s">
        <v>580</v>
      </c>
      <c r="DS492" s="37" t="s">
        <v>4559</v>
      </c>
    </row>
    <row r="493" spans="1:1024" s="38" customFormat="1" ht="15.75" customHeight="1" x14ac:dyDescent="0.3">
      <c r="A493" s="74" t="s">
        <v>185</v>
      </c>
      <c r="B493" s="37" t="s">
        <v>4735</v>
      </c>
      <c r="C493" s="37" t="s">
        <v>4736</v>
      </c>
      <c r="D493" s="37"/>
      <c r="E493" s="37"/>
      <c r="F493" s="37" t="s">
        <v>8617</v>
      </c>
      <c r="G493" s="37" t="s">
        <v>8618</v>
      </c>
      <c r="H493" s="37" t="s">
        <v>1441</v>
      </c>
      <c r="I493" s="37" t="s">
        <v>56</v>
      </c>
      <c r="J493" s="37" t="s">
        <v>200</v>
      </c>
      <c r="K493" s="37" t="s">
        <v>269</v>
      </c>
      <c r="L493" s="37"/>
      <c r="M493" s="37" t="s">
        <v>272</v>
      </c>
      <c r="N493" s="37"/>
      <c r="O493" s="37" t="s">
        <v>299</v>
      </c>
      <c r="P493" s="37" t="s">
        <v>1443</v>
      </c>
      <c r="Q493" s="37" t="s">
        <v>1444</v>
      </c>
      <c r="R493" s="37"/>
      <c r="S493" s="37"/>
      <c r="T493" s="37"/>
      <c r="U493" s="37"/>
      <c r="V493" s="37"/>
      <c r="W493" s="37">
        <v>1</v>
      </c>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52"/>
      <c r="BI493" s="37"/>
      <c r="BJ493" s="52"/>
      <c r="BK493" s="37"/>
      <c r="BL493" s="52"/>
      <c r="BM493" s="37"/>
      <c r="BN493" s="37"/>
      <c r="BO493" s="37"/>
      <c r="BP493" s="37"/>
      <c r="BQ493" s="37"/>
      <c r="BR493" s="37"/>
      <c r="BS493" s="37"/>
      <c r="BT493" s="37"/>
      <c r="BU493" s="37"/>
      <c r="BV493" s="37"/>
      <c r="BW493" s="37"/>
      <c r="BX493" s="37"/>
      <c r="BY493" s="37"/>
      <c r="BZ493" s="37"/>
      <c r="CA493" s="37"/>
      <c r="CB493" s="37"/>
      <c r="CC493" s="90"/>
      <c r="CD493" s="37"/>
      <c r="CE493" s="37"/>
      <c r="CF493" s="37"/>
      <c r="CG493" s="37"/>
      <c r="CH493" s="37"/>
      <c r="CI493" s="37"/>
      <c r="CJ493" s="37"/>
      <c r="CK493" s="37"/>
      <c r="CL493" s="37"/>
      <c r="CM493" s="37"/>
      <c r="CN493" s="37"/>
      <c r="CO493" s="37"/>
      <c r="CP493" s="37"/>
      <c r="CQ493" s="37"/>
      <c r="CR493" s="37"/>
      <c r="CS493" s="37"/>
      <c r="CT493" s="37"/>
      <c r="CU493" s="37"/>
      <c r="CV493" s="37"/>
      <c r="CW493" s="75"/>
      <c r="CX493" s="37"/>
      <c r="CY493" s="37"/>
      <c r="CZ493" s="37"/>
      <c r="DA493" s="37"/>
      <c r="DB493" s="37"/>
      <c r="DC493" s="37" t="s">
        <v>4737</v>
      </c>
      <c r="DD493" s="38" t="s">
        <v>311</v>
      </c>
      <c r="DE493" s="37"/>
      <c r="DF493" s="37"/>
      <c r="DG493" s="37"/>
      <c r="DH493" s="37"/>
      <c r="DI493" s="37"/>
      <c r="DJ493" s="37"/>
      <c r="DK493" s="37"/>
      <c r="DL493" s="37"/>
      <c r="DM493" s="37"/>
      <c r="DN493" s="37">
        <v>1</v>
      </c>
      <c r="DO493" s="37">
        <v>1983</v>
      </c>
      <c r="DP493" s="37" t="s">
        <v>4738</v>
      </c>
      <c r="DQ493" s="37" t="s">
        <v>4736</v>
      </c>
      <c r="DR493" s="37" t="s">
        <v>580</v>
      </c>
      <c r="DS493" s="37" t="s">
        <v>4738</v>
      </c>
    </row>
    <row r="494" spans="1:1024" s="38" customFormat="1" ht="15.75" customHeight="1" x14ac:dyDescent="0.3">
      <c r="A494" s="38" t="s">
        <v>99</v>
      </c>
      <c r="B494" s="47" t="s">
        <v>4773</v>
      </c>
      <c r="C494" s="48" t="s">
        <v>4789</v>
      </c>
      <c r="F494" s="38" t="s">
        <v>122</v>
      </c>
      <c r="G494" s="38" t="s">
        <v>8619</v>
      </c>
      <c r="H494" s="38" t="s">
        <v>702</v>
      </c>
      <c r="I494" s="38" t="s">
        <v>13</v>
      </c>
      <c r="J494" s="38" t="s">
        <v>221</v>
      </c>
      <c r="K494" s="38" t="s">
        <v>471</v>
      </c>
      <c r="M494" s="38" t="s">
        <v>272</v>
      </c>
      <c r="N494" s="38" t="s">
        <v>299</v>
      </c>
      <c r="O494" s="38" t="s">
        <v>299</v>
      </c>
      <c r="R494" s="38">
        <v>0</v>
      </c>
      <c r="S494" s="38">
        <v>0</v>
      </c>
      <c r="T494" s="38">
        <v>0</v>
      </c>
      <c r="U494" s="38">
        <v>0</v>
      </c>
      <c r="V494" s="38">
        <v>0</v>
      </c>
      <c r="W494" s="38">
        <v>1</v>
      </c>
      <c r="X494" s="38">
        <v>0</v>
      </c>
      <c r="Y494" s="38">
        <v>0</v>
      </c>
      <c r="AA494" s="38">
        <v>0</v>
      </c>
      <c r="AB494" s="38">
        <v>0</v>
      </c>
      <c r="AC494" s="38">
        <v>0</v>
      </c>
      <c r="AD494" s="38">
        <v>0</v>
      </c>
      <c r="AE494" s="38">
        <v>0</v>
      </c>
      <c r="AF494" s="38">
        <v>0</v>
      </c>
      <c r="AG494" s="38">
        <v>0</v>
      </c>
      <c r="AH494" s="38">
        <v>0</v>
      </c>
      <c r="AI494" s="38">
        <v>0</v>
      </c>
      <c r="AJ494" s="38">
        <v>0</v>
      </c>
      <c r="AK494" s="38">
        <v>0</v>
      </c>
      <c r="AL494" s="38">
        <v>0</v>
      </c>
      <c r="AM494" s="38">
        <v>0</v>
      </c>
      <c r="AN494" s="38">
        <v>0</v>
      </c>
      <c r="AO494" s="38">
        <v>0</v>
      </c>
      <c r="AP494" s="38">
        <v>0</v>
      </c>
      <c r="AQ494" s="38">
        <v>0</v>
      </c>
      <c r="AR494" s="38">
        <v>0</v>
      </c>
      <c r="AS494" s="38">
        <v>0</v>
      </c>
      <c r="AT494" s="38">
        <v>0</v>
      </c>
      <c r="AU494" s="38">
        <v>0</v>
      </c>
      <c r="AV494" s="38">
        <v>0</v>
      </c>
      <c r="AW494" s="38">
        <v>0</v>
      </c>
      <c r="AX494" s="38">
        <v>0</v>
      </c>
      <c r="AY494" s="38">
        <v>0</v>
      </c>
      <c r="AZ494" s="38">
        <v>0</v>
      </c>
      <c r="BA494" s="38">
        <v>0</v>
      </c>
      <c r="BB494" s="38">
        <v>0</v>
      </c>
      <c r="BC494" s="38">
        <v>0</v>
      </c>
      <c r="BD494" s="38">
        <v>0</v>
      </c>
      <c r="BE494" s="38">
        <v>0</v>
      </c>
      <c r="BF494" s="38">
        <v>0</v>
      </c>
      <c r="BG494" s="38">
        <v>0</v>
      </c>
      <c r="BH494" s="43">
        <v>0</v>
      </c>
      <c r="BI494" s="38">
        <v>0</v>
      </c>
      <c r="BJ494" s="43">
        <v>0</v>
      </c>
      <c r="BK494" s="38">
        <v>0</v>
      </c>
      <c r="BL494" s="43">
        <v>0</v>
      </c>
      <c r="BM494" s="38">
        <v>0</v>
      </c>
      <c r="BN494" s="38">
        <v>0</v>
      </c>
      <c r="BO494" s="38">
        <v>0</v>
      </c>
      <c r="BP494" s="38">
        <v>0</v>
      </c>
      <c r="BQ494" s="38">
        <v>0</v>
      </c>
      <c r="BR494" s="38">
        <v>0</v>
      </c>
      <c r="BS494" s="38">
        <v>0</v>
      </c>
      <c r="BT494" s="38">
        <v>0</v>
      </c>
      <c r="BU494" s="38">
        <v>0</v>
      </c>
      <c r="BV494" s="38">
        <v>0</v>
      </c>
      <c r="BW494" s="38">
        <v>0</v>
      </c>
      <c r="BX494" s="38">
        <v>0</v>
      </c>
      <c r="BY494" s="38">
        <v>0</v>
      </c>
      <c r="BZ494" s="38">
        <v>0</v>
      </c>
      <c r="CA494" s="38">
        <v>0</v>
      </c>
      <c r="CB494" s="38">
        <v>0</v>
      </c>
      <c r="CC494" s="49">
        <v>0</v>
      </c>
      <c r="CD494" s="38">
        <v>0</v>
      </c>
      <c r="CE494" s="38">
        <v>0</v>
      </c>
      <c r="CF494" s="38">
        <v>0</v>
      </c>
      <c r="CG494" s="38">
        <v>0</v>
      </c>
      <c r="CH494" s="38">
        <v>0</v>
      </c>
      <c r="CI494" s="38">
        <v>0</v>
      </c>
      <c r="CJ494" s="38">
        <v>0</v>
      </c>
      <c r="CK494" s="38">
        <v>0</v>
      </c>
      <c r="CL494" s="38">
        <v>0</v>
      </c>
      <c r="CM494" s="38">
        <v>0</v>
      </c>
      <c r="CN494" s="38">
        <v>0</v>
      </c>
      <c r="CO494" s="38">
        <v>0</v>
      </c>
      <c r="CP494" s="38">
        <v>0</v>
      </c>
      <c r="CQ494" s="38">
        <v>0</v>
      </c>
      <c r="CR494" s="38">
        <v>0</v>
      </c>
      <c r="CS494" s="38">
        <v>0</v>
      </c>
      <c r="CT494" s="38">
        <v>0</v>
      </c>
      <c r="CU494" s="38">
        <v>0</v>
      </c>
      <c r="CV494" s="38">
        <v>0</v>
      </c>
      <c r="CW494" s="50">
        <v>0</v>
      </c>
      <c r="CX494" s="38">
        <v>0</v>
      </c>
      <c r="CY494" s="38">
        <v>1</v>
      </c>
      <c r="CZ494" s="38">
        <v>0</v>
      </c>
      <c r="DA494" s="38">
        <v>0</v>
      </c>
      <c r="DB494" s="38">
        <v>0</v>
      </c>
      <c r="DC494" s="38" t="s">
        <v>4790</v>
      </c>
      <c r="DD494" s="38" t="s">
        <v>311</v>
      </c>
      <c r="DF494" s="38">
        <v>1</v>
      </c>
      <c r="DL494" s="38">
        <v>0</v>
      </c>
      <c r="DN494" s="38">
        <v>1</v>
      </c>
      <c r="DO494" s="38">
        <v>2011</v>
      </c>
      <c r="DP494" s="38" t="s">
        <v>4791</v>
      </c>
      <c r="DQ494" s="48" t="s">
        <v>4789</v>
      </c>
      <c r="DR494" s="38" t="s">
        <v>580</v>
      </c>
      <c r="DS494" s="38" t="s">
        <v>4791</v>
      </c>
    </row>
    <row r="495" spans="1:1024" s="38" customFormat="1" ht="15.75" customHeight="1" x14ac:dyDescent="0.3">
      <c r="A495" s="38" t="s">
        <v>116</v>
      </c>
      <c r="B495" s="47" t="s">
        <v>5049</v>
      </c>
      <c r="C495" s="38" t="s">
        <v>5063</v>
      </c>
      <c r="D495" s="48" t="s">
        <v>5064</v>
      </c>
      <c r="E495" s="176"/>
      <c r="F495" s="38" t="s">
        <v>122</v>
      </c>
      <c r="G495" s="38" t="s">
        <v>8628</v>
      </c>
      <c r="H495" s="38" t="s">
        <v>4837</v>
      </c>
      <c r="I495" s="38" t="s">
        <v>13</v>
      </c>
      <c r="J495" s="38" t="s">
        <v>221</v>
      </c>
      <c r="K495" s="38" t="s">
        <v>269</v>
      </c>
      <c r="M495" s="38" t="s">
        <v>272</v>
      </c>
      <c r="O495" s="38" t="s">
        <v>299</v>
      </c>
      <c r="Q495" s="50"/>
      <c r="Y495" s="38">
        <v>1</v>
      </c>
      <c r="BH495" s="43"/>
      <c r="BJ495" s="43"/>
      <c r="BL495" s="43"/>
      <c r="CC495" s="49"/>
      <c r="CW495" s="50"/>
      <c r="DC495" s="38" t="s">
        <v>354</v>
      </c>
      <c r="DD495" s="38" t="s">
        <v>311</v>
      </c>
      <c r="DG495" s="38" t="s">
        <v>5065</v>
      </c>
      <c r="DI495" s="38" t="s">
        <v>557</v>
      </c>
      <c r="DJ495" s="38" t="s">
        <v>557</v>
      </c>
      <c r="DN495" s="38">
        <v>1</v>
      </c>
      <c r="DO495" s="38">
        <v>1913</v>
      </c>
      <c r="DP495" s="38" t="s">
        <v>5066</v>
      </c>
      <c r="DQ495" s="48"/>
      <c r="DS495" s="38" t="s">
        <v>5066</v>
      </c>
    </row>
  </sheetData>
  <autoFilter ref="P1:P98" xr:uid="{00000000-0009-0000-0000-000003000000}"/>
  <conditionalFormatting sqref="C375">
    <cfRule type="cellIs" dxfId="0" priority="2" operator="lessThan">
      <formula>0.000001</formula>
    </cfRule>
  </conditionalFormatting>
  <hyperlinks>
    <hyperlink ref="D278" r:id="rId1" xr:uid="{00000000-0004-0000-0300-000000000000}"/>
    <hyperlink ref="DQ330" r:id="rId2" xr:uid="{00000000-0004-0000-0300-000001000000}"/>
    <hyperlink ref="D363" r:id="rId3" location="unresolved" xr:uid="{00000000-0004-0000-0300-000002000000}"/>
    <hyperlink ref="DP385" r:id="rId4" xr:uid="{00000000-0004-0000-0300-000003000000}"/>
    <hyperlink ref="DG428" r:id="rId5" xr:uid="{00000000-0004-0000-0300-000004000000}"/>
  </hyperlinks>
  <pageMargins left="0.7" right="0.7" top="0.75" bottom="0.75" header="0.511811023622047" footer="0.511811023622047"/>
  <pageSetup paperSize="9" orientation="portrait" horizontalDpi="300" verticalDpi="300"/>
  <legacyDrawing r:id="rId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R15"/>
  <sheetViews>
    <sheetView zoomScaleNormal="100" workbookViewId="0">
      <selection activeCell="A10" sqref="A10"/>
    </sheetView>
  </sheetViews>
  <sheetFormatPr baseColWidth="10" defaultColWidth="10.54296875" defaultRowHeight="14.25" customHeight="1" x14ac:dyDescent="0.35"/>
  <sheetData>
    <row r="1" spans="1:122" ht="21.8" customHeight="1" x14ac:dyDescent="0.35">
      <c r="A1" s="25" t="s">
        <v>332</v>
      </c>
      <c r="B1" s="25" t="s">
        <v>333</v>
      </c>
      <c r="C1" s="25" t="s">
        <v>334</v>
      </c>
      <c r="D1" s="25" t="s">
        <v>335</v>
      </c>
      <c r="E1" s="25" t="s">
        <v>336</v>
      </c>
      <c r="F1" s="25" t="s">
        <v>337</v>
      </c>
      <c r="G1" s="25" t="s">
        <v>338</v>
      </c>
      <c r="H1" s="25" t="s">
        <v>339</v>
      </c>
      <c r="I1" s="25" t="s">
        <v>340</v>
      </c>
      <c r="J1" s="25" t="s">
        <v>150</v>
      </c>
      <c r="K1" s="25" t="s">
        <v>341</v>
      </c>
      <c r="L1" s="25" t="s">
        <v>342</v>
      </c>
      <c r="M1" s="25" t="s">
        <v>253</v>
      </c>
      <c r="N1" s="25" t="s">
        <v>343</v>
      </c>
      <c r="O1" s="25" t="s">
        <v>344</v>
      </c>
      <c r="P1" s="25" t="s">
        <v>345</v>
      </c>
      <c r="Q1" s="25" t="s">
        <v>346</v>
      </c>
      <c r="R1" s="26" t="s">
        <v>347</v>
      </c>
      <c r="S1" s="26" t="s">
        <v>348</v>
      </c>
      <c r="T1" s="26" t="s">
        <v>349</v>
      </c>
      <c r="U1" s="26" t="s">
        <v>350</v>
      </c>
      <c r="V1" s="26" t="s">
        <v>351</v>
      </c>
      <c r="W1" s="26" t="s">
        <v>352</v>
      </c>
      <c r="X1" s="26" t="s">
        <v>353</v>
      </c>
      <c r="Y1" s="26" t="s">
        <v>354</v>
      </c>
      <c r="Z1" s="26" t="s">
        <v>355</v>
      </c>
      <c r="AA1" s="27" t="s">
        <v>356</v>
      </c>
      <c r="AB1" s="28" t="s">
        <v>357</v>
      </c>
      <c r="AC1" s="28" t="s">
        <v>358</v>
      </c>
      <c r="AD1" s="28" t="s">
        <v>359</v>
      </c>
      <c r="AE1" s="28" t="s">
        <v>360</v>
      </c>
      <c r="AF1" s="28" t="s">
        <v>361</v>
      </c>
      <c r="AG1" s="28" t="s">
        <v>362</v>
      </c>
      <c r="AH1" s="28" t="s">
        <v>363</v>
      </c>
      <c r="AI1" s="28" t="s">
        <v>364</v>
      </c>
      <c r="AJ1" s="28" t="s">
        <v>365</v>
      </c>
      <c r="AK1" s="28" t="s">
        <v>366</v>
      </c>
      <c r="AL1" s="28" t="s">
        <v>367</v>
      </c>
      <c r="AM1" s="28" t="s">
        <v>368</v>
      </c>
      <c r="AN1" s="28" t="s">
        <v>369</v>
      </c>
      <c r="AO1" s="29" t="s">
        <v>370</v>
      </c>
      <c r="AP1" s="29" t="s">
        <v>371</v>
      </c>
      <c r="AQ1" s="29" t="s">
        <v>372</v>
      </c>
      <c r="AR1" s="29" t="s">
        <v>373</v>
      </c>
      <c r="AS1" s="29" t="s">
        <v>374</v>
      </c>
      <c r="AT1" s="29" t="s">
        <v>375</v>
      </c>
      <c r="AU1" s="29" t="s">
        <v>376</v>
      </c>
      <c r="AV1" s="29" t="s">
        <v>377</v>
      </c>
      <c r="AW1" s="29" t="s">
        <v>378</v>
      </c>
      <c r="AX1" s="29" t="s">
        <v>379</v>
      </c>
      <c r="AY1" s="29" t="s">
        <v>380</v>
      </c>
      <c r="AZ1" s="29" t="s">
        <v>381</v>
      </c>
      <c r="BA1" s="29" t="s">
        <v>382</v>
      </c>
      <c r="BB1" s="29" t="s">
        <v>383</v>
      </c>
      <c r="BC1" s="29" t="s">
        <v>384</v>
      </c>
      <c r="BD1" s="29" t="s">
        <v>385</v>
      </c>
      <c r="BE1" s="30" t="s">
        <v>386</v>
      </c>
      <c r="BF1" s="30" t="s">
        <v>387</v>
      </c>
      <c r="BG1" s="30" t="s">
        <v>388</v>
      </c>
      <c r="BH1" s="30" t="s">
        <v>389</v>
      </c>
      <c r="BI1" s="30" t="s">
        <v>390</v>
      </c>
      <c r="BJ1" s="30" t="s">
        <v>391</v>
      </c>
      <c r="BK1" s="30" t="s">
        <v>392</v>
      </c>
      <c r="BL1" s="30" t="s">
        <v>393</v>
      </c>
      <c r="BM1" s="30" t="s">
        <v>394</v>
      </c>
      <c r="BN1" s="30" t="s">
        <v>395</v>
      </c>
      <c r="BO1" s="30" t="s">
        <v>396</v>
      </c>
      <c r="BP1" s="30" t="s">
        <v>397</v>
      </c>
      <c r="BQ1" s="32" t="s">
        <v>398</v>
      </c>
      <c r="BR1" s="32" t="s">
        <v>399</v>
      </c>
      <c r="BS1" s="33" t="s">
        <v>400</v>
      </c>
      <c r="BT1" s="33" t="s">
        <v>401</v>
      </c>
      <c r="BU1" s="33" t="s">
        <v>402</v>
      </c>
      <c r="BV1" s="33" t="s">
        <v>403</v>
      </c>
      <c r="BW1" s="33" t="s">
        <v>404</v>
      </c>
      <c r="BX1" s="33" t="s">
        <v>405</v>
      </c>
      <c r="BY1" s="33" t="s">
        <v>406</v>
      </c>
      <c r="BZ1" s="33" t="s">
        <v>407</v>
      </c>
      <c r="CA1" s="33" t="s">
        <v>408</v>
      </c>
      <c r="CB1" s="33" t="s">
        <v>409</v>
      </c>
      <c r="CC1" s="34" t="s">
        <v>410</v>
      </c>
      <c r="CD1" s="34" t="s">
        <v>411</v>
      </c>
      <c r="CE1" s="34" t="s">
        <v>412</v>
      </c>
      <c r="CF1" s="34" t="s">
        <v>413</v>
      </c>
      <c r="CG1" s="34" t="s">
        <v>414</v>
      </c>
      <c r="CH1" s="34" t="s">
        <v>415</v>
      </c>
      <c r="CI1" s="34" t="s">
        <v>416</v>
      </c>
      <c r="CJ1" s="34" t="s">
        <v>417</v>
      </c>
      <c r="CK1" s="34" t="s">
        <v>418</v>
      </c>
      <c r="CL1" s="34" t="s">
        <v>419</v>
      </c>
      <c r="CM1" s="34" t="s">
        <v>420</v>
      </c>
      <c r="CN1" s="34" t="s">
        <v>421</v>
      </c>
      <c r="CO1" s="34" t="s">
        <v>422</v>
      </c>
      <c r="CP1" s="34" t="s">
        <v>423</v>
      </c>
      <c r="CQ1" s="34" t="s">
        <v>424</v>
      </c>
      <c r="CR1" s="34" t="s">
        <v>425</v>
      </c>
      <c r="CS1" s="34" t="s">
        <v>426</v>
      </c>
      <c r="CT1" s="34" t="s">
        <v>427</v>
      </c>
      <c r="CU1" s="34" t="s">
        <v>428</v>
      </c>
      <c r="CV1" s="34" t="s">
        <v>429</v>
      </c>
      <c r="CW1" s="34" t="s">
        <v>430</v>
      </c>
      <c r="CX1" s="35" t="s">
        <v>431</v>
      </c>
      <c r="CY1" s="35" t="s">
        <v>432</v>
      </c>
      <c r="CZ1" s="35" t="s">
        <v>433</v>
      </c>
      <c r="DA1" s="35" t="s">
        <v>434</v>
      </c>
      <c r="DB1" s="35" t="s">
        <v>435</v>
      </c>
      <c r="DC1" s="35" t="s">
        <v>436</v>
      </c>
      <c r="DD1" s="35" t="s">
        <v>437</v>
      </c>
      <c r="DE1" s="35" t="s">
        <v>438</v>
      </c>
      <c r="DF1" s="290" t="s">
        <v>439</v>
      </c>
      <c r="DG1" s="35" t="s">
        <v>440</v>
      </c>
      <c r="DH1" s="36" t="s">
        <v>441</v>
      </c>
      <c r="DI1" s="36" t="s">
        <v>442</v>
      </c>
      <c r="DJ1" s="89" t="s">
        <v>443</v>
      </c>
      <c r="DK1" s="89" t="s">
        <v>444</v>
      </c>
      <c r="DL1" s="37" t="s">
        <v>445</v>
      </c>
      <c r="DM1" s="37" t="s">
        <v>446</v>
      </c>
      <c r="DN1" s="37" t="s">
        <v>447</v>
      </c>
      <c r="DO1" s="38" t="s">
        <v>448</v>
      </c>
      <c r="DP1" s="37" t="s">
        <v>449</v>
      </c>
      <c r="DQ1" s="37" t="s">
        <v>450</v>
      </c>
      <c r="DR1" s="37" t="s">
        <v>451</v>
      </c>
    </row>
    <row r="2" spans="1:122" ht="21.8" customHeight="1" x14ac:dyDescent="0.35">
      <c r="A2" s="85" t="s">
        <v>9</v>
      </c>
      <c r="B2" s="85" t="s">
        <v>1808</v>
      </c>
      <c r="C2" s="94" t="s">
        <v>8060</v>
      </c>
      <c r="D2" s="86" t="s">
        <v>8061</v>
      </c>
      <c r="E2" s="86"/>
      <c r="F2" s="86" t="s">
        <v>8062</v>
      </c>
      <c r="G2" s="86"/>
      <c r="H2" s="86" t="s">
        <v>702</v>
      </c>
      <c r="I2" s="86" t="s">
        <v>56</v>
      </c>
      <c r="J2" s="86" t="s">
        <v>455</v>
      </c>
      <c r="K2" s="86" t="s">
        <v>471</v>
      </c>
      <c r="L2" s="86"/>
      <c r="M2" s="86" t="s">
        <v>274</v>
      </c>
      <c r="N2" s="86" t="s">
        <v>300</v>
      </c>
      <c r="O2" s="86" t="s">
        <v>299</v>
      </c>
      <c r="P2" s="86"/>
      <c r="Q2" s="87"/>
      <c r="R2" s="86">
        <v>0</v>
      </c>
      <c r="S2" s="86">
        <v>0</v>
      </c>
      <c r="T2" s="86">
        <v>0</v>
      </c>
      <c r="U2" s="86">
        <v>0</v>
      </c>
      <c r="V2" s="86">
        <v>0</v>
      </c>
      <c r="W2" s="86">
        <v>1</v>
      </c>
      <c r="X2" s="86">
        <v>0</v>
      </c>
      <c r="Y2" s="86">
        <v>0</v>
      </c>
      <c r="Z2" s="86"/>
      <c r="AA2" s="86">
        <v>0</v>
      </c>
      <c r="AB2" s="86">
        <v>0</v>
      </c>
      <c r="AC2" s="86">
        <v>0</v>
      </c>
      <c r="AD2" s="86">
        <v>0</v>
      </c>
      <c r="AE2" s="86">
        <v>0</v>
      </c>
      <c r="AF2" s="86">
        <v>0</v>
      </c>
      <c r="AG2" s="86">
        <v>0</v>
      </c>
      <c r="AH2" s="86">
        <v>0</v>
      </c>
      <c r="AI2" s="86">
        <v>0</v>
      </c>
      <c r="AJ2" s="86">
        <v>0</v>
      </c>
      <c r="AK2" s="86">
        <v>0</v>
      </c>
      <c r="AL2" s="86">
        <v>0</v>
      </c>
      <c r="AM2" s="86">
        <v>0</v>
      </c>
      <c r="AN2" s="86">
        <v>0</v>
      </c>
      <c r="AO2" s="86">
        <v>0</v>
      </c>
      <c r="AP2" s="86">
        <v>0</v>
      </c>
      <c r="AQ2" s="86">
        <v>0</v>
      </c>
      <c r="AR2" s="86">
        <v>0</v>
      </c>
      <c r="AS2" s="86">
        <v>0</v>
      </c>
      <c r="AT2" s="86">
        <v>0</v>
      </c>
      <c r="AU2" s="86">
        <v>0</v>
      </c>
      <c r="AV2" s="86">
        <v>0</v>
      </c>
      <c r="AW2" s="86">
        <v>0</v>
      </c>
      <c r="AX2" s="86">
        <v>0</v>
      </c>
      <c r="AY2" s="86">
        <v>0</v>
      </c>
      <c r="AZ2" s="86">
        <v>0</v>
      </c>
      <c r="BA2" s="86">
        <v>0</v>
      </c>
      <c r="BB2" s="86">
        <v>0</v>
      </c>
      <c r="BC2" s="86">
        <v>0</v>
      </c>
      <c r="BD2" s="86">
        <v>0</v>
      </c>
      <c r="BE2" s="86">
        <v>0</v>
      </c>
      <c r="BF2" s="86">
        <v>0</v>
      </c>
      <c r="BG2" s="86">
        <v>0</v>
      </c>
      <c r="BH2" s="86">
        <v>0</v>
      </c>
      <c r="BI2" s="86">
        <v>0</v>
      </c>
      <c r="BJ2" s="86">
        <v>0</v>
      </c>
      <c r="BK2" s="86">
        <v>0</v>
      </c>
      <c r="BL2" s="86">
        <v>0</v>
      </c>
      <c r="BM2" s="86">
        <v>0</v>
      </c>
      <c r="BN2" s="86">
        <v>0</v>
      </c>
      <c r="BO2" s="86">
        <v>0</v>
      </c>
      <c r="BP2" s="86">
        <v>0</v>
      </c>
      <c r="BQ2" s="86">
        <v>0</v>
      </c>
      <c r="BR2" s="86">
        <v>0</v>
      </c>
      <c r="BS2" s="86">
        <v>0</v>
      </c>
      <c r="BT2" s="86">
        <v>0</v>
      </c>
      <c r="BU2" s="86">
        <v>0</v>
      </c>
      <c r="BV2" s="86">
        <v>0</v>
      </c>
      <c r="BW2" s="86">
        <v>0</v>
      </c>
      <c r="BX2" s="86">
        <v>0</v>
      </c>
      <c r="BY2" s="86">
        <v>0</v>
      </c>
      <c r="BZ2" s="86">
        <v>0</v>
      </c>
      <c r="CA2" s="86">
        <v>0</v>
      </c>
      <c r="CB2" s="86">
        <v>0</v>
      </c>
      <c r="CC2" s="88">
        <v>0</v>
      </c>
      <c r="CD2" s="86">
        <v>0</v>
      </c>
      <c r="CE2" s="86">
        <v>0</v>
      </c>
      <c r="CF2" s="86">
        <v>0</v>
      </c>
      <c r="CG2" s="86">
        <v>0</v>
      </c>
      <c r="CH2" s="86">
        <v>0</v>
      </c>
      <c r="CI2" s="86">
        <v>0</v>
      </c>
      <c r="CJ2" s="86">
        <v>0</v>
      </c>
      <c r="CK2" s="86">
        <v>0</v>
      </c>
      <c r="CL2" s="86">
        <v>0</v>
      </c>
      <c r="CM2" s="86">
        <v>0</v>
      </c>
      <c r="CN2" s="86">
        <v>0</v>
      </c>
      <c r="CO2" s="86">
        <v>0</v>
      </c>
      <c r="CP2" s="86">
        <v>0</v>
      </c>
      <c r="CQ2" s="86">
        <v>0</v>
      </c>
      <c r="CR2" s="86">
        <v>0</v>
      </c>
      <c r="CS2" s="86">
        <v>0</v>
      </c>
      <c r="CT2" s="86">
        <v>0</v>
      </c>
      <c r="CU2" s="86">
        <v>0</v>
      </c>
      <c r="CV2" s="86">
        <v>0</v>
      </c>
      <c r="CW2" s="87">
        <v>0</v>
      </c>
      <c r="CX2" s="86">
        <v>0</v>
      </c>
      <c r="CY2" s="86">
        <v>1</v>
      </c>
      <c r="CZ2" s="86">
        <v>0</v>
      </c>
      <c r="DA2" s="86">
        <v>0</v>
      </c>
      <c r="DB2" s="86">
        <v>0</v>
      </c>
      <c r="DC2" s="86"/>
      <c r="DD2" s="86"/>
      <c r="DE2" s="86">
        <v>1</v>
      </c>
      <c r="DF2" s="86"/>
      <c r="DG2" s="86"/>
      <c r="DH2" s="86"/>
      <c r="DI2" s="86"/>
      <c r="DJ2" s="86"/>
      <c r="DK2" s="86">
        <v>0</v>
      </c>
      <c r="DL2" s="86"/>
      <c r="DM2" s="86">
        <v>1</v>
      </c>
      <c r="DN2" s="86"/>
      <c r="DO2" s="86"/>
      <c r="DP2" s="94"/>
      <c r="DQ2" s="86"/>
      <c r="DR2" s="86"/>
    </row>
    <row r="3" spans="1:122" ht="21.8" customHeight="1" x14ac:dyDescent="0.35">
      <c r="A3" s="86" t="s">
        <v>65</v>
      </c>
      <c r="B3" s="85" t="s">
        <v>4924</v>
      </c>
      <c r="C3" s="94" t="s">
        <v>8063</v>
      </c>
      <c r="D3" s="86"/>
      <c r="E3" s="86"/>
      <c r="F3" s="86" t="s">
        <v>122</v>
      </c>
      <c r="G3" s="86"/>
      <c r="H3" s="86" t="s">
        <v>702</v>
      </c>
      <c r="I3" s="86" t="s">
        <v>56</v>
      </c>
      <c r="J3" s="86" t="s">
        <v>173</v>
      </c>
      <c r="K3" s="86" t="s">
        <v>471</v>
      </c>
      <c r="L3" s="86"/>
      <c r="M3" s="86" t="s">
        <v>268</v>
      </c>
      <c r="N3" s="86" t="s">
        <v>300</v>
      </c>
      <c r="O3" s="86" t="s">
        <v>299</v>
      </c>
      <c r="P3" s="86"/>
      <c r="Q3" s="86"/>
      <c r="R3" s="86">
        <v>0</v>
      </c>
      <c r="S3" s="86">
        <v>0</v>
      </c>
      <c r="T3" s="86">
        <v>0</v>
      </c>
      <c r="U3" s="86">
        <v>0</v>
      </c>
      <c r="V3" s="86">
        <v>0</v>
      </c>
      <c r="W3" s="86">
        <v>1</v>
      </c>
      <c r="X3" s="86">
        <v>0</v>
      </c>
      <c r="Y3" s="86">
        <v>0</v>
      </c>
      <c r="Z3" s="86"/>
      <c r="AA3" s="86">
        <v>0</v>
      </c>
      <c r="AB3" s="86">
        <v>0</v>
      </c>
      <c r="AC3" s="86">
        <v>0</v>
      </c>
      <c r="AD3" s="86">
        <v>0</v>
      </c>
      <c r="AE3" s="86">
        <v>0</v>
      </c>
      <c r="AF3" s="86">
        <v>0</v>
      </c>
      <c r="AG3" s="86">
        <v>0</v>
      </c>
      <c r="AH3" s="86">
        <v>0</v>
      </c>
      <c r="AI3" s="86">
        <v>0</v>
      </c>
      <c r="AJ3" s="86">
        <v>0</v>
      </c>
      <c r="AK3" s="86">
        <v>0</v>
      </c>
      <c r="AL3" s="86">
        <v>0</v>
      </c>
      <c r="AM3" s="86">
        <v>0</v>
      </c>
      <c r="AN3" s="86">
        <v>0</v>
      </c>
      <c r="AO3" s="86">
        <v>0</v>
      </c>
      <c r="AP3" s="86">
        <v>0</v>
      </c>
      <c r="AQ3" s="86">
        <v>0</v>
      </c>
      <c r="AR3" s="86">
        <v>0</v>
      </c>
      <c r="AS3" s="86">
        <v>0</v>
      </c>
      <c r="AT3" s="86">
        <v>0</v>
      </c>
      <c r="AU3" s="86">
        <v>0</v>
      </c>
      <c r="AV3" s="86">
        <v>0</v>
      </c>
      <c r="AW3" s="86">
        <v>0</v>
      </c>
      <c r="AX3" s="86">
        <v>0</v>
      </c>
      <c r="AY3" s="86">
        <v>0</v>
      </c>
      <c r="AZ3" s="86">
        <v>0</v>
      </c>
      <c r="BA3" s="86">
        <v>0</v>
      </c>
      <c r="BB3" s="86">
        <v>0</v>
      </c>
      <c r="BC3" s="86">
        <v>0</v>
      </c>
      <c r="BD3" s="86">
        <v>0</v>
      </c>
      <c r="BE3" s="86">
        <v>0</v>
      </c>
      <c r="BF3" s="86">
        <v>0</v>
      </c>
      <c r="BG3" s="86">
        <v>0</v>
      </c>
      <c r="BH3" s="86">
        <v>0</v>
      </c>
      <c r="BI3" s="86">
        <v>0</v>
      </c>
      <c r="BJ3" s="86">
        <v>0</v>
      </c>
      <c r="BK3" s="86">
        <v>0</v>
      </c>
      <c r="BL3" s="86">
        <v>0</v>
      </c>
      <c r="BM3" s="86">
        <v>0</v>
      </c>
      <c r="BN3" s="86">
        <v>0</v>
      </c>
      <c r="BO3" s="86">
        <v>0</v>
      </c>
      <c r="BP3" s="86">
        <v>0</v>
      </c>
      <c r="BQ3" s="86">
        <v>0</v>
      </c>
      <c r="BR3" s="86">
        <v>0</v>
      </c>
      <c r="BS3" s="86">
        <v>0</v>
      </c>
      <c r="BT3" s="86">
        <v>0</v>
      </c>
      <c r="BU3" s="86">
        <v>0</v>
      </c>
      <c r="BV3" s="86">
        <v>0</v>
      </c>
      <c r="BW3" s="86">
        <v>0</v>
      </c>
      <c r="BX3" s="86">
        <v>0</v>
      </c>
      <c r="BY3" s="86">
        <v>0</v>
      </c>
      <c r="BZ3" s="86">
        <v>0</v>
      </c>
      <c r="CA3" s="86">
        <v>0</v>
      </c>
      <c r="CB3" s="86">
        <v>0</v>
      </c>
      <c r="CC3" s="88">
        <v>0</v>
      </c>
      <c r="CD3" s="86">
        <v>0</v>
      </c>
      <c r="CE3" s="86">
        <v>0</v>
      </c>
      <c r="CF3" s="86">
        <v>0</v>
      </c>
      <c r="CG3" s="86">
        <v>0</v>
      </c>
      <c r="CH3" s="86">
        <v>0</v>
      </c>
      <c r="CI3" s="86">
        <v>0</v>
      </c>
      <c r="CJ3" s="86">
        <v>0</v>
      </c>
      <c r="CK3" s="86">
        <v>0</v>
      </c>
      <c r="CL3" s="86">
        <v>0</v>
      </c>
      <c r="CM3" s="86">
        <v>0</v>
      </c>
      <c r="CN3" s="86">
        <v>0</v>
      </c>
      <c r="CO3" s="86">
        <v>0</v>
      </c>
      <c r="CP3" s="86">
        <v>0</v>
      </c>
      <c r="CQ3" s="86">
        <v>0</v>
      </c>
      <c r="CR3" s="86">
        <v>0</v>
      </c>
      <c r="CS3" s="86">
        <v>0</v>
      </c>
      <c r="CT3" s="86">
        <v>0</v>
      </c>
      <c r="CU3" s="86">
        <v>0</v>
      </c>
      <c r="CV3" s="86">
        <v>0</v>
      </c>
      <c r="CW3" s="87">
        <v>0</v>
      </c>
      <c r="CX3" s="86">
        <v>0</v>
      </c>
      <c r="CY3" s="86">
        <v>1</v>
      </c>
      <c r="CZ3" s="86">
        <v>0</v>
      </c>
      <c r="DA3" s="86">
        <v>0</v>
      </c>
      <c r="DB3" s="86">
        <v>0</v>
      </c>
      <c r="DC3" s="86"/>
      <c r="DD3" s="86"/>
      <c r="DE3" s="86">
        <v>1</v>
      </c>
      <c r="DF3" s="86"/>
      <c r="DG3" s="86"/>
      <c r="DH3" s="86"/>
      <c r="DI3" s="86"/>
      <c r="DJ3" s="86"/>
      <c r="DK3" s="86">
        <v>0</v>
      </c>
      <c r="DL3" s="86"/>
      <c r="DM3" s="86">
        <v>1</v>
      </c>
      <c r="DN3" s="86" t="s">
        <v>580</v>
      </c>
      <c r="DO3" s="86" t="s">
        <v>580</v>
      </c>
      <c r="DP3" s="86" t="s">
        <v>580</v>
      </c>
      <c r="DQ3" s="86" t="s">
        <v>580</v>
      </c>
      <c r="DR3" s="86" t="s">
        <v>580</v>
      </c>
    </row>
    <row r="4" spans="1:122" ht="21.8" customHeight="1" x14ac:dyDescent="0.35">
      <c r="A4" s="86" t="s">
        <v>116</v>
      </c>
      <c r="B4" s="85" t="s">
        <v>5067</v>
      </c>
      <c r="C4" s="94" t="s">
        <v>8064</v>
      </c>
      <c r="D4" s="86"/>
      <c r="E4" s="86"/>
      <c r="F4" s="86" t="s">
        <v>122</v>
      </c>
      <c r="G4" s="86"/>
      <c r="H4" s="86" t="s">
        <v>702</v>
      </c>
      <c r="I4" s="86" t="s">
        <v>56</v>
      </c>
      <c r="J4" s="86" t="s">
        <v>173</v>
      </c>
      <c r="K4" s="86" t="s">
        <v>471</v>
      </c>
      <c r="L4" s="86"/>
      <c r="M4" s="86" t="s">
        <v>274</v>
      </c>
      <c r="N4" s="86" t="s">
        <v>299</v>
      </c>
      <c r="O4" s="86" t="s">
        <v>299</v>
      </c>
      <c r="P4" s="86"/>
      <c r="Q4" s="291"/>
      <c r="R4" s="86">
        <v>0</v>
      </c>
      <c r="S4" s="86">
        <v>0</v>
      </c>
      <c r="T4" s="86">
        <v>0</v>
      </c>
      <c r="U4" s="86">
        <v>0</v>
      </c>
      <c r="V4" s="86">
        <v>0</v>
      </c>
      <c r="W4" s="86">
        <v>1</v>
      </c>
      <c r="X4" s="86">
        <v>0</v>
      </c>
      <c r="Y4" s="86">
        <v>0</v>
      </c>
      <c r="Z4" s="86"/>
      <c r="AA4" s="86">
        <v>0</v>
      </c>
      <c r="AB4" s="86">
        <v>0</v>
      </c>
      <c r="AC4" s="86">
        <v>0</v>
      </c>
      <c r="AD4" s="86">
        <v>0</v>
      </c>
      <c r="AE4" s="86">
        <v>0</v>
      </c>
      <c r="AF4" s="86">
        <v>0</v>
      </c>
      <c r="AG4" s="86">
        <v>0</v>
      </c>
      <c r="AH4" s="86">
        <v>0</v>
      </c>
      <c r="AI4" s="86">
        <v>0</v>
      </c>
      <c r="AJ4" s="86">
        <v>0</v>
      </c>
      <c r="AK4" s="86">
        <v>0</v>
      </c>
      <c r="AL4" s="86">
        <v>0</v>
      </c>
      <c r="AM4" s="86">
        <v>0</v>
      </c>
      <c r="AN4" s="86">
        <v>0</v>
      </c>
      <c r="AO4" s="86">
        <v>0</v>
      </c>
      <c r="AP4" s="86">
        <v>0</v>
      </c>
      <c r="AQ4" s="86">
        <v>0</v>
      </c>
      <c r="AR4" s="86">
        <v>0</v>
      </c>
      <c r="AS4" s="86">
        <v>0</v>
      </c>
      <c r="AT4" s="86">
        <v>0</v>
      </c>
      <c r="AU4" s="86">
        <v>0</v>
      </c>
      <c r="AV4" s="86">
        <v>0</v>
      </c>
      <c r="AW4" s="86">
        <v>0</v>
      </c>
      <c r="AX4" s="86">
        <v>0</v>
      </c>
      <c r="AY4" s="86">
        <v>0</v>
      </c>
      <c r="AZ4" s="86">
        <v>0</v>
      </c>
      <c r="BA4" s="86">
        <v>0</v>
      </c>
      <c r="BB4" s="86">
        <v>0</v>
      </c>
      <c r="BC4" s="86">
        <v>0</v>
      </c>
      <c r="BD4" s="86">
        <v>0</v>
      </c>
      <c r="BE4" s="86">
        <v>0</v>
      </c>
      <c r="BF4" s="86">
        <v>0</v>
      </c>
      <c r="BG4" s="86">
        <v>0</v>
      </c>
      <c r="BH4" s="86">
        <v>0</v>
      </c>
      <c r="BI4" s="86">
        <v>0</v>
      </c>
      <c r="BJ4" s="86">
        <v>0</v>
      </c>
      <c r="BK4" s="86">
        <v>0</v>
      </c>
      <c r="BL4" s="86">
        <v>0</v>
      </c>
      <c r="BM4" s="86">
        <v>0</v>
      </c>
      <c r="BN4" s="86">
        <v>0</v>
      </c>
      <c r="BO4" s="86">
        <v>0</v>
      </c>
      <c r="BP4" s="86">
        <v>0</v>
      </c>
      <c r="BQ4" s="86">
        <v>0</v>
      </c>
      <c r="BR4" s="86">
        <v>0</v>
      </c>
      <c r="BS4" s="86">
        <v>0</v>
      </c>
      <c r="BT4" s="86">
        <v>0</v>
      </c>
      <c r="BU4" s="86">
        <v>0</v>
      </c>
      <c r="BV4" s="86">
        <v>0</v>
      </c>
      <c r="BW4" s="86">
        <v>0</v>
      </c>
      <c r="BX4" s="86">
        <v>0</v>
      </c>
      <c r="BY4" s="86">
        <v>0</v>
      </c>
      <c r="BZ4" s="86">
        <v>0</v>
      </c>
      <c r="CA4" s="86">
        <v>0</v>
      </c>
      <c r="CB4" s="86">
        <v>0</v>
      </c>
      <c r="CC4" s="88">
        <v>0</v>
      </c>
      <c r="CD4" s="86">
        <v>0</v>
      </c>
      <c r="CE4" s="86">
        <v>0</v>
      </c>
      <c r="CF4" s="86">
        <v>0</v>
      </c>
      <c r="CG4" s="86">
        <v>0</v>
      </c>
      <c r="CH4" s="86">
        <v>0</v>
      </c>
      <c r="CI4" s="86">
        <v>0</v>
      </c>
      <c r="CJ4" s="86">
        <v>0</v>
      </c>
      <c r="CK4" s="86">
        <v>0</v>
      </c>
      <c r="CL4" s="86">
        <v>0</v>
      </c>
      <c r="CM4" s="86">
        <v>0</v>
      </c>
      <c r="CN4" s="86">
        <v>0</v>
      </c>
      <c r="CO4" s="86">
        <v>0</v>
      </c>
      <c r="CP4" s="86">
        <v>0</v>
      </c>
      <c r="CQ4" s="86">
        <v>0</v>
      </c>
      <c r="CR4" s="86">
        <v>0</v>
      </c>
      <c r="CS4" s="86">
        <v>0</v>
      </c>
      <c r="CT4" s="86">
        <v>0</v>
      </c>
      <c r="CU4" s="86">
        <v>0</v>
      </c>
      <c r="CV4" s="86">
        <v>0</v>
      </c>
      <c r="CW4" s="87">
        <v>0</v>
      </c>
      <c r="CX4" s="86">
        <v>0</v>
      </c>
      <c r="CY4" s="86">
        <v>1</v>
      </c>
      <c r="CZ4" s="86">
        <v>0</v>
      </c>
      <c r="DA4" s="86">
        <v>0</v>
      </c>
      <c r="DB4" s="86">
        <v>0</v>
      </c>
      <c r="DC4" s="86"/>
      <c r="DD4" s="86"/>
      <c r="DE4" s="86">
        <v>1</v>
      </c>
      <c r="DF4" s="86"/>
      <c r="DG4" s="86"/>
      <c r="DH4" s="86"/>
      <c r="DI4" s="86"/>
      <c r="DJ4" s="86"/>
      <c r="DK4" s="86">
        <v>0</v>
      </c>
      <c r="DL4" s="86"/>
      <c r="DM4" s="86">
        <v>1</v>
      </c>
      <c r="DN4" s="86" t="s">
        <v>580</v>
      </c>
      <c r="DO4" s="86" t="s">
        <v>580</v>
      </c>
      <c r="DP4" s="86" t="s">
        <v>580</v>
      </c>
      <c r="DQ4" s="86" t="s">
        <v>580</v>
      </c>
      <c r="DR4" s="86" t="s">
        <v>580</v>
      </c>
    </row>
    <row r="5" spans="1:122" ht="15.75" customHeight="1" x14ac:dyDescent="0.35">
      <c r="A5" s="47" t="s">
        <v>42</v>
      </c>
      <c r="B5" s="47" t="s">
        <v>4966</v>
      </c>
      <c r="C5" s="48" t="s">
        <v>8065</v>
      </c>
      <c r="D5" s="38"/>
      <c r="E5" s="38"/>
      <c r="F5" s="38" t="s">
        <v>122</v>
      </c>
      <c r="G5" s="38"/>
      <c r="H5" s="38" t="s">
        <v>702</v>
      </c>
      <c r="I5" s="38" t="s">
        <v>56</v>
      </c>
      <c r="J5" s="38" t="s">
        <v>173</v>
      </c>
      <c r="K5" s="38" t="s">
        <v>471</v>
      </c>
      <c r="L5" s="38"/>
      <c r="M5" s="38" t="s">
        <v>268</v>
      </c>
      <c r="N5" s="38" t="s">
        <v>300</v>
      </c>
      <c r="O5" s="38" t="s">
        <v>299</v>
      </c>
      <c r="P5" s="38"/>
      <c r="Q5" s="241"/>
      <c r="R5" s="38">
        <v>0</v>
      </c>
      <c r="S5" s="38">
        <v>0</v>
      </c>
      <c r="T5" s="38">
        <v>0</v>
      </c>
      <c r="U5" s="38">
        <v>0</v>
      </c>
      <c r="V5" s="38">
        <v>0</v>
      </c>
      <c r="W5" s="38">
        <v>1</v>
      </c>
      <c r="X5" s="38">
        <v>0</v>
      </c>
      <c r="Y5" s="38">
        <v>0</v>
      </c>
      <c r="Z5" s="38"/>
      <c r="AA5" s="38">
        <v>0</v>
      </c>
      <c r="AB5" s="38">
        <v>0</v>
      </c>
      <c r="AC5" s="38">
        <v>0</v>
      </c>
      <c r="AD5" s="38">
        <v>0</v>
      </c>
      <c r="AE5" s="38">
        <v>0</v>
      </c>
      <c r="AF5" s="38">
        <v>0</v>
      </c>
      <c r="AG5" s="38">
        <v>0</v>
      </c>
      <c r="AH5" s="38">
        <v>0</v>
      </c>
      <c r="AI5" s="38">
        <v>0</v>
      </c>
      <c r="AJ5" s="38">
        <v>0</v>
      </c>
      <c r="AK5" s="38">
        <v>0</v>
      </c>
      <c r="AL5" s="38">
        <v>0</v>
      </c>
      <c r="AM5" s="38">
        <v>0</v>
      </c>
      <c r="AN5" s="38">
        <v>0</v>
      </c>
      <c r="AO5" s="38">
        <v>0</v>
      </c>
      <c r="AP5" s="38">
        <v>0</v>
      </c>
      <c r="AQ5" s="38">
        <v>0</v>
      </c>
      <c r="AR5" s="38">
        <v>0</v>
      </c>
      <c r="AS5" s="38">
        <v>0</v>
      </c>
      <c r="AT5" s="38">
        <v>0</v>
      </c>
      <c r="AU5" s="38">
        <v>0</v>
      </c>
      <c r="AV5" s="38">
        <v>0</v>
      </c>
      <c r="AW5" s="38">
        <v>0</v>
      </c>
      <c r="AX5" s="38">
        <v>0</v>
      </c>
      <c r="AY5" s="38">
        <v>0</v>
      </c>
      <c r="AZ5" s="38">
        <v>0</v>
      </c>
      <c r="BA5" s="38">
        <v>0</v>
      </c>
      <c r="BB5" s="38">
        <v>0</v>
      </c>
      <c r="BC5" s="38">
        <v>0</v>
      </c>
      <c r="BD5" s="38">
        <v>0</v>
      </c>
      <c r="BE5" s="38">
        <v>0</v>
      </c>
      <c r="BF5" s="38">
        <v>0</v>
      </c>
      <c r="BG5" s="38">
        <v>0</v>
      </c>
      <c r="BH5" s="38">
        <v>0</v>
      </c>
      <c r="BI5" s="38">
        <v>0</v>
      </c>
      <c r="BJ5" s="38">
        <v>0</v>
      </c>
      <c r="BK5" s="38">
        <v>0</v>
      </c>
      <c r="BL5" s="38">
        <v>0</v>
      </c>
      <c r="BM5" s="38">
        <v>0</v>
      </c>
      <c r="BN5" s="38">
        <v>0</v>
      </c>
      <c r="BO5" s="38">
        <v>0</v>
      </c>
      <c r="BP5" s="38">
        <v>0</v>
      </c>
      <c r="BQ5" s="38">
        <v>0</v>
      </c>
      <c r="BR5" s="38">
        <v>0</v>
      </c>
      <c r="BS5" s="38">
        <v>0</v>
      </c>
      <c r="BT5" s="38">
        <v>0</v>
      </c>
      <c r="BU5" s="38">
        <v>0</v>
      </c>
      <c r="BV5" s="38">
        <v>0</v>
      </c>
      <c r="BW5" s="38">
        <v>0</v>
      </c>
      <c r="BX5" s="38">
        <v>0</v>
      </c>
      <c r="BY5" s="38">
        <v>0</v>
      </c>
      <c r="BZ5" s="38">
        <v>0</v>
      </c>
      <c r="CA5" s="38">
        <v>0</v>
      </c>
      <c r="CB5" s="38">
        <v>0</v>
      </c>
      <c r="CC5" s="49">
        <v>0</v>
      </c>
      <c r="CD5" s="38">
        <v>0</v>
      </c>
      <c r="CE5" s="38">
        <v>0</v>
      </c>
      <c r="CF5" s="38">
        <v>0</v>
      </c>
      <c r="CG5" s="38">
        <v>0</v>
      </c>
      <c r="CH5" s="38">
        <v>0</v>
      </c>
      <c r="CI5" s="38">
        <v>0</v>
      </c>
      <c r="CJ5" s="38">
        <v>0</v>
      </c>
      <c r="CK5" s="38">
        <v>0</v>
      </c>
      <c r="CL5" s="38">
        <v>0</v>
      </c>
      <c r="CM5" s="38">
        <v>0</v>
      </c>
      <c r="CN5" s="38">
        <v>0</v>
      </c>
      <c r="CO5" s="38">
        <v>0</v>
      </c>
      <c r="CP5" s="38">
        <v>0</v>
      </c>
      <c r="CQ5" s="38">
        <v>0</v>
      </c>
      <c r="CR5" s="38">
        <v>0</v>
      </c>
      <c r="CS5" s="38">
        <v>0</v>
      </c>
      <c r="CT5" s="38">
        <v>0</v>
      </c>
      <c r="CU5" s="38">
        <v>0</v>
      </c>
      <c r="CV5" s="38">
        <v>0</v>
      </c>
      <c r="CW5" s="50">
        <v>0</v>
      </c>
      <c r="CX5" s="38">
        <v>0</v>
      </c>
      <c r="CY5" s="38">
        <v>1</v>
      </c>
      <c r="CZ5" s="38">
        <v>0</v>
      </c>
      <c r="DA5" s="38">
        <v>0</v>
      </c>
      <c r="DB5" s="38">
        <v>0</v>
      </c>
      <c r="DC5" s="38"/>
      <c r="DD5" s="38"/>
      <c r="DE5" s="38">
        <v>1</v>
      </c>
      <c r="DF5" s="38"/>
      <c r="DG5" s="38"/>
      <c r="DH5" s="38"/>
      <c r="DI5" s="38"/>
      <c r="DJ5" s="38"/>
      <c r="DK5" s="38">
        <v>0</v>
      </c>
      <c r="DL5" s="38"/>
      <c r="DM5" s="38">
        <v>1</v>
      </c>
      <c r="DN5" s="38" t="s">
        <v>580</v>
      </c>
      <c r="DO5" s="38" t="s">
        <v>580</v>
      </c>
      <c r="DP5" s="38" t="s">
        <v>580</v>
      </c>
      <c r="DQ5" s="38" t="s">
        <v>580</v>
      </c>
      <c r="DR5" s="38" t="s">
        <v>580</v>
      </c>
    </row>
    <row r="6" spans="1:122" ht="15.75" customHeight="1" x14ac:dyDescent="0.35">
      <c r="A6" s="86" t="s">
        <v>18</v>
      </c>
      <c r="B6" s="85" t="s">
        <v>2861</v>
      </c>
      <c r="C6" s="94" t="s">
        <v>8066</v>
      </c>
      <c r="D6" s="86"/>
      <c r="E6" s="86"/>
      <c r="F6" s="86" t="s">
        <v>122</v>
      </c>
      <c r="G6" s="86"/>
      <c r="H6" s="86" t="s">
        <v>702</v>
      </c>
      <c r="I6" s="86" t="s">
        <v>56</v>
      </c>
      <c r="J6" s="86" t="s">
        <v>173</v>
      </c>
      <c r="K6" s="86" t="s">
        <v>471</v>
      </c>
      <c r="L6" s="86"/>
      <c r="M6" s="86" t="s">
        <v>274</v>
      </c>
      <c r="N6" s="86" t="s">
        <v>300</v>
      </c>
      <c r="O6" s="86" t="s">
        <v>299</v>
      </c>
      <c r="P6" s="86"/>
      <c r="Q6" s="87"/>
      <c r="R6" s="86">
        <v>0</v>
      </c>
      <c r="S6" s="86">
        <v>0</v>
      </c>
      <c r="T6" s="86">
        <v>0</v>
      </c>
      <c r="U6" s="86">
        <v>0</v>
      </c>
      <c r="V6" s="86">
        <v>0</v>
      </c>
      <c r="W6" s="86">
        <v>1</v>
      </c>
      <c r="X6" s="86">
        <v>0</v>
      </c>
      <c r="Y6" s="86">
        <v>0</v>
      </c>
      <c r="Z6" s="86"/>
      <c r="AA6" s="86">
        <v>0</v>
      </c>
      <c r="AB6" s="86">
        <v>0</v>
      </c>
      <c r="AC6" s="86">
        <v>0</v>
      </c>
      <c r="AD6" s="86">
        <v>0</v>
      </c>
      <c r="AE6" s="86">
        <v>0</v>
      </c>
      <c r="AF6" s="86">
        <v>0</v>
      </c>
      <c r="AG6" s="86">
        <v>0</v>
      </c>
      <c r="AH6" s="86">
        <v>0</v>
      </c>
      <c r="AI6" s="86">
        <v>0</v>
      </c>
      <c r="AJ6" s="86">
        <v>0</v>
      </c>
      <c r="AK6" s="86">
        <v>0</v>
      </c>
      <c r="AL6" s="86">
        <v>0</v>
      </c>
      <c r="AM6" s="86">
        <v>0</v>
      </c>
      <c r="AN6" s="86">
        <v>0</v>
      </c>
      <c r="AO6" s="86">
        <v>0</v>
      </c>
      <c r="AP6" s="86">
        <v>0</v>
      </c>
      <c r="AQ6" s="86">
        <v>0</v>
      </c>
      <c r="AR6" s="86">
        <v>0</v>
      </c>
      <c r="AS6" s="86">
        <v>0</v>
      </c>
      <c r="AT6" s="86">
        <v>0</v>
      </c>
      <c r="AU6" s="86">
        <v>0</v>
      </c>
      <c r="AV6" s="86">
        <v>0</v>
      </c>
      <c r="AW6" s="86">
        <v>0</v>
      </c>
      <c r="AX6" s="86">
        <v>0</v>
      </c>
      <c r="AY6" s="86">
        <v>0</v>
      </c>
      <c r="AZ6" s="86">
        <v>0</v>
      </c>
      <c r="BA6" s="86">
        <v>0</v>
      </c>
      <c r="BB6" s="86">
        <v>0</v>
      </c>
      <c r="BC6" s="86">
        <v>0</v>
      </c>
      <c r="BD6" s="86">
        <v>0</v>
      </c>
      <c r="BE6" s="86">
        <v>0</v>
      </c>
      <c r="BF6" s="86">
        <v>0</v>
      </c>
      <c r="BG6" s="86">
        <v>0</v>
      </c>
      <c r="BH6" s="86">
        <v>0</v>
      </c>
      <c r="BI6" s="86">
        <v>0</v>
      </c>
      <c r="BJ6" s="86">
        <v>0</v>
      </c>
      <c r="BK6" s="86">
        <v>0</v>
      </c>
      <c r="BL6" s="86">
        <v>0</v>
      </c>
      <c r="BM6" s="86">
        <v>0</v>
      </c>
      <c r="BN6" s="86">
        <v>0</v>
      </c>
      <c r="BO6" s="86">
        <v>0</v>
      </c>
      <c r="BP6" s="86">
        <v>0</v>
      </c>
      <c r="BQ6" s="86">
        <v>0</v>
      </c>
      <c r="BR6" s="86">
        <v>0</v>
      </c>
      <c r="BS6" s="86">
        <v>0</v>
      </c>
      <c r="BT6" s="86">
        <v>0</v>
      </c>
      <c r="BU6" s="86">
        <v>0</v>
      </c>
      <c r="BV6" s="86">
        <v>0</v>
      </c>
      <c r="BW6" s="86">
        <v>0</v>
      </c>
      <c r="BX6" s="86">
        <v>0</v>
      </c>
      <c r="BY6" s="86">
        <v>0</v>
      </c>
      <c r="BZ6" s="86">
        <v>0</v>
      </c>
      <c r="CA6" s="86">
        <v>0</v>
      </c>
      <c r="CB6" s="86">
        <v>0</v>
      </c>
      <c r="CC6" s="88">
        <v>0</v>
      </c>
      <c r="CD6" s="86">
        <v>0</v>
      </c>
      <c r="CE6" s="86">
        <v>0</v>
      </c>
      <c r="CF6" s="86">
        <v>0</v>
      </c>
      <c r="CG6" s="86">
        <v>0</v>
      </c>
      <c r="CH6" s="86">
        <v>0</v>
      </c>
      <c r="CI6" s="86">
        <v>0</v>
      </c>
      <c r="CJ6" s="86">
        <v>0</v>
      </c>
      <c r="CK6" s="86">
        <v>0</v>
      </c>
      <c r="CL6" s="86">
        <v>0</v>
      </c>
      <c r="CM6" s="86">
        <v>0</v>
      </c>
      <c r="CN6" s="86">
        <v>0</v>
      </c>
      <c r="CO6" s="86">
        <v>0</v>
      </c>
      <c r="CP6" s="86">
        <v>0</v>
      </c>
      <c r="CQ6" s="86">
        <v>0</v>
      </c>
      <c r="CR6" s="86">
        <v>0</v>
      </c>
      <c r="CS6" s="86">
        <v>0</v>
      </c>
      <c r="CT6" s="86">
        <v>0</v>
      </c>
      <c r="CU6" s="86">
        <v>0</v>
      </c>
      <c r="CV6" s="86">
        <v>0</v>
      </c>
      <c r="CW6" s="87">
        <v>0</v>
      </c>
      <c r="CX6" s="86">
        <v>0</v>
      </c>
      <c r="CY6" s="86">
        <v>1</v>
      </c>
      <c r="CZ6" s="86">
        <v>0</v>
      </c>
      <c r="DA6" s="86">
        <v>0</v>
      </c>
      <c r="DB6" s="86">
        <v>0</v>
      </c>
      <c r="DC6" s="86"/>
      <c r="DD6" s="86"/>
      <c r="DE6" s="86">
        <v>1</v>
      </c>
      <c r="DF6" s="86"/>
      <c r="DG6" s="86"/>
      <c r="DH6" s="86"/>
      <c r="DI6" s="86"/>
      <c r="DJ6" s="86"/>
      <c r="DK6" s="86">
        <v>0</v>
      </c>
      <c r="DL6" s="86"/>
      <c r="DM6" s="86">
        <v>1</v>
      </c>
      <c r="DN6" s="86" t="s">
        <v>460</v>
      </c>
      <c r="DO6" s="86" t="s">
        <v>460</v>
      </c>
      <c r="DP6" s="86" t="s">
        <v>460</v>
      </c>
      <c r="DQ6" s="86" t="s">
        <v>460</v>
      </c>
      <c r="DR6" s="86" t="s">
        <v>460</v>
      </c>
    </row>
    <row r="7" spans="1:122" ht="15.75" customHeight="1" x14ac:dyDescent="0.35">
      <c r="A7" s="86" t="s">
        <v>111</v>
      </c>
      <c r="B7" s="85" t="s">
        <v>3599</v>
      </c>
      <c r="C7" s="94" t="s">
        <v>8067</v>
      </c>
      <c r="D7" s="86"/>
      <c r="E7" s="86"/>
      <c r="F7" s="86" t="s">
        <v>122</v>
      </c>
      <c r="G7" s="86"/>
      <c r="H7" s="86" t="s">
        <v>702</v>
      </c>
      <c r="I7" s="86" t="s">
        <v>56</v>
      </c>
      <c r="J7" s="86" t="s">
        <v>173</v>
      </c>
      <c r="K7" s="86" t="s">
        <v>471</v>
      </c>
      <c r="L7" s="86"/>
      <c r="M7" s="86" t="s">
        <v>274</v>
      </c>
      <c r="N7" s="86" t="s">
        <v>300</v>
      </c>
      <c r="O7" s="86" t="s">
        <v>300</v>
      </c>
      <c r="P7" s="86"/>
      <c r="Q7" s="292"/>
      <c r="R7" s="86">
        <v>0</v>
      </c>
      <c r="S7" s="86">
        <v>0</v>
      </c>
      <c r="T7" s="86">
        <v>0</v>
      </c>
      <c r="U7" s="86">
        <v>0</v>
      </c>
      <c r="V7" s="86">
        <v>0</v>
      </c>
      <c r="W7" s="86">
        <v>1</v>
      </c>
      <c r="X7" s="86">
        <v>0</v>
      </c>
      <c r="Y7" s="86">
        <v>0</v>
      </c>
      <c r="Z7" s="86"/>
      <c r="AA7" s="86">
        <v>0</v>
      </c>
      <c r="AB7" s="86">
        <v>0</v>
      </c>
      <c r="AC7" s="86">
        <v>0</v>
      </c>
      <c r="AD7" s="86">
        <v>0</v>
      </c>
      <c r="AE7" s="86">
        <v>0</v>
      </c>
      <c r="AF7" s="86">
        <v>0</v>
      </c>
      <c r="AG7" s="86">
        <v>0</v>
      </c>
      <c r="AH7" s="86">
        <v>0</v>
      </c>
      <c r="AI7" s="86">
        <v>0</v>
      </c>
      <c r="AJ7" s="86">
        <v>0</v>
      </c>
      <c r="AK7" s="86">
        <v>0</v>
      </c>
      <c r="AL7" s="86">
        <v>0</v>
      </c>
      <c r="AM7" s="86">
        <v>0</v>
      </c>
      <c r="AN7" s="86">
        <v>0</v>
      </c>
      <c r="AO7" s="86">
        <v>0</v>
      </c>
      <c r="AP7" s="86">
        <v>0</v>
      </c>
      <c r="AQ7" s="86">
        <v>0</v>
      </c>
      <c r="AR7" s="86">
        <v>0</v>
      </c>
      <c r="AS7" s="86">
        <v>0</v>
      </c>
      <c r="AT7" s="86">
        <v>0</v>
      </c>
      <c r="AU7" s="86">
        <v>0</v>
      </c>
      <c r="AV7" s="86">
        <v>0</v>
      </c>
      <c r="AW7" s="86">
        <v>0</v>
      </c>
      <c r="AX7" s="86">
        <v>0</v>
      </c>
      <c r="AY7" s="86">
        <v>0</v>
      </c>
      <c r="AZ7" s="86">
        <v>0</v>
      </c>
      <c r="BA7" s="86">
        <v>0</v>
      </c>
      <c r="BB7" s="86">
        <v>0</v>
      </c>
      <c r="BC7" s="86">
        <v>0</v>
      </c>
      <c r="BD7" s="86">
        <v>0</v>
      </c>
      <c r="BE7" s="86">
        <v>0</v>
      </c>
      <c r="BF7" s="86">
        <v>0</v>
      </c>
      <c r="BG7" s="86">
        <v>0</v>
      </c>
      <c r="BH7" s="86">
        <v>0</v>
      </c>
      <c r="BI7" s="86">
        <v>0</v>
      </c>
      <c r="BJ7" s="86">
        <v>0</v>
      </c>
      <c r="BK7" s="86">
        <v>0</v>
      </c>
      <c r="BL7" s="86">
        <v>0</v>
      </c>
      <c r="BM7" s="86">
        <v>0</v>
      </c>
      <c r="BN7" s="86">
        <v>0</v>
      </c>
      <c r="BO7" s="86">
        <v>0</v>
      </c>
      <c r="BP7" s="86">
        <v>0</v>
      </c>
      <c r="BQ7" s="86">
        <v>0</v>
      </c>
      <c r="BR7" s="86">
        <v>0</v>
      </c>
      <c r="BS7" s="86">
        <v>0</v>
      </c>
      <c r="BT7" s="86">
        <v>0</v>
      </c>
      <c r="BU7" s="86">
        <v>0</v>
      </c>
      <c r="BV7" s="86">
        <v>0</v>
      </c>
      <c r="BW7" s="86">
        <v>0</v>
      </c>
      <c r="BX7" s="86">
        <v>0</v>
      </c>
      <c r="BY7" s="86">
        <v>0</v>
      </c>
      <c r="BZ7" s="86">
        <v>0</v>
      </c>
      <c r="CA7" s="86">
        <v>0</v>
      </c>
      <c r="CB7" s="86">
        <v>0</v>
      </c>
      <c r="CC7" s="88">
        <v>0</v>
      </c>
      <c r="CD7" s="86">
        <v>0</v>
      </c>
      <c r="CE7" s="86">
        <v>0</v>
      </c>
      <c r="CF7" s="86">
        <v>0</v>
      </c>
      <c r="CG7" s="86">
        <v>0</v>
      </c>
      <c r="CH7" s="86">
        <v>0</v>
      </c>
      <c r="CI7" s="86">
        <v>0</v>
      </c>
      <c r="CJ7" s="86">
        <v>0</v>
      </c>
      <c r="CK7" s="86">
        <v>0</v>
      </c>
      <c r="CL7" s="86">
        <v>0</v>
      </c>
      <c r="CM7" s="86">
        <v>0</v>
      </c>
      <c r="CN7" s="86">
        <v>0</v>
      </c>
      <c r="CO7" s="86">
        <v>0</v>
      </c>
      <c r="CP7" s="86">
        <v>0</v>
      </c>
      <c r="CQ7" s="86">
        <v>0</v>
      </c>
      <c r="CR7" s="86">
        <v>0</v>
      </c>
      <c r="CS7" s="86">
        <v>0</v>
      </c>
      <c r="CT7" s="86">
        <v>0</v>
      </c>
      <c r="CU7" s="86">
        <v>0</v>
      </c>
      <c r="CV7" s="86">
        <v>0</v>
      </c>
      <c r="CW7" s="87">
        <v>0</v>
      </c>
      <c r="CX7" s="86">
        <v>0</v>
      </c>
      <c r="CY7" s="86">
        <v>1</v>
      </c>
      <c r="CZ7" s="86">
        <v>0</v>
      </c>
      <c r="DA7" s="86">
        <v>0</v>
      </c>
      <c r="DB7" s="86">
        <v>0</v>
      </c>
      <c r="DC7" s="86"/>
      <c r="DD7" s="86"/>
      <c r="DE7" s="86">
        <v>1</v>
      </c>
      <c r="DF7" s="86"/>
      <c r="DG7" s="86"/>
      <c r="DH7" s="86"/>
      <c r="DI7" s="86"/>
      <c r="DJ7" s="86"/>
      <c r="DK7" s="86">
        <v>0</v>
      </c>
      <c r="DL7" s="86"/>
      <c r="DM7" s="86">
        <v>1</v>
      </c>
      <c r="DN7" s="86"/>
      <c r="DO7" s="86"/>
      <c r="DP7" s="86"/>
      <c r="DQ7" s="86"/>
      <c r="DR7" s="86"/>
    </row>
    <row r="8" spans="1:122" ht="15.75" customHeight="1" x14ac:dyDescent="0.35">
      <c r="A8" s="86" t="s">
        <v>111</v>
      </c>
      <c r="B8" s="85" t="s">
        <v>3599</v>
      </c>
      <c r="C8" s="94" t="s">
        <v>8068</v>
      </c>
      <c r="D8" s="86"/>
      <c r="E8" s="86"/>
      <c r="F8" s="86" t="s">
        <v>122</v>
      </c>
      <c r="G8" s="86"/>
      <c r="H8" s="86" t="s">
        <v>702</v>
      </c>
      <c r="I8" s="86" t="s">
        <v>56</v>
      </c>
      <c r="J8" s="86" t="s">
        <v>173</v>
      </c>
      <c r="K8" s="86" t="s">
        <v>471</v>
      </c>
      <c r="L8" s="86"/>
      <c r="M8" s="86" t="s">
        <v>274</v>
      </c>
      <c r="N8" s="86" t="s">
        <v>300</v>
      </c>
      <c r="O8" s="86" t="s">
        <v>300</v>
      </c>
      <c r="P8" s="86"/>
      <c r="Q8" s="291"/>
      <c r="R8" s="86">
        <v>0</v>
      </c>
      <c r="S8" s="86">
        <v>0</v>
      </c>
      <c r="T8" s="86">
        <v>0</v>
      </c>
      <c r="U8" s="86">
        <v>0</v>
      </c>
      <c r="V8" s="86">
        <v>0</v>
      </c>
      <c r="W8" s="86">
        <v>1</v>
      </c>
      <c r="X8" s="86">
        <v>0</v>
      </c>
      <c r="Y8" s="86">
        <v>0</v>
      </c>
      <c r="Z8" s="86"/>
      <c r="AA8" s="86">
        <v>0</v>
      </c>
      <c r="AB8" s="86">
        <v>0</v>
      </c>
      <c r="AC8" s="86">
        <v>0</v>
      </c>
      <c r="AD8" s="86">
        <v>0</v>
      </c>
      <c r="AE8" s="86">
        <v>0</v>
      </c>
      <c r="AF8" s="86">
        <v>0</v>
      </c>
      <c r="AG8" s="86">
        <v>0</v>
      </c>
      <c r="AH8" s="86">
        <v>0</v>
      </c>
      <c r="AI8" s="86">
        <v>0</v>
      </c>
      <c r="AJ8" s="86">
        <v>0</v>
      </c>
      <c r="AK8" s="86">
        <v>0</v>
      </c>
      <c r="AL8" s="86">
        <v>0</v>
      </c>
      <c r="AM8" s="86">
        <v>0</v>
      </c>
      <c r="AN8" s="86">
        <v>0</v>
      </c>
      <c r="AO8" s="86">
        <v>0</v>
      </c>
      <c r="AP8" s="86">
        <v>0</v>
      </c>
      <c r="AQ8" s="86">
        <v>0</v>
      </c>
      <c r="AR8" s="86">
        <v>0</v>
      </c>
      <c r="AS8" s="86">
        <v>0</v>
      </c>
      <c r="AT8" s="86">
        <v>0</v>
      </c>
      <c r="AU8" s="86">
        <v>0</v>
      </c>
      <c r="AV8" s="86">
        <v>0</v>
      </c>
      <c r="AW8" s="86">
        <v>0</v>
      </c>
      <c r="AX8" s="86">
        <v>0</v>
      </c>
      <c r="AY8" s="86">
        <v>0</v>
      </c>
      <c r="AZ8" s="86">
        <v>0</v>
      </c>
      <c r="BA8" s="86">
        <v>0</v>
      </c>
      <c r="BB8" s="86">
        <v>0</v>
      </c>
      <c r="BC8" s="86">
        <v>0</v>
      </c>
      <c r="BD8" s="86">
        <v>0</v>
      </c>
      <c r="BE8" s="86">
        <v>0</v>
      </c>
      <c r="BF8" s="86">
        <v>0</v>
      </c>
      <c r="BG8" s="86">
        <v>0</v>
      </c>
      <c r="BH8" s="86">
        <v>0</v>
      </c>
      <c r="BI8" s="86">
        <v>0</v>
      </c>
      <c r="BJ8" s="86">
        <v>0</v>
      </c>
      <c r="BK8" s="86">
        <v>0</v>
      </c>
      <c r="BL8" s="86">
        <v>0</v>
      </c>
      <c r="BM8" s="86">
        <v>0</v>
      </c>
      <c r="BN8" s="86">
        <v>0</v>
      </c>
      <c r="BO8" s="86">
        <v>0</v>
      </c>
      <c r="BP8" s="86">
        <v>0</v>
      </c>
      <c r="BQ8" s="86">
        <v>0</v>
      </c>
      <c r="BR8" s="86">
        <v>0</v>
      </c>
      <c r="BS8" s="86">
        <v>0</v>
      </c>
      <c r="BT8" s="86">
        <v>0</v>
      </c>
      <c r="BU8" s="86">
        <v>0</v>
      </c>
      <c r="BV8" s="86">
        <v>0</v>
      </c>
      <c r="BW8" s="86">
        <v>0</v>
      </c>
      <c r="BX8" s="86">
        <v>0</v>
      </c>
      <c r="BY8" s="86">
        <v>0</v>
      </c>
      <c r="BZ8" s="86">
        <v>0</v>
      </c>
      <c r="CA8" s="86">
        <v>0</v>
      </c>
      <c r="CB8" s="86">
        <v>0</v>
      </c>
      <c r="CC8" s="88">
        <v>0</v>
      </c>
      <c r="CD8" s="86">
        <v>0</v>
      </c>
      <c r="CE8" s="86">
        <v>0</v>
      </c>
      <c r="CF8" s="86">
        <v>0</v>
      </c>
      <c r="CG8" s="86">
        <v>0</v>
      </c>
      <c r="CH8" s="86">
        <v>0</v>
      </c>
      <c r="CI8" s="86">
        <v>0</v>
      </c>
      <c r="CJ8" s="86">
        <v>0</v>
      </c>
      <c r="CK8" s="86">
        <v>0</v>
      </c>
      <c r="CL8" s="86">
        <v>0</v>
      </c>
      <c r="CM8" s="86">
        <v>0</v>
      </c>
      <c r="CN8" s="86">
        <v>0</v>
      </c>
      <c r="CO8" s="86">
        <v>0</v>
      </c>
      <c r="CP8" s="86">
        <v>0</v>
      </c>
      <c r="CQ8" s="86">
        <v>0</v>
      </c>
      <c r="CR8" s="86">
        <v>0</v>
      </c>
      <c r="CS8" s="86">
        <v>0</v>
      </c>
      <c r="CT8" s="86">
        <v>0</v>
      </c>
      <c r="CU8" s="86">
        <v>0</v>
      </c>
      <c r="CV8" s="86">
        <v>0</v>
      </c>
      <c r="CW8" s="87">
        <v>0</v>
      </c>
      <c r="CX8" s="86">
        <v>0</v>
      </c>
      <c r="CY8" s="86">
        <v>1</v>
      </c>
      <c r="CZ8" s="86">
        <v>0</v>
      </c>
      <c r="DA8" s="86">
        <v>0</v>
      </c>
      <c r="DB8" s="86">
        <v>0</v>
      </c>
      <c r="DC8" s="86"/>
      <c r="DD8" s="86"/>
      <c r="DE8" s="86">
        <v>1</v>
      </c>
      <c r="DF8" s="86"/>
      <c r="DG8" s="86"/>
      <c r="DH8" s="86"/>
      <c r="DI8" s="86"/>
      <c r="DJ8" s="86"/>
      <c r="DK8" s="86">
        <v>0</v>
      </c>
      <c r="DL8" s="86"/>
      <c r="DM8" s="86">
        <v>1</v>
      </c>
      <c r="DN8" s="86"/>
      <c r="DO8" s="86"/>
      <c r="DP8" s="86"/>
      <c r="DQ8" s="86"/>
      <c r="DR8" s="86"/>
    </row>
    <row r="9" spans="1:122" ht="15.75" customHeight="1" x14ac:dyDescent="0.35">
      <c r="A9" s="86" t="s">
        <v>29</v>
      </c>
      <c r="B9" s="85" t="s">
        <v>2518</v>
      </c>
      <c r="C9" s="94" t="s">
        <v>8069</v>
      </c>
      <c r="D9" s="86"/>
      <c r="E9" s="86"/>
      <c r="F9" s="86" t="s">
        <v>122</v>
      </c>
      <c r="G9" s="86"/>
      <c r="H9" s="86" t="s">
        <v>454</v>
      </c>
      <c r="I9" s="86" t="s">
        <v>13</v>
      </c>
      <c r="J9" s="86" t="s">
        <v>221</v>
      </c>
      <c r="K9" s="86" t="s">
        <v>41</v>
      </c>
      <c r="L9" s="86" t="s">
        <v>41</v>
      </c>
      <c r="M9" s="86" t="s">
        <v>41</v>
      </c>
      <c r="N9" s="86"/>
      <c r="O9" s="86" t="s">
        <v>41</v>
      </c>
      <c r="P9" s="86"/>
      <c r="Q9" s="87" t="s">
        <v>768</v>
      </c>
      <c r="R9" s="86">
        <v>0</v>
      </c>
      <c r="S9" s="86">
        <v>0</v>
      </c>
      <c r="T9" s="86">
        <v>0</v>
      </c>
      <c r="U9" s="86">
        <v>0</v>
      </c>
      <c r="V9" s="86">
        <v>0</v>
      </c>
      <c r="W9" s="86">
        <v>0</v>
      </c>
      <c r="X9" s="86">
        <v>0</v>
      </c>
      <c r="Y9" s="86">
        <v>0</v>
      </c>
      <c r="Z9" s="86"/>
      <c r="AA9" s="86">
        <v>0</v>
      </c>
      <c r="AB9" s="86">
        <v>0</v>
      </c>
      <c r="AC9" s="86">
        <v>0</v>
      </c>
      <c r="AD9" s="86">
        <v>0</v>
      </c>
      <c r="AE9" s="86">
        <v>0</v>
      </c>
      <c r="AF9" s="86">
        <v>0</v>
      </c>
      <c r="AG9" s="86">
        <v>0</v>
      </c>
      <c r="AH9" s="86">
        <v>0</v>
      </c>
      <c r="AI9" s="86">
        <v>0</v>
      </c>
      <c r="AJ9" s="86">
        <v>0</v>
      </c>
      <c r="AK9" s="86">
        <v>0</v>
      </c>
      <c r="AL9" s="86">
        <v>0</v>
      </c>
      <c r="AM9" s="86">
        <v>0</v>
      </c>
      <c r="AN9" s="86">
        <v>0</v>
      </c>
      <c r="AO9" s="86">
        <v>0</v>
      </c>
      <c r="AP9" s="86">
        <v>0</v>
      </c>
      <c r="AQ9" s="86">
        <v>0</v>
      </c>
      <c r="AR9" s="86">
        <v>1</v>
      </c>
      <c r="AS9" s="86">
        <v>0</v>
      </c>
      <c r="AT9" s="86">
        <v>0</v>
      </c>
      <c r="AU9" s="86">
        <v>0</v>
      </c>
      <c r="AV9" s="86">
        <v>0</v>
      </c>
      <c r="AW9" s="86">
        <v>0</v>
      </c>
      <c r="AX9" s="86">
        <v>0</v>
      </c>
      <c r="AY9" s="86">
        <v>0</v>
      </c>
      <c r="AZ9" s="86">
        <v>0</v>
      </c>
      <c r="BA9" s="86">
        <v>0</v>
      </c>
      <c r="BB9" s="86">
        <v>0</v>
      </c>
      <c r="BC9" s="86">
        <v>0</v>
      </c>
      <c r="BD9" s="86">
        <v>0</v>
      </c>
      <c r="BE9" s="86">
        <v>0</v>
      </c>
      <c r="BF9" s="86">
        <v>0</v>
      </c>
      <c r="BG9" s="86">
        <v>0</v>
      </c>
      <c r="BH9" s="86">
        <v>0</v>
      </c>
      <c r="BI9" s="86">
        <v>0</v>
      </c>
      <c r="BJ9" s="86">
        <v>0</v>
      </c>
      <c r="BK9" s="86">
        <v>0</v>
      </c>
      <c r="BL9" s="86">
        <v>0</v>
      </c>
      <c r="BM9" s="86">
        <v>0</v>
      </c>
      <c r="BN9" s="86">
        <v>0</v>
      </c>
      <c r="BO9" s="86">
        <v>0</v>
      </c>
      <c r="BP9" s="86">
        <v>0</v>
      </c>
      <c r="BQ9" s="86">
        <v>0</v>
      </c>
      <c r="BR9" s="86">
        <v>0</v>
      </c>
      <c r="BS9" s="86">
        <v>0</v>
      </c>
      <c r="BT9" s="86">
        <v>0</v>
      </c>
      <c r="BU9" s="86">
        <v>0</v>
      </c>
      <c r="BV9" s="86">
        <v>0</v>
      </c>
      <c r="BW9" s="86">
        <v>0</v>
      </c>
      <c r="BX9" s="86">
        <v>0</v>
      </c>
      <c r="BY9" s="86">
        <v>0</v>
      </c>
      <c r="BZ9" s="86">
        <v>0</v>
      </c>
      <c r="CA9" s="86">
        <v>0</v>
      </c>
      <c r="CB9" s="86">
        <v>0</v>
      </c>
      <c r="CC9" s="88">
        <v>0</v>
      </c>
      <c r="CD9" s="86">
        <v>0</v>
      </c>
      <c r="CE9" s="86">
        <v>0</v>
      </c>
      <c r="CF9" s="86">
        <v>0</v>
      </c>
      <c r="CG9" s="86">
        <v>0</v>
      </c>
      <c r="CH9" s="86">
        <v>0</v>
      </c>
      <c r="CI9" s="86">
        <v>0</v>
      </c>
      <c r="CJ9" s="86">
        <v>0</v>
      </c>
      <c r="CK9" s="86">
        <v>0</v>
      </c>
      <c r="CL9" s="86">
        <v>0</v>
      </c>
      <c r="CM9" s="86">
        <v>0</v>
      </c>
      <c r="CN9" s="86">
        <v>0</v>
      </c>
      <c r="CO9" s="86">
        <v>0</v>
      </c>
      <c r="CP9" s="86">
        <v>0</v>
      </c>
      <c r="CQ9" s="86">
        <v>0</v>
      </c>
      <c r="CR9" s="86">
        <v>0</v>
      </c>
      <c r="CS9" s="86">
        <v>0</v>
      </c>
      <c r="CT9" s="86">
        <v>0</v>
      </c>
      <c r="CU9" s="86">
        <v>0</v>
      </c>
      <c r="CV9" s="86">
        <v>0</v>
      </c>
      <c r="CW9" s="87">
        <v>0</v>
      </c>
      <c r="CX9" s="86">
        <v>1</v>
      </c>
      <c r="CY9" s="86">
        <v>1</v>
      </c>
      <c r="CZ9" s="86">
        <v>0</v>
      </c>
      <c r="DA9" s="86">
        <v>0</v>
      </c>
      <c r="DB9" s="86">
        <v>0</v>
      </c>
      <c r="DC9" s="86"/>
      <c r="DD9" s="86"/>
      <c r="DE9" s="86"/>
      <c r="DF9" s="86"/>
      <c r="DG9" s="86"/>
      <c r="DH9" s="86"/>
      <c r="DI9" s="86"/>
      <c r="DJ9" s="86"/>
      <c r="DK9" s="86">
        <v>0</v>
      </c>
      <c r="DL9" s="86"/>
      <c r="DM9" s="86">
        <v>1</v>
      </c>
      <c r="DN9" s="86"/>
      <c r="DO9" s="86"/>
      <c r="DP9" s="86"/>
      <c r="DQ9" s="86" t="s">
        <v>460</v>
      </c>
      <c r="DR9" s="86"/>
    </row>
    <row r="10" spans="1:122" ht="15.75" customHeight="1" x14ac:dyDescent="0.35">
      <c r="A10" s="85" t="s">
        <v>92</v>
      </c>
      <c r="B10" s="85" t="s">
        <v>4243</v>
      </c>
      <c r="C10" s="94" t="s">
        <v>8070</v>
      </c>
      <c r="D10" s="86"/>
      <c r="E10" s="86"/>
      <c r="F10" s="86" t="s">
        <v>145</v>
      </c>
      <c r="G10" s="86" t="s">
        <v>95</v>
      </c>
      <c r="H10" s="86" t="s">
        <v>454</v>
      </c>
      <c r="I10" s="86" t="s">
        <v>56</v>
      </c>
      <c r="J10" s="86" t="s">
        <v>173</v>
      </c>
      <c r="K10" s="86" t="s">
        <v>471</v>
      </c>
      <c r="L10" s="86"/>
      <c r="M10" s="86" t="s">
        <v>272</v>
      </c>
      <c r="N10" s="86"/>
      <c r="O10" s="86" t="s">
        <v>299</v>
      </c>
      <c r="P10" s="86" t="s">
        <v>8071</v>
      </c>
      <c r="Q10" s="86" t="s">
        <v>8072</v>
      </c>
      <c r="R10" s="86">
        <v>0</v>
      </c>
      <c r="S10" s="86">
        <v>0</v>
      </c>
      <c r="T10" s="86">
        <v>0</v>
      </c>
      <c r="U10" s="86">
        <v>0</v>
      </c>
      <c r="V10" s="86">
        <v>0</v>
      </c>
      <c r="W10" s="86">
        <v>0</v>
      </c>
      <c r="X10" s="86">
        <v>0</v>
      </c>
      <c r="Y10" s="86">
        <v>0</v>
      </c>
      <c r="Z10" s="86"/>
      <c r="AA10" s="86">
        <v>1</v>
      </c>
      <c r="AB10" s="86">
        <v>0</v>
      </c>
      <c r="AC10" s="86">
        <v>0</v>
      </c>
      <c r="AD10" s="86">
        <v>0</v>
      </c>
      <c r="AE10" s="86">
        <v>0</v>
      </c>
      <c r="AF10" s="86">
        <v>0</v>
      </c>
      <c r="AG10" s="86">
        <v>0</v>
      </c>
      <c r="AH10" s="86">
        <v>0</v>
      </c>
      <c r="AI10" s="86">
        <v>0</v>
      </c>
      <c r="AJ10" s="86">
        <v>0</v>
      </c>
      <c r="AK10" s="86">
        <v>0</v>
      </c>
      <c r="AL10" s="86">
        <v>0</v>
      </c>
      <c r="AM10" s="86">
        <v>0</v>
      </c>
      <c r="AN10" s="86">
        <v>0</v>
      </c>
      <c r="AO10" s="86">
        <v>0</v>
      </c>
      <c r="AP10" s="86">
        <v>0</v>
      </c>
      <c r="AQ10" s="86">
        <v>0</v>
      </c>
      <c r="AR10" s="86">
        <v>0</v>
      </c>
      <c r="AS10" s="86">
        <v>0</v>
      </c>
      <c r="AT10" s="86">
        <v>0</v>
      </c>
      <c r="AU10" s="86">
        <v>0</v>
      </c>
      <c r="AV10" s="86">
        <v>0</v>
      </c>
      <c r="AW10" s="86">
        <v>0</v>
      </c>
      <c r="AX10" s="86">
        <v>0</v>
      </c>
      <c r="AY10" s="86">
        <v>0</v>
      </c>
      <c r="AZ10" s="86">
        <v>0</v>
      </c>
      <c r="BA10" s="86">
        <v>0</v>
      </c>
      <c r="BB10" s="86">
        <v>0</v>
      </c>
      <c r="BC10" s="86">
        <v>0</v>
      </c>
      <c r="BD10" s="86">
        <v>0</v>
      </c>
      <c r="BE10" s="86">
        <v>0</v>
      </c>
      <c r="BF10" s="86">
        <v>0</v>
      </c>
      <c r="BG10" s="86">
        <v>0</v>
      </c>
      <c r="BH10" s="86">
        <v>0</v>
      </c>
      <c r="BI10" s="86">
        <v>0</v>
      </c>
      <c r="BJ10" s="86">
        <v>0</v>
      </c>
      <c r="BK10" s="86">
        <v>0</v>
      </c>
      <c r="BL10" s="86">
        <v>0</v>
      </c>
      <c r="BM10" s="86">
        <v>0</v>
      </c>
      <c r="BN10" s="86">
        <v>0</v>
      </c>
      <c r="BO10" s="86">
        <v>0</v>
      </c>
      <c r="BP10" s="86">
        <v>0</v>
      </c>
      <c r="BQ10" s="86">
        <v>0</v>
      </c>
      <c r="BR10" s="86">
        <v>0</v>
      </c>
      <c r="BS10" s="86">
        <v>0</v>
      </c>
      <c r="BT10" s="86">
        <v>0</v>
      </c>
      <c r="BU10" s="86">
        <v>0</v>
      </c>
      <c r="BV10" s="86">
        <v>0</v>
      </c>
      <c r="BW10" s="86">
        <v>0</v>
      </c>
      <c r="BX10" s="86">
        <v>0</v>
      </c>
      <c r="BY10" s="86">
        <v>0</v>
      </c>
      <c r="BZ10" s="86">
        <v>0</v>
      </c>
      <c r="CA10" s="86">
        <v>0</v>
      </c>
      <c r="CB10" s="86">
        <v>0</v>
      </c>
      <c r="CC10" s="88">
        <v>0</v>
      </c>
      <c r="CD10" s="86">
        <v>0</v>
      </c>
      <c r="CE10" s="86">
        <v>0</v>
      </c>
      <c r="CF10" s="86">
        <v>0</v>
      </c>
      <c r="CG10" s="86">
        <v>0</v>
      </c>
      <c r="CH10" s="86">
        <v>0</v>
      </c>
      <c r="CI10" s="86">
        <v>0</v>
      </c>
      <c r="CJ10" s="86">
        <v>0</v>
      </c>
      <c r="CK10" s="86">
        <v>0</v>
      </c>
      <c r="CL10" s="86">
        <v>0</v>
      </c>
      <c r="CM10" s="86">
        <v>0</v>
      </c>
      <c r="CN10" s="86">
        <v>0</v>
      </c>
      <c r="CO10" s="86">
        <v>0</v>
      </c>
      <c r="CP10" s="86">
        <v>0</v>
      </c>
      <c r="CQ10" s="86">
        <v>0</v>
      </c>
      <c r="CR10" s="86">
        <v>0</v>
      </c>
      <c r="CS10" s="86">
        <v>0</v>
      </c>
      <c r="CT10" s="86">
        <v>0</v>
      </c>
      <c r="CU10" s="86">
        <v>0</v>
      </c>
      <c r="CV10" s="86">
        <v>0</v>
      </c>
      <c r="CW10" s="87">
        <v>0</v>
      </c>
      <c r="CX10" s="86">
        <v>1</v>
      </c>
      <c r="CY10" s="86">
        <v>0</v>
      </c>
      <c r="CZ10" s="86">
        <v>0</v>
      </c>
      <c r="DA10" s="86">
        <v>1</v>
      </c>
      <c r="DB10" s="86">
        <v>0</v>
      </c>
      <c r="DC10" s="86" t="s">
        <v>924</v>
      </c>
      <c r="DD10" s="86" t="s">
        <v>529</v>
      </c>
      <c r="DE10" s="86">
        <v>1</v>
      </c>
      <c r="DF10" s="293" t="s">
        <v>935</v>
      </c>
      <c r="DG10" s="86" t="s">
        <v>8073</v>
      </c>
      <c r="DH10" s="86"/>
      <c r="DI10" s="86"/>
      <c r="DJ10" s="86"/>
      <c r="DK10" s="86">
        <v>1</v>
      </c>
      <c r="DL10" s="86" t="s">
        <v>2809</v>
      </c>
      <c r="DM10" s="86">
        <v>1</v>
      </c>
      <c r="DN10" s="86" t="s">
        <v>580</v>
      </c>
      <c r="DO10" s="86" t="s">
        <v>580</v>
      </c>
      <c r="DP10" s="86" t="s">
        <v>580</v>
      </c>
      <c r="DQ10" s="86" t="s">
        <v>580</v>
      </c>
      <c r="DR10" s="86" t="s">
        <v>580</v>
      </c>
    </row>
    <row r="11" spans="1:122" ht="15.75" customHeight="1" x14ac:dyDescent="0.35">
      <c r="A11" s="85" t="s">
        <v>75</v>
      </c>
      <c r="B11" s="86" t="s">
        <v>2988</v>
      </c>
      <c r="C11" s="94" t="s">
        <v>8074</v>
      </c>
      <c r="D11" s="86" t="s">
        <v>8075</v>
      </c>
      <c r="E11" s="86"/>
      <c r="F11" s="86" t="s">
        <v>122</v>
      </c>
      <c r="G11" s="86"/>
      <c r="H11" s="86" t="s">
        <v>454</v>
      </c>
      <c r="I11" s="86" t="s">
        <v>56</v>
      </c>
      <c r="J11" s="86" t="s">
        <v>217</v>
      </c>
      <c r="K11" s="86" t="s">
        <v>471</v>
      </c>
      <c r="L11" s="86"/>
      <c r="M11" s="86" t="s">
        <v>272</v>
      </c>
      <c r="N11" s="86"/>
      <c r="O11" s="86"/>
      <c r="P11" s="86" t="s">
        <v>8076</v>
      </c>
      <c r="Q11" s="87" t="s">
        <v>457</v>
      </c>
      <c r="R11" s="86">
        <v>0</v>
      </c>
      <c r="S11" s="86">
        <v>0</v>
      </c>
      <c r="T11" s="86">
        <v>0</v>
      </c>
      <c r="U11" s="86">
        <v>0</v>
      </c>
      <c r="V11" s="86">
        <v>0</v>
      </c>
      <c r="W11" s="86">
        <v>0</v>
      </c>
      <c r="X11" s="86">
        <v>0</v>
      </c>
      <c r="Y11" s="86">
        <v>0</v>
      </c>
      <c r="Z11" s="86"/>
      <c r="AA11" s="86">
        <v>0</v>
      </c>
      <c r="AB11" s="86">
        <v>0</v>
      </c>
      <c r="AC11" s="86">
        <v>0</v>
      </c>
      <c r="AD11" s="86">
        <v>0</v>
      </c>
      <c r="AE11" s="86">
        <v>0</v>
      </c>
      <c r="AF11" s="86">
        <v>0</v>
      </c>
      <c r="AG11" s="86">
        <v>0</v>
      </c>
      <c r="AH11" s="86">
        <v>0</v>
      </c>
      <c r="AI11" s="86">
        <v>0</v>
      </c>
      <c r="AJ11" s="86">
        <v>0</v>
      </c>
      <c r="AK11" s="86">
        <v>0</v>
      </c>
      <c r="AL11" s="86">
        <v>0</v>
      </c>
      <c r="AM11" s="86">
        <v>0</v>
      </c>
      <c r="AN11" s="86">
        <v>0</v>
      </c>
      <c r="AO11" s="86">
        <v>0</v>
      </c>
      <c r="AP11" s="86">
        <v>0</v>
      </c>
      <c r="AQ11" s="86">
        <v>0</v>
      </c>
      <c r="AR11" s="86">
        <v>0</v>
      </c>
      <c r="AS11" s="86">
        <v>0</v>
      </c>
      <c r="AT11" s="86">
        <v>0</v>
      </c>
      <c r="AU11" s="86">
        <v>0</v>
      </c>
      <c r="AV11" s="86">
        <v>0</v>
      </c>
      <c r="AW11" s="86">
        <v>0</v>
      </c>
      <c r="AX11" s="86">
        <v>0</v>
      </c>
      <c r="AY11" s="86">
        <v>0</v>
      </c>
      <c r="AZ11" s="86">
        <v>0</v>
      </c>
      <c r="BA11" s="86">
        <v>0</v>
      </c>
      <c r="BB11" s="86">
        <v>0</v>
      </c>
      <c r="BC11" s="86">
        <v>0</v>
      </c>
      <c r="BD11" s="86">
        <v>0</v>
      </c>
      <c r="BE11" s="86">
        <v>0</v>
      </c>
      <c r="BF11" s="86">
        <v>0</v>
      </c>
      <c r="BG11" s="86">
        <v>0</v>
      </c>
      <c r="BH11" s="86">
        <v>0</v>
      </c>
      <c r="BI11" s="86">
        <v>0</v>
      </c>
      <c r="BJ11" s="86">
        <v>0</v>
      </c>
      <c r="BK11" s="86">
        <v>0</v>
      </c>
      <c r="BL11" s="86">
        <v>0</v>
      </c>
      <c r="BM11" s="86">
        <v>0</v>
      </c>
      <c r="BN11" s="86">
        <v>0</v>
      </c>
      <c r="BO11" s="86">
        <v>0</v>
      </c>
      <c r="BP11" s="86">
        <v>0</v>
      </c>
      <c r="BQ11" s="86">
        <v>0</v>
      </c>
      <c r="BR11" s="86">
        <v>0</v>
      </c>
      <c r="BS11" s="86">
        <v>0</v>
      </c>
      <c r="BT11" s="86">
        <v>0</v>
      </c>
      <c r="BU11" s="86">
        <v>0</v>
      </c>
      <c r="BV11" s="86">
        <v>0</v>
      </c>
      <c r="BW11" s="86">
        <v>0</v>
      </c>
      <c r="BX11" s="86">
        <v>0</v>
      </c>
      <c r="BY11" s="86">
        <v>0</v>
      </c>
      <c r="BZ11" s="86">
        <v>0</v>
      </c>
      <c r="CA11" s="86">
        <v>0</v>
      </c>
      <c r="CB11" s="86">
        <v>0</v>
      </c>
      <c r="CC11" s="88">
        <v>0</v>
      </c>
      <c r="CD11" s="86">
        <v>0</v>
      </c>
      <c r="CE11" s="86">
        <v>0</v>
      </c>
      <c r="CF11" s="86">
        <v>0</v>
      </c>
      <c r="CG11" s="86">
        <v>0</v>
      </c>
      <c r="CH11" s="86">
        <v>0</v>
      </c>
      <c r="CI11" s="86">
        <v>1</v>
      </c>
      <c r="CJ11" s="86">
        <v>0</v>
      </c>
      <c r="CK11" s="86">
        <v>0</v>
      </c>
      <c r="CL11" s="86">
        <v>0</v>
      </c>
      <c r="CM11" s="86">
        <v>0</v>
      </c>
      <c r="CN11" s="86">
        <v>0</v>
      </c>
      <c r="CO11" s="86">
        <v>0</v>
      </c>
      <c r="CP11" s="86">
        <v>0</v>
      </c>
      <c r="CQ11" s="86">
        <v>0</v>
      </c>
      <c r="CR11" s="86">
        <v>0</v>
      </c>
      <c r="CS11" s="86">
        <v>0</v>
      </c>
      <c r="CT11" s="86">
        <v>0</v>
      </c>
      <c r="CU11" s="86">
        <v>0</v>
      </c>
      <c r="CV11" s="86">
        <v>0</v>
      </c>
      <c r="CW11" s="86">
        <v>0</v>
      </c>
      <c r="CX11" s="86">
        <v>1</v>
      </c>
      <c r="CY11" s="86">
        <v>0</v>
      </c>
      <c r="CZ11" s="86">
        <v>1</v>
      </c>
      <c r="DA11" s="86">
        <v>0</v>
      </c>
      <c r="DB11" s="86">
        <v>0</v>
      </c>
      <c r="DC11" s="86"/>
      <c r="DD11" s="86" t="s">
        <v>8077</v>
      </c>
      <c r="DE11" s="86"/>
      <c r="DF11" s="86"/>
      <c r="DG11" s="86"/>
      <c r="DH11" s="86"/>
      <c r="DI11" s="86"/>
      <c r="DJ11" s="86"/>
      <c r="DK11" s="86">
        <v>0</v>
      </c>
      <c r="DL11" s="86"/>
      <c r="DM11" s="86">
        <v>1</v>
      </c>
      <c r="DN11" s="86" t="s">
        <v>460</v>
      </c>
      <c r="DO11" s="86" t="s">
        <v>460</v>
      </c>
      <c r="DP11" s="86" t="s">
        <v>460</v>
      </c>
      <c r="DQ11" s="86" t="s">
        <v>460</v>
      </c>
      <c r="DR11" s="86" t="s">
        <v>460</v>
      </c>
    </row>
    <row r="12" spans="1:122" ht="15.75" customHeight="1" x14ac:dyDescent="0.35">
      <c r="A12" s="85" t="s">
        <v>75</v>
      </c>
      <c r="B12" s="86" t="s">
        <v>2988</v>
      </c>
      <c r="C12" s="94" t="s">
        <v>8078</v>
      </c>
      <c r="D12" s="86" t="s">
        <v>8079</v>
      </c>
      <c r="E12" s="86"/>
      <c r="F12" s="86" t="s">
        <v>122</v>
      </c>
      <c r="G12" s="86"/>
      <c r="H12" s="86" t="s">
        <v>454</v>
      </c>
      <c r="I12" s="86" t="s">
        <v>56</v>
      </c>
      <c r="J12" s="86" t="s">
        <v>217</v>
      </c>
      <c r="K12" s="86" t="s">
        <v>471</v>
      </c>
      <c r="L12" s="86"/>
      <c r="M12" s="86" t="s">
        <v>272</v>
      </c>
      <c r="N12" s="86"/>
      <c r="O12" s="86"/>
      <c r="P12" s="86" t="s">
        <v>8080</v>
      </c>
      <c r="Q12" s="87" t="s">
        <v>457</v>
      </c>
      <c r="R12" s="86">
        <v>0</v>
      </c>
      <c r="S12" s="86">
        <v>0</v>
      </c>
      <c r="T12" s="86">
        <v>0</v>
      </c>
      <c r="U12" s="86">
        <v>0</v>
      </c>
      <c r="V12" s="86">
        <v>0</v>
      </c>
      <c r="W12" s="86">
        <v>0</v>
      </c>
      <c r="X12" s="86">
        <v>0</v>
      </c>
      <c r="Y12" s="86">
        <v>0</v>
      </c>
      <c r="Z12" s="86"/>
      <c r="AA12" s="86">
        <v>0</v>
      </c>
      <c r="AB12" s="86">
        <v>0</v>
      </c>
      <c r="AC12" s="86">
        <v>0</v>
      </c>
      <c r="AD12" s="86">
        <v>0</v>
      </c>
      <c r="AE12" s="86">
        <v>0</v>
      </c>
      <c r="AF12" s="86">
        <v>0</v>
      </c>
      <c r="AG12" s="86">
        <v>0</v>
      </c>
      <c r="AH12" s="86">
        <v>0</v>
      </c>
      <c r="AI12" s="86">
        <v>0</v>
      </c>
      <c r="AJ12" s="86">
        <v>0</v>
      </c>
      <c r="AK12" s="86">
        <v>0</v>
      </c>
      <c r="AL12" s="86">
        <v>0</v>
      </c>
      <c r="AM12" s="86">
        <v>0</v>
      </c>
      <c r="AN12" s="86">
        <v>0</v>
      </c>
      <c r="AO12" s="86">
        <v>0</v>
      </c>
      <c r="AP12" s="86">
        <v>0</v>
      </c>
      <c r="AQ12" s="86">
        <v>0</v>
      </c>
      <c r="AR12" s="86">
        <v>0</v>
      </c>
      <c r="AS12" s="86">
        <v>0</v>
      </c>
      <c r="AT12" s="86">
        <v>0</v>
      </c>
      <c r="AU12" s="86">
        <v>0</v>
      </c>
      <c r="AV12" s="86">
        <v>0</v>
      </c>
      <c r="AW12" s="86">
        <v>0</v>
      </c>
      <c r="AX12" s="86">
        <v>0</v>
      </c>
      <c r="AY12" s="86">
        <v>0</v>
      </c>
      <c r="AZ12" s="86">
        <v>0</v>
      </c>
      <c r="BA12" s="86">
        <v>0</v>
      </c>
      <c r="BB12" s="86">
        <v>0</v>
      </c>
      <c r="BC12" s="86">
        <v>0</v>
      </c>
      <c r="BD12" s="86">
        <v>0</v>
      </c>
      <c r="BE12" s="86">
        <v>0</v>
      </c>
      <c r="BF12" s="86">
        <v>0</v>
      </c>
      <c r="BG12" s="86">
        <v>0</v>
      </c>
      <c r="BH12" s="86">
        <v>0</v>
      </c>
      <c r="BI12" s="86">
        <v>0</v>
      </c>
      <c r="BJ12" s="86">
        <v>0</v>
      </c>
      <c r="BK12" s="86">
        <v>0</v>
      </c>
      <c r="BL12" s="86">
        <v>0</v>
      </c>
      <c r="BM12" s="86">
        <v>0</v>
      </c>
      <c r="BN12" s="86">
        <v>0</v>
      </c>
      <c r="BO12" s="86">
        <v>0</v>
      </c>
      <c r="BP12" s="86">
        <v>0</v>
      </c>
      <c r="BQ12" s="86">
        <v>0</v>
      </c>
      <c r="BR12" s="86">
        <v>0</v>
      </c>
      <c r="BS12" s="86">
        <v>0</v>
      </c>
      <c r="BT12" s="86">
        <v>0</v>
      </c>
      <c r="BU12" s="86">
        <v>0</v>
      </c>
      <c r="BV12" s="86">
        <v>0</v>
      </c>
      <c r="BW12" s="86">
        <v>0</v>
      </c>
      <c r="BX12" s="86">
        <v>0</v>
      </c>
      <c r="BY12" s="86">
        <v>0</v>
      </c>
      <c r="BZ12" s="86">
        <v>0</v>
      </c>
      <c r="CA12" s="86">
        <v>0</v>
      </c>
      <c r="CB12" s="86">
        <v>0</v>
      </c>
      <c r="CC12" s="88">
        <v>0</v>
      </c>
      <c r="CD12" s="86">
        <v>0</v>
      </c>
      <c r="CE12" s="86">
        <v>0</v>
      </c>
      <c r="CF12" s="86">
        <v>0</v>
      </c>
      <c r="CG12" s="86">
        <v>0</v>
      </c>
      <c r="CH12" s="86">
        <v>0</v>
      </c>
      <c r="CI12" s="86">
        <v>1</v>
      </c>
      <c r="CJ12" s="86">
        <v>0</v>
      </c>
      <c r="CK12" s="86">
        <v>0</v>
      </c>
      <c r="CL12" s="86">
        <v>0</v>
      </c>
      <c r="CM12" s="86">
        <v>0</v>
      </c>
      <c r="CN12" s="86">
        <v>0</v>
      </c>
      <c r="CO12" s="86">
        <v>0</v>
      </c>
      <c r="CP12" s="86">
        <v>1</v>
      </c>
      <c r="CQ12" s="86">
        <v>0</v>
      </c>
      <c r="CR12" s="86">
        <v>0</v>
      </c>
      <c r="CS12" s="86">
        <v>0</v>
      </c>
      <c r="CT12" s="86">
        <v>0</v>
      </c>
      <c r="CU12" s="86">
        <v>0</v>
      </c>
      <c r="CV12" s="86">
        <v>0</v>
      </c>
      <c r="CW12" s="87">
        <v>0</v>
      </c>
      <c r="CX12" s="86">
        <v>2</v>
      </c>
      <c r="CY12" s="86">
        <v>0</v>
      </c>
      <c r="CZ12" s="86">
        <v>1</v>
      </c>
      <c r="DA12" s="86">
        <v>0</v>
      </c>
      <c r="DB12" s="86">
        <v>0</v>
      </c>
      <c r="DC12" s="86"/>
      <c r="DD12" s="86" t="s">
        <v>8077</v>
      </c>
      <c r="DE12" s="86"/>
      <c r="DF12" s="86"/>
      <c r="DG12" s="86"/>
      <c r="DH12" s="86"/>
      <c r="DI12" s="86"/>
      <c r="DJ12" s="86"/>
      <c r="DK12" s="86">
        <v>0</v>
      </c>
      <c r="DL12" s="86"/>
      <c r="DM12" s="86">
        <v>1</v>
      </c>
      <c r="DN12" s="86" t="s">
        <v>460</v>
      </c>
      <c r="DO12" s="86" t="s">
        <v>460</v>
      </c>
      <c r="DP12" s="86" t="s">
        <v>460</v>
      </c>
      <c r="DQ12" s="86" t="s">
        <v>460</v>
      </c>
      <c r="DR12" s="86" t="s">
        <v>460</v>
      </c>
    </row>
    <row r="13" spans="1:122" ht="15.75" customHeight="1" x14ac:dyDescent="0.35">
      <c r="A13" s="85" t="s">
        <v>32</v>
      </c>
      <c r="B13" s="86" t="s">
        <v>3624</v>
      </c>
      <c r="C13" s="94" t="s">
        <v>8081</v>
      </c>
      <c r="D13" s="86"/>
      <c r="E13" s="86"/>
      <c r="F13" s="86" t="s">
        <v>91</v>
      </c>
      <c r="G13" s="86"/>
      <c r="H13" s="86" t="s">
        <v>454</v>
      </c>
      <c r="I13" s="86" t="s">
        <v>56</v>
      </c>
      <c r="J13" s="86" t="s">
        <v>173</v>
      </c>
      <c r="K13" s="86" t="s">
        <v>269</v>
      </c>
      <c r="L13" s="86" t="s">
        <v>241</v>
      </c>
      <c r="M13" s="86" t="s">
        <v>278</v>
      </c>
      <c r="N13" s="86"/>
      <c r="O13" s="86" t="s">
        <v>299</v>
      </c>
      <c r="P13" s="86" t="s">
        <v>8082</v>
      </c>
      <c r="Q13" s="87" t="s">
        <v>457</v>
      </c>
      <c r="R13" s="86">
        <v>0</v>
      </c>
      <c r="S13" s="86">
        <v>0</v>
      </c>
      <c r="T13" s="86">
        <v>0</v>
      </c>
      <c r="U13" s="86">
        <v>0</v>
      </c>
      <c r="V13" s="86">
        <v>0</v>
      </c>
      <c r="W13" s="86">
        <v>0</v>
      </c>
      <c r="X13" s="86">
        <v>0</v>
      </c>
      <c r="Y13" s="86">
        <v>0</v>
      </c>
      <c r="Z13" s="86"/>
      <c r="AA13" s="86">
        <v>0</v>
      </c>
      <c r="AB13" s="86">
        <v>0</v>
      </c>
      <c r="AC13" s="86">
        <v>0</v>
      </c>
      <c r="AD13" s="86">
        <v>0</v>
      </c>
      <c r="AE13" s="86">
        <v>0</v>
      </c>
      <c r="AF13" s="86">
        <v>0</v>
      </c>
      <c r="AG13" s="86">
        <v>0</v>
      </c>
      <c r="AH13" s="86">
        <v>0</v>
      </c>
      <c r="AI13" s="86">
        <v>0</v>
      </c>
      <c r="AJ13" s="86">
        <v>0</v>
      </c>
      <c r="AK13" s="86">
        <v>0</v>
      </c>
      <c r="AL13" s="86">
        <v>0</v>
      </c>
      <c r="AM13" s="86">
        <v>0</v>
      </c>
      <c r="AN13" s="86">
        <v>0</v>
      </c>
      <c r="AO13" s="86">
        <v>0</v>
      </c>
      <c r="AP13" s="86">
        <v>0</v>
      </c>
      <c r="AQ13" s="86">
        <v>0</v>
      </c>
      <c r="AR13" s="86">
        <v>0</v>
      </c>
      <c r="AS13" s="86">
        <v>0</v>
      </c>
      <c r="AT13" s="86">
        <v>0</v>
      </c>
      <c r="AU13" s="86">
        <v>0</v>
      </c>
      <c r="AV13" s="86">
        <v>0</v>
      </c>
      <c r="AW13" s="86">
        <v>0</v>
      </c>
      <c r="AX13" s="86">
        <v>0</v>
      </c>
      <c r="AY13" s="86">
        <v>0</v>
      </c>
      <c r="AZ13" s="86">
        <v>0</v>
      </c>
      <c r="BA13" s="86">
        <v>0</v>
      </c>
      <c r="BB13" s="86">
        <v>0</v>
      </c>
      <c r="BC13" s="86">
        <v>0</v>
      </c>
      <c r="BD13" s="86">
        <v>0</v>
      </c>
      <c r="BE13" s="86">
        <v>0</v>
      </c>
      <c r="BF13" s="86">
        <v>0</v>
      </c>
      <c r="BG13" s="86">
        <v>0</v>
      </c>
      <c r="BH13" s="86">
        <v>0</v>
      </c>
      <c r="BI13" s="86">
        <v>0</v>
      </c>
      <c r="BJ13" s="86">
        <v>0</v>
      </c>
      <c r="BK13" s="86">
        <v>0</v>
      </c>
      <c r="BL13" s="86">
        <v>0</v>
      </c>
      <c r="BM13" s="86">
        <v>0</v>
      </c>
      <c r="BN13" s="86">
        <v>0</v>
      </c>
      <c r="BO13" s="86">
        <v>0</v>
      </c>
      <c r="BP13" s="86">
        <v>0</v>
      </c>
      <c r="BQ13" s="86">
        <v>0</v>
      </c>
      <c r="BR13" s="86">
        <v>0</v>
      </c>
      <c r="BS13" s="86">
        <v>0</v>
      </c>
      <c r="BT13" s="86">
        <v>0</v>
      </c>
      <c r="BU13" s="86">
        <v>0</v>
      </c>
      <c r="BV13" s="86">
        <v>0</v>
      </c>
      <c r="BW13" s="86">
        <v>0</v>
      </c>
      <c r="BX13" s="86">
        <v>0</v>
      </c>
      <c r="BY13" s="86">
        <v>0</v>
      </c>
      <c r="BZ13" s="86">
        <v>0</v>
      </c>
      <c r="CA13" s="86">
        <v>0</v>
      </c>
      <c r="CB13" s="86">
        <v>0</v>
      </c>
      <c r="CC13" s="88">
        <v>0</v>
      </c>
      <c r="CD13" s="86">
        <v>0</v>
      </c>
      <c r="CE13" s="86">
        <v>0</v>
      </c>
      <c r="CF13" s="86">
        <v>0</v>
      </c>
      <c r="CG13" s="86">
        <v>0</v>
      </c>
      <c r="CH13" s="86">
        <v>0</v>
      </c>
      <c r="CI13" s="86">
        <v>0</v>
      </c>
      <c r="CJ13" s="86">
        <v>0</v>
      </c>
      <c r="CK13" s="86">
        <v>0</v>
      </c>
      <c r="CL13" s="86">
        <v>0</v>
      </c>
      <c r="CM13" s="86">
        <v>0</v>
      </c>
      <c r="CN13" s="86">
        <v>0</v>
      </c>
      <c r="CO13" s="86">
        <v>0</v>
      </c>
      <c r="CP13" s="86">
        <v>0</v>
      </c>
      <c r="CQ13" s="86">
        <v>0</v>
      </c>
      <c r="CR13" s="86">
        <v>0</v>
      </c>
      <c r="CS13" s="86">
        <v>0</v>
      </c>
      <c r="CT13" s="86">
        <v>0</v>
      </c>
      <c r="CU13" s="86">
        <v>1</v>
      </c>
      <c r="CV13" s="86">
        <v>0</v>
      </c>
      <c r="CW13" s="87">
        <v>0</v>
      </c>
      <c r="CX13" s="86">
        <v>1</v>
      </c>
      <c r="CY13" s="86">
        <v>0</v>
      </c>
      <c r="CZ13" s="86">
        <v>1</v>
      </c>
      <c r="DA13" s="86">
        <v>0</v>
      </c>
      <c r="DB13" s="86">
        <v>0</v>
      </c>
      <c r="DC13" s="86" t="s">
        <v>519</v>
      </c>
      <c r="DD13" s="86" t="s">
        <v>538</v>
      </c>
      <c r="DE13" s="86">
        <v>1</v>
      </c>
      <c r="DF13" s="86"/>
      <c r="DG13" s="86"/>
      <c r="DH13" s="86"/>
      <c r="DI13" s="86"/>
      <c r="DJ13" s="86"/>
      <c r="DK13" s="86">
        <v>0</v>
      </c>
      <c r="DL13" s="86"/>
      <c r="DM13" s="86">
        <v>1</v>
      </c>
      <c r="DN13" s="86" t="s">
        <v>580</v>
      </c>
      <c r="DO13" s="86" t="s">
        <v>580</v>
      </c>
      <c r="DP13" s="86" t="s">
        <v>580</v>
      </c>
      <c r="DQ13" s="86" t="s">
        <v>580</v>
      </c>
      <c r="DR13" s="86" t="s">
        <v>580</v>
      </c>
    </row>
    <row r="14" spans="1:122" ht="15.75" customHeight="1" x14ac:dyDescent="0.35">
      <c r="A14" s="47" t="s">
        <v>42</v>
      </c>
      <c r="B14" s="47" t="s">
        <v>4999</v>
      </c>
      <c r="C14" s="48" t="s">
        <v>8083</v>
      </c>
      <c r="D14" s="38"/>
      <c r="E14" s="38"/>
      <c r="F14" s="38" t="s">
        <v>122</v>
      </c>
      <c r="G14" s="38"/>
      <c r="H14" s="38" t="s">
        <v>702</v>
      </c>
      <c r="I14" s="38" t="s">
        <v>56</v>
      </c>
      <c r="J14" s="38" t="s">
        <v>173</v>
      </c>
      <c r="K14" s="38" t="s">
        <v>471</v>
      </c>
      <c r="L14" s="38"/>
      <c r="M14" s="38" t="s">
        <v>268</v>
      </c>
      <c r="N14" s="38" t="s">
        <v>300</v>
      </c>
      <c r="O14" s="38" t="s">
        <v>299</v>
      </c>
      <c r="P14" s="38"/>
      <c r="Q14" s="294"/>
      <c r="R14" s="38">
        <v>0</v>
      </c>
      <c r="S14" s="38">
        <v>0</v>
      </c>
      <c r="T14" s="38">
        <v>0</v>
      </c>
      <c r="U14" s="38">
        <v>0</v>
      </c>
      <c r="V14" s="38">
        <v>0</v>
      </c>
      <c r="W14" s="38">
        <v>1</v>
      </c>
      <c r="X14" s="38">
        <v>0</v>
      </c>
      <c r="Y14" s="38">
        <v>0</v>
      </c>
      <c r="Z14" s="38"/>
      <c r="AA14" s="38">
        <v>0</v>
      </c>
      <c r="AB14" s="38">
        <v>0</v>
      </c>
      <c r="AC14" s="38">
        <v>0</v>
      </c>
      <c r="AD14" s="38">
        <v>0</v>
      </c>
      <c r="AE14" s="38">
        <v>0</v>
      </c>
      <c r="AF14" s="38">
        <v>0</v>
      </c>
      <c r="AG14" s="38">
        <v>0</v>
      </c>
      <c r="AH14" s="38">
        <v>0</v>
      </c>
      <c r="AI14" s="38">
        <v>0</v>
      </c>
      <c r="AJ14" s="38">
        <v>0</v>
      </c>
      <c r="AK14" s="38">
        <v>0</v>
      </c>
      <c r="AL14" s="38">
        <v>0</v>
      </c>
      <c r="AM14" s="38">
        <v>0</v>
      </c>
      <c r="AN14" s="38">
        <v>0</v>
      </c>
      <c r="AO14" s="38">
        <v>0</v>
      </c>
      <c r="AP14" s="38">
        <v>0</v>
      </c>
      <c r="AQ14" s="38">
        <v>0</v>
      </c>
      <c r="AR14" s="38">
        <v>0</v>
      </c>
      <c r="AS14" s="38">
        <v>0</v>
      </c>
      <c r="AT14" s="38">
        <v>0</v>
      </c>
      <c r="AU14" s="38">
        <v>0</v>
      </c>
      <c r="AV14" s="38">
        <v>0</v>
      </c>
      <c r="AW14" s="38">
        <v>0</v>
      </c>
      <c r="AX14" s="38">
        <v>0</v>
      </c>
      <c r="AY14" s="38">
        <v>0</v>
      </c>
      <c r="AZ14" s="38">
        <v>0</v>
      </c>
      <c r="BA14" s="38">
        <v>0</v>
      </c>
      <c r="BB14" s="38">
        <v>0</v>
      </c>
      <c r="BC14" s="38">
        <v>0</v>
      </c>
      <c r="BD14" s="38">
        <v>0</v>
      </c>
      <c r="BE14" s="38">
        <v>0</v>
      </c>
      <c r="BF14" s="38">
        <v>0</v>
      </c>
      <c r="BG14" s="38">
        <v>0</v>
      </c>
      <c r="BH14" s="38">
        <v>0</v>
      </c>
      <c r="BI14" s="38">
        <v>0</v>
      </c>
      <c r="BJ14" s="38">
        <v>0</v>
      </c>
      <c r="BK14" s="38">
        <v>0</v>
      </c>
      <c r="BL14" s="38">
        <v>0</v>
      </c>
      <c r="BM14" s="38">
        <v>0</v>
      </c>
      <c r="BN14" s="38">
        <v>0</v>
      </c>
      <c r="BO14" s="38">
        <v>0</v>
      </c>
      <c r="BP14" s="38">
        <v>0</v>
      </c>
      <c r="BQ14" s="38">
        <v>0</v>
      </c>
      <c r="BR14" s="38">
        <v>0</v>
      </c>
      <c r="BS14" s="38">
        <v>0</v>
      </c>
      <c r="BT14" s="38">
        <v>0</v>
      </c>
      <c r="BU14" s="38">
        <v>0</v>
      </c>
      <c r="BV14" s="38">
        <v>0</v>
      </c>
      <c r="BW14" s="38">
        <v>0</v>
      </c>
      <c r="BX14" s="38">
        <v>0</v>
      </c>
      <c r="BY14" s="38">
        <v>0</v>
      </c>
      <c r="BZ14" s="38">
        <v>0</v>
      </c>
      <c r="CA14" s="38">
        <v>0</v>
      </c>
      <c r="CB14" s="38">
        <v>0</v>
      </c>
      <c r="CC14" s="49">
        <v>0</v>
      </c>
      <c r="CD14" s="38">
        <v>0</v>
      </c>
      <c r="CE14" s="38">
        <v>0</v>
      </c>
      <c r="CF14" s="38">
        <v>0</v>
      </c>
      <c r="CG14" s="38">
        <v>0</v>
      </c>
      <c r="CH14" s="38">
        <v>0</v>
      </c>
      <c r="CI14" s="38">
        <v>0</v>
      </c>
      <c r="CJ14" s="38">
        <v>0</v>
      </c>
      <c r="CK14" s="38">
        <v>0</v>
      </c>
      <c r="CL14" s="38">
        <v>0</v>
      </c>
      <c r="CM14" s="38">
        <v>0</v>
      </c>
      <c r="CN14" s="38">
        <v>0</v>
      </c>
      <c r="CO14" s="38">
        <v>0</v>
      </c>
      <c r="CP14" s="38">
        <v>0</v>
      </c>
      <c r="CQ14" s="38">
        <v>0</v>
      </c>
      <c r="CR14" s="38">
        <v>0</v>
      </c>
      <c r="CS14" s="38">
        <v>0</v>
      </c>
      <c r="CT14" s="38">
        <v>0</v>
      </c>
      <c r="CU14" s="38">
        <v>0</v>
      </c>
      <c r="CV14" s="38">
        <v>0</v>
      </c>
      <c r="CW14" s="50">
        <v>0</v>
      </c>
      <c r="CX14" s="38">
        <v>0</v>
      </c>
      <c r="CY14" s="38">
        <v>1</v>
      </c>
      <c r="CZ14" s="38">
        <v>0</v>
      </c>
      <c r="DA14" s="38">
        <v>0</v>
      </c>
      <c r="DB14" s="38">
        <v>0</v>
      </c>
      <c r="DC14" s="38"/>
      <c r="DD14" s="38"/>
      <c r="DE14" s="38">
        <v>1</v>
      </c>
      <c r="DF14" s="38"/>
      <c r="DG14" s="38"/>
      <c r="DH14" s="38"/>
      <c r="DI14" s="38"/>
      <c r="DJ14" s="38"/>
      <c r="DK14" s="38">
        <v>0</v>
      </c>
      <c r="DL14" s="38"/>
      <c r="DM14" s="38">
        <v>1</v>
      </c>
      <c r="DN14" s="38" t="s">
        <v>580</v>
      </c>
      <c r="DO14" s="38" t="s">
        <v>580</v>
      </c>
      <c r="DP14" s="38" t="s">
        <v>580</v>
      </c>
      <c r="DQ14" s="38" t="s">
        <v>580</v>
      </c>
      <c r="DR14" s="38" t="s">
        <v>580</v>
      </c>
    </row>
    <row r="15" spans="1:122" ht="15.75" customHeight="1" x14ac:dyDescent="0.35">
      <c r="A15" s="47" t="s">
        <v>42</v>
      </c>
      <c r="B15" s="47" t="s">
        <v>4999</v>
      </c>
      <c r="C15" s="48" t="s">
        <v>8084</v>
      </c>
      <c r="D15" s="38"/>
      <c r="E15" s="38"/>
      <c r="F15" s="38" t="s">
        <v>122</v>
      </c>
      <c r="G15" s="38"/>
      <c r="H15" s="38" t="s">
        <v>702</v>
      </c>
      <c r="I15" s="38" t="s">
        <v>56</v>
      </c>
      <c r="J15" s="38" t="s">
        <v>173</v>
      </c>
      <c r="K15" s="38" t="s">
        <v>471</v>
      </c>
      <c r="L15" s="38"/>
      <c r="M15" s="38" t="s">
        <v>268</v>
      </c>
      <c r="N15" s="38" t="s">
        <v>300</v>
      </c>
      <c r="O15" s="38" t="s">
        <v>299</v>
      </c>
      <c r="P15" s="38"/>
      <c r="Q15" s="294"/>
      <c r="R15" s="38">
        <v>0</v>
      </c>
      <c r="S15" s="38">
        <v>0</v>
      </c>
      <c r="T15" s="38">
        <v>0</v>
      </c>
      <c r="U15" s="38">
        <v>0</v>
      </c>
      <c r="V15" s="38">
        <v>0</v>
      </c>
      <c r="W15" s="38">
        <v>1</v>
      </c>
      <c r="X15" s="38">
        <v>0</v>
      </c>
      <c r="Y15" s="38">
        <v>0</v>
      </c>
      <c r="Z15" s="38"/>
      <c r="AA15" s="38">
        <v>0</v>
      </c>
      <c r="AB15" s="38">
        <v>0</v>
      </c>
      <c r="AC15" s="38">
        <v>0</v>
      </c>
      <c r="AD15" s="38">
        <v>0</v>
      </c>
      <c r="AE15" s="38">
        <v>0</v>
      </c>
      <c r="AF15" s="38">
        <v>0</v>
      </c>
      <c r="AG15" s="38">
        <v>0</v>
      </c>
      <c r="AH15" s="38">
        <v>0</v>
      </c>
      <c r="AI15" s="38">
        <v>0</v>
      </c>
      <c r="AJ15" s="38">
        <v>0</v>
      </c>
      <c r="AK15" s="38">
        <v>0</v>
      </c>
      <c r="AL15" s="38">
        <v>0</v>
      </c>
      <c r="AM15" s="38">
        <v>0</v>
      </c>
      <c r="AN15" s="38">
        <v>0</v>
      </c>
      <c r="AO15" s="38">
        <v>0</v>
      </c>
      <c r="AP15" s="38">
        <v>0</v>
      </c>
      <c r="AQ15" s="38">
        <v>0</v>
      </c>
      <c r="AR15" s="38">
        <v>0</v>
      </c>
      <c r="AS15" s="38">
        <v>0</v>
      </c>
      <c r="AT15" s="38">
        <v>0</v>
      </c>
      <c r="AU15" s="38">
        <v>0</v>
      </c>
      <c r="AV15" s="38">
        <v>0</v>
      </c>
      <c r="AW15" s="38">
        <v>0</v>
      </c>
      <c r="AX15" s="38">
        <v>0</v>
      </c>
      <c r="AY15" s="38">
        <v>0</v>
      </c>
      <c r="AZ15" s="38">
        <v>0</v>
      </c>
      <c r="BA15" s="38">
        <v>0</v>
      </c>
      <c r="BB15" s="38">
        <v>0</v>
      </c>
      <c r="BC15" s="38">
        <v>0</v>
      </c>
      <c r="BD15" s="38">
        <v>0</v>
      </c>
      <c r="BE15" s="38">
        <v>0</v>
      </c>
      <c r="BF15" s="38">
        <v>0</v>
      </c>
      <c r="BG15" s="38">
        <v>0</v>
      </c>
      <c r="BH15" s="38">
        <v>0</v>
      </c>
      <c r="BI15" s="38">
        <v>0</v>
      </c>
      <c r="BJ15" s="38">
        <v>0</v>
      </c>
      <c r="BK15" s="38">
        <v>0</v>
      </c>
      <c r="BL15" s="38">
        <v>0</v>
      </c>
      <c r="BM15" s="38">
        <v>0</v>
      </c>
      <c r="BN15" s="38">
        <v>0</v>
      </c>
      <c r="BO15" s="38">
        <v>0</v>
      </c>
      <c r="BP15" s="38">
        <v>0</v>
      </c>
      <c r="BQ15" s="38">
        <v>0</v>
      </c>
      <c r="BR15" s="38">
        <v>0</v>
      </c>
      <c r="BS15" s="38">
        <v>0</v>
      </c>
      <c r="BT15" s="38">
        <v>0</v>
      </c>
      <c r="BU15" s="38">
        <v>0</v>
      </c>
      <c r="BV15" s="38">
        <v>0</v>
      </c>
      <c r="BW15" s="38">
        <v>0</v>
      </c>
      <c r="BX15" s="38">
        <v>0</v>
      </c>
      <c r="BY15" s="38">
        <v>0</v>
      </c>
      <c r="BZ15" s="38">
        <v>0</v>
      </c>
      <c r="CA15" s="38">
        <v>0</v>
      </c>
      <c r="CB15" s="38">
        <v>0</v>
      </c>
      <c r="CC15" s="38">
        <v>0</v>
      </c>
      <c r="CD15" s="38">
        <v>0</v>
      </c>
      <c r="CE15" s="38">
        <v>0</v>
      </c>
      <c r="CF15" s="38">
        <v>0</v>
      </c>
      <c r="CG15" s="38">
        <v>0</v>
      </c>
      <c r="CH15" s="38">
        <v>0</v>
      </c>
      <c r="CI15" s="38">
        <v>0</v>
      </c>
      <c r="CJ15" s="38">
        <v>0</v>
      </c>
      <c r="CK15" s="38">
        <v>0</v>
      </c>
      <c r="CL15" s="38">
        <v>0</v>
      </c>
      <c r="CM15" s="38">
        <v>0</v>
      </c>
      <c r="CN15" s="38">
        <v>0</v>
      </c>
      <c r="CO15" s="38">
        <v>0</v>
      </c>
      <c r="CP15" s="38">
        <v>0</v>
      </c>
      <c r="CQ15" s="38">
        <v>0</v>
      </c>
      <c r="CR15" s="38">
        <v>0</v>
      </c>
      <c r="CS15" s="38">
        <v>0</v>
      </c>
      <c r="CT15" s="38">
        <v>0</v>
      </c>
      <c r="CU15" s="38">
        <v>0</v>
      </c>
      <c r="CV15" s="38">
        <v>0</v>
      </c>
      <c r="CW15" s="38">
        <v>0</v>
      </c>
      <c r="CX15" s="38">
        <v>0</v>
      </c>
      <c r="CY15" s="38">
        <v>1</v>
      </c>
      <c r="CZ15" s="38">
        <v>0</v>
      </c>
      <c r="DA15" s="38">
        <v>0</v>
      </c>
      <c r="DB15" s="38">
        <v>0</v>
      </c>
      <c r="DC15" s="38"/>
      <c r="DD15" s="38"/>
      <c r="DE15" s="38">
        <v>1</v>
      </c>
      <c r="DF15" s="38"/>
      <c r="DG15" s="38"/>
      <c r="DH15" s="38"/>
      <c r="DI15" s="38"/>
      <c r="DJ15" s="38"/>
      <c r="DK15" s="38">
        <v>0</v>
      </c>
      <c r="DL15" s="38"/>
      <c r="DM15" s="38">
        <v>1</v>
      </c>
      <c r="DN15" s="38" t="s">
        <v>580</v>
      </c>
      <c r="DO15" s="38" t="s">
        <v>580</v>
      </c>
      <c r="DP15" s="38" t="s">
        <v>580</v>
      </c>
      <c r="DQ15" s="38" t="s">
        <v>580</v>
      </c>
      <c r="DR15" s="38" t="s">
        <v>580</v>
      </c>
    </row>
  </sheetData>
  <pageMargins left="0.7" right="0.7" top="0.75" bottom="0.75" header="0.511811023622047" footer="0.511811023622047"/>
  <pageSetup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R1"/>
  <sheetViews>
    <sheetView zoomScaleNormal="100" workbookViewId="0">
      <selection activeCell="E24" sqref="E24"/>
    </sheetView>
  </sheetViews>
  <sheetFormatPr baseColWidth="10" defaultColWidth="8.7265625" defaultRowHeight="14.25" customHeight="1" x14ac:dyDescent="0.35"/>
  <sheetData>
    <row r="1" spans="1:122" ht="15.75" customHeight="1" x14ac:dyDescent="0.35">
      <c r="A1" s="295" t="s">
        <v>29</v>
      </c>
      <c r="B1" s="296" t="s">
        <v>2471</v>
      </c>
      <c r="C1" s="297" t="s">
        <v>8085</v>
      </c>
      <c r="D1" s="295" t="s">
        <v>8086</v>
      </c>
      <c r="E1" s="298" t="s">
        <v>8087</v>
      </c>
      <c r="F1" s="295" t="s">
        <v>122</v>
      </c>
      <c r="G1" s="295"/>
      <c r="H1" s="295" t="s">
        <v>454</v>
      </c>
      <c r="I1" s="295" t="s">
        <v>13</v>
      </c>
      <c r="J1" s="295" t="s">
        <v>222</v>
      </c>
      <c r="K1" s="295" t="s">
        <v>269</v>
      </c>
      <c r="L1" s="295"/>
      <c r="M1" s="295" t="s">
        <v>272</v>
      </c>
      <c r="N1" s="295"/>
      <c r="O1" s="295" t="s">
        <v>300</v>
      </c>
      <c r="P1" s="295"/>
      <c r="Q1" s="299" t="s">
        <v>768</v>
      </c>
      <c r="R1" s="295">
        <v>0</v>
      </c>
      <c r="S1" s="295">
        <v>0</v>
      </c>
      <c r="T1" s="295">
        <v>0</v>
      </c>
      <c r="U1" s="295">
        <v>0</v>
      </c>
      <c r="V1" s="295">
        <v>0</v>
      </c>
      <c r="W1" s="295">
        <v>0</v>
      </c>
      <c r="X1" s="295">
        <v>0</v>
      </c>
      <c r="Y1" s="295">
        <v>0</v>
      </c>
      <c r="Z1" s="295"/>
      <c r="AA1" s="295">
        <v>0</v>
      </c>
      <c r="AB1" s="295">
        <v>0</v>
      </c>
      <c r="AC1" s="295">
        <v>0</v>
      </c>
      <c r="AD1" s="295">
        <v>0</v>
      </c>
      <c r="AE1" s="295">
        <v>0</v>
      </c>
      <c r="AF1" s="295">
        <v>0</v>
      </c>
      <c r="AG1" s="295">
        <v>0</v>
      </c>
      <c r="AH1" s="295">
        <v>0</v>
      </c>
      <c r="AI1" s="295">
        <v>0</v>
      </c>
      <c r="AJ1" s="295">
        <v>0</v>
      </c>
      <c r="AK1" s="295">
        <v>0</v>
      </c>
      <c r="AL1" s="295">
        <v>0</v>
      </c>
      <c r="AM1" s="295">
        <v>0</v>
      </c>
      <c r="AN1" s="295">
        <v>0</v>
      </c>
      <c r="AO1" s="295">
        <v>0</v>
      </c>
      <c r="AP1" s="295">
        <v>0</v>
      </c>
      <c r="AQ1" s="295">
        <v>1</v>
      </c>
      <c r="AR1" s="295">
        <v>1</v>
      </c>
      <c r="AS1" s="295">
        <v>0</v>
      </c>
      <c r="AT1" s="295">
        <v>0</v>
      </c>
      <c r="AU1" s="295">
        <v>0</v>
      </c>
      <c r="AV1" s="295">
        <v>0</v>
      </c>
      <c r="AW1" s="295">
        <v>0</v>
      </c>
      <c r="AX1" s="295">
        <v>0</v>
      </c>
      <c r="AY1" s="295">
        <v>0</v>
      </c>
      <c r="AZ1" s="295">
        <v>0</v>
      </c>
      <c r="BA1" s="295">
        <v>1</v>
      </c>
      <c r="BB1" s="295">
        <v>0</v>
      </c>
      <c r="BC1" s="295">
        <v>0</v>
      </c>
      <c r="BD1" s="295">
        <v>0</v>
      </c>
      <c r="BE1" s="295">
        <v>0</v>
      </c>
      <c r="BF1" s="295">
        <v>0</v>
      </c>
      <c r="BG1" s="295">
        <v>1</v>
      </c>
      <c r="BH1" s="295">
        <v>0</v>
      </c>
      <c r="BI1" s="295">
        <v>0</v>
      </c>
      <c r="BJ1" s="295">
        <v>0</v>
      </c>
      <c r="BK1" s="295">
        <v>0</v>
      </c>
      <c r="BL1" s="295">
        <v>0</v>
      </c>
      <c r="BM1" s="295">
        <v>0</v>
      </c>
      <c r="BN1" s="295">
        <v>0</v>
      </c>
      <c r="BO1" s="295">
        <v>0</v>
      </c>
      <c r="BP1" s="295">
        <v>0</v>
      </c>
      <c r="BQ1" s="295">
        <v>0</v>
      </c>
      <c r="BR1" s="295">
        <v>0</v>
      </c>
      <c r="BS1" s="295">
        <v>0</v>
      </c>
      <c r="BT1" s="295">
        <v>0</v>
      </c>
      <c r="BU1" s="295">
        <v>0</v>
      </c>
      <c r="BV1" s="295">
        <v>0</v>
      </c>
      <c r="BW1" s="295">
        <v>0</v>
      </c>
      <c r="BX1" s="295">
        <v>0</v>
      </c>
      <c r="BY1" s="295">
        <v>0</v>
      </c>
      <c r="BZ1" s="295">
        <v>0</v>
      </c>
      <c r="CA1" s="295">
        <v>0</v>
      </c>
      <c r="CB1" s="295">
        <v>0</v>
      </c>
      <c r="CC1" s="300">
        <v>0</v>
      </c>
      <c r="CD1" s="295">
        <v>0</v>
      </c>
      <c r="CE1" s="295">
        <v>0</v>
      </c>
      <c r="CF1" s="295">
        <v>0</v>
      </c>
      <c r="CG1" s="295">
        <v>0</v>
      </c>
      <c r="CH1" s="295">
        <v>0</v>
      </c>
      <c r="CI1" s="295">
        <v>0</v>
      </c>
      <c r="CJ1" s="295">
        <v>0</v>
      </c>
      <c r="CK1" s="295">
        <v>0</v>
      </c>
      <c r="CL1" s="295">
        <v>0</v>
      </c>
      <c r="CM1" s="295">
        <v>0</v>
      </c>
      <c r="CN1" s="295">
        <v>0</v>
      </c>
      <c r="CO1" s="295">
        <v>0</v>
      </c>
      <c r="CP1" s="295">
        <v>0</v>
      </c>
      <c r="CQ1" s="295">
        <v>0</v>
      </c>
      <c r="CR1" s="295">
        <v>0</v>
      </c>
      <c r="CS1" s="295">
        <v>0</v>
      </c>
      <c r="CT1" s="295">
        <v>0</v>
      </c>
      <c r="CU1" s="295">
        <v>0</v>
      </c>
      <c r="CV1" s="295">
        <v>0</v>
      </c>
      <c r="CW1" s="299">
        <v>0</v>
      </c>
      <c r="CX1" s="295">
        <f>SUM(AA1:CW1)</f>
        <v>4</v>
      </c>
      <c r="CY1" s="295">
        <v>1</v>
      </c>
      <c r="CZ1" s="295">
        <v>0</v>
      </c>
      <c r="DA1" s="295">
        <v>0</v>
      </c>
      <c r="DB1" s="295">
        <v>0</v>
      </c>
      <c r="DC1" s="295" t="s">
        <v>3309</v>
      </c>
      <c r="DD1" s="295"/>
      <c r="DE1" s="295"/>
      <c r="DF1" s="295"/>
      <c r="DG1" s="295"/>
      <c r="DH1" s="295"/>
      <c r="DI1" s="295"/>
      <c r="DJ1" s="295"/>
      <c r="DK1" s="295">
        <v>0</v>
      </c>
      <c r="DL1" s="295"/>
      <c r="DM1" s="295">
        <v>1</v>
      </c>
      <c r="DN1" s="295">
        <v>1842</v>
      </c>
      <c r="DO1" s="295" t="s">
        <v>8088</v>
      </c>
      <c r="DP1" s="295" t="s">
        <v>8089</v>
      </c>
      <c r="DQ1" s="295">
        <v>1938</v>
      </c>
      <c r="DR1" s="295" t="s">
        <v>8090</v>
      </c>
    </row>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82"/>
  <sheetViews>
    <sheetView topLeftCell="A82" zoomScaleNormal="100" workbookViewId="0">
      <selection activeCell="A82" sqref="A82"/>
    </sheetView>
  </sheetViews>
  <sheetFormatPr baseColWidth="10" defaultColWidth="14.1796875" defaultRowHeight="14.25" customHeight="1" x14ac:dyDescent="0.35"/>
  <cols>
    <col min="1" max="1" width="27.7265625" customWidth="1"/>
    <col min="5" max="5" width="19.1796875" customWidth="1"/>
  </cols>
  <sheetData>
    <row r="1" spans="1:26" ht="14.6" x14ac:dyDescent="0.35">
      <c r="A1" t="s">
        <v>8091</v>
      </c>
    </row>
    <row r="2" spans="1:26" ht="14.6" x14ac:dyDescent="0.35">
      <c r="A2" s="301" t="s">
        <v>8092</v>
      </c>
      <c r="B2" s="302"/>
      <c r="C2" s="302"/>
      <c r="D2" s="302"/>
      <c r="E2" s="302"/>
      <c r="F2" s="303" t="s">
        <v>8093</v>
      </c>
      <c r="G2" s="303"/>
      <c r="H2" s="303"/>
      <c r="I2" s="303"/>
    </row>
    <row r="3" spans="1:26" ht="14.6" x14ac:dyDescent="0.35">
      <c r="A3" t="s">
        <v>8094</v>
      </c>
    </row>
    <row r="4" spans="1:26" ht="14.6" x14ac:dyDescent="0.35">
      <c r="A4" t="s">
        <v>8095</v>
      </c>
    </row>
    <row r="5" spans="1:26" ht="14.6" x14ac:dyDescent="0.35">
      <c r="A5" s="304" t="s">
        <v>8096</v>
      </c>
      <c r="B5" s="305"/>
      <c r="C5" s="305"/>
      <c r="D5" s="305"/>
      <c r="E5" s="305"/>
      <c r="F5" s="305"/>
      <c r="G5" s="305"/>
      <c r="H5" s="305"/>
      <c r="I5" s="305"/>
      <c r="J5" s="305"/>
      <c r="K5" s="305"/>
      <c r="L5" s="305"/>
      <c r="M5" s="305"/>
      <c r="N5" s="305"/>
      <c r="O5" s="305"/>
      <c r="P5" s="305"/>
      <c r="Q5" s="305"/>
      <c r="R5" s="305"/>
      <c r="S5" s="305"/>
      <c r="T5" s="305"/>
      <c r="U5" s="305"/>
      <c r="V5" s="305"/>
      <c r="W5" s="305"/>
      <c r="X5" s="305"/>
      <c r="Y5" s="305"/>
      <c r="Z5" s="305"/>
    </row>
    <row r="6" spans="1:26" ht="14.6" x14ac:dyDescent="0.35">
      <c r="A6" s="306" t="s">
        <v>8097</v>
      </c>
      <c r="B6" s="307" t="s">
        <v>8098</v>
      </c>
      <c r="C6" s="306"/>
      <c r="D6" s="306"/>
      <c r="E6" s="306"/>
      <c r="F6" s="306"/>
      <c r="G6" s="306"/>
      <c r="H6" s="306"/>
      <c r="I6" s="306"/>
      <c r="J6" s="306"/>
      <c r="K6" s="306"/>
      <c r="L6" s="306"/>
      <c r="M6" s="306"/>
      <c r="N6" s="306"/>
      <c r="O6" s="306"/>
      <c r="P6" s="306"/>
      <c r="Q6" s="306"/>
      <c r="R6" s="306"/>
      <c r="S6" s="306"/>
      <c r="T6" s="306"/>
      <c r="U6" s="306"/>
      <c r="V6" s="306"/>
      <c r="W6" s="306"/>
      <c r="X6" s="306"/>
      <c r="Y6" s="306"/>
      <c r="Z6" s="306"/>
    </row>
    <row r="7" spans="1:26" ht="14.6" x14ac:dyDescent="0.35">
      <c r="A7" s="306" t="s">
        <v>8099</v>
      </c>
      <c r="B7" s="307" t="s">
        <v>8100</v>
      </c>
      <c r="C7" s="306"/>
      <c r="D7" s="306"/>
      <c r="E7" s="306"/>
      <c r="F7" s="306"/>
      <c r="G7" s="306"/>
      <c r="H7" s="306"/>
      <c r="I7" s="306"/>
      <c r="J7" s="306"/>
      <c r="K7" s="306"/>
      <c r="L7" s="306"/>
      <c r="M7" s="306"/>
      <c r="N7" s="306"/>
      <c r="O7" s="306"/>
      <c r="P7" s="306"/>
      <c r="Q7" s="306"/>
      <c r="R7" s="306"/>
      <c r="S7" s="306"/>
      <c r="T7" s="306"/>
      <c r="U7" s="306"/>
      <c r="V7" s="306"/>
      <c r="W7" s="306"/>
      <c r="X7" s="306"/>
      <c r="Y7" s="306"/>
      <c r="Z7" s="306"/>
    </row>
    <row r="8" spans="1:26" ht="14.6" x14ac:dyDescent="0.35">
      <c r="A8" s="306" t="s">
        <v>8101</v>
      </c>
      <c r="B8" s="307" t="s">
        <v>8102</v>
      </c>
      <c r="C8" s="306" t="s">
        <v>8103</v>
      </c>
      <c r="D8" s="306"/>
      <c r="E8" s="306"/>
      <c r="F8" s="306"/>
      <c r="G8" s="306"/>
      <c r="H8" s="306"/>
      <c r="I8" s="306"/>
      <c r="J8" s="306"/>
      <c r="K8" s="306"/>
      <c r="L8" s="306"/>
      <c r="M8" s="306"/>
      <c r="N8" s="306"/>
      <c r="O8" s="306"/>
      <c r="P8" s="306"/>
      <c r="Q8" s="306"/>
      <c r="R8" s="306"/>
      <c r="S8" s="306"/>
      <c r="T8" s="306"/>
      <c r="U8" s="306"/>
      <c r="V8" s="306"/>
      <c r="W8" s="306"/>
      <c r="X8" s="306"/>
      <c r="Y8" s="306"/>
      <c r="Z8" s="306"/>
    </row>
    <row r="9" spans="1:26" ht="14.6" x14ac:dyDescent="0.35">
      <c r="A9" s="306" t="s">
        <v>8104</v>
      </c>
      <c r="B9" s="306"/>
      <c r="C9" s="306" t="s">
        <v>8105</v>
      </c>
      <c r="D9" s="306"/>
      <c r="E9" s="306"/>
      <c r="F9" s="306"/>
      <c r="G9" s="306"/>
      <c r="H9" s="306"/>
      <c r="I9" s="306"/>
      <c r="J9" s="306"/>
      <c r="K9" s="306"/>
      <c r="L9" s="306"/>
      <c r="M9" s="306"/>
      <c r="N9" s="306"/>
      <c r="O9" s="306"/>
      <c r="P9" s="306"/>
      <c r="Q9" s="306"/>
      <c r="R9" s="306"/>
      <c r="S9" s="306"/>
      <c r="T9" s="306"/>
      <c r="U9" s="306"/>
      <c r="V9" s="306"/>
      <c r="W9" s="306"/>
      <c r="X9" s="306"/>
      <c r="Y9" s="306"/>
      <c r="Z9" s="306"/>
    </row>
    <row r="11" spans="1:26" ht="14.6" x14ac:dyDescent="0.35">
      <c r="A11" s="308" t="s">
        <v>8106</v>
      </c>
      <c r="B11" s="309"/>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row>
    <row r="12" spans="1:26" ht="14.6" x14ac:dyDescent="0.35">
      <c r="A12" s="306" t="s">
        <v>8107</v>
      </c>
      <c r="B12" s="306"/>
      <c r="C12" s="306"/>
      <c r="D12" s="306"/>
      <c r="E12" s="306"/>
      <c r="F12" s="306"/>
      <c r="G12" s="306"/>
      <c r="H12" s="306"/>
      <c r="I12" s="306"/>
      <c r="J12" s="306"/>
      <c r="K12" s="306"/>
      <c r="L12" s="306"/>
      <c r="M12" s="306"/>
      <c r="N12" s="306"/>
      <c r="O12" s="306"/>
      <c r="P12" s="306"/>
      <c r="Q12" s="306"/>
      <c r="R12" s="306"/>
      <c r="S12" s="306"/>
      <c r="T12" s="306"/>
      <c r="U12" s="306"/>
      <c r="V12" s="306"/>
      <c r="W12" s="306"/>
      <c r="X12" s="306"/>
      <c r="Y12" s="306"/>
      <c r="Z12" s="306"/>
    </row>
    <row r="13" spans="1:26" ht="14.6" x14ac:dyDescent="0.35">
      <c r="A13" s="306" t="s">
        <v>8108</v>
      </c>
      <c r="B13" s="306"/>
      <c r="C13" s="306"/>
      <c r="D13" s="306"/>
      <c r="E13" s="306"/>
      <c r="F13" s="306"/>
      <c r="G13" s="306"/>
      <c r="H13" s="306"/>
      <c r="I13" s="306"/>
      <c r="J13" s="306"/>
      <c r="K13" s="306"/>
      <c r="L13" s="306"/>
      <c r="M13" s="306"/>
      <c r="N13" s="306"/>
      <c r="O13" s="306"/>
      <c r="P13" s="306"/>
      <c r="Q13" s="306"/>
      <c r="R13" s="306"/>
      <c r="S13" s="306"/>
      <c r="T13" s="306"/>
      <c r="U13" s="306"/>
      <c r="V13" s="306"/>
      <c r="W13" s="306"/>
      <c r="X13" s="306"/>
      <c r="Y13" s="306"/>
      <c r="Z13" s="306"/>
    </row>
    <row r="15" spans="1:26" ht="14.6" x14ac:dyDescent="0.35">
      <c r="A15" s="310" t="s">
        <v>1420</v>
      </c>
      <c r="B15" s="310"/>
      <c r="C15" s="310"/>
      <c r="D15" s="310"/>
      <c r="E15" s="310"/>
      <c r="F15" s="310"/>
      <c r="G15" s="310"/>
      <c r="H15" s="310"/>
      <c r="I15" s="310"/>
      <c r="J15" s="310"/>
      <c r="K15" s="310"/>
      <c r="L15" s="310"/>
      <c r="M15" s="310"/>
      <c r="N15" s="310"/>
      <c r="O15" s="310"/>
      <c r="P15" s="310"/>
      <c r="Q15" s="310"/>
      <c r="R15" s="310"/>
      <c r="S15" s="310"/>
      <c r="T15" s="310"/>
      <c r="U15" s="310"/>
      <c r="V15" s="310"/>
      <c r="W15" s="310"/>
      <c r="X15" s="310"/>
      <c r="Y15" s="310"/>
      <c r="Z15" s="310"/>
    </row>
    <row r="16" spans="1:26" ht="14.6" x14ac:dyDescent="0.35">
      <c r="A16" t="s">
        <v>8109</v>
      </c>
    </row>
    <row r="18" spans="1:26" ht="14.6" x14ac:dyDescent="0.35">
      <c r="A18" s="304" t="s">
        <v>8110</v>
      </c>
      <c r="B18" s="305"/>
      <c r="C18" s="305"/>
      <c r="D18" s="305"/>
      <c r="E18" s="305"/>
      <c r="F18" s="305"/>
      <c r="G18" s="305"/>
      <c r="H18" s="305"/>
      <c r="I18" s="305"/>
      <c r="J18" s="305"/>
      <c r="K18" s="305"/>
      <c r="L18" s="305"/>
      <c r="M18" s="305"/>
      <c r="N18" s="305"/>
      <c r="O18" s="305"/>
      <c r="P18" s="305"/>
      <c r="Q18" s="305"/>
      <c r="R18" s="305"/>
      <c r="S18" s="305"/>
      <c r="T18" s="305"/>
      <c r="U18" s="305"/>
      <c r="V18" s="305"/>
      <c r="W18" s="305"/>
      <c r="X18" s="305"/>
      <c r="Y18" s="305"/>
      <c r="Z18" s="305"/>
    </row>
    <row r="19" spans="1:26" ht="14.6" x14ac:dyDescent="0.35">
      <c r="A19" t="s">
        <v>8094</v>
      </c>
    </row>
    <row r="21" spans="1:26" ht="14.6" x14ac:dyDescent="0.35">
      <c r="A21" s="308" t="s">
        <v>8111</v>
      </c>
      <c r="B21" s="309"/>
      <c r="C21" s="309"/>
      <c r="D21" s="309"/>
      <c r="E21" s="309"/>
      <c r="F21" s="309"/>
      <c r="G21" s="309"/>
      <c r="H21" s="309"/>
      <c r="I21" s="309"/>
      <c r="J21" s="309"/>
      <c r="K21" s="309"/>
      <c r="L21" s="309"/>
      <c r="M21" s="309"/>
      <c r="N21" s="309"/>
      <c r="O21" s="309"/>
      <c r="P21" s="309"/>
      <c r="Q21" s="309"/>
      <c r="R21" s="309"/>
      <c r="S21" s="309"/>
      <c r="T21" s="309"/>
      <c r="U21" s="309"/>
      <c r="V21" s="309"/>
      <c r="W21" s="309"/>
      <c r="X21" s="309"/>
      <c r="Y21" s="309"/>
      <c r="Z21" s="309"/>
    </row>
    <row r="22" spans="1:26" ht="14.6" x14ac:dyDescent="0.35">
      <c r="A22" t="s">
        <v>8112</v>
      </c>
    </row>
    <row r="23" spans="1:26" ht="14.6" x14ac:dyDescent="0.35">
      <c r="A23" t="s">
        <v>8113</v>
      </c>
    </row>
    <row r="24" spans="1:26" ht="14.6" x14ac:dyDescent="0.35">
      <c r="A24" s="311" t="s">
        <v>663</v>
      </c>
      <c r="B24" s="312"/>
      <c r="C24" s="312"/>
      <c r="D24" s="312"/>
      <c r="E24" s="312"/>
      <c r="F24" s="312"/>
      <c r="G24" s="312"/>
      <c r="H24" s="312"/>
      <c r="I24" s="312"/>
      <c r="J24" s="312"/>
      <c r="K24" s="312"/>
      <c r="L24" s="312"/>
      <c r="M24" s="312"/>
      <c r="N24" s="312"/>
      <c r="O24" s="312"/>
      <c r="P24" s="312"/>
      <c r="Q24" s="312"/>
      <c r="R24" s="312"/>
      <c r="S24" s="312"/>
      <c r="T24" s="312"/>
      <c r="U24" s="312"/>
      <c r="V24" s="312"/>
      <c r="W24" s="312"/>
      <c r="X24" s="312"/>
      <c r="Y24" s="312"/>
      <c r="Z24" s="312"/>
    </row>
    <row r="25" spans="1:26" ht="14.6" x14ac:dyDescent="0.35">
      <c r="A25" t="s">
        <v>8114</v>
      </c>
    </row>
    <row r="26" spans="1:26" ht="14.6" x14ac:dyDescent="0.35">
      <c r="A26" t="s">
        <v>8115</v>
      </c>
    </row>
    <row r="27" spans="1:26" ht="14.6" x14ac:dyDescent="0.35">
      <c r="A27" s="313" t="s">
        <v>304</v>
      </c>
      <c r="B27" s="314"/>
      <c r="C27" s="314"/>
      <c r="D27" s="314"/>
      <c r="E27" s="314"/>
      <c r="F27" s="314"/>
      <c r="G27" s="314"/>
      <c r="H27" s="314"/>
      <c r="I27" s="314"/>
      <c r="J27" s="314"/>
      <c r="K27" s="314"/>
      <c r="L27" s="314"/>
      <c r="M27" s="314"/>
      <c r="N27" s="314"/>
      <c r="O27" s="314"/>
      <c r="P27" s="314"/>
      <c r="Q27" s="314"/>
      <c r="R27" s="314"/>
      <c r="S27" s="314"/>
      <c r="T27" s="314"/>
      <c r="U27" s="314"/>
      <c r="V27" s="314"/>
      <c r="W27" s="314"/>
      <c r="X27" s="314"/>
      <c r="Y27" s="314"/>
      <c r="Z27" s="314"/>
    </row>
    <row r="28" spans="1:26" ht="14.6" x14ac:dyDescent="0.35">
      <c r="A28" s="315" t="s">
        <v>8116</v>
      </c>
      <c r="B28" s="316" t="s">
        <v>8117</v>
      </c>
    </row>
    <row r="29" spans="1:26" ht="14.6" x14ac:dyDescent="0.35">
      <c r="A29" t="s">
        <v>8118</v>
      </c>
      <c r="B29" s="316" t="s">
        <v>8119</v>
      </c>
      <c r="D29" t="s">
        <v>8120</v>
      </c>
      <c r="F29" s="316" t="s">
        <v>8121</v>
      </c>
    </row>
    <row r="30" spans="1:26" ht="14.6" x14ac:dyDescent="0.35">
      <c r="A30" t="s">
        <v>8122</v>
      </c>
      <c r="B30" s="316" t="s">
        <v>8123</v>
      </c>
    </row>
    <row r="31" spans="1:26" ht="14.6" x14ac:dyDescent="0.35">
      <c r="A31" s="308" t="s">
        <v>5238</v>
      </c>
      <c r="B31" s="309"/>
      <c r="C31" s="309"/>
      <c r="D31" s="309"/>
      <c r="E31" s="309"/>
      <c r="F31" s="309"/>
      <c r="G31" s="309"/>
      <c r="H31" s="309"/>
      <c r="I31" s="309"/>
      <c r="J31" s="309"/>
      <c r="K31" s="309"/>
      <c r="L31" s="309"/>
      <c r="M31" s="309"/>
      <c r="N31" s="309"/>
      <c r="O31" s="309"/>
      <c r="P31" s="309"/>
      <c r="Q31" s="309"/>
      <c r="R31" s="309"/>
      <c r="S31" s="309"/>
      <c r="T31" s="309"/>
      <c r="U31" s="309"/>
      <c r="V31" s="309"/>
      <c r="W31" s="309"/>
      <c r="X31" s="309"/>
      <c r="Y31" s="309"/>
      <c r="Z31" s="309"/>
    </row>
    <row r="32" spans="1:26" ht="14.6" x14ac:dyDescent="0.35">
      <c r="A32" t="s">
        <v>8124</v>
      </c>
    </row>
    <row r="33" spans="1:26" ht="14.6" x14ac:dyDescent="0.35">
      <c r="A33" t="s">
        <v>8125</v>
      </c>
    </row>
    <row r="34" spans="1:26" ht="116.85" x14ac:dyDescent="0.35">
      <c r="A34" s="317" t="s">
        <v>8126</v>
      </c>
    </row>
    <row r="35" spans="1:26" ht="14.6" x14ac:dyDescent="0.35">
      <c r="A35" t="s">
        <v>8127</v>
      </c>
    </row>
    <row r="36" spans="1:26" ht="14.6" x14ac:dyDescent="0.35">
      <c r="A36" t="s">
        <v>8128</v>
      </c>
    </row>
    <row r="37" spans="1:26" ht="14.6" x14ac:dyDescent="0.35">
      <c r="A37" t="s">
        <v>8129</v>
      </c>
    </row>
    <row r="38" spans="1:26" ht="14.6" x14ac:dyDescent="0.35">
      <c r="A38" t="s">
        <v>8130</v>
      </c>
    </row>
    <row r="39" spans="1:26" ht="14.6" x14ac:dyDescent="0.35">
      <c r="A39" t="s">
        <v>8131</v>
      </c>
    </row>
    <row r="40" spans="1:26" ht="14.6" x14ac:dyDescent="0.35">
      <c r="A40" t="s">
        <v>8132</v>
      </c>
    </row>
    <row r="41" spans="1:26" ht="14.6" x14ac:dyDescent="0.35">
      <c r="A41" t="s">
        <v>8133</v>
      </c>
    </row>
    <row r="42" spans="1:26" ht="14.6" x14ac:dyDescent="0.35">
      <c r="A42" t="s">
        <v>8134</v>
      </c>
    </row>
    <row r="43" spans="1:26" ht="14.6" x14ac:dyDescent="0.35">
      <c r="A43" t="s">
        <v>8135</v>
      </c>
    </row>
    <row r="45" spans="1:26" ht="14.6" x14ac:dyDescent="0.35">
      <c r="A45" s="318" t="s">
        <v>7869</v>
      </c>
      <c r="B45" s="319"/>
      <c r="C45" s="319"/>
      <c r="D45" s="319"/>
      <c r="E45" s="319"/>
      <c r="F45" s="319"/>
      <c r="G45" s="319"/>
      <c r="H45" s="319"/>
      <c r="I45" s="319"/>
      <c r="J45" s="319"/>
      <c r="K45" s="319"/>
      <c r="L45" s="319"/>
      <c r="M45" s="319"/>
      <c r="N45" s="319"/>
      <c r="O45" s="319"/>
      <c r="P45" s="319"/>
      <c r="Q45" s="319"/>
      <c r="R45" s="319"/>
      <c r="S45" s="319"/>
      <c r="T45" s="319"/>
      <c r="U45" s="319"/>
      <c r="V45" s="319"/>
      <c r="W45" s="319"/>
      <c r="X45" s="319"/>
      <c r="Y45" s="319"/>
      <c r="Z45" s="319"/>
    </row>
    <row r="46" spans="1:26" ht="14.6" x14ac:dyDescent="0.35">
      <c r="A46" t="s">
        <v>8136</v>
      </c>
      <c r="B46" s="316" t="s">
        <v>8137</v>
      </c>
    </row>
    <row r="48" spans="1:26" ht="14.6" x14ac:dyDescent="0.35">
      <c r="A48" s="310" t="s">
        <v>3147</v>
      </c>
      <c r="B48" s="320"/>
      <c r="C48" s="320"/>
      <c r="D48" s="320"/>
      <c r="E48" s="320"/>
      <c r="F48" s="320"/>
      <c r="G48" s="320"/>
      <c r="H48" s="320"/>
      <c r="I48" s="320"/>
      <c r="J48" s="320"/>
      <c r="K48" s="320"/>
      <c r="L48" s="320"/>
      <c r="M48" s="320"/>
      <c r="N48" s="320"/>
      <c r="O48" s="320"/>
      <c r="P48" s="320"/>
      <c r="Q48" s="320"/>
      <c r="R48" s="320"/>
      <c r="S48" s="320"/>
      <c r="T48" s="320"/>
      <c r="U48" s="320"/>
      <c r="V48" s="320"/>
      <c r="W48" s="320"/>
      <c r="X48" s="320"/>
      <c r="Y48" s="320"/>
      <c r="Z48" s="320"/>
    </row>
    <row r="49" spans="1:26" ht="14.6" x14ac:dyDescent="0.35">
      <c r="A49" t="s">
        <v>8138</v>
      </c>
      <c r="B49" s="316" t="s">
        <v>8139</v>
      </c>
    </row>
    <row r="50" spans="1:26" ht="14.6" x14ac:dyDescent="0.35">
      <c r="A50" t="s">
        <v>8140</v>
      </c>
      <c r="B50" s="316" t="s">
        <v>8141</v>
      </c>
    </row>
    <row r="52" spans="1:26" ht="14.6" x14ac:dyDescent="0.35">
      <c r="A52" s="318" t="s">
        <v>3282</v>
      </c>
      <c r="B52" s="318"/>
      <c r="C52" s="318"/>
      <c r="D52" s="318"/>
      <c r="E52" s="318"/>
      <c r="F52" s="318"/>
      <c r="G52" s="318"/>
      <c r="H52" s="318"/>
      <c r="I52" s="318"/>
      <c r="J52" s="318"/>
      <c r="K52" s="318"/>
      <c r="L52" s="318"/>
      <c r="M52" s="318"/>
      <c r="N52" s="318"/>
      <c r="O52" s="318"/>
      <c r="P52" s="318"/>
      <c r="Q52" s="318"/>
      <c r="R52" s="318"/>
      <c r="S52" s="318"/>
      <c r="T52" s="318"/>
      <c r="U52" s="318"/>
      <c r="V52" s="318"/>
      <c r="W52" s="318"/>
      <c r="X52" s="318"/>
      <c r="Y52" s="318"/>
      <c r="Z52" s="318"/>
    </row>
    <row r="53" spans="1:26" ht="14.6" x14ac:dyDescent="0.35">
      <c r="A53" t="s">
        <v>8142</v>
      </c>
    </row>
    <row r="54" spans="1:26" ht="14.6" x14ac:dyDescent="0.35">
      <c r="A54" s="311" t="s">
        <v>8143</v>
      </c>
      <c r="B54" s="312"/>
      <c r="C54" s="312"/>
      <c r="D54" s="312"/>
      <c r="E54" s="312"/>
      <c r="F54" s="312"/>
      <c r="G54" s="312"/>
      <c r="H54" s="312"/>
      <c r="I54" s="312"/>
      <c r="J54" s="312"/>
      <c r="K54" s="312"/>
      <c r="L54" s="312"/>
      <c r="M54" s="312"/>
      <c r="N54" s="312"/>
      <c r="O54" s="312"/>
      <c r="P54" s="312"/>
      <c r="Q54" s="312"/>
      <c r="R54" s="312"/>
      <c r="S54" s="312"/>
      <c r="T54" s="312"/>
      <c r="U54" s="312"/>
      <c r="V54" s="312"/>
      <c r="W54" s="312"/>
      <c r="X54" s="312"/>
      <c r="Y54" s="312"/>
      <c r="Z54" s="312"/>
    </row>
    <row r="55" spans="1:26" ht="14.6" x14ac:dyDescent="0.35">
      <c r="A55" s="316" t="s">
        <v>8144</v>
      </c>
    </row>
    <row r="56" spans="1:26" ht="14.6" x14ac:dyDescent="0.35">
      <c r="A56" s="321" t="s">
        <v>8145</v>
      </c>
      <c r="B56" s="322"/>
      <c r="C56" s="322"/>
      <c r="D56" s="322"/>
      <c r="E56" s="322"/>
      <c r="F56" s="322"/>
      <c r="G56" s="322"/>
      <c r="H56" s="322"/>
      <c r="I56" s="322"/>
      <c r="J56" s="322"/>
      <c r="K56" s="322"/>
      <c r="L56" s="322"/>
      <c r="M56" s="322"/>
      <c r="N56" s="322"/>
      <c r="O56" s="322"/>
      <c r="P56" s="322"/>
      <c r="Q56" s="322"/>
      <c r="R56" s="322"/>
      <c r="S56" s="322"/>
      <c r="T56" s="322"/>
      <c r="U56" s="322"/>
      <c r="V56" s="322"/>
      <c r="W56" s="322"/>
      <c r="X56" s="322"/>
      <c r="Y56" s="322"/>
      <c r="Z56" s="322"/>
    </row>
    <row r="57" spans="1:26" ht="14.6" x14ac:dyDescent="0.35">
      <c r="A57" t="s">
        <v>8146</v>
      </c>
    </row>
    <row r="58" spans="1:26" ht="14.6" x14ac:dyDescent="0.35">
      <c r="A58" s="323" t="s">
        <v>8147</v>
      </c>
      <c r="B58" s="324"/>
      <c r="C58" s="324"/>
      <c r="D58" s="324"/>
      <c r="E58" s="324"/>
      <c r="F58" s="324"/>
      <c r="G58" s="324"/>
      <c r="H58" s="324"/>
      <c r="I58" s="324"/>
      <c r="J58" s="324"/>
      <c r="K58" s="324"/>
      <c r="L58" s="324"/>
      <c r="M58" s="324"/>
      <c r="N58" s="324"/>
      <c r="O58" s="324"/>
      <c r="P58" s="324"/>
      <c r="Q58" s="324"/>
      <c r="R58" s="324"/>
      <c r="S58" s="324"/>
      <c r="T58" s="324"/>
      <c r="U58" s="324"/>
      <c r="V58" s="324"/>
      <c r="W58" s="324"/>
      <c r="X58" s="324"/>
      <c r="Y58" s="324"/>
      <c r="Z58" s="324"/>
    </row>
    <row r="59" spans="1:26" ht="14.6" x14ac:dyDescent="0.35">
      <c r="A59" s="316" t="s">
        <v>8148</v>
      </c>
    </row>
    <row r="61" spans="1:26" ht="14.6" x14ac:dyDescent="0.35">
      <c r="A61" s="325" t="s">
        <v>8149</v>
      </c>
      <c r="B61" s="326"/>
      <c r="C61" s="326"/>
      <c r="D61" s="326"/>
      <c r="E61" s="326"/>
      <c r="F61" s="326"/>
      <c r="G61" s="326"/>
      <c r="H61" s="326"/>
      <c r="I61" s="326"/>
      <c r="J61" s="326"/>
      <c r="K61" s="326"/>
      <c r="L61" s="326"/>
      <c r="M61" s="326"/>
      <c r="N61" s="326"/>
      <c r="O61" s="326"/>
      <c r="P61" s="326"/>
      <c r="Q61" s="326"/>
      <c r="R61" s="326"/>
      <c r="S61" s="326"/>
      <c r="T61" s="326"/>
      <c r="U61" s="326"/>
      <c r="V61" s="326"/>
      <c r="W61" s="326"/>
      <c r="X61" s="326"/>
      <c r="Y61" s="326"/>
      <c r="Z61" s="326"/>
    </row>
    <row r="62" spans="1:26" ht="14.6" x14ac:dyDescent="0.35">
      <c r="A62" t="s">
        <v>8150</v>
      </c>
    </row>
    <row r="64" spans="1:26" ht="14.6" x14ac:dyDescent="0.35">
      <c r="A64" s="327" t="s">
        <v>1026</v>
      </c>
      <c r="B64" s="328"/>
      <c r="C64" s="328"/>
      <c r="D64" s="328"/>
      <c r="E64" s="328"/>
      <c r="F64" s="328"/>
      <c r="G64" s="328"/>
      <c r="H64" s="328"/>
      <c r="I64" s="328"/>
      <c r="J64" s="328"/>
      <c r="K64" s="328"/>
      <c r="L64" s="328"/>
      <c r="M64" s="328"/>
      <c r="N64" s="328"/>
      <c r="O64" s="328"/>
      <c r="P64" s="328"/>
      <c r="Q64" s="328"/>
      <c r="R64" s="328"/>
      <c r="S64" s="328"/>
      <c r="T64" s="328"/>
      <c r="U64" s="328"/>
      <c r="V64" s="328"/>
      <c r="W64" s="328"/>
      <c r="X64" s="328"/>
      <c r="Y64" s="328"/>
      <c r="Z64" s="328"/>
    </row>
    <row r="65" spans="1:26" ht="43.8" x14ac:dyDescent="0.35">
      <c r="A65" s="317" t="s">
        <v>8151</v>
      </c>
    </row>
    <row r="67" spans="1:26" ht="14.6" x14ac:dyDescent="0.35">
      <c r="A67" t="s">
        <v>8152</v>
      </c>
    </row>
    <row r="68" spans="1:26" ht="14.6" x14ac:dyDescent="0.35">
      <c r="A68" s="329" t="s">
        <v>8153</v>
      </c>
      <c r="B68" s="330"/>
      <c r="C68" s="330"/>
      <c r="D68" s="330"/>
      <c r="E68" s="330"/>
      <c r="F68" s="330"/>
      <c r="G68" s="330"/>
      <c r="H68" s="330"/>
      <c r="I68" s="330"/>
      <c r="J68" s="330"/>
      <c r="K68" s="330"/>
      <c r="L68" s="330"/>
      <c r="M68" s="330"/>
      <c r="N68" s="330"/>
      <c r="O68" s="330"/>
      <c r="P68" s="330"/>
      <c r="Q68" s="330"/>
      <c r="R68" s="330"/>
      <c r="S68" s="330"/>
      <c r="T68" s="330"/>
      <c r="U68" s="330"/>
      <c r="V68" s="330"/>
      <c r="W68" s="330"/>
      <c r="X68" s="330"/>
      <c r="Y68" s="330"/>
      <c r="Z68" s="330"/>
    </row>
    <row r="69" spans="1:26" ht="14.6" x14ac:dyDescent="0.35">
      <c r="A69" s="316" t="s">
        <v>8154</v>
      </c>
    </row>
    <row r="70" spans="1:26" ht="14.6" x14ac:dyDescent="0.35">
      <c r="A70" s="318" t="s">
        <v>8155</v>
      </c>
      <c r="B70" s="319"/>
      <c r="C70" s="319"/>
      <c r="D70" s="319"/>
      <c r="E70" s="319"/>
      <c r="F70" s="319"/>
      <c r="G70" s="319"/>
      <c r="H70" s="319"/>
      <c r="I70" s="319"/>
      <c r="J70" s="319"/>
      <c r="K70" s="319"/>
      <c r="L70" s="319"/>
      <c r="M70" s="319"/>
      <c r="N70" s="319"/>
      <c r="O70" s="319"/>
      <c r="P70" s="319"/>
      <c r="Q70" s="319"/>
      <c r="R70" s="319"/>
      <c r="S70" s="319"/>
      <c r="T70" s="319"/>
      <c r="U70" s="319"/>
      <c r="V70" s="319"/>
      <c r="W70" s="319"/>
      <c r="X70" s="319"/>
      <c r="Y70" s="319"/>
      <c r="Z70" s="319"/>
    </row>
    <row r="71" spans="1:26" ht="87.65" x14ac:dyDescent="0.35">
      <c r="A71" s="317" t="s">
        <v>8156</v>
      </c>
      <c r="B71" s="316" t="s">
        <v>8157</v>
      </c>
    </row>
    <row r="74" spans="1:26" ht="14.6" x14ac:dyDescent="0.35">
      <c r="A74" s="321" t="s">
        <v>8158</v>
      </c>
      <c r="B74" s="322"/>
      <c r="C74" s="322"/>
      <c r="D74" s="322"/>
      <c r="E74" s="322"/>
      <c r="F74" s="322"/>
      <c r="G74" s="322"/>
      <c r="H74" s="322"/>
      <c r="I74" s="322"/>
      <c r="J74" s="322"/>
      <c r="K74" s="322"/>
      <c r="L74" s="322"/>
      <c r="M74" s="322"/>
      <c r="N74" s="322"/>
      <c r="O74" s="322"/>
      <c r="P74" s="322"/>
      <c r="Q74" s="322"/>
      <c r="R74" s="322"/>
      <c r="S74" s="322"/>
      <c r="T74" s="322"/>
      <c r="U74" s="322"/>
      <c r="V74" s="322"/>
      <c r="W74" s="322"/>
      <c r="X74" s="322"/>
      <c r="Y74" s="322"/>
      <c r="Z74" s="322"/>
    </row>
    <row r="75" spans="1:26" ht="131.44999999999999" x14ac:dyDescent="0.35">
      <c r="A75" s="317" t="s">
        <v>8159</v>
      </c>
    </row>
    <row r="77" spans="1:26" ht="14.6" x14ac:dyDescent="0.35">
      <c r="A77" t="s">
        <v>8160</v>
      </c>
    </row>
    <row r="78" spans="1:26" ht="14.6" x14ac:dyDescent="0.35">
      <c r="A78" s="316" t="s">
        <v>8161</v>
      </c>
    </row>
    <row r="79" spans="1:26" ht="14.6" x14ac:dyDescent="0.35">
      <c r="A79" t="s">
        <v>8162</v>
      </c>
    </row>
    <row r="80" spans="1:26" ht="43.8" x14ac:dyDescent="0.35">
      <c r="A80" s="317" t="s">
        <v>8163</v>
      </c>
      <c r="B80" s="316" t="s">
        <v>8164</v>
      </c>
    </row>
    <row r="81" spans="1:1" ht="14.6" x14ac:dyDescent="0.35">
      <c r="A81" t="s">
        <v>8165</v>
      </c>
    </row>
    <row r="82" spans="1:1" ht="14.6" x14ac:dyDescent="0.35">
      <c r="A82" s="316" t="s">
        <v>8166</v>
      </c>
    </row>
  </sheetData>
  <hyperlinks>
    <hyperlink ref="B6" r:id="rId1" xr:uid="{00000000-0004-0000-0600-000000000000}"/>
    <hyperlink ref="B7" r:id="rId2" xr:uid="{00000000-0004-0000-0600-000001000000}"/>
    <hyperlink ref="B8" r:id="rId3" xr:uid="{00000000-0004-0000-0600-000002000000}"/>
    <hyperlink ref="B28" r:id="rId4" xr:uid="{00000000-0004-0000-0600-000003000000}"/>
    <hyperlink ref="B29" r:id="rId5" xr:uid="{00000000-0004-0000-0600-000004000000}"/>
    <hyperlink ref="F29" r:id="rId6" xr:uid="{00000000-0004-0000-0600-000005000000}"/>
    <hyperlink ref="B30" r:id="rId7" xr:uid="{00000000-0004-0000-0600-000006000000}"/>
    <hyperlink ref="B46" r:id="rId8" display="https://www.eeaa.gov.eg/ar-eg/%D9%85%D9%88%D8%B6%D9%88%D8%B9%D8%A7%D8%AA%D8%A8%D9%8A%D8%A6%D9%8A%D8%A9/%D8%AD%D9%85%D8%A7%D9%8A%D8%A9%D8%A7%D9%84%D8%B7%D8%A8%D9%8A%D8%B9%D8%A9/%D8%A7%D9%84%D8%AA%D9%86%D9%88%D8%B9%D8%A7%D9%84%D8%A8%D9%8A%D9%88%D9%84%D9%88%D8%AC%D9%89/%D8%A7%D9%84%D9%85%D9%88%D8%A7%D8%B1%D8%AF%D8%A7%D9%84%D9%88%D8%B1%D8%A7%D8%AB%D9%8A%D8%A9%D8%A7%D9%84%D9%86%D8%A8%D8%A7%D8%AA%D9%8A%D8%A9/%D9%82%D8%A7%D8%A6%D9%85%D8%A9%D8%A7%D9%84%D9%86%D8%A8%D8%A7%D8%AA%D8%A7%D8%AA%D8%A7%D9%84%D8%A8%D8%B1%D9%8A%D8%A9.aspx" xr:uid="{00000000-0004-0000-0600-000007000000}"/>
    <hyperlink ref="B49" r:id="rId9" xr:uid="{00000000-0004-0000-0600-000008000000}"/>
    <hyperlink ref="B50" r:id="rId10" xr:uid="{00000000-0004-0000-0600-000009000000}"/>
    <hyperlink ref="A55" r:id="rId11" xr:uid="{00000000-0004-0000-0600-00000A000000}"/>
    <hyperlink ref="A59" r:id="rId12" xr:uid="{00000000-0004-0000-0600-00000B000000}"/>
    <hyperlink ref="A69" r:id="rId13" xr:uid="{00000000-0004-0000-0600-00000C000000}"/>
    <hyperlink ref="B71" r:id="rId14" xr:uid="{00000000-0004-0000-0600-00000D000000}"/>
    <hyperlink ref="A78" r:id="rId15" xr:uid="{00000000-0004-0000-0600-00000E000000}"/>
    <hyperlink ref="B80" r:id="rId16" xr:uid="{00000000-0004-0000-0600-00000F000000}"/>
    <hyperlink ref="A82" r:id="rId17" xr:uid="{00000000-0004-0000-0600-000010000000}"/>
  </hyperlinks>
  <pageMargins left="0.74791666666666701" right="0.74791666666666701" top="0.98402777777777795" bottom="0.9840277777777779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F254"/>
  <sheetViews>
    <sheetView zoomScaleNormal="100" workbookViewId="0">
      <pane ySplit="1" topLeftCell="A2" activePane="bottomLeft" state="frozen"/>
      <selection pane="bottomLeft" activeCell="BD16" sqref="BD16"/>
    </sheetView>
  </sheetViews>
  <sheetFormatPr baseColWidth="10" defaultColWidth="14.1796875" defaultRowHeight="14.25" customHeight="1" x14ac:dyDescent="0.35"/>
  <cols>
    <col min="1" max="2" width="11.453125" customWidth="1"/>
    <col min="3" max="3" width="44.453125" customWidth="1"/>
    <col min="4" max="5" width="11.453125" customWidth="1"/>
    <col min="6" max="6" width="23.453125" customWidth="1"/>
    <col min="7" max="7" width="31.26953125" customWidth="1"/>
    <col min="8" max="16" width="11.453125" customWidth="1"/>
    <col min="17" max="21" width="4.54296875" customWidth="1"/>
    <col min="22" max="22" width="5.26953125" customWidth="1"/>
    <col min="23" max="23" width="4.54296875" customWidth="1"/>
    <col min="24" max="104" width="5.26953125" customWidth="1"/>
    <col min="105" max="110" width="11.453125" customWidth="1"/>
  </cols>
  <sheetData>
    <row r="1" spans="1:107" ht="19.55" customHeight="1" x14ac:dyDescent="0.35">
      <c r="A1" s="331" t="s">
        <v>332</v>
      </c>
      <c r="B1" s="331" t="s">
        <v>333</v>
      </c>
      <c r="C1" s="332" t="s">
        <v>6516</v>
      </c>
      <c r="D1" s="332" t="s">
        <v>6517</v>
      </c>
      <c r="E1" s="332" t="s">
        <v>337</v>
      </c>
      <c r="F1" s="332" t="s">
        <v>338</v>
      </c>
      <c r="G1" s="332" t="s">
        <v>339</v>
      </c>
      <c r="H1" s="332" t="s">
        <v>340</v>
      </c>
      <c r="I1" s="332" t="s">
        <v>150</v>
      </c>
      <c r="J1" s="332" t="s">
        <v>341</v>
      </c>
      <c r="K1" s="332" t="s">
        <v>342</v>
      </c>
      <c r="L1" s="332" t="s">
        <v>253</v>
      </c>
      <c r="M1" s="332" t="s">
        <v>343</v>
      </c>
      <c r="N1" s="332" t="s">
        <v>344</v>
      </c>
      <c r="O1" s="332" t="s">
        <v>345</v>
      </c>
      <c r="P1" s="332" t="s">
        <v>346</v>
      </c>
      <c r="Q1" s="333" t="s">
        <v>347</v>
      </c>
      <c r="R1" s="333" t="s">
        <v>348</v>
      </c>
      <c r="S1" s="333" t="s">
        <v>349</v>
      </c>
      <c r="T1" s="333" t="s">
        <v>350</v>
      </c>
      <c r="U1" s="333" t="s">
        <v>351</v>
      </c>
      <c r="V1" s="333" t="s">
        <v>352</v>
      </c>
      <c r="W1" s="333" t="s">
        <v>353</v>
      </c>
      <c r="X1" s="333" t="s">
        <v>354</v>
      </c>
      <c r="Y1" s="334" t="s">
        <v>356</v>
      </c>
      <c r="Z1" s="335" t="s">
        <v>357</v>
      </c>
      <c r="AA1" s="335" t="s">
        <v>358</v>
      </c>
      <c r="AB1" s="335" t="s">
        <v>359</v>
      </c>
      <c r="AC1" s="335" t="s">
        <v>360</v>
      </c>
      <c r="AD1" s="335" t="s">
        <v>361</v>
      </c>
      <c r="AE1" s="335" t="s">
        <v>362</v>
      </c>
      <c r="AF1" s="335" t="s">
        <v>363</v>
      </c>
      <c r="AG1" s="335" t="s">
        <v>364</v>
      </c>
      <c r="AH1" s="335" t="s">
        <v>365</v>
      </c>
      <c r="AI1" s="335" t="s">
        <v>366</v>
      </c>
      <c r="AJ1" s="335" t="s">
        <v>367</v>
      </c>
      <c r="AK1" s="335" t="s">
        <v>368</v>
      </c>
      <c r="AL1" s="335" t="s">
        <v>369</v>
      </c>
      <c r="AM1" s="336" t="s">
        <v>370</v>
      </c>
      <c r="AN1" s="336" t="s">
        <v>371</v>
      </c>
      <c r="AO1" s="336" t="s">
        <v>372</v>
      </c>
      <c r="AP1" s="336" t="s">
        <v>373</v>
      </c>
      <c r="AQ1" s="336" t="s">
        <v>374</v>
      </c>
      <c r="AR1" s="336" t="s">
        <v>375</v>
      </c>
      <c r="AS1" s="336" t="s">
        <v>376</v>
      </c>
      <c r="AT1" s="336" t="s">
        <v>377</v>
      </c>
      <c r="AU1" s="336" t="s">
        <v>378</v>
      </c>
      <c r="AV1" s="336" t="s">
        <v>379</v>
      </c>
      <c r="AW1" s="336" t="s">
        <v>380</v>
      </c>
      <c r="AX1" s="336" t="s">
        <v>381</v>
      </c>
      <c r="AY1" s="336" t="s">
        <v>382</v>
      </c>
      <c r="AZ1" s="336" t="s">
        <v>383</v>
      </c>
      <c r="BA1" s="336" t="s">
        <v>384</v>
      </c>
      <c r="BB1" s="336" t="s">
        <v>385</v>
      </c>
      <c r="BC1" s="337" t="s">
        <v>386</v>
      </c>
      <c r="BD1" s="337" t="s">
        <v>387</v>
      </c>
      <c r="BE1" s="337" t="s">
        <v>388</v>
      </c>
      <c r="BF1" s="337" t="s">
        <v>389</v>
      </c>
      <c r="BG1" s="337" t="s">
        <v>390</v>
      </c>
      <c r="BH1" s="337" t="s">
        <v>391</v>
      </c>
      <c r="BI1" s="337" t="s">
        <v>392</v>
      </c>
      <c r="BJ1" s="337" t="s">
        <v>393</v>
      </c>
      <c r="BK1" s="337" t="s">
        <v>394</v>
      </c>
      <c r="BL1" s="337" t="s">
        <v>395</v>
      </c>
      <c r="BM1" s="337" t="s">
        <v>396</v>
      </c>
      <c r="BN1" s="337" t="s">
        <v>397</v>
      </c>
      <c r="BO1" s="338" t="s">
        <v>398</v>
      </c>
      <c r="BP1" s="338" t="s">
        <v>399</v>
      </c>
      <c r="BQ1" s="339" t="s">
        <v>400</v>
      </c>
      <c r="BR1" s="339" t="s">
        <v>401</v>
      </c>
      <c r="BS1" s="339" t="s">
        <v>402</v>
      </c>
      <c r="BT1" s="339" t="s">
        <v>403</v>
      </c>
      <c r="BU1" s="339" t="s">
        <v>404</v>
      </c>
      <c r="BV1" s="339" t="s">
        <v>405</v>
      </c>
      <c r="BW1" s="339" t="s">
        <v>406</v>
      </c>
      <c r="BX1" s="339" t="s">
        <v>407</v>
      </c>
      <c r="BY1" s="339" t="s">
        <v>408</v>
      </c>
      <c r="BZ1" s="339" t="s">
        <v>409</v>
      </c>
      <c r="CA1" s="340" t="s">
        <v>410</v>
      </c>
      <c r="CB1" s="340" t="s">
        <v>411</v>
      </c>
      <c r="CC1" s="340" t="s">
        <v>412</v>
      </c>
      <c r="CD1" s="340" t="s">
        <v>413</v>
      </c>
      <c r="CE1" s="340" t="s">
        <v>414</v>
      </c>
      <c r="CF1" s="340" t="s">
        <v>415</v>
      </c>
      <c r="CG1" s="340" t="s">
        <v>416</v>
      </c>
      <c r="CH1" s="340" t="s">
        <v>417</v>
      </c>
      <c r="CI1" s="340" t="s">
        <v>418</v>
      </c>
      <c r="CJ1" s="340" t="s">
        <v>419</v>
      </c>
      <c r="CK1" s="340" t="s">
        <v>420</v>
      </c>
      <c r="CL1" s="340" t="s">
        <v>421</v>
      </c>
      <c r="CM1" s="340" t="s">
        <v>422</v>
      </c>
      <c r="CN1" s="340" t="s">
        <v>423</v>
      </c>
      <c r="CO1" s="340" t="s">
        <v>424</v>
      </c>
      <c r="CP1" s="340" t="s">
        <v>425</v>
      </c>
      <c r="CQ1" s="340" t="s">
        <v>426</v>
      </c>
      <c r="CR1" s="340" t="s">
        <v>427</v>
      </c>
      <c r="CS1" s="340" t="s">
        <v>428</v>
      </c>
      <c r="CT1" s="340" t="s">
        <v>429</v>
      </c>
      <c r="CU1" s="340" t="s">
        <v>430</v>
      </c>
      <c r="CV1" s="341" t="s">
        <v>431</v>
      </c>
      <c r="CW1" s="341" t="s">
        <v>432</v>
      </c>
      <c r="CX1" s="341" t="s">
        <v>433</v>
      </c>
      <c r="CY1" s="341" t="s">
        <v>434</v>
      </c>
      <c r="CZ1" s="341" t="s">
        <v>435</v>
      </c>
      <c r="DA1" s="341" t="s">
        <v>6518</v>
      </c>
      <c r="DB1" s="341" t="s">
        <v>437</v>
      </c>
      <c r="DC1" s="341" t="s">
        <v>438</v>
      </c>
    </row>
    <row r="2" spans="1:107" ht="17.649999999999999" x14ac:dyDescent="0.35">
      <c r="A2" s="332" t="s">
        <v>8167</v>
      </c>
      <c r="B2" s="342" t="s">
        <v>984</v>
      </c>
      <c r="C2" s="332" t="s">
        <v>8168</v>
      </c>
      <c r="D2" s="343"/>
      <c r="E2" s="344" t="s">
        <v>122</v>
      </c>
      <c r="G2" s="332" t="s">
        <v>702</v>
      </c>
      <c r="H2" s="345" t="s">
        <v>56</v>
      </c>
      <c r="I2" s="24" t="s">
        <v>173</v>
      </c>
      <c r="J2" s="24" t="s">
        <v>471</v>
      </c>
      <c r="K2" s="24" t="s">
        <v>228</v>
      </c>
      <c r="L2" s="332" t="s">
        <v>268</v>
      </c>
      <c r="M2" t="s">
        <v>299</v>
      </c>
      <c r="N2" t="s">
        <v>299</v>
      </c>
      <c r="Q2" s="346">
        <v>0</v>
      </c>
      <c r="R2" s="346">
        <v>0</v>
      </c>
      <c r="S2" s="346">
        <v>0</v>
      </c>
      <c r="T2" s="346">
        <v>0</v>
      </c>
      <c r="U2" s="346">
        <v>0</v>
      </c>
      <c r="V2" s="347">
        <v>1</v>
      </c>
      <c r="W2" s="346">
        <v>0</v>
      </c>
      <c r="X2" s="347">
        <v>1</v>
      </c>
      <c r="Y2" s="348">
        <v>0</v>
      </c>
      <c r="Z2" s="349">
        <v>0</v>
      </c>
      <c r="AA2" s="349">
        <v>0</v>
      </c>
      <c r="AB2" s="349">
        <v>0</v>
      </c>
      <c r="AC2" s="349">
        <v>0</v>
      </c>
      <c r="AD2" s="349">
        <v>0</v>
      </c>
      <c r="AE2" s="349">
        <v>0</v>
      </c>
      <c r="AF2" s="349">
        <v>0</v>
      </c>
      <c r="AG2" s="349">
        <v>0</v>
      </c>
      <c r="AH2" s="349">
        <v>0</v>
      </c>
      <c r="AI2" s="349">
        <v>0</v>
      </c>
      <c r="AJ2" s="349">
        <v>0</v>
      </c>
      <c r="AK2" s="349">
        <v>0</v>
      </c>
      <c r="AL2" s="349">
        <v>0</v>
      </c>
      <c r="AM2" s="350">
        <v>0</v>
      </c>
      <c r="AN2" s="350">
        <v>0</v>
      </c>
      <c r="AO2" s="350">
        <v>0</v>
      </c>
      <c r="AP2" s="350">
        <v>0</v>
      </c>
      <c r="AQ2" s="350">
        <v>0</v>
      </c>
      <c r="AR2" s="350">
        <v>0</v>
      </c>
      <c r="AS2" s="350">
        <v>0</v>
      </c>
      <c r="AT2" s="350">
        <v>0</v>
      </c>
      <c r="AU2" s="350">
        <v>0</v>
      </c>
      <c r="AV2" s="350">
        <v>0</v>
      </c>
      <c r="AW2" s="350">
        <v>0</v>
      </c>
      <c r="AX2" s="350">
        <v>0</v>
      </c>
      <c r="AY2" s="350">
        <v>0</v>
      </c>
      <c r="AZ2" s="350">
        <v>0</v>
      </c>
      <c r="BA2" s="350">
        <v>0</v>
      </c>
      <c r="BB2" s="350">
        <v>0</v>
      </c>
      <c r="BC2" s="351">
        <v>0</v>
      </c>
      <c r="BD2" s="351">
        <v>0</v>
      </c>
      <c r="BE2" s="351">
        <v>0</v>
      </c>
      <c r="BF2" s="351">
        <v>0</v>
      </c>
      <c r="BG2" s="351">
        <v>0</v>
      </c>
      <c r="BH2" s="351">
        <v>0</v>
      </c>
      <c r="BI2" s="351">
        <v>0</v>
      </c>
      <c r="BJ2" s="351">
        <v>0</v>
      </c>
      <c r="BK2" s="351">
        <v>0</v>
      </c>
      <c r="BL2" s="351">
        <v>0</v>
      </c>
      <c r="BM2" s="351">
        <v>0</v>
      </c>
      <c r="BN2" s="351">
        <v>0</v>
      </c>
      <c r="BO2" s="352">
        <v>0</v>
      </c>
      <c r="BP2" s="352">
        <v>0</v>
      </c>
      <c r="BQ2" s="353">
        <v>0</v>
      </c>
      <c r="BR2" s="353">
        <v>0</v>
      </c>
      <c r="BS2" s="353">
        <v>0</v>
      </c>
      <c r="BT2" s="353">
        <v>0</v>
      </c>
      <c r="BU2" s="353">
        <v>0</v>
      </c>
      <c r="BV2" s="353">
        <v>0</v>
      </c>
      <c r="BW2" s="353">
        <v>0</v>
      </c>
      <c r="BX2" s="353">
        <v>0</v>
      </c>
      <c r="BY2" s="353">
        <v>0</v>
      </c>
      <c r="BZ2" s="353">
        <v>0</v>
      </c>
      <c r="CA2" s="354">
        <v>0</v>
      </c>
      <c r="CB2" s="355">
        <v>0</v>
      </c>
      <c r="CC2" s="355">
        <v>0</v>
      </c>
      <c r="CD2" s="355">
        <v>0</v>
      </c>
      <c r="CE2" s="355">
        <v>0</v>
      </c>
      <c r="CF2" s="355">
        <v>0</v>
      </c>
      <c r="CG2" s="355">
        <v>0</v>
      </c>
      <c r="CH2" s="355">
        <v>0</v>
      </c>
      <c r="CI2" s="355">
        <v>0</v>
      </c>
      <c r="CJ2" s="355">
        <v>0</v>
      </c>
      <c r="CK2" s="355">
        <v>0</v>
      </c>
      <c r="CL2" s="355">
        <v>0</v>
      </c>
      <c r="CM2" s="355">
        <v>0</v>
      </c>
      <c r="CN2" s="355">
        <v>0</v>
      </c>
      <c r="CO2" s="355">
        <v>0</v>
      </c>
      <c r="CP2" s="355">
        <v>0</v>
      </c>
      <c r="CQ2" s="355">
        <v>0</v>
      </c>
      <c r="CR2" s="355">
        <v>0</v>
      </c>
      <c r="CS2" s="355">
        <v>0</v>
      </c>
      <c r="CT2" s="355">
        <v>0</v>
      </c>
      <c r="CU2" s="356">
        <v>0</v>
      </c>
      <c r="CV2">
        <v>0</v>
      </c>
      <c r="CW2">
        <v>0</v>
      </c>
      <c r="CX2">
        <v>0</v>
      </c>
      <c r="CY2">
        <v>0</v>
      </c>
      <c r="CZ2">
        <v>0</v>
      </c>
      <c r="DA2" s="357" t="s">
        <v>8169</v>
      </c>
      <c r="DC2">
        <v>1</v>
      </c>
    </row>
    <row r="3" spans="1:107" ht="17.649999999999999" x14ac:dyDescent="0.35">
      <c r="A3" s="332" t="s">
        <v>8167</v>
      </c>
      <c r="B3" s="342" t="s">
        <v>984</v>
      </c>
      <c r="C3" s="332" t="s">
        <v>8170</v>
      </c>
      <c r="D3" s="332" t="s">
        <v>8171</v>
      </c>
      <c r="E3" s="358" t="s">
        <v>91</v>
      </c>
      <c r="G3" s="332" t="s">
        <v>702</v>
      </c>
      <c r="H3" s="332" t="s">
        <v>56</v>
      </c>
      <c r="I3" t="s">
        <v>173</v>
      </c>
      <c r="J3" t="s">
        <v>471</v>
      </c>
      <c r="K3" s="24" t="s">
        <v>228</v>
      </c>
      <c r="L3" s="24" t="s">
        <v>274</v>
      </c>
      <c r="M3" s="24" t="s">
        <v>300</v>
      </c>
      <c r="N3" s="24" t="s">
        <v>300</v>
      </c>
      <c r="Q3" s="346">
        <v>0</v>
      </c>
      <c r="R3" s="346">
        <v>0</v>
      </c>
      <c r="S3" s="346">
        <v>0</v>
      </c>
      <c r="T3" s="346">
        <v>0</v>
      </c>
      <c r="U3" s="346">
        <v>0</v>
      </c>
      <c r="V3" s="347">
        <v>1</v>
      </c>
      <c r="W3" s="346">
        <v>0</v>
      </c>
      <c r="X3" s="347">
        <v>1</v>
      </c>
      <c r="Y3" s="348">
        <v>0</v>
      </c>
      <c r="Z3" s="349">
        <v>0</v>
      </c>
      <c r="AA3" s="349">
        <v>0</v>
      </c>
      <c r="AB3" s="349">
        <v>0</v>
      </c>
      <c r="AC3" s="349">
        <v>0</v>
      </c>
      <c r="AD3" s="349">
        <v>0</v>
      </c>
      <c r="AE3" s="349">
        <v>0</v>
      </c>
      <c r="AF3" s="349">
        <v>0</v>
      </c>
      <c r="AG3" s="349">
        <v>0</v>
      </c>
      <c r="AH3" s="349">
        <v>0</v>
      </c>
      <c r="AI3" s="349">
        <v>0</v>
      </c>
      <c r="AJ3" s="349">
        <v>0</v>
      </c>
      <c r="AK3" s="349">
        <v>0</v>
      </c>
      <c r="AL3" s="349">
        <v>0</v>
      </c>
      <c r="AM3" s="350">
        <v>0</v>
      </c>
      <c r="AN3" s="350">
        <v>0</v>
      </c>
      <c r="AO3" s="350">
        <v>0</v>
      </c>
      <c r="AP3" s="350">
        <v>0</v>
      </c>
      <c r="AQ3" s="350">
        <v>0</v>
      </c>
      <c r="AR3" s="350">
        <v>0</v>
      </c>
      <c r="AS3" s="350">
        <v>0</v>
      </c>
      <c r="AT3" s="350">
        <v>0</v>
      </c>
      <c r="AU3" s="350">
        <v>0</v>
      </c>
      <c r="AV3" s="350">
        <v>0</v>
      </c>
      <c r="AW3" s="350">
        <v>0</v>
      </c>
      <c r="AX3" s="350">
        <v>0</v>
      </c>
      <c r="AY3" s="350">
        <v>0</v>
      </c>
      <c r="AZ3" s="350">
        <v>0</v>
      </c>
      <c r="BA3" s="350">
        <v>0</v>
      </c>
      <c r="BB3" s="350">
        <v>0</v>
      </c>
      <c r="BC3" s="351">
        <v>0</v>
      </c>
      <c r="BD3" s="351">
        <v>0</v>
      </c>
      <c r="BE3" s="351">
        <v>0</v>
      </c>
      <c r="BF3" s="351">
        <v>0</v>
      </c>
      <c r="BG3" s="351">
        <v>0</v>
      </c>
      <c r="BH3" s="351">
        <v>0</v>
      </c>
      <c r="BI3" s="351">
        <v>0</v>
      </c>
      <c r="BJ3" s="351">
        <v>0</v>
      </c>
      <c r="BK3" s="351">
        <v>0</v>
      </c>
      <c r="BL3" s="351">
        <v>0</v>
      </c>
      <c r="BM3" s="351">
        <v>0</v>
      </c>
      <c r="BN3" s="351">
        <v>0</v>
      </c>
      <c r="BO3" s="352">
        <v>0</v>
      </c>
      <c r="BP3" s="352">
        <v>0</v>
      </c>
      <c r="BQ3" s="353">
        <v>0</v>
      </c>
      <c r="BR3" s="353">
        <v>0</v>
      </c>
      <c r="BS3" s="353">
        <v>0</v>
      </c>
      <c r="BT3" s="353">
        <v>0</v>
      </c>
      <c r="BU3" s="353">
        <v>0</v>
      </c>
      <c r="BV3" s="353">
        <v>0</v>
      </c>
      <c r="BW3" s="353">
        <v>0</v>
      </c>
      <c r="BX3" s="353">
        <v>0</v>
      </c>
      <c r="BY3" s="353">
        <v>0</v>
      </c>
      <c r="BZ3" s="353">
        <v>0</v>
      </c>
      <c r="CA3" s="354">
        <v>0</v>
      </c>
      <c r="CB3" s="355">
        <v>0</v>
      </c>
      <c r="CC3" s="355">
        <v>0</v>
      </c>
      <c r="CD3" s="355">
        <v>0</v>
      </c>
      <c r="CE3" s="355">
        <v>0</v>
      </c>
      <c r="CF3" s="355">
        <v>0</v>
      </c>
      <c r="CG3" s="355">
        <v>0</v>
      </c>
      <c r="CH3" s="355">
        <v>0</v>
      </c>
      <c r="CI3" s="355">
        <v>0</v>
      </c>
      <c r="CJ3" s="355">
        <v>0</v>
      </c>
      <c r="CK3" s="355">
        <v>0</v>
      </c>
      <c r="CL3" s="355">
        <v>0</v>
      </c>
      <c r="CM3" s="355">
        <v>0</v>
      </c>
      <c r="CN3" s="355">
        <v>0</v>
      </c>
      <c r="CO3" s="355">
        <v>0</v>
      </c>
      <c r="CP3" s="355">
        <v>0</v>
      </c>
      <c r="CQ3" s="355">
        <v>0</v>
      </c>
      <c r="CR3" s="355">
        <v>0</v>
      </c>
      <c r="CS3" s="355">
        <v>0</v>
      </c>
      <c r="CT3" s="355">
        <v>0</v>
      </c>
      <c r="CU3" s="356">
        <v>0</v>
      </c>
      <c r="CV3">
        <v>0</v>
      </c>
      <c r="CW3">
        <v>0</v>
      </c>
      <c r="CX3">
        <v>0</v>
      </c>
      <c r="CY3">
        <v>0</v>
      </c>
      <c r="CZ3">
        <v>0</v>
      </c>
      <c r="DA3" s="357" t="s">
        <v>8172</v>
      </c>
      <c r="DC3">
        <v>1</v>
      </c>
    </row>
    <row r="4" spans="1:107" ht="17.649999999999999" x14ac:dyDescent="0.35">
      <c r="A4" s="332" t="s">
        <v>8167</v>
      </c>
      <c r="B4" s="342" t="s">
        <v>984</v>
      </c>
      <c r="C4" s="332" t="s">
        <v>8173</v>
      </c>
      <c r="D4" s="332"/>
      <c r="E4" s="344" t="s">
        <v>122</v>
      </c>
      <c r="G4" s="332" t="s">
        <v>702</v>
      </c>
      <c r="H4" s="332" t="s">
        <v>56</v>
      </c>
      <c r="I4" s="24" t="s">
        <v>173</v>
      </c>
      <c r="J4" s="24" t="s">
        <v>471</v>
      </c>
      <c r="K4" s="24" t="s">
        <v>228</v>
      </c>
      <c r="L4" t="s">
        <v>268</v>
      </c>
      <c r="M4" t="s">
        <v>299</v>
      </c>
      <c r="N4" t="s">
        <v>299</v>
      </c>
      <c r="Q4" s="346">
        <v>0</v>
      </c>
      <c r="R4" s="346">
        <v>0</v>
      </c>
      <c r="S4" s="346">
        <v>0</v>
      </c>
      <c r="T4" s="346">
        <v>0</v>
      </c>
      <c r="U4" s="346">
        <v>0</v>
      </c>
      <c r="V4" s="347">
        <v>1</v>
      </c>
      <c r="W4" s="346">
        <v>0</v>
      </c>
      <c r="X4" s="346">
        <v>0</v>
      </c>
      <c r="Y4" s="348">
        <v>0</v>
      </c>
      <c r="Z4" s="349">
        <v>0</v>
      </c>
      <c r="AA4" s="349">
        <v>0</v>
      </c>
      <c r="AB4" s="349">
        <v>0</v>
      </c>
      <c r="AC4" s="349">
        <v>0</v>
      </c>
      <c r="AD4" s="349">
        <v>0</v>
      </c>
      <c r="AE4" s="349">
        <v>0</v>
      </c>
      <c r="AF4" s="349">
        <v>0</v>
      </c>
      <c r="AG4" s="349">
        <v>0</v>
      </c>
      <c r="AH4" s="349">
        <v>0</v>
      </c>
      <c r="AI4" s="349">
        <v>0</v>
      </c>
      <c r="AJ4" s="349">
        <v>0</v>
      </c>
      <c r="AK4" s="349">
        <v>0</v>
      </c>
      <c r="AL4" s="349">
        <v>0</v>
      </c>
      <c r="AM4" s="350">
        <v>0</v>
      </c>
      <c r="AN4" s="350">
        <v>0</v>
      </c>
      <c r="AO4" s="350">
        <v>0</v>
      </c>
      <c r="AP4" s="350">
        <v>0</v>
      </c>
      <c r="AQ4" s="350">
        <v>0</v>
      </c>
      <c r="AR4" s="350">
        <v>0</v>
      </c>
      <c r="AS4" s="350">
        <v>0</v>
      </c>
      <c r="AT4" s="350">
        <v>0</v>
      </c>
      <c r="AU4" s="350">
        <v>0</v>
      </c>
      <c r="AV4" s="350">
        <v>0</v>
      </c>
      <c r="AW4" s="350">
        <v>0</v>
      </c>
      <c r="AX4" s="350">
        <v>0</v>
      </c>
      <c r="AY4" s="350">
        <v>0</v>
      </c>
      <c r="AZ4" s="350">
        <v>0</v>
      </c>
      <c r="BA4" s="350">
        <v>0</v>
      </c>
      <c r="BB4" s="350">
        <v>0</v>
      </c>
      <c r="BC4" s="351">
        <v>0</v>
      </c>
      <c r="BD4" s="351">
        <v>0</v>
      </c>
      <c r="BE4" s="351">
        <v>0</v>
      </c>
      <c r="BF4" s="351">
        <v>0</v>
      </c>
      <c r="BG4" s="351">
        <v>0</v>
      </c>
      <c r="BH4" s="351">
        <v>0</v>
      </c>
      <c r="BI4" s="351">
        <v>0</v>
      </c>
      <c r="BJ4" s="351">
        <v>0</v>
      </c>
      <c r="BK4" s="351">
        <v>0</v>
      </c>
      <c r="BL4" s="351">
        <v>0</v>
      </c>
      <c r="BM4" s="351">
        <v>0</v>
      </c>
      <c r="BN4" s="351">
        <v>0</v>
      </c>
      <c r="BO4" s="352">
        <v>0</v>
      </c>
      <c r="BP4" s="352">
        <v>0</v>
      </c>
      <c r="BQ4" s="353">
        <v>0</v>
      </c>
      <c r="BR4" s="353">
        <v>0</v>
      </c>
      <c r="BS4" s="353">
        <v>0</v>
      </c>
      <c r="BT4" s="353">
        <v>0</v>
      </c>
      <c r="BU4" s="353">
        <v>0</v>
      </c>
      <c r="BV4" s="353">
        <v>0</v>
      </c>
      <c r="BW4" s="353">
        <v>0</v>
      </c>
      <c r="BX4" s="353">
        <v>0</v>
      </c>
      <c r="BY4" s="353">
        <v>0</v>
      </c>
      <c r="BZ4" s="353">
        <v>0</v>
      </c>
      <c r="CA4" s="354">
        <v>0</v>
      </c>
      <c r="CB4" s="355">
        <v>0</v>
      </c>
      <c r="CC4" s="355">
        <v>0</v>
      </c>
      <c r="CD4" s="355">
        <v>0</v>
      </c>
      <c r="CE4" s="355">
        <v>0</v>
      </c>
      <c r="CF4" s="355">
        <v>0</v>
      </c>
      <c r="CG4" s="355">
        <v>0</v>
      </c>
      <c r="CH4" s="355">
        <v>0</v>
      </c>
      <c r="CI4" s="355">
        <v>0</v>
      </c>
      <c r="CJ4" s="355">
        <v>0</v>
      </c>
      <c r="CK4" s="355">
        <v>0</v>
      </c>
      <c r="CL4" s="355">
        <v>0</v>
      </c>
      <c r="CM4" s="355">
        <v>0</v>
      </c>
      <c r="CN4" s="355">
        <v>0</v>
      </c>
      <c r="CO4" s="355">
        <v>0</v>
      </c>
      <c r="CP4" s="355">
        <v>0</v>
      </c>
      <c r="CQ4" s="355">
        <v>0</v>
      </c>
      <c r="CR4" s="355">
        <v>0</v>
      </c>
      <c r="CS4" s="355">
        <v>0</v>
      </c>
      <c r="CT4" s="355">
        <v>0</v>
      </c>
      <c r="CU4" s="356">
        <v>0</v>
      </c>
      <c r="CV4">
        <v>0</v>
      </c>
      <c r="CW4">
        <v>0</v>
      </c>
      <c r="CX4">
        <v>0</v>
      </c>
      <c r="CY4">
        <v>0</v>
      </c>
      <c r="CZ4">
        <v>0</v>
      </c>
      <c r="DA4" s="357" t="s">
        <v>999</v>
      </c>
      <c r="DC4">
        <v>1</v>
      </c>
    </row>
    <row r="5" spans="1:107" ht="17.649999999999999" x14ac:dyDescent="0.35">
      <c r="A5" s="332" t="s">
        <v>8167</v>
      </c>
      <c r="B5" s="342" t="s">
        <v>984</v>
      </c>
      <c r="C5" s="332" t="s">
        <v>8174</v>
      </c>
      <c r="D5" s="332"/>
      <c r="E5" s="344" t="s">
        <v>122</v>
      </c>
      <c r="G5" s="332" t="s">
        <v>702</v>
      </c>
      <c r="H5" s="332" t="s">
        <v>13</v>
      </c>
      <c r="I5" t="s">
        <v>221</v>
      </c>
      <c r="J5" t="s">
        <v>269</v>
      </c>
      <c r="K5" s="24" t="s">
        <v>228</v>
      </c>
      <c r="L5" s="24" t="s">
        <v>274</v>
      </c>
      <c r="M5" t="s">
        <v>299</v>
      </c>
      <c r="N5" t="s">
        <v>299</v>
      </c>
      <c r="Q5" s="346">
        <v>0</v>
      </c>
      <c r="R5" s="346">
        <v>0</v>
      </c>
      <c r="S5" s="346">
        <v>0</v>
      </c>
      <c r="T5" s="346">
        <v>0</v>
      </c>
      <c r="U5" s="346">
        <v>0</v>
      </c>
      <c r="V5" s="347">
        <v>1</v>
      </c>
      <c r="W5" s="346">
        <v>0</v>
      </c>
      <c r="X5" s="346">
        <v>0</v>
      </c>
      <c r="Y5" s="348">
        <v>0</v>
      </c>
      <c r="Z5" s="349">
        <v>0</v>
      </c>
      <c r="AA5" s="349">
        <v>0</v>
      </c>
      <c r="AB5" s="349">
        <v>0</v>
      </c>
      <c r="AC5" s="349">
        <v>0</v>
      </c>
      <c r="AD5" s="349">
        <v>0</v>
      </c>
      <c r="AE5" s="349">
        <v>0</v>
      </c>
      <c r="AF5" s="349">
        <v>0</v>
      </c>
      <c r="AG5" s="349">
        <v>0</v>
      </c>
      <c r="AH5" s="349">
        <v>0</v>
      </c>
      <c r="AI5" s="349">
        <v>0</v>
      </c>
      <c r="AJ5" s="349">
        <v>0</v>
      </c>
      <c r="AK5" s="349">
        <v>0</v>
      </c>
      <c r="AL5" s="349">
        <v>0</v>
      </c>
      <c r="AM5" s="350">
        <v>0</v>
      </c>
      <c r="AN5" s="350">
        <v>0</v>
      </c>
      <c r="AO5" s="350">
        <v>0</v>
      </c>
      <c r="AP5" s="350">
        <v>0</v>
      </c>
      <c r="AQ5" s="350">
        <v>0</v>
      </c>
      <c r="AR5" s="350">
        <v>0</v>
      </c>
      <c r="AS5" s="350">
        <v>0</v>
      </c>
      <c r="AT5" s="350">
        <v>0</v>
      </c>
      <c r="AU5" s="350">
        <v>0</v>
      </c>
      <c r="AV5" s="350">
        <v>0</v>
      </c>
      <c r="AW5" s="350">
        <v>0</v>
      </c>
      <c r="AX5" s="350">
        <v>0</v>
      </c>
      <c r="AY5" s="350">
        <v>0</v>
      </c>
      <c r="AZ5" s="350">
        <v>0</v>
      </c>
      <c r="BA5" s="350">
        <v>0</v>
      </c>
      <c r="BB5" s="350">
        <v>0</v>
      </c>
      <c r="BC5" s="351">
        <v>0</v>
      </c>
      <c r="BD5" s="351">
        <v>0</v>
      </c>
      <c r="BE5" s="351">
        <v>0</v>
      </c>
      <c r="BF5" s="351">
        <v>0</v>
      </c>
      <c r="BG5" s="351">
        <v>0</v>
      </c>
      <c r="BH5" s="351">
        <v>0</v>
      </c>
      <c r="BI5" s="351">
        <v>0</v>
      </c>
      <c r="BJ5" s="351">
        <v>0</v>
      </c>
      <c r="BK5" s="351">
        <v>0</v>
      </c>
      <c r="BL5" s="351">
        <v>0</v>
      </c>
      <c r="BM5" s="351">
        <v>0</v>
      </c>
      <c r="BN5" s="351">
        <v>0</v>
      </c>
      <c r="BO5" s="352">
        <v>0</v>
      </c>
      <c r="BP5" s="352">
        <v>0</v>
      </c>
      <c r="BQ5" s="353">
        <v>0</v>
      </c>
      <c r="BR5" s="353">
        <v>0</v>
      </c>
      <c r="BS5" s="353">
        <v>0</v>
      </c>
      <c r="BT5" s="353">
        <v>0</v>
      </c>
      <c r="BU5" s="353">
        <v>0</v>
      </c>
      <c r="BV5" s="353">
        <v>0</v>
      </c>
      <c r="BW5" s="353">
        <v>0</v>
      </c>
      <c r="BX5" s="353">
        <v>0</v>
      </c>
      <c r="BY5" s="353">
        <v>0</v>
      </c>
      <c r="BZ5" s="353">
        <v>0</v>
      </c>
      <c r="CA5" s="354">
        <v>0</v>
      </c>
      <c r="CB5" s="355">
        <v>0</v>
      </c>
      <c r="CC5" s="355">
        <v>0</v>
      </c>
      <c r="CD5" s="355">
        <v>0</v>
      </c>
      <c r="CE5" s="355">
        <v>0</v>
      </c>
      <c r="CF5" s="355">
        <v>0</v>
      </c>
      <c r="CG5" s="355">
        <v>0</v>
      </c>
      <c r="CH5" s="355">
        <v>0</v>
      </c>
      <c r="CI5" s="355">
        <v>0</v>
      </c>
      <c r="CJ5" s="355">
        <v>0</v>
      </c>
      <c r="CK5" s="355">
        <v>0</v>
      </c>
      <c r="CL5" s="355">
        <v>0</v>
      </c>
      <c r="CM5" s="355">
        <v>0</v>
      </c>
      <c r="CN5" s="355">
        <v>0</v>
      </c>
      <c r="CO5" s="355">
        <v>0</v>
      </c>
      <c r="CP5" s="355">
        <v>0</v>
      </c>
      <c r="CQ5" s="355">
        <v>0</v>
      </c>
      <c r="CR5" s="355">
        <v>0</v>
      </c>
      <c r="CS5" s="355">
        <v>0</v>
      </c>
      <c r="CT5" s="355">
        <v>0</v>
      </c>
      <c r="CU5" s="356">
        <v>0</v>
      </c>
      <c r="CV5">
        <v>0</v>
      </c>
      <c r="CW5">
        <v>0</v>
      </c>
      <c r="CX5">
        <v>0</v>
      </c>
      <c r="CY5">
        <v>0</v>
      </c>
      <c r="CZ5">
        <v>0</v>
      </c>
      <c r="DA5" s="357" t="s">
        <v>1002</v>
      </c>
      <c r="DC5">
        <v>1</v>
      </c>
    </row>
    <row r="6" spans="1:107" ht="17.649999999999999" x14ac:dyDescent="0.35">
      <c r="A6" s="332" t="s">
        <v>8175</v>
      </c>
      <c r="B6" s="342" t="s">
        <v>1422</v>
      </c>
      <c r="C6" s="332" t="s">
        <v>8176</v>
      </c>
      <c r="D6" s="332"/>
      <c r="E6" s="344" t="s">
        <v>122</v>
      </c>
      <c r="G6" s="332" t="s">
        <v>702</v>
      </c>
      <c r="H6" s="332" t="s">
        <v>56</v>
      </c>
      <c r="I6" t="s">
        <v>200</v>
      </c>
      <c r="J6" t="s">
        <v>269</v>
      </c>
      <c r="L6" s="24" t="s">
        <v>268</v>
      </c>
      <c r="M6" t="s">
        <v>299</v>
      </c>
      <c r="N6" t="s">
        <v>299</v>
      </c>
      <c r="Q6" s="346">
        <v>0</v>
      </c>
      <c r="R6" s="346">
        <v>0</v>
      </c>
      <c r="S6" s="346">
        <v>0</v>
      </c>
      <c r="T6" s="346">
        <v>0</v>
      </c>
      <c r="U6" s="346">
        <v>0</v>
      </c>
      <c r="V6" s="347">
        <v>1</v>
      </c>
      <c r="W6" s="346">
        <v>0</v>
      </c>
      <c r="X6" s="346">
        <v>0</v>
      </c>
      <c r="Y6" s="348">
        <v>0</v>
      </c>
      <c r="Z6" s="349">
        <v>0</v>
      </c>
      <c r="AA6" s="349">
        <v>0</v>
      </c>
      <c r="AB6" s="349">
        <v>0</v>
      </c>
      <c r="AC6" s="349">
        <v>0</v>
      </c>
      <c r="AD6" s="349">
        <v>0</v>
      </c>
      <c r="AE6" s="349">
        <v>0</v>
      </c>
      <c r="AF6" s="349">
        <v>0</v>
      </c>
      <c r="AG6" s="349">
        <v>0</v>
      </c>
      <c r="AH6" s="349">
        <v>0</v>
      </c>
      <c r="AI6" s="349">
        <v>0</v>
      </c>
      <c r="AJ6" s="349">
        <v>0</v>
      </c>
      <c r="AK6" s="349">
        <v>0</v>
      </c>
      <c r="AL6" s="349">
        <v>0</v>
      </c>
      <c r="AM6" s="350">
        <v>0</v>
      </c>
      <c r="AN6" s="350">
        <v>0</v>
      </c>
      <c r="AO6" s="350">
        <v>0</v>
      </c>
      <c r="AP6" s="350">
        <v>0</v>
      </c>
      <c r="AQ6" s="350">
        <v>0</v>
      </c>
      <c r="AR6" s="350">
        <v>0</v>
      </c>
      <c r="AS6" s="350">
        <v>0</v>
      </c>
      <c r="AT6" s="350">
        <v>0</v>
      </c>
      <c r="AU6" s="350">
        <v>0</v>
      </c>
      <c r="AV6" s="350">
        <v>0</v>
      </c>
      <c r="AW6" s="350">
        <v>0</v>
      </c>
      <c r="AX6" s="350">
        <v>0</v>
      </c>
      <c r="AY6" s="350">
        <v>0</v>
      </c>
      <c r="AZ6" s="350">
        <v>0</v>
      </c>
      <c r="BA6" s="350">
        <v>0</v>
      </c>
      <c r="BB6" s="350">
        <v>0</v>
      </c>
      <c r="BC6" s="351">
        <v>0</v>
      </c>
      <c r="BD6" s="351">
        <v>0</v>
      </c>
      <c r="BE6" s="351">
        <v>0</v>
      </c>
      <c r="BF6" s="351">
        <v>0</v>
      </c>
      <c r="BG6" s="351">
        <v>0</v>
      </c>
      <c r="BH6" s="351">
        <v>0</v>
      </c>
      <c r="BI6" s="351">
        <v>0</v>
      </c>
      <c r="BJ6" s="351">
        <v>0</v>
      </c>
      <c r="BK6" s="351">
        <v>0</v>
      </c>
      <c r="BL6" s="351">
        <v>0</v>
      </c>
      <c r="BM6" s="351">
        <v>0</v>
      </c>
      <c r="BN6" s="351">
        <v>0</v>
      </c>
      <c r="BO6" s="352">
        <v>0</v>
      </c>
      <c r="BP6" s="352">
        <v>0</v>
      </c>
      <c r="BQ6" s="353">
        <v>0</v>
      </c>
      <c r="BR6" s="353">
        <v>0</v>
      </c>
      <c r="BS6" s="353">
        <v>0</v>
      </c>
      <c r="BT6" s="353">
        <v>0</v>
      </c>
      <c r="BU6" s="353">
        <v>0</v>
      </c>
      <c r="BV6" s="353">
        <v>0</v>
      </c>
      <c r="BW6" s="353">
        <v>0</v>
      </c>
      <c r="BX6" s="353">
        <v>0</v>
      </c>
      <c r="BY6" s="353">
        <v>0</v>
      </c>
      <c r="BZ6" s="353">
        <v>0</v>
      </c>
      <c r="CA6" s="354">
        <v>0</v>
      </c>
      <c r="CB6" s="355">
        <v>0</v>
      </c>
      <c r="CC6" s="355">
        <v>0</v>
      </c>
      <c r="CD6" s="355">
        <v>0</v>
      </c>
      <c r="CE6" s="355">
        <v>0</v>
      </c>
      <c r="CF6" s="355">
        <v>0</v>
      </c>
      <c r="CG6" s="355">
        <v>0</v>
      </c>
      <c r="CH6" s="355">
        <v>0</v>
      </c>
      <c r="CI6" s="355">
        <v>0</v>
      </c>
      <c r="CJ6" s="355">
        <v>0</v>
      </c>
      <c r="CK6" s="355">
        <v>0</v>
      </c>
      <c r="CL6" s="355">
        <v>0</v>
      </c>
      <c r="CM6" s="355">
        <v>0</v>
      </c>
      <c r="CN6" s="355">
        <v>0</v>
      </c>
      <c r="CO6" s="355">
        <v>0</v>
      </c>
      <c r="CP6" s="355">
        <v>0</v>
      </c>
      <c r="CQ6" s="355">
        <v>0</v>
      </c>
      <c r="CR6" s="355">
        <v>0</v>
      </c>
      <c r="CS6" s="355">
        <v>0</v>
      </c>
      <c r="CT6" s="355">
        <v>0</v>
      </c>
      <c r="CU6" s="356">
        <v>0</v>
      </c>
      <c r="CV6">
        <v>0</v>
      </c>
      <c r="CW6">
        <v>0</v>
      </c>
      <c r="CX6">
        <v>0</v>
      </c>
      <c r="CY6">
        <v>0</v>
      </c>
      <c r="CZ6">
        <v>0</v>
      </c>
      <c r="DA6" s="357" t="s">
        <v>1415</v>
      </c>
      <c r="DC6">
        <v>1</v>
      </c>
    </row>
    <row r="7" spans="1:107" ht="17.649999999999999" x14ac:dyDescent="0.35">
      <c r="A7" s="332" t="s">
        <v>8177</v>
      </c>
      <c r="B7" s="342" t="s">
        <v>1552</v>
      </c>
      <c r="C7" s="332" t="s">
        <v>8178</v>
      </c>
      <c r="D7" s="332"/>
      <c r="E7" s="344" t="s">
        <v>122</v>
      </c>
      <c r="G7" s="332" t="s">
        <v>702</v>
      </c>
      <c r="H7" s="332" t="s">
        <v>56</v>
      </c>
      <c r="I7" s="332" t="s">
        <v>218</v>
      </c>
      <c r="J7" s="332" t="s">
        <v>471</v>
      </c>
      <c r="L7" s="332" t="s">
        <v>274</v>
      </c>
      <c r="M7" t="s">
        <v>299</v>
      </c>
      <c r="N7" t="s">
        <v>299</v>
      </c>
      <c r="Q7" s="346">
        <v>0</v>
      </c>
      <c r="R7" s="346">
        <v>0</v>
      </c>
      <c r="S7" s="346">
        <v>0</v>
      </c>
      <c r="T7" s="346">
        <v>0</v>
      </c>
      <c r="U7" s="346">
        <v>0</v>
      </c>
      <c r="V7" s="347">
        <v>1</v>
      </c>
      <c r="W7" s="346">
        <v>0</v>
      </c>
      <c r="X7" s="346">
        <v>0</v>
      </c>
      <c r="Y7" s="348">
        <v>0</v>
      </c>
      <c r="Z7" s="349">
        <v>0</v>
      </c>
      <c r="AA7" s="349">
        <v>0</v>
      </c>
      <c r="AB7" s="349">
        <v>0</v>
      </c>
      <c r="AC7" s="349">
        <v>0</v>
      </c>
      <c r="AD7" s="349">
        <v>0</v>
      </c>
      <c r="AE7" s="349">
        <v>0</v>
      </c>
      <c r="AF7" s="349">
        <v>0</v>
      </c>
      <c r="AG7" s="349">
        <v>0</v>
      </c>
      <c r="AH7" s="349">
        <v>0</v>
      </c>
      <c r="AI7" s="349">
        <v>0</v>
      </c>
      <c r="AJ7" s="349">
        <v>0</v>
      </c>
      <c r="AK7" s="349">
        <v>0</v>
      </c>
      <c r="AL7" s="349">
        <v>0</v>
      </c>
      <c r="AM7" s="350">
        <v>0</v>
      </c>
      <c r="AN7" s="350">
        <v>0</v>
      </c>
      <c r="AO7" s="350">
        <v>0</v>
      </c>
      <c r="AP7" s="350">
        <v>0</v>
      </c>
      <c r="AQ7" s="350">
        <v>0</v>
      </c>
      <c r="AR7" s="350">
        <v>0</v>
      </c>
      <c r="AS7" s="350">
        <v>0</v>
      </c>
      <c r="AT7" s="350">
        <v>0</v>
      </c>
      <c r="AU7" s="350">
        <v>0</v>
      </c>
      <c r="AV7" s="350">
        <v>0</v>
      </c>
      <c r="AW7" s="350">
        <v>0</v>
      </c>
      <c r="AX7" s="350">
        <v>0</v>
      </c>
      <c r="AY7" s="350">
        <v>0</v>
      </c>
      <c r="AZ7" s="350">
        <v>0</v>
      </c>
      <c r="BA7" s="350">
        <v>0</v>
      </c>
      <c r="BB7" s="350">
        <v>0</v>
      </c>
      <c r="BC7" s="351">
        <v>0</v>
      </c>
      <c r="BD7" s="351">
        <v>0</v>
      </c>
      <c r="BE7" s="351">
        <v>0</v>
      </c>
      <c r="BF7" s="351">
        <v>0</v>
      </c>
      <c r="BG7" s="351">
        <v>0</v>
      </c>
      <c r="BH7" s="351">
        <v>0</v>
      </c>
      <c r="BI7" s="351">
        <v>0</v>
      </c>
      <c r="BJ7" s="351">
        <v>0</v>
      </c>
      <c r="BK7" s="351">
        <v>0</v>
      </c>
      <c r="BL7" s="351">
        <v>0</v>
      </c>
      <c r="BM7" s="351">
        <v>0</v>
      </c>
      <c r="BN7" s="351">
        <v>0</v>
      </c>
      <c r="BO7" s="352">
        <v>0</v>
      </c>
      <c r="BP7" s="352">
        <v>0</v>
      </c>
      <c r="BQ7" s="353">
        <v>0</v>
      </c>
      <c r="BR7" s="353">
        <v>0</v>
      </c>
      <c r="BS7" s="353">
        <v>0</v>
      </c>
      <c r="BT7" s="353">
        <v>0</v>
      </c>
      <c r="BU7" s="353">
        <v>0</v>
      </c>
      <c r="BV7" s="353">
        <v>0</v>
      </c>
      <c r="BW7" s="353">
        <v>0</v>
      </c>
      <c r="BX7" s="353">
        <v>0</v>
      </c>
      <c r="BY7" s="353">
        <v>0</v>
      </c>
      <c r="BZ7" s="353">
        <v>0</v>
      </c>
      <c r="CA7" s="354">
        <v>0</v>
      </c>
      <c r="CB7" s="355">
        <v>0</v>
      </c>
      <c r="CC7" s="355">
        <v>0</v>
      </c>
      <c r="CD7" s="355">
        <v>0</v>
      </c>
      <c r="CE7" s="355">
        <v>0</v>
      </c>
      <c r="CF7" s="355">
        <v>0</v>
      </c>
      <c r="CG7" s="355">
        <v>0</v>
      </c>
      <c r="CH7" s="355">
        <v>0</v>
      </c>
      <c r="CI7" s="355">
        <v>0</v>
      </c>
      <c r="CJ7" s="355">
        <v>0</v>
      </c>
      <c r="CK7" s="355">
        <v>0</v>
      </c>
      <c r="CL7" s="355">
        <v>0</v>
      </c>
      <c r="CM7" s="355">
        <v>0</v>
      </c>
      <c r="CN7" s="355">
        <v>0</v>
      </c>
      <c r="CO7" s="355">
        <v>0</v>
      </c>
      <c r="CP7" s="355">
        <v>0</v>
      </c>
      <c r="CQ7" s="355">
        <v>0</v>
      </c>
      <c r="CR7" s="355">
        <v>0</v>
      </c>
      <c r="CS7" s="355">
        <v>0</v>
      </c>
      <c r="CT7" s="355">
        <v>0</v>
      </c>
      <c r="CU7" s="356">
        <v>0</v>
      </c>
      <c r="CV7">
        <v>0</v>
      </c>
      <c r="CW7">
        <v>0</v>
      </c>
      <c r="CX7">
        <v>0</v>
      </c>
      <c r="CY7">
        <v>0</v>
      </c>
      <c r="CZ7">
        <v>0</v>
      </c>
      <c r="DA7" s="357" t="s">
        <v>1554</v>
      </c>
      <c r="DC7">
        <v>1</v>
      </c>
    </row>
    <row r="8" spans="1:107" ht="17.649999999999999" x14ac:dyDescent="0.35">
      <c r="A8" s="332" t="s">
        <v>8177</v>
      </c>
      <c r="B8" s="342" t="s">
        <v>1675</v>
      </c>
      <c r="C8" s="332" t="s">
        <v>8179</v>
      </c>
      <c r="D8" s="332"/>
      <c r="E8" s="344" t="s">
        <v>122</v>
      </c>
      <c r="G8" s="332" t="s">
        <v>702</v>
      </c>
      <c r="H8" s="332" t="s">
        <v>56</v>
      </c>
      <c r="I8" s="332" t="s">
        <v>173</v>
      </c>
      <c r="J8" s="332" t="s">
        <v>471</v>
      </c>
      <c r="L8" s="332" t="s">
        <v>274</v>
      </c>
      <c r="M8" t="s">
        <v>299</v>
      </c>
      <c r="N8" t="s">
        <v>299</v>
      </c>
      <c r="Q8" s="346">
        <v>0</v>
      </c>
      <c r="R8" s="346">
        <v>0</v>
      </c>
      <c r="S8" s="346">
        <v>0</v>
      </c>
      <c r="T8" s="346">
        <v>0</v>
      </c>
      <c r="U8" s="346">
        <v>0</v>
      </c>
      <c r="V8" s="347">
        <v>1</v>
      </c>
      <c r="W8" s="346">
        <v>0</v>
      </c>
      <c r="X8" s="346">
        <v>0</v>
      </c>
      <c r="Y8" s="348">
        <v>0</v>
      </c>
      <c r="Z8" s="349">
        <v>0</v>
      </c>
      <c r="AA8" s="349">
        <v>0</v>
      </c>
      <c r="AB8" s="349">
        <v>0</v>
      </c>
      <c r="AC8" s="349">
        <v>0</v>
      </c>
      <c r="AD8" s="349">
        <v>0</v>
      </c>
      <c r="AE8" s="349">
        <v>0</v>
      </c>
      <c r="AF8" s="349">
        <v>0</v>
      </c>
      <c r="AG8" s="349">
        <v>0</v>
      </c>
      <c r="AH8" s="349">
        <v>0</v>
      </c>
      <c r="AI8" s="349">
        <v>0</v>
      </c>
      <c r="AJ8" s="349">
        <v>0</v>
      </c>
      <c r="AK8" s="349">
        <v>0</v>
      </c>
      <c r="AL8" s="349">
        <v>0</v>
      </c>
      <c r="AM8" s="350">
        <v>0</v>
      </c>
      <c r="AN8" s="350">
        <v>0</v>
      </c>
      <c r="AO8" s="350">
        <v>0</v>
      </c>
      <c r="AP8" s="350">
        <v>0</v>
      </c>
      <c r="AQ8" s="350">
        <v>0</v>
      </c>
      <c r="AR8" s="350">
        <v>0</v>
      </c>
      <c r="AS8" s="350">
        <v>0</v>
      </c>
      <c r="AT8" s="350">
        <v>0</v>
      </c>
      <c r="AU8" s="350">
        <v>0</v>
      </c>
      <c r="AV8" s="350">
        <v>0</v>
      </c>
      <c r="AW8" s="350">
        <v>0</v>
      </c>
      <c r="AX8" s="350">
        <v>0</v>
      </c>
      <c r="AY8" s="350">
        <v>0</v>
      </c>
      <c r="AZ8" s="350">
        <v>0</v>
      </c>
      <c r="BA8" s="350">
        <v>0</v>
      </c>
      <c r="BB8" s="350">
        <v>0</v>
      </c>
      <c r="BC8" s="351">
        <v>0</v>
      </c>
      <c r="BD8" s="351">
        <v>0</v>
      </c>
      <c r="BE8" s="351">
        <v>0</v>
      </c>
      <c r="BF8" s="351">
        <v>0</v>
      </c>
      <c r="BG8" s="351">
        <v>0</v>
      </c>
      <c r="BH8" s="351">
        <v>0</v>
      </c>
      <c r="BI8" s="351">
        <v>0</v>
      </c>
      <c r="BJ8" s="351">
        <v>0</v>
      </c>
      <c r="BK8" s="351">
        <v>0</v>
      </c>
      <c r="BL8" s="351">
        <v>0</v>
      </c>
      <c r="BM8" s="351">
        <v>0</v>
      </c>
      <c r="BN8" s="351">
        <v>0</v>
      </c>
      <c r="BO8" s="352">
        <v>0</v>
      </c>
      <c r="BP8" s="352">
        <v>0</v>
      </c>
      <c r="BQ8" s="353">
        <v>0</v>
      </c>
      <c r="BR8" s="353">
        <v>0</v>
      </c>
      <c r="BS8" s="353">
        <v>0</v>
      </c>
      <c r="BT8" s="353">
        <v>0</v>
      </c>
      <c r="BU8" s="353">
        <v>0</v>
      </c>
      <c r="BV8" s="353">
        <v>0</v>
      </c>
      <c r="BW8" s="353">
        <v>0</v>
      </c>
      <c r="BX8" s="353">
        <v>0</v>
      </c>
      <c r="BY8" s="353">
        <v>0</v>
      </c>
      <c r="BZ8" s="353">
        <v>0</v>
      </c>
      <c r="CA8" s="354">
        <v>0</v>
      </c>
      <c r="CB8" s="355">
        <v>0</v>
      </c>
      <c r="CC8" s="355">
        <v>0</v>
      </c>
      <c r="CD8" s="355">
        <v>0</v>
      </c>
      <c r="CE8" s="355">
        <v>0</v>
      </c>
      <c r="CF8" s="355">
        <v>0</v>
      </c>
      <c r="CG8" s="355">
        <v>0</v>
      </c>
      <c r="CH8" s="355">
        <v>0</v>
      </c>
      <c r="CI8" s="355">
        <v>0</v>
      </c>
      <c r="CJ8" s="355">
        <v>0</v>
      </c>
      <c r="CK8" s="355">
        <v>0</v>
      </c>
      <c r="CL8" s="355">
        <v>0</v>
      </c>
      <c r="CM8" s="355">
        <v>0</v>
      </c>
      <c r="CN8" s="355">
        <v>0</v>
      </c>
      <c r="CO8" s="355">
        <v>0</v>
      </c>
      <c r="CP8" s="355">
        <v>0</v>
      </c>
      <c r="CQ8" s="355">
        <v>0</v>
      </c>
      <c r="CR8" s="355">
        <v>0</v>
      </c>
      <c r="CS8" s="355">
        <v>0</v>
      </c>
      <c r="CT8" s="355">
        <v>0</v>
      </c>
      <c r="CU8" s="356">
        <v>0</v>
      </c>
      <c r="CV8">
        <v>0</v>
      </c>
      <c r="CW8">
        <v>0</v>
      </c>
      <c r="CX8">
        <v>0</v>
      </c>
      <c r="CY8">
        <v>0</v>
      </c>
      <c r="CZ8">
        <v>0</v>
      </c>
      <c r="DA8" s="357" t="s">
        <v>1677</v>
      </c>
      <c r="DC8">
        <v>1</v>
      </c>
    </row>
    <row r="9" spans="1:107" ht="17.649999999999999" x14ac:dyDescent="0.35">
      <c r="A9" s="332" t="s">
        <v>8177</v>
      </c>
      <c r="B9" s="342" t="s">
        <v>1745</v>
      </c>
      <c r="C9" s="332" t="s">
        <v>8180</v>
      </c>
      <c r="D9" s="332"/>
      <c r="E9" s="344" t="s">
        <v>122</v>
      </c>
      <c r="G9" s="332" t="s">
        <v>702</v>
      </c>
      <c r="H9" s="332" t="s">
        <v>13</v>
      </c>
      <c r="I9" s="332" t="s">
        <v>221</v>
      </c>
      <c r="J9" s="332" t="s">
        <v>269</v>
      </c>
      <c r="L9" s="24" t="s">
        <v>268</v>
      </c>
      <c r="M9" t="s">
        <v>300</v>
      </c>
      <c r="N9" t="s">
        <v>300</v>
      </c>
      <c r="Q9" s="346">
        <v>0</v>
      </c>
      <c r="R9" s="346">
        <v>0</v>
      </c>
      <c r="S9" s="346">
        <v>0</v>
      </c>
      <c r="T9" s="346">
        <v>0</v>
      </c>
      <c r="U9" s="346">
        <v>0</v>
      </c>
      <c r="V9" s="347">
        <v>1</v>
      </c>
      <c r="W9" s="346">
        <v>0</v>
      </c>
      <c r="X9" s="347">
        <v>1</v>
      </c>
      <c r="Y9" s="348">
        <v>0</v>
      </c>
      <c r="Z9" s="349">
        <v>0</v>
      </c>
      <c r="AA9" s="349">
        <v>0</v>
      </c>
      <c r="AB9" s="349">
        <v>0</v>
      </c>
      <c r="AC9" s="349">
        <v>0</v>
      </c>
      <c r="AD9" s="349">
        <v>0</v>
      </c>
      <c r="AE9" s="349">
        <v>0</v>
      </c>
      <c r="AF9" s="349">
        <v>0</v>
      </c>
      <c r="AG9" s="349">
        <v>0</v>
      </c>
      <c r="AH9" s="349">
        <v>0</v>
      </c>
      <c r="AI9" s="349">
        <v>0</v>
      </c>
      <c r="AJ9" s="349">
        <v>0</v>
      </c>
      <c r="AK9" s="349">
        <v>0</v>
      </c>
      <c r="AL9" s="349">
        <v>0</v>
      </c>
      <c r="AM9" s="350">
        <v>0</v>
      </c>
      <c r="AN9" s="350">
        <v>0</v>
      </c>
      <c r="AO9" s="350">
        <v>0</v>
      </c>
      <c r="AP9" s="350">
        <v>0</v>
      </c>
      <c r="AQ9" s="350">
        <v>0</v>
      </c>
      <c r="AR9" s="350">
        <v>0</v>
      </c>
      <c r="AS9" s="350">
        <v>0</v>
      </c>
      <c r="AT9" s="350">
        <v>0</v>
      </c>
      <c r="AU9" s="350">
        <v>0</v>
      </c>
      <c r="AV9" s="350">
        <v>0</v>
      </c>
      <c r="AW9" s="350">
        <v>0</v>
      </c>
      <c r="AX9" s="350">
        <v>0</v>
      </c>
      <c r="AY9" s="350">
        <v>0</v>
      </c>
      <c r="AZ9" s="350">
        <v>0</v>
      </c>
      <c r="BA9" s="350">
        <v>0</v>
      </c>
      <c r="BB9" s="350">
        <v>0</v>
      </c>
      <c r="BC9" s="351">
        <v>0</v>
      </c>
      <c r="BD9" s="351">
        <v>0</v>
      </c>
      <c r="BE9" s="351">
        <v>0</v>
      </c>
      <c r="BF9" s="351">
        <v>0</v>
      </c>
      <c r="BG9" s="351">
        <v>0</v>
      </c>
      <c r="BH9" s="351">
        <v>0</v>
      </c>
      <c r="BI9" s="351">
        <v>0</v>
      </c>
      <c r="BJ9" s="351">
        <v>0</v>
      </c>
      <c r="BK9" s="351">
        <v>0</v>
      </c>
      <c r="BL9" s="351">
        <v>0</v>
      </c>
      <c r="BM9" s="351">
        <v>0</v>
      </c>
      <c r="BN9" s="351">
        <v>0</v>
      </c>
      <c r="BO9" s="352">
        <v>0</v>
      </c>
      <c r="BP9" s="352">
        <v>0</v>
      </c>
      <c r="BQ9" s="353">
        <v>0</v>
      </c>
      <c r="BR9" s="353">
        <v>0</v>
      </c>
      <c r="BS9" s="353">
        <v>0</v>
      </c>
      <c r="BT9" s="353">
        <v>0</v>
      </c>
      <c r="BU9" s="353">
        <v>0</v>
      </c>
      <c r="BV9" s="353">
        <v>0</v>
      </c>
      <c r="BW9" s="353">
        <v>0</v>
      </c>
      <c r="BX9" s="353">
        <v>0</v>
      </c>
      <c r="BY9" s="353">
        <v>0</v>
      </c>
      <c r="BZ9" s="353">
        <v>0</v>
      </c>
      <c r="CA9" s="354">
        <v>0</v>
      </c>
      <c r="CB9" s="355">
        <v>0</v>
      </c>
      <c r="CC9" s="355">
        <v>0</v>
      </c>
      <c r="CD9" s="355">
        <v>0</v>
      </c>
      <c r="CE9" s="355">
        <v>0</v>
      </c>
      <c r="CF9" s="355">
        <v>0</v>
      </c>
      <c r="CG9" s="355">
        <v>0</v>
      </c>
      <c r="CH9" s="355">
        <v>0</v>
      </c>
      <c r="CI9" s="355">
        <v>0</v>
      </c>
      <c r="CJ9" s="355">
        <v>0</v>
      </c>
      <c r="CK9" s="355">
        <v>0</v>
      </c>
      <c r="CL9" s="355">
        <v>0</v>
      </c>
      <c r="CM9" s="355">
        <v>0</v>
      </c>
      <c r="CN9" s="355">
        <v>0</v>
      </c>
      <c r="CO9" s="355">
        <v>0</v>
      </c>
      <c r="CP9" s="355">
        <v>0</v>
      </c>
      <c r="CQ9" s="355">
        <v>0</v>
      </c>
      <c r="CR9" s="355">
        <v>0</v>
      </c>
      <c r="CS9" s="355">
        <v>0</v>
      </c>
      <c r="CT9" s="355">
        <v>0</v>
      </c>
      <c r="CU9" s="356">
        <v>0</v>
      </c>
      <c r="CV9">
        <v>0</v>
      </c>
      <c r="CW9">
        <v>0</v>
      </c>
      <c r="CX9">
        <v>0</v>
      </c>
      <c r="CY9">
        <v>0</v>
      </c>
      <c r="CZ9">
        <v>0</v>
      </c>
      <c r="DA9" s="357" t="s">
        <v>8181</v>
      </c>
      <c r="DC9">
        <v>1</v>
      </c>
    </row>
    <row r="10" spans="1:107" ht="17.649999999999999" x14ac:dyDescent="0.35">
      <c r="A10" s="332" t="s">
        <v>8177</v>
      </c>
      <c r="B10" s="342" t="s">
        <v>1769</v>
      </c>
      <c r="C10" s="332" t="s">
        <v>8182</v>
      </c>
      <c r="D10" s="332"/>
      <c r="E10" s="344" t="s">
        <v>122</v>
      </c>
      <c r="G10" s="332" t="s">
        <v>702</v>
      </c>
      <c r="H10" s="332" t="s">
        <v>56</v>
      </c>
      <c r="I10" s="345" t="s">
        <v>173</v>
      </c>
      <c r="J10" s="345" t="s">
        <v>471</v>
      </c>
      <c r="L10" s="24" t="s">
        <v>55</v>
      </c>
      <c r="M10" t="s">
        <v>299</v>
      </c>
      <c r="N10" t="s">
        <v>299</v>
      </c>
      <c r="Q10" s="346">
        <v>0</v>
      </c>
      <c r="R10" s="346">
        <v>0</v>
      </c>
      <c r="S10" s="346">
        <v>0</v>
      </c>
      <c r="T10" s="346">
        <v>0</v>
      </c>
      <c r="U10" s="346">
        <v>0</v>
      </c>
      <c r="V10" s="347">
        <v>1</v>
      </c>
      <c r="W10" s="346">
        <v>0</v>
      </c>
      <c r="X10" s="346">
        <v>0</v>
      </c>
      <c r="Y10" s="348">
        <v>0</v>
      </c>
      <c r="Z10" s="349">
        <v>0</v>
      </c>
      <c r="AA10" s="349">
        <v>0</v>
      </c>
      <c r="AB10" s="349">
        <v>0</v>
      </c>
      <c r="AC10" s="349">
        <v>0</v>
      </c>
      <c r="AD10" s="349">
        <v>0</v>
      </c>
      <c r="AE10" s="349">
        <v>0</v>
      </c>
      <c r="AF10" s="349">
        <v>0</v>
      </c>
      <c r="AG10" s="349">
        <v>0</v>
      </c>
      <c r="AH10" s="349">
        <v>0</v>
      </c>
      <c r="AI10" s="349">
        <v>0</v>
      </c>
      <c r="AJ10" s="349">
        <v>0</v>
      </c>
      <c r="AK10" s="349">
        <v>0</v>
      </c>
      <c r="AL10" s="349">
        <v>0</v>
      </c>
      <c r="AM10" s="350">
        <v>0</v>
      </c>
      <c r="AN10" s="350">
        <v>0</v>
      </c>
      <c r="AO10" s="350">
        <v>0</v>
      </c>
      <c r="AP10" s="350">
        <v>0</v>
      </c>
      <c r="AQ10" s="350">
        <v>0</v>
      </c>
      <c r="AR10" s="350">
        <v>0</v>
      </c>
      <c r="AS10" s="350">
        <v>0</v>
      </c>
      <c r="AT10" s="350">
        <v>0</v>
      </c>
      <c r="AU10" s="350">
        <v>0</v>
      </c>
      <c r="AV10" s="350">
        <v>0</v>
      </c>
      <c r="AW10" s="350">
        <v>0</v>
      </c>
      <c r="AX10" s="350">
        <v>0</v>
      </c>
      <c r="AY10" s="350">
        <v>0</v>
      </c>
      <c r="AZ10" s="350">
        <v>0</v>
      </c>
      <c r="BA10" s="350">
        <v>0</v>
      </c>
      <c r="BB10" s="350">
        <v>0</v>
      </c>
      <c r="BC10" s="351">
        <v>0</v>
      </c>
      <c r="BD10" s="351">
        <v>0</v>
      </c>
      <c r="BE10" s="351">
        <v>0</v>
      </c>
      <c r="BF10" s="351">
        <v>0</v>
      </c>
      <c r="BG10" s="351">
        <v>0</v>
      </c>
      <c r="BH10" s="351">
        <v>0</v>
      </c>
      <c r="BI10" s="351">
        <v>0</v>
      </c>
      <c r="BJ10" s="351">
        <v>0</v>
      </c>
      <c r="BK10" s="351">
        <v>0</v>
      </c>
      <c r="BL10" s="351">
        <v>0</v>
      </c>
      <c r="BM10" s="351">
        <v>0</v>
      </c>
      <c r="BN10" s="351">
        <v>0</v>
      </c>
      <c r="BO10" s="352">
        <v>0</v>
      </c>
      <c r="BP10" s="352">
        <v>0</v>
      </c>
      <c r="BQ10" s="353">
        <v>0</v>
      </c>
      <c r="BR10" s="353">
        <v>0</v>
      </c>
      <c r="BS10" s="353">
        <v>0</v>
      </c>
      <c r="BT10" s="353">
        <v>0</v>
      </c>
      <c r="BU10" s="353">
        <v>0</v>
      </c>
      <c r="BV10" s="353">
        <v>0</v>
      </c>
      <c r="BW10" s="353">
        <v>0</v>
      </c>
      <c r="BX10" s="353">
        <v>0</v>
      </c>
      <c r="BY10" s="353">
        <v>0</v>
      </c>
      <c r="BZ10" s="353">
        <v>0</v>
      </c>
      <c r="CA10" s="354">
        <v>0</v>
      </c>
      <c r="CB10" s="355">
        <v>0</v>
      </c>
      <c r="CC10" s="355">
        <v>0</v>
      </c>
      <c r="CD10" s="355">
        <v>0</v>
      </c>
      <c r="CE10" s="355">
        <v>0</v>
      </c>
      <c r="CF10" s="355">
        <v>0</v>
      </c>
      <c r="CG10" s="355">
        <v>0</v>
      </c>
      <c r="CH10" s="355">
        <v>0</v>
      </c>
      <c r="CI10" s="355">
        <v>0</v>
      </c>
      <c r="CJ10" s="355">
        <v>0</v>
      </c>
      <c r="CK10" s="355">
        <v>0</v>
      </c>
      <c r="CL10" s="355">
        <v>0</v>
      </c>
      <c r="CM10" s="355">
        <v>0</v>
      </c>
      <c r="CN10" s="355">
        <v>0</v>
      </c>
      <c r="CO10" s="355">
        <v>0</v>
      </c>
      <c r="CP10" s="355">
        <v>0</v>
      </c>
      <c r="CQ10" s="355">
        <v>0</v>
      </c>
      <c r="CR10" s="355">
        <v>0</v>
      </c>
      <c r="CS10" s="355">
        <v>0</v>
      </c>
      <c r="CT10" s="355">
        <v>0</v>
      </c>
      <c r="CU10" s="356">
        <v>0</v>
      </c>
      <c r="CV10">
        <v>0</v>
      </c>
      <c r="CW10">
        <v>0</v>
      </c>
      <c r="CX10">
        <v>0</v>
      </c>
      <c r="CY10">
        <v>0</v>
      </c>
      <c r="CZ10">
        <v>0</v>
      </c>
      <c r="DA10" s="357" t="s">
        <v>1771</v>
      </c>
      <c r="DC10">
        <v>1</v>
      </c>
    </row>
    <row r="11" spans="1:107" ht="17.649999999999999" x14ac:dyDescent="0.35">
      <c r="A11" s="332" t="s">
        <v>8177</v>
      </c>
      <c r="B11" s="342" t="s">
        <v>1769</v>
      </c>
      <c r="C11" s="332" t="s">
        <v>8183</v>
      </c>
      <c r="D11" s="332"/>
      <c r="E11" s="344" t="s">
        <v>122</v>
      </c>
      <c r="G11" s="332" t="s">
        <v>702</v>
      </c>
      <c r="H11" s="332" t="s">
        <v>56</v>
      </c>
      <c r="I11" s="345" t="s">
        <v>173</v>
      </c>
      <c r="J11" s="345" t="s">
        <v>471</v>
      </c>
      <c r="L11" s="345" t="s">
        <v>274</v>
      </c>
      <c r="M11" t="s">
        <v>299</v>
      </c>
      <c r="N11" t="s">
        <v>299</v>
      </c>
      <c r="Q11" s="346">
        <v>0</v>
      </c>
      <c r="R11" s="346">
        <v>0</v>
      </c>
      <c r="S11" s="346">
        <v>0</v>
      </c>
      <c r="T11" s="346">
        <v>0</v>
      </c>
      <c r="U11" s="346">
        <v>0</v>
      </c>
      <c r="V11" s="347">
        <v>1</v>
      </c>
      <c r="W11" s="346">
        <v>0</v>
      </c>
      <c r="X11" s="346">
        <v>0</v>
      </c>
      <c r="Y11" s="348">
        <v>0</v>
      </c>
      <c r="Z11" s="349">
        <v>0</v>
      </c>
      <c r="AA11" s="349">
        <v>0</v>
      </c>
      <c r="AB11" s="349">
        <v>0</v>
      </c>
      <c r="AC11" s="349">
        <v>0</v>
      </c>
      <c r="AD11" s="349">
        <v>0</v>
      </c>
      <c r="AE11" s="349">
        <v>0</v>
      </c>
      <c r="AF11" s="349">
        <v>0</v>
      </c>
      <c r="AG11" s="349">
        <v>0</v>
      </c>
      <c r="AH11" s="349">
        <v>0</v>
      </c>
      <c r="AI11" s="349">
        <v>0</v>
      </c>
      <c r="AJ11" s="349">
        <v>0</v>
      </c>
      <c r="AK11" s="349">
        <v>0</v>
      </c>
      <c r="AL11" s="349">
        <v>0</v>
      </c>
      <c r="AM11" s="350">
        <v>0</v>
      </c>
      <c r="AN11" s="350">
        <v>0</v>
      </c>
      <c r="AO11" s="350">
        <v>0</v>
      </c>
      <c r="AP11" s="350">
        <v>0</v>
      </c>
      <c r="AQ11" s="350">
        <v>0</v>
      </c>
      <c r="AR11" s="350">
        <v>0</v>
      </c>
      <c r="AS11" s="350">
        <v>0</v>
      </c>
      <c r="AT11" s="350">
        <v>0</v>
      </c>
      <c r="AU11" s="350">
        <v>0</v>
      </c>
      <c r="AV11" s="350">
        <v>0</v>
      </c>
      <c r="AW11" s="350">
        <v>0</v>
      </c>
      <c r="AX11" s="350">
        <v>0</v>
      </c>
      <c r="AY11" s="350">
        <v>0</v>
      </c>
      <c r="AZ11" s="350">
        <v>0</v>
      </c>
      <c r="BA11" s="350">
        <v>0</v>
      </c>
      <c r="BB11" s="350">
        <v>0</v>
      </c>
      <c r="BC11" s="351">
        <v>0</v>
      </c>
      <c r="BD11" s="351">
        <v>0</v>
      </c>
      <c r="BE11" s="351">
        <v>0</v>
      </c>
      <c r="BF11" s="351">
        <v>0</v>
      </c>
      <c r="BG11" s="351">
        <v>0</v>
      </c>
      <c r="BH11" s="351">
        <v>0</v>
      </c>
      <c r="BI11" s="351">
        <v>0</v>
      </c>
      <c r="BJ11" s="351">
        <v>0</v>
      </c>
      <c r="BK11" s="351">
        <v>0</v>
      </c>
      <c r="BL11" s="351">
        <v>0</v>
      </c>
      <c r="BM11" s="351">
        <v>0</v>
      </c>
      <c r="BN11" s="351">
        <v>0</v>
      </c>
      <c r="BO11" s="352">
        <v>0</v>
      </c>
      <c r="BP11" s="352">
        <v>0</v>
      </c>
      <c r="BQ11" s="353">
        <v>0</v>
      </c>
      <c r="BR11" s="353">
        <v>0</v>
      </c>
      <c r="BS11" s="353">
        <v>0</v>
      </c>
      <c r="BT11" s="353">
        <v>0</v>
      </c>
      <c r="BU11" s="353">
        <v>0</v>
      </c>
      <c r="BV11" s="353">
        <v>0</v>
      </c>
      <c r="BW11" s="353">
        <v>0</v>
      </c>
      <c r="BX11" s="353">
        <v>0</v>
      </c>
      <c r="BY11" s="353">
        <v>0</v>
      </c>
      <c r="BZ11" s="353">
        <v>0</v>
      </c>
      <c r="CA11" s="354">
        <v>0</v>
      </c>
      <c r="CB11" s="355">
        <v>0</v>
      </c>
      <c r="CC11" s="355">
        <v>0</v>
      </c>
      <c r="CD11" s="355">
        <v>0</v>
      </c>
      <c r="CE11" s="355">
        <v>0</v>
      </c>
      <c r="CF11" s="355">
        <v>0</v>
      </c>
      <c r="CG11" s="355">
        <v>0</v>
      </c>
      <c r="CH11" s="355">
        <v>0</v>
      </c>
      <c r="CI11" s="355">
        <v>0</v>
      </c>
      <c r="CJ11" s="355">
        <v>0</v>
      </c>
      <c r="CK11" s="355">
        <v>0</v>
      </c>
      <c r="CL11" s="355">
        <v>0</v>
      </c>
      <c r="CM11" s="355">
        <v>0</v>
      </c>
      <c r="CN11" s="355">
        <v>0</v>
      </c>
      <c r="CO11" s="355">
        <v>0</v>
      </c>
      <c r="CP11" s="355">
        <v>0</v>
      </c>
      <c r="CQ11" s="355">
        <v>0</v>
      </c>
      <c r="CR11" s="355">
        <v>0</v>
      </c>
      <c r="CS11" s="355">
        <v>0</v>
      </c>
      <c r="CT11" s="355">
        <v>0</v>
      </c>
      <c r="CU11" s="356">
        <v>0</v>
      </c>
      <c r="CV11">
        <v>0</v>
      </c>
      <c r="CW11">
        <v>0</v>
      </c>
      <c r="CX11">
        <v>0</v>
      </c>
      <c r="CY11">
        <v>0</v>
      </c>
      <c r="CZ11">
        <v>0</v>
      </c>
      <c r="DA11" s="357" t="s">
        <v>1774</v>
      </c>
      <c r="DC11">
        <v>1</v>
      </c>
    </row>
    <row r="12" spans="1:107" ht="17.649999999999999" x14ac:dyDescent="0.35">
      <c r="A12" s="332" t="s">
        <v>8177</v>
      </c>
      <c r="B12" s="342" t="s">
        <v>1769</v>
      </c>
      <c r="C12" s="332" t="s">
        <v>8184</v>
      </c>
      <c r="D12" s="332"/>
      <c r="E12" s="344" t="s">
        <v>122</v>
      </c>
      <c r="G12" s="332" t="s">
        <v>702</v>
      </c>
      <c r="H12" s="332" t="s">
        <v>56</v>
      </c>
      <c r="I12" s="345" t="s">
        <v>173</v>
      </c>
      <c r="J12" s="345" t="s">
        <v>471</v>
      </c>
      <c r="L12" s="345" t="s">
        <v>274</v>
      </c>
      <c r="M12" t="s">
        <v>299</v>
      </c>
      <c r="N12" t="s">
        <v>299</v>
      </c>
      <c r="Q12" s="346">
        <v>0</v>
      </c>
      <c r="R12" s="346">
        <v>0</v>
      </c>
      <c r="S12" s="346">
        <v>0</v>
      </c>
      <c r="T12" s="346">
        <v>0</v>
      </c>
      <c r="U12" s="346">
        <v>0</v>
      </c>
      <c r="V12" s="347">
        <v>1</v>
      </c>
      <c r="W12" s="346">
        <v>0</v>
      </c>
      <c r="X12" s="346">
        <v>0</v>
      </c>
      <c r="Y12" s="348">
        <v>0</v>
      </c>
      <c r="Z12" s="349">
        <v>0</v>
      </c>
      <c r="AA12" s="349">
        <v>0</v>
      </c>
      <c r="AB12" s="349">
        <v>0</v>
      </c>
      <c r="AC12" s="349">
        <v>0</v>
      </c>
      <c r="AD12" s="349">
        <v>0</v>
      </c>
      <c r="AE12" s="349">
        <v>0</v>
      </c>
      <c r="AF12" s="349">
        <v>0</v>
      </c>
      <c r="AG12" s="349">
        <v>0</v>
      </c>
      <c r="AH12" s="349">
        <v>0</v>
      </c>
      <c r="AI12" s="349">
        <v>0</v>
      </c>
      <c r="AJ12" s="349">
        <v>0</v>
      </c>
      <c r="AK12" s="349">
        <v>0</v>
      </c>
      <c r="AL12" s="349">
        <v>0</v>
      </c>
      <c r="AM12" s="350">
        <v>0</v>
      </c>
      <c r="AN12" s="350">
        <v>0</v>
      </c>
      <c r="AO12" s="350">
        <v>0</v>
      </c>
      <c r="AP12" s="350">
        <v>0</v>
      </c>
      <c r="AQ12" s="350">
        <v>0</v>
      </c>
      <c r="AR12" s="350">
        <v>0</v>
      </c>
      <c r="AS12" s="350">
        <v>0</v>
      </c>
      <c r="AT12" s="350">
        <v>0</v>
      </c>
      <c r="AU12" s="350">
        <v>0</v>
      </c>
      <c r="AV12" s="350">
        <v>0</v>
      </c>
      <c r="AW12" s="350">
        <v>0</v>
      </c>
      <c r="AX12" s="350">
        <v>0</v>
      </c>
      <c r="AY12" s="350">
        <v>0</v>
      </c>
      <c r="AZ12" s="350">
        <v>0</v>
      </c>
      <c r="BA12" s="350">
        <v>0</v>
      </c>
      <c r="BB12" s="350">
        <v>0</v>
      </c>
      <c r="BC12" s="351">
        <v>0</v>
      </c>
      <c r="BD12" s="351">
        <v>0</v>
      </c>
      <c r="BE12" s="351">
        <v>0</v>
      </c>
      <c r="BF12" s="351">
        <v>0</v>
      </c>
      <c r="BG12" s="351">
        <v>0</v>
      </c>
      <c r="BH12" s="351">
        <v>0</v>
      </c>
      <c r="BI12" s="351">
        <v>0</v>
      </c>
      <c r="BJ12" s="351">
        <v>0</v>
      </c>
      <c r="BK12" s="351">
        <v>0</v>
      </c>
      <c r="BL12" s="351">
        <v>0</v>
      </c>
      <c r="BM12" s="351">
        <v>0</v>
      </c>
      <c r="BN12" s="351">
        <v>0</v>
      </c>
      <c r="BO12" s="352">
        <v>0</v>
      </c>
      <c r="BP12" s="352">
        <v>0</v>
      </c>
      <c r="BQ12" s="353">
        <v>0</v>
      </c>
      <c r="BR12" s="353">
        <v>0</v>
      </c>
      <c r="BS12" s="353">
        <v>0</v>
      </c>
      <c r="BT12" s="353">
        <v>0</v>
      </c>
      <c r="BU12" s="353">
        <v>0</v>
      </c>
      <c r="BV12" s="353">
        <v>0</v>
      </c>
      <c r="BW12" s="353">
        <v>0</v>
      </c>
      <c r="BX12" s="353">
        <v>0</v>
      </c>
      <c r="BY12" s="353">
        <v>0</v>
      </c>
      <c r="BZ12" s="353">
        <v>0</v>
      </c>
      <c r="CA12" s="354">
        <v>0</v>
      </c>
      <c r="CB12" s="355">
        <v>0</v>
      </c>
      <c r="CC12" s="355">
        <v>0</v>
      </c>
      <c r="CD12" s="355">
        <v>0</v>
      </c>
      <c r="CE12" s="355">
        <v>0</v>
      </c>
      <c r="CF12" s="355">
        <v>0</v>
      </c>
      <c r="CG12" s="355">
        <v>0</v>
      </c>
      <c r="CH12" s="355">
        <v>0</v>
      </c>
      <c r="CI12" s="355">
        <v>0</v>
      </c>
      <c r="CJ12" s="355">
        <v>0</v>
      </c>
      <c r="CK12" s="355">
        <v>0</v>
      </c>
      <c r="CL12" s="355">
        <v>0</v>
      </c>
      <c r="CM12" s="355">
        <v>0</v>
      </c>
      <c r="CN12" s="355">
        <v>0</v>
      </c>
      <c r="CO12" s="355">
        <v>0</v>
      </c>
      <c r="CP12" s="355">
        <v>0</v>
      </c>
      <c r="CQ12" s="355">
        <v>0</v>
      </c>
      <c r="CR12" s="355">
        <v>0</v>
      </c>
      <c r="CS12" s="355">
        <v>0</v>
      </c>
      <c r="CT12" s="355">
        <v>0</v>
      </c>
      <c r="CU12" s="356">
        <v>0</v>
      </c>
      <c r="CV12">
        <v>0</v>
      </c>
      <c r="CW12">
        <v>0</v>
      </c>
      <c r="CX12">
        <v>0</v>
      </c>
      <c r="CY12">
        <v>0</v>
      </c>
      <c r="CZ12">
        <v>0</v>
      </c>
      <c r="DA12" s="357"/>
      <c r="DC12">
        <v>1</v>
      </c>
    </row>
    <row r="13" spans="1:107" ht="17.649999999999999" x14ac:dyDescent="0.35">
      <c r="A13" s="332" t="s">
        <v>8177</v>
      </c>
      <c r="B13" s="342" t="s">
        <v>1769</v>
      </c>
      <c r="C13" s="332" t="s">
        <v>8185</v>
      </c>
      <c r="D13" s="332"/>
      <c r="E13" s="344" t="s">
        <v>122</v>
      </c>
      <c r="G13" s="332" t="s">
        <v>702</v>
      </c>
      <c r="H13" s="332" t="s">
        <v>56</v>
      </c>
      <c r="I13" s="345" t="s">
        <v>173</v>
      </c>
      <c r="J13" s="345" t="s">
        <v>471</v>
      </c>
      <c r="L13" s="24" t="s">
        <v>55</v>
      </c>
      <c r="M13" t="s">
        <v>299</v>
      </c>
      <c r="N13" t="s">
        <v>299</v>
      </c>
      <c r="Q13" s="346">
        <v>0</v>
      </c>
      <c r="R13" s="346">
        <v>0</v>
      </c>
      <c r="S13" s="346">
        <v>0</v>
      </c>
      <c r="T13" s="346">
        <v>0</v>
      </c>
      <c r="U13" s="346">
        <v>0</v>
      </c>
      <c r="V13" s="347">
        <v>1</v>
      </c>
      <c r="W13" s="346">
        <v>0</v>
      </c>
      <c r="X13" s="346">
        <v>0</v>
      </c>
      <c r="Y13" s="348">
        <v>0</v>
      </c>
      <c r="Z13" s="349">
        <v>0</v>
      </c>
      <c r="AA13" s="349">
        <v>0</v>
      </c>
      <c r="AB13" s="349">
        <v>0</v>
      </c>
      <c r="AC13" s="349">
        <v>0</v>
      </c>
      <c r="AD13" s="349">
        <v>0</v>
      </c>
      <c r="AE13" s="349">
        <v>0</v>
      </c>
      <c r="AF13" s="349">
        <v>0</v>
      </c>
      <c r="AG13" s="349">
        <v>0</v>
      </c>
      <c r="AH13" s="349">
        <v>0</v>
      </c>
      <c r="AI13" s="349">
        <v>0</v>
      </c>
      <c r="AJ13" s="349">
        <v>0</v>
      </c>
      <c r="AK13" s="349">
        <v>0</v>
      </c>
      <c r="AL13" s="349">
        <v>0</v>
      </c>
      <c r="AM13" s="350">
        <v>0</v>
      </c>
      <c r="AN13" s="350">
        <v>0</v>
      </c>
      <c r="AO13" s="350">
        <v>0</v>
      </c>
      <c r="AP13" s="350">
        <v>0</v>
      </c>
      <c r="AQ13" s="350">
        <v>0</v>
      </c>
      <c r="AR13" s="350">
        <v>0</v>
      </c>
      <c r="AS13" s="350">
        <v>0</v>
      </c>
      <c r="AT13" s="350">
        <v>0</v>
      </c>
      <c r="AU13" s="350">
        <v>0</v>
      </c>
      <c r="AV13" s="350">
        <v>0</v>
      </c>
      <c r="AW13" s="350">
        <v>0</v>
      </c>
      <c r="AX13" s="350">
        <v>0</v>
      </c>
      <c r="AY13" s="350">
        <v>0</v>
      </c>
      <c r="AZ13" s="350">
        <v>0</v>
      </c>
      <c r="BA13" s="350">
        <v>0</v>
      </c>
      <c r="BB13" s="350">
        <v>0</v>
      </c>
      <c r="BC13" s="351">
        <v>0</v>
      </c>
      <c r="BD13" s="351">
        <v>0</v>
      </c>
      <c r="BE13" s="351">
        <v>0</v>
      </c>
      <c r="BF13" s="351">
        <v>0</v>
      </c>
      <c r="BG13" s="351">
        <v>0</v>
      </c>
      <c r="BH13" s="351">
        <v>0</v>
      </c>
      <c r="BI13" s="351">
        <v>0</v>
      </c>
      <c r="BJ13" s="351">
        <v>0</v>
      </c>
      <c r="BK13" s="351">
        <v>0</v>
      </c>
      <c r="BL13" s="351">
        <v>0</v>
      </c>
      <c r="BM13" s="351">
        <v>0</v>
      </c>
      <c r="BN13" s="351">
        <v>0</v>
      </c>
      <c r="BO13" s="352">
        <v>0</v>
      </c>
      <c r="BP13" s="352">
        <v>0</v>
      </c>
      <c r="BQ13" s="353">
        <v>0</v>
      </c>
      <c r="BR13" s="353">
        <v>0</v>
      </c>
      <c r="BS13" s="353">
        <v>0</v>
      </c>
      <c r="BT13" s="353">
        <v>0</v>
      </c>
      <c r="BU13" s="353">
        <v>0</v>
      </c>
      <c r="BV13" s="353">
        <v>0</v>
      </c>
      <c r="BW13" s="353">
        <v>0</v>
      </c>
      <c r="BX13" s="353">
        <v>0</v>
      </c>
      <c r="BY13" s="353">
        <v>0</v>
      </c>
      <c r="BZ13" s="353">
        <v>0</v>
      </c>
      <c r="CA13" s="354">
        <v>0</v>
      </c>
      <c r="CB13" s="355">
        <v>0</v>
      </c>
      <c r="CC13" s="355">
        <v>0</v>
      </c>
      <c r="CD13" s="355">
        <v>0</v>
      </c>
      <c r="CE13" s="355">
        <v>0</v>
      </c>
      <c r="CF13" s="355">
        <v>0</v>
      </c>
      <c r="CG13" s="355">
        <v>0</v>
      </c>
      <c r="CH13" s="355">
        <v>0</v>
      </c>
      <c r="CI13" s="355">
        <v>0</v>
      </c>
      <c r="CJ13" s="355">
        <v>0</v>
      </c>
      <c r="CK13" s="355">
        <v>0</v>
      </c>
      <c r="CL13" s="355">
        <v>0</v>
      </c>
      <c r="CM13" s="355">
        <v>0</v>
      </c>
      <c r="CN13" s="355">
        <v>0</v>
      </c>
      <c r="CO13" s="355">
        <v>0</v>
      </c>
      <c r="CP13" s="355">
        <v>0</v>
      </c>
      <c r="CQ13" s="355">
        <v>0</v>
      </c>
      <c r="CR13" s="355">
        <v>0</v>
      </c>
      <c r="CS13" s="355">
        <v>0</v>
      </c>
      <c r="CT13" s="355">
        <v>0</v>
      </c>
      <c r="CU13" s="356">
        <v>0</v>
      </c>
      <c r="CV13">
        <v>0</v>
      </c>
      <c r="CW13">
        <v>0</v>
      </c>
      <c r="CX13">
        <v>0</v>
      </c>
      <c r="CY13">
        <v>0</v>
      </c>
      <c r="CZ13">
        <v>0</v>
      </c>
      <c r="DA13" s="357" t="s">
        <v>1554</v>
      </c>
      <c r="DC13">
        <v>1</v>
      </c>
    </row>
    <row r="14" spans="1:107" ht="17.649999999999999" x14ac:dyDescent="0.35">
      <c r="A14" s="332" t="s">
        <v>8177</v>
      </c>
      <c r="B14" s="342" t="s">
        <v>1769</v>
      </c>
      <c r="C14" s="332" t="s">
        <v>8186</v>
      </c>
      <c r="D14" s="332"/>
      <c r="E14" s="344" t="s">
        <v>122</v>
      </c>
      <c r="G14" s="332" t="s">
        <v>702</v>
      </c>
      <c r="H14" s="332" t="s">
        <v>56</v>
      </c>
      <c r="I14" s="345" t="s">
        <v>173</v>
      </c>
      <c r="J14" s="345" t="s">
        <v>471</v>
      </c>
      <c r="L14" s="24" t="s">
        <v>55</v>
      </c>
      <c r="M14" s="24" t="s">
        <v>300</v>
      </c>
      <c r="N14" s="24" t="s">
        <v>300</v>
      </c>
      <c r="Q14" s="346">
        <v>0</v>
      </c>
      <c r="R14" s="346">
        <v>0</v>
      </c>
      <c r="S14" s="346">
        <v>0</v>
      </c>
      <c r="T14" s="346">
        <v>0</v>
      </c>
      <c r="U14" s="346">
        <v>0</v>
      </c>
      <c r="V14" s="347">
        <v>1</v>
      </c>
      <c r="W14" s="346">
        <v>0</v>
      </c>
      <c r="X14" s="346">
        <v>0</v>
      </c>
      <c r="Y14" s="348">
        <v>0</v>
      </c>
      <c r="Z14" s="349">
        <v>0</v>
      </c>
      <c r="AA14" s="349">
        <v>0</v>
      </c>
      <c r="AB14" s="349">
        <v>0</v>
      </c>
      <c r="AC14" s="349">
        <v>0</v>
      </c>
      <c r="AD14" s="349">
        <v>0</v>
      </c>
      <c r="AE14" s="349">
        <v>0</v>
      </c>
      <c r="AF14" s="349">
        <v>0</v>
      </c>
      <c r="AG14" s="349">
        <v>0</v>
      </c>
      <c r="AH14" s="349">
        <v>0</v>
      </c>
      <c r="AI14" s="349">
        <v>0</v>
      </c>
      <c r="AJ14" s="349">
        <v>0</v>
      </c>
      <c r="AK14" s="349">
        <v>0</v>
      </c>
      <c r="AL14" s="349">
        <v>0</v>
      </c>
      <c r="AM14" s="350">
        <v>0</v>
      </c>
      <c r="AN14" s="350">
        <v>0</v>
      </c>
      <c r="AO14" s="350">
        <v>0</v>
      </c>
      <c r="AP14" s="350">
        <v>0</v>
      </c>
      <c r="AQ14" s="350">
        <v>0</v>
      </c>
      <c r="AR14" s="350">
        <v>0</v>
      </c>
      <c r="AS14" s="350">
        <v>0</v>
      </c>
      <c r="AT14" s="350">
        <v>0</v>
      </c>
      <c r="AU14" s="350">
        <v>0</v>
      </c>
      <c r="AV14" s="350">
        <v>0</v>
      </c>
      <c r="AW14" s="350">
        <v>0</v>
      </c>
      <c r="AX14" s="350">
        <v>0</v>
      </c>
      <c r="AY14" s="350">
        <v>0</v>
      </c>
      <c r="AZ14" s="350">
        <v>0</v>
      </c>
      <c r="BA14" s="350">
        <v>0</v>
      </c>
      <c r="BB14" s="350">
        <v>0</v>
      </c>
      <c r="BC14" s="351">
        <v>0</v>
      </c>
      <c r="BD14" s="351">
        <v>0</v>
      </c>
      <c r="BE14" s="351">
        <v>0</v>
      </c>
      <c r="BF14" s="351">
        <v>0</v>
      </c>
      <c r="BG14" s="351">
        <v>0</v>
      </c>
      <c r="BH14" s="351">
        <v>0</v>
      </c>
      <c r="BI14" s="351">
        <v>0</v>
      </c>
      <c r="BJ14" s="351">
        <v>0</v>
      </c>
      <c r="BK14" s="351">
        <v>0</v>
      </c>
      <c r="BL14" s="351">
        <v>0</v>
      </c>
      <c r="BM14" s="351">
        <v>0</v>
      </c>
      <c r="BN14" s="351">
        <v>0</v>
      </c>
      <c r="BO14" s="352">
        <v>0</v>
      </c>
      <c r="BP14" s="352">
        <v>0</v>
      </c>
      <c r="BQ14" s="353">
        <v>0</v>
      </c>
      <c r="BR14" s="353">
        <v>0</v>
      </c>
      <c r="BS14" s="353">
        <v>0</v>
      </c>
      <c r="BT14" s="353">
        <v>0</v>
      </c>
      <c r="BU14" s="353">
        <v>0</v>
      </c>
      <c r="BV14" s="353">
        <v>0</v>
      </c>
      <c r="BW14" s="353">
        <v>0</v>
      </c>
      <c r="BX14" s="353">
        <v>0</v>
      </c>
      <c r="BY14" s="353">
        <v>0</v>
      </c>
      <c r="BZ14" s="353">
        <v>0</v>
      </c>
      <c r="CA14" s="354">
        <v>0</v>
      </c>
      <c r="CB14" s="355">
        <v>0</v>
      </c>
      <c r="CC14" s="355">
        <v>0</v>
      </c>
      <c r="CD14" s="355">
        <v>0</v>
      </c>
      <c r="CE14" s="355">
        <v>0</v>
      </c>
      <c r="CF14" s="355">
        <v>0</v>
      </c>
      <c r="CG14" s="355">
        <v>0</v>
      </c>
      <c r="CH14" s="355">
        <v>0</v>
      </c>
      <c r="CI14" s="355">
        <v>0</v>
      </c>
      <c r="CJ14" s="355">
        <v>0</v>
      </c>
      <c r="CK14" s="355">
        <v>0</v>
      </c>
      <c r="CL14" s="355">
        <v>0</v>
      </c>
      <c r="CM14" s="355">
        <v>0</v>
      </c>
      <c r="CN14" s="355">
        <v>0</v>
      </c>
      <c r="CO14" s="355">
        <v>0</v>
      </c>
      <c r="CP14" s="355">
        <v>0</v>
      </c>
      <c r="CQ14" s="355">
        <v>0</v>
      </c>
      <c r="CR14" s="355">
        <v>0</v>
      </c>
      <c r="CS14" s="355">
        <v>0</v>
      </c>
      <c r="CT14" s="355">
        <v>0</v>
      </c>
      <c r="CU14" s="356">
        <v>0</v>
      </c>
      <c r="CV14">
        <v>0</v>
      </c>
      <c r="CW14">
        <v>0</v>
      </c>
      <c r="CX14">
        <v>0</v>
      </c>
      <c r="CY14">
        <v>0</v>
      </c>
      <c r="CZ14">
        <v>0</v>
      </c>
      <c r="DA14" s="357" t="s">
        <v>1782</v>
      </c>
      <c r="DC14">
        <v>1</v>
      </c>
    </row>
    <row r="15" spans="1:107" ht="17.649999999999999" x14ac:dyDescent="0.35">
      <c r="A15" s="332" t="s">
        <v>8177</v>
      </c>
      <c r="B15" s="342" t="s">
        <v>1769</v>
      </c>
      <c r="C15" s="332" t="s">
        <v>8187</v>
      </c>
      <c r="D15" s="332"/>
      <c r="E15" s="344" t="s">
        <v>122</v>
      </c>
      <c r="G15" s="332" t="s">
        <v>702</v>
      </c>
      <c r="H15" s="332" t="s">
        <v>56</v>
      </c>
      <c r="I15" s="345" t="s">
        <v>173</v>
      </c>
      <c r="J15" s="345" t="s">
        <v>471</v>
      </c>
      <c r="L15" s="345" t="s">
        <v>274</v>
      </c>
      <c r="M15" t="s">
        <v>299</v>
      </c>
      <c r="N15" t="s">
        <v>299</v>
      </c>
      <c r="Q15" s="346">
        <v>0</v>
      </c>
      <c r="R15" s="346">
        <v>0</v>
      </c>
      <c r="S15" s="346">
        <v>0</v>
      </c>
      <c r="T15" s="346">
        <v>0</v>
      </c>
      <c r="U15" s="346">
        <v>0</v>
      </c>
      <c r="V15" s="347">
        <v>1</v>
      </c>
      <c r="W15" s="346">
        <v>0</v>
      </c>
      <c r="X15" s="346">
        <v>0</v>
      </c>
      <c r="Y15" s="348">
        <v>0</v>
      </c>
      <c r="Z15" s="349">
        <v>0</v>
      </c>
      <c r="AA15" s="349">
        <v>0</v>
      </c>
      <c r="AB15" s="349">
        <v>0</v>
      </c>
      <c r="AC15" s="349">
        <v>0</v>
      </c>
      <c r="AD15" s="349">
        <v>0</v>
      </c>
      <c r="AE15" s="349">
        <v>0</v>
      </c>
      <c r="AF15" s="349">
        <v>0</v>
      </c>
      <c r="AG15" s="349">
        <v>0</v>
      </c>
      <c r="AH15" s="349">
        <v>0</v>
      </c>
      <c r="AI15" s="349">
        <v>0</v>
      </c>
      <c r="AJ15" s="349">
        <v>0</v>
      </c>
      <c r="AK15" s="349">
        <v>0</v>
      </c>
      <c r="AL15" s="349">
        <v>0</v>
      </c>
      <c r="AM15" s="350">
        <v>0</v>
      </c>
      <c r="AN15" s="350">
        <v>0</v>
      </c>
      <c r="AO15" s="350">
        <v>0</v>
      </c>
      <c r="AP15" s="350">
        <v>0</v>
      </c>
      <c r="AQ15" s="350">
        <v>0</v>
      </c>
      <c r="AR15" s="350">
        <v>0</v>
      </c>
      <c r="AS15" s="350">
        <v>0</v>
      </c>
      <c r="AT15" s="350">
        <v>0</v>
      </c>
      <c r="AU15" s="350">
        <v>0</v>
      </c>
      <c r="AV15" s="350">
        <v>0</v>
      </c>
      <c r="AW15" s="350">
        <v>0</v>
      </c>
      <c r="AX15" s="350">
        <v>0</v>
      </c>
      <c r="AY15" s="350">
        <v>0</v>
      </c>
      <c r="AZ15" s="350">
        <v>0</v>
      </c>
      <c r="BA15" s="350">
        <v>0</v>
      </c>
      <c r="BB15" s="350">
        <v>0</v>
      </c>
      <c r="BC15" s="351">
        <v>0</v>
      </c>
      <c r="BD15" s="351">
        <v>0</v>
      </c>
      <c r="BE15" s="351">
        <v>0</v>
      </c>
      <c r="BF15" s="351">
        <v>0</v>
      </c>
      <c r="BG15" s="351">
        <v>0</v>
      </c>
      <c r="BH15" s="351">
        <v>0</v>
      </c>
      <c r="BI15" s="351">
        <v>0</v>
      </c>
      <c r="BJ15" s="351">
        <v>0</v>
      </c>
      <c r="BK15" s="351">
        <v>0</v>
      </c>
      <c r="BL15" s="351">
        <v>0</v>
      </c>
      <c r="BM15" s="351">
        <v>0</v>
      </c>
      <c r="BN15" s="351">
        <v>0</v>
      </c>
      <c r="BO15" s="352">
        <v>0</v>
      </c>
      <c r="BP15" s="352">
        <v>0</v>
      </c>
      <c r="BQ15" s="353">
        <v>0</v>
      </c>
      <c r="BR15" s="353">
        <v>0</v>
      </c>
      <c r="BS15" s="353">
        <v>0</v>
      </c>
      <c r="BT15" s="353">
        <v>0</v>
      </c>
      <c r="BU15" s="353">
        <v>0</v>
      </c>
      <c r="BV15" s="353">
        <v>0</v>
      </c>
      <c r="BW15" s="353">
        <v>0</v>
      </c>
      <c r="BX15" s="353">
        <v>0</v>
      </c>
      <c r="BY15" s="353">
        <v>0</v>
      </c>
      <c r="BZ15" s="353">
        <v>0</v>
      </c>
      <c r="CA15" s="354">
        <v>0</v>
      </c>
      <c r="CB15" s="355">
        <v>0</v>
      </c>
      <c r="CC15" s="355">
        <v>0</v>
      </c>
      <c r="CD15" s="355">
        <v>0</v>
      </c>
      <c r="CE15" s="355">
        <v>0</v>
      </c>
      <c r="CF15" s="355">
        <v>0</v>
      </c>
      <c r="CG15" s="355">
        <v>0</v>
      </c>
      <c r="CH15" s="355">
        <v>0</v>
      </c>
      <c r="CI15" s="355">
        <v>0</v>
      </c>
      <c r="CJ15" s="355">
        <v>0</v>
      </c>
      <c r="CK15" s="355">
        <v>0</v>
      </c>
      <c r="CL15" s="355">
        <v>0</v>
      </c>
      <c r="CM15" s="355">
        <v>0</v>
      </c>
      <c r="CN15" s="355">
        <v>0</v>
      </c>
      <c r="CO15" s="355">
        <v>0</v>
      </c>
      <c r="CP15" s="355">
        <v>0</v>
      </c>
      <c r="CQ15" s="355">
        <v>0</v>
      </c>
      <c r="CR15" s="355">
        <v>0</v>
      </c>
      <c r="CS15" s="355">
        <v>0</v>
      </c>
      <c r="CT15" s="355">
        <v>0</v>
      </c>
      <c r="CU15" s="356">
        <v>0</v>
      </c>
      <c r="CV15">
        <v>0</v>
      </c>
      <c r="CW15">
        <v>0</v>
      </c>
      <c r="CX15">
        <v>0</v>
      </c>
      <c r="CY15">
        <v>0</v>
      </c>
      <c r="CZ15">
        <v>0</v>
      </c>
      <c r="DA15" s="357" t="s">
        <v>1785</v>
      </c>
      <c r="DC15">
        <v>1</v>
      </c>
    </row>
    <row r="16" spans="1:107" ht="17.649999999999999" x14ac:dyDescent="0.35">
      <c r="A16" s="332" t="s">
        <v>8177</v>
      </c>
      <c r="B16" s="342" t="s">
        <v>1793</v>
      </c>
      <c r="C16" s="332" t="s">
        <v>8188</v>
      </c>
      <c r="D16" s="332"/>
      <c r="E16" s="344" t="s">
        <v>122</v>
      </c>
      <c r="G16" s="332" t="s">
        <v>702</v>
      </c>
      <c r="H16" s="332" t="s">
        <v>56</v>
      </c>
      <c r="I16" t="s">
        <v>173</v>
      </c>
      <c r="J16" t="s">
        <v>471</v>
      </c>
      <c r="K16" s="24" t="s">
        <v>239</v>
      </c>
      <c r="L16" s="24" t="s">
        <v>268</v>
      </c>
      <c r="M16" s="24" t="s">
        <v>300</v>
      </c>
      <c r="N16" s="24" t="s">
        <v>300</v>
      </c>
      <c r="Q16" s="346">
        <v>0</v>
      </c>
      <c r="R16" s="346">
        <v>0</v>
      </c>
      <c r="S16" s="346">
        <v>0</v>
      </c>
      <c r="T16" s="346">
        <v>0</v>
      </c>
      <c r="U16" s="346">
        <v>0</v>
      </c>
      <c r="V16" s="347">
        <v>1</v>
      </c>
      <c r="W16" s="346">
        <v>0</v>
      </c>
      <c r="X16" s="346">
        <v>0</v>
      </c>
      <c r="Y16" s="348">
        <v>0</v>
      </c>
      <c r="Z16" s="349">
        <v>0</v>
      </c>
      <c r="AA16" s="349">
        <v>0</v>
      </c>
      <c r="AB16" s="349">
        <v>0</v>
      </c>
      <c r="AC16" s="349">
        <v>0</v>
      </c>
      <c r="AD16" s="349">
        <v>0</v>
      </c>
      <c r="AE16" s="349">
        <v>0</v>
      </c>
      <c r="AF16" s="349">
        <v>0</v>
      </c>
      <c r="AG16" s="349">
        <v>0</v>
      </c>
      <c r="AH16" s="349">
        <v>0</v>
      </c>
      <c r="AI16" s="349">
        <v>0</v>
      </c>
      <c r="AJ16" s="349">
        <v>0</v>
      </c>
      <c r="AK16" s="349">
        <v>0</v>
      </c>
      <c r="AL16" s="349">
        <v>0</v>
      </c>
      <c r="AM16" s="350">
        <v>0</v>
      </c>
      <c r="AN16" s="350">
        <v>0</v>
      </c>
      <c r="AO16" s="350">
        <v>0</v>
      </c>
      <c r="AP16" s="350">
        <v>0</v>
      </c>
      <c r="AQ16" s="350">
        <v>0</v>
      </c>
      <c r="AR16" s="350">
        <v>0</v>
      </c>
      <c r="AS16" s="350">
        <v>0</v>
      </c>
      <c r="AT16" s="350">
        <v>0</v>
      </c>
      <c r="AU16" s="350">
        <v>0</v>
      </c>
      <c r="AV16" s="350">
        <v>0</v>
      </c>
      <c r="AW16" s="350">
        <v>0</v>
      </c>
      <c r="AX16" s="350">
        <v>0</v>
      </c>
      <c r="AY16" s="350">
        <v>0</v>
      </c>
      <c r="AZ16" s="350">
        <v>0</v>
      </c>
      <c r="BA16" s="350">
        <v>0</v>
      </c>
      <c r="BB16" s="350">
        <v>0</v>
      </c>
      <c r="BC16" s="351">
        <v>0</v>
      </c>
      <c r="BD16" s="351">
        <v>0</v>
      </c>
      <c r="BE16" s="351">
        <v>0</v>
      </c>
      <c r="BF16" s="351">
        <v>0</v>
      </c>
      <c r="BG16" s="351">
        <v>0</v>
      </c>
      <c r="BH16" s="351">
        <v>0</v>
      </c>
      <c r="BI16" s="351">
        <v>0</v>
      </c>
      <c r="BJ16" s="351">
        <v>0</v>
      </c>
      <c r="BK16" s="351">
        <v>0</v>
      </c>
      <c r="BL16" s="351">
        <v>0</v>
      </c>
      <c r="BM16" s="351">
        <v>0</v>
      </c>
      <c r="BN16" s="351">
        <v>0</v>
      </c>
      <c r="BO16" s="352">
        <v>0</v>
      </c>
      <c r="BP16" s="352">
        <v>0</v>
      </c>
      <c r="BQ16" s="353">
        <v>0</v>
      </c>
      <c r="BR16" s="353">
        <v>0</v>
      </c>
      <c r="BS16" s="353">
        <v>0</v>
      </c>
      <c r="BT16" s="353">
        <v>0</v>
      </c>
      <c r="BU16" s="353">
        <v>0</v>
      </c>
      <c r="BV16" s="353">
        <v>0</v>
      </c>
      <c r="BW16" s="353">
        <v>0</v>
      </c>
      <c r="BX16" s="353">
        <v>0</v>
      </c>
      <c r="BY16" s="353">
        <v>0</v>
      </c>
      <c r="BZ16" s="353">
        <v>0</v>
      </c>
      <c r="CA16" s="354">
        <v>0</v>
      </c>
      <c r="CB16" s="355">
        <v>0</v>
      </c>
      <c r="CC16" s="355">
        <v>0</v>
      </c>
      <c r="CD16" s="355">
        <v>0</v>
      </c>
      <c r="CE16" s="355">
        <v>0</v>
      </c>
      <c r="CF16" s="355">
        <v>0</v>
      </c>
      <c r="CG16" s="355">
        <v>0</v>
      </c>
      <c r="CH16" s="355">
        <v>0</v>
      </c>
      <c r="CI16" s="355">
        <v>0</v>
      </c>
      <c r="CJ16" s="355">
        <v>0</v>
      </c>
      <c r="CK16" s="355">
        <v>0</v>
      </c>
      <c r="CL16" s="355">
        <v>0</v>
      </c>
      <c r="CM16" s="355">
        <v>0</v>
      </c>
      <c r="CN16" s="355">
        <v>0</v>
      </c>
      <c r="CO16" s="355">
        <v>0</v>
      </c>
      <c r="CP16" s="355">
        <v>0</v>
      </c>
      <c r="CQ16" s="355">
        <v>0</v>
      </c>
      <c r="CR16" s="355">
        <v>0</v>
      </c>
      <c r="CS16" s="355">
        <v>0</v>
      </c>
      <c r="CT16" s="355">
        <v>0</v>
      </c>
      <c r="CU16" s="356">
        <v>0</v>
      </c>
      <c r="CV16">
        <v>0</v>
      </c>
      <c r="CW16">
        <v>0</v>
      </c>
      <c r="CX16">
        <v>0</v>
      </c>
      <c r="CY16">
        <v>0</v>
      </c>
      <c r="CZ16">
        <v>0</v>
      </c>
      <c r="DA16" s="357" t="s">
        <v>1795</v>
      </c>
      <c r="DC16">
        <v>1</v>
      </c>
    </row>
    <row r="17" spans="1:107" ht="17.649999999999999" x14ac:dyDescent="0.35">
      <c r="A17" s="332" t="s">
        <v>8177</v>
      </c>
      <c r="B17" s="342" t="s">
        <v>1793</v>
      </c>
      <c r="C17" s="332" t="s">
        <v>8189</v>
      </c>
      <c r="D17" s="332"/>
      <c r="E17" s="344" t="s">
        <v>122</v>
      </c>
      <c r="G17" s="332" t="s">
        <v>702</v>
      </c>
      <c r="H17" s="332" t="s">
        <v>13</v>
      </c>
      <c r="I17" t="s">
        <v>221</v>
      </c>
      <c r="J17" t="s">
        <v>269</v>
      </c>
      <c r="K17" s="24" t="s">
        <v>227</v>
      </c>
      <c r="L17" s="24" t="s">
        <v>268</v>
      </c>
      <c r="M17" t="s">
        <v>299</v>
      </c>
      <c r="N17" t="s">
        <v>299</v>
      </c>
      <c r="Q17" s="346">
        <v>0</v>
      </c>
      <c r="R17" s="346">
        <v>0</v>
      </c>
      <c r="S17" s="346">
        <v>0</v>
      </c>
      <c r="T17" s="346">
        <v>0</v>
      </c>
      <c r="U17" s="346">
        <v>0</v>
      </c>
      <c r="V17" s="347">
        <v>1</v>
      </c>
      <c r="W17" s="346">
        <v>0</v>
      </c>
      <c r="X17" s="346">
        <v>0</v>
      </c>
      <c r="Y17" s="348">
        <v>0</v>
      </c>
      <c r="Z17" s="349">
        <v>0</v>
      </c>
      <c r="AA17" s="349">
        <v>0</v>
      </c>
      <c r="AB17" s="349">
        <v>0</v>
      </c>
      <c r="AC17" s="349">
        <v>0</v>
      </c>
      <c r="AD17" s="349">
        <v>0</v>
      </c>
      <c r="AE17" s="349">
        <v>0</v>
      </c>
      <c r="AF17" s="349">
        <v>0</v>
      </c>
      <c r="AG17" s="349">
        <v>0</v>
      </c>
      <c r="AH17" s="349">
        <v>0</v>
      </c>
      <c r="AI17" s="349">
        <v>0</v>
      </c>
      <c r="AJ17" s="349">
        <v>0</v>
      </c>
      <c r="AK17" s="349">
        <v>0</v>
      </c>
      <c r="AL17" s="349">
        <v>0</v>
      </c>
      <c r="AM17" s="350">
        <v>0</v>
      </c>
      <c r="AN17" s="350">
        <v>0</v>
      </c>
      <c r="AO17" s="350">
        <v>0</v>
      </c>
      <c r="AP17" s="350">
        <v>0</v>
      </c>
      <c r="AQ17" s="350">
        <v>0</v>
      </c>
      <c r="AR17" s="350">
        <v>0</v>
      </c>
      <c r="AS17" s="350">
        <v>0</v>
      </c>
      <c r="AT17" s="350">
        <v>0</v>
      </c>
      <c r="AU17" s="350">
        <v>0</v>
      </c>
      <c r="AV17" s="350">
        <v>0</v>
      </c>
      <c r="AW17" s="350">
        <v>0</v>
      </c>
      <c r="AX17" s="350">
        <v>0</v>
      </c>
      <c r="AY17" s="350">
        <v>0</v>
      </c>
      <c r="AZ17" s="350">
        <v>0</v>
      </c>
      <c r="BA17" s="350">
        <v>0</v>
      </c>
      <c r="BB17" s="350">
        <v>0</v>
      </c>
      <c r="BC17" s="351">
        <v>0</v>
      </c>
      <c r="BD17" s="351">
        <v>0</v>
      </c>
      <c r="BE17" s="351">
        <v>0</v>
      </c>
      <c r="BF17" s="351">
        <v>0</v>
      </c>
      <c r="BG17" s="351">
        <v>0</v>
      </c>
      <c r="BH17" s="351">
        <v>0</v>
      </c>
      <c r="BI17" s="351">
        <v>0</v>
      </c>
      <c r="BJ17" s="351">
        <v>0</v>
      </c>
      <c r="BK17" s="351">
        <v>0</v>
      </c>
      <c r="BL17" s="351">
        <v>0</v>
      </c>
      <c r="BM17" s="351">
        <v>0</v>
      </c>
      <c r="BN17" s="351">
        <v>0</v>
      </c>
      <c r="BO17" s="352">
        <v>0</v>
      </c>
      <c r="BP17" s="352">
        <v>0</v>
      </c>
      <c r="BQ17" s="353">
        <v>0</v>
      </c>
      <c r="BR17" s="353">
        <v>0</v>
      </c>
      <c r="BS17" s="353">
        <v>0</v>
      </c>
      <c r="BT17" s="353">
        <v>0</v>
      </c>
      <c r="BU17" s="353">
        <v>0</v>
      </c>
      <c r="BV17" s="353">
        <v>0</v>
      </c>
      <c r="BW17" s="353">
        <v>0</v>
      </c>
      <c r="BX17" s="353">
        <v>0</v>
      </c>
      <c r="BY17" s="353">
        <v>0</v>
      </c>
      <c r="BZ17" s="353">
        <v>0</v>
      </c>
      <c r="CA17" s="354">
        <v>0</v>
      </c>
      <c r="CB17" s="355">
        <v>0</v>
      </c>
      <c r="CC17" s="355">
        <v>0</v>
      </c>
      <c r="CD17" s="355">
        <v>0</v>
      </c>
      <c r="CE17" s="355">
        <v>0</v>
      </c>
      <c r="CF17" s="355">
        <v>0</v>
      </c>
      <c r="CG17" s="355">
        <v>0</v>
      </c>
      <c r="CH17" s="355">
        <v>0</v>
      </c>
      <c r="CI17" s="355">
        <v>0</v>
      </c>
      <c r="CJ17" s="355">
        <v>0</v>
      </c>
      <c r="CK17" s="355">
        <v>0</v>
      </c>
      <c r="CL17" s="355">
        <v>0</v>
      </c>
      <c r="CM17" s="355">
        <v>0</v>
      </c>
      <c r="CN17" s="355">
        <v>0</v>
      </c>
      <c r="CO17" s="355">
        <v>0</v>
      </c>
      <c r="CP17" s="355">
        <v>0</v>
      </c>
      <c r="CQ17" s="355">
        <v>0</v>
      </c>
      <c r="CR17" s="355">
        <v>0</v>
      </c>
      <c r="CS17" s="355">
        <v>0</v>
      </c>
      <c r="CT17" s="355">
        <v>0</v>
      </c>
      <c r="CU17" s="356">
        <v>0</v>
      </c>
      <c r="CV17">
        <v>0</v>
      </c>
      <c r="CW17">
        <v>0</v>
      </c>
      <c r="CX17">
        <v>0</v>
      </c>
      <c r="CY17">
        <v>0</v>
      </c>
      <c r="CZ17">
        <v>0</v>
      </c>
      <c r="DA17" s="357" t="s">
        <v>1799</v>
      </c>
      <c r="DC17">
        <v>1</v>
      </c>
    </row>
    <row r="18" spans="1:107" ht="17.649999999999999" x14ac:dyDescent="0.35">
      <c r="A18" s="332" t="s">
        <v>8177</v>
      </c>
      <c r="B18" s="342" t="s">
        <v>1793</v>
      </c>
      <c r="C18" s="332" t="s">
        <v>8190</v>
      </c>
      <c r="D18" s="332"/>
      <c r="E18" s="358" t="s">
        <v>91</v>
      </c>
      <c r="G18" s="332" t="s">
        <v>702</v>
      </c>
      <c r="H18" s="332" t="s">
        <v>56</v>
      </c>
      <c r="I18" s="332" t="s">
        <v>173</v>
      </c>
      <c r="J18" s="332" t="s">
        <v>471</v>
      </c>
      <c r="K18" s="24" t="s">
        <v>239</v>
      </c>
      <c r="L18" s="345" t="s">
        <v>268</v>
      </c>
      <c r="M18" t="s">
        <v>299</v>
      </c>
      <c r="N18" t="s">
        <v>299</v>
      </c>
      <c r="Q18" s="346">
        <v>0</v>
      </c>
      <c r="R18" s="346">
        <v>0</v>
      </c>
      <c r="S18" s="346">
        <v>0</v>
      </c>
      <c r="T18" s="346">
        <v>0</v>
      </c>
      <c r="U18" s="346">
        <v>0</v>
      </c>
      <c r="V18" s="347">
        <v>1</v>
      </c>
      <c r="W18" s="346">
        <v>0</v>
      </c>
      <c r="X18" s="346">
        <v>0</v>
      </c>
      <c r="Y18" s="348">
        <v>0</v>
      </c>
      <c r="Z18" s="349">
        <v>0</v>
      </c>
      <c r="AA18" s="349">
        <v>0</v>
      </c>
      <c r="AB18" s="349">
        <v>0</v>
      </c>
      <c r="AC18" s="349">
        <v>0</v>
      </c>
      <c r="AD18" s="349">
        <v>0</v>
      </c>
      <c r="AE18" s="349">
        <v>0</v>
      </c>
      <c r="AF18" s="349">
        <v>0</v>
      </c>
      <c r="AG18" s="349">
        <v>0</v>
      </c>
      <c r="AH18" s="349">
        <v>0</v>
      </c>
      <c r="AI18" s="349">
        <v>0</v>
      </c>
      <c r="AJ18" s="349">
        <v>0</v>
      </c>
      <c r="AK18" s="349">
        <v>0</v>
      </c>
      <c r="AL18" s="349">
        <v>0</v>
      </c>
      <c r="AM18" s="350">
        <v>0</v>
      </c>
      <c r="AN18" s="350">
        <v>0</v>
      </c>
      <c r="AO18" s="350">
        <v>0</v>
      </c>
      <c r="AP18" s="350">
        <v>0</v>
      </c>
      <c r="AQ18" s="350">
        <v>0</v>
      </c>
      <c r="AR18" s="350">
        <v>0</v>
      </c>
      <c r="AS18" s="350">
        <v>0</v>
      </c>
      <c r="AT18" s="350">
        <v>0</v>
      </c>
      <c r="AU18" s="350">
        <v>0</v>
      </c>
      <c r="AV18" s="350">
        <v>0</v>
      </c>
      <c r="AW18" s="350">
        <v>0</v>
      </c>
      <c r="AX18" s="350">
        <v>0</v>
      </c>
      <c r="AY18" s="350">
        <v>0</v>
      </c>
      <c r="AZ18" s="350">
        <v>0</v>
      </c>
      <c r="BA18" s="350">
        <v>0</v>
      </c>
      <c r="BB18" s="350">
        <v>0</v>
      </c>
      <c r="BC18" s="351">
        <v>0</v>
      </c>
      <c r="BD18" s="351">
        <v>0</v>
      </c>
      <c r="BE18" s="351">
        <v>0</v>
      </c>
      <c r="BF18" s="351">
        <v>0</v>
      </c>
      <c r="BG18" s="351">
        <v>0</v>
      </c>
      <c r="BH18" s="351">
        <v>0</v>
      </c>
      <c r="BI18" s="351">
        <v>0</v>
      </c>
      <c r="BJ18" s="351">
        <v>0</v>
      </c>
      <c r="BK18" s="351">
        <v>0</v>
      </c>
      <c r="BL18" s="351">
        <v>0</v>
      </c>
      <c r="BM18" s="351">
        <v>0</v>
      </c>
      <c r="BN18" s="351">
        <v>0</v>
      </c>
      <c r="BO18" s="352">
        <v>0</v>
      </c>
      <c r="BP18" s="352">
        <v>0</v>
      </c>
      <c r="BQ18" s="353">
        <v>0</v>
      </c>
      <c r="BR18" s="353">
        <v>0</v>
      </c>
      <c r="BS18" s="353">
        <v>0</v>
      </c>
      <c r="BT18" s="353">
        <v>0</v>
      </c>
      <c r="BU18" s="353">
        <v>0</v>
      </c>
      <c r="BV18" s="353">
        <v>0</v>
      </c>
      <c r="BW18" s="353">
        <v>0</v>
      </c>
      <c r="BX18" s="353">
        <v>0</v>
      </c>
      <c r="BY18" s="353">
        <v>0</v>
      </c>
      <c r="BZ18" s="353">
        <v>0</v>
      </c>
      <c r="CA18" s="354">
        <v>0</v>
      </c>
      <c r="CB18" s="355">
        <v>0</v>
      </c>
      <c r="CC18" s="355">
        <v>0</v>
      </c>
      <c r="CD18" s="355">
        <v>0</v>
      </c>
      <c r="CE18" s="355">
        <v>0</v>
      </c>
      <c r="CF18" s="355">
        <v>0</v>
      </c>
      <c r="CG18" s="355">
        <v>0</v>
      </c>
      <c r="CH18" s="355">
        <v>0</v>
      </c>
      <c r="CI18" s="355">
        <v>0</v>
      </c>
      <c r="CJ18" s="355">
        <v>0</v>
      </c>
      <c r="CK18" s="355">
        <v>0</v>
      </c>
      <c r="CL18" s="355">
        <v>0</v>
      </c>
      <c r="CM18" s="355">
        <v>0</v>
      </c>
      <c r="CN18" s="355">
        <v>0</v>
      </c>
      <c r="CO18" s="355">
        <v>0</v>
      </c>
      <c r="CP18" s="355">
        <v>0</v>
      </c>
      <c r="CQ18" s="355">
        <v>0</v>
      </c>
      <c r="CR18" s="355">
        <v>0</v>
      </c>
      <c r="CS18" s="355">
        <v>0</v>
      </c>
      <c r="CT18" s="355">
        <v>0</v>
      </c>
      <c r="CU18" s="356">
        <v>0</v>
      </c>
      <c r="CV18">
        <v>0</v>
      </c>
      <c r="CW18">
        <v>0</v>
      </c>
      <c r="CX18">
        <v>0</v>
      </c>
      <c r="CY18">
        <v>0</v>
      </c>
      <c r="CZ18">
        <v>0</v>
      </c>
      <c r="DA18" s="357"/>
      <c r="DC18">
        <v>1</v>
      </c>
    </row>
    <row r="19" spans="1:107" ht="17.649999999999999" x14ac:dyDescent="0.35">
      <c r="A19" s="332" t="s">
        <v>8177</v>
      </c>
      <c r="B19" s="342" t="s">
        <v>1793</v>
      </c>
      <c r="C19" s="332" t="s">
        <v>8191</v>
      </c>
      <c r="D19" s="332"/>
      <c r="E19" s="344" t="s">
        <v>122</v>
      </c>
      <c r="G19" s="332" t="s">
        <v>702</v>
      </c>
      <c r="H19" s="332" t="s">
        <v>13</v>
      </c>
      <c r="I19" s="332" t="s">
        <v>221</v>
      </c>
      <c r="J19" s="332" t="s">
        <v>269</v>
      </c>
      <c r="K19" s="24" t="s">
        <v>225</v>
      </c>
      <c r="L19" s="345" t="s">
        <v>268</v>
      </c>
      <c r="M19" s="24" t="s">
        <v>300</v>
      </c>
      <c r="N19" s="24" t="s">
        <v>300</v>
      </c>
      <c r="Q19" s="346">
        <v>0</v>
      </c>
      <c r="R19" s="346">
        <v>0</v>
      </c>
      <c r="S19" s="346">
        <v>0</v>
      </c>
      <c r="T19" s="346">
        <v>0</v>
      </c>
      <c r="U19" s="346">
        <v>0</v>
      </c>
      <c r="V19" s="347">
        <v>1</v>
      </c>
      <c r="W19" s="346">
        <v>0</v>
      </c>
      <c r="X19" s="346">
        <v>0</v>
      </c>
      <c r="Y19" s="348">
        <v>0</v>
      </c>
      <c r="Z19" s="349">
        <v>0</v>
      </c>
      <c r="AA19" s="349">
        <v>0</v>
      </c>
      <c r="AB19" s="349">
        <v>0</v>
      </c>
      <c r="AC19" s="349">
        <v>0</v>
      </c>
      <c r="AD19" s="349">
        <v>0</v>
      </c>
      <c r="AE19" s="349">
        <v>0</v>
      </c>
      <c r="AF19" s="349">
        <v>0</v>
      </c>
      <c r="AG19" s="349">
        <v>0</v>
      </c>
      <c r="AH19" s="349">
        <v>0</v>
      </c>
      <c r="AI19" s="349">
        <v>0</v>
      </c>
      <c r="AJ19" s="349">
        <v>0</v>
      </c>
      <c r="AK19" s="349">
        <v>0</v>
      </c>
      <c r="AL19" s="349">
        <v>0</v>
      </c>
      <c r="AM19" s="350">
        <v>0</v>
      </c>
      <c r="AN19" s="350">
        <v>0</v>
      </c>
      <c r="AO19" s="350">
        <v>0</v>
      </c>
      <c r="AP19" s="350">
        <v>0</v>
      </c>
      <c r="AQ19" s="350">
        <v>0</v>
      </c>
      <c r="AR19" s="350">
        <v>0</v>
      </c>
      <c r="AS19" s="350">
        <v>0</v>
      </c>
      <c r="AT19" s="350">
        <v>0</v>
      </c>
      <c r="AU19" s="350">
        <v>0</v>
      </c>
      <c r="AV19" s="350">
        <v>0</v>
      </c>
      <c r="AW19" s="350">
        <v>0</v>
      </c>
      <c r="AX19" s="350">
        <v>0</v>
      </c>
      <c r="AY19" s="350">
        <v>0</v>
      </c>
      <c r="AZ19" s="350">
        <v>0</v>
      </c>
      <c r="BA19" s="350">
        <v>0</v>
      </c>
      <c r="BB19" s="350">
        <v>0</v>
      </c>
      <c r="BC19" s="351">
        <v>0</v>
      </c>
      <c r="BD19" s="351">
        <v>0</v>
      </c>
      <c r="BE19" s="351">
        <v>0</v>
      </c>
      <c r="BF19" s="351">
        <v>0</v>
      </c>
      <c r="BG19" s="351">
        <v>0</v>
      </c>
      <c r="BH19" s="351">
        <v>0</v>
      </c>
      <c r="BI19" s="351">
        <v>0</v>
      </c>
      <c r="BJ19" s="351">
        <v>0</v>
      </c>
      <c r="BK19" s="351">
        <v>0</v>
      </c>
      <c r="BL19" s="351">
        <v>0</v>
      </c>
      <c r="BM19" s="351">
        <v>0</v>
      </c>
      <c r="BN19" s="351">
        <v>0</v>
      </c>
      <c r="BO19" s="352">
        <v>0</v>
      </c>
      <c r="BP19" s="352">
        <v>0</v>
      </c>
      <c r="BQ19" s="353">
        <v>0</v>
      </c>
      <c r="BR19" s="353">
        <v>0</v>
      </c>
      <c r="BS19" s="353">
        <v>0</v>
      </c>
      <c r="BT19" s="353">
        <v>0</v>
      </c>
      <c r="BU19" s="353">
        <v>0</v>
      </c>
      <c r="BV19" s="353">
        <v>0</v>
      </c>
      <c r="BW19" s="353">
        <v>0</v>
      </c>
      <c r="BX19" s="353">
        <v>0</v>
      </c>
      <c r="BY19" s="353">
        <v>0</v>
      </c>
      <c r="BZ19" s="353">
        <v>0</v>
      </c>
      <c r="CA19" s="354">
        <v>0</v>
      </c>
      <c r="CB19" s="355">
        <v>0</v>
      </c>
      <c r="CC19" s="355">
        <v>0</v>
      </c>
      <c r="CD19" s="355">
        <v>0</v>
      </c>
      <c r="CE19" s="355">
        <v>0</v>
      </c>
      <c r="CF19" s="355">
        <v>0</v>
      </c>
      <c r="CG19" s="355">
        <v>0</v>
      </c>
      <c r="CH19" s="355">
        <v>0</v>
      </c>
      <c r="CI19" s="355">
        <v>0</v>
      </c>
      <c r="CJ19" s="355">
        <v>0</v>
      </c>
      <c r="CK19" s="355">
        <v>0</v>
      </c>
      <c r="CL19" s="355">
        <v>0</v>
      </c>
      <c r="CM19" s="355">
        <v>0</v>
      </c>
      <c r="CN19" s="355">
        <v>0</v>
      </c>
      <c r="CO19" s="355">
        <v>0</v>
      </c>
      <c r="CP19" s="355">
        <v>0</v>
      </c>
      <c r="CQ19" s="355">
        <v>0</v>
      </c>
      <c r="CR19" s="355">
        <v>0</v>
      </c>
      <c r="CS19" s="355">
        <v>0</v>
      </c>
      <c r="CT19" s="355">
        <v>0</v>
      </c>
      <c r="CU19" s="356">
        <v>0</v>
      </c>
      <c r="CV19">
        <v>0</v>
      </c>
      <c r="CW19">
        <v>0</v>
      </c>
      <c r="CX19">
        <v>0</v>
      </c>
      <c r="CY19">
        <v>0</v>
      </c>
      <c r="CZ19">
        <v>0</v>
      </c>
      <c r="DA19" s="357"/>
      <c r="DC19">
        <v>1</v>
      </c>
    </row>
    <row r="20" spans="1:107" ht="17.649999999999999" x14ac:dyDescent="0.35">
      <c r="A20" s="332" t="s">
        <v>8177</v>
      </c>
      <c r="B20" s="342" t="s">
        <v>1808</v>
      </c>
      <c r="C20" s="332" t="s">
        <v>8192</v>
      </c>
      <c r="D20" s="332"/>
      <c r="E20" s="344" t="s">
        <v>122</v>
      </c>
      <c r="G20" s="332" t="s">
        <v>702</v>
      </c>
      <c r="H20" s="332" t="s">
        <v>56</v>
      </c>
      <c r="I20" s="345" t="s">
        <v>455</v>
      </c>
      <c r="J20" s="332" t="s">
        <v>471</v>
      </c>
      <c r="L20" s="345" t="s">
        <v>274</v>
      </c>
      <c r="M20" s="359" t="s">
        <v>300</v>
      </c>
      <c r="N20" t="s">
        <v>299</v>
      </c>
      <c r="Q20" s="346">
        <v>0</v>
      </c>
      <c r="R20" s="346">
        <v>0</v>
      </c>
      <c r="S20" s="346">
        <v>0</v>
      </c>
      <c r="T20" s="346">
        <v>0</v>
      </c>
      <c r="U20" s="346">
        <v>0</v>
      </c>
      <c r="V20" s="347">
        <v>1</v>
      </c>
      <c r="W20" s="346">
        <v>0</v>
      </c>
      <c r="X20" s="346">
        <v>0</v>
      </c>
      <c r="Y20" s="348">
        <v>0</v>
      </c>
      <c r="Z20" s="349">
        <v>0</v>
      </c>
      <c r="AA20" s="349">
        <v>0</v>
      </c>
      <c r="AB20" s="349">
        <v>0</v>
      </c>
      <c r="AC20" s="349">
        <v>0</v>
      </c>
      <c r="AD20" s="349">
        <v>0</v>
      </c>
      <c r="AE20" s="349">
        <v>0</v>
      </c>
      <c r="AF20" s="349">
        <v>0</v>
      </c>
      <c r="AG20" s="349">
        <v>0</v>
      </c>
      <c r="AH20" s="349">
        <v>0</v>
      </c>
      <c r="AI20" s="349">
        <v>0</v>
      </c>
      <c r="AJ20" s="349">
        <v>0</v>
      </c>
      <c r="AK20" s="349">
        <v>0</v>
      </c>
      <c r="AL20" s="349">
        <v>0</v>
      </c>
      <c r="AM20" s="350">
        <v>0</v>
      </c>
      <c r="AN20" s="350">
        <v>0</v>
      </c>
      <c r="AO20" s="350">
        <v>0</v>
      </c>
      <c r="AP20" s="350">
        <v>0</v>
      </c>
      <c r="AQ20" s="350">
        <v>0</v>
      </c>
      <c r="AR20" s="350">
        <v>0</v>
      </c>
      <c r="AS20" s="350">
        <v>0</v>
      </c>
      <c r="AT20" s="350">
        <v>0</v>
      </c>
      <c r="AU20" s="350">
        <v>0</v>
      </c>
      <c r="AV20" s="350">
        <v>0</v>
      </c>
      <c r="AW20" s="350">
        <v>0</v>
      </c>
      <c r="AX20" s="350">
        <v>0</v>
      </c>
      <c r="AY20" s="350">
        <v>0</v>
      </c>
      <c r="AZ20" s="350">
        <v>0</v>
      </c>
      <c r="BA20" s="350">
        <v>0</v>
      </c>
      <c r="BB20" s="350">
        <v>0</v>
      </c>
      <c r="BC20" s="351">
        <v>0</v>
      </c>
      <c r="BD20" s="351">
        <v>0</v>
      </c>
      <c r="BE20" s="351">
        <v>0</v>
      </c>
      <c r="BF20" s="351">
        <v>0</v>
      </c>
      <c r="BG20" s="351">
        <v>0</v>
      </c>
      <c r="BH20" s="351">
        <v>0</v>
      </c>
      <c r="BI20" s="351">
        <v>0</v>
      </c>
      <c r="BJ20" s="351">
        <v>0</v>
      </c>
      <c r="BK20" s="351">
        <v>0</v>
      </c>
      <c r="BL20" s="351">
        <v>0</v>
      </c>
      <c r="BM20" s="351">
        <v>0</v>
      </c>
      <c r="BN20" s="351">
        <v>0</v>
      </c>
      <c r="BO20" s="352">
        <v>0</v>
      </c>
      <c r="BP20" s="352">
        <v>0</v>
      </c>
      <c r="BQ20" s="353">
        <v>0</v>
      </c>
      <c r="BR20" s="353">
        <v>0</v>
      </c>
      <c r="BS20" s="353">
        <v>0</v>
      </c>
      <c r="BT20" s="353">
        <v>0</v>
      </c>
      <c r="BU20" s="353">
        <v>0</v>
      </c>
      <c r="BV20" s="353">
        <v>0</v>
      </c>
      <c r="BW20" s="353">
        <v>0</v>
      </c>
      <c r="BX20" s="353">
        <v>0</v>
      </c>
      <c r="BY20" s="353">
        <v>0</v>
      </c>
      <c r="BZ20" s="353">
        <v>0</v>
      </c>
      <c r="CA20" s="354">
        <v>0</v>
      </c>
      <c r="CB20" s="355">
        <v>0</v>
      </c>
      <c r="CC20" s="355">
        <v>0</v>
      </c>
      <c r="CD20" s="355">
        <v>0</v>
      </c>
      <c r="CE20" s="355">
        <v>0</v>
      </c>
      <c r="CF20" s="355">
        <v>0</v>
      </c>
      <c r="CG20" s="355">
        <v>0</v>
      </c>
      <c r="CH20" s="355">
        <v>0</v>
      </c>
      <c r="CI20" s="355">
        <v>0</v>
      </c>
      <c r="CJ20" s="355">
        <v>0</v>
      </c>
      <c r="CK20" s="355">
        <v>0</v>
      </c>
      <c r="CL20" s="355">
        <v>0</v>
      </c>
      <c r="CM20" s="355">
        <v>0</v>
      </c>
      <c r="CN20" s="355">
        <v>0</v>
      </c>
      <c r="CO20" s="355">
        <v>0</v>
      </c>
      <c r="CP20" s="355">
        <v>0</v>
      </c>
      <c r="CQ20" s="355">
        <v>0</v>
      </c>
      <c r="CR20" s="355">
        <v>0</v>
      </c>
      <c r="CS20" s="355">
        <v>0</v>
      </c>
      <c r="CT20" s="355">
        <v>0</v>
      </c>
      <c r="CU20" s="356">
        <v>0</v>
      </c>
      <c r="CV20">
        <v>0</v>
      </c>
      <c r="CW20">
        <v>0</v>
      </c>
      <c r="CX20">
        <v>0</v>
      </c>
      <c r="CY20">
        <v>0</v>
      </c>
      <c r="CZ20">
        <v>0</v>
      </c>
      <c r="DA20" s="357" t="s">
        <v>1771</v>
      </c>
      <c r="DB20" t="s">
        <v>1810</v>
      </c>
      <c r="DC20">
        <v>1</v>
      </c>
    </row>
    <row r="21" spans="1:107" ht="15.75" customHeight="1" x14ac:dyDescent="0.35">
      <c r="A21" s="332" t="s">
        <v>8177</v>
      </c>
      <c r="B21" s="342" t="s">
        <v>1808</v>
      </c>
      <c r="C21" s="332" t="s">
        <v>8193</v>
      </c>
      <c r="D21" s="332"/>
      <c r="E21" s="344" t="s">
        <v>122</v>
      </c>
      <c r="G21" s="332" t="s">
        <v>702</v>
      </c>
      <c r="H21" s="332" t="s">
        <v>56</v>
      </c>
      <c r="I21" s="345" t="s">
        <v>455</v>
      </c>
      <c r="J21" s="332" t="s">
        <v>471</v>
      </c>
      <c r="L21" s="345" t="s">
        <v>274</v>
      </c>
      <c r="M21" s="359" t="s">
        <v>300</v>
      </c>
      <c r="N21" t="s">
        <v>299</v>
      </c>
      <c r="Q21" s="346">
        <v>0</v>
      </c>
      <c r="R21" s="346">
        <v>0</v>
      </c>
      <c r="S21" s="346">
        <v>0</v>
      </c>
      <c r="T21" s="346">
        <v>0</v>
      </c>
      <c r="U21" s="346">
        <v>0</v>
      </c>
      <c r="V21" s="347">
        <v>1</v>
      </c>
      <c r="W21" s="346">
        <v>0</v>
      </c>
      <c r="X21" s="346">
        <v>0</v>
      </c>
      <c r="Y21" s="348">
        <v>0</v>
      </c>
      <c r="Z21" s="349">
        <v>0</v>
      </c>
      <c r="AA21" s="349">
        <v>0</v>
      </c>
      <c r="AB21" s="349">
        <v>0</v>
      </c>
      <c r="AC21" s="349">
        <v>0</v>
      </c>
      <c r="AD21" s="349">
        <v>0</v>
      </c>
      <c r="AE21" s="349">
        <v>0</v>
      </c>
      <c r="AF21" s="349">
        <v>0</v>
      </c>
      <c r="AG21" s="349">
        <v>0</v>
      </c>
      <c r="AH21" s="349">
        <v>0</v>
      </c>
      <c r="AI21" s="349">
        <v>0</v>
      </c>
      <c r="AJ21" s="349">
        <v>0</v>
      </c>
      <c r="AK21" s="349">
        <v>0</v>
      </c>
      <c r="AL21" s="349">
        <v>0</v>
      </c>
      <c r="AM21" s="350">
        <v>0</v>
      </c>
      <c r="AN21" s="350">
        <v>0</v>
      </c>
      <c r="AO21" s="350">
        <v>0</v>
      </c>
      <c r="AP21" s="350">
        <v>0</v>
      </c>
      <c r="AQ21" s="350">
        <v>0</v>
      </c>
      <c r="AR21" s="350">
        <v>0</v>
      </c>
      <c r="AS21" s="350">
        <v>0</v>
      </c>
      <c r="AT21" s="350">
        <v>0</v>
      </c>
      <c r="AU21" s="350">
        <v>0</v>
      </c>
      <c r="AV21" s="350">
        <v>0</v>
      </c>
      <c r="AW21" s="350">
        <v>0</v>
      </c>
      <c r="AX21" s="350">
        <v>0</v>
      </c>
      <c r="AY21" s="350">
        <v>0</v>
      </c>
      <c r="AZ21" s="350">
        <v>0</v>
      </c>
      <c r="BA21" s="350">
        <v>0</v>
      </c>
      <c r="BB21" s="350">
        <v>0</v>
      </c>
      <c r="BC21" s="351">
        <v>0</v>
      </c>
      <c r="BD21" s="351">
        <v>0</v>
      </c>
      <c r="BE21" s="351">
        <v>0</v>
      </c>
      <c r="BF21" s="351">
        <v>0</v>
      </c>
      <c r="BG21" s="351">
        <v>0</v>
      </c>
      <c r="BH21" s="351">
        <v>0</v>
      </c>
      <c r="BI21" s="351">
        <v>0</v>
      </c>
      <c r="BJ21" s="351">
        <v>0</v>
      </c>
      <c r="BK21" s="351">
        <v>0</v>
      </c>
      <c r="BL21" s="351">
        <v>0</v>
      </c>
      <c r="BM21" s="351">
        <v>0</v>
      </c>
      <c r="BN21" s="351">
        <v>0</v>
      </c>
      <c r="BO21" s="352">
        <v>0</v>
      </c>
      <c r="BP21" s="352">
        <v>0</v>
      </c>
      <c r="BQ21" s="353">
        <v>0</v>
      </c>
      <c r="BR21" s="353">
        <v>0</v>
      </c>
      <c r="BS21" s="353">
        <v>0</v>
      </c>
      <c r="BT21" s="353">
        <v>0</v>
      </c>
      <c r="BU21" s="353">
        <v>0</v>
      </c>
      <c r="BV21" s="353">
        <v>0</v>
      </c>
      <c r="BW21" s="353">
        <v>0</v>
      </c>
      <c r="BX21" s="353">
        <v>0</v>
      </c>
      <c r="BY21" s="353">
        <v>0</v>
      </c>
      <c r="BZ21" s="353">
        <v>0</v>
      </c>
      <c r="CA21" s="354">
        <v>0</v>
      </c>
      <c r="CB21" s="355">
        <v>0</v>
      </c>
      <c r="CC21" s="355">
        <v>0</v>
      </c>
      <c r="CD21" s="355">
        <v>0</v>
      </c>
      <c r="CE21" s="355">
        <v>0</v>
      </c>
      <c r="CF21" s="355">
        <v>0</v>
      </c>
      <c r="CG21" s="355">
        <v>0</v>
      </c>
      <c r="CH21" s="355">
        <v>0</v>
      </c>
      <c r="CI21" s="355">
        <v>0</v>
      </c>
      <c r="CJ21" s="355">
        <v>0</v>
      </c>
      <c r="CK21" s="355">
        <v>0</v>
      </c>
      <c r="CL21" s="355">
        <v>0</v>
      </c>
      <c r="CM21" s="355">
        <v>0</v>
      </c>
      <c r="CN21" s="355">
        <v>0</v>
      </c>
      <c r="CO21" s="355">
        <v>0</v>
      </c>
      <c r="CP21" s="355">
        <v>0</v>
      </c>
      <c r="CQ21" s="355">
        <v>0</v>
      </c>
      <c r="CR21" s="355">
        <v>0</v>
      </c>
      <c r="CS21" s="355">
        <v>0</v>
      </c>
      <c r="CT21" s="355">
        <v>0</v>
      </c>
      <c r="CU21" s="356">
        <v>0</v>
      </c>
      <c r="CV21">
        <v>0</v>
      </c>
      <c r="CW21">
        <v>0</v>
      </c>
      <c r="CX21">
        <v>0</v>
      </c>
      <c r="CY21">
        <v>0</v>
      </c>
      <c r="CZ21">
        <v>0</v>
      </c>
      <c r="DA21" s="357" t="s">
        <v>1771</v>
      </c>
      <c r="DC21">
        <v>1</v>
      </c>
    </row>
    <row r="22" spans="1:107" ht="15.75" customHeight="1" x14ac:dyDescent="0.35">
      <c r="A22" s="332" t="s">
        <v>8177</v>
      </c>
      <c r="B22" s="342" t="s">
        <v>1808</v>
      </c>
      <c r="C22" s="332" t="s">
        <v>8194</v>
      </c>
      <c r="D22" s="332"/>
      <c r="E22" s="344" t="s">
        <v>122</v>
      </c>
      <c r="G22" s="332" t="s">
        <v>702</v>
      </c>
      <c r="H22" s="332" t="s">
        <v>56</v>
      </c>
      <c r="I22" s="345" t="s">
        <v>455</v>
      </c>
      <c r="J22" t="s">
        <v>269</v>
      </c>
      <c r="L22" s="332" t="s">
        <v>274</v>
      </c>
      <c r="M22" t="s">
        <v>299</v>
      </c>
      <c r="N22" t="s">
        <v>299</v>
      </c>
      <c r="Q22" s="346">
        <v>0</v>
      </c>
      <c r="R22" s="346">
        <v>0</v>
      </c>
      <c r="S22" s="346">
        <v>0</v>
      </c>
      <c r="T22" s="346">
        <v>0</v>
      </c>
      <c r="U22" s="346">
        <v>0</v>
      </c>
      <c r="V22" s="347">
        <v>1</v>
      </c>
      <c r="W22" s="346">
        <v>0</v>
      </c>
      <c r="X22" s="346">
        <v>0</v>
      </c>
      <c r="Y22" s="348">
        <v>0</v>
      </c>
      <c r="Z22" s="349">
        <v>0</v>
      </c>
      <c r="AA22" s="349">
        <v>0</v>
      </c>
      <c r="AB22" s="349">
        <v>0</v>
      </c>
      <c r="AC22" s="349">
        <v>0</v>
      </c>
      <c r="AD22" s="349">
        <v>0</v>
      </c>
      <c r="AE22" s="349">
        <v>0</v>
      </c>
      <c r="AF22" s="349">
        <v>0</v>
      </c>
      <c r="AG22" s="349">
        <v>0</v>
      </c>
      <c r="AH22" s="349">
        <v>0</v>
      </c>
      <c r="AI22" s="349">
        <v>0</v>
      </c>
      <c r="AJ22" s="349">
        <v>0</v>
      </c>
      <c r="AK22" s="349">
        <v>0</v>
      </c>
      <c r="AL22" s="349">
        <v>0</v>
      </c>
      <c r="AM22" s="350">
        <v>0</v>
      </c>
      <c r="AN22" s="350">
        <v>0</v>
      </c>
      <c r="AO22" s="350">
        <v>0</v>
      </c>
      <c r="AP22" s="350">
        <v>0</v>
      </c>
      <c r="AQ22" s="350">
        <v>0</v>
      </c>
      <c r="AR22" s="350">
        <v>0</v>
      </c>
      <c r="AS22" s="350">
        <v>0</v>
      </c>
      <c r="AT22" s="350">
        <v>0</v>
      </c>
      <c r="AU22" s="350">
        <v>0</v>
      </c>
      <c r="AV22" s="350">
        <v>0</v>
      </c>
      <c r="AW22" s="350">
        <v>0</v>
      </c>
      <c r="AX22" s="350">
        <v>0</v>
      </c>
      <c r="AY22" s="350">
        <v>0</v>
      </c>
      <c r="AZ22" s="350">
        <v>0</v>
      </c>
      <c r="BA22" s="350">
        <v>0</v>
      </c>
      <c r="BB22" s="350">
        <v>0</v>
      </c>
      <c r="BC22" s="351">
        <v>0</v>
      </c>
      <c r="BD22" s="351">
        <v>0</v>
      </c>
      <c r="BE22" s="351">
        <v>0</v>
      </c>
      <c r="BF22" s="351">
        <v>0</v>
      </c>
      <c r="BG22" s="351">
        <v>0</v>
      </c>
      <c r="BH22" s="351">
        <v>0</v>
      </c>
      <c r="BI22" s="351">
        <v>0</v>
      </c>
      <c r="BJ22" s="351">
        <v>0</v>
      </c>
      <c r="BK22" s="351">
        <v>0</v>
      </c>
      <c r="BL22" s="351">
        <v>0</v>
      </c>
      <c r="BM22" s="351">
        <v>0</v>
      </c>
      <c r="BN22" s="351">
        <v>0</v>
      </c>
      <c r="BO22" s="352">
        <v>0</v>
      </c>
      <c r="BP22" s="352">
        <v>0</v>
      </c>
      <c r="BQ22" s="353">
        <v>0</v>
      </c>
      <c r="BR22" s="353">
        <v>0</v>
      </c>
      <c r="BS22" s="353">
        <v>0</v>
      </c>
      <c r="BT22" s="353">
        <v>0</v>
      </c>
      <c r="BU22" s="353">
        <v>0</v>
      </c>
      <c r="BV22" s="353">
        <v>0</v>
      </c>
      <c r="BW22" s="353">
        <v>0</v>
      </c>
      <c r="BX22" s="353">
        <v>0</v>
      </c>
      <c r="BY22" s="353">
        <v>0</v>
      </c>
      <c r="BZ22" s="353">
        <v>0</v>
      </c>
      <c r="CA22" s="354">
        <v>0</v>
      </c>
      <c r="CB22" s="355">
        <v>0</v>
      </c>
      <c r="CC22" s="355">
        <v>0</v>
      </c>
      <c r="CD22" s="355">
        <v>0</v>
      </c>
      <c r="CE22" s="355">
        <v>0</v>
      </c>
      <c r="CF22" s="355">
        <v>0</v>
      </c>
      <c r="CG22" s="355">
        <v>0</v>
      </c>
      <c r="CH22" s="355">
        <v>0</v>
      </c>
      <c r="CI22" s="355">
        <v>0</v>
      </c>
      <c r="CJ22" s="355">
        <v>0</v>
      </c>
      <c r="CK22" s="355">
        <v>0</v>
      </c>
      <c r="CL22" s="355">
        <v>0</v>
      </c>
      <c r="CM22" s="355">
        <v>0</v>
      </c>
      <c r="CN22" s="355">
        <v>0</v>
      </c>
      <c r="CO22" s="355">
        <v>0</v>
      </c>
      <c r="CP22" s="355">
        <v>0</v>
      </c>
      <c r="CQ22" s="355">
        <v>0</v>
      </c>
      <c r="CR22" s="355">
        <v>0</v>
      </c>
      <c r="CS22" s="355">
        <v>0</v>
      </c>
      <c r="CT22" s="355">
        <v>0</v>
      </c>
      <c r="CU22" s="356">
        <v>0</v>
      </c>
      <c r="CV22">
        <v>0</v>
      </c>
      <c r="CW22">
        <v>0</v>
      </c>
      <c r="CX22">
        <v>0</v>
      </c>
      <c r="CY22">
        <v>0</v>
      </c>
      <c r="CZ22">
        <v>0</v>
      </c>
      <c r="DA22" s="357" t="s">
        <v>1771</v>
      </c>
      <c r="DC22">
        <v>1</v>
      </c>
    </row>
    <row r="23" spans="1:107" ht="15.75" customHeight="1" x14ac:dyDescent="0.35">
      <c r="A23" s="332" t="s">
        <v>8177</v>
      </c>
      <c r="B23" s="342" t="s">
        <v>1808</v>
      </c>
      <c r="C23" s="332" t="s">
        <v>8195</v>
      </c>
      <c r="D23" s="332"/>
      <c r="E23" s="344" t="s">
        <v>122</v>
      </c>
      <c r="G23" s="332" t="s">
        <v>702</v>
      </c>
      <c r="H23" s="332" t="s">
        <v>56</v>
      </c>
      <c r="I23" s="345" t="s">
        <v>455</v>
      </c>
      <c r="J23" s="332" t="s">
        <v>471</v>
      </c>
      <c r="L23" s="345" t="s">
        <v>274</v>
      </c>
      <c r="M23" s="359" t="s">
        <v>300</v>
      </c>
      <c r="N23" t="s">
        <v>299</v>
      </c>
      <c r="Q23" s="346">
        <v>0</v>
      </c>
      <c r="R23" s="346">
        <v>0</v>
      </c>
      <c r="S23" s="346">
        <v>0</v>
      </c>
      <c r="T23" s="346">
        <v>0</v>
      </c>
      <c r="U23" s="346">
        <v>0</v>
      </c>
      <c r="V23" s="347">
        <v>1</v>
      </c>
      <c r="W23" s="346">
        <v>0</v>
      </c>
      <c r="X23" s="346">
        <v>0</v>
      </c>
      <c r="Y23" s="348">
        <v>0</v>
      </c>
      <c r="Z23" s="349">
        <v>0</v>
      </c>
      <c r="AA23" s="349">
        <v>0</v>
      </c>
      <c r="AB23" s="349">
        <v>0</v>
      </c>
      <c r="AC23" s="349">
        <v>0</v>
      </c>
      <c r="AD23" s="349">
        <v>0</v>
      </c>
      <c r="AE23" s="349">
        <v>0</v>
      </c>
      <c r="AF23" s="349">
        <v>0</v>
      </c>
      <c r="AG23" s="349">
        <v>0</v>
      </c>
      <c r="AH23" s="349">
        <v>0</v>
      </c>
      <c r="AI23" s="349">
        <v>0</v>
      </c>
      <c r="AJ23" s="349">
        <v>0</v>
      </c>
      <c r="AK23" s="349">
        <v>0</v>
      </c>
      <c r="AL23" s="349">
        <v>0</v>
      </c>
      <c r="AM23" s="350">
        <v>0</v>
      </c>
      <c r="AN23" s="350">
        <v>0</v>
      </c>
      <c r="AO23" s="350">
        <v>0</v>
      </c>
      <c r="AP23" s="350">
        <v>0</v>
      </c>
      <c r="AQ23" s="350">
        <v>0</v>
      </c>
      <c r="AR23" s="350">
        <v>0</v>
      </c>
      <c r="AS23" s="350">
        <v>0</v>
      </c>
      <c r="AT23" s="350">
        <v>0</v>
      </c>
      <c r="AU23" s="350">
        <v>0</v>
      </c>
      <c r="AV23" s="350">
        <v>0</v>
      </c>
      <c r="AW23" s="350">
        <v>0</v>
      </c>
      <c r="AX23" s="350">
        <v>0</v>
      </c>
      <c r="AY23" s="350">
        <v>0</v>
      </c>
      <c r="AZ23" s="350">
        <v>0</v>
      </c>
      <c r="BA23" s="350">
        <v>0</v>
      </c>
      <c r="BB23" s="350">
        <v>0</v>
      </c>
      <c r="BC23" s="351">
        <v>0</v>
      </c>
      <c r="BD23" s="351">
        <v>0</v>
      </c>
      <c r="BE23" s="351">
        <v>0</v>
      </c>
      <c r="BF23" s="351">
        <v>0</v>
      </c>
      <c r="BG23" s="351">
        <v>0</v>
      </c>
      <c r="BH23" s="351">
        <v>0</v>
      </c>
      <c r="BI23" s="351">
        <v>0</v>
      </c>
      <c r="BJ23" s="351">
        <v>0</v>
      </c>
      <c r="BK23" s="351">
        <v>0</v>
      </c>
      <c r="BL23" s="351">
        <v>0</v>
      </c>
      <c r="BM23" s="351">
        <v>0</v>
      </c>
      <c r="BN23" s="351">
        <v>0</v>
      </c>
      <c r="BO23" s="352">
        <v>0</v>
      </c>
      <c r="BP23" s="352">
        <v>0</v>
      </c>
      <c r="BQ23" s="353">
        <v>0</v>
      </c>
      <c r="BR23" s="353">
        <v>0</v>
      </c>
      <c r="BS23" s="353">
        <v>0</v>
      </c>
      <c r="BT23" s="353">
        <v>0</v>
      </c>
      <c r="BU23" s="353">
        <v>0</v>
      </c>
      <c r="BV23" s="353">
        <v>0</v>
      </c>
      <c r="BW23" s="353">
        <v>0</v>
      </c>
      <c r="BX23" s="353">
        <v>0</v>
      </c>
      <c r="BY23" s="353">
        <v>0</v>
      </c>
      <c r="BZ23" s="353">
        <v>0</v>
      </c>
      <c r="CA23" s="354">
        <v>0</v>
      </c>
      <c r="CB23" s="355">
        <v>0</v>
      </c>
      <c r="CC23" s="355">
        <v>0</v>
      </c>
      <c r="CD23" s="355">
        <v>0</v>
      </c>
      <c r="CE23" s="355">
        <v>0</v>
      </c>
      <c r="CF23" s="355">
        <v>0</v>
      </c>
      <c r="CG23" s="355">
        <v>0</v>
      </c>
      <c r="CH23" s="355">
        <v>0</v>
      </c>
      <c r="CI23" s="355">
        <v>0</v>
      </c>
      <c r="CJ23" s="355">
        <v>0</v>
      </c>
      <c r="CK23" s="355">
        <v>0</v>
      </c>
      <c r="CL23" s="355">
        <v>0</v>
      </c>
      <c r="CM23" s="355">
        <v>0</v>
      </c>
      <c r="CN23" s="355">
        <v>0</v>
      </c>
      <c r="CO23" s="355">
        <v>0</v>
      </c>
      <c r="CP23" s="355">
        <v>0</v>
      </c>
      <c r="CQ23" s="355">
        <v>0</v>
      </c>
      <c r="CR23" s="355">
        <v>0</v>
      </c>
      <c r="CS23" s="355">
        <v>0</v>
      </c>
      <c r="CT23" s="355">
        <v>0</v>
      </c>
      <c r="CU23" s="356">
        <v>0</v>
      </c>
      <c r="CV23">
        <v>0</v>
      </c>
      <c r="CW23">
        <v>0</v>
      </c>
      <c r="CX23">
        <v>0</v>
      </c>
      <c r="CY23">
        <v>0</v>
      </c>
      <c r="CZ23">
        <v>0</v>
      </c>
      <c r="DA23" s="357" t="s">
        <v>1771</v>
      </c>
      <c r="DC23">
        <v>1</v>
      </c>
    </row>
    <row r="24" spans="1:107" ht="15.75" customHeight="1" x14ac:dyDescent="0.35">
      <c r="A24" s="332" t="s">
        <v>8177</v>
      </c>
      <c r="B24" s="342" t="s">
        <v>1808</v>
      </c>
      <c r="C24" s="332" t="s">
        <v>8196</v>
      </c>
      <c r="D24" s="332"/>
      <c r="E24" s="344" t="s">
        <v>122</v>
      </c>
      <c r="G24" s="332" t="s">
        <v>702</v>
      </c>
      <c r="H24" s="332" t="s">
        <v>56</v>
      </c>
      <c r="I24" s="345" t="s">
        <v>455</v>
      </c>
      <c r="J24" s="332" t="s">
        <v>471</v>
      </c>
      <c r="L24" s="345" t="s">
        <v>274</v>
      </c>
      <c r="M24" s="359" t="s">
        <v>300</v>
      </c>
      <c r="N24" t="s">
        <v>300</v>
      </c>
      <c r="Q24" s="346">
        <v>0</v>
      </c>
      <c r="R24" s="346">
        <v>0</v>
      </c>
      <c r="S24" s="346">
        <v>0</v>
      </c>
      <c r="T24" s="346">
        <v>0</v>
      </c>
      <c r="U24" s="346">
        <v>0</v>
      </c>
      <c r="V24" s="347">
        <v>1</v>
      </c>
      <c r="W24" s="346">
        <v>0</v>
      </c>
      <c r="X24" s="347">
        <v>1</v>
      </c>
      <c r="Y24" s="348">
        <v>0</v>
      </c>
      <c r="Z24" s="349">
        <v>0</v>
      </c>
      <c r="AA24" s="349">
        <v>0</v>
      </c>
      <c r="AB24" s="349">
        <v>0</v>
      </c>
      <c r="AC24" s="349">
        <v>0</v>
      </c>
      <c r="AD24" s="349">
        <v>0</v>
      </c>
      <c r="AE24" s="349">
        <v>0</v>
      </c>
      <c r="AF24" s="349">
        <v>0</v>
      </c>
      <c r="AG24" s="349">
        <v>0</v>
      </c>
      <c r="AH24" s="349">
        <v>0</v>
      </c>
      <c r="AI24" s="349">
        <v>0</v>
      </c>
      <c r="AJ24" s="349">
        <v>0</v>
      </c>
      <c r="AK24" s="349">
        <v>0</v>
      </c>
      <c r="AL24" s="349">
        <v>0</v>
      </c>
      <c r="AM24" s="350">
        <v>0</v>
      </c>
      <c r="AN24" s="350">
        <v>0</v>
      </c>
      <c r="AO24" s="350">
        <v>0</v>
      </c>
      <c r="AP24" s="350">
        <v>0</v>
      </c>
      <c r="AQ24" s="350">
        <v>0</v>
      </c>
      <c r="AR24" s="350">
        <v>0</v>
      </c>
      <c r="AS24" s="350">
        <v>0</v>
      </c>
      <c r="AT24" s="350">
        <v>0</v>
      </c>
      <c r="AU24" s="350">
        <v>0</v>
      </c>
      <c r="AV24" s="350">
        <v>0</v>
      </c>
      <c r="AW24" s="350">
        <v>0</v>
      </c>
      <c r="AX24" s="350">
        <v>0</v>
      </c>
      <c r="AY24" s="350">
        <v>0</v>
      </c>
      <c r="AZ24" s="350">
        <v>0</v>
      </c>
      <c r="BA24" s="350">
        <v>0</v>
      </c>
      <c r="BB24" s="350">
        <v>0</v>
      </c>
      <c r="BC24" s="351">
        <v>0</v>
      </c>
      <c r="BD24" s="351">
        <v>0</v>
      </c>
      <c r="BE24" s="351">
        <v>0</v>
      </c>
      <c r="BF24" s="351">
        <v>0</v>
      </c>
      <c r="BG24" s="351">
        <v>0</v>
      </c>
      <c r="BH24" s="351">
        <v>0</v>
      </c>
      <c r="BI24" s="351">
        <v>0</v>
      </c>
      <c r="BJ24" s="351">
        <v>0</v>
      </c>
      <c r="BK24" s="351">
        <v>0</v>
      </c>
      <c r="BL24" s="351">
        <v>0</v>
      </c>
      <c r="BM24" s="351">
        <v>0</v>
      </c>
      <c r="BN24" s="351">
        <v>0</v>
      </c>
      <c r="BO24" s="352">
        <v>0</v>
      </c>
      <c r="BP24" s="352">
        <v>0</v>
      </c>
      <c r="BQ24" s="353">
        <v>0</v>
      </c>
      <c r="BR24" s="353">
        <v>0</v>
      </c>
      <c r="BS24" s="353">
        <v>0</v>
      </c>
      <c r="BT24" s="353">
        <v>0</v>
      </c>
      <c r="BU24" s="353">
        <v>0</v>
      </c>
      <c r="BV24" s="353">
        <v>0</v>
      </c>
      <c r="BW24" s="353">
        <v>0</v>
      </c>
      <c r="BX24" s="353">
        <v>0</v>
      </c>
      <c r="BY24" s="353">
        <v>0</v>
      </c>
      <c r="BZ24" s="353">
        <v>0</v>
      </c>
      <c r="CA24" s="354">
        <v>0</v>
      </c>
      <c r="CB24" s="355">
        <v>0</v>
      </c>
      <c r="CC24" s="355">
        <v>0</v>
      </c>
      <c r="CD24" s="355">
        <v>0</v>
      </c>
      <c r="CE24" s="355">
        <v>0</v>
      </c>
      <c r="CF24" s="355">
        <v>0</v>
      </c>
      <c r="CG24" s="355">
        <v>0</v>
      </c>
      <c r="CH24" s="355">
        <v>0</v>
      </c>
      <c r="CI24" s="355">
        <v>0</v>
      </c>
      <c r="CJ24" s="355">
        <v>0</v>
      </c>
      <c r="CK24" s="355">
        <v>0</v>
      </c>
      <c r="CL24" s="355">
        <v>0</v>
      </c>
      <c r="CM24" s="355">
        <v>0</v>
      </c>
      <c r="CN24" s="355">
        <v>0</v>
      </c>
      <c r="CO24" s="355">
        <v>0</v>
      </c>
      <c r="CP24" s="355">
        <v>0</v>
      </c>
      <c r="CQ24" s="355">
        <v>0</v>
      </c>
      <c r="CR24" s="355">
        <v>0</v>
      </c>
      <c r="CS24" s="355">
        <v>0</v>
      </c>
      <c r="CT24" s="355">
        <v>0</v>
      </c>
      <c r="CU24" s="356">
        <v>0</v>
      </c>
      <c r="CV24">
        <v>0</v>
      </c>
      <c r="CW24">
        <v>0</v>
      </c>
      <c r="CX24">
        <v>0</v>
      </c>
      <c r="CY24">
        <v>0</v>
      </c>
      <c r="CZ24">
        <v>0</v>
      </c>
      <c r="DA24" s="357" t="s">
        <v>8197</v>
      </c>
      <c r="DC24">
        <v>1</v>
      </c>
    </row>
    <row r="25" spans="1:107" ht="15.75" customHeight="1" x14ac:dyDescent="0.35">
      <c r="A25" s="332" t="s">
        <v>8177</v>
      </c>
      <c r="B25" s="342" t="s">
        <v>1808</v>
      </c>
      <c r="C25" s="332" t="s">
        <v>8198</v>
      </c>
      <c r="D25" s="332"/>
      <c r="E25" s="344" t="s">
        <v>122</v>
      </c>
      <c r="G25" s="332" t="s">
        <v>702</v>
      </c>
      <c r="H25" s="332" t="s">
        <v>56</v>
      </c>
      <c r="I25" s="345" t="s">
        <v>455</v>
      </c>
      <c r="J25" s="332" t="s">
        <v>471</v>
      </c>
      <c r="L25" s="345" t="s">
        <v>274</v>
      </c>
      <c r="M25" s="359" t="s">
        <v>300</v>
      </c>
      <c r="N25" t="s">
        <v>299</v>
      </c>
      <c r="Q25" s="346">
        <v>0</v>
      </c>
      <c r="R25" s="346">
        <v>0</v>
      </c>
      <c r="S25" s="346">
        <v>0</v>
      </c>
      <c r="T25" s="346">
        <v>0</v>
      </c>
      <c r="U25" s="346">
        <v>0</v>
      </c>
      <c r="V25" s="347">
        <v>1</v>
      </c>
      <c r="W25" s="346">
        <v>0</v>
      </c>
      <c r="X25" s="346">
        <v>0</v>
      </c>
      <c r="Y25" s="348">
        <v>0</v>
      </c>
      <c r="Z25" s="349">
        <v>0</v>
      </c>
      <c r="AA25" s="349">
        <v>0</v>
      </c>
      <c r="AB25" s="349">
        <v>0</v>
      </c>
      <c r="AC25" s="349">
        <v>0</v>
      </c>
      <c r="AD25" s="349">
        <v>0</v>
      </c>
      <c r="AE25" s="349">
        <v>0</v>
      </c>
      <c r="AF25" s="349">
        <v>0</v>
      </c>
      <c r="AG25" s="349">
        <v>0</v>
      </c>
      <c r="AH25" s="349">
        <v>0</v>
      </c>
      <c r="AI25" s="349">
        <v>0</v>
      </c>
      <c r="AJ25" s="349">
        <v>0</v>
      </c>
      <c r="AK25" s="349">
        <v>0</v>
      </c>
      <c r="AL25" s="349">
        <v>0</v>
      </c>
      <c r="AM25" s="350">
        <v>0</v>
      </c>
      <c r="AN25" s="350">
        <v>0</v>
      </c>
      <c r="AO25" s="350">
        <v>0</v>
      </c>
      <c r="AP25" s="350">
        <v>0</v>
      </c>
      <c r="AQ25" s="350">
        <v>0</v>
      </c>
      <c r="AR25" s="350">
        <v>0</v>
      </c>
      <c r="AS25" s="350">
        <v>0</v>
      </c>
      <c r="AT25" s="350">
        <v>0</v>
      </c>
      <c r="AU25" s="350">
        <v>0</v>
      </c>
      <c r="AV25" s="350">
        <v>0</v>
      </c>
      <c r="AW25" s="350">
        <v>0</v>
      </c>
      <c r="AX25" s="350">
        <v>0</v>
      </c>
      <c r="AY25" s="350">
        <v>0</v>
      </c>
      <c r="AZ25" s="350">
        <v>0</v>
      </c>
      <c r="BA25" s="350">
        <v>0</v>
      </c>
      <c r="BB25" s="350">
        <v>0</v>
      </c>
      <c r="BC25" s="351">
        <v>0</v>
      </c>
      <c r="BD25" s="351">
        <v>0</v>
      </c>
      <c r="BE25" s="351">
        <v>0</v>
      </c>
      <c r="BF25" s="351">
        <v>0</v>
      </c>
      <c r="BG25" s="351">
        <v>0</v>
      </c>
      <c r="BH25" s="351">
        <v>0</v>
      </c>
      <c r="BI25" s="351">
        <v>0</v>
      </c>
      <c r="BJ25" s="351">
        <v>0</v>
      </c>
      <c r="BK25" s="351">
        <v>0</v>
      </c>
      <c r="BL25" s="351">
        <v>0</v>
      </c>
      <c r="BM25" s="351">
        <v>0</v>
      </c>
      <c r="BN25" s="351">
        <v>0</v>
      </c>
      <c r="BO25" s="352">
        <v>0</v>
      </c>
      <c r="BP25" s="352">
        <v>0</v>
      </c>
      <c r="BQ25" s="353">
        <v>0</v>
      </c>
      <c r="BR25" s="353">
        <v>0</v>
      </c>
      <c r="BS25" s="353">
        <v>0</v>
      </c>
      <c r="BT25" s="353">
        <v>0</v>
      </c>
      <c r="BU25" s="353">
        <v>0</v>
      </c>
      <c r="BV25" s="353">
        <v>0</v>
      </c>
      <c r="BW25" s="353">
        <v>0</v>
      </c>
      <c r="BX25" s="353">
        <v>0</v>
      </c>
      <c r="BY25" s="353">
        <v>0</v>
      </c>
      <c r="BZ25" s="353">
        <v>0</v>
      </c>
      <c r="CA25" s="354">
        <v>0</v>
      </c>
      <c r="CB25" s="355">
        <v>0</v>
      </c>
      <c r="CC25" s="355">
        <v>0</v>
      </c>
      <c r="CD25" s="355">
        <v>0</v>
      </c>
      <c r="CE25" s="355">
        <v>0</v>
      </c>
      <c r="CF25" s="355">
        <v>0</v>
      </c>
      <c r="CG25" s="355">
        <v>0</v>
      </c>
      <c r="CH25" s="355">
        <v>0</v>
      </c>
      <c r="CI25" s="355">
        <v>0</v>
      </c>
      <c r="CJ25" s="355">
        <v>0</v>
      </c>
      <c r="CK25" s="355">
        <v>0</v>
      </c>
      <c r="CL25" s="355">
        <v>0</v>
      </c>
      <c r="CM25" s="355">
        <v>0</v>
      </c>
      <c r="CN25" s="355">
        <v>0</v>
      </c>
      <c r="CO25" s="355">
        <v>0</v>
      </c>
      <c r="CP25" s="355">
        <v>0</v>
      </c>
      <c r="CQ25" s="355">
        <v>0</v>
      </c>
      <c r="CR25" s="355">
        <v>0</v>
      </c>
      <c r="CS25" s="355">
        <v>0</v>
      </c>
      <c r="CT25" s="355">
        <v>0</v>
      </c>
      <c r="CU25" s="356">
        <v>0</v>
      </c>
      <c r="CV25">
        <v>0</v>
      </c>
      <c r="CW25">
        <v>0</v>
      </c>
      <c r="CX25">
        <v>0</v>
      </c>
      <c r="CY25">
        <v>0</v>
      </c>
      <c r="CZ25">
        <v>0</v>
      </c>
      <c r="DA25" s="357" t="s">
        <v>1824</v>
      </c>
      <c r="DC25">
        <v>1</v>
      </c>
    </row>
    <row r="26" spans="1:107" ht="15.75" customHeight="1" x14ac:dyDescent="0.35">
      <c r="A26" s="332" t="s">
        <v>8177</v>
      </c>
      <c r="B26" s="342" t="s">
        <v>1808</v>
      </c>
      <c r="C26" s="332" t="s">
        <v>8060</v>
      </c>
      <c r="D26" s="332"/>
      <c r="E26" s="344" t="s">
        <v>122</v>
      </c>
      <c r="G26" s="332" t="s">
        <v>702</v>
      </c>
      <c r="H26" s="345" t="s">
        <v>56</v>
      </c>
      <c r="I26" s="345" t="s">
        <v>455</v>
      </c>
      <c r="J26" s="332" t="s">
        <v>471</v>
      </c>
      <c r="L26" s="345" t="s">
        <v>274</v>
      </c>
      <c r="M26" s="359" t="s">
        <v>300</v>
      </c>
      <c r="N26" t="s">
        <v>299</v>
      </c>
      <c r="Q26" s="346">
        <v>0</v>
      </c>
      <c r="R26" s="346">
        <v>0</v>
      </c>
      <c r="S26" s="346">
        <v>0</v>
      </c>
      <c r="T26" s="346">
        <v>0</v>
      </c>
      <c r="U26" s="346">
        <v>0</v>
      </c>
      <c r="V26" s="347">
        <v>1</v>
      </c>
      <c r="W26" s="346">
        <v>0</v>
      </c>
      <c r="X26" s="346">
        <v>0</v>
      </c>
      <c r="Y26" s="348">
        <v>0</v>
      </c>
      <c r="Z26" s="349">
        <v>0</v>
      </c>
      <c r="AA26" s="349">
        <v>0</v>
      </c>
      <c r="AB26" s="349">
        <v>0</v>
      </c>
      <c r="AC26" s="349">
        <v>0</v>
      </c>
      <c r="AD26" s="349">
        <v>0</v>
      </c>
      <c r="AE26" s="349">
        <v>0</v>
      </c>
      <c r="AF26" s="349">
        <v>0</v>
      </c>
      <c r="AG26" s="349">
        <v>0</v>
      </c>
      <c r="AH26" s="349">
        <v>0</v>
      </c>
      <c r="AI26" s="349">
        <v>0</v>
      </c>
      <c r="AJ26" s="349">
        <v>0</v>
      </c>
      <c r="AK26" s="349">
        <v>0</v>
      </c>
      <c r="AL26" s="349">
        <v>0</v>
      </c>
      <c r="AM26" s="350">
        <v>0</v>
      </c>
      <c r="AN26" s="350">
        <v>0</v>
      </c>
      <c r="AO26" s="350">
        <v>0</v>
      </c>
      <c r="AP26" s="350">
        <v>0</v>
      </c>
      <c r="AQ26" s="350">
        <v>0</v>
      </c>
      <c r="AR26" s="350">
        <v>0</v>
      </c>
      <c r="AS26" s="350">
        <v>0</v>
      </c>
      <c r="AT26" s="350">
        <v>0</v>
      </c>
      <c r="AU26" s="350">
        <v>0</v>
      </c>
      <c r="AV26" s="350">
        <v>0</v>
      </c>
      <c r="AW26" s="350">
        <v>0</v>
      </c>
      <c r="AX26" s="350">
        <v>0</v>
      </c>
      <c r="AY26" s="350">
        <v>0</v>
      </c>
      <c r="AZ26" s="350">
        <v>0</v>
      </c>
      <c r="BA26" s="350">
        <v>0</v>
      </c>
      <c r="BB26" s="350">
        <v>0</v>
      </c>
      <c r="BC26" s="351">
        <v>0</v>
      </c>
      <c r="BD26" s="351">
        <v>0</v>
      </c>
      <c r="BE26" s="351">
        <v>0</v>
      </c>
      <c r="BF26" s="351">
        <v>0</v>
      </c>
      <c r="BG26" s="351">
        <v>0</v>
      </c>
      <c r="BH26" s="351">
        <v>0</v>
      </c>
      <c r="BI26" s="351">
        <v>0</v>
      </c>
      <c r="BJ26" s="351">
        <v>0</v>
      </c>
      <c r="BK26" s="351">
        <v>0</v>
      </c>
      <c r="BL26" s="351">
        <v>0</v>
      </c>
      <c r="BM26" s="351">
        <v>0</v>
      </c>
      <c r="BN26" s="351">
        <v>0</v>
      </c>
      <c r="BO26" s="352">
        <v>0</v>
      </c>
      <c r="BP26" s="352">
        <v>0</v>
      </c>
      <c r="BQ26" s="353">
        <v>0</v>
      </c>
      <c r="BR26" s="353">
        <v>0</v>
      </c>
      <c r="BS26" s="353">
        <v>0</v>
      </c>
      <c r="BT26" s="353">
        <v>0</v>
      </c>
      <c r="BU26" s="353">
        <v>0</v>
      </c>
      <c r="BV26" s="353">
        <v>0</v>
      </c>
      <c r="BW26" s="353">
        <v>0</v>
      </c>
      <c r="BX26" s="353">
        <v>0</v>
      </c>
      <c r="BY26" s="353">
        <v>0</v>
      </c>
      <c r="BZ26" s="353">
        <v>0</v>
      </c>
      <c r="CA26" s="354">
        <v>0</v>
      </c>
      <c r="CB26" s="355">
        <v>0</v>
      </c>
      <c r="CC26" s="355">
        <v>0</v>
      </c>
      <c r="CD26" s="355">
        <v>0</v>
      </c>
      <c r="CE26" s="355">
        <v>0</v>
      </c>
      <c r="CF26" s="355">
        <v>0</v>
      </c>
      <c r="CG26" s="355">
        <v>0</v>
      </c>
      <c r="CH26" s="355">
        <v>0</v>
      </c>
      <c r="CI26" s="355">
        <v>0</v>
      </c>
      <c r="CJ26" s="355">
        <v>0</v>
      </c>
      <c r="CK26" s="355">
        <v>0</v>
      </c>
      <c r="CL26" s="355">
        <v>0</v>
      </c>
      <c r="CM26" s="355">
        <v>0</v>
      </c>
      <c r="CN26" s="355">
        <v>0</v>
      </c>
      <c r="CO26" s="355">
        <v>0</v>
      </c>
      <c r="CP26" s="355">
        <v>0</v>
      </c>
      <c r="CQ26" s="355">
        <v>0</v>
      </c>
      <c r="CR26" s="355">
        <v>0</v>
      </c>
      <c r="CS26" s="355">
        <v>0</v>
      </c>
      <c r="CT26" s="355">
        <v>0</v>
      </c>
      <c r="CU26" s="356">
        <v>0</v>
      </c>
      <c r="CV26">
        <v>0</v>
      </c>
      <c r="CW26">
        <v>0</v>
      </c>
      <c r="CX26">
        <v>0</v>
      </c>
      <c r="CY26">
        <v>0</v>
      </c>
      <c r="CZ26">
        <v>0</v>
      </c>
      <c r="DA26" s="357"/>
      <c r="DC26">
        <v>1</v>
      </c>
    </row>
    <row r="27" spans="1:107" ht="15.75" customHeight="1" x14ac:dyDescent="0.35">
      <c r="A27" s="332" t="s">
        <v>8177</v>
      </c>
      <c r="B27" s="342" t="s">
        <v>1808</v>
      </c>
      <c r="C27" s="332" t="s">
        <v>8199</v>
      </c>
      <c r="D27" s="332"/>
      <c r="E27" s="344" t="s">
        <v>122</v>
      </c>
      <c r="G27" s="332" t="s">
        <v>702</v>
      </c>
      <c r="H27" s="332" t="s">
        <v>56</v>
      </c>
      <c r="I27" s="345" t="s">
        <v>173</v>
      </c>
      <c r="J27" s="332" t="s">
        <v>471</v>
      </c>
      <c r="L27" s="345" t="s">
        <v>274</v>
      </c>
      <c r="M27" s="359" t="s">
        <v>300</v>
      </c>
      <c r="N27" t="s">
        <v>299</v>
      </c>
      <c r="Q27" s="346">
        <v>0</v>
      </c>
      <c r="R27" s="346">
        <v>0</v>
      </c>
      <c r="S27" s="346">
        <v>0</v>
      </c>
      <c r="T27" s="346">
        <v>0</v>
      </c>
      <c r="U27" s="346">
        <v>0</v>
      </c>
      <c r="V27" s="347">
        <v>1</v>
      </c>
      <c r="W27" s="346">
        <v>0</v>
      </c>
      <c r="X27" s="346">
        <v>0</v>
      </c>
      <c r="Y27" s="348">
        <v>0</v>
      </c>
      <c r="Z27" s="349">
        <v>0</v>
      </c>
      <c r="AA27" s="349">
        <v>0</v>
      </c>
      <c r="AB27" s="349">
        <v>0</v>
      </c>
      <c r="AC27" s="349">
        <v>0</v>
      </c>
      <c r="AD27" s="349">
        <v>0</v>
      </c>
      <c r="AE27" s="349">
        <v>0</v>
      </c>
      <c r="AF27" s="349">
        <v>0</v>
      </c>
      <c r="AG27" s="349">
        <v>0</v>
      </c>
      <c r="AH27" s="349">
        <v>0</v>
      </c>
      <c r="AI27" s="349">
        <v>0</v>
      </c>
      <c r="AJ27" s="349">
        <v>0</v>
      </c>
      <c r="AK27" s="349">
        <v>0</v>
      </c>
      <c r="AL27" s="349">
        <v>0</v>
      </c>
      <c r="AM27" s="350">
        <v>0</v>
      </c>
      <c r="AN27" s="350">
        <v>0</v>
      </c>
      <c r="AO27" s="350">
        <v>0</v>
      </c>
      <c r="AP27" s="350">
        <v>0</v>
      </c>
      <c r="AQ27" s="350">
        <v>0</v>
      </c>
      <c r="AR27" s="350">
        <v>0</v>
      </c>
      <c r="AS27" s="350">
        <v>0</v>
      </c>
      <c r="AT27" s="350">
        <v>0</v>
      </c>
      <c r="AU27" s="350">
        <v>0</v>
      </c>
      <c r="AV27" s="350">
        <v>0</v>
      </c>
      <c r="AW27" s="350">
        <v>0</v>
      </c>
      <c r="AX27" s="350">
        <v>0</v>
      </c>
      <c r="AY27" s="350">
        <v>0</v>
      </c>
      <c r="AZ27" s="350">
        <v>0</v>
      </c>
      <c r="BA27" s="350">
        <v>0</v>
      </c>
      <c r="BB27" s="350">
        <v>0</v>
      </c>
      <c r="BC27" s="351">
        <v>0</v>
      </c>
      <c r="BD27" s="351">
        <v>0</v>
      </c>
      <c r="BE27" s="351">
        <v>0</v>
      </c>
      <c r="BF27" s="351">
        <v>0</v>
      </c>
      <c r="BG27" s="351">
        <v>0</v>
      </c>
      <c r="BH27" s="351">
        <v>0</v>
      </c>
      <c r="BI27" s="351">
        <v>0</v>
      </c>
      <c r="BJ27" s="351">
        <v>0</v>
      </c>
      <c r="BK27" s="351">
        <v>0</v>
      </c>
      <c r="BL27" s="351">
        <v>0</v>
      </c>
      <c r="BM27" s="351">
        <v>0</v>
      </c>
      <c r="BN27" s="351">
        <v>0</v>
      </c>
      <c r="BO27" s="352">
        <v>0</v>
      </c>
      <c r="BP27" s="352">
        <v>0</v>
      </c>
      <c r="BQ27" s="353">
        <v>0</v>
      </c>
      <c r="BR27" s="353">
        <v>0</v>
      </c>
      <c r="BS27" s="353">
        <v>0</v>
      </c>
      <c r="BT27" s="353">
        <v>0</v>
      </c>
      <c r="BU27" s="353">
        <v>0</v>
      </c>
      <c r="BV27" s="353">
        <v>0</v>
      </c>
      <c r="BW27" s="353">
        <v>0</v>
      </c>
      <c r="BX27" s="353">
        <v>0</v>
      </c>
      <c r="BY27" s="353">
        <v>0</v>
      </c>
      <c r="BZ27" s="353">
        <v>0</v>
      </c>
      <c r="CA27" s="354">
        <v>0</v>
      </c>
      <c r="CB27" s="355">
        <v>0</v>
      </c>
      <c r="CC27" s="355">
        <v>0</v>
      </c>
      <c r="CD27" s="355">
        <v>0</v>
      </c>
      <c r="CE27" s="355">
        <v>0</v>
      </c>
      <c r="CF27" s="355">
        <v>0</v>
      </c>
      <c r="CG27" s="355">
        <v>0</v>
      </c>
      <c r="CH27" s="355">
        <v>0</v>
      </c>
      <c r="CI27" s="355">
        <v>0</v>
      </c>
      <c r="CJ27" s="355">
        <v>0</v>
      </c>
      <c r="CK27" s="355">
        <v>0</v>
      </c>
      <c r="CL27" s="355">
        <v>0</v>
      </c>
      <c r="CM27" s="355">
        <v>0</v>
      </c>
      <c r="CN27" s="355">
        <v>0</v>
      </c>
      <c r="CO27" s="355">
        <v>0</v>
      </c>
      <c r="CP27" s="355">
        <v>0</v>
      </c>
      <c r="CQ27" s="355">
        <v>0</v>
      </c>
      <c r="CR27" s="355">
        <v>0</v>
      </c>
      <c r="CS27" s="355">
        <v>0</v>
      </c>
      <c r="CT27" s="355">
        <v>0</v>
      </c>
      <c r="CU27" s="356">
        <v>0</v>
      </c>
      <c r="CV27">
        <v>0</v>
      </c>
      <c r="CW27">
        <v>0</v>
      </c>
      <c r="CX27">
        <v>0</v>
      </c>
      <c r="CY27">
        <v>0</v>
      </c>
      <c r="CZ27">
        <v>0</v>
      </c>
      <c r="DA27" s="357" t="s">
        <v>1827</v>
      </c>
      <c r="DC27">
        <v>1</v>
      </c>
    </row>
    <row r="28" spans="1:107" ht="15.75" customHeight="1" x14ac:dyDescent="0.35">
      <c r="A28" s="332" t="s">
        <v>8177</v>
      </c>
      <c r="B28" s="342" t="s">
        <v>8200</v>
      </c>
      <c r="C28" s="332" t="s">
        <v>8201</v>
      </c>
      <c r="D28" s="332"/>
      <c r="E28" s="344" t="s">
        <v>122</v>
      </c>
      <c r="G28" s="332" t="s">
        <v>702</v>
      </c>
      <c r="H28" s="332" t="s">
        <v>56</v>
      </c>
      <c r="I28" s="332" t="s">
        <v>218</v>
      </c>
      <c r="J28" s="332" t="s">
        <v>471</v>
      </c>
      <c r="K28" t="s">
        <v>226</v>
      </c>
      <c r="L28" s="345" t="s">
        <v>268</v>
      </c>
      <c r="M28" s="359" t="s">
        <v>300</v>
      </c>
      <c r="N28" t="s">
        <v>299</v>
      </c>
      <c r="Q28" s="346">
        <v>0</v>
      </c>
      <c r="R28" s="346">
        <v>0</v>
      </c>
      <c r="S28" s="346">
        <v>0</v>
      </c>
      <c r="T28" s="346">
        <v>0</v>
      </c>
      <c r="U28" s="346">
        <v>0</v>
      </c>
      <c r="V28" s="347">
        <v>1</v>
      </c>
      <c r="W28" s="346">
        <v>0</v>
      </c>
      <c r="X28" s="346">
        <v>0</v>
      </c>
      <c r="Y28" s="348">
        <v>0</v>
      </c>
      <c r="Z28" s="349">
        <v>0</v>
      </c>
      <c r="AA28" s="349">
        <v>0</v>
      </c>
      <c r="AB28" s="349">
        <v>0</v>
      </c>
      <c r="AC28" s="349">
        <v>0</v>
      </c>
      <c r="AD28" s="349">
        <v>0</v>
      </c>
      <c r="AE28" s="349">
        <v>0</v>
      </c>
      <c r="AF28" s="349">
        <v>0</v>
      </c>
      <c r="AG28" s="349">
        <v>0</v>
      </c>
      <c r="AH28" s="349">
        <v>0</v>
      </c>
      <c r="AI28" s="349">
        <v>0</v>
      </c>
      <c r="AJ28" s="349">
        <v>0</v>
      </c>
      <c r="AK28" s="349">
        <v>0</v>
      </c>
      <c r="AL28" s="349">
        <v>0</v>
      </c>
      <c r="AM28" s="350">
        <v>0</v>
      </c>
      <c r="AN28" s="350">
        <v>0</v>
      </c>
      <c r="AO28" s="350">
        <v>0</v>
      </c>
      <c r="AP28" s="350">
        <v>0</v>
      </c>
      <c r="AQ28" s="350">
        <v>0</v>
      </c>
      <c r="AR28" s="350">
        <v>0</v>
      </c>
      <c r="AS28" s="350">
        <v>0</v>
      </c>
      <c r="AT28" s="350">
        <v>0</v>
      </c>
      <c r="AU28" s="350">
        <v>0</v>
      </c>
      <c r="AV28" s="350">
        <v>0</v>
      </c>
      <c r="AW28" s="350">
        <v>0</v>
      </c>
      <c r="AX28" s="350">
        <v>0</v>
      </c>
      <c r="AY28" s="350">
        <v>0</v>
      </c>
      <c r="AZ28" s="350">
        <v>0</v>
      </c>
      <c r="BA28" s="350">
        <v>0</v>
      </c>
      <c r="BB28" s="350">
        <v>0</v>
      </c>
      <c r="BC28" s="351">
        <v>0</v>
      </c>
      <c r="BD28" s="351">
        <v>0</v>
      </c>
      <c r="BE28" s="351">
        <v>0</v>
      </c>
      <c r="BF28" s="351">
        <v>0</v>
      </c>
      <c r="BG28" s="351">
        <v>0</v>
      </c>
      <c r="BH28" s="351">
        <v>0</v>
      </c>
      <c r="BI28" s="351">
        <v>0</v>
      </c>
      <c r="BJ28" s="351">
        <v>0</v>
      </c>
      <c r="BK28" s="351">
        <v>0</v>
      </c>
      <c r="BL28" s="351">
        <v>0</v>
      </c>
      <c r="BM28" s="351">
        <v>0</v>
      </c>
      <c r="BN28" s="351">
        <v>0</v>
      </c>
      <c r="BO28" s="352">
        <v>0</v>
      </c>
      <c r="BP28" s="352">
        <v>0</v>
      </c>
      <c r="BQ28" s="353">
        <v>0</v>
      </c>
      <c r="BR28" s="353">
        <v>0</v>
      </c>
      <c r="BS28" s="353">
        <v>0</v>
      </c>
      <c r="BT28" s="353">
        <v>0</v>
      </c>
      <c r="BU28" s="353">
        <v>0</v>
      </c>
      <c r="BV28" s="353">
        <v>0</v>
      </c>
      <c r="BW28" s="353">
        <v>0</v>
      </c>
      <c r="BX28" s="353">
        <v>0</v>
      </c>
      <c r="BY28" s="353">
        <v>0</v>
      </c>
      <c r="BZ28" s="353">
        <v>0</v>
      </c>
      <c r="CA28" s="354">
        <v>0</v>
      </c>
      <c r="CB28" s="355">
        <v>0</v>
      </c>
      <c r="CC28" s="355">
        <v>0</v>
      </c>
      <c r="CD28" s="355">
        <v>0</v>
      </c>
      <c r="CE28" s="355">
        <v>0</v>
      </c>
      <c r="CF28" s="355">
        <v>0</v>
      </c>
      <c r="CG28" s="355">
        <v>0</v>
      </c>
      <c r="CH28" s="355">
        <v>0</v>
      </c>
      <c r="CI28" s="355">
        <v>0</v>
      </c>
      <c r="CJ28" s="355">
        <v>0</v>
      </c>
      <c r="CK28" s="355">
        <v>0</v>
      </c>
      <c r="CL28" s="355">
        <v>0</v>
      </c>
      <c r="CM28" s="355">
        <v>0</v>
      </c>
      <c r="CN28" s="355">
        <v>0</v>
      </c>
      <c r="CO28" s="355">
        <v>0</v>
      </c>
      <c r="CP28" s="355">
        <v>0</v>
      </c>
      <c r="CQ28" s="355">
        <v>0</v>
      </c>
      <c r="CR28" s="355">
        <v>0</v>
      </c>
      <c r="CS28" s="355">
        <v>0</v>
      </c>
      <c r="CT28" s="355">
        <v>0</v>
      </c>
      <c r="CU28" s="356">
        <v>0</v>
      </c>
      <c r="CV28">
        <v>0</v>
      </c>
      <c r="CW28">
        <v>0</v>
      </c>
      <c r="CX28">
        <v>0</v>
      </c>
      <c r="CY28">
        <v>0</v>
      </c>
      <c r="CZ28">
        <v>0</v>
      </c>
      <c r="DA28" s="357" t="s">
        <v>1554</v>
      </c>
      <c r="DC28">
        <v>1</v>
      </c>
    </row>
    <row r="29" spans="1:107" ht="15.75" customHeight="1" x14ac:dyDescent="0.35">
      <c r="A29" s="332" t="s">
        <v>8177</v>
      </c>
      <c r="B29" s="342" t="s">
        <v>8200</v>
      </c>
      <c r="C29" s="332" t="s">
        <v>8202</v>
      </c>
      <c r="D29" s="332"/>
      <c r="E29" s="358" t="s">
        <v>91</v>
      </c>
      <c r="G29" s="332" t="s">
        <v>702</v>
      </c>
      <c r="H29" s="332" t="s">
        <v>56</v>
      </c>
      <c r="I29" s="332" t="s">
        <v>173</v>
      </c>
      <c r="J29" s="332" t="s">
        <v>471</v>
      </c>
      <c r="K29" t="s">
        <v>226</v>
      </c>
      <c r="L29" s="345" t="s">
        <v>268</v>
      </c>
      <c r="M29" s="359" t="s">
        <v>300</v>
      </c>
      <c r="N29" t="s">
        <v>300</v>
      </c>
      <c r="O29" s="332"/>
      <c r="Q29" s="346">
        <v>0</v>
      </c>
      <c r="R29" s="346">
        <v>0</v>
      </c>
      <c r="S29" s="346">
        <v>0</v>
      </c>
      <c r="T29" s="346">
        <v>0</v>
      </c>
      <c r="U29" s="346">
        <v>0</v>
      </c>
      <c r="V29" s="347">
        <v>1</v>
      </c>
      <c r="W29" s="346">
        <v>0</v>
      </c>
      <c r="X29" s="347">
        <v>1</v>
      </c>
      <c r="Y29" s="348">
        <v>0</v>
      </c>
      <c r="Z29" s="349">
        <v>0</v>
      </c>
      <c r="AA29" s="349">
        <v>0</v>
      </c>
      <c r="AB29" s="349">
        <v>0</v>
      </c>
      <c r="AC29" s="349">
        <v>0</v>
      </c>
      <c r="AD29" s="349">
        <v>0</v>
      </c>
      <c r="AE29" s="349">
        <v>0</v>
      </c>
      <c r="AF29" s="349">
        <v>0</v>
      </c>
      <c r="AG29" s="349">
        <v>0</v>
      </c>
      <c r="AH29" s="349">
        <v>0</v>
      </c>
      <c r="AI29" s="349">
        <v>0</v>
      </c>
      <c r="AJ29" s="349">
        <v>0</v>
      </c>
      <c r="AK29" s="349">
        <v>0</v>
      </c>
      <c r="AL29" s="349">
        <v>0</v>
      </c>
      <c r="AM29" s="350">
        <v>0</v>
      </c>
      <c r="AN29" s="350">
        <v>0</v>
      </c>
      <c r="AO29" s="350">
        <v>0</v>
      </c>
      <c r="AP29" s="350">
        <v>0</v>
      </c>
      <c r="AQ29" s="350">
        <v>0</v>
      </c>
      <c r="AR29" s="350">
        <v>0</v>
      </c>
      <c r="AS29" s="350">
        <v>0</v>
      </c>
      <c r="AT29" s="350">
        <v>0</v>
      </c>
      <c r="AU29" s="350">
        <v>0</v>
      </c>
      <c r="AV29" s="350">
        <v>0</v>
      </c>
      <c r="AW29" s="350">
        <v>0</v>
      </c>
      <c r="AX29" s="350">
        <v>0</v>
      </c>
      <c r="AY29" s="350">
        <v>0</v>
      </c>
      <c r="AZ29" s="350">
        <v>0</v>
      </c>
      <c r="BA29" s="350">
        <v>0</v>
      </c>
      <c r="BB29" s="350">
        <v>0</v>
      </c>
      <c r="BC29" s="351">
        <v>0</v>
      </c>
      <c r="BD29" s="351">
        <v>0</v>
      </c>
      <c r="BE29" s="351">
        <v>0</v>
      </c>
      <c r="BF29" s="351">
        <v>0</v>
      </c>
      <c r="BG29" s="351">
        <v>0</v>
      </c>
      <c r="BH29" s="351">
        <v>0</v>
      </c>
      <c r="BI29" s="351">
        <v>0</v>
      </c>
      <c r="BJ29" s="351">
        <v>0</v>
      </c>
      <c r="BK29" s="351">
        <v>0</v>
      </c>
      <c r="BL29" s="351">
        <v>0</v>
      </c>
      <c r="BM29" s="351">
        <v>0</v>
      </c>
      <c r="BN29" s="351">
        <v>0</v>
      </c>
      <c r="BO29" s="352">
        <v>0</v>
      </c>
      <c r="BP29" s="352">
        <v>0</v>
      </c>
      <c r="BQ29" s="353">
        <v>0</v>
      </c>
      <c r="BR29" s="353">
        <v>0</v>
      </c>
      <c r="BS29" s="353">
        <v>0</v>
      </c>
      <c r="BT29" s="353">
        <v>0</v>
      </c>
      <c r="BU29" s="353">
        <v>0</v>
      </c>
      <c r="BV29" s="353">
        <v>0</v>
      </c>
      <c r="BW29" s="353">
        <v>0</v>
      </c>
      <c r="BX29" s="353">
        <v>0</v>
      </c>
      <c r="BY29" s="353">
        <v>0</v>
      </c>
      <c r="BZ29" s="353">
        <v>0</v>
      </c>
      <c r="CA29" s="354">
        <v>0</v>
      </c>
      <c r="CB29" s="355">
        <v>0</v>
      </c>
      <c r="CC29" s="355">
        <v>0</v>
      </c>
      <c r="CD29" s="355">
        <v>0</v>
      </c>
      <c r="CE29" s="355">
        <v>0</v>
      </c>
      <c r="CF29" s="355">
        <v>0</v>
      </c>
      <c r="CG29" s="355">
        <v>0</v>
      </c>
      <c r="CH29" s="355">
        <v>0</v>
      </c>
      <c r="CI29" s="355">
        <v>0</v>
      </c>
      <c r="CJ29" s="355">
        <v>0</v>
      </c>
      <c r="CK29" s="355">
        <v>0</v>
      </c>
      <c r="CL29" s="355">
        <v>0</v>
      </c>
      <c r="CM29" s="355">
        <v>0</v>
      </c>
      <c r="CN29" s="355">
        <v>0</v>
      </c>
      <c r="CO29" s="355">
        <v>0</v>
      </c>
      <c r="CP29" s="355">
        <v>0</v>
      </c>
      <c r="CQ29" s="355">
        <v>0</v>
      </c>
      <c r="CR29" s="355">
        <v>0</v>
      </c>
      <c r="CS29" s="355">
        <v>0</v>
      </c>
      <c r="CT29" s="355">
        <v>0</v>
      </c>
      <c r="CU29" s="356">
        <v>0</v>
      </c>
      <c r="CV29">
        <v>0</v>
      </c>
      <c r="CW29">
        <v>0</v>
      </c>
      <c r="CX29">
        <v>0</v>
      </c>
      <c r="CY29">
        <v>0</v>
      </c>
      <c r="CZ29">
        <v>0</v>
      </c>
      <c r="DA29" s="357" t="s">
        <v>8203</v>
      </c>
      <c r="DC29">
        <v>1</v>
      </c>
    </row>
    <row r="30" spans="1:107" ht="15.75" customHeight="1" x14ac:dyDescent="0.35">
      <c r="A30" s="332" t="s">
        <v>8177</v>
      </c>
      <c r="B30" s="342" t="s">
        <v>8200</v>
      </c>
      <c r="C30" s="332" t="s">
        <v>8204</v>
      </c>
      <c r="D30" s="332"/>
      <c r="E30" s="344" t="s">
        <v>122</v>
      </c>
      <c r="G30" s="332" t="s">
        <v>702</v>
      </c>
      <c r="H30" s="332" t="s">
        <v>56</v>
      </c>
      <c r="I30" s="332" t="s">
        <v>173</v>
      </c>
      <c r="J30" s="332" t="s">
        <v>471</v>
      </c>
      <c r="K30" t="s">
        <v>226</v>
      </c>
      <c r="L30" s="345" t="s">
        <v>268</v>
      </c>
      <c r="M30" s="359" t="s">
        <v>300</v>
      </c>
      <c r="N30" t="s">
        <v>299</v>
      </c>
      <c r="O30" s="332"/>
      <c r="Q30" s="346">
        <v>0</v>
      </c>
      <c r="R30" s="346">
        <v>0</v>
      </c>
      <c r="S30" s="346">
        <v>0</v>
      </c>
      <c r="T30" s="346">
        <v>0</v>
      </c>
      <c r="U30" s="346">
        <v>0</v>
      </c>
      <c r="V30" s="347">
        <v>1</v>
      </c>
      <c r="W30" s="346">
        <v>0</v>
      </c>
      <c r="X30" s="346">
        <v>0</v>
      </c>
      <c r="Y30" s="348">
        <v>0</v>
      </c>
      <c r="Z30" s="349">
        <v>0</v>
      </c>
      <c r="AA30" s="349">
        <v>0</v>
      </c>
      <c r="AB30" s="349">
        <v>0</v>
      </c>
      <c r="AC30" s="349">
        <v>0</v>
      </c>
      <c r="AD30" s="349">
        <v>0</v>
      </c>
      <c r="AE30" s="349">
        <v>0</v>
      </c>
      <c r="AF30" s="349">
        <v>0</v>
      </c>
      <c r="AG30" s="349">
        <v>0</v>
      </c>
      <c r="AH30" s="349">
        <v>0</v>
      </c>
      <c r="AI30" s="349">
        <v>0</v>
      </c>
      <c r="AJ30" s="349">
        <v>0</v>
      </c>
      <c r="AK30" s="349">
        <v>0</v>
      </c>
      <c r="AL30" s="349">
        <v>0</v>
      </c>
      <c r="AM30" s="350">
        <v>0</v>
      </c>
      <c r="AN30" s="350">
        <v>0</v>
      </c>
      <c r="AO30" s="350">
        <v>0</v>
      </c>
      <c r="AP30" s="350">
        <v>0</v>
      </c>
      <c r="AQ30" s="350">
        <v>0</v>
      </c>
      <c r="AR30" s="350">
        <v>0</v>
      </c>
      <c r="AS30" s="350">
        <v>0</v>
      </c>
      <c r="AT30" s="350">
        <v>0</v>
      </c>
      <c r="AU30" s="350">
        <v>0</v>
      </c>
      <c r="AV30" s="350">
        <v>0</v>
      </c>
      <c r="AW30" s="350">
        <v>0</v>
      </c>
      <c r="AX30" s="350">
        <v>0</v>
      </c>
      <c r="AY30" s="350">
        <v>0</v>
      </c>
      <c r="AZ30" s="350">
        <v>0</v>
      </c>
      <c r="BA30" s="350">
        <v>0</v>
      </c>
      <c r="BB30" s="350">
        <v>0</v>
      </c>
      <c r="BC30" s="351">
        <v>0</v>
      </c>
      <c r="BD30" s="351">
        <v>0</v>
      </c>
      <c r="BE30" s="351">
        <v>0</v>
      </c>
      <c r="BF30" s="351">
        <v>0</v>
      </c>
      <c r="BG30" s="351">
        <v>0</v>
      </c>
      <c r="BH30" s="351">
        <v>0</v>
      </c>
      <c r="BI30" s="351">
        <v>0</v>
      </c>
      <c r="BJ30" s="351">
        <v>0</v>
      </c>
      <c r="BK30" s="351">
        <v>0</v>
      </c>
      <c r="BL30" s="351">
        <v>0</v>
      </c>
      <c r="BM30" s="351">
        <v>0</v>
      </c>
      <c r="BN30" s="351">
        <v>0</v>
      </c>
      <c r="BO30" s="352">
        <v>0</v>
      </c>
      <c r="BP30" s="352">
        <v>0</v>
      </c>
      <c r="BQ30" s="353">
        <v>0</v>
      </c>
      <c r="BR30" s="353">
        <v>0</v>
      </c>
      <c r="BS30" s="353">
        <v>0</v>
      </c>
      <c r="BT30" s="353">
        <v>0</v>
      </c>
      <c r="BU30" s="353">
        <v>0</v>
      </c>
      <c r="BV30" s="353">
        <v>0</v>
      </c>
      <c r="BW30" s="353">
        <v>0</v>
      </c>
      <c r="BX30" s="353">
        <v>0</v>
      </c>
      <c r="BY30" s="353">
        <v>0</v>
      </c>
      <c r="BZ30" s="353">
        <v>0</v>
      </c>
      <c r="CA30" s="354">
        <v>0</v>
      </c>
      <c r="CB30" s="355">
        <v>0</v>
      </c>
      <c r="CC30" s="355">
        <v>0</v>
      </c>
      <c r="CD30" s="355">
        <v>0</v>
      </c>
      <c r="CE30" s="355">
        <v>0</v>
      </c>
      <c r="CF30" s="355">
        <v>0</v>
      </c>
      <c r="CG30" s="355">
        <v>0</v>
      </c>
      <c r="CH30" s="355">
        <v>0</v>
      </c>
      <c r="CI30" s="355">
        <v>0</v>
      </c>
      <c r="CJ30" s="355">
        <v>0</v>
      </c>
      <c r="CK30" s="355">
        <v>0</v>
      </c>
      <c r="CL30" s="355">
        <v>0</v>
      </c>
      <c r="CM30" s="355">
        <v>0</v>
      </c>
      <c r="CN30" s="355">
        <v>0</v>
      </c>
      <c r="CO30" s="355">
        <v>0</v>
      </c>
      <c r="CP30" s="355">
        <v>0</v>
      </c>
      <c r="CQ30" s="355">
        <v>0</v>
      </c>
      <c r="CR30" s="355">
        <v>0</v>
      </c>
      <c r="CS30" s="355">
        <v>0</v>
      </c>
      <c r="CT30" s="355">
        <v>0</v>
      </c>
      <c r="CU30" s="356">
        <v>0</v>
      </c>
      <c r="CV30">
        <v>0</v>
      </c>
      <c r="CW30">
        <v>0</v>
      </c>
      <c r="CX30">
        <v>0</v>
      </c>
      <c r="CY30">
        <v>0</v>
      </c>
      <c r="CZ30">
        <v>0</v>
      </c>
      <c r="DA30" s="357"/>
      <c r="DC30">
        <v>1</v>
      </c>
    </row>
    <row r="31" spans="1:107" ht="15.75" customHeight="1" x14ac:dyDescent="0.35">
      <c r="A31" s="332" t="s">
        <v>8177</v>
      </c>
      <c r="B31" s="342" t="s">
        <v>8200</v>
      </c>
      <c r="C31" s="332" t="s">
        <v>8205</v>
      </c>
      <c r="D31" s="332"/>
      <c r="E31" s="358" t="s">
        <v>91</v>
      </c>
      <c r="G31" s="332" t="s">
        <v>702</v>
      </c>
      <c r="H31" s="332" t="s">
        <v>56</v>
      </c>
      <c r="I31" s="332" t="s">
        <v>173</v>
      </c>
      <c r="J31" s="332" t="s">
        <v>471</v>
      </c>
      <c r="K31" t="s">
        <v>226</v>
      </c>
      <c r="L31" s="345" t="s">
        <v>268</v>
      </c>
      <c r="M31" s="359" t="s">
        <v>300</v>
      </c>
      <c r="N31" t="s">
        <v>300</v>
      </c>
      <c r="O31" s="332"/>
      <c r="Q31" s="346">
        <v>0</v>
      </c>
      <c r="R31" s="346">
        <v>0</v>
      </c>
      <c r="S31" s="346">
        <v>0</v>
      </c>
      <c r="T31" s="346">
        <v>0</v>
      </c>
      <c r="U31" s="346">
        <v>0</v>
      </c>
      <c r="V31" s="346">
        <v>0</v>
      </c>
      <c r="W31" s="346">
        <v>0</v>
      </c>
      <c r="X31" s="347">
        <v>1</v>
      </c>
      <c r="Y31" s="348">
        <v>0</v>
      </c>
      <c r="Z31" s="349">
        <v>0</v>
      </c>
      <c r="AA31" s="349">
        <v>0</v>
      </c>
      <c r="AB31" s="349">
        <v>0</v>
      </c>
      <c r="AC31" s="349">
        <v>0</v>
      </c>
      <c r="AD31" s="349">
        <v>0</v>
      </c>
      <c r="AE31" s="349">
        <v>0</v>
      </c>
      <c r="AF31" s="349">
        <v>0</v>
      </c>
      <c r="AG31" s="349">
        <v>0</v>
      </c>
      <c r="AH31" s="349">
        <v>0</v>
      </c>
      <c r="AI31" s="349">
        <v>0</v>
      </c>
      <c r="AJ31" s="349">
        <v>0</v>
      </c>
      <c r="AK31" s="349">
        <v>0</v>
      </c>
      <c r="AL31" s="349">
        <v>0</v>
      </c>
      <c r="AM31" s="350">
        <v>0</v>
      </c>
      <c r="AN31" s="350">
        <v>0</v>
      </c>
      <c r="AO31" s="350">
        <v>0</v>
      </c>
      <c r="AP31" s="350">
        <v>0</v>
      </c>
      <c r="AQ31" s="350">
        <v>0</v>
      </c>
      <c r="AR31" s="350">
        <v>0</v>
      </c>
      <c r="AS31" s="350">
        <v>0</v>
      </c>
      <c r="AT31" s="350">
        <v>0</v>
      </c>
      <c r="AU31" s="350">
        <v>0</v>
      </c>
      <c r="AV31" s="350">
        <v>0</v>
      </c>
      <c r="AW31" s="350">
        <v>0</v>
      </c>
      <c r="AX31" s="350">
        <v>0</v>
      </c>
      <c r="AY31" s="350">
        <v>0</v>
      </c>
      <c r="AZ31" s="350">
        <v>0</v>
      </c>
      <c r="BA31" s="350">
        <v>0</v>
      </c>
      <c r="BB31" s="350">
        <v>0</v>
      </c>
      <c r="BC31" s="351">
        <v>0</v>
      </c>
      <c r="BD31" s="351">
        <v>0</v>
      </c>
      <c r="BE31" s="351">
        <v>0</v>
      </c>
      <c r="BF31" s="351">
        <v>0</v>
      </c>
      <c r="BG31" s="351">
        <v>0</v>
      </c>
      <c r="BH31" s="351">
        <v>0</v>
      </c>
      <c r="BI31" s="351">
        <v>0</v>
      </c>
      <c r="BJ31" s="351">
        <v>0</v>
      </c>
      <c r="BK31" s="351">
        <v>0</v>
      </c>
      <c r="BL31" s="351">
        <v>0</v>
      </c>
      <c r="BM31" s="351">
        <v>0</v>
      </c>
      <c r="BN31" s="351">
        <v>0</v>
      </c>
      <c r="BO31" s="352">
        <v>0</v>
      </c>
      <c r="BP31" s="352">
        <v>0</v>
      </c>
      <c r="BQ31" s="353">
        <v>0</v>
      </c>
      <c r="BR31" s="353">
        <v>0</v>
      </c>
      <c r="BS31" s="353">
        <v>0</v>
      </c>
      <c r="BT31" s="353">
        <v>0</v>
      </c>
      <c r="BU31" s="353">
        <v>0</v>
      </c>
      <c r="BV31" s="353">
        <v>0</v>
      </c>
      <c r="BW31" s="353">
        <v>0</v>
      </c>
      <c r="BX31" s="353">
        <v>0</v>
      </c>
      <c r="BY31" s="353">
        <v>0</v>
      </c>
      <c r="BZ31" s="353">
        <v>0</v>
      </c>
      <c r="CA31" s="354">
        <v>0</v>
      </c>
      <c r="CB31" s="355">
        <v>0</v>
      </c>
      <c r="CC31" s="355">
        <v>0</v>
      </c>
      <c r="CD31" s="355">
        <v>0</v>
      </c>
      <c r="CE31" s="355">
        <v>0</v>
      </c>
      <c r="CF31" s="355">
        <v>0</v>
      </c>
      <c r="CG31" s="355">
        <v>0</v>
      </c>
      <c r="CH31" s="355">
        <v>0</v>
      </c>
      <c r="CI31" s="355">
        <v>0</v>
      </c>
      <c r="CJ31" s="355">
        <v>0</v>
      </c>
      <c r="CK31" s="355">
        <v>0</v>
      </c>
      <c r="CL31" s="355">
        <v>0</v>
      </c>
      <c r="CM31" s="355">
        <v>0</v>
      </c>
      <c r="CN31" s="355">
        <v>0</v>
      </c>
      <c r="CO31" s="355">
        <v>0</v>
      </c>
      <c r="CP31" s="355">
        <v>0</v>
      </c>
      <c r="CQ31" s="355">
        <v>0</v>
      </c>
      <c r="CR31" s="355">
        <v>0</v>
      </c>
      <c r="CS31" s="355">
        <v>0</v>
      </c>
      <c r="CT31" s="355">
        <v>0</v>
      </c>
      <c r="CU31" s="356">
        <v>0</v>
      </c>
      <c r="CV31">
        <v>0</v>
      </c>
      <c r="CW31">
        <v>0</v>
      </c>
      <c r="CX31">
        <v>0</v>
      </c>
      <c r="CY31">
        <v>0</v>
      </c>
      <c r="CZ31">
        <v>0</v>
      </c>
      <c r="DA31" s="357"/>
      <c r="DC31">
        <v>1</v>
      </c>
    </row>
    <row r="32" spans="1:107" ht="15.75" customHeight="1" x14ac:dyDescent="0.35">
      <c r="A32" s="332" t="s">
        <v>8177</v>
      </c>
      <c r="B32" s="342" t="s">
        <v>8200</v>
      </c>
      <c r="C32" s="332" t="s">
        <v>8206</v>
      </c>
      <c r="D32" s="332"/>
      <c r="E32" s="344" t="s">
        <v>122</v>
      </c>
      <c r="G32" s="332" t="s">
        <v>702</v>
      </c>
      <c r="H32" s="345" t="s">
        <v>56</v>
      </c>
      <c r="I32" s="332" t="s">
        <v>173</v>
      </c>
      <c r="J32" s="24" t="s">
        <v>471</v>
      </c>
      <c r="K32" t="s">
        <v>226</v>
      </c>
      <c r="L32" s="345" t="s">
        <v>268</v>
      </c>
      <c r="M32" s="359" t="s">
        <v>300</v>
      </c>
      <c r="N32" t="s">
        <v>299</v>
      </c>
      <c r="Q32" s="346">
        <v>0</v>
      </c>
      <c r="R32" s="346">
        <v>0</v>
      </c>
      <c r="S32" s="346">
        <v>0</v>
      </c>
      <c r="T32" s="346">
        <v>0</v>
      </c>
      <c r="U32" s="346">
        <v>0</v>
      </c>
      <c r="V32" s="347">
        <v>1</v>
      </c>
      <c r="W32" s="346">
        <v>0</v>
      </c>
      <c r="X32" s="346">
        <v>0</v>
      </c>
      <c r="Y32" s="348">
        <v>0</v>
      </c>
      <c r="Z32" s="349">
        <v>0</v>
      </c>
      <c r="AA32" s="349">
        <v>0</v>
      </c>
      <c r="AB32" s="349">
        <v>0</v>
      </c>
      <c r="AC32" s="349">
        <v>0</v>
      </c>
      <c r="AD32" s="349">
        <v>0</v>
      </c>
      <c r="AE32" s="349">
        <v>0</v>
      </c>
      <c r="AF32" s="349">
        <v>0</v>
      </c>
      <c r="AG32" s="349">
        <v>0</v>
      </c>
      <c r="AH32" s="349">
        <v>0</v>
      </c>
      <c r="AI32" s="349">
        <v>0</v>
      </c>
      <c r="AJ32" s="349">
        <v>0</v>
      </c>
      <c r="AK32" s="349">
        <v>0</v>
      </c>
      <c r="AL32" s="349">
        <v>0</v>
      </c>
      <c r="AM32" s="350">
        <v>0</v>
      </c>
      <c r="AN32" s="350">
        <v>0</v>
      </c>
      <c r="AO32" s="350">
        <v>0</v>
      </c>
      <c r="AP32" s="350">
        <v>0</v>
      </c>
      <c r="AQ32" s="350">
        <v>0</v>
      </c>
      <c r="AR32" s="350">
        <v>0</v>
      </c>
      <c r="AS32" s="350">
        <v>0</v>
      </c>
      <c r="AT32" s="350">
        <v>0</v>
      </c>
      <c r="AU32" s="350">
        <v>0</v>
      </c>
      <c r="AV32" s="350">
        <v>0</v>
      </c>
      <c r="AW32" s="350">
        <v>0</v>
      </c>
      <c r="AX32" s="350">
        <v>0</v>
      </c>
      <c r="AY32" s="350">
        <v>0</v>
      </c>
      <c r="AZ32" s="350">
        <v>0</v>
      </c>
      <c r="BA32" s="350">
        <v>0</v>
      </c>
      <c r="BB32" s="350">
        <v>0</v>
      </c>
      <c r="BC32" s="351">
        <v>0</v>
      </c>
      <c r="BD32" s="351">
        <v>0</v>
      </c>
      <c r="BE32" s="351">
        <v>0</v>
      </c>
      <c r="BF32" s="351">
        <v>0</v>
      </c>
      <c r="BG32" s="351">
        <v>0</v>
      </c>
      <c r="BH32" s="351">
        <v>0</v>
      </c>
      <c r="BI32" s="351">
        <v>0</v>
      </c>
      <c r="BJ32" s="351">
        <v>0</v>
      </c>
      <c r="BK32" s="351">
        <v>0</v>
      </c>
      <c r="BL32" s="351">
        <v>0</v>
      </c>
      <c r="BM32" s="351">
        <v>0</v>
      </c>
      <c r="BN32" s="351">
        <v>0</v>
      </c>
      <c r="BO32" s="352">
        <v>0</v>
      </c>
      <c r="BP32" s="352">
        <v>0</v>
      </c>
      <c r="BQ32" s="353">
        <v>0</v>
      </c>
      <c r="BR32" s="353">
        <v>0</v>
      </c>
      <c r="BS32" s="353">
        <v>0</v>
      </c>
      <c r="BT32" s="353">
        <v>0</v>
      </c>
      <c r="BU32" s="353">
        <v>0</v>
      </c>
      <c r="BV32" s="353">
        <v>0</v>
      </c>
      <c r="BW32" s="353">
        <v>0</v>
      </c>
      <c r="BX32" s="353">
        <v>0</v>
      </c>
      <c r="BY32" s="353">
        <v>0</v>
      </c>
      <c r="BZ32" s="353">
        <v>0</v>
      </c>
      <c r="CA32" s="354">
        <v>0</v>
      </c>
      <c r="CB32" s="355">
        <v>0</v>
      </c>
      <c r="CC32" s="355">
        <v>0</v>
      </c>
      <c r="CD32" s="355">
        <v>0</v>
      </c>
      <c r="CE32" s="355">
        <v>0</v>
      </c>
      <c r="CF32" s="355">
        <v>0</v>
      </c>
      <c r="CG32" s="355">
        <v>0</v>
      </c>
      <c r="CH32" s="355">
        <v>0</v>
      </c>
      <c r="CI32" s="355">
        <v>0</v>
      </c>
      <c r="CJ32" s="355">
        <v>0</v>
      </c>
      <c r="CK32" s="355">
        <v>0</v>
      </c>
      <c r="CL32" s="355">
        <v>0</v>
      </c>
      <c r="CM32" s="355">
        <v>0</v>
      </c>
      <c r="CN32" s="355">
        <v>0</v>
      </c>
      <c r="CO32" s="355">
        <v>0</v>
      </c>
      <c r="CP32" s="355">
        <v>0</v>
      </c>
      <c r="CQ32" s="355">
        <v>0</v>
      </c>
      <c r="CR32" s="355">
        <v>0</v>
      </c>
      <c r="CS32" s="355">
        <v>0</v>
      </c>
      <c r="CT32" s="355">
        <v>0</v>
      </c>
      <c r="CU32" s="356">
        <v>0</v>
      </c>
      <c r="CV32">
        <v>0</v>
      </c>
      <c r="CW32">
        <v>0</v>
      </c>
      <c r="CX32">
        <v>0</v>
      </c>
      <c r="CY32">
        <v>0</v>
      </c>
      <c r="CZ32">
        <v>0</v>
      </c>
      <c r="DA32" s="357" t="s">
        <v>1771</v>
      </c>
      <c r="DC32">
        <v>1</v>
      </c>
    </row>
    <row r="33" spans="1:107" ht="15.75" customHeight="1" x14ac:dyDescent="0.35">
      <c r="A33" s="332" t="s">
        <v>8177</v>
      </c>
      <c r="B33" s="342" t="s">
        <v>8200</v>
      </c>
      <c r="C33" s="332" t="s">
        <v>8207</v>
      </c>
      <c r="D33" s="332"/>
      <c r="E33" s="360" t="s">
        <v>145</v>
      </c>
      <c r="G33" s="332" t="s">
        <v>702</v>
      </c>
      <c r="H33" s="332" t="s">
        <v>56</v>
      </c>
      <c r="I33" s="332" t="s">
        <v>173</v>
      </c>
      <c r="J33" s="332" t="s">
        <v>471</v>
      </c>
      <c r="K33" t="s">
        <v>226</v>
      </c>
      <c r="L33" s="345" t="s">
        <v>268</v>
      </c>
      <c r="M33" s="359" t="s">
        <v>300</v>
      </c>
      <c r="N33" t="s">
        <v>299</v>
      </c>
      <c r="Q33" s="346">
        <v>0</v>
      </c>
      <c r="R33" s="346">
        <v>0</v>
      </c>
      <c r="S33" s="346">
        <v>0</v>
      </c>
      <c r="T33" s="346">
        <v>0</v>
      </c>
      <c r="U33" s="346">
        <v>0</v>
      </c>
      <c r="V33" s="347">
        <v>1</v>
      </c>
      <c r="W33" s="346">
        <v>0</v>
      </c>
      <c r="X33" s="346">
        <v>0</v>
      </c>
      <c r="Y33" s="348">
        <v>0</v>
      </c>
      <c r="Z33" s="349">
        <v>0</v>
      </c>
      <c r="AA33" s="349">
        <v>0</v>
      </c>
      <c r="AB33" s="349">
        <v>0</v>
      </c>
      <c r="AC33" s="349">
        <v>0</v>
      </c>
      <c r="AD33" s="349">
        <v>0</v>
      </c>
      <c r="AE33" s="349">
        <v>0</v>
      </c>
      <c r="AF33" s="349">
        <v>0</v>
      </c>
      <c r="AG33" s="349">
        <v>0</v>
      </c>
      <c r="AH33" s="349">
        <v>0</v>
      </c>
      <c r="AI33" s="349">
        <v>0</v>
      </c>
      <c r="AJ33" s="349">
        <v>0</v>
      </c>
      <c r="AK33" s="349">
        <v>0</v>
      </c>
      <c r="AL33" s="349">
        <v>0</v>
      </c>
      <c r="AM33" s="350">
        <v>0</v>
      </c>
      <c r="AN33" s="350">
        <v>0</v>
      </c>
      <c r="AO33" s="350">
        <v>0</v>
      </c>
      <c r="AP33" s="350">
        <v>0</v>
      </c>
      <c r="AQ33" s="350">
        <v>0</v>
      </c>
      <c r="AR33" s="350">
        <v>0</v>
      </c>
      <c r="AS33" s="350">
        <v>0</v>
      </c>
      <c r="AT33" s="350">
        <v>0</v>
      </c>
      <c r="AU33" s="350">
        <v>0</v>
      </c>
      <c r="AV33" s="350">
        <v>0</v>
      </c>
      <c r="AW33" s="350">
        <v>0</v>
      </c>
      <c r="AX33" s="350">
        <v>0</v>
      </c>
      <c r="AY33" s="350">
        <v>0</v>
      </c>
      <c r="AZ33" s="350">
        <v>0</v>
      </c>
      <c r="BA33" s="350">
        <v>0</v>
      </c>
      <c r="BB33" s="350">
        <v>0</v>
      </c>
      <c r="BC33" s="351">
        <v>0</v>
      </c>
      <c r="BD33" s="351">
        <v>0</v>
      </c>
      <c r="BE33" s="351">
        <v>0</v>
      </c>
      <c r="BF33" s="351">
        <v>0</v>
      </c>
      <c r="BG33" s="351">
        <v>0</v>
      </c>
      <c r="BH33" s="351">
        <v>0</v>
      </c>
      <c r="BI33" s="351">
        <v>0</v>
      </c>
      <c r="BJ33" s="351">
        <v>0</v>
      </c>
      <c r="BK33" s="351">
        <v>0</v>
      </c>
      <c r="BL33" s="351">
        <v>0</v>
      </c>
      <c r="BM33" s="351">
        <v>0</v>
      </c>
      <c r="BN33" s="351">
        <v>0</v>
      </c>
      <c r="BO33" s="352">
        <v>0</v>
      </c>
      <c r="BP33" s="352">
        <v>0</v>
      </c>
      <c r="BQ33" s="353">
        <v>0</v>
      </c>
      <c r="BR33" s="353">
        <v>0</v>
      </c>
      <c r="BS33" s="353">
        <v>0</v>
      </c>
      <c r="BT33" s="353">
        <v>0</v>
      </c>
      <c r="BU33" s="353">
        <v>0</v>
      </c>
      <c r="BV33" s="353">
        <v>0</v>
      </c>
      <c r="BW33" s="353">
        <v>0</v>
      </c>
      <c r="BX33" s="353">
        <v>0</v>
      </c>
      <c r="BY33" s="353">
        <v>0</v>
      </c>
      <c r="BZ33" s="353">
        <v>0</v>
      </c>
      <c r="CA33" s="354">
        <v>0</v>
      </c>
      <c r="CB33" s="355">
        <v>0</v>
      </c>
      <c r="CC33" s="355">
        <v>0</v>
      </c>
      <c r="CD33" s="355">
        <v>0</v>
      </c>
      <c r="CE33" s="355">
        <v>0</v>
      </c>
      <c r="CF33" s="355">
        <v>0</v>
      </c>
      <c r="CG33" s="355">
        <v>0</v>
      </c>
      <c r="CH33" s="355">
        <v>0</v>
      </c>
      <c r="CI33" s="355">
        <v>0</v>
      </c>
      <c r="CJ33" s="355">
        <v>0</v>
      </c>
      <c r="CK33" s="355">
        <v>0</v>
      </c>
      <c r="CL33" s="355">
        <v>0</v>
      </c>
      <c r="CM33" s="355">
        <v>0</v>
      </c>
      <c r="CN33" s="355">
        <v>0</v>
      </c>
      <c r="CO33" s="355">
        <v>0</v>
      </c>
      <c r="CP33" s="355">
        <v>0</v>
      </c>
      <c r="CQ33" s="355">
        <v>0</v>
      </c>
      <c r="CR33" s="355">
        <v>0</v>
      </c>
      <c r="CS33" s="355">
        <v>0</v>
      </c>
      <c r="CT33" s="355">
        <v>0</v>
      </c>
      <c r="CU33" s="356">
        <v>0</v>
      </c>
      <c r="CV33">
        <v>0</v>
      </c>
      <c r="CW33">
        <v>0</v>
      </c>
      <c r="CX33">
        <v>0</v>
      </c>
      <c r="CY33">
        <v>0</v>
      </c>
      <c r="CZ33">
        <v>0</v>
      </c>
      <c r="DA33" s="357" t="s">
        <v>1771</v>
      </c>
      <c r="DC33">
        <v>1</v>
      </c>
    </row>
    <row r="34" spans="1:107" ht="15.75" customHeight="1" x14ac:dyDescent="0.35">
      <c r="A34" s="332" t="s">
        <v>8177</v>
      </c>
      <c r="B34" s="342" t="s">
        <v>1874</v>
      </c>
      <c r="C34" s="332" t="s">
        <v>8208</v>
      </c>
      <c r="D34" s="332"/>
      <c r="E34" s="361" t="s">
        <v>122</v>
      </c>
      <c r="G34" s="332" t="s">
        <v>702</v>
      </c>
      <c r="H34" s="332" t="s">
        <v>56</v>
      </c>
      <c r="I34" s="332" t="s">
        <v>455</v>
      </c>
      <c r="J34" s="332" t="s">
        <v>471</v>
      </c>
      <c r="L34" s="345" t="s">
        <v>274</v>
      </c>
      <c r="M34" t="s">
        <v>299</v>
      </c>
      <c r="N34" t="s">
        <v>299</v>
      </c>
      <c r="Q34" s="346">
        <v>0</v>
      </c>
      <c r="R34" s="346">
        <v>0</v>
      </c>
      <c r="S34" s="346">
        <v>0</v>
      </c>
      <c r="T34" s="346">
        <v>0</v>
      </c>
      <c r="U34" s="346">
        <v>0</v>
      </c>
      <c r="V34" s="347">
        <v>1</v>
      </c>
      <c r="W34" s="346">
        <v>0</v>
      </c>
      <c r="X34" s="346">
        <v>0</v>
      </c>
      <c r="Y34" s="348">
        <v>0</v>
      </c>
      <c r="Z34" s="349">
        <v>0</v>
      </c>
      <c r="AA34" s="349">
        <v>0</v>
      </c>
      <c r="AB34" s="349">
        <v>0</v>
      </c>
      <c r="AC34" s="349">
        <v>0</v>
      </c>
      <c r="AD34" s="349">
        <v>0</v>
      </c>
      <c r="AE34" s="349">
        <v>0</v>
      </c>
      <c r="AF34" s="349">
        <v>0</v>
      </c>
      <c r="AG34" s="349">
        <v>0</v>
      </c>
      <c r="AH34" s="349">
        <v>0</v>
      </c>
      <c r="AI34" s="349">
        <v>0</v>
      </c>
      <c r="AJ34" s="349">
        <v>0</v>
      </c>
      <c r="AK34" s="349">
        <v>0</v>
      </c>
      <c r="AL34" s="349">
        <v>0</v>
      </c>
      <c r="AM34" s="350">
        <v>0</v>
      </c>
      <c r="AN34" s="350">
        <v>0</v>
      </c>
      <c r="AO34" s="350">
        <v>0</v>
      </c>
      <c r="AP34" s="350">
        <v>0</v>
      </c>
      <c r="AQ34" s="350">
        <v>0</v>
      </c>
      <c r="AR34" s="350">
        <v>0</v>
      </c>
      <c r="AS34" s="350">
        <v>0</v>
      </c>
      <c r="AT34" s="350">
        <v>0</v>
      </c>
      <c r="AU34" s="350">
        <v>0</v>
      </c>
      <c r="AV34" s="350">
        <v>0</v>
      </c>
      <c r="AW34" s="350">
        <v>0</v>
      </c>
      <c r="AX34" s="350">
        <v>0</v>
      </c>
      <c r="AY34" s="350">
        <v>0</v>
      </c>
      <c r="AZ34" s="350">
        <v>0</v>
      </c>
      <c r="BA34" s="350">
        <v>0</v>
      </c>
      <c r="BB34" s="350">
        <v>0</v>
      </c>
      <c r="BC34" s="351">
        <v>0</v>
      </c>
      <c r="BD34" s="351">
        <v>0</v>
      </c>
      <c r="BE34" s="351">
        <v>0</v>
      </c>
      <c r="BF34" s="351">
        <v>0</v>
      </c>
      <c r="BG34" s="351">
        <v>0</v>
      </c>
      <c r="BH34" s="351">
        <v>0</v>
      </c>
      <c r="BI34" s="351">
        <v>0</v>
      </c>
      <c r="BJ34" s="351">
        <v>0</v>
      </c>
      <c r="BK34" s="351">
        <v>0</v>
      </c>
      <c r="BL34" s="351">
        <v>0</v>
      </c>
      <c r="BM34" s="351">
        <v>0</v>
      </c>
      <c r="BN34" s="351">
        <v>0</v>
      </c>
      <c r="BO34" s="352">
        <v>0</v>
      </c>
      <c r="BP34" s="352">
        <v>0</v>
      </c>
      <c r="BQ34" s="353">
        <v>0</v>
      </c>
      <c r="BR34" s="353">
        <v>0</v>
      </c>
      <c r="BS34" s="353">
        <v>0</v>
      </c>
      <c r="BT34" s="353">
        <v>0</v>
      </c>
      <c r="BU34" s="353">
        <v>0</v>
      </c>
      <c r="BV34" s="353">
        <v>0</v>
      </c>
      <c r="BW34" s="353">
        <v>0</v>
      </c>
      <c r="BX34" s="353">
        <v>0</v>
      </c>
      <c r="BY34" s="353">
        <v>0</v>
      </c>
      <c r="BZ34" s="353">
        <v>0</v>
      </c>
      <c r="CA34" s="354">
        <v>0</v>
      </c>
      <c r="CB34" s="355">
        <v>0</v>
      </c>
      <c r="CC34" s="355">
        <v>0</v>
      </c>
      <c r="CD34" s="355">
        <v>0</v>
      </c>
      <c r="CE34" s="355">
        <v>0</v>
      </c>
      <c r="CF34" s="355">
        <v>0</v>
      </c>
      <c r="CG34" s="355">
        <v>0</v>
      </c>
      <c r="CH34" s="355">
        <v>0</v>
      </c>
      <c r="CI34" s="355">
        <v>0</v>
      </c>
      <c r="CJ34" s="355">
        <v>0</v>
      </c>
      <c r="CK34" s="355">
        <v>0</v>
      </c>
      <c r="CL34" s="355">
        <v>0</v>
      </c>
      <c r="CM34" s="355">
        <v>0</v>
      </c>
      <c r="CN34" s="355">
        <v>0</v>
      </c>
      <c r="CO34" s="355">
        <v>0</v>
      </c>
      <c r="CP34" s="355">
        <v>0</v>
      </c>
      <c r="CQ34" s="355">
        <v>0</v>
      </c>
      <c r="CR34" s="355">
        <v>0</v>
      </c>
      <c r="CS34" s="355">
        <v>0</v>
      </c>
      <c r="CT34" s="355">
        <v>0</v>
      </c>
      <c r="CU34" s="356">
        <v>0</v>
      </c>
      <c r="CV34">
        <v>0</v>
      </c>
      <c r="CW34">
        <v>0</v>
      </c>
      <c r="CX34">
        <v>0</v>
      </c>
      <c r="CY34">
        <v>0</v>
      </c>
      <c r="CZ34">
        <v>0</v>
      </c>
      <c r="DA34" s="357" t="s">
        <v>1876</v>
      </c>
      <c r="DC34">
        <v>1</v>
      </c>
    </row>
    <row r="35" spans="1:107" ht="15.75" customHeight="1" x14ac:dyDescent="0.35">
      <c r="A35" s="332" t="s">
        <v>8177</v>
      </c>
      <c r="B35" s="342" t="s">
        <v>1878</v>
      </c>
      <c r="C35" s="332" t="s">
        <v>8209</v>
      </c>
      <c r="D35" s="332"/>
      <c r="E35" s="360" t="s">
        <v>145</v>
      </c>
      <c r="G35" s="332" t="s">
        <v>702</v>
      </c>
      <c r="H35" s="332" t="s">
        <v>13</v>
      </c>
      <c r="I35" s="332" t="s">
        <v>221</v>
      </c>
      <c r="J35" s="332" t="s">
        <v>269</v>
      </c>
      <c r="L35" s="345" t="s">
        <v>274</v>
      </c>
      <c r="M35" t="s">
        <v>299</v>
      </c>
      <c r="N35" t="s">
        <v>299</v>
      </c>
      <c r="Q35" s="346">
        <v>0</v>
      </c>
      <c r="R35" s="346">
        <v>0</v>
      </c>
      <c r="S35" s="346">
        <v>0</v>
      </c>
      <c r="T35" s="346">
        <v>0</v>
      </c>
      <c r="U35" s="346">
        <v>0</v>
      </c>
      <c r="V35" s="347">
        <v>1</v>
      </c>
      <c r="W35" s="346">
        <v>0</v>
      </c>
      <c r="X35" s="346">
        <v>0</v>
      </c>
      <c r="Y35" s="348">
        <v>0</v>
      </c>
      <c r="Z35" s="349">
        <v>0</v>
      </c>
      <c r="AA35" s="349">
        <v>0</v>
      </c>
      <c r="AB35" s="349">
        <v>0</v>
      </c>
      <c r="AC35" s="349">
        <v>0</v>
      </c>
      <c r="AD35" s="349">
        <v>0</v>
      </c>
      <c r="AE35" s="349">
        <v>0</v>
      </c>
      <c r="AF35" s="349">
        <v>0</v>
      </c>
      <c r="AG35" s="349">
        <v>0</v>
      </c>
      <c r="AH35" s="349">
        <v>0</v>
      </c>
      <c r="AI35" s="349">
        <v>0</v>
      </c>
      <c r="AJ35" s="349">
        <v>0</v>
      </c>
      <c r="AK35" s="349">
        <v>0</v>
      </c>
      <c r="AL35" s="349">
        <v>0</v>
      </c>
      <c r="AM35" s="350">
        <v>0</v>
      </c>
      <c r="AN35" s="350">
        <v>0</v>
      </c>
      <c r="AO35" s="350">
        <v>0</v>
      </c>
      <c r="AP35" s="350">
        <v>0</v>
      </c>
      <c r="AQ35" s="350">
        <v>0</v>
      </c>
      <c r="AR35" s="350">
        <v>0</v>
      </c>
      <c r="AS35" s="350">
        <v>0</v>
      </c>
      <c r="AT35" s="350">
        <v>0</v>
      </c>
      <c r="AU35" s="350">
        <v>0</v>
      </c>
      <c r="AV35" s="350">
        <v>0</v>
      </c>
      <c r="AW35" s="350">
        <v>0</v>
      </c>
      <c r="AX35" s="350">
        <v>0</v>
      </c>
      <c r="AY35" s="350">
        <v>0</v>
      </c>
      <c r="AZ35" s="350">
        <v>0</v>
      </c>
      <c r="BA35" s="350">
        <v>0</v>
      </c>
      <c r="BB35" s="350">
        <v>0</v>
      </c>
      <c r="BC35" s="351">
        <v>0</v>
      </c>
      <c r="BD35" s="351">
        <v>0</v>
      </c>
      <c r="BE35" s="351">
        <v>0</v>
      </c>
      <c r="BF35" s="351">
        <v>0</v>
      </c>
      <c r="BG35" s="351">
        <v>0</v>
      </c>
      <c r="BH35" s="351">
        <v>0</v>
      </c>
      <c r="BI35" s="351">
        <v>0</v>
      </c>
      <c r="BJ35" s="351">
        <v>0</v>
      </c>
      <c r="BK35" s="351">
        <v>0</v>
      </c>
      <c r="BL35" s="351">
        <v>0</v>
      </c>
      <c r="BM35" s="351">
        <v>0</v>
      </c>
      <c r="BN35" s="351">
        <v>0</v>
      </c>
      <c r="BO35" s="352">
        <v>0</v>
      </c>
      <c r="BP35" s="352">
        <v>0</v>
      </c>
      <c r="BQ35" s="353">
        <v>0</v>
      </c>
      <c r="BR35" s="353">
        <v>0</v>
      </c>
      <c r="BS35" s="353">
        <v>0</v>
      </c>
      <c r="BT35" s="353">
        <v>0</v>
      </c>
      <c r="BU35" s="353">
        <v>0</v>
      </c>
      <c r="BV35" s="353">
        <v>0</v>
      </c>
      <c r="BW35" s="353">
        <v>0</v>
      </c>
      <c r="BX35" s="353">
        <v>0</v>
      </c>
      <c r="BY35" s="353">
        <v>0</v>
      </c>
      <c r="BZ35" s="353">
        <v>0</v>
      </c>
      <c r="CA35" s="354">
        <v>0</v>
      </c>
      <c r="CB35" s="355">
        <v>0</v>
      </c>
      <c r="CC35" s="355">
        <v>0</v>
      </c>
      <c r="CD35" s="355">
        <v>0</v>
      </c>
      <c r="CE35" s="355">
        <v>0</v>
      </c>
      <c r="CF35" s="355">
        <v>0</v>
      </c>
      <c r="CG35" s="355">
        <v>0</v>
      </c>
      <c r="CH35" s="355">
        <v>0</v>
      </c>
      <c r="CI35" s="355">
        <v>0</v>
      </c>
      <c r="CJ35" s="355">
        <v>0</v>
      </c>
      <c r="CK35" s="355">
        <v>0</v>
      </c>
      <c r="CL35" s="355">
        <v>0</v>
      </c>
      <c r="CM35" s="355">
        <v>0</v>
      </c>
      <c r="CN35" s="355">
        <v>0</v>
      </c>
      <c r="CO35" s="355">
        <v>0</v>
      </c>
      <c r="CP35" s="355">
        <v>0</v>
      </c>
      <c r="CQ35" s="355">
        <v>0</v>
      </c>
      <c r="CR35" s="355">
        <v>0</v>
      </c>
      <c r="CS35" s="355">
        <v>0</v>
      </c>
      <c r="CT35" s="355">
        <v>0</v>
      </c>
      <c r="CU35" s="356">
        <v>0</v>
      </c>
      <c r="CV35">
        <v>0</v>
      </c>
      <c r="CW35">
        <v>0</v>
      </c>
      <c r="CX35">
        <v>0</v>
      </c>
      <c r="CY35">
        <v>0</v>
      </c>
      <c r="CZ35">
        <v>0</v>
      </c>
      <c r="DA35" s="357" t="s">
        <v>1771</v>
      </c>
      <c r="DB35" t="s">
        <v>1880</v>
      </c>
      <c r="DC35">
        <v>1</v>
      </c>
    </row>
    <row r="36" spans="1:107" ht="15.75" customHeight="1" x14ac:dyDescent="0.35">
      <c r="A36" s="332" t="s">
        <v>8177</v>
      </c>
      <c r="B36" s="342" t="s">
        <v>1888</v>
      </c>
      <c r="C36" s="332" t="s">
        <v>8210</v>
      </c>
      <c r="D36" s="332"/>
      <c r="E36" s="361" t="s">
        <v>122</v>
      </c>
      <c r="G36" s="332" t="s">
        <v>702</v>
      </c>
      <c r="H36" s="332" t="s">
        <v>56</v>
      </c>
      <c r="I36" s="332" t="s">
        <v>173</v>
      </c>
      <c r="J36" s="332" t="s">
        <v>471</v>
      </c>
      <c r="L36" s="345" t="s">
        <v>55</v>
      </c>
      <c r="M36" t="s">
        <v>299</v>
      </c>
      <c r="N36" t="s">
        <v>299</v>
      </c>
      <c r="Q36" s="346">
        <v>0</v>
      </c>
      <c r="R36" s="346">
        <v>0</v>
      </c>
      <c r="S36" s="346">
        <v>0</v>
      </c>
      <c r="T36" s="346">
        <v>0</v>
      </c>
      <c r="U36" s="346">
        <v>0</v>
      </c>
      <c r="V36" s="347">
        <v>1</v>
      </c>
      <c r="W36" s="346">
        <v>0</v>
      </c>
      <c r="X36" s="346">
        <v>0</v>
      </c>
      <c r="Y36" s="348">
        <v>0</v>
      </c>
      <c r="Z36" s="349">
        <v>0</v>
      </c>
      <c r="AA36" s="349">
        <v>0</v>
      </c>
      <c r="AB36" s="349">
        <v>0</v>
      </c>
      <c r="AC36" s="349">
        <v>0</v>
      </c>
      <c r="AD36" s="349">
        <v>0</v>
      </c>
      <c r="AE36" s="349">
        <v>0</v>
      </c>
      <c r="AF36" s="349">
        <v>0</v>
      </c>
      <c r="AG36" s="349">
        <v>0</v>
      </c>
      <c r="AH36" s="349">
        <v>0</v>
      </c>
      <c r="AI36" s="349">
        <v>0</v>
      </c>
      <c r="AJ36" s="349">
        <v>0</v>
      </c>
      <c r="AK36" s="349">
        <v>0</v>
      </c>
      <c r="AL36" s="349">
        <v>0</v>
      </c>
      <c r="AM36" s="350">
        <v>0</v>
      </c>
      <c r="AN36" s="350">
        <v>0</v>
      </c>
      <c r="AO36" s="350">
        <v>0</v>
      </c>
      <c r="AP36" s="350">
        <v>0</v>
      </c>
      <c r="AQ36" s="350">
        <v>0</v>
      </c>
      <c r="AR36" s="350">
        <v>0</v>
      </c>
      <c r="AS36" s="350">
        <v>0</v>
      </c>
      <c r="AT36" s="350">
        <v>0</v>
      </c>
      <c r="AU36" s="350">
        <v>0</v>
      </c>
      <c r="AV36" s="350">
        <v>0</v>
      </c>
      <c r="AW36" s="350">
        <v>0</v>
      </c>
      <c r="AX36" s="350">
        <v>0</v>
      </c>
      <c r="AY36" s="350">
        <v>0</v>
      </c>
      <c r="AZ36" s="350">
        <v>0</v>
      </c>
      <c r="BA36" s="350">
        <v>0</v>
      </c>
      <c r="BB36" s="350">
        <v>0</v>
      </c>
      <c r="BC36" s="351">
        <v>0</v>
      </c>
      <c r="BD36" s="351">
        <v>0</v>
      </c>
      <c r="BE36" s="351">
        <v>0</v>
      </c>
      <c r="BF36" s="351">
        <v>0</v>
      </c>
      <c r="BG36" s="351">
        <v>0</v>
      </c>
      <c r="BH36" s="351">
        <v>0</v>
      </c>
      <c r="BI36" s="351">
        <v>0</v>
      </c>
      <c r="BJ36" s="351">
        <v>0</v>
      </c>
      <c r="BK36" s="351">
        <v>0</v>
      </c>
      <c r="BL36" s="351">
        <v>0</v>
      </c>
      <c r="BM36" s="351">
        <v>0</v>
      </c>
      <c r="BN36" s="351">
        <v>0</v>
      </c>
      <c r="BO36" s="352">
        <v>0</v>
      </c>
      <c r="BP36" s="352">
        <v>0</v>
      </c>
      <c r="BQ36" s="353">
        <v>0</v>
      </c>
      <c r="BR36" s="353">
        <v>0</v>
      </c>
      <c r="BS36" s="353">
        <v>0</v>
      </c>
      <c r="BT36" s="353">
        <v>0</v>
      </c>
      <c r="BU36" s="353">
        <v>0</v>
      </c>
      <c r="BV36" s="353">
        <v>0</v>
      </c>
      <c r="BW36" s="353">
        <v>0</v>
      </c>
      <c r="BX36" s="353">
        <v>0</v>
      </c>
      <c r="BY36" s="353">
        <v>0</v>
      </c>
      <c r="BZ36" s="353">
        <v>0</v>
      </c>
      <c r="CA36" s="354">
        <v>0</v>
      </c>
      <c r="CB36" s="355">
        <v>0</v>
      </c>
      <c r="CC36" s="355">
        <v>0</v>
      </c>
      <c r="CD36" s="355">
        <v>0</v>
      </c>
      <c r="CE36" s="355">
        <v>0</v>
      </c>
      <c r="CF36" s="355">
        <v>0</v>
      </c>
      <c r="CG36" s="355">
        <v>0</v>
      </c>
      <c r="CH36" s="355">
        <v>0</v>
      </c>
      <c r="CI36" s="355">
        <v>0</v>
      </c>
      <c r="CJ36" s="355">
        <v>0</v>
      </c>
      <c r="CK36" s="355">
        <v>0</v>
      </c>
      <c r="CL36" s="355">
        <v>0</v>
      </c>
      <c r="CM36" s="355">
        <v>0</v>
      </c>
      <c r="CN36" s="355">
        <v>0</v>
      </c>
      <c r="CO36" s="355">
        <v>0</v>
      </c>
      <c r="CP36" s="355">
        <v>0</v>
      </c>
      <c r="CQ36" s="355">
        <v>0</v>
      </c>
      <c r="CR36" s="355">
        <v>0</v>
      </c>
      <c r="CS36" s="355">
        <v>0</v>
      </c>
      <c r="CT36" s="355">
        <v>0</v>
      </c>
      <c r="CU36" s="356">
        <v>0</v>
      </c>
      <c r="CV36">
        <v>0</v>
      </c>
      <c r="CW36">
        <v>0</v>
      </c>
      <c r="CX36">
        <v>0</v>
      </c>
      <c r="CY36">
        <v>0</v>
      </c>
      <c r="CZ36">
        <v>0</v>
      </c>
      <c r="DA36" s="357" t="s">
        <v>1774</v>
      </c>
      <c r="DC36">
        <v>1</v>
      </c>
    </row>
    <row r="37" spans="1:107" ht="15.75" customHeight="1" x14ac:dyDescent="0.35">
      <c r="A37" s="332" t="s">
        <v>8177</v>
      </c>
      <c r="B37" s="342" t="s">
        <v>1891</v>
      </c>
      <c r="C37" s="332" t="s">
        <v>8211</v>
      </c>
      <c r="D37" s="332"/>
      <c r="E37" s="361" t="s">
        <v>122</v>
      </c>
      <c r="G37" s="332" t="s">
        <v>702</v>
      </c>
      <c r="H37" s="332" t="s">
        <v>56</v>
      </c>
      <c r="I37" s="332" t="s">
        <v>455</v>
      </c>
      <c r="J37" s="345" t="s">
        <v>55</v>
      </c>
      <c r="L37" s="345" t="s">
        <v>55</v>
      </c>
      <c r="M37" t="s">
        <v>299</v>
      </c>
      <c r="N37" t="s">
        <v>299</v>
      </c>
      <c r="Q37" s="346">
        <v>0</v>
      </c>
      <c r="R37" s="346">
        <v>0</v>
      </c>
      <c r="S37" s="346">
        <v>0</v>
      </c>
      <c r="T37" s="346">
        <v>0</v>
      </c>
      <c r="U37" s="346">
        <v>0</v>
      </c>
      <c r="V37" s="347">
        <v>1</v>
      </c>
      <c r="W37" s="346">
        <v>0</v>
      </c>
      <c r="X37" s="346">
        <v>0</v>
      </c>
      <c r="Y37" s="348">
        <v>0</v>
      </c>
      <c r="Z37" s="349">
        <v>0</v>
      </c>
      <c r="AA37" s="349">
        <v>0</v>
      </c>
      <c r="AB37" s="349">
        <v>0</v>
      </c>
      <c r="AC37" s="349">
        <v>0</v>
      </c>
      <c r="AD37" s="349">
        <v>0</v>
      </c>
      <c r="AE37" s="349">
        <v>0</v>
      </c>
      <c r="AF37" s="349">
        <v>0</v>
      </c>
      <c r="AG37" s="349">
        <v>0</v>
      </c>
      <c r="AH37" s="349">
        <v>0</v>
      </c>
      <c r="AI37" s="349">
        <v>0</v>
      </c>
      <c r="AJ37" s="349">
        <v>0</v>
      </c>
      <c r="AK37" s="349">
        <v>0</v>
      </c>
      <c r="AL37" s="349">
        <v>0</v>
      </c>
      <c r="AM37" s="350">
        <v>0</v>
      </c>
      <c r="AN37" s="350">
        <v>0</v>
      </c>
      <c r="AO37" s="350">
        <v>0</v>
      </c>
      <c r="AP37" s="350">
        <v>0</v>
      </c>
      <c r="AQ37" s="350">
        <v>0</v>
      </c>
      <c r="AR37" s="350">
        <v>0</v>
      </c>
      <c r="AS37" s="350">
        <v>0</v>
      </c>
      <c r="AT37" s="350">
        <v>0</v>
      </c>
      <c r="AU37" s="350">
        <v>0</v>
      </c>
      <c r="AV37" s="350">
        <v>0</v>
      </c>
      <c r="AW37" s="350">
        <v>0</v>
      </c>
      <c r="AX37" s="350">
        <v>0</v>
      </c>
      <c r="AY37" s="350">
        <v>0</v>
      </c>
      <c r="AZ37" s="350">
        <v>0</v>
      </c>
      <c r="BA37" s="350">
        <v>0</v>
      </c>
      <c r="BB37" s="350">
        <v>0</v>
      </c>
      <c r="BC37" s="351">
        <v>0</v>
      </c>
      <c r="BD37" s="351">
        <v>0</v>
      </c>
      <c r="BE37" s="351">
        <v>0</v>
      </c>
      <c r="BF37" s="351">
        <v>0</v>
      </c>
      <c r="BG37" s="351">
        <v>0</v>
      </c>
      <c r="BH37" s="351">
        <v>0</v>
      </c>
      <c r="BI37" s="351">
        <v>0</v>
      </c>
      <c r="BJ37" s="351">
        <v>0</v>
      </c>
      <c r="BK37" s="351">
        <v>0</v>
      </c>
      <c r="BL37" s="351">
        <v>0</v>
      </c>
      <c r="BM37" s="351">
        <v>0</v>
      </c>
      <c r="BN37" s="351">
        <v>0</v>
      </c>
      <c r="BO37" s="352">
        <v>0</v>
      </c>
      <c r="BP37" s="352">
        <v>0</v>
      </c>
      <c r="BQ37" s="353">
        <v>0</v>
      </c>
      <c r="BR37" s="353">
        <v>0</v>
      </c>
      <c r="BS37" s="353">
        <v>0</v>
      </c>
      <c r="BT37" s="353">
        <v>0</v>
      </c>
      <c r="BU37" s="353">
        <v>0</v>
      </c>
      <c r="BV37" s="353">
        <v>0</v>
      </c>
      <c r="BW37" s="353">
        <v>0</v>
      </c>
      <c r="BX37" s="353">
        <v>0</v>
      </c>
      <c r="BY37" s="353">
        <v>0</v>
      </c>
      <c r="BZ37" s="353">
        <v>0</v>
      </c>
      <c r="CA37" s="354">
        <v>0</v>
      </c>
      <c r="CB37" s="355">
        <v>0</v>
      </c>
      <c r="CC37" s="355">
        <v>0</v>
      </c>
      <c r="CD37" s="355">
        <v>0</v>
      </c>
      <c r="CE37" s="355">
        <v>0</v>
      </c>
      <c r="CF37" s="355">
        <v>0</v>
      </c>
      <c r="CG37" s="355">
        <v>0</v>
      </c>
      <c r="CH37" s="355">
        <v>0</v>
      </c>
      <c r="CI37" s="355">
        <v>0</v>
      </c>
      <c r="CJ37" s="355">
        <v>0</v>
      </c>
      <c r="CK37" s="355">
        <v>0</v>
      </c>
      <c r="CL37" s="355">
        <v>0</v>
      </c>
      <c r="CM37" s="355">
        <v>0</v>
      </c>
      <c r="CN37" s="355">
        <v>0</v>
      </c>
      <c r="CO37" s="355">
        <v>0</v>
      </c>
      <c r="CP37" s="355">
        <v>0</v>
      </c>
      <c r="CQ37" s="355">
        <v>0</v>
      </c>
      <c r="CR37" s="355">
        <v>0</v>
      </c>
      <c r="CS37" s="355">
        <v>0</v>
      </c>
      <c r="CT37" s="355">
        <v>0</v>
      </c>
      <c r="CU37" s="356">
        <v>0</v>
      </c>
      <c r="CV37">
        <v>0</v>
      </c>
      <c r="CW37">
        <v>0</v>
      </c>
      <c r="CX37">
        <v>0</v>
      </c>
      <c r="CY37">
        <v>0</v>
      </c>
      <c r="CZ37">
        <v>0</v>
      </c>
      <c r="DA37" s="357" t="s">
        <v>1876</v>
      </c>
      <c r="DC37">
        <v>1</v>
      </c>
    </row>
    <row r="38" spans="1:107" ht="15.75" customHeight="1" x14ac:dyDescent="0.35">
      <c r="A38" s="332" t="s">
        <v>8177</v>
      </c>
      <c r="B38" s="342" t="s">
        <v>1910</v>
      </c>
      <c r="C38" s="332" t="s">
        <v>8212</v>
      </c>
      <c r="D38" s="332"/>
      <c r="E38" s="360" t="s">
        <v>145</v>
      </c>
      <c r="G38" s="332" t="s">
        <v>702</v>
      </c>
      <c r="H38" s="332" t="s">
        <v>56</v>
      </c>
      <c r="I38" s="332" t="s">
        <v>173</v>
      </c>
      <c r="J38" s="332" t="s">
        <v>471</v>
      </c>
      <c r="L38" s="332" t="s">
        <v>268</v>
      </c>
      <c r="M38" t="s">
        <v>299</v>
      </c>
      <c r="N38" t="s">
        <v>299</v>
      </c>
      <c r="Q38" s="346">
        <v>0</v>
      </c>
      <c r="R38" s="346">
        <v>0</v>
      </c>
      <c r="S38" s="346">
        <v>0</v>
      </c>
      <c r="T38" s="346">
        <v>0</v>
      </c>
      <c r="U38" s="346">
        <v>0</v>
      </c>
      <c r="V38" s="347">
        <v>1</v>
      </c>
      <c r="W38" s="346">
        <v>0</v>
      </c>
      <c r="X38" s="346">
        <v>0</v>
      </c>
      <c r="Y38" s="348">
        <v>0</v>
      </c>
      <c r="Z38" s="349">
        <v>0</v>
      </c>
      <c r="AA38" s="349">
        <v>0</v>
      </c>
      <c r="AB38" s="349">
        <v>0</v>
      </c>
      <c r="AC38" s="349">
        <v>0</v>
      </c>
      <c r="AD38" s="349">
        <v>0</v>
      </c>
      <c r="AE38" s="349">
        <v>0</v>
      </c>
      <c r="AF38" s="349">
        <v>0</v>
      </c>
      <c r="AG38" s="349">
        <v>0</v>
      </c>
      <c r="AH38" s="349">
        <v>0</v>
      </c>
      <c r="AI38" s="349">
        <v>0</v>
      </c>
      <c r="AJ38" s="349">
        <v>0</v>
      </c>
      <c r="AK38" s="349">
        <v>0</v>
      </c>
      <c r="AL38" s="349">
        <v>0</v>
      </c>
      <c r="AM38" s="350">
        <v>0</v>
      </c>
      <c r="AN38" s="350">
        <v>0</v>
      </c>
      <c r="AO38" s="350">
        <v>0</v>
      </c>
      <c r="AP38" s="350">
        <v>0</v>
      </c>
      <c r="AQ38" s="350">
        <v>0</v>
      </c>
      <c r="AR38" s="350">
        <v>0</v>
      </c>
      <c r="AS38" s="350">
        <v>0</v>
      </c>
      <c r="AT38" s="350">
        <v>0</v>
      </c>
      <c r="AU38" s="350">
        <v>0</v>
      </c>
      <c r="AV38" s="350">
        <v>0</v>
      </c>
      <c r="AW38" s="350">
        <v>0</v>
      </c>
      <c r="AX38" s="350">
        <v>0</v>
      </c>
      <c r="AY38" s="350">
        <v>0</v>
      </c>
      <c r="AZ38" s="350">
        <v>0</v>
      </c>
      <c r="BA38" s="350">
        <v>0</v>
      </c>
      <c r="BB38" s="350">
        <v>0</v>
      </c>
      <c r="BC38" s="351">
        <v>0</v>
      </c>
      <c r="BD38" s="351">
        <v>0</v>
      </c>
      <c r="BE38" s="351">
        <v>0</v>
      </c>
      <c r="BF38" s="351">
        <v>0</v>
      </c>
      <c r="BG38" s="351">
        <v>0</v>
      </c>
      <c r="BH38" s="351">
        <v>0</v>
      </c>
      <c r="BI38" s="351">
        <v>0</v>
      </c>
      <c r="BJ38" s="351">
        <v>0</v>
      </c>
      <c r="BK38" s="351">
        <v>0</v>
      </c>
      <c r="BL38" s="351">
        <v>0</v>
      </c>
      <c r="BM38" s="351">
        <v>0</v>
      </c>
      <c r="BN38" s="351">
        <v>0</v>
      </c>
      <c r="BO38" s="352">
        <v>0</v>
      </c>
      <c r="BP38" s="352">
        <v>0</v>
      </c>
      <c r="BQ38" s="353">
        <v>0</v>
      </c>
      <c r="BR38" s="353">
        <v>0</v>
      </c>
      <c r="BS38" s="353">
        <v>0</v>
      </c>
      <c r="BT38" s="353">
        <v>0</v>
      </c>
      <c r="BU38" s="353">
        <v>0</v>
      </c>
      <c r="BV38" s="353">
        <v>0</v>
      </c>
      <c r="BW38" s="353">
        <v>0</v>
      </c>
      <c r="BX38" s="353">
        <v>0</v>
      </c>
      <c r="BY38" s="353">
        <v>0</v>
      </c>
      <c r="BZ38" s="353">
        <v>0</v>
      </c>
      <c r="CA38" s="354">
        <v>0</v>
      </c>
      <c r="CB38" s="355">
        <v>0</v>
      </c>
      <c r="CC38" s="355">
        <v>0</v>
      </c>
      <c r="CD38" s="355">
        <v>0</v>
      </c>
      <c r="CE38" s="355">
        <v>0</v>
      </c>
      <c r="CF38" s="355">
        <v>0</v>
      </c>
      <c r="CG38" s="355">
        <v>0</v>
      </c>
      <c r="CH38" s="355">
        <v>0</v>
      </c>
      <c r="CI38" s="355">
        <v>0</v>
      </c>
      <c r="CJ38" s="355">
        <v>0</v>
      </c>
      <c r="CK38" s="355">
        <v>0</v>
      </c>
      <c r="CL38" s="355">
        <v>0</v>
      </c>
      <c r="CM38" s="355">
        <v>0</v>
      </c>
      <c r="CN38" s="355">
        <v>0</v>
      </c>
      <c r="CO38" s="355">
        <v>0</v>
      </c>
      <c r="CP38" s="355">
        <v>0</v>
      </c>
      <c r="CQ38" s="355">
        <v>0</v>
      </c>
      <c r="CR38" s="355">
        <v>0</v>
      </c>
      <c r="CS38" s="355">
        <v>0</v>
      </c>
      <c r="CT38" s="355">
        <v>0</v>
      </c>
      <c r="CU38" s="356">
        <v>0</v>
      </c>
      <c r="CV38">
        <v>0</v>
      </c>
      <c r="CW38">
        <v>0</v>
      </c>
      <c r="CX38">
        <v>0</v>
      </c>
      <c r="CY38">
        <v>0</v>
      </c>
      <c r="CZ38">
        <v>0</v>
      </c>
      <c r="DA38" s="357" t="s">
        <v>1912</v>
      </c>
      <c r="DC38">
        <v>1</v>
      </c>
    </row>
    <row r="39" spans="1:107" ht="15.75" customHeight="1" x14ac:dyDescent="0.35">
      <c r="A39" s="332" t="s">
        <v>8177</v>
      </c>
      <c r="B39" s="342" t="s">
        <v>1910</v>
      </c>
      <c r="C39" s="332" t="s">
        <v>8213</v>
      </c>
      <c r="D39" s="332"/>
      <c r="E39" s="360" t="s">
        <v>145</v>
      </c>
      <c r="G39" s="332" t="s">
        <v>702</v>
      </c>
      <c r="H39" s="332" t="s">
        <v>56</v>
      </c>
      <c r="I39" s="332" t="s">
        <v>173</v>
      </c>
      <c r="J39" s="332" t="s">
        <v>471</v>
      </c>
      <c r="L39" s="345" t="s">
        <v>268</v>
      </c>
      <c r="M39" t="s">
        <v>299</v>
      </c>
      <c r="N39" t="s">
        <v>299</v>
      </c>
      <c r="Q39" s="346">
        <v>0</v>
      </c>
      <c r="R39" s="346">
        <v>0</v>
      </c>
      <c r="S39" s="346">
        <v>0</v>
      </c>
      <c r="T39" s="346">
        <v>0</v>
      </c>
      <c r="U39" s="346">
        <v>0</v>
      </c>
      <c r="V39" s="347">
        <v>1</v>
      </c>
      <c r="W39" s="346">
        <v>0</v>
      </c>
      <c r="X39" s="346">
        <v>0</v>
      </c>
      <c r="Y39" s="348">
        <v>0</v>
      </c>
      <c r="Z39" s="349">
        <v>0</v>
      </c>
      <c r="AA39" s="349">
        <v>0</v>
      </c>
      <c r="AB39" s="349">
        <v>0</v>
      </c>
      <c r="AC39" s="349">
        <v>0</v>
      </c>
      <c r="AD39" s="349">
        <v>0</v>
      </c>
      <c r="AE39" s="349">
        <v>0</v>
      </c>
      <c r="AF39" s="349">
        <v>0</v>
      </c>
      <c r="AG39" s="349">
        <v>0</v>
      </c>
      <c r="AH39" s="349">
        <v>0</v>
      </c>
      <c r="AI39" s="349">
        <v>0</v>
      </c>
      <c r="AJ39" s="349">
        <v>0</v>
      </c>
      <c r="AK39" s="349">
        <v>0</v>
      </c>
      <c r="AL39" s="349">
        <v>0</v>
      </c>
      <c r="AM39" s="350">
        <v>0</v>
      </c>
      <c r="AN39" s="350">
        <v>0</v>
      </c>
      <c r="AO39" s="350">
        <v>0</v>
      </c>
      <c r="AP39" s="350">
        <v>0</v>
      </c>
      <c r="AQ39" s="350">
        <v>0</v>
      </c>
      <c r="AR39" s="350">
        <v>0</v>
      </c>
      <c r="AS39" s="350">
        <v>0</v>
      </c>
      <c r="AT39" s="350">
        <v>0</v>
      </c>
      <c r="AU39" s="350">
        <v>0</v>
      </c>
      <c r="AV39" s="350">
        <v>0</v>
      </c>
      <c r="AW39" s="350">
        <v>0</v>
      </c>
      <c r="AX39" s="350">
        <v>0</v>
      </c>
      <c r="AY39" s="350">
        <v>0</v>
      </c>
      <c r="AZ39" s="350">
        <v>0</v>
      </c>
      <c r="BA39" s="350">
        <v>0</v>
      </c>
      <c r="BB39" s="350">
        <v>0</v>
      </c>
      <c r="BC39" s="351">
        <v>0</v>
      </c>
      <c r="BD39" s="351">
        <v>0</v>
      </c>
      <c r="BE39" s="351">
        <v>0</v>
      </c>
      <c r="BF39" s="351">
        <v>0</v>
      </c>
      <c r="BG39" s="351">
        <v>0</v>
      </c>
      <c r="BH39" s="351">
        <v>0</v>
      </c>
      <c r="BI39" s="351">
        <v>0</v>
      </c>
      <c r="BJ39" s="351">
        <v>0</v>
      </c>
      <c r="BK39" s="351">
        <v>0</v>
      </c>
      <c r="BL39" s="351">
        <v>0</v>
      </c>
      <c r="BM39" s="351">
        <v>0</v>
      </c>
      <c r="BN39" s="351">
        <v>0</v>
      </c>
      <c r="BO39" s="352">
        <v>0</v>
      </c>
      <c r="BP39" s="352">
        <v>0</v>
      </c>
      <c r="BQ39" s="353">
        <v>0</v>
      </c>
      <c r="BR39" s="353">
        <v>0</v>
      </c>
      <c r="BS39" s="353">
        <v>0</v>
      </c>
      <c r="BT39" s="353">
        <v>0</v>
      </c>
      <c r="BU39" s="353">
        <v>0</v>
      </c>
      <c r="BV39" s="353">
        <v>0</v>
      </c>
      <c r="BW39" s="353">
        <v>0</v>
      </c>
      <c r="BX39" s="353">
        <v>0</v>
      </c>
      <c r="BY39" s="353">
        <v>0</v>
      </c>
      <c r="BZ39" s="353">
        <v>0</v>
      </c>
      <c r="CA39" s="354">
        <v>0</v>
      </c>
      <c r="CB39" s="355">
        <v>0</v>
      </c>
      <c r="CC39" s="355">
        <v>0</v>
      </c>
      <c r="CD39" s="355">
        <v>0</v>
      </c>
      <c r="CE39" s="355">
        <v>0</v>
      </c>
      <c r="CF39" s="355">
        <v>0</v>
      </c>
      <c r="CG39" s="355">
        <v>0</v>
      </c>
      <c r="CH39" s="355">
        <v>0</v>
      </c>
      <c r="CI39" s="355">
        <v>0</v>
      </c>
      <c r="CJ39" s="355">
        <v>0</v>
      </c>
      <c r="CK39" s="355">
        <v>0</v>
      </c>
      <c r="CL39" s="355">
        <v>0</v>
      </c>
      <c r="CM39" s="355">
        <v>0</v>
      </c>
      <c r="CN39" s="355">
        <v>0</v>
      </c>
      <c r="CO39" s="355">
        <v>0</v>
      </c>
      <c r="CP39" s="355">
        <v>0</v>
      </c>
      <c r="CQ39" s="355">
        <v>0</v>
      </c>
      <c r="CR39" s="355">
        <v>0</v>
      </c>
      <c r="CS39" s="355">
        <v>0</v>
      </c>
      <c r="CT39" s="355">
        <v>0</v>
      </c>
      <c r="CU39" s="356">
        <v>0</v>
      </c>
      <c r="CV39">
        <v>0</v>
      </c>
      <c r="CW39">
        <v>0</v>
      </c>
      <c r="CX39">
        <v>0</v>
      </c>
      <c r="CY39">
        <v>0</v>
      </c>
      <c r="CZ39">
        <v>0</v>
      </c>
      <c r="DA39" s="357" t="s">
        <v>1827</v>
      </c>
      <c r="DC39">
        <v>1</v>
      </c>
    </row>
    <row r="40" spans="1:107" ht="15.75" customHeight="1" x14ac:dyDescent="0.35">
      <c r="A40" s="332" t="s">
        <v>8177</v>
      </c>
      <c r="B40" s="342" t="s">
        <v>2102</v>
      </c>
      <c r="C40" s="332" t="s">
        <v>8214</v>
      </c>
      <c r="D40" s="332"/>
      <c r="E40" s="360" t="s">
        <v>145</v>
      </c>
      <c r="G40" s="332" t="s">
        <v>702</v>
      </c>
      <c r="H40" s="332" t="s">
        <v>56</v>
      </c>
      <c r="I40" s="332" t="s">
        <v>218</v>
      </c>
      <c r="J40" s="332" t="s">
        <v>471</v>
      </c>
      <c r="L40" s="345" t="s">
        <v>268</v>
      </c>
      <c r="M40" t="s">
        <v>299</v>
      </c>
      <c r="N40" t="s">
        <v>299</v>
      </c>
      <c r="Q40" s="346">
        <v>0</v>
      </c>
      <c r="R40" s="346">
        <v>0</v>
      </c>
      <c r="S40" s="346">
        <v>0</v>
      </c>
      <c r="T40" s="346">
        <v>0</v>
      </c>
      <c r="U40" s="346">
        <v>0</v>
      </c>
      <c r="V40" s="346">
        <v>0</v>
      </c>
      <c r="W40" s="346">
        <v>0</v>
      </c>
      <c r="X40" s="347">
        <v>1</v>
      </c>
      <c r="Y40" s="348">
        <v>0</v>
      </c>
      <c r="Z40" s="349">
        <v>0</v>
      </c>
      <c r="AA40" s="349">
        <v>0</v>
      </c>
      <c r="AB40" s="349">
        <v>0</v>
      </c>
      <c r="AC40" s="349">
        <v>0</v>
      </c>
      <c r="AD40" s="349">
        <v>0</v>
      </c>
      <c r="AE40" s="349">
        <v>0</v>
      </c>
      <c r="AF40" s="349">
        <v>0</v>
      </c>
      <c r="AG40" s="349">
        <v>0</v>
      </c>
      <c r="AH40" s="349">
        <v>0</v>
      </c>
      <c r="AI40" s="349">
        <v>0</v>
      </c>
      <c r="AJ40" s="349">
        <v>0</v>
      </c>
      <c r="AK40" s="349">
        <v>0</v>
      </c>
      <c r="AL40" s="349">
        <v>0</v>
      </c>
      <c r="AM40" s="350">
        <v>0</v>
      </c>
      <c r="AN40" s="350">
        <v>0</v>
      </c>
      <c r="AO40" s="350">
        <v>0</v>
      </c>
      <c r="AP40" s="350">
        <v>0</v>
      </c>
      <c r="AQ40" s="350">
        <v>0</v>
      </c>
      <c r="AR40" s="350">
        <v>0</v>
      </c>
      <c r="AS40" s="350">
        <v>0</v>
      </c>
      <c r="AT40" s="350">
        <v>0</v>
      </c>
      <c r="AU40" s="350">
        <v>0</v>
      </c>
      <c r="AV40" s="350">
        <v>0</v>
      </c>
      <c r="AW40" s="350">
        <v>0</v>
      </c>
      <c r="AX40" s="350">
        <v>0</v>
      </c>
      <c r="AY40" s="350">
        <v>0</v>
      </c>
      <c r="AZ40" s="350">
        <v>0</v>
      </c>
      <c r="BA40" s="350">
        <v>0</v>
      </c>
      <c r="BB40" s="350">
        <v>0</v>
      </c>
      <c r="BC40" s="351">
        <v>0</v>
      </c>
      <c r="BD40" s="351">
        <v>0</v>
      </c>
      <c r="BE40" s="351">
        <v>0</v>
      </c>
      <c r="BF40" s="351">
        <v>0</v>
      </c>
      <c r="BG40" s="351">
        <v>0</v>
      </c>
      <c r="BH40" s="351">
        <v>0</v>
      </c>
      <c r="BI40" s="351">
        <v>0</v>
      </c>
      <c r="BJ40" s="351">
        <v>0</v>
      </c>
      <c r="BK40" s="351">
        <v>0</v>
      </c>
      <c r="BL40" s="351">
        <v>0</v>
      </c>
      <c r="BM40" s="351">
        <v>0</v>
      </c>
      <c r="BN40" s="351">
        <v>0</v>
      </c>
      <c r="BO40" s="352">
        <v>0</v>
      </c>
      <c r="BP40" s="352">
        <v>0</v>
      </c>
      <c r="BQ40" s="353">
        <v>0</v>
      </c>
      <c r="BR40" s="353">
        <v>0</v>
      </c>
      <c r="BS40" s="353">
        <v>0</v>
      </c>
      <c r="BT40" s="353">
        <v>0</v>
      </c>
      <c r="BU40" s="353">
        <v>0</v>
      </c>
      <c r="BV40" s="353">
        <v>0</v>
      </c>
      <c r="BW40" s="353">
        <v>0</v>
      </c>
      <c r="BX40" s="353">
        <v>0</v>
      </c>
      <c r="BY40" s="353">
        <v>0</v>
      </c>
      <c r="BZ40" s="353">
        <v>0</v>
      </c>
      <c r="CA40" s="354">
        <v>0</v>
      </c>
      <c r="CB40" s="355">
        <v>0</v>
      </c>
      <c r="CC40" s="355">
        <v>0</v>
      </c>
      <c r="CD40" s="355">
        <v>0</v>
      </c>
      <c r="CE40" s="355">
        <v>0</v>
      </c>
      <c r="CF40" s="355">
        <v>0</v>
      </c>
      <c r="CG40" s="355">
        <v>0</v>
      </c>
      <c r="CH40" s="355">
        <v>0</v>
      </c>
      <c r="CI40" s="355">
        <v>0</v>
      </c>
      <c r="CJ40" s="355">
        <v>0</v>
      </c>
      <c r="CK40" s="355">
        <v>0</v>
      </c>
      <c r="CL40" s="355">
        <v>0</v>
      </c>
      <c r="CM40" s="355">
        <v>0</v>
      </c>
      <c r="CN40" s="355">
        <v>0</v>
      </c>
      <c r="CO40" s="355">
        <v>0</v>
      </c>
      <c r="CP40" s="355">
        <v>0</v>
      </c>
      <c r="CQ40" s="355">
        <v>0</v>
      </c>
      <c r="CR40" s="355">
        <v>0</v>
      </c>
      <c r="CS40" s="355">
        <v>0</v>
      </c>
      <c r="CT40" s="355">
        <v>0</v>
      </c>
      <c r="CU40" s="356">
        <v>0</v>
      </c>
      <c r="CV40">
        <v>0</v>
      </c>
      <c r="CW40">
        <v>0</v>
      </c>
      <c r="CX40">
        <v>0</v>
      </c>
      <c r="CY40">
        <v>0</v>
      </c>
      <c r="CZ40">
        <v>0</v>
      </c>
      <c r="DA40" s="357" t="s">
        <v>2104</v>
      </c>
      <c r="DC40">
        <v>1</v>
      </c>
    </row>
    <row r="41" spans="1:107" ht="15.75" customHeight="1" x14ac:dyDescent="0.35">
      <c r="A41" s="332" t="s">
        <v>8177</v>
      </c>
      <c r="B41" s="342" t="s">
        <v>2107</v>
      </c>
      <c r="C41" s="332" t="s">
        <v>8215</v>
      </c>
      <c r="D41" s="332"/>
      <c r="E41" s="360" t="s">
        <v>145</v>
      </c>
      <c r="G41" s="332" t="s">
        <v>702</v>
      </c>
      <c r="H41" s="332" t="s">
        <v>56</v>
      </c>
      <c r="I41" s="332" t="s">
        <v>455</v>
      </c>
      <c r="J41" s="332" t="s">
        <v>471</v>
      </c>
      <c r="L41" s="332" t="s">
        <v>274</v>
      </c>
      <c r="M41" t="s">
        <v>299</v>
      </c>
      <c r="N41" t="s">
        <v>299</v>
      </c>
      <c r="Q41" s="346">
        <v>0</v>
      </c>
      <c r="R41" s="346">
        <v>0</v>
      </c>
      <c r="S41" s="346">
        <v>0</v>
      </c>
      <c r="T41" s="346">
        <v>0</v>
      </c>
      <c r="U41" s="346">
        <v>0</v>
      </c>
      <c r="V41" s="347">
        <v>1</v>
      </c>
      <c r="W41" s="346">
        <v>0</v>
      </c>
      <c r="X41" s="347">
        <v>1</v>
      </c>
      <c r="Y41" s="348">
        <v>0</v>
      </c>
      <c r="Z41" s="349">
        <v>0</v>
      </c>
      <c r="AA41" s="349">
        <v>0</v>
      </c>
      <c r="AB41" s="349">
        <v>0</v>
      </c>
      <c r="AC41" s="349">
        <v>0</v>
      </c>
      <c r="AD41" s="349">
        <v>0</v>
      </c>
      <c r="AE41" s="349">
        <v>0</v>
      </c>
      <c r="AF41" s="349">
        <v>0</v>
      </c>
      <c r="AG41" s="349">
        <v>0</v>
      </c>
      <c r="AH41" s="349">
        <v>0</v>
      </c>
      <c r="AI41" s="349">
        <v>0</v>
      </c>
      <c r="AJ41" s="349">
        <v>0</v>
      </c>
      <c r="AK41" s="349">
        <v>0</v>
      </c>
      <c r="AL41" s="349">
        <v>0</v>
      </c>
      <c r="AM41" s="350">
        <v>0</v>
      </c>
      <c r="AN41" s="350">
        <v>0</v>
      </c>
      <c r="AO41" s="350">
        <v>0</v>
      </c>
      <c r="AP41" s="350">
        <v>0</v>
      </c>
      <c r="AQ41" s="350">
        <v>0</v>
      </c>
      <c r="AR41" s="350">
        <v>0</v>
      </c>
      <c r="AS41" s="350">
        <v>0</v>
      </c>
      <c r="AT41" s="350">
        <v>0</v>
      </c>
      <c r="AU41" s="350">
        <v>0</v>
      </c>
      <c r="AV41" s="350">
        <v>0</v>
      </c>
      <c r="AW41" s="350">
        <v>0</v>
      </c>
      <c r="AX41" s="350">
        <v>0</v>
      </c>
      <c r="AY41" s="350">
        <v>0</v>
      </c>
      <c r="AZ41" s="350">
        <v>0</v>
      </c>
      <c r="BA41" s="350">
        <v>0</v>
      </c>
      <c r="BB41" s="350">
        <v>0</v>
      </c>
      <c r="BC41" s="351">
        <v>0</v>
      </c>
      <c r="BD41" s="351">
        <v>0</v>
      </c>
      <c r="BE41" s="351">
        <v>0</v>
      </c>
      <c r="BF41" s="351">
        <v>0</v>
      </c>
      <c r="BG41" s="351">
        <v>0</v>
      </c>
      <c r="BH41" s="351">
        <v>0</v>
      </c>
      <c r="BI41" s="351">
        <v>0</v>
      </c>
      <c r="BJ41" s="351">
        <v>0</v>
      </c>
      <c r="BK41" s="351">
        <v>0</v>
      </c>
      <c r="BL41" s="351">
        <v>0</v>
      </c>
      <c r="BM41" s="351">
        <v>0</v>
      </c>
      <c r="BN41" s="351">
        <v>0</v>
      </c>
      <c r="BO41" s="352">
        <v>0</v>
      </c>
      <c r="BP41" s="352">
        <v>0</v>
      </c>
      <c r="BQ41" s="353">
        <v>0</v>
      </c>
      <c r="BR41" s="353">
        <v>0</v>
      </c>
      <c r="BS41" s="353">
        <v>0</v>
      </c>
      <c r="BT41" s="353">
        <v>0</v>
      </c>
      <c r="BU41" s="353">
        <v>0</v>
      </c>
      <c r="BV41" s="353">
        <v>0</v>
      </c>
      <c r="BW41" s="353">
        <v>0</v>
      </c>
      <c r="BX41" s="353">
        <v>0</v>
      </c>
      <c r="BY41" s="353">
        <v>0</v>
      </c>
      <c r="BZ41" s="353">
        <v>0</v>
      </c>
      <c r="CA41" s="354">
        <v>0</v>
      </c>
      <c r="CB41" s="355">
        <v>0</v>
      </c>
      <c r="CC41" s="355">
        <v>0</v>
      </c>
      <c r="CD41" s="355">
        <v>0</v>
      </c>
      <c r="CE41" s="355">
        <v>0</v>
      </c>
      <c r="CF41" s="355">
        <v>0</v>
      </c>
      <c r="CG41" s="355">
        <v>0</v>
      </c>
      <c r="CH41" s="355">
        <v>0</v>
      </c>
      <c r="CI41" s="355">
        <v>0</v>
      </c>
      <c r="CJ41" s="355">
        <v>0</v>
      </c>
      <c r="CK41" s="355">
        <v>0</v>
      </c>
      <c r="CL41" s="355">
        <v>0</v>
      </c>
      <c r="CM41" s="355">
        <v>0</v>
      </c>
      <c r="CN41" s="355">
        <v>0</v>
      </c>
      <c r="CO41" s="355">
        <v>0</v>
      </c>
      <c r="CP41" s="355">
        <v>0</v>
      </c>
      <c r="CQ41" s="355">
        <v>0</v>
      </c>
      <c r="CR41" s="355">
        <v>0</v>
      </c>
      <c r="CS41" s="355">
        <v>0</v>
      </c>
      <c r="CT41" s="355">
        <v>0</v>
      </c>
      <c r="CU41" s="356">
        <v>0</v>
      </c>
      <c r="CV41">
        <v>0</v>
      </c>
      <c r="CW41">
        <v>0</v>
      </c>
      <c r="CX41">
        <v>0</v>
      </c>
      <c r="CY41">
        <v>0</v>
      </c>
      <c r="CZ41">
        <v>0</v>
      </c>
      <c r="DA41" s="357" t="s">
        <v>2224</v>
      </c>
      <c r="DB41" t="s">
        <v>2110</v>
      </c>
      <c r="DC41">
        <v>1</v>
      </c>
    </row>
    <row r="42" spans="1:107" ht="15.75" customHeight="1" x14ac:dyDescent="0.35">
      <c r="A42" s="332" t="s">
        <v>8177</v>
      </c>
      <c r="B42" s="342" t="s">
        <v>2107</v>
      </c>
      <c r="C42" s="332" t="s">
        <v>8216</v>
      </c>
      <c r="D42" s="332"/>
      <c r="E42" s="360" t="s">
        <v>145</v>
      </c>
      <c r="G42" s="332" t="s">
        <v>702</v>
      </c>
      <c r="H42" s="332" t="s">
        <v>56</v>
      </c>
      <c r="I42" s="332" t="s">
        <v>455</v>
      </c>
      <c r="J42" s="345" t="s">
        <v>471</v>
      </c>
      <c r="L42" s="345" t="s">
        <v>55</v>
      </c>
      <c r="M42" t="s">
        <v>299</v>
      </c>
      <c r="N42" t="s">
        <v>299</v>
      </c>
      <c r="Q42" s="346">
        <v>0</v>
      </c>
      <c r="R42" s="346">
        <v>0</v>
      </c>
      <c r="S42" s="346">
        <v>0</v>
      </c>
      <c r="T42" s="346">
        <v>0</v>
      </c>
      <c r="U42" s="346">
        <v>0</v>
      </c>
      <c r="V42" s="346">
        <v>0</v>
      </c>
      <c r="W42" s="346">
        <v>0</v>
      </c>
      <c r="X42" s="347">
        <v>1</v>
      </c>
      <c r="Y42" s="348">
        <v>0</v>
      </c>
      <c r="Z42" s="349">
        <v>0</v>
      </c>
      <c r="AA42" s="349">
        <v>0</v>
      </c>
      <c r="AB42" s="349">
        <v>0</v>
      </c>
      <c r="AC42" s="349">
        <v>0</v>
      </c>
      <c r="AD42" s="349">
        <v>0</v>
      </c>
      <c r="AE42" s="349">
        <v>0</v>
      </c>
      <c r="AF42" s="349">
        <v>0</v>
      </c>
      <c r="AG42" s="349">
        <v>0</v>
      </c>
      <c r="AH42" s="349">
        <v>0</v>
      </c>
      <c r="AI42" s="349">
        <v>0</v>
      </c>
      <c r="AJ42" s="349">
        <v>0</v>
      </c>
      <c r="AK42" s="349">
        <v>0</v>
      </c>
      <c r="AL42" s="349">
        <v>0</v>
      </c>
      <c r="AM42" s="350">
        <v>0</v>
      </c>
      <c r="AN42" s="350">
        <v>0</v>
      </c>
      <c r="AO42" s="350">
        <v>0</v>
      </c>
      <c r="AP42" s="350">
        <v>0</v>
      </c>
      <c r="AQ42" s="350">
        <v>0</v>
      </c>
      <c r="AR42" s="350">
        <v>0</v>
      </c>
      <c r="AS42" s="350">
        <v>0</v>
      </c>
      <c r="AT42" s="350">
        <v>0</v>
      </c>
      <c r="AU42" s="350">
        <v>0</v>
      </c>
      <c r="AV42" s="350">
        <v>0</v>
      </c>
      <c r="AW42" s="350">
        <v>0</v>
      </c>
      <c r="AX42" s="350">
        <v>0</v>
      </c>
      <c r="AY42" s="350">
        <v>0</v>
      </c>
      <c r="AZ42" s="350">
        <v>0</v>
      </c>
      <c r="BA42" s="350">
        <v>0</v>
      </c>
      <c r="BB42" s="350">
        <v>0</v>
      </c>
      <c r="BC42" s="351">
        <v>0</v>
      </c>
      <c r="BD42" s="351">
        <v>0</v>
      </c>
      <c r="BE42" s="351">
        <v>0</v>
      </c>
      <c r="BF42" s="351">
        <v>0</v>
      </c>
      <c r="BG42" s="351">
        <v>0</v>
      </c>
      <c r="BH42" s="351">
        <v>0</v>
      </c>
      <c r="BI42" s="351">
        <v>0</v>
      </c>
      <c r="BJ42" s="351">
        <v>0</v>
      </c>
      <c r="BK42" s="351">
        <v>0</v>
      </c>
      <c r="BL42" s="351">
        <v>0</v>
      </c>
      <c r="BM42" s="351">
        <v>0</v>
      </c>
      <c r="BN42" s="351">
        <v>0</v>
      </c>
      <c r="BO42" s="352">
        <v>0</v>
      </c>
      <c r="BP42" s="352">
        <v>0</v>
      </c>
      <c r="BQ42" s="353">
        <v>0</v>
      </c>
      <c r="BR42" s="353">
        <v>0</v>
      </c>
      <c r="BS42" s="353">
        <v>0</v>
      </c>
      <c r="BT42" s="353">
        <v>0</v>
      </c>
      <c r="BU42" s="353">
        <v>0</v>
      </c>
      <c r="BV42" s="353">
        <v>0</v>
      </c>
      <c r="BW42" s="353">
        <v>0</v>
      </c>
      <c r="BX42" s="353">
        <v>0</v>
      </c>
      <c r="BY42" s="353">
        <v>0</v>
      </c>
      <c r="BZ42" s="353">
        <v>0</v>
      </c>
      <c r="CA42" s="354">
        <v>0</v>
      </c>
      <c r="CB42" s="355">
        <v>0</v>
      </c>
      <c r="CC42" s="355">
        <v>0</v>
      </c>
      <c r="CD42" s="355">
        <v>0</v>
      </c>
      <c r="CE42" s="355">
        <v>0</v>
      </c>
      <c r="CF42" s="355">
        <v>0</v>
      </c>
      <c r="CG42" s="355">
        <v>0</v>
      </c>
      <c r="CH42" s="355">
        <v>0</v>
      </c>
      <c r="CI42" s="355">
        <v>0</v>
      </c>
      <c r="CJ42" s="355">
        <v>0</v>
      </c>
      <c r="CK42" s="355">
        <v>0</v>
      </c>
      <c r="CL42" s="355">
        <v>0</v>
      </c>
      <c r="CM42" s="355">
        <v>0</v>
      </c>
      <c r="CN42" s="355">
        <v>0</v>
      </c>
      <c r="CO42" s="355">
        <v>0</v>
      </c>
      <c r="CP42" s="355">
        <v>0</v>
      </c>
      <c r="CQ42" s="355">
        <v>0</v>
      </c>
      <c r="CR42" s="355">
        <v>0</v>
      </c>
      <c r="CS42" s="355">
        <v>0</v>
      </c>
      <c r="CT42" s="355">
        <v>0</v>
      </c>
      <c r="CU42" s="356">
        <v>0</v>
      </c>
      <c r="CV42">
        <v>0</v>
      </c>
      <c r="CW42">
        <v>0</v>
      </c>
      <c r="CX42">
        <v>0</v>
      </c>
      <c r="CY42">
        <v>0</v>
      </c>
      <c r="CZ42">
        <v>0</v>
      </c>
      <c r="DA42" s="357"/>
      <c r="DC42">
        <v>1</v>
      </c>
    </row>
    <row r="43" spans="1:107" ht="15.75" customHeight="1" x14ac:dyDescent="0.35">
      <c r="A43" s="332" t="s">
        <v>8177</v>
      </c>
      <c r="B43" s="342" t="s">
        <v>2126</v>
      </c>
      <c r="C43" s="332" t="s">
        <v>8217</v>
      </c>
      <c r="D43" s="332"/>
      <c r="E43" s="361" t="s">
        <v>122</v>
      </c>
      <c r="G43" s="332" t="s">
        <v>702</v>
      </c>
      <c r="H43" s="332" t="s">
        <v>56</v>
      </c>
      <c r="I43" s="332" t="s">
        <v>218</v>
      </c>
      <c r="J43" s="332" t="s">
        <v>471</v>
      </c>
      <c r="L43" s="332" t="s">
        <v>268</v>
      </c>
      <c r="M43" t="s">
        <v>299</v>
      </c>
      <c r="N43" t="s">
        <v>299</v>
      </c>
      <c r="O43" s="332"/>
      <c r="Q43" s="346">
        <v>0</v>
      </c>
      <c r="R43" s="346">
        <v>0</v>
      </c>
      <c r="S43" s="346">
        <v>0</v>
      </c>
      <c r="T43" s="346">
        <v>0</v>
      </c>
      <c r="U43" s="346">
        <v>0</v>
      </c>
      <c r="V43" s="347">
        <v>1</v>
      </c>
      <c r="W43" s="346">
        <v>0</v>
      </c>
      <c r="X43" s="346">
        <v>0</v>
      </c>
      <c r="Y43" s="348">
        <v>0</v>
      </c>
      <c r="Z43" s="349">
        <v>0</v>
      </c>
      <c r="AA43" s="349">
        <v>0</v>
      </c>
      <c r="AB43" s="349">
        <v>0</v>
      </c>
      <c r="AC43" s="349">
        <v>0</v>
      </c>
      <c r="AD43" s="349">
        <v>0</v>
      </c>
      <c r="AE43" s="349">
        <v>0</v>
      </c>
      <c r="AF43" s="349">
        <v>0</v>
      </c>
      <c r="AG43" s="349">
        <v>0</v>
      </c>
      <c r="AH43" s="349">
        <v>0</v>
      </c>
      <c r="AI43" s="349">
        <v>0</v>
      </c>
      <c r="AJ43" s="349">
        <v>0</v>
      </c>
      <c r="AK43" s="349">
        <v>0</v>
      </c>
      <c r="AL43" s="349">
        <v>0</v>
      </c>
      <c r="AM43" s="350">
        <v>0</v>
      </c>
      <c r="AN43" s="350">
        <v>0</v>
      </c>
      <c r="AO43" s="350">
        <v>0</v>
      </c>
      <c r="AP43" s="350">
        <v>0</v>
      </c>
      <c r="AQ43" s="350">
        <v>0</v>
      </c>
      <c r="AR43" s="350">
        <v>0</v>
      </c>
      <c r="AS43" s="350">
        <v>0</v>
      </c>
      <c r="AT43" s="350">
        <v>0</v>
      </c>
      <c r="AU43" s="350">
        <v>0</v>
      </c>
      <c r="AV43" s="350">
        <v>0</v>
      </c>
      <c r="AW43" s="350">
        <v>0</v>
      </c>
      <c r="AX43" s="350">
        <v>0</v>
      </c>
      <c r="AY43" s="350">
        <v>0</v>
      </c>
      <c r="AZ43" s="350">
        <v>0</v>
      </c>
      <c r="BA43" s="350">
        <v>0</v>
      </c>
      <c r="BB43" s="350">
        <v>0</v>
      </c>
      <c r="BC43" s="351">
        <v>0</v>
      </c>
      <c r="BD43" s="351">
        <v>0</v>
      </c>
      <c r="BE43" s="351">
        <v>0</v>
      </c>
      <c r="BF43" s="351">
        <v>0</v>
      </c>
      <c r="BG43" s="351">
        <v>0</v>
      </c>
      <c r="BH43" s="351">
        <v>0</v>
      </c>
      <c r="BI43" s="351">
        <v>0</v>
      </c>
      <c r="BJ43" s="351">
        <v>0</v>
      </c>
      <c r="BK43" s="351">
        <v>0</v>
      </c>
      <c r="BL43" s="351">
        <v>0</v>
      </c>
      <c r="BM43" s="351">
        <v>0</v>
      </c>
      <c r="BN43" s="351">
        <v>0</v>
      </c>
      <c r="BO43" s="352">
        <v>0</v>
      </c>
      <c r="BP43" s="352">
        <v>0</v>
      </c>
      <c r="BQ43" s="353">
        <v>0</v>
      </c>
      <c r="BR43" s="353">
        <v>0</v>
      </c>
      <c r="BS43" s="353">
        <v>0</v>
      </c>
      <c r="BT43" s="353">
        <v>0</v>
      </c>
      <c r="BU43" s="353">
        <v>0</v>
      </c>
      <c r="BV43" s="353">
        <v>0</v>
      </c>
      <c r="BW43" s="353">
        <v>0</v>
      </c>
      <c r="BX43" s="353">
        <v>0</v>
      </c>
      <c r="BY43" s="353">
        <v>0</v>
      </c>
      <c r="BZ43" s="353">
        <v>0</v>
      </c>
      <c r="CA43" s="354">
        <v>0</v>
      </c>
      <c r="CB43" s="355">
        <v>0</v>
      </c>
      <c r="CC43" s="355">
        <v>0</v>
      </c>
      <c r="CD43" s="355">
        <v>0</v>
      </c>
      <c r="CE43" s="355">
        <v>0</v>
      </c>
      <c r="CF43" s="355">
        <v>0</v>
      </c>
      <c r="CG43" s="355">
        <v>0</v>
      </c>
      <c r="CH43" s="355">
        <v>0</v>
      </c>
      <c r="CI43" s="355">
        <v>0</v>
      </c>
      <c r="CJ43" s="355">
        <v>0</v>
      </c>
      <c r="CK43" s="355">
        <v>0</v>
      </c>
      <c r="CL43" s="355">
        <v>0</v>
      </c>
      <c r="CM43" s="355">
        <v>0</v>
      </c>
      <c r="CN43" s="355">
        <v>0</v>
      </c>
      <c r="CO43" s="355">
        <v>0</v>
      </c>
      <c r="CP43" s="355">
        <v>0</v>
      </c>
      <c r="CQ43" s="355">
        <v>0</v>
      </c>
      <c r="CR43" s="355">
        <v>0</v>
      </c>
      <c r="CS43" s="355">
        <v>0</v>
      </c>
      <c r="CT43" s="355">
        <v>0</v>
      </c>
      <c r="CU43" s="356">
        <v>0</v>
      </c>
      <c r="CV43">
        <v>0</v>
      </c>
      <c r="CW43">
        <v>0</v>
      </c>
      <c r="CX43">
        <v>0</v>
      </c>
      <c r="CY43">
        <v>0</v>
      </c>
      <c r="CZ43">
        <v>0</v>
      </c>
      <c r="DA43" s="357" t="s">
        <v>1771</v>
      </c>
      <c r="DB43" s="332" t="s">
        <v>2128</v>
      </c>
      <c r="DC43">
        <v>1</v>
      </c>
    </row>
    <row r="44" spans="1:107" ht="15.75" customHeight="1" x14ac:dyDescent="0.35">
      <c r="A44" s="332" t="s">
        <v>8177</v>
      </c>
      <c r="B44" s="342" t="s">
        <v>2174</v>
      </c>
      <c r="C44" s="332" t="s">
        <v>8218</v>
      </c>
      <c r="D44" s="332"/>
      <c r="E44" s="361" t="s">
        <v>122</v>
      </c>
      <c r="G44" s="332" t="s">
        <v>702</v>
      </c>
      <c r="H44" s="332" t="s">
        <v>56</v>
      </c>
      <c r="I44" s="332" t="s">
        <v>173</v>
      </c>
      <c r="J44" s="332" t="s">
        <v>471</v>
      </c>
      <c r="L44" s="332" t="s">
        <v>272</v>
      </c>
      <c r="M44" t="s">
        <v>299</v>
      </c>
      <c r="N44" t="s">
        <v>299</v>
      </c>
      <c r="Q44" s="346">
        <v>0</v>
      </c>
      <c r="R44" s="346">
        <v>0</v>
      </c>
      <c r="S44" s="346">
        <v>0</v>
      </c>
      <c r="T44" s="346">
        <v>0</v>
      </c>
      <c r="U44" s="346">
        <v>0</v>
      </c>
      <c r="V44" s="347">
        <v>1</v>
      </c>
      <c r="W44" s="346">
        <v>0</v>
      </c>
      <c r="X44" s="346">
        <v>0</v>
      </c>
      <c r="Y44" s="348">
        <v>0</v>
      </c>
      <c r="Z44" s="349">
        <v>0</v>
      </c>
      <c r="AA44" s="349">
        <v>0</v>
      </c>
      <c r="AB44" s="349">
        <v>0</v>
      </c>
      <c r="AC44" s="349">
        <v>0</v>
      </c>
      <c r="AD44" s="349">
        <v>0</v>
      </c>
      <c r="AE44" s="349">
        <v>0</v>
      </c>
      <c r="AF44" s="349">
        <v>0</v>
      </c>
      <c r="AG44" s="349">
        <v>0</v>
      </c>
      <c r="AH44" s="349">
        <v>0</v>
      </c>
      <c r="AI44" s="349">
        <v>0</v>
      </c>
      <c r="AJ44" s="349">
        <v>0</v>
      </c>
      <c r="AK44" s="349">
        <v>0</v>
      </c>
      <c r="AL44" s="349">
        <v>0</v>
      </c>
      <c r="AM44" s="350">
        <v>0</v>
      </c>
      <c r="AN44" s="350">
        <v>0</v>
      </c>
      <c r="AO44" s="350">
        <v>0</v>
      </c>
      <c r="AP44" s="350">
        <v>0</v>
      </c>
      <c r="AQ44" s="350">
        <v>0</v>
      </c>
      <c r="AR44" s="350">
        <v>0</v>
      </c>
      <c r="AS44" s="350">
        <v>0</v>
      </c>
      <c r="AT44" s="350">
        <v>0</v>
      </c>
      <c r="AU44" s="350">
        <v>0</v>
      </c>
      <c r="AV44" s="350">
        <v>0</v>
      </c>
      <c r="AW44" s="350">
        <v>0</v>
      </c>
      <c r="AX44" s="350">
        <v>0</v>
      </c>
      <c r="AY44" s="350">
        <v>0</v>
      </c>
      <c r="AZ44" s="350">
        <v>0</v>
      </c>
      <c r="BA44" s="350">
        <v>0</v>
      </c>
      <c r="BB44" s="350">
        <v>0</v>
      </c>
      <c r="BC44" s="351">
        <v>0</v>
      </c>
      <c r="BD44" s="351">
        <v>0</v>
      </c>
      <c r="BE44" s="351">
        <v>0</v>
      </c>
      <c r="BF44" s="351">
        <v>0</v>
      </c>
      <c r="BG44" s="351">
        <v>0</v>
      </c>
      <c r="BH44" s="351">
        <v>0</v>
      </c>
      <c r="BI44" s="351">
        <v>0</v>
      </c>
      <c r="BJ44" s="351">
        <v>0</v>
      </c>
      <c r="BK44" s="351">
        <v>0</v>
      </c>
      <c r="BL44" s="351">
        <v>0</v>
      </c>
      <c r="BM44" s="351">
        <v>0</v>
      </c>
      <c r="BN44" s="351">
        <v>0</v>
      </c>
      <c r="BO44" s="352">
        <v>0</v>
      </c>
      <c r="BP44" s="352">
        <v>0</v>
      </c>
      <c r="BQ44" s="353">
        <v>0</v>
      </c>
      <c r="BR44" s="353">
        <v>0</v>
      </c>
      <c r="BS44" s="353">
        <v>0</v>
      </c>
      <c r="BT44" s="353">
        <v>0</v>
      </c>
      <c r="BU44" s="353">
        <v>0</v>
      </c>
      <c r="BV44" s="353">
        <v>0</v>
      </c>
      <c r="BW44" s="353">
        <v>0</v>
      </c>
      <c r="BX44" s="353">
        <v>0</v>
      </c>
      <c r="BY44" s="353">
        <v>0</v>
      </c>
      <c r="BZ44" s="353">
        <v>0</v>
      </c>
      <c r="CA44" s="354">
        <v>0</v>
      </c>
      <c r="CB44" s="355">
        <v>0</v>
      </c>
      <c r="CC44" s="355">
        <v>0</v>
      </c>
      <c r="CD44" s="355">
        <v>0</v>
      </c>
      <c r="CE44" s="355">
        <v>0</v>
      </c>
      <c r="CF44" s="355">
        <v>0</v>
      </c>
      <c r="CG44" s="355">
        <v>0</v>
      </c>
      <c r="CH44" s="355">
        <v>0</v>
      </c>
      <c r="CI44" s="355">
        <v>0</v>
      </c>
      <c r="CJ44" s="355">
        <v>0</v>
      </c>
      <c r="CK44" s="355">
        <v>0</v>
      </c>
      <c r="CL44" s="355">
        <v>0</v>
      </c>
      <c r="CM44" s="355">
        <v>0</v>
      </c>
      <c r="CN44" s="355">
        <v>0</v>
      </c>
      <c r="CO44" s="355">
        <v>0</v>
      </c>
      <c r="CP44" s="355">
        <v>0</v>
      </c>
      <c r="CQ44" s="355">
        <v>0</v>
      </c>
      <c r="CR44" s="355">
        <v>0</v>
      </c>
      <c r="CS44" s="355">
        <v>0</v>
      </c>
      <c r="CT44" s="355">
        <v>0</v>
      </c>
      <c r="CU44" s="356">
        <v>0</v>
      </c>
      <c r="CV44">
        <v>0</v>
      </c>
      <c r="CW44">
        <v>0</v>
      </c>
      <c r="CX44">
        <v>0</v>
      </c>
      <c r="CY44">
        <v>0</v>
      </c>
      <c r="CZ44">
        <v>0</v>
      </c>
      <c r="DA44" s="357" t="s">
        <v>1774</v>
      </c>
      <c r="DC44">
        <v>1</v>
      </c>
    </row>
    <row r="45" spans="1:107" ht="15.75" customHeight="1" x14ac:dyDescent="0.35">
      <c r="A45" s="332" t="s">
        <v>8177</v>
      </c>
      <c r="B45" s="342" t="s">
        <v>2222</v>
      </c>
      <c r="C45" s="332" t="s">
        <v>8219</v>
      </c>
      <c r="D45" s="332"/>
      <c r="E45" s="360" t="s">
        <v>145</v>
      </c>
      <c r="G45" s="332" t="s">
        <v>702</v>
      </c>
      <c r="H45" s="332" t="s">
        <v>56</v>
      </c>
      <c r="I45" s="332" t="s">
        <v>173</v>
      </c>
      <c r="J45" s="332" t="s">
        <v>471</v>
      </c>
      <c r="L45" s="332" t="s">
        <v>268</v>
      </c>
      <c r="M45" s="359" t="s">
        <v>300</v>
      </c>
      <c r="N45" t="s">
        <v>300</v>
      </c>
      <c r="Q45" s="346">
        <v>0</v>
      </c>
      <c r="R45" s="346">
        <v>0</v>
      </c>
      <c r="S45" s="346">
        <v>0</v>
      </c>
      <c r="T45" s="346">
        <v>0</v>
      </c>
      <c r="U45" s="346">
        <v>0</v>
      </c>
      <c r="V45" s="347">
        <v>1</v>
      </c>
      <c r="W45" s="346">
        <v>0</v>
      </c>
      <c r="X45" s="347">
        <v>1</v>
      </c>
      <c r="Y45" s="348">
        <v>0</v>
      </c>
      <c r="Z45" s="349">
        <v>0</v>
      </c>
      <c r="AA45" s="349">
        <v>0</v>
      </c>
      <c r="AB45" s="349">
        <v>0</v>
      </c>
      <c r="AC45" s="349">
        <v>0</v>
      </c>
      <c r="AD45" s="349">
        <v>0</v>
      </c>
      <c r="AE45" s="349">
        <v>0</v>
      </c>
      <c r="AF45" s="349">
        <v>0</v>
      </c>
      <c r="AG45" s="349">
        <v>0</v>
      </c>
      <c r="AH45" s="349">
        <v>0</v>
      </c>
      <c r="AI45" s="349">
        <v>0</v>
      </c>
      <c r="AJ45" s="349">
        <v>0</v>
      </c>
      <c r="AK45" s="349">
        <v>0</v>
      </c>
      <c r="AL45" s="349">
        <v>0</v>
      </c>
      <c r="AM45" s="350">
        <v>0</v>
      </c>
      <c r="AN45" s="350">
        <v>0</v>
      </c>
      <c r="AO45" s="350">
        <v>0</v>
      </c>
      <c r="AP45" s="350">
        <v>0</v>
      </c>
      <c r="AQ45" s="350">
        <v>0</v>
      </c>
      <c r="AR45" s="350">
        <v>0</v>
      </c>
      <c r="AS45" s="350">
        <v>0</v>
      </c>
      <c r="AT45" s="350">
        <v>0</v>
      </c>
      <c r="AU45" s="350">
        <v>0</v>
      </c>
      <c r="AV45" s="350">
        <v>0</v>
      </c>
      <c r="AW45" s="350">
        <v>0</v>
      </c>
      <c r="AX45" s="350">
        <v>0</v>
      </c>
      <c r="AY45" s="350">
        <v>0</v>
      </c>
      <c r="AZ45" s="350">
        <v>0</v>
      </c>
      <c r="BA45" s="350">
        <v>0</v>
      </c>
      <c r="BB45" s="350">
        <v>0</v>
      </c>
      <c r="BC45" s="351">
        <v>0</v>
      </c>
      <c r="BD45" s="351">
        <v>0</v>
      </c>
      <c r="BE45" s="351">
        <v>0</v>
      </c>
      <c r="BF45" s="351">
        <v>0</v>
      </c>
      <c r="BG45" s="351">
        <v>0</v>
      </c>
      <c r="BH45" s="351">
        <v>0</v>
      </c>
      <c r="BI45" s="351">
        <v>0</v>
      </c>
      <c r="BJ45" s="351">
        <v>0</v>
      </c>
      <c r="BK45" s="351">
        <v>0</v>
      </c>
      <c r="BL45" s="351">
        <v>0</v>
      </c>
      <c r="BM45" s="351">
        <v>0</v>
      </c>
      <c r="BN45" s="351">
        <v>0</v>
      </c>
      <c r="BO45" s="352">
        <v>0</v>
      </c>
      <c r="BP45" s="352">
        <v>0</v>
      </c>
      <c r="BQ45" s="353">
        <v>0</v>
      </c>
      <c r="BR45" s="353">
        <v>0</v>
      </c>
      <c r="BS45" s="353">
        <v>0</v>
      </c>
      <c r="BT45" s="353">
        <v>0</v>
      </c>
      <c r="BU45" s="353">
        <v>0</v>
      </c>
      <c r="BV45" s="353">
        <v>0</v>
      </c>
      <c r="BW45" s="353">
        <v>0</v>
      </c>
      <c r="BX45" s="353">
        <v>0</v>
      </c>
      <c r="BY45" s="353">
        <v>0</v>
      </c>
      <c r="BZ45" s="353">
        <v>0</v>
      </c>
      <c r="CA45" s="354">
        <v>0</v>
      </c>
      <c r="CB45" s="355">
        <v>0</v>
      </c>
      <c r="CC45" s="355">
        <v>0</v>
      </c>
      <c r="CD45" s="355">
        <v>0</v>
      </c>
      <c r="CE45" s="355">
        <v>0</v>
      </c>
      <c r="CF45" s="355">
        <v>0</v>
      </c>
      <c r="CG45" s="355">
        <v>0</v>
      </c>
      <c r="CH45" s="355">
        <v>0</v>
      </c>
      <c r="CI45" s="355">
        <v>0</v>
      </c>
      <c r="CJ45" s="355">
        <v>0</v>
      </c>
      <c r="CK45" s="355">
        <v>0</v>
      </c>
      <c r="CL45" s="355">
        <v>0</v>
      </c>
      <c r="CM45" s="355">
        <v>0</v>
      </c>
      <c r="CN45" s="355">
        <v>0</v>
      </c>
      <c r="CO45" s="355">
        <v>0</v>
      </c>
      <c r="CP45" s="355">
        <v>0</v>
      </c>
      <c r="CQ45" s="355">
        <v>0</v>
      </c>
      <c r="CR45" s="355">
        <v>0</v>
      </c>
      <c r="CS45" s="355">
        <v>0</v>
      </c>
      <c r="CT45" s="355">
        <v>0</v>
      </c>
      <c r="CU45" s="356">
        <v>0</v>
      </c>
      <c r="CV45">
        <v>0</v>
      </c>
      <c r="CW45">
        <v>0</v>
      </c>
      <c r="CX45">
        <v>0</v>
      </c>
      <c r="CY45">
        <v>0</v>
      </c>
      <c r="CZ45">
        <v>0</v>
      </c>
      <c r="DA45" s="357" t="s">
        <v>2224</v>
      </c>
      <c r="DC45">
        <v>1</v>
      </c>
    </row>
    <row r="46" spans="1:107" ht="15.75" customHeight="1" x14ac:dyDescent="0.35">
      <c r="A46" s="332" t="s">
        <v>8177</v>
      </c>
      <c r="B46" s="342" t="s">
        <v>2222</v>
      </c>
      <c r="C46" s="332" t="s">
        <v>8220</v>
      </c>
      <c r="D46" s="332"/>
      <c r="E46" s="360" t="s">
        <v>145</v>
      </c>
      <c r="G46" s="332" t="s">
        <v>702</v>
      </c>
      <c r="H46" s="332" t="s">
        <v>56</v>
      </c>
      <c r="I46" s="332" t="s">
        <v>173</v>
      </c>
      <c r="J46" s="332" t="s">
        <v>471</v>
      </c>
      <c r="L46" s="332" t="s">
        <v>268</v>
      </c>
      <c r="M46" s="359" t="s">
        <v>300</v>
      </c>
      <c r="N46" t="s">
        <v>299</v>
      </c>
      <c r="Q46" s="346">
        <v>0</v>
      </c>
      <c r="R46" s="346">
        <v>0</v>
      </c>
      <c r="S46" s="346">
        <v>0</v>
      </c>
      <c r="T46" s="346">
        <v>0</v>
      </c>
      <c r="U46" s="346">
        <v>0</v>
      </c>
      <c r="V46" s="346">
        <v>0</v>
      </c>
      <c r="W46" s="346">
        <v>0</v>
      </c>
      <c r="X46" s="347">
        <v>1</v>
      </c>
      <c r="Y46" s="348">
        <v>0</v>
      </c>
      <c r="Z46" s="349">
        <v>0</v>
      </c>
      <c r="AA46" s="349">
        <v>0</v>
      </c>
      <c r="AB46" s="349">
        <v>0</v>
      </c>
      <c r="AC46" s="349">
        <v>0</v>
      </c>
      <c r="AD46" s="349">
        <v>0</v>
      </c>
      <c r="AE46" s="349">
        <v>0</v>
      </c>
      <c r="AF46" s="349">
        <v>0</v>
      </c>
      <c r="AG46" s="349">
        <v>0</v>
      </c>
      <c r="AH46" s="349">
        <v>0</v>
      </c>
      <c r="AI46" s="349">
        <v>0</v>
      </c>
      <c r="AJ46" s="349">
        <v>0</v>
      </c>
      <c r="AK46" s="349">
        <v>0</v>
      </c>
      <c r="AL46" s="349">
        <v>0</v>
      </c>
      <c r="AM46" s="350">
        <v>0</v>
      </c>
      <c r="AN46" s="350">
        <v>0</v>
      </c>
      <c r="AO46" s="350">
        <v>0</v>
      </c>
      <c r="AP46" s="350">
        <v>0</v>
      </c>
      <c r="AQ46" s="350">
        <v>0</v>
      </c>
      <c r="AR46" s="350">
        <v>0</v>
      </c>
      <c r="AS46" s="350">
        <v>0</v>
      </c>
      <c r="AT46" s="350">
        <v>0</v>
      </c>
      <c r="AU46" s="350">
        <v>0</v>
      </c>
      <c r="AV46" s="350">
        <v>0</v>
      </c>
      <c r="AW46" s="350">
        <v>0</v>
      </c>
      <c r="AX46" s="350">
        <v>0</v>
      </c>
      <c r="AY46" s="350">
        <v>0</v>
      </c>
      <c r="AZ46" s="350">
        <v>0</v>
      </c>
      <c r="BA46" s="350">
        <v>0</v>
      </c>
      <c r="BB46" s="350">
        <v>0</v>
      </c>
      <c r="BC46" s="351">
        <v>0</v>
      </c>
      <c r="BD46" s="351">
        <v>0</v>
      </c>
      <c r="BE46" s="351">
        <v>0</v>
      </c>
      <c r="BF46" s="351">
        <v>0</v>
      </c>
      <c r="BG46" s="351">
        <v>0</v>
      </c>
      <c r="BH46" s="351">
        <v>0</v>
      </c>
      <c r="BI46" s="351">
        <v>0</v>
      </c>
      <c r="BJ46" s="351">
        <v>0</v>
      </c>
      <c r="BK46" s="351">
        <v>0</v>
      </c>
      <c r="BL46" s="351">
        <v>0</v>
      </c>
      <c r="BM46" s="351">
        <v>0</v>
      </c>
      <c r="BN46" s="351">
        <v>0</v>
      </c>
      <c r="BO46" s="352">
        <v>0</v>
      </c>
      <c r="BP46" s="352">
        <v>0</v>
      </c>
      <c r="BQ46" s="353">
        <v>0</v>
      </c>
      <c r="BR46" s="353">
        <v>0</v>
      </c>
      <c r="BS46" s="353">
        <v>0</v>
      </c>
      <c r="BT46" s="353">
        <v>0</v>
      </c>
      <c r="BU46" s="353">
        <v>0</v>
      </c>
      <c r="BV46" s="353">
        <v>0</v>
      </c>
      <c r="BW46" s="353">
        <v>0</v>
      </c>
      <c r="BX46" s="353">
        <v>0</v>
      </c>
      <c r="BY46" s="353">
        <v>0</v>
      </c>
      <c r="BZ46" s="353">
        <v>0</v>
      </c>
      <c r="CA46" s="354">
        <v>0</v>
      </c>
      <c r="CB46" s="355">
        <v>0</v>
      </c>
      <c r="CC46" s="355">
        <v>0</v>
      </c>
      <c r="CD46" s="355">
        <v>0</v>
      </c>
      <c r="CE46" s="355">
        <v>0</v>
      </c>
      <c r="CF46" s="355">
        <v>0</v>
      </c>
      <c r="CG46" s="355">
        <v>0</v>
      </c>
      <c r="CH46" s="355">
        <v>0</v>
      </c>
      <c r="CI46" s="355">
        <v>0</v>
      </c>
      <c r="CJ46" s="355">
        <v>0</v>
      </c>
      <c r="CK46" s="355">
        <v>0</v>
      </c>
      <c r="CL46" s="355">
        <v>0</v>
      </c>
      <c r="CM46" s="355">
        <v>0</v>
      </c>
      <c r="CN46" s="355">
        <v>0</v>
      </c>
      <c r="CO46" s="355">
        <v>0</v>
      </c>
      <c r="CP46" s="355">
        <v>0</v>
      </c>
      <c r="CQ46" s="355">
        <v>0</v>
      </c>
      <c r="CR46" s="355">
        <v>0</v>
      </c>
      <c r="CS46" s="355">
        <v>0</v>
      </c>
      <c r="CT46" s="355">
        <v>0</v>
      </c>
      <c r="CU46" s="356">
        <v>0</v>
      </c>
      <c r="CV46">
        <v>0</v>
      </c>
      <c r="CW46">
        <v>0</v>
      </c>
      <c r="CX46">
        <v>0</v>
      </c>
      <c r="CY46">
        <v>0</v>
      </c>
      <c r="CZ46">
        <v>0</v>
      </c>
      <c r="DA46" s="357" t="s">
        <v>2228</v>
      </c>
      <c r="DC46">
        <v>1</v>
      </c>
    </row>
    <row r="47" spans="1:107" ht="15.75" customHeight="1" x14ac:dyDescent="0.35">
      <c r="A47" s="332" t="s">
        <v>8177</v>
      </c>
      <c r="B47" s="342" t="s">
        <v>2281</v>
      </c>
      <c r="C47" s="345" t="s">
        <v>8221</v>
      </c>
      <c r="E47" s="361" t="s">
        <v>122</v>
      </c>
      <c r="G47" s="332" t="s">
        <v>702</v>
      </c>
      <c r="H47" s="332" t="s">
        <v>56</v>
      </c>
      <c r="I47" s="345" t="s">
        <v>173</v>
      </c>
      <c r="J47" s="332" t="s">
        <v>471</v>
      </c>
      <c r="L47" s="345" t="s">
        <v>274</v>
      </c>
      <c r="M47" t="s">
        <v>299</v>
      </c>
      <c r="N47" t="s">
        <v>299</v>
      </c>
      <c r="Q47" s="346">
        <v>0</v>
      </c>
      <c r="R47" s="346">
        <v>0</v>
      </c>
      <c r="S47" s="346">
        <v>0</v>
      </c>
      <c r="T47" s="346">
        <v>0</v>
      </c>
      <c r="U47" s="346">
        <v>0</v>
      </c>
      <c r="V47" s="347">
        <v>1</v>
      </c>
      <c r="W47" s="346">
        <v>0</v>
      </c>
      <c r="X47" s="346">
        <v>0</v>
      </c>
      <c r="Y47" s="348">
        <v>0</v>
      </c>
      <c r="Z47" s="349">
        <v>0</v>
      </c>
      <c r="AA47" s="349">
        <v>0</v>
      </c>
      <c r="AB47" s="349">
        <v>0</v>
      </c>
      <c r="AC47" s="349">
        <v>0</v>
      </c>
      <c r="AD47" s="349">
        <v>0</v>
      </c>
      <c r="AE47" s="349">
        <v>0</v>
      </c>
      <c r="AF47" s="349">
        <v>0</v>
      </c>
      <c r="AG47" s="349">
        <v>0</v>
      </c>
      <c r="AH47" s="349">
        <v>0</v>
      </c>
      <c r="AI47" s="349">
        <v>0</v>
      </c>
      <c r="AJ47" s="349">
        <v>0</v>
      </c>
      <c r="AK47" s="349">
        <v>0</v>
      </c>
      <c r="AL47" s="349">
        <v>0</v>
      </c>
      <c r="AM47" s="350">
        <v>0</v>
      </c>
      <c r="AN47" s="350">
        <v>0</v>
      </c>
      <c r="AO47" s="350">
        <v>0</v>
      </c>
      <c r="AP47" s="350">
        <v>0</v>
      </c>
      <c r="AQ47" s="350">
        <v>0</v>
      </c>
      <c r="AR47" s="350">
        <v>0</v>
      </c>
      <c r="AS47" s="350">
        <v>0</v>
      </c>
      <c r="AT47" s="350">
        <v>0</v>
      </c>
      <c r="AU47" s="350">
        <v>0</v>
      </c>
      <c r="AV47" s="350">
        <v>0</v>
      </c>
      <c r="AW47" s="350">
        <v>0</v>
      </c>
      <c r="AX47" s="350">
        <v>0</v>
      </c>
      <c r="AY47" s="350">
        <v>0</v>
      </c>
      <c r="AZ47" s="350">
        <v>0</v>
      </c>
      <c r="BA47" s="350">
        <v>0</v>
      </c>
      <c r="BB47" s="350">
        <v>0</v>
      </c>
      <c r="BC47" s="351">
        <v>0</v>
      </c>
      <c r="BD47" s="351">
        <v>0</v>
      </c>
      <c r="BE47" s="351">
        <v>0</v>
      </c>
      <c r="BF47" s="351">
        <v>0</v>
      </c>
      <c r="BG47" s="351">
        <v>0</v>
      </c>
      <c r="BH47" s="351">
        <v>0</v>
      </c>
      <c r="BI47" s="351">
        <v>0</v>
      </c>
      <c r="BJ47" s="351">
        <v>0</v>
      </c>
      <c r="BK47" s="351">
        <v>0</v>
      </c>
      <c r="BL47" s="351">
        <v>0</v>
      </c>
      <c r="BM47" s="351">
        <v>0</v>
      </c>
      <c r="BN47" s="351">
        <v>0</v>
      </c>
      <c r="BO47" s="352">
        <v>0</v>
      </c>
      <c r="BP47" s="352">
        <v>0</v>
      </c>
      <c r="BQ47" s="353">
        <v>0</v>
      </c>
      <c r="BR47" s="353">
        <v>0</v>
      </c>
      <c r="BS47" s="353">
        <v>0</v>
      </c>
      <c r="BT47" s="353">
        <v>0</v>
      </c>
      <c r="BU47" s="353">
        <v>0</v>
      </c>
      <c r="BV47" s="353">
        <v>0</v>
      </c>
      <c r="BW47" s="353">
        <v>0</v>
      </c>
      <c r="BX47" s="353">
        <v>0</v>
      </c>
      <c r="BY47" s="353">
        <v>0</v>
      </c>
      <c r="BZ47" s="353">
        <v>0</v>
      </c>
      <c r="CA47" s="354">
        <v>0</v>
      </c>
      <c r="CB47" s="355">
        <v>0</v>
      </c>
      <c r="CC47" s="355">
        <v>0</v>
      </c>
      <c r="CD47" s="355">
        <v>0</v>
      </c>
      <c r="CE47" s="355">
        <v>0</v>
      </c>
      <c r="CF47" s="355">
        <v>0</v>
      </c>
      <c r="CG47" s="355">
        <v>0</v>
      </c>
      <c r="CH47" s="355">
        <v>0</v>
      </c>
      <c r="CI47" s="355">
        <v>0</v>
      </c>
      <c r="CJ47" s="355">
        <v>0</v>
      </c>
      <c r="CK47" s="355">
        <v>0</v>
      </c>
      <c r="CL47" s="355">
        <v>0</v>
      </c>
      <c r="CM47" s="355">
        <v>0</v>
      </c>
      <c r="CN47" s="355">
        <v>0</v>
      </c>
      <c r="CO47" s="355">
        <v>0</v>
      </c>
      <c r="CP47" s="355">
        <v>0</v>
      </c>
      <c r="CQ47" s="355">
        <v>0</v>
      </c>
      <c r="CR47" s="355">
        <v>0</v>
      </c>
      <c r="CS47" s="355">
        <v>0</v>
      </c>
      <c r="CT47" s="355">
        <v>0</v>
      </c>
      <c r="CU47" s="356">
        <v>0</v>
      </c>
      <c r="CV47">
        <v>0</v>
      </c>
      <c r="CW47">
        <v>0</v>
      </c>
      <c r="CX47">
        <v>0</v>
      </c>
      <c r="CY47">
        <v>0</v>
      </c>
      <c r="CZ47">
        <v>0</v>
      </c>
      <c r="DA47" s="357"/>
      <c r="DB47" t="s">
        <v>2283</v>
      </c>
      <c r="DC47">
        <v>1</v>
      </c>
    </row>
    <row r="48" spans="1:107" ht="15.75" customHeight="1" x14ac:dyDescent="0.35">
      <c r="A48" s="332" t="s">
        <v>8177</v>
      </c>
      <c r="B48" s="342" t="s">
        <v>2292</v>
      </c>
      <c r="C48" s="332" t="s">
        <v>8222</v>
      </c>
      <c r="D48" s="332"/>
      <c r="E48" s="361" t="s">
        <v>122</v>
      </c>
      <c r="G48" s="332" t="s">
        <v>702</v>
      </c>
      <c r="H48" s="332" t="s">
        <v>13</v>
      </c>
      <c r="I48" s="332" t="s">
        <v>221</v>
      </c>
      <c r="J48" s="332" t="s">
        <v>269</v>
      </c>
      <c r="K48" t="s">
        <v>226</v>
      </c>
      <c r="L48" s="345" t="s">
        <v>268</v>
      </c>
      <c r="M48" t="s">
        <v>300</v>
      </c>
      <c r="N48" t="s">
        <v>300</v>
      </c>
      <c r="Q48" s="346">
        <v>0</v>
      </c>
      <c r="R48" s="346">
        <v>0</v>
      </c>
      <c r="S48" s="346">
        <v>0</v>
      </c>
      <c r="T48" s="346">
        <v>0</v>
      </c>
      <c r="U48" s="346">
        <v>0</v>
      </c>
      <c r="V48" s="347">
        <v>1</v>
      </c>
      <c r="W48" s="346">
        <v>0</v>
      </c>
      <c r="X48" s="347">
        <v>1</v>
      </c>
      <c r="Y48" s="348">
        <v>0</v>
      </c>
      <c r="Z48" s="349">
        <v>0</v>
      </c>
      <c r="AA48" s="349">
        <v>0</v>
      </c>
      <c r="AB48" s="349">
        <v>0</v>
      </c>
      <c r="AC48" s="349">
        <v>0</v>
      </c>
      <c r="AD48" s="349">
        <v>0</v>
      </c>
      <c r="AE48" s="349">
        <v>0</v>
      </c>
      <c r="AF48" s="349">
        <v>0</v>
      </c>
      <c r="AG48" s="349">
        <v>0</v>
      </c>
      <c r="AH48" s="349">
        <v>0</v>
      </c>
      <c r="AI48" s="349">
        <v>0</v>
      </c>
      <c r="AJ48" s="349">
        <v>0</v>
      </c>
      <c r="AK48" s="349">
        <v>0</v>
      </c>
      <c r="AL48" s="349">
        <v>0</v>
      </c>
      <c r="AM48" s="350">
        <v>0</v>
      </c>
      <c r="AN48" s="350">
        <v>0</v>
      </c>
      <c r="AO48" s="350">
        <v>0</v>
      </c>
      <c r="AP48" s="350">
        <v>0</v>
      </c>
      <c r="AQ48" s="350">
        <v>0</v>
      </c>
      <c r="AR48" s="350">
        <v>0</v>
      </c>
      <c r="AS48" s="350">
        <v>0</v>
      </c>
      <c r="AT48" s="350">
        <v>0</v>
      </c>
      <c r="AU48" s="350">
        <v>0</v>
      </c>
      <c r="AV48" s="350">
        <v>0</v>
      </c>
      <c r="AW48" s="350">
        <v>0</v>
      </c>
      <c r="AX48" s="350">
        <v>0</v>
      </c>
      <c r="AY48" s="350">
        <v>0</v>
      </c>
      <c r="AZ48" s="350">
        <v>0</v>
      </c>
      <c r="BA48" s="350">
        <v>0</v>
      </c>
      <c r="BB48" s="350">
        <v>0</v>
      </c>
      <c r="BC48" s="351">
        <v>0</v>
      </c>
      <c r="BD48" s="351">
        <v>0</v>
      </c>
      <c r="BE48" s="351">
        <v>0</v>
      </c>
      <c r="BF48" s="351">
        <v>0</v>
      </c>
      <c r="BG48" s="351">
        <v>0</v>
      </c>
      <c r="BH48" s="351">
        <v>0</v>
      </c>
      <c r="BI48" s="351">
        <v>0</v>
      </c>
      <c r="BJ48" s="351">
        <v>0</v>
      </c>
      <c r="BK48" s="351">
        <v>0</v>
      </c>
      <c r="BL48" s="351">
        <v>0</v>
      </c>
      <c r="BM48" s="351">
        <v>0</v>
      </c>
      <c r="BN48" s="351">
        <v>0</v>
      </c>
      <c r="BO48" s="352">
        <v>0</v>
      </c>
      <c r="BP48" s="352">
        <v>0</v>
      </c>
      <c r="BQ48" s="353">
        <v>0</v>
      </c>
      <c r="BR48" s="353">
        <v>0</v>
      </c>
      <c r="BS48" s="353">
        <v>0</v>
      </c>
      <c r="BT48" s="353">
        <v>0</v>
      </c>
      <c r="BU48" s="353">
        <v>0</v>
      </c>
      <c r="BV48" s="353">
        <v>0</v>
      </c>
      <c r="BW48" s="353">
        <v>0</v>
      </c>
      <c r="BX48" s="353">
        <v>0</v>
      </c>
      <c r="BY48" s="353">
        <v>0</v>
      </c>
      <c r="BZ48" s="353">
        <v>0</v>
      </c>
      <c r="CA48" s="354">
        <v>0</v>
      </c>
      <c r="CB48" s="355">
        <v>0</v>
      </c>
      <c r="CC48" s="355">
        <v>0</v>
      </c>
      <c r="CD48" s="355">
        <v>0</v>
      </c>
      <c r="CE48" s="355">
        <v>0</v>
      </c>
      <c r="CF48" s="355">
        <v>0</v>
      </c>
      <c r="CG48" s="355">
        <v>0</v>
      </c>
      <c r="CH48" s="355">
        <v>0</v>
      </c>
      <c r="CI48" s="355">
        <v>0</v>
      </c>
      <c r="CJ48" s="355">
        <v>0</v>
      </c>
      <c r="CK48" s="355">
        <v>0</v>
      </c>
      <c r="CL48" s="355">
        <v>0</v>
      </c>
      <c r="CM48" s="355">
        <v>0</v>
      </c>
      <c r="CN48" s="355">
        <v>0</v>
      </c>
      <c r="CO48" s="355">
        <v>0</v>
      </c>
      <c r="CP48" s="355">
        <v>0</v>
      </c>
      <c r="CQ48" s="355">
        <v>0</v>
      </c>
      <c r="CR48" s="355">
        <v>0</v>
      </c>
      <c r="CS48" s="355">
        <v>0</v>
      </c>
      <c r="CT48" s="355">
        <v>0</v>
      </c>
      <c r="CU48" s="356">
        <v>0</v>
      </c>
      <c r="CV48">
        <v>0</v>
      </c>
      <c r="CW48">
        <v>0</v>
      </c>
      <c r="CX48">
        <v>0</v>
      </c>
      <c r="CY48">
        <v>0</v>
      </c>
      <c r="CZ48">
        <v>0</v>
      </c>
      <c r="DA48" s="362" t="s">
        <v>2294</v>
      </c>
      <c r="DC48">
        <v>1</v>
      </c>
    </row>
    <row r="49" spans="1:110" ht="15.75" customHeight="1" x14ac:dyDescent="0.35">
      <c r="A49" s="332" t="s">
        <v>8177</v>
      </c>
      <c r="B49" s="342" t="s">
        <v>2292</v>
      </c>
      <c r="C49" s="332" t="s">
        <v>8223</v>
      </c>
      <c r="D49" s="332"/>
      <c r="E49" s="361" t="s">
        <v>122</v>
      </c>
      <c r="G49" s="332" t="s">
        <v>702</v>
      </c>
      <c r="H49" s="332" t="s">
        <v>56</v>
      </c>
      <c r="I49" s="345" t="s">
        <v>173</v>
      </c>
      <c r="J49" s="24" t="s">
        <v>471</v>
      </c>
      <c r="K49" t="s">
        <v>226</v>
      </c>
      <c r="L49" s="345" t="s">
        <v>268</v>
      </c>
      <c r="M49" t="s">
        <v>300</v>
      </c>
      <c r="N49" t="s">
        <v>300</v>
      </c>
      <c r="Q49" s="346">
        <v>0</v>
      </c>
      <c r="R49" s="346">
        <v>0</v>
      </c>
      <c r="S49" s="346">
        <v>0</v>
      </c>
      <c r="T49" s="346">
        <v>0</v>
      </c>
      <c r="U49" s="346">
        <v>0</v>
      </c>
      <c r="V49" s="347">
        <v>1</v>
      </c>
      <c r="W49" s="346">
        <v>0</v>
      </c>
      <c r="X49" s="346">
        <v>0</v>
      </c>
      <c r="Y49" s="348">
        <v>0</v>
      </c>
      <c r="Z49" s="349">
        <v>0</v>
      </c>
      <c r="AA49" s="349">
        <v>0</v>
      </c>
      <c r="AB49" s="349">
        <v>0</v>
      </c>
      <c r="AC49" s="349">
        <v>0</v>
      </c>
      <c r="AD49" s="349">
        <v>0</v>
      </c>
      <c r="AE49" s="349">
        <v>0</v>
      </c>
      <c r="AF49" s="349">
        <v>0</v>
      </c>
      <c r="AG49" s="349">
        <v>0</v>
      </c>
      <c r="AH49" s="349">
        <v>0</v>
      </c>
      <c r="AI49" s="349">
        <v>0</v>
      </c>
      <c r="AJ49" s="349">
        <v>0</v>
      </c>
      <c r="AK49" s="349">
        <v>0</v>
      </c>
      <c r="AL49" s="349">
        <v>0</v>
      </c>
      <c r="AM49" s="350">
        <v>0</v>
      </c>
      <c r="AN49" s="350">
        <v>0</v>
      </c>
      <c r="AO49" s="350">
        <v>0</v>
      </c>
      <c r="AP49" s="350">
        <v>0</v>
      </c>
      <c r="AQ49" s="350">
        <v>0</v>
      </c>
      <c r="AR49" s="350">
        <v>0</v>
      </c>
      <c r="AS49" s="350">
        <v>0</v>
      </c>
      <c r="AT49" s="350">
        <v>0</v>
      </c>
      <c r="AU49" s="350">
        <v>0</v>
      </c>
      <c r="AV49" s="350">
        <v>0</v>
      </c>
      <c r="AW49" s="350">
        <v>0</v>
      </c>
      <c r="AX49" s="350">
        <v>0</v>
      </c>
      <c r="AY49" s="350">
        <v>0</v>
      </c>
      <c r="AZ49" s="350">
        <v>0</v>
      </c>
      <c r="BA49" s="350">
        <v>0</v>
      </c>
      <c r="BB49" s="350">
        <v>0</v>
      </c>
      <c r="BC49" s="351">
        <v>0</v>
      </c>
      <c r="BD49" s="351">
        <v>0</v>
      </c>
      <c r="BE49" s="351">
        <v>0</v>
      </c>
      <c r="BF49" s="351">
        <v>0</v>
      </c>
      <c r="BG49" s="351">
        <v>0</v>
      </c>
      <c r="BH49" s="351">
        <v>0</v>
      </c>
      <c r="BI49" s="351">
        <v>0</v>
      </c>
      <c r="BJ49" s="351">
        <v>0</v>
      </c>
      <c r="BK49" s="351">
        <v>0</v>
      </c>
      <c r="BL49" s="351">
        <v>0</v>
      </c>
      <c r="BM49" s="351">
        <v>0</v>
      </c>
      <c r="BN49" s="351">
        <v>0</v>
      </c>
      <c r="BO49" s="352">
        <v>0</v>
      </c>
      <c r="BP49" s="352">
        <v>0</v>
      </c>
      <c r="BQ49" s="353">
        <v>0</v>
      </c>
      <c r="BR49" s="353">
        <v>0</v>
      </c>
      <c r="BS49" s="353">
        <v>0</v>
      </c>
      <c r="BT49" s="353">
        <v>0</v>
      </c>
      <c r="BU49" s="353">
        <v>0</v>
      </c>
      <c r="BV49" s="353">
        <v>0</v>
      </c>
      <c r="BW49" s="353">
        <v>0</v>
      </c>
      <c r="BX49" s="353">
        <v>0</v>
      </c>
      <c r="BY49" s="353">
        <v>0</v>
      </c>
      <c r="BZ49" s="353">
        <v>0</v>
      </c>
      <c r="CA49" s="354">
        <v>0</v>
      </c>
      <c r="CB49" s="355">
        <v>0</v>
      </c>
      <c r="CC49" s="355">
        <v>0</v>
      </c>
      <c r="CD49" s="355">
        <v>0</v>
      </c>
      <c r="CE49" s="355">
        <v>0</v>
      </c>
      <c r="CF49" s="355">
        <v>0</v>
      </c>
      <c r="CG49" s="355">
        <v>0</v>
      </c>
      <c r="CH49" s="355">
        <v>0</v>
      </c>
      <c r="CI49" s="355">
        <v>0</v>
      </c>
      <c r="CJ49" s="355">
        <v>0</v>
      </c>
      <c r="CK49" s="355">
        <v>0</v>
      </c>
      <c r="CL49" s="355">
        <v>0</v>
      </c>
      <c r="CM49" s="355">
        <v>0</v>
      </c>
      <c r="CN49" s="355">
        <v>0</v>
      </c>
      <c r="CO49" s="355">
        <v>0</v>
      </c>
      <c r="CP49" s="355">
        <v>0</v>
      </c>
      <c r="CQ49" s="355">
        <v>0</v>
      </c>
      <c r="CR49" s="355">
        <v>0</v>
      </c>
      <c r="CS49" s="355">
        <v>0</v>
      </c>
      <c r="CT49" s="355">
        <v>0</v>
      </c>
      <c r="CU49" s="356">
        <v>0</v>
      </c>
      <c r="CV49">
        <v>0</v>
      </c>
      <c r="CW49">
        <v>0</v>
      </c>
      <c r="CX49">
        <v>0</v>
      </c>
      <c r="CY49">
        <v>0</v>
      </c>
      <c r="CZ49">
        <v>0</v>
      </c>
      <c r="DA49" s="357" t="s">
        <v>2298</v>
      </c>
      <c r="DC49">
        <v>1</v>
      </c>
    </row>
    <row r="50" spans="1:110" ht="15.75" customHeight="1" x14ac:dyDescent="0.35">
      <c r="A50" s="332" t="s">
        <v>8177</v>
      </c>
      <c r="B50" s="342" t="s">
        <v>2292</v>
      </c>
      <c r="C50" s="332" t="s">
        <v>8224</v>
      </c>
      <c r="D50" s="332"/>
      <c r="E50" s="361" t="s">
        <v>122</v>
      </c>
      <c r="G50" s="332" t="s">
        <v>702</v>
      </c>
      <c r="H50" s="332" t="s">
        <v>56</v>
      </c>
      <c r="I50" s="332" t="s">
        <v>173</v>
      </c>
      <c r="J50" s="332" t="s">
        <v>471</v>
      </c>
      <c r="K50" t="s">
        <v>226</v>
      </c>
      <c r="L50" s="345" t="s">
        <v>268</v>
      </c>
      <c r="M50" t="s">
        <v>300</v>
      </c>
      <c r="N50" t="s">
        <v>300</v>
      </c>
      <c r="Q50" s="346">
        <v>0</v>
      </c>
      <c r="R50" s="346">
        <v>0</v>
      </c>
      <c r="S50" s="346">
        <v>0</v>
      </c>
      <c r="T50" s="346">
        <v>0</v>
      </c>
      <c r="U50" s="346">
        <v>0</v>
      </c>
      <c r="V50" s="347">
        <v>1</v>
      </c>
      <c r="W50" s="346">
        <v>0</v>
      </c>
      <c r="X50" s="346">
        <v>0</v>
      </c>
      <c r="Y50" s="348">
        <v>0</v>
      </c>
      <c r="Z50" s="349">
        <v>0</v>
      </c>
      <c r="AA50" s="349">
        <v>0</v>
      </c>
      <c r="AB50" s="349">
        <v>0</v>
      </c>
      <c r="AC50" s="349">
        <v>0</v>
      </c>
      <c r="AD50" s="349">
        <v>0</v>
      </c>
      <c r="AE50" s="349">
        <v>0</v>
      </c>
      <c r="AF50" s="349">
        <v>0</v>
      </c>
      <c r="AG50" s="349">
        <v>0</v>
      </c>
      <c r="AH50" s="349">
        <v>0</v>
      </c>
      <c r="AI50" s="349">
        <v>0</v>
      </c>
      <c r="AJ50" s="349">
        <v>0</v>
      </c>
      <c r="AK50" s="349">
        <v>0</v>
      </c>
      <c r="AL50" s="349">
        <v>0</v>
      </c>
      <c r="AM50" s="350">
        <v>0</v>
      </c>
      <c r="AN50" s="350">
        <v>0</v>
      </c>
      <c r="AO50" s="350">
        <v>0</v>
      </c>
      <c r="AP50" s="350">
        <v>0</v>
      </c>
      <c r="AQ50" s="350">
        <v>0</v>
      </c>
      <c r="AR50" s="350">
        <v>0</v>
      </c>
      <c r="AS50" s="350">
        <v>0</v>
      </c>
      <c r="AT50" s="350">
        <v>0</v>
      </c>
      <c r="AU50" s="350">
        <v>0</v>
      </c>
      <c r="AV50" s="350">
        <v>0</v>
      </c>
      <c r="AW50" s="350">
        <v>0</v>
      </c>
      <c r="AX50" s="350">
        <v>0</v>
      </c>
      <c r="AY50" s="350">
        <v>0</v>
      </c>
      <c r="AZ50" s="350">
        <v>0</v>
      </c>
      <c r="BA50" s="350">
        <v>0</v>
      </c>
      <c r="BB50" s="350">
        <v>0</v>
      </c>
      <c r="BC50" s="351">
        <v>0</v>
      </c>
      <c r="BD50" s="351">
        <v>0</v>
      </c>
      <c r="BE50" s="351">
        <v>0</v>
      </c>
      <c r="BF50" s="351">
        <v>0</v>
      </c>
      <c r="BG50" s="351">
        <v>0</v>
      </c>
      <c r="BH50" s="351">
        <v>0</v>
      </c>
      <c r="BI50" s="351">
        <v>0</v>
      </c>
      <c r="BJ50" s="351">
        <v>0</v>
      </c>
      <c r="BK50" s="351">
        <v>0</v>
      </c>
      <c r="BL50" s="351">
        <v>0</v>
      </c>
      <c r="BM50" s="351">
        <v>0</v>
      </c>
      <c r="BN50" s="351">
        <v>0</v>
      </c>
      <c r="BO50" s="352">
        <v>0</v>
      </c>
      <c r="BP50" s="352">
        <v>0</v>
      </c>
      <c r="BQ50" s="353">
        <v>0</v>
      </c>
      <c r="BR50" s="353">
        <v>0</v>
      </c>
      <c r="BS50" s="353">
        <v>0</v>
      </c>
      <c r="BT50" s="353">
        <v>0</v>
      </c>
      <c r="BU50" s="353">
        <v>0</v>
      </c>
      <c r="BV50" s="353">
        <v>0</v>
      </c>
      <c r="BW50" s="353">
        <v>0</v>
      </c>
      <c r="BX50" s="353">
        <v>0</v>
      </c>
      <c r="BY50" s="353">
        <v>0</v>
      </c>
      <c r="BZ50" s="353">
        <v>0</v>
      </c>
      <c r="CA50" s="354">
        <v>0</v>
      </c>
      <c r="CB50" s="355">
        <v>0</v>
      </c>
      <c r="CC50" s="355">
        <v>0</v>
      </c>
      <c r="CD50" s="355">
        <v>0</v>
      </c>
      <c r="CE50" s="355">
        <v>0</v>
      </c>
      <c r="CF50" s="355">
        <v>0</v>
      </c>
      <c r="CG50" s="355">
        <v>0</v>
      </c>
      <c r="CH50" s="355">
        <v>0</v>
      </c>
      <c r="CI50" s="355">
        <v>0</v>
      </c>
      <c r="CJ50" s="355">
        <v>0</v>
      </c>
      <c r="CK50" s="355">
        <v>0</v>
      </c>
      <c r="CL50" s="355">
        <v>0</v>
      </c>
      <c r="CM50" s="355">
        <v>0</v>
      </c>
      <c r="CN50" s="355">
        <v>0</v>
      </c>
      <c r="CO50" s="355">
        <v>0</v>
      </c>
      <c r="CP50" s="355">
        <v>0</v>
      </c>
      <c r="CQ50" s="355">
        <v>0</v>
      </c>
      <c r="CR50" s="355">
        <v>0</v>
      </c>
      <c r="CS50" s="355">
        <v>0</v>
      </c>
      <c r="CT50" s="355">
        <v>0</v>
      </c>
      <c r="CU50" s="356">
        <v>0</v>
      </c>
      <c r="CV50">
        <v>0</v>
      </c>
      <c r="CW50">
        <v>0</v>
      </c>
      <c r="CX50">
        <v>0</v>
      </c>
      <c r="CY50">
        <v>0</v>
      </c>
      <c r="CZ50">
        <v>0</v>
      </c>
      <c r="DA50" s="357" t="s">
        <v>2301</v>
      </c>
      <c r="DC50">
        <v>1</v>
      </c>
    </row>
    <row r="51" spans="1:110" ht="15.75" customHeight="1" x14ac:dyDescent="0.35">
      <c r="A51" s="332" t="s">
        <v>8177</v>
      </c>
      <c r="B51" s="342" t="s">
        <v>2292</v>
      </c>
      <c r="C51" s="332" t="s">
        <v>8225</v>
      </c>
      <c r="D51" s="332"/>
      <c r="E51" s="361" t="s">
        <v>122</v>
      </c>
      <c r="G51" s="332" t="s">
        <v>702</v>
      </c>
      <c r="H51" s="332" t="s">
        <v>56</v>
      </c>
      <c r="I51" s="332" t="s">
        <v>173</v>
      </c>
      <c r="J51" s="332" t="s">
        <v>471</v>
      </c>
      <c r="K51" t="s">
        <v>226</v>
      </c>
      <c r="L51" s="345" t="s">
        <v>268</v>
      </c>
      <c r="M51" t="s">
        <v>300</v>
      </c>
      <c r="N51" t="s">
        <v>300</v>
      </c>
      <c r="Q51" s="346">
        <v>0</v>
      </c>
      <c r="R51" s="346">
        <v>0</v>
      </c>
      <c r="S51" s="346">
        <v>0</v>
      </c>
      <c r="T51" s="346">
        <v>0</v>
      </c>
      <c r="U51" s="346">
        <v>0</v>
      </c>
      <c r="V51" s="347">
        <v>1</v>
      </c>
      <c r="W51" s="346">
        <v>0</v>
      </c>
      <c r="X51" s="347">
        <v>1</v>
      </c>
      <c r="Y51" s="348">
        <v>0</v>
      </c>
      <c r="Z51" s="349">
        <v>0</v>
      </c>
      <c r="AA51" s="349">
        <v>0</v>
      </c>
      <c r="AB51" s="349">
        <v>0</v>
      </c>
      <c r="AC51" s="349">
        <v>0</v>
      </c>
      <c r="AD51" s="349">
        <v>0</v>
      </c>
      <c r="AE51" s="349">
        <v>0</v>
      </c>
      <c r="AF51" s="349">
        <v>0</v>
      </c>
      <c r="AG51" s="349">
        <v>0</v>
      </c>
      <c r="AH51" s="349">
        <v>0</v>
      </c>
      <c r="AI51" s="349">
        <v>0</v>
      </c>
      <c r="AJ51" s="349">
        <v>0</v>
      </c>
      <c r="AK51" s="349">
        <v>0</v>
      </c>
      <c r="AL51" s="349">
        <v>0</v>
      </c>
      <c r="AM51" s="350">
        <v>0</v>
      </c>
      <c r="AN51" s="350">
        <v>0</v>
      </c>
      <c r="AO51" s="350">
        <v>0</v>
      </c>
      <c r="AP51" s="350">
        <v>0</v>
      </c>
      <c r="AQ51" s="350">
        <v>0</v>
      </c>
      <c r="AR51" s="350">
        <v>0</v>
      </c>
      <c r="AS51" s="350">
        <v>0</v>
      </c>
      <c r="AT51" s="350">
        <v>0</v>
      </c>
      <c r="AU51" s="350">
        <v>0</v>
      </c>
      <c r="AV51" s="350">
        <v>0</v>
      </c>
      <c r="AW51" s="350">
        <v>0</v>
      </c>
      <c r="AX51" s="350">
        <v>0</v>
      </c>
      <c r="AY51" s="350">
        <v>0</v>
      </c>
      <c r="AZ51" s="350">
        <v>0</v>
      </c>
      <c r="BA51" s="350">
        <v>0</v>
      </c>
      <c r="BB51" s="350">
        <v>0</v>
      </c>
      <c r="BC51" s="351">
        <v>0</v>
      </c>
      <c r="BD51" s="351">
        <v>0</v>
      </c>
      <c r="BE51" s="351">
        <v>0</v>
      </c>
      <c r="BF51" s="351">
        <v>0</v>
      </c>
      <c r="BG51" s="351">
        <v>0</v>
      </c>
      <c r="BH51" s="351">
        <v>0</v>
      </c>
      <c r="BI51" s="351">
        <v>0</v>
      </c>
      <c r="BJ51" s="351">
        <v>0</v>
      </c>
      <c r="BK51" s="351">
        <v>0</v>
      </c>
      <c r="BL51" s="351">
        <v>0</v>
      </c>
      <c r="BM51" s="351">
        <v>0</v>
      </c>
      <c r="BN51" s="351">
        <v>0</v>
      </c>
      <c r="BO51" s="352">
        <v>0</v>
      </c>
      <c r="BP51" s="352">
        <v>0</v>
      </c>
      <c r="BQ51" s="353">
        <v>0</v>
      </c>
      <c r="BR51" s="353">
        <v>0</v>
      </c>
      <c r="BS51" s="353">
        <v>0</v>
      </c>
      <c r="BT51" s="353">
        <v>0</v>
      </c>
      <c r="BU51" s="353">
        <v>0</v>
      </c>
      <c r="BV51" s="353">
        <v>0</v>
      </c>
      <c r="BW51" s="353">
        <v>0</v>
      </c>
      <c r="BX51" s="353">
        <v>0</v>
      </c>
      <c r="BY51" s="353">
        <v>0</v>
      </c>
      <c r="BZ51" s="353">
        <v>0</v>
      </c>
      <c r="CA51" s="354">
        <v>0</v>
      </c>
      <c r="CB51" s="355">
        <v>0</v>
      </c>
      <c r="CC51" s="355">
        <v>0</v>
      </c>
      <c r="CD51" s="355">
        <v>0</v>
      </c>
      <c r="CE51" s="355">
        <v>0</v>
      </c>
      <c r="CF51" s="355">
        <v>0</v>
      </c>
      <c r="CG51" s="355">
        <v>0</v>
      </c>
      <c r="CH51" s="355">
        <v>0</v>
      </c>
      <c r="CI51" s="355">
        <v>0</v>
      </c>
      <c r="CJ51" s="355">
        <v>0</v>
      </c>
      <c r="CK51" s="355">
        <v>0</v>
      </c>
      <c r="CL51" s="355">
        <v>0</v>
      </c>
      <c r="CM51" s="355">
        <v>0</v>
      </c>
      <c r="CN51" s="355">
        <v>0</v>
      </c>
      <c r="CO51" s="355">
        <v>0</v>
      </c>
      <c r="CP51" s="355">
        <v>0</v>
      </c>
      <c r="CQ51" s="355">
        <v>0</v>
      </c>
      <c r="CR51" s="355">
        <v>0</v>
      </c>
      <c r="CS51" s="355">
        <v>0</v>
      </c>
      <c r="CT51" s="355">
        <v>0</v>
      </c>
      <c r="CU51" s="356">
        <v>0</v>
      </c>
      <c r="CV51">
        <v>0</v>
      </c>
      <c r="CW51">
        <v>0</v>
      </c>
      <c r="CX51">
        <v>0</v>
      </c>
      <c r="CY51">
        <v>0</v>
      </c>
      <c r="CZ51">
        <v>0</v>
      </c>
      <c r="DA51" s="357" t="s">
        <v>2304</v>
      </c>
      <c r="DC51">
        <v>1</v>
      </c>
    </row>
    <row r="52" spans="1:110" ht="15.75" customHeight="1" x14ac:dyDescent="0.35">
      <c r="A52" s="332" t="s">
        <v>8177</v>
      </c>
      <c r="B52" s="342" t="s">
        <v>2319</v>
      </c>
      <c r="C52" s="332" t="s">
        <v>8226</v>
      </c>
      <c r="D52" s="332"/>
      <c r="E52" s="361" t="s">
        <v>122</v>
      </c>
      <c r="G52" s="332" t="s">
        <v>702</v>
      </c>
      <c r="H52" s="345" t="s">
        <v>56</v>
      </c>
      <c r="I52" s="345" t="s">
        <v>455</v>
      </c>
      <c r="J52" s="345" t="s">
        <v>471</v>
      </c>
      <c r="L52" s="345" t="s">
        <v>274</v>
      </c>
      <c r="M52" s="332" t="s">
        <v>299</v>
      </c>
      <c r="N52" s="332" t="s">
        <v>299</v>
      </c>
      <c r="Q52" s="346">
        <v>0</v>
      </c>
      <c r="R52" s="346">
        <v>0</v>
      </c>
      <c r="S52" s="346">
        <v>0</v>
      </c>
      <c r="T52" s="346">
        <v>0</v>
      </c>
      <c r="U52" s="346">
        <v>0</v>
      </c>
      <c r="V52" s="347">
        <v>1</v>
      </c>
      <c r="W52" s="346">
        <v>0</v>
      </c>
      <c r="X52" s="346">
        <v>0</v>
      </c>
      <c r="Y52" s="348">
        <v>0</v>
      </c>
      <c r="Z52" s="349">
        <v>0</v>
      </c>
      <c r="AA52" s="349">
        <v>0</v>
      </c>
      <c r="AB52" s="349">
        <v>0</v>
      </c>
      <c r="AC52" s="349">
        <v>0</v>
      </c>
      <c r="AD52" s="349">
        <v>0</v>
      </c>
      <c r="AE52" s="349">
        <v>0</v>
      </c>
      <c r="AF52" s="349">
        <v>0</v>
      </c>
      <c r="AG52" s="349">
        <v>0</v>
      </c>
      <c r="AH52" s="349">
        <v>0</v>
      </c>
      <c r="AI52" s="349">
        <v>0</v>
      </c>
      <c r="AJ52" s="349">
        <v>0</v>
      </c>
      <c r="AK52" s="349">
        <v>0</v>
      </c>
      <c r="AL52" s="349">
        <v>0</v>
      </c>
      <c r="AM52" s="350">
        <v>0</v>
      </c>
      <c r="AN52" s="350">
        <v>0</v>
      </c>
      <c r="AO52" s="350">
        <v>0</v>
      </c>
      <c r="AP52" s="350">
        <v>0</v>
      </c>
      <c r="AQ52" s="350">
        <v>0</v>
      </c>
      <c r="AR52" s="350">
        <v>0</v>
      </c>
      <c r="AS52" s="350">
        <v>0</v>
      </c>
      <c r="AT52" s="350">
        <v>0</v>
      </c>
      <c r="AU52" s="350">
        <v>0</v>
      </c>
      <c r="AV52" s="350">
        <v>0</v>
      </c>
      <c r="AW52" s="350">
        <v>0</v>
      </c>
      <c r="AX52" s="350">
        <v>0</v>
      </c>
      <c r="AY52" s="350">
        <v>0</v>
      </c>
      <c r="AZ52" s="350">
        <v>0</v>
      </c>
      <c r="BA52" s="350">
        <v>0</v>
      </c>
      <c r="BB52" s="350">
        <v>0</v>
      </c>
      <c r="BC52" s="351">
        <v>0</v>
      </c>
      <c r="BD52" s="351">
        <v>0</v>
      </c>
      <c r="BE52" s="351">
        <v>0</v>
      </c>
      <c r="BF52" s="351">
        <v>0</v>
      </c>
      <c r="BG52" s="351">
        <v>0</v>
      </c>
      <c r="BH52" s="351">
        <v>0</v>
      </c>
      <c r="BI52" s="351">
        <v>0</v>
      </c>
      <c r="BJ52" s="351">
        <v>0</v>
      </c>
      <c r="BK52" s="351">
        <v>0</v>
      </c>
      <c r="BL52" s="351">
        <v>0</v>
      </c>
      <c r="BM52" s="351">
        <v>0</v>
      </c>
      <c r="BN52" s="351">
        <v>0</v>
      </c>
      <c r="BO52" s="352">
        <v>0</v>
      </c>
      <c r="BP52" s="352">
        <v>0</v>
      </c>
      <c r="BQ52" s="353">
        <v>0</v>
      </c>
      <c r="BR52" s="353">
        <v>0</v>
      </c>
      <c r="BS52" s="353">
        <v>0</v>
      </c>
      <c r="BT52" s="353">
        <v>0</v>
      </c>
      <c r="BU52" s="353">
        <v>0</v>
      </c>
      <c r="BV52" s="353">
        <v>0</v>
      </c>
      <c r="BW52" s="353">
        <v>0</v>
      </c>
      <c r="BX52" s="353">
        <v>0</v>
      </c>
      <c r="BY52" s="353">
        <v>0</v>
      </c>
      <c r="BZ52" s="353">
        <v>0</v>
      </c>
      <c r="CA52" s="354">
        <v>0</v>
      </c>
      <c r="CB52" s="355">
        <v>0</v>
      </c>
      <c r="CC52" s="355">
        <v>0</v>
      </c>
      <c r="CD52" s="355">
        <v>0</v>
      </c>
      <c r="CE52" s="355">
        <v>0</v>
      </c>
      <c r="CF52" s="355">
        <v>0</v>
      </c>
      <c r="CG52" s="355">
        <v>0</v>
      </c>
      <c r="CH52" s="355">
        <v>0</v>
      </c>
      <c r="CI52" s="355">
        <v>0</v>
      </c>
      <c r="CJ52" s="355">
        <v>0</v>
      </c>
      <c r="CK52" s="355">
        <v>0</v>
      </c>
      <c r="CL52" s="355">
        <v>0</v>
      </c>
      <c r="CM52" s="355">
        <v>0</v>
      </c>
      <c r="CN52" s="355">
        <v>0</v>
      </c>
      <c r="CO52" s="355">
        <v>0</v>
      </c>
      <c r="CP52" s="355">
        <v>0</v>
      </c>
      <c r="CQ52" s="355">
        <v>0</v>
      </c>
      <c r="CR52" s="355">
        <v>0</v>
      </c>
      <c r="CS52" s="355">
        <v>0</v>
      </c>
      <c r="CT52" s="355">
        <v>0</v>
      </c>
      <c r="CU52" s="356">
        <v>0</v>
      </c>
      <c r="CV52">
        <v>0</v>
      </c>
      <c r="CW52">
        <v>0</v>
      </c>
      <c r="CX52">
        <v>0</v>
      </c>
      <c r="CY52">
        <v>0</v>
      </c>
      <c r="CZ52">
        <v>0</v>
      </c>
      <c r="DA52" s="357" t="s">
        <v>1771</v>
      </c>
      <c r="DC52">
        <v>1</v>
      </c>
    </row>
    <row r="53" spans="1:110" ht="15.75" customHeight="1" x14ac:dyDescent="0.35">
      <c r="A53" s="332" t="s">
        <v>8177</v>
      </c>
      <c r="B53" s="342" t="s">
        <v>2319</v>
      </c>
      <c r="C53" s="332" t="s">
        <v>8227</v>
      </c>
      <c r="D53" s="332"/>
      <c r="E53" s="361" t="s">
        <v>122</v>
      </c>
      <c r="G53" s="332" t="s">
        <v>702</v>
      </c>
      <c r="H53" s="332" t="s">
        <v>13</v>
      </c>
      <c r="I53" s="332" t="s">
        <v>221</v>
      </c>
      <c r="J53" s="332" t="s">
        <v>269</v>
      </c>
      <c r="L53" s="345" t="s">
        <v>274</v>
      </c>
      <c r="M53" s="332" t="s">
        <v>299</v>
      </c>
      <c r="N53" s="332" t="s">
        <v>299</v>
      </c>
      <c r="Q53" s="346">
        <v>0</v>
      </c>
      <c r="R53" s="346">
        <v>0</v>
      </c>
      <c r="S53" s="346">
        <v>0</v>
      </c>
      <c r="T53" s="346">
        <v>0</v>
      </c>
      <c r="U53" s="346">
        <v>0</v>
      </c>
      <c r="V53" s="347">
        <v>1</v>
      </c>
      <c r="W53" s="346">
        <v>0</v>
      </c>
      <c r="X53" s="346">
        <v>0</v>
      </c>
      <c r="Y53" s="348">
        <v>0</v>
      </c>
      <c r="Z53" s="349">
        <v>0</v>
      </c>
      <c r="AA53" s="349">
        <v>0</v>
      </c>
      <c r="AB53" s="349">
        <v>0</v>
      </c>
      <c r="AC53" s="349">
        <v>0</v>
      </c>
      <c r="AD53" s="349">
        <v>0</v>
      </c>
      <c r="AE53" s="349">
        <v>0</v>
      </c>
      <c r="AF53" s="349">
        <v>0</v>
      </c>
      <c r="AG53" s="349">
        <v>0</v>
      </c>
      <c r="AH53" s="349">
        <v>0</v>
      </c>
      <c r="AI53" s="349">
        <v>0</v>
      </c>
      <c r="AJ53" s="349">
        <v>0</v>
      </c>
      <c r="AK53" s="349">
        <v>0</v>
      </c>
      <c r="AL53" s="349">
        <v>0</v>
      </c>
      <c r="AM53" s="350">
        <v>0</v>
      </c>
      <c r="AN53" s="350">
        <v>0</v>
      </c>
      <c r="AO53" s="350">
        <v>0</v>
      </c>
      <c r="AP53" s="350">
        <v>0</v>
      </c>
      <c r="AQ53" s="350">
        <v>0</v>
      </c>
      <c r="AR53" s="350">
        <v>0</v>
      </c>
      <c r="AS53" s="350">
        <v>0</v>
      </c>
      <c r="AT53" s="350">
        <v>0</v>
      </c>
      <c r="AU53" s="350">
        <v>0</v>
      </c>
      <c r="AV53" s="350">
        <v>0</v>
      </c>
      <c r="AW53" s="350">
        <v>0</v>
      </c>
      <c r="AX53" s="350">
        <v>0</v>
      </c>
      <c r="AY53" s="350">
        <v>0</v>
      </c>
      <c r="AZ53" s="350">
        <v>0</v>
      </c>
      <c r="BA53" s="350">
        <v>0</v>
      </c>
      <c r="BB53" s="350">
        <v>0</v>
      </c>
      <c r="BC53" s="351">
        <v>0</v>
      </c>
      <c r="BD53" s="351">
        <v>0</v>
      </c>
      <c r="BE53" s="351">
        <v>0</v>
      </c>
      <c r="BF53" s="351">
        <v>0</v>
      </c>
      <c r="BG53" s="351">
        <v>0</v>
      </c>
      <c r="BH53" s="351">
        <v>0</v>
      </c>
      <c r="BI53" s="351">
        <v>0</v>
      </c>
      <c r="BJ53" s="351">
        <v>0</v>
      </c>
      <c r="BK53" s="351">
        <v>0</v>
      </c>
      <c r="BL53" s="351">
        <v>0</v>
      </c>
      <c r="BM53" s="351">
        <v>0</v>
      </c>
      <c r="BN53" s="351">
        <v>0</v>
      </c>
      <c r="BO53" s="352">
        <v>0</v>
      </c>
      <c r="BP53" s="352">
        <v>0</v>
      </c>
      <c r="BQ53" s="353">
        <v>0</v>
      </c>
      <c r="BR53" s="353">
        <v>0</v>
      </c>
      <c r="BS53" s="353">
        <v>0</v>
      </c>
      <c r="BT53" s="353">
        <v>0</v>
      </c>
      <c r="BU53" s="353">
        <v>0</v>
      </c>
      <c r="BV53" s="353">
        <v>0</v>
      </c>
      <c r="BW53" s="353">
        <v>0</v>
      </c>
      <c r="BX53" s="353">
        <v>0</v>
      </c>
      <c r="BY53" s="353">
        <v>0</v>
      </c>
      <c r="BZ53" s="353">
        <v>0</v>
      </c>
      <c r="CA53" s="354">
        <v>0</v>
      </c>
      <c r="CB53" s="355">
        <v>0</v>
      </c>
      <c r="CC53" s="355">
        <v>0</v>
      </c>
      <c r="CD53" s="355">
        <v>0</v>
      </c>
      <c r="CE53" s="355">
        <v>0</v>
      </c>
      <c r="CF53" s="355">
        <v>0</v>
      </c>
      <c r="CG53" s="355">
        <v>0</v>
      </c>
      <c r="CH53" s="355">
        <v>0</v>
      </c>
      <c r="CI53" s="355">
        <v>0</v>
      </c>
      <c r="CJ53" s="355">
        <v>0</v>
      </c>
      <c r="CK53" s="355">
        <v>0</v>
      </c>
      <c r="CL53" s="355">
        <v>0</v>
      </c>
      <c r="CM53" s="355">
        <v>0</v>
      </c>
      <c r="CN53" s="355">
        <v>0</v>
      </c>
      <c r="CO53" s="355">
        <v>0</v>
      </c>
      <c r="CP53" s="355">
        <v>0</v>
      </c>
      <c r="CQ53" s="355">
        <v>0</v>
      </c>
      <c r="CR53" s="355">
        <v>0</v>
      </c>
      <c r="CS53" s="355">
        <v>0</v>
      </c>
      <c r="CT53" s="355">
        <v>0</v>
      </c>
      <c r="CU53" s="356">
        <v>0</v>
      </c>
      <c r="CV53">
        <v>0</v>
      </c>
      <c r="CW53">
        <v>0</v>
      </c>
      <c r="CX53">
        <v>0</v>
      </c>
      <c r="CY53">
        <v>0</v>
      </c>
      <c r="CZ53">
        <v>0</v>
      </c>
      <c r="DA53" s="357" t="s">
        <v>1554</v>
      </c>
      <c r="DB53" t="s">
        <v>2332</v>
      </c>
      <c r="DC53">
        <v>1</v>
      </c>
    </row>
    <row r="54" spans="1:110" ht="15.75" customHeight="1" x14ac:dyDescent="0.35">
      <c r="A54" s="332" t="s">
        <v>8177</v>
      </c>
      <c r="B54" s="342" t="s">
        <v>2319</v>
      </c>
      <c r="C54" s="332" t="s">
        <v>8228</v>
      </c>
      <c r="D54" s="332"/>
      <c r="E54" s="361" t="s">
        <v>122</v>
      </c>
      <c r="G54" s="332" t="s">
        <v>702</v>
      </c>
      <c r="H54" s="332" t="s">
        <v>56</v>
      </c>
      <c r="I54" s="332" t="s">
        <v>173</v>
      </c>
      <c r="J54" t="s">
        <v>471</v>
      </c>
      <c r="L54" s="345" t="s">
        <v>274</v>
      </c>
      <c r="M54" t="s">
        <v>299</v>
      </c>
      <c r="N54" t="s">
        <v>299</v>
      </c>
      <c r="Q54" s="346">
        <v>0</v>
      </c>
      <c r="R54" s="346">
        <v>0</v>
      </c>
      <c r="S54" s="346">
        <v>0</v>
      </c>
      <c r="T54" s="346">
        <v>0</v>
      </c>
      <c r="U54" s="346">
        <v>0</v>
      </c>
      <c r="V54" s="346">
        <v>0</v>
      </c>
      <c r="W54" s="346">
        <v>0</v>
      </c>
      <c r="X54" s="347">
        <v>1</v>
      </c>
      <c r="Y54" s="348">
        <v>0</v>
      </c>
      <c r="Z54" s="349">
        <v>0</v>
      </c>
      <c r="AA54" s="349">
        <v>0</v>
      </c>
      <c r="AB54" s="349">
        <v>0</v>
      </c>
      <c r="AC54" s="349">
        <v>0</v>
      </c>
      <c r="AD54" s="349">
        <v>0</v>
      </c>
      <c r="AE54" s="349">
        <v>0</v>
      </c>
      <c r="AF54" s="349">
        <v>0</v>
      </c>
      <c r="AG54" s="349">
        <v>0</v>
      </c>
      <c r="AH54" s="349">
        <v>0</v>
      </c>
      <c r="AI54" s="349">
        <v>0</v>
      </c>
      <c r="AJ54" s="349">
        <v>0</v>
      </c>
      <c r="AK54" s="349">
        <v>0</v>
      </c>
      <c r="AL54" s="349">
        <v>0</v>
      </c>
      <c r="AM54" s="350">
        <v>0</v>
      </c>
      <c r="AN54" s="350">
        <v>0</v>
      </c>
      <c r="AO54" s="350">
        <v>0</v>
      </c>
      <c r="AP54" s="350">
        <v>0</v>
      </c>
      <c r="AQ54" s="350">
        <v>0</v>
      </c>
      <c r="AR54" s="350">
        <v>0</v>
      </c>
      <c r="AS54" s="350">
        <v>0</v>
      </c>
      <c r="AT54" s="350">
        <v>0</v>
      </c>
      <c r="AU54" s="350">
        <v>0</v>
      </c>
      <c r="AV54" s="350">
        <v>0</v>
      </c>
      <c r="AW54" s="350">
        <v>0</v>
      </c>
      <c r="AX54" s="350">
        <v>0</v>
      </c>
      <c r="AY54" s="350">
        <v>0</v>
      </c>
      <c r="AZ54" s="350">
        <v>0</v>
      </c>
      <c r="BA54" s="350">
        <v>0</v>
      </c>
      <c r="BB54" s="350">
        <v>0</v>
      </c>
      <c r="BC54" s="351">
        <v>0</v>
      </c>
      <c r="BD54" s="351">
        <v>0</v>
      </c>
      <c r="BE54" s="351">
        <v>0</v>
      </c>
      <c r="BF54" s="351">
        <v>0</v>
      </c>
      <c r="BG54" s="351">
        <v>0</v>
      </c>
      <c r="BH54" s="351">
        <v>0</v>
      </c>
      <c r="BI54" s="351">
        <v>0</v>
      </c>
      <c r="BJ54" s="351">
        <v>0</v>
      </c>
      <c r="BK54" s="351">
        <v>0</v>
      </c>
      <c r="BL54" s="351">
        <v>0</v>
      </c>
      <c r="BM54" s="351">
        <v>0</v>
      </c>
      <c r="BN54" s="351">
        <v>0</v>
      </c>
      <c r="BO54" s="352">
        <v>0</v>
      </c>
      <c r="BP54" s="352">
        <v>0</v>
      </c>
      <c r="BQ54" s="353">
        <v>0</v>
      </c>
      <c r="BR54" s="353">
        <v>0</v>
      </c>
      <c r="BS54" s="353">
        <v>0</v>
      </c>
      <c r="BT54" s="353">
        <v>0</v>
      </c>
      <c r="BU54" s="353">
        <v>0</v>
      </c>
      <c r="BV54" s="353">
        <v>0</v>
      </c>
      <c r="BW54" s="353">
        <v>0</v>
      </c>
      <c r="BX54" s="353">
        <v>0</v>
      </c>
      <c r="BY54" s="353">
        <v>0</v>
      </c>
      <c r="BZ54" s="353">
        <v>0</v>
      </c>
      <c r="CA54" s="354">
        <v>0</v>
      </c>
      <c r="CB54" s="355">
        <v>0</v>
      </c>
      <c r="CC54" s="355">
        <v>0</v>
      </c>
      <c r="CD54" s="355">
        <v>0</v>
      </c>
      <c r="CE54" s="355">
        <v>0</v>
      </c>
      <c r="CF54" s="355">
        <v>0</v>
      </c>
      <c r="CG54" s="355">
        <v>0</v>
      </c>
      <c r="CH54" s="355">
        <v>0</v>
      </c>
      <c r="CI54" s="355">
        <v>0</v>
      </c>
      <c r="CJ54" s="355">
        <v>0</v>
      </c>
      <c r="CK54" s="355">
        <v>0</v>
      </c>
      <c r="CL54" s="355">
        <v>0</v>
      </c>
      <c r="CM54" s="355">
        <v>0</v>
      </c>
      <c r="CN54" s="355">
        <v>0</v>
      </c>
      <c r="CO54" s="355">
        <v>0</v>
      </c>
      <c r="CP54" s="355">
        <v>0</v>
      </c>
      <c r="CQ54" s="355">
        <v>0</v>
      </c>
      <c r="CR54" s="355">
        <v>0</v>
      </c>
      <c r="CS54" s="355">
        <v>0</v>
      </c>
      <c r="CT54" s="355">
        <v>0</v>
      </c>
      <c r="CU54" s="356">
        <v>0</v>
      </c>
      <c r="CV54">
        <v>0</v>
      </c>
      <c r="CW54">
        <v>0</v>
      </c>
      <c r="CX54">
        <v>0</v>
      </c>
      <c r="CY54">
        <v>0</v>
      </c>
      <c r="CZ54">
        <v>0</v>
      </c>
      <c r="DA54" s="357" t="s">
        <v>2104</v>
      </c>
      <c r="DC54">
        <v>1</v>
      </c>
    </row>
    <row r="55" spans="1:110" ht="15.75" customHeight="1" x14ac:dyDescent="0.35">
      <c r="A55" s="332" t="s">
        <v>8177</v>
      </c>
      <c r="B55" s="342" t="s">
        <v>2337</v>
      </c>
      <c r="C55" s="332" t="s">
        <v>8229</v>
      </c>
      <c r="D55" s="332"/>
      <c r="E55" s="361" t="s">
        <v>122</v>
      </c>
      <c r="G55" s="332" t="s">
        <v>702</v>
      </c>
      <c r="H55" s="332" t="s">
        <v>56</v>
      </c>
      <c r="I55" s="345" t="s">
        <v>173</v>
      </c>
      <c r="J55" t="s">
        <v>471</v>
      </c>
      <c r="L55" s="345" t="s">
        <v>274</v>
      </c>
      <c r="M55" t="s">
        <v>299</v>
      </c>
      <c r="N55" t="s">
        <v>299</v>
      </c>
      <c r="Q55" s="346">
        <v>0</v>
      </c>
      <c r="R55" s="346">
        <v>0</v>
      </c>
      <c r="S55" s="346">
        <v>0</v>
      </c>
      <c r="T55" s="346">
        <v>0</v>
      </c>
      <c r="U55" s="346">
        <v>0</v>
      </c>
      <c r="V55" s="347">
        <v>1</v>
      </c>
      <c r="W55" s="346">
        <v>0</v>
      </c>
      <c r="X55" s="346">
        <v>0</v>
      </c>
      <c r="Y55" s="348">
        <v>0</v>
      </c>
      <c r="Z55" s="349">
        <v>0</v>
      </c>
      <c r="AA55" s="349">
        <v>0</v>
      </c>
      <c r="AB55" s="349">
        <v>0</v>
      </c>
      <c r="AC55" s="349">
        <v>0</v>
      </c>
      <c r="AD55" s="349">
        <v>0</v>
      </c>
      <c r="AE55" s="349">
        <v>0</v>
      </c>
      <c r="AF55" s="349">
        <v>0</v>
      </c>
      <c r="AG55" s="349">
        <v>0</v>
      </c>
      <c r="AH55" s="349">
        <v>0</v>
      </c>
      <c r="AI55" s="349">
        <v>0</v>
      </c>
      <c r="AJ55" s="349">
        <v>0</v>
      </c>
      <c r="AK55" s="349">
        <v>0</v>
      </c>
      <c r="AL55" s="349">
        <v>0</v>
      </c>
      <c r="AM55" s="350">
        <v>0</v>
      </c>
      <c r="AN55" s="350">
        <v>0</v>
      </c>
      <c r="AO55" s="350">
        <v>0</v>
      </c>
      <c r="AP55" s="350">
        <v>0</v>
      </c>
      <c r="AQ55" s="350">
        <v>0</v>
      </c>
      <c r="AR55" s="350">
        <v>0</v>
      </c>
      <c r="AS55" s="350">
        <v>0</v>
      </c>
      <c r="AT55" s="350">
        <v>0</v>
      </c>
      <c r="AU55" s="350">
        <v>0</v>
      </c>
      <c r="AV55" s="350">
        <v>0</v>
      </c>
      <c r="AW55" s="350">
        <v>0</v>
      </c>
      <c r="AX55" s="350">
        <v>0</v>
      </c>
      <c r="AY55" s="350">
        <v>0</v>
      </c>
      <c r="AZ55" s="350">
        <v>0</v>
      </c>
      <c r="BA55" s="350">
        <v>0</v>
      </c>
      <c r="BB55" s="350">
        <v>0</v>
      </c>
      <c r="BC55" s="351">
        <v>0</v>
      </c>
      <c r="BD55" s="351">
        <v>0</v>
      </c>
      <c r="BE55" s="351">
        <v>0</v>
      </c>
      <c r="BF55" s="351">
        <v>0</v>
      </c>
      <c r="BG55" s="351">
        <v>0</v>
      </c>
      <c r="BH55" s="351">
        <v>0</v>
      </c>
      <c r="BI55" s="351">
        <v>0</v>
      </c>
      <c r="BJ55" s="351">
        <v>0</v>
      </c>
      <c r="BK55" s="351">
        <v>0</v>
      </c>
      <c r="BL55" s="351">
        <v>0</v>
      </c>
      <c r="BM55" s="351">
        <v>0</v>
      </c>
      <c r="BN55" s="351">
        <v>0</v>
      </c>
      <c r="BO55" s="352">
        <v>0</v>
      </c>
      <c r="BP55" s="352">
        <v>0</v>
      </c>
      <c r="BQ55" s="353">
        <v>0</v>
      </c>
      <c r="BR55" s="353">
        <v>0</v>
      </c>
      <c r="BS55" s="353">
        <v>0</v>
      </c>
      <c r="BT55" s="353">
        <v>0</v>
      </c>
      <c r="BU55" s="353">
        <v>0</v>
      </c>
      <c r="BV55" s="353">
        <v>0</v>
      </c>
      <c r="BW55" s="353">
        <v>0</v>
      </c>
      <c r="BX55" s="353">
        <v>0</v>
      </c>
      <c r="BY55" s="353">
        <v>0</v>
      </c>
      <c r="BZ55" s="353">
        <v>0</v>
      </c>
      <c r="CA55" s="354">
        <v>0</v>
      </c>
      <c r="CB55" s="355">
        <v>0</v>
      </c>
      <c r="CC55" s="355">
        <v>0</v>
      </c>
      <c r="CD55" s="355">
        <v>0</v>
      </c>
      <c r="CE55" s="355">
        <v>0</v>
      </c>
      <c r="CF55" s="355">
        <v>0</v>
      </c>
      <c r="CG55" s="355">
        <v>0</v>
      </c>
      <c r="CH55" s="355">
        <v>0</v>
      </c>
      <c r="CI55" s="355">
        <v>0</v>
      </c>
      <c r="CJ55" s="355">
        <v>0</v>
      </c>
      <c r="CK55" s="355">
        <v>0</v>
      </c>
      <c r="CL55" s="355">
        <v>0</v>
      </c>
      <c r="CM55" s="355">
        <v>0</v>
      </c>
      <c r="CN55" s="355">
        <v>0</v>
      </c>
      <c r="CO55" s="355">
        <v>0</v>
      </c>
      <c r="CP55" s="355">
        <v>0</v>
      </c>
      <c r="CQ55" s="355">
        <v>0</v>
      </c>
      <c r="CR55" s="355">
        <v>0</v>
      </c>
      <c r="CS55" s="355">
        <v>0</v>
      </c>
      <c r="CT55" s="355">
        <v>0</v>
      </c>
      <c r="CU55" s="356">
        <v>0</v>
      </c>
      <c r="CV55">
        <v>0</v>
      </c>
      <c r="CW55">
        <v>0</v>
      </c>
      <c r="CX55">
        <v>0</v>
      </c>
      <c r="CY55">
        <v>0</v>
      </c>
      <c r="CZ55">
        <v>0</v>
      </c>
      <c r="DA55" s="357"/>
      <c r="DC55">
        <v>1</v>
      </c>
    </row>
    <row r="56" spans="1:110" ht="15.75" customHeight="1" x14ac:dyDescent="0.35">
      <c r="A56" s="332" t="s">
        <v>8177</v>
      </c>
      <c r="B56" s="342" t="s">
        <v>2337</v>
      </c>
      <c r="C56" s="332" t="s">
        <v>8230</v>
      </c>
      <c r="D56" s="332"/>
      <c r="E56" s="360" t="s">
        <v>145</v>
      </c>
      <c r="G56" s="332" t="s">
        <v>702</v>
      </c>
      <c r="H56" s="332" t="s">
        <v>56</v>
      </c>
      <c r="I56" s="332" t="s">
        <v>455</v>
      </c>
      <c r="J56" t="s">
        <v>471</v>
      </c>
      <c r="L56" s="332" t="s">
        <v>272</v>
      </c>
      <c r="M56" t="s">
        <v>299</v>
      </c>
      <c r="N56" t="s">
        <v>299</v>
      </c>
      <c r="Q56" s="346">
        <v>0</v>
      </c>
      <c r="R56" s="346">
        <v>0</v>
      </c>
      <c r="S56" s="346">
        <v>0</v>
      </c>
      <c r="T56" s="346">
        <v>0</v>
      </c>
      <c r="U56" s="346">
        <v>0</v>
      </c>
      <c r="V56" s="347">
        <v>1</v>
      </c>
      <c r="W56" s="346">
        <v>0</v>
      </c>
      <c r="X56" s="346">
        <v>0</v>
      </c>
      <c r="Y56" s="348">
        <v>0</v>
      </c>
      <c r="Z56" s="349">
        <v>0</v>
      </c>
      <c r="AA56" s="349">
        <v>0</v>
      </c>
      <c r="AB56" s="349">
        <v>0</v>
      </c>
      <c r="AC56" s="349">
        <v>0</v>
      </c>
      <c r="AD56" s="349">
        <v>0</v>
      </c>
      <c r="AE56" s="349">
        <v>0</v>
      </c>
      <c r="AF56" s="349">
        <v>0</v>
      </c>
      <c r="AG56" s="349">
        <v>0</v>
      </c>
      <c r="AH56" s="349">
        <v>0</v>
      </c>
      <c r="AI56" s="349">
        <v>0</v>
      </c>
      <c r="AJ56" s="349">
        <v>0</v>
      </c>
      <c r="AK56" s="349">
        <v>0</v>
      </c>
      <c r="AL56" s="349">
        <v>0</v>
      </c>
      <c r="AM56" s="350">
        <v>0</v>
      </c>
      <c r="AN56" s="350">
        <v>0</v>
      </c>
      <c r="AO56" s="350">
        <v>0</v>
      </c>
      <c r="AP56" s="350">
        <v>0</v>
      </c>
      <c r="AQ56" s="350">
        <v>0</v>
      </c>
      <c r="AR56" s="350">
        <v>0</v>
      </c>
      <c r="AS56" s="350">
        <v>0</v>
      </c>
      <c r="AT56" s="350">
        <v>0</v>
      </c>
      <c r="AU56" s="350">
        <v>0</v>
      </c>
      <c r="AV56" s="350">
        <v>0</v>
      </c>
      <c r="AW56" s="350">
        <v>0</v>
      </c>
      <c r="AX56" s="350">
        <v>0</v>
      </c>
      <c r="AY56" s="350">
        <v>0</v>
      </c>
      <c r="AZ56" s="350">
        <v>0</v>
      </c>
      <c r="BA56" s="350">
        <v>0</v>
      </c>
      <c r="BB56" s="350">
        <v>0</v>
      </c>
      <c r="BC56" s="351">
        <v>0</v>
      </c>
      <c r="BD56" s="351">
        <v>0</v>
      </c>
      <c r="BE56" s="351">
        <v>0</v>
      </c>
      <c r="BF56" s="351">
        <v>0</v>
      </c>
      <c r="BG56" s="351">
        <v>0</v>
      </c>
      <c r="BH56" s="351">
        <v>0</v>
      </c>
      <c r="BI56" s="351">
        <v>0</v>
      </c>
      <c r="BJ56" s="351">
        <v>0</v>
      </c>
      <c r="BK56" s="351">
        <v>0</v>
      </c>
      <c r="BL56" s="351">
        <v>0</v>
      </c>
      <c r="BM56" s="351">
        <v>0</v>
      </c>
      <c r="BN56" s="351">
        <v>0</v>
      </c>
      <c r="BO56" s="352">
        <v>0</v>
      </c>
      <c r="BP56" s="352">
        <v>0</v>
      </c>
      <c r="BQ56" s="353">
        <v>0</v>
      </c>
      <c r="BR56" s="353">
        <v>0</v>
      </c>
      <c r="BS56" s="353">
        <v>0</v>
      </c>
      <c r="BT56" s="353">
        <v>0</v>
      </c>
      <c r="BU56" s="353">
        <v>0</v>
      </c>
      <c r="BV56" s="353">
        <v>0</v>
      </c>
      <c r="BW56" s="353">
        <v>0</v>
      </c>
      <c r="BX56" s="353">
        <v>0</v>
      </c>
      <c r="BY56" s="353">
        <v>0</v>
      </c>
      <c r="BZ56" s="353">
        <v>0</v>
      </c>
      <c r="CA56" s="354">
        <v>0</v>
      </c>
      <c r="CB56" s="355">
        <v>0</v>
      </c>
      <c r="CC56" s="355">
        <v>0</v>
      </c>
      <c r="CD56" s="355">
        <v>0</v>
      </c>
      <c r="CE56" s="355">
        <v>0</v>
      </c>
      <c r="CF56" s="355">
        <v>0</v>
      </c>
      <c r="CG56" s="355">
        <v>0</v>
      </c>
      <c r="CH56" s="355">
        <v>0</v>
      </c>
      <c r="CI56" s="355">
        <v>0</v>
      </c>
      <c r="CJ56" s="355">
        <v>0</v>
      </c>
      <c r="CK56" s="355">
        <v>0</v>
      </c>
      <c r="CL56" s="355">
        <v>0</v>
      </c>
      <c r="CM56" s="355">
        <v>0</v>
      </c>
      <c r="CN56" s="355">
        <v>0</v>
      </c>
      <c r="CO56" s="355">
        <v>0</v>
      </c>
      <c r="CP56" s="355">
        <v>0</v>
      </c>
      <c r="CQ56" s="355">
        <v>0</v>
      </c>
      <c r="CR56" s="355">
        <v>0</v>
      </c>
      <c r="CS56" s="355">
        <v>0</v>
      </c>
      <c r="CT56" s="355">
        <v>0</v>
      </c>
      <c r="CU56" s="356">
        <v>0</v>
      </c>
      <c r="CV56">
        <v>0</v>
      </c>
      <c r="CW56">
        <v>0</v>
      </c>
      <c r="CX56">
        <v>0</v>
      </c>
      <c r="CY56">
        <v>0</v>
      </c>
      <c r="CZ56">
        <v>0</v>
      </c>
      <c r="DA56" s="357"/>
      <c r="DC56">
        <v>1</v>
      </c>
      <c r="DD56" s="363"/>
      <c r="DE56" s="363"/>
      <c r="DF56" s="363"/>
    </row>
    <row r="57" spans="1:110" ht="15.75" customHeight="1" x14ac:dyDescent="0.35">
      <c r="A57" s="332" t="s">
        <v>8177</v>
      </c>
      <c r="B57" s="342" t="s">
        <v>2347</v>
      </c>
      <c r="C57" s="332" t="s">
        <v>8231</v>
      </c>
      <c r="D57" s="332"/>
      <c r="E57" s="360" t="s">
        <v>145</v>
      </c>
      <c r="G57" s="332" t="s">
        <v>702</v>
      </c>
      <c r="H57" s="332" t="s">
        <v>56</v>
      </c>
      <c r="I57" s="332" t="s">
        <v>173</v>
      </c>
      <c r="J57" s="332" t="s">
        <v>471</v>
      </c>
      <c r="L57" s="332" t="s">
        <v>268</v>
      </c>
      <c r="M57" s="24" t="s">
        <v>299</v>
      </c>
      <c r="N57" s="24" t="s">
        <v>299</v>
      </c>
      <c r="Q57" s="346">
        <v>0</v>
      </c>
      <c r="R57" s="346">
        <v>0</v>
      </c>
      <c r="S57" s="346">
        <v>0</v>
      </c>
      <c r="T57" s="346">
        <v>0</v>
      </c>
      <c r="U57" s="346">
        <v>0</v>
      </c>
      <c r="V57" s="347">
        <v>1</v>
      </c>
      <c r="W57" s="346">
        <v>0</v>
      </c>
      <c r="X57" s="346">
        <v>0</v>
      </c>
      <c r="Y57" s="348">
        <v>0</v>
      </c>
      <c r="Z57" s="349">
        <v>0</v>
      </c>
      <c r="AA57" s="349">
        <v>0</v>
      </c>
      <c r="AB57" s="349">
        <v>0</v>
      </c>
      <c r="AC57" s="349">
        <v>0</v>
      </c>
      <c r="AD57" s="349">
        <v>0</v>
      </c>
      <c r="AE57" s="349">
        <v>0</v>
      </c>
      <c r="AF57" s="349">
        <v>0</v>
      </c>
      <c r="AG57" s="349">
        <v>0</v>
      </c>
      <c r="AH57" s="349">
        <v>0</v>
      </c>
      <c r="AI57" s="349">
        <v>0</v>
      </c>
      <c r="AJ57" s="349">
        <v>0</v>
      </c>
      <c r="AK57" s="349">
        <v>0</v>
      </c>
      <c r="AL57" s="349">
        <v>0</v>
      </c>
      <c r="AM57" s="350">
        <v>0</v>
      </c>
      <c r="AN57" s="350">
        <v>0</v>
      </c>
      <c r="AO57" s="350">
        <v>0</v>
      </c>
      <c r="AP57" s="350">
        <v>0</v>
      </c>
      <c r="AQ57" s="350">
        <v>0</v>
      </c>
      <c r="AR57" s="350">
        <v>0</v>
      </c>
      <c r="AS57" s="350">
        <v>0</v>
      </c>
      <c r="AT57" s="350">
        <v>0</v>
      </c>
      <c r="AU57" s="350">
        <v>0</v>
      </c>
      <c r="AV57" s="350">
        <v>0</v>
      </c>
      <c r="AW57" s="350">
        <v>0</v>
      </c>
      <c r="AX57" s="350">
        <v>0</v>
      </c>
      <c r="AY57" s="350">
        <v>0</v>
      </c>
      <c r="AZ57" s="350">
        <v>0</v>
      </c>
      <c r="BA57" s="350">
        <v>0</v>
      </c>
      <c r="BB57" s="350">
        <v>0</v>
      </c>
      <c r="BC57" s="351">
        <v>0</v>
      </c>
      <c r="BD57" s="351">
        <v>0</v>
      </c>
      <c r="BE57" s="351">
        <v>0</v>
      </c>
      <c r="BF57" s="351">
        <v>0</v>
      </c>
      <c r="BG57" s="351">
        <v>0</v>
      </c>
      <c r="BH57" s="351">
        <v>0</v>
      </c>
      <c r="BI57" s="351">
        <v>0</v>
      </c>
      <c r="BJ57" s="351">
        <v>0</v>
      </c>
      <c r="BK57" s="351">
        <v>0</v>
      </c>
      <c r="BL57" s="351">
        <v>0</v>
      </c>
      <c r="BM57" s="351">
        <v>0</v>
      </c>
      <c r="BN57" s="351">
        <v>0</v>
      </c>
      <c r="BO57" s="352">
        <v>0</v>
      </c>
      <c r="BP57" s="352">
        <v>0</v>
      </c>
      <c r="BQ57" s="353">
        <v>0</v>
      </c>
      <c r="BR57" s="353">
        <v>0</v>
      </c>
      <c r="BS57" s="353">
        <v>0</v>
      </c>
      <c r="BT57" s="353">
        <v>0</v>
      </c>
      <c r="BU57" s="353">
        <v>0</v>
      </c>
      <c r="BV57" s="353">
        <v>0</v>
      </c>
      <c r="BW57" s="353">
        <v>0</v>
      </c>
      <c r="BX57" s="353">
        <v>0</v>
      </c>
      <c r="BY57" s="353">
        <v>0</v>
      </c>
      <c r="BZ57" s="353">
        <v>0</v>
      </c>
      <c r="CA57" s="354">
        <v>0</v>
      </c>
      <c r="CB57" s="355">
        <v>0</v>
      </c>
      <c r="CC57" s="355">
        <v>0</v>
      </c>
      <c r="CD57" s="355">
        <v>0</v>
      </c>
      <c r="CE57" s="355">
        <v>0</v>
      </c>
      <c r="CF57" s="355">
        <v>0</v>
      </c>
      <c r="CG57" s="355">
        <v>0</v>
      </c>
      <c r="CH57" s="355">
        <v>0</v>
      </c>
      <c r="CI57" s="355">
        <v>0</v>
      </c>
      <c r="CJ57" s="355">
        <v>0</v>
      </c>
      <c r="CK57" s="355">
        <v>0</v>
      </c>
      <c r="CL57" s="355">
        <v>0</v>
      </c>
      <c r="CM57" s="355">
        <v>0</v>
      </c>
      <c r="CN57" s="355">
        <v>0</v>
      </c>
      <c r="CO57" s="355">
        <v>0</v>
      </c>
      <c r="CP57" s="355">
        <v>0</v>
      </c>
      <c r="CQ57" s="355">
        <v>0</v>
      </c>
      <c r="CR57" s="355">
        <v>0</v>
      </c>
      <c r="CS57" s="355">
        <v>0</v>
      </c>
      <c r="CT57" s="355">
        <v>0</v>
      </c>
      <c r="CU57" s="356">
        <v>0</v>
      </c>
      <c r="CV57">
        <v>0</v>
      </c>
      <c r="CW57">
        <v>0</v>
      </c>
      <c r="CX57">
        <v>0</v>
      </c>
      <c r="CY57">
        <v>0</v>
      </c>
      <c r="CZ57">
        <v>0</v>
      </c>
      <c r="DA57" s="357"/>
      <c r="DB57" s="332" t="s">
        <v>2128</v>
      </c>
      <c r="DC57">
        <v>1</v>
      </c>
    </row>
    <row r="58" spans="1:110" ht="15.75" customHeight="1" x14ac:dyDescent="0.35">
      <c r="A58" s="332" t="s">
        <v>8177</v>
      </c>
      <c r="B58" s="342" t="s">
        <v>2373</v>
      </c>
      <c r="C58" s="332" t="s">
        <v>8232</v>
      </c>
      <c r="D58" s="332"/>
      <c r="E58" s="361" t="s">
        <v>122</v>
      </c>
      <c r="G58" s="332" t="s">
        <v>702</v>
      </c>
      <c r="H58" s="332" t="s">
        <v>56</v>
      </c>
      <c r="I58" s="332" t="s">
        <v>173</v>
      </c>
      <c r="J58" t="s">
        <v>471</v>
      </c>
      <c r="L58" s="332" t="s">
        <v>268</v>
      </c>
      <c r="M58" t="s">
        <v>299</v>
      </c>
      <c r="N58" t="s">
        <v>299</v>
      </c>
      <c r="Q58" s="346">
        <v>0</v>
      </c>
      <c r="R58" s="346">
        <v>0</v>
      </c>
      <c r="S58" s="346">
        <v>0</v>
      </c>
      <c r="T58" s="346">
        <v>0</v>
      </c>
      <c r="U58" s="346">
        <v>0</v>
      </c>
      <c r="V58" s="347">
        <v>1</v>
      </c>
      <c r="W58" s="346">
        <v>0</v>
      </c>
      <c r="X58" s="346">
        <v>0</v>
      </c>
      <c r="Y58" s="348">
        <v>0</v>
      </c>
      <c r="Z58" s="349">
        <v>0</v>
      </c>
      <c r="AA58" s="349">
        <v>0</v>
      </c>
      <c r="AB58" s="349">
        <v>0</v>
      </c>
      <c r="AC58" s="349">
        <v>0</v>
      </c>
      <c r="AD58" s="349">
        <v>0</v>
      </c>
      <c r="AE58" s="349">
        <v>0</v>
      </c>
      <c r="AF58" s="349">
        <v>0</v>
      </c>
      <c r="AG58" s="349">
        <v>0</v>
      </c>
      <c r="AH58" s="349">
        <v>0</v>
      </c>
      <c r="AI58" s="349">
        <v>0</v>
      </c>
      <c r="AJ58" s="349">
        <v>0</v>
      </c>
      <c r="AK58" s="349">
        <v>0</v>
      </c>
      <c r="AL58" s="349">
        <v>0</v>
      </c>
      <c r="AM58" s="350">
        <v>0</v>
      </c>
      <c r="AN58" s="350">
        <v>0</v>
      </c>
      <c r="AO58" s="350">
        <v>0</v>
      </c>
      <c r="AP58" s="350">
        <v>0</v>
      </c>
      <c r="AQ58" s="350">
        <v>0</v>
      </c>
      <c r="AR58" s="350">
        <v>0</v>
      </c>
      <c r="AS58" s="350">
        <v>0</v>
      </c>
      <c r="AT58" s="350">
        <v>0</v>
      </c>
      <c r="AU58" s="350">
        <v>0</v>
      </c>
      <c r="AV58" s="350">
        <v>0</v>
      </c>
      <c r="AW58" s="350">
        <v>0</v>
      </c>
      <c r="AX58" s="350">
        <v>0</v>
      </c>
      <c r="AY58" s="350">
        <v>0</v>
      </c>
      <c r="AZ58" s="350">
        <v>0</v>
      </c>
      <c r="BA58" s="350">
        <v>0</v>
      </c>
      <c r="BB58" s="350">
        <v>0</v>
      </c>
      <c r="BC58" s="351">
        <v>0</v>
      </c>
      <c r="BD58" s="351">
        <v>0</v>
      </c>
      <c r="BE58" s="351">
        <v>0</v>
      </c>
      <c r="BF58" s="351">
        <v>0</v>
      </c>
      <c r="BG58" s="351">
        <v>0</v>
      </c>
      <c r="BH58" s="351">
        <v>0</v>
      </c>
      <c r="BI58" s="351">
        <v>0</v>
      </c>
      <c r="BJ58" s="351">
        <v>0</v>
      </c>
      <c r="BK58" s="351">
        <v>0</v>
      </c>
      <c r="BL58" s="351">
        <v>0</v>
      </c>
      <c r="BM58" s="351">
        <v>0</v>
      </c>
      <c r="BN58" s="351">
        <v>0</v>
      </c>
      <c r="BO58" s="352">
        <v>0</v>
      </c>
      <c r="BP58" s="352">
        <v>0</v>
      </c>
      <c r="BQ58" s="353">
        <v>0</v>
      </c>
      <c r="BR58" s="353">
        <v>0</v>
      </c>
      <c r="BS58" s="353">
        <v>0</v>
      </c>
      <c r="BT58" s="353">
        <v>0</v>
      </c>
      <c r="BU58" s="353">
        <v>0</v>
      </c>
      <c r="BV58" s="353">
        <v>0</v>
      </c>
      <c r="BW58" s="353">
        <v>0</v>
      </c>
      <c r="BX58" s="353">
        <v>0</v>
      </c>
      <c r="BY58" s="353">
        <v>0</v>
      </c>
      <c r="BZ58" s="353">
        <v>0</v>
      </c>
      <c r="CA58" s="354">
        <v>0</v>
      </c>
      <c r="CB58" s="355">
        <v>0</v>
      </c>
      <c r="CC58" s="355">
        <v>0</v>
      </c>
      <c r="CD58" s="355">
        <v>0</v>
      </c>
      <c r="CE58" s="355">
        <v>0</v>
      </c>
      <c r="CF58" s="355">
        <v>0</v>
      </c>
      <c r="CG58" s="355">
        <v>0</v>
      </c>
      <c r="CH58" s="355">
        <v>0</v>
      </c>
      <c r="CI58" s="355">
        <v>0</v>
      </c>
      <c r="CJ58" s="355">
        <v>0</v>
      </c>
      <c r="CK58" s="355">
        <v>0</v>
      </c>
      <c r="CL58" s="355">
        <v>0</v>
      </c>
      <c r="CM58" s="355">
        <v>0</v>
      </c>
      <c r="CN58" s="355">
        <v>0</v>
      </c>
      <c r="CO58" s="355">
        <v>0</v>
      </c>
      <c r="CP58" s="355">
        <v>0</v>
      </c>
      <c r="CQ58" s="355">
        <v>0</v>
      </c>
      <c r="CR58" s="355">
        <v>0</v>
      </c>
      <c r="CS58" s="355">
        <v>0</v>
      </c>
      <c r="CT58" s="355">
        <v>0</v>
      </c>
      <c r="CU58" s="356">
        <v>0</v>
      </c>
      <c r="CV58">
        <v>0</v>
      </c>
      <c r="CW58">
        <v>0</v>
      </c>
      <c r="CX58">
        <v>0</v>
      </c>
      <c r="CY58">
        <v>0</v>
      </c>
      <c r="CZ58">
        <v>0</v>
      </c>
      <c r="DA58" s="357"/>
      <c r="DC58">
        <v>1</v>
      </c>
    </row>
    <row r="59" spans="1:110" ht="15.75" customHeight="1" x14ac:dyDescent="0.35">
      <c r="A59" s="332" t="s">
        <v>8177</v>
      </c>
      <c r="B59" s="342" t="s">
        <v>2373</v>
      </c>
      <c r="C59" s="332" t="s">
        <v>8233</v>
      </c>
      <c r="D59" s="332"/>
      <c r="E59" s="361" t="s">
        <v>122</v>
      </c>
      <c r="G59" s="332" t="s">
        <v>702</v>
      </c>
      <c r="H59" s="332" t="s">
        <v>56</v>
      </c>
      <c r="I59" s="332" t="s">
        <v>173</v>
      </c>
      <c r="J59" t="s">
        <v>471</v>
      </c>
      <c r="L59" s="332" t="s">
        <v>268</v>
      </c>
      <c r="M59" t="s">
        <v>299</v>
      </c>
      <c r="N59" t="s">
        <v>299</v>
      </c>
      <c r="Q59" s="346">
        <v>0</v>
      </c>
      <c r="R59" s="346">
        <v>0</v>
      </c>
      <c r="S59" s="346">
        <v>0</v>
      </c>
      <c r="T59" s="346">
        <v>0</v>
      </c>
      <c r="U59" s="346">
        <v>0</v>
      </c>
      <c r="V59" s="347">
        <v>1</v>
      </c>
      <c r="W59" s="346">
        <v>0</v>
      </c>
      <c r="X59" s="346">
        <v>0</v>
      </c>
      <c r="Y59" s="348">
        <v>0</v>
      </c>
      <c r="Z59" s="349">
        <v>0</v>
      </c>
      <c r="AA59" s="349">
        <v>0</v>
      </c>
      <c r="AB59" s="349">
        <v>0</v>
      </c>
      <c r="AC59" s="349">
        <v>0</v>
      </c>
      <c r="AD59" s="349">
        <v>0</v>
      </c>
      <c r="AE59" s="349">
        <v>0</v>
      </c>
      <c r="AF59" s="349">
        <v>0</v>
      </c>
      <c r="AG59" s="349">
        <v>0</v>
      </c>
      <c r="AH59" s="349">
        <v>0</v>
      </c>
      <c r="AI59" s="349">
        <v>0</v>
      </c>
      <c r="AJ59" s="349">
        <v>0</v>
      </c>
      <c r="AK59" s="349">
        <v>0</v>
      </c>
      <c r="AL59" s="349">
        <v>0</v>
      </c>
      <c r="AM59" s="350">
        <v>0</v>
      </c>
      <c r="AN59" s="350">
        <v>0</v>
      </c>
      <c r="AO59" s="350">
        <v>0</v>
      </c>
      <c r="AP59" s="350">
        <v>0</v>
      </c>
      <c r="AQ59" s="350">
        <v>0</v>
      </c>
      <c r="AR59" s="350">
        <v>0</v>
      </c>
      <c r="AS59" s="350">
        <v>0</v>
      </c>
      <c r="AT59" s="350">
        <v>0</v>
      </c>
      <c r="AU59" s="350">
        <v>0</v>
      </c>
      <c r="AV59" s="350">
        <v>0</v>
      </c>
      <c r="AW59" s="350">
        <v>0</v>
      </c>
      <c r="AX59" s="350">
        <v>0</v>
      </c>
      <c r="AY59" s="350">
        <v>0</v>
      </c>
      <c r="AZ59" s="350">
        <v>0</v>
      </c>
      <c r="BA59" s="350">
        <v>0</v>
      </c>
      <c r="BB59" s="350">
        <v>0</v>
      </c>
      <c r="BC59" s="351">
        <v>0</v>
      </c>
      <c r="BD59" s="351">
        <v>0</v>
      </c>
      <c r="BE59" s="351">
        <v>0</v>
      </c>
      <c r="BF59" s="351">
        <v>0</v>
      </c>
      <c r="BG59" s="351">
        <v>0</v>
      </c>
      <c r="BH59" s="351">
        <v>0</v>
      </c>
      <c r="BI59" s="351">
        <v>0</v>
      </c>
      <c r="BJ59" s="351">
        <v>0</v>
      </c>
      <c r="BK59" s="351">
        <v>0</v>
      </c>
      <c r="BL59" s="351">
        <v>0</v>
      </c>
      <c r="BM59" s="351">
        <v>0</v>
      </c>
      <c r="BN59" s="351">
        <v>0</v>
      </c>
      <c r="BO59" s="352">
        <v>0</v>
      </c>
      <c r="BP59" s="352">
        <v>0</v>
      </c>
      <c r="BQ59" s="353">
        <v>0</v>
      </c>
      <c r="BR59" s="353">
        <v>0</v>
      </c>
      <c r="BS59" s="353">
        <v>0</v>
      </c>
      <c r="BT59" s="353">
        <v>0</v>
      </c>
      <c r="BU59" s="353">
        <v>0</v>
      </c>
      <c r="BV59" s="353">
        <v>0</v>
      </c>
      <c r="BW59" s="353">
        <v>0</v>
      </c>
      <c r="BX59" s="353">
        <v>0</v>
      </c>
      <c r="BY59" s="353">
        <v>0</v>
      </c>
      <c r="BZ59" s="353">
        <v>0</v>
      </c>
      <c r="CA59" s="354">
        <v>0</v>
      </c>
      <c r="CB59" s="355">
        <v>0</v>
      </c>
      <c r="CC59" s="355">
        <v>0</v>
      </c>
      <c r="CD59" s="355">
        <v>0</v>
      </c>
      <c r="CE59" s="355">
        <v>0</v>
      </c>
      <c r="CF59" s="355">
        <v>0</v>
      </c>
      <c r="CG59" s="355">
        <v>0</v>
      </c>
      <c r="CH59" s="355">
        <v>0</v>
      </c>
      <c r="CI59" s="355">
        <v>0</v>
      </c>
      <c r="CJ59" s="355">
        <v>0</v>
      </c>
      <c r="CK59" s="355">
        <v>0</v>
      </c>
      <c r="CL59" s="355">
        <v>0</v>
      </c>
      <c r="CM59" s="355">
        <v>0</v>
      </c>
      <c r="CN59" s="355">
        <v>0</v>
      </c>
      <c r="CO59" s="355">
        <v>0</v>
      </c>
      <c r="CP59" s="355">
        <v>0</v>
      </c>
      <c r="CQ59" s="355">
        <v>0</v>
      </c>
      <c r="CR59" s="355">
        <v>0</v>
      </c>
      <c r="CS59" s="355">
        <v>0</v>
      </c>
      <c r="CT59" s="355">
        <v>0</v>
      </c>
      <c r="CU59" s="356">
        <v>0</v>
      </c>
      <c r="CV59">
        <v>0</v>
      </c>
      <c r="CW59">
        <v>0</v>
      </c>
      <c r="CX59">
        <v>0</v>
      </c>
      <c r="CY59">
        <v>0</v>
      </c>
      <c r="CZ59">
        <v>0</v>
      </c>
      <c r="DA59" s="357"/>
      <c r="DC59">
        <v>1</v>
      </c>
    </row>
    <row r="60" spans="1:110" ht="15.75" customHeight="1" x14ac:dyDescent="0.35">
      <c r="A60" s="332" t="s">
        <v>8177</v>
      </c>
      <c r="B60" s="342" t="s">
        <v>2382</v>
      </c>
      <c r="C60" s="332" t="s">
        <v>8234</v>
      </c>
      <c r="D60" s="332"/>
      <c r="E60" s="361" t="s">
        <v>122</v>
      </c>
      <c r="G60" s="332" t="s">
        <v>702</v>
      </c>
      <c r="H60" s="332" t="s">
        <v>56</v>
      </c>
      <c r="I60" s="332" t="s">
        <v>173</v>
      </c>
      <c r="J60" t="s">
        <v>471</v>
      </c>
      <c r="L60" s="345" t="s">
        <v>268</v>
      </c>
      <c r="M60" s="24" t="s">
        <v>300</v>
      </c>
      <c r="N60" s="24" t="s">
        <v>300</v>
      </c>
      <c r="Q60" s="346">
        <v>0</v>
      </c>
      <c r="R60" s="346">
        <v>0</v>
      </c>
      <c r="S60" s="346">
        <v>0</v>
      </c>
      <c r="T60" s="346">
        <v>0</v>
      </c>
      <c r="U60" s="346">
        <v>0</v>
      </c>
      <c r="V60" s="347">
        <v>1</v>
      </c>
      <c r="W60" s="346">
        <v>0</v>
      </c>
      <c r="X60" s="346">
        <v>0</v>
      </c>
      <c r="Y60" s="348">
        <v>0</v>
      </c>
      <c r="Z60" s="349">
        <v>0</v>
      </c>
      <c r="AA60" s="349">
        <v>0</v>
      </c>
      <c r="AB60" s="349">
        <v>0</v>
      </c>
      <c r="AC60" s="349">
        <v>0</v>
      </c>
      <c r="AD60" s="349">
        <v>0</v>
      </c>
      <c r="AE60" s="349">
        <v>0</v>
      </c>
      <c r="AF60" s="349">
        <v>0</v>
      </c>
      <c r="AG60" s="349">
        <v>0</v>
      </c>
      <c r="AH60" s="349">
        <v>0</v>
      </c>
      <c r="AI60" s="349">
        <v>0</v>
      </c>
      <c r="AJ60" s="349">
        <v>0</v>
      </c>
      <c r="AK60" s="349">
        <v>0</v>
      </c>
      <c r="AL60" s="349">
        <v>0</v>
      </c>
      <c r="AM60" s="350">
        <v>0</v>
      </c>
      <c r="AN60" s="350">
        <v>0</v>
      </c>
      <c r="AO60" s="350">
        <v>0</v>
      </c>
      <c r="AP60" s="350">
        <v>0</v>
      </c>
      <c r="AQ60" s="350">
        <v>0</v>
      </c>
      <c r="AR60" s="350">
        <v>0</v>
      </c>
      <c r="AS60" s="350">
        <v>0</v>
      </c>
      <c r="AT60" s="350">
        <v>0</v>
      </c>
      <c r="AU60" s="350">
        <v>0</v>
      </c>
      <c r="AV60" s="350">
        <v>0</v>
      </c>
      <c r="AW60" s="350">
        <v>0</v>
      </c>
      <c r="AX60" s="350">
        <v>0</v>
      </c>
      <c r="AY60" s="350">
        <v>0</v>
      </c>
      <c r="AZ60" s="350">
        <v>0</v>
      </c>
      <c r="BA60" s="350">
        <v>0</v>
      </c>
      <c r="BB60" s="350">
        <v>0</v>
      </c>
      <c r="BC60" s="351">
        <v>0</v>
      </c>
      <c r="BD60" s="351">
        <v>0</v>
      </c>
      <c r="BE60" s="351">
        <v>0</v>
      </c>
      <c r="BF60" s="351">
        <v>0</v>
      </c>
      <c r="BG60" s="351">
        <v>0</v>
      </c>
      <c r="BH60" s="351">
        <v>0</v>
      </c>
      <c r="BI60" s="351">
        <v>0</v>
      </c>
      <c r="BJ60" s="351">
        <v>0</v>
      </c>
      <c r="BK60" s="351">
        <v>0</v>
      </c>
      <c r="BL60" s="351">
        <v>0</v>
      </c>
      <c r="BM60" s="351">
        <v>0</v>
      </c>
      <c r="BN60" s="351">
        <v>0</v>
      </c>
      <c r="BO60" s="352">
        <v>0</v>
      </c>
      <c r="BP60" s="352">
        <v>0</v>
      </c>
      <c r="BQ60" s="353">
        <v>0</v>
      </c>
      <c r="BR60" s="353">
        <v>0</v>
      </c>
      <c r="BS60" s="353">
        <v>0</v>
      </c>
      <c r="BT60" s="353">
        <v>0</v>
      </c>
      <c r="BU60" s="353">
        <v>0</v>
      </c>
      <c r="BV60" s="353">
        <v>0</v>
      </c>
      <c r="BW60" s="353">
        <v>0</v>
      </c>
      <c r="BX60" s="353">
        <v>0</v>
      </c>
      <c r="BY60" s="353">
        <v>0</v>
      </c>
      <c r="BZ60" s="353">
        <v>0</v>
      </c>
      <c r="CA60" s="354">
        <v>0</v>
      </c>
      <c r="CB60" s="355">
        <v>0</v>
      </c>
      <c r="CC60" s="355">
        <v>0</v>
      </c>
      <c r="CD60" s="355">
        <v>0</v>
      </c>
      <c r="CE60" s="355">
        <v>0</v>
      </c>
      <c r="CF60" s="355">
        <v>0</v>
      </c>
      <c r="CG60" s="355">
        <v>0</v>
      </c>
      <c r="CH60" s="355">
        <v>0</v>
      </c>
      <c r="CI60" s="355">
        <v>0</v>
      </c>
      <c r="CJ60" s="355">
        <v>0</v>
      </c>
      <c r="CK60" s="355">
        <v>0</v>
      </c>
      <c r="CL60" s="355">
        <v>0</v>
      </c>
      <c r="CM60" s="355">
        <v>0</v>
      </c>
      <c r="CN60" s="355">
        <v>0</v>
      </c>
      <c r="CO60" s="355">
        <v>0</v>
      </c>
      <c r="CP60" s="355">
        <v>0</v>
      </c>
      <c r="CQ60" s="355">
        <v>0</v>
      </c>
      <c r="CR60" s="355">
        <v>0</v>
      </c>
      <c r="CS60" s="355">
        <v>0</v>
      </c>
      <c r="CT60" s="355">
        <v>0</v>
      </c>
      <c r="CU60" s="356">
        <v>0</v>
      </c>
      <c r="CV60">
        <v>0</v>
      </c>
      <c r="CW60">
        <v>0</v>
      </c>
      <c r="CX60">
        <v>0</v>
      </c>
      <c r="CY60">
        <v>0</v>
      </c>
      <c r="CZ60">
        <v>0</v>
      </c>
      <c r="DA60" s="357"/>
      <c r="DC60">
        <v>1</v>
      </c>
    </row>
    <row r="61" spans="1:110" ht="15.75" customHeight="1" x14ac:dyDescent="0.35">
      <c r="A61" s="332" t="s">
        <v>8177</v>
      </c>
      <c r="B61" s="342" t="s">
        <v>2387</v>
      </c>
      <c r="C61" s="332" t="s">
        <v>8235</v>
      </c>
      <c r="D61" s="332"/>
      <c r="E61" s="361" t="s">
        <v>122</v>
      </c>
      <c r="G61" s="332" t="s">
        <v>702</v>
      </c>
      <c r="H61" s="332" t="s">
        <v>56</v>
      </c>
      <c r="I61" s="332" t="s">
        <v>173</v>
      </c>
      <c r="J61" t="s">
        <v>471</v>
      </c>
      <c r="L61" s="345" t="s">
        <v>274</v>
      </c>
      <c r="M61" t="s">
        <v>299</v>
      </c>
      <c r="N61" t="s">
        <v>299</v>
      </c>
      <c r="Q61" s="346">
        <v>0</v>
      </c>
      <c r="R61" s="346">
        <v>0</v>
      </c>
      <c r="S61" s="346">
        <v>0</v>
      </c>
      <c r="T61" s="346">
        <v>0</v>
      </c>
      <c r="U61" s="346">
        <v>0</v>
      </c>
      <c r="V61" s="346">
        <v>0</v>
      </c>
      <c r="W61" s="346">
        <v>0</v>
      </c>
      <c r="X61" s="347">
        <v>1</v>
      </c>
      <c r="Y61" s="348">
        <v>0</v>
      </c>
      <c r="Z61" s="349">
        <v>0</v>
      </c>
      <c r="AA61" s="349">
        <v>0</v>
      </c>
      <c r="AB61" s="349">
        <v>0</v>
      </c>
      <c r="AC61" s="349">
        <v>0</v>
      </c>
      <c r="AD61" s="349">
        <v>0</v>
      </c>
      <c r="AE61" s="349">
        <v>0</v>
      </c>
      <c r="AF61" s="349">
        <v>0</v>
      </c>
      <c r="AG61" s="349">
        <v>0</v>
      </c>
      <c r="AH61" s="349">
        <v>0</v>
      </c>
      <c r="AI61" s="349">
        <v>0</v>
      </c>
      <c r="AJ61" s="349">
        <v>0</v>
      </c>
      <c r="AK61" s="349">
        <v>0</v>
      </c>
      <c r="AL61" s="349">
        <v>0</v>
      </c>
      <c r="AM61" s="350">
        <v>0</v>
      </c>
      <c r="AN61" s="350">
        <v>0</v>
      </c>
      <c r="AO61" s="350">
        <v>0</v>
      </c>
      <c r="AP61" s="350">
        <v>0</v>
      </c>
      <c r="AQ61" s="350">
        <v>0</v>
      </c>
      <c r="AR61" s="350">
        <v>0</v>
      </c>
      <c r="AS61" s="350">
        <v>0</v>
      </c>
      <c r="AT61" s="350">
        <v>0</v>
      </c>
      <c r="AU61" s="350">
        <v>0</v>
      </c>
      <c r="AV61" s="350">
        <v>0</v>
      </c>
      <c r="AW61" s="350">
        <v>0</v>
      </c>
      <c r="AX61" s="350">
        <v>0</v>
      </c>
      <c r="AY61" s="350">
        <v>0</v>
      </c>
      <c r="AZ61" s="350">
        <v>0</v>
      </c>
      <c r="BA61" s="350">
        <v>0</v>
      </c>
      <c r="BB61" s="350">
        <v>0</v>
      </c>
      <c r="BC61" s="351">
        <v>0</v>
      </c>
      <c r="BD61" s="351">
        <v>0</v>
      </c>
      <c r="BE61" s="351">
        <v>0</v>
      </c>
      <c r="BF61" s="351">
        <v>0</v>
      </c>
      <c r="BG61" s="351">
        <v>0</v>
      </c>
      <c r="BH61" s="351">
        <v>0</v>
      </c>
      <c r="BI61" s="351">
        <v>0</v>
      </c>
      <c r="BJ61" s="351">
        <v>0</v>
      </c>
      <c r="BK61" s="351">
        <v>0</v>
      </c>
      <c r="BL61" s="351">
        <v>0</v>
      </c>
      <c r="BM61" s="351">
        <v>0</v>
      </c>
      <c r="BN61" s="351">
        <v>0</v>
      </c>
      <c r="BO61" s="352">
        <v>0</v>
      </c>
      <c r="BP61" s="352">
        <v>0</v>
      </c>
      <c r="BQ61" s="353">
        <v>0</v>
      </c>
      <c r="BR61" s="353">
        <v>0</v>
      </c>
      <c r="BS61" s="353">
        <v>0</v>
      </c>
      <c r="BT61" s="353">
        <v>0</v>
      </c>
      <c r="BU61" s="353">
        <v>0</v>
      </c>
      <c r="BV61" s="353">
        <v>0</v>
      </c>
      <c r="BW61" s="353">
        <v>0</v>
      </c>
      <c r="BX61" s="353">
        <v>0</v>
      </c>
      <c r="BY61" s="353">
        <v>0</v>
      </c>
      <c r="BZ61" s="353">
        <v>0</v>
      </c>
      <c r="CA61" s="354">
        <v>0</v>
      </c>
      <c r="CB61" s="355">
        <v>0</v>
      </c>
      <c r="CC61" s="355">
        <v>0</v>
      </c>
      <c r="CD61" s="355">
        <v>0</v>
      </c>
      <c r="CE61" s="355">
        <v>0</v>
      </c>
      <c r="CF61" s="355">
        <v>0</v>
      </c>
      <c r="CG61" s="355">
        <v>0</v>
      </c>
      <c r="CH61" s="355">
        <v>0</v>
      </c>
      <c r="CI61" s="355">
        <v>0</v>
      </c>
      <c r="CJ61" s="355">
        <v>0</v>
      </c>
      <c r="CK61" s="355">
        <v>0</v>
      </c>
      <c r="CL61" s="355">
        <v>0</v>
      </c>
      <c r="CM61" s="355">
        <v>0</v>
      </c>
      <c r="CN61" s="355">
        <v>0</v>
      </c>
      <c r="CO61" s="355">
        <v>0</v>
      </c>
      <c r="CP61" s="355">
        <v>0</v>
      </c>
      <c r="CQ61" s="355">
        <v>0</v>
      </c>
      <c r="CR61" s="355">
        <v>0</v>
      </c>
      <c r="CS61" s="355">
        <v>0</v>
      </c>
      <c r="CT61" s="355">
        <v>0</v>
      </c>
      <c r="CU61" s="356">
        <v>0</v>
      </c>
      <c r="CV61">
        <v>0</v>
      </c>
      <c r="CW61">
        <v>0</v>
      </c>
      <c r="CX61">
        <v>0</v>
      </c>
      <c r="CY61">
        <v>0</v>
      </c>
      <c r="CZ61">
        <v>0</v>
      </c>
      <c r="DA61" s="357"/>
      <c r="DC61">
        <v>1</v>
      </c>
    </row>
    <row r="62" spans="1:110" ht="15.75" customHeight="1" x14ac:dyDescent="0.35">
      <c r="A62" s="332" t="s">
        <v>8177</v>
      </c>
      <c r="B62" s="342" t="s">
        <v>2403</v>
      </c>
      <c r="C62" s="332" t="s">
        <v>8236</v>
      </c>
      <c r="D62" s="332"/>
      <c r="E62" s="361" t="s">
        <v>122</v>
      </c>
      <c r="G62" s="332" t="s">
        <v>702</v>
      </c>
      <c r="H62" s="332" t="s">
        <v>56</v>
      </c>
      <c r="I62" s="332" t="s">
        <v>455</v>
      </c>
      <c r="J62" t="s">
        <v>471</v>
      </c>
      <c r="L62" s="345" t="s">
        <v>268</v>
      </c>
      <c r="M62" s="359" t="s">
        <v>2405</v>
      </c>
      <c r="N62" t="s">
        <v>299</v>
      </c>
      <c r="Q62" s="346">
        <v>0</v>
      </c>
      <c r="R62" s="346">
        <v>0</v>
      </c>
      <c r="S62" s="346">
        <v>0</v>
      </c>
      <c r="T62" s="346">
        <v>0</v>
      </c>
      <c r="U62" s="346">
        <v>0</v>
      </c>
      <c r="V62" s="347">
        <v>1</v>
      </c>
      <c r="W62" s="346">
        <v>0</v>
      </c>
      <c r="X62" s="346">
        <v>0</v>
      </c>
      <c r="Y62" s="348">
        <v>0</v>
      </c>
      <c r="Z62" s="349">
        <v>0</v>
      </c>
      <c r="AA62" s="349">
        <v>0</v>
      </c>
      <c r="AB62" s="349">
        <v>0</v>
      </c>
      <c r="AC62" s="349">
        <v>0</v>
      </c>
      <c r="AD62" s="349">
        <v>0</v>
      </c>
      <c r="AE62" s="349">
        <v>0</v>
      </c>
      <c r="AF62" s="349">
        <v>0</v>
      </c>
      <c r="AG62" s="349">
        <v>0</v>
      </c>
      <c r="AH62" s="349">
        <v>0</v>
      </c>
      <c r="AI62" s="349">
        <v>0</v>
      </c>
      <c r="AJ62" s="349">
        <v>0</v>
      </c>
      <c r="AK62" s="349">
        <v>0</v>
      </c>
      <c r="AL62" s="349">
        <v>0</v>
      </c>
      <c r="AM62" s="350">
        <v>0</v>
      </c>
      <c r="AN62" s="350">
        <v>0</v>
      </c>
      <c r="AO62" s="350">
        <v>0</v>
      </c>
      <c r="AP62" s="350">
        <v>0</v>
      </c>
      <c r="AQ62" s="350">
        <v>0</v>
      </c>
      <c r="AR62" s="350">
        <v>0</v>
      </c>
      <c r="AS62" s="350">
        <v>0</v>
      </c>
      <c r="AT62" s="350">
        <v>0</v>
      </c>
      <c r="AU62" s="350">
        <v>0</v>
      </c>
      <c r="AV62" s="350">
        <v>0</v>
      </c>
      <c r="AW62" s="350">
        <v>0</v>
      </c>
      <c r="AX62" s="350">
        <v>0</v>
      </c>
      <c r="AY62" s="350">
        <v>0</v>
      </c>
      <c r="AZ62" s="350">
        <v>0</v>
      </c>
      <c r="BA62" s="350">
        <v>0</v>
      </c>
      <c r="BB62" s="350">
        <v>0</v>
      </c>
      <c r="BC62" s="351">
        <v>0</v>
      </c>
      <c r="BD62" s="351">
        <v>0</v>
      </c>
      <c r="BE62" s="351">
        <v>0</v>
      </c>
      <c r="BF62" s="351">
        <v>0</v>
      </c>
      <c r="BG62" s="351">
        <v>0</v>
      </c>
      <c r="BH62" s="351">
        <v>0</v>
      </c>
      <c r="BI62" s="351">
        <v>0</v>
      </c>
      <c r="BJ62" s="351">
        <v>0</v>
      </c>
      <c r="BK62" s="351">
        <v>0</v>
      </c>
      <c r="BL62" s="351">
        <v>0</v>
      </c>
      <c r="BM62" s="351">
        <v>0</v>
      </c>
      <c r="BN62" s="351">
        <v>0</v>
      </c>
      <c r="BO62" s="352">
        <v>0</v>
      </c>
      <c r="BP62" s="352">
        <v>0</v>
      </c>
      <c r="BQ62" s="353">
        <v>0</v>
      </c>
      <c r="BR62" s="353">
        <v>0</v>
      </c>
      <c r="BS62" s="353">
        <v>0</v>
      </c>
      <c r="BT62" s="353">
        <v>0</v>
      </c>
      <c r="BU62" s="353">
        <v>0</v>
      </c>
      <c r="BV62" s="353">
        <v>0</v>
      </c>
      <c r="BW62" s="353">
        <v>0</v>
      </c>
      <c r="BX62" s="353">
        <v>0</v>
      </c>
      <c r="BY62" s="353">
        <v>0</v>
      </c>
      <c r="BZ62" s="353">
        <v>0</v>
      </c>
      <c r="CA62" s="354">
        <v>0</v>
      </c>
      <c r="CB62" s="355">
        <v>0</v>
      </c>
      <c r="CC62" s="355">
        <v>0</v>
      </c>
      <c r="CD62" s="355">
        <v>0</v>
      </c>
      <c r="CE62" s="355">
        <v>0</v>
      </c>
      <c r="CF62" s="355">
        <v>0</v>
      </c>
      <c r="CG62" s="355">
        <v>0</v>
      </c>
      <c r="CH62" s="355">
        <v>0</v>
      </c>
      <c r="CI62" s="355">
        <v>0</v>
      </c>
      <c r="CJ62" s="355">
        <v>0</v>
      </c>
      <c r="CK62" s="355">
        <v>0</v>
      </c>
      <c r="CL62" s="355">
        <v>0</v>
      </c>
      <c r="CM62" s="355">
        <v>0</v>
      </c>
      <c r="CN62" s="355">
        <v>0</v>
      </c>
      <c r="CO62" s="355">
        <v>0</v>
      </c>
      <c r="CP62" s="355">
        <v>0</v>
      </c>
      <c r="CQ62" s="355">
        <v>0</v>
      </c>
      <c r="CR62" s="355">
        <v>0</v>
      </c>
      <c r="CS62" s="355">
        <v>0</v>
      </c>
      <c r="CT62" s="355">
        <v>0</v>
      </c>
      <c r="CU62" s="356">
        <v>0</v>
      </c>
      <c r="CV62">
        <v>0</v>
      </c>
      <c r="CW62">
        <v>0</v>
      </c>
      <c r="CX62">
        <v>0</v>
      </c>
      <c r="CY62">
        <v>0</v>
      </c>
      <c r="CZ62">
        <v>0</v>
      </c>
      <c r="DA62" s="357"/>
      <c r="DC62">
        <v>1</v>
      </c>
    </row>
    <row r="63" spans="1:110" ht="15.75" customHeight="1" x14ac:dyDescent="0.35">
      <c r="A63" s="332" t="s">
        <v>8177</v>
      </c>
      <c r="B63" s="342" t="s">
        <v>2403</v>
      </c>
      <c r="C63" s="332" t="s">
        <v>8237</v>
      </c>
      <c r="D63" s="332"/>
      <c r="E63" s="361" t="s">
        <v>122</v>
      </c>
      <c r="G63" s="332" t="s">
        <v>702</v>
      </c>
      <c r="H63" s="332" t="s">
        <v>56</v>
      </c>
      <c r="I63" s="332" t="s">
        <v>455</v>
      </c>
      <c r="J63" s="345" t="s">
        <v>471</v>
      </c>
      <c r="L63" s="345" t="s">
        <v>274</v>
      </c>
      <c r="M63" s="359" t="s">
        <v>2405</v>
      </c>
      <c r="N63" t="s">
        <v>299</v>
      </c>
      <c r="Q63" s="346">
        <v>0</v>
      </c>
      <c r="R63" s="346">
        <v>0</v>
      </c>
      <c r="S63" s="346">
        <v>0</v>
      </c>
      <c r="T63" s="346">
        <v>0</v>
      </c>
      <c r="U63" s="346">
        <v>0</v>
      </c>
      <c r="V63" s="347">
        <v>1</v>
      </c>
      <c r="W63" s="346">
        <v>0</v>
      </c>
      <c r="X63" s="346">
        <v>0</v>
      </c>
      <c r="Y63" s="348">
        <v>0</v>
      </c>
      <c r="Z63" s="349">
        <v>0</v>
      </c>
      <c r="AA63" s="349">
        <v>0</v>
      </c>
      <c r="AB63" s="349">
        <v>0</v>
      </c>
      <c r="AC63" s="349">
        <v>0</v>
      </c>
      <c r="AD63" s="349">
        <v>0</v>
      </c>
      <c r="AE63" s="349">
        <v>0</v>
      </c>
      <c r="AF63" s="349">
        <v>0</v>
      </c>
      <c r="AG63" s="349">
        <v>0</v>
      </c>
      <c r="AH63" s="349">
        <v>0</v>
      </c>
      <c r="AI63" s="349">
        <v>0</v>
      </c>
      <c r="AJ63" s="349">
        <v>0</v>
      </c>
      <c r="AK63" s="349">
        <v>0</v>
      </c>
      <c r="AL63" s="349">
        <v>0</v>
      </c>
      <c r="AM63" s="350">
        <v>0</v>
      </c>
      <c r="AN63" s="350">
        <v>0</v>
      </c>
      <c r="AO63" s="350">
        <v>0</v>
      </c>
      <c r="AP63" s="350">
        <v>0</v>
      </c>
      <c r="AQ63" s="350">
        <v>0</v>
      </c>
      <c r="AR63" s="350">
        <v>0</v>
      </c>
      <c r="AS63" s="350">
        <v>0</v>
      </c>
      <c r="AT63" s="350">
        <v>0</v>
      </c>
      <c r="AU63" s="350">
        <v>0</v>
      </c>
      <c r="AV63" s="350">
        <v>0</v>
      </c>
      <c r="AW63" s="350">
        <v>0</v>
      </c>
      <c r="AX63" s="350">
        <v>0</v>
      </c>
      <c r="AY63" s="350">
        <v>0</v>
      </c>
      <c r="AZ63" s="350">
        <v>0</v>
      </c>
      <c r="BA63" s="350">
        <v>0</v>
      </c>
      <c r="BB63" s="350">
        <v>0</v>
      </c>
      <c r="BC63" s="351">
        <v>0</v>
      </c>
      <c r="BD63" s="351">
        <v>0</v>
      </c>
      <c r="BE63" s="351">
        <v>0</v>
      </c>
      <c r="BF63" s="351">
        <v>0</v>
      </c>
      <c r="BG63" s="351">
        <v>0</v>
      </c>
      <c r="BH63" s="351">
        <v>0</v>
      </c>
      <c r="BI63" s="351">
        <v>0</v>
      </c>
      <c r="BJ63" s="351">
        <v>0</v>
      </c>
      <c r="BK63" s="351">
        <v>0</v>
      </c>
      <c r="BL63" s="351">
        <v>0</v>
      </c>
      <c r="BM63" s="351">
        <v>0</v>
      </c>
      <c r="BN63" s="351">
        <v>0</v>
      </c>
      <c r="BO63" s="352">
        <v>0</v>
      </c>
      <c r="BP63" s="352">
        <v>0</v>
      </c>
      <c r="BQ63" s="353">
        <v>0</v>
      </c>
      <c r="BR63" s="353">
        <v>0</v>
      </c>
      <c r="BS63" s="353">
        <v>0</v>
      </c>
      <c r="BT63" s="353">
        <v>0</v>
      </c>
      <c r="BU63" s="353">
        <v>0</v>
      </c>
      <c r="BV63" s="353">
        <v>0</v>
      </c>
      <c r="BW63" s="353">
        <v>0</v>
      </c>
      <c r="BX63" s="353">
        <v>0</v>
      </c>
      <c r="BY63" s="353">
        <v>0</v>
      </c>
      <c r="BZ63" s="353">
        <v>0</v>
      </c>
      <c r="CA63" s="354">
        <v>0</v>
      </c>
      <c r="CB63" s="355">
        <v>0</v>
      </c>
      <c r="CC63" s="355">
        <v>0</v>
      </c>
      <c r="CD63" s="355">
        <v>0</v>
      </c>
      <c r="CE63" s="355">
        <v>0</v>
      </c>
      <c r="CF63" s="355">
        <v>0</v>
      </c>
      <c r="CG63" s="355">
        <v>0</v>
      </c>
      <c r="CH63" s="355">
        <v>0</v>
      </c>
      <c r="CI63" s="355">
        <v>0</v>
      </c>
      <c r="CJ63" s="355">
        <v>0</v>
      </c>
      <c r="CK63" s="355">
        <v>0</v>
      </c>
      <c r="CL63" s="355">
        <v>0</v>
      </c>
      <c r="CM63" s="355">
        <v>0</v>
      </c>
      <c r="CN63" s="355">
        <v>0</v>
      </c>
      <c r="CO63" s="355">
        <v>0</v>
      </c>
      <c r="CP63" s="355">
        <v>0</v>
      </c>
      <c r="CQ63" s="355">
        <v>0</v>
      </c>
      <c r="CR63" s="355">
        <v>0</v>
      </c>
      <c r="CS63" s="355">
        <v>0</v>
      </c>
      <c r="CT63" s="355">
        <v>0</v>
      </c>
      <c r="CU63" s="356">
        <v>0</v>
      </c>
      <c r="CV63">
        <v>0</v>
      </c>
      <c r="CW63">
        <v>0</v>
      </c>
      <c r="CX63">
        <v>0</v>
      </c>
      <c r="CY63">
        <v>0</v>
      </c>
      <c r="CZ63">
        <v>0</v>
      </c>
      <c r="DA63" s="357"/>
      <c r="DC63">
        <v>1</v>
      </c>
    </row>
    <row r="64" spans="1:110" ht="15.75" customHeight="1" x14ac:dyDescent="0.35">
      <c r="A64" s="332" t="s">
        <v>8177</v>
      </c>
      <c r="B64" s="342" t="s">
        <v>2411</v>
      </c>
      <c r="C64" s="332" t="s">
        <v>8238</v>
      </c>
      <c r="D64" s="332"/>
      <c r="E64" s="361" t="s">
        <v>122</v>
      </c>
      <c r="G64" s="332" t="s">
        <v>702</v>
      </c>
      <c r="H64" s="332" t="s">
        <v>56</v>
      </c>
      <c r="I64" s="332" t="s">
        <v>173</v>
      </c>
      <c r="J64" s="332" t="s">
        <v>471</v>
      </c>
      <c r="L64" s="345" t="s">
        <v>274</v>
      </c>
      <c r="M64" s="24" t="s">
        <v>300</v>
      </c>
      <c r="N64" s="24" t="s">
        <v>300</v>
      </c>
      <c r="Q64" s="346">
        <v>0</v>
      </c>
      <c r="R64" s="346">
        <v>0</v>
      </c>
      <c r="S64" s="346">
        <v>0</v>
      </c>
      <c r="T64" s="346">
        <v>0</v>
      </c>
      <c r="U64" s="346">
        <v>0</v>
      </c>
      <c r="V64" s="347">
        <v>1</v>
      </c>
      <c r="W64" s="346">
        <v>0</v>
      </c>
      <c r="X64" s="346">
        <v>0</v>
      </c>
      <c r="Y64" s="348">
        <v>0</v>
      </c>
      <c r="Z64" s="349">
        <v>0</v>
      </c>
      <c r="AA64" s="349">
        <v>0</v>
      </c>
      <c r="AB64" s="349">
        <v>0</v>
      </c>
      <c r="AC64" s="349">
        <v>0</v>
      </c>
      <c r="AD64" s="349">
        <v>0</v>
      </c>
      <c r="AE64" s="349">
        <v>0</v>
      </c>
      <c r="AF64" s="349">
        <v>0</v>
      </c>
      <c r="AG64" s="349">
        <v>0</v>
      </c>
      <c r="AH64" s="349">
        <v>0</v>
      </c>
      <c r="AI64" s="349">
        <v>0</v>
      </c>
      <c r="AJ64" s="349">
        <v>0</v>
      </c>
      <c r="AK64" s="349">
        <v>0</v>
      </c>
      <c r="AL64" s="349">
        <v>0</v>
      </c>
      <c r="AM64" s="350">
        <v>0</v>
      </c>
      <c r="AN64" s="350">
        <v>0</v>
      </c>
      <c r="AO64" s="350">
        <v>0</v>
      </c>
      <c r="AP64" s="350">
        <v>0</v>
      </c>
      <c r="AQ64" s="350">
        <v>0</v>
      </c>
      <c r="AR64" s="350">
        <v>0</v>
      </c>
      <c r="AS64" s="350">
        <v>0</v>
      </c>
      <c r="AT64" s="350">
        <v>0</v>
      </c>
      <c r="AU64" s="350">
        <v>0</v>
      </c>
      <c r="AV64" s="350">
        <v>0</v>
      </c>
      <c r="AW64" s="350">
        <v>0</v>
      </c>
      <c r="AX64" s="350">
        <v>0</v>
      </c>
      <c r="AY64" s="350">
        <v>0</v>
      </c>
      <c r="AZ64" s="350">
        <v>0</v>
      </c>
      <c r="BA64" s="350">
        <v>0</v>
      </c>
      <c r="BB64" s="350">
        <v>0</v>
      </c>
      <c r="BC64" s="351">
        <v>0</v>
      </c>
      <c r="BD64" s="351">
        <v>0</v>
      </c>
      <c r="BE64" s="351">
        <v>0</v>
      </c>
      <c r="BF64" s="351">
        <v>0</v>
      </c>
      <c r="BG64" s="351">
        <v>0</v>
      </c>
      <c r="BH64" s="351">
        <v>0</v>
      </c>
      <c r="BI64" s="351">
        <v>0</v>
      </c>
      <c r="BJ64" s="351">
        <v>0</v>
      </c>
      <c r="BK64" s="351">
        <v>0</v>
      </c>
      <c r="BL64" s="351">
        <v>0</v>
      </c>
      <c r="BM64" s="351">
        <v>0</v>
      </c>
      <c r="BN64" s="351">
        <v>0</v>
      </c>
      <c r="BO64" s="352">
        <v>0</v>
      </c>
      <c r="BP64" s="352">
        <v>0</v>
      </c>
      <c r="BQ64" s="353">
        <v>0</v>
      </c>
      <c r="BR64" s="353">
        <v>0</v>
      </c>
      <c r="BS64" s="353">
        <v>0</v>
      </c>
      <c r="BT64" s="353">
        <v>0</v>
      </c>
      <c r="BU64" s="353">
        <v>0</v>
      </c>
      <c r="BV64" s="353">
        <v>0</v>
      </c>
      <c r="BW64" s="353">
        <v>0</v>
      </c>
      <c r="BX64" s="353">
        <v>0</v>
      </c>
      <c r="BY64" s="353">
        <v>0</v>
      </c>
      <c r="BZ64" s="353">
        <v>0</v>
      </c>
      <c r="CA64" s="354">
        <v>0</v>
      </c>
      <c r="CB64" s="355">
        <v>0</v>
      </c>
      <c r="CC64" s="355">
        <v>0</v>
      </c>
      <c r="CD64" s="355">
        <v>0</v>
      </c>
      <c r="CE64" s="355">
        <v>0</v>
      </c>
      <c r="CF64" s="355">
        <v>0</v>
      </c>
      <c r="CG64" s="355">
        <v>0</v>
      </c>
      <c r="CH64" s="355">
        <v>0</v>
      </c>
      <c r="CI64" s="355">
        <v>0</v>
      </c>
      <c r="CJ64" s="355">
        <v>0</v>
      </c>
      <c r="CK64" s="355">
        <v>0</v>
      </c>
      <c r="CL64" s="355">
        <v>0</v>
      </c>
      <c r="CM64" s="355">
        <v>0</v>
      </c>
      <c r="CN64" s="355">
        <v>0</v>
      </c>
      <c r="CO64" s="355">
        <v>0</v>
      </c>
      <c r="CP64" s="355">
        <v>0</v>
      </c>
      <c r="CQ64" s="355">
        <v>0</v>
      </c>
      <c r="CR64" s="355">
        <v>0</v>
      </c>
      <c r="CS64" s="355">
        <v>0</v>
      </c>
      <c r="CT64" s="355">
        <v>0</v>
      </c>
      <c r="CU64" s="356">
        <v>0</v>
      </c>
      <c r="CV64">
        <v>0</v>
      </c>
      <c r="CW64">
        <v>0</v>
      </c>
      <c r="CX64">
        <v>0</v>
      </c>
      <c r="CY64">
        <v>0</v>
      </c>
      <c r="CZ64">
        <v>0</v>
      </c>
      <c r="DA64" s="357"/>
      <c r="DC64">
        <v>1</v>
      </c>
    </row>
    <row r="65" spans="1:107" ht="15.75" customHeight="1" x14ac:dyDescent="0.35">
      <c r="A65" s="332" t="s">
        <v>8177</v>
      </c>
      <c r="B65" s="342" t="s">
        <v>2414</v>
      </c>
      <c r="C65" s="332" t="s">
        <v>8239</v>
      </c>
      <c r="D65" s="332"/>
      <c r="E65" s="361" t="s">
        <v>122</v>
      </c>
      <c r="G65" s="332" t="s">
        <v>702</v>
      </c>
      <c r="H65" s="332" t="s">
        <v>56</v>
      </c>
      <c r="I65" s="345" t="s">
        <v>455</v>
      </c>
      <c r="J65" s="332" t="s">
        <v>471</v>
      </c>
      <c r="L65" s="345" t="s">
        <v>274</v>
      </c>
      <c r="M65" s="359" t="s">
        <v>300</v>
      </c>
      <c r="N65" t="s">
        <v>299</v>
      </c>
      <c r="Q65" s="346">
        <v>0</v>
      </c>
      <c r="R65" s="346">
        <v>0</v>
      </c>
      <c r="S65" s="346">
        <v>0</v>
      </c>
      <c r="T65" s="346">
        <v>0</v>
      </c>
      <c r="U65" s="346">
        <v>0</v>
      </c>
      <c r="V65" s="347">
        <v>1</v>
      </c>
      <c r="W65" s="346">
        <v>0</v>
      </c>
      <c r="X65" s="346">
        <v>0</v>
      </c>
      <c r="Y65" s="348">
        <v>0</v>
      </c>
      <c r="Z65" s="349">
        <v>0</v>
      </c>
      <c r="AA65" s="349">
        <v>0</v>
      </c>
      <c r="AB65" s="349">
        <v>0</v>
      </c>
      <c r="AC65" s="349">
        <v>0</v>
      </c>
      <c r="AD65" s="349">
        <v>0</v>
      </c>
      <c r="AE65" s="349">
        <v>0</v>
      </c>
      <c r="AF65" s="349">
        <v>0</v>
      </c>
      <c r="AG65" s="349">
        <v>0</v>
      </c>
      <c r="AH65" s="349">
        <v>0</v>
      </c>
      <c r="AI65" s="349">
        <v>0</v>
      </c>
      <c r="AJ65" s="349">
        <v>0</v>
      </c>
      <c r="AK65" s="349">
        <v>0</v>
      </c>
      <c r="AL65" s="349">
        <v>0</v>
      </c>
      <c r="AM65" s="350">
        <v>0</v>
      </c>
      <c r="AN65" s="350">
        <v>0</v>
      </c>
      <c r="AO65" s="350">
        <v>0</v>
      </c>
      <c r="AP65" s="350">
        <v>0</v>
      </c>
      <c r="AQ65" s="350">
        <v>0</v>
      </c>
      <c r="AR65" s="350">
        <v>0</v>
      </c>
      <c r="AS65" s="350">
        <v>0</v>
      </c>
      <c r="AT65" s="350">
        <v>0</v>
      </c>
      <c r="AU65" s="350">
        <v>0</v>
      </c>
      <c r="AV65" s="350">
        <v>0</v>
      </c>
      <c r="AW65" s="350">
        <v>0</v>
      </c>
      <c r="AX65" s="350">
        <v>0</v>
      </c>
      <c r="AY65" s="350">
        <v>0</v>
      </c>
      <c r="AZ65" s="350">
        <v>0</v>
      </c>
      <c r="BA65" s="350">
        <v>0</v>
      </c>
      <c r="BB65" s="350">
        <v>0</v>
      </c>
      <c r="BC65" s="351">
        <v>0</v>
      </c>
      <c r="BD65" s="351">
        <v>0</v>
      </c>
      <c r="BE65" s="351">
        <v>0</v>
      </c>
      <c r="BF65" s="351">
        <v>0</v>
      </c>
      <c r="BG65" s="351">
        <v>0</v>
      </c>
      <c r="BH65" s="351">
        <v>0</v>
      </c>
      <c r="BI65" s="351">
        <v>0</v>
      </c>
      <c r="BJ65" s="351">
        <v>0</v>
      </c>
      <c r="BK65" s="351">
        <v>0</v>
      </c>
      <c r="BL65" s="351">
        <v>0</v>
      </c>
      <c r="BM65" s="351">
        <v>0</v>
      </c>
      <c r="BN65" s="351">
        <v>0</v>
      </c>
      <c r="BO65" s="352">
        <v>0</v>
      </c>
      <c r="BP65" s="352">
        <v>0</v>
      </c>
      <c r="BQ65" s="353">
        <v>0</v>
      </c>
      <c r="BR65" s="353">
        <v>0</v>
      </c>
      <c r="BS65" s="353">
        <v>0</v>
      </c>
      <c r="BT65" s="353">
        <v>0</v>
      </c>
      <c r="BU65" s="353">
        <v>0</v>
      </c>
      <c r="BV65" s="353">
        <v>0</v>
      </c>
      <c r="BW65" s="353">
        <v>0</v>
      </c>
      <c r="BX65" s="353">
        <v>0</v>
      </c>
      <c r="BY65" s="353">
        <v>0</v>
      </c>
      <c r="BZ65" s="353">
        <v>0</v>
      </c>
      <c r="CA65" s="354">
        <v>0</v>
      </c>
      <c r="CB65" s="355">
        <v>0</v>
      </c>
      <c r="CC65" s="355">
        <v>0</v>
      </c>
      <c r="CD65" s="355">
        <v>0</v>
      </c>
      <c r="CE65" s="355">
        <v>0</v>
      </c>
      <c r="CF65" s="355">
        <v>0</v>
      </c>
      <c r="CG65" s="355">
        <v>0</v>
      </c>
      <c r="CH65" s="355">
        <v>0</v>
      </c>
      <c r="CI65" s="355">
        <v>0</v>
      </c>
      <c r="CJ65" s="355">
        <v>0</v>
      </c>
      <c r="CK65" s="355">
        <v>0</v>
      </c>
      <c r="CL65" s="355">
        <v>0</v>
      </c>
      <c r="CM65" s="355">
        <v>0</v>
      </c>
      <c r="CN65" s="355">
        <v>0</v>
      </c>
      <c r="CO65" s="355">
        <v>0</v>
      </c>
      <c r="CP65" s="355">
        <v>0</v>
      </c>
      <c r="CQ65" s="355">
        <v>0</v>
      </c>
      <c r="CR65" s="355">
        <v>0</v>
      </c>
      <c r="CS65" s="355">
        <v>0</v>
      </c>
      <c r="CT65" s="355">
        <v>0</v>
      </c>
      <c r="CU65" s="356">
        <v>0</v>
      </c>
      <c r="CV65">
        <v>0</v>
      </c>
      <c r="CW65">
        <v>0</v>
      </c>
      <c r="CX65">
        <v>0</v>
      </c>
      <c r="CY65">
        <v>0</v>
      </c>
      <c r="CZ65">
        <v>0</v>
      </c>
      <c r="DA65" s="357"/>
      <c r="DC65">
        <v>1</v>
      </c>
    </row>
    <row r="66" spans="1:107" ht="15.75" customHeight="1" x14ac:dyDescent="0.35">
      <c r="A66" s="332" t="s">
        <v>8177</v>
      </c>
      <c r="B66" s="342" t="s">
        <v>2414</v>
      </c>
      <c r="C66" s="332" t="s">
        <v>8240</v>
      </c>
      <c r="D66" s="332"/>
      <c r="E66" s="361" t="s">
        <v>122</v>
      </c>
      <c r="G66" s="332" t="s">
        <v>702</v>
      </c>
      <c r="H66" s="332" t="s">
        <v>56</v>
      </c>
      <c r="I66" s="332" t="s">
        <v>455</v>
      </c>
      <c r="J66" s="345" t="s">
        <v>471</v>
      </c>
      <c r="L66" s="345" t="s">
        <v>274</v>
      </c>
      <c r="M66" s="359" t="s">
        <v>300</v>
      </c>
      <c r="N66" t="s">
        <v>299</v>
      </c>
      <c r="Q66" s="346">
        <v>0</v>
      </c>
      <c r="R66" s="346">
        <v>0</v>
      </c>
      <c r="S66" s="346">
        <v>0</v>
      </c>
      <c r="T66" s="346">
        <v>0</v>
      </c>
      <c r="U66" s="346">
        <v>0</v>
      </c>
      <c r="V66" s="347">
        <v>1</v>
      </c>
      <c r="W66" s="346">
        <v>0</v>
      </c>
      <c r="X66" s="346">
        <v>0</v>
      </c>
      <c r="Y66" s="348">
        <v>0</v>
      </c>
      <c r="Z66" s="349">
        <v>0</v>
      </c>
      <c r="AA66" s="349">
        <v>0</v>
      </c>
      <c r="AB66" s="349">
        <v>0</v>
      </c>
      <c r="AC66" s="349">
        <v>0</v>
      </c>
      <c r="AD66" s="349">
        <v>0</v>
      </c>
      <c r="AE66" s="349">
        <v>0</v>
      </c>
      <c r="AF66" s="349">
        <v>0</v>
      </c>
      <c r="AG66" s="349">
        <v>0</v>
      </c>
      <c r="AH66" s="349">
        <v>0</v>
      </c>
      <c r="AI66" s="349">
        <v>0</v>
      </c>
      <c r="AJ66" s="349">
        <v>0</v>
      </c>
      <c r="AK66" s="349">
        <v>0</v>
      </c>
      <c r="AL66" s="349">
        <v>0</v>
      </c>
      <c r="AM66" s="350">
        <v>0</v>
      </c>
      <c r="AN66" s="350">
        <v>0</v>
      </c>
      <c r="AO66" s="350">
        <v>0</v>
      </c>
      <c r="AP66" s="350">
        <v>0</v>
      </c>
      <c r="AQ66" s="350">
        <v>0</v>
      </c>
      <c r="AR66" s="350">
        <v>0</v>
      </c>
      <c r="AS66" s="350">
        <v>0</v>
      </c>
      <c r="AT66" s="350">
        <v>0</v>
      </c>
      <c r="AU66" s="350">
        <v>0</v>
      </c>
      <c r="AV66" s="350">
        <v>0</v>
      </c>
      <c r="AW66" s="350">
        <v>0</v>
      </c>
      <c r="AX66" s="350">
        <v>0</v>
      </c>
      <c r="AY66" s="350">
        <v>0</v>
      </c>
      <c r="AZ66" s="350">
        <v>0</v>
      </c>
      <c r="BA66" s="350">
        <v>0</v>
      </c>
      <c r="BB66" s="350">
        <v>0</v>
      </c>
      <c r="BC66" s="351">
        <v>0</v>
      </c>
      <c r="BD66" s="351">
        <v>0</v>
      </c>
      <c r="BE66" s="351">
        <v>0</v>
      </c>
      <c r="BF66" s="351">
        <v>0</v>
      </c>
      <c r="BG66" s="351">
        <v>0</v>
      </c>
      <c r="BH66" s="351">
        <v>0</v>
      </c>
      <c r="BI66" s="351">
        <v>0</v>
      </c>
      <c r="BJ66" s="351">
        <v>0</v>
      </c>
      <c r="BK66" s="351">
        <v>0</v>
      </c>
      <c r="BL66" s="351">
        <v>0</v>
      </c>
      <c r="BM66" s="351">
        <v>0</v>
      </c>
      <c r="BN66" s="351">
        <v>0</v>
      </c>
      <c r="BO66" s="352">
        <v>0</v>
      </c>
      <c r="BP66" s="352">
        <v>0</v>
      </c>
      <c r="BQ66" s="353">
        <v>0</v>
      </c>
      <c r="BR66" s="353">
        <v>0</v>
      </c>
      <c r="BS66" s="353">
        <v>0</v>
      </c>
      <c r="BT66" s="353">
        <v>0</v>
      </c>
      <c r="BU66" s="353">
        <v>0</v>
      </c>
      <c r="BV66" s="353">
        <v>0</v>
      </c>
      <c r="BW66" s="353">
        <v>0</v>
      </c>
      <c r="BX66" s="353">
        <v>0</v>
      </c>
      <c r="BY66" s="353">
        <v>0</v>
      </c>
      <c r="BZ66" s="353">
        <v>0</v>
      </c>
      <c r="CA66" s="354">
        <v>0</v>
      </c>
      <c r="CB66" s="355">
        <v>0</v>
      </c>
      <c r="CC66" s="355">
        <v>0</v>
      </c>
      <c r="CD66" s="355">
        <v>0</v>
      </c>
      <c r="CE66" s="355">
        <v>0</v>
      </c>
      <c r="CF66" s="355">
        <v>0</v>
      </c>
      <c r="CG66" s="355">
        <v>0</v>
      </c>
      <c r="CH66" s="355">
        <v>0</v>
      </c>
      <c r="CI66" s="355">
        <v>0</v>
      </c>
      <c r="CJ66" s="355">
        <v>0</v>
      </c>
      <c r="CK66" s="355">
        <v>0</v>
      </c>
      <c r="CL66" s="355">
        <v>0</v>
      </c>
      <c r="CM66" s="355">
        <v>0</v>
      </c>
      <c r="CN66" s="355">
        <v>0</v>
      </c>
      <c r="CO66" s="355">
        <v>0</v>
      </c>
      <c r="CP66" s="355">
        <v>0</v>
      </c>
      <c r="CQ66" s="355">
        <v>0</v>
      </c>
      <c r="CR66" s="355">
        <v>0</v>
      </c>
      <c r="CS66" s="355">
        <v>0</v>
      </c>
      <c r="CT66" s="355">
        <v>0</v>
      </c>
      <c r="CU66" s="356">
        <v>0</v>
      </c>
      <c r="CV66">
        <v>0</v>
      </c>
      <c r="CW66">
        <v>0</v>
      </c>
      <c r="CX66">
        <v>0</v>
      </c>
      <c r="CY66">
        <v>0</v>
      </c>
      <c r="CZ66">
        <v>0</v>
      </c>
      <c r="DA66" s="357"/>
      <c r="DC66">
        <v>1</v>
      </c>
    </row>
    <row r="67" spans="1:107" ht="15.75" customHeight="1" x14ac:dyDescent="0.35">
      <c r="A67" s="332" t="s">
        <v>8177</v>
      </c>
      <c r="B67" s="342" t="s">
        <v>2414</v>
      </c>
      <c r="C67" s="332" t="s">
        <v>8241</v>
      </c>
      <c r="D67" s="332"/>
      <c r="E67" s="361" t="s">
        <v>122</v>
      </c>
      <c r="G67" s="332" t="s">
        <v>702</v>
      </c>
      <c r="H67" s="332" t="s">
        <v>56</v>
      </c>
      <c r="I67" s="332" t="s">
        <v>455</v>
      </c>
      <c r="J67" s="345" t="s">
        <v>471</v>
      </c>
      <c r="L67" s="345" t="s">
        <v>274</v>
      </c>
      <c r="M67" s="359" t="s">
        <v>300</v>
      </c>
      <c r="N67" t="s">
        <v>299</v>
      </c>
      <c r="Q67" s="346">
        <v>0</v>
      </c>
      <c r="R67" s="346">
        <v>0</v>
      </c>
      <c r="S67" s="346">
        <v>0</v>
      </c>
      <c r="T67" s="346">
        <v>0</v>
      </c>
      <c r="U67" s="346">
        <v>0</v>
      </c>
      <c r="V67" s="347">
        <v>1</v>
      </c>
      <c r="W67" s="346">
        <v>0</v>
      </c>
      <c r="X67" s="346">
        <v>0</v>
      </c>
      <c r="Y67" s="348">
        <v>0</v>
      </c>
      <c r="Z67" s="349">
        <v>0</v>
      </c>
      <c r="AA67" s="349">
        <v>0</v>
      </c>
      <c r="AB67" s="349">
        <v>0</v>
      </c>
      <c r="AC67" s="349">
        <v>0</v>
      </c>
      <c r="AD67" s="349">
        <v>0</v>
      </c>
      <c r="AE67" s="349">
        <v>0</v>
      </c>
      <c r="AF67" s="349">
        <v>0</v>
      </c>
      <c r="AG67" s="349">
        <v>0</v>
      </c>
      <c r="AH67" s="349">
        <v>0</v>
      </c>
      <c r="AI67" s="349">
        <v>0</v>
      </c>
      <c r="AJ67" s="349">
        <v>0</v>
      </c>
      <c r="AK67" s="349">
        <v>0</v>
      </c>
      <c r="AL67" s="349">
        <v>0</v>
      </c>
      <c r="AM67" s="350">
        <v>0</v>
      </c>
      <c r="AN67" s="350">
        <v>0</v>
      </c>
      <c r="AO67" s="350">
        <v>0</v>
      </c>
      <c r="AP67" s="350">
        <v>0</v>
      </c>
      <c r="AQ67" s="350">
        <v>0</v>
      </c>
      <c r="AR67" s="350">
        <v>0</v>
      </c>
      <c r="AS67" s="350">
        <v>0</v>
      </c>
      <c r="AT67" s="350">
        <v>0</v>
      </c>
      <c r="AU67" s="350">
        <v>0</v>
      </c>
      <c r="AV67" s="350">
        <v>0</v>
      </c>
      <c r="AW67" s="350">
        <v>0</v>
      </c>
      <c r="AX67" s="350">
        <v>0</v>
      </c>
      <c r="AY67" s="350">
        <v>0</v>
      </c>
      <c r="AZ67" s="350">
        <v>0</v>
      </c>
      <c r="BA67" s="350">
        <v>0</v>
      </c>
      <c r="BB67" s="350">
        <v>0</v>
      </c>
      <c r="BC67" s="351">
        <v>0</v>
      </c>
      <c r="BD67" s="351">
        <v>0</v>
      </c>
      <c r="BE67" s="351">
        <v>0</v>
      </c>
      <c r="BF67" s="351">
        <v>0</v>
      </c>
      <c r="BG67" s="351">
        <v>0</v>
      </c>
      <c r="BH67" s="351">
        <v>0</v>
      </c>
      <c r="BI67" s="351">
        <v>0</v>
      </c>
      <c r="BJ67" s="351">
        <v>0</v>
      </c>
      <c r="BK67" s="351">
        <v>0</v>
      </c>
      <c r="BL67" s="351">
        <v>0</v>
      </c>
      <c r="BM67" s="351">
        <v>0</v>
      </c>
      <c r="BN67" s="351">
        <v>0</v>
      </c>
      <c r="BO67" s="352">
        <v>0</v>
      </c>
      <c r="BP67" s="352">
        <v>0</v>
      </c>
      <c r="BQ67" s="353">
        <v>0</v>
      </c>
      <c r="BR67" s="353">
        <v>0</v>
      </c>
      <c r="BS67" s="353">
        <v>0</v>
      </c>
      <c r="BT67" s="353">
        <v>0</v>
      </c>
      <c r="BU67" s="353">
        <v>0</v>
      </c>
      <c r="BV67" s="353">
        <v>0</v>
      </c>
      <c r="BW67" s="353">
        <v>0</v>
      </c>
      <c r="BX67" s="353">
        <v>0</v>
      </c>
      <c r="BY67" s="353">
        <v>0</v>
      </c>
      <c r="BZ67" s="353">
        <v>0</v>
      </c>
      <c r="CA67" s="354">
        <v>0</v>
      </c>
      <c r="CB67" s="355">
        <v>0</v>
      </c>
      <c r="CC67" s="355">
        <v>0</v>
      </c>
      <c r="CD67" s="355">
        <v>0</v>
      </c>
      <c r="CE67" s="355">
        <v>0</v>
      </c>
      <c r="CF67" s="355">
        <v>0</v>
      </c>
      <c r="CG67" s="355">
        <v>0</v>
      </c>
      <c r="CH67" s="355">
        <v>0</v>
      </c>
      <c r="CI67" s="355">
        <v>0</v>
      </c>
      <c r="CJ67" s="355">
        <v>0</v>
      </c>
      <c r="CK67" s="355">
        <v>0</v>
      </c>
      <c r="CL67" s="355">
        <v>0</v>
      </c>
      <c r="CM67" s="355">
        <v>0</v>
      </c>
      <c r="CN67" s="355">
        <v>0</v>
      </c>
      <c r="CO67" s="355">
        <v>0</v>
      </c>
      <c r="CP67" s="355">
        <v>0</v>
      </c>
      <c r="CQ67" s="355">
        <v>0</v>
      </c>
      <c r="CR67" s="355">
        <v>0</v>
      </c>
      <c r="CS67" s="355">
        <v>0</v>
      </c>
      <c r="CT67" s="355">
        <v>0</v>
      </c>
      <c r="CU67" s="356">
        <v>0</v>
      </c>
      <c r="CV67">
        <v>0</v>
      </c>
      <c r="CW67">
        <v>0</v>
      </c>
      <c r="CX67">
        <v>0</v>
      </c>
      <c r="CY67">
        <v>0</v>
      </c>
      <c r="CZ67">
        <v>0</v>
      </c>
      <c r="DA67" s="357"/>
      <c r="DC67">
        <v>1</v>
      </c>
    </row>
    <row r="68" spans="1:107" ht="15.75" customHeight="1" x14ac:dyDescent="0.35">
      <c r="A68" s="332" t="s">
        <v>8177</v>
      </c>
      <c r="B68" s="342" t="s">
        <v>2414</v>
      </c>
      <c r="C68" s="332" t="s">
        <v>8242</v>
      </c>
      <c r="D68" s="332"/>
      <c r="E68" s="361" t="s">
        <v>122</v>
      </c>
      <c r="G68" s="332" t="s">
        <v>702</v>
      </c>
      <c r="H68" s="332" t="s">
        <v>56</v>
      </c>
      <c r="I68" s="345" t="s">
        <v>455</v>
      </c>
      <c r="J68" s="332" t="s">
        <v>471</v>
      </c>
      <c r="L68" s="345" t="s">
        <v>274</v>
      </c>
      <c r="M68" s="359" t="s">
        <v>300</v>
      </c>
      <c r="N68" t="s">
        <v>299</v>
      </c>
      <c r="Q68" s="346">
        <v>0</v>
      </c>
      <c r="R68" s="346">
        <v>0</v>
      </c>
      <c r="S68" s="346">
        <v>0</v>
      </c>
      <c r="T68" s="346">
        <v>0</v>
      </c>
      <c r="U68" s="346">
        <v>0</v>
      </c>
      <c r="V68" s="347">
        <v>1</v>
      </c>
      <c r="W68" s="346">
        <v>0</v>
      </c>
      <c r="X68" s="346">
        <v>0</v>
      </c>
      <c r="Y68" s="348">
        <v>0</v>
      </c>
      <c r="Z68" s="349">
        <v>0</v>
      </c>
      <c r="AA68" s="349">
        <v>0</v>
      </c>
      <c r="AB68" s="349">
        <v>0</v>
      </c>
      <c r="AC68" s="349">
        <v>0</v>
      </c>
      <c r="AD68" s="349">
        <v>0</v>
      </c>
      <c r="AE68" s="349">
        <v>0</v>
      </c>
      <c r="AF68" s="349">
        <v>0</v>
      </c>
      <c r="AG68" s="349">
        <v>0</v>
      </c>
      <c r="AH68" s="349">
        <v>0</v>
      </c>
      <c r="AI68" s="349">
        <v>0</v>
      </c>
      <c r="AJ68" s="349">
        <v>0</v>
      </c>
      <c r="AK68" s="349">
        <v>0</v>
      </c>
      <c r="AL68" s="349">
        <v>0</v>
      </c>
      <c r="AM68" s="350">
        <v>0</v>
      </c>
      <c r="AN68" s="350">
        <v>0</v>
      </c>
      <c r="AO68" s="350">
        <v>0</v>
      </c>
      <c r="AP68" s="350">
        <v>0</v>
      </c>
      <c r="AQ68" s="350">
        <v>0</v>
      </c>
      <c r="AR68" s="350">
        <v>0</v>
      </c>
      <c r="AS68" s="350">
        <v>0</v>
      </c>
      <c r="AT68" s="350">
        <v>0</v>
      </c>
      <c r="AU68" s="350">
        <v>0</v>
      </c>
      <c r="AV68" s="350">
        <v>0</v>
      </c>
      <c r="AW68" s="350">
        <v>0</v>
      </c>
      <c r="AX68" s="350">
        <v>0</v>
      </c>
      <c r="AY68" s="350">
        <v>0</v>
      </c>
      <c r="AZ68" s="350">
        <v>0</v>
      </c>
      <c r="BA68" s="350">
        <v>0</v>
      </c>
      <c r="BB68" s="350">
        <v>0</v>
      </c>
      <c r="BC68" s="351">
        <v>0</v>
      </c>
      <c r="BD68" s="351">
        <v>0</v>
      </c>
      <c r="BE68" s="351">
        <v>0</v>
      </c>
      <c r="BF68" s="351">
        <v>0</v>
      </c>
      <c r="BG68" s="351">
        <v>0</v>
      </c>
      <c r="BH68" s="351">
        <v>0</v>
      </c>
      <c r="BI68" s="351">
        <v>0</v>
      </c>
      <c r="BJ68" s="351">
        <v>0</v>
      </c>
      <c r="BK68" s="351">
        <v>0</v>
      </c>
      <c r="BL68" s="351">
        <v>0</v>
      </c>
      <c r="BM68" s="351">
        <v>0</v>
      </c>
      <c r="BN68" s="351">
        <v>0</v>
      </c>
      <c r="BO68" s="352">
        <v>0</v>
      </c>
      <c r="BP68" s="352">
        <v>0</v>
      </c>
      <c r="BQ68" s="353">
        <v>0</v>
      </c>
      <c r="BR68" s="353">
        <v>0</v>
      </c>
      <c r="BS68" s="353">
        <v>0</v>
      </c>
      <c r="BT68" s="353">
        <v>0</v>
      </c>
      <c r="BU68" s="353">
        <v>0</v>
      </c>
      <c r="BV68" s="353">
        <v>0</v>
      </c>
      <c r="BW68" s="353">
        <v>0</v>
      </c>
      <c r="BX68" s="353">
        <v>0</v>
      </c>
      <c r="BY68" s="353">
        <v>0</v>
      </c>
      <c r="BZ68" s="353">
        <v>0</v>
      </c>
      <c r="CA68" s="354">
        <v>0</v>
      </c>
      <c r="CB68" s="355">
        <v>0</v>
      </c>
      <c r="CC68" s="355">
        <v>0</v>
      </c>
      <c r="CD68" s="355">
        <v>0</v>
      </c>
      <c r="CE68" s="355">
        <v>0</v>
      </c>
      <c r="CF68" s="355">
        <v>0</v>
      </c>
      <c r="CG68" s="355">
        <v>0</v>
      </c>
      <c r="CH68" s="355">
        <v>0</v>
      </c>
      <c r="CI68" s="355">
        <v>0</v>
      </c>
      <c r="CJ68" s="355">
        <v>0</v>
      </c>
      <c r="CK68" s="355">
        <v>0</v>
      </c>
      <c r="CL68" s="355">
        <v>0</v>
      </c>
      <c r="CM68" s="355">
        <v>0</v>
      </c>
      <c r="CN68" s="355">
        <v>0</v>
      </c>
      <c r="CO68" s="355">
        <v>0</v>
      </c>
      <c r="CP68" s="355">
        <v>0</v>
      </c>
      <c r="CQ68" s="355">
        <v>0</v>
      </c>
      <c r="CR68" s="355">
        <v>0</v>
      </c>
      <c r="CS68" s="355">
        <v>0</v>
      </c>
      <c r="CT68" s="355">
        <v>0</v>
      </c>
      <c r="CU68" s="356">
        <v>0</v>
      </c>
      <c r="CV68">
        <v>0</v>
      </c>
      <c r="CW68">
        <v>0</v>
      </c>
      <c r="CX68">
        <v>0</v>
      </c>
      <c r="CY68">
        <v>0</v>
      </c>
      <c r="CZ68">
        <v>0</v>
      </c>
      <c r="DA68" s="357"/>
      <c r="DC68">
        <v>1</v>
      </c>
    </row>
    <row r="69" spans="1:107" ht="15.75" customHeight="1" x14ac:dyDescent="0.35">
      <c r="A69" s="332" t="s">
        <v>8177</v>
      </c>
      <c r="B69" s="342" t="s">
        <v>2414</v>
      </c>
      <c r="C69" s="332" t="s">
        <v>8243</v>
      </c>
      <c r="D69" s="332"/>
      <c r="E69" s="361" t="s">
        <v>122</v>
      </c>
      <c r="G69" s="332" t="s">
        <v>702</v>
      </c>
      <c r="H69" s="332" t="s">
        <v>56</v>
      </c>
      <c r="I69" s="345" t="s">
        <v>455</v>
      </c>
      <c r="J69" s="332" t="s">
        <v>471</v>
      </c>
      <c r="L69" s="345" t="s">
        <v>274</v>
      </c>
      <c r="M69" s="359" t="s">
        <v>300</v>
      </c>
      <c r="N69" t="s">
        <v>299</v>
      </c>
      <c r="Q69" s="346">
        <v>0</v>
      </c>
      <c r="R69" s="346">
        <v>0</v>
      </c>
      <c r="S69" s="346">
        <v>0</v>
      </c>
      <c r="T69" s="346">
        <v>0</v>
      </c>
      <c r="U69" s="346">
        <v>0</v>
      </c>
      <c r="V69" s="347">
        <v>1</v>
      </c>
      <c r="W69" s="346">
        <v>0</v>
      </c>
      <c r="X69" s="346">
        <v>0</v>
      </c>
      <c r="Y69" s="348">
        <v>0</v>
      </c>
      <c r="Z69" s="349">
        <v>0</v>
      </c>
      <c r="AA69" s="349">
        <v>0</v>
      </c>
      <c r="AB69" s="349">
        <v>0</v>
      </c>
      <c r="AC69" s="349">
        <v>0</v>
      </c>
      <c r="AD69" s="349">
        <v>0</v>
      </c>
      <c r="AE69" s="349">
        <v>0</v>
      </c>
      <c r="AF69" s="349">
        <v>0</v>
      </c>
      <c r="AG69" s="349">
        <v>0</v>
      </c>
      <c r="AH69" s="349">
        <v>0</v>
      </c>
      <c r="AI69" s="349">
        <v>0</v>
      </c>
      <c r="AJ69" s="349">
        <v>0</v>
      </c>
      <c r="AK69" s="349">
        <v>0</v>
      </c>
      <c r="AL69" s="349">
        <v>0</v>
      </c>
      <c r="AM69" s="350">
        <v>0</v>
      </c>
      <c r="AN69" s="350">
        <v>0</v>
      </c>
      <c r="AO69" s="350">
        <v>0</v>
      </c>
      <c r="AP69" s="350">
        <v>0</v>
      </c>
      <c r="AQ69" s="350">
        <v>0</v>
      </c>
      <c r="AR69" s="350">
        <v>0</v>
      </c>
      <c r="AS69" s="350">
        <v>0</v>
      </c>
      <c r="AT69" s="350">
        <v>0</v>
      </c>
      <c r="AU69" s="350">
        <v>0</v>
      </c>
      <c r="AV69" s="350">
        <v>0</v>
      </c>
      <c r="AW69" s="350">
        <v>0</v>
      </c>
      <c r="AX69" s="350">
        <v>0</v>
      </c>
      <c r="AY69" s="350">
        <v>0</v>
      </c>
      <c r="AZ69" s="350">
        <v>0</v>
      </c>
      <c r="BA69" s="350">
        <v>0</v>
      </c>
      <c r="BB69" s="350">
        <v>0</v>
      </c>
      <c r="BC69" s="351">
        <v>0</v>
      </c>
      <c r="BD69" s="351">
        <v>0</v>
      </c>
      <c r="BE69" s="351">
        <v>0</v>
      </c>
      <c r="BF69" s="351">
        <v>0</v>
      </c>
      <c r="BG69" s="351">
        <v>0</v>
      </c>
      <c r="BH69" s="351">
        <v>0</v>
      </c>
      <c r="BI69" s="351">
        <v>0</v>
      </c>
      <c r="BJ69" s="351">
        <v>0</v>
      </c>
      <c r="BK69" s="351">
        <v>0</v>
      </c>
      <c r="BL69" s="351">
        <v>0</v>
      </c>
      <c r="BM69" s="351">
        <v>0</v>
      </c>
      <c r="BN69" s="351">
        <v>0</v>
      </c>
      <c r="BO69" s="352">
        <v>0</v>
      </c>
      <c r="BP69" s="352">
        <v>0</v>
      </c>
      <c r="BQ69" s="353">
        <v>0</v>
      </c>
      <c r="BR69" s="353">
        <v>0</v>
      </c>
      <c r="BS69" s="353">
        <v>0</v>
      </c>
      <c r="BT69" s="353">
        <v>0</v>
      </c>
      <c r="BU69" s="353">
        <v>0</v>
      </c>
      <c r="BV69" s="353">
        <v>0</v>
      </c>
      <c r="BW69" s="353">
        <v>0</v>
      </c>
      <c r="BX69" s="353">
        <v>0</v>
      </c>
      <c r="BY69" s="353">
        <v>0</v>
      </c>
      <c r="BZ69" s="353">
        <v>0</v>
      </c>
      <c r="CA69" s="354">
        <v>0</v>
      </c>
      <c r="CB69" s="355">
        <v>0</v>
      </c>
      <c r="CC69" s="355">
        <v>0</v>
      </c>
      <c r="CD69" s="355">
        <v>0</v>
      </c>
      <c r="CE69" s="355">
        <v>0</v>
      </c>
      <c r="CF69" s="355">
        <v>0</v>
      </c>
      <c r="CG69" s="355">
        <v>0</v>
      </c>
      <c r="CH69" s="355">
        <v>0</v>
      </c>
      <c r="CI69" s="355">
        <v>0</v>
      </c>
      <c r="CJ69" s="355">
        <v>0</v>
      </c>
      <c r="CK69" s="355">
        <v>0</v>
      </c>
      <c r="CL69" s="355">
        <v>0</v>
      </c>
      <c r="CM69" s="355">
        <v>0</v>
      </c>
      <c r="CN69" s="355">
        <v>0</v>
      </c>
      <c r="CO69" s="355">
        <v>0</v>
      </c>
      <c r="CP69" s="355">
        <v>0</v>
      </c>
      <c r="CQ69" s="355">
        <v>0</v>
      </c>
      <c r="CR69" s="355">
        <v>0</v>
      </c>
      <c r="CS69" s="355">
        <v>0</v>
      </c>
      <c r="CT69" s="355">
        <v>0</v>
      </c>
      <c r="CU69" s="356">
        <v>0</v>
      </c>
      <c r="CV69">
        <v>0</v>
      </c>
      <c r="CW69">
        <v>0</v>
      </c>
      <c r="CX69">
        <v>0</v>
      </c>
      <c r="CY69">
        <v>0</v>
      </c>
      <c r="CZ69">
        <v>0</v>
      </c>
      <c r="DA69" s="357"/>
      <c r="DC69">
        <v>1</v>
      </c>
    </row>
    <row r="70" spans="1:107" ht="15.75" customHeight="1" x14ac:dyDescent="0.35">
      <c r="A70" s="332" t="s">
        <v>8177</v>
      </c>
      <c r="B70" s="342" t="s">
        <v>2426</v>
      </c>
      <c r="C70" s="332" t="s">
        <v>8244</v>
      </c>
      <c r="D70" s="332"/>
      <c r="E70" s="361" t="s">
        <v>122</v>
      </c>
      <c r="G70" s="332" t="s">
        <v>702</v>
      </c>
      <c r="H70" s="332" t="s">
        <v>56</v>
      </c>
      <c r="I70" s="332" t="s">
        <v>455</v>
      </c>
      <c r="J70" s="345" t="s">
        <v>471</v>
      </c>
      <c r="L70" s="345" t="s">
        <v>274</v>
      </c>
      <c r="M70" s="24" t="s">
        <v>300</v>
      </c>
      <c r="N70" s="24" t="s">
        <v>300</v>
      </c>
      <c r="Q70" s="346">
        <v>0</v>
      </c>
      <c r="R70" s="346">
        <v>0</v>
      </c>
      <c r="S70" s="346">
        <v>0</v>
      </c>
      <c r="T70" s="346">
        <v>0</v>
      </c>
      <c r="U70" s="346">
        <v>0</v>
      </c>
      <c r="V70" s="347">
        <v>1</v>
      </c>
      <c r="W70" s="346">
        <v>0</v>
      </c>
      <c r="X70" s="346">
        <v>0</v>
      </c>
      <c r="Y70" s="348">
        <v>0</v>
      </c>
      <c r="Z70" s="349">
        <v>0</v>
      </c>
      <c r="AA70" s="349">
        <v>0</v>
      </c>
      <c r="AB70" s="349">
        <v>0</v>
      </c>
      <c r="AC70" s="349">
        <v>0</v>
      </c>
      <c r="AD70" s="349">
        <v>0</v>
      </c>
      <c r="AE70" s="349">
        <v>0</v>
      </c>
      <c r="AF70" s="349">
        <v>0</v>
      </c>
      <c r="AG70" s="349">
        <v>0</v>
      </c>
      <c r="AH70" s="349">
        <v>0</v>
      </c>
      <c r="AI70" s="349">
        <v>0</v>
      </c>
      <c r="AJ70" s="349">
        <v>0</v>
      </c>
      <c r="AK70" s="349">
        <v>0</v>
      </c>
      <c r="AL70" s="349">
        <v>0</v>
      </c>
      <c r="AM70" s="350">
        <v>0</v>
      </c>
      <c r="AN70" s="350">
        <v>0</v>
      </c>
      <c r="AO70" s="350">
        <v>0</v>
      </c>
      <c r="AP70" s="350">
        <v>0</v>
      </c>
      <c r="AQ70" s="350">
        <v>0</v>
      </c>
      <c r="AR70" s="350">
        <v>0</v>
      </c>
      <c r="AS70" s="350">
        <v>0</v>
      </c>
      <c r="AT70" s="350">
        <v>0</v>
      </c>
      <c r="AU70" s="350">
        <v>0</v>
      </c>
      <c r="AV70" s="350">
        <v>0</v>
      </c>
      <c r="AW70" s="350">
        <v>0</v>
      </c>
      <c r="AX70" s="350">
        <v>0</v>
      </c>
      <c r="AY70" s="350">
        <v>0</v>
      </c>
      <c r="AZ70" s="350">
        <v>0</v>
      </c>
      <c r="BA70" s="350">
        <v>0</v>
      </c>
      <c r="BB70" s="350">
        <v>0</v>
      </c>
      <c r="BC70" s="351">
        <v>0</v>
      </c>
      <c r="BD70" s="351">
        <v>0</v>
      </c>
      <c r="BE70" s="351">
        <v>0</v>
      </c>
      <c r="BF70" s="351">
        <v>0</v>
      </c>
      <c r="BG70" s="351">
        <v>0</v>
      </c>
      <c r="BH70" s="351">
        <v>0</v>
      </c>
      <c r="BI70" s="351">
        <v>0</v>
      </c>
      <c r="BJ70" s="351">
        <v>0</v>
      </c>
      <c r="BK70" s="351">
        <v>0</v>
      </c>
      <c r="BL70" s="351">
        <v>0</v>
      </c>
      <c r="BM70" s="351">
        <v>0</v>
      </c>
      <c r="BN70" s="351">
        <v>0</v>
      </c>
      <c r="BO70" s="352">
        <v>0</v>
      </c>
      <c r="BP70" s="352">
        <v>0</v>
      </c>
      <c r="BQ70" s="353">
        <v>0</v>
      </c>
      <c r="BR70" s="353">
        <v>0</v>
      </c>
      <c r="BS70" s="353">
        <v>0</v>
      </c>
      <c r="BT70" s="353">
        <v>0</v>
      </c>
      <c r="BU70" s="353">
        <v>0</v>
      </c>
      <c r="BV70" s="353">
        <v>0</v>
      </c>
      <c r="BW70" s="353">
        <v>0</v>
      </c>
      <c r="BX70" s="353">
        <v>0</v>
      </c>
      <c r="BY70" s="353">
        <v>0</v>
      </c>
      <c r="BZ70" s="353">
        <v>0</v>
      </c>
      <c r="CA70" s="354">
        <v>0</v>
      </c>
      <c r="CB70" s="355">
        <v>0</v>
      </c>
      <c r="CC70" s="355">
        <v>0</v>
      </c>
      <c r="CD70" s="355">
        <v>0</v>
      </c>
      <c r="CE70" s="355">
        <v>0</v>
      </c>
      <c r="CF70" s="355">
        <v>0</v>
      </c>
      <c r="CG70" s="355">
        <v>0</v>
      </c>
      <c r="CH70" s="355">
        <v>0</v>
      </c>
      <c r="CI70" s="355">
        <v>0</v>
      </c>
      <c r="CJ70" s="355">
        <v>0</v>
      </c>
      <c r="CK70" s="355">
        <v>0</v>
      </c>
      <c r="CL70" s="355">
        <v>0</v>
      </c>
      <c r="CM70" s="355">
        <v>0</v>
      </c>
      <c r="CN70" s="355">
        <v>0</v>
      </c>
      <c r="CO70" s="355">
        <v>0</v>
      </c>
      <c r="CP70" s="355">
        <v>0</v>
      </c>
      <c r="CQ70" s="355">
        <v>0</v>
      </c>
      <c r="CR70" s="355">
        <v>0</v>
      </c>
      <c r="CS70" s="355">
        <v>0</v>
      </c>
      <c r="CT70" s="355">
        <v>0</v>
      </c>
      <c r="CU70" s="356">
        <v>0</v>
      </c>
      <c r="CV70">
        <v>0</v>
      </c>
      <c r="CW70">
        <v>0</v>
      </c>
      <c r="CX70">
        <v>0</v>
      </c>
      <c r="CY70">
        <v>0</v>
      </c>
      <c r="CZ70">
        <v>0</v>
      </c>
      <c r="DA70" s="357"/>
      <c r="DC70">
        <v>1</v>
      </c>
    </row>
    <row r="71" spans="1:107" ht="15.75" customHeight="1" x14ac:dyDescent="0.35">
      <c r="A71" s="332" t="s">
        <v>8177</v>
      </c>
      <c r="B71" s="342" t="s">
        <v>2430</v>
      </c>
      <c r="C71" s="332" t="s">
        <v>8245</v>
      </c>
      <c r="D71" s="332"/>
      <c r="E71" s="361" t="s">
        <v>122</v>
      </c>
      <c r="G71" s="332" t="s">
        <v>702</v>
      </c>
      <c r="H71" s="332" t="s">
        <v>56</v>
      </c>
      <c r="I71" s="332" t="s">
        <v>173</v>
      </c>
      <c r="J71" s="332" t="s">
        <v>471</v>
      </c>
      <c r="L71" s="345" t="s">
        <v>55</v>
      </c>
      <c r="M71" t="s">
        <v>299</v>
      </c>
      <c r="N71" t="s">
        <v>299</v>
      </c>
      <c r="Q71" s="346">
        <v>0</v>
      </c>
      <c r="R71" s="346">
        <v>0</v>
      </c>
      <c r="S71" s="346">
        <v>0</v>
      </c>
      <c r="T71" s="346">
        <v>0</v>
      </c>
      <c r="U71" s="346">
        <v>0</v>
      </c>
      <c r="V71" s="347">
        <v>1</v>
      </c>
      <c r="W71" s="346">
        <v>0</v>
      </c>
      <c r="X71" s="346">
        <v>0</v>
      </c>
      <c r="Y71" s="348">
        <v>0</v>
      </c>
      <c r="Z71" s="349">
        <v>0</v>
      </c>
      <c r="AA71" s="349">
        <v>0</v>
      </c>
      <c r="AB71" s="349">
        <v>0</v>
      </c>
      <c r="AC71" s="349">
        <v>0</v>
      </c>
      <c r="AD71" s="349">
        <v>0</v>
      </c>
      <c r="AE71" s="349">
        <v>0</v>
      </c>
      <c r="AF71" s="349">
        <v>0</v>
      </c>
      <c r="AG71" s="349">
        <v>0</v>
      </c>
      <c r="AH71" s="349">
        <v>0</v>
      </c>
      <c r="AI71" s="349">
        <v>0</v>
      </c>
      <c r="AJ71" s="349">
        <v>0</v>
      </c>
      <c r="AK71" s="349">
        <v>0</v>
      </c>
      <c r="AL71" s="349">
        <v>0</v>
      </c>
      <c r="AM71" s="350">
        <v>0</v>
      </c>
      <c r="AN71" s="350">
        <v>0</v>
      </c>
      <c r="AO71" s="350">
        <v>0</v>
      </c>
      <c r="AP71" s="350">
        <v>0</v>
      </c>
      <c r="AQ71" s="350">
        <v>0</v>
      </c>
      <c r="AR71" s="350">
        <v>0</v>
      </c>
      <c r="AS71" s="350">
        <v>0</v>
      </c>
      <c r="AT71" s="350">
        <v>0</v>
      </c>
      <c r="AU71" s="350">
        <v>0</v>
      </c>
      <c r="AV71" s="350">
        <v>0</v>
      </c>
      <c r="AW71" s="350">
        <v>0</v>
      </c>
      <c r="AX71" s="350">
        <v>0</v>
      </c>
      <c r="AY71" s="350">
        <v>0</v>
      </c>
      <c r="AZ71" s="350">
        <v>0</v>
      </c>
      <c r="BA71" s="350">
        <v>0</v>
      </c>
      <c r="BB71" s="350">
        <v>0</v>
      </c>
      <c r="BC71" s="351">
        <v>0</v>
      </c>
      <c r="BD71" s="351">
        <v>0</v>
      </c>
      <c r="BE71" s="351">
        <v>0</v>
      </c>
      <c r="BF71" s="351">
        <v>0</v>
      </c>
      <c r="BG71" s="351">
        <v>0</v>
      </c>
      <c r="BH71" s="351">
        <v>0</v>
      </c>
      <c r="BI71" s="351">
        <v>0</v>
      </c>
      <c r="BJ71" s="351">
        <v>0</v>
      </c>
      <c r="BK71" s="351">
        <v>0</v>
      </c>
      <c r="BL71" s="351">
        <v>0</v>
      </c>
      <c r="BM71" s="351">
        <v>0</v>
      </c>
      <c r="BN71" s="351">
        <v>0</v>
      </c>
      <c r="BO71" s="352">
        <v>0</v>
      </c>
      <c r="BP71" s="352">
        <v>0</v>
      </c>
      <c r="BQ71" s="353">
        <v>0</v>
      </c>
      <c r="BR71" s="353">
        <v>0</v>
      </c>
      <c r="BS71" s="353">
        <v>0</v>
      </c>
      <c r="BT71" s="353">
        <v>0</v>
      </c>
      <c r="BU71" s="353">
        <v>0</v>
      </c>
      <c r="BV71" s="353">
        <v>0</v>
      </c>
      <c r="BW71" s="353">
        <v>0</v>
      </c>
      <c r="BX71" s="353">
        <v>0</v>
      </c>
      <c r="BY71" s="353">
        <v>0</v>
      </c>
      <c r="BZ71" s="353">
        <v>0</v>
      </c>
      <c r="CA71" s="354">
        <v>0</v>
      </c>
      <c r="CB71" s="355">
        <v>0</v>
      </c>
      <c r="CC71" s="355">
        <v>0</v>
      </c>
      <c r="CD71" s="355">
        <v>0</v>
      </c>
      <c r="CE71" s="355">
        <v>0</v>
      </c>
      <c r="CF71" s="355">
        <v>0</v>
      </c>
      <c r="CG71" s="355">
        <v>0</v>
      </c>
      <c r="CH71" s="355">
        <v>0</v>
      </c>
      <c r="CI71" s="355">
        <v>0</v>
      </c>
      <c r="CJ71" s="355">
        <v>0</v>
      </c>
      <c r="CK71" s="355">
        <v>0</v>
      </c>
      <c r="CL71" s="355">
        <v>0</v>
      </c>
      <c r="CM71" s="355">
        <v>0</v>
      </c>
      <c r="CN71" s="355">
        <v>0</v>
      </c>
      <c r="CO71" s="355">
        <v>0</v>
      </c>
      <c r="CP71" s="355">
        <v>0</v>
      </c>
      <c r="CQ71" s="355">
        <v>0</v>
      </c>
      <c r="CR71" s="355">
        <v>0</v>
      </c>
      <c r="CS71" s="355">
        <v>0</v>
      </c>
      <c r="CT71" s="355">
        <v>0</v>
      </c>
      <c r="CU71" s="356">
        <v>0</v>
      </c>
      <c r="CV71">
        <v>0</v>
      </c>
      <c r="CW71">
        <v>0</v>
      </c>
      <c r="CX71">
        <v>0</v>
      </c>
      <c r="CY71">
        <v>0</v>
      </c>
      <c r="CZ71">
        <v>0</v>
      </c>
      <c r="DA71" s="357"/>
      <c r="DC71">
        <v>1</v>
      </c>
    </row>
    <row r="72" spans="1:107" ht="15.75" customHeight="1" x14ac:dyDescent="0.35">
      <c r="A72" s="332" t="s">
        <v>8177</v>
      </c>
      <c r="B72" s="342" t="s">
        <v>2430</v>
      </c>
      <c r="C72" s="332" t="s">
        <v>8246</v>
      </c>
      <c r="D72" s="332"/>
      <c r="E72" s="361" t="s">
        <v>122</v>
      </c>
      <c r="G72" s="332" t="s">
        <v>702</v>
      </c>
      <c r="H72" s="332" t="s">
        <v>56</v>
      </c>
      <c r="I72" s="332" t="s">
        <v>173</v>
      </c>
      <c r="J72" s="332" t="s">
        <v>471</v>
      </c>
      <c r="L72" s="345" t="s">
        <v>272</v>
      </c>
      <c r="M72" t="s">
        <v>300</v>
      </c>
      <c r="N72" t="s">
        <v>300</v>
      </c>
      <c r="Q72" s="346">
        <v>0</v>
      </c>
      <c r="R72" s="346">
        <v>0</v>
      </c>
      <c r="S72" s="346">
        <v>0</v>
      </c>
      <c r="T72" s="346">
        <v>0</v>
      </c>
      <c r="U72" s="346">
        <v>0</v>
      </c>
      <c r="V72" s="347">
        <v>1</v>
      </c>
      <c r="W72" s="346">
        <v>0</v>
      </c>
      <c r="X72" s="346">
        <v>0</v>
      </c>
      <c r="Y72" s="348">
        <v>0</v>
      </c>
      <c r="Z72" s="349">
        <v>0</v>
      </c>
      <c r="AA72" s="349">
        <v>0</v>
      </c>
      <c r="AB72" s="349">
        <v>0</v>
      </c>
      <c r="AC72" s="349">
        <v>0</v>
      </c>
      <c r="AD72" s="349">
        <v>0</v>
      </c>
      <c r="AE72" s="349">
        <v>0</v>
      </c>
      <c r="AF72" s="349">
        <v>0</v>
      </c>
      <c r="AG72" s="349">
        <v>0</v>
      </c>
      <c r="AH72" s="349">
        <v>0</v>
      </c>
      <c r="AI72" s="349">
        <v>0</v>
      </c>
      <c r="AJ72" s="349">
        <v>0</v>
      </c>
      <c r="AK72" s="349">
        <v>0</v>
      </c>
      <c r="AL72" s="349">
        <v>0</v>
      </c>
      <c r="AM72" s="350">
        <v>0</v>
      </c>
      <c r="AN72" s="350">
        <v>0</v>
      </c>
      <c r="AO72" s="350">
        <v>0</v>
      </c>
      <c r="AP72" s="350">
        <v>0</v>
      </c>
      <c r="AQ72" s="350">
        <v>0</v>
      </c>
      <c r="AR72" s="350">
        <v>0</v>
      </c>
      <c r="AS72" s="350">
        <v>0</v>
      </c>
      <c r="AT72" s="350">
        <v>0</v>
      </c>
      <c r="AU72" s="350">
        <v>0</v>
      </c>
      <c r="AV72" s="350">
        <v>0</v>
      </c>
      <c r="AW72" s="350">
        <v>0</v>
      </c>
      <c r="AX72" s="350">
        <v>0</v>
      </c>
      <c r="AY72" s="350">
        <v>0</v>
      </c>
      <c r="AZ72" s="350">
        <v>0</v>
      </c>
      <c r="BA72" s="350">
        <v>0</v>
      </c>
      <c r="BB72" s="350">
        <v>0</v>
      </c>
      <c r="BC72" s="351">
        <v>0</v>
      </c>
      <c r="BD72" s="351">
        <v>0</v>
      </c>
      <c r="BE72" s="351">
        <v>0</v>
      </c>
      <c r="BF72" s="351">
        <v>0</v>
      </c>
      <c r="BG72" s="351">
        <v>0</v>
      </c>
      <c r="BH72" s="351">
        <v>0</v>
      </c>
      <c r="BI72" s="351">
        <v>0</v>
      </c>
      <c r="BJ72" s="351">
        <v>0</v>
      </c>
      <c r="BK72" s="351">
        <v>0</v>
      </c>
      <c r="BL72" s="351">
        <v>0</v>
      </c>
      <c r="BM72" s="351">
        <v>0</v>
      </c>
      <c r="BN72" s="351">
        <v>0</v>
      </c>
      <c r="BO72" s="352">
        <v>0</v>
      </c>
      <c r="BP72" s="352">
        <v>0</v>
      </c>
      <c r="BQ72" s="353">
        <v>0</v>
      </c>
      <c r="BR72" s="353">
        <v>0</v>
      </c>
      <c r="BS72" s="353">
        <v>0</v>
      </c>
      <c r="BT72" s="353">
        <v>0</v>
      </c>
      <c r="BU72" s="353">
        <v>0</v>
      </c>
      <c r="BV72" s="353">
        <v>0</v>
      </c>
      <c r="BW72" s="353">
        <v>0</v>
      </c>
      <c r="BX72" s="353">
        <v>0</v>
      </c>
      <c r="BY72" s="353">
        <v>0</v>
      </c>
      <c r="BZ72" s="353">
        <v>0</v>
      </c>
      <c r="CA72" s="354">
        <v>0</v>
      </c>
      <c r="CB72" s="355">
        <v>0</v>
      </c>
      <c r="CC72" s="355">
        <v>0</v>
      </c>
      <c r="CD72" s="355">
        <v>0</v>
      </c>
      <c r="CE72" s="355">
        <v>0</v>
      </c>
      <c r="CF72" s="355">
        <v>0</v>
      </c>
      <c r="CG72" s="355">
        <v>0</v>
      </c>
      <c r="CH72" s="355">
        <v>0</v>
      </c>
      <c r="CI72" s="355">
        <v>0</v>
      </c>
      <c r="CJ72" s="355">
        <v>0</v>
      </c>
      <c r="CK72" s="355">
        <v>0</v>
      </c>
      <c r="CL72" s="355">
        <v>0</v>
      </c>
      <c r="CM72" s="355">
        <v>0</v>
      </c>
      <c r="CN72" s="355">
        <v>0</v>
      </c>
      <c r="CO72" s="355">
        <v>0</v>
      </c>
      <c r="CP72" s="355">
        <v>0</v>
      </c>
      <c r="CQ72" s="355">
        <v>0</v>
      </c>
      <c r="CR72" s="355">
        <v>0</v>
      </c>
      <c r="CS72" s="355">
        <v>0</v>
      </c>
      <c r="CT72" s="355">
        <v>0</v>
      </c>
      <c r="CU72" s="356">
        <v>0</v>
      </c>
      <c r="CV72">
        <v>0</v>
      </c>
      <c r="CW72">
        <v>0</v>
      </c>
      <c r="CX72">
        <v>0</v>
      </c>
      <c r="CY72">
        <v>0</v>
      </c>
      <c r="CZ72">
        <v>0</v>
      </c>
      <c r="DA72" s="357"/>
      <c r="DC72">
        <v>1</v>
      </c>
    </row>
    <row r="73" spans="1:107" ht="15.75" customHeight="1" x14ac:dyDescent="0.35">
      <c r="A73" s="332" t="s">
        <v>8177</v>
      </c>
      <c r="B73" s="342" t="s">
        <v>2430</v>
      </c>
      <c r="C73" s="332" t="s">
        <v>8247</v>
      </c>
      <c r="D73" s="332"/>
      <c r="E73" s="360" t="s">
        <v>145</v>
      </c>
      <c r="G73" s="332" t="s">
        <v>702</v>
      </c>
      <c r="H73" s="332" t="s">
        <v>56</v>
      </c>
      <c r="I73" s="332" t="s">
        <v>173</v>
      </c>
      <c r="J73" s="332" t="s">
        <v>471</v>
      </c>
      <c r="L73" s="345" t="s">
        <v>268</v>
      </c>
      <c r="M73" s="359" t="s">
        <v>300</v>
      </c>
      <c r="N73" t="s">
        <v>299</v>
      </c>
      <c r="O73" s="332"/>
      <c r="Q73" s="346">
        <v>0</v>
      </c>
      <c r="R73" s="346">
        <v>0</v>
      </c>
      <c r="S73" s="346">
        <v>0</v>
      </c>
      <c r="T73" s="346">
        <v>0</v>
      </c>
      <c r="U73" s="346">
        <v>0</v>
      </c>
      <c r="V73" s="347">
        <v>1</v>
      </c>
      <c r="W73" s="346">
        <v>0</v>
      </c>
      <c r="X73" s="346">
        <v>0</v>
      </c>
      <c r="Y73" s="348">
        <v>0</v>
      </c>
      <c r="Z73" s="349">
        <v>0</v>
      </c>
      <c r="AA73" s="349">
        <v>0</v>
      </c>
      <c r="AB73" s="349">
        <v>0</v>
      </c>
      <c r="AC73" s="349">
        <v>0</v>
      </c>
      <c r="AD73" s="349">
        <v>0</v>
      </c>
      <c r="AE73" s="349">
        <v>0</v>
      </c>
      <c r="AF73" s="349">
        <v>0</v>
      </c>
      <c r="AG73" s="349">
        <v>0</v>
      </c>
      <c r="AH73" s="349">
        <v>0</v>
      </c>
      <c r="AI73" s="349">
        <v>0</v>
      </c>
      <c r="AJ73" s="349">
        <v>0</v>
      </c>
      <c r="AK73" s="349">
        <v>0</v>
      </c>
      <c r="AL73" s="349">
        <v>0</v>
      </c>
      <c r="AM73" s="350">
        <v>0</v>
      </c>
      <c r="AN73" s="350">
        <v>0</v>
      </c>
      <c r="AO73" s="350">
        <v>0</v>
      </c>
      <c r="AP73" s="350">
        <v>0</v>
      </c>
      <c r="AQ73" s="350">
        <v>0</v>
      </c>
      <c r="AR73" s="350">
        <v>0</v>
      </c>
      <c r="AS73" s="350">
        <v>0</v>
      </c>
      <c r="AT73" s="350">
        <v>0</v>
      </c>
      <c r="AU73" s="350">
        <v>0</v>
      </c>
      <c r="AV73" s="350">
        <v>0</v>
      </c>
      <c r="AW73" s="350">
        <v>0</v>
      </c>
      <c r="AX73" s="350">
        <v>0</v>
      </c>
      <c r="AY73" s="350">
        <v>0</v>
      </c>
      <c r="AZ73" s="350">
        <v>0</v>
      </c>
      <c r="BA73" s="350">
        <v>0</v>
      </c>
      <c r="BB73" s="350">
        <v>0</v>
      </c>
      <c r="BC73" s="351">
        <v>0</v>
      </c>
      <c r="BD73" s="351">
        <v>0</v>
      </c>
      <c r="BE73" s="351">
        <v>0</v>
      </c>
      <c r="BF73" s="351">
        <v>0</v>
      </c>
      <c r="BG73" s="351">
        <v>0</v>
      </c>
      <c r="BH73" s="351">
        <v>0</v>
      </c>
      <c r="BI73" s="351">
        <v>0</v>
      </c>
      <c r="BJ73" s="351">
        <v>0</v>
      </c>
      <c r="BK73" s="351">
        <v>0</v>
      </c>
      <c r="BL73" s="351">
        <v>0</v>
      </c>
      <c r="BM73" s="351">
        <v>0</v>
      </c>
      <c r="BN73" s="351">
        <v>0</v>
      </c>
      <c r="BO73" s="352">
        <v>0</v>
      </c>
      <c r="BP73" s="352">
        <v>0</v>
      </c>
      <c r="BQ73" s="353">
        <v>0</v>
      </c>
      <c r="BR73" s="353">
        <v>0</v>
      </c>
      <c r="BS73" s="353">
        <v>0</v>
      </c>
      <c r="BT73" s="353">
        <v>0</v>
      </c>
      <c r="BU73" s="353">
        <v>0</v>
      </c>
      <c r="BV73" s="353">
        <v>0</v>
      </c>
      <c r="BW73" s="353">
        <v>0</v>
      </c>
      <c r="BX73" s="353">
        <v>0</v>
      </c>
      <c r="BY73" s="353">
        <v>0</v>
      </c>
      <c r="BZ73" s="353">
        <v>0</v>
      </c>
      <c r="CA73" s="354">
        <v>0</v>
      </c>
      <c r="CB73" s="355">
        <v>0</v>
      </c>
      <c r="CC73" s="355">
        <v>0</v>
      </c>
      <c r="CD73" s="355">
        <v>0</v>
      </c>
      <c r="CE73" s="355">
        <v>0</v>
      </c>
      <c r="CF73" s="355">
        <v>0</v>
      </c>
      <c r="CG73" s="355">
        <v>0</v>
      </c>
      <c r="CH73" s="355">
        <v>0</v>
      </c>
      <c r="CI73" s="355">
        <v>0</v>
      </c>
      <c r="CJ73" s="355">
        <v>0</v>
      </c>
      <c r="CK73" s="355">
        <v>0</v>
      </c>
      <c r="CL73" s="355">
        <v>0</v>
      </c>
      <c r="CM73" s="355">
        <v>0</v>
      </c>
      <c r="CN73" s="355">
        <v>0</v>
      </c>
      <c r="CO73" s="355">
        <v>0</v>
      </c>
      <c r="CP73" s="355">
        <v>0</v>
      </c>
      <c r="CQ73" s="355">
        <v>0</v>
      </c>
      <c r="CR73" s="355">
        <v>0</v>
      </c>
      <c r="CS73" s="355">
        <v>0</v>
      </c>
      <c r="CT73" s="355">
        <v>0</v>
      </c>
      <c r="CU73" s="356">
        <v>0</v>
      </c>
      <c r="CV73">
        <v>0</v>
      </c>
      <c r="CW73">
        <v>0</v>
      </c>
      <c r="CX73">
        <v>0</v>
      </c>
      <c r="CY73">
        <v>0</v>
      </c>
      <c r="CZ73">
        <v>0</v>
      </c>
      <c r="DA73" s="357"/>
      <c r="DC73">
        <v>1</v>
      </c>
    </row>
    <row r="74" spans="1:107" ht="15.75" customHeight="1" x14ac:dyDescent="0.35">
      <c r="A74" s="332" t="s">
        <v>8177</v>
      </c>
      <c r="B74" s="342" t="s">
        <v>2430</v>
      </c>
      <c r="C74" s="332" t="s">
        <v>8248</v>
      </c>
      <c r="D74" s="332"/>
      <c r="E74" s="361" t="s">
        <v>122</v>
      </c>
      <c r="G74" s="332" t="s">
        <v>702</v>
      </c>
      <c r="H74" s="332" t="s">
        <v>56</v>
      </c>
      <c r="I74" s="332" t="s">
        <v>173</v>
      </c>
      <c r="J74" s="332" t="s">
        <v>471</v>
      </c>
      <c r="L74" s="345" t="s">
        <v>268</v>
      </c>
      <c r="M74" s="359" t="s">
        <v>300</v>
      </c>
      <c r="N74" t="s">
        <v>299</v>
      </c>
      <c r="Q74" s="346">
        <v>0</v>
      </c>
      <c r="R74" s="346">
        <v>0</v>
      </c>
      <c r="S74" s="346">
        <v>0</v>
      </c>
      <c r="T74" s="346">
        <v>0</v>
      </c>
      <c r="U74" s="346">
        <v>0</v>
      </c>
      <c r="V74" s="347">
        <v>1</v>
      </c>
      <c r="W74" s="346">
        <v>0</v>
      </c>
      <c r="X74" s="346">
        <v>0</v>
      </c>
      <c r="Y74" s="348">
        <v>0</v>
      </c>
      <c r="Z74" s="349">
        <v>0</v>
      </c>
      <c r="AA74" s="349">
        <v>0</v>
      </c>
      <c r="AB74" s="349">
        <v>0</v>
      </c>
      <c r="AC74" s="349">
        <v>0</v>
      </c>
      <c r="AD74" s="349">
        <v>0</v>
      </c>
      <c r="AE74" s="349">
        <v>0</v>
      </c>
      <c r="AF74" s="349">
        <v>0</v>
      </c>
      <c r="AG74" s="349">
        <v>0</v>
      </c>
      <c r="AH74" s="349">
        <v>0</v>
      </c>
      <c r="AI74" s="349">
        <v>0</v>
      </c>
      <c r="AJ74" s="349">
        <v>0</v>
      </c>
      <c r="AK74" s="349">
        <v>0</v>
      </c>
      <c r="AL74" s="349">
        <v>0</v>
      </c>
      <c r="AM74" s="350">
        <v>0</v>
      </c>
      <c r="AN74" s="350">
        <v>0</v>
      </c>
      <c r="AO74" s="350">
        <v>0</v>
      </c>
      <c r="AP74" s="350">
        <v>0</v>
      </c>
      <c r="AQ74" s="350">
        <v>0</v>
      </c>
      <c r="AR74" s="350">
        <v>0</v>
      </c>
      <c r="AS74" s="350">
        <v>0</v>
      </c>
      <c r="AT74" s="350">
        <v>0</v>
      </c>
      <c r="AU74" s="350">
        <v>0</v>
      </c>
      <c r="AV74" s="350">
        <v>0</v>
      </c>
      <c r="AW74" s="350">
        <v>0</v>
      </c>
      <c r="AX74" s="350">
        <v>0</v>
      </c>
      <c r="AY74" s="350">
        <v>0</v>
      </c>
      <c r="AZ74" s="350">
        <v>0</v>
      </c>
      <c r="BA74" s="350">
        <v>0</v>
      </c>
      <c r="BB74" s="350">
        <v>0</v>
      </c>
      <c r="BC74" s="351">
        <v>0</v>
      </c>
      <c r="BD74" s="351">
        <v>0</v>
      </c>
      <c r="BE74" s="351">
        <v>0</v>
      </c>
      <c r="BF74" s="351">
        <v>0</v>
      </c>
      <c r="BG74" s="351">
        <v>0</v>
      </c>
      <c r="BH74" s="351">
        <v>0</v>
      </c>
      <c r="BI74" s="351">
        <v>0</v>
      </c>
      <c r="BJ74" s="351">
        <v>0</v>
      </c>
      <c r="BK74" s="351">
        <v>0</v>
      </c>
      <c r="BL74" s="351">
        <v>0</v>
      </c>
      <c r="BM74" s="351">
        <v>0</v>
      </c>
      <c r="BN74" s="351">
        <v>0</v>
      </c>
      <c r="BO74" s="352">
        <v>0</v>
      </c>
      <c r="BP74" s="352">
        <v>0</v>
      </c>
      <c r="BQ74" s="353">
        <v>0</v>
      </c>
      <c r="BR74" s="353">
        <v>0</v>
      </c>
      <c r="BS74" s="353">
        <v>0</v>
      </c>
      <c r="BT74" s="353">
        <v>0</v>
      </c>
      <c r="BU74" s="353">
        <v>0</v>
      </c>
      <c r="BV74" s="353">
        <v>0</v>
      </c>
      <c r="BW74" s="353">
        <v>0</v>
      </c>
      <c r="BX74" s="353">
        <v>0</v>
      </c>
      <c r="BY74" s="353">
        <v>0</v>
      </c>
      <c r="BZ74" s="353">
        <v>0</v>
      </c>
      <c r="CA74" s="354">
        <v>0</v>
      </c>
      <c r="CB74" s="355">
        <v>0</v>
      </c>
      <c r="CC74" s="355">
        <v>0</v>
      </c>
      <c r="CD74" s="355">
        <v>0</v>
      </c>
      <c r="CE74" s="355">
        <v>0</v>
      </c>
      <c r="CF74" s="355">
        <v>0</v>
      </c>
      <c r="CG74" s="355">
        <v>0</v>
      </c>
      <c r="CH74" s="355">
        <v>0</v>
      </c>
      <c r="CI74" s="355">
        <v>0</v>
      </c>
      <c r="CJ74" s="355">
        <v>0</v>
      </c>
      <c r="CK74" s="355">
        <v>0</v>
      </c>
      <c r="CL74" s="355">
        <v>0</v>
      </c>
      <c r="CM74" s="355">
        <v>0</v>
      </c>
      <c r="CN74" s="355">
        <v>0</v>
      </c>
      <c r="CO74" s="355">
        <v>0</v>
      </c>
      <c r="CP74" s="355">
        <v>0</v>
      </c>
      <c r="CQ74" s="355">
        <v>0</v>
      </c>
      <c r="CR74" s="355">
        <v>0</v>
      </c>
      <c r="CS74" s="355">
        <v>0</v>
      </c>
      <c r="CT74" s="355">
        <v>0</v>
      </c>
      <c r="CU74" s="356">
        <v>0</v>
      </c>
      <c r="CV74">
        <v>0</v>
      </c>
      <c r="CW74">
        <v>0</v>
      </c>
      <c r="CX74">
        <v>0</v>
      </c>
      <c r="CY74">
        <v>0</v>
      </c>
      <c r="CZ74">
        <v>0</v>
      </c>
      <c r="DA74" s="357"/>
      <c r="DC74">
        <v>1</v>
      </c>
    </row>
    <row r="75" spans="1:107" ht="15.75" customHeight="1" x14ac:dyDescent="0.35">
      <c r="A75" s="332" t="s">
        <v>8177</v>
      </c>
      <c r="B75" s="342" t="s">
        <v>2430</v>
      </c>
      <c r="C75" s="332" t="s">
        <v>8249</v>
      </c>
      <c r="D75" s="332"/>
      <c r="E75" s="361" t="s">
        <v>122</v>
      </c>
      <c r="G75" s="332" t="s">
        <v>702</v>
      </c>
      <c r="H75" s="332" t="s">
        <v>56</v>
      </c>
      <c r="I75" s="332" t="s">
        <v>173</v>
      </c>
      <c r="J75" s="332" t="s">
        <v>471</v>
      </c>
      <c r="L75" s="345" t="s">
        <v>268</v>
      </c>
      <c r="M75" s="359" t="s">
        <v>300</v>
      </c>
      <c r="N75" t="s">
        <v>299</v>
      </c>
      <c r="Q75" s="346">
        <v>0</v>
      </c>
      <c r="R75" s="346">
        <v>0</v>
      </c>
      <c r="S75" s="346">
        <v>0</v>
      </c>
      <c r="T75" s="346">
        <v>0</v>
      </c>
      <c r="U75" s="346">
        <v>0</v>
      </c>
      <c r="V75" s="347">
        <v>1</v>
      </c>
      <c r="W75" s="346">
        <v>0</v>
      </c>
      <c r="X75" s="346">
        <v>0</v>
      </c>
      <c r="Y75" s="348">
        <v>0</v>
      </c>
      <c r="Z75" s="349">
        <v>0</v>
      </c>
      <c r="AA75" s="349">
        <v>0</v>
      </c>
      <c r="AB75" s="349">
        <v>0</v>
      </c>
      <c r="AC75" s="349">
        <v>0</v>
      </c>
      <c r="AD75" s="349">
        <v>0</v>
      </c>
      <c r="AE75" s="349">
        <v>0</v>
      </c>
      <c r="AF75" s="349">
        <v>0</v>
      </c>
      <c r="AG75" s="349">
        <v>0</v>
      </c>
      <c r="AH75" s="349">
        <v>0</v>
      </c>
      <c r="AI75" s="349">
        <v>0</v>
      </c>
      <c r="AJ75" s="349">
        <v>0</v>
      </c>
      <c r="AK75" s="349">
        <v>0</v>
      </c>
      <c r="AL75" s="349">
        <v>0</v>
      </c>
      <c r="AM75" s="350">
        <v>0</v>
      </c>
      <c r="AN75" s="350">
        <v>0</v>
      </c>
      <c r="AO75" s="350">
        <v>0</v>
      </c>
      <c r="AP75" s="350">
        <v>0</v>
      </c>
      <c r="AQ75" s="350">
        <v>0</v>
      </c>
      <c r="AR75" s="350">
        <v>0</v>
      </c>
      <c r="AS75" s="350">
        <v>0</v>
      </c>
      <c r="AT75" s="350">
        <v>0</v>
      </c>
      <c r="AU75" s="350">
        <v>0</v>
      </c>
      <c r="AV75" s="350">
        <v>0</v>
      </c>
      <c r="AW75" s="350">
        <v>0</v>
      </c>
      <c r="AX75" s="350">
        <v>0</v>
      </c>
      <c r="AY75" s="350">
        <v>0</v>
      </c>
      <c r="AZ75" s="350">
        <v>0</v>
      </c>
      <c r="BA75" s="350">
        <v>0</v>
      </c>
      <c r="BB75" s="350">
        <v>0</v>
      </c>
      <c r="BC75" s="351">
        <v>0</v>
      </c>
      <c r="BD75" s="351">
        <v>0</v>
      </c>
      <c r="BE75" s="351">
        <v>0</v>
      </c>
      <c r="BF75" s="351">
        <v>0</v>
      </c>
      <c r="BG75" s="351">
        <v>0</v>
      </c>
      <c r="BH75" s="351">
        <v>0</v>
      </c>
      <c r="BI75" s="351">
        <v>0</v>
      </c>
      <c r="BJ75" s="351">
        <v>0</v>
      </c>
      <c r="BK75" s="351">
        <v>0</v>
      </c>
      <c r="BL75" s="351">
        <v>0</v>
      </c>
      <c r="BM75" s="351">
        <v>0</v>
      </c>
      <c r="BN75" s="351">
        <v>0</v>
      </c>
      <c r="BO75" s="352">
        <v>0</v>
      </c>
      <c r="BP75" s="352">
        <v>0</v>
      </c>
      <c r="BQ75" s="353">
        <v>0</v>
      </c>
      <c r="BR75" s="353">
        <v>0</v>
      </c>
      <c r="BS75" s="353">
        <v>0</v>
      </c>
      <c r="BT75" s="353">
        <v>0</v>
      </c>
      <c r="BU75" s="353">
        <v>0</v>
      </c>
      <c r="BV75" s="353">
        <v>0</v>
      </c>
      <c r="BW75" s="353">
        <v>0</v>
      </c>
      <c r="BX75" s="353">
        <v>0</v>
      </c>
      <c r="BY75" s="353">
        <v>0</v>
      </c>
      <c r="BZ75" s="353">
        <v>0</v>
      </c>
      <c r="CA75" s="354">
        <v>0</v>
      </c>
      <c r="CB75" s="355">
        <v>0</v>
      </c>
      <c r="CC75" s="355">
        <v>0</v>
      </c>
      <c r="CD75" s="355">
        <v>0</v>
      </c>
      <c r="CE75" s="355">
        <v>0</v>
      </c>
      <c r="CF75" s="355">
        <v>0</v>
      </c>
      <c r="CG75" s="355">
        <v>0</v>
      </c>
      <c r="CH75" s="355">
        <v>0</v>
      </c>
      <c r="CI75" s="355">
        <v>0</v>
      </c>
      <c r="CJ75" s="355">
        <v>0</v>
      </c>
      <c r="CK75" s="355">
        <v>0</v>
      </c>
      <c r="CL75" s="355">
        <v>0</v>
      </c>
      <c r="CM75" s="355">
        <v>0</v>
      </c>
      <c r="CN75" s="355">
        <v>0</v>
      </c>
      <c r="CO75" s="355">
        <v>0</v>
      </c>
      <c r="CP75" s="355">
        <v>0</v>
      </c>
      <c r="CQ75" s="355">
        <v>0</v>
      </c>
      <c r="CR75" s="355">
        <v>0</v>
      </c>
      <c r="CS75" s="355">
        <v>0</v>
      </c>
      <c r="CT75" s="355">
        <v>0</v>
      </c>
      <c r="CU75" s="356">
        <v>0</v>
      </c>
      <c r="CV75">
        <v>0</v>
      </c>
      <c r="CW75">
        <v>0</v>
      </c>
      <c r="CX75">
        <v>0</v>
      </c>
      <c r="CY75">
        <v>0</v>
      </c>
      <c r="CZ75">
        <v>0</v>
      </c>
      <c r="DA75" s="357"/>
      <c r="DC75">
        <v>1</v>
      </c>
    </row>
    <row r="76" spans="1:107" ht="15.75" customHeight="1" x14ac:dyDescent="0.35">
      <c r="A76" s="332" t="s">
        <v>8177</v>
      </c>
      <c r="B76" s="342" t="s">
        <v>2430</v>
      </c>
      <c r="C76" s="332" t="s">
        <v>8250</v>
      </c>
      <c r="D76" s="332"/>
      <c r="E76" s="361" t="s">
        <v>122</v>
      </c>
      <c r="G76" s="332" t="s">
        <v>702</v>
      </c>
      <c r="H76" s="332" t="s">
        <v>56</v>
      </c>
      <c r="I76" s="345" t="s">
        <v>55</v>
      </c>
      <c r="J76" s="332" t="s">
        <v>471</v>
      </c>
      <c r="L76" s="345" t="s">
        <v>55</v>
      </c>
      <c r="M76" t="s">
        <v>299</v>
      </c>
      <c r="N76" t="s">
        <v>299</v>
      </c>
      <c r="Q76" s="346">
        <v>0</v>
      </c>
      <c r="R76" s="346">
        <v>0</v>
      </c>
      <c r="S76" s="346">
        <v>0</v>
      </c>
      <c r="T76" s="346">
        <v>0</v>
      </c>
      <c r="U76" s="346">
        <v>0</v>
      </c>
      <c r="V76" s="347">
        <v>1</v>
      </c>
      <c r="W76" s="346">
        <v>0</v>
      </c>
      <c r="X76" s="346">
        <v>0</v>
      </c>
      <c r="Y76" s="348">
        <v>0</v>
      </c>
      <c r="Z76" s="349">
        <v>0</v>
      </c>
      <c r="AA76" s="349">
        <v>0</v>
      </c>
      <c r="AB76" s="349">
        <v>0</v>
      </c>
      <c r="AC76" s="349">
        <v>0</v>
      </c>
      <c r="AD76" s="349">
        <v>0</v>
      </c>
      <c r="AE76" s="349">
        <v>0</v>
      </c>
      <c r="AF76" s="349">
        <v>0</v>
      </c>
      <c r="AG76" s="349">
        <v>0</v>
      </c>
      <c r="AH76" s="349">
        <v>0</v>
      </c>
      <c r="AI76" s="349">
        <v>0</v>
      </c>
      <c r="AJ76" s="349">
        <v>0</v>
      </c>
      <c r="AK76" s="349">
        <v>0</v>
      </c>
      <c r="AL76" s="349">
        <v>0</v>
      </c>
      <c r="AM76" s="350">
        <v>0</v>
      </c>
      <c r="AN76" s="350">
        <v>0</v>
      </c>
      <c r="AO76" s="350">
        <v>0</v>
      </c>
      <c r="AP76" s="350">
        <v>0</v>
      </c>
      <c r="AQ76" s="350">
        <v>0</v>
      </c>
      <c r="AR76" s="350">
        <v>0</v>
      </c>
      <c r="AS76" s="350">
        <v>0</v>
      </c>
      <c r="AT76" s="350">
        <v>0</v>
      </c>
      <c r="AU76" s="350">
        <v>0</v>
      </c>
      <c r="AV76" s="350">
        <v>0</v>
      </c>
      <c r="AW76" s="350">
        <v>0</v>
      </c>
      <c r="AX76" s="350">
        <v>0</v>
      </c>
      <c r="AY76" s="350">
        <v>0</v>
      </c>
      <c r="AZ76" s="350">
        <v>0</v>
      </c>
      <c r="BA76" s="350">
        <v>0</v>
      </c>
      <c r="BB76" s="350">
        <v>0</v>
      </c>
      <c r="BC76" s="351">
        <v>0</v>
      </c>
      <c r="BD76" s="351">
        <v>0</v>
      </c>
      <c r="BE76" s="351">
        <v>0</v>
      </c>
      <c r="BF76" s="351">
        <v>0</v>
      </c>
      <c r="BG76" s="351">
        <v>0</v>
      </c>
      <c r="BH76" s="351">
        <v>0</v>
      </c>
      <c r="BI76" s="351">
        <v>0</v>
      </c>
      <c r="BJ76" s="351">
        <v>0</v>
      </c>
      <c r="BK76" s="351">
        <v>0</v>
      </c>
      <c r="BL76" s="351">
        <v>0</v>
      </c>
      <c r="BM76" s="351">
        <v>0</v>
      </c>
      <c r="BN76" s="351">
        <v>0</v>
      </c>
      <c r="BO76" s="352">
        <v>0</v>
      </c>
      <c r="BP76" s="352">
        <v>0</v>
      </c>
      <c r="BQ76" s="353">
        <v>0</v>
      </c>
      <c r="BR76" s="353">
        <v>0</v>
      </c>
      <c r="BS76" s="353">
        <v>0</v>
      </c>
      <c r="BT76" s="353">
        <v>0</v>
      </c>
      <c r="BU76" s="353">
        <v>0</v>
      </c>
      <c r="BV76" s="353">
        <v>0</v>
      </c>
      <c r="BW76" s="353">
        <v>0</v>
      </c>
      <c r="BX76" s="353">
        <v>0</v>
      </c>
      <c r="BY76" s="353">
        <v>0</v>
      </c>
      <c r="BZ76" s="353">
        <v>0</v>
      </c>
      <c r="CA76" s="354">
        <v>0</v>
      </c>
      <c r="CB76" s="355">
        <v>0</v>
      </c>
      <c r="CC76" s="355">
        <v>0</v>
      </c>
      <c r="CD76" s="355">
        <v>0</v>
      </c>
      <c r="CE76" s="355">
        <v>0</v>
      </c>
      <c r="CF76" s="355">
        <v>0</v>
      </c>
      <c r="CG76" s="355">
        <v>0</v>
      </c>
      <c r="CH76" s="355">
        <v>0</v>
      </c>
      <c r="CI76" s="355">
        <v>0</v>
      </c>
      <c r="CJ76" s="355">
        <v>0</v>
      </c>
      <c r="CK76" s="355">
        <v>0</v>
      </c>
      <c r="CL76" s="355">
        <v>0</v>
      </c>
      <c r="CM76" s="355">
        <v>0</v>
      </c>
      <c r="CN76" s="355">
        <v>0</v>
      </c>
      <c r="CO76" s="355">
        <v>0</v>
      </c>
      <c r="CP76" s="355">
        <v>0</v>
      </c>
      <c r="CQ76" s="355">
        <v>0</v>
      </c>
      <c r="CR76" s="355">
        <v>0</v>
      </c>
      <c r="CS76" s="355">
        <v>0</v>
      </c>
      <c r="CT76" s="355">
        <v>0</v>
      </c>
      <c r="CU76" s="356">
        <v>0</v>
      </c>
      <c r="CV76">
        <v>0</v>
      </c>
      <c r="CW76">
        <v>0</v>
      </c>
      <c r="CX76">
        <v>0</v>
      </c>
      <c r="CY76">
        <v>0</v>
      </c>
      <c r="CZ76">
        <v>0</v>
      </c>
      <c r="DA76" s="357"/>
      <c r="DC76">
        <v>1</v>
      </c>
    </row>
    <row r="77" spans="1:107" ht="15.75" customHeight="1" x14ac:dyDescent="0.35">
      <c r="A77" s="332" t="s">
        <v>8177</v>
      </c>
      <c r="B77" s="342" t="s">
        <v>8251</v>
      </c>
      <c r="C77" s="345" t="s">
        <v>8252</v>
      </c>
      <c r="D77" s="332"/>
      <c r="E77" s="344" t="s">
        <v>122</v>
      </c>
      <c r="G77" s="332" t="s">
        <v>702</v>
      </c>
      <c r="H77" s="332" t="s">
        <v>56</v>
      </c>
      <c r="I77" s="332" t="s">
        <v>173</v>
      </c>
      <c r="J77" s="332" t="s">
        <v>471</v>
      </c>
      <c r="L77" s="345" t="s">
        <v>274</v>
      </c>
      <c r="M77" t="s">
        <v>299</v>
      </c>
      <c r="N77" t="s">
        <v>299</v>
      </c>
      <c r="Q77" s="346">
        <v>0</v>
      </c>
      <c r="R77" s="346">
        <v>0</v>
      </c>
      <c r="S77" s="346">
        <v>0</v>
      </c>
      <c r="T77" s="346">
        <v>0</v>
      </c>
      <c r="U77" s="346">
        <v>0</v>
      </c>
      <c r="V77" s="347">
        <v>1</v>
      </c>
      <c r="W77" s="346">
        <v>0</v>
      </c>
      <c r="X77" s="346">
        <v>0</v>
      </c>
      <c r="Y77" s="348">
        <v>0</v>
      </c>
      <c r="Z77" s="349">
        <v>0</v>
      </c>
      <c r="AA77" s="349">
        <v>0</v>
      </c>
      <c r="AB77" s="349">
        <v>0</v>
      </c>
      <c r="AC77" s="349">
        <v>0</v>
      </c>
      <c r="AD77" s="349">
        <v>0</v>
      </c>
      <c r="AE77" s="349">
        <v>0</v>
      </c>
      <c r="AF77" s="349">
        <v>0</v>
      </c>
      <c r="AG77" s="349">
        <v>0</v>
      </c>
      <c r="AH77" s="349">
        <v>0</v>
      </c>
      <c r="AI77" s="349">
        <v>0</v>
      </c>
      <c r="AJ77" s="349">
        <v>0</v>
      </c>
      <c r="AK77" s="349">
        <v>0</v>
      </c>
      <c r="AL77" s="349">
        <v>0</v>
      </c>
      <c r="AM77" s="350">
        <v>0</v>
      </c>
      <c r="AN77" s="350">
        <v>0</v>
      </c>
      <c r="AO77" s="350">
        <v>0</v>
      </c>
      <c r="AP77" s="350">
        <v>0</v>
      </c>
      <c r="AQ77" s="350">
        <v>0</v>
      </c>
      <c r="AR77" s="350">
        <v>0</v>
      </c>
      <c r="AS77" s="350">
        <v>0</v>
      </c>
      <c r="AT77" s="350">
        <v>0</v>
      </c>
      <c r="AU77" s="350">
        <v>0</v>
      </c>
      <c r="AV77" s="350">
        <v>0</v>
      </c>
      <c r="AW77" s="350">
        <v>0</v>
      </c>
      <c r="AX77" s="350">
        <v>0</v>
      </c>
      <c r="AY77" s="350">
        <v>0</v>
      </c>
      <c r="AZ77" s="350">
        <v>0</v>
      </c>
      <c r="BA77" s="350">
        <v>0</v>
      </c>
      <c r="BB77" s="350">
        <v>0</v>
      </c>
      <c r="BC77" s="351">
        <v>0</v>
      </c>
      <c r="BD77" s="351">
        <v>0</v>
      </c>
      <c r="BE77" s="351">
        <v>0</v>
      </c>
      <c r="BF77" s="351">
        <v>0</v>
      </c>
      <c r="BG77" s="351">
        <v>0</v>
      </c>
      <c r="BH77" s="351">
        <v>0</v>
      </c>
      <c r="BI77" s="351">
        <v>0</v>
      </c>
      <c r="BJ77" s="351">
        <v>0</v>
      </c>
      <c r="BK77" s="351">
        <v>0</v>
      </c>
      <c r="BL77" s="351">
        <v>0</v>
      </c>
      <c r="BM77" s="351">
        <v>0</v>
      </c>
      <c r="BN77" s="351">
        <v>0</v>
      </c>
      <c r="BO77" s="352">
        <v>0</v>
      </c>
      <c r="BP77" s="352">
        <v>0</v>
      </c>
      <c r="BQ77" s="353">
        <v>0</v>
      </c>
      <c r="BR77" s="353">
        <v>0</v>
      </c>
      <c r="BS77" s="353">
        <v>0</v>
      </c>
      <c r="BT77" s="353">
        <v>0</v>
      </c>
      <c r="BU77" s="353">
        <v>0</v>
      </c>
      <c r="BV77" s="353">
        <v>0</v>
      </c>
      <c r="BW77" s="353">
        <v>0</v>
      </c>
      <c r="BX77" s="353">
        <v>0</v>
      </c>
      <c r="BY77" s="353">
        <v>0</v>
      </c>
      <c r="BZ77" s="353">
        <v>0</v>
      </c>
      <c r="CA77" s="354">
        <v>0</v>
      </c>
      <c r="CB77" s="355">
        <v>0</v>
      </c>
      <c r="CC77" s="355">
        <v>0</v>
      </c>
      <c r="CD77" s="355">
        <v>0</v>
      </c>
      <c r="CE77" s="355">
        <v>0</v>
      </c>
      <c r="CF77" s="355">
        <v>0</v>
      </c>
      <c r="CG77" s="355">
        <v>0</v>
      </c>
      <c r="CH77" s="355">
        <v>0</v>
      </c>
      <c r="CI77" s="355">
        <v>0</v>
      </c>
      <c r="CJ77" s="355">
        <v>0</v>
      </c>
      <c r="CK77" s="355">
        <v>0</v>
      </c>
      <c r="CL77" s="355">
        <v>0</v>
      </c>
      <c r="CM77" s="355">
        <v>0</v>
      </c>
      <c r="CN77" s="355">
        <v>0</v>
      </c>
      <c r="CO77" s="355">
        <v>0</v>
      </c>
      <c r="CP77" s="355">
        <v>0</v>
      </c>
      <c r="CQ77" s="355">
        <v>0</v>
      </c>
      <c r="CR77" s="355">
        <v>0</v>
      </c>
      <c r="CS77" s="355">
        <v>0</v>
      </c>
      <c r="CT77" s="355">
        <v>0</v>
      </c>
      <c r="CU77" s="356">
        <v>0</v>
      </c>
      <c r="CV77">
        <v>0</v>
      </c>
      <c r="CW77">
        <v>0</v>
      </c>
      <c r="CX77">
        <v>0</v>
      </c>
      <c r="CY77">
        <v>0</v>
      </c>
      <c r="CZ77">
        <v>0</v>
      </c>
      <c r="DA77" s="357" t="s">
        <v>1771</v>
      </c>
      <c r="DB77" t="s">
        <v>1842</v>
      </c>
      <c r="DC77">
        <v>1</v>
      </c>
    </row>
    <row r="78" spans="1:107" ht="15.75" customHeight="1" x14ac:dyDescent="0.35">
      <c r="A78" s="332" t="s">
        <v>8177</v>
      </c>
      <c r="B78" s="342" t="s">
        <v>8251</v>
      </c>
      <c r="C78" s="345" t="s">
        <v>8252</v>
      </c>
      <c r="D78" s="332"/>
      <c r="E78" s="344" t="s">
        <v>122</v>
      </c>
      <c r="G78" s="332" t="s">
        <v>702</v>
      </c>
      <c r="H78" s="332" t="s">
        <v>56</v>
      </c>
      <c r="I78" s="332" t="s">
        <v>173</v>
      </c>
      <c r="J78" s="332" t="s">
        <v>471</v>
      </c>
      <c r="L78" s="345" t="s">
        <v>274</v>
      </c>
      <c r="M78" t="s">
        <v>299</v>
      </c>
      <c r="N78" t="s">
        <v>299</v>
      </c>
      <c r="Q78" s="346">
        <v>0</v>
      </c>
      <c r="R78" s="346">
        <v>0</v>
      </c>
      <c r="S78" s="346">
        <v>0</v>
      </c>
      <c r="T78" s="346">
        <v>0</v>
      </c>
      <c r="U78" s="346">
        <v>0</v>
      </c>
      <c r="V78" s="347">
        <v>1</v>
      </c>
      <c r="W78" s="346">
        <v>0</v>
      </c>
      <c r="X78" s="346">
        <v>0</v>
      </c>
      <c r="Y78" s="348">
        <v>0</v>
      </c>
      <c r="Z78" s="349">
        <v>0</v>
      </c>
      <c r="AA78" s="349">
        <v>0</v>
      </c>
      <c r="AB78" s="349">
        <v>0</v>
      </c>
      <c r="AC78" s="349">
        <v>0</v>
      </c>
      <c r="AD78" s="349">
        <v>0</v>
      </c>
      <c r="AE78" s="349">
        <v>0</v>
      </c>
      <c r="AF78" s="349">
        <v>0</v>
      </c>
      <c r="AG78" s="349">
        <v>0</v>
      </c>
      <c r="AH78" s="349">
        <v>0</v>
      </c>
      <c r="AI78" s="349">
        <v>0</v>
      </c>
      <c r="AJ78" s="349">
        <v>0</v>
      </c>
      <c r="AK78" s="349">
        <v>0</v>
      </c>
      <c r="AL78" s="349">
        <v>0</v>
      </c>
      <c r="AM78" s="350">
        <v>0</v>
      </c>
      <c r="AN78" s="350">
        <v>0</v>
      </c>
      <c r="AO78" s="350">
        <v>0</v>
      </c>
      <c r="AP78" s="350">
        <v>0</v>
      </c>
      <c r="AQ78" s="350">
        <v>0</v>
      </c>
      <c r="AR78" s="350">
        <v>0</v>
      </c>
      <c r="AS78" s="350">
        <v>0</v>
      </c>
      <c r="AT78" s="350">
        <v>0</v>
      </c>
      <c r="AU78" s="350">
        <v>0</v>
      </c>
      <c r="AV78" s="350">
        <v>0</v>
      </c>
      <c r="AW78" s="350">
        <v>0</v>
      </c>
      <c r="AX78" s="350">
        <v>0</v>
      </c>
      <c r="AY78" s="350">
        <v>0</v>
      </c>
      <c r="AZ78" s="350">
        <v>0</v>
      </c>
      <c r="BA78" s="350">
        <v>0</v>
      </c>
      <c r="BB78" s="350">
        <v>0</v>
      </c>
      <c r="BC78" s="351">
        <v>0</v>
      </c>
      <c r="BD78" s="351">
        <v>0</v>
      </c>
      <c r="BE78" s="351">
        <v>0</v>
      </c>
      <c r="BF78" s="351">
        <v>0</v>
      </c>
      <c r="BG78" s="351">
        <v>0</v>
      </c>
      <c r="BH78" s="351">
        <v>0</v>
      </c>
      <c r="BI78" s="351">
        <v>0</v>
      </c>
      <c r="BJ78" s="351">
        <v>0</v>
      </c>
      <c r="BK78" s="351">
        <v>0</v>
      </c>
      <c r="BL78" s="351">
        <v>0</v>
      </c>
      <c r="BM78" s="351">
        <v>0</v>
      </c>
      <c r="BN78" s="351">
        <v>0</v>
      </c>
      <c r="BO78" s="352">
        <v>0</v>
      </c>
      <c r="BP78" s="352">
        <v>0</v>
      </c>
      <c r="BQ78" s="353">
        <v>0</v>
      </c>
      <c r="BR78" s="353">
        <v>0</v>
      </c>
      <c r="BS78" s="353">
        <v>0</v>
      </c>
      <c r="BT78" s="353">
        <v>0</v>
      </c>
      <c r="BU78" s="353">
        <v>0</v>
      </c>
      <c r="BV78" s="353">
        <v>0</v>
      </c>
      <c r="BW78" s="353">
        <v>0</v>
      </c>
      <c r="BX78" s="353">
        <v>0</v>
      </c>
      <c r="BY78" s="353">
        <v>0</v>
      </c>
      <c r="BZ78" s="353">
        <v>0</v>
      </c>
      <c r="CA78" s="354">
        <v>0</v>
      </c>
      <c r="CB78" s="355">
        <v>0</v>
      </c>
      <c r="CC78" s="355">
        <v>0</v>
      </c>
      <c r="CD78" s="355">
        <v>0</v>
      </c>
      <c r="CE78" s="355">
        <v>0</v>
      </c>
      <c r="CF78" s="355">
        <v>0</v>
      </c>
      <c r="CG78" s="355">
        <v>0</v>
      </c>
      <c r="CH78" s="355">
        <v>0</v>
      </c>
      <c r="CI78" s="355">
        <v>0</v>
      </c>
      <c r="CJ78" s="355">
        <v>0</v>
      </c>
      <c r="CK78" s="355">
        <v>0</v>
      </c>
      <c r="CL78" s="355">
        <v>0</v>
      </c>
      <c r="CM78" s="355">
        <v>0</v>
      </c>
      <c r="CN78" s="355">
        <v>0</v>
      </c>
      <c r="CO78" s="355">
        <v>0</v>
      </c>
      <c r="CP78" s="355">
        <v>0</v>
      </c>
      <c r="CQ78" s="355">
        <v>0</v>
      </c>
      <c r="CR78" s="355">
        <v>0</v>
      </c>
      <c r="CS78" s="355">
        <v>0</v>
      </c>
      <c r="CT78" s="355">
        <v>0</v>
      </c>
      <c r="CU78" s="356">
        <v>0</v>
      </c>
      <c r="CV78">
        <v>0</v>
      </c>
      <c r="CW78">
        <v>0</v>
      </c>
      <c r="CX78">
        <v>0</v>
      </c>
      <c r="CY78">
        <v>0</v>
      </c>
      <c r="CZ78">
        <v>0</v>
      </c>
      <c r="DA78" s="357" t="s">
        <v>1771</v>
      </c>
      <c r="DB78" t="s">
        <v>1842</v>
      </c>
      <c r="DC78">
        <v>1</v>
      </c>
    </row>
    <row r="79" spans="1:107" ht="15.75" customHeight="1" x14ac:dyDescent="0.35">
      <c r="A79" s="332" t="s">
        <v>8253</v>
      </c>
      <c r="B79" s="342" t="s">
        <v>2468</v>
      </c>
      <c r="C79" s="332" t="s">
        <v>8254</v>
      </c>
      <c r="D79" s="332"/>
      <c r="E79" s="361" t="s">
        <v>122</v>
      </c>
      <c r="G79" s="332" t="s">
        <v>702</v>
      </c>
      <c r="H79" s="332" t="s">
        <v>56</v>
      </c>
      <c r="I79" s="332" t="s">
        <v>173</v>
      </c>
      <c r="J79" s="332" t="s">
        <v>471</v>
      </c>
      <c r="L79" s="345" t="s">
        <v>274</v>
      </c>
      <c r="M79" t="s">
        <v>299</v>
      </c>
      <c r="N79" t="s">
        <v>299</v>
      </c>
      <c r="Q79" s="346">
        <v>0</v>
      </c>
      <c r="R79" s="346">
        <v>0</v>
      </c>
      <c r="S79" s="346">
        <v>0</v>
      </c>
      <c r="T79" s="346">
        <v>0</v>
      </c>
      <c r="U79" s="346">
        <v>0</v>
      </c>
      <c r="V79" s="347">
        <v>1</v>
      </c>
      <c r="W79" s="346">
        <v>0</v>
      </c>
      <c r="X79" s="346">
        <v>0</v>
      </c>
      <c r="Y79" s="348">
        <v>0</v>
      </c>
      <c r="Z79" s="349">
        <v>0</v>
      </c>
      <c r="AA79" s="349">
        <v>0</v>
      </c>
      <c r="AB79" s="349">
        <v>0</v>
      </c>
      <c r="AC79" s="349">
        <v>0</v>
      </c>
      <c r="AD79" s="349">
        <v>0</v>
      </c>
      <c r="AE79" s="349">
        <v>0</v>
      </c>
      <c r="AF79" s="349">
        <v>0</v>
      </c>
      <c r="AG79" s="349">
        <v>0</v>
      </c>
      <c r="AH79" s="349">
        <v>0</v>
      </c>
      <c r="AI79" s="349">
        <v>0</v>
      </c>
      <c r="AJ79" s="349">
        <v>0</v>
      </c>
      <c r="AK79" s="349">
        <v>0</v>
      </c>
      <c r="AL79" s="349">
        <v>0</v>
      </c>
      <c r="AM79" s="350">
        <v>0</v>
      </c>
      <c r="AN79" s="350">
        <v>0</v>
      </c>
      <c r="AO79" s="350">
        <v>0</v>
      </c>
      <c r="AP79" s="350">
        <v>0</v>
      </c>
      <c r="AQ79" s="350">
        <v>0</v>
      </c>
      <c r="AR79" s="350">
        <v>0</v>
      </c>
      <c r="AS79" s="350">
        <v>0</v>
      </c>
      <c r="AT79" s="350">
        <v>0</v>
      </c>
      <c r="AU79" s="350">
        <v>0</v>
      </c>
      <c r="AV79" s="350">
        <v>0</v>
      </c>
      <c r="AW79" s="350">
        <v>0</v>
      </c>
      <c r="AX79" s="350">
        <v>0</v>
      </c>
      <c r="AY79" s="350">
        <v>0</v>
      </c>
      <c r="AZ79" s="350">
        <v>0</v>
      </c>
      <c r="BA79" s="350">
        <v>0</v>
      </c>
      <c r="BB79" s="350">
        <v>0</v>
      </c>
      <c r="BC79" s="351">
        <v>0</v>
      </c>
      <c r="BD79" s="351">
        <v>0</v>
      </c>
      <c r="BE79" s="351">
        <v>0</v>
      </c>
      <c r="BF79" s="351">
        <v>0</v>
      </c>
      <c r="BG79" s="351">
        <v>0</v>
      </c>
      <c r="BH79" s="351">
        <v>0</v>
      </c>
      <c r="BI79" s="351">
        <v>0</v>
      </c>
      <c r="BJ79" s="351">
        <v>0</v>
      </c>
      <c r="BK79" s="351">
        <v>0</v>
      </c>
      <c r="BL79" s="351">
        <v>0</v>
      </c>
      <c r="BM79" s="351">
        <v>0</v>
      </c>
      <c r="BN79" s="351">
        <v>0</v>
      </c>
      <c r="BO79" s="352">
        <v>0</v>
      </c>
      <c r="BP79" s="352">
        <v>0</v>
      </c>
      <c r="BQ79" s="353">
        <v>0</v>
      </c>
      <c r="BR79" s="353">
        <v>0</v>
      </c>
      <c r="BS79" s="353">
        <v>0</v>
      </c>
      <c r="BT79" s="353">
        <v>0</v>
      </c>
      <c r="BU79" s="353">
        <v>0</v>
      </c>
      <c r="BV79" s="353">
        <v>0</v>
      </c>
      <c r="BW79" s="353">
        <v>0</v>
      </c>
      <c r="BX79" s="353">
        <v>0</v>
      </c>
      <c r="BY79" s="353">
        <v>0</v>
      </c>
      <c r="BZ79" s="353">
        <v>0</v>
      </c>
      <c r="CA79" s="354">
        <v>0</v>
      </c>
      <c r="CB79" s="355">
        <v>0</v>
      </c>
      <c r="CC79" s="355">
        <v>0</v>
      </c>
      <c r="CD79" s="355">
        <v>0</v>
      </c>
      <c r="CE79" s="355">
        <v>0</v>
      </c>
      <c r="CF79" s="355">
        <v>0</v>
      </c>
      <c r="CG79" s="355">
        <v>0</v>
      </c>
      <c r="CH79" s="355">
        <v>0</v>
      </c>
      <c r="CI79" s="355">
        <v>0</v>
      </c>
      <c r="CJ79" s="355">
        <v>0</v>
      </c>
      <c r="CK79" s="355">
        <v>0</v>
      </c>
      <c r="CL79" s="355">
        <v>0</v>
      </c>
      <c r="CM79" s="355">
        <v>0</v>
      </c>
      <c r="CN79" s="355">
        <v>0</v>
      </c>
      <c r="CO79" s="355">
        <v>0</v>
      </c>
      <c r="CP79" s="355">
        <v>0</v>
      </c>
      <c r="CQ79" s="355">
        <v>0</v>
      </c>
      <c r="CR79" s="355">
        <v>0</v>
      </c>
      <c r="CS79" s="355">
        <v>0</v>
      </c>
      <c r="CT79" s="355">
        <v>0</v>
      </c>
      <c r="CU79" s="356">
        <v>0</v>
      </c>
      <c r="CV79">
        <v>0</v>
      </c>
      <c r="CW79">
        <v>0</v>
      </c>
      <c r="CX79">
        <v>0</v>
      </c>
      <c r="CY79">
        <v>0</v>
      </c>
      <c r="CZ79">
        <v>0</v>
      </c>
      <c r="DA79" s="357"/>
      <c r="DC79">
        <v>1</v>
      </c>
    </row>
    <row r="80" spans="1:107" ht="15.75" customHeight="1" x14ac:dyDescent="0.35">
      <c r="A80" s="332" t="s">
        <v>8253</v>
      </c>
      <c r="B80" s="342" t="s">
        <v>8255</v>
      </c>
      <c r="C80" s="332" t="s">
        <v>8256</v>
      </c>
      <c r="D80" s="332"/>
      <c r="E80" s="361" t="s">
        <v>122</v>
      </c>
      <c r="G80" s="332" t="s">
        <v>702</v>
      </c>
      <c r="H80" s="332" t="s">
        <v>56</v>
      </c>
      <c r="I80" s="332" t="s">
        <v>455</v>
      </c>
      <c r="J80" s="345" t="s">
        <v>471</v>
      </c>
      <c r="L80" s="345" t="s">
        <v>55</v>
      </c>
      <c r="M80" s="364" t="s">
        <v>300</v>
      </c>
      <c r="N80" s="345" t="s">
        <v>300</v>
      </c>
      <c r="Q80" s="346">
        <v>0</v>
      </c>
      <c r="R80" s="346">
        <v>0</v>
      </c>
      <c r="S80" s="346">
        <v>0</v>
      </c>
      <c r="T80" s="346">
        <v>0</v>
      </c>
      <c r="U80" s="346">
        <v>0</v>
      </c>
      <c r="V80" s="347">
        <v>1</v>
      </c>
      <c r="W80" s="346">
        <v>0</v>
      </c>
      <c r="X80" s="346">
        <v>0</v>
      </c>
      <c r="Y80" s="348">
        <v>0</v>
      </c>
      <c r="Z80" s="349">
        <v>0</v>
      </c>
      <c r="AA80" s="349">
        <v>0</v>
      </c>
      <c r="AB80" s="349">
        <v>0</v>
      </c>
      <c r="AC80" s="349">
        <v>0</v>
      </c>
      <c r="AD80" s="349">
        <v>0</v>
      </c>
      <c r="AE80" s="349">
        <v>0</v>
      </c>
      <c r="AF80" s="349">
        <v>0</v>
      </c>
      <c r="AG80" s="349">
        <v>0</v>
      </c>
      <c r="AH80" s="349">
        <v>0</v>
      </c>
      <c r="AI80" s="349">
        <v>0</v>
      </c>
      <c r="AJ80" s="349">
        <v>0</v>
      </c>
      <c r="AK80" s="349">
        <v>0</v>
      </c>
      <c r="AL80" s="349">
        <v>0</v>
      </c>
      <c r="AM80" s="350">
        <v>0</v>
      </c>
      <c r="AN80" s="350">
        <v>0</v>
      </c>
      <c r="AO80" s="350">
        <v>0</v>
      </c>
      <c r="AP80" s="350">
        <v>0</v>
      </c>
      <c r="AQ80" s="350">
        <v>0</v>
      </c>
      <c r="AR80" s="350">
        <v>0</v>
      </c>
      <c r="AS80" s="350">
        <v>0</v>
      </c>
      <c r="AT80" s="350">
        <v>0</v>
      </c>
      <c r="AU80" s="350">
        <v>0</v>
      </c>
      <c r="AV80" s="350">
        <v>0</v>
      </c>
      <c r="AW80" s="350">
        <v>0</v>
      </c>
      <c r="AX80" s="350">
        <v>0</v>
      </c>
      <c r="AY80" s="350">
        <v>0</v>
      </c>
      <c r="AZ80" s="350">
        <v>0</v>
      </c>
      <c r="BA80" s="350">
        <v>0</v>
      </c>
      <c r="BB80" s="350">
        <v>0</v>
      </c>
      <c r="BC80" s="351">
        <v>0</v>
      </c>
      <c r="BD80" s="351">
        <v>0</v>
      </c>
      <c r="BE80" s="351">
        <v>0</v>
      </c>
      <c r="BF80" s="351">
        <v>0</v>
      </c>
      <c r="BG80" s="351">
        <v>0</v>
      </c>
      <c r="BH80" s="351">
        <v>0</v>
      </c>
      <c r="BI80" s="351">
        <v>0</v>
      </c>
      <c r="BJ80" s="351">
        <v>0</v>
      </c>
      <c r="BK80" s="351">
        <v>0</v>
      </c>
      <c r="BL80" s="351">
        <v>0</v>
      </c>
      <c r="BM80" s="351">
        <v>0</v>
      </c>
      <c r="BN80" s="351">
        <v>0</v>
      </c>
      <c r="BO80" s="352">
        <v>0</v>
      </c>
      <c r="BP80" s="352">
        <v>0</v>
      </c>
      <c r="BQ80" s="353">
        <v>0</v>
      </c>
      <c r="BR80" s="353">
        <v>0</v>
      </c>
      <c r="BS80" s="353">
        <v>0</v>
      </c>
      <c r="BT80" s="353">
        <v>0</v>
      </c>
      <c r="BU80" s="353">
        <v>0</v>
      </c>
      <c r="BV80" s="353">
        <v>0</v>
      </c>
      <c r="BW80" s="353">
        <v>0</v>
      </c>
      <c r="BX80" s="353">
        <v>0</v>
      </c>
      <c r="BY80" s="353">
        <v>0</v>
      </c>
      <c r="BZ80" s="353">
        <v>0</v>
      </c>
      <c r="CA80" s="354">
        <v>0</v>
      </c>
      <c r="CB80" s="355">
        <v>0</v>
      </c>
      <c r="CC80" s="355">
        <v>0</v>
      </c>
      <c r="CD80" s="355">
        <v>0</v>
      </c>
      <c r="CE80" s="355">
        <v>0</v>
      </c>
      <c r="CF80" s="355">
        <v>0</v>
      </c>
      <c r="CG80" s="355">
        <v>0</v>
      </c>
      <c r="CH80" s="355">
        <v>0</v>
      </c>
      <c r="CI80" s="355">
        <v>0</v>
      </c>
      <c r="CJ80" s="355">
        <v>0</v>
      </c>
      <c r="CK80" s="355">
        <v>0</v>
      </c>
      <c r="CL80" s="355">
        <v>0</v>
      </c>
      <c r="CM80" s="355">
        <v>0</v>
      </c>
      <c r="CN80" s="355">
        <v>0</v>
      </c>
      <c r="CO80" s="355">
        <v>0</v>
      </c>
      <c r="CP80" s="355">
        <v>0</v>
      </c>
      <c r="CQ80" s="355">
        <v>0</v>
      </c>
      <c r="CR80" s="355">
        <v>0</v>
      </c>
      <c r="CS80" s="355">
        <v>0</v>
      </c>
      <c r="CT80" s="355">
        <v>0</v>
      </c>
      <c r="CU80" s="356">
        <v>0</v>
      </c>
      <c r="CV80">
        <v>0</v>
      </c>
      <c r="CW80">
        <v>0</v>
      </c>
      <c r="CX80">
        <v>0</v>
      </c>
      <c r="CY80">
        <v>0</v>
      </c>
      <c r="CZ80">
        <v>0</v>
      </c>
      <c r="DA80" s="357"/>
      <c r="DC80">
        <v>1</v>
      </c>
    </row>
    <row r="81" spans="1:107" ht="15.75" customHeight="1" x14ac:dyDescent="0.35">
      <c r="A81" s="332" t="s">
        <v>8253</v>
      </c>
      <c r="B81" s="342" t="s">
        <v>8255</v>
      </c>
      <c r="C81" s="332" t="s">
        <v>8257</v>
      </c>
      <c r="D81" s="332"/>
      <c r="E81" s="361" t="s">
        <v>122</v>
      </c>
      <c r="G81" s="332" t="s">
        <v>702</v>
      </c>
      <c r="H81" s="332" t="s">
        <v>56</v>
      </c>
      <c r="I81" s="332" t="s">
        <v>455</v>
      </c>
      <c r="J81" s="345" t="s">
        <v>471</v>
      </c>
      <c r="L81" s="345" t="s">
        <v>55</v>
      </c>
      <c r="M81" s="364" t="s">
        <v>2569</v>
      </c>
      <c r="N81" s="332" t="s">
        <v>299</v>
      </c>
      <c r="Q81" s="346">
        <v>0</v>
      </c>
      <c r="R81" s="346">
        <v>0</v>
      </c>
      <c r="S81" s="346">
        <v>0</v>
      </c>
      <c r="T81" s="346">
        <v>0</v>
      </c>
      <c r="U81" s="346">
        <v>0</v>
      </c>
      <c r="V81" s="347">
        <v>1</v>
      </c>
      <c r="W81" s="346">
        <v>0</v>
      </c>
      <c r="X81" s="346">
        <v>0</v>
      </c>
      <c r="Y81" s="348">
        <v>0</v>
      </c>
      <c r="Z81" s="349">
        <v>0</v>
      </c>
      <c r="AA81" s="349">
        <v>0</v>
      </c>
      <c r="AB81" s="349">
        <v>0</v>
      </c>
      <c r="AC81" s="349">
        <v>0</v>
      </c>
      <c r="AD81" s="349">
        <v>0</v>
      </c>
      <c r="AE81" s="349">
        <v>0</v>
      </c>
      <c r="AF81" s="349">
        <v>0</v>
      </c>
      <c r="AG81" s="349">
        <v>0</v>
      </c>
      <c r="AH81" s="349">
        <v>0</v>
      </c>
      <c r="AI81" s="349">
        <v>0</v>
      </c>
      <c r="AJ81" s="349">
        <v>0</v>
      </c>
      <c r="AK81" s="349">
        <v>0</v>
      </c>
      <c r="AL81" s="349">
        <v>0</v>
      </c>
      <c r="AM81" s="350">
        <v>0</v>
      </c>
      <c r="AN81" s="350">
        <v>0</v>
      </c>
      <c r="AO81" s="350">
        <v>0</v>
      </c>
      <c r="AP81" s="350">
        <v>0</v>
      </c>
      <c r="AQ81" s="350">
        <v>0</v>
      </c>
      <c r="AR81" s="350">
        <v>0</v>
      </c>
      <c r="AS81" s="350">
        <v>0</v>
      </c>
      <c r="AT81" s="350">
        <v>0</v>
      </c>
      <c r="AU81" s="350">
        <v>0</v>
      </c>
      <c r="AV81" s="350">
        <v>0</v>
      </c>
      <c r="AW81" s="350">
        <v>0</v>
      </c>
      <c r="AX81" s="350">
        <v>0</v>
      </c>
      <c r="AY81" s="350">
        <v>0</v>
      </c>
      <c r="AZ81" s="350">
        <v>0</v>
      </c>
      <c r="BA81" s="350">
        <v>0</v>
      </c>
      <c r="BB81" s="350">
        <v>0</v>
      </c>
      <c r="BC81" s="351">
        <v>0</v>
      </c>
      <c r="BD81" s="351">
        <v>0</v>
      </c>
      <c r="BE81" s="351">
        <v>0</v>
      </c>
      <c r="BF81" s="351">
        <v>0</v>
      </c>
      <c r="BG81" s="351">
        <v>0</v>
      </c>
      <c r="BH81" s="351">
        <v>0</v>
      </c>
      <c r="BI81" s="351">
        <v>0</v>
      </c>
      <c r="BJ81" s="351">
        <v>0</v>
      </c>
      <c r="BK81" s="351">
        <v>0</v>
      </c>
      <c r="BL81" s="351">
        <v>0</v>
      </c>
      <c r="BM81" s="351">
        <v>0</v>
      </c>
      <c r="BN81" s="351">
        <v>0</v>
      </c>
      <c r="BO81" s="352">
        <v>0</v>
      </c>
      <c r="BP81" s="352">
        <v>0</v>
      </c>
      <c r="BQ81" s="353">
        <v>0</v>
      </c>
      <c r="BR81" s="353">
        <v>0</v>
      </c>
      <c r="BS81" s="353">
        <v>0</v>
      </c>
      <c r="BT81" s="353">
        <v>0</v>
      </c>
      <c r="BU81" s="353">
        <v>0</v>
      </c>
      <c r="BV81" s="353">
        <v>0</v>
      </c>
      <c r="BW81" s="353">
        <v>0</v>
      </c>
      <c r="BX81" s="353">
        <v>0</v>
      </c>
      <c r="BY81" s="353">
        <v>0</v>
      </c>
      <c r="BZ81" s="353">
        <v>0</v>
      </c>
      <c r="CA81" s="354">
        <v>0</v>
      </c>
      <c r="CB81" s="355">
        <v>0</v>
      </c>
      <c r="CC81" s="355">
        <v>0</v>
      </c>
      <c r="CD81" s="355">
        <v>0</v>
      </c>
      <c r="CE81" s="355">
        <v>0</v>
      </c>
      <c r="CF81" s="355">
        <v>0</v>
      </c>
      <c r="CG81" s="355">
        <v>0</v>
      </c>
      <c r="CH81" s="355">
        <v>0</v>
      </c>
      <c r="CI81" s="355">
        <v>0</v>
      </c>
      <c r="CJ81" s="355">
        <v>0</v>
      </c>
      <c r="CK81" s="355">
        <v>0</v>
      </c>
      <c r="CL81" s="355">
        <v>0</v>
      </c>
      <c r="CM81" s="355">
        <v>0</v>
      </c>
      <c r="CN81" s="355">
        <v>0</v>
      </c>
      <c r="CO81" s="355">
        <v>0</v>
      </c>
      <c r="CP81" s="355">
        <v>0</v>
      </c>
      <c r="CQ81" s="355">
        <v>0</v>
      </c>
      <c r="CR81" s="355">
        <v>0</v>
      </c>
      <c r="CS81" s="355">
        <v>0</v>
      </c>
      <c r="CT81" s="355">
        <v>0</v>
      </c>
      <c r="CU81" s="356">
        <v>0</v>
      </c>
      <c r="CV81">
        <v>0</v>
      </c>
      <c r="CW81">
        <v>0</v>
      </c>
      <c r="CX81">
        <v>0</v>
      </c>
      <c r="CY81">
        <v>0</v>
      </c>
      <c r="CZ81">
        <v>0</v>
      </c>
      <c r="DA81" s="357"/>
      <c r="DC81">
        <v>1</v>
      </c>
    </row>
    <row r="82" spans="1:107" ht="15.75" customHeight="1" x14ac:dyDescent="0.45">
      <c r="A82" s="332" t="s">
        <v>8253</v>
      </c>
      <c r="B82" s="342" t="s">
        <v>2624</v>
      </c>
      <c r="C82" s="332" t="s">
        <v>8258</v>
      </c>
      <c r="D82" s="332"/>
      <c r="E82" s="361" t="s">
        <v>122</v>
      </c>
      <c r="G82" s="332" t="s">
        <v>702</v>
      </c>
      <c r="H82" s="332" t="s">
        <v>56</v>
      </c>
      <c r="I82" s="332" t="s">
        <v>455</v>
      </c>
      <c r="J82" s="332" t="s">
        <v>471</v>
      </c>
      <c r="L82" s="345" t="s">
        <v>274</v>
      </c>
      <c r="M82" s="332" t="s">
        <v>299</v>
      </c>
      <c r="N82" s="332" t="s">
        <v>299</v>
      </c>
      <c r="Q82" s="346">
        <v>0</v>
      </c>
      <c r="R82" s="346">
        <v>0</v>
      </c>
      <c r="S82" s="346">
        <v>0</v>
      </c>
      <c r="T82" s="346">
        <v>0</v>
      </c>
      <c r="U82" s="346">
        <v>0</v>
      </c>
      <c r="V82" s="346">
        <v>0</v>
      </c>
      <c r="W82" s="346">
        <v>0</v>
      </c>
      <c r="X82" s="347">
        <v>1</v>
      </c>
      <c r="Y82" s="348">
        <v>0</v>
      </c>
      <c r="Z82" s="349">
        <v>0</v>
      </c>
      <c r="AA82" s="349">
        <v>0</v>
      </c>
      <c r="AB82" s="349">
        <v>0</v>
      </c>
      <c r="AC82" s="349">
        <v>0</v>
      </c>
      <c r="AD82" s="349">
        <v>0</v>
      </c>
      <c r="AE82" s="349">
        <v>0</v>
      </c>
      <c r="AF82" s="349">
        <v>0</v>
      </c>
      <c r="AG82" s="349">
        <v>0</v>
      </c>
      <c r="AH82" s="349">
        <v>0</v>
      </c>
      <c r="AI82" s="349">
        <v>0</v>
      </c>
      <c r="AJ82" s="349">
        <v>0</v>
      </c>
      <c r="AK82" s="349">
        <v>0</v>
      </c>
      <c r="AL82" s="349">
        <v>0</v>
      </c>
      <c r="AM82" s="350">
        <v>0</v>
      </c>
      <c r="AN82" s="350">
        <v>0</v>
      </c>
      <c r="AO82" s="350">
        <v>0</v>
      </c>
      <c r="AP82" s="350">
        <v>0</v>
      </c>
      <c r="AQ82" s="350">
        <v>0</v>
      </c>
      <c r="AR82" s="350">
        <v>0</v>
      </c>
      <c r="AS82" s="350">
        <v>0</v>
      </c>
      <c r="AT82" s="350">
        <v>0</v>
      </c>
      <c r="AU82" s="350">
        <v>0</v>
      </c>
      <c r="AV82" s="350">
        <v>0</v>
      </c>
      <c r="AW82" s="350">
        <v>0</v>
      </c>
      <c r="AX82" s="350">
        <v>0</v>
      </c>
      <c r="AY82" s="350">
        <v>0</v>
      </c>
      <c r="AZ82" s="350">
        <v>0</v>
      </c>
      <c r="BA82" s="350">
        <v>0</v>
      </c>
      <c r="BB82" s="350">
        <v>0</v>
      </c>
      <c r="BC82" s="351">
        <v>0</v>
      </c>
      <c r="BD82" s="351">
        <v>0</v>
      </c>
      <c r="BE82" s="351">
        <v>0</v>
      </c>
      <c r="BF82" s="351">
        <v>0</v>
      </c>
      <c r="BG82" s="351">
        <v>0</v>
      </c>
      <c r="BH82" s="351">
        <v>0</v>
      </c>
      <c r="BI82" s="351">
        <v>0</v>
      </c>
      <c r="BJ82" s="351">
        <v>0</v>
      </c>
      <c r="BK82" s="351">
        <v>0</v>
      </c>
      <c r="BL82" s="351">
        <v>0</v>
      </c>
      <c r="BM82" s="351">
        <v>0</v>
      </c>
      <c r="BN82" s="351">
        <v>0</v>
      </c>
      <c r="BO82" s="352">
        <v>0</v>
      </c>
      <c r="BP82" s="352">
        <v>0</v>
      </c>
      <c r="BQ82" s="353">
        <v>0</v>
      </c>
      <c r="BR82" s="353">
        <v>0</v>
      </c>
      <c r="BS82" s="353">
        <v>0</v>
      </c>
      <c r="BT82" s="353">
        <v>0</v>
      </c>
      <c r="BU82" s="353">
        <v>0</v>
      </c>
      <c r="BV82" s="353">
        <v>0</v>
      </c>
      <c r="BW82" s="353">
        <v>0</v>
      </c>
      <c r="BX82" s="353">
        <v>0</v>
      </c>
      <c r="BY82" s="353">
        <v>0</v>
      </c>
      <c r="BZ82" s="353">
        <v>0</v>
      </c>
      <c r="CA82" s="354">
        <v>0</v>
      </c>
      <c r="CB82" s="355">
        <v>0</v>
      </c>
      <c r="CC82" s="355">
        <v>0</v>
      </c>
      <c r="CD82" s="355">
        <v>0</v>
      </c>
      <c r="CE82" s="355">
        <v>0</v>
      </c>
      <c r="CF82" s="355">
        <v>0</v>
      </c>
      <c r="CG82" s="355">
        <v>0</v>
      </c>
      <c r="CH82" s="355">
        <v>0</v>
      </c>
      <c r="CI82" s="355">
        <v>0</v>
      </c>
      <c r="CJ82" s="355">
        <v>0</v>
      </c>
      <c r="CK82" s="355">
        <v>0</v>
      </c>
      <c r="CL82" s="355">
        <v>0</v>
      </c>
      <c r="CM82" s="355">
        <v>0</v>
      </c>
      <c r="CN82" s="355">
        <v>0</v>
      </c>
      <c r="CO82" s="355">
        <v>0</v>
      </c>
      <c r="CP82" s="355">
        <v>0</v>
      </c>
      <c r="CQ82" s="355">
        <v>0</v>
      </c>
      <c r="CR82" s="355">
        <v>0</v>
      </c>
      <c r="CS82" s="355">
        <v>0</v>
      </c>
      <c r="CT82" s="355">
        <v>0</v>
      </c>
      <c r="CU82" s="356">
        <v>0</v>
      </c>
      <c r="CV82">
        <v>0</v>
      </c>
      <c r="CW82">
        <v>0</v>
      </c>
      <c r="CX82">
        <v>0</v>
      </c>
      <c r="CY82">
        <v>0</v>
      </c>
      <c r="CZ82">
        <v>0</v>
      </c>
      <c r="DA82" s="365"/>
      <c r="DC82">
        <v>1</v>
      </c>
    </row>
    <row r="83" spans="1:107" ht="15.75" customHeight="1" x14ac:dyDescent="0.45">
      <c r="A83" s="332" t="s">
        <v>8259</v>
      </c>
      <c r="B83" s="342" t="s">
        <v>2793</v>
      </c>
      <c r="C83" s="332" t="s">
        <v>2798</v>
      </c>
      <c r="D83" s="332"/>
      <c r="E83" s="361" t="s">
        <v>122</v>
      </c>
      <c r="G83" s="332" t="s">
        <v>702</v>
      </c>
      <c r="H83" s="332" t="s">
        <v>56</v>
      </c>
      <c r="I83" s="332" t="s">
        <v>173</v>
      </c>
      <c r="J83" s="332" t="s">
        <v>471</v>
      </c>
      <c r="L83" s="345" t="s">
        <v>274</v>
      </c>
      <c r="M83" s="332" t="s">
        <v>299</v>
      </c>
      <c r="N83" s="332" t="s">
        <v>299</v>
      </c>
      <c r="Q83" s="346">
        <v>0</v>
      </c>
      <c r="R83" s="346">
        <v>0</v>
      </c>
      <c r="S83" s="346">
        <v>0</v>
      </c>
      <c r="T83" s="346">
        <v>0</v>
      </c>
      <c r="U83" s="346">
        <v>0</v>
      </c>
      <c r="V83" s="346">
        <v>0</v>
      </c>
      <c r="W83" s="346">
        <v>0</v>
      </c>
      <c r="X83" s="347">
        <v>1</v>
      </c>
      <c r="Y83" s="348">
        <v>0</v>
      </c>
      <c r="Z83" s="349">
        <v>0</v>
      </c>
      <c r="AA83" s="349">
        <v>0</v>
      </c>
      <c r="AB83" s="349">
        <v>0</v>
      </c>
      <c r="AC83" s="349">
        <v>0</v>
      </c>
      <c r="AD83" s="349">
        <v>0</v>
      </c>
      <c r="AE83" s="349">
        <v>0</v>
      </c>
      <c r="AF83" s="349">
        <v>0</v>
      </c>
      <c r="AG83" s="349">
        <v>0</v>
      </c>
      <c r="AH83" s="349">
        <v>0</v>
      </c>
      <c r="AI83" s="349">
        <v>0</v>
      </c>
      <c r="AJ83" s="349">
        <v>0</v>
      </c>
      <c r="AK83" s="349">
        <v>0</v>
      </c>
      <c r="AL83" s="349">
        <v>0</v>
      </c>
      <c r="AM83" s="350">
        <v>0</v>
      </c>
      <c r="AN83" s="350">
        <v>0</v>
      </c>
      <c r="AO83" s="350">
        <v>0</v>
      </c>
      <c r="AP83" s="350">
        <v>0</v>
      </c>
      <c r="AQ83" s="350">
        <v>0</v>
      </c>
      <c r="AR83" s="350">
        <v>0</v>
      </c>
      <c r="AS83" s="350">
        <v>0</v>
      </c>
      <c r="AT83" s="350">
        <v>0</v>
      </c>
      <c r="AU83" s="350">
        <v>0</v>
      </c>
      <c r="AV83" s="350">
        <v>0</v>
      </c>
      <c r="AW83" s="350">
        <v>0</v>
      </c>
      <c r="AX83" s="350">
        <v>0</v>
      </c>
      <c r="AY83" s="350">
        <v>0</v>
      </c>
      <c r="AZ83" s="350">
        <v>0</v>
      </c>
      <c r="BA83" s="350">
        <v>0</v>
      </c>
      <c r="BB83" s="350">
        <v>0</v>
      </c>
      <c r="BC83" s="351">
        <v>0</v>
      </c>
      <c r="BD83" s="351">
        <v>0</v>
      </c>
      <c r="BE83" s="351">
        <v>0</v>
      </c>
      <c r="BF83" s="351">
        <v>0</v>
      </c>
      <c r="BG83" s="351">
        <v>0</v>
      </c>
      <c r="BH83" s="351">
        <v>0</v>
      </c>
      <c r="BI83" s="351">
        <v>0</v>
      </c>
      <c r="BJ83" s="351">
        <v>0</v>
      </c>
      <c r="BK83" s="351">
        <v>0</v>
      </c>
      <c r="BL83" s="351">
        <v>0</v>
      </c>
      <c r="BM83" s="351">
        <v>0</v>
      </c>
      <c r="BN83" s="351">
        <v>0</v>
      </c>
      <c r="BO83" s="352">
        <v>0</v>
      </c>
      <c r="BP83" s="352">
        <v>0</v>
      </c>
      <c r="BQ83" s="353">
        <v>0</v>
      </c>
      <c r="BR83" s="353">
        <v>0</v>
      </c>
      <c r="BS83" s="353">
        <v>0</v>
      </c>
      <c r="BT83" s="353">
        <v>0</v>
      </c>
      <c r="BU83" s="353">
        <v>0</v>
      </c>
      <c r="BV83" s="353">
        <v>0</v>
      </c>
      <c r="BW83" s="353">
        <v>0</v>
      </c>
      <c r="BX83" s="353">
        <v>0</v>
      </c>
      <c r="BY83" s="353">
        <v>0</v>
      </c>
      <c r="BZ83" s="353">
        <v>0</v>
      </c>
      <c r="CA83" s="354">
        <v>0</v>
      </c>
      <c r="CB83" s="355">
        <v>0</v>
      </c>
      <c r="CC83" s="355">
        <v>0</v>
      </c>
      <c r="CD83" s="355">
        <v>0</v>
      </c>
      <c r="CE83" s="355">
        <v>0</v>
      </c>
      <c r="CF83" s="355">
        <v>0</v>
      </c>
      <c r="CG83" s="355">
        <v>0</v>
      </c>
      <c r="CH83" s="355">
        <v>0</v>
      </c>
      <c r="CI83" s="355">
        <v>0</v>
      </c>
      <c r="CJ83" s="355">
        <v>0</v>
      </c>
      <c r="CK83" s="355">
        <v>0</v>
      </c>
      <c r="CL83" s="355">
        <v>0</v>
      </c>
      <c r="CM83" s="355">
        <v>0</v>
      </c>
      <c r="CN83" s="355">
        <v>0</v>
      </c>
      <c r="CO83" s="355">
        <v>0</v>
      </c>
      <c r="CP83" s="355">
        <v>0</v>
      </c>
      <c r="CQ83" s="355">
        <v>0</v>
      </c>
      <c r="CR83" s="355">
        <v>0</v>
      </c>
      <c r="CS83" s="355">
        <v>0</v>
      </c>
      <c r="CT83" s="355">
        <v>0</v>
      </c>
      <c r="CU83" s="356">
        <v>0</v>
      </c>
      <c r="CV83">
        <v>0</v>
      </c>
      <c r="CW83">
        <v>0</v>
      </c>
      <c r="CX83">
        <v>0</v>
      </c>
      <c r="CY83">
        <v>0</v>
      </c>
      <c r="CZ83">
        <v>0</v>
      </c>
      <c r="DA83" s="365"/>
      <c r="DC83">
        <v>1</v>
      </c>
    </row>
    <row r="84" spans="1:107" ht="15.75" customHeight="1" x14ac:dyDescent="0.45">
      <c r="A84" s="332" t="s">
        <v>8259</v>
      </c>
      <c r="B84" s="342" t="s">
        <v>2861</v>
      </c>
      <c r="C84" s="332" t="s">
        <v>8260</v>
      </c>
      <c r="D84" s="332"/>
      <c r="E84" s="361" t="s">
        <v>122</v>
      </c>
      <c r="G84" s="332" t="s">
        <v>702</v>
      </c>
      <c r="H84" s="332" t="s">
        <v>56</v>
      </c>
      <c r="I84" s="332" t="s">
        <v>173</v>
      </c>
      <c r="J84" s="332" t="s">
        <v>471</v>
      </c>
      <c r="L84" s="345" t="s">
        <v>274</v>
      </c>
      <c r="M84" s="359" t="s">
        <v>300</v>
      </c>
      <c r="N84" s="332" t="s">
        <v>299</v>
      </c>
      <c r="Q84" s="346">
        <v>0</v>
      </c>
      <c r="R84" s="346">
        <v>0</v>
      </c>
      <c r="S84" s="346">
        <v>0</v>
      </c>
      <c r="T84" s="346">
        <v>0</v>
      </c>
      <c r="U84" s="346">
        <v>0</v>
      </c>
      <c r="V84" s="347">
        <v>1</v>
      </c>
      <c r="W84" s="346">
        <v>0</v>
      </c>
      <c r="X84" s="346">
        <v>0</v>
      </c>
      <c r="Y84" s="348">
        <v>0</v>
      </c>
      <c r="Z84" s="349">
        <v>0</v>
      </c>
      <c r="AA84" s="349">
        <v>0</v>
      </c>
      <c r="AB84" s="349">
        <v>0</v>
      </c>
      <c r="AC84" s="349">
        <v>0</v>
      </c>
      <c r="AD84" s="349">
        <v>0</v>
      </c>
      <c r="AE84" s="349">
        <v>0</v>
      </c>
      <c r="AF84" s="349">
        <v>0</v>
      </c>
      <c r="AG84" s="349">
        <v>0</v>
      </c>
      <c r="AH84" s="349">
        <v>0</v>
      </c>
      <c r="AI84" s="349">
        <v>0</v>
      </c>
      <c r="AJ84" s="349">
        <v>0</v>
      </c>
      <c r="AK84" s="349">
        <v>0</v>
      </c>
      <c r="AL84" s="349">
        <v>0</v>
      </c>
      <c r="AM84" s="350">
        <v>0</v>
      </c>
      <c r="AN84" s="350">
        <v>0</v>
      </c>
      <c r="AO84" s="350">
        <v>0</v>
      </c>
      <c r="AP84" s="350">
        <v>0</v>
      </c>
      <c r="AQ84" s="350">
        <v>0</v>
      </c>
      <c r="AR84" s="350">
        <v>0</v>
      </c>
      <c r="AS84" s="350">
        <v>0</v>
      </c>
      <c r="AT84" s="350">
        <v>0</v>
      </c>
      <c r="AU84" s="350">
        <v>0</v>
      </c>
      <c r="AV84" s="350">
        <v>0</v>
      </c>
      <c r="AW84" s="350">
        <v>0</v>
      </c>
      <c r="AX84" s="350">
        <v>0</v>
      </c>
      <c r="AY84" s="350">
        <v>0</v>
      </c>
      <c r="AZ84" s="350">
        <v>0</v>
      </c>
      <c r="BA84" s="350">
        <v>0</v>
      </c>
      <c r="BB84" s="350">
        <v>0</v>
      </c>
      <c r="BC84" s="351">
        <v>0</v>
      </c>
      <c r="BD84" s="351">
        <v>0</v>
      </c>
      <c r="BE84" s="351">
        <v>0</v>
      </c>
      <c r="BF84" s="351">
        <v>0</v>
      </c>
      <c r="BG84" s="351">
        <v>0</v>
      </c>
      <c r="BH84" s="351">
        <v>0</v>
      </c>
      <c r="BI84" s="351">
        <v>0</v>
      </c>
      <c r="BJ84" s="351">
        <v>0</v>
      </c>
      <c r="BK84" s="351">
        <v>0</v>
      </c>
      <c r="BL84" s="351">
        <v>0</v>
      </c>
      <c r="BM84" s="351">
        <v>0</v>
      </c>
      <c r="BN84" s="351">
        <v>0</v>
      </c>
      <c r="BO84" s="352">
        <v>0</v>
      </c>
      <c r="BP84" s="352">
        <v>0</v>
      </c>
      <c r="BQ84" s="353">
        <v>0</v>
      </c>
      <c r="BR84" s="353">
        <v>0</v>
      </c>
      <c r="BS84" s="353">
        <v>0</v>
      </c>
      <c r="BT84" s="353">
        <v>0</v>
      </c>
      <c r="BU84" s="353">
        <v>0</v>
      </c>
      <c r="BV84" s="353">
        <v>0</v>
      </c>
      <c r="BW84" s="353">
        <v>0</v>
      </c>
      <c r="BX84" s="353">
        <v>0</v>
      </c>
      <c r="BY84" s="353">
        <v>0</v>
      </c>
      <c r="BZ84" s="353">
        <v>0</v>
      </c>
      <c r="CA84" s="354">
        <v>0</v>
      </c>
      <c r="CB84" s="355">
        <v>0</v>
      </c>
      <c r="CC84" s="355">
        <v>0</v>
      </c>
      <c r="CD84" s="355">
        <v>0</v>
      </c>
      <c r="CE84" s="355">
        <v>0</v>
      </c>
      <c r="CF84" s="355">
        <v>0</v>
      </c>
      <c r="CG84" s="355">
        <v>0</v>
      </c>
      <c r="CH84" s="355">
        <v>0</v>
      </c>
      <c r="CI84" s="355">
        <v>0</v>
      </c>
      <c r="CJ84" s="355">
        <v>0</v>
      </c>
      <c r="CK84" s="355">
        <v>0</v>
      </c>
      <c r="CL84" s="355">
        <v>0</v>
      </c>
      <c r="CM84" s="355">
        <v>0</v>
      </c>
      <c r="CN84" s="355">
        <v>0</v>
      </c>
      <c r="CO84" s="355">
        <v>0</v>
      </c>
      <c r="CP84" s="355">
        <v>0</v>
      </c>
      <c r="CQ84" s="355">
        <v>0</v>
      </c>
      <c r="CR84" s="355">
        <v>0</v>
      </c>
      <c r="CS84" s="355">
        <v>0</v>
      </c>
      <c r="CT84" s="355">
        <v>0</v>
      </c>
      <c r="CU84" s="356">
        <v>0</v>
      </c>
      <c r="CV84">
        <v>0</v>
      </c>
      <c r="CW84">
        <v>0</v>
      </c>
      <c r="CX84">
        <v>0</v>
      </c>
      <c r="CY84">
        <v>0</v>
      </c>
      <c r="CZ84">
        <v>0</v>
      </c>
      <c r="DA84" s="365"/>
      <c r="DC84">
        <v>1</v>
      </c>
    </row>
    <row r="85" spans="1:107" ht="15.75" customHeight="1" x14ac:dyDescent="0.45">
      <c r="A85" s="332" t="s">
        <v>8259</v>
      </c>
      <c r="B85" s="342" t="s">
        <v>2861</v>
      </c>
      <c r="C85" s="332" t="s">
        <v>8261</v>
      </c>
      <c r="D85" s="332"/>
      <c r="E85" s="361" t="s">
        <v>122</v>
      </c>
      <c r="G85" s="332" t="s">
        <v>702</v>
      </c>
      <c r="H85" s="332" t="s">
        <v>56</v>
      </c>
      <c r="I85" s="332" t="s">
        <v>173</v>
      </c>
      <c r="J85" s="332" t="s">
        <v>471</v>
      </c>
      <c r="L85" s="345" t="s">
        <v>274</v>
      </c>
      <c r="M85" s="359" t="s">
        <v>300</v>
      </c>
      <c r="N85" s="332" t="s">
        <v>300</v>
      </c>
      <c r="Q85" s="346">
        <v>0</v>
      </c>
      <c r="R85" s="346">
        <v>0</v>
      </c>
      <c r="S85" s="346">
        <v>0</v>
      </c>
      <c r="T85" s="346">
        <v>0</v>
      </c>
      <c r="U85" s="346">
        <v>0</v>
      </c>
      <c r="V85" s="347">
        <v>1</v>
      </c>
      <c r="W85" s="346">
        <v>0</v>
      </c>
      <c r="X85" s="346">
        <v>0</v>
      </c>
      <c r="Y85" s="348">
        <v>0</v>
      </c>
      <c r="Z85" s="349">
        <v>0</v>
      </c>
      <c r="AA85" s="349">
        <v>0</v>
      </c>
      <c r="AB85" s="349">
        <v>0</v>
      </c>
      <c r="AC85" s="349">
        <v>0</v>
      </c>
      <c r="AD85" s="349">
        <v>0</v>
      </c>
      <c r="AE85" s="349">
        <v>0</v>
      </c>
      <c r="AF85" s="349">
        <v>0</v>
      </c>
      <c r="AG85" s="349">
        <v>0</v>
      </c>
      <c r="AH85" s="349">
        <v>0</v>
      </c>
      <c r="AI85" s="349">
        <v>0</v>
      </c>
      <c r="AJ85" s="349">
        <v>0</v>
      </c>
      <c r="AK85" s="349">
        <v>0</v>
      </c>
      <c r="AL85" s="349">
        <v>0</v>
      </c>
      <c r="AM85" s="350">
        <v>0</v>
      </c>
      <c r="AN85" s="350">
        <v>0</v>
      </c>
      <c r="AO85" s="350">
        <v>0</v>
      </c>
      <c r="AP85" s="350">
        <v>0</v>
      </c>
      <c r="AQ85" s="350">
        <v>0</v>
      </c>
      <c r="AR85" s="350">
        <v>0</v>
      </c>
      <c r="AS85" s="350">
        <v>0</v>
      </c>
      <c r="AT85" s="350">
        <v>0</v>
      </c>
      <c r="AU85" s="350">
        <v>0</v>
      </c>
      <c r="AV85" s="350">
        <v>0</v>
      </c>
      <c r="AW85" s="350">
        <v>0</v>
      </c>
      <c r="AX85" s="350">
        <v>0</v>
      </c>
      <c r="AY85" s="350">
        <v>0</v>
      </c>
      <c r="AZ85" s="350">
        <v>0</v>
      </c>
      <c r="BA85" s="350">
        <v>0</v>
      </c>
      <c r="BB85" s="350">
        <v>0</v>
      </c>
      <c r="BC85" s="351">
        <v>0</v>
      </c>
      <c r="BD85" s="351">
        <v>0</v>
      </c>
      <c r="BE85" s="351">
        <v>0</v>
      </c>
      <c r="BF85" s="351">
        <v>0</v>
      </c>
      <c r="BG85" s="351">
        <v>0</v>
      </c>
      <c r="BH85" s="351">
        <v>0</v>
      </c>
      <c r="BI85" s="351">
        <v>0</v>
      </c>
      <c r="BJ85" s="351">
        <v>0</v>
      </c>
      <c r="BK85" s="351">
        <v>0</v>
      </c>
      <c r="BL85" s="351">
        <v>0</v>
      </c>
      <c r="BM85" s="351">
        <v>0</v>
      </c>
      <c r="BN85" s="351">
        <v>0</v>
      </c>
      <c r="BO85" s="352">
        <v>0</v>
      </c>
      <c r="BP85" s="352">
        <v>0</v>
      </c>
      <c r="BQ85" s="353">
        <v>0</v>
      </c>
      <c r="BR85" s="353">
        <v>0</v>
      </c>
      <c r="BS85" s="353">
        <v>0</v>
      </c>
      <c r="BT85" s="353">
        <v>0</v>
      </c>
      <c r="BU85" s="353">
        <v>0</v>
      </c>
      <c r="BV85" s="353">
        <v>0</v>
      </c>
      <c r="BW85" s="353">
        <v>0</v>
      </c>
      <c r="BX85" s="353">
        <v>0</v>
      </c>
      <c r="BY85" s="353">
        <v>0</v>
      </c>
      <c r="BZ85" s="353">
        <v>0</v>
      </c>
      <c r="CA85" s="354">
        <v>0</v>
      </c>
      <c r="CB85" s="355">
        <v>0</v>
      </c>
      <c r="CC85" s="355">
        <v>0</v>
      </c>
      <c r="CD85" s="355">
        <v>0</v>
      </c>
      <c r="CE85" s="355">
        <v>0</v>
      </c>
      <c r="CF85" s="355">
        <v>0</v>
      </c>
      <c r="CG85" s="355">
        <v>0</v>
      </c>
      <c r="CH85" s="355">
        <v>0</v>
      </c>
      <c r="CI85" s="355">
        <v>0</v>
      </c>
      <c r="CJ85" s="355">
        <v>0</v>
      </c>
      <c r="CK85" s="355">
        <v>0</v>
      </c>
      <c r="CL85" s="355">
        <v>0</v>
      </c>
      <c r="CM85" s="355">
        <v>0</v>
      </c>
      <c r="CN85" s="355">
        <v>0</v>
      </c>
      <c r="CO85" s="355">
        <v>0</v>
      </c>
      <c r="CP85" s="355">
        <v>0</v>
      </c>
      <c r="CQ85" s="355">
        <v>0</v>
      </c>
      <c r="CR85" s="355">
        <v>0</v>
      </c>
      <c r="CS85" s="355">
        <v>0</v>
      </c>
      <c r="CT85" s="355">
        <v>0</v>
      </c>
      <c r="CU85" s="356">
        <v>0</v>
      </c>
      <c r="CV85">
        <v>0</v>
      </c>
      <c r="CW85">
        <v>0</v>
      </c>
      <c r="CX85">
        <v>0</v>
      </c>
      <c r="CY85">
        <v>0</v>
      </c>
      <c r="CZ85">
        <v>0</v>
      </c>
      <c r="DA85" s="365"/>
      <c r="DC85">
        <v>1</v>
      </c>
    </row>
    <row r="86" spans="1:107" ht="15.75" customHeight="1" x14ac:dyDescent="0.45">
      <c r="A86" s="332" t="s">
        <v>8259</v>
      </c>
      <c r="B86" s="342" t="s">
        <v>2861</v>
      </c>
      <c r="C86" s="332" t="s">
        <v>8262</v>
      </c>
      <c r="D86" s="332"/>
      <c r="E86" s="361" t="s">
        <v>122</v>
      </c>
      <c r="G86" s="332" t="s">
        <v>702</v>
      </c>
      <c r="H86" s="332" t="s">
        <v>56</v>
      </c>
      <c r="I86" s="332" t="s">
        <v>173</v>
      </c>
      <c r="J86" s="332" t="s">
        <v>471</v>
      </c>
      <c r="L86" s="345" t="s">
        <v>274</v>
      </c>
      <c r="M86" s="359" t="s">
        <v>300</v>
      </c>
      <c r="N86" s="332" t="s">
        <v>300</v>
      </c>
      <c r="Q86" s="346">
        <v>0</v>
      </c>
      <c r="R86" s="346">
        <v>0</v>
      </c>
      <c r="S86" s="346">
        <v>0</v>
      </c>
      <c r="T86" s="346">
        <v>0</v>
      </c>
      <c r="U86" s="346">
        <v>0</v>
      </c>
      <c r="V86" s="347">
        <v>1</v>
      </c>
      <c r="W86" s="346">
        <v>0</v>
      </c>
      <c r="X86" s="346">
        <v>0</v>
      </c>
      <c r="Y86" s="348">
        <v>0</v>
      </c>
      <c r="Z86" s="349">
        <v>0</v>
      </c>
      <c r="AA86" s="349">
        <v>0</v>
      </c>
      <c r="AB86" s="349">
        <v>0</v>
      </c>
      <c r="AC86" s="349">
        <v>0</v>
      </c>
      <c r="AD86" s="349">
        <v>0</v>
      </c>
      <c r="AE86" s="349">
        <v>0</v>
      </c>
      <c r="AF86" s="349">
        <v>0</v>
      </c>
      <c r="AG86" s="349">
        <v>0</v>
      </c>
      <c r="AH86" s="349">
        <v>0</v>
      </c>
      <c r="AI86" s="349">
        <v>0</v>
      </c>
      <c r="AJ86" s="349">
        <v>0</v>
      </c>
      <c r="AK86" s="349">
        <v>0</v>
      </c>
      <c r="AL86" s="349">
        <v>0</v>
      </c>
      <c r="AM86" s="350">
        <v>0</v>
      </c>
      <c r="AN86" s="350">
        <v>0</v>
      </c>
      <c r="AO86" s="350">
        <v>0</v>
      </c>
      <c r="AP86" s="350">
        <v>0</v>
      </c>
      <c r="AQ86" s="350">
        <v>0</v>
      </c>
      <c r="AR86" s="350">
        <v>0</v>
      </c>
      <c r="AS86" s="350">
        <v>0</v>
      </c>
      <c r="AT86" s="350">
        <v>0</v>
      </c>
      <c r="AU86" s="350">
        <v>0</v>
      </c>
      <c r="AV86" s="350">
        <v>0</v>
      </c>
      <c r="AW86" s="350">
        <v>0</v>
      </c>
      <c r="AX86" s="350">
        <v>0</v>
      </c>
      <c r="AY86" s="350">
        <v>0</v>
      </c>
      <c r="AZ86" s="350">
        <v>0</v>
      </c>
      <c r="BA86" s="350">
        <v>0</v>
      </c>
      <c r="BB86" s="350">
        <v>0</v>
      </c>
      <c r="BC86" s="351">
        <v>0</v>
      </c>
      <c r="BD86" s="351">
        <v>0</v>
      </c>
      <c r="BE86" s="351">
        <v>0</v>
      </c>
      <c r="BF86" s="351">
        <v>0</v>
      </c>
      <c r="BG86" s="351">
        <v>0</v>
      </c>
      <c r="BH86" s="351">
        <v>0</v>
      </c>
      <c r="BI86" s="351">
        <v>0</v>
      </c>
      <c r="BJ86" s="351">
        <v>0</v>
      </c>
      <c r="BK86" s="351">
        <v>0</v>
      </c>
      <c r="BL86" s="351">
        <v>0</v>
      </c>
      <c r="BM86" s="351">
        <v>0</v>
      </c>
      <c r="BN86" s="351">
        <v>0</v>
      </c>
      <c r="BO86" s="352">
        <v>0</v>
      </c>
      <c r="BP86" s="352">
        <v>0</v>
      </c>
      <c r="BQ86" s="353">
        <v>0</v>
      </c>
      <c r="BR86" s="353">
        <v>0</v>
      </c>
      <c r="BS86" s="353">
        <v>0</v>
      </c>
      <c r="BT86" s="353">
        <v>0</v>
      </c>
      <c r="BU86" s="353">
        <v>0</v>
      </c>
      <c r="BV86" s="353">
        <v>0</v>
      </c>
      <c r="BW86" s="353">
        <v>0</v>
      </c>
      <c r="BX86" s="353">
        <v>0</v>
      </c>
      <c r="BY86" s="353">
        <v>0</v>
      </c>
      <c r="BZ86" s="353">
        <v>0</v>
      </c>
      <c r="CA86" s="354">
        <v>0</v>
      </c>
      <c r="CB86" s="355">
        <v>0</v>
      </c>
      <c r="CC86" s="355">
        <v>0</v>
      </c>
      <c r="CD86" s="355">
        <v>0</v>
      </c>
      <c r="CE86" s="355">
        <v>0</v>
      </c>
      <c r="CF86" s="355">
        <v>0</v>
      </c>
      <c r="CG86" s="355">
        <v>0</v>
      </c>
      <c r="CH86" s="355">
        <v>0</v>
      </c>
      <c r="CI86" s="355">
        <v>0</v>
      </c>
      <c r="CJ86" s="355">
        <v>0</v>
      </c>
      <c r="CK86" s="355">
        <v>0</v>
      </c>
      <c r="CL86" s="355">
        <v>0</v>
      </c>
      <c r="CM86" s="355">
        <v>0</v>
      </c>
      <c r="CN86" s="355">
        <v>0</v>
      </c>
      <c r="CO86" s="355">
        <v>0</v>
      </c>
      <c r="CP86" s="355">
        <v>0</v>
      </c>
      <c r="CQ86" s="355">
        <v>0</v>
      </c>
      <c r="CR86" s="355">
        <v>0</v>
      </c>
      <c r="CS86" s="355">
        <v>0</v>
      </c>
      <c r="CT86" s="355">
        <v>0</v>
      </c>
      <c r="CU86" s="356">
        <v>0</v>
      </c>
      <c r="CV86">
        <v>0</v>
      </c>
      <c r="CW86">
        <v>0</v>
      </c>
      <c r="CX86">
        <v>0</v>
      </c>
      <c r="CY86">
        <v>0</v>
      </c>
      <c r="CZ86">
        <v>0</v>
      </c>
      <c r="DA86" s="365"/>
      <c r="DC86">
        <v>1</v>
      </c>
    </row>
    <row r="87" spans="1:107" ht="15.75" customHeight="1" x14ac:dyDescent="0.45">
      <c r="A87" s="332" t="s">
        <v>8259</v>
      </c>
      <c r="B87" s="342" t="s">
        <v>2861</v>
      </c>
      <c r="C87" s="332" t="s">
        <v>8263</v>
      </c>
      <c r="D87" s="332"/>
      <c r="E87" s="361" t="s">
        <v>122</v>
      </c>
      <c r="G87" s="332" t="s">
        <v>702</v>
      </c>
      <c r="H87" s="332" t="s">
        <v>56</v>
      </c>
      <c r="I87" s="332" t="s">
        <v>173</v>
      </c>
      <c r="J87" s="332" t="s">
        <v>471</v>
      </c>
      <c r="L87" s="345" t="s">
        <v>274</v>
      </c>
      <c r="M87" s="359" t="s">
        <v>300</v>
      </c>
      <c r="N87" s="345" t="s">
        <v>300</v>
      </c>
      <c r="Q87" s="346">
        <v>0</v>
      </c>
      <c r="R87" s="346">
        <v>0</v>
      </c>
      <c r="S87" s="346">
        <v>0</v>
      </c>
      <c r="T87" s="346">
        <v>0</v>
      </c>
      <c r="U87" s="346">
        <v>0</v>
      </c>
      <c r="V87" s="347">
        <v>1</v>
      </c>
      <c r="W87" s="346">
        <v>0</v>
      </c>
      <c r="X87" s="346">
        <v>0</v>
      </c>
      <c r="Y87" s="348">
        <v>0</v>
      </c>
      <c r="Z87" s="349">
        <v>0</v>
      </c>
      <c r="AA87" s="349">
        <v>0</v>
      </c>
      <c r="AB87" s="349">
        <v>0</v>
      </c>
      <c r="AC87" s="349">
        <v>0</v>
      </c>
      <c r="AD87" s="349">
        <v>0</v>
      </c>
      <c r="AE87" s="349">
        <v>0</v>
      </c>
      <c r="AF87" s="349">
        <v>0</v>
      </c>
      <c r="AG87" s="349">
        <v>0</v>
      </c>
      <c r="AH87" s="349">
        <v>0</v>
      </c>
      <c r="AI87" s="349">
        <v>0</v>
      </c>
      <c r="AJ87" s="349">
        <v>0</v>
      </c>
      <c r="AK87" s="349">
        <v>0</v>
      </c>
      <c r="AL87" s="349">
        <v>0</v>
      </c>
      <c r="AM87" s="350">
        <v>0</v>
      </c>
      <c r="AN87" s="350">
        <v>0</v>
      </c>
      <c r="AO87" s="350">
        <v>0</v>
      </c>
      <c r="AP87" s="350">
        <v>0</v>
      </c>
      <c r="AQ87" s="350">
        <v>0</v>
      </c>
      <c r="AR87" s="350">
        <v>0</v>
      </c>
      <c r="AS87" s="350">
        <v>0</v>
      </c>
      <c r="AT87" s="350">
        <v>0</v>
      </c>
      <c r="AU87" s="350">
        <v>0</v>
      </c>
      <c r="AV87" s="350">
        <v>0</v>
      </c>
      <c r="AW87" s="350">
        <v>0</v>
      </c>
      <c r="AX87" s="350">
        <v>0</v>
      </c>
      <c r="AY87" s="350">
        <v>0</v>
      </c>
      <c r="AZ87" s="350">
        <v>0</v>
      </c>
      <c r="BA87" s="350">
        <v>0</v>
      </c>
      <c r="BB87" s="350">
        <v>0</v>
      </c>
      <c r="BC87" s="351">
        <v>0</v>
      </c>
      <c r="BD87" s="351">
        <v>0</v>
      </c>
      <c r="BE87" s="351">
        <v>0</v>
      </c>
      <c r="BF87" s="351">
        <v>0</v>
      </c>
      <c r="BG87" s="351">
        <v>0</v>
      </c>
      <c r="BH87" s="351">
        <v>0</v>
      </c>
      <c r="BI87" s="351">
        <v>0</v>
      </c>
      <c r="BJ87" s="351">
        <v>0</v>
      </c>
      <c r="BK87" s="351">
        <v>0</v>
      </c>
      <c r="BL87" s="351">
        <v>0</v>
      </c>
      <c r="BM87" s="351">
        <v>0</v>
      </c>
      <c r="BN87" s="351">
        <v>0</v>
      </c>
      <c r="BO87" s="352">
        <v>0</v>
      </c>
      <c r="BP87" s="352">
        <v>0</v>
      </c>
      <c r="BQ87" s="353">
        <v>0</v>
      </c>
      <c r="BR87" s="353">
        <v>0</v>
      </c>
      <c r="BS87" s="353">
        <v>0</v>
      </c>
      <c r="BT87" s="353">
        <v>0</v>
      </c>
      <c r="BU87" s="353">
        <v>0</v>
      </c>
      <c r="BV87" s="353">
        <v>0</v>
      </c>
      <c r="BW87" s="353">
        <v>0</v>
      </c>
      <c r="BX87" s="353">
        <v>0</v>
      </c>
      <c r="BY87" s="353">
        <v>0</v>
      </c>
      <c r="BZ87" s="353">
        <v>0</v>
      </c>
      <c r="CA87" s="354">
        <v>0</v>
      </c>
      <c r="CB87" s="355">
        <v>0</v>
      </c>
      <c r="CC87" s="355">
        <v>0</v>
      </c>
      <c r="CD87" s="355">
        <v>0</v>
      </c>
      <c r="CE87" s="355">
        <v>0</v>
      </c>
      <c r="CF87" s="355">
        <v>0</v>
      </c>
      <c r="CG87" s="355">
        <v>0</v>
      </c>
      <c r="CH87" s="355">
        <v>0</v>
      </c>
      <c r="CI87" s="355">
        <v>0</v>
      </c>
      <c r="CJ87" s="355">
        <v>0</v>
      </c>
      <c r="CK87" s="355">
        <v>0</v>
      </c>
      <c r="CL87" s="355">
        <v>0</v>
      </c>
      <c r="CM87" s="355">
        <v>0</v>
      </c>
      <c r="CN87" s="355">
        <v>0</v>
      </c>
      <c r="CO87" s="355">
        <v>0</v>
      </c>
      <c r="CP87" s="355">
        <v>0</v>
      </c>
      <c r="CQ87" s="355">
        <v>0</v>
      </c>
      <c r="CR87" s="355">
        <v>0</v>
      </c>
      <c r="CS87" s="355">
        <v>0</v>
      </c>
      <c r="CT87" s="355">
        <v>0</v>
      </c>
      <c r="CU87" s="356">
        <v>0</v>
      </c>
      <c r="CV87">
        <v>0</v>
      </c>
      <c r="CW87">
        <v>0</v>
      </c>
      <c r="CX87">
        <v>0</v>
      </c>
      <c r="CY87">
        <v>0</v>
      </c>
      <c r="CZ87">
        <v>0</v>
      </c>
      <c r="DA87" s="365"/>
      <c r="DC87">
        <v>1</v>
      </c>
    </row>
    <row r="88" spans="1:107" ht="15.75" customHeight="1" x14ac:dyDescent="0.45">
      <c r="A88" s="332" t="s">
        <v>8259</v>
      </c>
      <c r="B88" s="342" t="s">
        <v>2861</v>
      </c>
      <c r="C88" s="332" t="s">
        <v>8264</v>
      </c>
      <c r="D88" s="332"/>
      <c r="E88" s="361" t="s">
        <v>122</v>
      </c>
      <c r="G88" s="332" t="s">
        <v>702</v>
      </c>
      <c r="H88" s="332" t="s">
        <v>56</v>
      </c>
      <c r="I88" s="332" t="s">
        <v>173</v>
      </c>
      <c r="J88" s="332" t="s">
        <v>471</v>
      </c>
      <c r="L88" s="345" t="s">
        <v>274</v>
      </c>
      <c r="M88" s="359" t="s">
        <v>300</v>
      </c>
      <c r="N88" s="332" t="s">
        <v>299</v>
      </c>
      <c r="Q88" s="346">
        <v>0</v>
      </c>
      <c r="R88" s="346">
        <v>0</v>
      </c>
      <c r="S88" s="346">
        <v>0</v>
      </c>
      <c r="T88" s="346">
        <v>0</v>
      </c>
      <c r="U88" s="346">
        <v>0</v>
      </c>
      <c r="V88" s="346">
        <v>0</v>
      </c>
      <c r="W88" s="346">
        <v>0</v>
      </c>
      <c r="X88" s="347">
        <v>1</v>
      </c>
      <c r="Y88" s="348">
        <v>0</v>
      </c>
      <c r="Z88" s="349">
        <v>0</v>
      </c>
      <c r="AA88" s="349">
        <v>0</v>
      </c>
      <c r="AB88" s="349">
        <v>0</v>
      </c>
      <c r="AC88" s="349">
        <v>0</v>
      </c>
      <c r="AD88" s="349">
        <v>0</v>
      </c>
      <c r="AE88" s="349">
        <v>0</v>
      </c>
      <c r="AF88" s="349">
        <v>0</v>
      </c>
      <c r="AG88" s="349">
        <v>0</v>
      </c>
      <c r="AH88" s="349">
        <v>0</v>
      </c>
      <c r="AI88" s="349">
        <v>0</v>
      </c>
      <c r="AJ88" s="349">
        <v>0</v>
      </c>
      <c r="AK88" s="349">
        <v>0</v>
      </c>
      <c r="AL88" s="349">
        <v>0</v>
      </c>
      <c r="AM88" s="350">
        <v>0</v>
      </c>
      <c r="AN88" s="350">
        <v>0</v>
      </c>
      <c r="AO88" s="350">
        <v>0</v>
      </c>
      <c r="AP88" s="350">
        <v>0</v>
      </c>
      <c r="AQ88" s="350">
        <v>0</v>
      </c>
      <c r="AR88" s="350">
        <v>0</v>
      </c>
      <c r="AS88" s="350">
        <v>0</v>
      </c>
      <c r="AT88" s="350">
        <v>0</v>
      </c>
      <c r="AU88" s="350">
        <v>0</v>
      </c>
      <c r="AV88" s="350">
        <v>0</v>
      </c>
      <c r="AW88" s="350">
        <v>0</v>
      </c>
      <c r="AX88" s="350">
        <v>0</v>
      </c>
      <c r="AY88" s="350">
        <v>0</v>
      </c>
      <c r="AZ88" s="350">
        <v>0</v>
      </c>
      <c r="BA88" s="350">
        <v>0</v>
      </c>
      <c r="BB88" s="350">
        <v>0</v>
      </c>
      <c r="BC88" s="351">
        <v>0</v>
      </c>
      <c r="BD88" s="351">
        <v>0</v>
      </c>
      <c r="BE88" s="351">
        <v>0</v>
      </c>
      <c r="BF88" s="351">
        <v>0</v>
      </c>
      <c r="BG88" s="351">
        <v>0</v>
      </c>
      <c r="BH88" s="351">
        <v>0</v>
      </c>
      <c r="BI88" s="351">
        <v>0</v>
      </c>
      <c r="BJ88" s="351">
        <v>0</v>
      </c>
      <c r="BK88" s="351">
        <v>0</v>
      </c>
      <c r="BL88" s="351">
        <v>0</v>
      </c>
      <c r="BM88" s="351">
        <v>0</v>
      </c>
      <c r="BN88" s="351">
        <v>0</v>
      </c>
      <c r="BO88" s="352">
        <v>0</v>
      </c>
      <c r="BP88" s="352">
        <v>0</v>
      </c>
      <c r="BQ88" s="353">
        <v>0</v>
      </c>
      <c r="BR88" s="353">
        <v>0</v>
      </c>
      <c r="BS88" s="353">
        <v>0</v>
      </c>
      <c r="BT88" s="353">
        <v>0</v>
      </c>
      <c r="BU88" s="353">
        <v>0</v>
      </c>
      <c r="BV88" s="353">
        <v>0</v>
      </c>
      <c r="BW88" s="353">
        <v>0</v>
      </c>
      <c r="BX88" s="353">
        <v>0</v>
      </c>
      <c r="BY88" s="353">
        <v>0</v>
      </c>
      <c r="BZ88" s="353">
        <v>0</v>
      </c>
      <c r="CA88" s="354">
        <v>0</v>
      </c>
      <c r="CB88" s="355">
        <v>0</v>
      </c>
      <c r="CC88" s="355">
        <v>0</v>
      </c>
      <c r="CD88" s="355">
        <v>0</v>
      </c>
      <c r="CE88" s="355">
        <v>0</v>
      </c>
      <c r="CF88" s="355">
        <v>0</v>
      </c>
      <c r="CG88" s="355">
        <v>0</v>
      </c>
      <c r="CH88" s="355">
        <v>0</v>
      </c>
      <c r="CI88" s="355">
        <v>0</v>
      </c>
      <c r="CJ88" s="355">
        <v>0</v>
      </c>
      <c r="CK88" s="355">
        <v>0</v>
      </c>
      <c r="CL88" s="355">
        <v>0</v>
      </c>
      <c r="CM88" s="355">
        <v>0</v>
      </c>
      <c r="CN88" s="355">
        <v>0</v>
      </c>
      <c r="CO88" s="355">
        <v>0</v>
      </c>
      <c r="CP88" s="355">
        <v>0</v>
      </c>
      <c r="CQ88" s="355">
        <v>0</v>
      </c>
      <c r="CR88" s="355">
        <v>0</v>
      </c>
      <c r="CS88" s="355">
        <v>0</v>
      </c>
      <c r="CT88" s="355">
        <v>0</v>
      </c>
      <c r="CU88" s="356">
        <v>0</v>
      </c>
      <c r="CV88">
        <v>0</v>
      </c>
      <c r="CW88">
        <v>0</v>
      </c>
      <c r="CX88">
        <v>0</v>
      </c>
      <c r="CY88">
        <v>0</v>
      </c>
      <c r="CZ88">
        <v>0</v>
      </c>
      <c r="DA88" s="365"/>
      <c r="DC88">
        <v>1</v>
      </c>
    </row>
    <row r="89" spans="1:107" ht="15.75" customHeight="1" x14ac:dyDescent="0.45">
      <c r="A89" s="332" t="s">
        <v>8259</v>
      </c>
      <c r="B89" s="342" t="s">
        <v>2861</v>
      </c>
      <c r="C89" s="332" t="s">
        <v>8265</v>
      </c>
      <c r="D89" s="332"/>
      <c r="E89" s="361" t="s">
        <v>122</v>
      </c>
      <c r="G89" s="332" t="s">
        <v>702</v>
      </c>
      <c r="H89" s="332" t="s">
        <v>56</v>
      </c>
      <c r="I89" s="332" t="s">
        <v>173</v>
      </c>
      <c r="J89" s="332" t="s">
        <v>471</v>
      </c>
      <c r="L89" s="345" t="s">
        <v>274</v>
      </c>
      <c r="M89" s="359" t="s">
        <v>300</v>
      </c>
      <c r="N89" s="332" t="s">
        <v>299</v>
      </c>
      <c r="Q89" s="346">
        <v>0</v>
      </c>
      <c r="R89" s="346">
        <v>0</v>
      </c>
      <c r="S89" s="346">
        <v>0</v>
      </c>
      <c r="T89" s="346">
        <v>0</v>
      </c>
      <c r="U89" s="346">
        <v>0</v>
      </c>
      <c r="V89" s="347">
        <v>1</v>
      </c>
      <c r="W89" s="346">
        <v>0</v>
      </c>
      <c r="X89" s="346">
        <v>0</v>
      </c>
      <c r="Y89" s="348">
        <v>0</v>
      </c>
      <c r="Z89" s="349">
        <v>0</v>
      </c>
      <c r="AA89" s="349">
        <v>0</v>
      </c>
      <c r="AB89" s="349">
        <v>0</v>
      </c>
      <c r="AC89" s="349">
        <v>0</v>
      </c>
      <c r="AD89" s="349">
        <v>0</v>
      </c>
      <c r="AE89" s="349">
        <v>0</v>
      </c>
      <c r="AF89" s="349">
        <v>0</v>
      </c>
      <c r="AG89" s="349">
        <v>0</v>
      </c>
      <c r="AH89" s="349">
        <v>0</v>
      </c>
      <c r="AI89" s="349">
        <v>0</v>
      </c>
      <c r="AJ89" s="349">
        <v>0</v>
      </c>
      <c r="AK89" s="349">
        <v>0</v>
      </c>
      <c r="AL89" s="349">
        <v>0</v>
      </c>
      <c r="AM89" s="350">
        <v>0</v>
      </c>
      <c r="AN89" s="350">
        <v>0</v>
      </c>
      <c r="AO89" s="350">
        <v>0</v>
      </c>
      <c r="AP89" s="350">
        <v>0</v>
      </c>
      <c r="AQ89" s="350">
        <v>0</v>
      </c>
      <c r="AR89" s="350">
        <v>0</v>
      </c>
      <c r="AS89" s="350">
        <v>0</v>
      </c>
      <c r="AT89" s="350">
        <v>0</v>
      </c>
      <c r="AU89" s="350">
        <v>0</v>
      </c>
      <c r="AV89" s="350">
        <v>0</v>
      </c>
      <c r="AW89" s="350">
        <v>0</v>
      </c>
      <c r="AX89" s="350">
        <v>0</v>
      </c>
      <c r="AY89" s="350">
        <v>0</v>
      </c>
      <c r="AZ89" s="350">
        <v>0</v>
      </c>
      <c r="BA89" s="350">
        <v>0</v>
      </c>
      <c r="BB89" s="350">
        <v>0</v>
      </c>
      <c r="BC89" s="351">
        <v>0</v>
      </c>
      <c r="BD89" s="351">
        <v>0</v>
      </c>
      <c r="BE89" s="351">
        <v>0</v>
      </c>
      <c r="BF89" s="351">
        <v>0</v>
      </c>
      <c r="BG89" s="351">
        <v>0</v>
      </c>
      <c r="BH89" s="351">
        <v>0</v>
      </c>
      <c r="BI89" s="351">
        <v>0</v>
      </c>
      <c r="BJ89" s="351">
        <v>0</v>
      </c>
      <c r="BK89" s="351">
        <v>0</v>
      </c>
      <c r="BL89" s="351">
        <v>0</v>
      </c>
      <c r="BM89" s="351">
        <v>0</v>
      </c>
      <c r="BN89" s="351">
        <v>0</v>
      </c>
      <c r="BO89" s="352">
        <v>0</v>
      </c>
      <c r="BP89" s="352">
        <v>0</v>
      </c>
      <c r="BQ89" s="353">
        <v>0</v>
      </c>
      <c r="BR89" s="353">
        <v>0</v>
      </c>
      <c r="BS89" s="353">
        <v>0</v>
      </c>
      <c r="BT89" s="353">
        <v>0</v>
      </c>
      <c r="BU89" s="353">
        <v>0</v>
      </c>
      <c r="BV89" s="353">
        <v>0</v>
      </c>
      <c r="BW89" s="353">
        <v>0</v>
      </c>
      <c r="BX89" s="353">
        <v>0</v>
      </c>
      <c r="BY89" s="353">
        <v>0</v>
      </c>
      <c r="BZ89" s="353">
        <v>0</v>
      </c>
      <c r="CA89" s="354">
        <v>0</v>
      </c>
      <c r="CB89" s="355">
        <v>0</v>
      </c>
      <c r="CC89" s="355">
        <v>0</v>
      </c>
      <c r="CD89" s="355">
        <v>0</v>
      </c>
      <c r="CE89" s="355">
        <v>0</v>
      </c>
      <c r="CF89" s="355">
        <v>0</v>
      </c>
      <c r="CG89" s="355">
        <v>0</v>
      </c>
      <c r="CH89" s="355">
        <v>0</v>
      </c>
      <c r="CI89" s="355">
        <v>0</v>
      </c>
      <c r="CJ89" s="355">
        <v>0</v>
      </c>
      <c r="CK89" s="355">
        <v>0</v>
      </c>
      <c r="CL89" s="355">
        <v>0</v>
      </c>
      <c r="CM89" s="355">
        <v>0</v>
      </c>
      <c r="CN89" s="355">
        <v>0</v>
      </c>
      <c r="CO89" s="355">
        <v>0</v>
      </c>
      <c r="CP89" s="355">
        <v>0</v>
      </c>
      <c r="CQ89" s="355">
        <v>0</v>
      </c>
      <c r="CR89" s="355">
        <v>0</v>
      </c>
      <c r="CS89" s="355">
        <v>0</v>
      </c>
      <c r="CT89" s="355">
        <v>0</v>
      </c>
      <c r="CU89" s="356">
        <v>0</v>
      </c>
      <c r="CV89">
        <v>0</v>
      </c>
      <c r="CW89">
        <v>0</v>
      </c>
      <c r="CX89">
        <v>0</v>
      </c>
      <c r="CY89">
        <v>0</v>
      </c>
      <c r="CZ89">
        <v>0</v>
      </c>
      <c r="DA89" s="365"/>
      <c r="DC89">
        <v>1</v>
      </c>
    </row>
    <row r="90" spans="1:107" ht="15.75" customHeight="1" x14ac:dyDescent="0.45">
      <c r="A90" s="332" t="s">
        <v>8259</v>
      </c>
      <c r="B90" s="342" t="s">
        <v>2861</v>
      </c>
      <c r="C90" s="332" t="s">
        <v>8266</v>
      </c>
      <c r="D90" s="332"/>
      <c r="E90" s="361" t="s">
        <v>122</v>
      </c>
      <c r="G90" s="332" t="s">
        <v>702</v>
      </c>
      <c r="H90" s="332" t="s">
        <v>56</v>
      </c>
      <c r="I90" s="332" t="s">
        <v>173</v>
      </c>
      <c r="J90" s="332" t="s">
        <v>471</v>
      </c>
      <c r="L90" s="345" t="s">
        <v>274</v>
      </c>
      <c r="M90" s="359" t="s">
        <v>300</v>
      </c>
      <c r="N90" s="345" t="s">
        <v>299</v>
      </c>
      <c r="O90" s="332"/>
      <c r="Q90" s="346">
        <v>0</v>
      </c>
      <c r="R90" s="346">
        <v>0</v>
      </c>
      <c r="S90" s="346">
        <v>0</v>
      </c>
      <c r="T90" s="346">
        <v>0</v>
      </c>
      <c r="U90" s="346">
        <v>0</v>
      </c>
      <c r="V90" s="347">
        <v>1</v>
      </c>
      <c r="W90" s="346">
        <v>0</v>
      </c>
      <c r="X90" s="346">
        <v>0</v>
      </c>
      <c r="Y90" s="348">
        <v>0</v>
      </c>
      <c r="Z90" s="349">
        <v>0</v>
      </c>
      <c r="AA90" s="349">
        <v>0</v>
      </c>
      <c r="AB90" s="349">
        <v>0</v>
      </c>
      <c r="AC90" s="349">
        <v>0</v>
      </c>
      <c r="AD90" s="349">
        <v>0</v>
      </c>
      <c r="AE90" s="349">
        <v>0</v>
      </c>
      <c r="AF90" s="349">
        <v>0</v>
      </c>
      <c r="AG90" s="349">
        <v>0</v>
      </c>
      <c r="AH90" s="349">
        <v>0</v>
      </c>
      <c r="AI90" s="349">
        <v>0</v>
      </c>
      <c r="AJ90" s="349">
        <v>0</v>
      </c>
      <c r="AK90" s="349">
        <v>0</v>
      </c>
      <c r="AL90" s="349">
        <v>0</v>
      </c>
      <c r="AM90" s="350">
        <v>0</v>
      </c>
      <c r="AN90" s="350">
        <v>0</v>
      </c>
      <c r="AO90" s="350">
        <v>0</v>
      </c>
      <c r="AP90" s="350">
        <v>0</v>
      </c>
      <c r="AQ90" s="350">
        <v>0</v>
      </c>
      <c r="AR90" s="350">
        <v>0</v>
      </c>
      <c r="AS90" s="350">
        <v>0</v>
      </c>
      <c r="AT90" s="350">
        <v>0</v>
      </c>
      <c r="AU90" s="350">
        <v>0</v>
      </c>
      <c r="AV90" s="350">
        <v>0</v>
      </c>
      <c r="AW90" s="350">
        <v>0</v>
      </c>
      <c r="AX90" s="350">
        <v>0</v>
      </c>
      <c r="AY90" s="350">
        <v>0</v>
      </c>
      <c r="AZ90" s="350">
        <v>0</v>
      </c>
      <c r="BA90" s="350">
        <v>0</v>
      </c>
      <c r="BB90" s="350">
        <v>0</v>
      </c>
      <c r="BC90" s="351">
        <v>0</v>
      </c>
      <c r="BD90" s="351">
        <v>0</v>
      </c>
      <c r="BE90" s="351">
        <v>0</v>
      </c>
      <c r="BF90" s="351">
        <v>0</v>
      </c>
      <c r="BG90" s="351">
        <v>0</v>
      </c>
      <c r="BH90" s="351">
        <v>0</v>
      </c>
      <c r="BI90" s="351">
        <v>0</v>
      </c>
      <c r="BJ90" s="351">
        <v>0</v>
      </c>
      <c r="BK90" s="351">
        <v>0</v>
      </c>
      <c r="BL90" s="351">
        <v>0</v>
      </c>
      <c r="BM90" s="351">
        <v>0</v>
      </c>
      <c r="BN90" s="351">
        <v>0</v>
      </c>
      <c r="BO90" s="352">
        <v>0</v>
      </c>
      <c r="BP90" s="352">
        <v>0</v>
      </c>
      <c r="BQ90" s="353">
        <v>0</v>
      </c>
      <c r="BR90" s="353">
        <v>0</v>
      </c>
      <c r="BS90" s="353">
        <v>0</v>
      </c>
      <c r="BT90" s="353">
        <v>0</v>
      </c>
      <c r="BU90" s="353">
        <v>0</v>
      </c>
      <c r="BV90" s="353">
        <v>0</v>
      </c>
      <c r="BW90" s="353">
        <v>0</v>
      </c>
      <c r="BX90" s="353">
        <v>0</v>
      </c>
      <c r="BY90" s="353">
        <v>0</v>
      </c>
      <c r="BZ90" s="353">
        <v>0</v>
      </c>
      <c r="CA90" s="354">
        <v>0</v>
      </c>
      <c r="CB90" s="355">
        <v>0</v>
      </c>
      <c r="CC90" s="355">
        <v>0</v>
      </c>
      <c r="CD90" s="355">
        <v>0</v>
      </c>
      <c r="CE90" s="355">
        <v>0</v>
      </c>
      <c r="CF90" s="355">
        <v>0</v>
      </c>
      <c r="CG90" s="355">
        <v>0</v>
      </c>
      <c r="CH90" s="355">
        <v>0</v>
      </c>
      <c r="CI90" s="355">
        <v>0</v>
      </c>
      <c r="CJ90" s="355">
        <v>0</v>
      </c>
      <c r="CK90" s="355">
        <v>0</v>
      </c>
      <c r="CL90" s="355">
        <v>0</v>
      </c>
      <c r="CM90" s="355">
        <v>0</v>
      </c>
      <c r="CN90" s="355">
        <v>0</v>
      </c>
      <c r="CO90" s="355">
        <v>0</v>
      </c>
      <c r="CP90" s="355">
        <v>0</v>
      </c>
      <c r="CQ90" s="355">
        <v>0</v>
      </c>
      <c r="CR90" s="355">
        <v>0</v>
      </c>
      <c r="CS90" s="355">
        <v>0</v>
      </c>
      <c r="CT90" s="355">
        <v>0</v>
      </c>
      <c r="CU90" s="356">
        <v>0</v>
      </c>
      <c r="CV90">
        <v>0</v>
      </c>
      <c r="CW90">
        <v>0</v>
      </c>
      <c r="CX90">
        <v>0</v>
      </c>
      <c r="CY90">
        <v>0</v>
      </c>
      <c r="CZ90">
        <v>0</v>
      </c>
      <c r="DA90" s="365"/>
      <c r="DC90">
        <v>1</v>
      </c>
    </row>
    <row r="91" spans="1:107" ht="15.75" customHeight="1" x14ac:dyDescent="0.45">
      <c r="A91" s="332" t="s">
        <v>8259</v>
      </c>
      <c r="B91" s="342" t="s">
        <v>2861</v>
      </c>
      <c r="C91" s="332" t="s">
        <v>8267</v>
      </c>
      <c r="D91" s="332"/>
      <c r="E91" s="361" t="s">
        <v>122</v>
      </c>
      <c r="G91" s="332" t="s">
        <v>702</v>
      </c>
      <c r="H91" s="332" t="s">
        <v>56</v>
      </c>
      <c r="I91" s="332" t="s">
        <v>173</v>
      </c>
      <c r="J91" s="332" t="s">
        <v>471</v>
      </c>
      <c r="L91" s="345" t="s">
        <v>274</v>
      </c>
      <c r="M91" s="359" t="s">
        <v>300</v>
      </c>
      <c r="N91" s="332" t="s">
        <v>300</v>
      </c>
      <c r="Q91" s="346">
        <v>0</v>
      </c>
      <c r="R91" s="346">
        <v>0</v>
      </c>
      <c r="S91" s="346">
        <v>0</v>
      </c>
      <c r="T91" s="346">
        <v>0</v>
      </c>
      <c r="U91" s="346">
        <v>0</v>
      </c>
      <c r="V91" s="347">
        <v>1</v>
      </c>
      <c r="W91" s="346">
        <v>0</v>
      </c>
      <c r="X91" s="347">
        <v>1</v>
      </c>
      <c r="Y91" s="348">
        <v>0</v>
      </c>
      <c r="Z91" s="349">
        <v>0</v>
      </c>
      <c r="AA91" s="349">
        <v>0</v>
      </c>
      <c r="AB91" s="349">
        <v>0</v>
      </c>
      <c r="AC91" s="349">
        <v>0</v>
      </c>
      <c r="AD91" s="349">
        <v>0</v>
      </c>
      <c r="AE91" s="349">
        <v>0</v>
      </c>
      <c r="AF91" s="349">
        <v>0</v>
      </c>
      <c r="AG91" s="349">
        <v>0</v>
      </c>
      <c r="AH91" s="349">
        <v>0</v>
      </c>
      <c r="AI91" s="349">
        <v>0</v>
      </c>
      <c r="AJ91" s="349">
        <v>0</v>
      </c>
      <c r="AK91" s="349">
        <v>0</v>
      </c>
      <c r="AL91" s="349">
        <v>0</v>
      </c>
      <c r="AM91" s="350">
        <v>0</v>
      </c>
      <c r="AN91" s="350">
        <v>0</v>
      </c>
      <c r="AO91" s="350">
        <v>0</v>
      </c>
      <c r="AP91" s="350">
        <v>0</v>
      </c>
      <c r="AQ91" s="350">
        <v>0</v>
      </c>
      <c r="AR91" s="350">
        <v>0</v>
      </c>
      <c r="AS91" s="350">
        <v>0</v>
      </c>
      <c r="AT91" s="350">
        <v>0</v>
      </c>
      <c r="AU91" s="350">
        <v>0</v>
      </c>
      <c r="AV91" s="350">
        <v>0</v>
      </c>
      <c r="AW91" s="350">
        <v>0</v>
      </c>
      <c r="AX91" s="350">
        <v>0</v>
      </c>
      <c r="AY91" s="350">
        <v>0</v>
      </c>
      <c r="AZ91" s="350">
        <v>0</v>
      </c>
      <c r="BA91" s="350">
        <v>0</v>
      </c>
      <c r="BB91" s="350">
        <v>0</v>
      </c>
      <c r="BC91" s="351">
        <v>0</v>
      </c>
      <c r="BD91" s="351">
        <v>0</v>
      </c>
      <c r="BE91" s="351">
        <v>0</v>
      </c>
      <c r="BF91" s="351">
        <v>0</v>
      </c>
      <c r="BG91" s="351">
        <v>0</v>
      </c>
      <c r="BH91" s="351">
        <v>0</v>
      </c>
      <c r="BI91" s="351">
        <v>0</v>
      </c>
      <c r="BJ91" s="351">
        <v>0</v>
      </c>
      <c r="BK91" s="351">
        <v>0</v>
      </c>
      <c r="BL91" s="351">
        <v>0</v>
      </c>
      <c r="BM91" s="351">
        <v>0</v>
      </c>
      <c r="BN91" s="351">
        <v>0</v>
      </c>
      <c r="BO91" s="352">
        <v>0</v>
      </c>
      <c r="BP91" s="352">
        <v>0</v>
      </c>
      <c r="BQ91" s="353">
        <v>0</v>
      </c>
      <c r="BR91" s="353">
        <v>0</v>
      </c>
      <c r="BS91" s="353">
        <v>0</v>
      </c>
      <c r="BT91" s="353">
        <v>0</v>
      </c>
      <c r="BU91" s="353">
        <v>0</v>
      </c>
      <c r="BV91" s="353">
        <v>0</v>
      </c>
      <c r="BW91" s="353">
        <v>0</v>
      </c>
      <c r="BX91" s="353">
        <v>0</v>
      </c>
      <c r="BY91" s="353">
        <v>0</v>
      </c>
      <c r="BZ91" s="353">
        <v>0</v>
      </c>
      <c r="CA91" s="354">
        <v>0</v>
      </c>
      <c r="CB91" s="355">
        <v>0</v>
      </c>
      <c r="CC91" s="355">
        <v>0</v>
      </c>
      <c r="CD91" s="355">
        <v>0</v>
      </c>
      <c r="CE91" s="355">
        <v>0</v>
      </c>
      <c r="CF91" s="355">
        <v>0</v>
      </c>
      <c r="CG91" s="355">
        <v>0</v>
      </c>
      <c r="CH91" s="355">
        <v>0</v>
      </c>
      <c r="CI91" s="355">
        <v>0</v>
      </c>
      <c r="CJ91" s="355">
        <v>0</v>
      </c>
      <c r="CK91" s="355">
        <v>0</v>
      </c>
      <c r="CL91" s="355">
        <v>0</v>
      </c>
      <c r="CM91" s="355">
        <v>0</v>
      </c>
      <c r="CN91" s="355">
        <v>0</v>
      </c>
      <c r="CO91" s="355">
        <v>0</v>
      </c>
      <c r="CP91" s="355">
        <v>0</v>
      </c>
      <c r="CQ91" s="355">
        <v>0</v>
      </c>
      <c r="CR91" s="355">
        <v>0</v>
      </c>
      <c r="CS91" s="355">
        <v>0</v>
      </c>
      <c r="CT91" s="355">
        <v>0</v>
      </c>
      <c r="CU91" s="356">
        <v>0</v>
      </c>
      <c r="CV91">
        <v>0</v>
      </c>
      <c r="CW91">
        <v>0</v>
      </c>
      <c r="CX91">
        <v>0</v>
      </c>
      <c r="CY91">
        <v>0</v>
      </c>
      <c r="CZ91">
        <v>0</v>
      </c>
      <c r="DA91" s="365"/>
      <c r="DC91">
        <v>1</v>
      </c>
    </row>
    <row r="92" spans="1:107" ht="15.75" customHeight="1" x14ac:dyDescent="0.45">
      <c r="A92" s="332" t="s">
        <v>8259</v>
      </c>
      <c r="B92" s="342" t="s">
        <v>2861</v>
      </c>
      <c r="C92" s="332" t="s">
        <v>8268</v>
      </c>
      <c r="D92" s="332"/>
      <c r="E92" s="361" t="s">
        <v>122</v>
      </c>
      <c r="G92" s="332" t="s">
        <v>702</v>
      </c>
      <c r="H92" s="332" t="s">
        <v>56</v>
      </c>
      <c r="I92" s="332" t="s">
        <v>173</v>
      </c>
      <c r="J92" s="332" t="s">
        <v>471</v>
      </c>
      <c r="L92" s="345" t="s">
        <v>274</v>
      </c>
      <c r="M92" s="359" t="s">
        <v>300</v>
      </c>
      <c r="N92" s="332" t="s">
        <v>300</v>
      </c>
      <c r="Q92" s="346">
        <v>0</v>
      </c>
      <c r="R92" s="346">
        <v>0</v>
      </c>
      <c r="S92" s="346">
        <v>0</v>
      </c>
      <c r="T92" s="346">
        <v>0</v>
      </c>
      <c r="U92" s="346">
        <v>0</v>
      </c>
      <c r="V92" s="347">
        <v>1</v>
      </c>
      <c r="W92" s="346">
        <v>0</v>
      </c>
      <c r="X92" s="346">
        <v>0</v>
      </c>
      <c r="Y92" s="348">
        <v>0</v>
      </c>
      <c r="Z92" s="349">
        <v>0</v>
      </c>
      <c r="AA92" s="349">
        <v>0</v>
      </c>
      <c r="AB92" s="349">
        <v>0</v>
      </c>
      <c r="AC92" s="349">
        <v>0</v>
      </c>
      <c r="AD92" s="349">
        <v>0</v>
      </c>
      <c r="AE92" s="349">
        <v>0</v>
      </c>
      <c r="AF92" s="349">
        <v>0</v>
      </c>
      <c r="AG92" s="349">
        <v>0</v>
      </c>
      <c r="AH92" s="349">
        <v>0</v>
      </c>
      <c r="AI92" s="349">
        <v>0</v>
      </c>
      <c r="AJ92" s="349">
        <v>0</v>
      </c>
      <c r="AK92" s="349">
        <v>0</v>
      </c>
      <c r="AL92" s="349">
        <v>0</v>
      </c>
      <c r="AM92" s="350">
        <v>0</v>
      </c>
      <c r="AN92" s="350">
        <v>0</v>
      </c>
      <c r="AO92" s="350">
        <v>0</v>
      </c>
      <c r="AP92" s="350">
        <v>0</v>
      </c>
      <c r="AQ92" s="350">
        <v>0</v>
      </c>
      <c r="AR92" s="350">
        <v>0</v>
      </c>
      <c r="AS92" s="350">
        <v>0</v>
      </c>
      <c r="AT92" s="350">
        <v>0</v>
      </c>
      <c r="AU92" s="350">
        <v>0</v>
      </c>
      <c r="AV92" s="350">
        <v>0</v>
      </c>
      <c r="AW92" s="350">
        <v>0</v>
      </c>
      <c r="AX92" s="350">
        <v>0</v>
      </c>
      <c r="AY92" s="350">
        <v>0</v>
      </c>
      <c r="AZ92" s="350">
        <v>0</v>
      </c>
      <c r="BA92" s="350">
        <v>0</v>
      </c>
      <c r="BB92" s="350">
        <v>0</v>
      </c>
      <c r="BC92" s="351">
        <v>0</v>
      </c>
      <c r="BD92" s="351">
        <v>0</v>
      </c>
      <c r="BE92" s="351">
        <v>0</v>
      </c>
      <c r="BF92" s="351">
        <v>0</v>
      </c>
      <c r="BG92" s="351">
        <v>0</v>
      </c>
      <c r="BH92" s="351">
        <v>0</v>
      </c>
      <c r="BI92" s="351">
        <v>0</v>
      </c>
      <c r="BJ92" s="351">
        <v>0</v>
      </c>
      <c r="BK92" s="351">
        <v>0</v>
      </c>
      <c r="BL92" s="351">
        <v>0</v>
      </c>
      <c r="BM92" s="351">
        <v>0</v>
      </c>
      <c r="BN92" s="351">
        <v>0</v>
      </c>
      <c r="BO92" s="352">
        <v>0</v>
      </c>
      <c r="BP92" s="352">
        <v>0</v>
      </c>
      <c r="BQ92" s="353">
        <v>0</v>
      </c>
      <c r="BR92" s="353">
        <v>0</v>
      </c>
      <c r="BS92" s="353">
        <v>0</v>
      </c>
      <c r="BT92" s="353">
        <v>0</v>
      </c>
      <c r="BU92" s="353">
        <v>0</v>
      </c>
      <c r="BV92" s="353">
        <v>0</v>
      </c>
      <c r="BW92" s="353">
        <v>0</v>
      </c>
      <c r="BX92" s="353">
        <v>0</v>
      </c>
      <c r="BY92" s="353">
        <v>0</v>
      </c>
      <c r="BZ92" s="353">
        <v>0</v>
      </c>
      <c r="CA92" s="354">
        <v>0</v>
      </c>
      <c r="CB92" s="355">
        <v>0</v>
      </c>
      <c r="CC92" s="355">
        <v>0</v>
      </c>
      <c r="CD92" s="355">
        <v>0</v>
      </c>
      <c r="CE92" s="355">
        <v>0</v>
      </c>
      <c r="CF92" s="355">
        <v>0</v>
      </c>
      <c r="CG92" s="355">
        <v>0</v>
      </c>
      <c r="CH92" s="355">
        <v>0</v>
      </c>
      <c r="CI92" s="355">
        <v>0</v>
      </c>
      <c r="CJ92" s="355">
        <v>0</v>
      </c>
      <c r="CK92" s="355">
        <v>0</v>
      </c>
      <c r="CL92" s="355">
        <v>0</v>
      </c>
      <c r="CM92" s="355">
        <v>0</v>
      </c>
      <c r="CN92" s="355">
        <v>0</v>
      </c>
      <c r="CO92" s="355">
        <v>0</v>
      </c>
      <c r="CP92" s="355">
        <v>0</v>
      </c>
      <c r="CQ92" s="355">
        <v>0</v>
      </c>
      <c r="CR92" s="355">
        <v>0</v>
      </c>
      <c r="CS92" s="355">
        <v>0</v>
      </c>
      <c r="CT92" s="355">
        <v>0</v>
      </c>
      <c r="CU92" s="356">
        <v>0</v>
      </c>
      <c r="CV92">
        <v>0</v>
      </c>
      <c r="CW92">
        <v>0</v>
      </c>
      <c r="CX92">
        <v>0</v>
      </c>
      <c r="CY92">
        <v>0</v>
      </c>
      <c r="CZ92">
        <v>0</v>
      </c>
      <c r="DA92" s="365"/>
      <c r="DC92">
        <v>1</v>
      </c>
    </row>
    <row r="93" spans="1:107" ht="15.75" customHeight="1" x14ac:dyDescent="0.45">
      <c r="A93" s="332" t="s">
        <v>8259</v>
      </c>
      <c r="B93" s="342" t="s">
        <v>2861</v>
      </c>
      <c r="C93" s="332" t="s">
        <v>8269</v>
      </c>
      <c r="D93" s="366" t="s">
        <v>2891</v>
      </c>
      <c r="E93" s="361" t="s">
        <v>122</v>
      </c>
      <c r="G93" s="332" t="s">
        <v>702</v>
      </c>
      <c r="H93" s="332" t="s">
        <v>56</v>
      </c>
      <c r="I93" s="332" t="s">
        <v>173</v>
      </c>
      <c r="J93" s="332" t="s">
        <v>471</v>
      </c>
      <c r="L93" s="345" t="s">
        <v>274</v>
      </c>
      <c r="M93" s="359" t="s">
        <v>300</v>
      </c>
      <c r="N93" s="345" t="s">
        <v>299</v>
      </c>
      <c r="Q93" s="346">
        <v>0</v>
      </c>
      <c r="R93" s="346">
        <v>0</v>
      </c>
      <c r="S93" s="346">
        <v>0</v>
      </c>
      <c r="T93" s="346">
        <v>0</v>
      </c>
      <c r="U93" s="346">
        <v>0</v>
      </c>
      <c r="V93" s="347">
        <v>1</v>
      </c>
      <c r="W93" s="346">
        <v>0</v>
      </c>
      <c r="X93" s="346">
        <v>0</v>
      </c>
      <c r="Y93" s="348">
        <v>0</v>
      </c>
      <c r="Z93" s="349">
        <v>0</v>
      </c>
      <c r="AA93" s="349">
        <v>0</v>
      </c>
      <c r="AB93" s="349">
        <v>0</v>
      </c>
      <c r="AC93" s="349">
        <v>0</v>
      </c>
      <c r="AD93" s="349">
        <v>0</v>
      </c>
      <c r="AE93" s="349">
        <v>0</v>
      </c>
      <c r="AF93" s="349">
        <v>0</v>
      </c>
      <c r="AG93" s="349">
        <v>0</v>
      </c>
      <c r="AH93" s="349">
        <v>0</v>
      </c>
      <c r="AI93" s="349">
        <v>0</v>
      </c>
      <c r="AJ93" s="349">
        <v>0</v>
      </c>
      <c r="AK93" s="349">
        <v>0</v>
      </c>
      <c r="AL93" s="349">
        <v>0</v>
      </c>
      <c r="AM93" s="350">
        <v>0</v>
      </c>
      <c r="AN93" s="350">
        <v>0</v>
      </c>
      <c r="AO93" s="350">
        <v>0</v>
      </c>
      <c r="AP93" s="350">
        <v>0</v>
      </c>
      <c r="AQ93" s="350">
        <v>0</v>
      </c>
      <c r="AR93" s="350">
        <v>0</v>
      </c>
      <c r="AS93" s="350">
        <v>0</v>
      </c>
      <c r="AT93" s="350">
        <v>0</v>
      </c>
      <c r="AU93" s="350">
        <v>0</v>
      </c>
      <c r="AV93" s="350">
        <v>0</v>
      </c>
      <c r="AW93" s="350">
        <v>0</v>
      </c>
      <c r="AX93" s="350">
        <v>0</v>
      </c>
      <c r="AY93" s="350">
        <v>0</v>
      </c>
      <c r="AZ93" s="350">
        <v>0</v>
      </c>
      <c r="BA93" s="350">
        <v>0</v>
      </c>
      <c r="BB93" s="350">
        <v>0</v>
      </c>
      <c r="BC93" s="351">
        <v>0</v>
      </c>
      <c r="BD93" s="351">
        <v>0</v>
      </c>
      <c r="BE93" s="351">
        <v>0</v>
      </c>
      <c r="BF93" s="351">
        <v>0</v>
      </c>
      <c r="BG93" s="351">
        <v>0</v>
      </c>
      <c r="BH93" s="351">
        <v>0</v>
      </c>
      <c r="BI93" s="351">
        <v>0</v>
      </c>
      <c r="BJ93" s="351">
        <v>0</v>
      </c>
      <c r="BK93" s="351">
        <v>0</v>
      </c>
      <c r="BL93" s="351">
        <v>0</v>
      </c>
      <c r="BM93" s="351">
        <v>0</v>
      </c>
      <c r="BN93" s="351">
        <v>0</v>
      </c>
      <c r="BO93" s="352">
        <v>0</v>
      </c>
      <c r="BP93" s="352">
        <v>0</v>
      </c>
      <c r="BQ93" s="353">
        <v>0</v>
      </c>
      <c r="BR93" s="353">
        <v>0</v>
      </c>
      <c r="BS93" s="353">
        <v>0</v>
      </c>
      <c r="BT93" s="353">
        <v>0</v>
      </c>
      <c r="BU93" s="353">
        <v>0</v>
      </c>
      <c r="BV93" s="353">
        <v>0</v>
      </c>
      <c r="BW93" s="353">
        <v>0</v>
      </c>
      <c r="BX93" s="353">
        <v>0</v>
      </c>
      <c r="BY93" s="353">
        <v>0</v>
      </c>
      <c r="BZ93" s="353">
        <v>0</v>
      </c>
      <c r="CA93" s="354">
        <v>0</v>
      </c>
      <c r="CB93" s="355">
        <v>0</v>
      </c>
      <c r="CC93" s="355">
        <v>0</v>
      </c>
      <c r="CD93" s="355">
        <v>0</v>
      </c>
      <c r="CE93" s="355">
        <v>0</v>
      </c>
      <c r="CF93" s="355">
        <v>0</v>
      </c>
      <c r="CG93" s="355">
        <v>0</v>
      </c>
      <c r="CH93" s="355">
        <v>0</v>
      </c>
      <c r="CI93" s="355">
        <v>0</v>
      </c>
      <c r="CJ93" s="355">
        <v>0</v>
      </c>
      <c r="CK93" s="355">
        <v>0</v>
      </c>
      <c r="CL93" s="355">
        <v>0</v>
      </c>
      <c r="CM93" s="355">
        <v>0</v>
      </c>
      <c r="CN93" s="355">
        <v>0</v>
      </c>
      <c r="CO93" s="355">
        <v>0</v>
      </c>
      <c r="CP93" s="355">
        <v>0</v>
      </c>
      <c r="CQ93" s="355">
        <v>0</v>
      </c>
      <c r="CR93" s="355">
        <v>0</v>
      </c>
      <c r="CS93" s="355">
        <v>0</v>
      </c>
      <c r="CT93" s="355">
        <v>0</v>
      </c>
      <c r="CU93" s="356">
        <v>0</v>
      </c>
      <c r="CV93">
        <v>0</v>
      </c>
      <c r="CW93">
        <v>0</v>
      </c>
      <c r="CX93">
        <v>0</v>
      </c>
      <c r="CY93">
        <v>0</v>
      </c>
      <c r="CZ93">
        <v>0</v>
      </c>
      <c r="DA93" s="365"/>
      <c r="DB93" t="s">
        <v>2892</v>
      </c>
      <c r="DC93">
        <v>1</v>
      </c>
    </row>
    <row r="94" spans="1:107" ht="15.75" customHeight="1" x14ac:dyDescent="0.45">
      <c r="A94" s="332" t="s">
        <v>8259</v>
      </c>
      <c r="B94" s="342" t="s">
        <v>2861</v>
      </c>
      <c r="C94" s="332" t="s">
        <v>8066</v>
      </c>
      <c r="D94" s="332"/>
      <c r="E94" s="361" t="s">
        <v>122</v>
      </c>
      <c r="G94" s="332" t="s">
        <v>702</v>
      </c>
      <c r="H94" s="332" t="s">
        <v>56</v>
      </c>
      <c r="I94" s="332" t="s">
        <v>173</v>
      </c>
      <c r="J94" s="332" t="s">
        <v>471</v>
      </c>
      <c r="L94" s="345" t="s">
        <v>274</v>
      </c>
      <c r="M94" s="359" t="s">
        <v>300</v>
      </c>
      <c r="N94" s="345" t="s">
        <v>299</v>
      </c>
      <c r="Q94" s="346">
        <v>0</v>
      </c>
      <c r="R94" s="346">
        <v>0</v>
      </c>
      <c r="S94" s="346">
        <v>0</v>
      </c>
      <c r="T94" s="346">
        <v>0</v>
      </c>
      <c r="U94" s="346">
        <v>0</v>
      </c>
      <c r="V94" s="347">
        <v>1</v>
      </c>
      <c r="W94" s="346">
        <v>0</v>
      </c>
      <c r="X94" s="346">
        <v>0</v>
      </c>
      <c r="Y94" s="348">
        <v>0</v>
      </c>
      <c r="Z94" s="349">
        <v>0</v>
      </c>
      <c r="AA94" s="349">
        <v>0</v>
      </c>
      <c r="AB94" s="349">
        <v>0</v>
      </c>
      <c r="AC94" s="349">
        <v>0</v>
      </c>
      <c r="AD94" s="349">
        <v>0</v>
      </c>
      <c r="AE94" s="349">
        <v>0</v>
      </c>
      <c r="AF94" s="349">
        <v>0</v>
      </c>
      <c r="AG94" s="349">
        <v>0</v>
      </c>
      <c r="AH94" s="349">
        <v>0</v>
      </c>
      <c r="AI94" s="349">
        <v>0</v>
      </c>
      <c r="AJ94" s="349">
        <v>0</v>
      </c>
      <c r="AK94" s="349">
        <v>0</v>
      </c>
      <c r="AL94" s="349">
        <v>0</v>
      </c>
      <c r="AM94" s="350">
        <v>0</v>
      </c>
      <c r="AN94" s="350">
        <v>0</v>
      </c>
      <c r="AO94" s="350">
        <v>0</v>
      </c>
      <c r="AP94" s="350">
        <v>0</v>
      </c>
      <c r="AQ94" s="350">
        <v>0</v>
      </c>
      <c r="AR94" s="350">
        <v>0</v>
      </c>
      <c r="AS94" s="350">
        <v>0</v>
      </c>
      <c r="AT94" s="350">
        <v>0</v>
      </c>
      <c r="AU94" s="350">
        <v>0</v>
      </c>
      <c r="AV94" s="350">
        <v>0</v>
      </c>
      <c r="AW94" s="350">
        <v>0</v>
      </c>
      <c r="AX94" s="350">
        <v>0</v>
      </c>
      <c r="AY94" s="350">
        <v>0</v>
      </c>
      <c r="AZ94" s="350">
        <v>0</v>
      </c>
      <c r="BA94" s="350">
        <v>0</v>
      </c>
      <c r="BB94" s="350">
        <v>0</v>
      </c>
      <c r="BC94" s="351">
        <v>0</v>
      </c>
      <c r="BD94" s="351">
        <v>0</v>
      </c>
      <c r="BE94" s="351">
        <v>0</v>
      </c>
      <c r="BF94" s="351">
        <v>0</v>
      </c>
      <c r="BG94" s="351">
        <v>0</v>
      </c>
      <c r="BH94" s="351">
        <v>0</v>
      </c>
      <c r="BI94" s="351">
        <v>0</v>
      </c>
      <c r="BJ94" s="351">
        <v>0</v>
      </c>
      <c r="BK94" s="351">
        <v>0</v>
      </c>
      <c r="BL94" s="351">
        <v>0</v>
      </c>
      <c r="BM94" s="351">
        <v>0</v>
      </c>
      <c r="BN94" s="351">
        <v>0</v>
      </c>
      <c r="BO94" s="352">
        <v>0</v>
      </c>
      <c r="BP94" s="352">
        <v>0</v>
      </c>
      <c r="BQ94" s="353">
        <v>0</v>
      </c>
      <c r="BR94" s="353">
        <v>0</v>
      </c>
      <c r="BS94" s="353">
        <v>0</v>
      </c>
      <c r="BT94" s="353">
        <v>0</v>
      </c>
      <c r="BU94" s="353">
        <v>0</v>
      </c>
      <c r="BV94" s="353">
        <v>0</v>
      </c>
      <c r="BW94" s="353">
        <v>0</v>
      </c>
      <c r="BX94" s="353">
        <v>0</v>
      </c>
      <c r="BY94" s="353">
        <v>0</v>
      </c>
      <c r="BZ94" s="353">
        <v>0</v>
      </c>
      <c r="CA94" s="354">
        <v>0</v>
      </c>
      <c r="CB94" s="355">
        <v>0</v>
      </c>
      <c r="CC94" s="355">
        <v>0</v>
      </c>
      <c r="CD94" s="355">
        <v>0</v>
      </c>
      <c r="CE94" s="355">
        <v>0</v>
      </c>
      <c r="CF94" s="355">
        <v>0</v>
      </c>
      <c r="CG94" s="355">
        <v>0</v>
      </c>
      <c r="CH94" s="355">
        <v>0</v>
      </c>
      <c r="CI94" s="355">
        <v>0</v>
      </c>
      <c r="CJ94" s="355">
        <v>0</v>
      </c>
      <c r="CK94" s="355">
        <v>0</v>
      </c>
      <c r="CL94" s="355">
        <v>0</v>
      </c>
      <c r="CM94" s="355">
        <v>0</v>
      </c>
      <c r="CN94" s="355">
        <v>0</v>
      </c>
      <c r="CO94" s="355">
        <v>0</v>
      </c>
      <c r="CP94" s="355">
        <v>0</v>
      </c>
      <c r="CQ94" s="355">
        <v>0</v>
      </c>
      <c r="CR94" s="355">
        <v>0</v>
      </c>
      <c r="CS94" s="355">
        <v>0</v>
      </c>
      <c r="CT94" s="355">
        <v>0</v>
      </c>
      <c r="CU94" s="356">
        <v>0</v>
      </c>
      <c r="CV94">
        <v>0</v>
      </c>
      <c r="CW94">
        <v>0</v>
      </c>
      <c r="CX94">
        <v>0</v>
      </c>
      <c r="CY94">
        <v>0</v>
      </c>
      <c r="CZ94">
        <v>0</v>
      </c>
      <c r="DA94" s="365"/>
      <c r="DC94">
        <v>1</v>
      </c>
    </row>
    <row r="95" spans="1:107" ht="15.75" customHeight="1" x14ac:dyDescent="0.45">
      <c r="A95" s="332" t="s">
        <v>8259</v>
      </c>
      <c r="B95" s="342" t="s">
        <v>2861</v>
      </c>
      <c r="C95" s="332" t="s">
        <v>8270</v>
      </c>
      <c r="D95" s="332"/>
      <c r="E95" s="361" t="s">
        <v>122</v>
      </c>
      <c r="G95" s="332" t="s">
        <v>702</v>
      </c>
      <c r="H95" s="332" t="s">
        <v>56</v>
      </c>
      <c r="I95" s="332" t="s">
        <v>173</v>
      </c>
      <c r="J95" s="332" t="s">
        <v>471</v>
      </c>
      <c r="L95" s="345" t="s">
        <v>274</v>
      </c>
      <c r="M95" s="359" t="s">
        <v>300</v>
      </c>
      <c r="N95" s="24" t="s">
        <v>300</v>
      </c>
      <c r="Q95" s="346">
        <v>0</v>
      </c>
      <c r="R95" s="346">
        <v>0</v>
      </c>
      <c r="S95" s="346">
        <v>0</v>
      </c>
      <c r="T95" s="346">
        <v>0</v>
      </c>
      <c r="U95" s="346">
        <v>0</v>
      </c>
      <c r="V95" s="347">
        <v>1</v>
      </c>
      <c r="W95" s="346">
        <v>0</v>
      </c>
      <c r="X95" s="346">
        <v>0</v>
      </c>
      <c r="Y95" s="348">
        <v>0</v>
      </c>
      <c r="Z95" s="349">
        <v>0</v>
      </c>
      <c r="AA95" s="349">
        <v>0</v>
      </c>
      <c r="AB95" s="349">
        <v>0</v>
      </c>
      <c r="AC95" s="349">
        <v>0</v>
      </c>
      <c r="AD95" s="349">
        <v>0</v>
      </c>
      <c r="AE95" s="349">
        <v>0</v>
      </c>
      <c r="AF95" s="349">
        <v>0</v>
      </c>
      <c r="AG95" s="349">
        <v>0</v>
      </c>
      <c r="AH95" s="349">
        <v>0</v>
      </c>
      <c r="AI95" s="349">
        <v>0</v>
      </c>
      <c r="AJ95" s="349">
        <v>0</v>
      </c>
      <c r="AK95" s="349">
        <v>0</v>
      </c>
      <c r="AL95" s="349">
        <v>0</v>
      </c>
      <c r="AM95" s="350">
        <v>0</v>
      </c>
      <c r="AN95" s="350">
        <v>0</v>
      </c>
      <c r="AO95" s="350">
        <v>0</v>
      </c>
      <c r="AP95" s="350">
        <v>0</v>
      </c>
      <c r="AQ95" s="350">
        <v>0</v>
      </c>
      <c r="AR95" s="350">
        <v>0</v>
      </c>
      <c r="AS95" s="350">
        <v>0</v>
      </c>
      <c r="AT95" s="350">
        <v>0</v>
      </c>
      <c r="AU95" s="350">
        <v>0</v>
      </c>
      <c r="AV95" s="350">
        <v>0</v>
      </c>
      <c r="AW95" s="350">
        <v>0</v>
      </c>
      <c r="AX95" s="350">
        <v>0</v>
      </c>
      <c r="AY95" s="350">
        <v>0</v>
      </c>
      <c r="AZ95" s="350">
        <v>0</v>
      </c>
      <c r="BA95" s="350">
        <v>0</v>
      </c>
      <c r="BB95" s="350">
        <v>0</v>
      </c>
      <c r="BC95" s="351">
        <v>0</v>
      </c>
      <c r="BD95" s="351">
        <v>0</v>
      </c>
      <c r="BE95" s="351">
        <v>0</v>
      </c>
      <c r="BF95" s="351">
        <v>0</v>
      </c>
      <c r="BG95" s="351">
        <v>0</v>
      </c>
      <c r="BH95" s="351">
        <v>0</v>
      </c>
      <c r="BI95" s="351">
        <v>0</v>
      </c>
      <c r="BJ95" s="351">
        <v>0</v>
      </c>
      <c r="BK95" s="351">
        <v>0</v>
      </c>
      <c r="BL95" s="351">
        <v>0</v>
      </c>
      <c r="BM95" s="351">
        <v>0</v>
      </c>
      <c r="BN95" s="351">
        <v>0</v>
      </c>
      <c r="BO95" s="352">
        <v>0</v>
      </c>
      <c r="BP95" s="352">
        <v>0</v>
      </c>
      <c r="BQ95" s="353">
        <v>0</v>
      </c>
      <c r="BR95" s="353">
        <v>0</v>
      </c>
      <c r="BS95" s="353">
        <v>0</v>
      </c>
      <c r="BT95" s="353">
        <v>0</v>
      </c>
      <c r="BU95" s="353">
        <v>0</v>
      </c>
      <c r="BV95" s="353">
        <v>0</v>
      </c>
      <c r="BW95" s="353">
        <v>0</v>
      </c>
      <c r="BX95" s="353">
        <v>0</v>
      </c>
      <c r="BY95" s="353">
        <v>0</v>
      </c>
      <c r="BZ95" s="353">
        <v>0</v>
      </c>
      <c r="CA95" s="354">
        <v>0</v>
      </c>
      <c r="CB95" s="355">
        <v>0</v>
      </c>
      <c r="CC95" s="355">
        <v>0</v>
      </c>
      <c r="CD95" s="355">
        <v>0</v>
      </c>
      <c r="CE95" s="355">
        <v>0</v>
      </c>
      <c r="CF95" s="355">
        <v>0</v>
      </c>
      <c r="CG95" s="355">
        <v>0</v>
      </c>
      <c r="CH95" s="355">
        <v>0</v>
      </c>
      <c r="CI95" s="355">
        <v>0</v>
      </c>
      <c r="CJ95" s="355">
        <v>0</v>
      </c>
      <c r="CK95" s="355">
        <v>0</v>
      </c>
      <c r="CL95" s="355">
        <v>0</v>
      </c>
      <c r="CM95" s="355">
        <v>0</v>
      </c>
      <c r="CN95" s="355">
        <v>0</v>
      </c>
      <c r="CO95" s="355">
        <v>0</v>
      </c>
      <c r="CP95" s="355">
        <v>0</v>
      </c>
      <c r="CQ95" s="355">
        <v>0</v>
      </c>
      <c r="CR95" s="355">
        <v>0</v>
      </c>
      <c r="CS95" s="355">
        <v>0</v>
      </c>
      <c r="CT95" s="355">
        <v>0</v>
      </c>
      <c r="CU95" s="356">
        <v>0</v>
      </c>
      <c r="CV95">
        <v>0</v>
      </c>
      <c r="CW95">
        <v>0</v>
      </c>
      <c r="CX95">
        <v>0</v>
      </c>
      <c r="CY95">
        <v>0</v>
      </c>
      <c r="CZ95">
        <v>0</v>
      </c>
      <c r="DA95" s="365"/>
      <c r="DC95">
        <v>1</v>
      </c>
    </row>
    <row r="96" spans="1:107" ht="15.75" customHeight="1" x14ac:dyDescent="0.45">
      <c r="A96" s="332" t="s">
        <v>8259</v>
      </c>
      <c r="B96" s="342" t="s">
        <v>2899</v>
      </c>
      <c r="C96" s="332" t="s">
        <v>8271</v>
      </c>
      <c r="D96" s="332"/>
      <c r="E96" s="361" t="s">
        <v>122</v>
      </c>
      <c r="G96" s="332" t="s">
        <v>702</v>
      </c>
      <c r="H96" s="332" t="s">
        <v>56</v>
      </c>
      <c r="I96" s="345" t="s">
        <v>455</v>
      </c>
      <c r="J96" s="332" t="s">
        <v>269</v>
      </c>
      <c r="L96" s="345" t="s">
        <v>274</v>
      </c>
      <c r="M96" t="s">
        <v>299</v>
      </c>
      <c r="N96" t="s">
        <v>299</v>
      </c>
      <c r="Q96" s="346">
        <v>0</v>
      </c>
      <c r="R96" s="346">
        <v>0</v>
      </c>
      <c r="S96" s="346">
        <v>0</v>
      </c>
      <c r="T96" s="346">
        <v>0</v>
      </c>
      <c r="U96" s="346">
        <v>0</v>
      </c>
      <c r="V96" s="346">
        <v>0</v>
      </c>
      <c r="W96" s="346">
        <v>0</v>
      </c>
      <c r="X96" s="347">
        <v>1</v>
      </c>
      <c r="Y96" s="348">
        <v>0</v>
      </c>
      <c r="Z96" s="349">
        <v>0</v>
      </c>
      <c r="AA96" s="349">
        <v>0</v>
      </c>
      <c r="AB96" s="349">
        <v>0</v>
      </c>
      <c r="AC96" s="349">
        <v>0</v>
      </c>
      <c r="AD96" s="349">
        <v>0</v>
      </c>
      <c r="AE96" s="349">
        <v>0</v>
      </c>
      <c r="AF96" s="349">
        <v>0</v>
      </c>
      <c r="AG96" s="349">
        <v>0</v>
      </c>
      <c r="AH96" s="349">
        <v>0</v>
      </c>
      <c r="AI96" s="349">
        <v>0</v>
      </c>
      <c r="AJ96" s="349">
        <v>0</v>
      </c>
      <c r="AK96" s="349">
        <v>0</v>
      </c>
      <c r="AL96" s="349">
        <v>0</v>
      </c>
      <c r="AM96" s="350">
        <v>0</v>
      </c>
      <c r="AN96" s="350">
        <v>0</v>
      </c>
      <c r="AO96" s="350">
        <v>0</v>
      </c>
      <c r="AP96" s="350">
        <v>0</v>
      </c>
      <c r="AQ96" s="350">
        <v>0</v>
      </c>
      <c r="AR96" s="350">
        <v>0</v>
      </c>
      <c r="AS96" s="350">
        <v>0</v>
      </c>
      <c r="AT96" s="350">
        <v>0</v>
      </c>
      <c r="AU96" s="350">
        <v>0</v>
      </c>
      <c r="AV96" s="350">
        <v>0</v>
      </c>
      <c r="AW96" s="350">
        <v>0</v>
      </c>
      <c r="AX96" s="350">
        <v>0</v>
      </c>
      <c r="AY96" s="350">
        <v>0</v>
      </c>
      <c r="AZ96" s="350">
        <v>0</v>
      </c>
      <c r="BA96" s="350">
        <v>0</v>
      </c>
      <c r="BB96" s="350">
        <v>0</v>
      </c>
      <c r="BC96" s="351">
        <v>0</v>
      </c>
      <c r="BD96" s="351">
        <v>0</v>
      </c>
      <c r="BE96" s="351">
        <v>0</v>
      </c>
      <c r="BF96" s="351">
        <v>0</v>
      </c>
      <c r="BG96" s="351">
        <v>0</v>
      </c>
      <c r="BH96" s="351">
        <v>0</v>
      </c>
      <c r="BI96" s="351">
        <v>0</v>
      </c>
      <c r="BJ96" s="351">
        <v>0</v>
      </c>
      <c r="BK96" s="351">
        <v>0</v>
      </c>
      <c r="BL96" s="351">
        <v>0</v>
      </c>
      <c r="BM96" s="351">
        <v>0</v>
      </c>
      <c r="BN96" s="351">
        <v>0</v>
      </c>
      <c r="BO96" s="352">
        <v>0</v>
      </c>
      <c r="BP96" s="352">
        <v>0</v>
      </c>
      <c r="BQ96" s="353">
        <v>0</v>
      </c>
      <c r="BR96" s="353">
        <v>0</v>
      </c>
      <c r="BS96" s="353">
        <v>0</v>
      </c>
      <c r="BT96" s="353">
        <v>0</v>
      </c>
      <c r="BU96" s="353">
        <v>0</v>
      </c>
      <c r="BV96" s="353">
        <v>0</v>
      </c>
      <c r="BW96" s="353">
        <v>0</v>
      </c>
      <c r="BX96" s="353">
        <v>0</v>
      </c>
      <c r="BY96" s="353">
        <v>0</v>
      </c>
      <c r="BZ96" s="353">
        <v>0</v>
      </c>
      <c r="CA96" s="354">
        <v>0</v>
      </c>
      <c r="CB96" s="355">
        <v>0</v>
      </c>
      <c r="CC96" s="355">
        <v>0</v>
      </c>
      <c r="CD96" s="355">
        <v>0</v>
      </c>
      <c r="CE96" s="355">
        <v>0</v>
      </c>
      <c r="CF96" s="355">
        <v>0</v>
      </c>
      <c r="CG96" s="355">
        <v>0</v>
      </c>
      <c r="CH96" s="355">
        <v>0</v>
      </c>
      <c r="CI96" s="355">
        <v>0</v>
      </c>
      <c r="CJ96" s="355">
        <v>0</v>
      </c>
      <c r="CK96" s="355">
        <v>0</v>
      </c>
      <c r="CL96" s="355">
        <v>0</v>
      </c>
      <c r="CM96" s="355">
        <v>0</v>
      </c>
      <c r="CN96" s="355">
        <v>0</v>
      </c>
      <c r="CO96" s="355">
        <v>0</v>
      </c>
      <c r="CP96" s="355">
        <v>0</v>
      </c>
      <c r="CQ96" s="355">
        <v>0</v>
      </c>
      <c r="CR96" s="355">
        <v>0</v>
      </c>
      <c r="CS96" s="355">
        <v>0</v>
      </c>
      <c r="CT96" s="355">
        <v>0</v>
      </c>
      <c r="CU96" s="356">
        <v>0</v>
      </c>
      <c r="CV96">
        <v>0</v>
      </c>
      <c r="CW96">
        <v>0</v>
      </c>
      <c r="CX96">
        <v>0</v>
      </c>
      <c r="CY96">
        <v>0</v>
      </c>
      <c r="CZ96">
        <v>0</v>
      </c>
      <c r="DA96" s="365"/>
      <c r="DC96">
        <v>1</v>
      </c>
    </row>
    <row r="97" spans="1:110" ht="15.75" customHeight="1" x14ac:dyDescent="0.45">
      <c r="A97" s="332" t="s">
        <v>6257</v>
      </c>
      <c r="B97" s="342" t="s">
        <v>3018</v>
      </c>
      <c r="C97" s="332" t="s">
        <v>8272</v>
      </c>
      <c r="D97" s="332"/>
      <c r="E97" s="361" t="s">
        <v>122</v>
      </c>
      <c r="G97" s="332" t="s">
        <v>702</v>
      </c>
      <c r="H97" s="332" t="s">
        <v>56</v>
      </c>
      <c r="I97" s="332" t="s">
        <v>173</v>
      </c>
      <c r="J97" s="332" t="s">
        <v>269</v>
      </c>
      <c r="K97" s="24" t="s">
        <v>229</v>
      </c>
      <c r="L97" s="332" t="s">
        <v>279</v>
      </c>
      <c r="M97" t="s">
        <v>299</v>
      </c>
      <c r="N97" t="s">
        <v>299</v>
      </c>
      <c r="Q97" s="346">
        <v>0</v>
      </c>
      <c r="R97" s="346">
        <v>0</v>
      </c>
      <c r="S97" s="346">
        <v>0</v>
      </c>
      <c r="T97" s="346">
        <v>0</v>
      </c>
      <c r="U97" s="346">
        <v>0</v>
      </c>
      <c r="V97" s="347">
        <v>1</v>
      </c>
      <c r="W97" s="346">
        <v>0</v>
      </c>
      <c r="X97" s="346">
        <v>0</v>
      </c>
      <c r="Y97" s="348">
        <v>0</v>
      </c>
      <c r="Z97" s="349">
        <v>0</v>
      </c>
      <c r="AA97" s="349">
        <v>0</v>
      </c>
      <c r="AB97" s="349">
        <v>0</v>
      </c>
      <c r="AC97" s="349">
        <v>0</v>
      </c>
      <c r="AD97" s="349">
        <v>0</v>
      </c>
      <c r="AE97" s="349">
        <v>0</v>
      </c>
      <c r="AF97" s="349">
        <v>0</v>
      </c>
      <c r="AG97" s="349">
        <v>0</v>
      </c>
      <c r="AH97" s="349">
        <v>0</v>
      </c>
      <c r="AI97" s="349">
        <v>0</v>
      </c>
      <c r="AJ97" s="349">
        <v>0</v>
      </c>
      <c r="AK97" s="349">
        <v>0</v>
      </c>
      <c r="AL97" s="349">
        <v>0</v>
      </c>
      <c r="AM97" s="350">
        <v>0</v>
      </c>
      <c r="AN97" s="350">
        <v>0</v>
      </c>
      <c r="AO97" s="350">
        <v>0</v>
      </c>
      <c r="AP97" s="350">
        <v>0</v>
      </c>
      <c r="AQ97" s="350">
        <v>0</v>
      </c>
      <c r="AR97" s="350">
        <v>0</v>
      </c>
      <c r="AS97" s="350">
        <v>0</v>
      </c>
      <c r="AT97" s="350">
        <v>0</v>
      </c>
      <c r="AU97" s="350">
        <v>0</v>
      </c>
      <c r="AV97" s="350">
        <v>0</v>
      </c>
      <c r="AW97" s="350">
        <v>0</v>
      </c>
      <c r="AX97" s="350">
        <v>0</v>
      </c>
      <c r="AY97" s="350">
        <v>0</v>
      </c>
      <c r="AZ97" s="350">
        <v>0</v>
      </c>
      <c r="BA97" s="350">
        <v>0</v>
      </c>
      <c r="BB97" s="350">
        <v>0</v>
      </c>
      <c r="BC97" s="351">
        <v>0</v>
      </c>
      <c r="BD97" s="351">
        <v>0</v>
      </c>
      <c r="BE97" s="351">
        <v>0</v>
      </c>
      <c r="BF97" s="351">
        <v>0</v>
      </c>
      <c r="BG97" s="351">
        <v>0</v>
      </c>
      <c r="BH97" s="351">
        <v>0</v>
      </c>
      <c r="BI97" s="351">
        <v>0</v>
      </c>
      <c r="BJ97" s="351">
        <v>0</v>
      </c>
      <c r="BK97" s="351">
        <v>0</v>
      </c>
      <c r="BL97" s="351">
        <v>0</v>
      </c>
      <c r="BM97" s="351">
        <v>0</v>
      </c>
      <c r="BN97" s="351">
        <v>0</v>
      </c>
      <c r="BO97" s="352">
        <v>0</v>
      </c>
      <c r="BP97" s="352">
        <v>0</v>
      </c>
      <c r="BQ97" s="353">
        <v>0</v>
      </c>
      <c r="BR97" s="353">
        <v>0</v>
      </c>
      <c r="BS97" s="353">
        <v>0</v>
      </c>
      <c r="BT97" s="353">
        <v>0</v>
      </c>
      <c r="BU97" s="353">
        <v>0</v>
      </c>
      <c r="BV97" s="353">
        <v>0</v>
      </c>
      <c r="BW97" s="353">
        <v>0</v>
      </c>
      <c r="BX97" s="353">
        <v>0</v>
      </c>
      <c r="BY97" s="353">
        <v>0</v>
      </c>
      <c r="BZ97" s="353">
        <v>0</v>
      </c>
      <c r="CA97" s="354">
        <v>0</v>
      </c>
      <c r="CB97" s="355">
        <v>0</v>
      </c>
      <c r="CC97" s="355">
        <v>0</v>
      </c>
      <c r="CD97" s="355">
        <v>0</v>
      </c>
      <c r="CE97" s="355">
        <v>0</v>
      </c>
      <c r="CF97" s="355">
        <v>0</v>
      </c>
      <c r="CG97" s="355">
        <v>0</v>
      </c>
      <c r="CH97" s="355">
        <v>0</v>
      </c>
      <c r="CI97" s="355">
        <v>0</v>
      </c>
      <c r="CJ97" s="355">
        <v>0</v>
      </c>
      <c r="CK97" s="355">
        <v>0</v>
      </c>
      <c r="CL97" s="355">
        <v>0</v>
      </c>
      <c r="CM97" s="355">
        <v>0</v>
      </c>
      <c r="CN97" s="355">
        <v>0</v>
      </c>
      <c r="CO97" s="355">
        <v>0</v>
      </c>
      <c r="CP97" s="355">
        <v>0</v>
      </c>
      <c r="CQ97" s="355">
        <v>0</v>
      </c>
      <c r="CR97" s="355">
        <v>0</v>
      </c>
      <c r="CS97" s="355">
        <v>0</v>
      </c>
      <c r="CT97" s="355">
        <v>0</v>
      </c>
      <c r="CU97" s="356">
        <v>0</v>
      </c>
      <c r="CV97">
        <v>0</v>
      </c>
      <c r="CW97">
        <v>0</v>
      </c>
      <c r="CX97">
        <v>0</v>
      </c>
      <c r="CY97">
        <v>0</v>
      </c>
      <c r="CZ97">
        <v>0</v>
      </c>
      <c r="DA97" s="365"/>
      <c r="DC97">
        <v>1</v>
      </c>
    </row>
    <row r="98" spans="1:110" ht="15.75" customHeight="1" x14ac:dyDescent="0.45">
      <c r="A98" s="332" t="s">
        <v>6257</v>
      </c>
      <c r="B98" s="342" t="s">
        <v>3022</v>
      </c>
      <c r="C98" s="332" t="s">
        <v>8273</v>
      </c>
      <c r="D98" s="332" t="s">
        <v>3024</v>
      </c>
      <c r="E98" s="361" t="s">
        <v>122</v>
      </c>
      <c r="G98" s="332" t="s">
        <v>702</v>
      </c>
      <c r="H98" s="332" t="s">
        <v>56</v>
      </c>
      <c r="I98" s="332" t="s">
        <v>173</v>
      </c>
      <c r="J98" s="332" t="s">
        <v>269</v>
      </c>
      <c r="K98" s="24" t="s">
        <v>229</v>
      </c>
      <c r="L98" s="332" t="s">
        <v>279</v>
      </c>
      <c r="M98" t="s">
        <v>299</v>
      </c>
      <c r="N98" t="s">
        <v>299</v>
      </c>
      <c r="Q98" s="346">
        <v>0</v>
      </c>
      <c r="R98" s="346">
        <v>0</v>
      </c>
      <c r="S98" s="346">
        <v>0</v>
      </c>
      <c r="T98" s="346">
        <v>0</v>
      </c>
      <c r="U98" s="346">
        <v>0</v>
      </c>
      <c r="V98" s="347">
        <v>1</v>
      </c>
      <c r="W98" s="346">
        <v>0</v>
      </c>
      <c r="X98" s="346">
        <v>0</v>
      </c>
      <c r="Y98" s="348">
        <v>0</v>
      </c>
      <c r="Z98" s="349">
        <v>0</v>
      </c>
      <c r="AA98" s="349">
        <v>0</v>
      </c>
      <c r="AB98" s="349">
        <v>0</v>
      </c>
      <c r="AC98" s="349">
        <v>0</v>
      </c>
      <c r="AD98" s="349">
        <v>0</v>
      </c>
      <c r="AE98" s="349">
        <v>0</v>
      </c>
      <c r="AF98" s="349">
        <v>0</v>
      </c>
      <c r="AG98" s="349">
        <v>0</v>
      </c>
      <c r="AH98" s="349">
        <v>0</v>
      </c>
      <c r="AI98" s="349">
        <v>0</v>
      </c>
      <c r="AJ98" s="349">
        <v>0</v>
      </c>
      <c r="AK98" s="349">
        <v>0</v>
      </c>
      <c r="AL98" s="349">
        <v>0</v>
      </c>
      <c r="AM98" s="350">
        <v>0</v>
      </c>
      <c r="AN98" s="350">
        <v>0</v>
      </c>
      <c r="AO98" s="350">
        <v>0</v>
      </c>
      <c r="AP98" s="350">
        <v>0</v>
      </c>
      <c r="AQ98" s="350">
        <v>0</v>
      </c>
      <c r="AR98" s="350">
        <v>0</v>
      </c>
      <c r="AS98" s="350">
        <v>0</v>
      </c>
      <c r="AT98" s="350">
        <v>0</v>
      </c>
      <c r="AU98" s="350">
        <v>0</v>
      </c>
      <c r="AV98" s="350">
        <v>0</v>
      </c>
      <c r="AW98" s="350">
        <v>0</v>
      </c>
      <c r="AX98" s="350">
        <v>0</v>
      </c>
      <c r="AY98" s="350">
        <v>0</v>
      </c>
      <c r="AZ98" s="350">
        <v>0</v>
      </c>
      <c r="BA98" s="350">
        <v>0</v>
      </c>
      <c r="BB98" s="350">
        <v>0</v>
      </c>
      <c r="BC98" s="351">
        <v>0</v>
      </c>
      <c r="BD98" s="351">
        <v>0</v>
      </c>
      <c r="BE98" s="351">
        <v>0</v>
      </c>
      <c r="BF98" s="351">
        <v>0</v>
      </c>
      <c r="BG98" s="351">
        <v>0</v>
      </c>
      <c r="BH98" s="351">
        <v>0</v>
      </c>
      <c r="BI98" s="351">
        <v>0</v>
      </c>
      <c r="BJ98" s="351">
        <v>0</v>
      </c>
      <c r="BK98" s="351">
        <v>0</v>
      </c>
      <c r="BL98" s="351">
        <v>0</v>
      </c>
      <c r="BM98" s="351">
        <v>0</v>
      </c>
      <c r="BN98" s="351">
        <v>0</v>
      </c>
      <c r="BO98" s="352">
        <v>0</v>
      </c>
      <c r="BP98" s="352">
        <v>0</v>
      </c>
      <c r="BQ98" s="353">
        <v>0</v>
      </c>
      <c r="BR98" s="353">
        <v>0</v>
      </c>
      <c r="BS98" s="353">
        <v>0</v>
      </c>
      <c r="BT98" s="353">
        <v>0</v>
      </c>
      <c r="BU98" s="353">
        <v>0</v>
      </c>
      <c r="BV98" s="353">
        <v>0</v>
      </c>
      <c r="BW98" s="353">
        <v>0</v>
      </c>
      <c r="BX98" s="353">
        <v>0</v>
      </c>
      <c r="BY98" s="353">
        <v>0</v>
      </c>
      <c r="BZ98" s="353">
        <v>0</v>
      </c>
      <c r="CA98" s="354">
        <v>0</v>
      </c>
      <c r="CB98" s="355">
        <v>0</v>
      </c>
      <c r="CC98" s="355">
        <v>0</v>
      </c>
      <c r="CD98" s="355">
        <v>0</v>
      </c>
      <c r="CE98" s="355">
        <v>0</v>
      </c>
      <c r="CF98" s="355">
        <v>0</v>
      </c>
      <c r="CG98" s="355">
        <v>0</v>
      </c>
      <c r="CH98" s="355">
        <v>0</v>
      </c>
      <c r="CI98" s="355">
        <v>0</v>
      </c>
      <c r="CJ98" s="355">
        <v>0</v>
      </c>
      <c r="CK98" s="355">
        <v>0</v>
      </c>
      <c r="CL98" s="355">
        <v>0</v>
      </c>
      <c r="CM98" s="355">
        <v>0</v>
      </c>
      <c r="CN98" s="355">
        <v>0</v>
      </c>
      <c r="CO98" s="355">
        <v>0</v>
      </c>
      <c r="CP98" s="355">
        <v>0</v>
      </c>
      <c r="CQ98" s="355">
        <v>0</v>
      </c>
      <c r="CR98" s="355">
        <v>0</v>
      </c>
      <c r="CS98" s="355">
        <v>0</v>
      </c>
      <c r="CT98" s="355">
        <v>0</v>
      </c>
      <c r="CU98" s="356">
        <v>0</v>
      </c>
      <c r="CV98">
        <v>0</v>
      </c>
      <c r="CW98">
        <v>0</v>
      </c>
      <c r="CX98">
        <v>0</v>
      </c>
      <c r="CY98">
        <v>0</v>
      </c>
      <c r="CZ98">
        <v>0</v>
      </c>
      <c r="DA98" s="365"/>
      <c r="DB98" t="s">
        <v>3025</v>
      </c>
      <c r="DC98">
        <v>1</v>
      </c>
    </row>
    <row r="99" spans="1:110" ht="15.75" customHeight="1" x14ac:dyDescent="0.35">
      <c r="A99" s="332" t="s">
        <v>6257</v>
      </c>
      <c r="B99" s="342" t="s">
        <v>7731</v>
      </c>
      <c r="C99" s="332" t="s">
        <v>8274</v>
      </c>
      <c r="E99" s="360" t="s">
        <v>145</v>
      </c>
      <c r="G99" s="332" t="s">
        <v>646</v>
      </c>
      <c r="H99" s="332" t="s">
        <v>56</v>
      </c>
      <c r="I99" s="332" t="s">
        <v>218</v>
      </c>
      <c r="J99" s="332" t="s">
        <v>471</v>
      </c>
      <c r="K99" s="332" t="s">
        <v>249</v>
      </c>
      <c r="L99" s="332" t="s">
        <v>279</v>
      </c>
      <c r="N99" s="332" t="s">
        <v>300</v>
      </c>
      <c r="P99" t="s">
        <v>7733</v>
      </c>
      <c r="Q99" s="346">
        <v>0</v>
      </c>
      <c r="R99" s="346">
        <v>0</v>
      </c>
      <c r="S99" s="346">
        <v>0</v>
      </c>
      <c r="T99" s="347">
        <v>1</v>
      </c>
      <c r="U99" s="347">
        <v>1</v>
      </c>
      <c r="V99" s="346">
        <v>0</v>
      </c>
      <c r="W99" s="346">
        <v>0</v>
      </c>
      <c r="X99" s="346">
        <v>0</v>
      </c>
      <c r="Y99" s="348">
        <v>0</v>
      </c>
      <c r="Z99" s="349">
        <v>0</v>
      </c>
      <c r="AA99" s="349">
        <v>0</v>
      </c>
      <c r="AB99" s="349">
        <v>0</v>
      </c>
      <c r="AC99" s="349">
        <v>0</v>
      </c>
      <c r="AD99" s="349">
        <v>0</v>
      </c>
      <c r="AE99" s="349">
        <v>0</v>
      </c>
      <c r="AF99" s="349">
        <v>0</v>
      </c>
      <c r="AG99" s="349">
        <v>0</v>
      </c>
      <c r="AH99" s="349">
        <v>0</v>
      </c>
      <c r="AI99" s="349">
        <v>0</v>
      </c>
      <c r="AJ99" s="349">
        <v>0</v>
      </c>
      <c r="AK99" s="349">
        <v>0</v>
      </c>
      <c r="AL99" s="349">
        <v>0</v>
      </c>
      <c r="AM99" s="350">
        <v>0</v>
      </c>
      <c r="AN99" s="350">
        <v>0</v>
      </c>
      <c r="AO99" s="350">
        <v>0</v>
      </c>
      <c r="AP99" s="350">
        <v>0</v>
      </c>
      <c r="AQ99" s="350">
        <v>0</v>
      </c>
      <c r="AR99" s="350">
        <v>0</v>
      </c>
      <c r="AS99" s="350">
        <v>0</v>
      </c>
      <c r="AT99" s="350">
        <v>0</v>
      </c>
      <c r="AU99" s="350">
        <v>0</v>
      </c>
      <c r="AV99" s="350">
        <v>0</v>
      </c>
      <c r="AW99" s="350">
        <v>0</v>
      </c>
      <c r="AX99" s="350">
        <v>0</v>
      </c>
      <c r="AY99" s="350">
        <v>0</v>
      </c>
      <c r="AZ99" s="350">
        <v>0</v>
      </c>
      <c r="BA99" s="350">
        <v>0</v>
      </c>
      <c r="BB99" s="350">
        <v>0</v>
      </c>
      <c r="BC99" s="351">
        <v>0</v>
      </c>
      <c r="BD99" s="351">
        <v>0</v>
      </c>
      <c r="BE99" s="351">
        <v>0</v>
      </c>
      <c r="BF99" s="351">
        <v>0</v>
      </c>
      <c r="BG99" s="351">
        <v>0</v>
      </c>
      <c r="BH99" s="351">
        <v>0</v>
      </c>
      <c r="BI99" s="351">
        <v>0</v>
      </c>
      <c r="BJ99" s="351">
        <v>0</v>
      </c>
      <c r="BK99" s="351">
        <v>0</v>
      </c>
      <c r="BL99" s="351">
        <v>0</v>
      </c>
      <c r="BM99" s="351">
        <v>0</v>
      </c>
      <c r="BN99" s="351">
        <v>0</v>
      </c>
      <c r="BO99" s="352">
        <v>0</v>
      </c>
      <c r="BP99" s="352">
        <v>0</v>
      </c>
      <c r="BQ99" s="353">
        <v>0</v>
      </c>
      <c r="BR99" s="353">
        <v>0</v>
      </c>
      <c r="BS99" s="353">
        <v>0</v>
      </c>
      <c r="BT99" s="353">
        <v>0</v>
      </c>
      <c r="BU99" s="353">
        <v>0</v>
      </c>
      <c r="BV99" s="353">
        <v>0</v>
      </c>
      <c r="BW99" s="353">
        <v>0</v>
      </c>
      <c r="BX99" s="353">
        <v>0</v>
      </c>
      <c r="BY99" s="353">
        <v>0</v>
      </c>
      <c r="BZ99" s="353">
        <v>0</v>
      </c>
      <c r="CA99" s="354">
        <v>0</v>
      </c>
      <c r="CB99" s="355">
        <v>0</v>
      </c>
      <c r="CC99" s="355">
        <v>0</v>
      </c>
      <c r="CD99" s="355">
        <v>0</v>
      </c>
      <c r="CE99" s="355">
        <v>0</v>
      </c>
      <c r="CF99" s="355">
        <v>0</v>
      </c>
      <c r="CG99" s="355">
        <v>0</v>
      </c>
      <c r="CH99" s="355">
        <v>0</v>
      </c>
      <c r="CI99" s="355">
        <v>0</v>
      </c>
      <c r="CJ99" s="355">
        <v>0</v>
      </c>
      <c r="CK99" s="355">
        <v>0</v>
      </c>
      <c r="CL99" s="355">
        <v>0</v>
      </c>
      <c r="CM99" s="355">
        <v>0</v>
      </c>
      <c r="CN99" s="355">
        <v>0</v>
      </c>
      <c r="CO99" s="355">
        <v>0</v>
      </c>
      <c r="CP99" s="355">
        <v>0</v>
      </c>
      <c r="CQ99" s="355">
        <v>0</v>
      </c>
      <c r="CR99" s="355">
        <v>0</v>
      </c>
      <c r="CS99" s="355">
        <v>0</v>
      </c>
      <c r="CT99" s="355">
        <v>0</v>
      </c>
      <c r="CU99" s="356">
        <v>0</v>
      </c>
      <c r="CV99">
        <v>0</v>
      </c>
      <c r="CW99">
        <v>0</v>
      </c>
      <c r="CX99">
        <v>0</v>
      </c>
      <c r="CY99">
        <v>0</v>
      </c>
      <c r="CZ99">
        <v>0</v>
      </c>
      <c r="DC99">
        <v>0</v>
      </c>
    </row>
    <row r="100" spans="1:110" ht="15.75" customHeight="1" x14ac:dyDescent="0.35">
      <c r="A100" s="332" t="s">
        <v>6257</v>
      </c>
      <c r="B100" s="332" t="s">
        <v>3032</v>
      </c>
      <c r="C100" s="332" t="s">
        <v>8275</v>
      </c>
      <c r="E100" s="358" t="s">
        <v>91</v>
      </c>
      <c r="G100" s="332" t="s">
        <v>646</v>
      </c>
      <c r="H100" s="332" t="s">
        <v>56</v>
      </c>
      <c r="I100" s="332" t="s">
        <v>173</v>
      </c>
      <c r="J100" s="332" t="s">
        <v>471</v>
      </c>
      <c r="K100" s="332" t="s">
        <v>249</v>
      </c>
      <c r="L100" s="332" t="s">
        <v>279</v>
      </c>
      <c r="N100" s="332" t="s">
        <v>300</v>
      </c>
      <c r="P100" s="317" t="s">
        <v>3035</v>
      </c>
      <c r="Q100" s="346">
        <v>0</v>
      </c>
      <c r="R100" s="346">
        <v>0</v>
      </c>
      <c r="S100" s="347">
        <v>1</v>
      </c>
      <c r="T100" s="346">
        <v>0</v>
      </c>
      <c r="U100" s="346">
        <v>0</v>
      </c>
      <c r="V100" s="346">
        <v>0</v>
      </c>
      <c r="W100" s="347">
        <v>1</v>
      </c>
      <c r="X100" s="346">
        <v>0</v>
      </c>
      <c r="Y100" s="348">
        <v>0</v>
      </c>
      <c r="Z100" s="349">
        <v>0</v>
      </c>
      <c r="AA100" s="349">
        <v>0</v>
      </c>
      <c r="AB100" s="349">
        <v>0</v>
      </c>
      <c r="AC100" s="349">
        <v>0</v>
      </c>
      <c r="AD100" s="349">
        <v>0</v>
      </c>
      <c r="AE100" s="349">
        <v>0</v>
      </c>
      <c r="AF100" s="349">
        <v>0</v>
      </c>
      <c r="AG100" s="349">
        <v>0</v>
      </c>
      <c r="AH100" s="349">
        <v>0</v>
      </c>
      <c r="AI100" s="349">
        <v>0</v>
      </c>
      <c r="AJ100" s="349">
        <v>0</v>
      </c>
      <c r="AK100" s="349">
        <v>0</v>
      </c>
      <c r="AL100" s="349">
        <v>0</v>
      </c>
      <c r="AM100" s="350">
        <v>0</v>
      </c>
      <c r="AN100" s="350">
        <v>0</v>
      </c>
      <c r="AO100" s="350">
        <v>0</v>
      </c>
      <c r="AP100" s="350">
        <v>0</v>
      </c>
      <c r="AQ100" s="350">
        <v>0</v>
      </c>
      <c r="AR100" s="350">
        <v>0</v>
      </c>
      <c r="AS100" s="350">
        <v>0</v>
      </c>
      <c r="AT100" s="350">
        <v>0</v>
      </c>
      <c r="AU100" s="350">
        <v>0</v>
      </c>
      <c r="AV100" s="350">
        <v>0</v>
      </c>
      <c r="AW100" s="350">
        <v>0</v>
      </c>
      <c r="AX100" s="350">
        <v>0</v>
      </c>
      <c r="AY100" s="350">
        <v>0</v>
      </c>
      <c r="AZ100" s="350">
        <v>0</v>
      </c>
      <c r="BA100" s="350">
        <v>0</v>
      </c>
      <c r="BB100" s="350">
        <v>0</v>
      </c>
      <c r="BC100" s="351">
        <v>0</v>
      </c>
      <c r="BD100" s="351">
        <v>0</v>
      </c>
      <c r="BE100" s="351">
        <v>0</v>
      </c>
      <c r="BF100" s="351">
        <v>0</v>
      </c>
      <c r="BG100" s="351">
        <v>0</v>
      </c>
      <c r="BH100" s="351">
        <v>0</v>
      </c>
      <c r="BI100" s="351">
        <v>0</v>
      </c>
      <c r="BJ100" s="351">
        <v>0</v>
      </c>
      <c r="BK100" s="351">
        <v>0</v>
      </c>
      <c r="BL100" s="351">
        <v>0</v>
      </c>
      <c r="BM100" s="351">
        <v>0</v>
      </c>
      <c r="BN100" s="351">
        <v>0</v>
      </c>
      <c r="BO100" s="352">
        <v>0</v>
      </c>
      <c r="BP100" s="352">
        <v>0</v>
      </c>
      <c r="BQ100" s="353">
        <v>0</v>
      </c>
      <c r="BR100" s="353">
        <v>0</v>
      </c>
      <c r="BS100" s="353">
        <v>0</v>
      </c>
      <c r="BT100" s="353">
        <v>0</v>
      </c>
      <c r="BU100" s="353">
        <v>0</v>
      </c>
      <c r="BV100" s="353">
        <v>0</v>
      </c>
      <c r="BW100" s="353">
        <v>0</v>
      </c>
      <c r="BX100" s="353">
        <v>0</v>
      </c>
      <c r="BY100" s="353">
        <v>0</v>
      </c>
      <c r="BZ100" s="353">
        <v>0</v>
      </c>
      <c r="CA100" s="354">
        <v>0</v>
      </c>
      <c r="CB100" s="355">
        <v>0</v>
      </c>
      <c r="CC100" s="355">
        <v>0</v>
      </c>
      <c r="CD100" s="355">
        <v>0</v>
      </c>
      <c r="CE100" s="355">
        <v>0</v>
      </c>
      <c r="CF100" s="355">
        <v>0</v>
      </c>
      <c r="CG100" s="355">
        <v>0</v>
      </c>
      <c r="CH100" s="355">
        <v>0</v>
      </c>
      <c r="CI100" s="355">
        <v>0</v>
      </c>
      <c r="CJ100" s="355">
        <v>0</v>
      </c>
      <c r="CK100" s="355">
        <v>0</v>
      </c>
      <c r="CL100" s="355">
        <v>0</v>
      </c>
      <c r="CM100" s="355">
        <v>0</v>
      </c>
      <c r="CN100" s="355">
        <v>0</v>
      </c>
      <c r="CO100" s="355">
        <v>0</v>
      </c>
      <c r="CP100" s="355">
        <v>0</v>
      </c>
      <c r="CQ100" s="355">
        <v>0</v>
      </c>
      <c r="CR100" s="355">
        <v>0</v>
      </c>
      <c r="CS100" s="355">
        <v>0</v>
      </c>
      <c r="CT100" s="355">
        <v>0</v>
      </c>
      <c r="CU100" s="356">
        <v>0</v>
      </c>
      <c r="CV100">
        <v>0</v>
      </c>
      <c r="CW100">
        <v>0</v>
      </c>
      <c r="CX100">
        <v>0</v>
      </c>
      <c r="CY100">
        <v>0</v>
      </c>
      <c r="CZ100">
        <v>0</v>
      </c>
      <c r="DC100">
        <v>0</v>
      </c>
    </row>
    <row r="101" spans="1:110" ht="15.75" customHeight="1" x14ac:dyDescent="0.45">
      <c r="A101" s="332" t="s">
        <v>6257</v>
      </c>
      <c r="B101" s="342" t="s">
        <v>3041</v>
      </c>
      <c r="C101" s="332" t="s">
        <v>8276</v>
      </c>
      <c r="D101" s="332" t="s">
        <v>3043</v>
      </c>
      <c r="E101" s="361" t="s">
        <v>122</v>
      </c>
      <c r="G101" s="332" t="s">
        <v>702</v>
      </c>
      <c r="H101" s="332" t="s">
        <v>56</v>
      </c>
      <c r="I101" s="332" t="s">
        <v>173</v>
      </c>
      <c r="J101" s="332" t="s">
        <v>269</v>
      </c>
      <c r="K101" s="24" t="s">
        <v>229</v>
      </c>
      <c r="L101" s="332" t="s">
        <v>279</v>
      </c>
      <c r="M101" t="s">
        <v>299</v>
      </c>
      <c r="N101" t="s">
        <v>299</v>
      </c>
      <c r="Q101" s="346">
        <v>0</v>
      </c>
      <c r="R101" s="346">
        <v>0</v>
      </c>
      <c r="S101" s="346">
        <v>0</v>
      </c>
      <c r="T101" s="346">
        <v>0</v>
      </c>
      <c r="U101" s="346">
        <v>0</v>
      </c>
      <c r="V101" s="347">
        <v>1</v>
      </c>
      <c r="W101" s="346">
        <v>0</v>
      </c>
      <c r="X101" s="346">
        <v>0</v>
      </c>
      <c r="Y101" s="348">
        <v>0</v>
      </c>
      <c r="Z101" s="349">
        <v>0</v>
      </c>
      <c r="AA101" s="349">
        <v>0</v>
      </c>
      <c r="AB101" s="349">
        <v>0</v>
      </c>
      <c r="AC101" s="349">
        <v>0</v>
      </c>
      <c r="AD101" s="349">
        <v>0</v>
      </c>
      <c r="AE101" s="349">
        <v>0</v>
      </c>
      <c r="AF101" s="349">
        <v>0</v>
      </c>
      <c r="AG101" s="349">
        <v>0</v>
      </c>
      <c r="AH101" s="349">
        <v>0</v>
      </c>
      <c r="AI101" s="349">
        <v>0</v>
      </c>
      <c r="AJ101" s="349">
        <v>0</v>
      </c>
      <c r="AK101" s="349">
        <v>0</v>
      </c>
      <c r="AL101" s="349">
        <v>0</v>
      </c>
      <c r="AM101" s="350">
        <v>0</v>
      </c>
      <c r="AN101" s="350">
        <v>0</v>
      </c>
      <c r="AO101" s="350">
        <v>0</v>
      </c>
      <c r="AP101" s="350">
        <v>0</v>
      </c>
      <c r="AQ101" s="350">
        <v>0</v>
      </c>
      <c r="AR101" s="350">
        <v>0</v>
      </c>
      <c r="AS101" s="350">
        <v>0</v>
      </c>
      <c r="AT101" s="350">
        <v>0</v>
      </c>
      <c r="AU101" s="350">
        <v>0</v>
      </c>
      <c r="AV101" s="350">
        <v>0</v>
      </c>
      <c r="AW101" s="350">
        <v>0</v>
      </c>
      <c r="AX101" s="350">
        <v>0</v>
      </c>
      <c r="AY101" s="350">
        <v>0</v>
      </c>
      <c r="AZ101" s="350">
        <v>0</v>
      </c>
      <c r="BA101" s="350">
        <v>0</v>
      </c>
      <c r="BB101" s="350">
        <v>0</v>
      </c>
      <c r="BC101" s="351">
        <v>0</v>
      </c>
      <c r="BD101" s="351">
        <v>0</v>
      </c>
      <c r="BE101" s="351">
        <v>0</v>
      </c>
      <c r="BF101" s="351">
        <v>0</v>
      </c>
      <c r="BG101" s="351">
        <v>0</v>
      </c>
      <c r="BH101" s="351">
        <v>0</v>
      </c>
      <c r="BI101" s="351">
        <v>0</v>
      </c>
      <c r="BJ101" s="351">
        <v>0</v>
      </c>
      <c r="BK101" s="351">
        <v>0</v>
      </c>
      <c r="BL101" s="351">
        <v>0</v>
      </c>
      <c r="BM101" s="351">
        <v>0</v>
      </c>
      <c r="BN101" s="351">
        <v>0</v>
      </c>
      <c r="BO101" s="352">
        <v>0</v>
      </c>
      <c r="BP101" s="352">
        <v>0</v>
      </c>
      <c r="BQ101" s="353">
        <v>0</v>
      </c>
      <c r="BR101" s="353">
        <v>0</v>
      </c>
      <c r="BS101" s="353">
        <v>0</v>
      </c>
      <c r="BT101" s="353">
        <v>0</v>
      </c>
      <c r="BU101" s="353">
        <v>0</v>
      </c>
      <c r="BV101" s="353">
        <v>0</v>
      </c>
      <c r="BW101" s="353">
        <v>0</v>
      </c>
      <c r="BX101" s="353">
        <v>0</v>
      </c>
      <c r="BY101" s="353">
        <v>0</v>
      </c>
      <c r="BZ101" s="353">
        <v>0</v>
      </c>
      <c r="CA101" s="354">
        <v>0</v>
      </c>
      <c r="CB101" s="355">
        <v>0</v>
      </c>
      <c r="CC101" s="355">
        <v>0</v>
      </c>
      <c r="CD101" s="355">
        <v>0</v>
      </c>
      <c r="CE101" s="355">
        <v>0</v>
      </c>
      <c r="CF101" s="355">
        <v>0</v>
      </c>
      <c r="CG101" s="355">
        <v>0</v>
      </c>
      <c r="CH101" s="355">
        <v>0</v>
      </c>
      <c r="CI101" s="355">
        <v>0</v>
      </c>
      <c r="CJ101" s="355">
        <v>0</v>
      </c>
      <c r="CK101" s="355">
        <v>0</v>
      </c>
      <c r="CL101" s="355">
        <v>0</v>
      </c>
      <c r="CM101" s="355">
        <v>0</v>
      </c>
      <c r="CN101" s="355">
        <v>0</v>
      </c>
      <c r="CO101" s="355">
        <v>0</v>
      </c>
      <c r="CP101" s="355">
        <v>0</v>
      </c>
      <c r="CQ101" s="355">
        <v>0</v>
      </c>
      <c r="CR101" s="355">
        <v>0</v>
      </c>
      <c r="CS101" s="355">
        <v>0</v>
      </c>
      <c r="CT101" s="355">
        <v>0</v>
      </c>
      <c r="CU101" s="356">
        <v>0</v>
      </c>
      <c r="CV101">
        <v>0</v>
      </c>
      <c r="CW101">
        <v>0</v>
      </c>
      <c r="CX101">
        <v>0</v>
      </c>
      <c r="CY101">
        <v>0</v>
      </c>
      <c r="CZ101">
        <v>0</v>
      </c>
      <c r="DA101" s="365"/>
      <c r="DB101" t="s">
        <v>3025</v>
      </c>
      <c r="DC101">
        <v>1</v>
      </c>
    </row>
    <row r="102" spans="1:110" ht="15.75" customHeight="1" x14ac:dyDescent="0.35">
      <c r="A102" s="332" t="s">
        <v>6257</v>
      </c>
      <c r="B102" s="332" t="s">
        <v>7738</v>
      </c>
      <c r="C102" s="332" t="s">
        <v>8277</v>
      </c>
      <c r="E102" s="360" t="s">
        <v>145</v>
      </c>
      <c r="G102" s="332" t="s">
        <v>646</v>
      </c>
      <c r="H102" s="332" t="s">
        <v>56</v>
      </c>
      <c r="I102" s="332" t="s">
        <v>218</v>
      </c>
      <c r="J102" s="332" t="s">
        <v>471</v>
      </c>
      <c r="K102" s="332" t="s">
        <v>249</v>
      </c>
      <c r="L102" s="332" t="s">
        <v>279</v>
      </c>
      <c r="N102" s="332" t="s">
        <v>299</v>
      </c>
      <c r="P102" t="s">
        <v>7733</v>
      </c>
      <c r="Q102" s="346">
        <v>0</v>
      </c>
      <c r="R102" s="346">
        <v>0</v>
      </c>
      <c r="S102" s="346">
        <v>0</v>
      </c>
      <c r="T102" s="347">
        <v>1</v>
      </c>
      <c r="U102" s="347">
        <v>1</v>
      </c>
      <c r="V102" s="346">
        <v>0</v>
      </c>
      <c r="W102" s="346">
        <v>0</v>
      </c>
      <c r="X102" s="346">
        <v>0</v>
      </c>
      <c r="Y102" s="348">
        <v>0</v>
      </c>
      <c r="Z102" s="349">
        <v>0</v>
      </c>
      <c r="AA102" s="349">
        <v>0</v>
      </c>
      <c r="AB102" s="349">
        <v>0</v>
      </c>
      <c r="AC102" s="349">
        <v>0</v>
      </c>
      <c r="AD102" s="349">
        <v>0</v>
      </c>
      <c r="AE102" s="349">
        <v>0</v>
      </c>
      <c r="AF102" s="349">
        <v>0</v>
      </c>
      <c r="AG102" s="349">
        <v>0</v>
      </c>
      <c r="AH102" s="349">
        <v>0</v>
      </c>
      <c r="AI102" s="349">
        <v>0</v>
      </c>
      <c r="AJ102" s="349">
        <v>0</v>
      </c>
      <c r="AK102" s="349">
        <v>0</v>
      </c>
      <c r="AL102" s="349">
        <v>0</v>
      </c>
      <c r="AM102" s="350">
        <v>0</v>
      </c>
      <c r="AN102" s="350">
        <v>0</v>
      </c>
      <c r="AO102" s="350">
        <v>0</v>
      </c>
      <c r="AP102" s="350">
        <v>0</v>
      </c>
      <c r="AQ102" s="350">
        <v>0</v>
      </c>
      <c r="AR102" s="350">
        <v>0</v>
      </c>
      <c r="AS102" s="350">
        <v>0</v>
      </c>
      <c r="AT102" s="350">
        <v>0</v>
      </c>
      <c r="AU102" s="350">
        <v>0</v>
      </c>
      <c r="AV102" s="350">
        <v>0</v>
      </c>
      <c r="AW102" s="350">
        <v>0</v>
      </c>
      <c r="AX102" s="350">
        <v>0</v>
      </c>
      <c r="AY102" s="350">
        <v>0</v>
      </c>
      <c r="AZ102" s="350">
        <v>0</v>
      </c>
      <c r="BA102" s="350">
        <v>0</v>
      </c>
      <c r="BB102" s="350">
        <v>0</v>
      </c>
      <c r="BC102" s="351">
        <v>0</v>
      </c>
      <c r="BD102" s="351">
        <v>0</v>
      </c>
      <c r="BE102" s="351">
        <v>0</v>
      </c>
      <c r="BF102" s="351">
        <v>0</v>
      </c>
      <c r="BG102" s="351">
        <v>0</v>
      </c>
      <c r="BH102" s="351">
        <v>0</v>
      </c>
      <c r="BI102" s="351">
        <v>0</v>
      </c>
      <c r="BJ102" s="351">
        <v>0</v>
      </c>
      <c r="BK102" s="351">
        <v>0</v>
      </c>
      <c r="BL102" s="351">
        <v>0</v>
      </c>
      <c r="BM102" s="351">
        <v>0</v>
      </c>
      <c r="BN102" s="351">
        <v>0</v>
      </c>
      <c r="BO102" s="352">
        <v>0</v>
      </c>
      <c r="BP102" s="352">
        <v>0</v>
      </c>
      <c r="BQ102" s="353">
        <v>0</v>
      </c>
      <c r="BR102" s="353">
        <v>0</v>
      </c>
      <c r="BS102" s="353">
        <v>0</v>
      </c>
      <c r="BT102" s="353">
        <v>0</v>
      </c>
      <c r="BU102" s="353">
        <v>0</v>
      </c>
      <c r="BV102" s="353">
        <v>0</v>
      </c>
      <c r="BW102" s="353">
        <v>0</v>
      </c>
      <c r="BX102" s="353">
        <v>0</v>
      </c>
      <c r="BY102" s="353">
        <v>0</v>
      </c>
      <c r="BZ102" s="353">
        <v>0</v>
      </c>
      <c r="CA102" s="354">
        <v>0</v>
      </c>
      <c r="CB102" s="355">
        <v>0</v>
      </c>
      <c r="CC102" s="355">
        <v>0</v>
      </c>
      <c r="CD102" s="355">
        <v>0</v>
      </c>
      <c r="CE102" s="355">
        <v>0</v>
      </c>
      <c r="CF102" s="355">
        <v>0</v>
      </c>
      <c r="CG102" s="355">
        <v>0</v>
      </c>
      <c r="CH102" s="355">
        <v>0</v>
      </c>
      <c r="CI102" s="355">
        <v>0</v>
      </c>
      <c r="CJ102" s="355">
        <v>0</v>
      </c>
      <c r="CK102" s="355">
        <v>0</v>
      </c>
      <c r="CL102" s="355">
        <v>0</v>
      </c>
      <c r="CM102" s="355">
        <v>0</v>
      </c>
      <c r="CN102" s="355">
        <v>0</v>
      </c>
      <c r="CO102" s="355">
        <v>0</v>
      </c>
      <c r="CP102" s="355">
        <v>0</v>
      </c>
      <c r="CQ102" s="355">
        <v>0</v>
      </c>
      <c r="CR102" s="355">
        <v>0</v>
      </c>
      <c r="CS102" s="355">
        <v>0</v>
      </c>
      <c r="CT102" s="355">
        <v>0</v>
      </c>
      <c r="CU102" s="356">
        <v>0</v>
      </c>
      <c r="CV102">
        <v>0</v>
      </c>
      <c r="CW102">
        <v>0</v>
      </c>
      <c r="CX102">
        <v>0</v>
      </c>
      <c r="CY102">
        <v>0</v>
      </c>
      <c r="CZ102">
        <v>0</v>
      </c>
      <c r="DC102">
        <v>0</v>
      </c>
    </row>
    <row r="103" spans="1:110" ht="15.75" customHeight="1" x14ac:dyDescent="0.45">
      <c r="A103" s="332" t="s">
        <v>6257</v>
      </c>
      <c r="B103" s="342" t="s">
        <v>3082</v>
      </c>
      <c r="C103" s="332" t="s">
        <v>8278</v>
      </c>
      <c r="D103" s="332" t="s">
        <v>3084</v>
      </c>
      <c r="E103" s="361" t="s">
        <v>122</v>
      </c>
      <c r="G103" s="332" t="s">
        <v>702</v>
      </c>
      <c r="H103" s="332" t="s">
        <v>56</v>
      </c>
      <c r="I103" s="332" t="s">
        <v>173</v>
      </c>
      <c r="J103" s="332" t="s">
        <v>269</v>
      </c>
      <c r="K103" s="24" t="s">
        <v>229</v>
      </c>
      <c r="L103" s="332" t="s">
        <v>279</v>
      </c>
      <c r="M103" s="364" t="s">
        <v>2405</v>
      </c>
      <c r="N103" t="s">
        <v>299</v>
      </c>
      <c r="Q103" s="346">
        <v>0</v>
      </c>
      <c r="R103" s="346">
        <v>0</v>
      </c>
      <c r="S103" s="346">
        <v>0</v>
      </c>
      <c r="T103" s="346">
        <v>0</v>
      </c>
      <c r="U103" s="346">
        <v>0</v>
      </c>
      <c r="V103" s="347">
        <v>1</v>
      </c>
      <c r="W103" s="346">
        <v>0</v>
      </c>
      <c r="X103" s="346">
        <v>0</v>
      </c>
      <c r="Y103" s="348">
        <v>0</v>
      </c>
      <c r="Z103" s="349">
        <v>0</v>
      </c>
      <c r="AA103" s="349">
        <v>0</v>
      </c>
      <c r="AB103" s="349">
        <v>0</v>
      </c>
      <c r="AC103" s="349">
        <v>0</v>
      </c>
      <c r="AD103" s="349">
        <v>0</v>
      </c>
      <c r="AE103" s="349">
        <v>0</v>
      </c>
      <c r="AF103" s="349">
        <v>0</v>
      </c>
      <c r="AG103" s="349">
        <v>0</v>
      </c>
      <c r="AH103" s="349">
        <v>0</v>
      </c>
      <c r="AI103" s="349">
        <v>0</v>
      </c>
      <c r="AJ103" s="349">
        <v>0</v>
      </c>
      <c r="AK103" s="349">
        <v>0</v>
      </c>
      <c r="AL103" s="349">
        <v>0</v>
      </c>
      <c r="AM103" s="350">
        <v>0</v>
      </c>
      <c r="AN103" s="350">
        <v>0</v>
      </c>
      <c r="AO103" s="350">
        <v>0</v>
      </c>
      <c r="AP103" s="350">
        <v>0</v>
      </c>
      <c r="AQ103" s="350">
        <v>0</v>
      </c>
      <c r="AR103" s="350">
        <v>0</v>
      </c>
      <c r="AS103" s="350">
        <v>0</v>
      </c>
      <c r="AT103" s="350">
        <v>0</v>
      </c>
      <c r="AU103" s="350">
        <v>0</v>
      </c>
      <c r="AV103" s="350">
        <v>0</v>
      </c>
      <c r="AW103" s="350">
        <v>0</v>
      </c>
      <c r="AX103" s="350">
        <v>0</v>
      </c>
      <c r="AY103" s="350">
        <v>0</v>
      </c>
      <c r="AZ103" s="350">
        <v>0</v>
      </c>
      <c r="BA103" s="350">
        <v>0</v>
      </c>
      <c r="BB103" s="350">
        <v>0</v>
      </c>
      <c r="BC103" s="351">
        <v>0</v>
      </c>
      <c r="BD103" s="351">
        <v>0</v>
      </c>
      <c r="BE103" s="351">
        <v>0</v>
      </c>
      <c r="BF103" s="351">
        <v>0</v>
      </c>
      <c r="BG103" s="351">
        <v>0</v>
      </c>
      <c r="BH103" s="351">
        <v>0</v>
      </c>
      <c r="BI103" s="351">
        <v>0</v>
      </c>
      <c r="BJ103" s="351">
        <v>0</v>
      </c>
      <c r="BK103" s="351">
        <v>0</v>
      </c>
      <c r="BL103" s="351">
        <v>0</v>
      </c>
      <c r="BM103" s="351">
        <v>0</v>
      </c>
      <c r="BN103" s="351">
        <v>0</v>
      </c>
      <c r="BO103" s="352">
        <v>0</v>
      </c>
      <c r="BP103" s="352">
        <v>0</v>
      </c>
      <c r="BQ103" s="353">
        <v>0</v>
      </c>
      <c r="BR103" s="353">
        <v>0</v>
      </c>
      <c r="BS103" s="353">
        <v>0</v>
      </c>
      <c r="BT103" s="353">
        <v>0</v>
      </c>
      <c r="BU103" s="353">
        <v>0</v>
      </c>
      <c r="BV103" s="353">
        <v>0</v>
      </c>
      <c r="BW103" s="353">
        <v>0</v>
      </c>
      <c r="BX103" s="353">
        <v>0</v>
      </c>
      <c r="BY103" s="353">
        <v>0</v>
      </c>
      <c r="BZ103" s="353">
        <v>0</v>
      </c>
      <c r="CA103" s="354">
        <v>0</v>
      </c>
      <c r="CB103" s="355">
        <v>0</v>
      </c>
      <c r="CC103" s="355">
        <v>0</v>
      </c>
      <c r="CD103" s="355">
        <v>0</v>
      </c>
      <c r="CE103" s="355">
        <v>0</v>
      </c>
      <c r="CF103" s="355">
        <v>0</v>
      </c>
      <c r="CG103" s="355">
        <v>0</v>
      </c>
      <c r="CH103" s="355">
        <v>0</v>
      </c>
      <c r="CI103" s="355">
        <v>0</v>
      </c>
      <c r="CJ103" s="355">
        <v>0</v>
      </c>
      <c r="CK103" s="355">
        <v>0</v>
      </c>
      <c r="CL103" s="355">
        <v>0</v>
      </c>
      <c r="CM103" s="355">
        <v>0</v>
      </c>
      <c r="CN103" s="355">
        <v>0</v>
      </c>
      <c r="CO103" s="355">
        <v>0</v>
      </c>
      <c r="CP103" s="355">
        <v>0</v>
      </c>
      <c r="CQ103" s="355">
        <v>0</v>
      </c>
      <c r="CR103" s="355">
        <v>0</v>
      </c>
      <c r="CS103" s="355">
        <v>0</v>
      </c>
      <c r="CT103" s="355">
        <v>0</v>
      </c>
      <c r="CU103" s="356">
        <v>0</v>
      </c>
      <c r="CV103">
        <v>0</v>
      </c>
      <c r="CW103">
        <v>0</v>
      </c>
      <c r="CX103">
        <v>0</v>
      </c>
      <c r="CY103">
        <v>0</v>
      </c>
      <c r="CZ103">
        <v>0</v>
      </c>
      <c r="DA103" s="365"/>
      <c r="DB103" s="367" t="s">
        <v>3064</v>
      </c>
      <c r="DC103">
        <v>1</v>
      </c>
    </row>
    <row r="104" spans="1:110" ht="15.75" customHeight="1" x14ac:dyDescent="0.45">
      <c r="A104" s="332" t="s">
        <v>6257</v>
      </c>
      <c r="B104" s="342" t="s">
        <v>3082</v>
      </c>
      <c r="C104" s="332" t="s">
        <v>8279</v>
      </c>
      <c r="D104" s="332" t="s">
        <v>3084</v>
      </c>
      <c r="E104" s="361" t="s">
        <v>122</v>
      </c>
      <c r="G104" s="332" t="s">
        <v>702</v>
      </c>
      <c r="H104" s="332" t="s">
        <v>56</v>
      </c>
      <c r="I104" s="332" t="s">
        <v>173</v>
      </c>
      <c r="J104" s="332" t="s">
        <v>269</v>
      </c>
      <c r="K104" s="24" t="s">
        <v>229</v>
      </c>
      <c r="L104" s="332" t="s">
        <v>279</v>
      </c>
      <c r="M104" s="364" t="s">
        <v>2405</v>
      </c>
      <c r="N104" t="s">
        <v>299</v>
      </c>
      <c r="Q104" s="346">
        <v>0</v>
      </c>
      <c r="R104" s="346">
        <v>0</v>
      </c>
      <c r="S104" s="346">
        <v>0</v>
      </c>
      <c r="T104" s="346">
        <v>0</v>
      </c>
      <c r="U104" s="346">
        <v>0</v>
      </c>
      <c r="V104" s="347">
        <v>1</v>
      </c>
      <c r="W104" s="346">
        <v>0</v>
      </c>
      <c r="X104" s="346">
        <v>0</v>
      </c>
      <c r="Y104" s="348">
        <v>0</v>
      </c>
      <c r="Z104" s="349">
        <v>0</v>
      </c>
      <c r="AA104" s="349">
        <v>0</v>
      </c>
      <c r="AB104" s="349">
        <v>0</v>
      </c>
      <c r="AC104" s="349">
        <v>0</v>
      </c>
      <c r="AD104" s="349">
        <v>0</v>
      </c>
      <c r="AE104" s="349">
        <v>0</v>
      </c>
      <c r="AF104" s="349">
        <v>0</v>
      </c>
      <c r="AG104" s="349">
        <v>0</v>
      </c>
      <c r="AH104" s="349">
        <v>0</v>
      </c>
      <c r="AI104" s="349">
        <v>0</v>
      </c>
      <c r="AJ104" s="349">
        <v>0</v>
      </c>
      <c r="AK104" s="349">
        <v>0</v>
      </c>
      <c r="AL104" s="349">
        <v>0</v>
      </c>
      <c r="AM104" s="350">
        <v>0</v>
      </c>
      <c r="AN104" s="350">
        <v>0</v>
      </c>
      <c r="AO104" s="350">
        <v>0</v>
      </c>
      <c r="AP104" s="350">
        <v>0</v>
      </c>
      <c r="AQ104" s="350">
        <v>0</v>
      </c>
      <c r="AR104" s="350">
        <v>0</v>
      </c>
      <c r="AS104" s="350">
        <v>0</v>
      </c>
      <c r="AT104" s="350">
        <v>0</v>
      </c>
      <c r="AU104" s="350">
        <v>0</v>
      </c>
      <c r="AV104" s="350">
        <v>0</v>
      </c>
      <c r="AW104" s="350">
        <v>0</v>
      </c>
      <c r="AX104" s="350">
        <v>0</v>
      </c>
      <c r="AY104" s="350">
        <v>0</v>
      </c>
      <c r="AZ104" s="350">
        <v>0</v>
      </c>
      <c r="BA104" s="350">
        <v>0</v>
      </c>
      <c r="BB104" s="350">
        <v>0</v>
      </c>
      <c r="BC104" s="351">
        <v>0</v>
      </c>
      <c r="BD104" s="351">
        <v>0</v>
      </c>
      <c r="BE104" s="351">
        <v>0</v>
      </c>
      <c r="BF104" s="351">
        <v>0</v>
      </c>
      <c r="BG104" s="351">
        <v>0</v>
      </c>
      <c r="BH104" s="351">
        <v>0</v>
      </c>
      <c r="BI104" s="351">
        <v>0</v>
      </c>
      <c r="BJ104" s="351">
        <v>0</v>
      </c>
      <c r="BK104" s="351">
        <v>0</v>
      </c>
      <c r="BL104" s="351">
        <v>0</v>
      </c>
      <c r="BM104" s="351">
        <v>0</v>
      </c>
      <c r="BN104" s="351">
        <v>0</v>
      </c>
      <c r="BO104" s="352">
        <v>0</v>
      </c>
      <c r="BP104" s="352">
        <v>0</v>
      </c>
      <c r="BQ104" s="353">
        <v>0</v>
      </c>
      <c r="BR104" s="353">
        <v>0</v>
      </c>
      <c r="BS104" s="353">
        <v>0</v>
      </c>
      <c r="BT104" s="353">
        <v>0</v>
      </c>
      <c r="BU104" s="353">
        <v>0</v>
      </c>
      <c r="BV104" s="353">
        <v>0</v>
      </c>
      <c r="BW104" s="353">
        <v>0</v>
      </c>
      <c r="BX104" s="353">
        <v>0</v>
      </c>
      <c r="BY104" s="353">
        <v>0</v>
      </c>
      <c r="BZ104" s="353">
        <v>0</v>
      </c>
      <c r="CA104" s="354">
        <v>0</v>
      </c>
      <c r="CB104" s="355">
        <v>0</v>
      </c>
      <c r="CC104" s="355">
        <v>0</v>
      </c>
      <c r="CD104" s="355">
        <v>0</v>
      </c>
      <c r="CE104" s="355">
        <v>0</v>
      </c>
      <c r="CF104" s="355">
        <v>0</v>
      </c>
      <c r="CG104" s="355">
        <v>0</v>
      </c>
      <c r="CH104" s="355">
        <v>0</v>
      </c>
      <c r="CI104" s="355">
        <v>0</v>
      </c>
      <c r="CJ104" s="355">
        <v>0</v>
      </c>
      <c r="CK104" s="355">
        <v>0</v>
      </c>
      <c r="CL104" s="355">
        <v>0</v>
      </c>
      <c r="CM104" s="355">
        <v>0</v>
      </c>
      <c r="CN104" s="355">
        <v>0</v>
      </c>
      <c r="CO104" s="355">
        <v>0</v>
      </c>
      <c r="CP104" s="355">
        <v>0</v>
      </c>
      <c r="CQ104" s="355">
        <v>0</v>
      </c>
      <c r="CR104" s="355">
        <v>0</v>
      </c>
      <c r="CS104" s="355">
        <v>0</v>
      </c>
      <c r="CT104" s="355">
        <v>0</v>
      </c>
      <c r="CU104" s="356">
        <v>0</v>
      </c>
      <c r="CV104">
        <v>0</v>
      </c>
      <c r="CW104">
        <v>0</v>
      </c>
      <c r="CX104">
        <v>0</v>
      </c>
      <c r="CY104">
        <v>0</v>
      </c>
      <c r="CZ104">
        <v>0</v>
      </c>
      <c r="DA104" s="365"/>
      <c r="DB104" s="367" t="s">
        <v>3064</v>
      </c>
      <c r="DC104">
        <v>1</v>
      </c>
    </row>
    <row r="105" spans="1:110" ht="15.75" customHeight="1" x14ac:dyDescent="0.45">
      <c r="A105" s="332" t="s">
        <v>6257</v>
      </c>
      <c r="B105" s="342" t="s">
        <v>3082</v>
      </c>
      <c r="C105" s="332" t="s">
        <v>8280</v>
      </c>
      <c r="D105" s="332" t="s">
        <v>3024</v>
      </c>
      <c r="E105" s="361" t="s">
        <v>122</v>
      </c>
      <c r="G105" s="332" t="s">
        <v>702</v>
      </c>
      <c r="H105" s="332" t="s">
        <v>56</v>
      </c>
      <c r="I105" s="332" t="s">
        <v>173</v>
      </c>
      <c r="J105" s="332" t="s">
        <v>269</v>
      </c>
      <c r="K105" s="24" t="s">
        <v>229</v>
      </c>
      <c r="L105" s="332" t="s">
        <v>279</v>
      </c>
      <c r="M105" s="364" t="s">
        <v>2405</v>
      </c>
      <c r="N105" t="s">
        <v>299</v>
      </c>
      <c r="Q105" s="346">
        <v>0</v>
      </c>
      <c r="R105" s="346">
        <v>0</v>
      </c>
      <c r="S105" s="346">
        <v>0</v>
      </c>
      <c r="T105" s="346">
        <v>0</v>
      </c>
      <c r="U105" s="346">
        <v>0</v>
      </c>
      <c r="V105" s="347">
        <v>1</v>
      </c>
      <c r="W105" s="346">
        <v>0</v>
      </c>
      <c r="X105" s="346">
        <v>0</v>
      </c>
      <c r="Y105" s="348">
        <v>0</v>
      </c>
      <c r="Z105" s="349">
        <v>0</v>
      </c>
      <c r="AA105" s="349">
        <v>0</v>
      </c>
      <c r="AB105" s="349">
        <v>0</v>
      </c>
      <c r="AC105" s="349">
        <v>0</v>
      </c>
      <c r="AD105" s="349">
        <v>0</v>
      </c>
      <c r="AE105" s="349">
        <v>0</v>
      </c>
      <c r="AF105" s="349">
        <v>0</v>
      </c>
      <c r="AG105" s="349">
        <v>0</v>
      </c>
      <c r="AH105" s="349">
        <v>0</v>
      </c>
      <c r="AI105" s="349">
        <v>0</v>
      </c>
      <c r="AJ105" s="349">
        <v>0</v>
      </c>
      <c r="AK105" s="349">
        <v>0</v>
      </c>
      <c r="AL105" s="349">
        <v>0</v>
      </c>
      <c r="AM105" s="350">
        <v>0</v>
      </c>
      <c r="AN105" s="350">
        <v>0</v>
      </c>
      <c r="AO105" s="350">
        <v>0</v>
      </c>
      <c r="AP105" s="350">
        <v>0</v>
      </c>
      <c r="AQ105" s="350">
        <v>0</v>
      </c>
      <c r="AR105" s="350">
        <v>0</v>
      </c>
      <c r="AS105" s="350">
        <v>0</v>
      </c>
      <c r="AT105" s="350">
        <v>0</v>
      </c>
      <c r="AU105" s="350">
        <v>0</v>
      </c>
      <c r="AV105" s="350">
        <v>0</v>
      </c>
      <c r="AW105" s="350">
        <v>0</v>
      </c>
      <c r="AX105" s="350">
        <v>0</v>
      </c>
      <c r="AY105" s="350">
        <v>0</v>
      </c>
      <c r="AZ105" s="350">
        <v>0</v>
      </c>
      <c r="BA105" s="350">
        <v>0</v>
      </c>
      <c r="BB105" s="350">
        <v>0</v>
      </c>
      <c r="BC105" s="351">
        <v>0</v>
      </c>
      <c r="BD105" s="351">
        <v>0</v>
      </c>
      <c r="BE105" s="351">
        <v>0</v>
      </c>
      <c r="BF105" s="351">
        <v>0</v>
      </c>
      <c r="BG105" s="351">
        <v>0</v>
      </c>
      <c r="BH105" s="351">
        <v>0</v>
      </c>
      <c r="BI105" s="351">
        <v>0</v>
      </c>
      <c r="BJ105" s="351">
        <v>0</v>
      </c>
      <c r="BK105" s="351">
        <v>0</v>
      </c>
      <c r="BL105" s="351">
        <v>0</v>
      </c>
      <c r="BM105" s="351">
        <v>0</v>
      </c>
      <c r="BN105" s="351">
        <v>0</v>
      </c>
      <c r="BO105" s="352">
        <v>0</v>
      </c>
      <c r="BP105" s="352">
        <v>0</v>
      </c>
      <c r="BQ105" s="353">
        <v>0</v>
      </c>
      <c r="BR105" s="353">
        <v>0</v>
      </c>
      <c r="BS105" s="353">
        <v>0</v>
      </c>
      <c r="BT105" s="353">
        <v>0</v>
      </c>
      <c r="BU105" s="353">
        <v>0</v>
      </c>
      <c r="BV105" s="353">
        <v>0</v>
      </c>
      <c r="BW105" s="353">
        <v>0</v>
      </c>
      <c r="BX105" s="353">
        <v>0</v>
      </c>
      <c r="BY105" s="353">
        <v>0</v>
      </c>
      <c r="BZ105" s="353">
        <v>0</v>
      </c>
      <c r="CA105" s="354">
        <v>0</v>
      </c>
      <c r="CB105" s="355">
        <v>0</v>
      </c>
      <c r="CC105" s="355">
        <v>0</v>
      </c>
      <c r="CD105" s="355">
        <v>0</v>
      </c>
      <c r="CE105" s="355">
        <v>0</v>
      </c>
      <c r="CF105" s="355">
        <v>0</v>
      </c>
      <c r="CG105" s="355">
        <v>0</v>
      </c>
      <c r="CH105" s="355">
        <v>0</v>
      </c>
      <c r="CI105" s="355">
        <v>0</v>
      </c>
      <c r="CJ105" s="355">
        <v>0</v>
      </c>
      <c r="CK105" s="355">
        <v>0</v>
      </c>
      <c r="CL105" s="355">
        <v>0</v>
      </c>
      <c r="CM105" s="355">
        <v>0</v>
      </c>
      <c r="CN105" s="355">
        <v>0</v>
      </c>
      <c r="CO105" s="355">
        <v>0</v>
      </c>
      <c r="CP105" s="355">
        <v>0</v>
      </c>
      <c r="CQ105" s="355">
        <v>0</v>
      </c>
      <c r="CR105" s="355">
        <v>0</v>
      </c>
      <c r="CS105" s="355">
        <v>0</v>
      </c>
      <c r="CT105" s="355">
        <v>0</v>
      </c>
      <c r="CU105" s="356">
        <v>0</v>
      </c>
      <c r="CV105">
        <v>0</v>
      </c>
      <c r="CW105">
        <v>0</v>
      </c>
      <c r="CX105">
        <v>0</v>
      </c>
      <c r="CY105">
        <v>0</v>
      </c>
      <c r="CZ105">
        <v>0</v>
      </c>
      <c r="DA105" s="365"/>
      <c r="DB105" s="367" t="s">
        <v>3064</v>
      </c>
      <c r="DC105">
        <v>1</v>
      </c>
      <c r="DD105" s="363"/>
      <c r="DE105" s="363"/>
      <c r="DF105" s="363"/>
    </row>
    <row r="106" spans="1:110" ht="15.75" customHeight="1" x14ac:dyDescent="0.45">
      <c r="A106" s="332" t="s">
        <v>6257</v>
      </c>
      <c r="B106" s="342" t="s">
        <v>3082</v>
      </c>
      <c r="C106" s="332" t="s">
        <v>8281</v>
      </c>
      <c r="D106" s="332" t="s">
        <v>3024</v>
      </c>
      <c r="E106" s="361" t="s">
        <v>122</v>
      </c>
      <c r="G106" s="332" t="s">
        <v>702</v>
      </c>
      <c r="H106" s="332" t="s">
        <v>56</v>
      </c>
      <c r="I106" s="332" t="s">
        <v>173</v>
      </c>
      <c r="J106" s="332" t="s">
        <v>471</v>
      </c>
      <c r="K106" s="24" t="s">
        <v>229</v>
      </c>
      <c r="L106" s="332" t="s">
        <v>279</v>
      </c>
      <c r="M106" s="364" t="s">
        <v>2405</v>
      </c>
      <c r="N106" t="s">
        <v>299</v>
      </c>
      <c r="Q106" s="346">
        <v>0</v>
      </c>
      <c r="R106" s="346">
        <v>0</v>
      </c>
      <c r="S106" s="346">
        <v>0</v>
      </c>
      <c r="T106" s="346">
        <v>0</v>
      </c>
      <c r="U106" s="346">
        <v>0</v>
      </c>
      <c r="V106" s="347">
        <v>1</v>
      </c>
      <c r="W106" s="346">
        <v>0</v>
      </c>
      <c r="X106" s="346">
        <v>0</v>
      </c>
      <c r="Y106" s="348">
        <v>0</v>
      </c>
      <c r="Z106" s="349">
        <v>0</v>
      </c>
      <c r="AA106" s="349">
        <v>0</v>
      </c>
      <c r="AB106" s="349">
        <v>0</v>
      </c>
      <c r="AC106" s="349">
        <v>0</v>
      </c>
      <c r="AD106" s="349">
        <v>0</v>
      </c>
      <c r="AE106" s="349">
        <v>0</v>
      </c>
      <c r="AF106" s="349">
        <v>0</v>
      </c>
      <c r="AG106" s="349">
        <v>0</v>
      </c>
      <c r="AH106" s="349">
        <v>0</v>
      </c>
      <c r="AI106" s="349">
        <v>0</v>
      </c>
      <c r="AJ106" s="349">
        <v>0</v>
      </c>
      <c r="AK106" s="349">
        <v>0</v>
      </c>
      <c r="AL106" s="349">
        <v>0</v>
      </c>
      <c r="AM106" s="350">
        <v>0</v>
      </c>
      <c r="AN106" s="350">
        <v>0</v>
      </c>
      <c r="AO106" s="350">
        <v>0</v>
      </c>
      <c r="AP106" s="350">
        <v>0</v>
      </c>
      <c r="AQ106" s="350">
        <v>0</v>
      </c>
      <c r="AR106" s="350">
        <v>0</v>
      </c>
      <c r="AS106" s="350">
        <v>0</v>
      </c>
      <c r="AT106" s="350">
        <v>0</v>
      </c>
      <c r="AU106" s="350">
        <v>0</v>
      </c>
      <c r="AV106" s="350">
        <v>0</v>
      </c>
      <c r="AW106" s="350">
        <v>0</v>
      </c>
      <c r="AX106" s="350">
        <v>0</v>
      </c>
      <c r="AY106" s="350">
        <v>0</v>
      </c>
      <c r="AZ106" s="350">
        <v>0</v>
      </c>
      <c r="BA106" s="350">
        <v>0</v>
      </c>
      <c r="BB106" s="350">
        <v>0</v>
      </c>
      <c r="BC106" s="351">
        <v>0</v>
      </c>
      <c r="BD106" s="351">
        <v>0</v>
      </c>
      <c r="BE106" s="351">
        <v>0</v>
      </c>
      <c r="BF106" s="351">
        <v>0</v>
      </c>
      <c r="BG106" s="351">
        <v>0</v>
      </c>
      <c r="BH106" s="351">
        <v>0</v>
      </c>
      <c r="BI106" s="351">
        <v>0</v>
      </c>
      <c r="BJ106" s="351">
        <v>0</v>
      </c>
      <c r="BK106" s="351">
        <v>0</v>
      </c>
      <c r="BL106" s="351">
        <v>0</v>
      </c>
      <c r="BM106" s="351">
        <v>0</v>
      </c>
      <c r="BN106" s="351">
        <v>0</v>
      </c>
      <c r="BO106" s="352">
        <v>0</v>
      </c>
      <c r="BP106" s="352">
        <v>0</v>
      </c>
      <c r="BQ106" s="353">
        <v>0</v>
      </c>
      <c r="BR106" s="353">
        <v>0</v>
      </c>
      <c r="BS106" s="353">
        <v>0</v>
      </c>
      <c r="BT106" s="353">
        <v>0</v>
      </c>
      <c r="BU106" s="353">
        <v>0</v>
      </c>
      <c r="BV106" s="353">
        <v>0</v>
      </c>
      <c r="BW106" s="353">
        <v>0</v>
      </c>
      <c r="BX106" s="353">
        <v>0</v>
      </c>
      <c r="BY106" s="353">
        <v>0</v>
      </c>
      <c r="BZ106" s="353">
        <v>0</v>
      </c>
      <c r="CA106" s="354">
        <v>0</v>
      </c>
      <c r="CB106" s="355">
        <v>0</v>
      </c>
      <c r="CC106" s="355">
        <v>0</v>
      </c>
      <c r="CD106" s="355">
        <v>0</v>
      </c>
      <c r="CE106" s="355">
        <v>0</v>
      </c>
      <c r="CF106" s="355">
        <v>0</v>
      </c>
      <c r="CG106" s="355">
        <v>0</v>
      </c>
      <c r="CH106" s="355">
        <v>0</v>
      </c>
      <c r="CI106" s="355">
        <v>0</v>
      </c>
      <c r="CJ106" s="355">
        <v>0</v>
      </c>
      <c r="CK106" s="355">
        <v>0</v>
      </c>
      <c r="CL106" s="355">
        <v>0</v>
      </c>
      <c r="CM106" s="355">
        <v>0</v>
      </c>
      <c r="CN106" s="355">
        <v>0</v>
      </c>
      <c r="CO106" s="355">
        <v>0</v>
      </c>
      <c r="CP106" s="355">
        <v>0</v>
      </c>
      <c r="CQ106" s="355">
        <v>0</v>
      </c>
      <c r="CR106" s="355">
        <v>0</v>
      </c>
      <c r="CS106" s="355">
        <v>0</v>
      </c>
      <c r="CT106" s="355">
        <v>0</v>
      </c>
      <c r="CU106" s="356">
        <v>0</v>
      </c>
      <c r="CV106">
        <v>0</v>
      </c>
      <c r="CW106">
        <v>0</v>
      </c>
      <c r="CX106">
        <v>0</v>
      </c>
      <c r="CY106">
        <v>0</v>
      </c>
      <c r="CZ106">
        <v>0</v>
      </c>
      <c r="DA106" s="365"/>
      <c r="DB106" s="367" t="s">
        <v>3064</v>
      </c>
      <c r="DC106">
        <v>1</v>
      </c>
    </row>
    <row r="107" spans="1:110" ht="15.75" customHeight="1" x14ac:dyDescent="0.45">
      <c r="A107" s="332" t="s">
        <v>6257</v>
      </c>
      <c r="B107" s="342" t="s">
        <v>3082</v>
      </c>
      <c r="C107" s="332" t="s">
        <v>8282</v>
      </c>
      <c r="D107" s="332"/>
      <c r="E107" s="361" t="s">
        <v>122</v>
      </c>
      <c r="G107" s="332" t="s">
        <v>702</v>
      </c>
      <c r="H107" s="332" t="s">
        <v>56</v>
      </c>
      <c r="I107" s="332" t="s">
        <v>173</v>
      </c>
      <c r="J107" s="332" t="s">
        <v>269</v>
      </c>
      <c r="K107" s="24" t="s">
        <v>229</v>
      </c>
      <c r="L107" s="332" t="s">
        <v>279</v>
      </c>
      <c r="M107" s="364" t="s">
        <v>2405</v>
      </c>
      <c r="N107" t="s">
        <v>299</v>
      </c>
      <c r="Q107" s="346">
        <v>0</v>
      </c>
      <c r="R107" s="346">
        <v>0</v>
      </c>
      <c r="S107" s="346">
        <v>0</v>
      </c>
      <c r="T107" s="346">
        <v>0</v>
      </c>
      <c r="U107" s="346">
        <v>0</v>
      </c>
      <c r="V107" s="347">
        <v>1</v>
      </c>
      <c r="W107" s="346">
        <v>0</v>
      </c>
      <c r="X107" s="346">
        <v>0</v>
      </c>
      <c r="Y107" s="348">
        <v>0</v>
      </c>
      <c r="Z107" s="349">
        <v>0</v>
      </c>
      <c r="AA107" s="349">
        <v>0</v>
      </c>
      <c r="AB107" s="349">
        <v>0</v>
      </c>
      <c r="AC107" s="349">
        <v>0</v>
      </c>
      <c r="AD107" s="349">
        <v>0</v>
      </c>
      <c r="AE107" s="349">
        <v>0</v>
      </c>
      <c r="AF107" s="349">
        <v>0</v>
      </c>
      <c r="AG107" s="349">
        <v>0</v>
      </c>
      <c r="AH107" s="349">
        <v>0</v>
      </c>
      <c r="AI107" s="349">
        <v>0</v>
      </c>
      <c r="AJ107" s="349">
        <v>0</v>
      </c>
      <c r="AK107" s="349">
        <v>0</v>
      </c>
      <c r="AL107" s="349">
        <v>0</v>
      </c>
      <c r="AM107" s="350">
        <v>0</v>
      </c>
      <c r="AN107" s="350">
        <v>0</v>
      </c>
      <c r="AO107" s="350">
        <v>0</v>
      </c>
      <c r="AP107" s="350">
        <v>0</v>
      </c>
      <c r="AQ107" s="350">
        <v>0</v>
      </c>
      <c r="AR107" s="350">
        <v>0</v>
      </c>
      <c r="AS107" s="350">
        <v>0</v>
      </c>
      <c r="AT107" s="350">
        <v>0</v>
      </c>
      <c r="AU107" s="350">
        <v>0</v>
      </c>
      <c r="AV107" s="350">
        <v>0</v>
      </c>
      <c r="AW107" s="350">
        <v>0</v>
      </c>
      <c r="AX107" s="350">
        <v>0</v>
      </c>
      <c r="AY107" s="350">
        <v>0</v>
      </c>
      <c r="AZ107" s="350">
        <v>0</v>
      </c>
      <c r="BA107" s="350">
        <v>0</v>
      </c>
      <c r="BB107" s="350">
        <v>0</v>
      </c>
      <c r="BC107" s="351">
        <v>0</v>
      </c>
      <c r="BD107" s="351">
        <v>0</v>
      </c>
      <c r="BE107" s="351">
        <v>0</v>
      </c>
      <c r="BF107" s="351">
        <v>0</v>
      </c>
      <c r="BG107" s="351">
        <v>0</v>
      </c>
      <c r="BH107" s="351">
        <v>0</v>
      </c>
      <c r="BI107" s="351">
        <v>0</v>
      </c>
      <c r="BJ107" s="351">
        <v>0</v>
      </c>
      <c r="BK107" s="351">
        <v>0</v>
      </c>
      <c r="BL107" s="351">
        <v>0</v>
      </c>
      <c r="BM107" s="351">
        <v>0</v>
      </c>
      <c r="BN107" s="351">
        <v>0</v>
      </c>
      <c r="BO107" s="352">
        <v>0</v>
      </c>
      <c r="BP107" s="352">
        <v>0</v>
      </c>
      <c r="BQ107" s="353">
        <v>0</v>
      </c>
      <c r="BR107" s="353">
        <v>0</v>
      </c>
      <c r="BS107" s="353">
        <v>0</v>
      </c>
      <c r="BT107" s="353">
        <v>0</v>
      </c>
      <c r="BU107" s="353">
        <v>0</v>
      </c>
      <c r="BV107" s="353">
        <v>0</v>
      </c>
      <c r="BW107" s="353">
        <v>0</v>
      </c>
      <c r="BX107" s="353">
        <v>0</v>
      </c>
      <c r="BY107" s="353">
        <v>0</v>
      </c>
      <c r="BZ107" s="353">
        <v>0</v>
      </c>
      <c r="CA107" s="354">
        <v>0</v>
      </c>
      <c r="CB107" s="355">
        <v>0</v>
      </c>
      <c r="CC107" s="355">
        <v>0</v>
      </c>
      <c r="CD107" s="355">
        <v>0</v>
      </c>
      <c r="CE107" s="355">
        <v>0</v>
      </c>
      <c r="CF107" s="355">
        <v>0</v>
      </c>
      <c r="CG107" s="355">
        <v>0</v>
      </c>
      <c r="CH107" s="355">
        <v>0</v>
      </c>
      <c r="CI107" s="355">
        <v>0</v>
      </c>
      <c r="CJ107" s="355">
        <v>0</v>
      </c>
      <c r="CK107" s="355">
        <v>0</v>
      </c>
      <c r="CL107" s="355">
        <v>0</v>
      </c>
      <c r="CM107" s="355">
        <v>0</v>
      </c>
      <c r="CN107" s="355">
        <v>0</v>
      </c>
      <c r="CO107" s="355">
        <v>0</v>
      </c>
      <c r="CP107" s="355">
        <v>0</v>
      </c>
      <c r="CQ107" s="355">
        <v>0</v>
      </c>
      <c r="CR107" s="355">
        <v>0</v>
      </c>
      <c r="CS107" s="355">
        <v>0</v>
      </c>
      <c r="CT107" s="355">
        <v>0</v>
      </c>
      <c r="CU107" s="356">
        <v>0</v>
      </c>
      <c r="CV107">
        <v>0</v>
      </c>
      <c r="CW107">
        <v>0</v>
      </c>
      <c r="CX107">
        <v>0</v>
      </c>
      <c r="CY107">
        <v>0</v>
      </c>
      <c r="CZ107">
        <v>0</v>
      </c>
      <c r="DA107" s="365"/>
      <c r="DB107" s="367" t="s">
        <v>3064</v>
      </c>
      <c r="DC107">
        <v>1</v>
      </c>
    </row>
    <row r="108" spans="1:110" ht="15.75" customHeight="1" x14ac:dyDescent="0.45">
      <c r="A108" s="332" t="s">
        <v>8283</v>
      </c>
      <c r="B108" s="342" t="s">
        <v>8284</v>
      </c>
      <c r="C108" s="332" t="s">
        <v>8285</v>
      </c>
      <c r="D108" s="332"/>
      <c r="E108" s="361" t="s">
        <v>122</v>
      </c>
      <c r="G108" s="332" t="s">
        <v>702</v>
      </c>
      <c r="H108" s="332" t="s">
        <v>56</v>
      </c>
      <c r="I108" s="332" t="s">
        <v>455</v>
      </c>
      <c r="J108" s="332" t="s">
        <v>269</v>
      </c>
      <c r="L108" s="345" t="s">
        <v>274</v>
      </c>
      <c r="M108" s="364" t="s">
        <v>300</v>
      </c>
      <c r="N108" s="332" t="s">
        <v>299</v>
      </c>
      <c r="Q108" s="346">
        <v>0</v>
      </c>
      <c r="R108" s="346">
        <v>0</v>
      </c>
      <c r="S108" s="346">
        <v>0</v>
      </c>
      <c r="T108" s="346">
        <v>0</v>
      </c>
      <c r="U108" s="346">
        <v>0</v>
      </c>
      <c r="V108" s="347">
        <v>1</v>
      </c>
      <c r="W108" s="346">
        <v>0</v>
      </c>
      <c r="X108" s="346">
        <v>0</v>
      </c>
      <c r="Y108" s="348">
        <v>0</v>
      </c>
      <c r="Z108" s="349">
        <v>0</v>
      </c>
      <c r="AA108" s="349">
        <v>0</v>
      </c>
      <c r="AB108" s="349">
        <v>0</v>
      </c>
      <c r="AC108" s="349">
        <v>0</v>
      </c>
      <c r="AD108" s="349">
        <v>0</v>
      </c>
      <c r="AE108" s="349">
        <v>0</v>
      </c>
      <c r="AF108" s="349">
        <v>0</v>
      </c>
      <c r="AG108" s="349">
        <v>0</v>
      </c>
      <c r="AH108" s="349">
        <v>0</v>
      </c>
      <c r="AI108" s="349">
        <v>0</v>
      </c>
      <c r="AJ108" s="349">
        <v>0</v>
      </c>
      <c r="AK108" s="349">
        <v>0</v>
      </c>
      <c r="AL108" s="349">
        <v>0</v>
      </c>
      <c r="AM108" s="350">
        <v>0</v>
      </c>
      <c r="AN108" s="350">
        <v>0</v>
      </c>
      <c r="AO108" s="350">
        <v>0</v>
      </c>
      <c r="AP108" s="350">
        <v>0</v>
      </c>
      <c r="AQ108" s="350">
        <v>0</v>
      </c>
      <c r="AR108" s="350">
        <v>0</v>
      </c>
      <c r="AS108" s="350">
        <v>0</v>
      </c>
      <c r="AT108" s="350">
        <v>0</v>
      </c>
      <c r="AU108" s="350">
        <v>0</v>
      </c>
      <c r="AV108" s="350">
        <v>0</v>
      </c>
      <c r="AW108" s="350">
        <v>0</v>
      </c>
      <c r="AX108" s="350">
        <v>0</v>
      </c>
      <c r="AY108" s="350">
        <v>0</v>
      </c>
      <c r="AZ108" s="350">
        <v>0</v>
      </c>
      <c r="BA108" s="350">
        <v>0</v>
      </c>
      <c r="BB108" s="350">
        <v>0</v>
      </c>
      <c r="BC108" s="351">
        <v>0</v>
      </c>
      <c r="BD108" s="351">
        <v>0</v>
      </c>
      <c r="BE108" s="351">
        <v>0</v>
      </c>
      <c r="BF108" s="351">
        <v>0</v>
      </c>
      <c r="BG108" s="351">
        <v>0</v>
      </c>
      <c r="BH108" s="351">
        <v>0</v>
      </c>
      <c r="BI108" s="351">
        <v>0</v>
      </c>
      <c r="BJ108" s="351">
        <v>0</v>
      </c>
      <c r="BK108" s="351">
        <v>0</v>
      </c>
      <c r="BL108" s="351">
        <v>0</v>
      </c>
      <c r="BM108" s="351">
        <v>0</v>
      </c>
      <c r="BN108" s="351">
        <v>0</v>
      </c>
      <c r="BO108" s="352">
        <v>0</v>
      </c>
      <c r="BP108" s="352">
        <v>0</v>
      </c>
      <c r="BQ108" s="353">
        <v>0</v>
      </c>
      <c r="BR108" s="353">
        <v>0</v>
      </c>
      <c r="BS108" s="353">
        <v>0</v>
      </c>
      <c r="BT108" s="353">
        <v>0</v>
      </c>
      <c r="BU108" s="353">
        <v>0</v>
      </c>
      <c r="BV108" s="353">
        <v>0</v>
      </c>
      <c r="BW108" s="353">
        <v>0</v>
      </c>
      <c r="BX108" s="353">
        <v>0</v>
      </c>
      <c r="BY108" s="353">
        <v>0</v>
      </c>
      <c r="BZ108" s="353">
        <v>0</v>
      </c>
      <c r="CA108" s="354">
        <v>0</v>
      </c>
      <c r="CB108" s="355">
        <v>0</v>
      </c>
      <c r="CC108" s="355">
        <v>0</v>
      </c>
      <c r="CD108" s="355">
        <v>0</v>
      </c>
      <c r="CE108" s="355">
        <v>0</v>
      </c>
      <c r="CF108" s="355">
        <v>0</v>
      </c>
      <c r="CG108" s="355">
        <v>0</v>
      </c>
      <c r="CH108" s="355">
        <v>0</v>
      </c>
      <c r="CI108" s="355">
        <v>0</v>
      </c>
      <c r="CJ108" s="355">
        <v>0</v>
      </c>
      <c r="CK108" s="355">
        <v>0</v>
      </c>
      <c r="CL108" s="355">
        <v>0</v>
      </c>
      <c r="CM108" s="355">
        <v>0</v>
      </c>
      <c r="CN108" s="355">
        <v>0</v>
      </c>
      <c r="CO108" s="355">
        <v>0</v>
      </c>
      <c r="CP108" s="355">
        <v>0</v>
      </c>
      <c r="CQ108" s="355">
        <v>0</v>
      </c>
      <c r="CR108" s="355">
        <v>0</v>
      </c>
      <c r="CS108" s="355">
        <v>0</v>
      </c>
      <c r="CT108" s="355">
        <v>0</v>
      </c>
      <c r="CU108" s="356">
        <v>0</v>
      </c>
      <c r="CV108">
        <v>0</v>
      </c>
      <c r="CW108">
        <v>0</v>
      </c>
      <c r="CX108">
        <v>0</v>
      </c>
      <c r="CY108">
        <v>0</v>
      </c>
      <c r="CZ108">
        <v>0</v>
      </c>
      <c r="DA108" s="365"/>
      <c r="DC108">
        <v>1</v>
      </c>
    </row>
    <row r="109" spans="1:110" ht="15.75" customHeight="1" x14ac:dyDescent="0.45">
      <c r="A109" s="332" t="s">
        <v>8283</v>
      </c>
      <c r="B109" s="342" t="s">
        <v>8284</v>
      </c>
      <c r="C109" s="332" t="s">
        <v>8286</v>
      </c>
      <c r="D109" s="332"/>
      <c r="E109" s="361" t="s">
        <v>122</v>
      </c>
      <c r="G109" s="332" t="s">
        <v>702</v>
      </c>
      <c r="H109" s="332" t="s">
        <v>56</v>
      </c>
      <c r="I109" s="332" t="s">
        <v>455</v>
      </c>
      <c r="J109" s="332" t="s">
        <v>269</v>
      </c>
      <c r="L109" s="345" t="s">
        <v>274</v>
      </c>
      <c r="M109" s="364" t="s">
        <v>300</v>
      </c>
      <c r="N109" s="332" t="s">
        <v>299</v>
      </c>
      <c r="O109" s="332"/>
      <c r="Q109" s="346">
        <v>0</v>
      </c>
      <c r="R109" s="346">
        <v>0</v>
      </c>
      <c r="S109" s="346">
        <v>0</v>
      </c>
      <c r="T109" s="346">
        <v>0</v>
      </c>
      <c r="U109" s="346">
        <v>0</v>
      </c>
      <c r="V109" s="347">
        <v>1</v>
      </c>
      <c r="W109" s="346">
        <v>0</v>
      </c>
      <c r="X109" s="346">
        <v>0</v>
      </c>
      <c r="Y109" s="348">
        <v>0</v>
      </c>
      <c r="Z109" s="349">
        <v>0</v>
      </c>
      <c r="AA109" s="349">
        <v>0</v>
      </c>
      <c r="AB109" s="349">
        <v>0</v>
      </c>
      <c r="AC109" s="349">
        <v>0</v>
      </c>
      <c r="AD109" s="349">
        <v>0</v>
      </c>
      <c r="AE109" s="349">
        <v>0</v>
      </c>
      <c r="AF109" s="349">
        <v>0</v>
      </c>
      <c r="AG109" s="349">
        <v>0</v>
      </c>
      <c r="AH109" s="349">
        <v>0</v>
      </c>
      <c r="AI109" s="349">
        <v>0</v>
      </c>
      <c r="AJ109" s="349">
        <v>0</v>
      </c>
      <c r="AK109" s="349">
        <v>0</v>
      </c>
      <c r="AL109" s="349">
        <v>0</v>
      </c>
      <c r="AM109" s="350">
        <v>0</v>
      </c>
      <c r="AN109" s="350">
        <v>0</v>
      </c>
      <c r="AO109" s="350">
        <v>0</v>
      </c>
      <c r="AP109" s="350">
        <v>0</v>
      </c>
      <c r="AQ109" s="350">
        <v>0</v>
      </c>
      <c r="AR109" s="350">
        <v>0</v>
      </c>
      <c r="AS109" s="350">
        <v>0</v>
      </c>
      <c r="AT109" s="350">
        <v>0</v>
      </c>
      <c r="AU109" s="350">
        <v>0</v>
      </c>
      <c r="AV109" s="350">
        <v>0</v>
      </c>
      <c r="AW109" s="350">
        <v>0</v>
      </c>
      <c r="AX109" s="350">
        <v>0</v>
      </c>
      <c r="AY109" s="350">
        <v>0</v>
      </c>
      <c r="AZ109" s="350">
        <v>0</v>
      </c>
      <c r="BA109" s="350">
        <v>0</v>
      </c>
      <c r="BB109" s="350">
        <v>0</v>
      </c>
      <c r="BC109" s="351">
        <v>0</v>
      </c>
      <c r="BD109" s="351">
        <v>0</v>
      </c>
      <c r="BE109" s="351">
        <v>0</v>
      </c>
      <c r="BF109" s="351">
        <v>0</v>
      </c>
      <c r="BG109" s="351">
        <v>0</v>
      </c>
      <c r="BH109" s="351">
        <v>0</v>
      </c>
      <c r="BI109" s="351">
        <v>0</v>
      </c>
      <c r="BJ109" s="351">
        <v>0</v>
      </c>
      <c r="BK109" s="351">
        <v>0</v>
      </c>
      <c r="BL109" s="351">
        <v>0</v>
      </c>
      <c r="BM109" s="351">
        <v>0</v>
      </c>
      <c r="BN109" s="351">
        <v>0</v>
      </c>
      <c r="BO109" s="352">
        <v>0</v>
      </c>
      <c r="BP109" s="352">
        <v>0</v>
      </c>
      <c r="BQ109" s="353">
        <v>0</v>
      </c>
      <c r="BR109" s="353">
        <v>0</v>
      </c>
      <c r="BS109" s="353">
        <v>0</v>
      </c>
      <c r="BT109" s="353">
        <v>0</v>
      </c>
      <c r="BU109" s="353">
        <v>0</v>
      </c>
      <c r="BV109" s="353">
        <v>0</v>
      </c>
      <c r="BW109" s="353">
        <v>0</v>
      </c>
      <c r="BX109" s="353">
        <v>0</v>
      </c>
      <c r="BY109" s="353">
        <v>0</v>
      </c>
      <c r="BZ109" s="353">
        <v>0</v>
      </c>
      <c r="CA109" s="354">
        <v>0</v>
      </c>
      <c r="CB109" s="355">
        <v>0</v>
      </c>
      <c r="CC109" s="355">
        <v>0</v>
      </c>
      <c r="CD109" s="355">
        <v>0</v>
      </c>
      <c r="CE109" s="355">
        <v>0</v>
      </c>
      <c r="CF109" s="355">
        <v>0</v>
      </c>
      <c r="CG109" s="355">
        <v>0</v>
      </c>
      <c r="CH109" s="355">
        <v>0</v>
      </c>
      <c r="CI109" s="355">
        <v>0</v>
      </c>
      <c r="CJ109" s="355">
        <v>0</v>
      </c>
      <c r="CK109" s="355">
        <v>0</v>
      </c>
      <c r="CL109" s="355">
        <v>0</v>
      </c>
      <c r="CM109" s="355">
        <v>0</v>
      </c>
      <c r="CN109" s="355">
        <v>0</v>
      </c>
      <c r="CO109" s="355">
        <v>0</v>
      </c>
      <c r="CP109" s="355">
        <v>0</v>
      </c>
      <c r="CQ109" s="355">
        <v>0</v>
      </c>
      <c r="CR109" s="355">
        <v>0</v>
      </c>
      <c r="CS109" s="355">
        <v>0</v>
      </c>
      <c r="CT109" s="355">
        <v>0</v>
      </c>
      <c r="CU109" s="356">
        <v>0</v>
      </c>
      <c r="CV109">
        <v>0</v>
      </c>
      <c r="CW109">
        <v>0</v>
      </c>
      <c r="CX109">
        <v>0</v>
      </c>
      <c r="CY109">
        <v>0</v>
      </c>
      <c r="CZ109">
        <v>0</v>
      </c>
      <c r="DA109" s="365"/>
      <c r="DC109">
        <v>1</v>
      </c>
    </row>
    <row r="110" spans="1:110" ht="15.75" customHeight="1" x14ac:dyDescent="0.45">
      <c r="A110" s="332" t="s">
        <v>6980</v>
      </c>
      <c r="B110" s="342" t="s">
        <v>3162</v>
      </c>
      <c r="C110" s="332" t="s">
        <v>8287</v>
      </c>
      <c r="D110" s="332"/>
      <c r="E110" s="361" t="s">
        <v>122</v>
      </c>
      <c r="G110" s="332" t="s">
        <v>702</v>
      </c>
      <c r="H110" s="332" t="s">
        <v>56</v>
      </c>
      <c r="I110" s="345" t="s">
        <v>455</v>
      </c>
      <c r="J110" s="332" t="s">
        <v>471</v>
      </c>
      <c r="L110" s="345" t="s">
        <v>274</v>
      </c>
      <c r="M110" s="332" t="s">
        <v>299</v>
      </c>
      <c r="N110" s="332" t="s">
        <v>299</v>
      </c>
      <c r="Q110" s="346">
        <v>0</v>
      </c>
      <c r="R110" s="346">
        <v>0</v>
      </c>
      <c r="S110" s="346">
        <v>0</v>
      </c>
      <c r="T110" s="346">
        <v>0</v>
      </c>
      <c r="U110" s="346">
        <v>0</v>
      </c>
      <c r="V110" s="347">
        <v>1</v>
      </c>
      <c r="W110" s="346">
        <v>0</v>
      </c>
      <c r="X110" s="346">
        <v>0</v>
      </c>
      <c r="Y110" s="348">
        <v>0</v>
      </c>
      <c r="Z110" s="349">
        <v>0</v>
      </c>
      <c r="AA110" s="349">
        <v>0</v>
      </c>
      <c r="AB110" s="349">
        <v>0</v>
      </c>
      <c r="AC110" s="349">
        <v>0</v>
      </c>
      <c r="AD110" s="349">
        <v>0</v>
      </c>
      <c r="AE110" s="349">
        <v>0</v>
      </c>
      <c r="AF110" s="349">
        <v>0</v>
      </c>
      <c r="AG110" s="349">
        <v>0</v>
      </c>
      <c r="AH110" s="349">
        <v>0</v>
      </c>
      <c r="AI110" s="349">
        <v>0</v>
      </c>
      <c r="AJ110" s="349">
        <v>0</v>
      </c>
      <c r="AK110" s="349">
        <v>0</v>
      </c>
      <c r="AL110" s="349">
        <v>0</v>
      </c>
      <c r="AM110" s="350">
        <v>0</v>
      </c>
      <c r="AN110" s="350">
        <v>0</v>
      </c>
      <c r="AO110" s="350">
        <v>0</v>
      </c>
      <c r="AP110" s="350">
        <v>0</v>
      </c>
      <c r="AQ110" s="350">
        <v>0</v>
      </c>
      <c r="AR110" s="350">
        <v>0</v>
      </c>
      <c r="AS110" s="350">
        <v>0</v>
      </c>
      <c r="AT110" s="350">
        <v>0</v>
      </c>
      <c r="AU110" s="350">
        <v>0</v>
      </c>
      <c r="AV110" s="350">
        <v>0</v>
      </c>
      <c r="AW110" s="350">
        <v>0</v>
      </c>
      <c r="AX110" s="350">
        <v>0</v>
      </c>
      <c r="AY110" s="350">
        <v>0</v>
      </c>
      <c r="AZ110" s="350">
        <v>0</v>
      </c>
      <c r="BA110" s="350">
        <v>0</v>
      </c>
      <c r="BB110" s="350">
        <v>0</v>
      </c>
      <c r="BC110" s="351">
        <v>0</v>
      </c>
      <c r="BD110" s="351">
        <v>0</v>
      </c>
      <c r="BE110" s="351">
        <v>0</v>
      </c>
      <c r="BF110" s="351">
        <v>0</v>
      </c>
      <c r="BG110" s="351">
        <v>0</v>
      </c>
      <c r="BH110" s="351">
        <v>0</v>
      </c>
      <c r="BI110" s="351">
        <v>0</v>
      </c>
      <c r="BJ110" s="351">
        <v>0</v>
      </c>
      <c r="BK110" s="351">
        <v>0</v>
      </c>
      <c r="BL110" s="351">
        <v>0</v>
      </c>
      <c r="BM110" s="351">
        <v>0</v>
      </c>
      <c r="BN110" s="351">
        <v>0</v>
      </c>
      <c r="BO110" s="352">
        <v>0</v>
      </c>
      <c r="BP110" s="352">
        <v>0</v>
      </c>
      <c r="BQ110" s="353">
        <v>0</v>
      </c>
      <c r="BR110" s="353">
        <v>0</v>
      </c>
      <c r="BS110" s="353">
        <v>0</v>
      </c>
      <c r="BT110" s="353">
        <v>0</v>
      </c>
      <c r="BU110" s="353">
        <v>0</v>
      </c>
      <c r="BV110" s="353">
        <v>0</v>
      </c>
      <c r="BW110" s="353">
        <v>0</v>
      </c>
      <c r="BX110" s="353">
        <v>0</v>
      </c>
      <c r="BY110" s="353">
        <v>0</v>
      </c>
      <c r="BZ110" s="353">
        <v>0</v>
      </c>
      <c r="CA110" s="354">
        <v>0</v>
      </c>
      <c r="CB110" s="355">
        <v>0</v>
      </c>
      <c r="CC110" s="355">
        <v>0</v>
      </c>
      <c r="CD110" s="355">
        <v>0</v>
      </c>
      <c r="CE110" s="355">
        <v>0</v>
      </c>
      <c r="CF110" s="355">
        <v>0</v>
      </c>
      <c r="CG110" s="355">
        <v>0</v>
      </c>
      <c r="CH110" s="355">
        <v>0</v>
      </c>
      <c r="CI110" s="355">
        <v>0</v>
      </c>
      <c r="CJ110" s="355">
        <v>0</v>
      </c>
      <c r="CK110" s="355">
        <v>0</v>
      </c>
      <c r="CL110" s="355">
        <v>0</v>
      </c>
      <c r="CM110" s="355">
        <v>0</v>
      </c>
      <c r="CN110" s="355">
        <v>0</v>
      </c>
      <c r="CO110" s="355">
        <v>0</v>
      </c>
      <c r="CP110" s="355">
        <v>0</v>
      </c>
      <c r="CQ110" s="355">
        <v>0</v>
      </c>
      <c r="CR110" s="355">
        <v>0</v>
      </c>
      <c r="CS110" s="355">
        <v>0</v>
      </c>
      <c r="CT110" s="355">
        <v>0</v>
      </c>
      <c r="CU110" s="356">
        <v>0</v>
      </c>
      <c r="CV110">
        <v>0</v>
      </c>
      <c r="CW110">
        <v>0</v>
      </c>
      <c r="CX110">
        <v>0</v>
      </c>
      <c r="CY110">
        <v>0</v>
      </c>
      <c r="CZ110">
        <v>0</v>
      </c>
      <c r="DA110" s="365"/>
      <c r="DC110">
        <v>1</v>
      </c>
    </row>
    <row r="111" spans="1:110" ht="15.75" customHeight="1" x14ac:dyDescent="0.45">
      <c r="A111" s="332" t="s">
        <v>6980</v>
      </c>
      <c r="B111" s="342" t="s">
        <v>3162</v>
      </c>
      <c r="C111" s="332" t="s">
        <v>8288</v>
      </c>
      <c r="D111" s="332"/>
      <c r="E111" s="361" t="s">
        <v>122</v>
      </c>
      <c r="G111" s="332" t="s">
        <v>702</v>
      </c>
      <c r="H111" s="332" t="s">
        <v>56</v>
      </c>
      <c r="I111" s="332" t="s">
        <v>173</v>
      </c>
      <c r="J111" s="332" t="s">
        <v>471</v>
      </c>
      <c r="L111" s="345" t="s">
        <v>274</v>
      </c>
      <c r="M111" s="332" t="s">
        <v>299</v>
      </c>
      <c r="N111" s="332" t="s">
        <v>299</v>
      </c>
      <c r="Q111" s="346">
        <v>0</v>
      </c>
      <c r="R111" s="346">
        <v>0</v>
      </c>
      <c r="S111" s="346">
        <v>0</v>
      </c>
      <c r="T111" s="346">
        <v>0</v>
      </c>
      <c r="U111" s="346">
        <v>0</v>
      </c>
      <c r="V111" s="347">
        <v>1</v>
      </c>
      <c r="W111" s="346">
        <v>0</v>
      </c>
      <c r="X111" s="346">
        <v>0</v>
      </c>
      <c r="Y111" s="348">
        <v>0</v>
      </c>
      <c r="Z111" s="349">
        <v>0</v>
      </c>
      <c r="AA111" s="349">
        <v>0</v>
      </c>
      <c r="AB111" s="349">
        <v>0</v>
      </c>
      <c r="AC111" s="349">
        <v>0</v>
      </c>
      <c r="AD111" s="349">
        <v>0</v>
      </c>
      <c r="AE111" s="349">
        <v>0</v>
      </c>
      <c r="AF111" s="349">
        <v>0</v>
      </c>
      <c r="AG111" s="349">
        <v>0</v>
      </c>
      <c r="AH111" s="349">
        <v>0</v>
      </c>
      <c r="AI111" s="349">
        <v>0</v>
      </c>
      <c r="AJ111" s="349">
        <v>0</v>
      </c>
      <c r="AK111" s="349">
        <v>0</v>
      </c>
      <c r="AL111" s="349">
        <v>0</v>
      </c>
      <c r="AM111" s="350">
        <v>0</v>
      </c>
      <c r="AN111" s="350">
        <v>0</v>
      </c>
      <c r="AO111" s="350">
        <v>0</v>
      </c>
      <c r="AP111" s="350">
        <v>0</v>
      </c>
      <c r="AQ111" s="350">
        <v>0</v>
      </c>
      <c r="AR111" s="350">
        <v>0</v>
      </c>
      <c r="AS111" s="350">
        <v>0</v>
      </c>
      <c r="AT111" s="350">
        <v>0</v>
      </c>
      <c r="AU111" s="350">
        <v>0</v>
      </c>
      <c r="AV111" s="350">
        <v>0</v>
      </c>
      <c r="AW111" s="350">
        <v>0</v>
      </c>
      <c r="AX111" s="350">
        <v>0</v>
      </c>
      <c r="AY111" s="350">
        <v>0</v>
      </c>
      <c r="AZ111" s="350">
        <v>0</v>
      </c>
      <c r="BA111" s="350">
        <v>0</v>
      </c>
      <c r="BB111" s="350">
        <v>0</v>
      </c>
      <c r="BC111" s="351">
        <v>0</v>
      </c>
      <c r="BD111" s="351">
        <v>0</v>
      </c>
      <c r="BE111" s="351">
        <v>0</v>
      </c>
      <c r="BF111" s="351">
        <v>0</v>
      </c>
      <c r="BG111" s="351">
        <v>0</v>
      </c>
      <c r="BH111" s="351">
        <v>0</v>
      </c>
      <c r="BI111" s="351">
        <v>0</v>
      </c>
      <c r="BJ111" s="351">
        <v>0</v>
      </c>
      <c r="BK111" s="351">
        <v>0</v>
      </c>
      <c r="BL111" s="351">
        <v>0</v>
      </c>
      <c r="BM111" s="351">
        <v>0</v>
      </c>
      <c r="BN111" s="351">
        <v>0</v>
      </c>
      <c r="BO111" s="352">
        <v>0</v>
      </c>
      <c r="BP111" s="352">
        <v>0</v>
      </c>
      <c r="BQ111" s="353">
        <v>0</v>
      </c>
      <c r="BR111" s="353">
        <v>0</v>
      </c>
      <c r="BS111" s="353">
        <v>0</v>
      </c>
      <c r="BT111" s="353">
        <v>0</v>
      </c>
      <c r="BU111" s="353">
        <v>0</v>
      </c>
      <c r="BV111" s="353">
        <v>0</v>
      </c>
      <c r="BW111" s="353">
        <v>0</v>
      </c>
      <c r="BX111" s="353">
        <v>0</v>
      </c>
      <c r="BY111" s="353">
        <v>0</v>
      </c>
      <c r="BZ111" s="353">
        <v>0</v>
      </c>
      <c r="CA111" s="354">
        <v>0</v>
      </c>
      <c r="CB111" s="355">
        <v>0</v>
      </c>
      <c r="CC111" s="355">
        <v>0</v>
      </c>
      <c r="CD111" s="355">
        <v>0</v>
      </c>
      <c r="CE111" s="355">
        <v>0</v>
      </c>
      <c r="CF111" s="355">
        <v>0</v>
      </c>
      <c r="CG111" s="355">
        <v>0</v>
      </c>
      <c r="CH111" s="355">
        <v>0</v>
      </c>
      <c r="CI111" s="355">
        <v>0</v>
      </c>
      <c r="CJ111" s="355">
        <v>0</v>
      </c>
      <c r="CK111" s="355">
        <v>0</v>
      </c>
      <c r="CL111" s="355">
        <v>0</v>
      </c>
      <c r="CM111" s="355">
        <v>0</v>
      </c>
      <c r="CN111" s="355">
        <v>0</v>
      </c>
      <c r="CO111" s="355">
        <v>0</v>
      </c>
      <c r="CP111" s="355">
        <v>0</v>
      </c>
      <c r="CQ111" s="355">
        <v>0</v>
      </c>
      <c r="CR111" s="355">
        <v>0</v>
      </c>
      <c r="CS111" s="355">
        <v>0</v>
      </c>
      <c r="CT111" s="355">
        <v>0</v>
      </c>
      <c r="CU111" s="356">
        <v>0</v>
      </c>
      <c r="CV111">
        <v>0</v>
      </c>
      <c r="CW111">
        <v>0</v>
      </c>
      <c r="CX111">
        <v>0</v>
      </c>
      <c r="CY111">
        <v>0</v>
      </c>
      <c r="CZ111">
        <v>0</v>
      </c>
      <c r="DA111" s="368"/>
      <c r="DC111">
        <v>1</v>
      </c>
    </row>
    <row r="112" spans="1:110" ht="15.75" customHeight="1" x14ac:dyDescent="0.45">
      <c r="A112" s="332" t="s">
        <v>6980</v>
      </c>
      <c r="B112" s="342" t="s">
        <v>3180</v>
      </c>
      <c r="C112" s="332" t="s">
        <v>8289</v>
      </c>
      <c r="D112" s="332"/>
      <c r="E112" s="361" t="s">
        <v>122</v>
      </c>
      <c r="G112" s="332" t="s">
        <v>702</v>
      </c>
      <c r="H112" s="332" t="s">
        <v>56</v>
      </c>
      <c r="I112" s="332" t="s">
        <v>173</v>
      </c>
      <c r="J112" s="332" t="s">
        <v>471</v>
      </c>
      <c r="L112" s="345" t="s">
        <v>268</v>
      </c>
      <c r="M112" s="364" t="s">
        <v>300</v>
      </c>
      <c r="N112" s="332" t="s">
        <v>300</v>
      </c>
      <c r="Q112" s="346">
        <v>0</v>
      </c>
      <c r="R112" s="346">
        <v>0</v>
      </c>
      <c r="S112" s="346">
        <v>0</v>
      </c>
      <c r="T112" s="346">
        <v>0</v>
      </c>
      <c r="U112" s="346">
        <v>0</v>
      </c>
      <c r="V112" s="347">
        <v>1</v>
      </c>
      <c r="W112" s="346">
        <v>0</v>
      </c>
      <c r="X112" s="346">
        <v>0</v>
      </c>
      <c r="Y112" s="348">
        <v>0</v>
      </c>
      <c r="Z112" s="349">
        <v>0</v>
      </c>
      <c r="AA112" s="349">
        <v>0</v>
      </c>
      <c r="AB112" s="349">
        <v>0</v>
      </c>
      <c r="AC112" s="349">
        <v>0</v>
      </c>
      <c r="AD112" s="349">
        <v>0</v>
      </c>
      <c r="AE112" s="349">
        <v>0</v>
      </c>
      <c r="AF112" s="349">
        <v>0</v>
      </c>
      <c r="AG112" s="349">
        <v>0</v>
      </c>
      <c r="AH112" s="349">
        <v>0</v>
      </c>
      <c r="AI112" s="349">
        <v>0</v>
      </c>
      <c r="AJ112" s="349">
        <v>0</v>
      </c>
      <c r="AK112" s="349">
        <v>0</v>
      </c>
      <c r="AL112" s="349">
        <v>0</v>
      </c>
      <c r="AM112" s="350">
        <v>0</v>
      </c>
      <c r="AN112" s="350">
        <v>0</v>
      </c>
      <c r="AO112" s="350">
        <v>0</v>
      </c>
      <c r="AP112" s="350">
        <v>0</v>
      </c>
      <c r="AQ112" s="350">
        <v>0</v>
      </c>
      <c r="AR112" s="350">
        <v>0</v>
      </c>
      <c r="AS112" s="350">
        <v>0</v>
      </c>
      <c r="AT112" s="350">
        <v>0</v>
      </c>
      <c r="AU112" s="350">
        <v>0</v>
      </c>
      <c r="AV112" s="350">
        <v>0</v>
      </c>
      <c r="AW112" s="350">
        <v>0</v>
      </c>
      <c r="AX112" s="350">
        <v>0</v>
      </c>
      <c r="AY112" s="350">
        <v>0</v>
      </c>
      <c r="AZ112" s="350">
        <v>0</v>
      </c>
      <c r="BA112" s="350">
        <v>0</v>
      </c>
      <c r="BB112" s="350">
        <v>0</v>
      </c>
      <c r="BC112" s="351">
        <v>0</v>
      </c>
      <c r="BD112" s="351">
        <v>0</v>
      </c>
      <c r="BE112" s="351">
        <v>0</v>
      </c>
      <c r="BF112" s="351">
        <v>0</v>
      </c>
      <c r="BG112" s="351">
        <v>0</v>
      </c>
      <c r="BH112" s="351">
        <v>0</v>
      </c>
      <c r="BI112" s="351">
        <v>0</v>
      </c>
      <c r="BJ112" s="351">
        <v>0</v>
      </c>
      <c r="BK112" s="351">
        <v>0</v>
      </c>
      <c r="BL112" s="351">
        <v>0</v>
      </c>
      <c r="BM112" s="351">
        <v>0</v>
      </c>
      <c r="BN112" s="351">
        <v>0</v>
      </c>
      <c r="BO112" s="352">
        <v>0</v>
      </c>
      <c r="BP112" s="352">
        <v>0</v>
      </c>
      <c r="BQ112" s="353">
        <v>0</v>
      </c>
      <c r="BR112" s="353">
        <v>0</v>
      </c>
      <c r="BS112" s="353">
        <v>0</v>
      </c>
      <c r="BT112" s="353">
        <v>0</v>
      </c>
      <c r="BU112" s="353">
        <v>0</v>
      </c>
      <c r="BV112" s="353">
        <v>0</v>
      </c>
      <c r="BW112" s="353">
        <v>0</v>
      </c>
      <c r="BX112" s="353">
        <v>0</v>
      </c>
      <c r="BY112" s="353">
        <v>0</v>
      </c>
      <c r="BZ112" s="353">
        <v>0</v>
      </c>
      <c r="CA112" s="354">
        <v>0</v>
      </c>
      <c r="CB112" s="355">
        <v>0</v>
      </c>
      <c r="CC112" s="355">
        <v>0</v>
      </c>
      <c r="CD112" s="355">
        <v>0</v>
      </c>
      <c r="CE112" s="355">
        <v>0</v>
      </c>
      <c r="CF112" s="355">
        <v>0</v>
      </c>
      <c r="CG112" s="355">
        <v>0</v>
      </c>
      <c r="CH112" s="355">
        <v>0</v>
      </c>
      <c r="CI112" s="355">
        <v>0</v>
      </c>
      <c r="CJ112" s="355">
        <v>0</v>
      </c>
      <c r="CK112" s="355">
        <v>0</v>
      </c>
      <c r="CL112" s="355">
        <v>0</v>
      </c>
      <c r="CM112" s="355">
        <v>0</v>
      </c>
      <c r="CN112" s="355">
        <v>0</v>
      </c>
      <c r="CO112" s="355">
        <v>0</v>
      </c>
      <c r="CP112" s="355">
        <v>0</v>
      </c>
      <c r="CQ112" s="355">
        <v>0</v>
      </c>
      <c r="CR112" s="355">
        <v>0</v>
      </c>
      <c r="CS112" s="355">
        <v>0</v>
      </c>
      <c r="CT112" s="355">
        <v>0</v>
      </c>
      <c r="CU112" s="356">
        <v>0</v>
      </c>
      <c r="CV112">
        <v>0</v>
      </c>
      <c r="CW112">
        <v>0</v>
      </c>
      <c r="CX112">
        <v>0</v>
      </c>
      <c r="CY112">
        <v>0</v>
      </c>
      <c r="CZ112">
        <v>0</v>
      </c>
      <c r="DA112" s="365"/>
      <c r="DC112">
        <v>1</v>
      </c>
    </row>
    <row r="113" spans="1:107" ht="15.75" customHeight="1" x14ac:dyDescent="0.45">
      <c r="A113" s="332" t="s">
        <v>6980</v>
      </c>
      <c r="B113" s="342" t="s">
        <v>3180</v>
      </c>
      <c r="C113" s="332" t="s">
        <v>8290</v>
      </c>
      <c r="D113" s="332"/>
      <c r="E113" s="361" t="s">
        <v>122</v>
      </c>
      <c r="G113" s="332" t="s">
        <v>702</v>
      </c>
      <c r="H113" s="332" t="s">
        <v>56</v>
      </c>
      <c r="I113" s="332" t="s">
        <v>173</v>
      </c>
      <c r="J113" s="332" t="s">
        <v>471</v>
      </c>
      <c r="L113" s="345" t="s">
        <v>268</v>
      </c>
      <c r="M113" s="364" t="s">
        <v>300</v>
      </c>
      <c r="N113" s="345" t="s">
        <v>300</v>
      </c>
      <c r="Q113" s="346">
        <v>0</v>
      </c>
      <c r="R113" s="346">
        <v>0</v>
      </c>
      <c r="S113" s="346">
        <v>0</v>
      </c>
      <c r="T113" s="346">
        <v>0</v>
      </c>
      <c r="U113" s="346">
        <v>0</v>
      </c>
      <c r="V113" s="347">
        <v>1</v>
      </c>
      <c r="W113" s="346">
        <v>0</v>
      </c>
      <c r="X113" s="346">
        <v>0</v>
      </c>
      <c r="Y113" s="348">
        <v>0</v>
      </c>
      <c r="Z113" s="349">
        <v>0</v>
      </c>
      <c r="AA113" s="349">
        <v>0</v>
      </c>
      <c r="AB113" s="349">
        <v>0</v>
      </c>
      <c r="AC113" s="349">
        <v>0</v>
      </c>
      <c r="AD113" s="349">
        <v>0</v>
      </c>
      <c r="AE113" s="349">
        <v>0</v>
      </c>
      <c r="AF113" s="349">
        <v>0</v>
      </c>
      <c r="AG113" s="349">
        <v>0</v>
      </c>
      <c r="AH113" s="349">
        <v>0</v>
      </c>
      <c r="AI113" s="349">
        <v>0</v>
      </c>
      <c r="AJ113" s="349">
        <v>0</v>
      </c>
      <c r="AK113" s="349">
        <v>0</v>
      </c>
      <c r="AL113" s="349">
        <v>0</v>
      </c>
      <c r="AM113" s="350">
        <v>0</v>
      </c>
      <c r="AN113" s="350">
        <v>0</v>
      </c>
      <c r="AO113" s="350">
        <v>0</v>
      </c>
      <c r="AP113" s="350">
        <v>0</v>
      </c>
      <c r="AQ113" s="350">
        <v>0</v>
      </c>
      <c r="AR113" s="350">
        <v>0</v>
      </c>
      <c r="AS113" s="350">
        <v>0</v>
      </c>
      <c r="AT113" s="350">
        <v>0</v>
      </c>
      <c r="AU113" s="350">
        <v>0</v>
      </c>
      <c r="AV113" s="350">
        <v>0</v>
      </c>
      <c r="AW113" s="350">
        <v>0</v>
      </c>
      <c r="AX113" s="350">
        <v>0</v>
      </c>
      <c r="AY113" s="350">
        <v>0</v>
      </c>
      <c r="AZ113" s="350">
        <v>0</v>
      </c>
      <c r="BA113" s="350">
        <v>0</v>
      </c>
      <c r="BB113" s="350">
        <v>0</v>
      </c>
      <c r="BC113" s="351">
        <v>0</v>
      </c>
      <c r="BD113" s="351">
        <v>0</v>
      </c>
      <c r="BE113" s="351">
        <v>0</v>
      </c>
      <c r="BF113" s="351">
        <v>0</v>
      </c>
      <c r="BG113" s="351">
        <v>0</v>
      </c>
      <c r="BH113" s="351">
        <v>0</v>
      </c>
      <c r="BI113" s="351">
        <v>0</v>
      </c>
      <c r="BJ113" s="351">
        <v>0</v>
      </c>
      <c r="BK113" s="351">
        <v>0</v>
      </c>
      <c r="BL113" s="351">
        <v>0</v>
      </c>
      <c r="BM113" s="351">
        <v>0</v>
      </c>
      <c r="BN113" s="351">
        <v>0</v>
      </c>
      <c r="BO113" s="352">
        <v>0</v>
      </c>
      <c r="BP113" s="352">
        <v>0</v>
      </c>
      <c r="BQ113" s="353">
        <v>0</v>
      </c>
      <c r="BR113" s="353">
        <v>0</v>
      </c>
      <c r="BS113" s="353">
        <v>0</v>
      </c>
      <c r="BT113" s="353">
        <v>0</v>
      </c>
      <c r="BU113" s="353">
        <v>0</v>
      </c>
      <c r="BV113" s="353">
        <v>0</v>
      </c>
      <c r="BW113" s="353">
        <v>0</v>
      </c>
      <c r="BX113" s="353">
        <v>0</v>
      </c>
      <c r="BY113" s="353">
        <v>0</v>
      </c>
      <c r="BZ113" s="353">
        <v>0</v>
      </c>
      <c r="CA113" s="354">
        <v>0</v>
      </c>
      <c r="CB113" s="355">
        <v>0</v>
      </c>
      <c r="CC113" s="355">
        <v>0</v>
      </c>
      <c r="CD113" s="355">
        <v>0</v>
      </c>
      <c r="CE113" s="355">
        <v>0</v>
      </c>
      <c r="CF113" s="355">
        <v>0</v>
      </c>
      <c r="CG113" s="355">
        <v>0</v>
      </c>
      <c r="CH113" s="355">
        <v>0</v>
      </c>
      <c r="CI113" s="355">
        <v>0</v>
      </c>
      <c r="CJ113" s="355">
        <v>0</v>
      </c>
      <c r="CK113" s="355">
        <v>0</v>
      </c>
      <c r="CL113" s="355">
        <v>0</v>
      </c>
      <c r="CM113" s="355">
        <v>0</v>
      </c>
      <c r="CN113" s="355">
        <v>0</v>
      </c>
      <c r="CO113" s="355">
        <v>0</v>
      </c>
      <c r="CP113" s="355">
        <v>0</v>
      </c>
      <c r="CQ113" s="355">
        <v>0</v>
      </c>
      <c r="CR113" s="355">
        <v>0</v>
      </c>
      <c r="CS113" s="355">
        <v>0</v>
      </c>
      <c r="CT113" s="355">
        <v>0</v>
      </c>
      <c r="CU113" s="356">
        <v>0</v>
      </c>
      <c r="CV113">
        <v>0</v>
      </c>
      <c r="CW113">
        <v>0</v>
      </c>
      <c r="CX113">
        <v>0</v>
      </c>
      <c r="CY113">
        <v>0</v>
      </c>
      <c r="CZ113">
        <v>0</v>
      </c>
      <c r="DA113" s="365"/>
      <c r="DC113">
        <v>1</v>
      </c>
    </row>
    <row r="114" spans="1:107" ht="15.75" customHeight="1" x14ac:dyDescent="0.45">
      <c r="A114" s="332" t="s">
        <v>6980</v>
      </c>
      <c r="B114" s="342" t="s">
        <v>3180</v>
      </c>
      <c r="C114" s="332" t="s">
        <v>8291</v>
      </c>
      <c r="D114" s="332"/>
      <c r="E114" s="361" t="s">
        <v>122</v>
      </c>
      <c r="G114" s="332" t="s">
        <v>702</v>
      </c>
      <c r="H114" s="332" t="s">
        <v>56</v>
      </c>
      <c r="I114" s="345" t="s">
        <v>455</v>
      </c>
      <c r="J114" s="332" t="s">
        <v>471</v>
      </c>
      <c r="L114" s="345" t="s">
        <v>274</v>
      </c>
      <c r="M114" s="332" t="s">
        <v>299</v>
      </c>
      <c r="N114" s="332" t="s">
        <v>299</v>
      </c>
      <c r="Q114" s="346">
        <v>0</v>
      </c>
      <c r="R114" s="346">
        <v>0</v>
      </c>
      <c r="S114" s="346">
        <v>0</v>
      </c>
      <c r="T114" s="346">
        <v>0</v>
      </c>
      <c r="U114" s="346">
        <v>0</v>
      </c>
      <c r="V114" s="347">
        <v>1</v>
      </c>
      <c r="W114" s="346">
        <v>0</v>
      </c>
      <c r="X114" s="346">
        <v>0</v>
      </c>
      <c r="Y114" s="348">
        <v>0</v>
      </c>
      <c r="Z114" s="349">
        <v>0</v>
      </c>
      <c r="AA114" s="349">
        <v>0</v>
      </c>
      <c r="AB114" s="349">
        <v>0</v>
      </c>
      <c r="AC114" s="349">
        <v>0</v>
      </c>
      <c r="AD114" s="349">
        <v>0</v>
      </c>
      <c r="AE114" s="349">
        <v>0</v>
      </c>
      <c r="AF114" s="349">
        <v>0</v>
      </c>
      <c r="AG114" s="349">
        <v>0</v>
      </c>
      <c r="AH114" s="349">
        <v>0</v>
      </c>
      <c r="AI114" s="349">
        <v>0</v>
      </c>
      <c r="AJ114" s="349">
        <v>0</v>
      </c>
      <c r="AK114" s="349">
        <v>0</v>
      </c>
      <c r="AL114" s="349">
        <v>0</v>
      </c>
      <c r="AM114" s="350">
        <v>0</v>
      </c>
      <c r="AN114" s="350">
        <v>0</v>
      </c>
      <c r="AO114" s="350">
        <v>0</v>
      </c>
      <c r="AP114" s="350">
        <v>0</v>
      </c>
      <c r="AQ114" s="350">
        <v>0</v>
      </c>
      <c r="AR114" s="350">
        <v>0</v>
      </c>
      <c r="AS114" s="350">
        <v>0</v>
      </c>
      <c r="AT114" s="350">
        <v>0</v>
      </c>
      <c r="AU114" s="350">
        <v>0</v>
      </c>
      <c r="AV114" s="350">
        <v>0</v>
      </c>
      <c r="AW114" s="350">
        <v>0</v>
      </c>
      <c r="AX114" s="350">
        <v>0</v>
      </c>
      <c r="AY114" s="350">
        <v>0</v>
      </c>
      <c r="AZ114" s="350">
        <v>0</v>
      </c>
      <c r="BA114" s="350">
        <v>0</v>
      </c>
      <c r="BB114" s="350">
        <v>0</v>
      </c>
      <c r="BC114" s="351">
        <v>0</v>
      </c>
      <c r="BD114" s="351">
        <v>0</v>
      </c>
      <c r="BE114" s="351">
        <v>0</v>
      </c>
      <c r="BF114" s="351">
        <v>0</v>
      </c>
      <c r="BG114" s="351">
        <v>0</v>
      </c>
      <c r="BH114" s="351">
        <v>0</v>
      </c>
      <c r="BI114" s="351">
        <v>0</v>
      </c>
      <c r="BJ114" s="351">
        <v>0</v>
      </c>
      <c r="BK114" s="351">
        <v>0</v>
      </c>
      <c r="BL114" s="351">
        <v>0</v>
      </c>
      <c r="BM114" s="351">
        <v>0</v>
      </c>
      <c r="BN114" s="351">
        <v>0</v>
      </c>
      <c r="BO114" s="352">
        <v>0</v>
      </c>
      <c r="BP114" s="352">
        <v>0</v>
      </c>
      <c r="BQ114" s="353">
        <v>0</v>
      </c>
      <c r="BR114" s="353">
        <v>0</v>
      </c>
      <c r="BS114" s="353">
        <v>0</v>
      </c>
      <c r="BT114" s="353">
        <v>0</v>
      </c>
      <c r="BU114" s="353">
        <v>0</v>
      </c>
      <c r="BV114" s="353">
        <v>0</v>
      </c>
      <c r="BW114" s="353">
        <v>0</v>
      </c>
      <c r="BX114" s="353">
        <v>0</v>
      </c>
      <c r="BY114" s="353">
        <v>0</v>
      </c>
      <c r="BZ114" s="353">
        <v>0</v>
      </c>
      <c r="CA114" s="354">
        <v>0</v>
      </c>
      <c r="CB114" s="355">
        <v>0</v>
      </c>
      <c r="CC114" s="355">
        <v>0</v>
      </c>
      <c r="CD114" s="355">
        <v>0</v>
      </c>
      <c r="CE114" s="355">
        <v>0</v>
      </c>
      <c r="CF114" s="355">
        <v>0</v>
      </c>
      <c r="CG114" s="355">
        <v>0</v>
      </c>
      <c r="CH114" s="355">
        <v>0</v>
      </c>
      <c r="CI114" s="355">
        <v>0</v>
      </c>
      <c r="CJ114" s="355">
        <v>0</v>
      </c>
      <c r="CK114" s="355">
        <v>0</v>
      </c>
      <c r="CL114" s="355">
        <v>0</v>
      </c>
      <c r="CM114" s="355">
        <v>0</v>
      </c>
      <c r="CN114" s="355">
        <v>0</v>
      </c>
      <c r="CO114" s="355">
        <v>0</v>
      </c>
      <c r="CP114" s="355">
        <v>0</v>
      </c>
      <c r="CQ114" s="355">
        <v>0</v>
      </c>
      <c r="CR114" s="355">
        <v>0</v>
      </c>
      <c r="CS114" s="355">
        <v>0</v>
      </c>
      <c r="CT114" s="355">
        <v>0</v>
      </c>
      <c r="CU114" s="356">
        <v>0</v>
      </c>
      <c r="CV114">
        <v>0</v>
      </c>
      <c r="CW114">
        <v>0</v>
      </c>
      <c r="CX114">
        <v>0</v>
      </c>
      <c r="CY114">
        <v>0</v>
      </c>
      <c r="CZ114">
        <v>0</v>
      </c>
      <c r="DA114" s="365"/>
      <c r="DC114">
        <v>1</v>
      </c>
    </row>
    <row r="115" spans="1:107" ht="15.75" customHeight="1" x14ac:dyDescent="0.45">
      <c r="A115" s="332" t="s">
        <v>6980</v>
      </c>
      <c r="B115" s="342" t="s">
        <v>3180</v>
      </c>
      <c r="C115" s="332" t="s">
        <v>8292</v>
      </c>
      <c r="D115" s="332"/>
      <c r="E115" s="361" t="s">
        <v>122</v>
      </c>
      <c r="G115" s="332" t="s">
        <v>702</v>
      </c>
      <c r="H115" s="332" t="s">
        <v>56</v>
      </c>
      <c r="I115" s="332" t="s">
        <v>173</v>
      </c>
      <c r="J115" s="332" t="s">
        <v>471</v>
      </c>
      <c r="L115" s="345" t="s">
        <v>268</v>
      </c>
      <c r="M115" s="364" t="s">
        <v>300</v>
      </c>
      <c r="N115" s="332" t="s">
        <v>300</v>
      </c>
      <c r="O115" s="332"/>
      <c r="Q115" s="346">
        <v>0</v>
      </c>
      <c r="R115" s="346">
        <v>0</v>
      </c>
      <c r="S115" s="346">
        <v>0</v>
      </c>
      <c r="T115" s="346">
        <v>0</v>
      </c>
      <c r="U115" s="346">
        <v>0</v>
      </c>
      <c r="V115" s="347">
        <v>1</v>
      </c>
      <c r="W115" s="346">
        <v>0</v>
      </c>
      <c r="X115" s="346">
        <v>0</v>
      </c>
      <c r="Y115" s="348">
        <v>0</v>
      </c>
      <c r="Z115" s="349">
        <v>0</v>
      </c>
      <c r="AA115" s="349">
        <v>0</v>
      </c>
      <c r="AB115" s="349">
        <v>0</v>
      </c>
      <c r="AC115" s="349">
        <v>0</v>
      </c>
      <c r="AD115" s="349">
        <v>0</v>
      </c>
      <c r="AE115" s="349">
        <v>0</v>
      </c>
      <c r="AF115" s="349">
        <v>0</v>
      </c>
      <c r="AG115" s="349">
        <v>0</v>
      </c>
      <c r="AH115" s="349">
        <v>0</v>
      </c>
      <c r="AI115" s="349">
        <v>0</v>
      </c>
      <c r="AJ115" s="349">
        <v>0</v>
      </c>
      <c r="AK115" s="349">
        <v>0</v>
      </c>
      <c r="AL115" s="349">
        <v>0</v>
      </c>
      <c r="AM115" s="350">
        <v>0</v>
      </c>
      <c r="AN115" s="350">
        <v>0</v>
      </c>
      <c r="AO115" s="350">
        <v>0</v>
      </c>
      <c r="AP115" s="350">
        <v>0</v>
      </c>
      <c r="AQ115" s="350">
        <v>0</v>
      </c>
      <c r="AR115" s="350">
        <v>0</v>
      </c>
      <c r="AS115" s="350">
        <v>0</v>
      </c>
      <c r="AT115" s="350">
        <v>0</v>
      </c>
      <c r="AU115" s="350">
        <v>0</v>
      </c>
      <c r="AV115" s="350">
        <v>0</v>
      </c>
      <c r="AW115" s="350">
        <v>0</v>
      </c>
      <c r="AX115" s="350">
        <v>0</v>
      </c>
      <c r="AY115" s="350">
        <v>0</v>
      </c>
      <c r="AZ115" s="350">
        <v>0</v>
      </c>
      <c r="BA115" s="350">
        <v>0</v>
      </c>
      <c r="BB115" s="350">
        <v>0</v>
      </c>
      <c r="BC115" s="351">
        <v>0</v>
      </c>
      <c r="BD115" s="351">
        <v>0</v>
      </c>
      <c r="BE115" s="351">
        <v>0</v>
      </c>
      <c r="BF115" s="351">
        <v>0</v>
      </c>
      <c r="BG115" s="351">
        <v>0</v>
      </c>
      <c r="BH115" s="351">
        <v>0</v>
      </c>
      <c r="BI115" s="351">
        <v>0</v>
      </c>
      <c r="BJ115" s="351">
        <v>0</v>
      </c>
      <c r="BK115" s="351">
        <v>0</v>
      </c>
      <c r="BL115" s="351">
        <v>0</v>
      </c>
      <c r="BM115" s="351">
        <v>0</v>
      </c>
      <c r="BN115" s="351">
        <v>0</v>
      </c>
      <c r="BO115" s="352">
        <v>0</v>
      </c>
      <c r="BP115" s="352">
        <v>0</v>
      </c>
      <c r="BQ115" s="353">
        <v>0</v>
      </c>
      <c r="BR115" s="353">
        <v>0</v>
      </c>
      <c r="BS115" s="353">
        <v>0</v>
      </c>
      <c r="BT115" s="353">
        <v>0</v>
      </c>
      <c r="BU115" s="353">
        <v>0</v>
      </c>
      <c r="BV115" s="353">
        <v>0</v>
      </c>
      <c r="BW115" s="353">
        <v>0</v>
      </c>
      <c r="BX115" s="353">
        <v>0</v>
      </c>
      <c r="BY115" s="353">
        <v>0</v>
      </c>
      <c r="BZ115" s="353">
        <v>0</v>
      </c>
      <c r="CA115" s="354">
        <v>0</v>
      </c>
      <c r="CB115" s="355">
        <v>0</v>
      </c>
      <c r="CC115" s="355">
        <v>0</v>
      </c>
      <c r="CD115" s="355">
        <v>0</v>
      </c>
      <c r="CE115" s="355">
        <v>0</v>
      </c>
      <c r="CF115" s="355">
        <v>0</v>
      </c>
      <c r="CG115" s="355">
        <v>0</v>
      </c>
      <c r="CH115" s="355">
        <v>0</v>
      </c>
      <c r="CI115" s="355">
        <v>0</v>
      </c>
      <c r="CJ115" s="355">
        <v>0</v>
      </c>
      <c r="CK115" s="355">
        <v>0</v>
      </c>
      <c r="CL115" s="355">
        <v>0</v>
      </c>
      <c r="CM115" s="355">
        <v>0</v>
      </c>
      <c r="CN115" s="355">
        <v>0</v>
      </c>
      <c r="CO115" s="355">
        <v>0</v>
      </c>
      <c r="CP115" s="355">
        <v>0</v>
      </c>
      <c r="CQ115" s="355">
        <v>0</v>
      </c>
      <c r="CR115" s="355">
        <v>0</v>
      </c>
      <c r="CS115" s="355">
        <v>0</v>
      </c>
      <c r="CT115" s="355">
        <v>0</v>
      </c>
      <c r="CU115" s="356">
        <v>0</v>
      </c>
      <c r="CV115">
        <v>0</v>
      </c>
      <c r="CW115">
        <v>0</v>
      </c>
      <c r="CX115">
        <v>0</v>
      </c>
      <c r="CY115">
        <v>0</v>
      </c>
      <c r="CZ115">
        <v>0</v>
      </c>
      <c r="DA115" s="365"/>
      <c r="DC115">
        <v>1</v>
      </c>
    </row>
    <row r="116" spans="1:107" ht="15.75" customHeight="1" x14ac:dyDescent="0.45">
      <c r="A116" s="332" t="s">
        <v>6980</v>
      </c>
      <c r="B116" s="342" t="s">
        <v>3180</v>
      </c>
      <c r="C116" s="332" t="s">
        <v>8293</v>
      </c>
      <c r="D116" s="332"/>
      <c r="E116" s="361" t="s">
        <v>122</v>
      </c>
      <c r="G116" s="332" t="s">
        <v>702</v>
      </c>
      <c r="H116" s="332" t="s">
        <v>56</v>
      </c>
      <c r="I116" s="345" t="s">
        <v>455</v>
      </c>
      <c r="J116" s="332" t="s">
        <v>471</v>
      </c>
      <c r="L116" s="345" t="s">
        <v>274</v>
      </c>
      <c r="M116" s="332" t="s">
        <v>299</v>
      </c>
      <c r="N116" s="332" t="s">
        <v>299</v>
      </c>
      <c r="Q116" s="346">
        <v>0</v>
      </c>
      <c r="R116" s="346">
        <v>0</v>
      </c>
      <c r="S116" s="346">
        <v>0</v>
      </c>
      <c r="T116" s="346">
        <v>0</v>
      </c>
      <c r="U116" s="346">
        <v>0</v>
      </c>
      <c r="V116" s="347">
        <v>1</v>
      </c>
      <c r="W116" s="346">
        <v>0</v>
      </c>
      <c r="X116" s="346">
        <v>0</v>
      </c>
      <c r="Y116" s="348">
        <v>0</v>
      </c>
      <c r="Z116" s="349">
        <v>0</v>
      </c>
      <c r="AA116" s="349">
        <v>0</v>
      </c>
      <c r="AB116" s="349">
        <v>0</v>
      </c>
      <c r="AC116" s="349">
        <v>0</v>
      </c>
      <c r="AD116" s="349">
        <v>0</v>
      </c>
      <c r="AE116" s="349">
        <v>0</v>
      </c>
      <c r="AF116" s="349">
        <v>0</v>
      </c>
      <c r="AG116" s="349">
        <v>0</v>
      </c>
      <c r="AH116" s="349">
        <v>0</v>
      </c>
      <c r="AI116" s="349">
        <v>0</v>
      </c>
      <c r="AJ116" s="349">
        <v>0</v>
      </c>
      <c r="AK116" s="349">
        <v>0</v>
      </c>
      <c r="AL116" s="349">
        <v>0</v>
      </c>
      <c r="AM116" s="350">
        <v>0</v>
      </c>
      <c r="AN116" s="350">
        <v>0</v>
      </c>
      <c r="AO116" s="350">
        <v>0</v>
      </c>
      <c r="AP116" s="350">
        <v>0</v>
      </c>
      <c r="AQ116" s="350">
        <v>0</v>
      </c>
      <c r="AR116" s="350">
        <v>0</v>
      </c>
      <c r="AS116" s="350">
        <v>0</v>
      </c>
      <c r="AT116" s="350">
        <v>0</v>
      </c>
      <c r="AU116" s="350">
        <v>0</v>
      </c>
      <c r="AV116" s="350">
        <v>0</v>
      </c>
      <c r="AW116" s="350">
        <v>0</v>
      </c>
      <c r="AX116" s="350">
        <v>0</v>
      </c>
      <c r="AY116" s="350">
        <v>0</v>
      </c>
      <c r="AZ116" s="350">
        <v>0</v>
      </c>
      <c r="BA116" s="350">
        <v>0</v>
      </c>
      <c r="BB116" s="350">
        <v>0</v>
      </c>
      <c r="BC116" s="351">
        <v>0</v>
      </c>
      <c r="BD116" s="351">
        <v>0</v>
      </c>
      <c r="BE116" s="351">
        <v>0</v>
      </c>
      <c r="BF116" s="351">
        <v>0</v>
      </c>
      <c r="BG116" s="351">
        <v>0</v>
      </c>
      <c r="BH116" s="351">
        <v>0</v>
      </c>
      <c r="BI116" s="351">
        <v>0</v>
      </c>
      <c r="BJ116" s="351">
        <v>0</v>
      </c>
      <c r="BK116" s="351">
        <v>0</v>
      </c>
      <c r="BL116" s="351">
        <v>0</v>
      </c>
      <c r="BM116" s="351">
        <v>0</v>
      </c>
      <c r="BN116" s="351">
        <v>0</v>
      </c>
      <c r="BO116" s="352">
        <v>0</v>
      </c>
      <c r="BP116" s="352">
        <v>0</v>
      </c>
      <c r="BQ116" s="353">
        <v>0</v>
      </c>
      <c r="BR116" s="353">
        <v>0</v>
      </c>
      <c r="BS116" s="353">
        <v>0</v>
      </c>
      <c r="BT116" s="353">
        <v>0</v>
      </c>
      <c r="BU116" s="353">
        <v>0</v>
      </c>
      <c r="BV116" s="353">
        <v>0</v>
      </c>
      <c r="BW116" s="353">
        <v>0</v>
      </c>
      <c r="BX116" s="353">
        <v>0</v>
      </c>
      <c r="BY116" s="353">
        <v>0</v>
      </c>
      <c r="BZ116" s="353">
        <v>0</v>
      </c>
      <c r="CA116" s="354">
        <v>0</v>
      </c>
      <c r="CB116" s="355">
        <v>0</v>
      </c>
      <c r="CC116" s="355">
        <v>0</v>
      </c>
      <c r="CD116" s="355">
        <v>0</v>
      </c>
      <c r="CE116" s="355">
        <v>0</v>
      </c>
      <c r="CF116" s="355">
        <v>0</v>
      </c>
      <c r="CG116" s="355">
        <v>0</v>
      </c>
      <c r="CH116" s="355">
        <v>0</v>
      </c>
      <c r="CI116" s="355">
        <v>0</v>
      </c>
      <c r="CJ116" s="355">
        <v>0</v>
      </c>
      <c r="CK116" s="355">
        <v>0</v>
      </c>
      <c r="CL116" s="355">
        <v>0</v>
      </c>
      <c r="CM116" s="355">
        <v>0</v>
      </c>
      <c r="CN116" s="355">
        <v>0</v>
      </c>
      <c r="CO116" s="355">
        <v>0</v>
      </c>
      <c r="CP116" s="355">
        <v>0</v>
      </c>
      <c r="CQ116" s="355">
        <v>0</v>
      </c>
      <c r="CR116" s="355">
        <v>0</v>
      </c>
      <c r="CS116" s="355">
        <v>0</v>
      </c>
      <c r="CT116" s="355">
        <v>0</v>
      </c>
      <c r="CU116" s="356">
        <v>0</v>
      </c>
      <c r="CV116">
        <v>0</v>
      </c>
      <c r="CW116">
        <v>0</v>
      </c>
      <c r="CX116">
        <v>0</v>
      </c>
      <c r="CY116">
        <v>0</v>
      </c>
      <c r="CZ116">
        <v>0</v>
      </c>
      <c r="DA116" s="365"/>
      <c r="DC116">
        <v>1</v>
      </c>
    </row>
    <row r="117" spans="1:107" ht="15.75" customHeight="1" x14ac:dyDescent="0.45">
      <c r="A117" s="332" t="s">
        <v>6980</v>
      </c>
      <c r="B117" s="342" t="s">
        <v>3180</v>
      </c>
      <c r="C117" s="332" t="s">
        <v>8294</v>
      </c>
      <c r="D117" s="332"/>
      <c r="E117" s="361" t="s">
        <v>122</v>
      </c>
      <c r="G117" s="332" t="s">
        <v>702</v>
      </c>
      <c r="H117" s="332" t="s">
        <v>56</v>
      </c>
      <c r="I117" s="332" t="s">
        <v>173</v>
      </c>
      <c r="J117" s="332" t="s">
        <v>471</v>
      </c>
      <c r="L117" s="345" t="s">
        <v>268</v>
      </c>
      <c r="M117" s="364" t="s">
        <v>300</v>
      </c>
      <c r="N117" s="332" t="s">
        <v>299</v>
      </c>
      <c r="Q117" s="346">
        <v>0</v>
      </c>
      <c r="R117" s="346">
        <v>0</v>
      </c>
      <c r="S117" s="346">
        <v>0</v>
      </c>
      <c r="T117" s="346">
        <v>0</v>
      </c>
      <c r="U117" s="346">
        <v>0</v>
      </c>
      <c r="V117" s="347">
        <v>1</v>
      </c>
      <c r="W117" s="346">
        <v>0</v>
      </c>
      <c r="X117" s="346">
        <v>0</v>
      </c>
      <c r="Y117" s="348">
        <v>0</v>
      </c>
      <c r="Z117" s="349">
        <v>0</v>
      </c>
      <c r="AA117" s="349">
        <v>0</v>
      </c>
      <c r="AB117" s="349">
        <v>0</v>
      </c>
      <c r="AC117" s="349">
        <v>0</v>
      </c>
      <c r="AD117" s="349">
        <v>0</v>
      </c>
      <c r="AE117" s="349">
        <v>0</v>
      </c>
      <c r="AF117" s="349">
        <v>0</v>
      </c>
      <c r="AG117" s="349">
        <v>0</v>
      </c>
      <c r="AH117" s="349">
        <v>0</v>
      </c>
      <c r="AI117" s="349">
        <v>0</v>
      </c>
      <c r="AJ117" s="349">
        <v>0</v>
      </c>
      <c r="AK117" s="349">
        <v>0</v>
      </c>
      <c r="AL117" s="349">
        <v>0</v>
      </c>
      <c r="AM117" s="350">
        <v>0</v>
      </c>
      <c r="AN117" s="350">
        <v>0</v>
      </c>
      <c r="AO117" s="350">
        <v>0</v>
      </c>
      <c r="AP117" s="350">
        <v>0</v>
      </c>
      <c r="AQ117" s="350">
        <v>0</v>
      </c>
      <c r="AR117" s="350">
        <v>0</v>
      </c>
      <c r="AS117" s="350">
        <v>0</v>
      </c>
      <c r="AT117" s="350">
        <v>0</v>
      </c>
      <c r="AU117" s="350">
        <v>0</v>
      </c>
      <c r="AV117" s="350">
        <v>0</v>
      </c>
      <c r="AW117" s="350">
        <v>0</v>
      </c>
      <c r="AX117" s="350">
        <v>0</v>
      </c>
      <c r="AY117" s="350">
        <v>0</v>
      </c>
      <c r="AZ117" s="350">
        <v>0</v>
      </c>
      <c r="BA117" s="350">
        <v>0</v>
      </c>
      <c r="BB117" s="350">
        <v>0</v>
      </c>
      <c r="BC117" s="351">
        <v>0</v>
      </c>
      <c r="BD117" s="351">
        <v>0</v>
      </c>
      <c r="BE117" s="351">
        <v>0</v>
      </c>
      <c r="BF117" s="351">
        <v>0</v>
      </c>
      <c r="BG117" s="351">
        <v>0</v>
      </c>
      <c r="BH117" s="351">
        <v>0</v>
      </c>
      <c r="BI117" s="351">
        <v>0</v>
      </c>
      <c r="BJ117" s="351">
        <v>0</v>
      </c>
      <c r="BK117" s="351">
        <v>0</v>
      </c>
      <c r="BL117" s="351">
        <v>0</v>
      </c>
      <c r="BM117" s="351">
        <v>0</v>
      </c>
      <c r="BN117" s="351">
        <v>0</v>
      </c>
      <c r="BO117" s="352">
        <v>0</v>
      </c>
      <c r="BP117" s="352">
        <v>0</v>
      </c>
      <c r="BQ117" s="353">
        <v>0</v>
      </c>
      <c r="BR117" s="353">
        <v>0</v>
      </c>
      <c r="BS117" s="353">
        <v>0</v>
      </c>
      <c r="BT117" s="353">
        <v>0</v>
      </c>
      <c r="BU117" s="353">
        <v>0</v>
      </c>
      <c r="BV117" s="353">
        <v>0</v>
      </c>
      <c r="BW117" s="353">
        <v>0</v>
      </c>
      <c r="BX117" s="353">
        <v>0</v>
      </c>
      <c r="BY117" s="353">
        <v>0</v>
      </c>
      <c r="BZ117" s="353">
        <v>0</v>
      </c>
      <c r="CA117" s="354">
        <v>0</v>
      </c>
      <c r="CB117" s="355">
        <v>0</v>
      </c>
      <c r="CC117" s="355">
        <v>0</v>
      </c>
      <c r="CD117" s="355">
        <v>0</v>
      </c>
      <c r="CE117" s="355">
        <v>0</v>
      </c>
      <c r="CF117" s="355">
        <v>0</v>
      </c>
      <c r="CG117" s="355">
        <v>0</v>
      </c>
      <c r="CH117" s="355">
        <v>0</v>
      </c>
      <c r="CI117" s="355">
        <v>0</v>
      </c>
      <c r="CJ117" s="355">
        <v>0</v>
      </c>
      <c r="CK117" s="355">
        <v>0</v>
      </c>
      <c r="CL117" s="355">
        <v>0</v>
      </c>
      <c r="CM117" s="355">
        <v>0</v>
      </c>
      <c r="CN117" s="355">
        <v>0</v>
      </c>
      <c r="CO117" s="355">
        <v>0</v>
      </c>
      <c r="CP117" s="355">
        <v>0</v>
      </c>
      <c r="CQ117" s="355">
        <v>0</v>
      </c>
      <c r="CR117" s="355">
        <v>0</v>
      </c>
      <c r="CS117" s="355">
        <v>0</v>
      </c>
      <c r="CT117" s="355">
        <v>0</v>
      </c>
      <c r="CU117" s="356">
        <v>0</v>
      </c>
      <c r="CV117">
        <v>0</v>
      </c>
      <c r="CW117">
        <v>0</v>
      </c>
      <c r="CX117">
        <v>0</v>
      </c>
      <c r="CY117">
        <v>0</v>
      </c>
      <c r="CZ117">
        <v>0</v>
      </c>
      <c r="DA117" s="365"/>
      <c r="DC117">
        <v>1</v>
      </c>
    </row>
    <row r="118" spans="1:107" ht="15.75" customHeight="1" x14ac:dyDescent="0.45">
      <c r="A118" s="332" t="s">
        <v>6980</v>
      </c>
      <c r="B118" s="342" t="s">
        <v>3180</v>
      </c>
      <c r="C118" s="332" t="s">
        <v>8295</v>
      </c>
      <c r="D118" s="332"/>
      <c r="E118" s="361" t="s">
        <v>122</v>
      </c>
      <c r="G118" s="332" t="s">
        <v>702</v>
      </c>
      <c r="H118" s="332" t="s">
        <v>56</v>
      </c>
      <c r="I118" s="332" t="s">
        <v>173</v>
      </c>
      <c r="J118" s="332" t="s">
        <v>471</v>
      </c>
      <c r="L118" s="345" t="s">
        <v>268</v>
      </c>
      <c r="M118" s="364" t="s">
        <v>300</v>
      </c>
      <c r="N118" s="345" t="s">
        <v>300</v>
      </c>
      <c r="Q118" s="346">
        <v>0</v>
      </c>
      <c r="R118" s="346">
        <v>0</v>
      </c>
      <c r="S118" s="346">
        <v>0</v>
      </c>
      <c r="T118" s="346">
        <v>0</v>
      </c>
      <c r="U118" s="346">
        <v>0</v>
      </c>
      <c r="V118" s="347">
        <v>1</v>
      </c>
      <c r="W118" s="346">
        <v>0</v>
      </c>
      <c r="X118" s="346">
        <v>0</v>
      </c>
      <c r="Y118" s="348">
        <v>0</v>
      </c>
      <c r="Z118" s="349">
        <v>0</v>
      </c>
      <c r="AA118" s="349">
        <v>0</v>
      </c>
      <c r="AB118" s="349">
        <v>0</v>
      </c>
      <c r="AC118" s="349">
        <v>0</v>
      </c>
      <c r="AD118" s="349">
        <v>0</v>
      </c>
      <c r="AE118" s="349">
        <v>0</v>
      </c>
      <c r="AF118" s="349">
        <v>0</v>
      </c>
      <c r="AG118" s="349">
        <v>0</v>
      </c>
      <c r="AH118" s="349">
        <v>0</v>
      </c>
      <c r="AI118" s="349">
        <v>0</v>
      </c>
      <c r="AJ118" s="349">
        <v>0</v>
      </c>
      <c r="AK118" s="349">
        <v>0</v>
      </c>
      <c r="AL118" s="349">
        <v>0</v>
      </c>
      <c r="AM118" s="350">
        <v>0</v>
      </c>
      <c r="AN118" s="350">
        <v>0</v>
      </c>
      <c r="AO118" s="350">
        <v>0</v>
      </c>
      <c r="AP118" s="350">
        <v>0</v>
      </c>
      <c r="AQ118" s="350">
        <v>0</v>
      </c>
      <c r="AR118" s="350">
        <v>0</v>
      </c>
      <c r="AS118" s="350">
        <v>0</v>
      </c>
      <c r="AT118" s="350">
        <v>0</v>
      </c>
      <c r="AU118" s="350">
        <v>0</v>
      </c>
      <c r="AV118" s="350">
        <v>0</v>
      </c>
      <c r="AW118" s="350">
        <v>0</v>
      </c>
      <c r="AX118" s="350">
        <v>0</v>
      </c>
      <c r="AY118" s="350">
        <v>0</v>
      </c>
      <c r="AZ118" s="350">
        <v>0</v>
      </c>
      <c r="BA118" s="350">
        <v>0</v>
      </c>
      <c r="BB118" s="350">
        <v>0</v>
      </c>
      <c r="BC118" s="351">
        <v>0</v>
      </c>
      <c r="BD118" s="351">
        <v>0</v>
      </c>
      <c r="BE118" s="351">
        <v>0</v>
      </c>
      <c r="BF118" s="351">
        <v>0</v>
      </c>
      <c r="BG118" s="351">
        <v>0</v>
      </c>
      <c r="BH118" s="351">
        <v>0</v>
      </c>
      <c r="BI118" s="351">
        <v>0</v>
      </c>
      <c r="BJ118" s="351">
        <v>0</v>
      </c>
      <c r="BK118" s="351">
        <v>0</v>
      </c>
      <c r="BL118" s="351">
        <v>0</v>
      </c>
      <c r="BM118" s="351">
        <v>0</v>
      </c>
      <c r="BN118" s="351">
        <v>0</v>
      </c>
      <c r="BO118" s="352">
        <v>0</v>
      </c>
      <c r="BP118" s="352">
        <v>0</v>
      </c>
      <c r="BQ118" s="353">
        <v>0</v>
      </c>
      <c r="BR118" s="353">
        <v>0</v>
      </c>
      <c r="BS118" s="353">
        <v>0</v>
      </c>
      <c r="BT118" s="353">
        <v>0</v>
      </c>
      <c r="BU118" s="353">
        <v>0</v>
      </c>
      <c r="BV118" s="353">
        <v>0</v>
      </c>
      <c r="BW118" s="353">
        <v>0</v>
      </c>
      <c r="BX118" s="353">
        <v>0</v>
      </c>
      <c r="BY118" s="353">
        <v>0</v>
      </c>
      <c r="BZ118" s="353">
        <v>0</v>
      </c>
      <c r="CA118" s="354">
        <v>0</v>
      </c>
      <c r="CB118" s="355">
        <v>0</v>
      </c>
      <c r="CC118" s="355">
        <v>0</v>
      </c>
      <c r="CD118" s="355">
        <v>0</v>
      </c>
      <c r="CE118" s="355">
        <v>0</v>
      </c>
      <c r="CF118" s="355">
        <v>0</v>
      </c>
      <c r="CG118" s="355">
        <v>0</v>
      </c>
      <c r="CH118" s="355">
        <v>0</v>
      </c>
      <c r="CI118" s="355">
        <v>0</v>
      </c>
      <c r="CJ118" s="355">
        <v>0</v>
      </c>
      <c r="CK118" s="355">
        <v>0</v>
      </c>
      <c r="CL118" s="355">
        <v>0</v>
      </c>
      <c r="CM118" s="355">
        <v>0</v>
      </c>
      <c r="CN118" s="355">
        <v>0</v>
      </c>
      <c r="CO118" s="355">
        <v>0</v>
      </c>
      <c r="CP118" s="355">
        <v>0</v>
      </c>
      <c r="CQ118" s="355">
        <v>0</v>
      </c>
      <c r="CR118" s="355">
        <v>0</v>
      </c>
      <c r="CS118" s="355">
        <v>0</v>
      </c>
      <c r="CT118" s="355">
        <v>0</v>
      </c>
      <c r="CU118" s="356">
        <v>0</v>
      </c>
      <c r="CV118">
        <v>0</v>
      </c>
      <c r="CW118">
        <v>0</v>
      </c>
      <c r="CX118">
        <v>0</v>
      </c>
      <c r="CY118">
        <v>0</v>
      </c>
      <c r="CZ118">
        <v>0</v>
      </c>
      <c r="DA118" s="365"/>
      <c r="DC118">
        <v>1</v>
      </c>
    </row>
    <row r="119" spans="1:107" ht="15.75" customHeight="1" x14ac:dyDescent="0.45">
      <c r="A119" s="332" t="s">
        <v>6980</v>
      </c>
      <c r="B119" s="342" t="s">
        <v>3180</v>
      </c>
      <c r="C119" s="332" t="s">
        <v>8296</v>
      </c>
      <c r="D119" s="332"/>
      <c r="E119" s="361" t="s">
        <v>122</v>
      </c>
      <c r="G119" s="332" t="s">
        <v>702</v>
      </c>
      <c r="H119" s="332" t="s">
        <v>56</v>
      </c>
      <c r="I119" s="332" t="s">
        <v>173</v>
      </c>
      <c r="J119" s="332" t="s">
        <v>471</v>
      </c>
      <c r="L119" s="345" t="s">
        <v>268</v>
      </c>
      <c r="M119" s="364" t="s">
        <v>300</v>
      </c>
      <c r="N119" s="332" t="s">
        <v>299</v>
      </c>
      <c r="Q119" s="346">
        <v>0</v>
      </c>
      <c r="R119" s="346">
        <v>0</v>
      </c>
      <c r="S119" s="346">
        <v>0</v>
      </c>
      <c r="T119" s="346">
        <v>0</v>
      </c>
      <c r="U119" s="346">
        <v>0</v>
      </c>
      <c r="V119" s="347">
        <v>1</v>
      </c>
      <c r="W119" s="346">
        <v>0</v>
      </c>
      <c r="X119" s="346">
        <v>0</v>
      </c>
      <c r="Y119" s="348">
        <v>0</v>
      </c>
      <c r="Z119" s="349">
        <v>0</v>
      </c>
      <c r="AA119" s="349">
        <v>0</v>
      </c>
      <c r="AB119" s="349">
        <v>0</v>
      </c>
      <c r="AC119" s="349">
        <v>0</v>
      </c>
      <c r="AD119" s="349">
        <v>0</v>
      </c>
      <c r="AE119" s="349">
        <v>0</v>
      </c>
      <c r="AF119" s="349">
        <v>0</v>
      </c>
      <c r="AG119" s="349">
        <v>0</v>
      </c>
      <c r="AH119" s="349">
        <v>0</v>
      </c>
      <c r="AI119" s="349">
        <v>0</v>
      </c>
      <c r="AJ119" s="349">
        <v>0</v>
      </c>
      <c r="AK119" s="349">
        <v>0</v>
      </c>
      <c r="AL119" s="349">
        <v>0</v>
      </c>
      <c r="AM119" s="350">
        <v>0</v>
      </c>
      <c r="AN119" s="350">
        <v>0</v>
      </c>
      <c r="AO119" s="350">
        <v>0</v>
      </c>
      <c r="AP119" s="350">
        <v>0</v>
      </c>
      <c r="AQ119" s="350">
        <v>0</v>
      </c>
      <c r="AR119" s="350">
        <v>0</v>
      </c>
      <c r="AS119" s="350">
        <v>0</v>
      </c>
      <c r="AT119" s="350">
        <v>0</v>
      </c>
      <c r="AU119" s="350">
        <v>0</v>
      </c>
      <c r="AV119" s="350">
        <v>0</v>
      </c>
      <c r="AW119" s="350">
        <v>0</v>
      </c>
      <c r="AX119" s="350">
        <v>0</v>
      </c>
      <c r="AY119" s="350">
        <v>0</v>
      </c>
      <c r="AZ119" s="350">
        <v>0</v>
      </c>
      <c r="BA119" s="350">
        <v>0</v>
      </c>
      <c r="BB119" s="350">
        <v>0</v>
      </c>
      <c r="BC119" s="351">
        <v>0</v>
      </c>
      <c r="BD119" s="351">
        <v>0</v>
      </c>
      <c r="BE119" s="351">
        <v>0</v>
      </c>
      <c r="BF119" s="351">
        <v>0</v>
      </c>
      <c r="BG119" s="351">
        <v>0</v>
      </c>
      <c r="BH119" s="351">
        <v>0</v>
      </c>
      <c r="BI119" s="351">
        <v>0</v>
      </c>
      <c r="BJ119" s="351">
        <v>0</v>
      </c>
      <c r="BK119" s="351">
        <v>0</v>
      </c>
      <c r="BL119" s="351">
        <v>0</v>
      </c>
      <c r="BM119" s="351">
        <v>0</v>
      </c>
      <c r="BN119" s="351">
        <v>0</v>
      </c>
      <c r="BO119" s="352">
        <v>0</v>
      </c>
      <c r="BP119" s="352">
        <v>0</v>
      </c>
      <c r="BQ119" s="353">
        <v>0</v>
      </c>
      <c r="BR119" s="353">
        <v>0</v>
      </c>
      <c r="BS119" s="353">
        <v>0</v>
      </c>
      <c r="BT119" s="353">
        <v>0</v>
      </c>
      <c r="BU119" s="353">
        <v>0</v>
      </c>
      <c r="BV119" s="353">
        <v>0</v>
      </c>
      <c r="BW119" s="353">
        <v>0</v>
      </c>
      <c r="BX119" s="353">
        <v>0</v>
      </c>
      <c r="BY119" s="353">
        <v>0</v>
      </c>
      <c r="BZ119" s="353">
        <v>0</v>
      </c>
      <c r="CA119" s="354">
        <v>0</v>
      </c>
      <c r="CB119" s="355">
        <v>0</v>
      </c>
      <c r="CC119" s="355">
        <v>0</v>
      </c>
      <c r="CD119" s="355">
        <v>0</v>
      </c>
      <c r="CE119" s="355">
        <v>0</v>
      </c>
      <c r="CF119" s="355">
        <v>0</v>
      </c>
      <c r="CG119" s="355">
        <v>0</v>
      </c>
      <c r="CH119" s="355">
        <v>0</v>
      </c>
      <c r="CI119" s="355">
        <v>0</v>
      </c>
      <c r="CJ119" s="355">
        <v>0</v>
      </c>
      <c r="CK119" s="355">
        <v>0</v>
      </c>
      <c r="CL119" s="355">
        <v>0</v>
      </c>
      <c r="CM119" s="355">
        <v>0</v>
      </c>
      <c r="CN119" s="355">
        <v>0</v>
      </c>
      <c r="CO119" s="355">
        <v>0</v>
      </c>
      <c r="CP119" s="355">
        <v>0</v>
      </c>
      <c r="CQ119" s="355">
        <v>0</v>
      </c>
      <c r="CR119" s="355">
        <v>0</v>
      </c>
      <c r="CS119" s="355">
        <v>0</v>
      </c>
      <c r="CT119" s="355">
        <v>0</v>
      </c>
      <c r="CU119" s="356">
        <v>0</v>
      </c>
      <c r="CV119">
        <v>0</v>
      </c>
      <c r="CW119">
        <v>0</v>
      </c>
      <c r="CX119">
        <v>0</v>
      </c>
      <c r="CY119">
        <v>0</v>
      </c>
      <c r="CZ119">
        <v>0</v>
      </c>
      <c r="DA119" s="365"/>
      <c r="DC119">
        <v>1</v>
      </c>
    </row>
    <row r="120" spans="1:107" ht="15.75" customHeight="1" x14ac:dyDescent="0.45">
      <c r="A120" s="332" t="s">
        <v>8297</v>
      </c>
      <c r="B120" s="342" t="s">
        <v>644</v>
      </c>
      <c r="C120" s="332" t="s">
        <v>8298</v>
      </c>
      <c r="D120" s="332"/>
      <c r="E120" s="361" t="s">
        <v>122</v>
      </c>
      <c r="F120" t="s">
        <v>131</v>
      </c>
      <c r="G120" s="332" t="s">
        <v>646</v>
      </c>
      <c r="H120" s="332" t="s">
        <v>56</v>
      </c>
      <c r="I120" s="332" t="s">
        <v>173</v>
      </c>
      <c r="J120" s="332" t="s">
        <v>471</v>
      </c>
      <c r="K120" t="s">
        <v>245</v>
      </c>
      <c r="L120" s="332" t="s">
        <v>268</v>
      </c>
      <c r="M120" s="332"/>
      <c r="N120" s="332" t="s">
        <v>300</v>
      </c>
      <c r="P120" s="317" t="s">
        <v>647</v>
      </c>
      <c r="Q120" s="347">
        <v>1</v>
      </c>
      <c r="R120" s="346">
        <v>0</v>
      </c>
      <c r="S120" s="346">
        <v>0</v>
      </c>
      <c r="T120" s="346">
        <v>0</v>
      </c>
      <c r="U120" s="346">
        <v>0</v>
      </c>
      <c r="V120" s="346">
        <v>0</v>
      </c>
      <c r="W120" s="346">
        <v>0</v>
      </c>
      <c r="X120" s="346">
        <v>0</v>
      </c>
      <c r="Y120" s="348">
        <v>0</v>
      </c>
      <c r="Z120" s="349">
        <v>0</v>
      </c>
      <c r="AA120" s="349">
        <v>0</v>
      </c>
      <c r="AB120" s="349">
        <v>0</v>
      </c>
      <c r="AC120" s="349">
        <v>0</v>
      </c>
      <c r="AD120" s="349">
        <v>0</v>
      </c>
      <c r="AE120" s="349">
        <v>0</v>
      </c>
      <c r="AF120" s="349">
        <v>0</v>
      </c>
      <c r="AG120" s="349">
        <v>0</v>
      </c>
      <c r="AH120" s="349">
        <v>0</v>
      </c>
      <c r="AI120" s="349">
        <v>0</v>
      </c>
      <c r="AJ120" s="349">
        <v>0</v>
      </c>
      <c r="AK120" s="349">
        <v>0</v>
      </c>
      <c r="AL120" s="349">
        <v>0</v>
      </c>
      <c r="AM120" s="350">
        <v>0</v>
      </c>
      <c r="AN120" s="350">
        <v>0</v>
      </c>
      <c r="AO120" s="350">
        <v>0</v>
      </c>
      <c r="AP120" s="350">
        <v>0</v>
      </c>
      <c r="AQ120" s="350">
        <v>0</v>
      </c>
      <c r="AR120" s="350">
        <v>0</v>
      </c>
      <c r="AS120" s="350">
        <v>0</v>
      </c>
      <c r="AT120" s="350">
        <v>0</v>
      </c>
      <c r="AU120" s="350">
        <v>0</v>
      </c>
      <c r="AV120" s="350">
        <v>0</v>
      </c>
      <c r="AW120" s="350">
        <v>0</v>
      </c>
      <c r="AX120" s="350">
        <v>0</v>
      </c>
      <c r="AY120" s="350">
        <v>0</v>
      </c>
      <c r="AZ120" s="350">
        <v>0</v>
      </c>
      <c r="BA120" s="350">
        <v>0</v>
      </c>
      <c r="BB120" s="350">
        <v>0</v>
      </c>
      <c r="BC120" s="351">
        <v>0</v>
      </c>
      <c r="BD120" s="351">
        <v>0</v>
      </c>
      <c r="BE120" s="351">
        <v>0</v>
      </c>
      <c r="BF120" s="351">
        <v>0</v>
      </c>
      <c r="BG120" s="351">
        <v>0</v>
      </c>
      <c r="BH120" s="351">
        <v>0</v>
      </c>
      <c r="BI120" s="351">
        <v>0</v>
      </c>
      <c r="BJ120" s="351">
        <v>0</v>
      </c>
      <c r="BK120" s="351">
        <v>0</v>
      </c>
      <c r="BL120" s="351">
        <v>0</v>
      </c>
      <c r="BM120" s="351">
        <v>0</v>
      </c>
      <c r="BN120" s="351">
        <v>0</v>
      </c>
      <c r="BO120" s="352">
        <v>0</v>
      </c>
      <c r="BP120" s="352">
        <v>0</v>
      </c>
      <c r="BQ120" s="353">
        <v>0</v>
      </c>
      <c r="BR120" s="353">
        <v>0</v>
      </c>
      <c r="BS120" s="353">
        <v>0</v>
      </c>
      <c r="BT120" s="353">
        <v>0</v>
      </c>
      <c r="BU120" s="353">
        <v>0</v>
      </c>
      <c r="BV120" s="353">
        <v>0</v>
      </c>
      <c r="BW120" s="353">
        <v>0</v>
      </c>
      <c r="BX120" s="353">
        <v>0</v>
      </c>
      <c r="BY120" s="353">
        <v>0</v>
      </c>
      <c r="BZ120" s="353">
        <v>0</v>
      </c>
      <c r="CA120" s="354">
        <v>0</v>
      </c>
      <c r="CB120" s="355">
        <v>0</v>
      </c>
      <c r="CC120" s="355">
        <v>0</v>
      </c>
      <c r="CD120" s="355">
        <v>0</v>
      </c>
      <c r="CE120" s="355">
        <v>0</v>
      </c>
      <c r="CF120" s="355">
        <v>0</v>
      </c>
      <c r="CG120" s="355">
        <v>0</v>
      </c>
      <c r="CH120" s="355">
        <v>0</v>
      </c>
      <c r="CI120" s="355">
        <v>0</v>
      </c>
      <c r="CJ120" s="355">
        <v>0</v>
      </c>
      <c r="CK120" s="355">
        <v>0</v>
      </c>
      <c r="CL120" s="355">
        <v>0</v>
      </c>
      <c r="CM120" s="355">
        <v>0</v>
      </c>
      <c r="CN120" s="355">
        <v>0</v>
      </c>
      <c r="CO120" s="355">
        <v>0</v>
      </c>
      <c r="CP120" s="355">
        <v>0</v>
      </c>
      <c r="CQ120" s="355">
        <v>0</v>
      </c>
      <c r="CR120" s="355">
        <v>0</v>
      </c>
      <c r="CS120" s="355">
        <v>0</v>
      </c>
      <c r="CT120" s="355">
        <v>0</v>
      </c>
      <c r="CU120" s="356">
        <v>0</v>
      </c>
      <c r="CV120">
        <v>0</v>
      </c>
      <c r="CW120">
        <v>0</v>
      </c>
      <c r="CX120">
        <v>0</v>
      </c>
      <c r="CY120">
        <v>0</v>
      </c>
      <c r="CZ120">
        <v>0</v>
      </c>
      <c r="DA120" s="365"/>
      <c r="DB120" t="s">
        <v>131</v>
      </c>
      <c r="DC120">
        <v>0</v>
      </c>
    </row>
    <row r="121" spans="1:107" ht="15.75" customHeight="1" x14ac:dyDescent="0.45">
      <c r="A121" s="332" t="s">
        <v>8297</v>
      </c>
      <c r="B121" s="342" t="s">
        <v>690</v>
      </c>
      <c r="C121" s="332" t="s">
        <v>8299</v>
      </c>
      <c r="D121" s="332"/>
      <c r="E121" s="360" t="s">
        <v>145</v>
      </c>
      <c r="G121" s="332" t="s">
        <v>702</v>
      </c>
      <c r="H121" s="332" t="s">
        <v>13</v>
      </c>
      <c r="I121" s="332" t="s">
        <v>221</v>
      </c>
      <c r="J121" s="332" t="s">
        <v>269</v>
      </c>
      <c r="L121" s="345" t="s">
        <v>268</v>
      </c>
      <c r="M121" s="332" t="s">
        <v>300</v>
      </c>
      <c r="N121" s="332" t="s">
        <v>300</v>
      </c>
      <c r="Q121" s="346">
        <v>0</v>
      </c>
      <c r="R121" s="346">
        <v>0</v>
      </c>
      <c r="S121" s="346">
        <v>0</v>
      </c>
      <c r="T121" s="346">
        <v>0</v>
      </c>
      <c r="U121" s="346">
        <v>0</v>
      </c>
      <c r="V121" s="347">
        <v>1</v>
      </c>
      <c r="W121" s="346">
        <v>0</v>
      </c>
      <c r="X121" s="346">
        <v>0</v>
      </c>
      <c r="Y121" s="348">
        <v>0</v>
      </c>
      <c r="Z121" s="349">
        <v>0</v>
      </c>
      <c r="AA121" s="349">
        <v>0</v>
      </c>
      <c r="AB121" s="349">
        <v>0</v>
      </c>
      <c r="AC121" s="349">
        <v>0</v>
      </c>
      <c r="AD121" s="349">
        <v>0</v>
      </c>
      <c r="AE121" s="349">
        <v>0</v>
      </c>
      <c r="AF121" s="349">
        <v>0</v>
      </c>
      <c r="AG121" s="349">
        <v>0</v>
      </c>
      <c r="AH121" s="349">
        <v>0</v>
      </c>
      <c r="AI121" s="349">
        <v>0</v>
      </c>
      <c r="AJ121" s="349">
        <v>0</v>
      </c>
      <c r="AK121" s="349">
        <v>0</v>
      </c>
      <c r="AL121" s="349">
        <v>0</v>
      </c>
      <c r="AM121" s="350">
        <v>0</v>
      </c>
      <c r="AN121" s="350">
        <v>0</v>
      </c>
      <c r="AO121" s="350">
        <v>0</v>
      </c>
      <c r="AP121" s="350">
        <v>0</v>
      </c>
      <c r="AQ121" s="350">
        <v>0</v>
      </c>
      <c r="AR121" s="350">
        <v>0</v>
      </c>
      <c r="AS121" s="350">
        <v>0</v>
      </c>
      <c r="AT121" s="350">
        <v>0</v>
      </c>
      <c r="AU121" s="350">
        <v>0</v>
      </c>
      <c r="AV121" s="350">
        <v>0</v>
      </c>
      <c r="AW121" s="350">
        <v>0</v>
      </c>
      <c r="AX121" s="350">
        <v>0</v>
      </c>
      <c r="AY121" s="350">
        <v>0</v>
      </c>
      <c r="AZ121" s="350">
        <v>0</v>
      </c>
      <c r="BA121" s="350">
        <v>0</v>
      </c>
      <c r="BB121" s="350">
        <v>0</v>
      </c>
      <c r="BC121" s="351">
        <v>0</v>
      </c>
      <c r="BD121" s="351">
        <v>0</v>
      </c>
      <c r="BE121" s="351">
        <v>0</v>
      </c>
      <c r="BF121" s="351">
        <v>0</v>
      </c>
      <c r="BG121" s="351">
        <v>0</v>
      </c>
      <c r="BH121" s="351">
        <v>0</v>
      </c>
      <c r="BI121" s="351">
        <v>0</v>
      </c>
      <c r="BJ121" s="351">
        <v>0</v>
      </c>
      <c r="BK121" s="351">
        <v>0</v>
      </c>
      <c r="BL121" s="351">
        <v>0</v>
      </c>
      <c r="BM121" s="351">
        <v>0</v>
      </c>
      <c r="BN121" s="351">
        <v>0</v>
      </c>
      <c r="BO121" s="352">
        <v>0</v>
      </c>
      <c r="BP121" s="352">
        <v>0</v>
      </c>
      <c r="BQ121" s="353">
        <v>0</v>
      </c>
      <c r="BR121" s="353">
        <v>0</v>
      </c>
      <c r="BS121" s="353">
        <v>0</v>
      </c>
      <c r="BT121" s="353">
        <v>0</v>
      </c>
      <c r="BU121" s="353">
        <v>0</v>
      </c>
      <c r="BV121" s="353">
        <v>0</v>
      </c>
      <c r="BW121" s="353">
        <v>0</v>
      </c>
      <c r="BX121" s="353">
        <v>0</v>
      </c>
      <c r="BY121" s="353">
        <v>0</v>
      </c>
      <c r="BZ121" s="353">
        <v>0</v>
      </c>
      <c r="CA121" s="354">
        <v>0</v>
      </c>
      <c r="CB121" s="355">
        <v>0</v>
      </c>
      <c r="CC121" s="355">
        <v>0</v>
      </c>
      <c r="CD121" s="355">
        <v>0</v>
      </c>
      <c r="CE121" s="355">
        <v>0</v>
      </c>
      <c r="CF121" s="355">
        <v>0</v>
      </c>
      <c r="CG121" s="355">
        <v>0</v>
      </c>
      <c r="CH121" s="355">
        <v>0</v>
      </c>
      <c r="CI121" s="355">
        <v>0</v>
      </c>
      <c r="CJ121" s="355">
        <v>0</v>
      </c>
      <c r="CK121" s="355">
        <v>0</v>
      </c>
      <c r="CL121" s="355">
        <v>0</v>
      </c>
      <c r="CM121" s="355">
        <v>0</v>
      </c>
      <c r="CN121" s="355">
        <v>0</v>
      </c>
      <c r="CO121" s="355">
        <v>0</v>
      </c>
      <c r="CP121" s="355">
        <v>0</v>
      </c>
      <c r="CQ121" s="355">
        <v>0</v>
      </c>
      <c r="CR121" s="355">
        <v>0</v>
      </c>
      <c r="CS121" s="355">
        <v>0</v>
      </c>
      <c r="CT121" s="355">
        <v>0</v>
      </c>
      <c r="CU121" s="356">
        <v>0</v>
      </c>
      <c r="CV121">
        <v>0</v>
      </c>
      <c r="CW121">
        <v>0</v>
      </c>
      <c r="CX121">
        <v>0</v>
      </c>
      <c r="CY121">
        <v>0</v>
      </c>
      <c r="CZ121">
        <v>0</v>
      </c>
      <c r="DA121" s="365"/>
      <c r="DC121">
        <v>1</v>
      </c>
    </row>
    <row r="122" spans="1:107" ht="15.75" customHeight="1" x14ac:dyDescent="0.45">
      <c r="A122" s="332" t="s">
        <v>8297</v>
      </c>
      <c r="B122" s="342" t="s">
        <v>905</v>
      </c>
      <c r="C122" s="332" t="s">
        <v>8300</v>
      </c>
      <c r="D122" s="332"/>
      <c r="E122" s="360" t="s">
        <v>145</v>
      </c>
      <c r="G122" s="332" t="s">
        <v>702</v>
      </c>
      <c r="H122" s="332" t="s">
        <v>56</v>
      </c>
      <c r="I122" s="332" t="s">
        <v>173</v>
      </c>
      <c r="J122" s="332" t="s">
        <v>471</v>
      </c>
      <c r="L122" s="332" t="s">
        <v>268</v>
      </c>
      <c r="M122" s="332" t="s">
        <v>300</v>
      </c>
      <c r="N122" s="332" t="s">
        <v>300</v>
      </c>
      <c r="Q122" s="346">
        <v>0</v>
      </c>
      <c r="R122" s="346">
        <v>0</v>
      </c>
      <c r="S122" s="346">
        <v>0</v>
      </c>
      <c r="T122" s="346">
        <v>0</v>
      </c>
      <c r="U122" s="346">
        <v>0</v>
      </c>
      <c r="V122" s="347">
        <v>1</v>
      </c>
      <c r="W122" s="346">
        <v>0</v>
      </c>
      <c r="X122" s="346">
        <v>0</v>
      </c>
      <c r="Y122" s="348">
        <v>0</v>
      </c>
      <c r="Z122" s="349">
        <v>0</v>
      </c>
      <c r="AA122" s="349">
        <v>0</v>
      </c>
      <c r="AB122" s="349">
        <v>0</v>
      </c>
      <c r="AC122" s="349">
        <v>0</v>
      </c>
      <c r="AD122" s="349">
        <v>0</v>
      </c>
      <c r="AE122" s="349">
        <v>0</v>
      </c>
      <c r="AF122" s="349">
        <v>0</v>
      </c>
      <c r="AG122" s="349">
        <v>0</v>
      </c>
      <c r="AH122" s="349">
        <v>0</v>
      </c>
      <c r="AI122" s="349">
        <v>0</v>
      </c>
      <c r="AJ122" s="349">
        <v>0</v>
      </c>
      <c r="AK122" s="349">
        <v>0</v>
      </c>
      <c r="AL122" s="349">
        <v>0</v>
      </c>
      <c r="AM122" s="350">
        <v>0</v>
      </c>
      <c r="AN122" s="350">
        <v>0</v>
      </c>
      <c r="AO122" s="350">
        <v>0</v>
      </c>
      <c r="AP122" s="350">
        <v>0</v>
      </c>
      <c r="AQ122" s="350">
        <v>0</v>
      </c>
      <c r="AR122" s="350">
        <v>0</v>
      </c>
      <c r="AS122" s="350">
        <v>0</v>
      </c>
      <c r="AT122" s="350">
        <v>0</v>
      </c>
      <c r="AU122" s="350">
        <v>0</v>
      </c>
      <c r="AV122" s="350">
        <v>0</v>
      </c>
      <c r="AW122" s="350">
        <v>0</v>
      </c>
      <c r="AX122" s="350">
        <v>0</v>
      </c>
      <c r="AY122" s="350">
        <v>0</v>
      </c>
      <c r="AZ122" s="350">
        <v>0</v>
      </c>
      <c r="BA122" s="350">
        <v>0</v>
      </c>
      <c r="BB122" s="350">
        <v>0</v>
      </c>
      <c r="BC122" s="351">
        <v>0</v>
      </c>
      <c r="BD122" s="351">
        <v>0</v>
      </c>
      <c r="BE122" s="351">
        <v>0</v>
      </c>
      <c r="BF122" s="351">
        <v>0</v>
      </c>
      <c r="BG122" s="351">
        <v>0</v>
      </c>
      <c r="BH122" s="351">
        <v>0</v>
      </c>
      <c r="BI122" s="351">
        <v>0</v>
      </c>
      <c r="BJ122" s="351">
        <v>0</v>
      </c>
      <c r="BK122" s="351">
        <v>0</v>
      </c>
      <c r="BL122" s="351">
        <v>0</v>
      </c>
      <c r="BM122" s="351">
        <v>0</v>
      </c>
      <c r="BN122" s="351">
        <v>0</v>
      </c>
      <c r="BO122" s="352">
        <v>0</v>
      </c>
      <c r="BP122" s="352">
        <v>0</v>
      </c>
      <c r="BQ122" s="353">
        <v>0</v>
      </c>
      <c r="BR122" s="353">
        <v>0</v>
      </c>
      <c r="BS122" s="353">
        <v>0</v>
      </c>
      <c r="BT122" s="353">
        <v>0</v>
      </c>
      <c r="BU122" s="353">
        <v>0</v>
      </c>
      <c r="BV122" s="353">
        <v>0</v>
      </c>
      <c r="BW122" s="353">
        <v>0</v>
      </c>
      <c r="BX122" s="353">
        <v>0</v>
      </c>
      <c r="BY122" s="353">
        <v>0</v>
      </c>
      <c r="BZ122" s="353">
        <v>0</v>
      </c>
      <c r="CA122" s="354">
        <v>0</v>
      </c>
      <c r="CB122" s="355">
        <v>0</v>
      </c>
      <c r="CC122" s="355">
        <v>0</v>
      </c>
      <c r="CD122" s="355">
        <v>0</v>
      </c>
      <c r="CE122" s="355">
        <v>0</v>
      </c>
      <c r="CF122" s="355">
        <v>0</v>
      </c>
      <c r="CG122" s="355">
        <v>0</v>
      </c>
      <c r="CH122" s="355">
        <v>0</v>
      </c>
      <c r="CI122" s="355">
        <v>0</v>
      </c>
      <c r="CJ122" s="355">
        <v>0</v>
      </c>
      <c r="CK122" s="355">
        <v>0</v>
      </c>
      <c r="CL122" s="355">
        <v>0</v>
      </c>
      <c r="CM122" s="355">
        <v>0</v>
      </c>
      <c r="CN122" s="355">
        <v>0</v>
      </c>
      <c r="CO122" s="355">
        <v>0</v>
      </c>
      <c r="CP122" s="355">
        <v>0</v>
      </c>
      <c r="CQ122" s="355">
        <v>0</v>
      </c>
      <c r="CR122" s="355">
        <v>0</v>
      </c>
      <c r="CS122" s="355">
        <v>0</v>
      </c>
      <c r="CT122" s="355">
        <v>0</v>
      </c>
      <c r="CU122" s="356">
        <v>0</v>
      </c>
      <c r="CV122">
        <v>0</v>
      </c>
      <c r="CW122">
        <v>0</v>
      </c>
      <c r="CX122">
        <v>0</v>
      </c>
      <c r="CY122">
        <v>0</v>
      </c>
      <c r="CZ122">
        <v>0</v>
      </c>
      <c r="DA122" s="365"/>
      <c r="DB122" t="s">
        <v>915</v>
      </c>
      <c r="DC122">
        <v>1</v>
      </c>
    </row>
    <row r="123" spans="1:107" ht="15.75" customHeight="1" x14ac:dyDescent="0.45">
      <c r="A123" s="332" t="s">
        <v>8301</v>
      </c>
      <c r="B123" s="342" t="s">
        <v>2462</v>
      </c>
      <c r="C123" s="332" t="s">
        <v>8302</v>
      </c>
      <c r="D123" s="332"/>
      <c r="E123" s="361" t="s">
        <v>122</v>
      </c>
      <c r="G123" s="332" t="s">
        <v>646</v>
      </c>
      <c r="H123" s="332" t="s">
        <v>56</v>
      </c>
      <c r="I123" s="332" t="s">
        <v>218</v>
      </c>
      <c r="J123" s="332" t="s">
        <v>471</v>
      </c>
      <c r="L123" s="332" t="s">
        <v>272</v>
      </c>
      <c r="M123" s="332"/>
      <c r="N123" s="332" t="s">
        <v>300</v>
      </c>
      <c r="P123" s="317" t="s">
        <v>2464</v>
      </c>
      <c r="Q123" s="347">
        <v>1</v>
      </c>
      <c r="R123" s="347">
        <v>1</v>
      </c>
      <c r="S123" s="346">
        <v>0</v>
      </c>
      <c r="T123" s="346">
        <v>0</v>
      </c>
      <c r="U123" s="346">
        <v>0</v>
      </c>
      <c r="V123" s="346">
        <v>0</v>
      </c>
      <c r="W123" s="346">
        <v>0</v>
      </c>
      <c r="X123" s="346">
        <v>0</v>
      </c>
      <c r="Y123" s="348">
        <v>0</v>
      </c>
      <c r="Z123" s="349">
        <v>0</v>
      </c>
      <c r="AA123" s="349">
        <v>0</v>
      </c>
      <c r="AB123" s="349">
        <v>0</v>
      </c>
      <c r="AC123" s="349">
        <v>0</v>
      </c>
      <c r="AD123" s="349">
        <v>0</v>
      </c>
      <c r="AE123" s="349">
        <v>0</v>
      </c>
      <c r="AF123" s="349">
        <v>0</v>
      </c>
      <c r="AG123" s="349">
        <v>0</v>
      </c>
      <c r="AH123" s="349">
        <v>0</v>
      </c>
      <c r="AI123" s="349">
        <v>0</v>
      </c>
      <c r="AJ123" s="349">
        <v>0</v>
      </c>
      <c r="AK123" s="349">
        <v>0</v>
      </c>
      <c r="AL123" s="349">
        <v>0</v>
      </c>
      <c r="AM123" s="350">
        <v>0</v>
      </c>
      <c r="AN123" s="350">
        <v>0</v>
      </c>
      <c r="AO123" s="350">
        <v>0</v>
      </c>
      <c r="AP123" s="350">
        <v>0</v>
      </c>
      <c r="AQ123" s="350">
        <v>0</v>
      </c>
      <c r="AR123" s="350">
        <v>0</v>
      </c>
      <c r="AS123" s="350">
        <v>0</v>
      </c>
      <c r="AT123" s="350">
        <v>0</v>
      </c>
      <c r="AU123" s="350">
        <v>0</v>
      </c>
      <c r="AV123" s="350">
        <v>0</v>
      </c>
      <c r="AW123" s="350">
        <v>0</v>
      </c>
      <c r="AX123" s="350">
        <v>0</v>
      </c>
      <c r="AY123" s="350">
        <v>0</v>
      </c>
      <c r="AZ123" s="350">
        <v>0</v>
      </c>
      <c r="BA123" s="350">
        <v>0</v>
      </c>
      <c r="BB123" s="350">
        <v>0</v>
      </c>
      <c r="BC123" s="351">
        <v>0</v>
      </c>
      <c r="BD123" s="351">
        <v>0</v>
      </c>
      <c r="BE123" s="351">
        <v>0</v>
      </c>
      <c r="BF123" s="351">
        <v>0</v>
      </c>
      <c r="BG123" s="351">
        <v>0</v>
      </c>
      <c r="BH123" s="351">
        <v>0</v>
      </c>
      <c r="BI123" s="351">
        <v>0</v>
      </c>
      <c r="BJ123" s="351">
        <v>0</v>
      </c>
      <c r="BK123" s="351">
        <v>0</v>
      </c>
      <c r="BL123" s="351">
        <v>0</v>
      </c>
      <c r="BM123" s="351">
        <v>0</v>
      </c>
      <c r="BN123" s="351">
        <v>0</v>
      </c>
      <c r="BO123" s="352">
        <v>0</v>
      </c>
      <c r="BP123" s="352">
        <v>0</v>
      </c>
      <c r="BQ123" s="353">
        <v>0</v>
      </c>
      <c r="BR123" s="353">
        <v>0</v>
      </c>
      <c r="BS123" s="353">
        <v>0</v>
      </c>
      <c r="BT123" s="353">
        <v>0</v>
      </c>
      <c r="BU123" s="353">
        <v>0</v>
      </c>
      <c r="BV123" s="353">
        <v>0</v>
      </c>
      <c r="BW123" s="353">
        <v>0</v>
      </c>
      <c r="BX123" s="353">
        <v>0</v>
      </c>
      <c r="BY123" s="353">
        <v>0</v>
      </c>
      <c r="BZ123" s="353">
        <v>0</v>
      </c>
      <c r="CA123" s="354">
        <v>0</v>
      </c>
      <c r="CB123" s="355">
        <v>0</v>
      </c>
      <c r="CC123" s="355">
        <v>0</v>
      </c>
      <c r="CD123" s="355">
        <v>0</v>
      </c>
      <c r="CE123" s="355">
        <v>0</v>
      </c>
      <c r="CF123" s="355">
        <v>0</v>
      </c>
      <c r="CG123" s="355">
        <v>0</v>
      </c>
      <c r="CH123" s="355">
        <v>0</v>
      </c>
      <c r="CI123" s="355">
        <v>0</v>
      </c>
      <c r="CJ123" s="355">
        <v>0</v>
      </c>
      <c r="CK123" s="355">
        <v>0</v>
      </c>
      <c r="CL123" s="355">
        <v>0</v>
      </c>
      <c r="CM123" s="355">
        <v>0</v>
      </c>
      <c r="CN123" s="355">
        <v>0</v>
      </c>
      <c r="CO123" s="355">
        <v>0</v>
      </c>
      <c r="CP123" s="355">
        <v>0</v>
      </c>
      <c r="CQ123" s="355">
        <v>0</v>
      </c>
      <c r="CR123" s="355">
        <v>0</v>
      </c>
      <c r="CS123" s="355">
        <v>0</v>
      </c>
      <c r="CT123" s="355">
        <v>0</v>
      </c>
      <c r="CU123" s="356">
        <v>0</v>
      </c>
      <c r="CV123">
        <v>0</v>
      </c>
      <c r="CW123">
        <v>0</v>
      </c>
      <c r="CX123">
        <v>0</v>
      </c>
      <c r="CY123">
        <v>0</v>
      </c>
      <c r="CZ123">
        <v>0</v>
      </c>
      <c r="DA123" s="365"/>
      <c r="DC123">
        <v>0</v>
      </c>
    </row>
    <row r="124" spans="1:107" ht="15.75" customHeight="1" x14ac:dyDescent="0.45">
      <c r="A124" s="332" t="s">
        <v>8303</v>
      </c>
      <c r="B124" s="342" t="s">
        <v>3476</v>
      </c>
      <c r="C124" s="332" t="s">
        <v>8304</v>
      </c>
      <c r="D124" s="332"/>
      <c r="E124" s="361" t="s">
        <v>122</v>
      </c>
      <c r="G124" s="332" t="s">
        <v>702</v>
      </c>
      <c r="H124" s="332" t="s">
        <v>56</v>
      </c>
      <c r="I124" s="332" t="s">
        <v>455</v>
      </c>
      <c r="J124" s="332" t="s">
        <v>269</v>
      </c>
      <c r="L124" s="332" t="s">
        <v>268</v>
      </c>
      <c r="M124" s="332" t="s">
        <v>299</v>
      </c>
      <c r="N124" s="332" t="s">
        <v>299</v>
      </c>
      <c r="Q124" s="346">
        <v>0</v>
      </c>
      <c r="R124" s="346">
        <v>0</v>
      </c>
      <c r="S124" s="346">
        <v>0</v>
      </c>
      <c r="T124" s="346">
        <v>0</v>
      </c>
      <c r="U124" s="346">
        <v>0</v>
      </c>
      <c r="V124" s="347">
        <v>1</v>
      </c>
      <c r="W124" s="346">
        <v>0</v>
      </c>
      <c r="X124" s="346">
        <v>0</v>
      </c>
      <c r="Y124" s="348">
        <v>0</v>
      </c>
      <c r="Z124" s="349">
        <v>0</v>
      </c>
      <c r="AA124" s="349">
        <v>0</v>
      </c>
      <c r="AB124" s="349">
        <v>0</v>
      </c>
      <c r="AC124" s="349">
        <v>0</v>
      </c>
      <c r="AD124" s="349">
        <v>0</v>
      </c>
      <c r="AE124" s="349">
        <v>0</v>
      </c>
      <c r="AF124" s="349">
        <v>0</v>
      </c>
      <c r="AG124" s="349">
        <v>0</v>
      </c>
      <c r="AH124" s="349">
        <v>0</v>
      </c>
      <c r="AI124" s="349">
        <v>0</v>
      </c>
      <c r="AJ124" s="349">
        <v>0</v>
      </c>
      <c r="AK124" s="349">
        <v>0</v>
      </c>
      <c r="AL124" s="349">
        <v>0</v>
      </c>
      <c r="AM124" s="350">
        <v>0</v>
      </c>
      <c r="AN124" s="350">
        <v>0</v>
      </c>
      <c r="AO124" s="350">
        <v>0</v>
      </c>
      <c r="AP124" s="350">
        <v>0</v>
      </c>
      <c r="AQ124" s="350">
        <v>0</v>
      </c>
      <c r="AR124" s="350">
        <v>0</v>
      </c>
      <c r="AS124" s="350">
        <v>0</v>
      </c>
      <c r="AT124" s="350">
        <v>0</v>
      </c>
      <c r="AU124" s="350">
        <v>0</v>
      </c>
      <c r="AV124" s="350">
        <v>0</v>
      </c>
      <c r="AW124" s="350">
        <v>0</v>
      </c>
      <c r="AX124" s="350">
        <v>0</v>
      </c>
      <c r="AY124" s="350">
        <v>0</v>
      </c>
      <c r="AZ124" s="350">
        <v>0</v>
      </c>
      <c r="BA124" s="350">
        <v>0</v>
      </c>
      <c r="BB124" s="350">
        <v>0</v>
      </c>
      <c r="BC124" s="351">
        <v>0</v>
      </c>
      <c r="BD124" s="351">
        <v>0</v>
      </c>
      <c r="BE124" s="351">
        <v>0</v>
      </c>
      <c r="BF124" s="351">
        <v>0</v>
      </c>
      <c r="BG124" s="351">
        <v>0</v>
      </c>
      <c r="BH124" s="351">
        <v>0</v>
      </c>
      <c r="BI124" s="351">
        <v>0</v>
      </c>
      <c r="BJ124" s="351">
        <v>0</v>
      </c>
      <c r="BK124" s="351">
        <v>0</v>
      </c>
      <c r="BL124" s="351">
        <v>0</v>
      </c>
      <c r="BM124" s="351">
        <v>0</v>
      </c>
      <c r="BN124" s="351">
        <v>0</v>
      </c>
      <c r="BO124" s="352">
        <v>0</v>
      </c>
      <c r="BP124" s="352">
        <v>0</v>
      </c>
      <c r="BQ124" s="353">
        <v>0</v>
      </c>
      <c r="BR124" s="353">
        <v>0</v>
      </c>
      <c r="BS124" s="353">
        <v>0</v>
      </c>
      <c r="BT124" s="353">
        <v>0</v>
      </c>
      <c r="BU124" s="353">
        <v>0</v>
      </c>
      <c r="BV124" s="353">
        <v>0</v>
      </c>
      <c r="BW124" s="353">
        <v>0</v>
      </c>
      <c r="BX124" s="353">
        <v>0</v>
      </c>
      <c r="BY124" s="353">
        <v>0</v>
      </c>
      <c r="BZ124" s="353">
        <v>0</v>
      </c>
      <c r="CA124" s="354">
        <v>0</v>
      </c>
      <c r="CB124" s="355">
        <v>0</v>
      </c>
      <c r="CC124" s="355">
        <v>0</v>
      </c>
      <c r="CD124" s="355">
        <v>0</v>
      </c>
      <c r="CE124" s="355">
        <v>0</v>
      </c>
      <c r="CF124" s="355">
        <v>0</v>
      </c>
      <c r="CG124" s="355">
        <v>0</v>
      </c>
      <c r="CH124" s="355">
        <v>0</v>
      </c>
      <c r="CI124" s="355">
        <v>0</v>
      </c>
      <c r="CJ124" s="355">
        <v>0</v>
      </c>
      <c r="CK124" s="355">
        <v>0</v>
      </c>
      <c r="CL124" s="355">
        <v>0</v>
      </c>
      <c r="CM124" s="355">
        <v>0</v>
      </c>
      <c r="CN124" s="355">
        <v>0</v>
      </c>
      <c r="CO124" s="355">
        <v>0</v>
      </c>
      <c r="CP124" s="355">
        <v>0</v>
      </c>
      <c r="CQ124" s="355">
        <v>0</v>
      </c>
      <c r="CR124" s="355">
        <v>0</v>
      </c>
      <c r="CS124" s="355">
        <v>0</v>
      </c>
      <c r="CT124" s="355">
        <v>0</v>
      </c>
      <c r="CU124" s="356">
        <v>0</v>
      </c>
      <c r="CV124">
        <v>0</v>
      </c>
      <c r="CW124">
        <v>0</v>
      </c>
      <c r="CX124">
        <v>0</v>
      </c>
      <c r="CY124">
        <v>0</v>
      </c>
      <c r="CZ124">
        <v>0</v>
      </c>
      <c r="DA124" s="365"/>
      <c r="DC124">
        <v>1</v>
      </c>
    </row>
    <row r="125" spans="1:107" ht="15.75" customHeight="1" x14ac:dyDescent="0.45">
      <c r="A125" s="332" t="s">
        <v>8303</v>
      </c>
      <c r="B125" s="342" t="s">
        <v>3479</v>
      </c>
      <c r="C125" s="332" t="s">
        <v>8305</v>
      </c>
      <c r="D125" s="332"/>
      <c r="E125" s="361" t="s">
        <v>122</v>
      </c>
      <c r="G125" s="332" t="s">
        <v>702</v>
      </c>
      <c r="H125" s="332" t="s">
        <v>56</v>
      </c>
      <c r="I125" s="332" t="s">
        <v>200</v>
      </c>
      <c r="J125" s="332" t="s">
        <v>269</v>
      </c>
      <c r="L125" s="345" t="s">
        <v>268</v>
      </c>
      <c r="M125" s="332" t="s">
        <v>299</v>
      </c>
      <c r="N125" s="332" t="s">
        <v>299</v>
      </c>
      <c r="Q125" s="346">
        <v>0</v>
      </c>
      <c r="R125" s="346">
        <v>0</v>
      </c>
      <c r="S125" s="346">
        <v>0</v>
      </c>
      <c r="T125" s="346">
        <v>0</v>
      </c>
      <c r="U125" s="346">
        <v>0</v>
      </c>
      <c r="V125" s="347">
        <v>1</v>
      </c>
      <c r="W125" s="346">
        <v>0</v>
      </c>
      <c r="X125" s="346">
        <v>0</v>
      </c>
      <c r="Y125" s="348">
        <v>0</v>
      </c>
      <c r="Z125" s="349">
        <v>0</v>
      </c>
      <c r="AA125" s="349">
        <v>0</v>
      </c>
      <c r="AB125" s="349">
        <v>0</v>
      </c>
      <c r="AC125" s="349">
        <v>0</v>
      </c>
      <c r="AD125" s="349">
        <v>0</v>
      </c>
      <c r="AE125" s="349">
        <v>0</v>
      </c>
      <c r="AF125" s="349">
        <v>0</v>
      </c>
      <c r="AG125" s="349">
        <v>0</v>
      </c>
      <c r="AH125" s="349">
        <v>0</v>
      </c>
      <c r="AI125" s="349">
        <v>0</v>
      </c>
      <c r="AJ125" s="349">
        <v>0</v>
      </c>
      <c r="AK125" s="349">
        <v>0</v>
      </c>
      <c r="AL125" s="349">
        <v>0</v>
      </c>
      <c r="AM125" s="350">
        <v>0</v>
      </c>
      <c r="AN125" s="350">
        <v>0</v>
      </c>
      <c r="AO125" s="350">
        <v>0</v>
      </c>
      <c r="AP125" s="350">
        <v>0</v>
      </c>
      <c r="AQ125" s="350">
        <v>0</v>
      </c>
      <c r="AR125" s="350">
        <v>0</v>
      </c>
      <c r="AS125" s="350">
        <v>0</v>
      </c>
      <c r="AT125" s="350">
        <v>0</v>
      </c>
      <c r="AU125" s="350">
        <v>0</v>
      </c>
      <c r="AV125" s="350">
        <v>0</v>
      </c>
      <c r="AW125" s="350">
        <v>0</v>
      </c>
      <c r="AX125" s="350">
        <v>0</v>
      </c>
      <c r="AY125" s="350">
        <v>0</v>
      </c>
      <c r="AZ125" s="350">
        <v>0</v>
      </c>
      <c r="BA125" s="350">
        <v>0</v>
      </c>
      <c r="BB125" s="350">
        <v>0</v>
      </c>
      <c r="BC125" s="351">
        <v>0</v>
      </c>
      <c r="BD125" s="351">
        <v>0</v>
      </c>
      <c r="BE125" s="351">
        <v>0</v>
      </c>
      <c r="BF125" s="351">
        <v>0</v>
      </c>
      <c r="BG125" s="351">
        <v>0</v>
      </c>
      <c r="BH125" s="351">
        <v>0</v>
      </c>
      <c r="BI125" s="351">
        <v>0</v>
      </c>
      <c r="BJ125" s="351">
        <v>0</v>
      </c>
      <c r="BK125" s="351">
        <v>0</v>
      </c>
      <c r="BL125" s="351">
        <v>0</v>
      </c>
      <c r="BM125" s="351">
        <v>0</v>
      </c>
      <c r="BN125" s="351">
        <v>0</v>
      </c>
      <c r="BO125" s="352">
        <v>0</v>
      </c>
      <c r="BP125" s="352">
        <v>0</v>
      </c>
      <c r="BQ125" s="353">
        <v>0</v>
      </c>
      <c r="BR125" s="353">
        <v>0</v>
      </c>
      <c r="BS125" s="353">
        <v>0</v>
      </c>
      <c r="BT125" s="353">
        <v>0</v>
      </c>
      <c r="BU125" s="353">
        <v>0</v>
      </c>
      <c r="BV125" s="353">
        <v>0</v>
      </c>
      <c r="BW125" s="353">
        <v>0</v>
      </c>
      <c r="BX125" s="353">
        <v>0</v>
      </c>
      <c r="BY125" s="353">
        <v>0</v>
      </c>
      <c r="BZ125" s="353">
        <v>0</v>
      </c>
      <c r="CA125" s="354">
        <v>0</v>
      </c>
      <c r="CB125" s="355">
        <v>0</v>
      </c>
      <c r="CC125" s="355">
        <v>0</v>
      </c>
      <c r="CD125" s="355">
        <v>0</v>
      </c>
      <c r="CE125" s="355">
        <v>0</v>
      </c>
      <c r="CF125" s="355">
        <v>0</v>
      </c>
      <c r="CG125" s="355">
        <v>0</v>
      </c>
      <c r="CH125" s="355">
        <v>0</v>
      </c>
      <c r="CI125" s="355">
        <v>0</v>
      </c>
      <c r="CJ125" s="355">
        <v>0</v>
      </c>
      <c r="CK125" s="355">
        <v>0</v>
      </c>
      <c r="CL125" s="355">
        <v>0</v>
      </c>
      <c r="CM125" s="355">
        <v>0</v>
      </c>
      <c r="CN125" s="355">
        <v>0</v>
      </c>
      <c r="CO125" s="355">
        <v>0</v>
      </c>
      <c r="CP125" s="355">
        <v>0</v>
      </c>
      <c r="CQ125" s="355">
        <v>0</v>
      </c>
      <c r="CR125" s="355">
        <v>0</v>
      </c>
      <c r="CS125" s="355">
        <v>0</v>
      </c>
      <c r="CT125" s="355">
        <v>0</v>
      </c>
      <c r="CU125" s="356">
        <v>0</v>
      </c>
      <c r="CV125">
        <v>0</v>
      </c>
      <c r="CW125">
        <v>0</v>
      </c>
      <c r="CX125">
        <v>0</v>
      </c>
      <c r="CY125">
        <v>0</v>
      </c>
      <c r="CZ125">
        <v>0</v>
      </c>
      <c r="DA125" s="365"/>
      <c r="DC125">
        <v>1</v>
      </c>
    </row>
    <row r="126" spans="1:107" ht="15.75" customHeight="1" x14ac:dyDescent="0.45">
      <c r="A126" s="332" t="s">
        <v>8303</v>
      </c>
      <c r="B126" s="342" t="s">
        <v>3482</v>
      </c>
      <c r="C126" s="332" t="s">
        <v>8306</v>
      </c>
      <c r="D126" s="332"/>
      <c r="E126" s="361" t="s">
        <v>122</v>
      </c>
      <c r="G126" s="332" t="s">
        <v>702</v>
      </c>
      <c r="H126" s="332" t="s">
        <v>56</v>
      </c>
      <c r="I126" s="332" t="s">
        <v>455</v>
      </c>
      <c r="J126" s="332" t="s">
        <v>269</v>
      </c>
      <c r="L126" s="332" t="s">
        <v>268</v>
      </c>
      <c r="M126" s="332" t="s">
        <v>299</v>
      </c>
      <c r="N126" s="332" t="s">
        <v>299</v>
      </c>
      <c r="Q126" s="346">
        <v>0</v>
      </c>
      <c r="R126" s="346">
        <v>0</v>
      </c>
      <c r="S126" s="346">
        <v>0</v>
      </c>
      <c r="T126" s="346">
        <v>0</v>
      </c>
      <c r="U126" s="346">
        <v>0</v>
      </c>
      <c r="V126" s="347">
        <v>1</v>
      </c>
      <c r="W126" s="346">
        <v>0</v>
      </c>
      <c r="X126" s="346">
        <v>0</v>
      </c>
      <c r="Y126" s="348">
        <v>0</v>
      </c>
      <c r="Z126" s="349">
        <v>0</v>
      </c>
      <c r="AA126" s="349">
        <v>0</v>
      </c>
      <c r="AB126" s="349">
        <v>0</v>
      </c>
      <c r="AC126" s="349">
        <v>0</v>
      </c>
      <c r="AD126" s="349">
        <v>0</v>
      </c>
      <c r="AE126" s="349">
        <v>0</v>
      </c>
      <c r="AF126" s="349">
        <v>0</v>
      </c>
      <c r="AG126" s="349">
        <v>0</v>
      </c>
      <c r="AH126" s="349">
        <v>0</v>
      </c>
      <c r="AI126" s="349">
        <v>0</v>
      </c>
      <c r="AJ126" s="349">
        <v>0</v>
      </c>
      <c r="AK126" s="349">
        <v>0</v>
      </c>
      <c r="AL126" s="349">
        <v>0</v>
      </c>
      <c r="AM126" s="350">
        <v>0</v>
      </c>
      <c r="AN126" s="350">
        <v>0</v>
      </c>
      <c r="AO126" s="350">
        <v>0</v>
      </c>
      <c r="AP126" s="350">
        <v>0</v>
      </c>
      <c r="AQ126" s="350">
        <v>0</v>
      </c>
      <c r="AR126" s="350">
        <v>0</v>
      </c>
      <c r="AS126" s="350">
        <v>0</v>
      </c>
      <c r="AT126" s="350">
        <v>0</v>
      </c>
      <c r="AU126" s="350">
        <v>0</v>
      </c>
      <c r="AV126" s="350">
        <v>0</v>
      </c>
      <c r="AW126" s="350">
        <v>0</v>
      </c>
      <c r="AX126" s="350">
        <v>0</v>
      </c>
      <c r="AY126" s="350">
        <v>0</v>
      </c>
      <c r="AZ126" s="350">
        <v>0</v>
      </c>
      <c r="BA126" s="350">
        <v>0</v>
      </c>
      <c r="BB126" s="350">
        <v>0</v>
      </c>
      <c r="BC126" s="351">
        <v>0</v>
      </c>
      <c r="BD126" s="351">
        <v>0</v>
      </c>
      <c r="BE126" s="351">
        <v>0</v>
      </c>
      <c r="BF126" s="351">
        <v>0</v>
      </c>
      <c r="BG126" s="351">
        <v>0</v>
      </c>
      <c r="BH126" s="351">
        <v>0</v>
      </c>
      <c r="BI126" s="351">
        <v>0</v>
      </c>
      <c r="BJ126" s="351">
        <v>0</v>
      </c>
      <c r="BK126" s="351">
        <v>0</v>
      </c>
      <c r="BL126" s="351">
        <v>0</v>
      </c>
      <c r="BM126" s="351">
        <v>0</v>
      </c>
      <c r="BN126" s="351">
        <v>0</v>
      </c>
      <c r="BO126" s="352">
        <v>0</v>
      </c>
      <c r="BP126" s="352">
        <v>0</v>
      </c>
      <c r="BQ126" s="353">
        <v>0</v>
      </c>
      <c r="BR126" s="353">
        <v>0</v>
      </c>
      <c r="BS126" s="353">
        <v>0</v>
      </c>
      <c r="BT126" s="353">
        <v>0</v>
      </c>
      <c r="BU126" s="353">
        <v>0</v>
      </c>
      <c r="BV126" s="353">
        <v>0</v>
      </c>
      <c r="BW126" s="353">
        <v>0</v>
      </c>
      <c r="BX126" s="353">
        <v>0</v>
      </c>
      <c r="BY126" s="353">
        <v>0</v>
      </c>
      <c r="BZ126" s="353">
        <v>0</v>
      </c>
      <c r="CA126" s="354">
        <v>0</v>
      </c>
      <c r="CB126" s="355">
        <v>0</v>
      </c>
      <c r="CC126" s="355">
        <v>0</v>
      </c>
      <c r="CD126" s="355">
        <v>0</v>
      </c>
      <c r="CE126" s="355">
        <v>0</v>
      </c>
      <c r="CF126" s="355">
        <v>0</v>
      </c>
      <c r="CG126" s="355">
        <v>0</v>
      </c>
      <c r="CH126" s="355">
        <v>0</v>
      </c>
      <c r="CI126" s="355">
        <v>0</v>
      </c>
      <c r="CJ126" s="355">
        <v>0</v>
      </c>
      <c r="CK126" s="355">
        <v>0</v>
      </c>
      <c r="CL126" s="355">
        <v>0</v>
      </c>
      <c r="CM126" s="355">
        <v>0</v>
      </c>
      <c r="CN126" s="355">
        <v>0</v>
      </c>
      <c r="CO126" s="355">
        <v>0</v>
      </c>
      <c r="CP126" s="355">
        <v>0</v>
      </c>
      <c r="CQ126" s="355">
        <v>0</v>
      </c>
      <c r="CR126" s="355">
        <v>0</v>
      </c>
      <c r="CS126" s="355">
        <v>0</v>
      </c>
      <c r="CT126" s="355">
        <v>0</v>
      </c>
      <c r="CU126" s="356">
        <v>0</v>
      </c>
      <c r="CV126">
        <v>0</v>
      </c>
      <c r="CW126">
        <v>0</v>
      </c>
      <c r="CX126">
        <v>0</v>
      </c>
      <c r="CY126">
        <v>0</v>
      </c>
      <c r="CZ126">
        <v>0</v>
      </c>
      <c r="DA126" s="365"/>
      <c r="DC126">
        <v>1</v>
      </c>
    </row>
    <row r="127" spans="1:107" ht="15.75" customHeight="1" x14ac:dyDescent="0.45">
      <c r="A127" s="332" t="s">
        <v>8307</v>
      </c>
      <c r="B127" s="342" t="s">
        <v>3525</v>
      </c>
      <c r="C127" s="332" t="s">
        <v>8308</v>
      </c>
      <c r="D127" s="332"/>
      <c r="E127" s="361" t="s">
        <v>122</v>
      </c>
      <c r="G127" s="332" t="s">
        <v>702</v>
      </c>
      <c r="H127" s="332" t="s">
        <v>56</v>
      </c>
      <c r="I127" s="345" t="s">
        <v>455</v>
      </c>
      <c r="J127" s="345" t="s">
        <v>269</v>
      </c>
      <c r="L127" s="332" t="s">
        <v>268</v>
      </c>
      <c r="M127" s="332" t="s">
        <v>299</v>
      </c>
      <c r="N127" s="332" t="s">
        <v>299</v>
      </c>
      <c r="Q127" s="346">
        <v>0</v>
      </c>
      <c r="R127" s="346">
        <v>0</v>
      </c>
      <c r="S127" s="346">
        <v>0</v>
      </c>
      <c r="T127" s="346">
        <v>0</v>
      </c>
      <c r="U127" s="346">
        <v>0</v>
      </c>
      <c r="V127" s="347">
        <v>1</v>
      </c>
      <c r="W127" s="346">
        <v>0</v>
      </c>
      <c r="X127" s="346">
        <v>0</v>
      </c>
      <c r="Y127" s="348">
        <v>0</v>
      </c>
      <c r="Z127" s="349">
        <v>0</v>
      </c>
      <c r="AA127" s="349">
        <v>0</v>
      </c>
      <c r="AB127" s="349">
        <v>0</v>
      </c>
      <c r="AC127" s="349">
        <v>0</v>
      </c>
      <c r="AD127" s="349">
        <v>0</v>
      </c>
      <c r="AE127" s="349">
        <v>0</v>
      </c>
      <c r="AF127" s="349">
        <v>0</v>
      </c>
      <c r="AG127" s="349">
        <v>0</v>
      </c>
      <c r="AH127" s="349">
        <v>0</v>
      </c>
      <c r="AI127" s="349">
        <v>0</v>
      </c>
      <c r="AJ127" s="349">
        <v>0</v>
      </c>
      <c r="AK127" s="349">
        <v>0</v>
      </c>
      <c r="AL127" s="349">
        <v>0</v>
      </c>
      <c r="AM127" s="350">
        <v>0</v>
      </c>
      <c r="AN127" s="350">
        <v>0</v>
      </c>
      <c r="AO127" s="350">
        <v>0</v>
      </c>
      <c r="AP127" s="350">
        <v>0</v>
      </c>
      <c r="AQ127" s="350">
        <v>0</v>
      </c>
      <c r="AR127" s="350">
        <v>0</v>
      </c>
      <c r="AS127" s="350">
        <v>0</v>
      </c>
      <c r="AT127" s="350">
        <v>0</v>
      </c>
      <c r="AU127" s="350">
        <v>0</v>
      </c>
      <c r="AV127" s="350">
        <v>0</v>
      </c>
      <c r="AW127" s="350">
        <v>0</v>
      </c>
      <c r="AX127" s="350">
        <v>0</v>
      </c>
      <c r="AY127" s="350">
        <v>0</v>
      </c>
      <c r="AZ127" s="350">
        <v>0</v>
      </c>
      <c r="BA127" s="350">
        <v>0</v>
      </c>
      <c r="BB127" s="350">
        <v>0</v>
      </c>
      <c r="BC127" s="351">
        <v>0</v>
      </c>
      <c r="BD127" s="351">
        <v>0</v>
      </c>
      <c r="BE127" s="351">
        <v>0</v>
      </c>
      <c r="BF127" s="351">
        <v>0</v>
      </c>
      <c r="BG127" s="351">
        <v>0</v>
      </c>
      <c r="BH127" s="351">
        <v>0</v>
      </c>
      <c r="BI127" s="351">
        <v>0</v>
      </c>
      <c r="BJ127" s="351">
        <v>0</v>
      </c>
      <c r="BK127" s="351">
        <v>0</v>
      </c>
      <c r="BL127" s="351">
        <v>0</v>
      </c>
      <c r="BM127" s="351">
        <v>0</v>
      </c>
      <c r="BN127" s="351">
        <v>0</v>
      </c>
      <c r="BO127" s="352">
        <v>0</v>
      </c>
      <c r="BP127" s="352">
        <v>0</v>
      </c>
      <c r="BQ127" s="353">
        <v>0</v>
      </c>
      <c r="BR127" s="353">
        <v>0</v>
      </c>
      <c r="BS127" s="353">
        <v>0</v>
      </c>
      <c r="BT127" s="353">
        <v>0</v>
      </c>
      <c r="BU127" s="353">
        <v>0</v>
      </c>
      <c r="BV127" s="353">
        <v>0</v>
      </c>
      <c r="BW127" s="353">
        <v>0</v>
      </c>
      <c r="BX127" s="353">
        <v>0</v>
      </c>
      <c r="BY127" s="353">
        <v>0</v>
      </c>
      <c r="BZ127" s="353">
        <v>0</v>
      </c>
      <c r="CA127" s="354">
        <v>0</v>
      </c>
      <c r="CB127" s="355">
        <v>0</v>
      </c>
      <c r="CC127" s="355">
        <v>0</v>
      </c>
      <c r="CD127" s="355">
        <v>0</v>
      </c>
      <c r="CE127" s="355">
        <v>0</v>
      </c>
      <c r="CF127" s="355">
        <v>0</v>
      </c>
      <c r="CG127" s="355">
        <v>0</v>
      </c>
      <c r="CH127" s="355">
        <v>0</v>
      </c>
      <c r="CI127" s="355">
        <v>0</v>
      </c>
      <c r="CJ127" s="355">
        <v>0</v>
      </c>
      <c r="CK127" s="355">
        <v>0</v>
      </c>
      <c r="CL127" s="355">
        <v>0</v>
      </c>
      <c r="CM127" s="355">
        <v>0</v>
      </c>
      <c r="CN127" s="355">
        <v>0</v>
      </c>
      <c r="CO127" s="355">
        <v>0</v>
      </c>
      <c r="CP127" s="355">
        <v>0</v>
      </c>
      <c r="CQ127" s="355">
        <v>0</v>
      </c>
      <c r="CR127" s="355">
        <v>0</v>
      </c>
      <c r="CS127" s="355">
        <v>0</v>
      </c>
      <c r="CT127" s="355">
        <v>0</v>
      </c>
      <c r="CU127" s="356">
        <v>0</v>
      </c>
      <c r="CV127">
        <v>0</v>
      </c>
      <c r="CW127">
        <v>0</v>
      </c>
      <c r="CX127">
        <v>0</v>
      </c>
      <c r="CY127">
        <v>0</v>
      </c>
      <c r="CZ127">
        <v>0</v>
      </c>
      <c r="DA127" s="365"/>
      <c r="DC127">
        <v>1</v>
      </c>
    </row>
    <row r="128" spans="1:107" ht="15.75" customHeight="1" x14ac:dyDescent="0.45">
      <c r="A128" s="332" t="s">
        <v>8307</v>
      </c>
      <c r="B128" s="342" t="s">
        <v>3525</v>
      </c>
      <c r="C128" s="332" t="s">
        <v>8309</v>
      </c>
      <c r="D128" s="332"/>
      <c r="E128" s="361" t="s">
        <v>122</v>
      </c>
      <c r="G128" s="332" t="s">
        <v>702</v>
      </c>
      <c r="H128" s="332" t="s">
        <v>56</v>
      </c>
      <c r="I128" s="345" t="s">
        <v>455</v>
      </c>
      <c r="J128" s="345" t="s">
        <v>269</v>
      </c>
      <c r="L128" s="332" t="s">
        <v>268</v>
      </c>
      <c r="M128" s="345" t="s">
        <v>299</v>
      </c>
      <c r="N128" s="345" t="s">
        <v>299</v>
      </c>
      <c r="Q128" s="346">
        <v>0</v>
      </c>
      <c r="R128" s="346">
        <v>0</v>
      </c>
      <c r="S128" s="346">
        <v>0</v>
      </c>
      <c r="T128" s="346">
        <v>0</v>
      </c>
      <c r="U128" s="346">
        <v>0</v>
      </c>
      <c r="V128" s="347">
        <v>1</v>
      </c>
      <c r="W128" s="346">
        <v>0</v>
      </c>
      <c r="X128" s="346">
        <v>0</v>
      </c>
      <c r="Y128" s="348">
        <v>0</v>
      </c>
      <c r="Z128" s="349">
        <v>0</v>
      </c>
      <c r="AA128" s="349">
        <v>0</v>
      </c>
      <c r="AB128" s="349">
        <v>0</v>
      </c>
      <c r="AC128" s="349">
        <v>0</v>
      </c>
      <c r="AD128" s="349">
        <v>0</v>
      </c>
      <c r="AE128" s="349">
        <v>0</v>
      </c>
      <c r="AF128" s="349">
        <v>0</v>
      </c>
      <c r="AG128" s="349">
        <v>0</v>
      </c>
      <c r="AH128" s="349">
        <v>0</v>
      </c>
      <c r="AI128" s="349">
        <v>0</v>
      </c>
      <c r="AJ128" s="349">
        <v>0</v>
      </c>
      <c r="AK128" s="349">
        <v>0</v>
      </c>
      <c r="AL128" s="349">
        <v>0</v>
      </c>
      <c r="AM128" s="350">
        <v>0</v>
      </c>
      <c r="AN128" s="350">
        <v>0</v>
      </c>
      <c r="AO128" s="350">
        <v>0</v>
      </c>
      <c r="AP128" s="350">
        <v>0</v>
      </c>
      <c r="AQ128" s="350">
        <v>0</v>
      </c>
      <c r="AR128" s="350">
        <v>0</v>
      </c>
      <c r="AS128" s="350">
        <v>0</v>
      </c>
      <c r="AT128" s="350">
        <v>0</v>
      </c>
      <c r="AU128" s="350">
        <v>0</v>
      </c>
      <c r="AV128" s="350">
        <v>0</v>
      </c>
      <c r="AW128" s="350">
        <v>0</v>
      </c>
      <c r="AX128" s="350">
        <v>0</v>
      </c>
      <c r="AY128" s="350">
        <v>0</v>
      </c>
      <c r="AZ128" s="350">
        <v>0</v>
      </c>
      <c r="BA128" s="350">
        <v>0</v>
      </c>
      <c r="BB128" s="350">
        <v>0</v>
      </c>
      <c r="BC128" s="351">
        <v>0</v>
      </c>
      <c r="BD128" s="351">
        <v>0</v>
      </c>
      <c r="BE128" s="351">
        <v>0</v>
      </c>
      <c r="BF128" s="351">
        <v>0</v>
      </c>
      <c r="BG128" s="351">
        <v>0</v>
      </c>
      <c r="BH128" s="351">
        <v>0</v>
      </c>
      <c r="BI128" s="351">
        <v>0</v>
      </c>
      <c r="BJ128" s="351">
        <v>0</v>
      </c>
      <c r="BK128" s="351">
        <v>0</v>
      </c>
      <c r="BL128" s="351">
        <v>0</v>
      </c>
      <c r="BM128" s="351">
        <v>0</v>
      </c>
      <c r="BN128" s="351">
        <v>0</v>
      </c>
      <c r="BO128" s="352">
        <v>0</v>
      </c>
      <c r="BP128" s="352">
        <v>0</v>
      </c>
      <c r="BQ128" s="353">
        <v>0</v>
      </c>
      <c r="BR128" s="353">
        <v>0</v>
      </c>
      <c r="BS128" s="353">
        <v>0</v>
      </c>
      <c r="BT128" s="353">
        <v>0</v>
      </c>
      <c r="BU128" s="353">
        <v>0</v>
      </c>
      <c r="BV128" s="353">
        <v>0</v>
      </c>
      <c r="BW128" s="353">
        <v>0</v>
      </c>
      <c r="BX128" s="353">
        <v>0</v>
      </c>
      <c r="BY128" s="353">
        <v>0</v>
      </c>
      <c r="BZ128" s="353">
        <v>0</v>
      </c>
      <c r="CA128" s="354">
        <v>0</v>
      </c>
      <c r="CB128" s="355">
        <v>0</v>
      </c>
      <c r="CC128" s="355">
        <v>0</v>
      </c>
      <c r="CD128" s="355">
        <v>0</v>
      </c>
      <c r="CE128" s="355">
        <v>0</v>
      </c>
      <c r="CF128" s="355">
        <v>0</v>
      </c>
      <c r="CG128" s="355">
        <v>0</v>
      </c>
      <c r="CH128" s="355">
        <v>0</v>
      </c>
      <c r="CI128" s="355">
        <v>0</v>
      </c>
      <c r="CJ128" s="355">
        <v>0</v>
      </c>
      <c r="CK128" s="355">
        <v>0</v>
      </c>
      <c r="CL128" s="355">
        <v>0</v>
      </c>
      <c r="CM128" s="355">
        <v>0</v>
      </c>
      <c r="CN128" s="355">
        <v>0</v>
      </c>
      <c r="CO128" s="355">
        <v>0</v>
      </c>
      <c r="CP128" s="355">
        <v>0</v>
      </c>
      <c r="CQ128" s="355">
        <v>0</v>
      </c>
      <c r="CR128" s="355">
        <v>0</v>
      </c>
      <c r="CS128" s="355">
        <v>0</v>
      </c>
      <c r="CT128" s="355">
        <v>0</v>
      </c>
      <c r="CU128" s="356">
        <v>0</v>
      </c>
      <c r="CV128">
        <v>0</v>
      </c>
      <c r="CW128">
        <v>0</v>
      </c>
      <c r="CX128">
        <v>0</v>
      </c>
      <c r="CY128">
        <v>0</v>
      </c>
      <c r="CZ128">
        <v>0</v>
      </c>
      <c r="DA128" s="365"/>
      <c r="DC128">
        <v>1</v>
      </c>
    </row>
    <row r="129" spans="1:107" ht="15.75" customHeight="1" x14ac:dyDescent="0.45">
      <c r="A129" s="332" t="s">
        <v>8310</v>
      </c>
      <c r="B129" s="342" t="s">
        <v>3599</v>
      </c>
      <c r="C129" s="332" t="s">
        <v>8311</v>
      </c>
      <c r="D129" s="332"/>
      <c r="E129" s="358" t="s">
        <v>91</v>
      </c>
      <c r="G129" s="332" t="s">
        <v>702</v>
      </c>
      <c r="H129" s="332" t="s">
        <v>56</v>
      </c>
      <c r="I129" s="332" t="s">
        <v>173</v>
      </c>
      <c r="J129" s="332" t="s">
        <v>471</v>
      </c>
      <c r="L129" s="345" t="s">
        <v>274</v>
      </c>
      <c r="M129" s="364" t="s">
        <v>300</v>
      </c>
      <c r="N129" s="332" t="s">
        <v>300</v>
      </c>
      <c r="P129" t="s">
        <v>8312</v>
      </c>
      <c r="Q129" s="346">
        <v>0</v>
      </c>
      <c r="R129" s="346">
        <v>0</v>
      </c>
      <c r="S129" s="346">
        <v>0</v>
      </c>
      <c r="T129" s="346">
        <v>0</v>
      </c>
      <c r="U129" s="346">
        <v>0</v>
      </c>
      <c r="V129" s="347">
        <v>1</v>
      </c>
      <c r="W129" s="346">
        <v>0</v>
      </c>
      <c r="X129" s="347">
        <v>1</v>
      </c>
      <c r="Y129" s="348">
        <v>0</v>
      </c>
      <c r="Z129" s="349">
        <v>0</v>
      </c>
      <c r="AA129" s="349">
        <v>0</v>
      </c>
      <c r="AB129" s="349">
        <v>0</v>
      </c>
      <c r="AC129" s="349">
        <v>0</v>
      </c>
      <c r="AD129" s="349">
        <v>0</v>
      </c>
      <c r="AE129" s="349">
        <v>0</v>
      </c>
      <c r="AF129" s="349">
        <v>0</v>
      </c>
      <c r="AG129" s="349">
        <v>0</v>
      </c>
      <c r="AH129" s="349">
        <v>0</v>
      </c>
      <c r="AI129" s="349">
        <v>0</v>
      </c>
      <c r="AJ129" s="349">
        <v>0</v>
      </c>
      <c r="AK129" s="349">
        <v>0</v>
      </c>
      <c r="AL129" s="349">
        <v>0</v>
      </c>
      <c r="AM129" s="350">
        <v>0</v>
      </c>
      <c r="AN129" s="350">
        <v>0</v>
      </c>
      <c r="AO129" s="350">
        <v>0</v>
      </c>
      <c r="AP129" s="350">
        <v>0</v>
      </c>
      <c r="AQ129" s="350">
        <v>0</v>
      </c>
      <c r="AR129" s="350">
        <v>0</v>
      </c>
      <c r="AS129" s="350">
        <v>0</v>
      </c>
      <c r="AT129" s="350">
        <v>0</v>
      </c>
      <c r="AU129" s="350">
        <v>0</v>
      </c>
      <c r="AV129" s="350">
        <v>0</v>
      </c>
      <c r="AW129" s="350">
        <v>0</v>
      </c>
      <c r="AX129" s="350">
        <v>0</v>
      </c>
      <c r="AY129" s="350">
        <v>0</v>
      </c>
      <c r="AZ129" s="350">
        <v>0</v>
      </c>
      <c r="BA129" s="350">
        <v>0</v>
      </c>
      <c r="BB129" s="350">
        <v>0</v>
      </c>
      <c r="BC129" s="351">
        <v>0</v>
      </c>
      <c r="BD129" s="351">
        <v>0</v>
      </c>
      <c r="BE129" s="351">
        <v>0</v>
      </c>
      <c r="BF129" s="351">
        <v>0</v>
      </c>
      <c r="BG129" s="351">
        <v>0</v>
      </c>
      <c r="BH129" s="351">
        <v>0</v>
      </c>
      <c r="BI129" s="351">
        <v>0</v>
      </c>
      <c r="BJ129" s="351">
        <v>0</v>
      </c>
      <c r="BK129" s="351">
        <v>0</v>
      </c>
      <c r="BL129" s="351">
        <v>0</v>
      </c>
      <c r="BM129" s="351">
        <v>0</v>
      </c>
      <c r="BN129" s="351">
        <v>0</v>
      </c>
      <c r="BO129" s="352">
        <v>0</v>
      </c>
      <c r="BP129" s="352">
        <v>0</v>
      </c>
      <c r="BQ129" s="353">
        <v>0</v>
      </c>
      <c r="BR129" s="353">
        <v>0</v>
      </c>
      <c r="BS129" s="353">
        <v>0</v>
      </c>
      <c r="BT129" s="353">
        <v>0</v>
      </c>
      <c r="BU129" s="353">
        <v>0</v>
      </c>
      <c r="BV129" s="353">
        <v>0</v>
      </c>
      <c r="BW129" s="353">
        <v>0</v>
      </c>
      <c r="BX129" s="353">
        <v>0</v>
      </c>
      <c r="BY129" s="353">
        <v>0</v>
      </c>
      <c r="BZ129" s="353">
        <v>0</v>
      </c>
      <c r="CA129" s="354">
        <v>0</v>
      </c>
      <c r="CB129" s="355">
        <v>0</v>
      </c>
      <c r="CC129" s="355">
        <v>0</v>
      </c>
      <c r="CD129" s="355">
        <v>0</v>
      </c>
      <c r="CE129" s="355">
        <v>0</v>
      </c>
      <c r="CF129" s="355">
        <v>0</v>
      </c>
      <c r="CG129" s="355">
        <v>0</v>
      </c>
      <c r="CH129" s="355">
        <v>0</v>
      </c>
      <c r="CI129" s="355">
        <v>0</v>
      </c>
      <c r="CJ129" s="355">
        <v>0</v>
      </c>
      <c r="CK129" s="355">
        <v>0</v>
      </c>
      <c r="CL129" s="355">
        <v>0</v>
      </c>
      <c r="CM129" s="355">
        <v>0</v>
      </c>
      <c r="CN129" s="355">
        <v>0</v>
      </c>
      <c r="CO129" s="355">
        <v>0</v>
      </c>
      <c r="CP129" s="355">
        <v>0</v>
      </c>
      <c r="CQ129" s="355">
        <v>0</v>
      </c>
      <c r="CR129" s="355">
        <v>0</v>
      </c>
      <c r="CS129" s="355">
        <v>0</v>
      </c>
      <c r="CT129" s="355">
        <v>0</v>
      </c>
      <c r="CU129" s="356">
        <v>0</v>
      </c>
      <c r="CV129">
        <v>0</v>
      </c>
      <c r="CW129">
        <v>0</v>
      </c>
      <c r="CX129">
        <v>0</v>
      </c>
      <c r="CY129">
        <v>0</v>
      </c>
      <c r="CZ129">
        <v>0</v>
      </c>
      <c r="DA129" s="365"/>
      <c r="DC129">
        <v>1</v>
      </c>
    </row>
    <row r="130" spans="1:107" ht="15.75" customHeight="1" x14ac:dyDescent="0.45">
      <c r="A130" s="332" t="s">
        <v>8310</v>
      </c>
      <c r="B130" s="342" t="s">
        <v>3599</v>
      </c>
      <c r="C130" s="332" t="s">
        <v>8067</v>
      </c>
      <c r="D130" s="332"/>
      <c r="E130" s="361" t="s">
        <v>122</v>
      </c>
      <c r="G130" s="332" t="s">
        <v>702</v>
      </c>
      <c r="H130" s="332" t="s">
        <v>56</v>
      </c>
      <c r="I130" s="332" t="s">
        <v>173</v>
      </c>
      <c r="J130" s="332" t="s">
        <v>471</v>
      </c>
      <c r="L130" s="345" t="s">
        <v>274</v>
      </c>
      <c r="M130" s="364" t="s">
        <v>300</v>
      </c>
      <c r="N130" s="345" t="s">
        <v>300</v>
      </c>
      <c r="Q130" s="346">
        <v>0</v>
      </c>
      <c r="R130" s="346">
        <v>0</v>
      </c>
      <c r="S130" s="346">
        <v>0</v>
      </c>
      <c r="T130" s="346">
        <v>0</v>
      </c>
      <c r="U130" s="346">
        <v>0</v>
      </c>
      <c r="V130" s="347">
        <v>1</v>
      </c>
      <c r="W130" s="346">
        <v>0</v>
      </c>
      <c r="X130" s="346">
        <v>0</v>
      </c>
      <c r="Y130" s="348">
        <v>0</v>
      </c>
      <c r="Z130" s="349">
        <v>0</v>
      </c>
      <c r="AA130" s="349">
        <v>0</v>
      </c>
      <c r="AB130" s="349">
        <v>0</v>
      </c>
      <c r="AC130" s="349">
        <v>0</v>
      </c>
      <c r="AD130" s="349">
        <v>0</v>
      </c>
      <c r="AE130" s="349">
        <v>0</v>
      </c>
      <c r="AF130" s="349">
        <v>0</v>
      </c>
      <c r="AG130" s="349">
        <v>0</v>
      </c>
      <c r="AH130" s="349">
        <v>0</v>
      </c>
      <c r="AI130" s="349">
        <v>0</v>
      </c>
      <c r="AJ130" s="349">
        <v>0</v>
      </c>
      <c r="AK130" s="349">
        <v>0</v>
      </c>
      <c r="AL130" s="349">
        <v>0</v>
      </c>
      <c r="AM130" s="350">
        <v>0</v>
      </c>
      <c r="AN130" s="350">
        <v>0</v>
      </c>
      <c r="AO130" s="350">
        <v>0</v>
      </c>
      <c r="AP130" s="350">
        <v>0</v>
      </c>
      <c r="AQ130" s="350">
        <v>0</v>
      </c>
      <c r="AR130" s="350">
        <v>0</v>
      </c>
      <c r="AS130" s="350">
        <v>0</v>
      </c>
      <c r="AT130" s="350">
        <v>0</v>
      </c>
      <c r="AU130" s="350">
        <v>0</v>
      </c>
      <c r="AV130" s="350">
        <v>0</v>
      </c>
      <c r="AW130" s="350">
        <v>0</v>
      </c>
      <c r="AX130" s="350">
        <v>0</v>
      </c>
      <c r="AY130" s="350">
        <v>0</v>
      </c>
      <c r="AZ130" s="350">
        <v>0</v>
      </c>
      <c r="BA130" s="350">
        <v>0</v>
      </c>
      <c r="BB130" s="350">
        <v>0</v>
      </c>
      <c r="BC130" s="351">
        <v>0</v>
      </c>
      <c r="BD130" s="351">
        <v>0</v>
      </c>
      <c r="BE130" s="351">
        <v>0</v>
      </c>
      <c r="BF130" s="351">
        <v>0</v>
      </c>
      <c r="BG130" s="351">
        <v>0</v>
      </c>
      <c r="BH130" s="351">
        <v>0</v>
      </c>
      <c r="BI130" s="351">
        <v>0</v>
      </c>
      <c r="BJ130" s="351">
        <v>0</v>
      </c>
      <c r="BK130" s="351">
        <v>0</v>
      </c>
      <c r="BL130" s="351">
        <v>0</v>
      </c>
      <c r="BM130" s="351">
        <v>0</v>
      </c>
      <c r="BN130" s="351">
        <v>0</v>
      </c>
      <c r="BO130" s="352">
        <v>0</v>
      </c>
      <c r="BP130" s="352">
        <v>0</v>
      </c>
      <c r="BQ130" s="353">
        <v>0</v>
      </c>
      <c r="BR130" s="353">
        <v>0</v>
      </c>
      <c r="BS130" s="353">
        <v>0</v>
      </c>
      <c r="BT130" s="353">
        <v>0</v>
      </c>
      <c r="BU130" s="353">
        <v>0</v>
      </c>
      <c r="BV130" s="353">
        <v>0</v>
      </c>
      <c r="BW130" s="353">
        <v>0</v>
      </c>
      <c r="BX130" s="353">
        <v>0</v>
      </c>
      <c r="BY130" s="353">
        <v>0</v>
      </c>
      <c r="BZ130" s="353">
        <v>0</v>
      </c>
      <c r="CA130" s="354">
        <v>0</v>
      </c>
      <c r="CB130" s="355">
        <v>0</v>
      </c>
      <c r="CC130" s="355">
        <v>0</v>
      </c>
      <c r="CD130" s="355">
        <v>0</v>
      </c>
      <c r="CE130" s="355">
        <v>0</v>
      </c>
      <c r="CF130" s="355">
        <v>0</v>
      </c>
      <c r="CG130" s="355">
        <v>0</v>
      </c>
      <c r="CH130" s="355">
        <v>0</v>
      </c>
      <c r="CI130" s="355">
        <v>0</v>
      </c>
      <c r="CJ130" s="355">
        <v>0</v>
      </c>
      <c r="CK130" s="355">
        <v>0</v>
      </c>
      <c r="CL130" s="355">
        <v>0</v>
      </c>
      <c r="CM130" s="355">
        <v>0</v>
      </c>
      <c r="CN130" s="355">
        <v>0</v>
      </c>
      <c r="CO130" s="355">
        <v>0</v>
      </c>
      <c r="CP130" s="355">
        <v>0</v>
      </c>
      <c r="CQ130" s="355">
        <v>0</v>
      </c>
      <c r="CR130" s="355">
        <v>0</v>
      </c>
      <c r="CS130" s="355">
        <v>0</v>
      </c>
      <c r="CT130" s="355">
        <v>0</v>
      </c>
      <c r="CU130" s="356">
        <v>0</v>
      </c>
      <c r="CV130">
        <v>0</v>
      </c>
      <c r="CW130">
        <v>0</v>
      </c>
      <c r="CX130">
        <v>0</v>
      </c>
      <c r="CY130">
        <v>0</v>
      </c>
      <c r="CZ130">
        <v>0</v>
      </c>
      <c r="DA130" s="365"/>
      <c r="DC130">
        <v>1</v>
      </c>
    </row>
    <row r="131" spans="1:107" ht="15.75" customHeight="1" x14ac:dyDescent="0.45">
      <c r="A131" s="332" t="s">
        <v>8310</v>
      </c>
      <c r="B131" s="342" t="s">
        <v>3599</v>
      </c>
      <c r="C131" s="332" t="s">
        <v>8068</v>
      </c>
      <c r="D131" s="332"/>
      <c r="E131" s="361" t="s">
        <v>122</v>
      </c>
      <c r="G131" s="332" t="s">
        <v>702</v>
      </c>
      <c r="H131" s="332" t="s">
        <v>56</v>
      </c>
      <c r="I131" s="332" t="s">
        <v>173</v>
      </c>
      <c r="J131" s="332" t="s">
        <v>471</v>
      </c>
      <c r="L131" s="345" t="s">
        <v>274</v>
      </c>
      <c r="M131" s="364" t="s">
        <v>300</v>
      </c>
      <c r="N131" s="345" t="s">
        <v>300</v>
      </c>
      <c r="Q131" s="346">
        <v>0</v>
      </c>
      <c r="R131" s="346">
        <v>0</v>
      </c>
      <c r="S131" s="346">
        <v>0</v>
      </c>
      <c r="T131" s="346">
        <v>0</v>
      </c>
      <c r="U131" s="346">
        <v>0</v>
      </c>
      <c r="V131" s="347">
        <v>1</v>
      </c>
      <c r="W131" s="346">
        <v>0</v>
      </c>
      <c r="X131" s="346">
        <v>0</v>
      </c>
      <c r="Y131" s="348">
        <v>0</v>
      </c>
      <c r="Z131" s="349">
        <v>0</v>
      </c>
      <c r="AA131" s="349">
        <v>0</v>
      </c>
      <c r="AB131" s="349">
        <v>0</v>
      </c>
      <c r="AC131" s="349">
        <v>0</v>
      </c>
      <c r="AD131" s="349">
        <v>0</v>
      </c>
      <c r="AE131" s="349">
        <v>0</v>
      </c>
      <c r="AF131" s="349">
        <v>0</v>
      </c>
      <c r="AG131" s="349">
        <v>0</v>
      </c>
      <c r="AH131" s="349">
        <v>0</v>
      </c>
      <c r="AI131" s="349">
        <v>0</v>
      </c>
      <c r="AJ131" s="349">
        <v>0</v>
      </c>
      <c r="AK131" s="349">
        <v>0</v>
      </c>
      <c r="AL131" s="349">
        <v>0</v>
      </c>
      <c r="AM131" s="350">
        <v>0</v>
      </c>
      <c r="AN131" s="350">
        <v>0</v>
      </c>
      <c r="AO131" s="350">
        <v>0</v>
      </c>
      <c r="AP131" s="350">
        <v>0</v>
      </c>
      <c r="AQ131" s="350">
        <v>0</v>
      </c>
      <c r="AR131" s="350">
        <v>0</v>
      </c>
      <c r="AS131" s="350">
        <v>0</v>
      </c>
      <c r="AT131" s="350">
        <v>0</v>
      </c>
      <c r="AU131" s="350">
        <v>0</v>
      </c>
      <c r="AV131" s="350">
        <v>0</v>
      </c>
      <c r="AW131" s="350">
        <v>0</v>
      </c>
      <c r="AX131" s="350">
        <v>0</v>
      </c>
      <c r="AY131" s="350">
        <v>0</v>
      </c>
      <c r="AZ131" s="350">
        <v>0</v>
      </c>
      <c r="BA131" s="350">
        <v>0</v>
      </c>
      <c r="BB131" s="350">
        <v>0</v>
      </c>
      <c r="BC131" s="351">
        <v>0</v>
      </c>
      <c r="BD131" s="351">
        <v>0</v>
      </c>
      <c r="BE131" s="351">
        <v>0</v>
      </c>
      <c r="BF131" s="351">
        <v>0</v>
      </c>
      <c r="BG131" s="351">
        <v>0</v>
      </c>
      <c r="BH131" s="351">
        <v>0</v>
      </c>
      <c r="BI131" s="351">
        <v>0</v>
      </c>
      <c r="BJ131" s="351">
        <v>0</v>
      </c>
      <c r="BK131" s="351">
        <v>0</v>
      </c>
      <c r="BL131" s="351">
        <v>0</v>
      </c>
      <c r="BM131" s="351">
        <v>0</v>
      </c>
      <c r="BN131" s="351">
        <v>0</v>
      </c>
      <c r="BO131" s="352">
        <v>0</v>
      </c>
      <c r="BP131" s="352">
        <v>0</v>
      </c>
      <c r="BQ131" s="353">
        <v>0</v>
      </c>
      <c r="BR131" s="353">
        <v>0</v>
      </c>
      <c r="BS131" s="353">
        <v>0</v>
      </c>
      <c r="BT131" s="353">
        <v>0</v>
      </c>
      <c r="BU131" s="353">
        <v>0</v>
      </c>
      <c r="BV131" s="353">
        <v>0</v>
      </c>
      <c r="BW131" s="353">
        <v>0</v>
      </c>
      <c r="BX131" s="353">
        <v>0</v>
      </c>
      <c r="BY131" s="353">
        <v>0</v>
      </c>
      <c r="BZ131" s="353">
        <v>0</v>
      </c>
      <c r="CA131" s="354">
        <v>0</v>
      </c>
      <c r="CB131" s="355">
        <v>0</v>
      </c>
      <c r="CC131" s="355">
        <v>0</v>
      </c>
      <c r="CD131" s="355">
        <v>0</v>
      </c>
      <c r="CE131" s="355">
        <v>0</v>
      </c>
      <c r="CF131" s="355">
        <v>0</v>
      </c>
      <c r="CG131" s="355">
        <v>0</v>
      </c>
      <c r="CH131" s="355">
        <v>0</v>
      </c>
      <c r="CI131" s="355">
        <v>0</v>
      </c>
      <c r="CJ131" s="355">
        <v>0</v>
      </c>
      <c r="CK131" s="355">
        <v>0</v>
      </c>
      <c r="CL131" s="355">
        <v>0</v>
      </c>
      <c r="CM131" s="355">
        <v>0</v>
      </c>
      <c r="CN131" s="355">
        <v>0</v>
      </c>
      <c r="CO131" s="355">
        <v>0</v>
      </c>
      <c r="CP131" s="355">
        <v>0</v>
      </c>
      <c r="CQ131" s="355">
        <v>0</v>
      </c>
      <c r="CR131" s="355">
        <v>0</v>
      </c>
      <c r="CS131" s="355">
        <v>0</v>
      </c>
      <c r="CT131" s="355">
        <v>0</v>
      </c>
      <c r="CU131" s="356">
        <v>0</v>
      </c>
      <c r="CV131">
        <v>0</v>
      </c>
      <c r="CW131">
        <v>0</v>
      </c>
      <c r="CX131">
        <v>0</v>
      </c>
      <c r="CY131">
        <v>0</v>
      </c>
      <c r="CZ131">
        <v>0</v>
      </c>
      <c r="DA131" s="365"/>
      <c r="DC131">
        <v>1</v>
      </c>
    </row>
    <row r="132" spans="1:107" ht="15.75" customHeight="1" x14ac:dyDescent="0.45">
      <c r="A132" s="332" t="s">
        <v>8310</v>
      </c>
      <c r="B132" s="342" t="s">
        <v>3599</v>
      </c>
      <c r="C132" s="332" t="s">
        <v>8313</v>
      </c>
      <c r="D132" s="332"/>
      <c r="E132" s="361" t="s">
        <v>122</v>
      </c>
      <c r="G132" s="332" t="s">
        <v>702</v>
      </c>
      <c r="H132" s="332" t="s">
        <v>56</v>
      </c>
      <c r="I132" s="332" t="s">
        <v>173</v>
      </c>
      <c r="J132" s="332" t="s">
        <v>471</v>
      </c>
      <c r="L132" s="345" t="s">
        <v>274</v>
      </c>
      <c r="M132" s="364" t="s">
        <v>300</v>
      </c>
      <c r="N132" s="332" t="s">
        <v>299</v>
      </c>
      <c r="Q132" s="346">
        <v>0</v>
      </c>
      <c r="R132" s="346">
        <v>0</v>
      </c>
      <c r="S132" s="346">
        <v>0</v>
      </c>
      <c r="T132" s="346">
        <v>0</v>
      </c>
      <c r="U132" s="346">
        <v>0</v>
      </c>
      <c r="V132" s="347">
        <v>1</v>
      </c>
      <c r="W132" s="346">
        <v>0</v>
      </c>
      <c r="X132" s="346">
        <v>0</v>
      </c>
      <c r="Y132" s="348">
        <v>0</v>
      </c>
      <c r="Z132" s="349">
        <v>0</v>
      </c>
      <c r="AA132" s="349">
        <v>0</v>
      </c>
      <c r="AB132" s="349">
        <v>0</v>
      </c>
      <c r="AC132" s="349">
        <v>0</v>
      </c>
      <c r="AD132" s="349">
        <v>0</v>
      </c>
      <c r="AE132" s="349">
        <v>0</v>
      </c>
      <c r="AF132" s="349">
        <v>0</v>
      </c>
      <c r="AG132" s="349">
        <v>0</v>
      </c>
      <c r="AH132" s="349">
        <v>0</v>
      </c>
      <c r="AI132" s="349">
        <v>0</v>
      </c>
      <c r="AJ132" s="349">
        <v>0</v>
      </c>
      <c r="AK132" s="349">
        <v>0</v>
      </c>
      <c r="AL132" s="349">
        <v>0</v>
      </c>
      <c r="AM132" s="350">
        <v>0</v>
      </c>
      <c r="AN132" s="350">
        <v>0</v>
      </c>
      <c r="AO132" s="350">
        <v>0</v>
      </c>
      <c r="AP132" s="350">
        <v>0</v>
      </c>
      <c r="AQ132" s="350">
        <v>0</v>
      </c>
      <c r="AR132" s="350">
        <v>0</v>
      </c>
      <c r="AS132" s="350">
        <v>0</v>
      </c>
      <c r="AT132" s="350">
        <v>0</v>
      </c>
      <c r="AU132" s="350">
        <v>0</v>
      </c>
      <c r="AV132" s="350">
        <v>0</v>
      </c>
      <c r="AW132" s="350">
        <v>0</v>
      </c>
      <c r="AX132" s="350">
        <v>0</v>
      </c>
      <c r="AY132" s="350">
        <v>0</v>
      </c>
      <c r="AZ132" s="350">
        <v>0</v>
      </c>
      <c r="BA132" s="350">
        <v>0</v>
      </c>
      <c r="BB132" s="350">
        <v>0</v>
      </c>
      <c r="BC132" s="351">
        <v>0</v>
      </c>
      <c r="BD132" s="351">
        <v>0</v>
      </c>
      <c r="BE132" s="351">
        <v>0</v>
      </c>
      <c r="BF132" s="351">
        <v>0</v>
      </c>
      <c r="BG132" s="351">
        <v>0</v>
      </c>
      <c r="BH132" s="351">
        <v>0</v>
      </c>
      <c r="BI132" s="351">
        <v>0</v>
      </c>
      <c r="BJ132" s="351">
        <v>0</v>
      </c>
      <c r="BK132" s="351">
        <v>0</v>
      </c>
      <c r="BL132" s="351">
        <v>0</v>
      </c>
      <c r="BM132" s="351">
        <v>0</v>
      </c>
      <c r="BN132" s="351">
        <v>0</v>
      </c>
      <c r="BO132" s="352">
        <v>0</v>
      </c>
      <c r="BP132" s="352">
        <v>0</v>
      </c>
      <c r="BQ132" s="353">
        <v>0</v>
      </c>
      <c r="BR132" s="353">
        <v>0</v>
      </c>
      <c r="BS132" s="353">
        <v>0</v>
      </c>
      <c r="BT132" s="353">
        <v>0</v>
      </c>
      <c r="BU132" s="353">
        <v>0</v>
      </c>
      <c r="BV132" s="353">
        <v>0</v>
      </c>
      <c r="BW132" s="353">
        <v>0</v>
      </c>
      <c r="BX132" s="353">
        <v>0</v>
      </c>
      <c r="BY132" s="353">
        <v>0</v>
      </c>
      <c r="BZ132" s="353">
        <v>0</v>
      </c>
      <c r="CA132" s="354">
        <v>0</v>
      </c>
      <c r="CB132" s="355">
        <v>0</v>
      </c>
      <c r="CC132" s="355">
        <v>0</v>
      </c>
      <c r="CD132" s="355">
        <v>0</v>
      </c>
      <c r="CE132" s="355">
        <v>0</v>
      </c>
      <c r="CF132" s="355">
        <v>0</v>
      </c>
      <c r="CG132" s="355">
        <v>0</v>
      </c>
      <c r="CH132" s="355">
        <v>0</v>
      </c>
      <c r="CI132" s="355">
        <v>0</v>
      </c>
      <c r="CJ132" s="355">
        <v>0</v>
      </c>
      <c r="CK132" s="355">
        <v>0</v>
      </c>
      <c r="CL132" s="355">
        <v>0</v>
      </c>
      <c r="CM132" s="355">
        <v>0</v>
      </c>
      <c r="CN132" s="355">
        <v>0</v>
      </c>
      <c r="CO132" s="355">
        <v>0</v>
      </c>
      <c r="CP132" s="355">
        <v>0</v>
      </c>
      <c r="CQ132" s="355">
        <v>0</v>
      </c>
      <c r="CR132" s="355">
        <v>0</v>
      </c>
      <c r="CS132" s="355">
        <v>0</v>
      </c>
      <c r="CT132" s="355">
        <v>0</v>
      </c>
      <c r="CU132" s="356">
        <v>0</v>
      </c>
      <c r="CV132">
        <v>0</v>
      </c>
      <c r="CW132">
        <v>0</v>
      </c>
      <c r="CX132">
        <v>0</v>
      </c>
      <c r="CY132">
        <v>0</v>
      </c>
      <c r="CZ132">
        <v>0</v>
      </c>
      <c r="DA132" s="365"/>
      <c r="DC132">
        <v>1</v>
      </c>
    </row>
    <row r="133" spans="1:107" ht="15.75" customHeight="1" x14ac:dyDescent="0.45">
      <c r="A133" s="332" t="s">
        <v>8310</v>
      </c>
      <c r="B133" s="342" t="s">
        <v>3599</v>
      </c>
      <c r="C133" s="332" t="s">
        <v>8314</v>
      </c>
      <c r="D133" s="332"/>
      <c r="E133" s="361" t="s">
        <v>122</v>
      </c>
      <c r="G133" s="332" t="s">
        <v>702</v>
      </c>
      <c r="H133" s="332" t="s">
        <v>56</v>
      </c>
      <c r="I133" s="332" t="s">
        <v>173</v>
      </c>
      <c r="J133" s="332" t="s">
        <v>471</v>
      </c>
      <c r="L133" s="345" t="s">
        <v>274</v>
      </c>
      <c r="M133" s="364" t="s">
        <v>300</v>
      </c>
      <c r="N133" s="332" t="s">
        <v>300</v>
      </c>
      <c r="Q133" s="346">
        <v>0</v>
      </c>
      <c r="R133" s="346">
        <v>0</v>
      </c>
      <c r="S133" s="346">
        <v>0</v>
      </c>
      <c r="T133" s="346">
        <v>0</v>
      </c>
      <c r="U133" s="346">
        <v>0</v>
      </c>
      <c r="V133" s="347">
        <v>1</v>
      </c>
      <c r="W133" s="346">
        <v>0</v>
      </c>
      <c r="X133" s="346">
        <v>0</v>
      </c>
      <c r="Y133" s="348">
        <v>0</v>
      </c>
      <c r="Z133" s="349">
        <v>0</v>
      </c>
      <c r="AA133" s="349">
        <v>0</v>
      </c>
      <c r="AB133" s="349">
        <v>0</v>
      </c>
      <c r="AC133" s="349">
        <v>0</v>
      </c>
      <c r="AD133" s="349">
        <v>0</v>
      </c>
      <c r="AE133" s="349">
        <v>0</v>
      </c>
      <c r="AF133" s="349">
        <v>0</v>
      </c>
      <c r="AG133" s="349">
        <v>0</v>
      </c>
      <c r="AH133" s="349">
        <v>0</v>
      </c>
      <c r="AI133" s="349">
        <v>0</v>
      </c>
      <c r="AJ133" s="349">
        <v>0</v>
      </c>
      <c r="AK133" s="349">
        <v>0</v>
      </c>
      <c r="AL133" s="349">
        <v>0</v>
      </c>
      <c r="AM133" s="350">
        <v>0</v>
      </c>
      <c r="AN133" s="350">
        <v>0</v>
      </c>
      <c r="AO133" s="350">
        <v>0</v>
      </c>
      <c r="AP133" s="350">
        <v>0</v>
      </c>
      <c r="AQ133" s="350">
        <v>0</v>
      </c>
      <c r="AR133" s="350">
        <v>0</v>
      </c>
      <c r="AS133" s="350">
        <v>0</v>
      </c>
      <c r="AT133" s="350">
        <v>0</v>
      </c>
      <c r="AU133" s="350">
        <v>0</v>
      </c>
      <c r="AV133" s="350">
        <v>0</v>
      </c>
      <c r="AW133" s="350">
        <v>0</v>
      </c>
      <c r="AX133" s="350">
        <v>0</v>
      </c>
      <c r="AY133" s="350">
        <v>0</v>
      </c>
      <c r="AZ133" s="350">
        <v>0</v>
      </c>
      <c r="BA133" s="350">
        <v>0</v>
      </c>
      <c r="BB133" s="350">
        <v>0</v>
      </c>
      <c r="BC133" s="351">
        <v>0</v>
      </c>
      <c r="BD133" s="351">
        <v>0</v>
      </c>
      <c r="BE133" s="351">
        <v>0</v>
      </c>
      <c r="BF133" s="351">
        <v>0</v>
      </c>
      <c r="BG133" s="351">
        <v>0</v>
      </c>
      <c r="BH133" s="351">
        <v>0</v>
      </c>
      <c r="BI133" s="351">
        <v>0</v>
      </c>
      <c r="BJ133" s="351">
        <v>0</v>
      </c>
      <c r="BK133" s="351">
        <v>0</v>
      </c>
      <c r="BL133" s="351">
        <v>0</v>
      </c>
      <c r="BM133" s="351">
        <v>0</v>
      </c>
      <c r="BN133" s="351">
        <v>0</v>
      </c>
      <c r="BO133" s="352">
        <v>0</v>
      </c>
      <c r="BP133" s="352">
        <v>0</v>
      </c>
      <c r="BQ133" s="353">
        <v>0</v>
      </c>
      <c r="BR133" s="353">
        <v>0</v>
      </c>
      <c r="BS133" s="353">
        <v>0</v>
      </c>
      <c r="BT133" s="353">
        <v>0</v>
      </c>
      <c r="BU133" s="353">
        <v>0</v>
      </c>
      <c r="BV133" s="353">
        <v>0</v>
      </c>
      <c r="BW133" s="353">
        <v>0</v>
      </c>
      <c r="BX133" s="353">
        <v>0</v>
      </c>
      <c r="BY133" s="353">
        <v>0</v>
      </c>
      <c r="BZ133" s="353">
        <v>0</v>
      </c>
      <c r="CA133" s="354">
        <v>0</v>
      </c>
      <c r="CB133" s="355">
        <v>0</v>
      </c>
      <c r="CC133" s="355">
        <v>0</v>
      </c>
      <c r="CD133" s="355">
        <v>0</v>
      </c>
      <c r="CE133" s="355">
        <v>0</v>
      </c>
      <c r="CF133" s="355">
        <v>0</v>
      </c>
      <c r="CG133" s="355">
        <v>0</v>
      </c>
      <c r="CH133" s="355">
        <v>0</v>
      </c>
      <c r="CI133" s="355">
        <v>0</v>
      </c>
      <c r="CJ133" s="355">
        <v>0</v>
      </c>
      <c r="CK133" s="355">
        <v>0</v>
      </c>
      <c r="CL133" s="355">
        <v>0</v>
      </c>
      <c r="CM133" s="355">
        <v>0</v>
      </c>
      <c r="CN133" s="355">
        <v>0</v>
      </c>
      <c r="CO133" s="355">
        <v>0</v>
      </c>
      <c r="CP133" s="355">
        <v>0</v>
      </c>
      <c r="CQ133" s="355">
        <v>0</v>
      </c>
      <c r="CR133" s="355">
        <v>0</v>
      </c>
      <c r="CS133" s="355">
        <v>0</v>
      </c>
      <c r="CT133" s="355">
        <v>0</v>
      </c>
      <c r="CU133" s="356">
        <v>0</v>
      </c>
      <c r="CV133">
        <v>0</v>
      </c>
      <c r="CW133">
        <v>0</v>
      </c>
      <c r="CX133">
        <v>0</v>
      </c>
      <c r="CY133">
        <v>0</v>
      </c>
      <c r="CZ133">
        <v>0</v>
      </c>
      <c r="DA133" s="365"/>
      <c r="DC133">
        <v>1</v>
      </c>
    </row>
    <row r="134" spans="1:107" ht="15.75" customHeight="1" x14ac:dyDescent="0.45">
      <c r="A134" s="332" t="s">
        <v>8315</v>
      </c>
      <c r="B134" s="342" t="s">
        <v>3614</v>
      </c>
      <c r="C134" s="332" t="s">
        <v>8316</v>
      </c>
      <c r="D134" s="332"/>
      <c r="E134" s="361" t="s">
        <v>122</v>
      </c>
      <c r="G134" s="332" t="s">
        <v>702</v>
      </c>
      <c r="H134" s="332" t="s">
        <v>56</v>
      </c>
      <c r="I134" s="332" t="s">
        <v>173</v>
      </c>
      <c r="J134" s="332" t="s">
        <v>471</v>
      </c>
      <c r="L134" s="332" t="s">
        <v>272</v>
      </c>
      <c r="M134" s="332" t="s">
        <v>299</v>
      </c>
      <c r="N134" s="332" t="s">
        <v>299</v>
      </c>
      <c r="Q134" s="346">
        <v>0</v>
      </c>
      <c r="R134" s="346">
        <v>0</v>
      </c>
      <c r="S134" s="346">
        <v>0</v>
      </c>
      <c r="T134" s="346">
        <v>0</v>
      </c>
      <c r="U134" s="346">
        <v>0</v>
      </c>
      <c r="V134" s="347">
        <v>1</v>
      </c>
      <c r="W134" s="346">
        <v>0</v>
      </c>
      <c r="X134" s="347">
        <v>1</v>
      </c>
      <c r="Y134" s="348">
        <v>0</v>
      </c>
      <c r="Z134" s="349">
        <v>0</v>
      </c>
      <c r="AA134" s="349">
        <v>0</v>
      </c>
      <c r="AB134" s="349">
        <v>0</v>
      </c>
      <c r="AC134" s="349">
        <v>0</v>
      </c>
      <c r="AD134" s="349">
        <v>0</v>
      </c>
      <c r="AE134" s="349">
        <v>0</v>
      </c>
      <c r="AF134" s="349">
        <v>0</v>
      </c>
      <c r="AG134" s="349">
        <v>0</v>
      </c>
      <c r="AH134" s="349">
        <v>0</v>
      </c>
      <c r="AI134" s="349">
        <v>0</v>
      </c>
      <c r="AJ134" s="349">
        <v>0</v>
      </c>
      <c r="AK134" s="349">
        <v>0</v>
      </c>
      <c r="AL134" s="349">
        <v>0</v>
      </c>
      <c r="AM134" s="350">
        <v>0</v>
      </c>
      <c r="AN134" s="350">
        <v>0</v>
      </c>
      <c r="AO134" s="350">
        <v>0</v>
      </c>
      <c r="AP134" s="350">
        <v>0</v>
      </c>
      <c r="AQ134" s="350">
        <v>0</v>
      </c>
      <c r="AR134" s="350">
        <v>0</v>
      </c>
      <c r="AS134" s="350">
        <v>0</v>
      </c>
      <c r="AT134" s="350">
        <v>0</v>
      </c>
      <c r="AU134" s="350">
        <v>0</v>
      </c>
      <c r="AV134" s="350">
        <v>0</v>
      </c>
      <c r="AW134" s="350">
        <v>0</v>
      </c>
      <c r="AX134" s="350">
        <v>0</v>
      </c>
      <c r="AY134" s="350">
        <v>0</v>
      </c>
      <c r="AZ134" s="350">
        <v>0</v>
      </c>
      <c r="BA134" s="350">
        <v>0</v>
      </c>
      <c r="BB134" s="350">
        <v>0</v>
      </c>
      <c r="BC134" s="351">
        <v>0</v>
      </c>
      <c r="BD134" s="351">
        <v>0</v>
      </c>
      <c r="BE134" s="351">
        <v>0</v>
      </c>
      <c r="BF134" s="351">
        <v>0</v>
      </c>
      <c r="BG134" s="351">
        <v>0</v>
      </c>
      <c r="BH134" s="351">
        <v>0</v>
      </c>
      <c r="BI134" s="351">
        <v>0</v>
      </c>
      <c r="BJ134" s="351">
        <v>0</v>
      </c>
      <c r="BK134" s="351">
        <v>0</v>
      </c>
      <c r="BL134" s="351">
        <v>0</v>
      </c>
      <c r="BM134" s="351">
        <v>0</v>
      </c>
      <c r="BN134" s="351">
        <v>0</v>
      </c>
      <c r="BO134" s="352">
        <v>0</v>
      </c>
      <c r="BP134" s="352">
        <v>0</v>
      </c>
      <c r="BQ134" s="353">
        <v>0</v>
      </c>
      <c r="BR134" s="353">
        <v>0</v>
      </c>
      <c r="BS134" s="353">
        <v>0</v>
      </c>
      <c r="BT134" s="353">
        <v>0</v>
      </c>
      <c r="BU134" s="353">
        <v>0</v>
      </c>
      <c r="BV134" s="353">
        <v>0</v>
      </c>
      <c r="BW134" s="353">
        <v>0</v>
      </c>
      <c r="BX134" s="353">
        <v>0</v>
      </c>
      <c r="BY134" s="353">
        <v>0</v>
      </c>
      <c r="BZ134" s="353">
        <v>0</v>
      </c>
      <c r="CA134" s="354">
        <v>0</v>
      </c>
      <c r="CB134" s="355">
        <v>0</v>
      </c>
      <c r="CC134" s="355">
        <v>0</v>
      </c>
      <c r="CD134" s="355">
        <v>0</v>
      </c>
      <c r="CE134" s="355">
        <v>0</v>
      </c>
      <c r="CF134" s="355">
        <v>0</v>
      </c>
      <c r="CG134" s="355">
        <v>0</v>
      </c>
      <c r="CH134" s="355">
        <v>0</v>
      </c>
      <c r="CI134" s="355">
        <v>0</v>
      </c>
      <c r="CJ134" s="355">
        <v>0</v>
      </c>
      <c r="CK134" s="355">
        <v>0</v>
      </c>
      <c r="CL134" s="355">
        <v>0</v>
      </c>
      <c r="CM134" s="355">
        <v>0</v>
      </c>
      <c r="CN134" s="355">
        <v>0</v>
      </c>
      <c r="CO134" s="355">
        <v>0</v>
      </c>
      <c r="CP134" s="355">
        <v>0</v>
      </c>
      <c r="CQ134" s="355">
        <v>0</v>
      </c>
      <c r="CR134" s="355">
        <v>0</v>
      </c>
      <c r="CS134" s="355">
        <v>0</v>
      </c>
      <c r="CT134" s="355">
        <v>0</v>
      </c>
      <c r="CU134" s="356">
        <v>0</v>
      </c>
      <c r="CV134">
        <v>0</v>
      </c>
      <c r="CW134">
        <v>0</v>
      </c>
      <c r="CX134">
        <v>0</v>
      </c>
      <c r="CY134">
        <v>0</v>
      </c>
      <c r="CZ134">
        <v>0</v>
      </c>
      <c r="DA134" s="365"/>
      <c r="DC134">
        <v>1</v>
      </c>
    </row>
    <row r="135" spans="1:107" ht="15.75" customHeight="1" x14ac:dyDescent="0.45">
      <c r="A135" s="332" t="s">
        <v>6261</v>
      </c>
      <c r="B135" s="342" t="s">
        <v>3624</v>
      </c>
      <c r="C135" s="332" t="s">
        <v>8317</v>
      </c>
      <c r="D135" s="332"/>
      <c r="E135" s="361" t="s">
        <v>122</v>
      </c>
      <c r="G135" s="332" t="s">
        <v>702</v>
      </c>
      <c r="H135" s="332" t="s">
        <v>56</v>
      </c>
      <c r="I135" s="345" t="s">
        <v>455</v>
      </c>
      <c r="J135" s="345" t="s">
        <v>55</v>
      </c>
      <c r="L135" s="369" t="s">
        <v>274</v>
      </c>
      <c r="M135" s="332" t="s">
        <v>299</v>
      </c>
      <c r="N135" s="332" t="s">
        <v>299</v>
      </c>
      <c r="Q135" s="346">
        <v>0</v>
      </c>
      <c r="R135" s="346">
        <v>0</v>
      </c>
      <c r="S135" s="346">
        <v>0</v>
      </c>
      <c r="T135" s="346">
        <v>0</v>
      </c>
      <c r="U135" s="346">
        <v>0</v>
      </c>
      <c r="V135" s="347">
        <v>1</v>
      </c>
      <c r="W135" s="346">
        <v>0</v>
      </c>
      <c r="X135" s="346">
        <v>0</v>
      </c>
      <c r="Y135" s="348">
        <v>0</v>
      </c>
      <c r="Z135" s="349">
        <v>0</v>
      </c>
      <c r="AA135" s="349">
        <v>0</v>
      </c>
      <c r="AB135" s="349">
        <v>0</v>
      </c>
      <c r="AC135" s="349">
        <v>0</v>
      </c>
      <c r="AD135" s="349">
        <v>0</v>
      </c>
      <c r="AE135" s="349">
        <v>0</v>
      </c>
      <c r="AF135" s="349">
        <v>0</v>
      </c>
      <c r="AG135" s="349">
        <v>0</v>
      </c>
      <c r="AH135" s="349">
        <v>0</v>
      </c>
      <c r="AI135" s="349">
        <v>0</v>
      </c>
      <c r="AJ135" s="349">
        <v>0</v>
      </c>
      <c r="AK135" s="349">
        <v>0</v>
      </c>
      <c r="AL135" s="349">
        <v>0</v>
      </c>
      <c r="AM135" s="350">
        <v>0</v>
      </c>
      <c r="AN135" s="350">
        <v>0</v>
      </c>
      <c r="AO135" s="350">
        <v>0</v>
      </c>
      <c r="AP135" s="350">
        <v>0</v>
      </c>
      <c r="AQ135" s="350">
        <v>0</v>
      </c>
      <c r="AR135" s="350">
        <v>0</v>
      </c>
      <c r="AS135" s="350">
        <v>0</v>
      </c>
      <c r="AT135" s="350">
        <v>0</v>
      </c>
      <c r="AU135" s="350">
        <v>0</v>
      </c>
      <c r="AV135" s="350">
        <v>0</v>
      </c>
      <c r="AW135" s="350">
        <v>0</v>
      </c>
      <c r="AX135" s="350">
        <v>0</v>
      </c>
      <c r="AY135" s="350">
        <v>0</v>
      </c>
      <c r="AZ135" s="350">
        <v>0</v>
      </c>
      <c r="BA135" s="350">
        <v>0</v>
      </c>
      <c r="BB135" s="350">
        <v>0</v>
      </c>
      <c r="BC135" s="351">
        <v>0</v>
      </c>
      <c r="BD135" s="351">
        <v>0</v>
      </c>
      <c r="BE135" s="351">
        <v>0</v>
      </c>
      <c r="BF135" s="351">
        <v>0</v>
      </c>
      <c r="BG135" s="351">
        <v>0</v>
      </c>
      <c r="BH135" s="351">
        <v>0</v>
      </c>
      <c r="BI135" s="351">
        <v>0</v>
      </c>
      <c r="BJ135" s="351">
        <v>0</v>
      </c>
      <c r="BK135" s="351">
        <v>0</v>
      </c>
      <c r="BL135" s="351">
        <v>0</v>
      </c>
      <c r="BM135" s="351">
        <v>0</v>
      </c>
      <c r="BN135" s="351">
        <v>0</v>
      </c>
      <c r="BO135" s="352">
        <v>0</v>
      </c>
      <c r="BP135" s="352">
        <v>0</v>
      </c>
      <c r="BQ135" s="353">
        <v>0</v>
      </c>
      <c r="BR135" s="353">
        <v>0</v>
      </c>
      <c r="BS135" s="353">
        <v>0</v>
      </c>
      <c r="BT135" s="353">
        <v>0</v>
      </c>
      <c r="BU135" s="353">
        <v>0</v>
      </c>
      <c r="BV135" s="353">
        <v>0</v>
      </c>
      <c r="BW135" s="353">
        <v>0</v>
      </c>
      <c r="BX135" s="353">
        <v>0</v>
      </c>
      <c r="BY135" s="353">
        <v>0</v>
      </c>
      <c r="BZ135" s="353">
        <v>0</v>
      </c>
      <c r="CA135" s="354">
        <v>0</v>
      </c>
      <c r="CB135" s="355">
        <v>0</v>
      </c>
      <c r="CC135" s="355">
        <v>0</v>
      </c>
      <c r="CD135" s="355">
        <v>0</v>
      </c>
      <c r="CE135" s="355">
        <v>0</v>
      </c>
      <c r="CF135" s="355">
        <v>0</v>
      </c>
      <c r="CG135" s="355">
        <v>0</v>
      </c>
      <c r="CH135" s="355">
        <v>0</v>
      </c>
      <c r="CI135" s="355">
        <v>0</v>
      </c>
      <c r="CJ135" s="355">
        <v>0</v>
      </c>
      <c r="CK135" s="355">
        <v>0</v>
      </c>
      <c r="CL135" s="355">
        <v>0</v>
      </c>
      <c r="CM135" s="355">
        <v>0</v>
      </c>
      <c r="CN135" s="355">
        <v>0</v>
      </c>
      <c r="CO135" s="355">
        <v>0</v>
      </c>
      <c r="CP135" s="355">
        <v>0</v>
      </c>
      <c r="CQ135" s="355">
        <v>0</v>
      </c>
      <c r="CR135" s="355">
        <v>0</v>
      </c>
      <c r="CS135" s="355">
        <v>0</v>
      </c>
      <c r="CT135" s="355">
        <v>0</v>
      </c>
      <c r="CU135" s="356">
        <v>0</v>
      </c>
      <c r="CV135">
        <v>0</v>
      </c>
      <c r="CW135">
        <v>0</v>
      </c>
      <c r="CX135">
        <v>0</v>
      </c>
      <c r="CY135">
        <v>0</v>
      </c>
      <c r="CZ135">
        <v>0</v>
      </c>
      <c r="DA135" s="365"/>
      <c r="DC135">
        <v>1</v>
      </c>
    </row>
    <row r="136" spans="1:107" ht="15.75" customHeight="1" x14ac:dyDescent="0.45">
      <c r="A136" s="332" t="s">
        <v>6261</v>
      </c>
      <c r="B136" s="342" t="s">
        <v>3624</v>
      </c>
      <c r="C136" s="332" t="s">
        <v>8318</v>
      </c>
      <c r="D136" s="332"/>
      <c r="E136" s="361" t="s">
        <v>122</v>
      </c>
      <c r="G136" s="332" t="s">
        <v>702</v>
      </c>
      <c r="H136" s="332" t="s">
        <v>56</v>
      </c>
      <c r="I136" s="332" t="s">
        <v>173</v>
      </c>
      <c r="J136" s="332" t="s">
        <v>471</v>
      </c>
      <c r="K136" s="24" t="s">
        <v>228</v>
      </c>
      <c r="L136" s="369" t="s">
        <v>274</v>
      </c>
      <c r="M136" s="364" t="s">
        <v>300</v>
      </c>
      <c r="N136" s="345" t="s">
        <v>300</v>
      </c>
      <c r="Q136" s="346">
        <v>0</v>
      </c>
      <c r="R136" s="346">
        <v>0</v>
      </c>
      <c r="S136" s="346">
        <v>0</v>
      </c>
      <c r="T136" s="346">
        <v>0</v>
      </c>
      <c r="U136" s="346">
        <v>0</v>
      </c>
      <c r="V136" s="347">
        <v>1</v>
      </c>
      <c r="W136" s="346">
        <v>0</v>
      </c>
      <c r="X136" s="346">
        <v>0</v>
      </c>
      <c r="Y136" s="348">
        <v>0</v>
      </c>
      <c r="Z136" s="349">
        <v>0</v>
      </c>
      <c r="AA136" s="349">
        <v>0</v>
      </c>
      <c r="AB136" s="349">
        <v>0</v>
      </c>
      <c r="AC136" s="349">
        <v>0</v>
      </c>
      <c r="AD136" s="349">
        <v>0</v>
      </c>
      <c r="AE136" s="349">
        <v>0</v>
      </c>
      <c r="AF136" s="349">
        <v>0</v>
      </c>
      <c r="AG136" s="349">
        <v>0</v>
      </c>
      <c r="AH136" s="349">
        <v>0</v>
      </c>
      <c r="AI136" s="349">
        <v>0</v>
      </c>
      <c r="AJ136" s="349">
        <v>0</v>
      </c>
      <c r="AK136" s="349">
        <v>0</v>
      </c>
      <c r="AL136" s="349">
        <v>0</v>
      </c>
      <c r="AM136" s="350">
        <v>0</v>
      </c>
      <c r="AN136" s="350">
        <v>0</v>
      </c>
      <c r="AO136" s="350">
        <v>0</v>
      </c>
      <c r="AP136" s="350">
        <v>0</v>
      </c>
      <c r="AQ136" s="350">
        <v>0</v>
      </c>
      <c r="AR136" s="350">
        <v>0</v>
      </c>
      <c r="AS136" s="350">
        <v>0</v>
      </c>
      <c r="AT136" s="350">
        <v>0</v>
      </c>
      <c r="AU136" s="350">
        <v>0</v>
      </c>
      <c r="AV136" s="350">
        <v>0</v>
      </c>
      <c r="AW136" s="350">
        <v>0</v>
      </c>
      <c r="AX136" s="350">
        <v>0</v>
      </c>
      <c r="AY136" s="350">
        <v>0</v>
      </c>
      <c r="AZ136" s="350">
        <v>0</v>
      </c>
      <c r="BA136" s="350">
        <v>0</v>
      </c>
      <c r="BB136" s="350">
        <v>0</v>
      </c>
      <c r="BC136" s="351">
        <v>0</v>
      </c>
      <c r="BD136" s="351">
        <v>0</v>
      </c>
      <c r="BE136" s="351">
        <v>0</v>
      </c>
      <c r="BF136" s="351">
        <v>0</v>
      </c>
      <c r="BG136" s="351">
        <v>0</v>
      </c>
      <c r="BH136" s="351">
        <v>0</v>
      </c>
      <c r="BI136" s="351">
        <v>0</v>
      </c>
      <c r="BJ136" s="351">
        <v>0</v>
      </c>
      <c r="BK136" s="351">
        <v>0</v>
      </c>
      <c r="BL136" s="351">
        <v>0</v>
      </c>
      <c r="BM136" s="351">
        <v>0</v>
      </c>
      <c r="BN136" s="351">
        <v>0</v>
      </c>
      <c r="BO136" s="352">
        <v>0</v>
      </c>
      <c r="BP136" s="352">
        <v>0</v>
      </c>
      <c r="BQ136" s="353">
        <v>0</v>
      </c>
      <c r="BR136" s="353">
        <v>0</v>
      </c>
      <c r="BS136" s="353">
        <v>0</v>
      </c>
      <c r="BT136" s="353">
        <v>0</v>
      </c>
      <c r="BU136" s="353">
        <v>0</v>
      </c>
      <c r="BV136" s="353">
        <v>0</v>
      </c>
      <c r="BW136" s="353">
        <v>0</v>
      </c>
      <c r="BX136" s="353">
        <v>0</v>
      </c>
      <c r="BY136" s="353">
        <v>0</v>
      </c>
      <c r="BZ136" s="353">
        <v>0</v>
      </c>
      <c r="CA136" s="354">
        <v>0</v>
      </c>
      <c r="CB136" s="355">
        <v>0</v>
      </c>
      <c r="CC136" s="355">
        <v>0</v>
      </c>
      <c r="CD136" s="355">
        <v>0</v>
      </c>
      <c r="CE136" s="355">
        <v>0</v>
      </c>
      <c r="CF136" s="355">
        <v>0</v>
      </c>
      <c r="CG136" s="355">
        <v>0</v>
      </c>
      <c r="CH136" s="355">
        <v>0</v>
      </c>
      <c r="CI136" s="355">
        <v>0</v>
      </c>
      <c r="CJ136" s="355">
        <v>0</v>
      </c>
      <c r="CK136" s="355">
        <v>0</v>
      </c>
      <c r="CL136" s="355">
        <v>0</v>
      </c>
      <c r="CM136" s="355">
        <v>0</v>
      </c>
      <c r="CN136" s="355">
        <v>0</v>
      </c>
      <c r="CO136" s="355">
        <v>0</v>
      </c>
      <c r="CP136" s="355">
        <v>0</v>
      </c>
      <c r="CQ136" s="355">
        <v>0</v>
      </c>
      <c r="CR136" s="355">
        <v>0</v>
      </c>
      <c r="CS136" s="355">
        <v>0</v>
      </c>
      <c r="CT136" s="355">
        <v>0</v>
      </c>
      <c r="CU136" s="356">
        <v>0</v>
      </c>
      <c r="CV136">
        <v>0</v>
      </c>
      <c r="CW136">
        <v>0</v>
      </c>
      <c r="CX136">
        <v>0</v>
      </c>
      <c r="CY136">
        <v>0</v>
      </c>
      <c r="CZ136">
        <v>0</v>
      </c>
      <c r="DA136" s="365"/>
      <c r="DC136">
        <v>1</v>
      </c>
    </row>
    <row r="137" spans="1:107" ht="15.75" customHeight="1" x14ac:dyDescent="0.45">
      <c r="A137" s="332" t="s">
        <v>6261</v>
      </c>
      <c r="B137" s="342" t="s">
        <v>3624</v>
      </c>
      <c r="C137" s="332" t="s">
        <v>8319</v>
      </c>
      <c r="D137" s="332"/>
      <c r="E137" s="361" t="s">
        <v>122</v>
      </c>
      <c r="G137" s="332" t="s">
        <v>702</v>
      </c>
      <c r="H137" s="332" t="s">
        <v>56</v>
      </c>
      <c r="I137" s="345" t="s">
        <v>173</v>
      </c>
      <c r="J137" s="345" t="s">
        <v>471</v>
      </c>
      <c r="K137" s="24" t="s">
        <v>228</v>
      </c>
      <c r="L137" s="369" t="s">
        <v>274</v>
      </c>
      <c r="M137" s="364" t="s">
        <v>300</v>
      </c>
      <c r="N137" s="345" t="s">
        <v>300</v>
      </c>
      <c r="Q137" s="346">
        <v>0</v>
      </c>
      <c r="R137" s="346">
        <v>0</v>
      </c>
      <c r="S137" s="346">
        <v>0</v>
      </c>
      <c r="T137" s="346">
        <v>0</v>
      </c>
      <c r="U137" s="346">
        <v>0</v>
      </c>
      <c r="V137" s="347">
        <v>1</v>
      </c>
      <c r="W137" s="346">
        <v>0</v>
      </c>
      <c r="X137" s="346">
        <v>0</v>
      </c>
      <c r="Y137" s="348">
        <v>0</v>
      </c>
      <c r="Z137" s="349">
        <v>0</v>
      </c>
      <c r="AA137" s="349">
        <v>0</v>
      </c>
      <c r="AB137" s="349">
        <v>0</v>
      </c>
      <c r="AC137" s="349">
        <v>0</v>
      </c>
      <c r="AD137" s="349">
        <v>0</v>
      </c>
      <c r="AE137" s="349">
        <v>0</v>
      </c>
      <c r="AF137" s="349">
        <v>0</v>
      </c>
      <c r="AG137" s="349">
        <v>0</v>
      </c>
      <c r="AH137" s="349">
        <v>0</v>
      </c>
      <c r="AI137" s="349">
        <v>0</v>
      </c>
      <c r="AJ137" s="349">
        <v>0</v>
      </c>
      <c r="AK137" s="349">
        <v>0</v>
      </c>
      <c r="AL137" s="349">
        <v>0</v>
      </c>
      <c r="AM137" s="350">
        <v>0</v>
      </c>
      <c r="AN137" s="350">
        <v>0</v>
      </c>
      <c r="AO137" s="350">
        <v>0</v>
      </c>
      <c r="AP137" s="350">
        <v>0</v>
      </c>
      <c r="AQ137" s="350">
        <v>0</v>
      </c>
      <c r="AR137" s="350">
        <v>0</v>
      </c>
      <c r="AS137" s="350">
        <v>0</v>
      </c>
      <c r="AT137" s="350">
        <v>0</v>
      </c>
      <c r="AU137" s="350">
        <v>0</v>
      </c>
      <c r="AV137" s="350">
        <v>0</v>
      </c>
      <c r="AW137" s="350">
        <v>0</v>
      </c>
      <c r="AX137" s="350">
        <v>0</v>
      </c>
      <c r="AY137" s="350">
        <v>0</v>
      </c>
      <c r="AZ137" s="350">
        <v>0</v>
      </c>
      <c r="BA137" s="350">
        <v>0</v>
      </c>
      <c r="BB137" s="350">
        <v>0</v>
      </c>
      <c r="BC137" s="351">
        <v>0</v>
      </c>
      <c r="BD137" s="351">
        <v>0</v>
      </c>
      <c r="BE137" s="351">
        <v>0</v>
      </c>
      <c r="BF137" s="351">
        <v>0</v>
      </c>
      <c r="BG137" s="351">
        <v>0</v>
      </c>
      <c r="BH137" s="351">
        <v>0</v>
      </c>
      <c r="BI137" s="351">
        <v>0</v>
      </c>
      <c r="BJ137" s="351">
        <v>0</v>
      </c>
      <c r="BK137" s="351">
        <v>0</v>
      </c>
      <c r="BL137" s="351">
        <v>0</v>
      </c>
      <c r="BM137" s="351">
        <v>0</v>
      </c>
      <c r="BN137" s="351">
        <v>0</v>
      </c>
      <c r="BO137" s="352">
        <v>0</v>
      </c>
      <c r="BP137" s="352">
        <v>0</v>
      </c>
      <c r="BQ137" s="353">
        <v>0</v>
      </c>
      <c r="BR137" s="353">
        <v>0</v>
      </c>
      <c r="BS137" s="353">
        <v>0</v>
      </c>
      <c r="BT137" s="353">
        <v>0</v>
      </c>
      <c r="BU137" s="353">
        <v>0</v>
      </c>
      <c r="BV137" s="353">
        <v>0</v>
      </c>
      <c r="BW137" s="353">
        <v>0</v>
      </c>
      <c r="BX137" s="353">
        <v>0</v>
      </c>
      <c r="BY137" s="353">
        <v>0</v>
      </c>
      <c r="BZ137" s="353">
        <v>0</v>
      </c>
      <c r="CA137" s="354">
        <v>0</v>
      </c>
      <c r="CB137" s="355">
        <v>0</v>
      </c>
      <c r="CC137" s="355">
        <v>0</v>
      </c>
      <c r="CD137" s="355">
        <v>0</v>
      </c>
      <c r="CE137" s="355">
        <v>0</v>
      </c>
      <c r="CF137" s="355">
        <v>0</v>
      </c>
      <c r="CG137" s="355">
        <v>0</v>
      </c>
      <c r="CH137" s="355">
        <v>0</v>
      </c>
      <c r="CI137" s="355">
        <v>0</v>
      </c>
      <c r="CJ137" s="355">
        <v>0</v>
      </c>
      <c r="CK137" s="355">
        <v>0</v>
      </c>
      <c r="CL137" s="355">
        <v>0</v>
      </c>
      <c r="CM137" s="355">
        <v>0</v>
      </c>
      <c r="CN137" s="355">
        <v>0</v>
      </c>
      <c r="CO137" s="355">
        <v>0</v>
      </c>
      <c r="CP137" s="355">
        <v>0</v>
      </c>
      <c r="CQ137" s="355">
        <v>0</v>
      </c>
      <c r="CR137" s="355">
        <v>0</v>
      </c>
      <c r="CS137" s="355">
        <v>0</v>
      </c>
      <c r="CT137" s="355">
        <v>0</v>
      </c>
      <c r="CU137" s="356">
        <v>0</v>
      </c>
      <c r="CV137">
        <v>0</v>
      </c>
      <c r="CW137">
        <v>0</v>
      </c>
      <c r="CX137">
        <v>0</v>
      </c>
      <c r="CY137">
        <v>0</v>
      </c>
      <c r="CZ137">
        <v>0</v>
      </c>
      <c r="DA137" s="365"/>
      <c r="DC137">
        <v>1</v>
      </c>
    </row>
    <row r="138" spans="1:107" ht="15.75" customHeight="1" x14ac:dyDescent="0.45">
      <c r="A138" s="332" t="s">
        <v>6261</v>
      </c>
      <c r="B138" s="342" t="s">
        <v>3624</v>
      </c>
      <c r="C138" s="332" t="s">
        <v>8320</v>
      </c>
      <c r="D138" s="332"/>
      <c r="E138" s="358" t="s">
        <v>91</v>
      </c>
      <c r="G138" s="332" t="s">
        <v>702</v>
      </c>
      <c r="H138" s="332" t="s">
        <v>56</v>
      </c>
      <c r="I138" s="345" t="s">
        <v>173</v>
      </c>
      <c r="J138" s="345" t="s">
        <v>471</v>
      </c>
      <c r="K138" s="24" t="s">
        <v>228</v>
      </c>
      <c r="L138" s="369" t="s">
        <v>274</v>
      </c>
      <c r="M138" s="364" t="s">
        <v>300</v>
      </c>
      <c r="N138" s="345" t="s">
        <v>300</v>
      </c>
      <c r="Q138" s="346">
        <v>0</v>
      </c>
      <c r="R138" s="346">
        <v>0</v>
      </c>
      <c r="S138" s="346">
        <v>0</v>
      </c>
      <c r="T138" s="346">
        <v>0</v>
      </c>
      <c r="U138" s="346">
        <v>0</v>
      </c>
      <c r="V138" s="347">
        <v>1</v>
      </c>
      <c r="W138" s="346">
        <v>0</v>
      </c>
      <c r="X138" s="346">
        <v>0</v>
      </c>
      <c r="Y138" s="348">
        <v>0</v>
      </c>
      <c r="Z138" s="349">
        <v>0</v>
      </c>
      <c r="AA138" s="349">
        <v>0</v>
      </c>
      <c r="AB138" s="349">
        <v>0</v>
      </c>
      <c r="AC138" s="349">
        <v>0</v>
      </c>
      <c r="AD138" s="349">
        <v>0</v>
      </c>
      <c r="AE138" s="349">
        <v>0</v>
      </c>
      <c r="AF138" s="349">
        <v>0</v>
      </c>
      <c r="AG138" s="349">
        <v>0</v>
      </c>
      <c r="AH138" s="349">
        <v>0</v>
      </c>
      <c r="AI138" s="349">
        <v>0</v>
      </c>
      <c r="AJ138" s="349">
        <v>0</v>
      </c>
      <c r="AK138" s="349">
        <v>0</v>
      </c>
      <c r="AL138" s="349">
        <v>0</v>
      </c>
      <c r="AM138" s="350">
        <v>0</v>
      </c>
      <c r="AN138" s="350">
        <v>0</v>
      </c>
      <c r="AO138" s="350">
        <v>0</v>
      </c>
      <c r="AP138" s="350">
        <v>0</v>
      </c>
      <c r="AQ138" s="350">
        <v>0</v>
      </c>
      <c r="AR138" s="350">
        <v>0</v>
      </c>
      <c r="AS138" s="350">
        <v>0</v>
      </c>
      <c r="AT138" s="350">
        <v>0</v>
      </c>
      <c r="AU138" s="350">
        <v>0</v>
      </c>
      <c r="AV138" s="350">
        <v>0</v>
      </c>
      <c r="AW138" s="350">
        <v>0</v>
      </c>
      <c r="AX138" s="350">
        <v>0</v>
      </c>
      <c r="AY138" s="350">
        <v>0</v>
      </c>
      <c r="AZ138" s="350">
        <v>0</v>
      </c>
      <c r="BA138" s="350">
        <v>0</v>
      </c>
      <c r="BB138" s="350">
        <v>0</v>
      </c>
      <c r="BC138" s="351">
        <v>0</v>
      </c>
      <c r="BD138" s="351">
        <v>0</v>
      </c>
      <c r="BE138" s="351">
        <v>0</v>
      </c>
      <c r="BF138" s="351">
        <v>0</v>
      </c>
      <c r="BG138" s="351">
        <v>0</v>
      </c>
      <c r="BH138" s="351">
        <v>0</v>
      </c>
      <c r="BI138" s="351">
        <v>0</v>
      </c>
      <c r="BJ138" s="351">
        <v>0</v>
      </c>
      <c r="BK138" s="351">
        <v>0</v>
      </c>
      <c r="BL138" s="351">
        <v>0</v>
      </c>
      <c r="BM138" s="351">
        <v>0</v>
      </c>
      <c r="BN138" s="351">
        <v>0</v>
      </c>
      <c r="BO138" s="352">
        <v>0</v>
      </c>
      <c r="BP138" s="352">
        <v>0</v>
      </c>
      <c r="BQ138" s="353">
        <v>0</v>
      </c>
      <c r="BR138" s="353">
        <v>0</v>
      </c>
      <c r="BS138" s="353">
        <v>0</v>
      </c>
      <c r="BT138" s="353">
        <v>0</v>
      </c>
      <c r="BU138" s="353">
        <v>0</v>
      </c>
      <c r="BV138" s="353">
        <v>0</v>
      </c>
      <c r="BW138" s="353">
        <v>0</v>
      </c>
      <c r="BX138" s="353">
        <v>0</v>
      </c>
      <c r="BY138" s="353">
        <v>0</v>
      </c>
      <c r="BZ138" s="353">
        <v>0</v>
      </c>
      <c r="CA138" s="354">
        <v>0</v>
      </c>
      <c r="CB138" s="355">
        <v>0</v>
      </c>
      <c r="CC138" s="355">
        <v>0</v>
      </c>
      <c r="CD138" s="355">
        <v>0</v>
      </c>
      <c r="CE138" s="355">
        <v>0</v>
      </c>
      <c r="CF138" s="355">
        <v>0</v>
      </c>
      <c r="CG138" s="355">
        <v>0</v>
      </c>
      <c r="CH138" s="355">
        <v>0</v>
      </c>
      <c r="CI138" s="355">
        <v>0</v>
      </c>
      <c r="CJ138" s="355">
        <v>0</v>
      </c>
      <c r="CK138" s="355">
        <v>0</v>
      </c>
      <c r="CL138" s="355">
        <v>0</v>
      </c>
      <c r="CM138" s="355">
        <v>0</v>
      </c>
      <c r="CN138" s="355">
        <v>0</v>
      </c>
      <c r="CO138" s="355">
        <v>0</v>
      </c>
      <c r="CP138" s="355">
        <v>0</v>
      </c>
      <c r="CQ138" s="355">
        <v>0</v>
      </c>
      <c r="CR138" s="355">
        <v>0</v>
      </c>
      <c r="CS138" s="355">
        <v>0</v>
      </c>
      <c r="CT138" s="355">
        <v>0</v>
      </c>
      <c r="CU138" s="356">
        <v>0</v>
      </c>
      <c r="CV138">
        <v>0</v>
      </c>
      <c r="CW138">
        <v>0</v>
      </c>
      <c r="CX138">
        <v>0</v>
      </c>
      <c r="CY138">
        <v>0</v>
      </c>
      <c r="CZ138">
        <v>0</v>
      </c>
      <c r="DA138" s="365"/>
      <c r="DC138">
        <v>1</v>
      </c>
    </row>
    <row r="139" spans="1:107" ht="15.75" customHeight="1" x14ac:dyDescent="0.45">
      <c r="A139" s="332" t="s">
        <v>6261</v>
      </c>
      <c r="B139" s="342" t="s">
        <v>3624</v>
      </c>
      <c r="C139" s="332" t="s">
        <v>8321</v>
      </c>
      <c r="D139" s="332"/>
      <c r="E139" s="361" t="s">
        <v>122</v>
      </c>
      <c r="G139" s="332" t="s">
        <v>702</v>
      </c>
      <c r="H139" s="332" t="s">
        <v>56</v>
      </c>
      <c r="I139" s="332" t="s">
        <v>173</v>
      </c>
      <c r="J139" s="332" t="s">
        <v>471</v>
      </c>
      <c r="K139" s="24" t="s">
        <v>228</v>
      </c>
      <c r="L139" s="369" t="s">
        <v>274</v>
      </c>
      <c r="M139" s="364" t="s">
        <v>300</v>
      </c>
      <c r="N139" s="332" t="s">
        <v>299</v>
      </c>
      <c r="Q139" s="346">
        <v>0</v>
      </c>
      <c r="R139" s="346">
        <v>0</v>
      </c>
      <c r="S139" s="346">
        <v>0</v>
      </c>
      <c r="T139" s="346">
        <v>0</v>
      </c>
      <c r="U139" s="346">
        <v>0</v>
      </c>
      <c r="V139" s="347">
        <v>1</v>
      </c>
      <c r="W139" s="346">
        <v>0</v>
      </c>
      <c r="X139" s="346">
        <v>0</v>
      </c>
      <c r="Y139" s="348">
        <v>0</v>
      </c>
      <c r="Z139" s="349">
        <v>0</v>
      </c>
      <c r="AA139" s="349">
        <v>0</v>
      </c>
      <c r="AB139" s="349">
        <v>0</v>
      </c>
      <c r="AC139" s="349">
        <v>0</v>
      </c>
      <c r="AD139" s="349">
        <v>0</v>
      </c>
      <c r="AE139" s="349">
        <v>0</v>
      </c>
      <c r="AF139" s="349">
        <v>0</v>
      </c>
      <c r="AG139" s="349">
        <v>0</v>
      </c>
      <c r="AH139" s="349">
        <v>0</v>
      </c>
      <c r="AI139" s="349">
        <v>0</v>
      </c>
      <c r="AJ139" s="349">
        <v>0</v>
      </c>
      <c r="AK139" s="349">
        <v>0</v>
      </c>
      <c r="AL139" s="349">
        <v>0</v>
      </c>
      <c r="AM139" s="350">
        <v>0</v>
      </c>
      <c r="AN139" s="350">
        <v>0</v>
      </c>
      <c r="AO139" s="350">
        <v>0</v>
      </c>
      <c r="AP139" s="350">
        <v>0</v>
      </c>
      <c r="AQ139" s="350">
        <v>0</v>
      </c>
      <c r="AR139" s="350">
        <v>0</v>
      </c>
      <c r="AS139" s="350">
        <v>0</v>
      </c>
      <c r="AT139" s="350">
        <v>0</v>
      </c>
      <c r="AU139" s="350">
        <v>0</v>
      </c>
      <c r="AV139" s="350">
        <v>0</v>
      </c>
      <c r="AW139" s="350">
        <v>0</v>
      </c>
      <c r="AX139" s="350">
        <v>0</v>
      </c>
      <c r="AY139" s="350">
        <v>0</v>
      </c>
      <c r="AZ139" s="350">
        <v>0</v>
      </c>
      <c r="BA139" s="350">
        <v>0</v>
      </c>
      <c r="BB139" s="350">
        <v>0</v>
      </c>
      <c r="BC139" s="351">
        <v>0</v>
      </c>
      <c r="BD139" s="351">
        <v>0</v>
      </c>
      <c r="BE139" s="351">
        <v>0</v>
      </c>
      <c r="BF139" s="351">
        <v>0</v>
      </c>
      <c r="BG139" s="351">
        <v>0</v>
      </c>
      <c r="BH139" s="351">
        <v>0</v>
      </c>
      <c r="BI139" s="351">
        <v>0</v>
      </c>
      <c r="BJ139" s="351">
        <v>0</v>
      </c>
      <c r="BK139" s="351">
        <v>0</v>
      </c>
      <c r="BL139" s="351">
        <v>0</v>
      </c>
      <c r="BM139" s="351">
        <v>0</v>
      </c>
      <c r="BN139" s="351">
        <v>0</v>
      </c>
      <c r="BO139" s="352">
        <v>0</v>
      </c>
      <c r="BP139" s="352">
        <v>0</v>
      </c>
      <c r="BQ139" s="353">
        <v>0</v>
      </c>
      <c r="BR139" s="353">
        <v>0</v>
      </c>
      <c r="BS139" s="353">
        <v>0</v>
      </c>
      <c r="BT139" s="353">
        <v>0</v>
      </c>
      <c r="BU139" s="353">
        <v>0</v>
      </c>
      <c r="BV139" s="353">
        <v>0</v>
      </c>
      <c r="BW139" s="353">
        <v>0</v>
      </c>
      <c r="BX139" s="353">
        <v>0</v>
      </c>
      <c r="BY139" s="353">
        <v>0</v>
      </c>
      <c r="BZ139" s="353">
        <v>0</v>
      </c>
      <c r="CA139" s="354">
        <v>0</v>
      </c>
      <c r="CB139" s="355">
        <v>0</v>
      </c>
      <c r="CC139" s="355">
        <v>0</v>
      </c>
      <c r="CD139" s="355">
        <v>0</v>
      </c>
      <c r="CE139" s="355">
        <v>0</v>
      </c>
      <c r="CF139" s="355">
        <v>0</v>
      </c>
      <c r="CG139" s="355">
        <v>0</v>
      </c>
      <c r="CH139" s="355">
        <v>0</v>
      </c>
      <c r="CI139" s="355">
        <v>0</v>
      </c>
      <c r="CJ139" s="355">
        <v>0</v>
      </c>
      <c r="CK139" s="355">
        <v>0</v>
      </c>
      <c r="CL139" s="355">
        <v>0</v>
      </c>
      <c r="CM139" s="355">
        <v>0</v>
      </c>
      <c r="CN139" s="355">
        <v>0</v>
      </c>
      <c r="CO139" s="355">
        <v>0</v>
      </c>
      <c r="CP139" s="355">
        <v>0</v>
      </c>
      <c r="CQ139" s="355">
        <v>0</v>
      </c>
      <c r="CR139" s="355">
        <v>0</v>
      </c>
      <c r="CS139" s="355">
        <v>0</v>
      </c>
      <c r="CT139" s="355">
        <v>0</v>
      </c>
      <c r="CU139" s="356">
        <v>0</v>
      </c>
      <c r="CV139">
        <v>0</v>
      </c>
      <c r="CW139">
        <v>0</v>
      </c>
      <c r="CX139">
        <v>0</v>
      </c>
      <c r="CY139">
        <v>0</v>
      </c>
      <c r="CZ139">
        <v>0</v>
      </c>
      <c r="DA139" s="365"/>
      <c r="DC139">
        <v>1</v>
      </c>
    </row>
    <row r="140" spans="1:107" ht="15.75" customHeight="1" x14ac:dyDescent="0.45">
      <c r="A140" s="332" t="s">
        <v>6261</v>
      </c>
      <c r="B140" s="342" t="s">
        <v>3624</v>
      </c>
      <c r="C140" s="332" t="s">
        <v>8322</v>
      </c>
      <c r="D140" s="332"/>
      <c r="E140" s="361" t="s">
        <v>122</v>
      </c>
      <c r="G140" s="332" t="s">
        <v>702</v>
      </c>
      <c r="H140" s="332" t="s">
        <v>56</v>
      </c>
      <c r="I140" s="332" t="s">
        <v>173</v>
      </c>
      <c r="J140" s="332" t="s">
        <v>471</v>
      </c>
      <c r="L140" s="369" t="s">
        <v>274</v>
      </c>
      <c r="M140" s="345" t="s">
        <v>299</v>
      </c>
      <c r="N140" s="345" t="s">
        <v>299</v>
      </c>
      <c r="O140" s="332"/>
      <c r="Q140" s="346">
        <v>0</v>
      </c>
      <c r="R140" s="346">
        <v>0</v>
      </c>
      <c r="S140" s="346">
        <v>0</v>
      </c>
      <c r="T140" s="346">
        <v>0</v>
      </c>
      <c r="U140" s="346">
        <v>0</v>
      </c>
      <c r="V140" s="347">
        <v>1</v>
      </c>
      <c r="W140" s="346">
        <v>0</v>
      </c>
      <c r="X140" s="346">
        <v>0</v>
      </c>
      <c r="Y140" s="348">
        <v>0</v>
      </c>
      <c r="Z140" s="349">
        <v>0</v>
      </c>
      <c r="AA140" s="349">
        <v>0</v>
      </c>
      <c r="AB140" s="349">
        <v>0</v>
      </c>
      <c r="AC140" s="349">
        <v>0</v>
      </c>
      <c r="AD140" s="349">
        <v>0</v>
      </c>
      <c r="AE140" s="349">
        <v>0</v>
      </c>
      <c r="AF140" s="349">
        <v>0</v>
      </c>
      <c r="AG140" s="349">
        <v>0</v>
      </c>
      <c r="AH140" s="349">
        <v>0</v>
      </c>
      <c r="AI140" s="349">
        <v>0</v>
      </c>
      <c r="AJ140" s="349">
        <v>0</v>
      </c>
      <c r="AK140" s="349">
        <v>0</v>
      </c>
      <c r="AL140" s="349">
        <v>0</v>
      </c>
      <c r="AM140" s="350">
        <v>0</v>
      </c>
      <c r="AN140" s="350">
        <v>0</v>
      </c>
      <c r="AO140" s="350">
        <v>0</v>
      </c>
      <c r="AP140" s="350">
        <v>0</v>
      </c>
      <c r="AQ140" s="350">
        <v>0</v>
      </c>
      <c r="AR140" s="350">
        <v>0</v>
      </c>
      <c r="AS140" s="350">
        <v>0</v>
      </c>
      <c r="AT140" s="350">
        <v>0</v>
      </c>
      <c r="AU140" s="350">
        <v>0</v>
      </c>
      <c r="AV140" s="350">
        <v>0</v>
      </c>
      <c r="AW140" s="350">
        <v>0</v>
      </c>
      <c r="AX140" s="350">
        <v>0</v>
      </c>
      <c r="AY140" s="350">
        <v>0</v>
      </c>
      <c r="AZ140" s="350">
        <v>0</v>
      </c>
      <c r="BA140" s="350">
        <v>0</v>
      </c>
      <c r="BB140" s="350">
        <v>0</v>
      </c>
      <c r="BC140" s="351">
        <v>0</v>
      </c>
      <c r="BD140" s="351">
        <v>0</v>
      </c>
      <c r="BE140" s="351">
        <v>0</v>
      </c>
      <c r="BF140" s="351">
        <v>0</v>
      </c>
      <c r="BG140" s="351">
        <v>0</v>
      </c>
      <c r="BH140" s="351">
        <v>0</v>
      </c>
      <c r="BI140" s="351">
        <v>0</v>
      </c>
      <c r="BJ140" s="351">
        <v>0</v>
      </c>
      <c r="BK140" s="351">
        <v>0</v>
      </c>
      <c r="BL140" s="351">
        <v>0</v>
      </c>
      <c r="BM140" s="351">
        <v>0</v>
      </c>
      <c r="BN140" s="351">
        <v>0</v>
      </c>
      <c r="BO140" s="352">
        <v>0</v>
      </c>
      <c r="BP140" s="352">
        <v>0</v>
      </c>
      <c r="BQ140" s="353">
        <v>0</v>
      </c>
      <c r="BR140" s="353">
        <v>0</v>
      </c>
      <c r="BS140" s="353">
        <v>0</v>
      </c>
      <c r="BT140" s="353">
        <v>0</v>
      </c>
      <c r="BU140" s="353">
        <v>0</v>
      </c>
      <c r="BV140" s="353">
        <v>0</v>
      </c>
      <c r="BW140" s="353">
        <v>0</v>
      </c>
      <c r="BX140" s="353">
        <v>0</v>
      </c>
      <c r="BY140" s="353">
        <v>0</v>
      </c>
      <c r="BZ140" s="353">
        <v>0</v>
      </c>
      <c r="CA140" s="354">
        <v>0</v>
      </c>
      <c r="CB140" s="355">
        <v>0</v>
      </c>
      <c r="CC140" s="355">
        <v>0</v>
      </c>
      <c r="CD140" s="355">
        <v>0</v>
      </c>
      <c r="CE140" s="355">
        <v>0</v>
      </c>
      <c r="CF140" s="355">
        <v>0</v>
      </c>
      <c r="CG140" s="355">
        <v>0</v>
      </c>
      <c r="CH140" s="355">
        <v>0</v>
      </c>
      <c r="CI140" s="355">
        <v>0</v>
      </c>
      <c r="CJ140" s="355">
        <v>0</v>
      </c>
      <c r="CK140" s="355">
        <v>0</v>
      </c>
      <c r="CL140" s="355">
        <v>0</v>
      </c>
      <c r="CM140" s="355">
        <v>0</v>
      </c>
      <c r="CN140" s="355">
        <v>0</v>
      </c>
      <c r="CO140" s="355">
        <v>0</v>
      </c>
      <c r="CP140" s="355">
        <v>0</v>
      </c>
      <c r="CQ140" s="355">
        <v>0</v>
      </c>
      <c r="CR140" s="355">
        <v>0</v>
      </c>
      <c r="CS140" s="355">
        <v>0</v>
      </c>
      <c r="CT140" s="355">
        <v>0</v>
      </c>
      <c r="CU140" s="356">
        <v>0</v>
      </c>
      <c r="CV140">
        <v>0</v>
      </c>
      <c r="CW140">
        <v>0</v>
      </c>
      <c r="CX140">
        <v>0</v>
      </c>
      <c r="CY140">
        <v>0</v>
      </c>
      <c r="CZ140">
        <v>0</v>
      </c>
      <c r="DA140" s="365"/>
      <c r="DC140">
        <v>1</v>
      </c>
    </row>
    <row r="141" spans="1:107" ht="15.75" customHeight="1" x14ac:dyDescent="0.45">
      <c r="A141" s="332" t="s">
        <v>6261</v>
      </c>
      <c r="B141" s="342" t="s">
        <v>3624</v>
      </c>
      <c r="C141" s="332" t="s">
        <v>8323</v>
      </c>
      <c r="D141" s="332"/>
      <c r="E141" s="361" t="s">
        <v>122</v>
      </c>
      <c r="G141" s="332" t="s">
        <v>702</v>
      </c>
      <c r="H141" s="332" t="s">
        <v>56</v>
      </c>
      <c r="I141" s="332" t="s">
        <v>173</v>
      </c>
      <c r="J141" s="332" t="s">
        <v>471</v>
      </c>
      <c r="K141" s="24" t="s">
        <v>228</v>
      </c>
      <c r="L141" s="369" t="s">
        <v>274</v>
      </c>
      <c r="M141" s="332" t="s">
        <v>299</v>
      </c>
      <c r="N141" s="332" t="s">
        <v>299</v>
      </c>
      <c r="Q141" s="346">
        <v>0</v>
      </c>
      <c r="R141" s="346">
        <v>0</v>
      </c>
      <c r="S141" s="346">
        <v>0</v>
      </c>
      <c r="T141" s="346">
        <v>0</v>
      </c>
      <c r="U141" s="346">
        <v>0</v>
      </c>
      <c r="V141" s="347">
        <v>1</v>
      </c>
      <c r="W141" s="346">
        <v>0</v>
      </c>
      <c r="X141" s="346">
        <v>0</v>
      </c>
      <c r="Y141" s="348">
        <v>0</v>
      </c>
      <c r="Z141" s="349">
        <v>0</v>
      </c>
      <c r="AA141" s="349">
        <v>0</v>
      </c>
      <c r="AB141" s="349">
        <v>0</v>
      </c>
      <c r="AC141" s="349">
        <v>0</v>
      </c>
      <c r="AD141" s="349">
        <v>0</v>
      </c>
      <c r="AE141" s="349">
        <v>0</v>
      </c>
      <c r="AF141" s="349">
        <v>0</v>
      </c>
      <c r="AG141" s="349">
        <v>0</v>
      </c>
      <c r="AH141" s="349">
        <v>0</v>
      </c>
      <c r="AI141" s="349">
        <v>0</v>
      </c>
      <c r="AJ141" s="349">
        <v>0</v>
      </c>
      <c r="AK141" s="349">
        <v>0</v>
      </c>
      <c r="AL141" s="349">
        <v>0</v>
      </c>
      <c r="AM141" s="350">
        <v>0</v>
      </c>
      <c r="AN141" s="350">
        <v>0</v>
      </c>
      <c r="AO141" s="350">
        <v>0</v>
      </c>
      <c r="AP141" s="350">
        <v>0</v>
      </c>
      <c r="AQ141" s="350">
        <v>0</v>
      </c>
      <c r="AR141" s="350">
        <v>0</v>
      </c>
      <c r="AS141" s="350">
        <v>0</v>
      </c>
      <c r="AT141" s="350">
        <v>0</v>
      </c>
      <c r="AU141" s="350">
        <v>0</v>
      </c>
      <c r="AV141" s="350">
        <v>0</v>
      </c>
      <c r="AW141" s="350">
        <v>0</v>
      </c>
      <c r="AX141" s="350">
        <v>0</v>
      </c>
      <c r="AY141" s="350">
        <v>0</v>
      </c>
      <c r="AZ141" s="350">
        <v>0</v>
      </c>
      <c r="BA141" s="350">
        <v>0</v>
      </c>
      <c r="BB141" s="350">
        <v>0</v>
      </c>
      <c r="BC141" s="351">
        <v>0</v>
      </c>
      <c r="BD141" s="351">
        <v>0</v>
      </c>
      <c r="BE141" s="351">
        <v>0</v>
      </c>
      <c r="BF141" s="351">
        <v>0</v>
      </c>
      <c r="BG141" s="351">
        <v>0</v>
      </c>
      <c r="BH141" s="351">
        <v>0</v>
      </c>
      <c r="BI141" s="351">
        <v>0</v>
      </c>
      <c r="BJ141" s="351">
        <v>0</v>
      </c>
      <c r="BK141" s="351">
        <v>0</v>
      </c>
      <c r="BL141" s="351">
        <v>0</v>
      </c>
      <c r="BM141" s="351">
        <v>0</v>
      </c>
      <c r="BN141" s="351">
        <v>0</v>
      </c>
      <c r="BO141" s="352">
        <v>0</v>
      </c>
      <c r="BP141" s="352">
        <v>0</v>
      </c>
      <c r="BQ141" s="353">
        <v>0</v>
      </c>
      <c r="BR141" s="353">
        <v>0</v>
      </c>
      <c r="BS141" s="353">
        <v>0</v>
      </c>
      <c r="BT141" s="353">
        <v>0</v>
      </c>
      <c r="BU141" s="353">
        <v>0</v>
      </c>
      <c r="BV141" s="353">
        <v>0</v>
      </c>
      <c r="BW141" s="353">
        <v>0</v>
      </c>
      <c r="BX141" s="353">
        <v>0</v>
      </c>
      <c r="BY141" s="353">
        <v>0</v>
      </c>
      <c r="BZ141" s="353">
        <v>0</v>
      </c>
      <c r="CA141" s="354">
        <v>0</v>
      </c>
      <c r="CB141" s="355">
        <v>0</v>
      </c>
      <c r="CC141" s="355">
        <v>0</v>
      </c>
      <c r="CD141" s="355">
        <v>0</v>
      </c>
      <c r="CE141" s="355">
        <v>0</v>
      </c>
      <c r="CF141" s="355">
        <v>0</v>
      </c>
      <c r="CG141" s="355">
        <v>0</v>
      </c>
      <c r="CH141" s="355">
        <v>0</v>
      </c>
      <c r="CI141" s="355">
        <v>0</v>
      </c>
      <c r="CJ141" s="355">
        <v>0</v>
      </c>
      <c r="CK141" s="355">
        <v>0</v>
      </c>
      <c r="CL141" s="355">
        <v>0</v>
      </c>
      <c r="CM141" s="355">
        <v>0</v>
      </c>
      <c r="CN141" s="355">
        <v>0</v>
      </c>
      <c r="CO141" s="355">
        <v>0</v>
      </c>
      <c r="CP141" s="355">
        <v>0</v>
      </c>
      <c r="CQ141" s="355">
        <v>0</v>
      </c>
      <c r="CR141" s="355">
        <v>0</v>
      </c>
      <c r="CS141" s="355">
        <v>0</v>
      </c>
      <c r="CT141" s="355">
        <v>0</v>
      </c>
      <c r="CU141" s="356">
        <v>0</v>
      </c>
      <c r="CV141">
        <v>0</v>
      </c>
      <c r="CW141">
        <v>0</v>
      </c>
      <c r="CX141">
        <v>0</v>
      </c>
      <c r="CY141">
        <v>0</v>
      </c>
      <c r="CZ141">
        <v>0</v>
      </c>
      <c r="DA141" s="365"/>
      <c r="DC141">
        <v>1</v>
      </c>
    </row>
    <row r="142" spans="1:107" ht="15.75" customHeight="1" x14ac:dyDescent="0.45">
      <c r="A142" s="332" t="s">
        <v>3860</v>
      </c>
      <c r="B142" s="342" t="s">
        <v>3778</v>
      </c>
      <c r="C142" s="332" t="s">
        <v>8324</v>
      </c>
      <c r="D142" s="332"/>
      <c r="E142" s="361" t="s">
        <v>122</v>
      </c>
      <c r="G142" s="332" t="s">
        <v>702</v>
      </c>
      <c r="H142" s="332" t="s">
        <v>56</v>
      </c>
      <c r="I142" s="332" t="s">
        <v>200</v>
      </c>
      <c r="J142" s="332" t="s">
        <v>471</v>
      </c>
      <c r="L142" s="345" t="s">
        <v>274</v>
      </c>
      <c r="M142" s="332" t="s">
        <v>299</v>
      </c>
      <c r="N142" s="332" t="s">
        <v>299</v>
      </c>
      <c r="Q142" s="346">
        <v>0</v>
      </c>
      <c r="R142" s="346">
        <v>0</v>
      </c>
      <c r="S142" s="346">
        <v>0</v>
      </c>
      <c r="T142" s="346">
        <v>0</v>
      </c>
      <c r="U142" s="346">
        <v>0</v>
      </c>
      <c r="V142" s="346">
        <v>0</v>
      </c>
      <c r="W142" s="346">
        <v>0</v>
      </c>
      <c r="X142" s="347">
        <v>1</v>
      </c>
      <c r="Y142" s="348">
        <v>0</v>
      </c>
      <c r="Z142" s="349">
        <v>0</v>
      </c>
      <c r="AA142" s="349">
        <v>0</v>
      </c>
      <c r="AB142" s="349">
        <v>0</v>
      </c>
      <c r="AC142" s="349">
        <v>0</v>
      </c>
      <c r="AD142" s="349">
        <v>0</v>
      </c>
      <c r="AE142" s="349">
        <v>0</v>
      </c>
      <c r="AF142" s="349">
        <v>0</v>
      </c>
      <c r="AG142" s="349">
        <v>0</v>
      </c>
      <c r="AH142" s="349">
        <v>0</v>
      </c>
      <c r="AI142" s="349">
        <v>0</v>
      </c>
      <c r="AJ142" s="349">
        <v>0</v>
      </c>
      <c r="AK142" s="349">
        <v>0</v>
      </c>
      <c r="AL142" s="349">
        <v>0</v>
      </c>
      <c r="AM142" s="350">
        <v>0</v>
      </c>
      <c r="AN142" s="350">
        <v>0</v>
      </c>
      <c r="AO142" s="350">
        <v>0</v>
      </c>
      <c r="AP142" s="350">
        <v>0</v>
      </c>
      <c r="AQ142" s="350">
        <v>0</v>
      </c>
      <c r="AR142" s="350">
        <v>0</v>
      </c>
      <c r="AS142" s="350">
        <v>0</v>
      </c>
      <c r="AT142" s="350">
        <v>0</v>
      </c>
      <c r="AU142" s="350">
        <v>0</v>
      </c>
      <c r="AV142" s="350">
        <v>0</v>
      </c>
      <c r="AW142" s="350">
        <v>0</v>
      </c>
      <c r="AX142" s="350">
        <v>0</v>
      </c>
      <c r="AY142" s="350">
        <v>0</v>
      </c>
      <c r="AZ142" s="350">
        <v>0</v>
      </c>
      <c r="BA142" s="350">
        <v>0</v>
      </c>
      <c r="BB142" s="350">
        <v>0</v>
      </c>
      <c r="BC142" s="351">
        <v>0</v>
      </c>
      <c r="BD142" s="351">
        <v>0</v>
      </c>
      <c r="BE142" s="351">
        <v>0</v>
      </c>
      <c r="BF142" s="351">
        <v>0</v>
      </c>
      <c r="BG142" s="351">
        <v>0</v>
      </c>
      <c r="BH142" s="351">
        <v>0</v>
      </c>
      <c r="BI142" s="351">
        <v>0</v>
      </c>
      <c r="BJ142" s="351">
        <v>0</v>
      </c>
      <c r="BK142" s="351">
        <v>0</v>
      </c>
      <c r="BL142" s="351">
        <v>0</v>
      </c>
      <c r="BM142" s="351">
        <v>0</v>
      </c>
      <c r="BN142" s="351">
        <v>0</v>
      </c>
      <c r="BO142" s="352">
        <v>0</v>
      </c>
      <c r="BP142" s="352">
        <v>0</v>
      </c>
      <c r="BQ142" s="353">
        <v>0</v>
      </c>
      <c r="BR142" s="353">
        <v>0</v>
      </c>
      <c r="BS142" s="353">
        <v>0</v>
      </c>
      <c r="BT142" s="353">
        <v>0</v>
      </c>
      <c r="BU142" s="353">
        <v>0</v>
      </c>
      <c r="BV142" s="353">
        <v>0</v>
      </c>
      <c r="BW142" s="353">
        <v>0</v>
      </c>
      <c r="BX142" s="353">
        <v>0</v>
      </c>
      <c r="BY142" s="353">
        <v>0</v>
      </c>
      <c r="BZ142" s="353">
        <v>0</v>
      </c>
      <c r="CA142" s="354">
        <v>0</v>
      </c>
      <c r="CB142" s="355">
        <v>0</v>
      </c>
      <c r="CC142" s="355">
        <v>0</v>
      </c>
      <c r="CD142" s="355">
        <v>0</v>
      </c>
      <c r="CE142" s="355">
        <v>0</v>
      </c>
      <c r="CF142" s="355">
        <v>0</v>
      </c>
      <c r="CG142" s="355">
        <v>0</v>
      </c>
      <c r="CH142" s="355">
        <v>0</v>
      </c>
      <c r="CI142" s="355">
        <v>0</v>
      </c>
      <c r="CJ142" s="355">
        <v>0</v>
      </c>
      <c r="CK142" s="355">
        <v>0</v>
      </c>
      <c r="CL142" s="355">
        <v>0</v>
      </c>
      <c r="CM142" s="355">
        <v>0</v>
      </c>
      <c r="CN142" s="355">
        <v>0</v>
      </c>
      <c r="CO142" s="355">
        <v>0</v>
      </c>
      <c r="CP142" s="355">
        <v>0</v>
      </c>
      <c r="CQ142" s="355">
        <v>0</v>
      </c>
      <c r="CR142" s="355">
        <v>0</v>
      </c>
      <c r="CS142" s="355">
        <v>0</v>
      </c>
      <c r="CT142" s="355">
        <v>0</v>
      </c>
      <c r="CU142" s="356">
        <v>0</v>
      </c>
      <c r="CV142">
        <v>0</v>
      </c>
      <c r="CW142">
        <v>0</v>
      </c>
      <c r="CX142">
        <v>0</v>
      </c>
      <c r="CY142">
        <v>0</v>
      </c>
      <c r="CZ142">
        <v>0</v>
      </c>
      <c r="DA142" s="365"/>
      <c r="DC142">
        <v>1</v>
      </c>
    </row>
    <row r="143" spans="1:107" ht="15.75" customHeight="1" x14ac:dyDescent="0.45">
      <c r="A143" s="332" t="s">
        <v>3860</v>
      </c>
      <c r="B143" s="342" t="s">
        <v>4050</v>
      </c>
      <c r="C143" s="332" t="s">
        <v>8325</v>
      </c>
      <c r="D143" s="332"/>
      <c r="E143" s="361" t="s">
        <v>122</v>
      </c>
      <c r="G143" s="332" t="s">
        <v>702</v>
      </c>
      <c r="H143" s="332" t="s">
        <v>56</v>
      </c>
      <c r="I143" s="332" t="s">
        <v>173</v>
      </c>
      <c r="J143" s="332" t="s">
        <v>471</v>
      </c>
      <c r="L143" s="332" t="s">
        <v>272</v>
      </c>
      <c r="M143" s="345" t="s">
        <v>299</v>
      </c>
      <c r="N143" s="345" t="s">
        <v>299</v>
      </c>
      <c r="Q143" s="346">
        <v>0</v>
      </c>
      <c r="R143" s="346">
        <v>0</v>
      </c>
      <c r="S143" s="346">
        <v>0</v>
      </c>
      <c r="T143" s="346">
        <v>0</v>
      </c>
      <c r="U143" s="346">
        <v>0</v>
      </c>
      <c r="V143" s="347">
        <v>1</v>
      </c>
      <c r="W143" s="346">
        <v>0</v>
      </c>
      <c r="X143" s="346">
        <v>0</v>
      </c>
      <c r="Y143" s="348">
        <v>0</v>
      </c>
      <c r="Z143" s="349">
        <v>0</v>
      </c>
      <c r="AA143" s="349">
        <v>0</v>
      </c>
      <c r="AB143" s="349">
        <v>0</v>
      </c>
      <c r="AC143" s="349">
        <v>0</v>
      </c>
      <c r="AD143" s="349">
        <v>0</v>
      </c>
      <c r="AE143" s="349">
        <v>0</v>
      </c>
      <c r="AF143" s="349">
        <v>0</v>
      </c>
      <c r="AG143" s="349">
        <v>0</v>
      </c>
      <c r="AH143" s="349">
        <v>0</v>
      </c>
      <c r="AI143" s="349">
        <v>0</v>
      </c>
      <c r="AJ143" s="349">
        <v>0</v>
      </c>
      <c r="AK143" s="349">
        <v>0</v>
      </c>
      <c r="AL143" s="349">
        <v>0</v>
      </c>
      <c r="AM143" s="350">
        <v>0</v>
      </c>
      <c r="AN143" s="350">
        <v>0</v>
      </c>
      <c r="AO143" s="350">
        <v>0</v>
      </c>
      <c r="AP143" s="350">
        <v>0</v>
      </c>
      <c r="AQ143" s="350">
        <v>0</v>
      </c>
      <c r="AR143" s="350">
        <v>0</v>
      </c>
      <c r="AS143" s="350">
        <v>0</v>
      </c>
      <c r="AT143" s="350">
        <v>0</v>
      </c>
      <c r="AU143" s="350">
        <v>0</v>
      </c>
      <c r="AV143" s="350">
        <v>0</v>
      </c>
      <c r="AW143" s="350">
        <v>0</v>
      </c>
      <c r="AX143" s="350">
        <v>0</v>
      </c>
      <c r="AY143" s="350">
        <v>0</v>
      </c>
      <c r="AZ143" s="350">
        <v>0</v>
      </c>
      <c r="BA143" s="350">
        <v>0</v>
      </c>
      <c r="BB143" s="350">
        <v>0</v>
      </c>
      <c r="BC143" s="351">
        <v>0</v>
      </c>
      <c r="BD143" s="351">
        <v>0</v>
      </c>
      <c r="BE143" s="351">
        <v>0</v>
      </c>
      <c r="BF143" s="351">
        <v>0</v>
      </c>
      <c r="BG143" s="351">
        <v>0</v>
      </c>
      <c r="BH143" s="351">
        <v>0</v>
      </c>
      <c r="BI143" s="351">
        <v>0</v>
      </c>
      <c r="BJ143" s="351">
        <v>0</v>
      </c>
      <c r="BK143" s="351">
        <v>0</v>
      </c>
      <c r="BL143" s="351">
        <v>0</v>
      </c>
      <c r="BM143" s="351">
        <v>0</v>
      </c>
      <c r="BN143" s="351">
        <v>0</v>
      </c>
      <c r="BO143" s="352">
        <v>0</v>
      </c>
      <c r="BP143" s="352">
        <v>0</v>
      </c>
      <c r="BQ143" s="353">
        <v>0</v>
      </c>
      <c r="BR143" s="353">
        <v>0</v>
      </c>
      <c r="BS143" s="353">
        <v>0</v>
      </c>
      <c r="BT143" s="353">
        <v>0</v>
      </c>
      <c r="BU143" s="353">
        <v>0</v>
      </c>
      <c r="BV143" s="353">
        <v>0</v>
      </c>
      <c r="BW143" s="353">
        <v>0</v>
      </c>
      <c r="BX143" s="353">
        <v>0</v>
      </c>
      <c r="BY143" s="353">
        <v>0</v>
      </c>
      <c r="BZ143" s="353">
        <v>0</v>
      </c>
      <c r="CA143" s="354">
        <v>0</v>
      </c>
      <c r="CB143" s="355">
        <v>0</v>
      </c>
      <c r="CC143" s="355">
        <v>0</v>
      </c>
      <c r="CD143" s="355">
        <v>0</v>
      </c>
      <c r="CE143" s="355">
        <v>0</v>
      </c>
      <c r="CF143" s="355">
        <v>0</v>
      </c>
      <c r="CG143" s="355">
        <v>0</v>
      </c>
      <c r="CH143" s="355">
        <v>0</v>
      </c>
      <c r="CI143" s="355">
        <v>0</v>
      </c>
      <c r="CJ143" s="355">
        <v>0</v>
      </c>
      <c r="CK143" s="355">
        <v>0</v>
      </c>
      <c r="CL143" s="355">
        <v>0</v>
      </c>
      <c r="CM143" s="355">
        <v>0</v>
      </c>
      <c r="CN143" s="355">
        <v>0</v>
      </c>
      <c r="CO143" s="355">
        <v>0</v>
      </c>
      <c r="CP143" s="355">
        <v>0</v>
      </c>
      <c r="CQ143" s="355">
        <v>0</v>
      </c>
      <c r="CR143" s="355">
        <v>0</v>
      </c>
      <c r="CS143" s="355">
        <v>0</v>
      </c>
      <c r="CT143" s="355">
        <v>0</v>
      </c>
      <c r="CU143" s="356">
        <v>0</v>
      </c>
      <c r="CV143">
        <v>0</v>
      </c>
      <c r="CW143">
        <v>0</v>
      </c>
      <c r="CX143">
        <v>0</v>
      </c>
      <c r="CY143">
        <v>0</v>
      </c>
      <c r="CZ143">
        <v>0</v>
      </c>
      <c r="DA143" s="365"/>
      <c r="DC143">
        <v>1</v>
      </c>
    </row>
    <row r="144" spans="1:107" ht="15.75" customHeight="1" x14ac:dyDescent="0.45">
      <c r="A144" s="332" t="s">
        <v>3860</v>
      </c>
      <c r="B144" s="342" t="s">
        <v>4050</v>
      </c>
      <c r="C144" s="332" t="s">
        <v>8326</v>
      </c>
      <c r="D144" s="332"/>
      <c r="E144" s="361" t="s">
        <v>122</v>
      </c>
      <c r="G144" s="332" t="s">
        <v>702</v>
      </c>
      <c r="H144" s="332" t="s">
        <v>56</v>
      </c>
      <c r="I144" s="332" t="s">
        <v>455</v>
      </c>
      <c r="J144" s="332" t="s">
        <v>471</v>
      </c>
      <c r="L144" s="345" t="s">
        <v>274</v>
      </c>
      <c r="M144" s="332" t="s">
        <v>300</v>
      </c>
      <c r="N144" s="332" t="s">
        <v>300</v>
      </c>
      <c r="Q144" s="346">
        <v>0</v>
      </c>
      <c r="R144" s="346">
        <v>0</v>
      </c>
      <c r="S144" s="346">
        <v>0</v>
      </c>
      <c r="T144" s="346">
        <v>0</v>
      </c>
      <c r="U144" s="346">
        <v>0</v>
      </c>
      <c r="V144" s="347">
        <v>1</v>
      </c>
      <c r="W144" s="346">
        <v>0</v>
      </c>
      <c r="X144" s="346">
        <v>0</v>
      </c>
      <c r="Y144" s="348">
        <v>0</v>
      </c>
      <c r="Z144" s="349">
        <v>0</v>
      </c>
      <c r="AA144" s="349">
        <v>0</v>
      </c>
      <c r="AB144" s="349">
        <v>0</v>
      </c>
      <c r="AC144" s="349">
        <v>0</v>
      </c>
      <c r="AD144" s="349">
        <v>0</v>
      </c>
      <c r="AE144" s="349">
        <v>0</v>
      </c>
      <c r="AF144" s="349">
        <v>0</v>
      </c>
      <c r="AG144" s="349">
        <v>0</v>
      </c>
      <c r="AH144" s="349">
        <v>0</v>
      </c>
      <c r="AI144" s="349">
        <v>0</v>
      </c>
      <c r="AJ144" s="349">
        <v>0</v>
      </c>
      <c r="AK144" s="349">
        <v>0</v>
      </c>
      <c r="AL144" s="349">
        <v>0</v>
      </c>
      <c r="AM144" s="350">
        <v>0</v>
      </c>
      <c r="AN144" s="350">
        <v>0</v>
      </c>
      <c r="AO144" s="350">
        <v>0</v>
      </c>
      <c r="AP144" s="350">
        <v>0</v>
      </c>
      <c r="AQ144" s="350">
        <v>0</v>
      </c>
      <c r="AR144" s="350">
        <v>0</v>
      </c>
      <c r="AS144" s="350">
        <v>0</v>
      </c>
      <c r="AT144" s="350">
        <v>0</v>
      </c>
      <c r="AU144" s="350">
        <v>0</v>
      </c>
      <c r="AV144" s="350">
        <v>0</v>
      </c>
      <c r="AW144" s="350">
        <v>0</v>
      </c>
      <c r="AX144" s="350">
        <v>0</v>
      </c>
      <c r="AY144" s="350">
        <v>0</v>
      </c>
      <c r="AZ144" s="350">
        <v>0</v>
      </c>
      <c r="BA144" s="350">
        <v>0</v>
      </c>
      <c r="BB144" s="350">
        <v>0</v>
      </c>
      <c r="BC144" s="351">
        <v>0</v>
      </c>
      <c r="BD144" s="351">
        <v>0</v>
      </c>
      <c r="BE144" s="351">
        <v>0</v>
      </c>
      <c r="BF144" s="351">
        <v>0</v>
      </c>
      <c r="BG144" s="351">
        <v>0</v>
      </c>
      <c r="BH144" s="351">
        <v>0</v>
      </c>
      <c r="BI144" s="351">
        <v>0</v>
      </c>
      <c r="BJ144" s="351">
        <v>0</v>
      </c>
      <c r="BK144" s="351">
        <v>0</v>
      </c>
      <c r="BL144" s="351">
        <v>0</v>
      </c>
      <c r="BM144" s="351">
        <v>0</v>
      </c>
      <c r="BN144" s="351">
        <v>0</v>
      </c>
      <c r="BO144" s="352">
        <v>0</v>
      </c>
      <c r="BP144" s="352">
        <v>0</v>
      </c>
      <c r="BQ144" s="353">
        <v>0</v>
      </c>
      <c r="BR144" s="353">
        <v>0</v>
      </c>
      <c r="BS144" s="353">
        <v>0</v>
      </c>
      <c r="BT144" s="353">
        <v>0</v>
      </c>
      <c r="BU144" s="353">
        <v>0</v>
      </c>
      <c r="BV144" s="353">
        <v>0</v>
      </c>
      <c r="BW144" s="353">
        <v>0</v>
      </c>
      <c r="BX144" s="353">
        <v>0</v>
      </c>
      <c r="BY144" s="353">
        <v>0</v>
      </c>
      <c r="BZ144" s="353">
        <v>0</v>
      </c>
      <c r="CA144" s="354">
        <v>0</v>
      </c>
      <c r="CB144" s="355">
        <v>0</v>
      </c>
      <c r="CC144" s="355">
        <v>0</v>
      </c>
      <c r="CD144" s="355">
        <v>0</v>
      </c>
      <c r="CE144" s="355">
        <v>0</v>
      </c>
      <c r="CF144" s="355">
        <v>0</v>
      </c>
      <c r="CG144" s="355">
        <v>0</v>
      </c>
      <c r="CH144" s="355">
        <v>0</v>
      </c>
      <c r="CI144" s="355">
        <v>0</v>
      </c>
      <c r="CJ144" s="355">
        <v>0</v>
      </c>
      <c r="CK144" s="355">
        <v>0</v>
      </c>
      <c r="CL144" s="355">
        <v>0</v>
      </c>
      <c r="CM144" s="355">
        <v>0</v>
      </c>
      <c r="CN144" s="355">
        <v>0</v>
      </c>
      <c r="CO144" s="355">
        <v>0</v>
      </c>
      <c r="CP144" s="355">
        <v>0</v>
      </c>
      <c r="CQ144" s="355">
        <v>0</v>
      </c>
      <c r="CR144" s="355">
        <v>0</v>
      </c>
      <c r="CS144" s="355">
        <v>0</v>
      </c>
      <c r="CT144" s="355">
        <v>0</v>
      </c>
      <c r="CU144" s="356">
        <v>0</v>
      </c>
      <c r="CV144">
        <v>0</v>
      </c>
      <c r="CW144">
        <v>0</v>
      </c>
      <c r="CX144">
        <v>0</v>
      </c>
      <c r="CY144">
        <v>0</v>
      </c>
      <c r="CZ144">
        <v>0</v>
      </c>
      <c r="DA144" s="365"/>
      <c r="DC144">
        <v>1</v>
      </c>
    </row>
    <row r="145" spans="1:107" ht="15.75" customHeight="1" x14ac:dyDescent="0.45">
      <c r="A145" s="332" t="s">
        <v>3860</v>
      </c>
      <c r="B145" s="342" t="s">
        <v>4050</v>
      </c>
      <c r="C145" s="332" t="s">
        <v>8327</v>
      </c>
      <c r="D145" s="332"/>
      <c r="E145" s="361" t="s">
        <v>122</v>
      </c>
      <c r="G145" s="332" t="s">
        <v>702</v>
      </c>
      <c r="H145" s="332" t="s">
        <v>56</v>
      </c>
      <c r="I145" s="345" t="s">
        <v>173</v>
      </c>
      <c r="J145" s="332" t="s">
        <v>471</v>
      </c>
      <c r="L145" s="332" t="s">
        <v>272</v>
      </c>
      <c r="M145" s="332" t="s">
        <v>299</v>
      </c>
      <c r="N145" s="332" t="s">
        <v>299</v>
      </c>
      <c r="Q145" s="346">
        <v>0</v>
      </c>
      <c r="R145" s="346">
        <v>0</v>
      </c>
      <c r="S145" s="346">
        <v>0</v>
      </c>
      <c r="T145" s="346">
        <v>0</v>
      </c>
      <c r="U145" s="346">
        <v>0</v>
      </c>
      <c r="V145" s="347">
        <v>1</v>
      </c>
      <c r="W145" s="346">
        <v>0</v>
      </c>
      <c r="X145" s="346">
        <v>0</v>
      </c>
      <c r="Y145" s="348">
        <v>0</v>
      </c>
      <c r="Z145" s="349">
        <v>0</v>
      </c>
      <c r="AA145" s="349">
        <v>0</v>
      </c>
      <c r="AB145" s="349">
        <v>0</v>
      </c>
      <c r="AC145" s="349">
        <v>0</v>
      </c>
      <c r="AD145" s="349">
        <v>0</v>
      </c>
      <c r="AE145" s="349">
        <v>0</v>
      </c>
      <c r="AF145" s="349">
        <v>0</v>
      </c>
      <c r="AG145" s="349">
        <v>0</v>
      </c>
      <c r="AH145" s="349">
        <v>0</v>
      </c>
      <c r="AI145" s="349">
        <v>0</v>
      </c>
      <c r="AJ145" s="349">
        <v>0</v>
      </c>
      <c r="AK145" s="349">
        <v>0</v>
      </c>
      <c r="AL145" s="349">
        <v>0</v>
      </c>
      <c r="AM145" s="350">
        <v>0</v>
      </c>
      <c r="AN145" s="350">
        <v>0</v>
      </c>
      <c r="AO145" s="350">
        <v>0</v>
      </c>
      <c r="AP145" s="350">
        <v>0</v>
      </c>
      <c r="AQ145" s="350">
        <v>0</v>
      </c>
      <c r="AR145" s="350">
        <v>0</v>
      </c>
      <c r="AS145" s="350">
        <v>0</v>
      </c>
      <c r="AT145" s="350">
        <v>0</v>
      </c>
      <c r="AU145" s="350">
        <v>0</v>
      </c>
      <c r="AV145" s="350">
        <v>0</v>
      </c>
      <c r="AW145" s="350">
        <v>0</v>
      </c>
      <c r="AX145" s="350">
        <v>0</v>
      </c>
      <c r="AY145" s="350">
        <v>0</v>
      </c>
      <c r="AZ145" s="350">
        <v>0</v>
      </c>
      <c r="BA145" s="350">
        <v>0</v>
      </c>
      <c r="BB145" s="350">
        <v>0</v>
      </c>
      <c r="BC145" s="351">
        <v>0</v>
      </c>
      <c r="BD145" s="351">
        <v>0</v>
      </c>
      <c r="BE145" s="351">
        <v>0</v>
      </c>
      <c r="BF145" s="351">
        <v>0</v>
      </c>
      <c r="BG145" s="351">
        <v>0</v>
      </c>
      <c r="BH145" s="351">
        <v>0</v>
      </c>
      <c r="BI145" s="351">
        <v>0</v>
      </c>
      <c r="BJ145" s="351">
        <v>0</v>
      </c>
      <c r="BK145" s="351">
        <v>0</v>
      </c>
      <c r="BL145" s="351">
        <v>0</v>
      </c>
      <c r="BM145" s="351">
        <v>0</v>
      </c>
      <c r="BN145" s="351">
        <v>0</v>
      </c>
      <c r="BO145" s="352">
        <v>0</v>
      </c>
      <c r="BP145" s="352">
        <v>0</v>
      </c>
      <c r="BQ145" s="353">
        <v>0</v>
      </c>
      <c r="BR145" s="353">
        <v>0</v>
      </c>
      <c r="BS145" s="353">
        <v>0</v>
      </c>
      <c r="BT145" s="353">
        <v>0</v>
      </c>
      <c r="BU145" s="353">
        <v>0</v>
      </c>
      <c r="BV145" s="353">
        <v>0</v>
      </c>
      <c r="BW145" s="353">
        <v>0</v>
      </c>
      <c r="BX145" s="353">
        <v>0</v>
      </c>
      <c r="BY145" s="353">
        <v>0</v>
      </c>
      <c r="BZ145" s="353">
        <v>0</v>
      </c>
      <c r="CA145" s="354">
        <v>0</v>
      </c>
      <c r="CB145" s="355">
        <v>0</v>
      </c>
      <c r="CC145" s="355">
        <v>0</v>
      </c>
      <c r="CD145" s="355">
        <v>0</v>
      </c>
      <c r="CE145" s="355">
        <v>0</v>
      </c>
      <c r="CF145" s="355">
        <v>0</v>
      </c>
      <c r="CG145" s="355">
        <v>0</v>
      </c>
      <c r="CH145" s="355">
        <v>0</v>
      </c>
      <c r="CI145" s="355">
        <v>0</v>
      </c>
      <c r="CJ145" s="355">
        <v>0</v>
      </c>
      <c r="CK145" s="355">
        <v>0</v>
      </c>
      <c r="CL145" s="355">
        <v>0</v>
      </c>
      <c r="CM145" s="355">
        <v>0</v>
      </c>
      <c r="CN145" s="355">
        <v>0</v>
      </c>
      <c r="CO145" s="355">
        <v>0</v>
      </c>
      <c r="CP145" s="355">
        <v>0</v>
      </c>
      <c r="CQ145" s="355">
        <v>0</v>
      </c>
      <c r="CR145" s="355">
        <v>0</v>
      </c>
      <c r="CS145" s="355">
        <v>0</v>
      </c>
      <c r="CT145" s="355">
        <v>0</v>
      </c>
      <c r="CU145" s="356">
        <v>0</v>
      </c>
      <c r="CV145">
        <v>0</v>
      </c>
      <c r="CW145">
        <v>0</v>
      </c>
      <c r="CX145">
        <v>0</v>
      </c>
      <c r="CY145">
        <v>0</v>
      </c>
      <c r="CZ145">
        <v>0</v>
      </c>
      <c r="DA145" s="365"/>
      <c r="DC145">
        <v>1</v>
      </c>
    </row>
    <row r="146" spans="1:107" ht="15.75" customHeight="1" x14ac:dyDescent="0.45">
      <c r="A146" s="332" t="s">
        <v>3860</v>
      </c>
      <c r="B146" s="342" t="s">
        <v>4061</v>
      </c>
      <c r="C146" s="332" t="s">
        <v>8328</v>
      </c>
      <c r="D146" s="332"/>
      <c r="E146" s="361" t="s">
        <v>122</v>
      </c>
      <c r="G146" s="332" t="s">
        <v>702</v>
      </c>
      <c r="H146" s="332" t="s">
        <v>56</v>
      </c>
      <c r="I146" s="332" t="s">
        <v>218</v>
      </c>
      <c r="J146" s="332" t="s">
        <v>471</v>
      </c>
      <c r="L146" s="332" t="s">
        <v>272</v>
      </c>
      <c r="M146" s="364" t="s">
        <v>300</v>
      </c>
      <c r="N146" s="332" t="s">
        <v>299</v>
      </c>
      <c r="Q146" s="346">
        <v>0</v>
      </c>
      <c r="R146" s="346">
        <v>0</v>
      </c>
      <c r="S146" s="346">
        <v>0</v>
      </c>
      <c r="T146" s="346">
        <v>0</v>
      </c>
      <c r="U146" s="346">
        <v>0</v>
      </c>
      <c r="V146" s="347">
        <v>1</v>
      </c>
      <c r="W146" s="346">
        <v>0</v>
      </c>
      <c r="X146" s="346">
        <v>0</v>
      </c>
      <c r="Y146" s="348">
        <v>0</v>
      </c>
      <c r="Z146" s="349">
        <v>0</v>
      </c>
      <c r="AA146" s="349">
        <v>0</v>
      </c>
      <c r="AB146" s="349">
        <v>0</v>
      </c>
      <c r="AC146" s="349">
        <v>0</v>
      </c>
      <c r="AD146" s="349">
        <v>0</v>
      </c>
      <c r="AE146" s="349">
        <v>0</v>
      </c>
      <c r="AF146" s="349">
        <v>0</v>
      </c>
      <c r="AG146" s="349">
        <v>0</v>
      </c>
      <c r="AH146" s="349">
        <v>0</v>
      </c>
      <c r="AI146" s="349">
        <v>0</v>
      </c>
      <c r="AJ146" s="349">
        <v>0</v>
      </c>
      <c r="AK146" s="349">
        <v>0</v>
      </c>
      <c r="AL146" s="349">
        <v>0</v>
      </c>
      <c r="AM146" s="350">
        <v>0</v>
      </c>
      <c r="AN146" s="350">
        <v>0</v>
      </c>
      <c r="AO146" s="350">
        <v>0</v>
      </c>
      <c r="AP146" s="350">
        <v>0</v>
      </c>
      <c r="AQ146" s="350">
        <v>0</v>
      </c>
      <c r="AR146" s="350">
        <v>0</v>
      </c>
      <c r="AS146" s="350">
        <v>0</v>
      </c>
      <c r="AT146" s="350">
        <v>0</v>
      </c>
      <c r="AU146" s="350">
        <v>0</v>
      </c>
      <c r="AV146" s="350">
        <v>0</v>
      </c>
      <c r="AW146" s="350">
        <v>0</v>
      </c>
      <c r="AX146" s="350">
        <v>0</v>
      </c>
      <c r="AY146" s="350">
        <v>0</v>
      </c>
      <c r="AZ146" s="350">
        <v>0</v>
      </c>
      <c r="BA146" s="350">
        <v>0</v>
      </c>
      <c r="BB146" s="350">
        <v>0</v>
      </c>
      <c r="BC146" s="351">
        <v>0</v>
      </c>
      <c r="BD146" s="351">
        <v>0</v>
      </c>
      <c r="BE146" s="351">
        <v>0</v>
      </c>
      <c r="BF146" s="351">
        <v>0</v>
      </c>
      <c r="BG146" s="351">
        <v>0</v>
      </c>
      <c r="BH146" s="351">
        <v>0</v>
      </c>
      <c r="BI146" s="351">
        <v>0</v>
      </c>
      <c r="BJ146" s="351">
        <v>0</v>
      </c>
      <c r="BK146" s="351">
        <v>0</v>
      </c>
      <c r="BL146" s="351">
        <v>0</v>
      </c>
      <c r="BM146" s="351">
        <v>0</v>
      </c>
      <c r="BN146" s="351">
        <v>0</v>
      </c>
      <c r="BO146" s="352">
        <v>0</v>
      </c>
      <c r="BP146" s="352">
        <v>0</v>
      </c>
      <c r="BQ146" s="353">
        <v>0</v>
      </c>
      <c r="BR146" s="353">
        <v>0</v>
      </c>
      <c r="BS146" s="353">
        <v>0</v>
      </c>
      <c r="BT146" s="353">
        <v>0</v>
      </c>
      <c r="BU146" s="353">
        <v>0</v>
      </c>
      <c r="BV146" s="353">
        <v>0</v>
      </c>
      <c r="BW146" s="353">
        <v>0</v>
      </c>
      <c r="BX146" s="353">
        <v>0</v>
      </c>
      <c r="BY146" s="353">
        <v>0</v>
      </c>
      <c r="BZ146" s="353">
        <v>0</v>
      </c>
      <c r="CA146" s="354">
        <v>0</v>
      </c>
      <c r="CB146" s="355">
        <v>0</v>
      </c>
      <c r="CC146" s="355">
        <v>0</v>
      </c>
      <c r="CD146" s="355">
        <v>0</v>
      </c>
      <c r="CE146" s="355">
        <v>0</v>
      </c>
      <c r="CF146" s="355">
        <v>0</v>
      </c>
      <c r="CG146" s="355">
        <v>0</v>
      </c>
      <c r="CH146" s="355">
        <v>0</v>
      </c>
      <c r="CI146" s="355">
        <v>0</v>
      </c>
      <c r="CJ146" s="355">
        <v>0</v>
      </c>
      <c r="CK146" s="355">
        <v>0</v>
      </c>
      <c r="CL146" s="355">
        <v>0</v>
      </c>
      <c r="CM146" s="355">
        <v>0</v>
      </c>
      <c r="CN146" s="355">
        <v>0</v>
      </c>
      <c r="CO146" s="355">
        <v>0</v>
      </c>
      <c r="CP146" s="355">
        <v>0</v>
      </c>
      <c r="CQ146" s="355">
        <v>0</v>
      </c>
      <c r="CR146" s="355">
        <v>0</v>
      </c>
      <c r="CS146" s="355">
        <v>0</v>
      </c>
      <c r="CT146" s="355">
        <v>0</v>
      </c>
      <c r="CU146" s="356">
        <v>0</v>
      </c>
      <c r="CV146">
        <v>0</v>
      </c>
      <c r="CW146">
        <v>0</v>
      </c>
      <c r="CX146">
        <v>0</v>
      </c>
      <c r="CY146">
        <v>0</v>
      </c>
      <c r="CZ146">
        <v>0</v>
      </c>
      <c r="DA146" s="365"/>
      <c r="DB146" t="s">
        <v>4063</v>
      </c>
      <c r="DC146">
        <v>1</v>
      </c>
    </row>
    <row r="147" spans="1:107" ht="15.75" customHeight="1" x14ac:dyDescent="0.45">
      <c r="A147" s="332" t="s">
        <v>3860</v>
      </c>
      <c r="B147" s="342" t="s">
        <v>4061</v>
      </c>
      <c r="C147" s="332" t="s">
        <v>8329</v>
      </c>
      <c r="D147" s="332"/>
      <c r="E147" s="361" t="s">
        <v>122</v>
      </c>
      <c r="G147" s="332" t="s">
        <v>702</v>
      </c>
      <c r="H147" s="332" t="s">
        <v>56</v>
      </c>
      <c r="I147" s="345" t="s">
        <v>218</v>
      </c>
      <c r="J147" s="332" t="s">
        <v>471</v>
      </c>
      <c r="L147" s="332" t="s">
        <v>272</v>
      </c>
      <c r="M147" s="364" t="s">
        <v>300</v>
      </c>
      <c r="N147" s="332" t="s">
        <v>299</v>
      </c>
      <c r="Q147" s="346">
        <v>0</v>
      </c>
      <c r="R147" s="346">
        <v>0</v>
      </c>
      <c r="S147" s="346">
        <v>0</v>
      </c>
      <c r="T147" s="346">
        <v>0</v>
      </c>
      <c r="U147" s="346">
        <v>0</v>
      </c>
      <c r="V147" s="347">
        <v>1</v>
      </c>
      <c r="W147" s="346">
        <v>0</v>
      </c>
      <c r="X147" s="346">
        <v>0</v>
      </c>
      <c r="Y147" s="348">
        <v>0</v>
      </c>
      <c r="Z147" s="349">
        <v>0</v>
      </c>
      <c r="AA147" s="349">
        <v>0</v>
      </c>
      <c r="AB147" s="349">
        <v>0</v>
      </c>
      <c r="AC147" s="349">
        <v>0</v>
      </c>
      <c r="AD147" s="349">
        <v>0</v>
      </c>
      <c r="AE147" s="349">
        <v>0</v>
      </c>
      <c r="AF147" s="349">
        <v>0</v>
      </c>
      <c r="AG147" s="349">
        <v>0</v>
      </c>
      <c r="AH147" s="349">
        <v>0</v>
      </c>
      <c r="AI147" s="349">
        <v>0</v>
      </c>
      <c r="AJ147" s="349">
        <v>0</v>
      </c>
      <c r="AK147" s="349">
        <v>0</v>
      </c>
      <c r="AL147" s="349">
        <v>0</v>
      </c>
      <c r="AM147" s="350">
        <v>0</v>
      </c>
      <c r="AN147" s="350">
        <v>0</v>
      </c>
      <c r="AO147" s="350">
        <v>0</v>
      </c>
      <c r="AP147" s="350">
        <v>0</v>
      </c>
      <c r="AQ147" s="350">
        <v>0</v>
      </c>
      <c r="AR147" s="350">
        <v>0</v>
      </c>
      <c r="AS147" s="350">
        <v>0</v>
      </c>
      <c r="AT147" s="350">
        <v>0</v>
      </c>
      <c r="AU147" s="350">
        <v>0</v>
      </c>
      <c r="AV147" s="350">
        <v>0</v>
      </c>
      <c r="AW147" s="350">
        <v>0</v>
      </c>
      <c r="AX147" s="350">
        <v>0</v>
      </c>
      <c r="AY147" s="350">
        <v>0</v>
      </c>
      <c r="AZ147" s="350">
        <v>0</v>
      </c>
      <c r="BA147" s="350">
        <v>0</v>
      </c>
      <c r="BB147" s="350">
        <v>0</v>
      </c>
      <c r="BC147" s="351">
        <v>0</v>
      </c>
      <c r="BD147" s="351">
        <v>0</v>
      </c>
      <c r="BE147" s="351">
        <v>0</v>
      </c>
      <c r="BF147" s="351">
        <v>0</v>
      </c>
      <c r="BG147" s="351">
        <v>0</v>
      </c>
      <c r="BH147" s="351">
        <v>0</v>
      </c>
      <c r="BI147" s="351">
        <v>0</v>
      </c>
      <c r="BJ147" s="351">
        <v>0</v>
      </c>
      <c r="BK147" s="351">
        <v>0</v>
      </c>
      <c r="BL147" s="351">
        <v>0</v>
      </c>
      <c r="BM147" s="351">
        <v>0</v>
      </c>
      <c r="BN147" s="351">
        <v>0</v>
      </c>
      <c r="BO147" s="352">
        <v>0</v>
      </c>
      <c r="BP147" s="352">
        <v>0</v>
      </c>
      <c r="BQ147" s="353">
        <v>0</v>
      </c>
      <c r="BR147" s="353">
        <v>0</v>
      </c>
      <c r="BS147" s="353">
        <v>0</v>
      </c>
      <c r="BT147" s="353">
        <v>0</v>
      </c>
      <c r="BU147" s="353">
        <v>0</v>
      </c>
      <c r="BV147" s="353">
        <v>0</v>
      </c>
      <c r="BW147" s="353">
        <v>0</v>
      </c>
      <c r="BX147" s="353">
        <v>0</v>
      </c>
      <c r="BY147" s="353">
        <v>0</v>
      </c>
      <c r="BZ147" s="353">
        <v>0</v>
      </c>
      <c r="CA147" s="354">
        <v>0</v>
      </c>
      <c r="CB147" s="355">
        <v>0</v>
      </c>
      <c r="CC147" s="355">
        <v>0</v>
      </c>
      <c r="CD147" s="355">
        <v>0</v>
      </c>
      <c r="CE147" s="355">
        <v>0</v>
      </c>
      <c r="CF147" s="355">
        <v>0</v>
      </c>
      <c r="CG147" s="355">
        <v>0</v>
      </c>
      <c r="CH147" s="355">
        <v>0</v>
      </c>
      <c r="CI147" s="355">
        <v>0</v>
      </c>
      <c r="CJ147" s="355">
        <v>0</v>
      </c>
      <c r="CK147" s="355">
        <v>0</v>
      </c>
      <c r="CL147" s="355">
        <v>0</v>
      </c>
      <c r="CM147" s="355">
        <v>0</v>
      </c>
      <c r="CN147" s="355">
        <v>0</v>
      </c>
      <c r="CO147" s="355">
        <v>0</v>
      </c>
      <c r="CP147" s="355">
        <v>0</v>
      </c>
      <c r="CQ147" s="355">
        <v>0</v>
      </c>
      <c r="CR147" s="355">
        <v>0</v>
      </c>
      <c r="CS147" s="355">
        <v>0</v>
      </c>
      <c r="CT147" s="355">
        <v>0</v>
      </c>
      <c r="CU147" s="356">
        <v>0</v>
      </c>
      <c r="CV147">
        <v>0</v>
      </c>
      <c r="CW147">
        <v>0</v>
      </c>
      <c r="CX147">
        <v>0</v>
      </c>
      <c r="CY147">
        <v>0</v>
      </c>
      <c r="CZ147">
        <v>0</v>
      </c>
      <c r="DA147" s="365"/>
      <c r="DB147" t="s">
        <v>4063</v>
      </c>
      <c r="DC147">
        <v>1</v>
      </c>
    </row>
    <row r="148" spans="1:107" ht="15.75" customHeight="1" x14ac:dyDescent="0.45">
      <c r="A148" s="332" t="s">
        <v>8330</v>
      </c>
      <c r="B148" s="342" t="s">
        <v>4237</v>
      </c>
      <c r="C148" s="332" t="s">
        <v>8331</v>
      </c>
      <c r="D148" s="332"/>
      <c r="E148" s="361" t="s">
        <v>122</v>
      </c>
      <c r="G148" s="332" t="s">
        <v>702</v>
      </c>
      <c r="H148" s="332" t="s">
        <v>56</v>
      </c>
      <c r="I148" s="332" t="s">
        <v>218</v>
      </c>
      <c r="J148" s="332" t="s">
        <v>471</v>
      </c>
      <c r="L148" s="345" t="s">
        <v>274</v>
      </c>
      <c r="M148" s="345" t="s">
        <v>300</v>
      </c>
      <c r="N148" s="345" t="s">
        <v>300</v>
      </c>
      <c r="Q148" s="346">
        <v>0</v>
      </c>
      <c r="R148" s="346">
        <v>0</v>
      </c>
      <c r="S148" s="346">
        <v>0</v>
      </c>
      <c r="T148" s="346">
        <v>0</v>
      </c>
      <c r="U148" s="346">
        <v>0</v>
      </c>
      <c r="V148" s="347">
        <v>1</v>
      </c>
      <c r="W148" s="346">
        <v>0</v>
      </c>
      <c r="X148" s="346">
        <v>0</v>
      </c>
      <c r="Y148" s="348">
        <v>0</v>
      </c>
      <c r="Z148" s="349">
        <v>0</v>
      </c>
      <c r="AA148" s="349">
        <v>0</v>
      </c>
      <c r="AB148" s="349">
        <v>0</v>
      </c>
      <c r="AC148" s="349">
        <v>0</v>
      </c>
      <c r="AD148" s="349">
        <v>0</v>
      </c>
      <c r="AE148" s="349">
        <v>0</v>
      </c>
      <c r="AF148" s="349">
        <v>0</v>
      </c>
      <c r="AG148" s="349">
        <v>0</v>
      </c>
      <c r="AH148" s="349">
        <v>0</v>
      </c>
      <c r="AI148" s="349">
        <v>0</v>
      </c>
      <c r="AJ148" s="349">
        <v>0</v>
      </c>
      <c r="AK148" s="349">
        <v>0</v>
      </c>
      <c r="AL148" s="349">
        <v>0</v>
      </c>
      <c r="AM148" s="350">
        <v>0</v>
      </c>
      <c r="AN148" s="350">
        <v>0</v>
      </c>
      <c r="AO148" s="350">
        <v>0</v>
      </c>
      <c r="AP148" s="350">
        <v>0</v>
      </c>
      <c r="AQ148" s="350">
        <v>0</v>
      </c>
      <c r="AR148" s="350">
        <v>0</v>
      </c>
      <c r="AS148" s="350">
        <v>0</v>
      </c>
      <c r="AT148" s="350">
        <v>0</v>
      </c>
      <c r="AU148" s="350">
        <v>0</v>
      </c>
      <c r="AV148" s="350">
        <v>0</v>
      </c>
      <c r="AW148" s="350">
        <v>0</v>
      </c>
      <c r="AX148" s="350">
        <v>0</v>
      </c>
      <c r="AY148" s="350">
        <v>0</v>
      </c>
      <c r="AZ148" s="350">
        <v>0</v>
      </c>
      <c r="BA148" s="350">
        <v>0</v>
      </c>
      <c r="BB148" s="350">
        <v>0</v>
      </c>
      <c r="BC148" s="351">
        <v>0</v>
      </c>
      <c r="BD148" s="351">
        <v>0</v>
      </c>
      <c r="BE148" s="351">
        <v>0</v>
      </c>
      <c r="BF148" s="351">
        <v>0</v>
      </c>
      <c r="BG148" s="351">
        <v>0</v>
      </c>
      <c r="BH148" s="351">
        <v>0</v>
      </c>
      <c r="BI148" s="351">
        <v>0</v>
      </c>
      <c r="BJ148" s="351">
        <v>0</v>
      </c>
      <c r="BK148" s="351">
        <v>0</v>
      </c>
      <c r="BL148" s="351">
        <v>0</v>
      </c>
      <c r="BM148" s="351">
        <v>0</v>
      </c>
      <c r="BN148" s="351">
        <v>0</v>
      </c>
      <c r="BO148" s="352">
        <v>0</v>
      </c>
      <c r="BP148" s="352">
        <v>0</v>
      </c>
      <c r="BQ148" s="353">
        <v>0</v>
      </c>
      <c r="BR148" s="353">
        <v>0</v>
      </c>
      <c r="BS148" s="353">
        <v>0</v>
      </c>
      <c r="BT148" s="353">
        <v>0</v>
      </c>
      <c r="BU148" s="353">
        <v>0</v>
      </c>
      <c r="BV148" s="353">
        <v>0</v>
      </c>
      <c r="BW148" s="353">
        <v>0</v>
      </c>
      <c r="BX148" s="353">
        <v>0</v>
      </c>
      <c r="BY148" s="353">
        <v>0</v>
      </c>
      <c r="BZ148" s="353">
        <v>0</v>
      </c>
      <c r="CA148" s="354">
        <v>0</v>
      </c>
      <c r="CB148" s="355">
        <v>0</v>
      </c>
      <c r="CC148" s="355">
        <v>0</v>
      </c>
      <c r="CD148" s="355">
        <v>0</v>
      </c>
      <c r="CE148" s="355">
        <v>0</v>
      </c>
      <c r="CF148" s="355">
        <v>0</v>
      </c>
      <c r="CG148" s="355">
        <v>0</v>
      </c>
      <c r="CH148" s="355">
        <v>0</v>
      </c>
      <c r="CI148" s="355">
        <v>0</v>
      </c>
      <c r="CJ148" s="355">
        <v>0</v>
      </c>
      <c r="CK148" s="355">
        <v>0</v>
      </c>
      <c r="CL148" s="355">
        <v>0</v>
      </c>
      <c r="CM148" s="355">
        <v>0</v>
      </c>
      <c r="CN148" s="355">
        <v>0</v>
      </c>
      <c r="CO148" s="355">
        <v>0</v>
      </c>
      <c r="CP148" s="355">
        <v>0</v>
      </c>
      <c r="CQ148" s="355">
        <v>0</v>
      </c>
      <c r="CR148" s="355">
        <v>0</v>
      </c>
      <c r="CS148" s="355">
        <v>0</v>
      </c>
      <c r="CT148" s="355">
        <v>0</v>
      </c>
      <c r="CU148" s="356">
        <v>0</v>
      </c>
      <c r="CV148">
        <v>0</v>
      </c>
      <c r="CW148">
        <v>0</v>
      </c>
      <c r="CX148">
        <v>0</v>
      </c>
      <c r="CY148">
        <v>0</v>
      </c>
      <c r="CZ148">
        <v>0</v>
      </c>
      <c r="DA148" s="365"/>
      <c r="DC148">
        <v>1</v>
      </c>
    </row>
    <row r="149" spans="1:107" ht="15.75" customHeight="1" x14ac:dyDescent="0.45">
      <c r="A149" s="332" t="s">
        <v>6958</v>
      </c>
      <c r="B149" s="342" t="s">
        <v>4243</v>
      </c>
      <c r="C149" s="332" t="s">
        <v>8332</v>
      </c>
      <c r="D149" s="332"/>
      <c r="E149" s="361" t="s">
        <v>122</v>
      </c>
      <c r="G149" s="332" t="s">
        <v>702</v>
      </c>
      <c r="H149" s="332" t="s">
        <v>56</v>
      </c>
      <c r="I149" s="332" t="s">
        <v>173</v>
      </c>
      <c r="J149" s="332" t="s">
        <v>471</v>
      </c>
      <c r="L149" s="369" t="s">
        <v>274</v>
      </c>
      <c r="M149" s="345" t="s">
        <v>299</v>
      </c>
      <c r="N149" s="345" t="s">
        <v>299</v>
      </c>
      <c r="Q149" s="346">
        <v>0</v>
      </c>
      <c r="R149" s="346">
        <v>0</v>
      </c>
      <c r="S149" s="346">
        <v>0</v>
      </c>
      <c r="T149" s="346">
        <v>0</v>
      </c>
      <c r="U149" s="346">
        <v>0</v>
      </c>
      <c r="V149" s="347">
        <v>1</v>
      </c>
      <c r="W149" s="346">
        <v>0</v>
      </c>
      <c r="X149" s="346">
        <v>0</v>
      </c>
      <c r="Y149" s="348">
        <v>0</v>
      </c>
      <c r="Z149" s="349">
        <v>0</v>
      </c>
      <c r="AA149" s="349">
        <v>0</v>
      </c>
      <c r="AB149" s="349">
        <v>0</v>
      </c>
      <c r="AC149" s="349">
        <v>0</v>
      </c>
      <c r="AD149" s="349">
        <v>0</v>
      </c>
      <c r="AE149" s="349">
        <v>0</v>
      </c>
      <c r="AF149" s="349">
        <v>0</v>
      </c>
      <c r="AG149" s="349">
        <v>0</v>
      </c>
      <c r="AH149" s="349">
        <v>0</v>
      </c>
      <c r="AI149" s="349">
        <v>0</v>
      </c>
      <c r="AJ149" s="349">
        <v>0</v>
      </c>
      <c r="AK149" s="349">
        <v>0</v>
      </c>
      <c r="AL149" s="349">
        <v>0</v>
      </c>
      <c r="AM149" s="350">
        <v>0</v>
      </c>
      <c r="AN149" s="350">
        <v>0</v>
      </c>
      <c r="AO149" s="350">
        <v>0</v>
      </c>
      <c r="AP149" s="350">
        <v>0</v>
      </c>
      <c r="AQ149" s="350">
        <v>0</v>
      </c>
      <c r="AR149" s="350">
        <v>0</v>
      </c>
      <c r="AS149" s="350">
        <v>0</v>
      </c>
      <c r="AT149" s="350">
        <v>0</v>
      </c>
      <c r="AU149" s="350">
        <v>0</v>
      </c>
      <c r="AV149" s="350">
        <v>0</v>
      </c>
      <c r="AW149" s="350">
        <v>0</v>
      </c>
      <c r="AX149" s="350">
        <v>0</v>
      </c>
      <c r="AY149" s="350">
        <v>0</v>
      </c>
      <c r="AZ149" s="350">
        <v>0</v>
      </c>
      <c r="BA149" s="350">
        <v>0</v>
      </c>
      <c r="BB149" s="350">
        <v>0</v>
      </c>
      <c r="BC149" s="351">
        <v>0</v>
      </c>
      <c r="BD149" s="351">
        <v>0</v>
      </c>
      <c r="BE149" s="351">
        <v>0</v>
      </c>
      <c r="BF149" s="351">
        <v>0</v>
      </c>
      <c r="BG149" s="351">
        <v>0</v>
      </c>
      <c r="BH149" s="351">
        <v>0</v>
      </c>
      <c r="BI149" s="351">
        <v>0</v>
      </c>
      <c r="BJ149" s="351">
        <v>0</v>
      </c>
      <c r="BK149" s="351">
        <v>0</v>
      </c>
      <c r="BL149" s="351">
        <v>0</v>
      </c>
      <c r="BM149" s="351">
        <v>0</v>
      </c>
      <c r="BN149" s="351">
        <v>0</v>
      </c>
      <c r="BO149" s="352">
        <v>0</v>
      </c>
      <c r="BP149" s="352">
        <v>0</v>
      </c>
      <c r="BQ149" s="353">
        <v>0</v>
      </c>
      <c r="BR149" s="353">
        <v>0</v>
      </c>
      <c r="BS149" s="353">
        <v>0</v>
      </c>
      <c r="BT149" s="353">
        <v>0</v>
      </c>
      <c r="BU149" s="353">
        <v>0</v>
      </c>
      <c r="BV149" s="353">
        <v>0</v>
      </c>
      <c r="BW149" s="353">
        <v>0</v>
      </c>
      <c r="BX149" s="353">
        <v>0</v>
      </c>
      <c r="BY149" s="353">
        <v>0</v>
      </c>
      <c r="BZ149" s="353">
        <v>0</v>
      </c>
      <c r="CA149" s="354">
        <v>0</v>
      </c>
      <c r="CB149" s="355">
        <v>0</v>
      </c>
      <c r="CC149" s="355">
        <v>0</v>
      </c>
      <c r="CD149" s="355">
        <v>0</v>
      </c>
      <c r="CE149" s="355">
        <v>0</v>
      </c>
      <c r="CF149" s="355">
        <v>0</v>
      </c>
      <c r="CG149" s="355">
        <v>0</v>
      </c>
      <c r="CH149" s="355">
        <v>0</v>
      </c>
      <c r="CI149" s="355">
        <v>0</v>
      </c>
      <c r="CJ149" s="355">
        <v>0</v>
      </c>
      <c r="CK149" s="355">
        <v>0</v>
      </c>
      <c r="CL149" s="355">
        <v>0</v>
      </c>
      <c r="CM149" s="355">
        <v>0</v>
      </c>
      <c r="CN149" s="355">
        <v>0</v>
      </c>
      <c r="CO149" s="355">
        <v>0</v>
      </c>
      <c r="CP149" s="355">
        <v>0</v>
      </c>
      <c r="CQ149" s="355">
        <v>0</v>
      </c>
      <c r="CR149" s="355">
        <v>0</v>
      </c>
      <c r="CS149" s="355">
        <v>0</v>
      </c>
      <c r="CT149" s="355">
        <v>0</v>
      </c>
      <c r="CU149" s="356">
        <v>0</v>
      </c>
      <c r="CV149">
        <v>0</v>
      </c>
      <c r="CW149">
        <v>0</v>
      </c>
      <c r="CX149">
        <v>0</v>
      </c>
      <c r="CY149">
        <v>0</v>
      </c>
      <c r="CZ149">
        <v>0</v>
      </c>
      <c r="DA149" s="365"/>
      <c r="DC149">
        <v>1</v>
      </c>
    </row>
    <row r="150" spans="1:107" ht="15.75" customHeight="1" x14ac:dyDescent="0.45">
      <c r="A150" s="332" t="s">
        <v>6958</v>
      </c>
      <c r="B150" s="342" t="s">
        <v>4243</v>
      </c>
      <c r="C150" s="332" t="s">
        <v>8333</v>
      </c>
      <c r="D150" s="332"/>
      <c r="E150" s="370" t="s">
        <v>145</v>
      </c>
      <c r="G150" s="332" t="s">
        <v>702</v>
      </c>
      <c r="H150" s="332" t="s">
        <v>56</v>
      </c>
      <c r="I150" s="332" t="s">
        <v>173</v>
      </c>
      <c r="J150" s="332" t="s">
        <v>471</v>
      </c>
      <c r="L150" s="345" t="s">
        <v>268</v>
      </c>
      <c r="M150" s="345" t="s">
        <v>299</v>
      </c>
      <c r="N150" s="345" t="s">
        <v>299</v>
      </c>
      <c r="Q150" s="346">
        <v>0</v>
      </c>
      <c r="R150" s="346">
        <v>0</v>
      </c>
      <c r="S150" s="346">
        <v>0</v>
      </c>
      <c r="T150" s="346">
        <v>0</v>
      </c>
      <c r="U150" s="346">
        <v>0</v>
      </c>
      <c r="V150" s="347">
        <v>1</v>
      </c>
      <c r="W150" s="346">
        <v>0</v>
      </c>
      <c r="X150" s="346">
        <v>0</v>
      </c>
      <c r="Y150" s="348">
        <v>0</v>
      </c>
      <c r="Z150" s="349">
        <v>0</v>
      </c>
      <c r="AA150" s="349">
        <v>0</v>
      </c>
      <c r="AB150" s="349">
        <v>0</v>
      </c>
      <c r="AC150" s="349">
        <v>0</v>
      </c>
      <c r="AD150" s="349">
        <v>0</v>
      </c>
      <c r="AE150" s="349">
        <v>0</v>
      </c>
      <c r="AF150" s="349">
        <v>0</v>
      </c>
      <c r="AG150" s="349">
        <v>0</v>
      </c>
      <c r="AH150" s="349">
        <v>0</v>
      </c>
      <c r="AI150" s="349">
        <v>0</v>
      </c>
      <c r="AJ150" s="349">
        <v>0</v>
      </c>
      <c r="AK150" s="349">
        <v>0</v>
      </c>
      <c r="AL150" s="349">
        <v>0</v>
      </c>
      <c r="AM150" s="350">
        <v>0</v>
      </c>
      <c r="AN150" s="350">
        <v>0</v>
      </c>
      <c r="AO150" s="350">
        <v>0</v>
      </c>
      <c r="AP150" s="350">
        <v>0</v>
      </c>
      <c r="AQ150" s="350">
        <v>0</v>
      </c>
      <c r="AR150" s="350">
        <v>0</v>
      </c>
      <c r="AS150" s="350">
        <v>0</v>
      </c>
      <c r="AT150" s="350">
        <v>0</v>
      </c>
      <c r="AU150" s="350">
        <v>0</v>
      </c>
      <c r="AV150" s="350">
        <v>0</v>
      </c>
      <c r="AW150" s="350">
        <v>0</v>
      </c>
      <c r="AX150" s="350">
        <v>0</v>
      </c>
      <c r="AY150" s="350">
        <v>0</v>
      </c>
      <c r="AZ150" s="350">
        <v>0</v>
      </c>
      <c r="BA150" s="350">
        <v>0</v>
      </c>
      <c r="BB150" s="350">
        <v>0</v>
      </c>
      <c r="BC150" s="351">
        <v>0</v>
      </c>
      <c r="BD150" s="351">
        <v>0</v>
      </c>
      <c r="BE150" s="351">
        <v>0</v>
      </c>
      <c r="BF150" s="351">
        <v>0</v>
      </c>
      <c r="BG150" s="351">
        <v>0</v>
      </c>
      <c r="BH150" s="351">
        <v>0</v>
      </c>
      <c r="BI150" s="351">
        <v>0</v>
      </c>
      <c r="BJ150" s="351">
        <v>0</v>
      </c>
      <c r="BK150" s="351">
        <v>0</v>
      </c>
      <c r="BL150" s="351">
        <v>0</v>
      </c>
      <c r="BM150" s="351">
        <v>0</v>
      </c>
      <c r="BN150" s="351">
        <v>0</v>
      </c>
      <c r="BO150" s="352">
        <v>0</v>
      </c>
      <c r="BP150" s="352">
        <v>0</v>
      </c>
      <c r="BQ150" s="353">
        <v>0</v>
      </c>
      <c r="BR150" s="353">
        <v>0</v>
      </c>
      <c r="BS150" s="353">
        <v>0</v>
      </c>
      <c r="BT150" s="353">
        <v>0</v>
      </c>
      <c r="BU150" s="353">
        <v>0</v>
      </c>
      <c r="BV150" s="353">
        <v>0</v>
      </c>
      <c r="BW150" s="353">
        <v>0</v>
      </c>
      <c r="BX150" s="353">
        <v>0</v>
      </c>
      <c r="BY150" s="353">
        <v>0</v>
      </c>
      <c r="BZ150" s="353">
        <v>0</v>
      </c>
      <c r="CA150" s="354">
        <v>0</v>
      </c>
      <c r="CB150" s="355">
        <v>0</v>
      </c>
      <c r="CC150" s="355">
        <v>0</v>
      </c>
      <c r="CD150" s="355">
        <v>0</v>
      </c>
      <c r="CE150" s="355">
        <v>0</v>
      </c>
      <c r="CF150" s="355">
        <v>0</v>
      </c>
      <c r="CG150" s="355">
        <v>0</v>
      </c>
      <c r="CH150" s="355">
        <v>0</v>
      </c>
      <c r="CI150" s="355">
        <v>0</v>
      </c>
      <c r="CJ150" s="355">
        <v>0</v>
      </c>
      <c r="CK150" s="355">
        <v>0</v>
      </c>
      <c r="CL150" s="355">
        <v>0</v>
      </c>
      <c r="CM150" s="355">
        <v>0</v>
      </c>
      <c r="CN150" s="355">
        <v>0</v>
      </c>
      <c r="CO150" s="355">
        <v>0</v>
      </c>
      <c r="CP150" s="355">
        <v>0</v>
      </c>
      <c r="CQ150" s="355">
        <v>0</v>
      </c>
      <c r="CR150" s="355">
        <v>0</v>
      </c>
      <c r="CS150" s="355">
        <v>0</v>
      </c>
      <c r="CT150" s="355">
        <v>0</v>
      </c>
      <c r="CU150" s="356">
        <v>0</v>
      </c>
      <c r="CV150">
        <v>0</v>
      </c>
      <c r="CW150">
        <v>0</v>
      </c>
      <c r="CX150">
        <v>0</v>
      </c>
      <c r="CY150">
        <v>0</v>
      </c>
      <c r="CZ150">
        <v>0</v>
      </c>
      <c r="DA150" s="365"/>
      <c r="DC150">
        <v>1</v>
      </c>
    </row>
    <row r="151" spans="1:107" ht="15.75" customHeight="1" x14ac:dyDescent="0.45">
      <c r="A151" s="332" t="s">
        <v>8334</v>
      </c>
      <c r="B151" s="342" t="s">
        <v>4288</v>
      </c>
      <c r="C151" s="332" t="s">
        <v>8335</v>
      </c>
      <c r="D151" s="332"/>
      <c r="E151" s="361" t="s">
        <v>122</v>
      </c>
      <c r="G151" s="332" t="s">
        <v>702</v>
      </c>
      <c r="H151" s="332" t="s">
        <v>13</v>
      </c>
      <c r="I151" s="332" t="s">
        <v>221</v>
      </c>
      <c r="J151" s="332" t="s">
        <v>269</v>
      </c>
      <c r="L151" s="345" t="s">
        <v>274</v>
      </c>
      <c r="M151" s="364" t="s">
        <v>300</v>
      </c>
      <c r="N151" s="332" t="s">
        <v>299</v>
      </c>
      <c r="Q151" s="346">
        <v>0</v>
      </c>
      <c r="R151" s="346">
        <v>0</v>
      </c>
      <c r="S151" s="346">
        <v>0</v>
      </c>
      <c r="T151" s="346">
        <v>0</v>
      </c>
      <c r="U151" s="346">
        <v>0</v>
      </c>
      <c r="V151" s="347">
        <v>1</v>
      </c>
      <c r="W151" s="346">
        <v>0</v>
      </c>
      <c r="X151" s="346">
        <v>0</v>
      </c>
      <c r="Y151" s="348">
        <v>0</v>
      </c>
      <c r="Z151" s="349">
        <v>0</v>
      </c>
      <c r="AA151" s="349">
        <v>0</v>
      </c>
      <c r="AB151" s="349">
        <v>0</v>
      </c>
      <c r="AC151" s="349">
        <v>0</v>
      </c>
      <c r="AD151" s="349">
        <v>0</v>
      </c>
      <c r="AE151" s="349">
        <v>0</v>
      </c>
      <c r="AF151" s="349">
        <v>0</v>
      </c>
      <c r="AG151" s="349">
        <v>0</v>
      </c>
      <c r="AH151" s="349">
        <v>0</v>
      </c>
      <c r="AI151" s="349">
        <v>0</v>
      </c>
      <c r="AJ151" s="349">
        <v>0</v>
      </c>
      <c r="AK151" s="349">
        <v>0</v>
      </c>
      <c r="AL151" s="349">
        <v>0</v>
      </c>
      <c r="AM151" s="350">
        <v>0</v>
      </c>
      <c r="AN151" s="350">
        <v>0</v>
      </c>
      <c r="AO151" s="350">
        <v>0</v>
      </c>
      <c r="AP151" s="350">
        <v>0</v>
      </c>
      <c r="AQ151" s="350">
        <v>0</v>
      </c>
      <c r="AR151" s="350">
        <v>0</v>
      </c>
      <c r="AS151" s="350">
        <v>0</v>
      </c>
      <c r="AT151" s="350">
        <v>0</v>
      </c>
      <c r="AU151" s="350">
        <v>0</v>
      </c>
      <c r="AV151" s="350">
        <v>0</v>
      </c>
      <c r="AW151" s="350">
        <v>0</v>
      </c>
      <c r="AX151" s="350">
        <v>0</v>
      </c>
      <c r="AY151" s="350">
        <v>0</v>
      </c>
      <c r="AZ151" s="350">
        <v>0</v>
      </c>
      <c r="BA151" s="350">
        <v>0</v>
      </c>
      <c r="BB151" s="350">
        <v>0</v>
      </c>
      <c r="BC151" s="351">
        <v>0</v>
      </c>
      <c r="BD151" s="351">
        <v>0</v>
      </c>
      <c r="BE151" s="351">
        <v>0</v>
      </c>
      <c r="BF151" s="351">
        <v>0</v>
      </c>
      <c r="BG151" s="351">
        <v>0</v>
      </c>
      <c r="BH151" s="351">
        <v>0</v>
      </c>
      <c r="BI151" s="351">
        <v>0</v>
      </c>
      <c r="BJ151" s="351">
        <v>0</v>
      </c>
      <c r="BK151" s="351">
        <v>0</v>
      </c>
      <c r="BL151" s="351">
        <v>0</v>
      </c>
      <c r="BM151" s="351">
        <v>0</v>
      </c>
      <c r="BN151" s="351">
        <v>0</v>
      </c>
      <c r="BO151" s="352">
        <v>0</v>
      </c>
      <c r="BP151" s="352">
        <v>0</v>
      </c>
      <c r="BQ151" s="353">
        <v>0</v>
      </c>
      <c r="BR151" s="353">
        <v>0</v>
      </c>
      <c r="BS151" s="353">
        <v>0</v>
      </c>
      <c r="BT151" s="353">
        <v>0</v>
      </c>
      <c r="BU151" s="353">
        <v>0</v>
      </c>
      <c r="BV151" s="353">
        <v>0</v>
      </c>
      <c r="BW151" s="353">
        <v>0</v>
      </c>
      <c r="BX151" s="353">
        <v>0</v>
      </c>
      <c r="BY151" s="353">
        <v>0</v>
      </c>
      <c r="BZ151" s="353">
        <v>0</v>
      </c>
      <c r="CA151" s="354">
        <v>0</v>
      </c>
      <c r="CB151" s="355">
        <v>0</v>
      </c>
      <c r="CC151" s="355">
        <v>0</v>
      </c>
      <c r="CD151" s="355">
        <v>0</v>
      </c>
      <c r="CE151" s="355">
        <v>0</v>
      </c>
      <c r="CF151" s="355">
        <v>0</v>
      </c>
      <c r="CG151" s="355">
        <v>0</v>
      </c>
      <c r="CH151" s="355">
        <v>0</v>
      </c>
      <c r="CI151" s="355">
        <v>0</v>
      </c>
      <c r="CJ151" s="355">
        <v>0</v>
      </c>
      <c r="CK151" s="355">
        <v>0</v>
      </c>
      <c r="CL151" s="355">
        <v>0</v>
      </c>
      <c r="CM151" s="355">
        <v>0</v>
      </c>
      <c r="CN151" s="355">
        <v>0</v>
      </c>
      <c r="CO151" s="355">
        <v>0</v>
      </c>
      <c r="CP151" s="355">
        <v>0</v>
      </c>
      <c r="CQ151" s="355">
        <v>0</v>
      </c>
      <c r="CR151" s="355">
        <v>0</v>
      </c>
      <c r="CS151" s="355">
        <v>0</v>
      </c>
      <c r="CT151" s="355">
        <v>0</v>
      </c>
      <c r="CU151" s="356">
        <v>0</v>
      </c>
      <c r="CV151">
        <v>0</v>
      </c>
      <c r="CW151">
        <v>0</v>
      </c>
      <c r="CX151">
        <v>0</v>
      </c>
      <c r="CY151">
        <v>0</v>
      </c>
      <c r="CZ151">
        <v>0</v>
      </c>
      <c r="DA151" s="365"/>
      <c r="DC151">
        <v>1</v>
      </c>
    </row>
    <row r="152" spans="1:107" ht="15.75" customHeight="1" x14ac:dyDescent="0.45">
      <c r="A152" s="332" t="s">
        <v>8334</v>
      </c>
      <c r="B152" s="342" t="s">
        <v>4288</v>
      </c>
      <c r="C152" s="332" t="s">
        <v>8336</v>
      </c>
      <c r="D152" s="332"/>
      <c r="E152" s="361" t="s">
        <v>142</v>
      </c>
      <c r="G152" s="332" t="s">
        <v>702</v>
      </c>
      <c r="H152" s="332" t="s">
        <v>13</v>
      </c>
      <c r="I152" s="332" t="s">
        <v>221</v>
      </c>
      <c r="J152" s="332" t="s">
        <v>269</v>
      </c>
      <c r="L152" s="345" t="s">
        <v>274</v>
      </c>
      <c r="M152" s="364" t="s">
        <v>300</v>
      </c>
      <c r="N152" s="332" t="s">
        <v>299</v>
      </c>
      <c r="Q152" s="346">
        <v>0</v>
      </c>
      <c r="R152" s="346">
        <v>0</v>
      </c>
      <c r="S152" s="346">
        <v>0</v>
      </c>
      <c r="T152" s="346">
        <v>0</v>
      </c>
      <c r="U152" s="346">
        <v>0</v>
      </c>
      <c r="V152" s="347">
        <v>1</v>
      </c>
      <c r="W152" s="346">
        <v>0</v>
      </c>
      <c r="X152" s="346">
        <v>0</v>
      </c>
      <c r="Y152" s="348">
        <v>0</v>
      </c>
      <c r="Z152" s="349">
        <v>0</v>
      </c>
      <c r="AA152" s="349">
        <v>0</v>
      </c>
      <c r="AB152" s="349">
        <v>0</v>
      </c>
      <c r="AC152" s="349">
        <v>0</v>
      </c>
      <c r="AD152" s="349">
        <v>0</v>
      </c>
      <c r="AE152" s="349">
        <v>0</v>
      </c>
      <c r="AF152" s="349">
        <v>0</v>
      </c>
      <c r="AG152" s="349">
        <v>0</v>
      </c>
      <c r="AH152" s="349">
        <v>0</v>
      </c>
      <c r="AI152" s="349">
        <v>0</v>
      </c>
      <c r="AJ152" s="349">
        <v>0</v>
      </c>
      <c r="AK152" s="349">
        <v>0</v>
      </c>
      <c r="AL152" s="349">
        <v>0</v>
      </c>
      <c r="AM152" s="350">
        <v>0</v>
      </c>
      <c r="AN152" s="350">
        <v>0</v>
      </c>
      <c r="AO152" s="350">
        <v>0</v>
      </c>
      <c r="AP152" s="350">
        <v>0</v>
      </c>
      <c r="AQ152" s="350">
        <v>0</v>
      </c>
      <c r="AR152" s="350">
        <v>0</v>
      </c>
      <c r="AS152" s="350">
        <v>0</v>
      </c>
      <c r="AT152" s="350">
        <v>0</v>
      </c>
      <c r="AU152" s="350">
        <v>0</v>
      </c>
      <c r="AV152" s="350">
        <v>0</v>
      </c>
      <c r="AW152" s="350">
        <v>0</v>
      </c>
      <c r="AX152" s="350">
        <v>0</v>
      </c>
      <c r="AY152" s="350">
        <v>0</v>
      </c>
      <c r="AZ152" s="350">
        <v>0</v>
      </c>
      <c r="BA152" s="350">
        <v>0</v>
      </c>
      <c r="BB152" s="350">
        <v>0</v>
      </c>
      <c r="BC152" s="351">
        <v>0</v>
      </c>
      <c r="BD152" s="351">
        <v>0</v>
      </c>
      <c r="BE152" s="351">
        <v>0</v>
      </c>
      <c r="BF152" s="351">
        <v>0</v>
      </c>
      <c r="BG152" s="351">
        <v>0</v>
      </c>
      <c r="BH152" s="351">
        <v>0</v>
      </c>
      <c r="BI152" s="351">
        <v>0</v>
      </c>
      <c r="BJ152" s="351">
        <v>0</v>
      </c>
      <c r="BK152" s="351">
        <v>0</v>
      </c>
      <c r="BL152" s="351">
        <v>0</v>
      </c>
      <c r="BM152" s="351">
        <v>0</v>
      </c>
      <c r="BN152" s="351">
        <v>0</v>
      </c>
      <c r="BO152" s="352">
        <v>0</v>
      </c>
      <c r="BP152" s="352">
        <v>0</v>
      </c>
      <c r="BQ152" s="353">
        <v>0</v>
      </c>
      <c r="BR152" s="353">
        <v>0</v>
      </c>
      <c r="BS152" s="353">
        <v>0</v>
      </c>
      <c r="BT152" s="353">
        <v>0</v>
      </c>
      <c r="BU152" s="353">
        <v>0</v>
      </c>
      <c r="BV152" s="353">
        <v>0</v>
      </c>
      <c r="BW152" s="353">
        <v>0</v>
      </c>
      <c r="BX152" s="353">
        <v>0</v>
      </c>
      <c r="BY152" s="353">
        <v>0</v>
      </c>
      <c r="BZ152" s="353">
        <v>0</v>
      </c>
      <c r="CA152" s="354">
        <v>0</v>
      </c>
      <c r="CB152" s="355">
        <v>0</v>
      </c>
      <c r="CC152" s="355">
        <v>0</v>
      </c>
      <c r="CD152" s="355">
        <v>0</v>
      </c>
      <c r="CE152" s="355">
        <v>0</v>
      </c>
      <c r="CF152" s="355">
        <v>0</v>
      </c>
      <c r="CG152" s="355">
        <v>0</v>
      </c>
      <c r="CH152" s="355">
        <v>0</v>
      </c>
      <c r="CI152" s="355">
        <v>0</v>
      </c>
      <c r="CJ152" s="355">
        <v>0</v>
      </c>
      <c r="CK152" s="355">
        <v>0</v>
      </c>
      <c r="CL152" s="355">
        <v>0</v>
      </c>
      <c r="CM152" s="355">
        <v>0</v>
      </c>
      <c r="CN152" s="355">
        <v>0</v>
      </c>
      <c r="CO152" s="355">
        <v>0</v>
      </c>
      <c r="CP152" s="355">
        <v>0</v>
      </c>
      <c r="CQ152" s="355">
        <v>0</v>
      </c>
      <c r="CR152" s="355">
        <v>0</v>
      </c>
      <c r="CS152" s="355">
        <v>0</v>
      </c>
      <c r="CT152" s="355">
        <v>0</v>
      </c>
      <c r="CU152" s="356">
        <v>0</v>
      </c>
      <c r="CV152">
        <v>0</v>
      </c>
      <c r="CW152">
        <v>0</v>
      </c>
      <c r="CX152">
        <v>0</v>
      </c>
      <c r="CY152">
        <v>0</v>
      </c>
      <c r="CZ152">
        <v>0</v>
      </c>
      <c r="DA152" s="365"/>
      <c r="DC152">
        <v>1</v>
      </c>
    </row>
    <row r="153" spans="1:107" ht="15.75" customHeight="1" x14ac:dyDescent="0.45">
      <c r="A153" s="332" t="s">
        <v>8334</v>
      </c>
      <c r="B153" s="342" t="s">
        <v>4305</v>
      </c>
      <c r="C153" s="332" t="s">
        <v>8337</v>
      </c>
      <c r="D153" s="332"/>
      <c r="E153" s="370" t="s">
        <v>145</v>
      </c>
      <c r="G153" s="332" t="s">
        <v>702</v>
      </c>
      <c r="H153" s="332" t="s">
        <v>13</v>
      </c>
      <c r="I153" s="332" t="s">
        <v>221</v>
      </c>
      <c r="J153" s="332" t="s">
        <v>269</v>
      </c>
      <c r="L153" s="345" t="s">
        <v>274</v>
      </c>
      <c r="M153" s="332" t="s">
        <v>299</v>
      </c>
      <c r="N153" s="332" t="s">
        <v>299</v>
      </c>
      <c r="Q153" s="346">
        <v>0</v>
      </c>
      <c r="R153" s="346">
        <v>0</v>
      </c>
      <c r="S153" s="346">
        <v>0</v>
      </c>
      <c r="T153" s="346">
        <v>0</v>
      </c>
      <c r="U153" s="346">
        <v>0</v>
      </c>
      <c r="V153" s="347">
        <v>1</v>
      </c>
      <c r="W153" s="346">
        <v>0</v>
      </c>
      <c r="X153" s="346">
        <v>0</v>
      </c>
      <c r="Y153" s="348">
        <v>0</v>
      </c>
      <c r="Z153" s="349">
        <v>0</v>
      </c>
      <c r="AA153" s="349">
        <v>0</v>
      </c>
      <c r="AB153" s="349">
        <v>0</v>
      </c>
      <c r="AC153" s="349">
        <v>0</v>
      </c>
      <c r="AD153" s="349">
        <v>0</v>
      </c>
      <c r="AE153" s="349">
        <v>0</v>
      </c>
      <c r="AF153" s="349">
        <v>0</v>
      </c>
      <c r="AG153" s="349">
        <v>0</v>
      </c>
      <c r="AH153" s="349">
        <v>0</v>
      </c>
      <c r="AI153" s="349">
        <v>0</v>
      </c>
      <c r="AJ153" s="349">
        <v>0</v>
      </c>
      <c r="AK153" s="349">
        <v>0</v>
      </c>
      <c r="AL153" s="349">
        <v>0</v>
      </c>
      <c r="AM153" s="350">
        <v>0</v>
      </c>
      <c r="AN153" s="350">
        <v>0</v>
      </c>
      <c r="AO153" s="350">
        <v>0</v>
      </c>
      <c r="AP153" s="350">
        <v>0</v>
      </c>
      <c r="AQ153" s="350">
        <v>0</v>
      </c>
      <c r="AR153" s="350">
        <v>0</v>
      </c>
      <c r="AS153" s="350">
        <v>0</v>
      </c>
      <c r="AT153" s="350">
        <v>0</v>
      </c>
      <c r="AU153" s="350">
        <v>0</v>
      </c>
      <c r="AV153" s="350">
        <v>0</v>
      </c>
      <c r="AW153" s="350">
        <v>0</v>
      </c>
      <c r="AX153" s="350">
        <v>0</v>
      </c>
      <c r="AY153" s="350">
        <v>0</v>
      </c>
      <c r="AZ153" s="350">
        <v>0</v>
      </c>
      <c r="BA153" s="350">
        <v>0</v>
      </c>
      <c r="BB153" s="350">
        <v>0</v>
      </c>
      <c r="BC153" s="351">
        <v>0</v>
      </c>
      <c r="BD153" s="351">
        <v>0</v>
      </c>
      <c r="BE153" s="351">
        <v>0</v>
      </c>
      <c r="BF153" s="351">
        <v>0</v>
      </c>
      <c r="BG153" s="351">
        <v>0</v>
      </c>
      <c r="BH153" s="351">
        <v>0</v>
      </c>
      <c r="BI153" s="351">
        <v>0</v>
      </c>
      <c r="BJ153" s="351">
        <v>0</v>
      </c>
      <c r="BK153" s="351">
        <v>0</v>
      </c>
      <c r="BL153" s="351">
        <v>0</v>
      </c>
      <c r="BM153" s="351">
        <v>0</v>
      </c>
      <c r="BN153" s="351">
        <v>0</v>
      </c>
      <c r="BO153" s="352">
        <v>0</v>
      </c>
      <c r="BP153" s="352">
        <v>0</v>
      </c>
      <c r="BQ153" s="353">
        <v>0</v>
      </c>
      <c r="BR153" s="353">
        <v>0</v>
      </c>
      <c r="BS153" s="353">
        <v>0</v>
      </c>
      <c r="BT153" s="353">
        <v>0</v>
      </c>
      <c r="BU153" s="353">
        <v>0</v>
      </c>
      <c r="BV153" s="353">
        <v>0</v>
      </c>
      <c r="BW153" s="353">
        <v>0</v>
      </c>
      <c r="BX153" s="353">
        <v>0</v>
      </c>
      <c r="BY153" s="353">
        <v>0</v>
      </c>
      <c r="BZ153" s="353">
        <v>0</v>
      </c>
      <c r="CA153" s="354">
        <v>0</v>
      </c>
      <c r="CB153" s="355">
        <v>0</v>
      </c>
      <c r="CC153" s="355">
        <v>0</v>
      </c>
      <c r="CD153" s="355">
        <v>0</v>
      </c>
      <c r="CE153" s="355">
        <v>0</v>
      </c>
      <c r="CF153" s="355">
        <v>0</v>
      </c>
      <c r="CG153" s="355">
        <v>0</v>
      </c>
      <c r="CH153" s="355">
        <v>0</v>
      </c>
      <c r="CI153" s="355">
        <v>0</v>
      </c>
      <c r="CJ153" s="355">
        <v>0</v>
      </c>
      <c r="CK153" s="355">
        <v>0</v>
      </c>
      <c r="CL153" s="355">
        <v>0</v>
      </c>
      <c r="CM153" s="355">
        <v>0</v>
      </c>
      <c r="CN153" s="355">
        <v>0</v>
      </c>
      <c r="CO153" s="355">
        <v>0</v>
      </c>
      <c r="CP153" s="355">
        <v>0</v>
      </c>
      <c r="CQ153" s="355">
        <v>0</v>
      </c>
      <c r="CR153" s="355">
        <v>0</v>
      </c>
      <c r="CS153" s="355">
        <v>0</v>
      </c>
      <c r="CT153" s="355">
        <v>0</v>
      </c>
      <c r="CU153" s="356">
        <v>0</v>
      </c>
      <c r="CV153">
        <v>0</v>
      </c>
      <c r="CW153">
        <v>0</v>
      </c>
      <c r="CX153">
        <v>0</v>
      </c>
      <c r="CY153">
        <v>0</v>
      </c>
      <c r="CZ153">
        <v>0</v>
      </c>
      <c r="DA153" s="365"/>
      <c r="DC153">
        <v>1</v>
      </c>
    </row>
    <row r="154" spans="1:107" ht="15.75" customHeight="1" x14ac:dyDescent="0.45">
      <c r="A154" s="332" t="s">
        <v>8334</v>
      </c>
      <c r="B154" s="342" t="s">
        <v>4307</v>
      </c>
      <c r="C154" s="332" t="s">
        <v>8338</v>
      </c>
      <c r="D154" s="332"/>
      <c r="E154" s="361" t="s">
        <v>122</v>
      </c>
      <c r="G154" s="332" t="s">
        <v>702</v>
      </c>
      <c r="H154" s="345" t="s">
        <v>56</v>
      </c>
      <c r="I154" s="345" t="s">
        <v>455</v>
      </c>
      <c r="J154" s="332" t="s">
        <v>269</v>
      </c>
      <c r="L154" s="345" t="s">
        <v>274</v>
      </c>
      <c r="M154" s="332" t="s">
        <v>299</v>
      </c>
      <c r="N154" s="332" t="s">
        <v>299</v>
      </c>
      <c r="Q154" s="346">
        <v>0</v>
      </c>
      <c r="R154" s="346">
        <v>0</v>
      </c>
      <c r="S154" s="346">
        <v>0</v>
      </c>
      <c r="T154" s="346">
        <v>0</v>
      </c>
      <c r="U154" s="346">
        <v>0</v>
      </c>
      <c r="V154" s="346">
        <v>0</v>
      </c>
      <c r="W154" s="346">
        <v>0</v>
      </c>
      <c r="X154" s="347">
        <v>1</v>
      </c>
      <c r="Y154" s="348">
        <v>0</v>
      </c>
      <c r="Z154" s="349">
        <v>0</v>
      </c>
      <c r="AA154" s="349">
        <v>0</v>
      </c>
      <c r="AB154" s="349">
        <v>0</v>
      </c>
      <c r="AC154" s="349">
        <v>0</v>
      </c>
      <c r="AD154" s="349">
        <v>0</v>
      </c>
      <c r="AE154" s="349">
        <v>0</v>
      </c>
      <c r="AF154" s="349">
        <v>0</v>
      </c>
      <c r="AG154" s="349">
        <v>0</v>
      </c>
      <c r="AH154" s="349">
        <v>0</v>
      </c>
      <c r="AI154" s="349">
        <v>0</v>
      </c>
      <c r="AJ154" s="349">
        <v>0</v>
      </c>
      <c r="AK154" s="349">
        <v>0</v>
      </c>
      <c r="AL154" s="349">
        <v>0</v>
      </c>
      <c r="AM154" s="350">
        <v>0</v>
      </c>
      <c r="AN154" s="350">
        <v>0</v>
      </c>
      <c r="AO154" s="350">
        <v>0</v>
      </c>
      <c r="AP154" s="350">
        <v>0</v>
      </c>
      <c r="AQ154" s="350">
        <v>0</v>
      </c>
      <c r="AR154" s="350">
        <v>0</v>
      </c>
      <c r="AS154" s="350">
        <v>0</v>
      </c>
      <c r="AT154" s="350">
        <v>0</v>
      </c>
      <c r="AU154" s="350">
        <v>0</v>
      </c>
      <c r="AV154" s="350">
        <v>0</v>
      </c>
      <c r="AW154" s="350">
        <v>0</v>
      </c>
      <c r="AX154" s="350">
        <v>0</v>
      </c>
      <c r="AY154" s="350">
        <v>0</v>
      </c>
      <c r="AZ154" s="350">
        <v>0</v>
      </c>
      <c r="BA154" s="350">
        <v>0</v>
      </c>
      <c r="BB154" s="350">
        <v>0</v>
      </c>
      <c r="BC154" s="351">
        <v>0</v>
      </c>
      <c r="BD154" s="351">
        <v>0</v>
      </c>
      <c r="BE154" s="351">
        <v>0</v>
      </c>
      <c r="BF154" s="351">
        <v>0</v>
      </c>
      <c r="BG154" s="351">
        <v>0</v>
      </c>
      <c r="BH154" s="351">
        <v>0</v>
      </c>
      <c r="BI154" s="351">
        <v>0</v>
      </c>
      <c r="BJ154" s="351">
        <v>0</v>
      </c>
      <c r="BK154" s="351">
        <v>0</v>
      </c>
      <c r="BL154" s="351">
        <v>0</v>
      </c>
      <c r="BM154" s="351">
        <v>0</v>
      </c>
      <c r="BN154" s="351">
        <v>0</v>
      </c>
      <c r="BO154" s="352">
        <v>0</v>
      </c>
      <c r="BP154" s="352">
        <v>0</v>
      </c>
      <c r="BQ154" s="353">
        <v>0</v>
      </c>
      <c r="BR154" s="353">
        <v>0</v>
      </c>
      <c r="BS154" s="353">
        <v>0</v>
      </c>
      <c r="BT154" s="353">
        <v>0</v>
      </c>
      <c r="BU154" s="353">
        <v>0</v>
      </c>
      <c r="BV154" s="353">
        <v>0</v>
      </c>
      <c r="BW154" s="353">
        <v>0</v>
      </c>
      <c r="BX154" s="353">
        <v>0</v>
      </c>
      <c r="BY154" s="353">
        <v>0</v>
      </c>
      <c r="BZ154" s="353">
        <v>0</v>
      </c>
      <c r="CA154" s="354">
        <v>0</v>
      </c>
      <c r="CB154" s="355">
        <v>0</v>
      </c>
      <c r="CC154" s="355">
        <v>0</v>
      </c>
      <c r="CD154" s="355">
        <v>0</v>
      </c>
      <c r="CE154" s="355">
        <v>0</v>
      </c>
      <c r="CF154" s="355">
        <v>0</v>
      </c>
      <c r="CG154" s="355">
        <v>0</v>
      </c>
      <c r="CH154" s="355">
        <v>0</v>
      </c>
      <c r="CI154" s="355">
        <v>0</v>
      </c>
      <c r="CJ154" s="355">
        <v>0</v>
      </c>
      <c r="CK154" s="355">
        <v>0</v>
      </c>
      <c r="CL154" s="355">
        <v>0</v>
      </c>
      <c r="CM154" s="355">
        <v>0</v>
      </c>
      <c r="CN154" s="355">
        <v>0</v>
      </c>
      <c r="CO154" s="355">
        <v>0</v>
      </c>
      <c r="CP154" s="355">
        <v>0</v>
      </c>
      <c r="CQ154" s="355">
        <v>0</v>
      </c>
      <c r="CR154" s="355">
        <v>0</v>
      </c>
      <c r="CS154" s="355">
        <v>0</v>
      </c>
      <c r="CT154" s="355">
        <v>0</v>
      </c>
      <c r="CU154" s="356">
        <v>0</v>
      </c>
      <c r="CV154">
        <v>0</v>
      </c>
      <c r="CW154">
        <v>0</v>
      </c>
      <c r="CX154">
        <v>0</v>
      </c>
      <c r="CY154">
        <v>0</v>
      </c>
      <c r="CZ154">
        <v>0</v>
      </c>
      <c r="DA154" s="365"/>
      <c r="DC154">
        <v>1</v>
      </c>
    </row>
    <row r="155" spans="1:107" ht="15.75" customHeight="1" x14ac:dyDescent="0.45">
      <c r="A155" s="332" t="s">
        <v>8334</v>
      </c>
      <c r="B155" s="342" t="s">
        <v>4307</v>
      </c>
      <c r="C155" s="332" t="s">
        <v>8339</v>
      </c>
      <c r="D155" s="332"/>
      <c r="E155" s="361" t="s">
        <v>122</v>
      </c>
      <c r="G155" s="332" t="s">
        <v>702</v>
      </c>
      <c r="H155" s="332" t="s">
        <v>13</v>
      </c>
      <c r="I155" s="332" t="s">
        <v>221</v>
      </c>
      <c r="J155" s="332" t="s">
        <v>269</v>
      </c>
      <c r="L155" s="345" t="s">
        <v>274</v>
      </c>
      <c r="M155" s="345" t="s">
        <v>299</v>
      </c>
      <c r="N155" s="345" t="s">
        <v>299</v>
      </c>
      <c r="Q155" s="346">
        <v>0</v>
      </c>
      <c r="R155" s="346">
        <v>0</v>
      </c>
      <c r="S155" s="346">
        <v>0</v>
      </c>
      <c r="T155" s="346">
        <v>0</v>
      </c>
      <c r="U155" s="346">
        <v>0</v>
      </c>
      <c r="V155" s="346">
        <v>0</v>
      </c>
      <c r="W155" s="346">
        <v>0</v>
      </c>
      <c r="X155" s="347">
        <v>1</v>
      </c>
      <c r="Y155" s="348">
        <v>0</v>
      </c>
      <c r="Z155" s="349">
        <v>0</v>
      </c>
      <c r="AA155" s="349">
        <v>0</v>
      </c>
      <c r="AB155" s="349">
        <v>0</v>
      </c>
      <c r="AC155" s="349">
        <v>0</v>
      </c>
      <c r="AD155" s="349">
        <v>0</v>
      </c>
      <c r="AE155" s="349">
        <v>0</v>
      </c>
      <c r="AF155" s="349">
        <v>0</v>
      </c>
      <c r="AG155" s="349">
        <v>0</v>
      </c>
      <c r="AH155" s="349">
        <v>0</v>
      </c>
      <c r="AI155" s="349">
        <v>0</v>
      </c>
      <c r="AJ155" s="349">
        <v>0</v>
      </c>
      <c r="AK155" s="349">
        <v>0</v>
      </c>
      <c r="AL155" s="349">
        <v>0</v>
      </c>
      <c r="AM155" s="350">
        <v>0</v>
      </c>
      <c r="AN155" s="350">
        <v>0</v>
      </c>
      <c r="AO155" s="350">
        <v>0</v>
      </c>
      <c r="AP155" s="350">
        <v>0</v>
      </c>
      <c r="AQ155" s="350">
        <v>0</v>
      </c>
      <c r="AR155" s="350">
        <v>0</v>
      </c>
      <c r="AS155" s="350">
        <v>0</v>
      </c>
      <c r="AT155" s="350">
        <v>0</v>
      </c>
      <c r="AU155" s="350">
        <v>0</v>
      </c>
      <c r="AV155" s="350">
        <v>0</v>
      </c>
      <c r="AW155" s="350">
        <v>0</v>
      </c>
      <c r="AX155" s="350">
        <v>0</v>
      </c>
      <c r="AY155" s="350">
        <v>0</v>
      </c>
      <c r="AZ155" s="350">
        <v>0</v>
      </c>
      <c r="BA155" s="350">
        <v>0</v>
      </c>
      <c r="BB155" s="350">
        <v>0</v>
      </c>
      <c r="BC155" s="351">
        <v>0</v>
      </c>
      <c r="BD155" s="351">
        <v>0</v>
      </c>
      <c r="BE155" s="351">
        <v>0</v>
      </c>
      <c r="BF155" s="351">
        <v>0</v>
      </c>
      <c r="BG155" s="351">
        <v>0</v>
      </c>
      <c r="BH155" s="351">
        <v>0</v>
      </c>
      <c r="BI155" s="351">
        <v>0</v>
      </c>
      <c r="BJ155" s="351">
        <v>0</v>
      </c>
      <c r="BK155" s="351">
        <v>0</v>
      </c>
      <c r="BL155" s="351">
        <v>0</v>
      </c>
      <c r="BM155" s="351">
        <v>0</v>
      </c>
      <c r="BN155" s="351">
        <v>0</v>
      </c>
      <c r="BO155" s="352">
        <v>0</v>
      </c>
      <c r="BP155" s="352">
        <v>0</v>
      </c>
      <c r="BQ155" s="353">
        <v>0</v>
      </c>
      <c r="BR155" s="353">
        <v>0</v>
      </c>
      <c r="BS155" s="353">
        <v>0</v>
      </c>
      <c r="BT155" s="353">
        <v>0</v>
      </c>
      <c r="BU155" s="353">
        <v>0</v>
      </c>
      <c r="BV155" s="353">
        <v>0</v>
      </c>
      <c r="BW155" s="353">
        <v>0</v>
      </c>
      <c r="BX155" s="353">
        <v>0</v>
      </c>
      <c r="BY155" s="353">
        <v>0</v>
      </c>
      <c r="BZ155" s="353">
        <v>0</v>
      </c>
      <c r="CA155" s="354">
        <v>0</v>
      </c>
      <c r="CB155" s="355">
        <v>0</v>
      </c>
      <c r="CC155" s="355">
        <v>0</v>
      </c>
      <c r="CD155" s="355">
        <v>0</v>
      </c>
      <c r="CE155" s="355">
        <v>0</v>
      </c>
      <c r="CF155" s="355">
        <v>0</v>
      </c>
      <c r="CG155" s="355">
        <v>0</v>
      </c>
      <c r="CH155" s="355">
        <v>0</v>
      </c>
      <c r="CI155" s="355">
        <v>0</v>
      </c>
      <c r="CJ155" s="355">
        <v>0</v>
      </c>
      <c r="CK155" s="355">
        <v>0</v>
      </c>
      <c r="CL155" s="355">
        <v>0</v>
      </c>
      <c r="CM155" s="355">
        <v>0</v>
      </c>
      <c r="CN155" s="355">
        <v>0</v>
      </c>
      <c r="CO155" s="355">
        <v>0</v>
      </c>
      <c r="CP155" s="355">
        <v>0</v>
      </c>
      <c r="CQ155" s="355">
        <v>0</v>
      </c>
      <c r="CR155" s="355">
        <v>0</v>
      </c>
      <c r="CS155" s="355">
        <v>0</v>
      </c>
      <c r="CT155" s="355">
        <v>0</v>
      </c>
      <c r="CU155" s="356">
        <v>0</v>
      </c>
      <c r="CV155">
        <v>0</v>
      </c>
      <c r="CW155">
        <v>0</v>
      </c>
      <c r="CX155">
        <v>0</v>
      </c>
      <c r="CY155">
        <v>0</v>
      </c>
      <c r="CZ155">
        <v>0</v>
      </c>
      <c r="DA155" s="365"/>
      <c r="DC155">
        <v>1</v>
      </c>
    </row>
    <row r="156" spans="1:107" ht="15.75" customHeight="1" x14ac:dyDescent="0.45">
      <c r="A156" s="332" t="s">
        <v>8340</v>
      </c>
      <c r="B156" s="342" t="s">
        <v>4361</v>
      </c>
      <c r="C156" s="332" t="s">
        <v>8341</v>
      </c>
      <c r="D156" s="332"/>
      <c r="E156" s="361" t="s">
        <v>122</v>
      </c>
      <c r="G156" s="332" t="s">
        <v>646</v>
      </c>
      <c r="H156" s="332" t="s">
        <v>56</v>
      </c>
      <c r="I156" s="332" t="s">
        <v>173</v>
      </c>
      <c r="J156" s="332" t="s">
        <v>471</v>
      </c>
      <c r="L156" s="371" t="s">
        <v>268</v>
      </c>
      <c r="N156" s="332" t="s">
        <v>300</v>
      </c>
      <c r="P156" s="317" t="s">
        <v>647</v>
      </c>
      <c r="Q156" s="347">
        <v>1</v>
      </c>
      <c r="R156" s="346">
        <v>0</v>
      </c>
      <c r="S156" s="346">
        <v>0</v>
      </c>
      <c r="T156" s="346">
        <v>0</v>
      </c>
      <c r="U156" s="346">
        <v>0</v>
      </c>
      <c r="V156" s="346">
        <v>0</v>
      </c>
      <c r="W156" s="346">
        <v>0</v>
      </c>
      <c r="X156" s="346">
        <v>0</v>
      </c>
      <c r="Y156" s="348">
        <v>0</v>
      </c>
      <c r="Z156" s="349">
        <v>0</v>
      </c>
      <c r="AA156" s="349">
        <v>0</v>
      </c>
      <c r="AB156" s="349">
        <v>0</v>
      </c>
      <c r="AC156" s="349">
        <v>0</v>
      </c>
      <c r="AD156" s="349">
        <v>0</v>
      </c>
      <c r="AE156" s="349">
        <v>0</v>
      </c>
      <c r="AF156" s="349">
        <v>0</v>
      </c>
      <c r="AG156" s="349">
        <v>0</v>
      </c>
      <c r="AH156" s="349">
        <v>0</v>
      </c>
      <c r="AI156" s="349">
        <v>0</v>
      </c>
      <c r="AJ156" s="349">
        <v>0</v>
      </c>
      <c r="AK156" s="349">
        <v>0</v>
      </c>
      <c r="AL156" s="349">
        <v>0</v>
      </c>
      <c r="AM156" s="350">
        <v>0</v>
      </c>
      <c r="AN156" s="350">
        <v>0</v>
      </c>
      <c r="AO156" s="350">
        <v>0</v>
      </c>
      <c r="AP156" s="350">
        <v>0</v>
      </c>
      <c r="AQ156" s="350">
        <v>0</v>
      </c>
      <c r="AR156" s="350">
        <v>0</v>
      </c>
      <c r="AS156" s="350">
        <v>0</v>
      </c>
      <c r="AT156" s="350">
        <v>0</v>
      </c>
      <c r="AU156" s="350">
        <v>0</v>
      </c>
      <c r="AV156" s="350">
        <v>0</v>
      </c>
      <c r="AW156" s="350">
        <v>0</v>
      </c>
      <c r="AX156" s="350">
        <v>0</v>
      </c>
      <c r="AY156" s="350">
        <v>0</v>
      </c>
      <c r="AZ156" s="350">
        <v>0</v>
      </c>
      <c r="BA156" s="350">
        <v>0</v>
      </c>
      <c r="BB156" s="350">
        <v>0</v>
      </c>
      <c r="BC156" s="351">
        <v>0</v>
      </c>
      <c r="BD156" s="351">
        <v>0</v>
      </c>
      <c r="BE156" s="351">
        <v>0</v>
      </c>
      <c r="BF156" s="351">
        <v>0</v>
      </c>
      <c r="BG156" s="351">
        <v>0</v>
      </c>
      <c r="BH156" s="351">
        <v>0</v>
      </c>
      <c r="BI156" s="351">
        <v>0</v>
      </c>
      <c r="BJ156" s="351">
        <v>0</v>
      </c>
      <c r="BK156" s="351">
        <v>0</v>
      </c>
      <c r="BL156" s="351">
        <v>0</v>
      </c>
      <c r="BM156" s="351">
        <v>0</v>
      </c>
      <c r="BN156" s="351">
        <v>0</v>
      </c>
      <c r="BO156" s="352">
        <v>0</v>
      </c>
      <c r="BP156" s="352">
        <v>0</v>
      </c>
      <c r="BQ156" s="353">
        <v>0</v>
      </c>
      <c r="BR156" s="353">
        <v>0</v>
      </c>
      <c r="BS156" s="353">
        <v>0</v>
      </c>
      <c r="BT156" s="353">
        <v>0</v>
      </c>
      <c r="BU156" s="353">
        <v>0</v>
      </c>
      <c r="BV156" s="353">
        <v>0</v>
      </c>
      <c r="BW156" s="353">
        <v>0</v>
      </c>
      <c r="BX156" s="353">
        <v>0</v>
      </c>
      <c r="BY156" s="353">
        <v>0</v>
      </c>
      <c r="BZ156" s="353">
        <v>0</v>
      </c>
      <c r="CA156" s="354">
        <v>0</v>
      </c>
      <c r="CB156" s="355">
        <v>0</v>
      </c>
      <c r="CC156" s="355">
        <v>0</v>
      </c>
      <c r="CD156" s="355">
        <v>0</v>
      </c>
      <c r="CE156" s="355">
        <v>0</v>
      </c>
      <c r="CF156" s="355">
        <v>0</v>
      </c>
      <c r="CG156" s="355">
        <v>0</v>
      </c>
      <c r="CH156" s="355">
        <v>0</v>
      </c>
      <c r="CI156" s="355">
        <v>0</v>
      </c>
      <c r="CJ156" s="355">
        <v>0</v>
      </c>
      <c r="CK156" s="355">
        <v>0</v>
      </c>
      <c r="CL156" s="355">
        <v>0</v>
      </c>
      <c r="CM156" s="355">
        <v>0</v>
      </c>
      <c r="CN156" s="355">
        <v>0</v>
      </c>
      <c r="CO156" s="355">
        <v>0</v>
      </c>
      <c r="CP156" s="355">
        <v>0</v>
      </c>
      <c r="CQ156" s="355">
        <v>0</v>
      </c>
      <c r="CR156" s="355">
        <v>0</v>
      </c>
      <c r="CS156" s="355">
        <v>0</v>
      </c>
      <c r="CT156" s="355">
        <v>0</v>
      </c>
      <c r="CU156" s="356">
        <v>0</v>
      </c>
      <c r="CV156">
        <v>0</v>
      </c>
      <c r="CW156">
        <v>0</v>
      </c>
      <c r="CX156">
        <v>0</v>
      </c>
      <c r="CY156">
        <v>0</v>
      </c>
      <c r="CZ156">
        <v>0</v>
      </c>
      <c r="DA156" s="365" t="s">
        <v>8342</v>
      </c>
      <c r="DC156">
        <v>0</v>
      </c>
    </row>
    <row r="157" spans="1:107" ht="15.75" customHeight="1" x14ac:dyDescent="0.45">
      <c r="A157" s="332" t="s">
        <v>8343</v>
      </c>
      <c r="B157" s="342" t="s">
        <v>4368</v>
      </c>
      <c r="C157" s="332" t="s">
        <v>8344</v>
      </c>
      <c r="D157" s="332"/>
      <c r="E157" s="361" t="s">
        <v>122</v>
      </c>
      <c r="G157" s="332" t="s">
        <v>702</v>
      </c>
      <c r="H157" s="345" t="s">
        <v>30</v>
      </c>
      <c r="I157" s="345" t="s">
        <v>455</v>
      </c>
      <c r="J157" s="332" t="s">
        <v>269</v>
      </c>
      <c r="L157" s="332" t="s">
        <v>272</v>
      </c>
      <c r="M157" s="364" t="s">
        <v>300</v>
      </c>
      <c r="N157" s="345" t="s">
        <v>300</v>
      </c>
      <c r="Q157" s="346">
        <v>0</v>
      </c>
      <c r="R157" s="346">
        <v>0</v>
      </c>
      <c r="S157" s="346">
        <v>0</v>
      </c>
      <c r="T157" s="346">
        <v>0</v>
      </c>
      <c r="U157" s="346">
        <v>0</v>
      </c>
      <c r="V157" s="347">
        <v>1</v>
      </c>
      <c r="W157" s="346">
        <v>0</v>
      </c>
      <c r="X157" s="346">
        <v>0</v>
      </c>
      <c r="Y157" s="348">
        <v>0</v>
      </c>
      <c r="Z157" s="349">
        <v>0</v>
      </c>
      <c r="AA157" s="349">
        <v>0</v>
      </c>
      <c r="AB157" s="349">
        <v>0</v>
      </c>
      <c r="AC157" s="349">
        <v>0</v>
      </c>
      <c r="AD157" s="349">
        <v>0</v>
      </c>
      <c r="AE157" s="349">
        <v>0</v>
      </c>
      <c r="AF157" s="349">
        <v>0</v>
      </c>
      <c r="AG157" s="349">
        <v>0</v>
      </c>
      <c r="AH157" s="349">
        <v>0</v>
      </c>
      <c r="AI157" s="349">
        <v>0</v>
      </c>
      <c r="AJ157" s="349">
        <v>0</v>
      </c>
      <c r="AK157" s="349">
        <v>0</v>
      </c>
      <c r="AL157" s="349">
        <v>0</v>
      </c>
      <c r="AM157" s="350">
        <v>0</v>
      </c>
      <c r="AN157" s="350">
        <v>0</v>
      </c>
      <c r="AO157" s="350">
        <v>0</v>
      </c>
      <c r="AP157" s="350">
        <v>0</v>
      </c>
      <c r="AQ157" s="350">
        <v>0</v>
      </c>
      <c r="AR157" s="350">
        <v>0</v>
      </c>
      <c r="AS157" s="350">
        <v>0</v>
      </c>
      <c r="AT157" s="350">
        <v>0</v>
      </c>
      <c r="AU157" s="350">
        <v>0</v>
      </c>
      <c r="AV157" s="350">
        <v>0</v>
      </c>
      <c r="AW157" s="350">
        <v>0</v>
      </c>
      <c r="AX157" s="350">
        <v>0</v>
      </c>
      <c r="AY157" s="350">
        <v>0</v>
      </c>
      <c r="AZ157" s="350">
        <v>0</v>
      </c>
      <c r="BA157" s="350">
        <v>0</v>
      </c>
      <c r="BB157" s="350">
        <v>0</v>
      </c>
      <c r="BC157" s="351">
        <v>0</v>
      </c>
      <c r="BD157" s="351">
        <v>0</v>
      </c>
      <c r="BE157" s="351">
        <v>0</v>
      </c>
      <c r="BF157" s="351">
        <v>0</v>
      </c>
      <c r="BG157" s="351">
        <v>0</v>
      </c>
      <c r="BH157" s="351">
        <v>0</v>
      </c>
      <c r="BI157" s="351">
        <v>0</v>
      </c>
      <c r="BJ157" s="351">
        <v>0</v>
      </c>
      <c r="BK157" s="351">
        <v>0</v>
      </c>
      <c r="BL157" s="351">
        <v>0</v>
      </c>
      <c r="BM157" s="351">
        <v>0</v>
      </c>
      <c r="BN157" s="351">
        <v>0</v>
      </c>
      <c r="BO157" s="352">
        <v>0</v>
      </c>
      <c r="BP157" s="352">
        <v>0</v>
      </c>
      <c r="BQ157" s="353">
        <v>0</v>
      </c>
      <c r="BR157" s="353">
        <v>0</v>
      </c>
      <c r="BS157" s="353">
        <v>0</v>
      </c>
      <c r="BT157" s="353">
        <v>0</v>
      </c>
      <c r="BU157" s="353">
        <v>0</v>
      </c>
      <c r="BV157" s="353">
        <v>0</v>
      </c>
      <c r="BW157" s="353">
        <v>0</v>
      </c>
      <c r="BX157" s="353">
        <v>0</v>
      </c>
      <c r="BY157" s="353">
        <v>0</v>
      </c>
      <c r="BZ157" s="353">
        <v>0</v>
      </c>
      <c r="CA157" s="354">
        <v>0</v>
      </c>
      <c r="CB157" s="355">
        <v>0</v>
      </c>
      <c r="CC157" s="355">
        <v>0</v>
      </c>
      <c r="CD157" s="355">
        <v>0</v>
      </c>
      <c r="CE157" s="355">
        <v>0</v>
      </c>
      <c r="CF157" s="355">
        <v>0</v>
      </c>
      <c r="CG157" s="355">
        <v>0</v>
      </c>
      <c r="CH157" s="355">
        <v>0</v>
      </c>
      <c r="CI157" s="355">
        <v>0</v>
      </c>
      <c r="CJ157" s="355">
        <v>0</v>
      </c>
      <c r="CK157" s="355">
        <v>0</v>
      </c>
      <c r="CL157" s="355">
        <v>0</v>
      </c>
      <c r="CM157" s="355">
        <v>0</v>
      </c>
      <c r="CN157" s="355">
        <v>0</v>
      </c>
      <c r="CO157" s="355">
        <v>0</v>
      </c>
      <c r="CP157" s="355">
        <v>0</v>
      </c>
      <c r="CQ157" s="355">
        <v>0</v>
      </c>
      <c r="CR157" s="355">
        <v>0</v>
      </c>
      <c r="CS157" s="355">
        <v>0</v>
      </c>
      <c r="CT157" s="355">
        <v>0</v>
      </c>
      <c r="CU157" s="356">
        <v>0</v>
      </c>
      <c r="CV157">
        <v>0</v>
      </c>
      <c r="CW157">
        <v>0</v>
      </c>
      <c r="CX157">
        <v>0</v>
      </c>
      <c r="CY157">
        <v>0</v>
      </c>
      <c r="CZ157">
        <v>0</v>
      </c>
      <c r="DA157" s="365"/>
      <c r="DC157">
        <v>1</v>
      </c>
    </row>
    <row r="158" spans="1:107" ht="15.75" customHeight="1" x14ac:dyDescent="0.45">
      <c r="A158" s="332" t="s">
        <v>8343</v>
      </c>
      <c r="B158" s="342" t="s">
        <v>4368</v>
      </c>
      <c r="C158" s="332" t="s">
        <v>8345</v>
      </c>
      <c r="D158" s="332"/>
      <c r="E158" s="361" t="s">
        <v>122</v>
      </c>
      <c r="G158" s="332" t="s">
        <v>702</v>
      </c>
      <c r="H158" s="332" t="s">
        <v>56</v>
      </c>
      <c r="I158" s="332" t="s">
        <v>455</v>
      </c>
      <c r="J158" s="332" t="s">
        <v>471</v>
      </c>
      <c r="L158" s="345" t="s">
        <v>274</v>
      </c>
      <c r="M158" s="364" t="s">
        <v>300</v>
      </c>
      <c r="N158" s="345" t="s">
        <v>300</v>
      </c>
      <c r="Q158" s="346">
        <v>0</v>
      </c>
      <c r="R158" s="346">
        <v>0</v>
      </c>
      <c r="S158" s="346">
        <v>0</v>
      </c>
      <c r="T158" s="346">
        <v>0</v>
      </c>
      <c r="U158" s="346">
        <v>0</v>
      </c>
      <c r="V158" s="347">
        <v>1</v>
      </c>
      <c r="W158" s="346">
        <v>0</v>
      </c>
      <c r="X158" s="346">
        <v>0</v>
      </c>
      <c r="Y158" s="348">
        <v>0</v>
      </c>
      <c r="Z158" s="349">
        <v>0</v>
      </c>
      <c r="AA158" s="349">
        <v>0</v>
      </c>
      <c r="AB158" s="349">
        <v>0</v>
      </c>
      <c r="AC158" s="349">
        <v>0</v>
      </c>
      <c r="AD158" s="349">
        <v>0</v>
      </c>
      <c r="AE158" s="349">
        <v>0</v>
      </c>
      <c r="AF158" s="349">
        <v>0</v>
      </c>
      <c r="AG158" s="349">
        <v>0</v>
      </c>
      <c r="AH158" s="349">
        <v>0</v>
      </c>
      <c r="AI158" s="349">
        <v>0</v>
      </c>
      <c r="AJ158" s="349">
        <v>0</v>
      </c>
      <c r="AK158" s="349">
        <v>0</v>
      </c>
      <c r="AL158" s="349">
        <v>0</v>
      </c>
      <c r="AM158" s="350">
        <v>0</v>
      </c>
      <c r="AN158" s="350">
        <v>0</v>
      </c>
      <c r="AO158" s="350">
        <v>0</v>
      </c>
      <c r="AP158" s="350">
        <v>0</v>
      </c>
      <c r="AQ158" s="350">
        <v>0</v>
      </c>
      <c r="AR158" s="350">
        <v>0</v>
      </c>
      <c r="AS158" s="350">
        <v>0</v>
      </c>
      <c r="AT158" s="350">
        <v>0</v>
      </c>
      <c r="AU158" s="350">
        <v>0</v>
      </c>
      <c r="AV158" s="350">
        <v>0</v>
      </c>
      <c r="AW158" s="350">
        <v>0</v>
      </c>
      <c r="AX158" s="350">
        <v>0</v>
      </c>
      <c r="AY158" s="350">
        <v>0</v>
      </c>
      <c r="AZ158" s="350">
        <v>0</v>
      </c>
      <c r="BA158" s="350">
        <v>0</v>
      </c>
      <c r="BB158" s="350">
        <v>0</v>
      </c>
      <c r="BC158" s="351">
        <v>0</v>
      </c>
      <c r="BD158" s="351">
        <v>0</v>
      </c>
      <c r="BE158" s="351">
        <v>0</v>
      </c>
      <c r="BF158" s="351">
        <v>0</v>
      </c>
      <c r="BG158" s="351">
        <v>0</v>
      </c>
      <c r="BH158" s="351">
        <v>0</v>
      </c>
      <c r="BI158" s="351">
        <v>0</v>
      </c>
      <c r="BJ158" s="351">
        <v>0</v>
      </c>
      <c r="BK158" s="351">
        <v>0</v>
      </c>
      <c r="BL158" s="351">
        <v>0</v>
      </c>
      <c r="BM158" s="351">
        <v>0</v>
      </c>
      <c r="BN158" s="351">
        <v>0</v>
      </c>
      <c r="BO158" s="352">
        <v>0</v>
      </c>
      <c r="BP158" s="352">
        <v>0</v>
      </c>
      <c r="BQ158" s="353">
        <v>0</v>
      </c>
      <c r="BR158" s="353">
        <v>0</v>
      </c>
      <c r="BS158" s="353">
        <v>0</v>
      </c>
      <c r="BT158" s="353">
        <v>0</v>
      </c>
      <c r="BU158" s="353">
        <v>0</v>
      </c>
      <c r="BV158" s="353">
        <v>0</v>
      </c>
      <c r="BW158" s="353">
        <v>0</v>
      </c>
      <c r="BX158" s="353">
        <v>0</v>
      </c>
      <c r="BY158" s="353">
        <v>0</v>
      </c>
      <c r="BZ158" s="353">
        <v>0</v>
      </c>
      <c r="CA158" s="354">
        <v>0</v>
      </c>
      <c r="CB158" s="355">
        <v>0</v>
      </c>
      <c r="CC158" s="355">
        <v>0</v>
      </c>
      <c r="CD158" s="355">
        <v>0</v>
      </c>
      <c r="CE158" s="355">
        <v>0</v>
      </c>
      <c r="CF158" s="355">
        <v>0</v>
      </c>
      <c r="CG158" s="355">
        <v>0</v>
      </c>
      <c r="CH158" s="355">
        <v>0</v>
      </c>
      <c r="CI158" s="355">
        <v>0</v>
      </c>
      <c r="CJ158" s="355">
        <v>0</v>
      </c>
      <c r="CK158" s="355">
        <v>0</v>
      </c>
      <c r="CL158" s="355">
        <v>0</v>
      </c>
      <c r="CM158" s="355">
        <v>0</v>
      </c>
      <c r="CN158" s="355">
        <v>0</v>
      </c>
      <c r="CO158" s="355">
        <v>0</v>
      </c>
      <c r="CP158" s="355">
        <v>0</v>
      </c>
      <c r="CQ158" s="355">
        <v>0</v>
      </c>
      <c r="CR158" s="355">
        <v>0</v>
      </c>
      <c r="CS158" s="355">
        <v>0</v>
      </c>
      <c r="CT158" s="355">
        <v>0</v>
      </c>
      <c r="CU158" s="356">
        <v>0</v>
      </c>
      <c r="CV158">
        <v>0</v>
      </c>
      <c r="CW158">
        <v>0</v>
      </c>
      <c r="CX158">
        <v>0</v>
      </c>
      <c r="CY158">
        <v>0</v>
      </c>
      <c r="CZ158">
        <v>0</v>
      </c>
      <c r="DA158" s="365"/>
      <c r="DC158">
        <v>1</v>
      </c>
    </row>
    <row r="159" spans="1:107" ht="15.75" customHeight="1" x14ac:dyDescent="0.45">
      <c r="A159" s="332" t="s">
        <v>8343</v>
      </c>
      <c r="B159" s="342" t="s">
        <v>4368</v>
      </c>
      <c r="C159" s="332" t="s">
        <v>8346</v>
      </c>
      <c r="D159" s="332"/>
      <c r="E159" s="361" t="s">
        <v>122</v>
      </c>
      <c r="G159" s="332" t="s">
        <v>702</v>
      </c>
      <c r="H159" s="332" t="s">
        <v>56</v>
      </c>
      <c r="I159" s="332" t="s">
        <v>455</v>
      </c>
      <c r="J159" s="332" t="s">
        <v>471</v>
      </c>
      <c r="L159" s="345" t="s">
        <v>274</v>
      </c>
      <c r="M159" s="364" t="s">
        <v>300</v>
      </c>
      <c r="N159" s="332" t="s">
        <v>299</v>
      </c>
      <c r="Q159" s="346">
        <v>0</v>
      </c>
      <c r="R159" s="346">
        <v>0</v>
      </c>
      <c r="S159" s="346">
        <v>0</v>
      </c>
      <c r="T159" s="346">
        <v>0</v>
      </c>
      <c r="U159" s="346">
        <v>0</v>
      </c>
      <c r="V159" s="347">
        <v>1</v>
      </c>
      <c r="W159" s="346">
        <v>0</v>
      </c>
      <c r="X159" s="346">
        <v>0</v>
      </c>
      <c r="Y159" s="348">
        <v>0</v>
      </c>
      <c r="Z159" s="349">
        <v>0</v>
      </c>
      <c r="AA159" s="349">
        <v>0</v>
      </c>
      <c r="AB159" s="349">
        <v>0</v>
      </c>
      <c r="AC159" s="349">
        <v>0</v>
      </c>
      <c r="AD159" s="349">
        <v>0</v>
      </c>
      <c r="AE159" s="349">
        <v>0</v>
      </c>
      <c r="AF159" s="349">
        <v>0</v>
      </c>
      <c r="AG159" s="349">
        <v>0</v>
      </c>
      <c r="AH159" s="349">
        <v>0</v>
      </c>
      <c r="AI159" s="349">
        <v>0</v>
      </c>
      <c r="AJ159" s="349">
        <v>0</v>
      </c>
      <c r="AK159" s="349">
        <v>0</v>
      </c>
      <c r="AL159" s="349">
        <v>0</v>
      </c>
      <c r="AM159" s="350">
        <v>0</v>
      </c>
      <c r="AN159" s="350">
        <v>0</v>
      </c>
      <c r="AO159" s="350">
        <v>0</v>
      </c>
      <c r="AP159" s="350">
        <v>0</v>
      </c>
      <c r="AQ159" s="350">
        <v>0</v>
      </c>
      <c r="AR159" s="350">
        <v>0</v>
      </c>
      <c r="AS159" s="350">
        <v>0</v>
      </c>
      <c r="AT159" s="350">
        <v>0</v>
      </c>
      <c r="AU159" s="350">
        <v>0</v>
      </c>
      <c r="AV159" s="350">
        <v>0</v>
      </c>
      <c r="AW159" s="350">
        <v>0</v>
      </c>
      <c r="AX159" s="350">
        <v>0</v>
      </c>
      <c r="AY159" s="350">
        <v>0</v>
      </c>
      <c r="AZ159" s="350">
        <v>0</v>
      </c>
      <c r="BA159" s="350">
        <v>0</v>
      </c>
      <c r="BB159" s="350">
        <v>0</v>
      </c>
      <c r="BC159" s="351">
        <v>0</v>
      </c>
      <c r="BD159" s="351">
        <v>0</v>
      </c>
      <c r="BE159" s="351">
        <v>0</v>
      </c>
      <c r="BF159" s="351">
        <v>0</v>
      </c>
      <c r="BG159" s="351">
        <v>0</v>
      </c>
      <c r="BH159" s="351">
        <v>0</v>
      </c>
      <c r="BI159" s="351">
        <v>0</v>
      </c>
      <c r="BJ159" s="351">
        <v>0</v>
      </c>
      <c r="BK159" s="351">
        <v>0</v>
      </c>
      <c r="BL159" s="351">
        <v>0</v>
      </c>
      <c r="BM159" s="351">
        <v>0</v>
      </c>
      <c r="BN159" s="351">
        <v>0</v>
      </c>
      <c r="BO159" s="352">
        <v>0</v>
      </c>
      <c r="BP159" s="352">
        <v>0</v>
      </c>
      <c r="BQ159" s="353">
        <v>0</v>
      </c>
      <c r="BR159" s="353">
        <v>0</v>
      </c>
      <c r="BS159" s="353">
        <v>0</v>
      </c>
      <c r="BT159" s="353">
        <v>0</v>
      </c>
      <c r="BU159" s="353">
        <v>0</v>
      </c>
      <c r="BV159" s="353">
        <v>0</v>
      </c>
      <c r="BW159" s="353">
        <v>0</v>
      </c>
      <c r="BX159" s="353">
        <v>0</v>
      </c>
      <c r="BY159" s="353">
        <v>0</v>
      </c>
      <c r="BZ159" s="353">
        <v>0</v>
      </c>
      <c r="CA159" s="354">
        <v>0</v>
      </c>
      <c r="CB159" s="355">
        <v>0</v>
      </c>
      <c r="CC159" s="355">
        <v>0</v>
      </c>
      <c r="CD159" s="355">
        <v>0</v>
      </c>
      <c r="CE159" s="355">
        <v>0</v>
      </c>
      <c r="CF159" s="355">
        <v>0</v>
      </c>
      <c r="CG159" s="355">
        <v>0</v>
      </c>
      <c r="CH159" s="355">
        <v>0</v>
      </c>
      <c r="CI159" s="355">
        <v>0</v>
      </c>
      <c r="CJ159" s="355">
        <v>0</v>
      </c>
      <c r="CK159" s="355">
        <v>0</v>
      </c>
      <c r="CL159" s="355">
        <v>0</v>
      </c>
      <c r="CM159" s="355">
        <v>0</v>
      </c>
      <c r="CN159" s="355">
        <v>0</v>
      </c>
      <c r="CO159" s="355">
        <v>0</v>
      </c>
      <c r="CP159" s="355">
        <v>0</v>
      </c>
      <c r="CQ159" s="355">
        <v>0</v>
      </c>
      <c r="CR159" s="355">
        <v>0</v>
      </c>
      <c r="CS159" s="355">
        <v>0</v>
      </c>
      <c r="CT159" s="355">
        <v>0</v>
      </c>
      <c r="CU159" s="356">
        <v>0</v>
      </c>
      <c r="CV159">
        <v>0</v>
      </c>
      <c r="CW159">
        <v>0</v>
      </c>
      <c r="CX159">
        <v>0</v>
      </c>
      <c r="CY159">
        <v>0</v>
      </c>
      <c r="CZ159">
        <v>0</v>
      </c>
      <c r="DA159" s="365"/>
      <c r="DC159">
        <v>1</v>
      </c>
    </row>
    <row r="160" spans="1:107" ht="15.75" customHeight="1" x14ac:dyDescent="0.45">
      <c r="A160" s="332" t="s">
        <v>8343</v>
      </c>
      <c r="B160" s="342" t="s">
        <v>4368</v>
      </c>
      <c r="C160" s="332" t="s">
        <v>8347</v>
      </c>
      <c r="D160" s="332"/>
      <c r="E160" s="361" t="s">
        <v>122</v>
      </c>
      <c r="G160" s="332" t="s">
        <v>702</v>
      </c>
      <c r="H160" s="332" t="s">
        <v>56</v>
      </c>
      <c r="I160" s="332" t="s">
        <v>455</v>
      </c>
      <c r="J160" s="332" t="s">
        <v>471</v>
      </c>
      <c r="L160" s="345" t="s">
        <v>274</v>
      </c>
      <c r="M160" s="364" t="s">
        <v>2405</v>
      </c>
      <c r="N160" s="345" t="s">
        <v>299</v>
      </c>
      <c r="Q160" s="346">
        <v>0</v>
      </c>
      <c r="R160" s="346">
        <v>0</v>
      </c>
      <c r="S160" s="346">
        <v>0</v>
      </c>
      <c r="T160" s="346">
        <v>0</v>
      </c>
      <c r="U160" s="346">
        <v>0</v>
      </c>
      <c r="V160" s="347">
        <v>1</v>
      </c>
      <c r="W160" s="346">
        <v>0</v>
      </c>
      <c r="X160" s="346">
        <v>0</v>
      </c>
      <c r="Y160" s="348">
        <v>0</v>
      </c>
      <c r="Z160" s="349">
        <v>0</v>
      </c>
      <c r="AA160" s="349">
        <v>0</v>
      </c>
      <c r="AB160" s="349">
        <v>0</v>
      </c>
      <c r="AC160" s="349">
        <v>0</v>
      </c>
      <c r="AD160" s="349">
        <v>0</v>
      </c>
      <c r="AE160" s="349">
        <v>0</v>
      </c>
      <c r="AF160" s="349">
        <v>0</v>
      </c>
      <c r="AG160" s="349">
        <v>0</v>
      </c>
      <c r="AH160" s="349">
        <v>0</v>
      </c>
      <c r="AI160" s="349">
        <v>0</v>
      </c>
      <c r="AJ160" s="349">
        <v>0</v>
      </c>
      <c r="AK160" s="349">
        <v>0</v>
      </c>
      <c r="AL160" s="349">
        <v>0</v>
      </c>
      <c r="AM160" s="350">
        <v>0</v>
      </c>
      <c r="AN160" s="350">
        <v>0</v>
      </c>
      <c r="AO160" s="350">
        <v>0</v>
      </c>
      <c r="AP160" s="350">
        <v>0</v>
      </c>
      <c r="AQ160" s="350">
        <v>0</v>
      </c>
      <c r="AR160" s="350">
        <v>0</v>
      </c>
      <c r="AS160" s="350">
        <v>0</v>
      </c>
      <c r="AT160" s="350">
        <v>0</v>
      </c>
      <c r="AU160" s="350">
        <v>0</v>
      </c>
      <c r="AV160" s="350">
        <v>0</v>
      </c>
      <c r="AW160" s="350">
        <v>0</v>
      </c>
      <c r="AX160" s="350">
        <v>0</v>
      </c>
      <c r="AY160" s="350">
        <v>0</v>
      </c>
      <c r="AZ160" s="350">
        <v>0</v>
      </c>
      <c r="BA160" s="350">
        <v>0</v>
      </c>
      <c r="BB160" s="350">
        <v>0</v>
      </c>
      <c r="BC160" s="351">
        <v>0</v>
      </c>
      <c r="BD160" s="351">
        <v>0</v>
      </c>
      <c r="BE160" s="351">
        <v>0</v>
      </c>
      <c r="BF160" s="351">
        <v>0</v>
      </c>
      <c r="BG160" s="351">
        <v>0</v>
      </c>
      <c r="BH160" s="351">
        <v>0</v>
      </c>
      <c r="BI160" s="351">
        <v>0</v>
      </c>
      <c r="BJ160" s="351">
        <v>0</v>
      </c>
      <c r="BK160" s="351">
        <v>0</v>
      </c>
      <c r="BL160" s="351">
        <v>0</v>
      </c>
      <c r="BM160" s="351">
        <v>0</v>
      </c>
      <c r="BN160" s="351">
        <v>0</v>
      </c>
      <c r="BO160" s="352">
        <v>0</v>
      </c>
      <c r="BP160" s="352">
        <v>0</v>
      </c>
      <c r="BQ160" s="353">
        <v>0</v>
      </c>
      <c r="BR160" s="353">
        <v>0</v>
      </c>
      <c r="BS160" s="353">
        <v>0</v>
      </c>
      <c r="BT160" s="353">
        <v>0</v>
      </c>
      <c r="BU160" s="353">
        <v>0</v>
      </c>
      <c r="BV160" s="353">
        <v>0</v>
      </c>
      <c r="BW160" s="353">
        <v>0</v>
      </c>
      <c r="BX160" s="353">
        <v>0</v>
      </c>
      <c r="BY160" s="353">
        <v>0</v>
      </c>
      <c r="BZ160" s="353">
        <v>0</v>
      </c>
      <c r="CA160" s="354">
        <v>0</v>
      </c>
      <c r="CB160" s="355">
        <v>0</v>
      </c>
      <c r="CC160" s="355">
        <v>0</v>
      </c>
      <c r="CD160" s="355">
        <v>0</v>
      </c>
      <c r="CE160" s="355">
        <v>0</v>
      </c>
      <c r="CF160" s="355">
        <v>0</v>
      </c>
      <c r="CG160" s="355">
        <v>0</v>
      </c>
      <c r="CH160" s="355">
        <v>0</v>
      </c>
      <c r="CI160" s="355">
        <v>0</v>
      </c>
      <c r="CJ160" s="355">
        <v>0</v>
      </c>
      <c r="CK160" s="355">
        <v>0</v>
      </c>
      <c r="CL160" s="355">
        <v>0</v>
      </c>
      <c r="CM160" s="355">
        <v>0</v>
      </c>
      <c r="CN160" s="355">
        <v>0</v>
      </c>
      <c r="CO160" s="355">
        <v>0</v>
      </c>
      <c r="CP160" s="355">
        <v>0</v>
      </c>
      <c r="CQ160" s="355">
        <v>0</v>
      </c>
      <c r="CR160" s="355">
        <v>0</v>
      </c>
      <c r="CS160" s="355">
        <v>0</v>
      </c>
      <c r="CT160" s="355">
        <v>0</v>
      </c>
      <c r="CU160" s="356">
        <v>0</v>
      </c>
      <c r="CV160">
        <v>0</v>
      </c>
      <c r="CW160">
        <v>0</v>
      </c>
      <c r="CX160">
        <v>0</v>
      </c>
      <c r="CY160">
        <v>0</v>
      </c>
      <c r="CZ160">
        <v>0</v>
      </c>
      <c r="DA160" s="365"/>
      <c r="DC160">
        <v>1</v>
      </c>
    </row>
    <row r="161" spans="1:107" ht="15.75" customHeight="1" x14ac:dyDescent="0.45">
      <c r="A161" s="332" t="s">
        <v>8343</v>
      </c>
      <c r="B161" s="342" t="s">
        <v>4368</v>
      </c>
      <c r="C161" s="332" t="s">
        <v>8348</v>
      </c>
      <c r="D161" s="332"/>
      <c r="E161" s="361" t="s">
        <v>122</v>
      </c>
      <c r="G161" s="332" t="s">
        <v>702</v>
      </c>
      <c r="H161" s="345" t="s">
        <v>30</v>
      </c>
      <c r="I161" s="345" t="s">
        <v>455</v>
      </c>
      <c r="J161" s="332" t="s">
        <v>269</v>
      </c>
      <c r="L161" s="345" t="s">
        <v>274</v>
      </c>
      <c r="M161" s="364" t="s">
        <v>2405</v>
      </c>
      <c r="N161" s="332" t="s">
        <v>299</v>
      </c>
      <c r="Q161" s="346">
        <v>0</v>
      </c>
      <c r="R161" s="346">
        <v>0</v>
      </c>
      <c r="S161" s="346">
        <v>0</v>
      </c>
      <c r="T161" s="346">
        <v>0</v>
      </c>
      <c r="U161" s="346">
        <v>0</v>
      </c>
      <c r="V161" s="346">
        <v>0</v>
      </c>
      <c r="W161" s="346">
        <v>0</v>
      </c>
      <c r="X161" s="347">
        <v>1</v>
      </c>
      <c r="Y161" s="348">
        <v>0</v>
      </c>
      <c r="Z161" s="349">
        <v>0</v>
      </c>
      <c r="AA161" s="349">
        <v>0</v>
      </c>
      <c r="AB161" s="349">
        <v>0</v>
      </c>
      <c r="AC161" s="349">
        <v>0</v>
      </c>
      <c r="AD161" s="349">
        <v>0</v>
      </c>
      <c r="AE161" s="349">
        <v>0</v>
      </c>
      <c r="AF161" s="349">
        <v>0</v>
      </c>
      <c r="AG161" s="349">
        <v>0</v>
      </c>
      <c r="AH161" s="349">
        <v>0</v>
      </c>
      <c r="AI161" s="349">
        <v>0</v>
      </c>
      <c r="AJ161" s="349">
        <v>0</v>
      </c>
      <c r="AK161" s="349">
        <v>0</v>
      </c>
      <c r="AL161" s="349">
        <v>0</v>
      </c>
      <c r="AM161" s="350">
        <v>0</v>
      </c>
      <c r="AN161" s="350">
        <v>0</v>
      </c>
      <c r="AO161" s="350">
        <v>0</v>
      </c>
      <c r="AP161" s="350">
        <v>0</v>
      </c>
      <c r="AQ161" s="350">
        <v>0</v>
      </c>
      <c r="AR161" s="350">
        <v>0</v>
      </c>
      <c r="AS161" s="350">
        <v>0</v>
      </c>
      <c r="AT161" s="350">
        <v>0</v>
      </c>
      <c r="AU161" s="350">
        <v>0</v>
      </c>
      <c r="AV161" s="350">
        <v>0</v>
      </c>
      <c r="AW161" s="350">
        <v>0</v>
      </c>
      <c r="AX161" s="350">
        <v>0</v>
      </c>
      <c r="AY161" s="350">
        <v>0</v>
      </c>
      <c r="AZ161" s="350">
        <v>0</v>
      </c>
      <c r="BA161" s="350">
        <v>0</v>
      </c>
      <c r="BB161" s="350">
        <v>0</v>
      </c>
      <c r="BC161" s="351">
        <v>0</v>
      </c>
      <c r="BD161" s="351">
        <v>0</v>
      </c>
      <c r="BE161" s="351">
        <v>0</v>
      </c>
      <c r="BF161" s="351">
        <v>0</v>
      </c>
      <c r="BG161" s="351">
        <v>0</v>
      </c>
      <c r="BH161" s="351">
        <v>0</v>
      </c>
      <c r="BI161" s="351">
        <v>0</v>
      </c>
      <c r="BJ161" s="351">
        <v>0</v>
      </c>
      <c r="BK161" s="351">
        <v>0</v>
      </c>
      <c r="BL161" s="351">
        <v>0</v>
      </c>
      <c r="BM161" s="351">
        <v>0</v>
      </c>
      <c r="BN161" s="351">
        <v>0</v>
      </c>
      <c r="BO161" s="352">
        <v>0</v>
      </c>
      <c r="BP161" s="352">
        <v>0</v>
      </c>
      <c r="BQ161" s="353">
        <v>0</v>
      </c>
      <c r="BR161" s="353">
        <v>0</v>
      </c>
      <c r="BS161" s="353">
        <v>0</v>
      </c>
      <c r="BT161" s="353">
        <v>0</v>
      </c>
      <c r="BU161" s="353">
        <v>0</v>
      </c>
      <c r="BV161" s="353">
        <v>0</v>
      </c>
      <c r="BW161" s="353">
        <v>0</v>
      </c>
      <c r="BX161" s="353">
        <v>0</v>
      </c>
      <c r="BY161" s="353">
        <v>0</v>
      </c>
      <c r="BZ161" s="353">
        <v>0</v>
      </c>
      <c r="CA161" s="354">
        <v>0</v>
      </c>
      <c r="CB161" s="355">
        <v>0</v>
      </c>
      <c r="CC161" s="355">
        <v>0</v>
      </c>
      <c r="CD161" s="355">
        <v>0</v>
      </c>
      <c r="CE161" s="355">
        <v>0</v>
      </c>
      <c r="CF161" s="355">
        <v>0</v>
      </c>
      <c r="CG161" s="355">
        <v>0</v>
      </c>
      <c r="CH161" s="355">
        <v>0</v>
      </c>
      <c r="CI161" s="355">
        <v>0</v>
      </c>
      <c r="CJ161" s="355">
        <v>0</v>
      </c>
      <c r="CK161" s="355">
        <v>0</v>
      </c>
      <c r="CL161" s="355">
        <v>0</v>
      </c>
      <c r="CM161" s="355">
        <v>0</v>
      </c>
      <c r="CN161" s="355">
        <v>0</v>
      </c>
      <c r="CO161" s="355">
        <v>0</v>
      </c>
      <c r="CP161" s="355">
        <v>0</v>
      </c>
      <c r="CQ161" s="355">
        <v>0</v>
      </c>
      <c r="CR161" s="355">
        <v>0</v>
      </c>
      <c r="CS161" s="355">
        <v>0</v>
      </c>
      <c r="CT161" s="355">
        <v>0</v>
      </c>
      <c r="CU161" s="356">
        <v>0</v>
      </c>
      <c r="CV161">
        <v>0</v>
      </c>
      <c r="CW161">
        <v>0</v>
      </c>
      <c r="CX161">
        <v>0</v>
      </c>
      <c r="CY161">
        <v>0</v>
      </c>
      <c r="CZ161">
        <v>0</v>
      </c>
      <c r="DA161" s="365"/>
      <c r="DC161">
        <v>1</v>
      </c>
    </row>
    <row r="162" spans="1:107" ht="15.75" customHeight="1" x14ac:dyDescent="0.45">
      <c r="A162" s="332" t="s">
        <v>8343</v>
      </c>
      <c r="B162" s="342" t="s">
        <v>4368</v>
      </c>
      <c r="C162" s="332" t="s">
        <v>8349</v>
      </c>
      <c r="D162" s="332"/>
      <c r="E162" s="361" t="s">
        <v>122</v>
      </c>
      <c r="G162" s="332" t="s">
        <v>702</v>
      </c>
      <c r="H162" s="345" t="s">
        <v>30</v>
      </c>
      <c r="I162" s="345" t="s">
        <v>455</v>
      </c>
      <c r="J162" s="332" t="s">
        <v>269</v>
      </c>
      <c r="L162" s="332" t="s">
        <v>272</v>
      </c>
      <c r="M162" s="364" t="s">
        <v>300</v>
      </c>
      <c r="N162" s="332" t="s">
        <v>300</v>
      </c>
      <c r="O162" s="332"/>
      <c r="Q162" s="346">
        <v>0</v>
      </c>
      <c r="R162" s="346">
        <v>0</v>
      </c>
      <c r="S162" s="346">
        <v>0</v>
      </c>
      <c r="T162" s="346">
        <v>0</v>
      </c>
      <c r="U162" s="346">
        <v>0</v>
      </c>
      <c r="V162" s="347">
        <v>1</v>
      </c>
      <c r="W162" s="346">
        <v>0</v>
      </c>
      <c r="X162" s="346">
        <v>0</v>
      </c>
      <c r="Y162" s="348">
        <v>0</v>
      </c>
      <c r="Z162" s="349">
        <v>0</v>
      </c>
      <c r="AA162" s="349">
        <v>0</v>
      </c>
      <c r="AB162" s="349">
        <v>0</v>
      </c>
      <c r="AC162" s="349">
        <v>0</v>
      </c>
      <c r="AD162" s="349">
        <v>0</v>
      </c>
      <c r="AE162" s="349">
        <v>0</v>
      </c>
      <c r="AF162" s="349">
        <v>0</v>
      </c>
      <c r="AG162" s="349">
        <v>0</v>
      </c>
      <c r="AH162" s="349">
        <v>0</v>
      </c>
      <c r="AI162" s="349">
        <v>0</v>
      </c>
      <c r="AJ162" s="349">
        <v>0</v>
      </c>
      <c r="AK162" s="349">
        <v>0</v>
      </c>
      <c r="AL162" s="349">
        <v>0</v>
      </c>
      <c r="AM162" s="350">
        <v>0</v>
      </c>
      <c r="AN162" s="350">
        <v>0</v>
      </c>
      <c r="AO162" s="350">
        <v>0</v>
      </c>
      <c r="AP162" s="350">
        <v>0</v>
      </c>
      <c r="AQ162" s="350">
        <v>0</v>
      </c>
      <c r="AR162" s="350">
        <v>0</v>
      </c>
      <c r="AS162" s="350">
        <v>0</v>
      </c>
      <c r="AT162" s="350">
        <v>0</v>
      </c>
      <c r="AU162" s="350">
        <v>0</v>
      </c>
      <c r="AV162" s="350">
        <v>0</v>
      </c>
      <c r="AW162" s="350">
        <v>0</v>
      </c>
      <c r="AX162" s="350">
        <v>0</v>
      </c>
      <c r="AY162" s="350">
        <v>0</v>
      </c>
      <c r="AZ162" s="350">
        <v>0</v>
      </c>
      <c r="BA162" s="350">
        <v>0</v>
      </c>
      <c r="BB162" s="350">
        <v>0</v>
      </c>
      <c r="BC162" s="351">
        <v>0</v>
      </c>
      <c r="BD162" s="351">
        <v>0</v>
      </c>
      <c r="BE162" s="351">
        <v>0</v>
      </c>
      <c r="BF162" s="351">
        <v>0</v>
      </c>
      <c r="BG162" s="351">
        <v>0</v>
      </c>
      <c r="BH162" s="351">
        <v>0</v>
      </c>
      <c r="BI162" s="351">
        <v>0</v>
      </c>
      <c r="BJ162" s="351">
        <v>0</v>
      </c>
      <c r="BK162" s="351">
        <v>0</v>
      </c>
      <c r="BL162" s="351">
        <v>0</v>
      </c>
      <c r="BM162" s="351">
        <v>0</v>
      </c>
      <c r="BN162" s="351">
        <v>0</v>
      </c>
      <c r="BO162" s="352">
        <v>0</v>
      </c>
      <c r="BP162" s="352">
        <v>0</v>
      </c>
      <c r="BQ162" s="353">
        <v>0</v>
      </c>
      <c r="BR162" s="353">
        <v>0</v>
      </c>
      <c r="BS162" s="353">
        <v>0</v>
      </c>
      <c r="BT162" s="353">
        <v>0</v>
      </c>
      <c r="BU162" s="353">
        <v>0</v>
      </c>
      <c r="BV162" s="353">
        <v>0</v>
      </c>
      <c r="BW162" s="353">
        <v>0</v>
      </c>
      <c r="BX162" s="353">
        <v>0</v>
      </c>
      <c r="BY162" s="353">
        <v>0</v>
      </c>
      <c r="BZ162" s="353">
        <v>0</v>
      </c>
      <c r="CA162" s="354">
        <v>0</v>
      </c>
      <c r="CB162" s="355">
        <v>0</v>
      </c>
      <c r="CC162" s="355">
        <v>0</v>
      </c>
      <c r="CD162" s="355">
        <v>0</v>
      </c>
      <c r="CE162" s="355">
        <v>0</v>
      </c>
      <c r="CF162" s="355">
        <v>0</v>
      </c>
      <c r="CG162" s="355">
        <v>0</v>
      </c>
      <c r="CH162" s="355">
        <v>0</v>
      </c>
      <c r="CI162" s="355">
        <v>0</v>
      </c>
      <c r="CJ162" s="355">
        <v>0</v>
      </c>
      <c r="CK162" s="355">
        <v>0</v>
      </c>
      <c r="CL162" s="355">
        <v>0</v>
      </c>
      <c r="CM162" s="355">
        <v>0</v>
      </c>
      <c r="CN162" s="355">
        <v>0</v>
      </c>
      <c r="CO162" s="355">
        <v>0</v>
      </c>
      <c r="CP162" s="355">
        <v>0</v>
      </c>
      <c r="CQ162" s="355">
        <v>0</v>
      </c>
      <c r="CR162" s="355">
        <v>0</v>
      </c>
      <c r="CS162" s="355">
        <v>0</v>
      </c>
      <c r="CT162" s="355">
        <v>0</v>
      </c>
      <c r="CU162" s="356">
        <v>0</v>
      </c>
      <c r="CV162">
        <v>0</v>
      </c>
      <c r="CW162">
        <v>0</v>
      </c>
      <c r="CX162">
        <v>0</v>
      </c>
      <c r="CY162">
        <v>0</v>
      </c>
      <c r="CZ162">
        <v>0</v>
      </c>
      <c r="DA162" s="365"/>
      <c r="DC162">
        <v>1</v>
      </c>
    </row>
    <row r="163" spans="1:107" ht="15.75" customHeight="1" x14ac:dyDescent="0.45">
      <c r="A163" s="332" t="s">
        <v>8350</v>
      </c>
      <c r="B163" s="342" t="s">
        <v>4417</v>
      </c>
      <c r="C163" s="332" t="s">
        <v>8351</v>
      </c>
      <c r="D163" s="332"/>
      <c r="E163" s="361" t="s">
        <v>122</v>
      </c>
      <c r="G163" s="332" t="s">
        <v>702</v>
      </c>
      <c r="H163" s="332" t="s">
        <v>56</v>
      </c>
      <c r="I163" s="332" t="s">
        <v>200</v>
      </c>
      <c r="J163" s="332" t="s">
        <v>269</v>
      </c>
      <c r="L163" s="332" t="s">
        <v>272</v>
      </c>
      <c r="M163" s="332" t="s">
        <v>299</v>
      </c>
      <c r="N163" s="332" t="s">
        <v>299</v>
      </c>
      <c r="Q163" s="346">
        <v>0</v>
      </c>
      <c r="R163" s="346">
        <v>0</v>
      </c>
      <c r="S163" s="346">
        <v>0</v>
      </c>
      <c r="T163" s="346">
        <v>0</v>
      </c>
      <c r="U163" s="346">
        <v>0</v>
      </c>
      <c r="V163" s="347">
        <v>1</v>
      </c>
      <c r="W163" s="346">
        <v>0</v>
      </c>
      <c r="X163" s="346">
        <v>0</v>
      </c>
      <c r="Y163" s="348">
        <v>0</v>
      </c>
      <c r="Z163" s="349">
        <v>0</v>
      </c>
      <c r="AA163" s="349">
        <v>0</v>
      </c>
      <c r="AB163" s="349">
        <v>0</v>
      </c>
      <c r="AC163" s="349">
        <v>0</v>
      </c>
      <c r="AD163" s="349">
        <v>0</v>
      </c>
      <c r="AE163" s="349">
        <v>0</v>
      </c>
      <c r="AF163" s="349">
        <v>0</v>
      </c>
      <c r="AG163" s="349">
        <v>0</v>
      </c>
      <c r="AH163" s="349">
        <v>0</v>
      </c>
      <c r="AI163" s="349">
        <v>0</v>
      </c>
      <c r="AJ163" s="349">
        <v>0</v>
      </c>
      <c r="AK163" s="349">
        <v>0</v>
      </c>
      <c r="AL163" s="349">
        <v>0</v>
      </c>
      <c r="AM163" s="350">
        <v>0</v>
      </c>
      <c r="AN163" s="350">
        <v>0</v>
      </c>
      <c r="AO163" s="350">
        <v>0</v>
      </c>
      <c r="AP163" s="350">
        <v>0</v>
      </c>
      <c r="AQ163" s="350">
        <v>0</v>
      </c>
      <c r="AR163" s="350">
        <v>0</v>
      </c>
      <c r="AS163" s="350">
        <v>0</v>
      </c>
      <c r="AT163" s="350">
        <v>0</v>
      </c>
      <c r="AU163" s="350">
        <v>0</v>
      </c>
      <c r="AV163" s="350">
        <v>0</v>
      </c>
      <c r="AW163" s="350">
        <v>0</v>
      </c>
      <c r="AX163" s="350">
        <v>0</v>
      </c>
      <c r="AY163" s="350">
        <v>0</v>
      </c>
      <c r="AZ163" s="350">
        <v>0</v>
      </c>
      <c r="BA163" s="350">
        <v>0</v>
      </c>
      <c r="BB163" s="350">
        <v>0</v>
      </c>
      <c r="BC163" s="351">
        <v>0</v>
      </c>
      <c r="BD163" s="351">
        <v>0</v>
      </c>
      <c r="BE163" s="351">
        <v>0</v>
      </c>
      <c r="BF163" s="351">
        <v>0</v>
      </c>
      <c r="BG163" s="351">
        <v>0</v>
      </c>
      <c r="BH163" s="351">
        <v>0</v>
      </c>
      <c r="BI163" s="351">
        <v>0</v>
      </c>
      <c r="BJ163" s="351">
        <v>0</v>
      </c>
      <c r="BK163" s="351">
        <v>0</v>
      </c>
      <c r="BL163" s="351">
        <v>0</v>
      </c>
      <c r="BM163" s="351">
        <v>0</v>
      </c>
      <c r="BN163" s="351">
        <v>0</v>
      </c>
      <c r="BO163" s="352">
        <v>0</v>
      </c>
      <c r="BP163" s="352">
        <v>0</v>
      </c>
      <c r="BQ163" s="353">
        <v>0</v>
      </c>
      <c r="BR163" s="353">
        <v>0</v>
      </c>
      <c r="BS163" s="353">
        <v>0</v>
      </c>
      <c r="BT163" s="353">
        <v>0</v>
      </c>
      <c r="BU163" s="353">
        <v>0</v>
      </c>
      <c r="BV163" s="353">
        <v>0</v>
      </c>
      <c r="BW163" s="353">
        <v>0</v>
      </c>
      <c r="BX163" s="353">
        <v>0</v>
      </c>
      <c r="BY163" s="353">
        <v>0</v>
      </c>
      <c r="BZ163" s="353">
        <v>0</v>
      </c>
      <c r="CA163" s="354">
        <v>0</v>
      </c>
      <c r="CB163" s="355">
        <v>0</v>
      </c>
      <c r="CC163" s="355">
        <v>0</v>
      </c>
      <c r="CD163" s="355">
        <v>0</v>
      </c>
      <c r="CE163" s="355">
        <v>0</v>
      </c>
      <c r="CF163" s="355">
        <v>0</v>
      </c>
      <c r="CG163" s="355">
        <v>0</v>
      </c>
      <c r="CH163" s="355">
        <v>0</v>
      </c>
      <c r="CI163" s="355">
        <v>0</v>
      </c>
      <c r="CJ163" s="355">
        <v>0</v>
      </c>
      <c r="CK163" s="355">
        <v>0</v>
      </c>
      <c r="CL163" s="355">
        <v>0</v>
      </c>
      <c r="CM163" s="355">
        <v>0</v>
      </c>
      <c r="CN163" s="355">
        <v>0</v>
      </c>
      <c r="CO163" s="355">
        <v>0</v>
      </c>
      <c r="CP163" s="355">
        <v>0</v>
      </c>
      <c r="CQ163" s="355">
        <v>0</v>
      </c>
      <c r="CR163" s="355">
        <v>0</v>
      </c>
      <c r="CS163" s="355">
        <v>0</v>
      </c>
      <c r="CT163" s="355">
        <v>0</v>
      </c>
      <c r="CU163" s="356">
        <v>0</v>
      </c>
      <c r="CV163">
        <v>0</v>
      </c>
      <c r="CW163">
        <v>0</v>
      </c>
      <c r="CX163">
        <v>0</v>
      </c>
      <c r="CY163">
        <v>0</v>
      </c>
      <c r="CZ163">
        <v>0</v>
      </c>
      <c r="DA163" s="365"/>
      <c r="DC163">
        <v>1</v>
      </c>
    </row>
    <row r="164" spans="1:107" ht="15.75" customHeight="1" x14ac:dyDescent="0.45">
      <c r="A164" s="332" t="s">
        <v>8350</v>
      </c>
      <c r="B164" s="342" t="s">
        <v>4417</v>
      </c>
      <c r="C164" s="332" t="s">
        <v>8352</v>
      </c>
      <c r="D164" s="332"/>
      <c r="E164" s="361" t="s">
        <v>122</v>
      </c>
      <c r="G164" s="332" t="s">
        <v>702</v>
      </c>
      <c r="H164" s="332" t="s">
        <v>56</v>
      </c>
      <c r="I164" s="332" t="s">
        <v>200</v>
      </c>
      <c r="J164" s="332" t="s">
        <v>269</v>
      </c>
      <c r="L164" s="332" t="s">
        <v>272</v>
      </c>
      <c r="M164" s="332" t="s">
        <v>299</v>
      </c>
      <c r="N164" s="332" t="s">
        <v>299</v>
      </c>
      <c r="Q164" s="346">
        <v>0</v>
      </c>
      <c r="R164" s="346">
        <v>0</v>
      </c>
      <c r="S164" s="346">
        <v>0</v>
      </c>
      <c r="T164" s="346">
        <v>0</v>
      </c>
      <c r="U164" s="346">
        <v>0</v>
      </c>
      <c r="V164" s="347">
        <v>1</v>
      </c>
      <c r="W164" s="346">
        <v>0</v>
      </c>
      <c r="X164" s="346">
        <v>0</v>
      </c>
      <c r="Y164" s="348">
        <v>0</v>
      </c>
      <c r="Z164" s="349">
        <v>0</v>
      </c>
      <c r="AA164" s="349">
        <v>0</v>
      </c>
      <c r="AB164" s="349">
        <v>0</v>
      </c>
      <c r="AC164" s="349">
        <v>0</v>
      </c>
      <c r="AD164" s="349">
        <v>0</v>
      </c>
      <c r="AE164" s="349">
        <v>0</v>
      </c>
      <c r="AF164" s="349">
        <v>0</v>
      </c>
      <c r="AG164" s="349">
        <v>0</v>
      </c>
      <c r="AH164" s="349">
        <v>0</v>
      </c>
      <c r="AI164" s="349">
        <v>0</v>
      </c>
      <c r="AJ164" s="349">
        <v>0</v>
      </c>
      <c r="AK164" s="349">
        <v>0</v>
      </c>
      <c r="AL164" s="349">
        <v>0</v>
      </c>
      <c r="AM164" s="350">
        <v>0</v>
      </c>
      <c r="AN164" s="350">
        <v>0</v>
      </c>
      <c r="AO164" s="350">
        <v>0</v>
      </c>
      <c r="AP164" s="350">
        <v>0</v>
      </c>
      <c r="AQ164" s="350">
        <v>0</v>
      </c>
      <c r="AR164" s="350">
        <v>0</v>
      </c>
      <c r="AS164" s="350">
        <v>0</v>
      </c>
      <c r="AT164" s="350">
        <v>0</v>
      </c>
      <c r="AU164" s="350">
        <v>0</v>
      </c>
      <c r="AV164" s="350">
        <v>0</v>
      </c>
      <c r="AW164" s="350">
        <v>0</v>
      </c>
      <c r="AX164" s="350">
        <v>0</v>
      </c>
      <c r="AY164" s="350">
        <v>0</v>
      </c>
      <c r="AZ164" s="350">
        <v>0</v>
      </c>
      <c r="BA164" s="350">
        <v>0</v>
      </c>
      <c r="BB164" s="350">
        <v>0</v>
      </c>
      <c r="BC164" s="351">
        <v>0</v>
      </c>
      <c r="BD164" s="351">
        <v>0</v>
      </c>
      <c r="BE164" s="351">
        <v>0</v>
      </c>
      <c r="BF164" s="351">
        <v>0</v>
      </c>
      <c r="BG164" s="351">
        <v>0</v>
      </c>
      <c r="BH164" s="351">
        <v>0</v>
      </c>
      <c r="BI164" s="351">
        <v>0</v>
      </c>
      <c r="BJ164" s="351">
        <v>0</v>
      </c>
      <c r="BK164" s="351">
        <v>0</v>
      </c>
      <c r="BL164" s="351">
        <v>0</v>
      </c>
      <c r="BM164" s="351">
        <v>0</v>
      </c>
      <c r="BN164" s="351">
        <v>0</v>
      </c>
      <c r="BO164" s="352">
        <v>0</v>
      </c>
      <c r="BP164" s="352">
        <v>0</v>
      </c>
      <c r="BQ164" s="353">
        <v>0</v>
      </c>
      <c r="BR164" s="353">
        <v>0</v>
      </c>
      <c r="BS164" s="353">
        <v>0</v>
      </c>
      <c r="BT164" s="353">
        <v>0</v>
      </c>
      <c r="BU164" s="353">
        <v>0</v>
      </c>
      <c r="BV164" s="353">
        <v>0</v>
      </c>
      <c r="BW164" s="353">
        <v>0</v>
      </c>
      <c r="BX164" s="353">
        <v>0</v>
      </c>
      <c r="BY164" s="353">
        <v>0</v>
      </c>
      <c r="BZ164" s="353">
        <v>0</v>
      </c>
      <c r="CA164" s="354">
        <v>0</v>
      </c>
      <c r="CB164" s="355">
        <v>0</v>
      </c>
      <c r="CC164" s="355">
        <v>0</v>
      </c>
      <c r="CD164" s="355">
        <v>0</v>
      </c>
      <c r="CE164" s="355">
        <v>0</v>
      </c>
      <c r="CF164" s="355">
        <v>0</v>
      </c>
      <c r="CG164" s="355">
        <v>0</v>
      </c>
      <c r="CH164" s="355">
        <v>0</v>
      </c>
      <c r="CI164" s="355">
        <v>0</v>
      </c>
      <c r="CJ164" s="355">
        <v>0</v>
      </c>
      <c r="CK164" s="355">
        <v>0</v>
      </c>
      <c r="CL164" s="355">
        <v>0</v>
      </c>
      <c r="CM164" s="355">
        <v>0</v>
      </c>
      <c r="CN164" s="355">
        <v>0</v>
      </c>
      <c r="CO164" s="355">
        <v>0</v>
      </c>
      <c r="CP164" s="355">
        <v>0</v>
      </c>
      <c r="CQ164" s="355">
        <v>0</v>
      </c>
      <c r="CR164" s="355">
        <v>0</v>
      </c>
      <c r="CS164" s="355">
        <v>0</v>
      </c>
      <c r="CT164" s="355">
        <v>0</v>
      </c>
      <c r="CU164" s="356">
        <v>0</v>
      </c>
      <c r="CV164">
        <v>0</v>
      </c>
      <c r="CW164">
        <v>0</v>
      </c>
      <c r="CX164">
        <v>0</v>
      </c>
      <c r="CY164">
        <v>0</v>
      </c>
      <c r="CZ164">
        <v>0</v>
      </c>
      <c r="DA164" s="365"/>
      <c r="DC164">
        <v>1</v>
      </c>
    </row>
    <row r="165" spans="1:107" ht="15.75" customHeight="1" x14ac:dyDescent="0.45">
      <c r="A165" s="332" t="s">
        <v>6264</v>
      </c>
      <c r="B165" s="342" t="s">
        <v>4446</v>
      </c>
      <c r="C165" s="332" t="s">
        <v>8353</v>
      </c>
      <c r="D165" s="332"/>
      <c r="E165" s="361" t="s">
        <v>122</v>
      </c>
      <c r="G165" s="332" t="s">
        <v>702</v>
      </c>
      <c r="H165" s="332" t="s">
        <v>56</v>
      </c>
      <c r="I165" s="332" t="s">
        <v>173</v>
      </c>
      <c r="J165" s="332" t="s">
        <v>471</v>
      </c>
      <c r="L165" s="345" t="s">
        <v>274</v>
      </c>
      <c r="M165" s="332" t="s">
        <v>299</v>
      </c>
      <c r="N165" s="332" t="s">
        <v>299</v>
      </c>
      <c r="Q165" s="346">
        <v>0</v>
      </c>
      <c r="R165" s="346">
        <v>0</v>
      </c>
      <c r="S165" s="346">
        <v>0</v>
      </c>
      <c r="T165" s="346">
        <v>0</v>
      </c>
      <c r="U165" s="346">
        <v>0</v>
      </c>
      <c r="V165" s="347">
        <v>1</v>
      </c>
      <c r="W165" s="346">
        <v>0</v>
      </c>
      <c r="X165" s="346">
        <v>0</v>
      </c>
      <c r="Y165" s="348">
        <v>0</v>
      </c>
      <c r="Z165" s="349">
        <v>0</v>
      </c>
      <c r="AA165" s="349">
        <v>0</v>
      </c>
      <c r="AB165" s="349">
        <v>0</v>
      </c>
      <c r="AC165" s="349">
        <v>0</v>
      </c>
      <c r="AD165" s="349">
        <v>0</v>
      </c>
      <c r="AE165" s="349">
        <v>0</v>
      </c>
      <c r="AF165" s="349">
        <v>0</v>
      </c>
      <c r="AG165" s="349">
        <v>0</v>
      </c>
      <c r="AH165" s="349">
        <v>0</v>
      </c>
      <c r="AI165" s="349">
        <v>0</v>
      </c>
      <c r="AJ165" s="349">
        <v>0</v>
      </c>
      <c r="AK165" s="349">
        <v>0</v>
      </c>
      <c r="AL165" s="349">
        <v>0</v>
      </c>
      <c r="AM165" s="350">
        <v>0</v>
      </c>
      <c r="AN165" s="350">
        <v>0</v>
      </c>
      <c r="AO165" s="350">
        <v>0</v>
      </c>
      <c r="AP165" s="350">
        <v>0</v>
      </c>
      <c r="AQ165" s="350">
        <v>0</v>
      </c>
      <c r="AR165" s="350">
        <v>0</v>
      </c>
      <c r="AS165" s="350">
        <v>0</v>
      </c>
      <c r="AT165" s="350">
        <v>0</v>
      </c>
      <c r="AU165" s="350">
        <v>0</v>
      </c>
      <c r="AV165" s="350">
        <v>0</v>
      </c>
      <c r="AW165" s="350">
        <v>0</v>
      </c>
      <c r="AX165" s="350">
        <v>0</v>
      </c>
      <c r="AY165" s="350">
        <v>0</v>
      </c>
      <c r="AZ165" s="350">
        <v>0</v>
      </c>
      <c r="BA165" s="350">
        <v>0</v>
      </c>
      <c r="BB165" s="350">
        <v>0</v>
      </c>
      <c r="BC165" s="351">
        <v>0</v>
      </c>
      <c r="BD165" s="351">
        <v>0</v>
      </c>
      <c r="BE165" s="351">
        <v>0</v>
      </c>
      <c r="BF165" s="351">
        <v>0</v>
      </c>
      <c r="BG165" s="351">
        <v>0</v>
      </c>
      <c r="BH165" s="351">
        <v>0</v>
      </c>
      <c r="BI165" s="351">
        <v>0</v>
      </c>
      <c r="BJ165" s="351">
        <v>0</v>
      </c>
      <c r="BK165" s="351">
        <v>0</v>
      </c>
      <c r="BL165" s="351">
        <v>0</v>
      </c>
      <c r="BM165" s="351">
        <v>0</v>
      </c>
      <c r="BN165" s="351">
        <v>0</v>
      </c>
      <c r="BO165" s="352">
        <v>0</v>
      </c>
      <c r="BP165" s="352">
        <v>0</v>
      </c>
      <c r="BQ165" s="353">
        <v>0</v>
      </c>
      <c r="BR165" s="353">
        <v>0</v>
      </c>
      <c r="BS165" s="353">
        <v>0</v>
      </c>
      <c r="BT165" s="353">
        <v>0</v>
      </c>
      <c r="BU165" s="353">
        <v>0</v>
      </c>
      <c r="BV165" s="353">
        <v>0</v>
      </c>
      <c r="BW165" s="353">
        <v>0</v>
      </c>
      <c r="BX165" s="353">
        <v>0</v>
      </c>
      <c r="BY165" s="353">
        <v>0</v>
      </c>
      <c r="BZ165" s="353">
        <v>0</v>
      </c>
      <c r="CA165" s="354">
        <v>0</v>
      </c>
      <c r="CB165" s="355">
        <v>0</v>
      </c>
      <c r="CC165" s="355">
        <v>0</v>
      </c>
      <c r="CD165" s="355">
        <v>0</v>
      </c>
      <c r="CE165" s="355">
        <v>0</v>
      </c>
      <c r="CF165" s="355">
        <v>0</v>
      </c>
      <c r="CG165" s="355">
        <v>0</v>
      </c>
      <c r="CH165" s="355">
        <v>0</v>
      </c>
      <c r="CI165" s="355">
        <v>0</v>
      </c>
      <c r="CJ165" s="355">
        <v>0</v>
      </c>
      <c r="CK165" s="355">
        <v>0</v>
      </c>
      <c r="CL165" s="355">
        <v>0</v>
      </c>
      <c r="CM165" s="355">
        <v>0</v>
      </c>
      <c r="CN165" s="355">
        <v>0</v>
      </c>
      <c r="CO165" s="355">
        <v>0</v>
      </c>
      <c r="CP165" s="355">
        <v>0</v>
      </c>
      <c r="CQ165" s="355">
        <v>0</v>
      </c>
      <c r="CR165" s="355">
        <v>0</v>
      </c>
      <c r="CS165" s="355">
        <v>0</v>
      </c>
      <c r="CT165" s="355">
        <v>0</v>
      </c>
      <c r="CU165" s="356">
        <v>0</v>
      </c>
      <c r="CV165">
        <v>0</v>
      </c>
      <c r="CW165">
        <v>0</v>
      </c>
      <c r="CX165">
        <v>0</v>
      </c>
      <c r="CY165">
        <v>0</v>
      </c>
      <c r="CZ165">
        <v>0</v>
      </c>
      <c r="DA165" s="365"/>
      <c r="DB165" t="s">
        <v>4449</v>
      </c>
      <c r="DC165">
        <v>1</v>
      </c>
    </row>
    <row r="166" spans="1:107" ht="15.75" customHeight="1" x14ac:dyDescent="0.45">
      <c r="A166" s="332" t="s">
        <v>6264</v>
      </c>
      <c r="B166" s="342" t="s">
        <v>4446</v>
      </c>
      <c r="C166" s="332" t="s">
        <v>8354</v>
      </c>
      <c r="D166" s="332"/>
      <c r="E166" s="361" t="s">
        <v>122</v>
      </c>
      <c r="G166" s="332" t="s">
        <v>702</v>
      </c>
      <c r="H166" s="332" t="s">
        <v>56</v>
      </c>
      <c r="I166" s="332" t="s">
        <v>455</v>
      </c>
      <c r="J166" s="332" t="s">
        <v>471</v>
      </c>
      <c r="L166" s="332" t="s">
        <v>272</v>
      </c>
      <c r="M166" s="332" t="s">
        <v>299</v>
      </c>
      <c r="N166" s="332" t="s">
        <v>299</v>
      </c>
      <c r="Q166" s="346">
        <v>0</v>
      </c>
      <c r="R166" s="346">
        <v>0</v>
      </c>
      <c r="S166" s="346">
        <v>0</v>
      </c>
      <c r="T166" s="346">
        <v>0</v>
      </c>
      <c r="U166" s="346">
        <v>0</v>
      </c>
      <c r="V166" s="347">
        <v>1</v>
      </c>
      <c r="W166" s="346">
        <v>0</v>
      </c>
      <c r="X166" s="346">
        <v>0</v>
      </c>
      <c r="Y166" s="348">
        <v>0</v>
      </c>
      <c r="Z166" s="349">
        <v>0</v>
      </c>
      <c r="AA166" s="349">
        <v>0</v>
      </c>
      <c r="AB166" s="349">
        <v>0</v>
      </c>
      <c r="AC166" s="349">
        <v>0</v>
      </c>
      <c r="AD166" s="349">
        <v>0</v>
      </c>
      <c r="AE166" s="349">
        <v>0</v>
      </c>
      <c r="AF166" s="349">
        <v>0</v>
      </c>
      <c r="AG166" s="349">
        <v>0</v>
      </c>
      <c r="AH166" s="349">
        <v>0</v>
      </c>
      <c r="AI166" s="349">
        <v>0</v>
      </c>
      <c r="AJ166" s="349">
        <v>0</v>
      </c>
      <c r="AK166" s="349">
        <v>0</v>
      </c>
      <c r="AL166" s="349">
        <v>0</v>
      </c>
      <c r="AM166" s="350">
        <v>0</v>
      </c>
      <c r="AN166" s="350">
        <v>0</v>
      </c>
      <c r="AO166" s="350">
        <v>0</v>
      </c>
      <c r="AP166" s="350">
        <v>0</v>
      </c>
      <c r="AQ166" s="350">
        <v>0</v>
      </c>
      <c r="AR166" s="350">
        <v>0</v>
      </c>
      <c r="AS166" s="350">
        <v>0</v>
      </c>
      <c r="AT166" s="350">
        <v>0</v>
      </c>
      <c r="AU166" s="350">
        <v>0</v>
      </c>
      <c r="AV166" s="350">
        <v>0</v>
      </c>
      <c r="AW166" s="350">
        <v>0</v>
      </c>
      <c r="AX166" s="350">
        <v>0</v>
      </c>
      <c r="AY166" s="350">
        <v>0</v>
      </c>
      <c r="AZ166" s="350">
        <v>0</v>
      </c>
      <c r="BA166" s="350">
        <v>0</v>
      </c>
      <c r="BB166" s="350">
        <v>0</v>
      </c>
      <c r="BC166" s="351">
        <v>0</v>
      </c>
      <c r="BD166" s="351">
        <v>0</v>
      </c>
      <c r="BE166" s="351">
        <v>0</v>
      </c>
      <c r="BF166" s="351">
        <v>0</v>
      </c>
      <c r="BG166" s="351">
        <v>0</v>
      </c>
      <c r="BH166" s="351">
        <v>0</v>
      </c>
      <c r="BI166" s="351">
        <v>0</v>
      </c>
      <c r="BJ166" s="351">
        <v>0</v>
      </c>
      <c r="BK166" s="351">
        <v>0</v>
      </c>
      <c r="BL166" s="351">
        <v>0</v>
      </c>
      <c r="BM166" s="351">
        <v>0</v>
      </c>
      <c r="BN166" s="351">
        <v>0</v>
      </c>
      <c r="BO166" s="352">
        <v>0</v>
      </c>
      <c r="BP166" s="352">
        <v>0</v>
      </c>
      <c r="BQ166" s="353">
        <v>0</v>
      </c>
      <c r="BR166" s="353">
        <v>0</v>
      </c>
      <c r="BS166" s="353">
        <v>0</v>
      </c>
      <c r="BT166" s="353">
        <v>0</v>
      </c>
      <c r="BU166" s="353">
        <v>0</v>
      </c>
      <c r="BV166" s="353">
        <v>0</v>
      </c>
      <c r="BW166" s="353">
        <v>0</v>
      </c>
      <c r="BX166" s="353">
        <v>0</v>
      </c>
      <c r="BY166" s="353">
        <v>0</v>
      </c>
      <c r="BZ166" s="353">
        <v>0</v>
      </c>
      <c r="CA166" s="354">
        <v>0</v>
      </c>
      <c r="CB166" s="355">
        <v>0</v>
      </c>
      <c r="CC166" s="355">
        <v>0</v>
      </c>
      <c r="CD166" s="355">
        <v>0</v>
      </c>
      <c r="CE166" s="355">
        <v>0</v>
      </c>
      <c r="CF166" s="355">
        <v>0</v>
      </c>
      <c r="CG166" s="355">
        <v>0</v>
      </c>
      <c r="CH166" s="355">
        <v>0</v>
      </c>
      <c r="CI166" s="355">
        <v>0</v>
      </c>
      <c r="CJ166" s="355">
        <v>0</v>
      </c>
      <c r="CK166" s="355">
        <v>0</v>
      </c>
      <c r="CL166" s="355">
        <v>0</v>
      </c>
      <c r="CM166" s="355">
        <v>0</v>
      </c>
      <c r="CN166" s="355">
        <v>0</v>
      </c>
      <c r="CO166" s="355">
        <v>0</v>
      </c>
      <c r="CP166" s="355">
        <v>0</v>
      </c>
      <c r="CQ166" s="355">
        <v>0</v>
      </c>
      <c r="CR166" s="355">
        <v>0</v>
      </c>
      <c r="CS166" s="355">
        <v>0</v>
      </c>
      <c r="CT166" s="355">
        <v>0</v>
      </c>
      <c r="CU166" s="356">
        <v>0</v>
      </c>
      <c r="CV166">
        <v>0</v>
      </c>
      <c r="CW166">
        <v>0</v>
      </c>
      <c r="CX166">
        <v>0</v>
      </c>
      <c r="CY166">
        <v>0</v>
      </c>
      <c r="CZ166">
        <v>0</v>
      </c>
      <c r="DA166" s="365"/>
      <c r="DC166">
        <v>1</v>
      </c>
    </row>
    <row r="167" spans="1:107" ht="15.75" customHeight="1" x14ac:dyDescent="0.45">
      <c r="A167" s="332" t="s">
        <v>6264</v>
      </c>
      <c r="B167" s="342" t="s">
        <v>4446</v>
      </c>
      <c r="C167" s="332" t="s">
        <v>8355</v>
      </c>
      <c r="D167" s="332"/>
      <c r="E167" s="361" t="s">
        <v>122</v>
      </c>
      <c r="G167" s="332" t="s">
        <v>702</v>
      </c>
      <c r="H167" s="332" t="s">
        <v>56</v>
      </c>
      <c r="I167" s="332" t="s">
        <v>173</v>
      </c>
      <c r="J167" s="332" t="s">
        <v>471</v>
      </c>
      <c r="L167" s="345" t="s">
        <v>274</v>
      </c>
      <c r="M167" s="332" t="s">
        <v>299</v>
      </c>
      <c r="N167" s="332" t="s">
        <v>299</v>
      </c>
      <c r="Q167" s="346">
        <v>0</v>
      </c>
      <c r="R167" s="346">
        <v>0</v>
      </c>
      <c r="S167" s="346">
        <v>0</v>
      </c>
      <c r="T167" s="346">
        <v>0</v>
      </c>
      <c r="U167" s="346">
        <v>0</v>
      </c>
      <c r="V167" s="347">
        <v>1</v>
      </c>
      <c r="W167" s="346">
        <v>0</v>
      </c>
      <c r="X167" s="346">
        <v>0</v>
      </c>
      <c r="Y167" s="348">
        <v>0</v>
      </c>
      <c r="Z167" s="349">
        <v>0</v>
      </c>
      <c r="AA167" s="349">
        <v>0</v>
      </c>
      <c r="AB167" s="349">
        <v>0</v>
      </c>
      <c r="AC167" s="349">
        <v>0</v>
      </c>
      <c r="AD167" s="349">
        <v>0</v>
      </c>
      <c r="AE167" s="349">
        <v>0</v>
      </c>
      <c r="AF167" s="349">
        <v>0</v>
      </c>
      <c r="AG167" s="349">
        <v>0</v>
      </c>
      <c r="AH167" s="349">
        <v>0</v>
      </c>
      <c r="AI167" s="349">
        <v>0</v>
      </c>
      <c r="AJ167" s="349">
        <v>0</v>
      </c>
      <c r="AK167" s="349">
        <v>0</v>
      </c>
      <c r="AL167" s="349">
        <v>0</v>
      </c>
      <c r="AM167" s="350">
        <v>0</v>
      </c>
      <c r="AN167" s="350">
        <v>0</v>
      </c>
      <c r="AO167" s="350">
        <v>0</v>
      </c>
      <c r="AP167" s="350">
        <v>0</v>
      </c>
      <c r="AQ167" s="350">
        <v>0</v>
      </c>
      <c r="AR167" s="350">
        <v>0</v>
      </c>
      <c r="AS167" s="350">
        <v>0</v>
      </c>
      <c r="AT167" s="350">
        <v>0</v>
      </c>
      <c r="AU167" s="350">
        <v>0</v>
      </c>
      <c r="AV167" s="350">
        <v>0</v>
      </c>
      <c r="AW167" s="350">
        <v>0</v>
      </c>
      <c r="AX167" s="350">
        <v>0</v>
      </c>
      <c r="AY167" s="350">
        <v>0</v>
      </c>
      <c r="AZ167" s="350">
        <v>0</v>
      </c>
      <c r="BA167" s="350">
        <v>0</v>
      </c>
      <c r="BB167" s="350">
        <v>0</v>
      </c>
      <c r="BC167" s="351">
        <v>0</v>
      </c>
      <c r="BD167" s="351">
        <v>0</v>
      </c>
      <c r="BE167" s="351">
        <v>0</v>
      </c>
      <c r="BF167" s="351">
        <v>0</v>
      </c>
      <c r="BG167" s="351">
        <v>0</v>
      </c>
      <c r="BH167" s="351">
        <v>0</v>
      </c>
      <c r="BI167" s="351">
        <v>0</v>
      </c>
      <c r="BJ167" s="351">
        <v>0</v>
      </c>
      <c r="BK167" s="351">
        <v>0</v>
      </c>
      <c r="BL167" s="351">
        <v>0</v>
      </c>
      <c r="BM167" s="351">
        <v>0</v>
      </c>
      <c r="BN167" s="351">
        <v>0</v>
      </c>
      <c r="BO167" s="352">
        <v>0</v>
      </c>
      <c r="BP167" s="352">
        <v>0</v>
      </c>
      <c r="BQ167" s="353">
        <v>0</v>
      </c>
      <c r="BR167" s="353">
        <v>0</v>
      </c>
      <c r="BS167" s="353">
        <v>0</v>
      </c>
      <c r="BT167" s="353">
        <v>0</v>
      </c>
      <c r="BU167" s="353">
        <v>0</v>
      </c>
      <c r="BV167" s="353">
        <v>0</v>
      </c>
      <c r="BW167" s="353">
        <v>0</v>
      </c>
      <c r="BX167" s="353">
        <v>0</v>
      </c>
      <c r="BY167" s="353">
        <v>0</v>
      </c>
      <c r="BZ167" s="353">
        <v>0</v>
      </c>
      <c r="CA167" s="354">
        <v>0</v>
      </c>
      <c r="CB167" s="355">
        <v>0</v>
      </c>
      <c r="CC167" s="355">
        <v>0</v>
      </c>
      <c r="CD167" s="355">
        <v>0</v>
      </c>
      <c r="CE167" s="355">
        <v>0</v>
      </c>
      <c r="CF167" s="355">
        <v>0</v>
      </c>
      <c r="CG167" s="355">
        <v>0</v>
      </c>
      <c r="CH167" s="355">
        <v>0</v>
      </c>
      <c r="CI167" s="355">
        <v>0</v>
      </c>
      <c r="CJ167" s="355">
        <v>0</v>
      </c>
      <c r="CK167" s="355">
        <v>0</v>
      </c>
      <c r="CL167" s="355">
        <v>0</v>
      </c>
      <c r="CM167" s="355">
        <v>0</v>
      </c>
      <c r="CN167" s="355">
        <v>0</v>
      </c>
      <c r="CO167" s="355">
        <v>0</v>
      </c>
      <c r="CP167" s="355">
        <v>0</v>
      </c>
      <c r="CQ167" s="355">
        <v>0</v>
      </c>
      <c r="CR167" s="355">
        <v>0</v>
      </c>
      <c r="CS167" s="355">
        <v>0</v>
      </c>
      <c r="CT167" s="355">
        <v>0</v>
      </c>
      <c r="CU167" s="356">
        <v>0</v>
      </c>
      <c r="CV167">
        <v>0</v>
      </c>
      <c r="CW167">
        <v>0</v>
      </c>
      <c r="CX167">
        <v>0</v>
      </c>
      <c r="CY167">
        <v>0</v>
      </c>
      <c r="CZ167">
        <v>0</v>
      </c>
      <c r="DA167" s="365"/>
      <c r="DB167" t="s">
        <v>4457</v>
      </c>
      <c r="DC167">
        <v>1</v>
      </c>
    </row>
    <row r="168" spans="1:107" ht="15.75" customHeight="1" x14ac:dyDescent="0.45">
      <c r="A168" s="332" t="s">
        <v>6264</v>
      </c>
      <c r="B168" s="342" t="s">
        <v>4548</v>
      </c>
      <c r="C168" s="332" t="s">
        <v>8356</v>
      </c>
      <c r="D168" s="332"/>
      <c r="E168" s="361" t="s">
        <v>122</v>
      </c>
      <c r="G168" s="332" t="s">
        <v>702</v>
      </c>
      <c r="H168" s="332" t="s">
        <v>56</v>
      </c>
      <c r="I168" s="332" t="s">
        <v>173</v>
      </c>
      <c r="J168" s="332" t="s">
        <v>471</v>
      </c>
      <c r="L168" s="332" t="s">
        <v>272</v>
      </c>
      <c r="M168" s="332" t="s">
        <v>299</v>
      </c>
      <c r="N168" s="332" t="s">
        <v>299</v>
      </c>
      <c r="Q168" s="346">
        <v>0</v>
      </c>
      <c r="R168" s="346">
        <v>0</v>
      </c>
      <c r="S168" s="346">
        <v>0</v>
      </c>
      <c r="T168" s="346">
        <v>0</v>
      </c>
      <c r="U168" s="346">
        <v>0</v>
      </c>
      <c r="V168" s="347">
        <v>1</v>
      </c>
      <c r="W168" s="346">
        <v>0</v>
      </c>
      <c r="X168" s="346">
        <v>0</v>
      </c>
      <c r="Y168" s="348">
        <v>0</v>
      </c>
      <c r="Z168" s="349">
        <v>0</v>
      </c>
      <c r="AA168" s="349">
        <v>0</v>
      </c>
      <c r="AB168" s="349">
        <v>0</v>
      </c>
      <c r="AC168" s="349">
        <v>0</v>
      </c>
      <c r="AD168" s="349">
        <v>0</v>
      </c>
      <c r="AE168" s="349">
        <v>0</v>
      </c>
      <c r="AF168" s="349">
        <v>0</v>
      </c>
      <c r="AG168" s="349">
        <v>0</v>
      </c>
      <c r="AH168" s="349">
        <v>0</v>
      </c>
      <c r="AI168" s="349">
        <v>0</v>
      </c>
      <c r="AJ168" s="349">
        <v>0</v>
      </c>
      <c r="AK168" s="349">
        <v>0</v>
      </c>
      <c r="AL168" s="349">
        <v>0</v>
      </c>
      <c r="AM168" s="350">
        <v>0</v>
      </c>
      <c r="AN168" s="350">
        <v>0</v>
      </c>
      <c r="AO168" s="350">
        <v>0</v>
      </c>
      <c r="AP168" s="350">
        <v>0</v>
      </c>
      <c r="AQ168" s="350">
        <v>0</v>
      </c>
      <c r="AR168" s="350">
        <v>0</v>
      </c>
      <c r="AS168" s="350">
        <v>0</v>
      </c>
      <c r="AT168" s="350">
        <v>0</v>
      </c>
      <c r="AU168" s="350">
        <v>0</v>
      </c>
      <c r="AV168" s="350">
        <v>0</v>
      </c>
      <c r="AW168" s="350">
        <v>0</v>
      </c>
      <c r="AX168" s="350">
        <v>0</v>
      </c>
      <c r="AY168" s="350">
        <v>0</v>
      </c>
      <c r="AZ168" s="350">
        <v>0</v>
      </c>
      <c r="BA168" s="350">
        <v>0</v>
      </c>
      <c r="BB168" s="350">
        <v>0</v>
      </c>
      <c r="BC168" s="351">
        <v>0</v>
      </c>
      <c r="BD168" s="351">
        <v>0</v>
      </c>
      <c r="BE168" s="351">
        <v>0</v>
      </c>
      <c r="BF168" s="351">
        <v>0</v>
      </c>
      <c r="BG168" s="351">
        <v>0</v>
      </c>
      <c r="BH168" s="351">
        <v>0</v>
      </c>
      <c r="BI168" s="351">
        <v>0</v>
      </c>
      <c r="BJ168" s="351">
        <v>0</v>
      </c>
      <c r="BK168" s="351">
        <v>0</v>
      </c>
      <c r="BL168" s="351">
        <v>0</v>
      </c>
      <c r="BM168" s="351">
        <v>0</v>
      </c>
      <c r="BN168" s="351">
        <v>0</v>
      </c>
      <c r="BO168" s="352">
        <v>0</v>
      </c>
      <c r="BP168" s="352">
        <v>0</v>
      </c>
      <c r="BQ168" s="353">
        <v>0</v>
      </c>
      <c r="BR168" s="353">
        <v>0</v>
      </c>
      <c r="BS168" s="353">
        <v>0</v>
      </c>
      <c r="BT168" s="353">
        <v>0</v>
      </c>
      <c r="BU168" s="353">
        <v>0</v>
      </c>
      <c r="BV168" s="353">
        <v>0</v>
      </c>
      <c r="BW168" s="353">
        <v>0</v>
      </c>
      <c r="BX168" s="353">
        <v>0</v>
      </c>
      <c r="BY168" s="353">
        <v>0</v>
      </c>
      <c r="BZ168" s="353">
        <v>0</v>
      </c>
      <c r="CA168" s="354">
        <v>0</v>
      </c>
      <c r="CB168" s="355">
        <v>0</v>
      </c>
      <c r="CC168" s="355">
        <v>0</v>
      </c>
      <c r="CD168" s="355">
        <v>0</v>
      </c>
      <c r="CE168" s="355">
        <v>0</v>
      </c>
      <c r="CF168" s="355">
        <v>0</v>
      </c>
      <c r="CG168" s="355">
        <v>0</v>
      </c>
      <c r="CH168" s="355">
        <v>0</v>
      </c>
      <c r="CI168" s="355">
        <v>0</v>
      </c>
      <c r="CJ168" s="355">
        <v>0</v>
      </c>
      <c r="CK168" s="355">
        <v>0</v>
      </c>
      <c r="CL168" s="355">
        <v>0</v>
      </c>
      <c r="CM168" s="355">
        <v>0</v>
      </c>
      <c r="CN168" s="355">
        <v>0</v>
      </c>
      <c r="CO168" s="355">
        <v>0</v>
      </c>
      <c r="CP168" s="355">
        <v>0</v>
      </c>
      <c r="CQ168" s="355">
        <v>0</v>
      </c>
      <c r="CR168" s="355">
        <v>0</v>
      </c>
      <c r="CS168" s="355">
        <v>0</v>
      </c>
      <c r="CT168" s="355">
        <v>0</v>
      </c>
      <c r="CU168" s="356">
        <v>0</v>
      </c>
      <c r="CV168">
        <v>0</v>
      </c>
      <c r="CW168">
        <v>0</v>
      </c>
      <c r="CX168">
        <v>0</v>
      </c>
      <c r="CY168">
        <v>0</v>
      </c>
      <c r="CZ168">
        <v>0</v>
      </c>
      <c r="DA168" s="365"/>
      <c r="DC168">
        <v>1</v>
      </c>
    </row>
    <row r="169" spans="1:107" ht="15.75" customHeight="1" x14ac:dyDescent="0.45">
      <c r="A169" s="332" t="s">
        <v>6264</v>
      </c>
      <c r="B169" s="342" t="s">
        <v>4548</v>
      </c>
      <c r="C169" s="332" t="s">
        <v>8357</v>
      </c>
      <c r="D169" s="332"/>
      <c r="E169" s="361" t="s">
        <v>122</v>
      </c>
      <c r="G169" s="332" t="s">
        <v>702</v>
      </c>
      <c r="H169" s="332" t="s">
        <v>56</v>
      </c>
      <c r="I169" s="332" t="s">
        <v>173</v>
      </c>
      <c r="J169" s="332" t="s">
        <v>471</v>
      </c>
      <c r="L169" s="332" t="s">
        <v>272</v>
      </c>
      <c r="M169" s="332" t="s">
        <v>299</v>
      </c>
      <c r="N169" s="332" t="s">
        <v>299</v>
      </c>
      <c r="Q169" s="346">
        <v>0</v>
      </c>
      <c r="R169" s="346">
        <v>0</v>
      </c>
      <c r="S169" s="346">
        <v>0</v>
      </c>
      <c r="T169" s="346">
        <v>0</v>
      </c>
      <c r="U169" s="346">
        <v>0</v>
      </c>
      <c r="V169" s="347">
        <v>1</v>
      </c>
      <c r="W169" s="346">
        <v>0</v>
      </c>
      <c r="X169" s="346">
        <v>0</v>
      </c>
      <c r="Y169" s="348">
        <v>0</v>
      </c>
      <c r="Z169" s="349">
        <v>0</v>
      </c>
      <c r="AA169" s="349">
        <v>0</v>
      </c>
      <c r="AB169" s="349">
        <v>0</v>
      </c>
      <c r="AC169" s="349">
        <v>0</v>
      </c>
      <c r="AD169" s="349">
        <v>0</v>
      </c>
      <c r="AE169" s="349">
        <v>0</v>
      </c>
      <c r="AF169" s="349">
        <v>0</v>
      </c>
      <c r="AG169" s="349">
        <v>0</v>
      </c>
      <c r="AH169" s="349">
        <v>0</v>
      </c>
      <c r="AI169" s="349">
        <v>0</v>
      </c>
      <c r="AJ169" s="349">
        <v>0</v>
      </c>
      <c r="AK169" s="349">
        <v>0</v>
      </c>
      <c r="AL169" s="349">
        <v>0</v>
      </c>
      <c r="AM169" s="350">
        <v>0</v>
      </c>
      <c r="AN169" s="350">
        <v>0</v>
      </c>
      <c r="AO169" s="350">
        <v>0</v>
      </c>
      <c r="AP169" s="350">
        <v>0</v>
      </c>
      <c r="AQ169" s="350">
        <v>0</v>
      </c>
      <c r="AR169" s="350">
        <v>0</v>
      </c>
      <c r="AS169" s="350">
        <v>0</v>
      </c>
      <c r="AT169" s="350">
        <v>0</v>
      </c>
      <c r="AU169" s="350">
        <v>0</v>
      </c>
      <c r="AV169" s="350">
        <v>0</v>
      </c>
      <c r="AW169" s="350">
        <v>0</v>
      </c>
      <c r="AX169" s="350">
        <v>0</v>
      </c>
      <c r="AY169" s="350">
        <v>0</v>
      </c>
      <c r="AZ169" s="350">
        <v>0</v>
      </c>
      <c r="BA169" s="350">
        <v>0</v>
      </c>
      <c r="BB169" s="350">
        <v>0</v>
      </c>
      <c r="BC169" s="351">
        <v>0</v>
      </c>
      <c r="BD169" s="351">
        <v>0</v>
      </c>
      <c r="BE169" s="351">
        <v>0</v>
      </c>
      <c r="BF169" s="351">
        <v>0</v>
      </c>
      <c r="BG169" s="351">
        <v>0</v>
      </c>
      <c r="BH169" s="351">
        <v>0</v>
      </c>
      <c r="BI169" s="351">
        <v>0</v>
      </c>
      <c r="BJ169" s="351">
        <v>0</v>
      </c>
      <c r="BK169" s="351">
        <v>0</v>
      </c>
      <c r="BL169" s="351">
        <v>0</v>
      </c>
      <c r="BM169" s="351">
        <v>0</v>
      </c>
      <c r="BN169" s="351">
        <v>0</v>
      </c>
      <c r="BO169" s="352">
        <v>0</v>
      </c>
      <c r="BP169" s="352">
        <v>0</v>
      </c>
      <c r="BQ169" s="353">
        <v>0</v>
      </c>
      <c r="BR169" s="353">
        <v>0</v>
      </c>
      <c r="BS169" s="353">
        <v>0</v>
      </c>
      <c r="BT169" s="353">
        <v>0</v>
      </c>
      <c r="BU169" s="353">
        <v>0</v>
      </c>
      <c r="BV169" s="353">
        <v>0</v>
      </c>
      <c r="BW169" s="353">
        <v>0</v>
      </c>
      <c r="BX169" s="353">
        <v>0</v>
      </c>
      <c r="BY169" s="353">
        <v>0</v>
      </c>
      <c r="BZ169" s="353">
        <v>0</v>
      </c>
      <c r="CA169" s="354">
        <v>0</v>
      </c>
      <c r="CB169" s="355">
        <v>0</v>
      </c>
      <c r="CC169" s="355">
        <v>0</v>
      </c>
      <c r="CD169" s="355">
        <v>0</v>
      </c>
      <c r="CE169" s="355">
        <v>0</v>
      </c>
      <c r="CF169" s="355">
        <v>0</v>
      </c>
      <c r="CG169" s="355">
        <v>0</v>
      </c>
      <c r="CH169" s="355">
        <v>0</v>
      </c>
      <c r="CI169" s="355">
        <v>0</v>
      </c>
      <c r="CJ169" s="355">
        <v>0</v>
      </c>
      <c r="CK169" s="355">
        <v>0</v>
      </c>
      <c r="CL169" s="355">
        <v>0</v>
      </c>
      <c r="CM169" s="355">
        <v>0</v>
      </c>
      <c r="CN169" s="355">
        <v>0</v>
      </c>
      <c r="CO169" s="355">
        <v>0</v>
      </c>
      <c r="CP169" s="355">
        <v>0</v>
      </c>
      <c r="CQ169" s="355">
        <v>0</v>
      </c>
      <c r="CR169" s="355">
        <v>0</v>
      </c>
      <c r="CS169" s="355">
        <v>0</v>
      </c>
      <c r="CT169" s="355">
        <v>0</v>
      </c>
      <c r="CU169" s="356">
        <v>0</v>
      </c>
      <c r="CV169">
        <v>0</v>
      </c>
      <c r="CW169">
        <v>0</v>
      </c>
      <c r="CX169">
        <v>0</v>
      </c>
      <c r="CY169">
        <v>0</v>
      </c>
      <c r="CZ169">
        <v>0</v>
      </c>
      <c r="DA169" s="365"/>
      <c r="DC169">
        <v>1</v>
      </c>
    </row>
    <row r="170" spans="1:107" ht="15.75" customHeight="1" x14ac:dyDescent="0.45">
      <c r="A170" s="332" t="s">
        <v>6264</v>
      </c>
      <c r="B170" s="342" t="s">
        <v>4601</v>
      </c>
      <c r="C170" s="332" t="s">
        <v>8358</v>
      </c>
      <c r="D170" s="332"/>
      <c r="E170" s="361" t="s">
        <v>122</v>
      </c>
      <c r="G170" s="332" t="s">
        <v>702</v>
      </c>
      <c r="H170" s="332" t="s">
        <v>56</v>
      </c>
      <c r="I170" s="332" t="s">
        <v>173</v>
      </c>
      <c r="J170" s="332" t="s">
        <v>471</v>
      </c>
      <c r="L170" s="345" t="s">
        <v>274</v>
      </c>
      <c r="M170" s="332" t="s">
        <v>299</v>
      </c>
      <c r="N170" s="332" t="s">
        <v>299</v>
      </c>
      <c r="Q170" s="346">
        <v>0</v>
      </c>
      <c r="R170" s="346">
        <v>0</v>
      </c>
      <c r="S170" s="346">
        <v>0</v>
      </c>
      <c r="T170" s="346">
        <v>0</v>
      </c>
      <c r="U170" s="346">
        <v>0</v>
      </c>
      <c r="V170" s="347">
        <v>1</v>
      </c>
      <c r="W170" s="346">
        <v>0</v>
      </c>
      <c r="X170" s="346">
        <v>0</v>
      </c>
      <c r="Y170" s="348">
        <v>0</v>
      </c>
      <c r="Z170" s="349">
        <v>0</v>
      </c>
      <c r="AA170" s="349">
        <v>0</v>
      </c>
      <c r="AB170" s="349">
        <v>0</v>
      </c>
      <c r="AC170" s="349">
        <v>0</v>
      </c>
      <c r="AD170" s="349">
        <v>0</v>
      </c>
      <c r="AE170" s="349">
        <v>0</v>
      </c>
      <c r="AF170" s="349">
        <v>0</v>
      </c>
      <c r="AG170" s="349">
        <v>0</v>
      </c>
      <c r="AH170" s="349">
        <v>0</v>
      </c>
      <c r="AI170" s="349">
        <v>0</v>
      </c>
      <c r="AJ170" s="349">
        <v>0</v>
      </c>
      <c r="AK170" s="349">
        <v>0</v>
      </c>
      <c r="AL170" s="349">
        <v>0</v>
      </c>
      <c r="AM170" s="350">
        <v>0</v>
      </c>
      <c r="AN170" s="350">
        <v>0</v>
      </c>
      <c r="AO170" s="350">
        <v>0</v>
      </c>
      <c r="AP170" s="350">
        <v>0</v>
      </c>
      <c r="AQ170" s="350">
        <v>0</v>
      </c>
      <c r="AR170" s="350">
        <v>0</v>
      </c>
      <c r="AS170" s="350">
        <v>0</v>
      </c>
      <c r="AT170" s="350">
        <v>0</v>
      </c>
      <c r="AU170" s="350">
        <v>0</v>
      </c>
      <c r="AV170" s="350">
        <v>0</v>
      </c>
      <c r="AW170" s="350">
        <v>0</v>
      </c>
      <c r="AX170" s="350">
        <v>0</v>
      </c>
      <c r="AY170" s="350">
        <v>0</v>
      </c>
      <c r="AZ170" s="350">
        <v>0</v>
      </c>
      <c r="BA170" s="350">
        <v>0</v>
      </c>
      <c r="BB170" s="350">
        <v>0</v>
      </c>
      <c r="BC170" s="351">
        <v>0</v>
      </c>
      <c r="BD170" s="351">
        <v>0</v>
      </c>
      <c r="BE170" s="351">
        <v>0</v>
      </c>
      <c r="BF170" s="351">
        <v>0</v>
      </c>
      <c r="BG170" s="351">
        <v>0</v>
      </c>
      <c r="BH170" s="351">
        <v>0</v>
      </c>
      <c r="BI170" s="351">
        <v>0</v>
      </c>
      <c r="BJ170" s="351">
        <v>0</v>
      </c>
      <c r="BK170" s="351">
        <v>0</v>
      </c>
      <c r="BL170" s="351">
        <v>0</v>
      </c>
      <c r="BM170" s="351">
        <v>0</v>
      </c>
      <c r="BN170" s="351">
        <v>0</v>
      </c>
      <c r="BO170" s="352">
        <v>0</v>
      </c>
      <c r="BP170" s="352">
        <v>0</v>
      </c>
      <c r="BQ170" s="353">
        <v>0</v>
      </c>
      <c r="BR170" s="353">
        <v>0</v>
      </c>
      <c r="BS170" s="353">
        <v>0</v>
      </c>
      <c r="BT170" s="353">
        <v>0</v>
      </c>
      <c r="BU170" s="353">
        <v>0</v>
      </c>
      <c r="BV170" s="353">
        <v>0</v>
      </c>
      <c r="BW170" s="353">
        <v>0</v>
      </c>
      <c r="BX170" s="353">
        <v>0</v>
      </c>
      <c r="BY170" s="353">
        <v>0</v>
      </c>
      <c r="BZ170" s="353">
        <v>0</v>
      </c>
      <c r="CA170" s="354">
        <v>0</v>
      </c>
      <c r="CB170" s="355">
        <v>0</v>
      </c>
      <c r="CC170" s="355">
        <v>0</v>
      </c>
      <c r="CD170" s="355">
        <v>0</v>
      </c>
      <c r="CE170" s="355">
        <v>0</v>
      </c>
      <c r="CF170" s="355">
        <v>0</v>
      </c>
      <c r="CG170" s="355">
        <v>0</v>
      </c>
      <c r="CH170" s="355">
        <v>0</v>
      </c>
      <c r="CI170" s="355">
        <v>0</v>
      </c>
      <c r="CJ170" s="355">
        <v>0</v>
      </c>
      <c r="CK170" s="355">
        <v>0</v>
      </c>
      <c r="CL170" s="355">
        <v>0</v>
      </c>
      <c r="CM170" s="355">
        <v>0</v>
      </c>
      <c r="CN170" s="355">
        <v>0</v>
      </c>
      <c r="CO170" s="355">
        <v>0</v>
      </c>
      <c r="CP170" s="355">
        <v>0</v>
      </c>
      <c r="CQ170" s="355">
        <v>0</v>
      </c>
      <c r="CR170" s="355">
        <v>0</v>
      </c>
      <c r="CS170" s="355">
        <v>0</v>
      </c>
      <c r="CT170" s="355">
        <v>0</v>
      </c>
      <c r="CU170" s="356">
        <v>0</v>
      </c>
      <c r="CV170">
        <v>0</v>
      </c>
      <c r="CW170">
        <v>0</v>
      </c>
      <c r="CX170">
        <v>0</v>
      </c>
      <c r="CY170">
        <v>0</v>
      </c>
      <c r="CZ170">
        <v>0</v>
      </c>
      <c r="DA170" s="365"/>
      <c r="DC170">
        <v>1</v>
      </c>
    </row>
    <row r="171" spans="1:107" ht="15.75" customHeight="1" x14ac:dyDescent="0.45">
      <c r="A171" s="332" t="s">
        <v>6264</v>
      </c>
      <c r="B171" s="342" t="s">
        <v>4601</v>
      </c>
      <c r="C171" s="332" t="s">
        <v>8359</v>
      </c>
      <c r="D171" s="332"/>
      <c r="E171" s="361" t="s">
        <v>122</v>
      </c>
      <c r="G171" s="332" t="s">
        <v>702</v>
      </c>
      <c r="H171" s="332" t="s">
        <v>56</v>
      </c>
      <c r="I171" s="332" t="s">
        <v>173</v>
      </c>
      <c r="J171" s="332" t="s">
        <v>471</v>
      </c>
      <c r="L171" s="345" t="s">
        <v>274</v>
      </c>
      <c r="M171" s="332" t="s">
        <v>299</v>
      </c>
      <c r="N171" s="332" t="s">
        <v>299</v>
      </c>
      <c r="Q171" s="346">
        <v>0</v>
      </c>
      <c r="R171" s="346">
        <v>0</v>
      </c>
      <c r="S171" s="346">
        <v>0</v>
      </c>
      <c r="T171" s="346">
        <v>0</v>
      </c>
      <c r="U171" s="346">
        <v>0</v>
      </c>
      <c r="V171" s="347">
        <v>1</v>
      </c>
      <c r="W171" s="346">
        <v>0</v>
      </c>
      <c r="X171" s="346">
        <v>0</v>
      </c>
      <c r="Y171" s="348">
        <v>0</v>
      </c>
      <c r="Z171" s="349">
        <v>0</v>
      </c>
      <c r="AA171" s="349">
        <v>0</v>
      </c>
      <c r="AB171" s="349">
        <v>0</v>
      </c>
      <c r="AC171" s="349">
        <v>0</v>
      </c>
      <c r="AD171" s="349">
        <v>0</v>
      </c>
      <c r="AE171" s="349">
        <v>0</v>
      </c>
      <c r="AF171" s="349">
        <v>0</v>
      </c>
      <c r="AG171" s="349">
        <v>0</v>
      </c>
      <c r="AH171" s="349">
        <v>0</v>
      </c>
      <c r="AI171" s="349">
        <v>0</v>
      </c>
      <c r="AJ171" s="349">
        <v>0</v>
      </c>
      <c r="AK171" s="349">
        <v>0</v>
      </c>
      <c r="AL171" s="349">
        <v>0</v>
      </c>
      <c r="AM171" s="350">
        <v>0</v>
      </c>
      <c r="AN171" s="350">
        <v>0</v>
      </c>
      <c r="AO171" s="350">
        <v>0</v>
      </c>
      <c r="AP171" s="350">
        <v>0</v>
      </c>
      <c r="AQ171" s="350">
        <v>0</v>
      </c>
      <c r="AR171" s="350">
        <v>0</v>
      </c>
      <c r="AS171" s="350">
        <v>0</v>
      </c>
      <c r="AT171" s="350">
        <v>0</v>
      </c>
      <c r="AU171" s="350">
        <v>0</v>
      </c>
      <c r="AV171" s="350">
        <v>0</v>
      </c>
      <c r="AW171" s="350">
        <v>0</v>
      </c>
      <c r="AX171" s="350">
        <v>0</v>
      </c>
      <c r="AY171" s="350">
        <v>0</v>
      </c>
      <c r="AZ171" s="350">
        <v>0</v>
      </c>
      <c r="BA171" s="350">
        <v>0</v>
      </c>
      <c r="BB171" s="350">
        <v>0</v>
      </c>
      <c r="BC171" s="351">
        <v>0</v>
      </c>
      <c r="BD171" s="351">
        <v>0</v>
      </c>
      <c r="BE171" s="351">
        <v>0</v>
      </c>
      <c r="BF171" s="351">
        <v>0</v>
      </c>
      <c r="BG171" s="351">
        <v>0</v>
      </c>
      <c r="BH171" s="351">
        <v>0</v>
      </c>
      <c r="BI171" s="351">
        <v>0</v>
      </c>
      <c r="BJ171" s="351">
        <v>0</v>
      </c>
      <c r="BK171" s="351">
        <v>0</v>
      </c>
      <c r="BL171" s="351">
        <v>0</v>
      </c>
      <c r="BM171" s="351">
        <v>0</v>
      </c>
      <c r="BN171" s="351">
        <v>0</v>
      </c>
      <c r="BO171" s="352">
        <v>0</v>
      </c>
      <c r="BP171" s="352">
        <v>0</v>
      </c>
      <c r="BQ171" s="353">
        <v>0</v>
      </c>
      <c r="BR171" s="353">
        <v>0</v>
      </c>
      <c r="BS171" s="353">
        <v>0</v>
      </c>
      <c r="BT171" s="353">
        <v>0</v>
      </c>
      <c r="BU171" s="353">
        <v>0</v>
      </c>
      <c r="BV171" s="353">
        <v>0</v>
      </c>
      <c r="BW171" s="353">
        <v>0</v>
      </c>
      <c r="BX171" s="353">
        <v>0</v>
      </c>
      <c r="BY171" s="353">
        <v>0</v>
      </c>
      <c r="BZ171" s="353">
        <v>0</v>
      </c>
      <c r="CA171" s="354">
        <v>0</v>
      </c>
      <c r="CB171" s="355">
        <v>0</v>
      </c>
      <c r="CC171" s="355">
        <v>0</v>
      </c>
      <c r="CD171" s="355">
        <v>0</v>
      </c>
      <c r="CE171" s="355">
        <v>0</v>
      </c>
      <c r="CF171" s="355">
        <v>0</v>
      </c>
      <c r="CG171" s="355">
        <v>0</v>
      </c>
      <c r="CH171" s="355">
        <v>0</v>
      </c>
      <c r="CI171" s="355">
        <v>0</v>
      </c>
      <c r="CJ171" s="355">
        <v>0</v>
      </c>
      <c r="CK171" s="355">
        <v>0</v>
      </c>
      <c r="CL171" s="355">
        <v>0</v>
      </c>
      <c r="CM171" s="355">
        <v>0</v>
      </c>
      <c r="CN171" s="355">
        <v>0</v>
      </c>
      <c r="CO171" s="355">
        <v>0</v>
      </c>
      <c r="CP171" s="355">
        <v>0</v>
      </c>
      <c r="CQ171" s="355">
        <v>0</v>
      </c>
      <c r="CR171" s="355">
        <v>0</v>
      </c>
      <c r="CS171" s="355">
        <v>0</v>
      </c>
      <c r="CT171" s="355">
        <v>0</v>
      </c>
      <c r="CU171" s="356">
        <v>0</v>
      </c>
      <c r="CV171">
        <v>0</v>
      </c>
      <c r="CW171">
        <v>0</v>
      </c>
      <c r="CX171">
        <v>0</v>
      </c>
      <c r="CY171">
        <v>0</v>
      </c>
      <c r="CZ171">
        <v>0</v>
      </c>
      <c r="DA171" s="365"/>
      <c r="DB171" t="s">
        <v>4609</v>
      </c>
      <c r="DC171">
        <v>1</v>
      </c>
    </row>
    <row r="172" spans="1:107" ht="15.75" customHeight="1" x14ac:dyDescent="0.45">
      <c r="A172" s="332" t="s">
        <v>8360</v>
      </c>
      <c r="B172" s="342" t="s">
        <v>4711</v>
      </c>
      <c r="C172" s="332" t="s">
        <v>8361</v>
      </c>
      <c r="D172" s="332"/>
      <c r="E172" s="361" t="s">
        <v>122</v>
      </c>
      <c r="G172" s="332" t="s">
        <v>702</v>
      </c>
      <c r="H172" s="332" t="s">
        <v>56</v>
      </c>
      <c r="I172" s="332" t="s">
        <v>455</v>
      </c>
      <c r="J172" s="332" t="s">
        <v>269</v>
      </c>
      <c r="L172" s="332" t="s">
        <v>268</v>
      </c>
      <c r="M172" s="332" t="s">
        <v>299</v>
      </c>
      <c r="N172" s="332" t="s">
        <v>299</v>
      </c>
      <c r="Q172" s="346">
        <v>0</v>
      </c>
      <c r="R172" s="346">
        <v>0</v>
      </c>
      <c r="S172" s="346">
        <v>0</v>
      </c>
      <c r="T172" s="346">
        <v>0</v>
      </c>
      <c r="U172" s="346">
        <v>0</v>
      </c>
      <c r="V172" s="347">
        <v>1</v>
      </c>
      <c r="W172" s="346">
        <v>0</v>
      </c>
      <c r="X172" s="346">
        <v>0</v>
      </c>
      <c r="Y172" s="348">
        <v>0</v>
      </c>
      <c r="Z172" s="349">
        <v>0</v>
      </c>
      <c r="AA172" s="349">
        <v>0</v>
      </c>
      <c r="AB172" s="349">
        <v>0</v>
      </c>
      <c r="AC172" s="349">
        <v>0</v>
      </c>
      <c r="AD172" s="349">
        <v>0</v>
      </c>
      <c r="AE172" s="349">
        <v>0</v>
      </c>
      <c r="AF172" s="349">
        <v>0</v>
      </c>
      <c r="AG172" s="349">
        <v>0</v>
      </c>
      <c r="AH172" s="349">
        <v>0</v>
      </c>
      <c r="AI172" s="349">
        <v>0</v>
      </c>
      <c r="AJ172" s="349">
        <v>0</v>
      </c>
      <c r="AK172" s="349">
        <v>0</v>
      </c>
      <c r="AL172" s="349">
        <v>0</v>
      </c>
      <c r="AM172" s="350">
        <v>0</v>
      </c>
      <c r="AN172" s="350">
        <v>0</v>
      </c>
      <c r="AO172" s="350">
        <v>0</v>
      </c>
      <c r="AP172" s="350">
        <v>0</v>
      </c>
      <c r="AQ172" s="350">
        <v>0</v>
      </c>
      <c r="AR172" s="350">
        <v>0</v>
      </c>
      <c r="AS172" s="350">
        <v>0</v>
      </c>
      <c r="AT172" s="350">
        <v>0</v>
      </c>
      <c r="AU172" s="350">
        <v>0</v>
      </c>
      <c r="AV172" s="350">
        <v>0</v>
      </c>
      <c r="AW172" s="350">
        <v>0</v>
      </c>
      <c r="AX172" s="350">
        <v>0</v>
      </c>
      <c r="AY172" s="350">
        <v>0</v>
      </c>
      <c r="AZ172" s="350">
        <v>0</v>
      </c>
      <c r="BA172" s="350">
        <v>0</v>
      </c>
      <c r="BB172" s="350">
        <v>0</v>
      </c>
      <c r="BC172" s="351">
        <v>0</v>
      </c>
      <c r="BD172" s="351">
        <v>0</v>
      </c>
      <c r="BE172" s="351">
        <v>0</v>
      </c>
      <c r="BF172" s="351">
        <v>0</v>
      </c>
      <c r="BG172" s="351">
        <v>0</v>
      </c>
      <c r="BH172" s="351">
        <v>0</v>
      </c>
      <c r="BI172" s="351">
        <v>0</v>
      </c>
      <c r="BJ172" s="351">
        <v>0</v>
      </c>
      <c r="BK172" s="351">
        <v>0</v>
      </c>
      <c r="BL172" s="351">
        <v>0</v>
      </c>
      <c r="BM172" s="351">
        <v>0</v>
      </c>
      <c r="BN172" s="351">
        <v>0</v>
      </c>
      <c r="BO172" s="352">
        <v>0</v>
      </c>
      <c r="BP172" s="352">
        <v>0</v>
      </c>
      <c r="BQ172" s="353">
        <v>0</v>
      </c>
      <c r="BR172" s="353">
        <v>0</v>
      </c>
      <c r="BS172" s="353">
        <v>0</v>
      </c>
      <c r="BT172" s="353">
        <v>0</v>
      </c>
      <c r="BU172" s="353">
        <v>0</v>
      </c>
      <c r="BV172" s="353">
        <v>0</v>
      </c>
      <c r="BW172" s="353">
        <v>0</v>
      </c>
      <c r="BX172" s="353">
        <v>0</v>
      </c>
      <c r="BY172" s="353">
        <v>0</v>
      </c>
      <c r="BZ172" s="353">
        <v>0</v>
      </c>
      <c r="CA172" s="354">
        <v>0</v>
      </c>
      <c r="CB172" s="355">
        <v>0</v>
      </c>
      <c r="CC172" s="355">
        <v>0</v>
      </c>
      <c r="CD172" s="355">
        <v>0</v>
      </c>
      <c r="CE172" s="355">
        <v>0</v>
      </c>
      <c r="CF172" s="355">
        <v>0</v>
      </c>
      <c r="CG172" s="355">
        <v>0</v>
      </c>
      <c r="CH172" s="355">
        <v>0</v>
      </c>
      <c r="CI172" s="355">
        <v>0</v>
      </c>
      <c r="CJ172" s="355">
        <v>0</v>
      </c>
      <c r="CK172" s="355">
        <v>0</v>
      </c>
      <c r="CL172" s="355">
        <v>0</v>
      </c>
      <c r="CM172" s="355">
        <v>0</v>
      </c>
      <c r="CN172" s="355">
        <v>0</v>
      </c>
      <c r="CO172" s="355">
        <v>0</v>
      </c>
      <c r="CP172" s="355">
        <v>0</v>
      </c>
      <c r="CQ172" s="355">
        <v>0</v>
      </c>
      <c r="CR172" s="355">
        <v>0</v>
      </c>
      <c r="CS172" s="355">
        <v>0</v>
      </c>
      <c r="CT172" s="355">
        <v>0</v>
      </c>
      <c r="CU172" s="356">
        <v>0</v>
      </c>
      <c r="CV172">
        <v>0</v>
      </c>
      <c r="CW172">
        <v>0</v>
      </c>
      <c r="CX172">
        <v>0</v>
      </c>
      <c r="CY172">
        <v>0</v>
      </c>
      <c r="CZ172">
        <v>0</v>
      </c>
      <c r="DA172" s="365"/>
      <c r="DC172">
        <v>1</v>
      </c>
    </row>
    <row r="173" spans="1:107" ht="15.75" customHeight="1" x14ac:dyDescent="0.45">
      <c r="A173" s="332" t="s">
        <v>8360</v>
      </c>
      <c r="B173" s="342" t="s">
        <v>4711</v>
      </c>
      <c r="C173" s="332" t="s">
        <v>8362</v>
      </c>
      <c r="D173" s="332"/>
      <c r="E173" s="361" t="s">
        <v>122</v>
      </c>
      <c r="G173" s="332" t="s">
        <v>702</v>
      </c>
      <c r="H173" s="332" t="s">
        <v>56</v>
      </c>
      <c r="I173" s="332" t="s">
        <v>455</v>
      </c>
      <c r="J173" s="332" t="s">
        <v>269</v>
      </c>
      <c r="L173" s="332" t="s">
        <v>268</v>
      </c>
      <c r="M173" s="364" t="s">
        <v>2569</v>
      </c>
      <c r="N173" s="332" t="s">
        <v>299</v>
      </c>
      <c r="Q173" s="346">
        <v>0</v>
      </c>
      <c r="R173" s="346">
        <v>0</v>
      </c>
      <c r="S173" s="346">
        <v>0</v>
      </c>
      <c r="T173" s="346">
        <v>0</v>
      </c>
      <c r="U173" s="346">
        <v>0</v>
      </c>
      <c r="V173" s="347">
        <v>1</v>
      </c>
      <c r="W173" s="346">
        <v>0</v>
      </c>
      <c r="X173" s="346">
        <v>0</v>
      </c>
      <c r="Y173" s="348">
        <v>0</v>
      </c>
      <c r="Z173" s="349">
        <v>0</v>
      </c>
      <c r="AA173" s="349">
        <v>0</v>
      </c>
      <c r="AB173" s="349">
        <v>0</v>
      </c>
      <c r="AC173" s="349">
        <v>0</v>
      </c>
      <c r="AD173" s="349">
        <v>0</v>
      </c>
      <c r="AE173" s="349">
        <v>0</v>
      </c>
      <c r="AF173" s="349">
        <v>0</v>
      </c>
      <c r="AG173" s="349">
        <v>0</v>
      </c>
      <c r="AH173" s="349">
        <v>0</v>
      </c>
      <c r="AI173" s="349">
        <v>0</v>
      </c>
      <c r="AJ173" s="349">
        <v>0</v>
      </c>
      <c r="AK173" s="349">
        <v>0</v>
      </c>
      <c r="AL173" s="349">
        <v>0</v>
      </c>
      <c r="AM173" s="350">
        <v>0</v>
      </c>
      <c r="AN173" s="350">
        <v>0</v>
      </c>
      <c r="AO173" s="350">
        <v>0</v>
      </c>
      <c r="AP173" s="350">
        <v>0</v>
      </c>
      <c r="AQ173" s="350">
        <v>0</v>
      </c>
      <c r="AR173" s="350">
        <v>0</v>
      </c>
      <c r="AS173" s="350">
        <v>0</v>
      </c>
      <c r="AT173" s="350">
        <v>0</v>
      </c>
      <c r="AU173" s="350">
        <v>0</v>
      </c>
      <c r="AV173" s="350">
        <v>0</v>
      </c>
      <c r="AW173" s="350">
        <v>0</v>
      </c>
      <c r="AX173" s="350">
        <v>0</v>
      </c>
      <c r="AY173" s="350">
        <v>0</v>
      </c>
      <c r="AZ173" s="350">
        <v>0</v>
      </c>
      <c r="BA173" s="350">
        <v>0</v>
      </c>
      <c r="BB173" s="350">
        <v>0</v>
      </c>
      <c r="BC173" s="351">
        <v>0</v>
      </c>
      <c r="BD173" s="351">
        <v>0</v>
      </c>
      <c r="BE173" s="351">
        <v>0</v>
      </c>
      <c r="BF173" s="351">
        <v>0</v>
      </c>
      <c r="BG173" s="351">
        <v>0</v>
      </c>
      <c r="BH173" s="351">
        <v>0</v>
      </c>
      <c r="BI173" s="351">
        <v>0</v>
      </c>
      <c r="BJ173" s="351">
        <v>0</v>
      </c>
      <c r="BK173" s="351">
        <v>0</v>
      </c>
      <c r="BL173" s="351">
        <v>0</v>
      </c>
      <c r="BM173" s="351">
        <v>0</v>
      </c>
      <c r="BN173" s="351">
        <v>0</v>
      </c>
      <c r="BO173" s="352">
        <v>0</v>
      </c>
      <c r="BP173" s="352">
        <v>0</v>
      </c>
      <c r="BQ173" s="353">
        <v>0</v>
      </c>
      <c r="BR173" s="353">
        <v>0</v>
      </c>
      <c r="BS173" s="353">
        <v>0</v>
      </c>
      <c r="BT173" s="353">
        <v>0</v>
      </c>
      <c r="BU173" s="353">
        <v>0</v>
      </c>
      <c r="BV173" s="353">
        <v>0</v>
      </c>
      <c r="BW173" s="353">
        <v>0</v>
      </c>
      <c r="BX173" s="353">
        <v>0</v>
      </c>
      <c r="BY173" s="353">
        <v>0</v>
      </c>
      <c r="BZ173" s="353">
        <v>0</v>
      </c>
      <c r="CA173" s="354">
        <v>0</v>
      </c>
      <c r="CB173" s="355">
        <v>0</v>
      </c>
      <c r="CC173" s="355">
        <v>0</v>
      </c>
      <c r="CD173" s="355">
        <v>0</v>
      </c>
      <c r="CE173" s="355">
        <v>0</v>
      </c>
      <c r="CF173" s="355">
        <v>0</v>
      </c>
      <c r="CG173" s="355">
        <v>0</v>
      </c>
      <c r="CH173" s="355">
        <v>0</v>
      </c>
      <c r="CI173" s="355">
        <v>0</v>
      </c>
      <c r="CJ173" s="355">
        <v>0</v>
      </c>
      <c r="CK173" s="355">
        <v>0</v>
      </c>
      <c r="CL173" s="355">
        <v>0</v>
      </c>
      <c r="CM173" s="355">
        <v>0</v>
      </c>
      <c r="CN173" s="355">
        <v>0</v>
      </c>
      <c r="CO173" s="355">
        <v>0</v>
      </c>
      <c r="CP173" s="355">
        <v>0</v>
      </c>
      <c r="CQ173" s="355">
        <v>0</v>
      </c>
      <c r="CR173" s="355">
        <v>0</v>
      </c>
      <c r="CS173" s="355">
        <v>0</v>
      </c>
      <c r="CT173" s="355">
        <v>0</v>
      </c>
      <c r="CU173" s="356">
        <v>0</v>
      </c>
      <c r="CV173">
        <v>0</v>
      </c>
      <c r="CW173">
        <v>0</v>
      </c>
      <c r="CX173">
        <v>0</v>
      </c>
      <c r="CY173">
        <v>0</v>
      </c>
      <c r="CZ173">
        <v>0</v>
      </c>
      <c r="DA173" s="365"/>
      <c r="DB173" t="s">
        <v>7712</v>
      </c>
      <c r="DC173">
        <v>1</v>
      </c>
    </row>
    <row r="174" spans="1:107" ht="15.75" customHeight="1" x14ac:dyDescent="0.45">
      <c r="A174" s="332" t="s">
        <v>8360</v>
      </c>
      <c r="B174" s="342" t="s">
        <v>4711</v>
      </c>
      <c r="C174" s="332" t="s">
        <v>8363</v>
      </c>
      <c r="D174" s="332"/>
      <c r="E174" s="361" t="s">
        <v>122</v>
      </c>
      <c r="G174" s="332" t="s">
        <v>702</v>
      </c>
      <c r="H174" s="332" t="s">
        <v>56</v>
      </c>
      <c r="I174" s="332" t="s">
        <v>455</v>
      </c>
      <c r="J174" s="332" t="s">
        <v>269</v>
      </c>
      <c r="L174" s="332" t="s">
        <v>268</v>
      </c>
      <c r="M174" s="364" t="s">
        <v>2569</v>
      </c>
      <c r="N174" s="332" t="s">
        <v>299</v>
      </c>
      <c r="Q174" s="346">
        <v>0</v>
      </c>
      <c r="R174" s="346">
        <v>0</v>
      </c>
      <c r="S174" s="346">
        <v>0</v>
      </c>
      <c r="T174" s="346">
        <v>0</v>
      </c>
      <c r="U174" s="346">
        <v>0</v>
      </c>
      <c r="V174" s="347">
        <v>1</v>
      </c>
      <c r="W174" s="346">
        <v>0</v>
      </c>
      <c r="X174" s="346">
        <v>0</v>
      </c>
      <c r="Y174" s="348">
        <v>0</v>
      </c>
      <c r="Z174" s="349">
        <v>0</v>
      </c>
      <c r="AA174" s="349">
        <v>0</v>
      </c>
      <c r="AB174" s="349">
        <v>0</v>
      </c>
      <c r="AC174" s="349">
        <v>0</v>
      </c>
      <c r="AD174" s="349">
        <v>0</v>
      </c>
      <c r="AE174" s="349">
        <v>0</v>
      </c>
      <c r="AF174" s="349">
        <v>0</v>
      </c>
      <c r="AG174" s="349">
        <v>0</v>
      </c>
      <c r="AH174" s="349">
        <v>0</v>
      </c>
      <c r="AI174" s="349">
        <v>0</v>
      </c>
      <c r="AJ174" s="349">
        <v>0</v>
      </c>
      <c r="AK174" s="349">
        <v>0</v>
      </c>
      <c r="AL174" s="349">
        <v>0</v>
      </c>
      <c r="AM174" s="350">
        <v>0</v>
      </c>
      <c r="AN174" s="350">
        <v>0</v>
      </c>
      <c r="AO174" s="350">
        <v>0</v>
      </c>
      <c r="AP174" s="350">
        <v>0</v>
      </c>
      <c r="AQ174" s="350">
        <v>0</v>
      </c>
      <c r="AR174" s="350">
        <v>0</v>
      </c>
      <c r="AS174" s="350">
        <v>0</v>
      </c>
      <c r="AT174" s="350">
        <v>0</v>
      </c>
      <c r="AU174" s="350">
        <v>0</v>
      </c>
      <c r="AV174" s="350">
        <v>0</v>
      </c>
      <c r="AW174" s="350">
        <v>0</v>
      </c>
      <c r="AX174" s="350">
        <v>0</v>
      </c>
      <c r="AY174" s="350">
        <v>0</v>
      </c>
      <c r="AZ174" s="350">
        <v>0</v>
      </c>
      <c r="BA174" s="350">
        <v>0</v>
      </c>
      <c r="BB174" s="350">
        <v>0</v>
      </c>
      <c r="BC174" s="351">
        <v>0</v>
      </c>
      <c r="BD174" s="351">
        <v>0</v>
      </c>
      <c r="BE174" s="351">
        <v>0</v>
      </c>
      <c r="BF174" s="351">
        <v>0</v>
      </c>
      <c r="BG174" s="351">
        <v>0</v>
      </c>
      <c r="BH174" s="351">
        <v>0</v>
      </c>
      <c r="BI174" s="351">
        <v>0</v>
      </c>
      <c r="BJ174" s="351">
        <v>0</v>
      </c>
      <c r="BK174" s="351">
        <v>0</v>
      </c>
      <c r="BL174" s="351">
        <v>0</v>
      </c>
      <c r="BM174" s="351">
        <v>0</v>
      </c>
      <c r="BN174" s="351">
        <v>0</v>
      </c>
      <c r="BO174" s="352">
        <v>0</v>
      </c>
      <c r="BP174" s="352">
        <v>0</v>
      </c>
      <c r="BQ174" s="353">
        <v>0</v>
      </c>
      <c r="BR174" s="353">
        <v>0</v>
      </c>
      <c r="BS174" s="353">
        <v>0</v>
      </c>
      <c r="BT174" s="353">
        <v>0</v>
      </c>
      <c r="BU174" s="353">
        <v>0</v>
      </c>
      <c r="BV174" s="353">
        <v>0</v>
      </c>
      <c r="BW174" s="353">
        <v>0</v>
      </c>
      <c r="BX174" s="353">
        <v>0</v>
      </c>
      <c r="BY174" s="353">
        <v>0</v>
      </c>
      <c r="BZ174" s="353">
        <v>0</v>
      </c>
      <c r="CA174" s="354">
        <v>0</v>
      </c>
      <c r="CB174" s="355">
        <v>0</v>
      </c>
      <c r="CC174" s="355">
        <v>0</v>
      </c>
      <c r="CD174" s="355">
        <v>0</v>
      </c>
      <c r="CE174" s="355">
        <v>0</v>
      </c>
      <c r="CF174" s="355">
        <v>0</v>
      </c>
      <c r="CG174" s="355">
        <v>0</v>
      </c>
      <c r="CH174" s="355">
        <v>0</v>
      </c>
      <c r="CI174" s="355">
        <v>0</v>
      </c>
      <c r="CJ174" s="355">
        <v>0</v>
      </c>
      <c r="CK174" s="355">
        <v>0</v>
      </c>
      <c r="CL174" s="355">
        <v>0</v>
      </c>
      <c r="CM174" s="355">
        <v>0</v>
      </c>
      <c r="CN174" s="355">
        <v>0</v>
      </c>
      <c r="CO174" s="355">
        <v>0</v>
      </c>
      <c r="CP174" s="355">
        <v>0</v>
      </c>
      <c r="CQ174" s="355">
        <v>0</v>
      </c>
      <c r="CR174" s="355">
        <v>0</v>
      </c>
      <c r="CS174" s="355">
        <v>0</v>
      </c>
      <c r="CT174" s="355">
        <v>0</v>
      </c>
      <c r="CU174" s="356">
        <v>0</v>
      </c>
      <c r="CV174">
        <v>0</v>
      </c>
      <c r="CW174">
        <v>0</v>
      </c>
      <c r="CX174">
        <v>0</v>
      </c>
      <c r="CY174">
        <v>0</v>
      </c>
      <c r="CZ174">
        <v>0</v>
      </c>
      <c r="DA174" s="365"/>
      <c r="DB174" t="s">
        <v>7712</v>
      </c>
      <c r="DC174">
        <v>1</v>
      </c>
    </row>
    <row r="175" spans="1:107" ht="15.75" customHeight="1" x14ac:dyDescent="0.45">
      <c r="A175" s="332" t="s">
        <v>8364</v>
      </c>
      <c r="B175" s="342" t="s">
        <v>4747</v>
      </c>
      <c r="C175" s="332" t="s">
        <v>8365</v>
      </c>
      <c r="D175" s="332"/>
      <c r="E175" s="361" t="s">
        <v>122</v>
      </c>
      <c r="G175" s="332" t="s">
        <v>702</v>
      </c>
      <c r="H175" s="332" t="s">
        <v>56</v>
      </c>
      <c r="I175" s="332" t="s">
        <v>173</v>
      </c>
      <c r="J175" s="332" t="s">
        <v>471</v>
      </c>
      <c r="L175" s="345" t="s">
        <v>268</v>
      </c>
      <c r="M175" s="332" t="s">
        <v>299</v>
      </c>
      <c r="N175" s="332" t="s">
        <v>299</v>
      </c>
      <c r="Q175" s="346">
        <v>0</v>
      </c>
      <c r="R175" s="346">
        <v>0</v>
      </c>
      <c r="S175" s="346">
        <v>0</v>
      </c>
      <c r="T175" s="346">
        <v>0</v>
      </c>
      <c r="U175" s="346">
        <v>0</v>
      </c>
      <c r="V175" s="346">
        <v>0</v>
      </c>
      <c r="W175" s="346">
        <v>0</v>
      </c>
      <c r="X175" s="347">
        <v>1</v>
      </c>
      <c r="Y175" s="348">
        <v>0</v>
      </c>
      <c r="Z175" s="349">
        <v>0</v>
      </c>
      <c r="AA175" s="349">
        <v>0</v>
      </c>
      <c r="AB175" s="349">
        <v>0</v>
      </c>
      <c r="AC175" s="349">
        <v>0</v>
      </c>
      <c r="AD175" s="349">
        <v>0</v>
      </c>
      <c r="AE175" s="349">
        <v>0</v>
      </c>
      <c r="AF175" s="349">
        <v>0</v>
      </c>
      <c r="AG175" s="349">
        <v>0</v>
      </c>
      <c r="AH175" s="349">
        <v>0</v>
      </c>
      <c r="AI175" s="349">
        <v>0</v>
      </c>
      <c r="AJ175" s="349">
        <v>0</v>
      </c>
      <c r="AK175" s="349">
        <v>0</v>
      </c>
      <c r="AL175" s="349">
        <v>0</v>
      </c>
      <c r="AM175" s="350">
        <v>0</v>
      </c>
      <c r="AN175" s="350">
        <v>0</v>
      </c>
      <c r="AO175" s="350">
        <v>0</v>
      </c>
      <c r="AP175" s="350">
        <v>0</v>
      </c>
      <c r="AQ175" s="350">
        <v>0</v>
      </c>
      <c r="AR175" s="350">
        <v>0</v>
      </c>
      <c r="AS175" s="350">
        <v>0</v>
      </c>
      <c r="AT175" s="350">
        <v>0</v>
      </c>
      <c r="AU175" s="350">
        <v>0</v>
      </c>
      <c r="AV175" s="350">
        <v>0</v>
      </c>
      <c r="AW175" s="350">
        <v>0</v>
      </c>
      <c r="AX175" s="350">
        <v>0</v>
      </c>
      <c r="AY175" s="350">
        <v>0</v>
      </c>
      <c r="AZ175" s="350">
        <v>0</v>
      </c>
      <c r="BA175" s="350">
        <v>0</v>
      </c>
      <c r="BB175" s="350">
        <v>0</v>
      </c>
      <c r="BC175" s="351">
        <v>0</v>
      </c>
      <c r="BD175" s="351">
        <v>0</v>
      </c>
      <c r="BE175" s="351">
        <v>0</v>
      </c>
      <c r="BF175" s="351">
        <v>0</v>
      </c>
      <c r="BG175" s="351">
        <v>0</v>
      </c>
      <c r="BH175" s="351">
        <v>0</v>
      </c>
      <c r="BI175" s="351">
        <v>0</v>
      </c>
      <c r="BJ175" s="351">
        <v>0</v>
      </c>
      <c r="BK175" s="351">
        <v>0</v>
      </c>
      <c r="BL175" s="351">
        <v>0</v>
      </c>
      <c r="BM175" s="351">
        <v>0</v>
      </c>
      <c r="BN175" s="351">
        <v>0</v>
      </c>
      <c r="BO175" s="352">
        <v>0</v>
      </c>
      <c r="BP175" s="352">
        <v>0</v>
      </c>
      <c r="BQ175" s="353">
        <v>0</v>
      </c>
      <c r="BR175" s="353">
        <v>0</v>
      </c>
      <c r="BS175" s="353">
        <v>0</v>
      </c>
      <c r="BT175" s="353">
        <v>0</v>
      </c>
      <c r="BU175" s="353">
        <v>0</v>
      </c>
      <c r="BV175" s="353">
        <v>0</v>
      </c>
      <c r="BW175" s="353">
        <v>0</v>
      </c>
      <c r="BX175" s="353">
        <v>0</v>
      </c>
      <c r="BY175" s="353">
        <v>0</v>
      </c>
      <c r="BZ175" s="353">
        <v>0</v>
      </c>
      <c r="CA175" s="354">
        <v>0</v>
      </c>
      <c r="CB175" s="355">
        <v>0</v>
      </c>
      <c r="CC175" s="355">
        <v>0</v>
      </c>
      <c r="CD175" s="355">
        <v>0</v>
      </c>
      <c r="CE175" s="355">
        <v>0</v>
      </c>
      <c r="CF175" s="355">
        <v>0</v>
      </c>
      <c r="CG175" s="355">
        <v>0</v>
      </c>
      <c r="CH175" s="355">
        <v>0</v>
      </c>
      <c r="CI175" s="355">
        <v>0</v>
      </c>
      <c r="CJ175" s="355">
        <v>0</v>
      </c>
      <c r="CK175" s="355">
        <v>0</v>
      </c>
      <c r="CL175" s="355">
        <v>0</v>
      </c>
      <c r="CM175" s="355">
        <v>0</v>
      </c>
      <c r="CN175" s="355">
        <v>0</v>
      </c>
      <c r="CO175" s="355">
        <v>0</v>
      </c>
      <c r="CP175" s="355">
        <v>0</v>
      </c>
      <c r="CQ175" s="355">
        <v>0</v>
      </c>
      <c r="CR175" s="355">
        <v>0</v>
      </c>
      <c r="CS175" s="355">
        <v>0</v>
      </c>
      <c r="CT175" s="355">
        <v>0</v>
      </c>
      <c r="CU175" s="356">
        <v>0</v>
      </c>
      <c r="CV175">
        <v>0</v>
      </c>
      <c r="CW175">
        <v>0</v>
      </c>
      <c r="CX175">
        <v>0</v>
      </c>
      <c r="CY175">
        <v>0</v>
      </c>
      <c r="CZ175">
        <v>0</v>
      </c>
      <c r="DA175" s="365"/>
      <c r="DC175">
        <v>1</v>
      </c>
    </row>
    <row r="176" spans="1:107" ht="15.75" customHeight="1" x14ac:dyDescent="0.45">
      <c r="A176" s="332" t="s">
        <v>8364</v>
      </c>
      <c r="B176" s="342" t="s">
        <v>4747</v>
      </c>
      <c r="C176" s="332" t="s">
        <v>8366</v>
      </c>
      <c r="D176" s="332"/>
      <c r="E176" s="361" t="s">
        <v>122</v>
      </c>
      <c r="G176" s="332" t="s">
        <v>702</v>
      </c>
      <c r="H176" s="332" t="s">
        <v>56</v>
      </c>
      <c r="I176" s="332" t="s">
        <v>173</v>
      </c>
      <c r="J176" s="332" t="s">
        <v>471</v>
      </c>
      <c r="L176" s="345" t="s">
        <v>268</v>
      </c>
      <c r="M176" s="332" t="s">
        <v>299</v>
      </c>
      <c r="N176" s="332" t="s">
        <v>299</v>
      </c>
      <c r="Q176" s="346">
        <v>0</v>
      </c>
      <c r="R176" s="346">
        <v>0</v>
      </c>
      <c r="S176" s="346">
        <v>0</v>
      </c>
      <c r="T176" s="346">
        <v>0</v>
      </c>
      <c r="U176" s="346">
        <v>0</v>
      </c>
      <c r="V176" s="347">
        <v>1</v>
      </c>
      <c r="W176" s="346">
        <v>0</v>
      </c>
      <c r="X176" s="346">
        <v>0</v>
      </c>
      <c r="Y176" s="348">
        <v>0</v>
      </c>
      <c r="Z176" s="349">
        <v>0</v>
      </c>
      <c r="AA176" s="349">
        <v>0</v>
      </c>
      <c r="AB176" s="349">
        <v>0</v>
      </c>
      <c r="AC176" s="349">
        <v>0</v>
      </c>
      <c r="AD176" s="349">
        <v>0</v>
      </c>
      <c r="AE176" s="349">
        <v>0</v>
      </c>
      <c r="AF176" s="349">
        <v>0</v>
      </c>
      <c r="AG176" s="349">
        <v>0</v>
      </c>
      <c r="AH176" s="349">
        <v>0</v>
      </c>
      <c r="AI176" s="349">
        <v>0</v>
      </c>
      <c r="AJ176" s="349">
        <v>0</v>
      </c>
      <c r="AK176" s="349">
        <v>0</v>
      </c>
      <c r="AL176" s="349">
        <v>0</v>
      </c>
      <c r="AM176" s="350">
        <v>0</v>
      </c>
      <c r="AN176" s="350">
        <v>0</v>
      </c>
      <c r="AO176" s="350">
        <v>0</v>
      </c>
      <c r="AP176" s="350">
        <v>0</v>
      </c>
      <c r="AQ176" s="350">
        <v>0</v>
      </c>
      <c r="AR176" s="350">
        <v>0</v>
      </c>
      <c r="AS176" s="350">
        <v>0</v>
      </c>
      <c r="AT176" s="350">
        <v>0</v>
      </c>
      <c r="AU176" s="350">
        <v>0</v>
      </c>
      <c r="AV176" s="350">
        <v>0</v>
      </c>
      <c r="AW176" s="350">
        <v>0</v>
      </c>
      <c r="AX176" s="350">
        <v>0</v>
      </c>
      <c r="AY176" s="350">
        <v>0</v>
      </c>
      <c r="AZ176" s="350">
        <v>0</v>
      </c>
      <c r="BA176" s="350">
        <v>0</v>
      </c>
      <c r="BB176" s="350">
        <v>0</v>
      </c>
      <c r="BC176" s="351">
        <v>0</v>
      </c>
      <c r="BD176" s="351">
        <v>0</v>
      </c>
      <c r="BE176" s="351">
        <v>0</v>
      </c>
      <c r="BF176" s="351">
        <v>0</v>
      </c>
      <c r="BG176" s="351">
        <v>0</v>
      </c>
      <c r="BH176" s="351">
        <v>0</v>
      </c>
      <c r="BI176" s="351">
        <v>0</v>
      </c>
      <c r="BJ176" s="351">
        <v>0</v>
      </c>
      <c r="BK176" s="351">
        <v>0</v>
      </c>
      <c r="BL176" s="351">
        <v>0</v>
      </c>
      <c r="BM176" s="351">
        <v>0</v>
      </c>
      <c r="BN176" s="351">
        <v>0</v>
      </c>
      <c r="BO176" s="352">
        <v>0</v>
      </c>
      <c r="BP176" s="352">
        <v>0</v>
      </c>
      <c r="BQ176" s="353">
        <v>0</v>
      </c>
      <c r="BR176" s="353">
        <v>0</v>
      </c>
      <c r="BS176" s="353">
        <v>0</v>
      </c>
      <c r="BT176" s="353">
        <v>0</v>
      </c>
      <c r="BU176" s="353">
        <v>0</v>
      </c>
      <c r="BV176" s="353">
        <v>0</v>
      </c>
      <c r="BW176" s="353">
        <v>0</v>
      </c>
      <c r="BX176" s="353">
        <v>0</v>
      </c>
      <c r="BY176" s="353">
        <v>0</v>
      </c>
      <c r="BZ176" s="353">
        <v>0</v>
      </c>
      <c r="CA176" s="354">
        <v>0</v>
      </c>
      <c r="CB176" s="355">
        <v>0</v>
      </c>
      <c r="CC176" s="355">
        <v>0</v>
      </c>
      <c r="CD176" s="355">
        <v>0</v>
      </c>
      <c r="CE176" s="355">
        <v>0</v>
      </c>
      <c r="CF176" s="355">
        <v>0</v>
      </c>
      <c r="CG176" s="355">
        <v>0</v>
      </c>
      <c r="CH176" s="355">
        <v>0</v>
      </c>
      <c r="CI176" s="355">
        <v>0</v>
      </c>
      <c r="CJ176" s="355">
        <v>0</v>
      </c>
      <c r="CK176" s="355">
        <v>0</v>
      </c>
      <c r="CL176" s="355">
        <v>0</v>
      </c>
      <c r="CM176" s="355">
        <v>0</v>
      </c>
      <c r="CN176" s="355">
        <v>0</v>
      </c>
      <c r="CO176" s="355">
        <v>0</v>
      </c>
      <c r="CP176" s="355">
        <v>0</v>
      </c>
      <c r="CQ176" s="355">
        <v>0</v>
      </c>
      <c r="CR176" s="355">
        <v>0</v>
      </c>
      <c r="CS176" s="355">
        <v>0</v>
      </c>
      <c r="CT176" s="355">
        <v>0</v>
      </c>
      <c r="CU176" s="356">
        <v>0</v>
      </c>
      <c r="CV176">
        <v>0</v>
      </c>
      <c r="CW176">
        <v>0</v>
      </c>
      <c r="CX176">
        <v>0</v>
      </c>
      <c r="CY176">
        <v>0</v>
      </c>
      <c r="CZ176">
        <v>0</v>
      </c>
      <c r="DA176" s="365"/>
      <c r="DC176">
        <v>1</v>
      </c>
    </row>
    <row r="177" spans="1:107" ht="15.75" customHeight="1" x14ac:dyDescent="0.45">
      <c r="A177" s="332" t="s">
        <v>8364</v>
      </c>
      <c r="B177" s="342" t="s">
        <v>4747</v>
      </c>
      <c r="C177" s="332" t="s">
        <v>8367</v>
      </c>
      <c r="D177" s="332"/>
      <c r="E177" s="361" t="s">
        <v>142</v>
      </c>
      <c r="G177" s="332" t="s">
        <v>702</v>
      </c>
      <c r="H177" s="332" t="s">
        <v>56</v>
      </c>
      <c r="I177" s="332" t="s">
        <v>173</v>
      </c>
      <c r="J177" s="332" t="s">
        <v>471</v>
      </c>
      <c r="L177" s="332" t="s">
        <v>272</v>
      </c>
      <c r="M177" s="332" t="s">
        <v>299</v>
      </c>
      <c r="N177" s="332" t="s">
        <v>299</v>
      </c>
      <c r="Q177" s="346">
        <v>0</v>
      </c>
      <c r="R177" s="346">
        <v>0</v>
      </c>
      <c r="S177" s="346">
        <v>0</v>
      </c>
      <c r="T177" s="346">
        <v>0</v>
      </c>
      <c r="U177" s="346">
        <v>0</v>
      </c>
      <c r="V177" s="347">
        <v>1</v>
      </c>
      <c r="W177" s="346">
        <v>0</v>
      </c>
      <c r="X177" s="346">
        <v>0</v>
      </c>
      <c r="Y177" s="348">
        <v>0</v>
      </c>
      <c r="Z177" s="349">
        <v>0</v>
      </c>
      <c r="AA177" s="349">
        <v>0</v>
      </c>
      <c r="AB177" s="349">
        <v>0</v>
      </c>
      <c r="AC177" s="349">
        <v>0</v>
      </c>
      <c r="AD177" s="349">
        <v>0</v>
      </c>
      <c r="AE177" s="349">
        <v>0</v>
      </c>
      <c r="AF177" s="349">
        <v>0</v>
      </c>
      <c r="AG177" s="349">
        <v>0</v>
      </c>
      <c r="AH177" s="349">
        <v>0</v>
      </c>
      <c r="AI177" s="349">
        <v>0</v>
      </c>
      <c r="AJ177" s="349">
        <v>0</v>
      </c>
      <c r="AK177" s="349">
        <v>0</v>
      </c>
      <c r="AL177" s="349">
        <v>0</v>
      </c>
      <c r="AM177" s="350">
        <v>0</v>
      </c>
      <c r="AN177" s="350">
        <v>0</v>
      </c>
      <c r="AO177" s="350">
        <v>0</v>
      </c>
      <c r="AP177" s="350">
        <v>0</v>
      </c>
      <c r="AQ177" s="350">
        <v>0</v>
      </c>
      <c r="AR177" s="350">
        <v>0</v>
      </c>
      <c r="AS177" s="350">
        <v>0</v>
      </c>
      <c r="AT177" s="350">
        <v>0</v>
      </c>
      <c r="AU177" s="350">
        <v>0</v>
      </c>
      <c r="AV177" s="350">
        <v>0</v>
      </c>
      <c r="AW177" s="350">
        <v>0</v>
      </c>
      <c r="AX177" s="350">
        <v>0</v>
      </c>
      <c r="AY177" s="350">
        <v>0</v>
      </c>
      <c r="AZ177" s="350">
        <v>0</v>
      </c>
      <c r="BA177" s="350">
        <v>0</v>
      </c>
      <c r="BB177" s="350">
        <v>0</v>
      </c>
      <c r="BC177" s="351">
        <v>0</v>
      </c>
      <c r="BD177" s="351">
        <v>0</v>
      </c>
      <c r="BE177" s="351">
        <v>0</v>
      </c>
      <c r="BF177" s="351">
        <v>0</v>
      </c>
      <c r="BG177" s="351">
        <v>0</v>
      </c>
      <c r="BH177" s="351">
        <v>0</v>
      </c>
      <c r="BI177" s="351">
        <v>0</v>
      </c>
      <c r="BJ177" s="351">
        <v>0</v>
      </c>
      <c r="BK177" s="351">
        <v>0</v>
      </c>
      <c r="BL177" s="351">
        <v>0</v>
      </c>
      <c r="BM177" s="351">
        <v>0</v>
      </c>
      <c r="BN177" s="351">
        <v>0</v>
      </c>
      <c r="BO177" s="352">
        <v>0</v>
      </c>
      <c r="BP177" s="352">
        <v>0</v>
      </c>
      <c r="BQ177" s="353">
        <v>0</v>
      </c>
      <c r="BR177" s="353">
        <v>0</v>
      </c>
      <c r="BS177" s="353">
        <v>0</v>
      </c>
      <c r="BT177" s="353">
        <v>0</v>
      </c>
      <c r="BU177" s="353">
        <v>0</v>
      </c>
      <c r="BV177" s="353">
        <v>0</v>
      </c>
      <c r="BW177" s="353">
        <v>0</v>
      </c>
      <c r="BX177" s="353">
        <v>0</v>
      </c>
      <c r="BY177" s="353">
        <v>0</v>
      </c>
      <c r="BZ177" s="353">
        <v>0</v>
      </c>
      <c r="CA177" s="354">
        <v>0</v>
      </c>
      <c r="CB177" s="355">
        <v>0</v>
      </c>
      <c r="CC177" s="355">
        <v>0</v>
      </c>
      <c r="CD177" s="355">
        <v>0</v>
      </c>
      <c r="CE177" s="355">
        <v>0</v>
      </c>
      <c r="CF177" s="355">
        <v>0</v>
      </c>
      <c r="CG177" s="355">
        <v>0</v>
      </c>
      <c r="CH177" s="355">
        <v>0</v>
      </c>
      <c r="CI177" s="355">
        <v>0</v>
      </c>
      <c r="CJ177" s="355">
        <v>0</v>
      </c>
      <c r="CK177" s="355">
        <v>0</v>
      </c>
      <c r="CL177" s="355">
        <v>0</v>
      </c>
      <c r="CM177" s="355">
        <v>0</v>
      </c>
      <c r="CN177" s="355">
        <v>0</v>
      </c>
      <c r="CO177" s="355">
        <v>0</v>
      </c>
      <c r="CP177" s="355">
        <v>0</v>
      </c>
      <c r="CQ177" s="355">
        <v>0</v>
      </c>
      <c r="CR177" s="355">
        <v>0</v>
      </c>
      <c r="CS177" s="355">
        <v>0</v>
      </c>
      <c r="CT177" s="355">
        <v>0</v>
      </c>
      <c r="CU177" s="356">
        <v>0</v>
      </c>
      <c r="CV177">
        <v>0</v>
      </c>
      <c r="CW177">
        <v>0</v>
      </c>
      <c r="CX177">
        <v>0</v>
      </c>
      <c r="CY177">
        <v>0</v>
      </c>
      <c r="CZ177">
        <v>0</v>
      </c>
      <c r="DA177" s="365"/>
      <c r="DC177">
        <v>1</v>
      </c>
    </row>
    <row r="178" spans="1:107" ht="15.75" customHeight="1" x14ac:dyDescent="0.45">
      <c r="A178" s="332" t="s">
        <v>8364</v>
      </c>
      <c r="B178" s="342" t="s">
        <v>4747</v>
      </c>
      <c r="C178" s="332" t="s">
        <v>8368</v>
      </c>
      <c r="D178" s="332"/>
      <c r="E178" s="361" t="s">
        <v>122</v>
      </c>
      <c r="G178" s="332" t="s">
        <v>702</v>
      </c>
      <c r="H178" s="332" t="s">
        <v>56</v>
      </c>
      <c r="I178" s="332" t="s">
        <v>173</v>
      </c>
      <c r="J178" s="332" t="s">
        <v>471</v>
      </c>
      <c r="L178" s="345" t="s">
        <v>274</v>
      </c>
      <c r="M178" s="332" t="s">
        <v>299</v>
      </c>
      <c r="N178" s="332" t="s">
        <v>299</v>
      </c>
      <c r="Q178" s="346">
        <v>0</v>
      </c>
      <c r="R178" s="346">
        <v>0</v>
      </c>
      <c r="S178" s="346">
        <v>0</v>
      </c>
      <c r="T178" s="346">
        <v>0</v>
      </c>
      <c r="U178" s="346">
        <v>0</v>
      </c>
      <c r="V178" s="347">
        <v>1</v>
      </c>
      <c r="W178" s="346">
        <v>0</v>
      </c>
      <c r="X178" s="346">
        <v>0</v>
      </c>
      <c r="Y178" s="348">
        <v>0</v>
      </c>
      <c r="Z178" s="349">
        <v>0</v>
      </c>
      <c r="AA178" s="349">
        <v>0</v>
      </c>
      <c r="AB178" s="349">
        <v>0</v>
      </c>
      <c r="AC178" s="349">
        <v>0</v>
      </c>
      <c r="AD178" s="349">
        <v>0</v>
      </c>
      <c r="AE178" s="349">
        <v>0</v>
      </c>
      <c r="AF178" s="349">
        <v>0</v>
      </c>
      <c r="AG178" s="349">
        <v>0</v>
      </c>
      <c r="AH178" s="349">
        <v>0</v>
      </c>
      <c r="AI178" s="349">
        <v>0</v>
      </c>
      <c r="AJ178" s="349">
        <v>0</v>
      </c>
      <c r="AK178" s="349">
        <v>0</v>
      </c>
      <c r="AL178" s="349">
        <v>0</v>
      </c>
      <c r="AM178" s="350">
        <v>0</v>
      </c>
      <c r="AN178" s="350">
        <v>0</v>
      </c>
      <c r="AO178" s="350">
        <v>0</v>
      </c>
      <c r="AP178" s="350">
        <v>0</v>
      </c>
      <c r="AQ178" s="350">
        <v>0</v>
      </c>
      <c r="AR178" s="350">
        <v>0</v>
      </c>
      <c r="AS178" s="350">
        <v>0</v>
      </c>
      <c r="AT178" s="350">
        <v>0</v>
      </c>
      <c r="AU178" s="350">
        <v>0</v>
      </c>
      <c r="AV178" s="350">
        <v>0</v>
      </c>
      <c r="AW178" s="350">
        <v>0</v>
      </c>
      <c r="AX178" s="350">
        <v>0</v>
      </c>
      <c r="AY178" s="350">
        <v>0</v>
      </c>
      <c r="AZ178" s="350">
        <v>0</v>
      </c>
      <c r="BA178" s="350">
        <v>0</v>
      </c>
      <c r="BB178" s="350">
        <v>0</v>
      </c>
      <c r="BC178" s="351">
        <v>0</v>
      </c>
      <c r="BD178" s="351">
        <v>0</v>
      </c>
      <c r="BE178" s="351">
        <v>0</v>
      </c>
      <c r="BF178" s="351">
        <v>0</v>
      </c>
      <c r="BG178" s="351">
        <v>0</v>
      </c>
      <c r="BH178" s="351">
        <v>0</v>
      </c>
      <c r="BI178" s="351">
        <v>0</v>
      </c>
      <c r="BJ178" s="351">
        <v>0</v>
      </c>
      <c r="BK178" s="351">
        <v>0</v>
      </c>
      <c r="BL178" s="351">
        <v>0</v>
      </c>
      <c r="BM178" s="351">
        <v>0</v>
      </c>
      <c r="BN178" s="351">
        <v>0</v>
      </c>
      <c r="BO178" s="352">
        <v>0</v>
      </c>
      <c r="BP178" s="352">
        <v>0</v>
      </c>
      <c r="BQ178" s="353">
        <v>0</v>
      </c>
      <c r="BR178" s="353">
        <v>0</v>
      </c>
      <c r="BS178" s="353">
        <v>0</v>
      </c>
      <c r="BT178" s="353">
        <v>0</v>
      </c>
      <c r="BU178" s="353">
        <v>0</v>
      </c>
      <c r="BV178" s="353">
        <v>0</v>
      </c>
      <c r="BW178" s="353">
        <v>0</v>
      </c>
      <c r="BX178" s="353">
        <v>0</v>
      </c>
      <c r="BY178" s="353">
        <v>0</v>
      </c>
      <c r="BZ178" s="353">
        <v>0</v>
      </c>
      <c r="CA178" s="354">
        <v>0</v>
      </c>
      <c r="CB178" s="355">
        <v>0</v>
      </c>
      <c r="CC178" s="355">
        <v>0</v>
      </c>
      <c r="CD178" s="355">
        <v>0</v>
      </c>
      <c r="CE178" s="355">
        <v>0</v>
      </c>
      <c r="CF178" s="355">
        <v>0</v>
      </c>
      <c r="CG178" s="355">
        <v>0</v>
      </c>
      <c r="CH178" s="355">
        <v>0</v>
      </c>
      <c r="CI178" s="355">
        <v>0</v>
      </c>
      <c r="CJ178" s="355">
        <v>0</v>
      </c>
      <c r="CK178" s="355">
        <v>0</v>
      </c>
      <c r="CL178" s="355">
        <v>0</v>
      </c>
      <c r="CM178" s="355">
        <v>0</v>
      </c>
      <c r="CN178" s="355">
        <v>0</v>
      </c>
      <c r="CO178" s="355">
        <v>0</v>
      </c>
      <c r="CP178" s="355">
        <v>0</v>
      </c>
      <c r="CQ178" s="355">
        <v>0</v>
      </c>
      <c r="CR178" s="355">
        <v>0</v>
      </c>
      <c r="CS178" s="355">
        <v>0</v>
      </c>
      <c r="CT178" s="355">
        <v>0</v>
      </c>
      <c r="CU178" s="356">
        <v>0</v>
      </c>
      <c r="CV178">
        <v>0</v>
      </c>
      <c r="CW178">
        <v>0</v>
      </c>
      <c r="CX178">
        <v>0</v>
      </c>
      <c r="CY178">
        <v>0</v>
      </c>
      <c r="CZ178">
        <v>0</v>
      </c>
      <c r="DA178" s="365"/>
      <c r="DC178">
        <v>1</v>
      </c>
    </row>
    <row r="179" spans="1:107" ht="15.75" customHeight="1" x14ac:dyDescent="0.45">
      <c r="A179" s="332" t="s">
        <v>6267</v>
      </c>
      <c r="B179" s="342" t="s">
        <v>4773</v>
      </c>
      <c r="C179" s="332" t="s">
        <v>8369</v>
      </c>
      <c r="D179" s="332"/>
      <c r="E179" s="361" t="s">
        <v>122</v>
      </c>
      <c r="G179" s="332" t="s">
        <v>702</v>
      </c>
      <c r="H179" s="332" t="s">
        <v>13</v>
      </c>
      <c r="I179" s="332" t="s">
        <v>221</v>
      </c>
      <c r="J179" s="345" t="s">
        <v>471</v>
      </c>
      <c r="L179" s="332" t="s">
        <v>272</v>
      </c>
      <c r="M179" s="332" t="s">
        <v>299</v>
      </c>
      <c r="N179" s="332" t="s">
        <v>299</v>
      </c>
      <c r="Q179" s="346">
        <v>0</v>
      </c>
      <c r="R179" s="346">
        <v>0</v>
      </c>
      <c r="S179" s="346">
        <v>0</v>
      </c>
      <c r="T179" s="346">
        <v>0</v>
      </c>
      <c r="U179" s="346">
        <v>0</v>
      </c>
      <c r="V179" s="347">
        <v>1</v>
      </c>
      <c r="W179" s="346">
        <v>0</v>
      </c>
      <c r="X179" s="346">
        <v>0</v>
      </c>
      <c r="Y179" s="348">
        <v>0</v>
      </c>
      <c r="Z179" s="349">
        <v>0</v>
      </c>
      <c r="AA179" s="349">
        <v>0</v>
      </c>
      <c r="AB179" s="349">
        <v>0</v>
      </c>
      <c r="AC179" s="349">
        <v>0</v>
      </c>
      <c r="AD179" s="349">
        <v>0</v>
      </c>
      <c r="AE179" s="349">
        <v>0</v>
      </c>
      <c r="AF179" s="349">
        <v>0</v>
      </c>
      <c r="AG179" s="349">
        <v>0</v>
      </c>
      <c r="AH179" s="349">
        <v>0</v>
      </c>
      <c r="AI179" s="349">
        <v>0</v>
      </c>
      <c r="AJ179" s="349">
        <v>0</v>
      </c>
      <c r="AK179" s="349">
        <v>0</v>
      </c>
      <c r="AL179" s="349">
        <v>0</v>
      </c>
      <c r="AM179" s="350">
        <v>0</v>
      </c>
      <c r="AN179" s="350">
        <v>0</v>
      </c>
      <c r="AO179" s="350">
        <v>0</v>
      </c>
      <c r="AP179" s="350">
        <v>0</v>
      </c>
      <c r="AQ179" s="350">
        <v>0</v>
      </c>
      <c r="AR179" s="350">
        <v>0</v>
      </c>
      <c r="AS179" s="350">
        <v>0</v>
      </c>
      <c r="AT179" s="350">
        <v>0</v>
      </c>
      <c r="AU179" s="350">
        <v>0</v>
      </c>
      <c r="AV179" s="350">
        <v>0</v>
      </c>
      <c r="AW179" s="350">
        <v>0</v>
      </c>
      <c r="AX179" s="350">
        <v>0</v>
      </c>
      <c r="AY179" s="350">
        <v>0</v>
      </c>
      <c r="AZ179" s="350">
        <v>0</v>
      </c>
      <c r="BA179" s="350">
        <v>0</v>
      </c>
      <c r="BB179" s="350">
        <v>0</v>
      </c>
      <c r="BC179" s="351">
        <v>0</v>
      </c>
      <c r="BD179" s="351">
        <v>0</v>
      </c>
      <c r="BE179" s="351">
        <v>0</v>
      </c>
      <c r="BF179" s="351">
        <v>0</v>
      </c>
      <c r="BG179" s="351">
        <v>0</v>
      </c>
      <c r="BH179" s="351">
        <v>0</v>
      </c>
      <c r="BI179" s="351">
        <v>0</v>
      </c>
      <c r="BJ179" s="351">
        <v>0</v>
      </c>
      <c r="BK179" s="351">
        <v>0</v>
      </c>
      <c r="BL179" s="351">
        <v>0</v>
      </c>
      <c r="BM179" s="351">
        <v>0</v>
      </c>
      <c r="BN179" s="351">
        <v>0</v>
      </c>
      <c r="BO179" s="352">
        <v>0</v>
      </c>
      <c r="BP179" s="352">
        <v>0</v>
      </c>
      <c r="BQ179" s="353">
        <v>0</v>
      </c>
      <c r="BR179" s="353">
        <v>0</v>
      </c>
      <c r="BS179" s="353">
        <v>0</v>
      </c>
      <c r="BT179" s="353">
        <v>0</v>
      </c>
      <c r="BU179" s="353">
        <v>0</v>
      </c>
      <c r="BV179" s="353">
        <v>0</v>
      </c>
      <c r="BW179" s="353">
        <v>0</v>
      </c>
      <c r="BX179" s="353">
        <v>0</v>
      </c>
      <c r="BY179" s="353">
        <v>0</v>
      </c>
      <c r="BZ179" s="353">
        <v>0</v>
      </c>
      <c r="CA179" s="354">
        <v>0</v>
      </c>
      <c r="CB179" s="355">
        <v>0</v>
      </c>
      <c r="CC179" s="355">
        <v>0</v>
      </c>
      <c r="CD179" s="355">
        <v>0</v>
      </c>
      <c r="CE179" s="355">
        <v>0</v>
      </c>
      <c r="CF179" s="355">
        <v>0</v>
      </c>
      <c r="CG179" s="355">
        <v>0</v>
      </c>
      <c r="CH179" s="355">
        <v>0</v>
      </c>
      <c r="CI179" s="355">
        <v>0</v>
      </c>
      <c r="CJ179" s="355">
        <v>0</v>
      </c>
      <c r="CK179" s="355">
        <v>0</v>
      </c>
      <c r="CL179" s="355">
        <v>0</v>
      </c>
      <c r="CM179" s="355">
        <v>0</v>
      </c>
      <c r="CN179" s="355">
        <v>0</v>
      </c>
      <c r="CO179" s="355">
        <v>0</v>
      </c>
      <c r="CP179" s="355">
        <v>0</v>
      </c>
      <c r="CQ179" s="355">
        <v>0</v>
      </c>
      <c r="CR179" s="355">
        <v>0</v>
      </c>
      <c r="CS179" s="355">
        <v>0</v>
      </c>
      <c r="CT179" s="355">
        <v>0</v>
      </c>
      <c r="CU179" s="356">
        <v>0</v>
      </c>
      <c r="CV179">
        <v>0</v>
      </c>
      <c r="CW179">
        <v>0</v>
      </c>
      <c r="CX179">
        <v>0</v>
      </c>
      <c r="CY179">
        <v>0</v>
      </c>
      <c r="CZ179">
        <v>0</v>
      </c>
      <c r="DA179" s="365"/>
      <c r="DC179">
        <v>1</v>
      </c>
    </row>
    <row r="180" spans="1:107" ht="15.75" customHeight="1" x14ac:dyDescent="0.45">
      <c r="A180" s="332" t="s">
        <v>6267</v>
      </c>
      <c r="B180" s="342" t="s">
        <v>4773</v>
      </c>
      <c r="C180" s="332" t="s">
        <v>8370</v>
      </c>
      <c r="D180" s="332"/>
      <c r="E180" s="361" t="s">
        <v>122</v>
      </c>
      <c r="G180" s="332" t="s">
        <v>702</v>
      </c>
      <c r="H180" s="332" t="s">
        <v>56</v>
      </c>
      <c r="I180" s="332" t="s">
        <v>455</v>
      </c>
      <c r="J180" s="332" t="s">
        <v>471</v>
      </c>
      <c r="L180" s="345" t="s">
        <v>274</v>
      </c>
      <c r="M180" s="364" t="s">
        <v>300</v>
      </c>
      <c r="N180" s="332" t="s">
        <v>299</v>
      </c>
      <c r="Q180" s="346">
        <v>0</v>
      </c>
      <c r="R180" s="346">
        <v>0</v>
      </c>
      <c r="S180" s="346">
        <v>0</v>
      </c>
      <c r="T180" s="346">
        <v>0</v>
      </c>
      <c r="U180" s="346">
        <v>0</v>
      </c>
      <c r="V180" s="346">
        <v>0</v>
      </c>
      <c r="W180" s="346">
        <v>0</v>
      </c>
      <c r="X180" s="347">
        <v>1</v>
      </c>
      <c r="Y180" s="348">
        <v>0</v>
      </c>
      <c r="Z180" s="349">
        <v>0</v>
      </c>
      <c r="AA180" s="349">
        <v>0</v>
      </c>
      <c r="AB180" s="349">
        <v>0</v>
      </c>
      <c r="AC180" s="349">
        <v>0</v>
      </c>
      <c r="AD180" s="349">
        <v>0</v>
      </c>
      <c r="AE180" s="349">
        <v>0</v>
      </c>
      <c r="AF180" s="349">
        <v>0</v>
      </c>
      <c r="AG180" s="349">
        <v>0</v>
      </c>
      <c r="AH180" s="349">
        <v>0</v>
      </c>
      <c r="AI180" s="349">
        <v>0</v>
      </c>
      <c r="AJ180" s="349">
        <v>0</v>
      </c>
      <c r="AK180" s="349">
        <v>0</v>
      </c>
      <c r="AL180" s="349">
        <v>0</v>
      </c>
      <c r="AM180" s="350">
        <v>0</v>
      </c>
      <c r="AN180" s="350">
        <v>0</v>
      </c>
      <c r="AO180" s="350">
        <v>0</v>
      </c>
      <c r="AP180" s="350">
        <v>0</v>
      </c>
      <c r="AQ180" s="350">
        <v>0</v>
      </c>
      <c r="AR180" s="350">
        <v>0</v>
      </c>
      <c r="AS180" s="350">
        <v>0</v>
      </c>
      <c r="AT180" s="350">
        <v>0</v>
      </c>
      <c r="AU180" s="350">
        <v>0</v>
      </c>
      <c r="AV180" s="350">
        <v>0</v>
      </c>
      <c r="AW180" s="350">
        <v>0</v>
      </c>
      <c r="AX180" s="350">
        <v>0</v>
      </c>
      <c r="AY180" s="350">
        <v>0</v>
      </c>
      <c r="AZ180" s="350">
        <v>0</v>
      </c>
      <c r="BA180" s="350">
        <v>0</v>
      </c>
      <c r="BB180" s="350">
        <v>0</v>
      </c>
      <c r="BC180" s="351">
        <v>0</v>
      </c>
      <c r="BD180" s="351">
        <v>0</v>
      </c>
      <c r="BE180" s="351">
        <v>0</v>
      </c>
      <c r="BF180" s="351">
        <v>0</v>
      </c>
      <c r="BG180" s="351">
        <v>0</v>
      </c>
      <c r="BH180" s="351">
        <v>0</v>
      </c>
      <c r="BI180" s="351">
        <v>0</v>
      </c>
      <c r="BJ180" s="351">
        <v>0</v>
      </c>
      <c r="BK180" s="351">
        <v>0</v>
      </c>
      <c r="BL180" s="351">
        <v>0</v>
      </c>
      <c r="BM180" s="351">
        <v>0</v>
      </c>
      <c r="BN180" s="351">
        <v>0</v>
      </c>
      <c r="BO180" s="352">
        <v>0</v>
      </c>
      <c r="BP180" s="352">
        <v>0</v>
      </c>
      <c r="BQ180" s="353">
        <v>0</v>
      </c>
      <c r="BR180" s="353">
        <v>0</v>
      </c>
      <c r="BS180" s="353">
        <v>0</v>
      </c>
      <c r="BT180" s="353">
        <v>0</v>
      </c>
      <c r="BU180" s="353">
        <v>0</v>
      </c>
      <c r="BV180" s="353">
        <v>0</v>
      </c>
      <c r="BW180" s="353">
        <v>0</v>
      </c>
      <c r="BX180" s="353">
        <v>0</v>
      </c>
      <c r="BY180" s="353">
        <v>0</v>
      </c>
      <c r="BZ180" s="353">
        <v>0</v>
      </c>
      <c r="CA180" s="354">
        <v>0</v>
      </c>
      <c r="CB180" s="355">
        <v>0</v>
      </c>
      <c r="CC180" s="355">
        <v>0</v>
      </c>
      <c r="CD180" s="355">
        <v>0</v>
      </c>
      <c r="CE180" s="355">
        <v>0</v>
      </c>
      <c r="CF180" s="355">
        <v>0</v>
      </c>
      <c r="CG180" s="355">
        <v>0</v>
      </c>
      <c r="CH180" s="355">
        <v>0</v>
      </c>
      <c r="CI180" s="355">
        <v>0</v>
      </c>
      <c r="CJ180" s="355">
        <v>0</v>
      </c>
      <c r="CK180" s="355">
        <v>0</v>
      </c>
      <c r="CL180" s="355">
        <v>0</v>
      </c>
      <c r="CM180" s="355">
        <v>0</v>
      </c>
      <c r="CN180" s="355">
        <v>0</v>
      </c>
      <c r="CO180" s="355">
        <v>0</v>
      </c>
      <c r="CP180" s="355">
        <v>0</v>
      </c>
      <c r="CQ180" s="355">
        <v>0</v>
      </c>
      <c r="CR180" s="355">
        <v>0</v>
      </c>
      <c r="CS180" s="355">
        <v>0</v>
      </c>
      <c r="CT180" s="355">
        <v>0</v>
      </c>
      <c r="CU180" s="356">
        <v>0</v>
      </c>
      <c r="CV180">
        <v>0</v>
      </c>
      <c r="CW180">
        <v>0</v>
      </c>
      <c r="CX180">
        <v>0</v>
      </c>
      <c r="CY180">
        <v>0</v>
      </c>
      <c r="CZ180">
        <v>0</v>
      </c>
      <c r="DA180" s="365"/>
      <c r="DC180">
        <v>1</v>
      </c>
    </row>
    <row r="181" spans="1:107" ht="15.75" customHeight="1" x14ac:dyDescent="0.45">
      <c r="A181" s="332" t="s">
        <v>6267</v>
      </c>
      <c r="B181" s="342" t="s">
        <v>4773</v>
      </c>
      <c r="C181" s="332" t="s">
        <v>8371</v>
      </c>
      <c r="D181" s="332"/>
      <c r="E181" s="361" t="s">
        <v>122</v>
      </c>
      <c r="G181" s="332" t="s">
        <v>702</v>
      </c>
      <c r="H181" s="332" t="s">
        <v>56</v>
      </c>
      <c r="I181" s="345" t="s">
        <v>455</v>
      </c>
      <c r="J181" s="332" t="s">
        <v>471</v>
      </c>
      <c r="L181" s="345" t="s">
        <v>274</v>
      </c>
      <c r="M181" s="364" t="s">
        <v>300</v>
      </c>
      <c r="N181" s="345" t="s">
        <v>300</v>
      </c>
      <c r="Q181" s="346">
        <v>0</v>
      </c>
      <c r="R181" s="346">
        <v>0</v>
      </c>
      <c r="S181" s="346">
        <v>0</v>
      </c>
      <c r="T181" s="346">
        <v>0</v>
      </c>
      <c r="U181" s="346">
        <v>0</v>
      </c>
      <c r="V181" s="346">
        <v>0</v>
      </c>
      <c r="W181" s="346">
        <v>0</v>
      </c>
      <c r="X181" s="347">
        <v>1</v>
      </c>
      <c r="Y181" s="348">
        <v>0</v>
      </c>
      <c r="Z181" s="349">
        <v>0</v>
      </c>
      <c r="AA181" s="349">
        <v>0</v>
      </c>
      <c r="AB181" s="349">
        <v>0</v>
      </c>
      <c r="AC181" s="349">
        <v>0</v>
      </c>
      <c r="AD181" s="349">
        <v>0</v>
      </c>
      <c r="AE181" s="349">
        <v>0</v>
      </c>
      <c r="AF181" s="349">
        <v>0</v>
      </c>
      <c r="AG181" s="349">
        <v>0</v>
      </c>
      <c r="AH181" s="349">
        <v>0</v>
      </c>
      <c r="AI181" s="349">
        <v>0</v>
      </c>
      <c r="AJ181" s="349">
        <v>0</v>
      </c>
      <c r="AK181" s="349">
        <v>0</v>
      </c>
      <c r="AL181" s="349">
        <v>0</v>
      </c>
      <c r="AM181" s="350">
        <v>0</v>
      </c>
      <c r="AN181" s="350">
        <v>0</v>
      </c>
      <c r="AO181" s="350">
        <v>0</v>
      </c>
      <c r="AP181" s="350">
        <v>0</v>
      </c>
      <c r="AQ181" s="350">
        <v>0</v>
      </c>
      <c r="AR181" s="350">
        <v>0</v>
      </c>
      <c r="AS181" s="350">
        <v>0</v>
      </c>
      <c r="AT181" s="350">
        <v>0</v>
      </c>
      <c r="AU181" s="350">
        <v>0</v>
      </c>
      <c r="AV181" s="350">
        <v>0</v>
      </c>
      <c r="AW181" s="350">
        <v>0</v>
      </c>
      <c r="AX181" s="350">
        <v>0</v>
      </c>
      <c r="AY181" s="350">
        <v>0</v>
      </c>
      <c r="AZ181" s="350">
        <v>0</v>
      </c>
      <c r="BA181" s="350">
        <v>0</v>
      </c>
      <c r="BB181" s="350">
        <v>0</v>
      </c>
      <c r="BC181" s="351">
        <v>0</v>
      </c>
      <c r="BD181" s="351">
        <v>0</v>
      </c>
      <c r="BE181" s="351">
        <v>0</v>
      </c>
      <c r="BF181" s="351">
        <v>0</v>
      </c>
      <c r="BG181" s="351">
        <v>0</v>
      </c>
      <c r="BH181" s="351">
        <v>0</v>
      </c>
      <c r="BI181" s="351">
        <v>0</v>
      </c>
      <c r="BJ181" s="351">
        <v>0</v>
      </c>
      <c r="BK181" s="351">
        <v>0</v>
      </c>
      <c r="BL181" s="351">
        <v>0</v>
      </c>
      <c r="BM181" s="351">
        <v>0</v>
      </c>
      <c r="BN181" s="351">
        <v>0</v>
      </c>
      <c r="BO181" s="352">
        <v>0</v>
      </c>
      <c r="BP181" s="352">
        <v>0</v>
      </c>
      <c r="BQ181" s="353">
        <v>0</v>
      </c>
      <c r="BR181" s="353">
        <v>0</v>
      </c>
      <c r="BS181" s="353">
        <v>0</v>
      </c>
      <c r="BT181" s="353">
        <v>0</v>
      </c>
      <c r="BU181" s="353">
        <v>0</v>
      </c>
      <c r="BV181" s="353">
        <v>0</v>
      </c>
      <c r="BW181" s="353">
        <v>0</v>
      </c>
      <c r="BX181" s="353">
        <v>0</v>
      </c>
      <c r="BY181" s="353">
        <v>0</v>
      </c>
      <c r="BZ181" s="353">
        <v>0</v>
      </c>
      <c r="CA181" s="354">
        <v>0</v>
      </c>
      <c r="CB181" s="355">
        <v>0</v>
      </c>
      <c r="CC181" s="355">
        <v>0</v>
      </c>
      <c r="CD181" s="355">
        <v>0</v>
      </c>
      <c r="CE181" s="355">
        <v>0</v>
      </c>
      <c r="CF181" s="355">
        <v>0</v>
      </c>
      <c r="CG181" s="355">
        <v>0</v>
      </c>
      <c r="CH181" s="355">
        <v>0</v>
      </c>
      <c r="CI181" s="355">
        <v>0</v>
      </c>
      <c r="CJ181" s="355">
        <v>0</v>
      </c>
      <c r="CK181" s="355">
        <v>0</v>
      </c>
      <c r="CL181" s="355">
        <v>0</v>
      </c>
      <c r="CM181" s="355">
        <v>0</v>
      </c>
      <c r="CN181" s="355">
        <v>0</v>
      </c>
      <c r="CO181" s="355">
        <v>0</v>
      </c>
      <c r="CP181" s="355">
        <v>0</v>
      </c>
      <c r="CQ181" s="355">
        <v>0</v>
      </c>
      <c r="CR181" s="355">
        <v>0</v>
      </c>
      <c r="CS181" s="355">
        <v>0</v>
      </c>
      <c r="CT181" s="355">
        <v>0</v>
      </c>
      <c r="CU181" s="356">
        <v>0</v>
      </c>
      <c r="CV181">
        <v>0</v>
      </c>
      <c r="CW181">
        <v>0</v>
      </c>
      <c r="CX181">
        <v>0</v>
      </c>
      <c r="CY181">
        <v>0</v>
      </c>
      <c r="CZ181">
        <v>0</v>
      </c>
      <c r="DA181" s="365"/>
      <c r="DC181">
        <v>1</v>
      </c>
    </row>
    <row r="182" spans="1:107" ht="15.75" customHeight="1" x14ac:dyDescent="0.45">
      <c r="A182" s="332" t="s">
        <v>6267</v>
      </c>
      <c r="B182" s="342" t="s">
        <v>4773</v>
      </c>
      <c r="C182" s="332" t="s">
        <v>8372</v>
      </c>
      <c r="D182" s="332"/>
      <c r="E182" s="361" t="s">
        <v>122</v>
      </c>
      <c r="G182" s="332" t="s">
        <v>702</v>
      </c>
      <c r="H182" s="332" t="s">
        <v>56</v>
      </c>
      <c r="I182" s="332" t="s">
        <v>455</v>
      </c>
      <c r="J182" s="332" t="s">
        <v>471</v>
      </c>
      <c r="L182" s="345" t="s">
        <v>274</v>
      </c>
      <c r="M182" s="364" t="s">
        <v>300</v>
      </c>
      <c r="N182" s="345" t="s">
        <v>300</v>
      </c>
      <c r="Q182" s="346">
        <v>0</v>
      </c>
      <c r="R182" s="346">
        <v>0</v>
      </c>
      <c r="S182" s="346">
        <v>0</v>
      </c>
      <c r="T182" s="346">
        <v>0</v>
      </c>
      <c r="U182" s="346">
        <v>0</v>
      </c>
      <c r="V182" s="346">
        <v>0</v>
      </c>
      <c r="W182" s="346">
        <v>0</v>
      </c>
      <c r="X182" s="347">
        <v>1</v>
      </c>
      <c r="Y182" s="348">
        <v>0</v>
      </c>
      <c r="Z182" s="349">
        <v>0</v>
      </c>
      <c r="AA182" s="349">
        <v>0</v>
      </c>
      <c r="AB182" s="349">
        <v>0</v>
      </c>
      <c r="AC182" s="349">
        <v>0</v>
      </c>
      <c r="AD182" s="349">
        <v>0</v>
      </c>
      <c r="AE182" s="349">
        <v>0</v>
      </c>
      <c r="AF182" s="349">
        <v>0</v>
      </c>
      <c r="AG182" s="349">
        <v>0</v>
      </c>
      <c r="AH182" s="349">
        <v>0</v>
      </c>
      <c r="AI182" s="349">
        <v>0</v>
      </c>
      <c r="AJ182" s="349">
        <v>0</v>
      </c>
      <c r="AK182" s="349">
        <v>0</v>
      </c>
      <c r="AL182" s="349">
        <v>0</v>
      </c>
      <c r="AM182" s="350">
        <v>0</v>
      </c>
      <c r="AN182" s="350">
        <v>0</v>
      </c>
      <c r="AO182" s="350">
        <v>0</v>
      </c>
      <c r="AP182" s="350">
        <v>0</v>
      </c>
      <c r="AQ182" s="350">
        <v>0</v>
      </c>
      <c r="AR182" s="350">
        <v>0</v>
      </c>
      <c r="AS182" s="350">
        <v>0</v>
      </c>
      <c r="AT182" s="350">
        <v>0</v>
      </c>
      <c r="AU182" s="350">
        <v>0</v>
      </c>
      <c r="AV182" s="350">
        <v>0</v>
      </c>
      <c r="AW182" s="350">
        <v>0</v>
      </c>
      <c r="AX182" s="350">
        <v>0</v>
      </c>
      <c r="AY182" s="350">
        <v>0</v>
      </c>
      <c r="AZ182" s="350">
        <v>0</v>
      </c>
      <c r="BA182" s="350">
        <v>0</v>
      </c>
      <c r="BB182" s="350">
        <v>0</v>
      </c>
      <c r="BC182" s="351">
        <v>0</v>
      </c>
      <c r="BD182" s="351">
        <v>0</v>
      </c>
      <c r="BE182" s="351">
        <v>0</v>
      </c>
      <c r="BF182" s="351">
        <v>0</v>
      </c>
      <c r="BG182" s="351">
        <v>0</v>
      </c>
      <c r="BH182" s="351">
        <v>0</v>
      </c>
      <c r="BI182" s="351">
        <v>0</v>
      </c>
      <c r="BJ182" s="351">
        <v>0</v>
      </c>
      <c r="BK182" s="351">
        <v>0</v>
      </c>
      <c r="BL182" s="351">
        <v>0</v>
      </c>
      <c r="BM182" s="351">
        <v>0</v>
      </c>
      <c r="BN182" s="351">
        <v>0</v>
      </c>
      <c r="BO182" s="352">
        <v>0</v>
      </c>
      <c r="BP182" s="352">
        <v>0</v>
      </c>
      <c r="BQ182" s="353">
        <v>0</v>
      </c>
      <c r="BR182" s="353">
        <v>0</v>
      </c>
      <c r="BS182" s="353">
        <v>0</v>
      </c>
      <c r="BT182" s="353">
        <v>0</v>
      </c>
      <c r="BU182" s="353">
        <v>0</v>
      </c>
      <c r="BV182" s="353">
        <v>0</v>
      </c>
      <c r="BW182" s="353">
        <v>0</v>
      </c>
      <c r="BX182" s="353">
        <v>0</v>
      </c>
      <c r="BY182" s="353">
        <v>0</v>
      </c>
      <c r="BZ182" s="353">
        <v>0</v>
      </c>
      <c r="CA182" s="354">
        <v>0</v>
      </c>
      <c r="CB182" s="355">
        <v>0</v>
      </c>
      <c r="CC182" s="355">
        <v>0</v>
      </c>
      <c r="CD182" s="355">
        <v>0</v>
      </c>
      <c r="CE182" s="355">
        <v>0</v>
      </c>
      <c r="CF182" s="355">
        <v>0</v>
      </c>
      <c r="CG182" s="355">
        <v>0</v>
      </c>
      <c r="CH182" s="355">
        <v>0</v>
      </c>
      <c r="CI182" s="355">
        <v>0</v>
      </c>
      <c r="CJ182" s="355">
        <v>0</v>
      </c>
      <c r="CK182" s="355">
        <v>0</v>
      </c>
      <c r="CL182" s="355">
        <v>0</v>
      </c>
      <c r="CM182" s="355">
        <v>0</v>
      </c>
      <c r="CN182" s="355">
        <v>0</v>
      </c>
      <c r="CO182" s="355">
        <v>0</v>
      </c>
      <c r="CP182" s="355">
        <v>0</v>
      </c>
      <c r="CQ182" s="355">
        <v>0</v>
      </c>
      <c r="CR182" s="355">
        <v>0</v>
      </c>
      <c r="CS182" s="355">
        <v>0</v>
      </c>
      <c r="CT182" s="355">
        <v>0</v>
      </c>
      <c r="CU182" s="356">
        <v>0</v>
      </c>
      <c r="CV182">
        <v>0</v>
      </c>
      <c r="CW182">
        <v>0</v>
      </c>
      <c r="CX182">
        <v>0</v>
      </c>
      <c r="CY182">
        <v>0</v>
      </c>
      <c r="CZ182">
        <v>0</v>
      </c>
      <c r="DA182" s="365"/>
      <c r="DC182">
        <v>1</v>
      </c>
    </row>
    <row r="183" spans="1:107" ht="15.75" customHeight="1" x14ac:dyDescent="0.45">
      <c r="A183" s="332" t="s">
        <v>6267</v>
      </c>
      <c r="B183" s="342" t="s">
        <v>4773</v>
      </c>
      <c r="C183" s="332" t="s">
        <v>8373</v>
      </c>
      <c r="D183" s="332"/>
      <c r="E183" s="361" t="s">
        <v>122</v>
      </c>
      <c r="G183" s="332" t="s">
        <v>702</v>
      </c>
      <c r="H183" s="332" t="s">
        <v>56</v>
      </c>
      <c r="I183" s="332" t="s">
        <v>455</v>
      </c>
      <c r="J183" s="332" t="s">
        <v>471</v>
      </c>
      <c r="L183" s="345" t="s">
        <v>274</v>
      </c>
      <c r="M183" s="364" t="s">
        <v>300</v>
      </c>
      <c r="N183" s="332" t="s">
        <v>299</v>
      </c>
      <c r="Q183" s="346">
        <v>0</v>
      </c>
      <c r="R183" s="346">
        <v>0</v>
      </c>
      <c r="S183" s="346">
        <v>0</v>
      </c>
      <c r="T183" s="346">
        <v>0</v>
      </c>
      <c r="U183" s="346">
        <v>0</v>
      </c>
      <c r="V183" s="346">
        <v>0</v>
      </c>
      <c r="W183" s="346">
        <v>0</v>
      </c>
      <c r="X183" s="347">
        <v>1</v>
      </c>
      <c r="Y183" s="348">
        <v>0</v>
      </c>
      <c r="Z183" s="349">
        <v>0</v>
      </c>
      <c r="AA183" s="349">
        <v>0</v>
      </c>
      <c r="AB183" s="349">
        <v>0</v>
      </c>
      <c r="AC183" s="349">
        <v>0</v>
      </c>
      <c r="AD183" s="349">
        <v>0</v>
      </c>
      <c r="AE183" s="349">
        <v>0</v>
      </c>
      <c r="AF183" s="349">
        <v>0</v>
      </c>
      <c r="AG183" s="349">
        <v>0</v>
      </c>
      <c r="AH183" s="349">
        <v>0</v>
      </c>
      <c r="AI183" s="349">
        <v>0</v>
      </c>
      <c r="AJ183" s="349">
        <v>0</v>
      </c>
      <c r="AK183" s="349">
        <v>0</v>
      </c>
      <c r="AL183" s="349">
        <v>0</v>
      </c>
      <c r="AM183" s="350">
        <v>0</v>
      </c>
      <c r="AN183" s="350">
        <v>0</v>
      </c>
      <c r="AO183" s="350">
        <v>0</v>
      </c>
      <c r="AP183" s="350">
        <v>0</v>
      </c>
      <c r="AQ183" s="350">
        <v>0</v>
      </c>
      <c r="AR183" s="350">
        <v>0</v>
      </c>
      <c r="AS183" s="350">
        <v>0</v>
      </c>
      <c r="AT183" s="350">
        <v>0</v>
      </c>
      <c r="AU183" s="350">
        <v>0</v>
      </c>
      <c r="AV183" s="350">
        <v>0</v>
      </c>
      <c r="AW183" s="350">
        <v>0</v>
      </c>
      <c r="AX183" s="350">
        <v>0</v>
      </c>
      <c r="AY183" s="350">
        <v>0</v>
      </c>
      <c r="AZ183" s="350">
        <v>0</v>
      </c>
      <c r="BA183" s="350">
        <v>0</v>
      </c>
      <c r="BB183" s="350">
        <v>0</v>
      </c>
      <c r="BC183" s="351">
        <v>0</v>
      </c>
      <c r="BD183" s="351">
        <v>0</v>
      </c>
      <c r="BE183" s="351">
        <v>0</v>
      </c>
      <c r="BF183" s="351">
        <v>0</v>
      </c>
      <c r="BG183" s="351">
        <v>0</v>
      </c>
      <c r="BH183" s="351">
        <v>0</v>
      </c>
      <c r="BI183" s="351">
        <v>0</v>
      </c>
      <c r="BJ183" s="351">
        <v>0</v>
      </c>
      <c r="BK183" s="351">
        <v>0</v>
      </c>
      <c r="BL183" s="351">
        <v>0</v>
      </c>
      <c r="BM183" s="351">
        <v>0</v>
      </c>
      <c r="BN183" s="351">
        <v>0</v>
      </c>
      <c r="BO183" s="352">
        <v>0</v>
      </c>
      <c r="BP183" s="352">
        <v>0</v>
      </c>
      <c r="BQ183" s="353">
        <v>0</v>
      </c>
      <c r="BR183" s="353">
        <v>0</v>
      </c>
      <c r="BS183" s="353">
        <v>0</v>
      </c>
      <c r="BT183" s="353">
        <v>0</v>
      </c>
      <c r="BU183" s="353">
        <v>0</v>
      </c>
      <c r="BV183" s="353">
        <v>0</v>
      </c>
      <c r="BW183" s="353">
        <v>0</v>
      </c>
      <c r="BX183" s="353">
        <v>0</v>
      </c>
      <c r="BY183" s="353">
        <v>0</v>
      </c>
      <c r="BZ183" s="353">
        <v>0</v>
      </c>
      <c r="CA183" s="354">
        <v>0</v>
      </c>
      <c r="CB183" s="355">
        <v>0</v>
      </c>
      <c r="CC183" s="355">
        <v>0</v>
      </c>
      <c r="CD183" s="355">
        <v>0</v>
      </c>
      <c r="CE183" s="355">
        <v>0</v>
      </c>
      <c r="CF183" s="355">
        <v>0</v>
      </c>
      <c r="CG183" s="355">
        <v>0</v>
      </c>
      <c r="CH183" s="355">
        <v>0</v>
      </c>
      <c r="CI183" s="355">
        <v>0</v>
      </c>
      <c r="CJ183" s="355">
        <v>0</v>
      </c>
      <c r="CK183" s="355">
        <v>0</v>
      </c>
      <c r="CL183" s="355">
        <v>0</v>
      </c>
      <c r="CM183" s="355">
        <v>0</v>
      </c>
      <c r="CN183" s="355">
        <v>0</v>
      </c>
      <c r="CO183" s="355">
        <v>0</v>
      </c>
      <c r="CP183" s="355">
        <v>0</v>
      </c>
      <c r="CQ183" s="355">
        <v>0</v>
      </c>
      <c r="CR183" s="355">
        <v>0</v>
      </c>
      <c r="CS183" s="355">
        <v>0</v>
      </c>
      <c r="CT183" s="355">
        <v>0</v>
      </c>
      <c r="CU183" s="356">
        <v>0</v>
      </c>
      <c r="CV183">
        <v>0</v>
      </c>
      <c r="CW183">
        <v>0</v>
      </c>
      <c r="CX183">
        <v>0</v>
      </c>
      <c r="CY183">
        <v>0</v>
      </c>
      <c r="CZ183">
        <v>0</v>
      </c>
      <c r="DA183" s="365"/>
      <c r="DC183">
        <v>1</v>
      </c>
    </row>
    <row r="184" spans="1:107" ht="15.75" customHeight="1" x14ac:dyDescent="0.45">
      <c r="A184" s="332" t="s">
        <v>6267</v>
      </c>
      <c r="B184" s="342" t="s">
        <v>4832</v>
      </c>
      <c r="C184" s="332" t="s">
        <v>8374</v>
      </c>
      <c r="D184" s="332"/>
      <c r="E184" s="361" t="s">
        <v>122</v>
      </c>
      <c r="G184" s="332" t="s">
        <v>702</v>
      </c>
      <c r="H184" s="332" t="s">
        <v>56</v>
      </c>
      <c r="I184" s="332" t="s">
        <v>173</v>
      </c>
      <c r="J184" s="332" t="s">
        <v>471</v>
      </c>
      <c r="L184" s="345" t="s">
        <v>274</v>
      </c>
      <c r="M184" s="332" t="s">
        <v>300</v>
      </c>
      <c r="N184" s="332" t="s">
        <v>300</v>
      </c>
      <c r="O184" s="332"/>
      <c r="Q184" s="346">
        <v>0</v>
      </c>
      <c r="R184" s="346">
        <v>0</v>
      </c>
      <c r="S184" s="346">
        <v>0</v>
      </c>
      <c r="T184" s="346">
        <v>0</v>
      </c>
      <c r="U184" s="346">
        <v>0</v>
      </c>
      <c r="V184" s="347">
        <v>1</v>
      </c>
      <c r="W184" s="346">
        <v>0</v>
      </c>
      <c r="X184" s="346">
        <v>0</v>
      </c>
      <c r="Y184" s="348">
        <v>0</v>
      </c>
      <c r="Z184" s="349">
        <v>0</v>
      </c>
      <c r="AA184" s="349">
        <v>0</v>
      </c>
      <c r="AB184" s="349">
        <v>0</v>
      </c>
      <c r="AC184" s="349">
        <v>0</v>
      </c>
      <c r="AD184" s="349">
        <v>0</v>
      </c>
      <c r="AE184" s="349">
        <v>0</v>
      </c>
      <c r="AF184" s="349">
        <v>0</v>
      </c>
      <c r="AG184" s="349">
        <v>0</v>
      </c>
      <c r="AH184" s="349">
        <v>0</v>
      </c>
      <c r="AI184" s="349">
        <v>0</v>
      </c>
      <c r="AJ184" s="349">
        <v>0</v>
      </c>
      <c r="AK184" s="349">
        <v>0</v>
      </c>
      <c r="AL184" s="349">
        <v>0</v>
      </c>
      <c r="AM184" s="350">
        <v>0</v>
      </c>
      <c r="AN184" s="350">
        <v>0</v>
      </c>
      <c r="AO184" s="350">
        <v>0</v>
      </c>
      <c r="AP184" s="350">
        <v>0</v>
      </c>
      <c r="AQ184" s="350">
        <v>0</v>
      </c>
      <c r="AR184" s="350">
        <v>0</v>
      </c>
      <c r="AS184" s="350">
        <v>0</v>
      </c>
      <c r="AT184" s="350">
        <v>0</v>
      </c>
      <c r="AU184" s="350">
        <v>0</v>
      </c>
      <c r="AV184" s="350">
        <v>0</v>
      </c>
      <c r="AW184" s="350">
        <v>0</v>
      </c>
      <c r="AX184" s="350">
        <v>0</v>
      </c>
      <c r="AY184" s="350">
        <v>0</v>
      </c>
      <c r="AZ184" s="350">
        <v>0</v>
      </c>
      <c r="BA184" s="350">
        <v>0</v>
      </c>
      <c r="BB184" s="350">
        <v>0</v>
      </c>
      <c r="BC184" s="351">
        <v>0</v>
      </c>
      <c r="BD184" s="351">
        <v>0</v>
      </c>
      <c r="BE184" s="351">
        <v>0</v>
      </c>
      <c r="BF184" s="351">
        <v>0</v>
      </c>
      <c r="BG184" s="351">
        <v>0</v>
      </c>
      <c r="BH184" s="351">
        <v>0</v>
      </c>
      <c r="BI184" s="351">
        <v>0</v>
      </c>
      <c r="BJ184" s="351">
        <v>0</v>
      </c>
      <c r="BK184" s="351">
        <v>0</v>
      </c>
      <c r="BL184" s="351">
        <v>0</v>
      </c>
      <c r="BM184" s="351">
        <v>0</v>
      </c>
      <c r="BN184" s="351">
        <v>0</v>
      </c>
      <c r="BO184" s="352">
        <v>0</v>
      </c>
      <c r="BP184" s="352">
        <v>0</v>
      </c>
      <c r="BQ184" s="353">
        <v>0</v>
      </c>
      <c r="BR184" s="353">
        <v>0</v>
      </c>
      <c r="BS184" s="353">
        <v>0</v>
      </c>
      <c r="BT184" s="353">
        <v>0</v>
      </c>
      <c r="BU184" s="353">
        <v>0</v>
      </c>
      <c r="BV184" s="353">
        <v>0</v>
      </c>
      <c r="BW184" s="353">
        <v>0</v>
      </c>
      <c r="BX184" s="353">
        <v>0</v>
      </c>
      <c r="BY184" s="353">
        <v>0</v>
      </c>
      <c r="BZ184" s="353">
        <v>0</v>
      </c>
      <c r="CA184" s="354">
        <v>0</v>
      </c>
      <c r="CB184" s="355">
        <v>0</v>
      </c>
      <c r="CC184" s="355">
        <v>0</v>
      </c>
      <c r="CD184" s="355">
        <v>0</v>
      </c>
      <c r="CE184" s="355">
        <v>0</v>
      </c>
      <c r="CF184" s="355">
        <v>0</v>
      </c>
      <c r="CG184" s="355">
        <v>0</v>
      </c>
      <c r="CH184" s="355">
        <v>0</v>
      </c>
      <c r="CI184" s="355">
        <v>0</v>
      </c>
      <c r="CJ184" s="355">
        <v>0</v>
      </c>
      <c r="CK184" s="355">
        <v>0</v>
      </c>
      <c r="CL184" s="355">
        <v>0</v>
      </c>
      <c r="CM184" s="355">
        <v>0</v>
      </c>
      <c r="CN184" s="355">
        <v>0</v>
      </c>
      <c r="CO184" s="355">
        <v>0</v>
      </c>
      <c r="CP184" s="355">
        <v>0</v>
      </c>
      <c r="CQ184" s="355">
        <v>0</v>
      </c>
      <c r="CR184" s="355">
        <v>0</v>
      </c>
      <c r="CS184" s="355">
        <v>0</v>
      </c>
      <c r="CT184" s="355">
        <v>0</v>
      </c>
      <c r="CU184" s="356">
        <v>0</v>
      </c>
      <c r="CV184">
        <v>0</v>
      </c>
      <c r="CW184">
        <v>0</v>
      </c>
      <c r="CX184">
        <v>0</v>
      </c>
      <c r="CY184">
        <v>0</v>
      </c>
      <c r="CZ184">
        <v>0</v>
      </c>
      <c r="DA184" s="365"/>
      <c r="DC184">
        <v>1</v>
      </c>
    </row>
    <row r="185" spans="1:107" ht="15.75" customHeight="1" x14ac:dyDescent="0.45">
      <c r="A185" s="332" t="s">
        <v>6270</v>
      </c>
      <c r="B185" s="342" t="s">
        <v>4924</v>
      </c>
      <c r="C185" s="332" t="s">
        <v>8375</v>
      </c>
      <c r="D185" s="332"/>
      <c r="E185" s="361" t="s">
        <v>122</v>
      </c>
      <c r="G185" s="332" t="s">
        <v>702</v>
      </c>
      <c r="H185" s="332" t="s">
        <v>56</v>
      </c>
      <c r="I185" s="332" t="s">
        <v>173</v>
      </c>
      <c r="J185" s="332" t="s">
        <v>471</v>
      </c>
      <c r="L185" s="345" t="s">
        <v>268</v>
      </c>
      <c r="M185" s="364" t="s">
        <v>300</v>
      </c>
      <c r="N185" s="345" t="s">
        <v>300</v>
      </c>
      <c r="Q185" s="346">
        <v>0</v>
      </c>
      <c r="R185" s="346">
        <v>0</v>
      </c>
      <c r="S185" s="346">
        <v>0</v>
      </c>
      <c r="T185" s="346">
        <v>0</v>
      </c>
      <c r="U185" s="346">
        <v>0</v>
      </c>
      <c r="V185" s="347">
        <v>1</v>
      </c>
      <c r="W185" s="346">
        <v>0</v>
      </c>
      <c r="X185" s="346">
        <v>0</v>
      </c>
      <c r="Y185" s="348">
        <v>0</v>
      </c>
      <c r="Z185" s="349">
        <v>0</v>
      </c>
      <c r="AA185" s="349">
        <v>0</v>
      </c>
      <c r="AB185" s="349">
        <v>0</v>
      </c>
      <c r="AC185" s="349">
        <v>0</v>
      </c>
      <c r="AD185" s="349">
        <v>0</v>
      </c>
      <c r="AE185" s="349">
        <v>0</v>
      </c>
      <c r="AF185" s="349">
        <v>0</v>
      </c>
      <c r="AG185" s="349">
        <v>0</v>
      </c>
      <c r="AH185" s="349">
        <v>0</v>
      </c>
      <c r="AI185" s="349">
        <v>0</v>
      </c>
      <c r="AJ185" s="349">
        <v>0</v>
      </c>
      <c r="AK185" s="349">
        <v>0</v>
      </c>
      <c r="AL185" s="349">
        <v>0</v>
      </c>
      <c r="AM185" s="350">
        <v>0</v>
      </c>
      <c r="AN185" s="350">
        <v>0</v>
      </c>
      <c r="AO185" s="350">
        <v>0</v>
      </c>
      <c r="AP185" s="350">
        <v>0</v>
      </c>
      <c r="AQ185" s="350">
        <v>0</v>
      </c>
      <c r="AR185" s="350">
        <v>0</v>
      </c>
      <c r="AS185" s="350">
        <v>0</v>
      </c>
      <c r="AT185" s="350">
        <v>0</v>
      </c>
      <c r="AU185" s="350">
        <v>0</v>
      </c>
      <c r="AV185" s="350">
        <v>0</v>
      </c>
      <c r="AW185" s="350">
        <v>0</v>
      </c>
      <c r="AX185" s="350">
        <v>0</v>
      </c>
      <c r="AY185" s="350">
        <v>0</v>
      </c>
      <c r="AZ185" s="350">
        <v>0</v>
      </c>
      <c r="BA185" s="350">
        <v>0</v>
      </c>
      <c r="BB185" s="350">
        <v>0</v>
      </c>
      <c r="BC185" s="351">
        <v>0</v>
      </c>
      <c r="BD185" s="351">
        <v>0</v>
      </c>
      <c r="BE185" s="351">
        <v>0</v>
      </c>
      <c r="BF185" s="351">
        <v>0</v>
      </c>
      <c r="BG185" s="351">
        <v>0</v>
      </c>
      <c r="BH185" s="351">
        <v>0</v>
      </c>
      <c r="BI185" s="351">
        <v>0</v>
      </c>
      <c r="BJ185" s="351">
        <v>0</v>
      </c>
      <c r="BK185" s="351">
        <v>0</v>
      </c>
      <c r="BL185" s="351">
        <v>0</v>
      </c>
      <c r="BM185" s="351">
        <v>0</v>
      </c>
      <c r="BN185" s="351">
        <v>0</v>
      </c>
      <c r="BO185" s="352">
        <v>0</v>
      </c>
      <c r="BP185" s="352">
        <v>0</v>
      </c>
      <c r="BQ185" s="353">
        <v>0</v>
      </c>
      <c r="BR185" s="353">
        <v>0</v>
      </c>
      <c r="BS185" s="353">
        <v>0</v>
      </c>
      <c r="BT185" s="353">
        <v>0</v>
      </c>
      <c r="BU185" s="353">
        <v>0</v>
      </c>
      <c r="BV185" s="353">
        <v>0</v>
      </c>
      <c r="BW185" s="353">
        <v>0</v>
      </c>
      <c r="BX185" s="353">
        <v>0</v>
      </c>
      <c r="BY185" s="353">
        <v>0</v>
      </c>
      <c r="BZ185" s="353">
        <v>0</v>
      </c>
      <c r="CA185" s="354">
        <v>0</v>
      </c>
      <c r="CB185" s="355">
        <v>0</v>
      </c>
      <c r="CC185" s="355">
        <v>0</v>
      </c>
      <c r="CD185" s="355">
        <v>0</v>
      </c>
      <c r="CE185" s="355">
        <v>0</v>
      </c>
      <c r="CF185" s="355">
        <v>0</v>
      </c>
      <c r="CG185" s="355">
        <v>0</v>
      </c>
      <c r="CH185" s="355">
        <v>0</v>
      </c>
      <c r="CI185" s="355">
        <v>0</v>
      </c>
      <c r="CJ185" s="355">
        <v>0</v>
      </c>
      <c r="CK185" s="355">
        <v>0</v>
      </c>
      <c r="CL185" s="355">
        <v>0</v>
      </c>
      <c r="CM185" s="355">
        <v>0</v>
      </c>
      <c r="CN185" s="355">
        <v>0</v>
      </c>
      <c r="CO185" s="355">
        <v>0</v>
      </c>
      <c r="CP185" s="355">
        <v>0</v>
      </c>
      <c r="CQ185" s="355">
        <v>0</v>
      </c>
      <c r="CR185" s="355">
        <v>0</v>
      </c>
      <c r="CS185" s="355">
        <v>0</v>
      </c>
      <c r="CT185" s="355">
        <v>0</v>
      </c>
      <c r="CU185" s="356">
        <v>0</v>
      </c>
      <c r="CV185">
        <v>0</v>
      </c>
      <c r="CW185">
        <v>0</v>
      </c>
      <c r="CX185">
        <v>0</v>
      </c>
      <c r="CY185">
        <v>0</v>
      </c>
      <c r="CZ185">
        <v>0</v>
      </c>
      <c r="DA185" s="365"/>
      <c r="DC185">
        <v>1</v>
      </c>
    </row>
    <row r="186" spans="1:107" ht="15.75" customHeight="1" x14ac:dyDescent="0.45">
      <c r="A186" s="332" t="s">
        <v>6270</v>
      </c>
      <c r="B186" s="342" t="s">
        <v>4924</v>
      </c>
      <c r="C186" s="332" t="s">
        <v>8376</v>
      </c>
      <c r="D186" s="332"/>
      <c r="E186" s="361" t="s">
        <v>122</v>
      </c>
      <c r="G186" s="332" t="s">
        <v>702</v>
      </c>
      <c r="H186" s="332" t="s">
        <v>56</v>
      </c>
      <c r="I186" s="332" t="s">
        <v>173</v>
      </c>
      <c r="J186" s="332" t="s">
        <v>471</v>
      </c>
      <c r="L186" s="332" t="s">
        <v>268</v>
      </c>
      <c r="M186" s="364" t="s">
        <v>300</v>
      </c>
      <c r="N186" s="332" t="s">
        <v>300</v>
      </c>
      <c r="Q186" s="346">
        <v>0</v>
      </c>
      <c r="R186" s="346">
        <v>0</v>
      </c>
      <c r="S186" s="346">
        <v>0</v>
      </c>
      <c r="T186" s="346">
        <v>0</v>
      </c>
      <c r="U186" s="346">
        <v>0</v>
      </c>
      <c r="V186" s="346">
        <v>0</v>
      </c>
      <c r="W186" s="346">
        <v>0</v>
      </c>
      <c r="X186" s="347">
        <v>1</v>
      </c>
      <c r="Y186" s="348">
        <v>0</v>
      </c>
      <c r="Z186" s="349">
        <v>0</v>
      </c>
      <c r="AA186" s="349">
        <v>0</v>
      </c>
      <c r="AB186" s="349">
        <v>0</v>
      </c>
      <c r="AC186" s="349">
        <v>0</v>
      </c>
      <c r="AD186" s="349">
        <v>0</v>
      </c>
      <c r="AE186" s="349">
        <v>0</v>
      </c>
      <c r="AF186" s="349">
        <v>0</v>
      </c>
      <c r="AG186" s="349">
        <v>0</v>
      </c>
      <c r="AH186" s="349">
        <v>0</v>
      </c>
      <c r="AI186" s="349">
        <v>0</v>
      </c>
      <c r="AJ186" s="349">
        <v>0</v>
      </c>
      <c r="AK186" s="349">
        <v>0</v>
      </c>
      <c r="AL186" s="349">
        <v>0</v>
      </c>
      <c r="AM186" s="350">
        <v>0</v>
      </c>
      <c r="AN186" s="350">
        <v>0</v>
      </c>
      <c r="AO186" s="350">
        <v>0</v>
      </c>
      <c r="AP186" s="350">
        <v>0</v>
      </c>
      <c r="AQ186" s="350">
        <v>0</v>
      </c>
      <c r="AR186" s="350">
        <v>0</v>
      </c>
      <c r="AS186" s="350">
        <v>0</v>
      </c>
      <c r="AT186" s="350">
        <v>0</v>
      </c>
      <c r="AU186" s="350">
        <v>0</v>
      </c>
      <c r="AV186" s="350">
        <v>0</v>
      </c>
      <c r="AW186" s="350">
        <v>0</v>
      </c>
      <c r="AX186" s="350">
        <v>0</v>
      </c>
      <c r="AY186" s="350">
        <v>0</v>
      </c>
      <c r="AZ186" s="350">
        <v>0</v>
      </c>
      <c r="BA186" s="350">
        <v>0</v>
      </c>
      <c r="BB186" s="350">
        <v>0</v>
      </c>
      <c r="BC186" s="351">
        <v>0</v>
      </c>
      <c r="BD186" s="351">
        <v>0</v>
      </c>
      <c r="BE186" s="351">
        <v>0</v>
      </c>
      <c r="BF186" s="351">
        <v>0</v>
      </c>
      <c r="BG186" s="351">
        <v>0</v>
      </c>
      <c r="BH186" s="351">
        <v>0</v>
      </c>
      <c r="BI186" s="351">
        <v>0</v>
      </c>
      <c r="BJ186" s="351">
        <v>0</v>
      </c>
      <c r="BK186" s="351">
        <v>0</v>
      </c>
      <c r="BL186" s="351">
        <v>0</v>
      </c>
      <c r="BM186" s="351">
        <v>0</v>
      </c>
      <c r="BN186" s="351">
        <v>0</v>
      </c>
      <c r="BO186" s="352">
        <v>0</v>
      </c>
      <c r="BP186" s="352">
        <v>0</v>
      </c>
      <c r="BQ186" s="353">
        <v>0</v>
      </c>
      <c r="BR186" s="353">
        <v>0</v>
      </c>
      <c r="BS186" s="353">
        <v>0</v>
      </c>
      <c r="BT186" s="353">
        <v>0</v>
      </c>
      <c r="BU186" s="353">
        <v>0</v>
      </c>
      <c r="BV186" s="353">
        <v>0</v>
      </c>
      <c r="BW186" s="353">
        <v>0</v>
      </c>
      <c r="BX186" s="353">
        <v>0</v>
      </c>
      <c r="BY186" s="353">
        <v>0</v>
      </c>
      <c r="BZ186" s="353">
        <v>0</v>
      </c>
      <c r="CA186" s="354">
        <v>0</v>
      </c>
      <c r="CB186" s="355">
        <v>0</v>
      </c>
      <c r="CC186" s="355">
        <v>0</v>
      </c>
      <c r="CD186" s="355">
        <v>0</v>
      </c>
      <c r="CE186" s="355">
        <v>0</v>
      </c>
      <c r="CF186" s="355">
        <v>0</v>
      </c>
      <c r="CG186" s="355">
        <v>0</v>
      </c>
      <c r="CH186" s="355">
        <v>0</v>
      </c>
      <c r="CI186" s="355">
        <v>0</v>
      </c>
      <c r="CJ186" s="355">
        <v>0</v>
      </c>
      <c r="CK186" s="355">
        <v>0</v>
      </c>
      <c r="CL186" s="355">
        <v>0</v>
      </c>
      <c r="CM186" s="355">
        <v>0</v>
      </c>
      <c r="CN186" s="355">
        <v>0</v>
      </c>
      <c r="CO186" s="355">
        <v>0</v>
      </c>
      <c r="CP186" s="355">
        <v>0</v>
      </c>
      <c r="CQ186" s="355">
        <v>0</v>
      </c>
      <c r="CR186" s="355">
        <v>0</v>
      </c>
      <c r="CS186" s="355">
        <v>0</v>
      </c>
      <c r="CT186" s="355">
        <v>0</v>
      </c>
      <c r="CU186" s="356">
        <v>0</v>
      </c>
      <c r="CV186">
        <v>0</v>
      </c>
      <c r="CW186">
        <v>0</v>
      </c>
      <c r="CX186">
        <v>0</v>
      </c>
      <c r="CY186">
        <v>0</v>
      </c>
      <c r="CZ186">
        <v>0</v>
      </c>
      <c r="DA186" s="365"/>
      <c r="DC186">
        <v>1</v>
      </c>
    </row>
    <row r="187" spans="1:107" ht="15.75" customHeight="1" x14ac:dyDescent="0.45">
      <c r="A187" s="332" t="s">
        <v>6270</v>
      </c>
      <c r="B187" s="342" t="s">
        <v>4924</v>
      </c>
      <c r="C187" s="332" t="s">
        <v>8377</v>
      </c>
      <c r="D187" s="332"/>
      <c r="E187" s="361" t="s">
        <v>122</v>
      </c>
      <c r="G187" s="332" t="s">
        <v>702</v>
      </c>
      <c r="H187" s="332" t="s">
        <v>56</v>
      </c>
      <c r="I187" s="332" t="s">
        <v>173</v>
      </c>
      <c r="J187" s="332" t="s">
        <v>471</v>
      </c>
      <c r="L187" s="332" t="s">
        <v>268</v>
      </c>
      <c r="M187" s="364" t="s">
        <v>300</v>
      </c>
      <c r="N187" s="345" t="s">
        <v>300</v>
      </c>
      <c r="Q187" s="346">
        <v>0</v>
      </c>
      <c r="R187" s="346">
        <v>0</v>
      </c>
      <c r="S187" s="346">
        <v>0</v>
      </c>
      <c r="T187" s="346">
        <v>0</v>
      </c>
      <c r="U187" s="346">
        <v>0</v>
      </c>
      <c r="V187" s="347">
        <v>1</v>
      </c>
      <c r="W187" s="346">
        <v>0</v>
      </c>
      <c r="X187" s="346">
        <v>0</v>
      </c>
      <c r="Y187" s="348">
        <v>0</v>
      </c>
      <c r="Z187" s="349">
        <v>0</v>
      </c>
      <c r="AA187" s="349">
        <v>0</v>
      </c>
      <c r="AB187" s="349">
        <v>0</v>
      </c>
      <c r="AC187" s="349">
        <v>0</v>
      </c>
      <c r="AD187" s="349">
        <v>0</v>
      </c>
      <c r="AE187" s="349">
        <v>0</v>
      </c>
      <c r="AF187" s="349">
        <v>0</v>
      </c>
      <c r="AG187" s="349">
        <v>0</v>
      </c>
      <c r="AH187" s="349">
        <v>0</v>
      </c>
      <c r="AI187" s="349">
        <v>0</v>
      </c>
      <c r="AJ187" s="349">
        <v>0</v>
      </c>
      <c r="AK187" s="349">
        <v>0</v>
      </c>
      <c r="AL187" s="349">
        <v>0</v>
      </c>
      <c r="AM187" s="350">
        <v>0</v>
      </c>
      <c r="AN187" s="350">
        <v>0</v>
      </c>
      <c r="AO187" s="350">
        <v>0</v>
      </c>
      <c r="AP187" s="350">
        <v>0</v>
      </c>
      <c r="AQ187" s="350">
        <v>0</v>
      </c>
      <c r="AR187" s="350">
        <v>0</v>
      </c>
      <c r="AS187" s="350">
        <v>0</v>
      </c>
      <c r="AT187" s="350">
        <v>0</v>
      </c>
      <c r="AU187" s="350">
        <v>0</v>
      </c>
      <c r="AV187" s="350">
        <v>0</v>
      </c>
      <c r="AW187" s="350">
        <v>0</v>
      </c>
      <c r="AX187" s="350">
        <v>0</v>
      </c>
      <c r="AY187" s="350">
        <v>0</v>
      </c>
      <c r="AZ187" s="350">
        <v>0</v>
      </c>
      <c r="BA187" s="350">
        <v>0</v>
      </c>
      <c r="BB187" s="350">
        <v>0</v>
      </c>
      <c r="BC187" s="351">
        <v>0</v>
      </c>
      <c r="BD187" s="351">
        <v>0</v>
      </c>
      <c r="BE187" s="351">
        <v>0</v>
      </c>
      <c r="BF187" s="351">
        <v>0</v>
      </c>
      <c r="BG187" s="351">
        <v>0</v>
      </c>
      <c r="BH187" s="351">
        <v>0</v>
      </c>
      <c r="BI187" s="351">
        <v>0</v>
      </c>
      <c r="BJ187" s="351">
        <v>0</v>
      </c>
      <c r="BK187" s="351">
        <v>0</v>
      </c>
      <c r="BL187" s="351">
        <v>0</v>
      </c>
      <c r="BM187" s="351">
        <v>0</v>
      </c>
      <c r="BN187" s="351">
        <v>0</v>
      </c>
      <c r="BO187" s="352">
        <v>0</v>
      </c>
      <c r="BP187" s="352">
        <v>0</v>
      </c>
      <c r="BQ187" s="353">
        <v>0</v>
      </c>
      <c r="BR187" s="353">
        <v>0</v>
      </c>
      <c r="BS187" s="353">
        <v>0</v>
      </c>
      <c r="BT187" s="353">
        <v>0</v>
      </c>
      <c r="BU187" s="353">
        <v>0</v>
      </c>
      <c r="BV187" s="353">
        <v>0</v>
      </c>
      <c r="BW187" s="353">
        <v>0</v>
      </c>
      <c r="BX187" s="353">
        <v>0</v>
      </c>
      <c r="BY187" s="353">
        <v>0</v>
      </c>
      <c r="BZ187" s="353">
        <v>0</v>
      </c>
      <c r="CA187" s="354">
        <v>0</v>
      </c>
      <c r="CB187" s="355">
        <v>0</v>
      </c>
      <c r="CC187" s="355">
        <v>0</v>
      </c>
      <c r="CD187" s="355">
        <v>0</v>
      </c>
      <c r="CE187" s="355">
        <v>0</v>
      </c>
      <c r="CF187" s="355">
        <v>0</v>
      </c>
      <c r="CG187" s="355">
        <v>0</v>
      </c>
      <c r="CH187" s="355">
        <v>0</v>
      </c>
      <c r="CI187" s="355">
        <v>0</v>
      </c>
      <c r="CJ187" s="355">
        <v>0</v>
      </c>
      <c r="CK187" s="355">
        <v>0</v>
      </c>
      <c r="CL187" s="355">
        <v>0</v>
      </c>
      <c r="CM187" s="355">
        <v>0</v>
      </c>
      <c r="CN187" s="355">
        <v>0</v>
      </c>
      <c r="CO187" s="355">
        <v>0</v>
      </c>
      <c r="CP187" s="355">
        <v>0</v>
      </c>
      <c r="CQ187" s="355">
        <v>0</v>
      </c>
      <c r="CR187" s="355">
        <v>0</v>
      </c>
      <c r="CS187" s="355">
        <v>0</v>
      </c>
      <c r="CT187" s="355">
        <v>0</v>
      </c>
      <c r="CU187" s="356">
        <v>0</v>
      </c>
      <c r="CV187">
        <v>0</v>
      </c>
      <c r="CW187">
        <v>0</v>
      </c>
      <c r="CX187">
        <v>0</v>
      </c>
      <c r="CY187">
        <v>0</v>
      </c>
      <c r="CZ187">
        <v>0</v>
      </c>
      <c r="DA187" s="365"/>
      <c r="DC187">
        <v>1</v>
      </c>
    </row>
    <row r="188" spans="1:107" ht="15.75" customHeight="1" x14ac:dyDescent="0.45">
      <c r="A188" s="332" t="s">
        <v>6270</v>
      </c>
      <c r="B188" s="342" t="s">
        <v>4924</v>
      </c>
      <c r="C188" s="332" t="s">
        <v>8378</v>
      </c>
      <c r="D188" s="332"/>
      <c r="E188" s="361" t="s">
        <v>122</v>
      </c>
      <c r="G188" s="332" t="s">
        <v>702</v>
      </c>
      <c r="H188" s="332" t="s">
        <v>56</v>
      </c>
      <c r="I188" s="332" t="s">
        <v>173</v>
      </c>
      <c r="J188" s="332" t="s">
        <v>471</v>
      </c>
      <c r="L188" s="345" t="s">
        <v>268</v>
      </c>
      <c r="M188" s="364" t="s">
        <v>300</v>
      </c>
      <c r="N188" s="332" t="s">
        <v>300</v>
      </c>
      <c r="O188" s="332"/>
      <c r="Q188" s="346">
        <v>0</v>
      </c>
      <c r="R188" s="346">
        <v>0</v>
      </c>
      <c r="S188" s="346">
        <v>0</v>
      </c>
      <c r="T188" s="346">
        <v>0</v>
      </c>
      <c r="U188" s="346">
        <v>0</v>
      </c>
      <c r="V188" s="347">
        <v>1</v>
      </c>
      <c r="W188" s="346">
        <v>0</v>
      </c>
      <c r="X188" s="346">
        <v>0</v>
      </c>
      <c r="Y188" s="348">
        <v>0</v>
      </c>
      <c r="Z188" s="349">
        <v>0</v>
      </c>
      <c r="AA188" s="349">
        <v>0</v>
      </c>
      <c r="AB188" s="349">
        <v>0</v>
      </c>
      <c r="AC188" s="349">
        <v>0</v>
      </c>
      <c r="AD188" s="349">
        <v>0</v>
      </c>
      <c r="AE188" s="349">
        <v>0</v>
      </c>
      <c r="AF188" s="349">
        <v>0</v>
      </c>
      <c r="AG188" s="349">
        <v>0</v>
      </c>
      <c r="AH188" s="349">
        <v>0</v>
      </c>
      <c r="AI188" s="349">
        <v>0</v>
      </c>
      <c r="AJ188" s="349">
        <v>0</v>
      </c>
      <c r="AK188" s="349">
        <v>0</v>
      </c>
      <c r="AL188" s="349">
        <v>0</v>
      </c>
      <c r="AM188" s="350">
        <v>0</v>
      </c>
      <c r="AN188" s="350">
        <v>0</v>
      </c>
      <c r="AO188" s="350">
        <v>0</v>
      </c>
      <c r="AP188" s="350">
        <v>0</v>
      </c>
      <c r="AQ188" s="350">
        <v>0</v>
      </c>
      <c r="AR188" s="350">
        <v>0</v>
      </c>
      <c r="AS188" s="350">
        <v>0</v>
      </c>
      <c r="AT188" s="350">
        <v>0</v>
      </c>
      <c r="AU188" s="350">
        <v>0</v>
      </c>
      <c r="AV188" s="350">
        <v>0</v>
      </c>
      <c r="AW188" s="350">
        <v>0</v>
      </c>
      <c r="AX188" s="350">
        <v>0</v>
      </c>
      <c r="AY188" s="350">
        <v>0</v>
      </c>
      <c r="AZ188" s="350">
        <v>0</v>
      </c>
      <c r="BA188" s="350">
        <v>0</v>
      </c>
      <c r="BB188" s="350">
        <v>0</v>
      </c>
      <c r="BC188" s="351">
        <v>0</v>
      </c>
      <c r="BD188" s="351">
        <v>0</v>
      </c>
      <c r="BE188" s="351">
        <v>0</v>
      </c>
      <c r="BF188" s="351">
        <v>0</v>
      </c>
      <c r="BG188" s="351">
        <v>0</v>
      </c>
      <c r="BH188" s="351">
        <v>0</v>
      </c>
      <c r="BI188" s="351">
        <v>0</v>
      </c>
      <c r="BJ188" s="351">
        <v>0</v>
      </c>
      <c r="BK188" s="351">
        <v>0</v>
      </c>
      <c r="BL188" s="351">
        <v>0</v>
      </c>
      <c r="BM188" s="351">
        <v>0</v>
      </c>
      <c r="BN188" s="351">
        <v>0</v>
      </c>
      <c r="BO188" s="352">
        <v>0</v>
      </c>
      <c r="BP188" s="352">
        <v>0</v>
      </c>
      <c r="BQ188" s="353">
        <v>0</v>
      </c>
      <c r="BR188" s="353">
        <v>0</v>
      </c>
      <c r="BS188" s="353">
        <v>0</v>
      </c>
      <c r="BT188" s="353">
        <v>0</v>
      </c>
      <c r="BU188" s="353">
        <v>0</v>
      </c>
      <c r="BV188" s="353">
        <v>0</v>
      </c>
      <c r="BW188" s="353">
        <v>0</v>
      </c>
      <c r="BX188" s="353">
        <v>0</v>
      </c>
      <c r="BY188" s="353">
        <v>0</v>
      </c>
      <c r="BZ188" s="353">
        <v>0</v>
      </c>
      <c r="CA188" s="354">
        <v>0</v>
      </c>
      <c r="CB188" s="355">
        <v>0</v>
      </c>
      <c r="CC188" s="355">
        <v>0</v>
      </c>
      <c r="CD188" s="355">
        <v>0</v>
      </c>
      <c r="CE188" s="355">
        <v>0</v>
      </c>
      <c r="CF188" s="355">
        <v>0</v>
      </c>
      <c r="CG188" s="355">
        <v>0</v>
      </c>
      <c r="CH188" s="355">
        <v>0</v>
      </c>
      <c r="CI188" s="355">
        <v>0</v>
      </c>
      <c r="CJ188" s="355">
        <v>0</v>
      </c>
      <c r="CK188" s="355">
        <v>0</v>
      </c>
      <c r="CL188" s="355">
        <v>0</v>
      </c>
      <c r="CM188" s="355">
        <v>0</v>
      </c>
      <c r="CN188" s="355">
        <v>0</v>
      </c>
      <c r="CO188" s="355">
        <v>0</v>
      </c>
      <c r="CP188" s="355">
        <v>0</v>
      </c>
      <c r="CQ188" s="355">
        <v>0</v>
      </c>
      <c r="CR188" s="355">
        <v>0</v>
      </c>
      <c r="CS188" s="355">
        <v>0</v>
      </c>
      <c r="CT188" s="355">
        <v>0</v>
      </c>
      <c r="CU188" s="356">
        <v>0</v>
      </c>
      <c r="CV188">
        <v>0</v>
      </c>
      <c r="CW188">
        <v>0</v>
      </c>
      <c r="CX188">
        <v>0</v>
      </c>
      <c r="CY188">
        <v>0</v>
      </c>
      <c r="CZ188">
        <v>0</v>
      </c>
      <c r="DA188" s="365"/>
      <c r="DC188">
        <v>1</v>
      </c>
    </row>
    <row r="189" spans="1:107" ht="15.75" customHeight="1" x14ac:dyDescent="0.45">
      <c r="A189" s="332" t="s">
        <v>6270</v>
      </c>
      <c r="B189" s="342" t="s">
        <v>4924</v>
      </c>
      <c r="C189" s="332" t="s">
        <v>8379</v>
      </c>
      <c r="D189" s="332"/>
      <c r="E189" s="358" t="s">
        <v>91</v>
      </c>
      <c r="G189" s="332" t="s">
        <v>702</v>
      </c>
      <c r="H189" s="332" t="s">
        <v>56</v>
      </c>
      <c r="I189" s="332" t="s">
        <v>173</v>
      </c>
      <c r="J189" s="332" t="s">
        <v>471</v>
      </c>
      <c r="L189" s="332" t="s">
        <v>268</v>
      </c>
      <c r="M189" s="364" t="s">
        <v>300</v>
      </c>
      <c r="N189" s="332" t="s">
        <v>300</v>
      </c>
      <c r="Q189" s="346">
        <v>0</v>
      </c>
      <c r="R189" s="346">
        <v>0</v>
      </c>
      <c r="S189" s="346">
        <v>0</v>
      </c>
      <c r="T189" s="346">
        <v>0</v>
      </c>
      <c r="U189" s="346">
        <v>0</v>
      </c>
      <c r="V189" s="347">
        <v>1</v>
      </c>
      <c r="W189" s="346">
        <v>0</v>
      </c>
      <c r="X189" s="347">
        <v>1</v>
      </c>
      <c r="Y189" s="348">
        <v>0</v>
      </c>
      <c r="Z189" s="349">
        <v>0</v>
      </c>
      <c r="AA189" s="349">
        <v>0</v>
      </c>
      <c r="AB189" s="349">
        <v>0</v>
      </c>
      <c r="AC189" s="349">
        <v>0</v>
      </c>
      <c r="AD189" s="349">
        <v>0</v>
      </c>
      <c r="AE189" s="349">
        <v>0</v>
      </c>
      <c r="AF189" s="349">
        <v>0</v>
      </c>
      <c r="AG189" s="349">
        <v>0</v>
      </c>
      <c r="AH189" s="349">
        <v>0</v>
      </c>
      <c r="AI189" s="349">
        <v>0</v>
      </c>
      <c r="AJ189" s="349">
        <v>0</v>
      </c>
      <c r="AK189" s="349">
        <v>0</v>
      </c>
      <c r="AL189" s="349">
        <v>0</v>
      </c>
      <c r="AM189" s="350">
        <v>0</v>
      </c>
      <c r="AN189" s="350">
        <v>0</v>
      </c>
      <c r="AO189" s="350">
        <v>0</v>
      </c>
      <c r="AP189" s="350">
        <v>0</v>
      </c>
      <c r="AQ189" s="350">
        <v>0</v>
      </c>
      <c r="AR189" s="350">
        <v>0</v>
      </c>
      <c r="AS189" s="350">
        <v>0</v>
      </c>
      <c r="AT189" s="350">
        <v>0</v>
      </c>
      <c r="AU189" s="350">
        <v>0</v>
      </c>
      <c r="AV189" s="350">
        <v>0</v>
      </c>
      <c r="AW189" s="350">
        <v>0</v>
      </c>
      <c r="AX189" s="350">
        <v>0</v>
      </c>
      <c r="AY189" s="350">
        <v>0</v>
      </c>
      <c r="AZ189" s="350">
        <v>0</v>
      </c>
      <c r="BA189" s="350">
        <v>0</v>
      </c>
      <c r="BB189" s="350">
        <v>0</v>
      </c>
      <c r="BC189" s="351">
        <v>0</v>
      </c>
      <c r="BD189" s="351">
        <v>0</v>
      </c>
      <c r="BE189" s="351">
        <v>0</v>
      </c>
      <c r="BF189" s="351">
        <v>0</v>
      </c>
      <c r="BG189" s="351">
        <v>0</v>
      </c>
      <c r="BH189" s="351">
        <v>0</v>
      </c>
      <c r="BI189" s="351">
        <v>0</v>
      </c>
      <c r="BJ189" s="351">
        <v>0</v>
      </c>
      <c r="BK189" s="351">
        <v>0</v>
      </c>
      <c r="BL189" s="351">
        <v>0</v>
      </c>
      <c r="BM189" s="351">
        <v>0</v>
      </c>
      <c r="BN189" s="351">
        <v>0</v>
      </c>
      <c r="BO189" s="352">
        <v>0</v>
      </c>
      <c r="BP189" s="352">
        <v>0</v>
      </c>
      <c r="BQ189" s="353">
        <v>0</v>
      </c>
      <c r="BR189" s="353">
        <v>0</v>
      </c>
      <c r="BS189" s="353">
        <v>0</v>
      </c>
      <c r="BT189" s="353">
        <v>0</v>
      </c>
      <c r="BU189" s="353">
        <v>0</v>
      </c>
      <c r="BV189" s="353">
        <v>0</v>
      </c>
      <c r="BW189" s="353">
        <v>0</v>
      </c>
      <c r="BX189" s="353">
        <v>0</v>
      </c>
      <c r="BY189" s="353">
        <v>0</v>
      </c>
      <c r="BZ189" s="353">
        <v>0</v>
      </c>
      <c r="CA189" s="354">
        <v>0</v>
      </c>
      <c r="CB189" s="355">
        <v>0</v>
      </c>
      <c r="CC189" s="355">
        <v>0</v>
      </c>
      <c r="CD189" s="355">
        <v>0</v>
      </c>
      <c r="CE189" s="355">
        <v>0</v>
      </c>
      <c r="CF189" s="355">
        <v>0</v>
      </c>
      <c r="CG189" s="355">
        <v>0</v>
      </c>
      <c r="CH189" s="355">
        <v>0</v>
      </c>
      <c r="CI189" s="355">
        <v>0</v>
      </c>
      <c r="CJ189" s="355">
        <v>0</v>
      </c>
      <c r="CK189" s="355">
        <v>0</v>
      </c>
      <c r="CL189" s="355">
        <v>0</v>
      </c>
      <c r="CM189" s="355">
        <v>0</v>
      </c>
      <c r="CN189" s="355">
        <v>0</v>
      </c>
      <c r="CO189" s="355">
        <v>0</v>
      </c>
      <c r="CP189" s="355">
        <v>0</v>
      </c>
      <c r="CQ189" s="355">
        <v>0</v>
      </c>
      <c r="CR189" s="355">
        <v>0</v>
      </c>
      <c r="CS189" s="355">
        <v>0</v>
      </c>
      <c r="CT189" s="355">
        <v>0</v>
      </c>
      <c r="CU189" s="356">
        <v>0</v>
      </c>
      <c r="CV189">
        <v>0</v>
      </c>
      <c r="CW189">
        <v>0</v>
      </c>
      <c r="CX189">
        <v>0</v>
      </c>
      <c r="CY189">
        <v>0</v>
      </c>
      <c r="CZ189">
        <v>0</v>
      </c>
      <c r="DA189" s="365"/>
      <c r="DC189">
        <v>1</v>
      </c>
    </row>
    <row r="190" spans="1:107" ht="15.75" customHeight="1" x14ac:dyDescent="0.45">
      <c r="A190" s="332" t="s">
        <v>6270</v>
      </c>
      <c r="B190" s="342" t="s">
        <v>4924</v>
      </c>
      <c r="C190" s="332" t="s">
        <v>8380</v>
      </c>
      <c r="D190" s="332"/>
      <c r="E190" s="361" t="s">
        <v>122</v>
      </c>
      <c r="G190" s="332" t="s">
        <v>702</v>
      </c>
      <c r="H190" s="332" t="s">
        <v>56</v>
      </c>
      <c r="I190" s="332" t="s">
        <v>173</v>
      </c>
      <c r="J190" s="332" t="s">
        <v>471</v>
      </c>
      <c r="L190" s="332" t="s">
        <v>268</v>
      </c>
      <c r="M190" s="364" t="s">
        <v>300</v>
      </c>
      <c r="N190" s="332" t="s">
        <v>299</v>
      </c>
      <c r="Q190" s="346">
        <v>0</v>
      </c>
      <c r="R190" s="346">
        <v>0</v>
      </c>
      <c r="S190" s="346">
        <v>0</v>
      </c>
      <c r="T190" s="346">
        <v>0</v>
      </c>
      <c r="U190" s="346">
        <v>0</v>
      </c>
      <c r="V190" s="347">
        <v>1</v>
      </c>
      <c r="W190" s="346">
        <v>0</v>
      </c>
      <c r="X190" s="346">
        <v>0</v>
      </c>
      <c r="Y190" s="348">
        <v>0</v>
      </c>
      <c r="Z190" s="349">
        <v>0</v>
      </c>
      <c r="AA190" s="349">
        <v>0</v>
      </c>
      <c r="AB190" s="349">
        <v>0</v>
      </c>
      <c r="AC190" s="349">
        <v>0</v>
      </c>
      <c r="AD190" s="349">
        <v>0</v>
      </c>
      <c r="AE190" s="349">
        <v>0</v>
      </c>
      <c r="AF190" s="349">
        <v>0</v>
      </c>
      <c r="AG190" s="349">
        <v>0</v>
      </c>
      <c r="AH190" s="349">
        <v>0</v>
      </c>
      <c r="AI190" s="349">
        <v>0</v>
      </c>
      <c r="AJ190" s="349">
        <v>0</v>
      </c>
      <c r="AK190" s="349">
        <v>0</v>
      </c>
      <c r="AL190" s="349">
        <v>0</v>
      </c>
      <c r="AM190" s="350">
        <v>0</v>
      </c>
      <c r="AN190" s="350">
        <v>0</v>
      </c>
      <c r="AO190" s="350">
        <v>0</v>
      </c>
      <c r="AP190" s="350">
        <v>0</v>
      </c>
      <c r="AQ190" s="350">
        <v>0</v>
      </c>
      <c r="AR190" s="350">
        <v>0</v>
      </c>
      <c r="AS190" s="350">
        <v>0</v>
      </c>
      <c r="AT190" s="350">
        <v>0</v>
      </c>
      <c r="AU190" s="350">
        <v>0</v>
      </c>
      <c r="AV190" s="350">
        <v>0</v>
      </c>
      <c r="AW190" s="350">
        <v>0</v>
      </c>
      <c r="AX190" s="350">
        <v>0</v>
      </c>
      <c r="AY190" s="350">
        <v>0</v>
      </c>
      <c r="AZ190" s="350">
        <v>0</v>
      </c>
      <c r="BA190" s="350">
        <v>0</v>
      </c>
      <c r="BB190" s="350">
        <v>0</v>
      </c>
      <c r="BC190" s="351">
        <v>0</v>
      </c>
      <c r="BD190" s="351">
        <v>0</v>
      </c>
      <c r="BE190" s="351">
        <v>0</v>
      </c>
      <c r="BF190" s="351">
        <v>0</v>
      </c>
      <c r="BG190" s="351">
        <v>0</v>
      </c>
      <c r="BH190" s="351">
        <v>0</v>
      </c>
      <c r="BI190" s="351">
        <v>0</v>
      </c>
      <c r="BJ190" s="351">
        <v>0</v>
      </c>
      <c r="BK190" s="351">
        <v>0</v>
      </c>
      <c r="BL190" s="351">
        <v>0</v>
      </c>
      <c r="BM190" s="351">
        <v>0</v>
      </c>
      <c r="BN190" s="351">
        <v>0</v>
      </c>
      <c r="BO190" s="352">
        <v>0</v>
      </c>
      <c r="BP190" s="352">
        <v>0</v>
      </c>
      <c r="BQ190" s="353">
        <v>0</v>
      </c>
      <c r="BR190" s="353">
        <v>0</v>
      </c>
      <c r="BS190" s="353">
        <v>0</v>
      </c>
      <c r="BT190" s="353">
        <v>0</v>
      </c>
      <c r="BU190" s="353">
        <v>0</v>
      </c>
      <c r="BV190" s="353">
        <v>0</v>
      </c>
      <c r="BW190" s="353">
        <v>0</v>
      </c>
      <c r="BX190" s="353">
        <v>0</v>
      </c>
      <c r="BY190" s="353">
        <v>0</v>
      </c>
      <c r="BZ190" s="353">
        <v>0</v>
      </c>
      <c r="CA190" s="354">
        <v>0</v>
      </c>
      <c r="CB190" s="355">
        <v>0</v>
      </c>
      <c r="CC190" s="355">
        <v>0</v>
      </c>
      <c r="CD190" s="355">
        <v>0</v>
      </c>
      <c r="CE190" s="355">
        <v>0</v>
      </c>
      <c r="CF190" s="355">
        <v>0</v>
      </c>
      <c r="CG190" s="355">
        <v>0</v>
      </c>
      <c r="CH190" s="355">
        <v>0</v>
      </c>
      <c r="CI190" s="355">
        <v>0</v>
      </c>
      <c r="CJ190" s="355">
        <v>0</v>
      </c>
      <c r="CK190" s="355">
        <v>0</v>
      </c>
      <c r="CL190" s="355">
        <v>0</v>
      </c>
      <c r="CM190" s="355">
        <v>0</v>
      </c>
      <c r="CN190" s="355">
        <v>0</v>
      </c>
      <c r="CO190" s="355">
        <v>0</v>
      </c>
      <c r="CP190" s="355">
        <v>0</v>
      </c>
      <c r="CQ190" s="355">
        <v>0</v>
      </c>
      <c r="CR190" s="355">
        <v>0</v>
      </c>
      <c r="CS190" s="355">
        <v>0</v>
      </c>
      <c r="CT190" s="355">
        <v>0</v>
      </c>
      <c r="CU190" s="356">
        <v>0</v>
      </c>
      <c r="CV190">
        <v>0</v>
      </c>
      <c r="CW190">
        <v>0</v>
      </c>
      <c r="CX190">
        <v>0</v>
      </c>
      <c r="CY190">
        <v>0</v>
      </c>
      <c r="CZ190">
        <v>0</v>
      </c>
      <c r="DA190" s="365"/>
      <c r="DC190">
        <v>1</v>
      </c>
    </row>
    <row r="191" spans="1:107" ht="15.75" customHeight="1" x14ac:dyDescent="0.45">
      <c r="A191" s="332" t="s">
        <v>6270</v>
      </c>
      <c r="B191" s="342" t="s">
        <v>4924</v>
      </c>
      <c r="C191" s="332" t="s">
        <v>8381</v>
      </c>
      <c r="D191" s="332"/>
      <c r="E191" s="370" t="s">
        <v>145</v>
      </c>
      <c r="G191" s="332" t="s">
        <v>702</v>
      </c>
      <c r="H191" s="345" t="s">
        <v>13</v>
      </c>
      <c r="I191" s="24" t="s">
        <v>221</v>
      </c>
      <c r="J191" s="24" t="s">
        <v>269</v>
      </c>
      <c r="L191" s="24" t="s">
        <v>55</v>
      </c>
      <c r="M191" s="332" t="s">
        <v>299</v>
      </c>
      <c r="N191" s="332" t="s">
        <v>299</v>
      </c>
      <c r="Q191" s="346">
        <v>0</v>
      </c>
      <c r="R191" s="346">
        <v>0</v>
      </c>
      <c r="S191" s="346">
        <v>0</v>
      </c>
      <c r="T191" s="346">
        <v>0</v>
      </c>
      <c r="U191" s="346">
        <v>0</v>
      </c>
      <c r="V191" s="347">
        <v>1</v>
      </c>
      <c r="W191" s="346">
        <v>0</v>
      </c>
      <c r="X191" s="346">
        <v>0</v>
      </c>
      <c r="Y191" s="348">
        <v>0</v>
      </c>
      <c r="Z191" s="349">
        <v>0</v>
      </c>
      <c r="AA191" s="349">
        <v>0</v>
      </c>
      <c r="AB191" s="349">
        <v>0</v>
      </c>
      <c r="AC191" s="349">
        <v>0</v>
      </c>
      <c r="AD191" s="349">
        <v>0</v>
      </c>
      <c r="AE191" s="349">
        <v>0</v>
      </c>
      <c r="AF191" s="349">
        <v>0</v>
      </c>
      <c r="AG191" s="349">
        <v>0</v>
      </c>
      <c r="AH191" s="349">
        <v>0</v>
      </c>
      <c r="AI191" s="349">
        <v>0</v>
      </c>
      <c r="AJ191" s="349">
        <v>0</v>
      </c>
      <c r="AK191" s="349">
        <v>0</v>
      </c>
      <c r="AL191" s="349">
        <v>0</v>
      </c>
      <c r="AM191" s="350">
        <v>0</v>
      </c>
      <c r="AN191" s="350">
        <v>0</v>
      </c>
      <c r="AO191" s="350">
        <v>0</v>
      </c>
      <c r="AP191" s="350">
        <v>0</v>
      </c>
      <c r="AQ191" s="350">
        <v>0</v>
      </c>
      <c r="AR191" s="350">
        <v>0</v>
      </c>
      <c r="AS191" s="350">
        <v>0</v>
      </c>
      <c r="AT191" s="350">
        <v>0</v>
      </c>
      <c r="AU191" s="350">
        <v>0</v>
      </c>
      <c r="AV191" s="350">
        <v>0</v>
      </c>
      <c r="AW191" s="350">
        <v>0</v>
      </c>
      <c r="AX191" s="350">
        <v>0</v>
      </c>
      <c r="AY191" s="350">
        <v>0</v>
      </c>
      <c r="AZ191" s="350">
        <v>0</v>
      </c>
      <c r="BA191" s="350">
        <v>0</v>
      </c>
      <c r="BB191" s="350">
        <v>0</v>
      </c>
      <c r="BC191" s="351">
        <v>0</v>
      </c>
      <c r="BD191" s="351">
        <v>0</v>
      </c>
      <c r="BE191" s="351">
        <v>0</v>
      </c>
      <c r="BF191" s="351">
        <v>0</v>
      </c>
      <c r="BG191" s="351">
        <v>0</v>
      </c>
      <c r="BH191" s="351">
        <v>0</v>
      </c>
      <c r="BI191" s="351">
        <v>0</v>
      </c>
      <c r="BJ191" s="351">
        <v>0</v>
      </c>
      <c r="BK191" s="351">
        <v>0</v>
      </c>
      <c r="BL191" s="351">
        <v>0</v>
      </c>
      <c r="BM191" s="351">
        <v>0</v>
      </c>
      <c r="BN191" s="351">
        <v>0</v>
      </c>
      <c r="BO191" s="352">
        <v>0</v>
      </c>
      <c r="BP191" s="352">
        <v>0</v>
      </c>
      <c r="BQ191" s="353">
        <v>0</v>
      </c>
      <c r="BR191" s="353">
        <v>0</v>
      </c>
      <c r="BS191" s="353">
        <v>0</v>
      </c>
      <c r="BT191" s="353">
        <v>0</v>
      </c>
      <c r="BU191" s="353">
        <v>0</v>
      </c>
      <c r="BV191" s="353">
        <v>0</v>
      </c>
      <c r="BW191" s="353">
        <v>0</v>
      </c>
      <c r="BX191" s="353">
        <v>0</v>
      </c>
      <c r="BY191" s="353">
        <v>0</v>
      </c>
      <c r="BZ191" s="353">
        <v>0</v>
      </c>
      <c r="CA191" s="354">
        <v>0</v>
      </c>
      <c r="CB191" s="355">
        <v>0</v>
      </c>
      <c r="CC191" s="355">
        <v>0</v>
      </c>
      <c r="CD191" s="355">
        <v>0</v>
      </c>
      <c r="CE191" s="355">
        <v>0</v>
      </c>
      <c r="CF191" s="355">
        <v>0</v>
      </c>
      <c r="CG191" s="355">
        <v>0</v>
      </c>
      <c r="CH191" s="355">
        <v>0</v>
      </c>
      <c r="CI191" s="355">
        <v>0</v>
      </c>
      <c r="CJ191" s="355">
        <v>0</v>
      </c>
      <c r="CK191" s="355">
        <v>0</v>
      </c>
      <c r="CL191" s="355">
        <v>0</v>
      </c>
      <c r="CM191" s="355">
        <v>0</v>
      </c>
      <c r="CN191" s="355">
        <v>0</v>
      </c>
      <c r="CO191" s="355">
        <v>0</v>
      </c>
      <c r="CP191" s="355">
        <v>0</v>
      </c>
      <c r="CQ191" s="355">
        <v>0</v>
      </c>
      <c r="CR191" s="355">
        <v>0</v>
      </c>
      <c r="CS191" s="355">
        <v>0</v>
      </c>
      <c r="CT191" s="355">
        <v>0</v>
      </c>
      <c r="CU191" s="356">
        <v>0</v>
      </c>
      <c r="CV191">
        <v>0</v>
      </c>
      <c r="CW191">
        <v>0</v>
      </c>
      <c r="CX191">
        <v>0</v>
      </c>
      <c r="CY191">
        <v>0</v>
      </c>
      <c r="CZ191">
        <v>0</v>
      </c>
      <c r="DA191" s="365"/>
      <c r="DC191">
        <v>1</v>
      </c>
    </row>
    <row r="192" spans="1:107" ht="15.75" customHeight="1" x14ac:dyDescent="0.45">
      <c r="A192" s="332" t="s">
        <v>6270</v>
      </c>
      <c r="B192" s="342" t="s">
        <v>4924</v>
      </c>
      <c r="C192" s="332" t="s">
        <v>8382</v>
      </c>
      <c r="D192" s="332"/>
      <c r="E192" s="370" t="s">
        <v>145</v>
      </c>
      <c r="G192" s="332" t="s">
        <v>702</v>
      </c>
      <c r="H192" s="332" t="s">
        <v>56</v>
      </c>
      <c r="I192" s="332" t="s">
        <v>173</v>
      </c>
      <c r="J192" s="332" t="s">
        <v>471</v>
      </c>
      <c r="L192" s="345" t="s">
        <v>268</v>
      </c>
      <c r="M192" s="345" t="s">
        <v>300</v>
      </c>
      <c r="N192" s="332" t="s">
        <v>300</v>
      </c>
      <c r="O192" s="332"/>
      <c r="Q192" s="346">
        <v>0</v>
      </c>
      <c r="R192" s="346">
        <v>0</v>
      </c>
      <c r="S192" s="346">
        <v>0</v>
      </c>
      <c r="T192" s="346">
        <v>0</v>
      </c>
      <c r="U192" s="346">
        <v>0</v>
      </c>
      <c r="V192" s="347">
        <v>1</v>
      </c>
      <c r="W192" s="346">
        <v>0</v>
      </c>
      <c r="X192" s="346">
        <v>0</v>
      </c>
      <c r="Y192" s="348">
        <v>0</v>
      </c>
      <c r="Z192" s="349">
        <v>0</v>
      </c>
      <c r="AA192" s="349">
        <v>0</v>
      </c>
      <c r="AB192" s="349">
        <v>0</v>
      </c>
      <c r="AC192" s="349">
        <v>0</v>
      </c>
      <c r="AD192" s="349">
        <v>0</v>
      </c>
      <c r="AE192" s="349">
        <v>0</v>
      </c>
      <c r="AF192" s="349">
        <v>0</v>
      </c>
      <c r="AG192" s="349">
        <v>0</v>
      </c>
      <c r="AH192" s="349">
        <v>0</v>
      </c>
      <c r="AI192" s="349">
        <v>0</v>
      </c>
      <c r="AJ192" s="349">
        <v>0</v>
      </c>
      <c r="AK192" s="349">
        <v>0</v>
      </c>
      <c r="AL192" s="349">
        <v>0</v>
      </c>
      <c r="AM192" s="350">
        <v>0</v>
      </c>
      <c r="AN192" s="350">
        <v>0</v>
      </c>
      <c r="AO192" s="350">
        <v>0</v>
      </c>
      <c r="AP192" s="350">
        <v>0</v>
      </c>
      <c r="AQ192" s="350">
        <v>0</v>
      </c>
      <c r="AR192" s="350">
        <v>0</v>
      </c>
      <c r="AS192" s="350">
        <v>0</v>
      </c>
      <c r="AT192" s="350">
        <v>0</v>
      </c>
      <c r="AU192" s="350">
        <v>0</v>
      </c>
      <c r="AV192" s="350">
        <v>0</v>
      </c>
      <c r="AW192" s="350">
        <v>0</v>
      </c>
      <c r="AX192" s="350">
        <v>0</v>
      </c>
      <c r="AY192" s="350">
        <v>0</v>
      </c>
      <c r="AZ192" s="350">
        <v>0</v>
      </c>
      <c r="BA192" s="350">
        <v>0</v>
      </c>
      <c r="BB192" s="350">
        <v>0</v>
      </c>
      <c r="BC192" s="351">
        <v>0</v>
      </c>
      <c r="BD192" s="351">
        <v>0</v>
      </c>
      <c r="BE192" s="351">
        <v>0</v>
      </c>
      <c r="BF192" s="351">
        <v>0</v>
      </c>
      <c r="BG192" s="351">
        <v>0</v>
      </c>
      <c r="BH192" s="351">
        <v>0</v>
      </c>
      <c r="BI192" s="351">
        <v>0</v>
      </c>
      <c r="BJ192" s="351">
        <v>0</v>
      </c>
      <c r="BK192" s="351">
        <v>0</v>
      </c>
      <c r="BL192" s="351">
        <v>0</v>
      </c>
      <c r="BM192" s="351">
        <v>0</v>
      </c>
      <c r="BN192" s="351">
        <v>0</v>
      </c>
      <c r="BO192" s="352">
        <v>0</v>
      </c>
      <c r="BP192" s="352">
        <v>0</v>
      </c>
      <c r="BQ192" s="353">
        <v>0</v>
      </c>
      <c r="BR192" s="353">
        <v>0</v>
      </c>
      <c r="BS192" s="353">
        <v>0</v>
      </c>
      <c r="BT192" s="353">
        <v>0</v>
      </c>
      <c r="BU192" s="353">
        <v>0</v>
      </c>
      <c r="BV192" s="353">
        <v>0</v>
      </c>
      <c r="BW192" s="353">
        <v>0</v>
      </c>
      <c r="BX192" s="353">
        <v>0</v>
      </c>
      <c r="BY192" s="353">
        <v>0</v>
      </c>
      <c r="BZ192" s="353">
        <v>0</v>
      </c>
      <c r="CA192" s="354">
        <v>0</v>
      </c>
      <c r="CB192" s="355">
        <v>0</v>
      </c>
      <c r="CC192" s="355">
        <v>0</v>
      </c>
      <c r="CD192" s="355">
        <v>0</v>
      </c>
      <c r="CE192" s="355">
        <v>0</v>
      </c>
      <c r="CF192" s="355">
        <v>0</v>
      </c>
      <c r="CG192" s="355">
        <v>0</v>
      </c>
      <c r="CH192" s="355">
        <v>0</v>
      </c>
      <c r="CI192" s="355">
        <v>0</v>
      </c>
      <c r="CJ192" s="355">
        <v>0</v>
      </c>
      <c r="CK192" s="355">
        <v>0</v>
      </c>
      <c r="CL192" s="355">
        <v>0</v>
      </c>
      <c r="CM192" s="355">
        <v>0</v>
      </c>
      <c r="CN192" s="355">
        <v>0</v>
      </c>
      <c r="CO192" s="355">
        <v>0</v>
      </c>
      <c r="CP192" s="355">
        <v>0</v>
      </c>
      <c r="CQ192" s="355">
        <v>0</v>
      </c>
      <c r="CR192" s="355">
        <v>0</v>
      </c>
      <c r="CS192" s="355">
        <v>0</v>
      </c>
      <c r="CT192" s="355">
        <v>0</v>
      </c>
      <c r="CU192" s="356">
        <v>0</v>
      </c>
      <c r="CV192">
        <v>0</v>
      </c>
      <c r="CW192">
        <v>0</v>
      </c>
      <c r="CX192">
        <v>0</v>
      </c>
      <c r="CY192">
        <v>0</v>
      </c>
      <c r="CZ192">
        <v>0</v>
      </c>
      <c r="DA192" s="365"/>
      <c r="DC192">
        <v>1</v>
      </c>
    </row>
    <row r="193" spans="1:107" ht="15.75" customHeight="1" x14ac:dyDescent="0.45">
      <c r="A193" s="332" t="s">
        <v>6270</v>
      </c>
      <c r="B193" s="342" t="s">
        <v>4924</v>
      </c>
      <c r="C193" s="332" t="s">
        <v>8063</v>
      </c>
      <c r="D193" s="332"/>
      <c r="E193" s="361" t="s">
        <v>122</v>
      </c>
      <c r="G193" s="332" t="s">
        <v>702</v>
      </c>
      <c r="H193" s="345" t="s">
        <v>56</v>
      </c>
      <c r="I193" s="345" t="s">
        <v>173</v>
      </c>
      <c r="J193" s="24" t="s">
        <v>471</v>
      </c>
      <c r="L193" s="345" t="s">
        <v>268</v>
      </c>
      <c r="M193" s="364" t="s">
        <v>300</v>
      </c>
      <c r="N193" s="332" t="s">
        <v>299</v>
      </c>
      <c r="Q193" s="346">
        <v>0</v>
      </c>
      <c r="R193" s="346">
        <v>0</v>
      </c>
      <c r="S193" s="346">
        <v>0</v>
      </c>
      <c r="T193" s="346">
        <v>0</v>
      </c>
      <c r="U193" s="346">
        <v>0</v>
      </c>
      <c r="V193" s="347">
        <v>1</v>
      </c>
      <c r="W193" s="346">
        <v>0</v>
      </c>
      <c r="X193" s="346">
        <v>0</v>
      </c>
      <c r="Y193" s="348">
        <v>0</v>
      </c>
      <c r="Z193" s="349">
        <v>0</v>
      </c>
      <c r="AA193" s="349">
        <v>0</v>
      </c>
      <c r="AB193" s="349">
        <v>0</v>
      </c>
      <c r="AC193" s="349">
        <v>0</v>
      </c>
      <c r="AD193" s="349">
        <v>0</v>
      </c>
      <c r="AE193" s="349">
        <v>0</v>
      </c>
      <c r="AF193" s="349">
        <v>0</v>
      </c>
      <c r="AG193" s="349">
        <v>0</v>
      </c>
      <c r="AH193" s="349">
        <v>0</v>
      </c>
      <c r="AI193" s="349">
        <v>0</v>
      </c>
      <c r="AJ193" s="349">
        <v>0</v>
      </c>
      <c r="AK193" s="349">
        <v>0</v>
      </c>
      <c r="AL193" s="349">
        <v>0</v>
      </c>
      <c r="AM193" s="350">
        <v>0</v>
      </c>
      <c r="AN193" s="350">
        <v>0</v>
      </c>
      <c r="AO193" s="350">
        <v>0</v>
      </c>
      <c r="AP193" s="350">
        <v>0</v>
      </c>
      <c r="AQ193" s="350">
        <v>0</v>
      </c>
      <c r="AR193" s="350">
        <v>0</v>
      </c>
      <c r="AS193" s="350">
        <v>0</v>
      </c>
      <c r="AT193" s="350">
        <v>0</v>
      </c>
      <c r="AU193" s="350">
        <v>0</v>
      </c>
      <c r="AV193" s="350">
        <v>0</v>
      </c>
      <c r="AW193" s="350">
        <v>0</v>
      </c>
      <c r="AX193" s="350">
        <v>0</v>
      </c>
      <c r="AY193" s="350">
        <v>0</v>
      </c>
      <c r="AZ193" s="350">
        <v>0</v>
      </c>
      <c r="BA193" s="350">
        <v>0</v>
      </c>
      <c r="BB193" s="350">
        <v>0</v>
      </c>
      <c r="BC193" s="351">
        <v>0</v>
      </c>
      <c r="BD193" s="351">
        <v>0</v>
      </c>
      <c r="BE193" s="351">
        <v>0</v>
      </c>
      <c r="BF193" s="351">
        <v>0</v>
      </c>
      <c r="BG193" s="351">
        <v>0</v>
      </c>
      <c r="BH193" s="351">
        <v>0</v>
      </c>
      <c r="BI193" s="351">
        <v>0</v>
      </c>
      <c r="BJ193" s="351">
        <v>0</v>
      </c>
      <c r="BK193" s="351">
        <v>0</v>
      </c>
      <c r="BL193" s="351">
        <v>0</v>
      </c>
      <c r="BM193" s="351">
        <v>0</v>
      </c>
      <c r="BN193" s="351">
        <v>0</v>
      </c>
      <c r="BO193" s="352">
        <v>0</v>
      </c>
      <c r="BP193" s="352">
        <v>0</v>
      </c>
      <c r="BQ193" s="353">
        <v>0</v>
      </c>
      <c r="BR193" s="353">
        <v>0</v>
      </c>
      <c r="BS193" s="353">
        <v>0</v>
      </c>
      <c r="BT193" s="353">
        <v>0</v>
      </c>
      <c r="BU193" s="353">
        <v>0</v>
      </c>
      <c r="BV193" s="353">
        <v>0</v>
      </c>
      <c r="BW193" s="353">
        <v>0</v>
      </c>
      <c r="BX193" s="353">
        <v>0</v>
      </c>
      <c r="BY193" s="353">
        <v>0</v>
      </c>
      <c r="BZ193" s="353">
        <v>0</v>
      </c>
      <c r="CA193" s="354">
        <v>0</v>
      </c>
      <c r="CB193" s="355">
        <v>0</v>
      </c>
      <c r="CC193" s="355">
        <v>0</v>
      </c>
      <c r="CD193" s="355">
        <v>0</v>
      </c>
      <c r="CE193" s="355">
        <v>0</v>
      </c>
      <c r="CF193" s="355">
        <v>0</v>
      </c>
      <c r="CG193" s="355">
        <v>0</v>
      </c>
      <c r="CH193" s="355">
        <v>0</v>
      </c>
      <c r="CI193" s="355">
        <v>0</v>
      </c>
      <c r="CJ193" s="355">
        <v>0</v>
      </c>
      <c r="CK193" s="355">
        <v>0</v>
      </c>
      <c r="CL193" s="355">
        <v>0</v>
      </c>
      <c r="CM193" s="355">
        <v>0</v>
      </c>
      <c r="CN193" s="355">
        <v>0</v>
      </c>
      <c r="CO193" s="355">
        <v>0</v>
      </c>
      <c r="CP193" s="355">
        <v>0</v>
      </c>
      <c r="CQ193" s="355">
        <v>0</v>
      </c>
      <c r="CR193" s="355">
        <v>0</v>
      </c>
      <c r="CS193" s="355">
        <v>0</v>
      </c>
      <c r="CT193" s="355">
        <v>0</v>
      </c>
      <c r="CU193" s="356">
        <v>0</v>
      </c>
      <c r="CV193">
        <v>0</v>
      </c>
      <c r="CW193">
        <v>0</v>
      </c>
      <c r="CX193">
        <v>0</v>
      </c>
      <c r="CY193">
        <v>0</v>
      </c>
      <c r="CZ193">
        <v>0</v>
      </c>
      <c r="DA193" s="365"/>
      <c r="DC193">
        <v>1</v>
      </c>
    </row>
    <row r="194" spans="1:107" ht="15.75" customHeight="1" x14ac:dyDescent="0.45">
      <c r="A194" s="332" t="s">
        <v>6270</v>
      </c>
      <c r="B194" s="342" t="s">
        <v>4924</v>
      </c>
      <c r="C194" s="332" t="s">
        <v>8383</v>
      </c>
      <c r="D194" s="332"/>
      <c r="E194" s="361" t="s">
        <v>122</v>
      </c>
      <c r="G194" s="332" t="s">
        <v>702</v>
      </c>
      <c r="H194" s="332" t="s">
        <v>56</v>
      </c>
      <c r="I194" s="332" t="s">
        <v>173</v>
      </c>
      <c r="J194" s="332" t="s">
        <v>471</v>
      </c>
      <c r="L194" s="332" t="s">
        <v>268</v>
      </c>
      <c r="M194" s="364" t="s">
        <v>300</v>
      </c>
      <c r="N194" s="332" t="s">
        <v>300</v>
      </c>
      <c r="Q194" s="346">
        <v>0</v>
      </c>
      <c r="R194" s="346">
        <v>0</v>
      </c>
      <c r="S194" s="346">
        <v>0</v>
      </c>
      <c r="T194" s="346">
        <v>0</v>
      </c>
      <c r="U194" s="346">
        <v>0</v>
      </c>
      <c r="V194" s="347">
        <v>1</v>
      </c>
      <c r="W194" s="346">
        <v>0</v>
      </c>
      <c r="X194" s="346">
        <v>0</v>
      </c>
      <c r="Y194" s="348">
        <v>0</v>
      </c>
      <c r="Z194" s="349">
        <v>0</v>
      </c>
      <c r="AA194" s="349">
        <v>0</v>
      </c>
      <c r="AB194" s="349">
        <v>0</v>
      </c>
      <c r="AC194" s="349">
        <v>0</v>
      </c>
      <c r="AD194" s="349">
        <v>0</v>
      </c>
      <c r="AE194" s="349">
        <v>0</v>
      </c>
      <c r="AF194" s="349">
        <v>0</v>
      </c>
      <c r="AG194" s="349">
        <v>0</v>
      </c>
      <c r="AH194" s="349">
        <v>0</v>
      </c>
      <c r="AI194" s="349">
        <v>0</v>
      </c>
      <c r="AJ194" s="349">
        <v>0</v>
      </c>
      <c r="AK194" s="349">
        <v>0</v>
      </c>
      <c r="AL194" s="349">
        <v>0</v>
      </c>
      <c r="AM194" s="350">
        <v>0</v>
      </c>
      <c r="AN194" s="350">
        <v>0</v>
      </c>
      <c r="AO194" s="350">
        <v>0</v>
      </c>
      <c r="AP194" s="350">
        <v>0</v>
      </c>
      <c r="AQ194" s="350">
        <v>0</v>
      </c>
      <c r="AR194" s="350">
        <v>0</v>
      </c>
      <c r="AS194" s="350">
        <v>0</v>
      </c>
      <c r="AT194" s="350">
        <v>0</v>
      </c>
      <c r="AU194" s="350">
        <v>0</v>
      </c>
      <c r="AV194" s="350">
        <v>0</v>
      </c>
      <c r="AW194" s="350">
        <v>0</v>
      </c>
      <c r="AX194" s="350">
        <v>0</v>
      </c>
      <c r="AY194" s="350">
        <v>0</v>
      </c>
      <c r="AZ194" s="350">
        <v>0</v>
      </c>
      <c r="BA194" s="350">
        <v>0</v>
      </c>
      <c r="BB194" s="350">
        <v>0</v>
      </c>
      <c r="BC194" s="351">
        <v>0</v>
      </c>
      <c r="BD194" s="351">
        <v>0</v>
      </c>
      <c r="BE194" s="351">
        <v>0</v>
      </c>
      <c r="BF194" s="351">
        <v>0</v>
      </c>
      <c r="BG194" s="351">
        <v>0</v>
      </c>
      <c r="BH194" s="351">
        <v>0</v>
      </c>
      <c r="BI194" s="351">
        <v>0</v>
      </c>
      <c r="BJ194" s="351">
        <v>0</v>
      </c>
      <c r="BK194" s="351">
        <v>0</v>
      </c>
      <c r="BL194" s="351">
        <v>0</v>
      </c>
      <c r="BM194" s="351">
        <v>0</v>
      </c>
      <c r="BN194" s="351">
        <v>0</v>
      </c>
      <c r="BO194" s="352">
        <v>0</v>
      </c>
      <c r="BP194" s="352">
        <v>0</v>
      </c>
      <c r="BQ194" s="353">
        <v>0</v>
      </c>
      <c r="BR194" s="353">
        <v>0</v>
      </c>
      <c r="BS194" s="353">
        <v>0</v>
      </c>
      <c r="BT194" s="353">
        <v>0</v>
      </c>
      <c r="BU194" s="353">
        <v>0</v>
      </c>
      <c r="BV194" s="353">
        <v>0</v>
      </c>
      <c r="BW194" s="353">
        <v>0</v>
      </c>
      <c r="BX194" s="353">
        <v>0</v>
      </c>
      <c r="BY194" s="353">
        <v>0</v>
      </c>
      <c r="BZ194" s="353">
        <v>0</v>
      </c>
      <c r="CA194" s="354">
        <v>0</v>
      </c>
      <c r="CB194" s="355">
        <v>0</v>
      </c>
      <c r="CC194" s="355">
        <v>0</v>
      </c>
      <c r="CD194" s="355">
        <v>0</v>
      </c>
      <c r="CE194" s="355">
        <v>0</v>
      </c>
      <c r="CF194" s="355">
        <v>0</v>
      </c>
      <c r="CG194" s="355">
        <v>0</v>
      </c>
      <c r="CH194" s="355">
        <v>0</v>
      </c>
      <c r="CI194" s="355">
        <v>0</v>
      </c>
      <c r="CJ194" s="355">
        <v>0</v>
      </c>
      <c r="CK194" s="355">
        <v>0</v>
      </c>
      <c r="CL194" s="355">
        <v>0</v>
      </c>
      <c r="CM194" s="355">
        <v>0</v>
      </c>
      <c r="CN194" s="355">
        <v>0</v>
      </c>
      <c r="CO194" s="355">
        <v>0</v>
      </c>
      <c r="CP194" s="355">
        <v>0</v>
      </c>
      <c r="CQ194" s="355">
        <v>0</v>
      </c>
      <c r="CR194" s="355">
        <v>0</v>
      </c>
      <c r="CS194" s="355">
        <v>0</v>
      </c>
      <c r="CT194" s="355">
        <v>0</v>
      </c>
      <c r="CU194" s="356">
        <v>0</v>
      </c>
      <c r="CV194">
        <v>0</v>
      </c>
      <c r="CW194">
        <v>0</v>
      </c>
      <c r="CX194">
        <v>0</v>
      </c>
      <c r="CY194">
        <v>0</v>
      </c>
      <c r="CZ194">
        <v>0</v>
      </c>
      <c r="DA194" s="365"/>
      <c r="DC194">
        <v>1</v>
      </c>
    </row>
    <row r="195" spans="1:107" ht="15.75" customHeight="1" x14ac:dyDescent="0.45">
      <c r="A195" s="332" t="s">
        <v>6270</v>
      </c>
      <c r="B195" s="342" t="s">
        <v>4924</v>
      </c>
      <c r="C195" s="332" t="s">
        <v>8384</v>
      </c>
      <c r="D195" s="332"/>
      <c r="E195" s="361" t="s">
        <v>122</v>
      </c>
      <c r="G195" s="332" t="s">
        <v>702</v>
      </c>
      <c r="H195" s="332" t="s">
        <v>56</v>
      </c>
      <c r="I195" s="332" t="s">
        <v>173</v>
      </c>
      <c r="J195" s="332" t="s">
        <v>471</v>
      </c>
      <c r="L195" s="345" t="s">
        <v>274</v>
      </c>
      <c r="M195" s="345" t="s">
        <v>300</v>
      </c>
      <c r="N195" s="345" t="s">
        <v>300</v>
      </c>
      <c r="O195" s="332"/>
      <c r="Q195" s="346">
        <v>0</v>
      </c>
      <c r="R195" s="346">
        <v>0</v>
      </c>
      <c r="S195" s="346">
        <v>0</v>
      </c>
      <c r="T195" s="346">
        <v>0</v>
      </c>
      <c r="U195" s="346">
        <v>0</v>
      </c>
      <c r="V195" s="347">
        <v>1</v>
      </c>
      <c r="W195" s="346">
        <v>0</v>
      </c>
      <c r="X195" s="347">
        <v>1</v>
      </c>
      <c r="Y195" s="348">
        <v>0</v>
      </c>
      <c r="Z195" s="349">
        <v>0</v>
      </c>
      <c r="AA195" s="349">
        <v>0</v>
      </c>
      <c r="AB195" s="349">
        <v>0</v>
      </c>
      <c r="AC195" s="349">
        <v>0</v>
      </c>
      <c r="AD195" s="349">
        <v>0</v>
      </c>
      <c r="AE195" s="349">
        <v>0</v>
      </c>
      <c r="AF195" s="349">
        <v>0</v>
      </c>
      <c r="AG195" s="349">
        <v>0</v>
      </c>
      <c r="AH195" s="349">
        <v>0</v>
      </c>
      <c r="AI195" s="349">
        <v>0</v>
      </c>
      <c r="AJ195" s="349">
        <v>0</v>
      </c>
      <c r="AK195" s="349">
        <v>0</v>
      </c>
      <c r="AL195" s="349">
        <v>0</v>
      </c>
      <c r="AM195" s="350">
        <v>0</v>
      </c>
      <c r="AN195" s="350">
        <v>0</v>
      </c>
      <c r="AO195" s="350">
        <v>0</v>
      </c>
      <c r="AP195" s="350">
        <v>0</v>
      </c>
      <c r="AQ195" s="350">
        <v>0</v>
      </c>
      <c r="AR195" s="350">
        <v>0</v>
      </c>
      <c r="AS195" s="350">
        <v>0</v>
      </c>
      <c r="AT195" s="350">
        <v>0</v>
      </c>
      <c r="AU195" s="350">
        <v>0</v>
      </c>
      <c r="AV195" s="350">
        <v>0</v>
      </c>
      <c r="AW195" s="350">
        <v>0</v>
      </c>
      <c r="AX195" s="350">
        <v>0</v>
      </c>
      <c r="AY195" s="350">
        <v>0</v>
      </c>
      <c r="AZ195" s="350">
        <v>0</v>
      </c>
      <c r="BA195" s="350">
        <v>0</v>
      </c>
      <c r="BB195" s="350">
        <v>0</v>
      </c>
      <c r="BC195" s="351">
        <v>0</v>
      </c>
      <c r="BD195" s="351">
        <v>0</v>
      </c>
      <c r="BE195" s="351">
        <v>0</v>
      </c>
      <c r="BF195" s="351">
        <v>0</v>
      </c>
      <c r="BG195" s="351">
        <v>0</v>
      </c>
      <c r="BH195" s="351">
        <v>0</v>
      </c>
      <c r="BI195" s="351">
        <v>0</v>
      </c>
      <c r="BJ195" s="351">
        <v>0</v>
      </c>
      <c r="BK195" s="351">
        <v>0</v>
      </c>
      <c r="BL195" s="351">
        <v>0</v>
      </c>
      <c r="BM195" s="351">
        <v>0</v>
      </c>
      <c r="BN195" s="351">
        <v>0</v>
      </c>
      <c r="BO195" s="352">
        <v>0</v>
      </c>
      <c r="BP195" s="352">
        <v>0</v>
      </c>
      <c r="BQ195" s="353">
        <v>0</v>
      </c>
      <c r="BR195" s="353">
        <v>0</v>
      </c>
      <c r="BS195" s="353">
        <v>0</v>
      </c>
      <c r="BT195" s="353">
        <v>0</v>
      </c>
      <c r="BU195" s="353">
        <v>0</v>
      </c>
      <c r="BV195" s="353">
        <v>0</v>
      </c>
      <c r="BW195" s="353">
        <v>0</v>
      </c>
      <c r="BX195" s="353">
        <v>0</v>
      </c>
      <c r="BY195" s="353">
        <v>0</v>
      </c>
      <c r="BZ195" s="353">
        <v>0</v>
      </c>
      <c r="CA195" s="354">
        <v>0</v>
      </c>
      <c r="CB195" s="355">
        <v>0</v>
      </c>
      <c r="CC195" s="355">
        <v>0</v>
      </c>
      <c r="CD195" s="355">
        <v>0</v>
      </c>
      <c r="CE195" s="355">
        <v>0</v>
      </c>
      <c r="CF195" s="355">
        <v>0</v>
      </c>
      <c r="CG195" s="355">
        <v>0</v>
      </c>
      <c r="CH195" s="355">
        <v>0</v>
      </c>
      <c r="CI195" s="355">
        <v>0</v>
      </c>
      <c r="CJ195" s="355">
        <v>0</v>
      </c>
      <c r="CK195" s="355">
        <v>0</v>
      </c>
      <c r="CL195" s="355">
        <v>0</v>
      </c>
      <c r="CM195" s="355">
        <v>0</v>
      </c>
      <c r="CN195" s="355">
        <v>0</v>
      </c>
      <c r="CO195" s="355">
        <v>0</v>
      </c>
      <c r="CP195" s="355">
        <v>0</v>
      </c>
      <c r="CQ195" s="355">
        <v>0</v>
      </c>
      <c r="CR195" s="355">
        <v>0</v>
      </c>
      <c r="CS195" s="355">
        <v>0</v>
      </c>
      <c r="CT195" s="355">
        <v>0</v>
      </c>
      <c r="CU195" s="356">
        <v>0</v>
      </c>
      <c r="CV195">
        <v>0</v>
      </c>
      <c r="CW195">
        <v>0</v>
      </c>
      <c r="CX195">
        <v>0</v>
      </c>
      <c r="CY195">
        <v>0</v>
      </c>
      <c r="CZ195">
        <v>0</v>
      </c>
      <c r="DA195" s="365"/>
      <c r="DC195">
        <v>1</v>
      </c>
    </row>
    <row r="196" spans="1:107" ht="15.75" customHeight="1" x14ac:dyDescent="0.45">
      <c r="A196" s="332" t="s">
        <v>6270</v>
      </c>
      <c r="B196" s="342" t="s">
        <v>4924</v>
      </c>
      <c r="C196" s="332" t="s">
        <v>8385</v>
      </c>
      <c r="D196" s="332"/>
      <c r="E196" s="361" t="s">
        <v>122</v>
      </c>
      <c r="G196" s="332" t="s">
        <v>702</v>
      </c>
      <c r="H196" s="332" t="s">
        <v>56</v>
      </c>
      <c r="I196" s="332" t="s">
        <v>173</v>
      </c>
      <c r="J196" s="332" t="s">
        <v>471</v>
      </c>
      <c r="L196" s="345" t="s">
        <v>268</v>
      </c>
      <c r="M196" s="364" t="s">
        <v>300</v>
      </c>
      <c r="N196" s="332" t="s">
        <v>299</v>
      </c>
      <c r="Q196" s="346">
        <v>0</v>
      </c>
      <c r="R196" s="346">
        <v>0</v>
      </c>
      <c r="S196" s="346">
        <v>0</v>
      </c>
      <c r="T196" s="346">
        <v>0</v>
      </c>
      <c r="U196" s="346">
        <v>0</v>
      </c>
      <c r="V196" s="347">
        <v>1</v>
      </c>
      <c r="W196" s="346">
        <v>0</v>
      </c>
      <c r="X196" s="346">
        <v>0</v>
      </c>
      <c r="Y196" s="348">
        <v>0</v>
      </c>
      <c r="Z196" s="349">
        <v>0</v>
      </c>
      <c r="AA196" s="349">
        <v>0</v>
      </c>
      <c r="AB196" s="349">
        <v>0</v>
      </c>
      <c r="AC196" s="349">
        <v>0</v>
      </c>
      <c r="AD196" s="349">
        <v>0</v>
      </c>
      <c r="AE196" s="349">
        <v>0</v>
      </c>
      <c r="AF196" s="349">
        <v>0</v>
      </c>
      <c r="AG196" s="349">
        <v>0</v>
      </c>
      <c r="AH196" s="349">
        <v>0</v>
      </c>
      <c r="AI196" s="349">
        <v>0</v>
      </c>
      <c r="AJ196" s="349">
        <v>0</v>
      </c>
      <c r="AK196" s="349">
        <v>0</v>
      </c>
      <c r="AL196" s="349">
        <v>0</v>
      </c>
      <c r="AM196" s="350">
        <v>0</v>
      </c>
      <c r="AN196" s="350">
        <v>0</v>
      </c>
      <c r="AO196" s="350">
        <v>0</v>
      </c>
      <c r="AP196" s="350">
        <v>0</v>
      </c>
      <c r="AQ196" s="350">
        <v>0</v>
      </c>
      <c r="AR196" s="350">
        <v>0</v>
      </c>
      <c r="AS196" s="350">
        <v>0</v>
      </c>
      <c r="AT196" s="350">
        <v>0</v>
      </c>
      <c r="AU196" s="350">
        <v>0</v>
      </c>
      <c r="AV196" s="350">
        <v>0</v>
      </c>
      <c r="AW196" s="350">
        <v>0</v>
      </c>
      <c r="AX196" s="350">
        <v>0</v>
      </c>
      <c r="AY196" s="350">
        <v>0</v>
      </c>
      <c r="AZ196" s="350">
        <v>0</v>
      </c>
      <c r="BA196" s="350">
        <v>0</v>
      </c>
      <c r="BB196" s="350">
        <v>0</v>
      </c>
      <c r="BC196" s="351">
        <v>0</v>
      </c>
      <c r="BD196" s="351">
        <v>0</v>
      </c>
      <c r="BE196" s="351">
        <v>0</v>
      </c>
      <c r="BF196" s="351">
        <v>0</v>
      </c>
      <c r="BG196" s="351">
        <v>0</v>
      </c>
      <c r="BH196" s="351">
        <v>0</v>
      </c>
      <c r="BI196" s="351">
        <v>0</v>
      </c>
      <c r="BJ196" s="351">
        <v>0</v>
      </c>
      <c r="BK196" s="351">
        <v>0</v>
      </c>
      <c r="BL196" s="351">
        <v>0</v>
      </c>
      <c r="BM196" s="351">
        <v>0</v>
      </c>
      <c r="BN196" s="351">
        <v>0</v>
      </c>
      <c r="BO196" s="352">
        <v>0</v>
      </c>
      <c r="BP196" s="352">
        <v>0</v>
      </c>
      <c r="BQ196" s="353">
        <v>0</v>
      </c>
      <c r="BR196" s="353">
        <v>0</v>
      </c>
      <c r="BS196" s="353">
        <v>0</v>
      </c>
      <c r="BT196" s="353">
        <v>0</v>
      </c>
      <c r="BU196" s="353">
        <v>0</v>
      </c>
      <c r="BV196" s="353">
        <v>0</v>
      </c>
      <c r="BW196" s="353">
        <v>0</v>
      </c>
      <c r="BX196" s="353">
        <v>0</v>
      </c>
      <c r="BY196" s="353">
        <v>0</v>
      </c>
      <c r="BZ196" s="353">
        <v>0</v>
      </c>
      <c r="CA196" s="354">
        <v>0</v>
      </c>
      <c r="CB196" s="355">
        <v>0</v>
      </c>
      <c r="CC196" s="355">
        <v>0</v>
      </c>
      <c r="CD196" s="355">
        <v>0</v>
      </c>
      <c r="CE196" s="355">
        <v>0</v>
      </c>
      <c r="CF196" s="355">
        <v>0</v>
      </c>
      <c r="CG196" s="355">
        <v>0</v>
      </c>
      <c r="CH196" s="355">
        <v>0</v>
      </c>
      <c r="CI196" s="355">
        <v>0</v>
      </c>
      <c r="CJ196" s="355">
        <v>0</v>
      </c>
      <c r="CK196" s="355">
        <v>0</v>
      </c>
      <c r="CL196" s="355">
        <v>0</v>
      </c>
      <c r="CM196" s="355">
        <v>0</v>
      </c>
      <c r="CN196" s="355">
        <v>0</v>
      </c>
      <c r="CO196" s="355">
        <v>0</v>
      </c>
      <c r="CP196" s="355">
        <v>0</v>
      </c>
      <c r="CQ196" s="355">
        <v>0</v>
      </c>
      <c r="CR196" s="355">
        <v>0</v>
      </c>
      <c r="CS196" s="355">
        <v>0</v>
      </c>
      <c r="CT196" s="355">
        <v>0</v>
      </c>
      <c r="CU196" s="356">
        <v>0</v>
      </c>
      <c r="CV196">
        <v>0</v>
      </c>
      <c r="CW196">
        <v>0</v>
      </c>
      <c r="CX196">
        <v>0</v>
      </c>
      <c r="CY196">
        <v>0</v>
      </c>
      <c r="CZ196">
        <v>0</v>
      </c>
      <c r="DA196" s="365"/>
      <c r="DC196">
        <v>1</v>
      </c>
    </row>
    <row r="197" spans="1:107" ht="15.75" customHeight="1" x14ac:dyDescent="0.45">
      <c r="A197" s="332" t="s">
        <v>6270</v>
      </c>
      <c r="B197" s="342" t="s">
        <v>4924</v>
      </c>
      <c r="C197" s="332" t="s">
        <v>8386</v>
      </c>
      <c r="D197" s="332"/>
      <c r="E197" s="361" t="s">
        <v>122</v>
      </c>
      <c r="G197" s="332" t="s">
        <v>702</v>
      </c>
      <c r="H197" s="332" t="s">
        <v>56</v>
      </c>
      <c r="I197" s="332" t="s">
        <v>173</v>
      </c>
      <c r="J197" s="332" t="s">
        <v>471</v>
      </c>
      <c r="L197" s="345" t="s">
        <v>274</v>
      </c>
      <c r="M197" s="332" t="s">
        <v>299</v>
      </c>
      <c r="N197" s="332" t="s">
        <v>299</v>
      </c>
      <c r="Q197" s="346">
        <v>0</v>
      </c>
      <c r="R197" s="346">
        <v>0</v>
      </c>
      <c r="S197" s="346">
        <v>0</v>
      </c>
      <c r="T197" s="346">
        <v>0</v>
      </c>
      <c r="U197" s="346">
        <v>0</v>
      </c>
      <c r="V197" s="347">
        <v>1</v>
      </c>
      <c r="W197" s="346">
        <v>0</v>
      </c>
      <c r="X197" s="346">
        <v>0</v>
      </c>
      <c r="Y197" s="348">
        <v>0</v>
      </c>
      <c r="Z197" s="349">
        <v>0</v>
      </c>
      <c r="AA197" s="349">
        <v>0</v>
      </c>
      <c r="AB197" s="349">
        <v>0</v>
      </c>
      <c r="AC197" s="349">
        <v>0</v>
      </c>
      <c r="AD197" s="349">
        <v>0</v>
      </c>
      <c r="AE197" s="349">
        <v>0</v>
      </c>
      <c r="AF197" s="349">
        <v>0</v>
      </c>
      <c r="AG197" s="349">
        <v>0</v>
      </c>
      <c r="AH197" s="349">
        <v>0</v>
      </c>
      <c r="AI197" s="349">
        <v>0</v>
      </c>
      <c r="AJ197" s="349">
        <v>0</v>
      </c>
      <c r="AK197" s="349">
        <v>0</v>
      </c>
      <c r="AL197" s="349">
        <v>0</v>
      </c>
      <c r="AM197" s="350">
        <v>0</v>
      </c>
      <c r="AN197" s="350">
        <v>0</v>
      </c>
      <c r="AO197" s="350">
        <v>0</v>
      </c>
      <c r="AP197" s="350">
        <v>0</v>
      </c>
      <c r="AQ197" s="350">
        <v>0</v>
      </c>
      <c r="AR197" s="350">
        <v>0</v>
      </c>
      <c r="AS197" s="350">
        <v>0</v>
      </c>
      <c r="AT197" s="350">
        <v>0</v>
      </c>
      <c r="AU197" s="350">
        <v>0</v>
      </c>
      <c r="AV197" s="350">
        <v>0</v>
      </c>
      <c r="AW197" s="350">
        <v>0</v>
      </c>
      <c r="AX197" s="350">
        <v>0</v>
      </c>
      <c r="AY197" s="350">
        <v>0</v>
      </c>
      <c r="AZ197" s="350">
        <v>0</v>
      </c>
      <c r="BA197" s="350">
        <v>0</v>
      </c>
      <c r="BB197" s="350">
        <v>0</v>
      </c>
      <c r="BC197" s="351">
        <v>0</v>
      </c>
      <c r="BD197" s="351">
        <v>0</v>
      </c>
      <c r="BE197" s="351">
        <v>0</v>
      </c>
      <c r="BF197" s="351">
        <v>0</v>
      </c>
      <c r="BG197" s="351">
        <v>0</v>
      </c>
      <c r="BH197" s="351">
        <v>0</v>
      </c>
      <c r="BI197" s="351">
        <v>0</v>
      </c>
      <c r="BJ197" s="351">
        <v>0</v>
      </c>
      <c r="BK197" s="351">
        <v>0</v>
      </c>
      <c r="BL197" s="351">
        <v>0</v>
      </c>
      <c r="BM197" s="351">
        <v>0</v>
      </c>
      <c r="BN197" s="351">
        <v>0</v>
      </c>
      <c r="BO197" s="352">
        <v>0</v>
      </c>
      <c r="BP197" s="352">
        <v>0</v>
      </c>
      <c r="BQ197" s="353">
        <v>0</v>
      </c>
      <c r="BR197" s="353">
        <v>0</v>
      </c>
      <c r="BS197" s="353">
        <v>0</v>
      </c>
      <c r="BT197" s="353">
        <v>0</v>
      </c>
      <c r="BU197" s="353">
        <v>0</v>
      </c>
      <c r="BV197" s="353">
        <v>0</v>
      </c>
      <c r="BW197" s="353">
        <v>0</v>
      </c>
      <c r="BX197" s="353">
        <v>0</v>
      </c>
      <c r="BY197" s="353">
        <v>0</v>
      </c>
      <c r="BZ197" s="353">
        <v>0</v>
      </c>
      <c r="CA197" s="354">
        <v>0</v>
      </c>
      <c r="CB197" s="355">
        <v>0</v>
      </c>
      <c r="CC197" s="355">
        <v>0</v>
      </c>
      <c r="CD197" s="355">
        <v>0</v>
      </c>
      <c r="CE197" s="355">
        <v>0</v>
      </c>
      <c r="CF197" s="355">
        <v>0</v>
      </c>
      <c r="CG197" s="355">
        <v>0</v>
      </c>
      <c r="CH197" s="355">
        <v>0</v>
      </c>
      <c r="CI197" s="355">
        <v>0</v>
      </c>
      <c r="CJ197" s="355">
        <v>0</v>
      </c>
      <c r="CK197" s="355">
        <v>0</v>
      </c>
      <c r="CL197" s="355">
        <v>0</v>
      </c>
      <c r="CM197" s="355">
        <v>0</v>
      </c>
      <c r="CN197" s="355">
        <v>0</v>
      </c>
      <c r="CO197" s="355">
        <v>0</v>
      </c>
      <c r="CP197" s="355">
        <v>0</v>
      </c>
      <c r="CQ197" s="355">
        <v>0</v>
      </c>
      <c r="CR197" s="355">
        <v>0</v>
      </c>
      <c r="CS197" s="355">
        <v>0</v>
      </c>
      <c r="CT197" s="355">
        <v>0</v>
      </c>
      <c r="CU197" s="356">
        <v>0</v>
      </c>
      <c r="CV197">
        <v>0</v>
      </c>
      <c r="CW197">
        <v>0</v>
      </c>
      <c r="CX197">
        <v>0</v>
      </c>
      <c r="CY197">
        <v>0</v>
      </c>
      <c r="CZ197">
        <v>0</v>
      </c>
      <c r="DA197" s="365"/>
      <c r="DC197">
        <v>1</v>
      </c>
    </row>
    <row r="198" spans="1:107" ht="15.75" customHeight="1" x14ac:dyDescent="0.45">
      <c r="A198" s="332" t="s">
        <v>6272</v>
      </c>
      <c r="B198" s="342" t="s">
        <v>4959</v>
      </c>
      <c r="C198" s="332" t="s">
        <v>8387</v>
      </c>
      <c r="D198" s="332"/>
      <c r="E198" s="361" t="s">
        <v>122</v>
      </c>
      <c r="G198" s="332" t="s">
        <v>702</v>
      </c>
      <c r="H198" s="332" t="s">
        <v>56</v>
      </c>
      <c r="I198" s="332" t="s">
        <v>173</v>
      </c>
      <c r="J198" s="332" t="s">
        <v>471</v>
      </c>
      <c r="K198" s="332"/>
      <c r="L198" s="332" t="s">
        <v>274</v>
      </c>
      <c r="M198" s="332" t="s">
        <v>299</v>
      </c>
      <c r="N198" s="332" t="s">
        <v>299</v>
      </c>
      <c r="Q198" s="346">
        <v>0</v>
      </c>
      <c r="R198" s="346">
        <v>0</v>
      </c>
      <c r="S198" s="346">
        <v>0</v>
      </c>
      <c r="T198" s="346">
        <v>0</v>
      </c>
      <c r="U198" s="346">
        <v>0</v>
      </c>
      <c r="V198" s="346">
        <v>0</v>
      </c>
      <c r="W198" s="346">
        <v>0</v>
      </c>
      <c r="X198" s="347">
        <v>1</v>
      </c>
      <c r="Y198" s="348">
        <v>0</v>
      </c>
      <c r="Z198" s="349">
        <v>0</v>
      </c>
      <c r="AA198" s="349">
        <v>0</v>
      </c>
      <c r="AB198" s="349">
        <v>0</v>
      </c>
      <c r="AC198" s="349">
        <v>0</v>
      </c>
      <c r="AD198" s="349">
        <v>0</v>
      </c>
      <c r="AE198" s="349">
        <v>0</v>
      </c>
      <c r="AF198" s="349">
        <v>0</v>
      </c>
      <c r="AG198" s="349">
        <v>0</v>
      </c>
      <c r="AH198" s="349">
        <v>0</v>
      </c>
      <c r="AI198" s="349">
        <v>0</v>
      </c>
      <c r="AJ198" s="349">
        <v>0</v>
      </c>
      <c r="AK198" s="349">
        <v>0</v>
      </c>
      <c r="AL198" s="349">
        <v>0</v>
      </c>
      <c r="AM198" s="350">
        <v>0</v>
      </c>
      <c r="AN198" s="350">
        <v>0</v>
      </c>
      <c r="AO198" s="350">
        <v>0</v>
      </c>
      <c r="AP198" s="350">
        <v>0</v>
      </c>
      <c r="AQ198" s="350">
        <v>0</v>
      </c>
      <c r="AR198" s="350">
        <v>0</v>
      </c>
      <c r="AS198" s="350">
        <v>0</v>
      </c>
      <c r="AT198" s="350">
        <v>0</v>
      </c>
      <c r="AU198" s="350">
        <v>0</v>
      </c>
      <c r="AV198" s="350">
        <v>0</v>
      </c>
      <c r="AW198" s="350">
        <v>0</v>
      </c>
      <c r="AX198" s="350">
        <v>0</v>
      </c>
      <c r="AY198" s="350">
        <v>0</v>
      </c>
      <c r="AZ198" s="350">
        <v>0</v>
      </c>
      <c r="BA198" s="350">
        <v>0</v>
      </c>
      <c r="BB198" s="350">
        <v>0</v>
      </c>
      <c r="BC198" s="351">
        <v>0</v>
      </c>
      <c r="BD198" s="351">
        <v>0</v>
      </c>
      <c r="BE198" s="351">
        <v>0</v>
      </c>
      <c r="BF198" s="351">
        <v>0</v>
      </c>
      <c r="BG198" s="351">
        <v>0</v>
      </c>
      <c r="BH198" s="351">
        <v>0</v>
      </c>
      <c r="BI198" s="351">
        <v>0</v>
      </c>
      <c r="BJ198" s="351">
        <v>0</v>
      </c>
      <c r="BK198" s="351">
        <v>0</v>
      </c>
      <c r="BL198" s="351">
        <v>0</v>
      </c>
      <c r="BM198" s="351">
        <v>0</v>
      </c>
      <c r="BN198" s="351">
        <v>0</v>
      </c>
      <c r="BO198" s="352">
        <v>0</v>
      </c>
      <c r="BP198" s="352">
        <v>0</v>
      </c>
      <c r="BQ198" s="353">
        <v>0</v>
      </c>
      <c r="BR198" s="353">
        <v>0</v>
      </c>
      <c r="BS198" s="353">
        <v>0</v>
      </c>
      <c r="BT198" s="353">
        <v>0</v>
      </c>
      <c r="BU198" s="353">
        <v>0</v>
      </c>
      <c r="BV198" s="353">
        <v>0</v>
      </c>
      <c r="BW198" s="353">
        <v>0</v>
      </c>
      <c r="BX198" s="353">
        <v>0</v>
      </c>
      <c r="BY198" s="353">
        <v>0</v>
      </c>
      <c r="BZ198" s="353">
        <v>0</v>
      </c>
      <c r="CA198" s="354">
        <v>0</v>
      </c>
      <c r="CB198" s="355">
        <v>0</v>
      </c>
      <c r="CC198" s="355">
        <v>0</v>
      </c>
      <c r="CD198" s="355">
        <v>0</v>
      </c>
      <c r="CE198" s="355">
        <v>0</v>
      </c>
      <c r="CF198" s="355">
        <v>0</v>
      </c>
      <c r="CG198" s="355">
        <v>0</v>
      </c>
      <c r="CH198" s="355">
        <v>0</v>
      </c>
      <c r="CI198" s="355">
        <v>0</v>
      </c>
      <c r="CJ198" s="355">
        <v>0</v>
      </c>
      <c r="CK198" s="355">
        <v>0</v>
      </c>
      <c r="CL198" s="355">
        <v>0</v>
      </c>
      <c r="CM198" s="355">
        <v>0</v>
      </c>
      <c r="CN198" s="355">
        <v>0</v>
      </c>
      <c r="CO198" s="355">
        <v>0</v>
      </c>
      <c r="CP198" s="355">
        <v>0</v>
      </c>
      <c r="CQ198" s="355">
        <v>0</v>
      </c>
      <c r="CR198" s="355">
        <v>0</v>
      </c>
      <c r="CS198" s="355">
        <v>0</v>
      </c>
      <c r="CT198" s="355">
        <v>0</v>
      </c>
      <c r="CU198" s="356">
        <v>0</v>
      </c>
      <c r="CV198">
        <v>0</v>
      </c>
      <c r="CW198">
        <v>0</v>
      </c>
      <c r="CX198">
        <v>0</v>
      </c>
      <c r="CY198">
        <v>0</v>
      </c>
      <c r="CZ198">
        <v>0</v>
      </c>
      <c r="DA198" s="365" t="s">
        <v>8388</v>
      </c>
      <c r="DC198">
        <v>1</v>
      </c>
    </row>
    <row r="199" spans="1:107" ht="15.75" customHeight="1" x14ac:dyDescent="0.45">
      <c r="A199" s="332" t="s">
        <v>6272</v>
      </c>
      <c r="B199" s="342" t="s">
        <v>4959</v>
      </c>
      <c r="C199" s="332" t="s">
        <v>8389</v>
      </c>
      <c r="D199" s="332"/>
      <c r="E199" s="361" t="s">
        <v>122</v>
      </c>
      <c r="G199" s="332" t="s">
        <v>702</v>
      </c>
      <c r="H199" s="332" t="s">
        <v>56</v>
      </c>
      <c r="I199" s="332" t="s">
        <v>173</v>
      </c>
      <c r="J199" s="332" t="s">
        <v>471</v>
      </c>
      <c r="L199" s="332" t="s">
        <v>274</v>
      </c>
      <c r="M199" s="332" t="s">
        <v>299</v>
      </c>
      <c r="N199" s="332" t="s">
        <v>299</v>
      </c>
      <c r="Q199" s="346">
        <v>0</v>
      </c>
      <c r="R199" s="346">
        <v>0</v>
      </c>
      <c r="S199" s="346">
        <v>0</v>
      </c>
      <c r="T199" s="346">
        <v>0</v>
      </c>
      <c r="U199" s="346">
        <v>0</v>
      </c>
      <c r="V199" s="346">
        <v>0</v>
      </c>
      <c r="W199" s="346">
        <v>0</v>
      </c>
      <c r="X199" s="347">
        <v>1</v>
      </c>
      <c r="Y199" s="348">
        <v>0</v>
      </c>
      <c r="Z199" s="349">
        <v>0</v>
      </c>
      <c r="AA199" s="349">
        <v>0</v>
      </c>
      <c r="AB199" s="349">
        <v>0</v>
      </c>
      <c r="AC199" s="349">
        <v>0</v>
      </c>
      <c r="AD199" s="349">
        <v>0</v>
      </c>
      <c r="AE199" s="349">
        <v>0</v>
      </c>
      <c r="AF199" s="349">
        <v>0</v>
      </c>
      <c r="AG199" s="349">
        <v>0</v>
      </c>
      <c r="AH199" s="349">
        <v>0</v>
      </c>
      <c r="AI199" s="349">
        <v>0</v>
      </c>
      <c r="AJ199" s="349">
        <v>0</v>
      </c>
      <c r="AK199" s="349">
        <v>0</v>
      </c>
      <c r="AL199" s="349">
        <v>0</v>
      </c>
      <c r="AM199" s="350">
        <v>0</v>
      </c>
      <c r="AN199" s="350">
        <v>0</v>
      </c>
      <c r="AO199" s="350">
        <v>0</v>
      </c>
      <c r="AP199" s="350">
        <v>0</v>
      </c>
      <c r="AQ199" s="350">
        <v>0</v>
      </c>
      <c r="AR199" s="350">
        <v>0</v>
      </c>
      <c r="AS199" s="350">
        <v>0</v>
      </c>
      <c r="AT199" s="350">
        <v>0</v>
      </c>
      <c r="AU199" s="350">
        <v>0</v>
      </c>
      <c r="AV199" s="350">
        <v>0</v>
      </c>
      <c r="AW199" s="350">
        <v>0</v>
      </c>
      <c r="AX199" s="350">
        <v>0</v>
      </c>
      <c r="AY199" s="350">
        <v>0</v>
      </c>
      <c r="AZ199" s="350">
        <v>0</v>
      </c>
      <c r="BA199" s="350">
        <v>0</v>
      </c>
      <c r="BB199" s="350">
        <v>0</v>
      </c>
      <c r="BC199" s="351">
        <v>0</v>
      </c>
      <c r="BD199" s="351">
        <v>0</v>
      </c>
      <c r="BE199" s="351">
        <v>0</v>
      </c>
      <c r="BF199" s="351">
        <v>0</v>
      </c>
      <c r="BG199" s="351">
        <v>0</v>
      </c>
      <c r="BH199" s="351">
        <v>0</v>
      </c>
      <c r="BI199" s="351">
        <v>0</v>
      </c>
      <c r="BJ199" s="351">
        <v>0</v>
      </c>
      <c r="BK199" s="351">
        <v>0</v>
      </c>
      <c r="BL199" s="351">
        <v>0</v>
      </c>
      <c r="BM199" s="351">
        <v>0</v>
      </c>
      <c r="BN199" s="351">
        <v>0</v>
      </c>
      <c r="BO199" s="352">
        <v>0</v>
      </c>
      <c r="BP199" s="352">
        <v>0</v>
      </c>
      <c r="BQ199" s="353">
        <v>0</v>
      </c>
      <c r="BR199" s="353">
        <v>0</v>
      </c>
      <c r="BS199" s="353">
        <v>0</v>
      </c>
      <c r="BT199" s="353">
        <v>0</v>
      </c>
      <c r="BU199" s="353">
        <v>0</v>
      </c>
      <c r="BV199" s="353">
        <v>0</v>
      </c>
      <c r="BW199" s="353">
        <v>0</v>
      </c>
      <c r="BX199" s="353">
        <v>0</v>
      </c>
      <c r="BY199" s="353">
        <v>0</v>
      </c>
      <c r="BZ199" s="353">
        <v>0</v>
      </c>
      <c r="CA199" s="354">
        <v>0</v>
      </c>
      <c r="CB199" s="355">
        <v>0</v>
      </c>
      <c r="CC199" s="355">
        <v>0</v>
      </c>
      <c r="CD199" s="355">
        <v>0</v>
      </c>
      <c r="CE199" s="355">
        <v>0</v>
      </c>
      <c r="CF199" s="355">
        <v>0</v>
      </c>
      <c r="CG199" s="355">
        <v>0</v>
      </c>
      <c r="CH199" s="355">
        <v>0</v>
      </c>
      <c r="CI199" s="355">
        <v>0</v>
      </c>
      <c r="CJ199" s="355">
        <v>0</v>
      </c>
      <c r="CK199" s="355">
        <v>0</v>
      </c>
      <c r="CL199" s="355">
        <v>0</v>
      </c>
      <c r="CM199" s="355">
        <v>0</v>
      </c>
      <c r="CN199" s="355">
        <v>0</v>
      </c>
      <c r="CO199" s="355">
        <v>0</v>
      </c>
      <c r="CP199" s="355">
        <v>0</v>
      </c>
      <c r="CQ199" s="355">
        <v>0</v>
      </c>
      <c r="CR199" s="355">
        <v>0</v>
      </c>
      <c r="CS199" s="355">
        <v>0</v>
      </c>
      <c r="CT199" s="355">
        <v>0</v>
      </c>
      <c r="CU199" s="356">
        <v>0</v>
      </c>
      <c r="CV199">
        <v>0</v>
      </c>
      <c r="CW199">
        <v>0</v>
      </c>
      <c r="CX199">
        <v>0</v>
      </c>
      <c r="CY199">
        <v>0</v>
      </c>
      <c r="CZ199">
        <v>0</v>
      </c>
      <c r="DA199" s="372"/>
      <c r="DC199">
        <v>1</v>
      </c>
    </row>
    <row r="200" spans="1:107" ht="15.75" customHeight="1" x14ac:dyDescent="0.45">
      <c r="A200" s="332" t="s">
        <v>6272</v>
      </c>
      <c r="B200" s="342" t="s">
        <v>4966</v>
      </c>
      <c r="C200" s="332" t="s">
        <v>8065</v>
      </c>
      <c r="D200" s="332"/>
      <c r="E200" s="361" t="s">
        <v>122</v>
      </c>
      <c r="G200" s="332" t="s">
        <v>702</v>
      </c>
      <c r="H200" s="332" t="s">
        <v>56</v>
      </c>
      <c r="I200" s="332" t="s">
        <v>173</v>
      </c>
      <c r="J200" s="332" t="s">
        <v>471</v>
      </c>
      <c r="L200" s="332" t="s">
        <v>268</v>
      </c>
      <c r="M200" s="364" t="s">
        <v>300</v>
      </c>
      <c r="N200" s="332" t="s">
        <v>299</v>
      </c>
      <c r="O200" s="332"/>
      <c r="Q200" s="346">
        <v>0</v>
      </c>
      <c r="R200" s="346">
        <v>0</v>
      </c>
      <c r="S200" s="346">
        <v>0</v>
      </c>
      <c r="T200" s="346">
        <v>0</v>
      </c>
      <c r="U200" s="346">
        <v>0</v>
      </c>
      <c r="V200" s="346">
        <v>0</v>
      </c>
      <c r="W200" s="346">
        <v>0</v>
      </c>
      <c r="X200" s="347">
        <v>1</v>
      </c>
      <c r="Y200" s="348">
        <v>0</v>
      </c>
      <c r="Z200" s="349">
        <v>0</v>
      </c>
      <c r="AA200" s="349">
        <v>0</v>
      </c>
      <c r="AB200" s="349">
        <v>0</v>
      </c>
      <c r="AC200" s="349">
        <v>0</v>
      </c>
      <c r="AD200" s="349">
        <v>0</v>
      </c>
      <c r="AE200" s="349">
        <v>0</v>
      </c>
      <c r="AF200" s="349">
        <v>0</v>
      </c>
      <c r="AG200" s="349">
        <v>0</v>
      </c>
      <c r="AH200" s="349">
        <v>0</v>
      </c>
      <c r="AI200" s="349">
        <v>0</v>
      </c>
      <c r="AJ200" s="349">
        <v>0</v>
      </c>
      <c r="AK200" s="349">
        <v>0</v>
      </c>
      <c r="AL200" s="349">
        <v>0</v>
      </c>
      <c r="AM200" s="350">
        <v>0</v>
      </c>
      <c r="AN200" s="350">
        <v>0</v>
      </c>
      <c r="AO200" s="350">
        <v>0</v>
      </c>
      <c r="AP200" s="350">
        <v>0</v>
      </c>
      <c r="AQ200" s="350">
        <v>0</v>
      </c>
      <c r="AR200" s="350">
        <v>0</v>
      </c>
      <c r="AS200" s="350">
        <v>0</v>
      </c>
      <c r="AT200" s="350">
        <v>0</v>
      </c>
      <c r="AU200" s="350">
        <v>0</v>
      </c>
      <c r="AV200" s="350">
        <v>0</v>
      </c>
      <c r="AW200" s="350">
        <v>0</v>
      </c>
      <c r="AX200" s="350">
        <v>0</v>
      </c>
      <c r="AY200" s="350">
        <v>0</v>
      </c>
      <c r="AZ200" s="350">
        <v>0</v>
      </c>
      <c r="BA200" s="350">
        <v>0</v>
      </c>
      <c r="BB200" s="350">
        <v>0</v>
      </c>
      <c r="BC200" s="351">
        <v>0</v>
      </c>
      <c r="BD200" s="351">
        <v>0</v>
      </c>
      <c r="BE200" s="351">
        <v>0</v>
      </c>
      <c r="BF200" s="351">
        <v>0</v>
      </c>
      <c r="BG200" s="351">
        <v>0</v>
      </c>
      <c r="BH200" s="351">
        <v>0</v>
      </c>
      <c r="BI200" s="351">
        <v>0</v>
      </c>
      <c r="BJ200" s="351">
        <v>0</v>
      </c>
      <c r="BK200" s="351">
        <v>0</v>
      </c>
      <c r="BL200" s="351">
        <v>0</v>
      </c>
      <c r="BM200" s="351">
        <v>0</v>
      </c>
      <c r="BN200" s="351">
        <v>0</v>
      </c>
      <c r="BO200" s="352">
        <v>0</v>
      </c>
      <c r="BP200" s="352">
        <v>0</v>
      </c>
      <c r="BQ200" s="353">
        <v>0</v>
      </c>
      <c r="BR200" s="353">
        <v>0</v>
      </c>
      <c r="BS200" s="353">
        <v>0</v>
      </c>
      <c r="BT200" s="353">
        <v>0</v>
      </c>
      <c r="BU200" s="353">
        <v>0</v>
      </c>
      <c r="BV200" s="353">
        <v>0</v>
      </c>
      <c r="BW200" s="353">
        <v>0</v>
      </c>
      <c r="BX200" s="353">
        <v>0</v>
      </c>
      <c r="BY200" s="353">
        <v>0</v>
      </c>
      <c r="BZ200" s="353">
        <v>0</v>
      </c>
      <c r="CA200" s="354">
        <v>0</v>
      </c>
      <c r="CB200" s="355">
        <v>0</v>
      </c>
      <c r="CC200" s="355">
        <v>0</v>
      </c>
      <c r="CD200" s="355">
        <v>0</v>
      </c>
      <c r="CE200" s="355">
        <v>0</v>
      </c>
      <c r="CF200" s="355">
        <v>0</v>
      </c>
      <c r="CG200" s="355">
        <v>0</v>
      </c>
      <c r="CH200" s="355">
        <v>0</v>
      </c>
      <c r="CI200" s="355">
        <v>0</v>
      </c>
      <c r="CJ200" s="355">
        <v>0</v>
      </c>
      <c r="CK200" s="355">
        <v>0</v>
      </c>
      <c r="CL200" s="355">
        <v>0</v>
      </c>
      <c r="CM200" s="355">
        <v>0</v>
      </c>
      <c r="CN200" s="355">
        <v>0</v>
      </c>
      <c r="CO200" s="355">
        <v>0</v>
      </c>
      <c r="CP200" s="355">
        <v>0</v>
      </c>
      <c r="CQ200" s="355">
        <v>0</v>
      </c>
      <c r="CR200" s="355">
        <v>0</v>
      </c>
      <c r="CS200" s="355">
        <v>0</v>
      </c>
      <c r="CT200" s="355">
        <v>0</v>
      </c>
      <c r="CU200" s="356">
        <v>0</v>
      </c>
      <c r="CV200">
        <v>0</v>
      </c>
      <c r="CW200">
        <v>0</v>
      </c>
      <c r="CX200">
        <v>0</v>
      </c>
      <c r="CY200">
        <v>0</v>
      </c>
      <c r="CZ200">
        <v>0</v>
      </c>
      <c r="DA200" s="372"/>
      <c r="DC200">
        <v>1</v>
      </c>
    </row>
    <row r="201" spans="1:107" ht="15.75" customHeight="1" x14ac:dyDescent="0.45">
      <c r="A201" s="332" t="s">
        <v>6272</v>
      </c>
      <c r="B201" s="342" t="s">
        <v>4966</v>
      </c>
      <c r="C201" s="332" t="s">
        <v>8390</v>
      </c>
      <c r="D201" s="332"/>
      <c r="E201" s="361" t="s">
        <v>122</v>
      </c>
      <c r="G201" s="332" t="s">
        <v>702</v>
      </c>
      <c r="H201" s="332" t="s">
        <v>56</v>
      </c>
      <c r="I201" s="332" t="s">
        <v>173</v>
      </c>
      <c r="J201" s="332" t="s">
        <v>471</v>
      </c>
      <c r="L201" s="332" t="s">
        <v>268</v>
      </c>
      <c r="M201" s="364" t="s">
        <v>300</v>
      </c>
      <c r="N201" s="332" t="s">
        <v>300</v>
      </c>
      <c r="Q201" s="346">
        <v>0</v>
      </c>
      <c r="R201" s="346">
        <v>0</v>
      </c>
      <c r="S201" s="346">
        <v>0</v>
      </c>
      <c r="T201" s="346">
        <v>0</v>
      </c>
      <c r="U201" s="346">
        <v>0</v>
      </c>
      <c r="V201" s="347">
        <v>1</v>
      </c>
      <c r="W201" s="346">
        <v>0</v>
      </c>
      <c r="X201" s="347">
        <v>1</v>
      </c>
      <c r="Y201" s="348">
        <v>0</v>
      </c>
      <c r="Z201" s="349">
        <v>0</v>
      </c>
      <c r="AA201" s="349">
        <v>0</v>
      </c>
      <c r="AB201" s="349">
        <v>0</v>
      </c>
      <c r="AC201" s="349">
        <v>0</v>
      </c>
      <c r="AD201" s="349">
        <v>0</v>
      </c>
      <c r="AE201" s="349">
        <v>0</v>
      </c>
      <c r="AF201" s="349">
        <v>0</v>
      </c>
      <c r="AG201" s="349">
        <v>0</v>
      </c>
      <c r="AH201" s="349">
        <v>0</v>
      </c>
      <c r="AI201" s="349">
        <v>0</v>
      </c>
      <c r="AJ201" s="349">
        <v>0</v>
      </c>
      <c r="AK201" s="349">
        <v>0</v>
      </c>
      <c r="AL201" s="349">
        <v>0</v>
      </c>
      <c r="AM201" s="350">
        <v>0</v>
      </c>
      <c r="AN201" s="350">
        <v>0</v>
      </c>
      <c r="AO201" s="350">
        <v>0</v>
      </c>
      <c r="AP201" s="350">
        <v>0</v>
      </c>
      <c r="AQ201" s="350">
        <v>0</v>
      </c>
      <c r="AR201" s="350">
        <v>0</v>
      </c>
      <c r="AS201" s="350">
        <v>0</v>
      </c>
      <c r="AT201" s="350">
        <v>0</v>
      </c>
      <c r="AU201" s="350">
        <v>0</v>
      </c>
      <c r="AV201" s="350">
        <v>0</v>
      </c>
      <c r="AW201" s="350">
        <v>0</v>
      </c>
      <c r="AX201" s="350">
        <v>0</v>
      </c>
      <c r="AY201" s="350">
        <v>0</v>
      </c>
      <c r="AZ201" s="350">
        <v>0</v>
      </c>
      <c r="BA201" s="350">
        <v>0</v>
      </c>
      <c r="BB201" s="350">
        <v>0</v>
      </c>
      <c r="BC201" s="351">
        <v>0</v>
      </c>
      <c r="BD201" s="351">
        <v>0</v>
      </c>
      <c r="BE201" s="351">
        <v>0</v>
      </c>
      <c r="BF201" s="351">
        <v>0</v>
      </c>
      <c r="BG201" s="351">
        <v>0</v>
      </c>
      <c r="BH201" s="351">
        <v>0</v>
      </c>
      <c r="BI201" s="351">
        <v>0</v>
      </c>
      <c r="BJ201" s="351">
        <v>0</v>
      </c>
      <c r="BK201" s="351">
        <v>0</v>
      </c>
      <c r="BL201" s="351">
        <v>0</v>
      </c>
      <c r="BM201" s="351">
        <v>0</v>
      </c>
      <c r="BN201" s="351">
        <v>0</v>
      </c>
      <c r="BO201" s="352">
        <v>0</v>
      </c>
      <c r="BP201" s="352">
        <v>0</v>
      </c>
      <c r="BQ201" s="353">
        <v>0</v>
      </c>
      <c r="BR201" s="353">
        <v>0</v>
      </c>
      <c r="BS201" s="353">
        <v>0</v>
      </c>
      <c r="BT201" s="353">
        <v>0</v>
      </c>
      <c r="BU201" s="353">
        <v>0</v>
      </c>
      <c r="BV201" s="353">
        <v>0</v>
      </c>
      <c r="BW201" s="353">
        <v>0</v>
      </c>
      <c r="BX201" s="353">
        <v>0</v>
      </c>
      <c r="BY201" s="353">
        <v>0</v>
      </c>
      <c r="BZ201" s="353">
        <v>0</v>
      </c>
      <c r="CA201" s="354">
        <v>0</v>
      </c>
      <c r="CB201" s="355">
        <v>0</v>
      </c>
      <c r="CC201" s="355">
        <v>0</v>
      </c>
      <c r="CD201" s="355">
        <v>0</v>
      </c>
      <c r="CE201" s="355">
        <v>0</v>
      </c>
      <c r="CF201" s="355">
        <v>0</v>
      </c>
      <c r="CG201" s="355">
        <v>0</v>
      </c>
      <c r="CH201" s="355">
        <v>0</v>
      </c>
      <c r="CI201" s="355">
        <v>0</v>
      </c>
      <c r="CJ201" s="355">
        <v>0</v>
      </c>
      <c r="CK201" s="355">
        <v>0</v>
      </c>
      <c r="CL201" s="355">
        <v>0</v>
      </c>
      <c r="CM201" s="355">
        <v>0</v>
      </c>
      <c r="CN201" s="355">
        <v>0</v>
      </c>
      <c r="CO201" s="355">
        <v>0</v>
      </c>
      <c r="CP201" s="355">
        <v>0</v>
      </c>
      <c r="CQ201" s="355">
        <v>0</v>
      </c>
      <c r="CR201" s="355">
        <v>0</v>
      </c>
      <c r="CS201" s="355">
        <v>0</v>
      </c>
      <c r="CT201" s="355">
        <v>0</v>
      </c>
      <c r="CU201" s="356">
        <v>0</v>
      </c>
      <c r="CV201">
        <v>0</v>
      </c>
      <c r="CW201">
        <v>0</v>
      </c>
      <c r="CX201">
        <v>0</v>
      </c>
      <c r="CY201">
        <v>0</v>
      </c>
      <c r="CZ201">
        <v>0</v>
      </c>
      <c r="DA201" s="365"/>
      <c r="DC201">
        <v>1</v>
      </c>
    </row>
    <row r="202" spans="1:107" ht="15.75" customHeight="1" x14ac:dyDescent="0.45">
      <c r="A202" s="332" t="s">
        <v>6272</v>
      </c>
      <c r="B202" s="342" t="s">
        <v>4966</v>
      </c>
      <c r="C202" s="332" t="s">
        <v>8391</v>
      </c>
      <c r="D202" s="332"/>
      <c r="E202" s="361" t="s">
        <v>122</v>
      </c>
      <c r="G202" s="332" t="s">
        <v>702</v>
      </c>
      <c r="H202" s="332" t="s">
        <v>56</v>
      </c>
      <c r="I202" s="332" t="s">
        <v>173</v>
      </c>
      <c r="J202" s="332" t="s">
        <v>471</v>
      </c>
      <c r="L202" s="332" t="s">
        <v>268</v>
      </c>
      <c r="M202" s="364" t="s">
        <v>300</v>
      </c>
      <c r="N202" s="345" t="s">
        <v>300</v>
      </c>
      <c r="Q202" s="346">
        <v>0</v>
      </c>
      <c r="R202" s="346">
        <v>0</v>
      </c>
      <c r="S202" s="346">
        <v>0</v>
      </c>
      <c r="T202" s="346">
        <v>0</v>
      </c>
      <c r="U202" s="346">
        <v>0</v>
      </c>
      <c r="V202" s="347">
        <v>1</v>
      </c>
      <c r="W202" s="346">
        <v>0</v>
      </c>
      <c r="X202" s="346">
        <v>0</v>
      </c>
      <c r="Y202" s="348">
        <v>0</v>
      </c>
      <c r="Z202" s="349">
        <v>0</v>
      </c>
      <c r="AA202" s="349">
        <v>0</v>
      </c>
      <c r="AB202" s="349">
        <v>0</v>
      </c>
      <c r="AC202" s="349">
        <v>0</v>
      </c>
      <c r="AD202" s="349">
        <v>0</v>
      </c>
      <c r="AE202" s="349">
        <v>0</v>
      </c>
      <c r="AF202" s="349">
        <v>0</v>
      </c>
      <c r="AG202" s="349">
        <v>0</v>
      </c>
      <c r="AH202" s="349">
        <v>0</v>
      </c>
      <c r="AI202" s="349">
        <v>0</v>
      </c>
      <c r="AJ202" s="349">
        <v>0</v>
      </c>
      <c r="AK202" s="349">
        <v>0</v>
      </c>
      <c r="AL202" s="349">
        <v>0</v>
      </c>
      <c r="AM202" s="350">
        <v>0</v>
      </c>
      <c r="AN202" s="350">
        <v>0</v>
      </c>
      <c r="AO202" s="350">
        <v>0</v>
      </c>
      <c r="AP202" s="350">
        <v>0</v>
      </c>
      <c r="AQ202" s="350">
        <v>0</v>
      </c>
      <c r="AR202" s="350">
        <v>0</v>
      </c>
      <c r="AS202" s="350">
        <v>0</v>
      </c>
      <c r="AT202" s="350">
        <v>0</v>
      </c>
      <c r="AU202" s="350">
        <v>0</v>
      </c>
      <c r="AV202" s="350">
        <v>0</v>
      </c>
      <c r="AW202" s="350">
        <v>0</v>
      </c>
      <c r="AX202" s="350">
        <v>0</v>
      </c>
      <c r="AY202" s="350">
        <v>0</v>
      </c>
      <c r="AZ202" s="350">
        <v>0</v>
      </c>
      <c r="BA202" s="350">
        <v>0</v>
      </c>
      <c r="BB202" s="350">
        <v>0</v>
      </c>
      <c r="BC202" s="351">
        <v>0</v>
      </c>
      <c r="BD202" s="351">
        <v>0</v>
      </c>
      <c r="BE202" s="351">
        <v>0</v>
      </c>
      <c r="BF202" s="351">
        <v>0</v>
      </c>
      <c r="BG202" s="351">
        <v>0</v>
      </c>
      <c r="BH202" s="351">
        <v>0</v>
      </c>
      <c r="BI202" s="351">
        <v>0</v>
      </c>
      <c r="BJ202" s="351">
        <v>0</v>
      </c>
      <c r="BK202" s="351">
        <v>0</v>
      </c>
      <c r="BL202" s="351">
        <v>0</v>
      </c>
      <c r="BM202" s="351">
        <v>0</v>
      </c>
      <c r="BN202" s="351">
        <v>0</v>
      </c>
      <c r="BO202" s="352">
        <v>0</v>
      </c>
      <c r="BP202" s="352">
        <v>0</v>
      </c>
      <c r="BQ202" s="353">
        <v>0</v>
      </c>
      <c r="BR202" s="353">
        <v>0</v>
      </c>
      <c r="BS202" s="353">
        <v>0</v>
      </c>
      <c r="BT202" s="353">
        <v>0</v>
      </c>
      <c r="BU202" s="353">
        <v>0</v>
      </c>
      <c r="BV202" s="353">
        <v>0</v>
      </c>
      <c r="BW202" s="353">
        <v>0</v>
      </c>
      <c r="BX202" s="353">
        <v>0</v>
      </c>
      <c r="BY202" s="353">
        <v>0</v>
      </c>
      <c r="BZ202" s="353">
        <v>0</v>
      </c>
      <c r="CA202" s="354">
        <v>0</v>
      </c>
      <c r="CB202" s="355">
        <v>0</v>
      </c>
      <c r="CC202" s="355">
        <v>0</v>
      </c>
      <c r="CD202" s="355">
        <v>0</v>
      </c>
      <c r="CE202" s="355">
        <v>0</v>
      </c>
      <c r="CF202" s="355">
        <v>0</v>
      </c>
      <c r="CG202" s="355">
        <v>0</v>
      </c>
      <c r="CH202" s="355">
        <v>0</v>
      </c>
      <c r="CI202" s="355">
        <v>0</v>
      </c>
      <c r="CJ202" s="355">
        <v>0</v>
      </c>
      <c r="CK202" s="355">
        <v>0</v>
      </c>
      <c r="CL202" s="355">
        <v>0</v>
      </c>
      <c r="CM202" s="355">
        <v>0</v>
      </c>
      <c r="CN202" s="355">
        <v>0</v>
      </c>
      <c r="CO202" s="355">
        <v>0</v>
      </c>
      <c r="CP202" s="355">
        <v>0</v>
      </c>
      <c r="CQ202" s="355">
        <v>0</v>
      </c>
      <c r="CR202" s="355">
        <v>0</v>
      </c>
      <c r="CS202" s="355">
        <v>0</v>
      </c>
      <c r="CT202" s="355">
        <v>0</v>
      </c>
      <c r="CU202" s="356">
        <v>0</v>
      </c>
      <c r="CV202">
        <v>0</v>
      </c>
      <c r="CW202">
        <v>0</v>
      </c>
      <c r="CX202">
        <v>0</v>
      </c>
      <c r="CY202">
        <v>0</v>
      </c>
      <c r="CZ202">
        <v>0</v>
      </c>
      <c r="DA202" s="365"/>
      <c r="DC202">
        <v>1</v>
      </c>
    </row>
    <row r="203" spans="1:107" ht="15.75" customHeight="1" x14ac:dyDescent="0.45">
      <c r="A203" s="332" t="s">
        <v>6272</v>
      </c>
      <c r="B203" s="342" t="s">
        <v>4966</v>
      </c>
      <c r="C203" s="332" t="s">
        <v>8392</v>
      </c>
      <c r="D203" s="332"/>
      <c r="E203" s="361" t="s">
        <v>122</v>
      </c>
      <c r="G203" s="332" t="s">
        <v>702</v>
      </c>
      <c r="H203" s="332" t="s">
        <v>56</v>
      </c>
      <c r="I203" s="332" t="s">
        <v>173</v>
      </c>
      <c r="J203" s="332" t="s">
        <v>471</v>
      </c>
      <c r="L203" s="332" t="s">
        <v>268</v>
      </c>
      <c r="M203" s="364" t="s">
        <v>300</v>
      </c>
      <c r="N203" s="345" t="s">
        <v>299</v>
      </c>
      <c r="Q203" s="346">
        <v>0</v>
      </c>
      <c r="R203" s="346">
        <v>0</v>
      </c>
      <c r="S203" s="346">
        <v>0</v>
      </c>
      <c r="T203" s="346">
        <v>0</v>
      </c>
      <c r="U203" s="346">
        <v>0</v>
      </c>
      <c r="V203" s="347">
        <v>1</v>
      </c>
      <c r="W203" s="346">
        <v>0</v>
      </c>
      <c r="X203" s="346">
        <v>0</v>
      </c>
      <c r="Y203" s="348">
        <v>0</v>
      </c>
      <c r="Z203" s="349">
        <v>0</v>
      </c>
      <c r="AA203" s="349">
        <v>0</v>
      </c>
      <c r="AB203" s="349">
        <v>0</v>
      </c>
      <c r="AC203" s="349">
        <v>0</v>
      </c>
      <c r="AD203" s="349">
        <v>0</v>
      </c>
      <c r="AE203" s="349">
        <v>0</v>
      </c>
      <c r="AF203" s="349">
        <v>0</v>
      </c>
      <c r="AG203" s="349">
        <v>0</v>
      </c>
      <c r="AH203" s="349">
        <v>0</v>
      </c>
      <c r="AI203" s="349">
        <v>0</v>
      </c>
      <c r="AJ203" s="349">
        <v>0</v>
      </c>
      <c r="AK203" s="349">
        <v>0</v>
      </c>
      <c r="AL203" s="349">
        <v>0</v>
      </c>
      <c r="AM203" s="350">
        <v>0</v>
      </c>
      <c r="AN203" s="350">
        <v>0</v>
      </c>
      <c r="AO203" s="350">
        <v>0</v>
      </c>
      <c r="AP203" s="350">
        <v>0</v>
      </c>
      <c r="AQ203" s="350">
        <v>0</v>
      </c>
      <c r="AR203" s="350">
        <v>0</v>
      </c>
      <c r="AS203" s="350">
        <v>0</v>
      </c>
      <c r="AT203" s="350">
        <v>0</v>
      </c>
      <c r="AU203" s="350">
        <v>0</v>
      </c>
      <c r="AV203" s="350">
        <v>0</v>
      </c>
      <c r="AW203" s="350">
        <v>0</v>
      </c>
      <c r="AX203" s="350">
        <v>0</v>
      </c>
      <c r="AY203" s="350">
        <v>0</v>
      </c>
      <c r="AZ203" s="350">
        <v>0</v>
      </c>
      <c r="BA203" s="350">
        <v>0</v>
      </c>
      <c r="BB203" s="350">
        <v>0</v>
      </c>
      <c r="BC203" s="351">
        <v>0</v>
      </c>
      <c r="BD203" s="351">
        <v>0</v>
      </c>
      <c r="BE203" s="351">
        <v>0</v>
      </c>
      <c r="BF203" s="351">
        <v>0</v>
      </c>
      <c r="BG203" s="351">
        <v>0</v>
      </c>
      <c r="BH203" s="351">
        <v>0</v>
      </c>
      <c r="BI203" s="351">
        <v>0</v>
      </c>
      <c r="BJ203" s="351">
        <v>0</v>
      </c>
      <c r="BK203" s="351">
        <v>0</v>
      </c>
      <c r="BL203" s="351">
        <v>0</v>
      </c>
      <c r="BM203" s="351">
        <v>0</v>
      </c>
      <c r="BN203" s="351">
        <v>0</v>
      </c>
      <c r="BO203" s="352">
        <v>0</v>
      </c>
      <c r="BP203" s="352">
        <v>0</v>
      </c>
      <c r="BQ203" s="353">
        <v>0</v>
      </c>
      <c r="BR203" s="353">
        <v>0</v>
      </c>
      <c r="BS203" s="353">
        <v>0</v>
      </c>
      <c r="BT203" s="353">
        <v>0</v>
      </c>
      <c r="BU203" s="353">
        <v>0</v>
      </c>
      <c r="BV203" s="353">
        <v>0</v>
      </c>
      <c r="BW203" s="353">
        <v>0</v>
      </c>
      <c r="BX203" s="353">
        <v>0</v>
      </c>
      <c r="BY203" s="353">
        <v>0</v>
      </c>
      <c r="BZ203" s="353">
        <v>0</v>
      </c>
      <c r="CA203" s="354">
        <v>0</v>
      </c>
      <c r="CB203" s="355">
        <v>0</v>
      </c>
      <c r="CC203" s="355">
        <v>0</v>
      </c>
      <c r="CD203" s="355">
        <v>0</v>
      </c>
      <c r="CE203" s="355">
        <v>0</v>
      </c>
      <c r="CF203" s="355">
        <v>0</v>
      </c>
      <c r="CG203" s="355">
        <v>0</v>
      </c>
      <c r="CH203" s="355">
        <v>0</v>
      </c>
      <c r="CI203" s="355">
        <v>0</v>
      </c>
      <c r="CJ203" s="355">
        <v>0</v>
      </c>
      <c r="CK203" s="355">
        <v>0</v>
      </c>
      <c r="CL203" s="355">
        <v>0</v>
      </c>
      <c r="CM203" s="355">
        <v>0</v>
      </c>
      <c r="CN203" s="355">
        <v>0</v>
      </c>
      <c r="CO203" s="355">
        <v>0</v>
      </c>
      <c r="CP203" s="355">
        <v>0</v>
      </c>
      <c r="CQ203" s="355">
        <v>0</v>
      </c>
      <c r="CR203" s="355">
        <v>0</v>
      </c>
      <c r="CS203" s="355">
        <v>0</v>
      </c>
      <c r="CT203" s="355">
        <v>0</v>
      </c>
      <c r="CU203" s="356">
        <v>0</v>
      </c>
      <c r="CV203">
        <v>0</v>
      </c>
      <c r="CW203">
        <v>0</v>
      </c>
      <c r="CX203">
        <v>0</v>
      </c>
      <c r="CY203">
        <v>0</v>
      </c>
      <c r="CZ203">
        <v>0</v>
      </c>
      <c r="DA203" s="365" t="s">
        <v>1777</v>
      </c>
      <c r="DC203">
        <v>1</v>
      </c>
    </row>
    <row r="204" spans="1:107" ht="15.75" customHeight="1" x14ac:dyDescent="0.45">
      <c r="A204" s="332" t="s">
        <v>6272</v>
      </c>
      <c r="B204" s="342" t="s">
        <v>4966</v>
      </c>
      <c r="C204" s="332" t="s">
        <v>8393</v>
      </c>
      <c r="D204" s="332"/>
      <c r="E204" s="361" t="s">
        <v>122</v>
      </c>
      <c r="G204" s="332" t="s">
        <v>702</v>
      </c>
      <c r="H204" s="332" t="s">
        <v>56</v>
      </c>
      <c r="I204" s="332" t="s">
        <v>173</v>
      </c>
      <c r="J204" s="332" t="s">
        <v>471</v>
      </c>
      <c r="L204" s="345" t="s">
        <v>268</v>
      </c>
      <c r="M204" s="364" t="s">
        <v>300</v>
      </c>
      <c r="N204" s="332" t="s">
        <v>299</v>
      </c>
      <c r="Q204" s="346">
        <v>0</v>
      </c>
      <c r="R204" s="346">
        <v>0</v>
      </c>
      <c r="S204" s="346">
        <v>0</v>
      </c>
      <c r="T204" s="346">
        <v>0</v>
      </c>
      <c r="U204" s="346">
        <v>0</v>
      </c>
      <c r="V204" s="347">
        <v>1</v>
      </c>
      <c r="W204" s="346">
        <v>0</v>
      </c>
      <c r="X204" s="347">
        <v>1</v>
      </c>
      <c r="Y204" s="348">
        <v>0</v>
      </c>
      <c r="Z204" s="349">
        <v>0</v>
      </c>
      <c r="AA204" s="349">
        <v>0</v>
      </c>
      <c r="AB204" s="349">
        <v>0</v>
      </c>
      <c r="AC204" s="349">
        <v>0</v>
      </c>
      <c r="AD204" s="349">
        <v>0</v>
      </c>
      <c r="AE204" s="349">
        <v>0</v>
      </c>
      <c r="AF204" s="349">
        <v>0</v>
      </c>
      <c r="AG204" s="349">
        <v>0</v>
      </c>
      <c r="AH204" s="349">
        <v>0</v>
      </c>
      <c r="AI204" s="349">
        <v>0</v>
      </c>
      <c r="AJ204" s="349">
        <v>0</v>
      </c>
      <c r="AK204" s="349">
        <v>0</v>
      </c>
      <c r="AL204" s="349">
        <v>0</v>
      </c>
      <c r="AM204" s="350">
        <v>0</v>
      </c>
      <c r="AN204" s="350">
        <v>0</v>
      </c>
      <c r="AO204" s="350">
        <v>0</v>
      </c>
      <c r="AP204" s="350">
        <v>0</v>
      </c>
      <c r="AQ204" s="350">
        <v>0</v>
      </c>
      <c r="AR204" s="350">
        <v>0</v>
      </c>
      <c r="AS204" s="350">
        <v>0</v>
      </c>
      <c r="AT204" s="350">
        <v>0</v>
      </c>
      <c r="AU204" s="350">
        <v>0</v>
      </c>
      <c r="AV204" s="350">
        <v>0</v>
      </c>
      <c r="AW204" s="350">
        <v>0</v>
      </c>
      <c r="AX204" s="350">
        <v>0</v>
      </c>
      <c r="AY204" s="350">
        <v>0</v>
      </c>
      <c r="AZ204" s="350">
        <v>0</v>
      </c>
      <c r="BA204" s="350">
        <v>0</v>
      </c>
      <c r="BB204" s="350">
        <v>0</v>
      </c>
      <c r="BC204" s="351">
        <v>0</v>
      </c>
      <c r="BD204" s="351">
        <v>0</v>
      </c>
      <c r="BE204" s="351">
        <v>0</v>
      </c>
      <c r="BF204" s="351">
        <v>0</v>
      </c>
      <c r="BG204" s="351">
        <v>0</v>
      </c>
      <c r="BH204" s="351">
        <v>0</v>
      </c>
      <c r="BI204" s="351">
        <v>0</v>
      </c>
      <c r="BJ204" s="351">
        <v>0</v>
      </c>
      <c r="BK204" s="351">
        <v>0</v>
      </c>
      <c r="BL204" s="351">
        <v>0</v>
      </c>
      <c r="BM204" s="351">
        <v>0</v>
      </c>
      <c r="BN204" s="351">
        <v>0</v>
      </c>
      <c r="BO204" s="352">
        <v>0</v>
      </c>
      <c r="BP204" s="352">
        <v>0</v>
      </c>
      <c r="BQ204" s="353">
        <v>0</v>
      </c>
      <c r="BR204" s="353">
        <v>0</v>
      </c>
      <c r="BS204" s="353">
        <v>0</v>
      </c>
      <c r="BT204" s="353">
        <v>0</v>
      </c>
      <c r="BU204" s="353">
        <v>0</v>
      </c>
      <c r="BV204" s="353">
        <v>0</v>
      </c>
      <c r="BW204" s="353">
        <v>0</v>
      </c>
      <c r="BX204" s="353">
        <v>0</v>
      </c>
      <c r="BY204" s="353">
        <v>0</v>
      </c>
      <c r="BZ204" s="353">
        <v>0</v>
      </c>
      <c r="CA204" s="354">
        <v>0</v>
      </c>
      <c r="CB204" s="355">
        <v>0</v>
      </c>
      <c r="CC204" s="355">
        <v>0</v>
      </c>
      <c r="CD204" s="355">
        <v>0</v>
      </c>
      <c r="CE204" s="355">
        <v>0</v>
      </c>
      <c r="CF204" s="355">
        <v>0</v>
      </c>
      <c r="CG204" s="355">
        <v>0</v>
      </c>
      <c r="CH204" s="355">
        <v>0</v>
      </c>
      <c r="CI204" s="355">
        <v>0</v>
      </c>
      <c r="CJ204" s="355">
        <v>0</v>
      </c>
      <c r="CK204" s="355">
        <v>0</v>
      </c>
      <c r="CL204" s="355">
        <v>0</v>
      </c>
      <c r="CM204" s="355">
        <v>0</v>
      </c>
      <c r="CN204" s="355">
        <v>0</v>
      </c>
      <c r="CO204" s="355">
        <v>0</v>
      </c>
      <c r="CP204" s="355">
        <v>0</v>
      </c>
      <c r="CQ204" s="355">
        <v>0</v>
      </c>
      <c r="CR204" s="355">
        <v>0</v>
      </c>
      <c r="CS204" s="355">
        <v>0</v>
      </c>
      <c r="CT204" s="355">
        <v>0</v>
      </c>
      <c r="CU204" s="356">
        <v>0</v>
      </c>
      <c r="CV204">
        <v>0</v>
      </c>
      <c r="CW204">
        <v>0</v>
      </c>
      <c r="CX204">
        <v>0</v>
      </c>
      <c r="CY204">
        <v>0</v>
      </c>
      <c r="CZ204">
        <v>0</v>
      </c>
      <c r="DA204" s="365" t="s">
        <v>8394</v>
      </c>
      <c r="DC204">
        <v>1</v>
      </c>
    </row>
    <row r="205" spans="1:107" ht="15.75" customHeight="1" x14ac:dyDescent="0.45">
      <c r="A205" s="332" t="s">
        <v>6272</v>
      </c>
      <c r="B205" s="342" t="s">
        <v>4966</v>
      </c>
      <c r="C205" s="332" t="s">
        <v>8395</v>
      </c>
      <c r="D205" s="332"/>
      <c r="E205" s="361" t="s">
        <v>122</v>
      </c>
      <c r="G205" s="332" t="s">
        <v>702</v>
      </c>
      <c r="H205" s="332" t="s">
        <v>56</v>
      </c>
      <c r="I205" s="332" t="s">
        <v>173</v>
      </c>
      <c r="J205" s="332" t="s">
        <v>471</v>
      </c>
      <c r="L205" s="345" t="s">
        <v>268</v>
      </c>
      <c r="M205" s="364" t="s">
        <v>300</v>
      </c>
      <c r="N205" s="345" t="s">
        <v>300</v>
      </c>
      <c r="Q205" s="346">
        <v>0</v>
      </c>
      <c r="R205" s="346">
        <v>0</v>
      </c>
      <c r="S205" s="346">
        <v>0</v>
      </c>
      <c r="T205" s="346">
        <v>0</v>
      </c>
      <c r="U205" s="346">
        <v>0</v>
      </c>
      <c r="V205" s="347">
        <v>1</v>
      </c>
      <c r="W205" s="346">
        <v>0</v>
      </c>
      <c r="X205" s="346">
        <v>0</v>
      </c>
      <c r="Y205" s="348">
        <v>0</v>
      </c>
      <c r="Z205" s="349">
        <v>0</v>
      </c>
      <c r="AA205" s="349">
        <v>0</v>
      </c>
      <c r="AB205" s="349">
        <v>0</v>
      </c>
      <c r="AC205" s="349">
        <v>0</v>
      </c>
      <c r="AD205" s="349">
        <v>0</v>
      </c>
      <c r="AE205" s="349">
        <v>0</v>
      </c>
      <c r="AF205" s="349">
        <v>0</v>
      </c>
      <c r="AG205" s="349">
        <v>0</v>
      </c>
      <c r="AH205" s="349">
        <v>0</v>
      </c>
      <c r="AI205" s="349">
        <v>0</v>
      </c>
      <c r="AJ205" s="349">
        <v>0</v>
      </c>
      <c r="AK205" s="349">
        <v>0</v>
      </c>
      <c r="AL205" s="349">
        <v>0</v>
      </c>
      <c r="AM205" s="350">
        <v>0</v>
      </c>
      <c r="AN205" s="350">
        <v>0</v>
      </c>
      <c r="AO205" s="350">
        <v>0</v>
      </c>
      <c r="AP205" s="350">
        <v>0</v>
      </c>
      <c r="AQ205" s="350">
        <v>0</v>
      </c>
      <c r="AR205" s="350">
        <v>0</v>
      </c>
      <c r="AS205" s="350">
        <v>0</v>
      </c>
      <c r="AT205" s="350">
        <v>0</v>
      </c>
      <c r="AU205" s="350">
        <v>0</v>
      </c>
      <c r="AV205" s="350">
        <v>0</v>
      </c>
      <c r="AW205" s="350">
        <v>0</v>
      </c>
      <c r="AX205" s="350">
        <v>0</v>
      </c>
      <c r="AY205" s="350">
        <v>0</v>
      </c>
      <c r="AZ205" s="350">
        <v>0</v>
      </c>
      <c r="BA205" s="350">
        <v>0</v>
      </c>
      <c r="BB205" s="350">
        <v>0</v>
      </c>
      <c r="BC205" s="351">
        <v>0</v>
      </c>
      <c r="BD205" s="351">
        <v>0</v>
      </c>
      <c r="BE205" s="351">
        <v>0</v>
      </c>
      <c r="BF205" s="351">
        <v>0</v>
      </c>
      <c r="BG205" s="351">
        <v>0</v>
      </c>
      <c r="BH205" s="351">
        <v>0</v>
      </c>
      <c r="BI205" s="351">
        <v>0</v>
      </c>
      <c r="BJ205" s="351">
        <v>0</v>
      </c>
      <c r="BK205" s="351">
        <v>0</v>
      </c>
      <c r="BL205" s="351">
        <v>0</v>
      </c>
      <c r="BM205" s="351">
        <v>0</v>
      </c>
      <c r="BN205" s="351">
        <v>0</v>
      </c>
      <c r="BO205" s="352">
        <v>0</v>
      </c>
      <c r="BP205" s="352">
        <v>0</v>
      </c>
      <c r="BQ205" s="353">
        <v>0</v>
      </c>
      <c r="BR205" s="353">
        <v>0</v>
      </c>
      <c r="BS205" s="353">
        <v>0</v>
      </c>
      <c r="BT205" s="353">
        <v>0</v>
      </c>
      <c r="BU205" s="353">
        <v>0</v>
      </c>
      <c r="BV205" s="353">
        <v>0</v>
      </c>
      <c r="BW205" s="353">
        <v>0</v>
      </c>
      <c r="BX205" s="353">
        <v>0</v>
      </c>
      <c r="BY205" s="353">
        <v>0</v>
      </c>
      <c r="BZ205" s="353">
        <v>0</v>
      </c>
      <c r="CA205" s="354">
        <v>0</v>
      </c>
      <c r="CB205" s="355">
        <v>0</v>
      </c>
      <c r="CC205" s="355">
        <v>0</v>
      </c>
      <c r="CD205" s="355">
        <v>0</v>
      </c>
      <c r="CE205" s="355">
        <v>0</v>
      </c>
      <c r="CF205" s="355">
        <v>0</v>
      </c>
      <c r="CG205" s="355">
        <v>0</v>
      </c>
      <c r="CH205" s="355">
        <v>0</v>
      </c>
      <c r="CI205" s="355">
        <v>0</v>
      </c>
      <c r="CJ205" s="355">
        <v>0</v>
      </c>
      <c r="CK205" s="355">
        <v>0</v>
      </c>
      <c r="CL205" s="355">
        <v>0</v>
      </c>
      <c r="CM205" s="355">
        <v>0</v>
      </c>
      <c r="CN205" s="355">
        <v>0</v>
      </c>
      <c r="CO205" s="355">
        <v>0</v>
      </c>
      <c r="CP205" s="355">
        <v>0</v>
      </c>
      <c r="CQ205" s="355">
        <v>0</v>
      </c>
      <c r="CR205" s="355">
        <v>0</v>
      </c>
      <c r="CS205" s="355">
        <v>0</v>
      </c>
      <c r="CT205" s="355">
        <v>0</v>
      </c>
      <c r="CU205" s="356">
        <v>0</v>
      </c>
      <c r="CV205">
        <v>0</v>
      </c>
      <c r="CW205">
        <v>0</v>
      </c>
      <c r="CX205">
        <v>0</v>
      </c>
      <c r="CY205">
        <v>0</v>
      </c>
      <c r="CZ205">
        <v>0</v>
      </c>
      <c r="DA205" s="372"/>
      <c r="DC205">
        <v>1</v>
      </c>
    </row>
    <row r="206" spans="1:107" ht="15.75" customHeight="1" x14ac:dyDescent="0.45">
      <c r="A206" s="332" t="s">
        <v>6272</v>
      </c>
      <c r="B206" s="342" t="s">
        <v>4999</v>
      </c>
      <c r="C206" s="332" t="s">
        <v>8396</v>
      </c>
      <c r="D206" s="332"/>
      <c r="E206" s="358" t="s">
        <v>91</v>
      </c>
      <c r="G206" s="332" t="s">
        <v>702</v>
      </c>
      <c r="H206" s="332" t="s">
        <v>13</v>
      </c>
      <c r="I206" s="332" t="s">
        <v>221</v>
      </c>
      <c r="J206" s="332" t="s">
        <v>269</v>
      </c>
      <c r="L206" s="332" t="s">
        <v>268</v>
      </c>
      <c r="M206" s="332" t="s">
        <v>300</v>
      </c>
      <c r="N206" s="332" t="s">
        <v>300</v>
      </c>
      <c r="Q206" s="346">
        <v>0</v>
      </c>
      <c r="R206" s="346">
        <v>0</v>
      </c>
      <c r="S206" s="346">
        <v>0</v>
      </c>
      <c r="T206" s="346">
        <v>0</v>
      </c>
      <c r="U206" s="346">
        <v>0</v>
      </c>
      <c r="V206" s="347">
        <v>1</v>
      </c>
      <c r="W206" s="346">
        <v>0</v>
      </c>
      <c r="X206" s="347">
        <v>1</v>
      </c>
      <c r="Y206" s="348">
        <v>0</v>
      </c>
      <c r="Z206" s="349">
        <v>0</v>
      </c>
      <c r="AA206" s="349">
        <v>0</v>
      </c>
      <c r="AB206" s="349">
        <v>0</v>
      </c>
      <c r="AC206" s="349">
        <v>0</v>
      </c>
      <c r="AD206" s="349">
        <v>0</v>
      </c>
      <c r="AE206" s="349">
        <v>0</v>
      </c>
      <c r="AF206" s="349">
        <v>0</v>
      </c>
      <c r="AG206" s="349">
        <v>0</v>
      </c>
      <c r="AH206" s="349">
        <v>0</v>
      </c>
      <c r="AI206" s="349">
        <v>0</v>
      </c>
      <c r="AJ206" s="349">
        <v>0</v>
      </c>
      <c r="AK206" s="349">
        <v>0</v>
      </c>
      <c r="AL206" s="349">
        <v>0</v>
      </c>
      <c r="AM206" s="350">
        <v>0</v>
      </c>
      <c r="AN206" s="350">
        <v>0</v>
      </c>
      <c r="AO206" s="350">
        <v>0</v>
      </c>
      <c r="AP206" s="350">
        <v>0</v>
      </c>
      <c r="AQ206" s="350">
        <v>0</v>
      </c>
      <c r="AR206" s="350">
        <v>0</v>
      </c>
      <c r="AS206" s="350">
        <v>0</v>
      </c>
      <c r="AT206" s="350">
        <v>0</v>
      </c>
      <c r="AU206" s="350">
        <v>0</v>
      </c>
      <c r="AV206" s="350">
        <v>0</v>
      </c>
      <c r="AW206" s="350">
        <v>0</v>
      </c>
      <c r="AX206" s="350">
        <v>0</v>
      </c>
      <c r="AY206" s="350">
        <v>0</v>
      </c>
      <c r="AZ206" s="350">
        <v>0</v>
      </c>
      <c r="BA206" s="350">
        <v>0</v>
      </c>
      <c r="BB206" s="350">
        <v>0</v>
      </c>
      <c r="BC206" s="351">
        <v>0</v>
      </c>
      <c r="BD206" s="351">
        <v>0</v>
      </c>
      <c r="BE206" s="351">
        <v>0</v>
      </c>
      <c r="BF206" s="351">
        <v>0</v>
      </c>
      <c r="BG206" s="351">
        <v>0</v>
      </c>
      <c r="BH206" s="351">
        <v>0</v>
      </c>
      <c r="BI206" s="351">
        <v>0</v>
      </c>
      <c r="BJ206" s="351">
        <v>0</v>
      </c>
      <c r="BK206" s="351">
        <v>0</v>
      </c>
      <c r="BL206" s="351">
        <v>0</v>
      </c>
      <c r="BM206" s="351">
        <v>0</v>
      </c>
      <c r="BN206" s="351">
        <v>0</v>
      </c>
      <c r="BO206" s="352">
        <v>0</v>
      </c>
      <c r="BP206" s="352">
        <v>0</v>
      </c>
      <c r="BQ206" s="353">
        <v>0</v>
      </c>
      <c r="BR206" s="353">
        <v>0</v>
      </c>
      <c r="BS206" s="353">
        <v>0</v>
      </c>
      <c r="BT206" s="353">
        <v>0</v>
      </c>
      <c r="BU206" s="353">
        <v>0</v>
      </c>
      <c r="BV206" s="353">
        <v>0</v>
      </c>
      <c r="BW206" s="353">
        <v>0</v>
      </c>
      <c r="BX206" s="353">
        <v>0</v>
      </c>
      <c r="BY206" s="353">
        <v>0</v>
      </c>
      <c r="BZ206" s="353">
        <v>0</v>
      </c>
      <c r="CA206" s="354">
        <v>0</v>
      </c>
      <c r="CB206" s="355">
        <v>0</v>
      </c>
      <c r="CC206" s="355">
        <v>0</v>
      </c>
      <c r="CD206" s="355">
        <v>0</v>
      </c>
      <c r="CE206" s="355">
        <v>0</v>
      </c>
      <c r="CF206" s="355">
        <v>0</v>
      </c>
      <c r="CG206" s="355">
        <v>0</v>
      </c>
      <c r="CH206" s="355">
        <v>0</v>
      </c>
      <c r="CI206" s="355">
        <v>0</v>
      </c>
      <c r="CJ206" s="355">
        <v>0</v>
      </c>
      <c r="CK206" s="355">
        <v>0</v>
      </c>
      <c r="CL206" s="355">
        <v>0</v>
      </c>
      <c r="CM206" s="355">
        <v>0</v>
      </c>
      <c r="CN206" s="355">
        <v>0</v>
      </c>
      <c r="CO206" s="355">
        <v>0</v>
      </c>
      <c r="CP206" s="355">
        <v>0</v>
      </c>
      <c r="CQ206" s="355">
        <v>0</v>
      </c>
      <c r="CR206" s="355">
        <v>0</v>
      </c>
      <c r="CS206" s="355">
        <v>0</v>
      </c>
      <c r="CT206" s="355">
        <v>0</v>
      </c>
      <c r="CU206" s="356">
        <v>0</v>
      </c>
      <c r="CV206">
        <v>0</v>
      </c>
      <c r="CW206">
        <v>0</v>
      </c>
      <c r="CX206">
        <v>0</v>
      </c>
      <c r="CY206">
        <v>0</v>
      </c>
      <c r="CZ206">
        <v>0</v>
      </c>
      <c r="DA206" s="365"/>
      <c r="DC206">
        <v>1</v>
      </c>
    </row>
    <row r="207" spans="1:107" ht="15.75" customHeight="1" x14ac:dyDescent="0.45">
      <c r="A207" s="332" t="s">
        <v>6272</v>
      </c>
      <c r="B207" s="342" t="s">
        <v>4999</v>
      </c>
      <c r="C207" s="332" t="s">
        <v>8397</v>
      </c>
      <c r="D207" s="332"/>
      <c r="E207" s="361" t="s">
        <v>122</v>
      </c>
      <c r="G207" s="332" t="s">
        <v>702</v>
      </c>
      <c r="H207" s="332" t="s">
        <v>56</v>
      </c>
      <c r="I207" s="332" t="s">
        <v>173</v>
      </c>
      <c r="J207" s="332" t="s">
        <v>471</v>
      </c>
      <c r="L207" s="332" t="s">
        <v>268</v>
      </c>
      <c r="M207" s="364" t="s">
        <v>300</v>
      </c>
      <c r="N207" s="332" t="s">
        <v>299</v>
      </c>
      <c r="Q207" s="346">
        <v>0</v>
      </c>
      <c r="R207" s="346">
        <v>0</v>
      </c>
      <c r="S207" s="346">
        <v>0</v>
      </c>
      <c r="T207" s="346">
        <v>0</v>
      </c>
      <c r="U207" s="346">
        <v>0</v>
      </c>
      <c r="V207" s="346">
        <v>0</v>
      </c>
      <c r="W207" s="346">
        <v>0</v>
      </c>
      <c r="X207" s="347">
        <v>1</v>
      </c>
      <c r="Y207" s="348">
        <v>0</v>
      </c>
      <c r="Z207" s="349">
        <v>0</v>
      </c>
      <c r="AA207" s="349">
        <v>0</v>
      </c>
      <c r="AB207" s="349">
        <v>0</v>
      </c>
      <c r="AC207" s="349">
        <v>0</v>
      </c>
      <c r="AD207" s="349">
        <v>0</v>
      </c>
      <c r="AE207" s="349">
        <v>0</v>
      </c>
      <c r="AF207" s="349">
        <v>0</v>
      </c>
      <c r="AG207" s="349">
        <v>0</v>
      </c>
      <c r="AH207" s="349">
        <v>0</v>
      </c>
      <c r="AI207" s="349">
        <v>0</v>
      </c>
      <c r="AJ207" s="349">
        <v>0</v>
      </c>
      <c r="AK207" s="349">
        <v>0</v>
      </c>
      <c r="AL207" s="349">
        <v>0</v>
      </c>
      <c r="AM207" s="350">
        <v>0</v>
      </c>
      <c r="AN207" s="350">
        <v>0</v>
      </c>
      <c r="AO207" s="350">
        <v>0</v>
      </c>
      <c r="AP207" s="350">
        <v>0</v>
      </c>
      <c r="AQ207" s="350">
        <v>0</v>
      </c>
      <c r="AR207" s="350">
        <v>0</v>
      </c>
      <c r="AS207" s="350">
        <v>0</v>
      </c>
      <c r="AT207" s="350">
        <v>0</v>
      </c>
      <c r="AU207" s="350">
        <v>0</v>
      </c>
      <c r="AV207" s="350">
        <v>0</v>
      </c>
      <c r="AW207" s="350">
        <v>0</v>
      </c>
      <c r="AX207" s="350">
        <v>0</v>
      </c>
      <c r="AY207" s="350">
        <v>0</v>
      </c>
      <c r="AZ207" s="350">
        <v>0</v>
      </c>
      <c r="BA207" s="350">
        <v>0</v>
      </c>
      <c r="BB207" s="350">
        <v>0</v>
      </c>
      <c r="BC207" s="351">
        <v>0</v>
      </c>
      <c r="BD207" s="351">
        <v>0</v>
      </c>
      <c r="BE207" s="351">
        <v>0</v>
      </c>
      <c r="BF207" s="351">
        <v>0</v>
      </c>
      <c r="BG207" s="351">
        <v>0</v>
      </c>
      <c r="BH207" s="351">
        <v>0</v>
      </c>
      <c r="BI207" s="351">
        <v>0</v>
      </c>
      <c r="BJ207" s="351">
        <v>0</v>
      </c>
      <c r="BK207" s="351">
        <v>0</v>
      </c>
      <c r="BL207" s="351">
        <v>0</v>
      </c>
      <c r="BM207" s="351">
        <v>0</v>
      </c>
      <c r="BN207" s="351">
        <v>0</v>
      </c>
      <c r="BO207" s="352">
        <v>0</v>
      </c>
      <c r="BP207" s="352">
        <v>0</v>
      </c>
      <c r="BQ207" s="353">
        <v>0</v>
      </c>
      <c r="BR207" s="353">
        <v>0</v>
      </c>
      <c r="BS207" s="353">
        <v>0</v>
      </c>
      <c r="BT207" s="353">
        <v>0</v>
      </c>
      <c r="BU207" s="353">
        <v>0</v>
      </c>
      <c r="BV207" s="353">
        <v>0</v>
      </c>
      <c r="BW207" s="353">
        <v>0</v>
      </c>
      <c r="BX207" s="353">
        <v>0</v>
      </c>
      <c r="BY207" s="353">
        <v>0</v>
      </c>
      <c r="BZ207" s="353">
        <v>0</v>
      </c>
      <c r="CA207" s="354">
        <v>0</v>
      </c>
      <c r="CB207" s="355">
        <v>0</v>
      </c>
      <c r="CC207" s="355">
        <v>0</v>
      </c>
      <c r="CD207" s="355">
        <v>0</v>
      </c>
      <c r="CE207" s="355">
        <v>0</v>
      </c>
      <c r="CF207" s="355">
        <v>0</v>
      </c>
      <c r="CG207" s="355">
        <v>0</v>
      </c>
      <c r="CH207" s="355">
        <v>0</v>
      </c>
      <c r="CI207" s="355">
        <v>0</v>
      </c>
      <c r="CJ207" s="355">
        <v>0</v>
      </c>
      <c r="CK207" s="355">
        <v>0</v>
      </c>
      <c r="CL207" s="355">
        <v>0</v>
      </c>
      <c r="CM207" s="355">
        <v>0</v>
      </c>
      <c r="CN207" s="355">
        <v>0</v>
      </c>
      <c r="CO207" s="355">
        <v>0</v>
      </c>
      <c r="CP207" s="355">
        <v>0</v>
      </c>
      <c r="CQ207" s="355">
        <v>0</v>
      </c>
      <c r="CR207" s="355">
        <v>0</v>
      </c>
      <c r="CS207" s="355">
        <v>0</v>
      </c>
      <c r="CT207" s="355">
        <v>0</v>
      </c>
      <c r="CU207" s="356">
        <v>0</v>
      </c>
      <c r="CV207">
        <v>0</v>
      </c>
      <c r="CW207">
        <v>0</v>
      </c>
      <c r="CX207">
        <v>0</v>
      </c>
      <c r="CY207">
        <v>0</v>
      </c>
      <c r="CZ207">
        <v>0</v>
      </c>
      <c r="DA207" s="365"/>
      <c r="DC207">
        <v>1</v>
      </c>
    </row>
    <row r="208" spans="1:107" ht="15.75" customHeight="1" x14ac:dyDescent="0.45">
      <c r="A208" s="332" t="s">
        <v>6272</v>
      </c>
      <c r="B208" s="342" t="s">
        <v>4999</v>
      </c>
      <c r="C208" s="332" t="s">
        <v>8398</v>
      </c>
      <c r="D208" s="332"/>
      <c r="E208" s="361" t="s">
        <v>122</v>
      </c>
      <c r="G208" s="332" t="s">
        <v>702</v>
      </c>
      <c r="H208" s="332" t="s">
        <v>56</v>
      </c>
      <c r="I208" s="332" t="s">
        <v>173</v>
      </c>
      <c r="J208" s="332" t="s">
        <v>471</v>
      </c>
      <c r="L208" s="332" t="s">
        <v>268</v>
      </c>
      <c r="M208" s="364" t="s">
        <v>300</v>
      </c>
      <c r="N208" s="332" t="s">
        <v>299</v>
      </c>
      <c r="Q208" s="346">
        <v>0</v>
      </c>
      <c r="R208" s="346">
        <v>0</v>
      </c>
      <c r="S208" s="346">
        <v>0</v>
      </c>
      <c r="T208" s="346">
        <v>0</v>
      </c>
      <c r="U208" s="346">
        <v>0</v>
      </c>
      <c r="V208" s="346">
        <v>0</v>
      </c>
      <c r="W208" s="346">
        <v>0</v>
      </c>
      <c r="X208" s="347">
        <v>1</v>
      </c>
      <c r="Y208" s="348">
        <v>0</v>
      </c>
      <c r="Z208" s="349">
        <v>0</v>
      </c>
      <c r="AA208" s="349">
        <v>0</v>
      </c>
      <c r="AB208" s="349">
        <v>0</v>
      </c>
      <c r="AC208" s="349">
        <v>0</v>
      </c>
      <c r="AD208" s="349">
        <v>0</v>
      </c>
      <c r="AE208" s="349">
        <v>0</v>
      </c>
      <c r="AF208" s="349">
        <v>0</v>
      </c>
      <c r="AG208" s="349">
        <v>0</v>
      </c>
      <c r="AH208" s="349">
        <v>0</v>
      </c>
      <c r="AI208" s="349">
        <v>0</v>
      </c>
      <c r="AJ208" s="349">
        <v>0</v>
      </c>
      <c r="AK208" s="349">
        <v>0</v>
      </c>
      <c r="AL208" s="349">
        <v>0</v>
      </c>
      <c r="AM208" s="350">
        <v>0</v>
      </c>
      <c r="AN208" s="350">
        <v>0</v>
      </c>
      <c r="AO208" s="350">
        <v>0</v>
      </c>
      <c r="AP208" s="350">
        <v>0</v>
      </c>
      <c r="AQ208" s="350">
        <v>0</v>
      </c>
      <c r="AR208" s="350">
        <v>0</v>
      </c>
      <c r="AS208" s="350">
        <v>0</v>
      </c>
      <c r="AT208" s="350">
        <v>0</v>
      </c>
      <c r="AU208" s="350">
        <v>0</v>
      </c>
      <c r="AV208" s="350">
        <v>0</v>
      </c>
      <c r="AW208" s="350">
        <v>0</v>
      </c>
      <c r="AX208" s="350">
        <v>0</v>
      </c>
      <c r="AY208" s="350">
        <v>0</v>
      </c>
      <c r="AZ208" s="350">
        <v>0</v>
      </c>
      <c r="BA208" s="350">
        <v>0</v>
      </c>
      <c r="BB208" s="350">
        <v>0</v>
      </c>
      <c r="BC208" s="351">
        <v>0</v>
      </c>
      <c r="BD208" s="351">
        <v>0</v>
      </c>
      <c r="BE208" s="351">
        <v>0</v>
      </c>
      <c r="BF208" s="351">
        <v>0</v>
      </c>
      <c r="BG208" s="351">
        <v>0</v>
      </c>
      <c r="BH208" s="351">
        <v>0</v>
      </c>
      <c r="BI208" s="351">
        <v>0</v>
      </c>
      <c r="BJ208" s="351">
        <v>0</v>
      </c>
      <c r="BK208" s="351">
        <v>0</v>
      </c>
      <c r="BL208" s="351">
        <v>0</v>
      </c>
      <c r="BM208" s="351">
        <v>0</v>
      </c>
      <c r="BN208" s="351">
        <v>0</v>
      </c>
      <c r="BO208" s="352">
        <v>0</v>
      </c>
      <c r="BP208" s="352">
        <v>0</v>
      </c>
      <c r="BQ208" s="353">
        <v>0</v>
      </c>
      <c r="BR208" s="353">
        <v>0</v>
      </c>
      <c r="BS208" s="353">
        <v>0</v>
      </c>
      <c r="BT208" s="353">
        <v>0</v>
      </c>
      <c r="BU208" s="353">
        <v>0</v>
      </c>
      <c r="BV208" s="353">
        <v>0</v>
      </c>
      <c r="BW208" s="353">
        <v>0</v>
      </c>
      <c r="BX208" s="353">
        <v>0</v>
      </c>
      <c r="BY208" s="353">
        <v>0</v>
      </c>
      <c r="BZ208" s="353">
        <v>0</v>
      </c>
      <c r="CA208" s="354">
        <v>0</v>
      </c>
      <c r="CB208" s="355">
        <v>0</v>
      </c>
      <c r="CC208" s="355">
        <v>0</v>
      </c>
      <c r="CD208" s="355">
        <v>0</v>
      </c>
      <c r="CE208" s="355">
        <v>0</v>
      </c>
      <c r="CF208" s="355">
        <v>0</v>
      </c>
      <c r="CG208" s="355">
        <v>0</v>
      </c>
      <c r="CH208" s="355">
        <v>0</v>
      </c>
      <c r="CI208" s="355">
        <v>0</v>
      </c>
      <c r="CJ208" s="355">
        <v>0</v>
      </c>
      <c r="CK208" s="355">
        <v>0</v>
      </c>
      <c r="CL208" s="355">
        <v>0</v>
      </c>
      <c r="CM208" s="355">
        <v>0</v>
      </c>
      <c r="CN208" s="355">
        <v>0</v>
      </c>
      <c r="CO208" s="355">
        <v>0</v>
      </c>
      <c r="CP208" s="355">
        <v>0</v>
      </c>
      <c r="CQ208" s="355">
        <v>0</v>
      </c>
      <c r="CR208" s="355">
        <v>0</v>
      </c>
      <c r="CS208" s="355">
        <v>0</v>
      </c>
      <c r="CT208" s="355">
        <v>0</v>
      </c>
      <c r="CU208" s="356">
        <v>0</v>
      </c>
      <c r="CV208">
        <v>0</v>
      </c>
      <c r="CW208">
        <v>0</v>
      </c>
      <c r="CX208">
        <v>0</v>
      </c>
      <c r="CY208">
        <v>0</v>
      </c>
      <c r="CZ208">
        <v>0</v>
      </c>
      <c r="DA208" s="365"/>
      <c r="DC208">
        <v>1</v>
      </c>
    </row>
    <row r="209" spans="1:107" ht="15.75" customHeight="1" x14ac:dyDescent="0.45">
      <c r="A209" s="332" t="s">
        <v>6272</v>
      </c>
      <c r="B209" s="342" t="s">
        <v>4999</v>
      </c>
      <c r="C209" s="332" t="s">
        <v>8399</v>
      </c>
      <c r="D209" s="332"/>
      <c r="E209" s="361" t="s">
        <v>122</v>
      </c>
      <c r="G209" s="332" t="s">
        <v>702</v>
      </c>
      <c r="H209" s="332" t="s">
        <v>56</v>
      </c>
      <c r="I209" s="332" t="s">
        <v>173</v>
      </c>
      <c r="J209" s="332" t="s">
        <v>471</v>
      </c>
      <c r="L209" s="332" t="s">
        <v>268</v>
      </c>
      <c r="M209" s="364" t="s">
        <v>300</v>
      </c>
      <c r="N209" s="332" t="s">
        <v>299</v>
      </c>
      <c r="Q209" s="346">
        <v>0</v>
      </c>
      <c r="R209" s="346">
        <v>0</v>
      </c>
      <c r="S209" s="346">
        <v>0</v>
      </c>
      <c r="T209" s="346">
        <v>0</v>
      </c>
      <c r="U209" s="346">
        <v>0</v>
      </c>
      <c r="V209" s="347">
        <v>1</v>
      </c>
      <c r="W209" s="346">
        <v>0</v>
      </c>
      <c r="X209" s="346">
        <v>0</v>
      </c>
      <c r="Y209" s="348">
        <v>0</v>
      </c>
      <c r="Z209" s="349">
        <v>0</v>
      </c>
      <c r="AA209" s="349">
        <v>0</v>
      </c>
      <c r="AB209" s="349">
        <v>0</v>
      </c>
      <c r="AC209" s="349">
        <v>0</v>
      </c>
      <c r="AD209" s="349">
        <v>0</v>
      </c>
      <c r="AE209" s="349">
        <v>0</v>
      </c>
      <c r="AF209" s="349">
        <v>0</v>
      </c>
      <c r="AG209" s="349">
        <v>0</v>
      </c>
      <c r="AH209" s="349">
        <v>0</v>
      </c>
      <c r="AI209" s="349">
        <v>0</v>
      </c>
      <c r="AJ209" s="349">
        <v>0</v>
      </c>
      <c r="AK209" s="349">
        <v>0</v>
      </c>
      <c r="AL209" s="349">
        <v>0</v>
      </c>
      <c r="AM209" s="350">
        <v>0</v>
      </c>
      <c r="AN209" s="350">
        <v>0</v>
      </c>
      <c r="AO209" s="350">
        <v>0</v>
      </c>
      <c r="AP209" s="350">
        <v>0</v>
      </c>
      <c r="AQ209" s="350">
        <v>0</v>
      </c>
      <c r="AR209" s="350">
        <v>0</v>
      </c>
      <c r="AS209" s="350">
        <v>0</v>
      </c>
      <c r="AT209" s="350">
        <v>0</v>
      </c>
      <c r="AU209" s="350">
        <v>0</v>
      </c>
      <c r="AV209" s="350">
        <v>0</v>
      </c>
      <c r="AW209" s="350">
        <v>0</v>
      </c>
      <c r="AX209" s="350">
        <v>0</v>
      </c>
      <c r="AY209" s="350">
        <v>0</v>
      </c>
      <c r="AZ209" s="350">
        <v>0</v>
      </c>
      <c r="BA209" s="350">
        <v>0</v>
      </c>
      <c r="BB209" s="350">
        <v>0</v>
      </c>
      <c r="BC209" s="351">
        <v>0</v>
      </c>
      <c r="BD209" s="351">
        <v>0</v>
      </c>
      <c r="BE209" s="351">
        <v>0</v>
      </c>
      <c r="BF209" s="351">
        <v>0</v>
      </c>
      <c r="BG209" s="351">
        <v>0</v>
      </c>
      <c r="BH209" s="351">
        <v>0</v>
      </c>
      <c r="BI209" s="351">
        <v>0</v>
      </c>
      <c r="BJ209" s="351">
        <v>0</v>
      </c>
      <c r="BK209" s="351">
        <v>0</v>
      </c>
      <c r="BL209" s="351">
        <v>0</v>
      </c>
      <c r="BM209" s="351">
        <v>0</v>
      </c>
      <c r="BN209" s="351">
        <v>0</v>
      </c>
      <c r="BO209" s="352">
        <v>0</v>
      </c>
      <c r="BP209" s="352">
        <v>0</v>
      </c>
      <c r="BQ209" s="353">
        <v>0</v>
      </c>
      <c r="BR209" s="353">
        <v>0</v>
      </c>
      <c r="BS209" s="353">
        <v>0</v>
      </c>
      <c r="BT209" s="353">
        <v>0</v>
      </c>
      <c r="BU209" s="353">
        <v>0</v>
      </c>
      <c r="BV209" s="353">
        <v>0</v>
      </c>
      <c r="BW209" s="353">
        <v>0</v>
      </c>
      <c r="BX209" s="353">
        <v>0</v>
      </c>
      <c r="BY209" s="353">
        <v>0</v>
      </c>
      <c r="BZ209" s="353">
        <v>0</v>
      </c>
      <c r="CA209" s="354">
        <v>0</v>
      </c>
      <c r="CB209" s="355">
        <v>0</v>
      </c>
      <c r="CC209" s="355">
        <v>0</v>
      </c>
      <c r="CD209" s="355">
        <v>0</v>
      </c>
      <c r="CE209" s="355">
        <v>0</v>
      </c>
      <c r="CF209" s="355">
        <v>0</v>
      </c>
      <c r="CG209" s="355">
        <v>0</v>
      </c>
      <c r="CH209" s="355">
        <v>0</v>
      </c>
      <c r="CI209" s="355">
        <v>0</v>
      </c>
      <c r="CJ209" s="355">
        <v>0</v>
      </c>
      <c r="CK209" s="355">
        <v>0</v>
      </c>
      <c r="CL209" s="355">
        <v>0</v>
      </c>
      <c r="CM209" s="355">
        <v>0</v>
      </c>
      <c r="CN209" s="355">
        <v>0</v>
      </c>
      <c r="CO209" s="355">
        <v>0</v>
      </c>
      <c r="CP209" s="355">
        <v>0</v>
      </c>
      <c r="CQ209" s="355">
        <v>0</v>
      </c>
      <c r="CR209" s="355">
        <v>0</v>
      </c>
      <c r="CS209" s="355">
        <v>0</v>
      </c>
      <c r="CT209" s="355">
        <v>0</v>
      </c>
      <c r="CU209" s="356">
        <v>0</v>
      </c>
      <c r="CV209">
        <v>0</v>
      </c>
      <c r="CW209">
        <v>0</v>
      </c>
      <c r="CX209">
        <v>0</v>
      </c>
      <c r="CY209">
        <v>0</v>
      </c>
      <c r="CZ209">
        <v>0</v>
      </c>
      <c r="DA209" s="365"/>
      <c r="DC209">
        <v>1</v>
      </c>
    </row>
    <row r="210" spans="1:107" ht="15.75" customHeight="1" x14ac:dyDescent="0.45">
      <c r="A210" s="332" t="s">
        <v>6272</v>
      </c>
      <c r="B210" s="342" t="s">
        <v>4999</v>
      </c>
      <c r="C210" s="332" t="s">
        <v>8083</v>
      </c>
      <c r="D210" s="332"/>
      <c r="E210" s="361" t="s">
        <v>122</v>
      </c>
      <c r="G210" s="332" t="s">
        <v>702</v>
      </c>
      <c r="H210" s="332" t="s">
        <v>56</v>
      </c>
      <c r="I210" s="332" t="s">
        <v>173</v>
      </c>
      <c r="J210" s="332" t="s">
        <v>471</v>
      </c>
      <c r="L210" s="332" t="s">
        <v>268</v>
      </c>
      <c r="M210" s="364" t="s">
        <v>300</v>
      </c>
      <c r="N210" s="332" t="s">
        <v>299</v>
      </c>
      <c r="Q210" s="346">
        <v>0</v>
      </c>
      <c r="R210" s="346">
        <v>0</v>
      </c>
      <c r="S210" s="346">
        <v>0</v>
      </c>
      <c r="T210" s="346">
        <v>0</v>
      </c>
      <c r="U210" s="346">
        <v>0</v>
      </c>
      <c r="V210" s="347">
        <v>1</v>
      </c>
      <c r="W210" s="346">
        <v>0</v>
      </c>
      <c r="X210" s="346">
        <v>0</v>
      </c>
      <c r="Y210" s="348">
        <v>0</v>
      </c>
      <c r="Z210" s="349">
        <v>0</v>
      </c>
      <c r="AA210" s="349">
        <v>0</v>
      </c>
      <c r="AB210" s="349">
        <v>0</v>
      </c>
      <c r="AC210" s="349">
        <v>0</v>
      </c>
      <c r="AD210" s="349">
        <v>0</v>
      </c>
      <c r="AE210" s="349">
        <v>0</v>
      </c>
      <c r="AF210" s="349">
        <v>0</v>
      </c>
      <c r="AG210" s="349">
        <v>0</v>
      </c>
      <c r="AH210" s="349">
        <v>0</v>
      </c>
      <c r="AI210" s="349">
        <v>0</v>
      </c>
      <c r="AJ210" s="349">
        <v>0</v>
      </c>
      <c r="AK210" s="349">
        <v>0</v>
      </c>
      <c r="AL210" s="349">
        <v>0</v>
      </c>
      <c r="AM210" s="350">
        <v>0</v>
      </c>
      <c r="AN210" s="350">
        <v>0</v>
      </c>
      <c r="AO210" s="350">
        <v>0</v>
      </c>
      <c r="AP210" s="350">
        <v>0</v>
      </c>
      <c r="AQ210" s="350">
        <v>0</v>
      </c>
      <c r="AR210" s="350">
        <v>0</v>
      </c>
      <c r="AS210" s="350">
        <v>0</v>
      </c>
      <c r="AT210" s="350">
        <v>0</v>
      </c>
      <c r="AU210" s="350">
        <v>0</v>
      </c>
      <c r="AV210" s="350">
        <v>0</v>
      </c>
      <c r="AW210" s="350">
        <v>0</v>
      </c>
      <c r="AX210" s="350">
        <v>0</v>
      </c>
      <c r="AY210" s="350">
        <v>0</v>
      </c>
      <c r="AZ210" s="350">
        <v>0</v>
      </c>
      <c r="BA210" s="350">
        <v>0</v>
      </c>
      <c r="BB210" s="350">
        <v>0</v>
      </c>
      <c r="BC210" s="351">
        <v>0</v>
      </c>
      <c r="BD210" s="351">
        <v>0</v>
      </c>
      <c r="BE210" s="351">
        <v>0</v>
      </c>
      <c r="BF210" s="351">
        <v>0</v>
      </c>
      <c r="BG210" s="351">
        <v>0</v>
      </c>
      <c r="BH210" s="351">
        <v>0</v>
      </c>
      <c r="BI210" s="351">
        <v>0</v>
      </c>
      <c r="BJ210" s="351">
        <v>0</v>
      </c>
      <c r="BK210" s="351">
        <v>0</v>
      </c>
      <c r="BL210" s="351">
        <v>0</v>
      </c>
      <c r="BM210" s="351">
        <v>0</v>
      </c>
      <c r="BN210" s="351">
        <v>0</v>
      </c>
      <c r="BO210" s="352">
        <v>0</v>
      </c>
      <c r="BP210" s="352">
        <v>0</v>
      </c>
      <c r="BQ210" s="353">
        <v>0</v>
      </c>
      <c r="BR210" s="353">
        <v>0</v>
      </c>
      <c r="BS210" s="353">
        <v>0</v>
      </c>
      <c r="BT210" s="353">
        <v>0</v>
      </c>
      <c r="BU210" s="353">
        <v>0</v>
      </c>
      <c r="BV210" s="353">
        <v>0</v>
      </c>
      <c r="BW210" s="353">
        <v>0</v>
      </c>
      <c r="BX210" s="353">
        <v>0</v>
      </c>
      <c r="BY210" s="353">
        <v>0</v>
      </c>
      <c r="BZ210" s="353">
        <v>0</v>
      </c>
      <c r="CA210" s="354">
        <v>0</v>
      </c>
      <c r="CB210" s="355">
        <v>0</v>
      </c>
      <c r="CC210" s="355">
        <v>0</v>
      </c>
      <c r="CD210" s="355">
        <v>0</v>
      </c>
      <c r="CE210" s="355">
        <v>0</v>
      </c>
      <c r="CF210" s="355">
        <v>0</v>
      </c>
      <c r="CG210" s="355">
        <v>0</v>
      </c>
      <c r="CH210" s="355">
        <v>0</v>
      </c>
      <c r="CI210" s="355">
        <v>0</v>
      </c>
      <c r="CJ210" s="355">
        <v>0</v>
      </c>
      <c r="CK210" s="355">
        <v>0</v>
      </c>
      <c r="CL210" s="355">
        <v>0</v>
      </c>
      <c r="CM210" s="355">
        <v>0</v>
      </c>
      <c r="CN210" s="355">
        <v>0</v>
      </c>
      <c r="CO210" s="355">
        <v>0</v>
      </c>
      <c r="CP210" s="355">
        <v>0</v>
      </c>
      <c r="CQ210" s="355">
        <v>0</v>
      </c>
      <c r="CR210" s="355">
        <v>0</v>
      </c>
      <c r="CS210" s="355">
        <v>0</v>
      </c>
      <c r="CT210" s="355">
        <v>0</v>
      </c>
      <c r="CU210" s="356">
        <v>0</v>
      </c>
      <c r="CV210">
        <v>0</v>
      </c>
      <c r="CW210">
        <v>0</v>
      </c>
      <c r="CX210">
        <v>0</v>
      </c>
      <c r="CY210">
        <v>0</v>
      </c>
      <c r="CZ210">
        <v>0</v>
      </c>
      <c r="DA210" s="365"/>
      <c r="DC210">
        <v>1</v>
      </c>
    </row>
    <row r="211" spans="1:107" ht="15.75" customHeight="1" x14ac:dyDescent="0.45">
      <c r="A211" s="332" t="s">
        <v>6272</v>
      </c>
      <c r="B211" s="342" t="s">
        <v>4999</v>
      </c>
      <c r="C211" s="332" t="s">
        <v>8084</v>
      </c>
      <c r="D211" s="332"/>
      <c r="E211" s="361" t="s">
        <v>122</v>
      </c>
      <c r="G211" s="332" t="s">
        <v>702</v>
      </c>
      <c r="H211" s="332" t="s">
        <v>56</v>
      </c>
      <c r="I211" s="332" t="s">
        <v>173</v>
      </c>
      <c r="J211" s="332" t="s">
        <v>471</v>
      </c>
      <c r="L211" s="345" t="s">
        <v>268</v>
      </c>
      <c r="M211" s="364" t="s">
        <v>300</v>
      </c>
      <c r="N211" s="332" t="s">
        <v>299</v>
      </c>
      <c r="Q211" s="346">
        <v>0</v>
      </c>
      <c r="R211" s="346">
        <v>0</v>
      </c>
      <c r="S211" s="346">
        <v>0</v>
      </c>
      <c r="T211" s="346">
        <v>0</v>
      </c>
      <c r="U211" s="346">
        <v>0</v>
      </c>
      <c r="V211" s="347">
        <v>1</v>
      </c>
      <c r="W211" s="346">
        <v>0</v>
      </c>
      <c r="X211" s="346">
        <v>0</v>
      </c>
      <c r="Y211" s="348">
        <v>0</v>
      </c>
      <c r="Z211" s="349">
        <v>0</v>
      </c>
      <c r="AA211" s="349">
        <v>0</v>
      </c>
      <c r="AB211" s="349">
        <v>0</v>
      </c>
      <c r="AC211" s="349">
        <v>0</v>
      </c>
      <c r="AD211" s="349">
        <v>0</v>
      </c>
      <c r="AE211" s="349">
        <v>0</v>
      </c>
      <c r="AF211" s="349">
        <v>0</v>
      </c>
      <c r="AG211" s="349">
        <v>0</v>
      </c>
      <c r="AH211" s="349">
        <v>0</v>
      </c>
      <c r="AI211" s="349">
        <v>0</v>
      </c>
      <c r="AJ211" s="349">
        <v>0</v>
      </c>
      <c r="AK211" s="349">
        <v>0</v>
      </c>
      <c r="AL211" s="349">
        <v>0</v>
      </c>
      <c r="AM211" s="350">
        <v>0</v>
      </c>
      <c r="AN211" s="350">
        <v>0</v>
      </c>
      <c r="AO211" s="350">
        <v>0</v>
      </c>
      <c r="AP211" s="350">
        <v>0</v>
      </c>
      <c r="AQ211" s="350">
        <v>0</v>
      </c>
      <c r="AR211" s="350">
        <v>0</v>
      </c>
      <c r="AS211" s="350">
        <v>0</v>
      </c>
      <c r="AT211" s="350">
        <v>0</v>
      </c>
      <c r="AU211" s="350">
        <v>0</v>
      </c>
      <c r="AV211" s="350">
        <v>0</v>
      </c>
      <c r="AW211" s="350">
        <v>0</v>
      </c>
      <c r="AX211" s="350">
        <v>0</v>
      </c>
      <c r="AY211" s="350">
        <v>0</v>
      </c>
      <c r="AZ211" s="350">
        <v>0</v>
      </c>
      <c r="BA211" s="350">
        <v>0</v>
      </c>
      <c r="BB211" s="350">
        <v>0</v>
      </c>
      <c r="BC211" s="351">
        <v>0</v>
      </c>
      <c r="BD211" s="351">
        <v>0</v>
      </c>
      <c r="BE211" s="351">
        <v>0</v>
      </c>
      <c r="BF211" s="351">
        <v>0</v>
      </c>
      <c r="BG211" s="351">
        <v>0</v>
      </c>
      <c r="BH211" s="351">
        <v>0</v>
      </c>
      <c r="BI211" s="351">
        <v>0</v>
      </c>
      <c r="BJ211" s="351">
        <v>0</v>
      </c>
      <c r="BK211" s="351">
        <v>0</v>
      </c>
      <c r="BL211" s="351">
        <v>0</v>
      </c>
      <c r="BM211" s="351">
        <v>0</v>
      </c>
      <c r="BN211" s="351">
        <v>0</v>
      </c>
      <c r="BO211" s="352">
        <v>0</v>
      </c>
      <c r="BP211" s="352">
        <v>0</v>
      </c>
      <c r="BQ211" s="353">
        <v>0</v>
      </c>
      <c r="BR211" s="353">
        <v>0</v>
      </c>
      <c r="BS211" s="353">
        <v>0</v>
      </c>
      <c r="BT211" s="353">
        <v>0</v>
      </c>
      <c r="BU211" s="353">
        <v>0</v>
      </c>
      <c r="BV211" s="353">
        <v>0</v>
      </c>
      <c r="BW211" s="353">
        <v>0</v>
      </c>
      <c r="BX211" s="353">
        <v>0</v>
      </c>
      <c r="BY211" s="353">
        <v>0</v>
      </c>
      <c r="BZ211" s="353">
        <v>0</v>
      </c>
      <c r="CA211" s="354">
        <v>0</v>
      </c>
      <c r="CB211" s="355">
        <v>0</v>
      </c>
      <c r="CC211" s="355">
        <v>0</v>
      </c>
      <c r="CD211" s="355">
        <v>0</v>
      </c>
      <c r="CE211" s="355">
        <v>0</v>
      </c>
      <c r="CF211" s="355">
        <v>0</v>
      </c>
      <c r="CG211" s="355">
        <v>0</v>
      </c>
      <c r="CH211" s="355">
        <v>0</v>
      </c>
      <c r="CI211" s="355">
        <v>0</v>
      </c>
      <c r="CJ211" s="355">
        <v>0</v>
      </c>
      <c r="CK211" s="355">
        <v>0</v>
      </c>
      <c r="CL211" s="355">
        <v>0</v>
      </c>
      <c r="CM211" s="355">
        <v>0</v>
      </c>
      <c r="CN211" s="355">
        <v>0</v>
      </c>
      <c r="CO211" s="355">
        <v>0</v>
      </c>
      <c r="CP211" s="355">
        <v>0</v>
      </c>
      <c r="CQ211" s="355">
        <v>0</v>
      </c>
      <c r="CR211" s="355">
        <v>0</v>
      </c>
      <c r="CS211" s="355">
        <v>0</v>
      </c>
      <c r="CT211" s="355">
        <v>0</v>
      </c>
      <c r="CU211" s="356">
        <v>0</v>
      </c>
      <c r="CV211">
        <v>0</v>
      </c>
      <c r="CW211">
        <v>0</v>
      </c>
      <c r="CX211">
        <v>0</v>
      </c>
      <c r="CY211">
        <v>0</v>
      </c>
      <c r="CZ211">
        <v>0</v>
      </c>
      <c r="DA211" s="365"/>
      <c r="DC211">
        <v>1</v>
      </c>
    </row>
    <row r="212" spans="1:107" ht="15.75" customHeight="1" x14ac:dyDescent="0.45">
      <c r="A212" s="332" t="s">
        <v>6272</v>
      </c>
      <c r="B212" s="342" t="s">
        <v>4999</v>
      </c>
      <c r="C212" s="332" t="s">
        <v>8400</v>
      </c>
      <c r="D212" s="332"/>
      <c r="E212" s="361" t="s">
        <v>122</v>
      </c>
      <c r="G212" s="332" t="s">
        <v>702</v>
      </c>
      <c r="H212" s="332" t="s">
        <v>56</v>
      </c>
      <c r="I212" s="332" t="s">
        <v>173</v>
      </c>
      <c r="J212" s="332" t="s">
        <v>471</v>
      </c>
      <c r="L212" s="345" t="s">
        <v>268</v>
      </c>
      <c r="M212" s="364" t="s">
        <v>300</v>
      </c>
      <c r="N212" s="345" t="s">
        <v>299</v>
      </c>
      <c r="Q212" s="346">
        <v>0</v>
      </c>
      <c r="R212" s="346">
        <v>0</v>
      </c>
      <c r="S212" s="346">
        <v>0</v>
      </c>
      <c r="T212" s="346">
        <v>0</v>
      </c>
      <c r="U212" s="346">
        <v>0</v>
      </c>
      <c r="V212" s="347">
        <v>1</v>
      </c>
      <c r="W212" s="346">
        <v>0</v>
      </c>
      <c r="X212" s="347">
        <v>1</v>
      </c>
      <c r="Y212" s="348">
        <v>0</v>
      </c>
      <c r="Z212" s="349">
        <v>0</v>
      </c>
      <c r="AA212" s="349">
        <v>0</v>
      </c>
      <c r="AB212" s="349">
        <v>0</v>
      </c>
      <c r="AC212" s="349">
        <v>0</v>
      </c>
      <c r="AD212" s="349">
        <v>0</v>
      </c>
      <c r="AE212" s="349">
        <v>0</v>
      </c>
      <c r="AF212" s="349">
        <v>0</v>
      </c>
      <c r="AG212" s="349">
        <v>0</v>
      </c>
      <c r="AH212" s="349">
        <v>0</v>
      </c>
      <c r="AI212" s="349">
        <v>0</v>
      </c>
      <c r="AJ212" s="349">
        <v>0</v>
      </c>
      <c r="AK212" s="349">
        <v>0</v>
      </c>
      <c r="AL212" s="349">
        <v>0</v>
      </c>
      <c r="AM212" s="350">
        <v>0</v>
      </c>
      <c r="AN212" s="350">
        <v>0</v>
      </c>
      <c r="AO212" s="350">
        <v>0</v>
      </c>
      <c r="AP212" s="350">
        <v>0</v>
      </c>
      <c r="AQ212" s="350">
        <v>0</v>
      </c>
      <c r="AR212" s="350">
        <v>0</v>
      </c>
      <c r="AS212" s="350">
        <v>0</v>
      </c>
      <c r="AT212" s="350">
        <v>0</v>
      </c>
      <c r="AU212" s="350">
        <v>0</v>
      </c>
      <c r="AV212" s="350">
        <v>0</v>
      </c>
      <c r="AW212" s="350">
        <v>0</v>
      </c>
      <c r="AX212" s="350">
        <v>0</v>
      </c>
      <c r="AY212" s="350">
        <v>0</v>
      </c>
      <c r="AZ212" s="350">
        <v>0</v>
      </c>
      <c r="BA212" s="350">
        <v>0</v>
      </c>
      <c r="BB212" s="350">
        <v>0</v>
      </c>
      <c r="BC212" s="351">
        <v>0</v>
      </c>
      <c r="BD212" s="351">
        <v>0</v>
      </c>
      <c r="BE212" s="351">
        <v>0</v>
      </c>
      <c r="BF212" s="351">
        <v>0</v>
      </c>
      <c r="BG212" s="351">
        <v>0</v>
      </c>
      <c r="BH212" s="351">
        <v>0</v>
      </c>
      <c r="BI212" s="351">
        <v>0</v>
      </c>
      <c r="BJ212" s="351">
        <v>0</v>
      </c>
      <c r="BK212" s="351">
        <v>0</v>
      </c>
      <c r="BL212" s="351">
        <v>0</v>
      </c>
      <c r="BM212" s="351">
        <v>0</v>
      </c>
      <c r="BN212" s="351">
        <v>0</v>
      </c>
      <c r="BO212" s="352">
        <v>0</v>
      </c>
      <c r="BP212" s="352">
        <v>0</v>
      </c>
      <c r="BQ212" s="353">
        <v>0</v>
      </c>
      <c r="BR212" s="353">
        <v>0</v>
      </c>
      <c r="BS212" s="353">
        <v>0</v>
      </c>
      <c r="BT212" s="353">
        <v>0</v>
      </c>
      <c r="BU212" s="353">
        <v>0</v>
      </c>
      <c r="BV212" s="353">
        <v>0</v>
      </c>
      <c r="BW212" s="353">
        <v>0</v>
      </c>
      <c r="BX212" s="353">
        <v>0</v>
      </c>
      <c r="BY212" s="353">
        <v>0</v>
      </c>
      <c r="BZ212" s="353">
        <v>0</v>
      </c>
      <c r="CA212" s="354">
        <v>0</v>
      </c>
      <c r="CB212" s="355">
        <v>0</v>
      </c>
      <c r="CC212" s="355">
        <v>0</v>
      </c>
      <c r="CD212" s="355">
        <v>0</v>
      </c>
      <c r="CE212" s="355">
        <v>0</v>
      </c>
      <c r="CF212" s="355">
        <v>0</v>
      </c>
      <c r="CG212" s="355">
        <v>0</v>
      </c>
      <c r="CH212" s="355">
        <v>0</v>
      </c>
      <c r="CI212" s="355">
        <v>0</v>
      </c>
      <c r="CJ212" s="355">
        <v>0</v>
      </c>
      <c r="CK212" s="355">
        <v>0</v>
      </c>
      <c r="CL212" s="355">
        <v>0</v>
      </c>
      <c r="CM212" s="355">
        <v>0</v>
      </c>
      <c r="CN212" s="355">
        <v>0</v>
      </c>
      <c r="CO212" s="355">
        <v>0</v>
      </c>
      <c r="CP212" s="355">
        <v>0</v>
      </c>
      <c r="CQ212" s="355">
        <v>0</v>
      </c>
      <c r="CR212" s="355">
        <v>0</v>
      </c>
      <c r="CS212" s="355">
        <v>0</v>
      </c>
      <c r="CT212" s="355">
        <v>0</v>
      </c>
      <c r="CU212" s="356">
        <v>0</v>
      </c>
      <c r="CV212">
        <v>0</v>
      </c>
      <c r="CW212">
        <v>0</v>
      </c>
      <c r="CX212">
        <v>0</v>
      </c>
      <c r="CY212">
        <v>0</v>
      </c>
      <c r="CZ212">
        <v>0</v>
      </c>
      <c r="DA212" s="365"/>
      <c r="DC212">
        <v>1</v>
      </c>
    </row>
    <row r="213" spans="1:107" ht="15.75" customHeight="1" x14ac:dyDescent="0.45">
      <c r="A213" s="332" t="s">
        <v>6272</v>
      </c>
      <c r="B213" s="342" t="s">
        <v>5041</v>
      </c>
      <c r="C213" s="332" t="s">
        <v>8401</v>
      </c>
      <c r="D213" s="332"/>
      <c r="E213" s="361" t="s">
        <v>122</v>
      </c>
      <c r="G213" s="332" t="s">
        <v>702</v>
      </c>
      <c r="H213" s="332" t="s">
        <v>56</v>
      </c>
      <c r="I213" s="332" t="s">
        <v>455</v>
      </c>
      <c r="J213" s="332" t="s">
        <v>269</v>
      </c>
      <c r="L213" s="345" t="s">
        <v>274</v>
      </c>
      <c r="M213" s="332" t="s">
        <v>299</v>
      </c>
      <c r="N213" s="332" t="s">
        <v>299</v>
      </c>
      <c r="Q213" s="346">
        <v>0</v>
      </c>
      <c r="R213" s="346">
        <v>0</v>
      </c>
      <c r="S213" s="346">
        <v>0</v>
      </c>
      <c r="T213" s="346">
        <v>0</v>
      </c>
      <c r="U213" s="346">
        <v>0</v>
      </c>
      <c r="V213" s="347">
        <v>1</v>
      </c>
      <c r="W213" s="346">
        <v>0</v>
      </c>
      <c r="X213" s="346">
        <v>0</v>
      </c>
      <c r="Y213" s="348">
        <v>0</v>
      </c>
      <c r="Z213" s="349">
        <v>0</v>
      </c>
      <c r="AA213" s="349">
        <v>0</v>
      </c>
      <c r="AB213" s="349">
        <v>0</v>
      </c>
      <c r="AC213" s="349">
        <v>0</v>
      </c>
      <c r="AD213" s="349">
        <v>0</v>
      </c>
      <c r="AE213" s="349">
        <v>0</v>
      </c>
      <c r="AF213" s="349">
        <v>0</v>
      </c>
      <c r="AG213" s="349">
        <v>0</v>
      </c>
      <c r="AH213" s="349">
        <v>0</v>
      </c>
      <c r="AI213" s="349">
        <v>0</v>
      </c>
      <c r="AJ213" s="349">
        <v>0</v>
      </c>
      <c r="AK213" s="349">
        <v>0</v>
      </c>
      <c r="AL213" s="349">
        <v>0</v>
      </c>
      <c r="AM213" s="350">
        <v>0</v>
      </c>
      <c r="AN213" s="350">
        <v>0</v>
      </c>
      <c r="AO213" s="350">
        <v>0</v>
      </c>
      <c r="AP213" s="350">
        <v>0</v>
      </c>
      <c r="AQ213" s="350">
        <v>0</v>
      </c>
      <c r="AR213" s="350">
        <v>0</v>
      </c>
      <c r="AS213" s="350">
        <v>0</v>
      </c>
      <c r="AT213" s="350">
        <v>0</v>
      </c>
      <c r="AU213" s="350">
        <v>0</v>
      </c>
      <c r="AV213" s="350">
        <v>0</v>
      </c>
      <c r="AW213" s="350">
        <v>0</v>
      </c>
      <c r="AX213" s="350">
        <v>0</v>
      </c>
      <c r="AY213" s="350">
        <v>0</v>
      </c>
      <c r="AZ213" s="350">
        <v>0</v>
      </c>
      <c r="BA213" s="350">
        <v>0</v>
      </c>
      <c r="BB213" s="350">
        <v>0</v>
      </c>
      <c r="BC213" s="351">
        <v>0</v>
      </c>
      <c r="BD213" s="351">
        <v>0</v>
      </c>
      <c r="BE213" s="351">
        <v>0</v>
      </c>
      <c r="BF213" s="351">
        <v>0</v>
      </c>
      <c r="BG213" s="351">
        <v>0</v>
      </c>
      <c r="BH213" s="351">
        <v>0</v>
      </c>
      <c r="BI213" s="351">
        <v>0</v>
      </c>
      <c r="BJ213" s="351">
        <v>0</v>
      </c>
      <c r="BK213" s="351">
        <v>0</v>
      </c>
      <c r="BL213" s="351">
        <v>0</v>
      </c>
      <c r="BM213" s="351">
        <v>0</v>
      </c>
      <c r="BN213" s="351">
        <v>0</v>
      </c>
      <c r="BO213" s="352">
        <v>0</v>
      </c>
      <c r="BP213" s="352">
        <v>0</v>
      </c>
      <c r="BQ213" s="353">
        <v>0</v>
      </c>
      <c r="BR213" s="353">
        <v>0</v>
      </c>
      <c r="BS213" s="353">
        <v>0</v>
      </c>
      <c r="BT213" s="353">
        <v>0</v>
      </c>
      <c r="BU213" s="353">
        <v>0</v>
      </c>
      <c r="BV213" s="353">
        <v>0</v>
      </c>
      <c r="BW213" s="353">
        <v>0</v>
      </c>
      <c r="BX213" s="353">
        <v>0</v>
      </c>
      <c r="BY213" s="353">
        <v>0</v>
      </c>
      <c r="BZ213" s="353">
        <v>0</v>
      </c>
      <c r="CA213" s="354">
        <v>0</v>
      </c>
      <c r="CB213" s="355">
        <v>0</v>
      </c>
      <c r="CC213" s="355">
        <v>0</v>
      </c>
      <c r="CD213" s="355">
        <v>0</v>
      </c>
      <c r="CE213" s="355">
        <v>0</v>
      </c>
      <c r="CF213" s="355">
        <v>0</v>
      </c>
      <c r="CG213" s="355">
        <v>0</v>
      </c>
      <c r="CH213" s="355">
        <v>0</v>
      </c>
      <c r="CI213" s="355">
        <v>0</v>
      </c>
      <c r="CJ213" s="355">
        <v>0</v>
      </c>
      <c r="CK213" s="355">
        <v>0</v>
      </c>
      <c r="CL213" s="355">
        <v>0</v>
      </c>
      <c r="CM213" s="355">
        <v>0</v>
      </c>
      <c r="CN213" s="355">
        <v>0</v>
      </c>
      <c r="CO213" s="355">
        <v>0</v>
      </c>
      <c r="CP213" s="355">
        <v>0</v>
      </c>
      <c r="CQ213" s="355">
        <v>0</v>
      </c>
      <c r="CR213" s="355">
        <v>0</v>
      </c>
      <c r="CS213" s="355">
        <v>0</v>
      </c>
      <c r="CT213" s="355">
        <v>0</v>
      </c>
      <c r="CU213" s="356">
        <v>0</v>
      </c>
      <c r="CV213">
        <v>0</v>
      </c>
      <c r="CW213">
        <v>0</v>
      </c>
      <c r="CX213">
        <v>0</v>
      </c>
      <c r="CY213">
        <v>0</v>
      </c>
      <c r="CZ213">
        <v>0</v>
      </c>
      <c r="DA213" s="365"/>
      <c r="DC213">
        <v>1</v>
      </c>
    </row>
    <row r="214" spans="1:107" ht="15.75" customHeight="1" x14ac:dyDescent="0.45">
      <c r="A214" s="332" t="s">
        <v>8402</v>
      </c>
      <c r="B214" s="342" t="s">
        <v>5045</v>
      </c>
      <c r="C214" s="332" t="s">
        <v>8403</v>
      </c>
      <c r="D214" s="332"/>
      <c r="E214" s="361" t="s">
        <v>122</v>
      </c>
      <c r="G214" s="332" t="s">
        <v>702</v>
      </c>
      <c r="H214" s="332" t="s">
        <v>56</v>
      </c>
      <c r="I214" s="332" t="s">
        <v>173</v>
      </c>
      <c r="J214" s="332" t="s">
        <v>471</v>
      </c>
      <c r="L214" s="345" t="s">
        <v>274</v>
      </c>
      <c r="M214" s="345" t="s">
        <v>299</v>
      </c>
      <c r="N214" s="345" t="s">
        <v>299</v>
      </c>
      <c r="O214" s="332" t="s">
        <v>5047</v>
      </c>
      <c r="Q214" s="346">
        <v>0</v>
      </c>
      <c r="R214" s="346">
        <v>0</v>
      </c>
      <c r="S214" s="346">
        <v>0</v>
      </c>
      <c r="T214" s="346">
        <v>0</v>
      </c>
      <c r="U214" s="346">
        <v>0</v>
      </c>
      <c r="V214" s="347">
        <v>1</v>
      </c>
      <c r="W214" s="346">
        <v>0</v>
      </c>
      <c r="X214" s="346">
        <v>0</v>
      </c>
      <c r="Y214" s="348">
        <v>0</v>
      </c>
      <c r="Z214" s="349">
        <v>0</v>
      </c>
      <c r="AA214" s="349">
        <v>0</v>
      </c>
      <c r="AB214" s="349">
        <v>0</v>
      </c>
      <c r="AC214" s="349">
        <v>0</v>
      </c>
      <c r="AD214" s="349">
        <v>0</v>
      </c>
      <c r="AE214" s="349">
        <v>0</v>
      </c>
      <c r="AF214" s="349">
        <v>0</v>
      </c>
      <c r="AG214" s="349">
        <v>0</v>
      </c>
      <c r="AH214" s="349">
        <v>0</v>
      </c>
      <c r="AI214" s="349">
        <v>0</v>
      </c>
      <c r="AJ214" s="349">
        <v>0</v>
      </c>
      <c r="AK214" s="349">
        <v>0</v>
      </c>
      <c r="AL214" s="349">
        <v>0</v>
      </c>
      <c r="AM214" s="350">
        <v>0</v>
      </c>
      <c r="AN214" s="350">
        <v>0</v>
      </c>
      <c r="AO214" s="350">
        <v>0</v>
      </c>
      <c r="AP214" s="350">
        <v>0</v>
      </c>
      <c r="AQ214" s="350">
        <v>0</v>
      </c>
      <c r="AR214" s="350">
        <v>0</v>
      </c>
      <c r="AS214" s="350">
        <v>0</v>
      </c>
      <c r="AT214" s="350">
        <v>0</v>
      </c>
      <c r="AU214" s="350">
        <v>0</v>
      </c>
      <c r="AV214" s="350">
        <v>0</v>
      </c>
      <c r="AW214" s="350">
        <v>0</v>
      </c>
      <c r="AX214" s="350">
        <v>0</v>
      </c>
      <c r="AY214" s="350">
        <v>0</v>
      </c>
      <c r="AZ214" s="350">
        <v>0</v>
      </c>
      <c r="BA214" s="350">
        <v>0</v>
      </c>
      <c r="BB214" s="350">
        <v>0</v>
      </c>
      <c r="BC214" s="351">
        <v>0</v>
      </c>
      <c r="BD214" s="351">
        <v>0</v>
      </c>
      <c r="BE214" s="351">
        <v>0</v>
      </c>
      <c r="BF214" s="351">
        <v>0</v>
      </c>
      <c r="BG214" s="351">
        <v>0</v>
      </c>
      <c r="BH214" s="351">
        <v>0</v>
      </c>
      <c r="BI214" s="351">
        <v>0</v>
      </c>
      <c r="BJ214" s="351">
        <v>0</v>
      </c>
      <c r="BK214" s="351">
        <v>0</v>
      </c>
      <c r="BL214" s="351">
        <v>0</v>
      </c>
      <c r="BM214" s="351">
        <v>0</v>
      </c>
      <c r="BN214" s="351">
        <v>0</v>
      </c>
      <c r="BO214" s="352">
        <v>0</v>
      </c>
      <c r="BP214" s="352">
        <v>0</v>
      </c>
      <c r="BQ214" s="353">
        <v>0</v>
      </c>
      <c r="BR214" s="353">
        <v>0</v>
      </c>
      <c r="BS214" s="353">
        <v>0</v>
      </c>
      <c r="BT214" s="353">
        <v>0</v>
      </c>
      <c r="BU214" s="353">
        <v>0</v>
      </c>
      <c r="BV214" s="353">
        <v>0</v>
      </c>
      <c r="BW214" s="353">
        <v>0</v>
      </c>
      <c r="BX214" s="353">
        <v>0</v>
      </c>
      <c r="BY214" s="353">
        <v>0</v>
      </c>
      <c r="BZ214" s="353">
        <v>0</v>
      </c>
      <c r="CA214" s="354">
        <v>0</v>
      </c>
      <c r="CB214" s="355">
        <v>0</v>
      </c>
      <c r="CC214" s="355">
        <v>0</v>
      </c>
      <c r="CD214" s="355">
        <v>0</v>
      </c>
      <c r="CE214" s="355">
        <v>0</v>
      </c>
      <c r="CF214" s="355">
        <v>0</v>
      </c>
      <c r="CG214" s="355">
        <v>0</v>
      </c>
      <c r="CH214" s="355">
        <v>0</v>
      </c>
      <c r="CI214" s="355">
        <v>0</v>
      </c>
      <c r="CJ214" s="355">
        <v>0</v>
      </c>
      <c r="CK214" s="355">
        <v>0</v>
      </c>
      <c r="CL214" s="355">
        <v>0</v>
      </c>
      <c r="CM214" s="355">
        <v>0</v>
      </c>
      <c r="CN214" s="355">
        <v>0</v>
      </c>
      <c r="CO214" s="355">
        <v>0</v>
      </c>
      <c r="CP214" s="355">
        <v>0</v>
      </c>
      <c r="CQ214" s="355">
        <v>0</v>
      </c>
      <c r="CR214" s="355">
        <v>0</v>
      </c>
      <c r="CS214" s="355">
        <v>0</v>
      </c>
      <c r="CT214" s="355">
        <v>0</v>
      </c>
      <c r="CU214" s="356">
        <v>0</v>
      </c>
      <c r="CV214">
        <v>0</v>
      </c>
      <c r="CW214">
        <v>0</v>
      </c>
      <c r="CX214">
        <v>0</v>
      </c>
      <c r="CY214">
        <v>0</v>
      </c>
      <c r="CZ214">
        <v>0</v>
      </c>
      <c r="DA214" s="365"/>
      <c r="DC214">
        <v>1</v>
      </c>
    </row>
    <row r="215" spans="1:107" ht="15.75" customHeight="1" x14ac:dyDescent="0.45">
      <c r="A215" s="332" t="s">
        <v>8402</v>
      </c>
      <c r="B215" s="342" t="s">
        <v>5045</v>
      </c>
      <c r="C215" s="332" t="s">
        <v>8404</v>
      </c>
      <c r="D215" s="332"/>
      <c r="E215" s="361" t="s">
        <v>122</v>
      </c>
      <c r="G215" s="332" t="s">
        <v>702</v>
      </c>
      <c r="H215" s="332" t="s">
        <v>56</v>
      </c>
      <c r="I215" s="332" t="s">
        <v>173</v>
      </c>
      <c r="J215" s="332" t="s">
        <v>471</v>
      </c>
      <c r="L215" s="345" t="s">
        <v>274</v>
      </c>
      <c r="M215" s="332" t="s">
        <v>299</v>
      </c>
      <c r="N215" s="332" t="s">
        <v>299</v>
      </c>
      <c r="Q215" s="346">
        <v>0</v>
      </c>
      <c r="R215" s="346">
        <v>0</v>
      </c>
      <c r="S215" s="346">
        <v>0</v>
      </c>
      <c r="T215" s="346">
        <v>0</v>
      </c>
      <c r="U215" s="346">
        <v>0</v>
      </c>
      <c r="V215" s="347">
        <v>1</v>
      </c>
      <c r="W215" s="346">
        <v>0</v>
      </c>
      <c r="X215" s="346">
        <v>0</v>
      </c>
      <c r="Y215" s="348">
        <v>0</v>
      </c>
      <c r="Z215" s="349">
        <v>0</v>
      </c>
      <c r="AA215" s="349">
        <v>0</v>
      </c>
      <c r="AB215" s="349">
        <v>0</v>
      </c>
      <c r="AC215" s="349">
        <v>0</v>
      </c>
      <c r="AD215" s="349">
        <v>0</v>
      </c>
      <c r="AE215" s="349">
        <v>0</v>
      </c>
      <c r="AF215" s="349">
        <v>0</v>
      </c>
      <c r="AG215" s="349">
        <v>0</v>
      </c>
      <c r="AH215" s="349">
        <v>0</v>
      </c>
      <c r="AI215" s="349">
        <v>0</v>
      </c>
      <c r="AJ215" s="349">
        <v>0</v>
      </c>
      <c r="AK215" s="349">
        <v>0</v>
      </c>
      <c r="AL215" s="349">
        <v>0</v>
      </c>
      <c r="AM215" s="350">
        <v>0</v>
      </c>
      <c r="AN215" s="350">
        <v>0</v>
      </c>
      <c r="AO215" s="350">
        <v>0</v>
      </c>
      <c r="AP215" s="350">
        <v>0</v>
      </c>
      <c r="AQ215" s="350">
        <v>0</v>
      </c>
      <c r="AR215" s="350">
        <v>0</v>
      </c>
      <c r="AS215" s="350">
        <v>0</v>
      </c>
      <c r="AT215" s="350">
        <v>0</v>
      </c>
      <c r="AU215" s="350">
        <v>0</v>
      </c>
      <c r="AV215" s="350">
        <v>0</v>
      </c>
      <c r="AW215" s="350">
        <v>0</v>
      </c>
      <c r="AX215" s="350">
        <v>0</v>
      </c>
      <c r="AY215" s="350">
        <v>0</v>
      </c>
      <c r="AZ215" s="350">
        <v>0</v>
      </c>
      <c r="BA215" s="350">
        <v>0</v>
      </c>
      <c r="BB215" s="350">
        <v>0</v>
      </c>
      <c r="BC215" s="351">
        <v>0</v>
      </c>
      <c r="BD215" s="351">
        <v>0</v>
      </c>
      <c r="BE215" s="351">
        <v>0</v>
      </c>
      <c r="BF215" s="351">
        <v>0</v>
      </c>
      <c r="BG215" s="351">
        <v>0</v>
      </c>
      <c r="BH215" s="351">
        <v>0</v>
      </c>
      <c r="BI215" s="351">
        <v>0</v>
      </c>
      <c r="BJ215" s="351">
        <v>0</v>
      </c>
      <c r="BK215" s="351">
        <v>0</v>
      </c>
      <c r="BL215" s="351">
        <v>0</v>
      </c>
      <c r="BM215" s="351">
        <v>0</v>
      </c>
      <c r="BN215" s="351">
        <v>0</v>
      </c>
      <c r="BO215" s="352">
        <v>0</v>
      </c>
      <c r="BP215" s="352">
        <v>0</v>
      </c>
      <c r="BQ215" s="353">
        <v>0</v>
      </c>
      <c r="BR215" s="353">
        <v>0</v>
      </c>
      <c r="BS215" s="353">
        <v>0</v>
      </c>
      <c r="BT215" s="353">
        <v>0</v>
      </c>
      <c r="BU215" s="353">
        <v>0</v>
      </c>
      <c r="BV215" s="353">
        <v>0</v>
      </c>
      <c r="BW215" s="353">
        <v>0</v>
      </c>
      <c r="BX215" s="353">
        <v>0</v>
      </c>
      <c r="BY215" s="353">
        <v>0</v>
      </c>
      <c r="BZ215" s="353">
        <v>0</v>
      </c>
      <c r="CA215" s="354">
        <v>0</v>
      </c>
      <c r="CB215" s="355">
        <v>0</v>
      </c>
      <c r="CC215" s="355">
        <v>0</v>
      </c>
      <c r="CD215" s="355">
        <v>0</v>
      </c>
      <c r="CE215" s="355">
        <v>0</v>
      </c>
      <c r="CF215" s="355">
        <v>0</v>
      </c>
      <c r="CG215" s="355">
        <v>0</v>
      </c>
      <c r="CH215" s="355">
        <v>0</v>
      </c>
      <c r="CI215" s="355">
        <v>0</v>
      </c>
      <c r="CJ215" s="355">
        <v>0</v>
      </c>
      <c r="CK215" s="355">
        <v>0</v>
      </c>
      <c r="CL215" s="355">
        <v>0</v>
      </c>
      <c r="CM215" s="355">
        <v>0</v>
      </c>
      <c r="CN215" s="355">
        <v>0</v>
      </c>
      <c r="CO215" s="355">
        <v>0</v>
      </c>
      <c r="CP215" s="355">
        <v>0</v>
      </c>
      <c r="CQ215" s="355">
        <v>0</v>
      </c>
      <c r="CR215" s="355">
        <v>0</v>
      </c>
      <c r="CS215" s="355">
        <v>0</v>
      </c>
      <c r="CT215" s="355">
        <v>0</v>
      </c>
      <c r="CU215" s="356">
        <v>0</v>
      </c>
      <c r="CV215">
        <v>0</v>
      </c>
      <c r="CW215">
        <v>0</v>
      </c>
      <c r="CX215">
        <v>0</v>
      </c>
      <c r="CY215">
        <v>0</v>
      </c>
      <c r="CZ215">
        <v>0</v>
      </c>
      <c r="DA215" s="365"/>
      <c r="DC215">
        <v>1</v>
      </c>
    </row>
    <row r="216" spans="1:107" ht="15.75" customHeight="1" x14ac:dyDescent="0.45">
      <c r="A216" s="332" t="s">
        <v>8405</v>
      </c>
      <c r="B216" s="342" t="s">
        <v>5067</v>
      </c>
      <c r="C216" s="332" t="s">
        <v>8406</v>
      </c>
      <c r="D216" s="332"/>
      <c r="E216" s="358" t="s">
        <v>91</v>
      </c>
      <c r="G216" s="332" t="s">
        <v>702</v>
      </c>
      <c r="H216" s="332" t="s">
        <v>56</v>
      </c>
      <c r="I216" s="332" t="s">
        <v>173</v>
      </c>
      <c r="J216" s="332" t="s">
        <v>471</v>
      </c>
      <c r="L216" s="345" t="s">
        <v>274</v>
      </c>
      <c r="M216" s="332" t="s">
        <v>300</v>
      </c>
      <c r="N216" s="332" t="s">
        <v>300</v>
      </c>
      <c r="Q216" s="346">
        <v>0</v>
      </c>
      <c r="R216" s="346">
        <v>0</v>
      </c>
      <c r="S216" s="346">
        <v>0</v>
      </c>
      <c r="T216" s="346">
        <v>0</v>
      </c>
      <c r="U216" s="346">
        <v>0</v>
      </c>
      <c r="V216" s="347">
        <v>1</v>
      </c>
      <c r="W216" s="346">
        <v>0</v>
      </c>
      <c r="X216" s="347">
        <v>1</v>
      </c>
      <c r="Y216" s="348">
        <v>0</v>
      </c>
      <c r="Z216" s="349">
        <v>0</v>
      </c>
      <c r="AA216" s="349">
        <v>0</v>
      </c>
      <c r="AB216" s="349">
        <v>0</v>
      </c>
      <c r="AC216" s="349">
        <v>0</v>
      </c>
      <c r="AD216" s="349">
        <v>0</v>
      </c>
      <c r="AE216" s="349">
        <v>0</v>
      </c>
      <c r="AF216" s="349">
        <v>0</v>
      </c>
      <c r="AG216" s="349">
        <v>0</v>
      </c>
      <c r="AH216" s="349">
        <v>0</v>
      </c>
      <c r="AI216" s="349">
        <v>0</v>
      </c>
      <c r="AJ216" s="349">
        <v>0</v>
      </c>
      <c r="AK216" s="349">
        <v>0</v>
      </c>
      <c r="AL216" s="349">
        <v>0</v>
      </c>
      <c r="AM216" s="350">
        <v>0</v>
      </c>
      <c r="AN216" s="350">
        <v>0</v>
      </c>
      <c r="AO216" s="350">
        <v>0</v>
      </c>
      <c r="AP216" s="350">
        <v>0</v>
      </c>
      <c r="AQ216" s="350">
        <v>0</v>
      </c>
      <c r="AR216" s="350">
        <v>0</v>
      </c>
      <c r="AS216" s="350">
        <v>0</v>
      </c>
      <c r="AT216" s="350">
        <v>0</v>
      </c>
      <c r="AU216" s="350">
        <v>0</v>
      </c>
      <c r="AV216" s="350">
        <v>0</v>
      </c>
      <c r="AW216" s="350">
        <v>0</v>
      </c>
      <c r="AX216" s="350">
        <v>0</v>
      </c>
      <c r="AY216" s="350">
        <v>0</v>
      </c>
      <c r="AZ216" s="350">
        <v>0</v>
      </c>
      <c r="BA216" s="350">
        <v>0</v>
      </c>
      <c r="BB216" s="350">
        <v>0</v>
      </c>
      <c r="BC216" s="351">
        <v>0</v>
      </c>
      <c r="BD216" s="351">
        <v>0</v>
      </c>
      <c r="BE216" s="351">
        <v>0</v>
      </c>
      <c r="BF216" s="351">
        <v>0</v>
      </c>
      <c r="BG216" s="351">
        <v>0</v>
      </c>
      <c r="BH216" s="351">
        <v>0</v>
      </c>
      <c r="BI216" s="351">
        <v>0</v>
      </c>
      <c r="BJ216" s="351">
        <v>0</v>
      </c>
      <c r="BK216" s="351">
        <v>0</v>
      </c>
      <c r="BL216" s="351">
        <v>0</v>
      </c>
      <c r="BM216" s="351">
        <v>0</v>
      </c>
      <c r="BN216" s="351">
        <v>0</v>
      </c>
      <c r="BO216" s="352">
        <v>0</v>
      </c>
      <c r="BP216" s="352">
        <v>0</v>
      </c>
      <c r="BQ216" s="353">
        <v>0</v>
      </c>
      <c r="BR216" s="353">
        <v>0</v>
      </c>
      <c r="BS216" s="353">
        <v>0</v>
      </c>
      <c r="BT216" s="353">
        <v>0</v>
      </c>
      <c r="BU216" s="353">
        <v>0</v>
      </c>
      <c r="BV216" s="353">
        <v>0</v>
      </c>
      <c r="BW216" s="353">
        <v>0</v>
      </c>
      <c r="BX216" s="353">
        <v>0</v>
      </c>
      <c r="BY216" s="353">
        <v>0</v>
      </c>
      <c r="BZ216" s="353">
        <v>0</v>
      </c>
      <c r="CA216" s="354">
        <v>0</v>
      </c>
      <c r="CB216" s="355">
        <v>0</v>
      </c>
      <c r="CC216" s="355">
        <v>0</v>
      </c>
      <c r="CD216" s="355">
        <v>0</v>
      </c>
      <c r="CE216" s="355">
        <v>0</v>
      </c>
      <c r="CF216" s="355">
        <v>0</v>
      </c>
      <c r="CG216" s="355">
        <v>0</v>
      </c>
      <c r="CH216" s="355">
        <v>0</v>
      </c>
      <c r="CI216" s="355">
        <v>0</v>
      </c>
      <c r="CJ216" s="355">
        <v>0</v>
      </c>
      <c r="CK216" s="355">
        <v>0</v>
      </c>
      <c r="CL216" s="355">
        <v>0</v>
      </c>
      <c r="CM216" s="355">
        <v>0</v>
      </c>
      <c r="CN216" s="355">
        <v>0</v>
      </c>
      <c r="CO216" s="355">
        <v>0</v>
      </c>
      <c r="CP216" s="355">
        <v>0</v>
      </c>
      <c r="CQ216" s="355">
        <v>0</v>
      </c>
      <c r="CR216" s="355">
        <v>0</v>
      </c>
      <c r="CS216" s="355">
        <v>0</v>
      </c>
      <c r="CT216" s="355">
        <v>0</v>
      </c>
      <c r="CU216" s="356">
        <v>0</v>
      </c>
      <c r="CV216">
        <v>0</v>
      </c>
      <c r="CW216">
        <v>0</v>
      </c>
      <c r="CX216">
        <v>0</v>
      </c>
      <c r="CY216">
        <v>0</v>
      </c>
      <c r="CZ216">
        <v>0</v>
      </c>
      <c r="DA216" s="365"/>
      <c r="DC216">
        <v>1</v>
      </c>
    </row>
    <row r="217" spans="1:107" ht="15.75" customHeight="1" x14ac:dyDescent="0.45">
      <c r="A217" s="332" t="s">
        <v>8405</v>
      </c>
      <c r="B217" s="342" t="s">
        <v>5067</v>
      </c>
      <c r="C217" s="332" t="s">
        <v>8407</v>
      </c>
      <c r="D217" s="332"/>
      <c r="E217" s="361" t="s">
        <v>122</v>
      </c>
      <c r="G217" s="332" t="s">
        <v>702</v>
      </c>
      <c r="H217" s="332" t="s">
        <v>56</v>
      </c>
      <c r="I217" s="332" t="s">
        <v>173</v>
      </c>
      <c r="J217" s="332" t="s">
        <v>471</v>
      </c>
      <c r="L217" s="345" t="s">
        <v>274</v>
      </c>
      <c r="M217" s="345" t="s">
        <v>299</v>
      </c>
      <c r="N217" s="345" t="s">
        <v>299</v>
      </c>
      <c r="O217" s="332"/>
      <c r="Q217" s="346">
        <v>0</v>
      </c>
      <c r="R217" s="346">
        <v>0</v>
      </c>
      <c r="S217" s="346">
        <v>0</v>
      </c>
      <c r="T217" s="346">
        <v>0</v>
      </c>
      <c r="U217" s="346">
        <v>0</v>
      </c>
      <c r="V217" s="346">
        <v>0</v>
      </c>
      <c r="W217" s="346">
        <v>0</v>
      </c>
      <c r="X217" s="347">
        <v>1</v>
      </c>
      <c r="Y217" s="348">
        <v>0</v>
      </c>
      <c r="Z217" s="349">
        <v>0</v>
      </c>
      <c r="AA217" s="349">
        <v>0</v>
      </c>
      <c r="AB217" s="349">
        <v>0</v>
      </c>
      <c r="AC217" s="349">
        <v>0</v>
      </c>
      <c r="AD217" s="349">
        <v>0</v>
      </c>
      <c r="AE217" s="349">
        <v>0</v>
      </c>
      <c r="AF217" s="349">
        <v>0</v>
      </c>
      <c r="AG217" s="349">
        <v>0</v>
      </c>
      <c r="AH217" s="349">
        <v>0</v>
      </c>
      <c r="AI217" s="349">
        <v>0</v>
      </c>
      <c r="AJ217" s="349">
        <v>0</v>
      </c>
      <c r="AK217" s="349">
        <v>0</v>
      </c>
      <c r="AL217" s="349">
        <v>0</v>
      </c>
      <c r="AM217" s="350">
        <v>0</v>
      </c>
      <c r="AN217" s="350">
        <v>0</v>
      </c>
      <c r="AO217" s="350">
        <v>0</v>
      </c>
      <c r="AP217" s="350">
        <v>0</v>
      </c>
      <c r="AQ217" s="350">
        <v>0</v>
      </c>
      <c r="AR217" s="350">
        <v>0</v>
      </c>
      <c r="AS217" s="350">
        <v>0</v>
      </c>
      <c r="AT217" s="350">
        <v>0</v>
      </c>
      <c r="AU217" s="350">
        <v>0</v>
      </c>
      <c r="AV217" s="350">
        <v>0</v>
      </c>
      <c r="AW217" s="350">
        <v>0</v>
      </c>
      <c r="AX217" s="350">
        <v>0</v>
      </c>
      <c r="AY217" s="350">
        <v>0</v>
      </c>
      <c r="AZ217" s="350">
        <v>0</v>
      </c>
      <c r="BA217" s="350">
        <v>0</v>
      </c>
      <c r="BB217" s="350">
        <v>0</v>
      </c>
      <c r="BC217" s="351">
        <v>0</v>
      </c>
      <c r="BD217" s="351">
        <v>0</v>
      </c>
      <c r="BE217" s="351">
        <v>0</v>
      </c>
      <c r="BF217" s="351">
        <v>0</v>
      </c>
      <c r="BG217" s="351">
        <v>0</v>
      </c>
      <c r="BH217" s="351">
        <v>0</v>
      </c>
      <c r="BI217" s="351">
        <v>0</v>
      </c>
      <c r="BJ217" s="351">
        <v>0</v>
      </c>
      <c r="BK217" s="351">
        <v>0</v>
      </c>
      <c r="BL217" s="351">
        <v>0</v>
      </c>
      <c r="BM217" s="351">
        <v>0</v>
      </c>
      <c r="BN217" s="351">
        <v>0</v>
      </c>
      <c r="BO217" s="352">
        <v>0</v>
      </c>
      <c r="BP217" s="352">
        <v>0</v>
      </c>
      <c r="BQ217" s="353">
        <v>0</v>
      </c>
      <c r="BR217" s="353">
        <v>0</v>
      </c>
      <c r="BS217" s="353">
        <v>0</v>
      </c>
      <c r="BT217" s="353">
        <v>0</v>
      </c>
      <c r="BU217" s="353">
        <v>0</v>
      </c>
      <c r="BV217" s="353">
        <v>0</v>
      </c>
      <c r="BW217" s="353">
        <v>0</v>
      </c>
      <c r="BX217" s="353">
        <v>0</v>
      </c>
      <c r="BY217" s="353">
        <v>0</v>
      </c>
      <c r="BZ217" s="353">
        <v>0</v>
      </c>
      <c r="CA217" s="354">
        <v>0</v>
      </c>
      <c r="CB217" s="355">
        <v>0</v>
      </c>
      <c r="CC217" s="355">
        <v>0</v>
      </c>
      <c r="CD217" s="355">
        <v>0</v>
      </c>
      <c r="CE217" s="355">
        <v>0</v>
      </c>
      <c r="CF217" s="355">
        <v>0</v>
      </c>
      <c r="CG217" s="355">
        <v>0</v>
      </c>
      <c r="CH217" s="355">
        <v>0</v>
      </c>
      <c r="CI217" s="355">
        <v>0</v>
      </c>
      <c r="CJ217" s="355">
        <v>0</v>
      </c>
      <c r="CK217" s="355">
        <v>0</v>
      </c>
      <c r="CL217" s="355">
        <v>0</v>
      </c>
      <c r="CM217" s="355">
        <v>0</v>
      </c>
      <c r="CN217" s="355">
        <v>0</v>
      </c>
      <c r="CO217" s="355">
        <v>0</v>
      </c>
      <c r="CP217" s="355">
        <v>0</v>
      </c>
      <c r="CQ217" s="355">
        <v>0</v>
      </c>
      <c r="CR217" s="355">
        <v>0</v>
      </c>
      <c r="CS217" s="355">
        <v>0</v>
      </c>
      <c r="CT217" s="355">
        <v>0</v>
      </c>
      <c r="CU217" s="356">
        <v>0</v>
      </c>
      <c r="CV217">
        <v>0</v>
      </c>
      <c r="CW217">
        <v>0</v>
      </c>
      <c r="CX217">
        <v>0</v>
      </c>
      <c r="CY217">
        <v>0</v>
      </c>
      <c r="CZ217">
        <v>0</v>
      </c>
      <c r="DA217" s="365"/>
      <c r="DC217">
        <v>1</v>
      </c>
    </row>
    <row r="218" spans="1:107" ht="15.75" customHeight="1" x14ac:dyDescent="0.45">
      <c r="A218" s="332" t="s">
        <v>8405</v>
      </c>
      <c r="B218" s="342" t="s">
        <v>5067</v>
      </c>
      <c r="C218" s="332" t="s">
        <v>8408</v>
      </c>
      <c r="D218" s="332"/>
      <c r="E218" s="361" t="s">
        <v>122</v>
      </c>
      <c r="G218" s="332" t="s">
        <v>702</v>
      </c>
      <c r="H218" s="332" t="s">
        <v>56</v>
      </c>
      <c r="I218" s="332" t="s">
        <v>173</v>
      </c>
      <c r="J218" s="332" t="s">
        <v>471</v>
      </c>
      <c r="L218" s="345" t="s">
        <v>274</v>
      </c>
      <c r="M218" s="332" t="s">
        <v>300</v>
      </c>
      <c r="N218" s="332" t="s">
        <v>300</v>
      </c>
      <c r="Q218" s="346">
        <v>0</v>
      </c>
      <c r="R218" s="346">
        <v>0</v>
      </c>
      <c r="S218" s="346">
        <v>0</v>
      </c>
      <c r="T218" s="346">
        <v>0</v>
      </c>
      <c r="U218" s="346">
        <v>0</v>
      </c>
      <c r="V218" s="346">
        <v>0</v>
      </c>
      <c r="W218" s="346">
        <v>0</v>
      </c>
      <c r="X218" s="347">
        <v>1</v>
      </c>
      <c r="Y218" s="348">
        <v>0</v>
      </c>
      <c r="Z218" s="349">
        <v>0</v>
      </c>
      <c r="AA218" s="349">
        <v>0</v>
      </c>
      <c r="AB218" s="349">
        <v>0</v>
      </c>
      <c r="AC218" s="349">
        <v>0</v>
      </c>
      <c r="AD218" s="349">
        <v>0</v>
      </c>
      <c r="AE218" s="349">
        <v>0</v>
      </c>
      <c r="AF218" s="349">
        <v>0</v>
      </c>
      <c r="AG218" s="349">
        <v>0</v>
      </c>
      <c r="AH218" s="349">
        <v>0</v>
      </c>
      <c r="AI218" s="349">
        <v>0</v>
      </c>
      <c r="AJ218" s="349">
        <v>0</v>
      </c>
      <c r="AK218" s="349">
        <v>0</v>
      </c>
      <c r="AL218" s="349">
        <v>0</v>
      </c>
      <c r="AM218" s="350">
        <v>0</v>
      </c>
      <c r="AN218" s="350">
        <v>0</v>
      </c>
      <c r="AO218" s="350">
        <v>0</v>
      </c>
      <c r="AP218" s="350">
        <v>0</v>
      </c>
      <c r="AQ218" s="350">
        <v>0</v>
      </c>
      <c r="AR218" s="350">
        <v>0</v>
      </c>
      <c r="AS218" s="350">
        <v>0</v>
      </c>
      <c r="AT218" s="350">
        <v>0</v>
      </c>
      <c r="AU218" s="350">
        <v>0</v>
      </c>
      <c r="AV218" s="350">
        <v>0</v>
      </c>
      <c r="AW218" s="350">
        <v>0</v>
      </c>
      <c r="AX218" s="350">
        <v>0</v>
      </c>
      <c r="AY218" s="350">
        <v>0</v>
      </c>
      <c r="AZ218" s="350">
        <v>0</v>
      </c>
      <c r="BA218" s="350">
        <v>0</v>
      </c>
      <c r="BB218" s="350">
        <v>0</v>
      </c>
      <c r="BC218" s="351">
        <v>0</v>
      </c>
      <c r="BD218" s="351">
        <v>0</v>
      </c>
      <c r="BE218" s="351">
        <v>0</v>
      </c>
      <c r="BF218" s="351">
        <v>0</v>
      </c>
      <c r="BG218" s="351">
        <v>0</v>
      </c>
      <c r="BH218" s="351">
        <v>0</v>
      </c>
      <c r="BI218" s="351">
        <v>0</v>
      </c>
      <c r="BJ218" s="351">
        <v>0</v>
      </c>
      <c r="BK218" s="351">
        <v>0</v>
      </c>
      <c r="BL218" s="351">
        <v>0</v>
      </c>
      <c r="BM218" s="351">
        <v>0</v>
      </c>
      <c r="BN218" s="351">
        <v>0</v>
      </c>
      <c r="BO218" s="352">
        <v>0</v>
      </c>
      <c r="BP218" s="352">
        <v>0</v>
      </c>
      <c r="BQ218" s="353">
        <v>0</v>
      </c>
      <c r="BR218" s="353">
        <v>0</v>
      </c>
      <c r="BS218" s="353">
        <v>0</v>
      </c>
      <c r="BT218" s="353">
        <v>0</v>
      </c>
      <c r="BU218" s="353">
        <v>0</v>
      </c>
      <c r="BV218" s="353">
        <v>0</v>
      </c>
      <c r="BW218" s="353">
        <v>0</v>
      </c>
      <c r="BX218" s="353">
        <v>0</v>
      </c>
      <c r="BY218" s="353">
        <v>0</v>
      </c>
      <c r="BZ218" s="353">
        <v>0</v>
      </c>
      <c r="CA218" s="354">
        <v>0</v>
      </c>
      <c r="CB218" s="355">
        <v>0</v>
      </c>
      <c r="CC218" s="355">
        <v>0</v>
      </c>
      <c r="CD218" s="355">
        <v>0</v>
      </c>
      <c r="CE218" s="355">
        <v>0</v>
      </c>
      <c r="CF218" s="355">
        <v>0</v>
      </c>
      <c r="CG218" s="355">
        <v>0</v>
      </c>
      <c r="CH218" s="355">
        <v>0</v>
      </c>
      <c r="CI218" s="355">
        <v>0</v>
      </c>
      <c r="CJ218" s="355">
        <v>0</v>
      </c>
      <c r="CK218" s="355">
        <v>0</v>
      </c>
      <c r="CL218" s="355">
        <v>0</v>
      </c>
      <c r="CM218" s="355">
        <v>0</v>
      </c>
      <c r="CN218" s="355">
        <v>0</v>
      </c>
      <c r="CO218" s="355">
        <v>0</v>
      </c>
      <c r="CP218" s="355">
        <v>0</v>
      </c>
      <c r="CQ218" s="355">
        <v>0</v>
      </c>
      <c r="CR218" s="355">
        <v>0</v>
      </c>
      <c r="CS218" s="355">
        <v>0</v>
      </c>
      <c r="CT218" s="355">
        <v>0</v>
      </c>
      <c r="CU218" s="356">
        <v>0</v>
      </c>
      <c r="CV218">
        <v>0</v>
      </c>
      <c r="CW218">
        <v>0</v>
      </c>
      <c r="CX218">
        <v>0</v>
      </c>
      <c r="CY218">
        <v>0</v>
      </c>
      <c r="CZ218">
        <v>0</v>
      </c>
      <c r="DA218" s="365"/>
      <c r="DC218">
        <v>1</v>
      </c>
    </row>
    <row r="219" spans="1:107" ht="15.75" customHeight="1" x14ac:dyDescent="0.45">
      <c r="A219" s="332" t="s">
        <v>8405</v>
      </c>
      <c r="B219" s="342" t="s">
        <v>5067</v>
      </c>
      <c r="C219" s="332" t="s">
        <v>8064</v>
      </c>
      <c r="D219" s="332"/>
      <c r="E219" s="361" t="s">
        <v>122</v>
      </c>
      <c r="G219" s="332" t="s">
        <v>702</v>
      </c>
      <c r="H219" s="332" t="s">
        <v>56</v>
      </c>
      <c r="I219" s="332" t="s">
        <v>173</v>
      </c>
      <c r="J219" s="332" t="s">
        <v>471</v>
      </c>
      <c r="L219" s="345" t="s">
        <v>274</v>
      </c>
      <c r="M219" s="332" t="s">
        <v>299</v>
      </c>
      <c r="N219" s="332" t="s">
        <v>299</v>
      </c>
      <c r="Q219" s="346">
        <v>0</v>
      </c>
      <c r="R219" s="346">
        <v>0</v>
      </c>
      <c r="S219" s="346">
        <v>0</v>
      </c>
      <c r="T219" s="346">
        <v>0</v>
      </c>
      <c r="U219" s="346">
        <v>0</v>
      </c>
      <c r="V219" s="347">
        <v>1</v>
      </c>
      <c r="W219" s="346">
        <v>0</v>
      </c>
      <c r="X219" s="346">
        <v>0</v>
      </c>
      <c r="Y219" s="348">
        <v>0</v>
      </c>
      <c r="Z219" s="349">
        <v>0</v>
      </c>
      <c r="AA219" s="349">
        <v>0</v>
      </c>
      <c r="AB219" s="349">
        <v>0</v>
      </c>
      <c r="AC219" s="349">
        <v>0</v>
      </c>
      <c r="AD219" s="349">
        <v>0</v>
      </c>
      <c r="AE219" s="349">
        <v>0</v>
      </c>
      <c r="AF219" s="349">
        <v>0</v>
      </c>
      <c r="AG219" s="349">
        <v>0</v>
      </c>
      <c r="AH219" s="349">
        <v>0</v>
      </c>
      <c r="AI219" s="349">
        <v>0</v>
      </c>
      <c r="AJ219" s="349">
        <v>0</v>
      </c>
      <c r="AK219" s="349">
        <v>0</v>
      </c>
      <c r="AL219" s="349">
        <v>0</v>
      </c>
      <c r="AM219" s="350">
        <v>0</v>
      </c>
      <c r="AN219" s="350">
        <v>0</v>
      </c>
      <c r="AO219" s="350">
        <v>0</v>
      </c>
      <c r="AP219" s="350">
        <v>0</v>
      </c>
      <c r="AQ219" s="350">
        <v>0</v>
      </c>
      <c r="AR219" s="350">
        <v>0</v>
      </c>
      <c r="AS219" s="350">
        <v>0</v>
      </c>
      <c r="AT219" s="350">
        <v>0</v>
      </c>
      <c r="AU219" s="350">
        <v>0</v>
      </c>
      <c r="AV219" s="350">
        <v>0</v>
      </c>
      <c r="AW219" s="350">
        <v>0</v>
      </c>
      <c r="AX219" s="350">
        <v>0</v>
      </c>
      <c r="AY219" s="350">
        <v>0</v>
      </c>
      <c r="AZ219" s="350">
        <v>0</v>
      </c>
      <c r="BA219" s="350">
        <v>0</v>
      </c>
      <c r="BB219" s="350">
        <v>0</v>
      </c>
      <c r="BC219" s="351">
        <v>0</v>
      </c>
      <c r="BD219" s="351">
        <v>0</v>
      </c>
      <c r="BE219" s="351">
        <v>0</v>
      </c>
      <c r="BF219" s="351">
        <v>0</v>
      </c>
      <c r="BG219" s="351">
        <v>0</v>
      </c>
      <c r="BH219" s="351">
        <v>0</v>
      </c>
      <c r="BI219" s="351">
        <v>0</v>
      </c>
      <c r="BJ219" s="351">
        <v>0</v>
      </c>
      <c r="BK219" s="351">
        <v>0</v>
      </c>
      <c r="BL219" s="351">
        <v>0</v>
      </c>
      <c r="BM219" s="351">
        <v>0</v>
      </c>
      <c r="BN219" s="351">
        <v>0</v>
      </c>
      <c r="BO219" s="352">
        <v>0</v>
      </c>
      <c r="BP219" s="352">
        <v>0</v>
      </c>
      <c r="BQ219" s="353">
        <v>0</v>
      </c>
      <c r="BR219" s="353">
        <v>0</v>
      </c>
      <c r="BS219" s="353">
        <v>0</v>
      </c>
      <c r="BT219" s="353">
        <v>0</v>
      </c>
      <c r="BU219" s="353">
        <v>0</v>
      </c>
      <c r="BV219" s="353">
        <v>0</v>
      </c>
      <c r="BW219" s="353">
        <v>0</v>
      </c>
      <c r="BX219" s="353">
        <v>0</v>
      </c>
      <c r="BY219" s="353">
        <v>0</v>
      </c>
      <c r="BZ219" s="353">
        <v>0</v>
      </c>
      <c r="CA219" s="354">
        <v>0</v>
      </c>
      <c r="CB219" s="355">
        <v>0</v>
      </c>
      <c r="CC219" s="355">
        <v>0</v>
      </c>
      <c r="CD219" s="355">
        <v>0</v>
      </c>
      <c r="CE219" s="355">
        <v>0</v>
      </c>
      <c r="CF219" s="355">
        <v>0</v>
      </c>
      <c r="CG219" s="355">
        <v>0</v>
      </c>
      <c r="CH219" s="355">
        <v>0</v>
      </c>
      <c r="CI219" s="355">
        <v>0</v>
      </c>
      <c r="CJ219" s="355">
        <v>0</v>
      </c>
      <c r="CK219" s="355">
        <v>0</v>
      </c>
      <c r="CL219" s="355">
        <v>0</v>
      </c>
      <c r="CM219" s="355">
        <v>0</v>
      </c>
      <c r="CN219" s="355">
        <v>0</v>
      </c>
      <c r="CO219" s="355">
        <v>0</v>
      </c>
      <c r="CP219" s="355">
        <v>0</v>
      </c>
      <c r="CQ219" s="355">
        <v>0</v>
      </c>
      <c r="CR219" s="355">
        <v>0</v>
      </c>
      <c r="CS219" s="355">
        <v>0</v>
      </c>
      <c r="CT219" s="355">
        <v>0</v>
      </c>
      <c r="CU219" s="356">
        <v>0</v>
      </c>
      <c r="CV219">
        <v>0</v>
      </c>
      <c r="CW219">
        <v>0</v>
      </c>
      <c r="CX219">
        <v>0</v>
      </c>
      <c r="CY219">
        <v>0</v>
      </c>
      <c r="CZ219">
        <v>0</v>
      </c>
      <c r="DA219" s="365"/>
      <c r="DC219">
        <v>1</v>
      </c>
    </row>
    <row r="220" spans="1:107" ht="15.75" customHeight="1" x14ac:dyDescent="0.45">
      <c r="A220" s="332" t="s">
        <v>8405</v>
      </c>
      <c r="B220" s="342" t="s">
        <v>5067</v>
      </c>
      <c r="C220" s="332" t="s">
        <v>8409</v>
      </c>
      <c r="D220" s="332"/>
      <c r="E220" s="361" t="s">
        <v>122</v>
      </c>
      <c r="G220" s="332" t="s">
        <v>702</v>
      </c>
      <c r="H220" s="332" t="s">
        <v>56</v>
      </c>
      <c r="I220" s="345" t="s">
        <v>455</v>
      </c>
      <c r="J220" s="332" t="s">
        <v>471</v>
      </c>
      <c r="L220" s="345" t="s">
        <v>274</v>
      </c>
      <c r="M220" t="s">
        <v>299</v>
      </c>
      <c r="N220" t="s">
        <v>299</v>
      </c>
      <c r="Q220" s="346">
        <v>0</v>
      </c>
      <c r="R220" s="346">
        <v>0</v>
      </c>
      <c r="S220" s="346">
        <v>0</v>
      </c>
      <c r="T220" s="346">
        <v>0</v>
      </c>
      <c r="U220" s="346">
        <v>0</v>
      </c>
      <c r="V220" s="347">
        <v>1</v>
      </c>
      <c r="W220" s="346">
        <v>0</v>
      </c>
      <c r="X220" s="347">
        <v>1</v>
      </c>
      <c r="Y220" s="348">
        <v>0</v>
      </c>
      <c r="Z220" s="349">
        <v>0</v>
      </c>
      <c r="AA220" s="349">
        <v>0</v>
      </c>
      <c r="AB220" s="349">
        <v>0</v>
      </c>
      <c r="AC220" s="349">
        <v>0</v>
      </c>
      <c r="AD220" s="349">
        <v>0</v>
      </c>
      <c r="AE220" s="349">
        <v>0</v>
      </c>
      <c r="AF220" s="349">
        <v>0</v>
      </c>
      <c r="AG220" s="349">
        <v>0</v>
      </c>
      <c r="AH220" s="349">
        <v>0</v>
      </c>
      <c r="AI220" s="349">
        <v>0</v>
      </c>
      <c r="AJ220" s="349">
        <v>0</v>
      </c>
      <c r="AK220" s="349">
        <v>0</v>
      </c>
      <c r="AL220" s="349">
        <v>0</v>
      </c>
      <c r="AM220" s="350">
        <v>0</v>
      </c>
      <c r="AN220" s="350">
        <v>0</v>
      </c>
      <c r="AO220" s="350">
        <v>0</v>
      </c>
      <c r="AP220" s="350">
        <v>0</v>
      </c>
      <c r="AQ220" s="350">
        <v>0</v>
      </c>
      <c r="AR220" s="350">
        <v>0</v>
      </c>
      <c r="AS220" s="350">
        <v>0</v>
      </c>
      <c r="AT220" s="350">
        <v>0</v>
      </c>
      <c r="AU220" s="350">
        <v>0</v>
      </c>
      <c r="AV220" s="350">
        <v>0</v>
      </c>
      <c r="AW220" s="350">
        <v>0</v>
      </c>
      <c r="AX220" s="350">
        <v>0</v>
      </c>
      <c r="AY220" s="350">
        <v>0</v>
      </c>
      <c r="AZ220" s="350">
        <v>0</v>
      </c>
      <c r="BA220" s="350">
        <v>0</v>
      </c>
      <c r="BB220" s="350">
        <v>0</v>
      </c>
      <c r="BC220" s="351">
        <v>0</v>
      </c>
      <c r="BD220" s="351">
        <v>0</v>
      </c>
      <c r="BE220" s="351">
        <v>0</v>
      </c>
      <c r="BF220" s="351">
        <v>0</v>
      </c>
      <c r="BG220" s="351">
        <v>0</v>
      </c>
      <c r="BH220" s="351">
        <v>0</v>
      </c>
      <c r="BI220" s="351">
        <v>0</v>
      </c>
      <c r="BJ220" s="351">
        <v>0</v>
      </c>
      <c r="BK220" s="351">
        <v>0</v>
      </c>
      <c r="BL220" s="351">
        <v>0</v>
      </c>
      <c r="BM220" s="351">
        <v>0</v>
      </c>
      <c r="BN220" s="351">
        <v>0</v>
      </c>
      <c r="BO220" s="352">
        <v>0</v>
      </c>
      <c r="BP220" s="352">
        <v>0</v>
      </c>
      <c r="BQ220" s="353">
        <v>0</v>
      </c>
      <c r="BR220" s="353">
        <v>0</v>
      </c>
      <c r="BS220" s="353">
        <v>0</v>
      </c>
      <c r="BT220" s="353">
        <v>0</v>
      </c>
      <c r="BU220" s="353">
        <v>0</v>
      </c>
      <c r="BV220" s="353">
        <v>0</v>
      </c>
      <c r="BW220" s="353">
        <v>0</v>
      </c>
      <c r="BX220" s="353">
        <v>0</v>
      </c>
      <c r="BY220" s="353">
        <v>0</v>
      </c>
      <c r="BZ220" s="353">
        <v>0</v>
      </c>
      <c r="CA220" s="354">
        <v>0</v>
      </c>
      <c r="CB220" s="355">
        <v>0</v>
      </c>
      <c r="CC220" s="355">
        <v>0</v>
      </c>
      <c r="CD220" s="355">
        <v>0</v>
      </c>
      <c r="CE220" s="355">
        <v>0</v>
      </c>
      <c r="CF220" s="355">
        <v>0</v>
      </c>
      <c r="CG220" s="355">
        <v>0</v>
      </c>
      <c r="CH220" s="355">
        <v>0</v>
      </c>
      <c r="CI220" s="355">
        <v>0</v>
      </c>
      <c r="CJ220" s="355">
        <v>0</v>
      </c>
      <c r="CK220" s="355">
        <v>0</v>
      </c>
      <c r="CL220" s="355">
        <v>0</v>
      </c>
      <c r="CM220" s="355">
        <v>0</v>
      </c>
      <c r="CN220" s="355">
        <v>0</v>
      </c>
      <c r="CO220" s="355">
        <v>0</v>
      </c>
      <c r="CP220" s="355">
        <v>0</v>
      </c>
      <c r="CQ220" s="355">
        <v>0</v>
      </c>
      <c r="CR220" s="355">
        <v>0</v>
      </c>
      <c r="CS220" s="355">
        <v>0</v>
      </c>
      <c r="CT220" s="355">
        <v>0</v>
      </c>
      <c r="CU220" s="356">
        <v>0</v>
      </c>
      <c r="CV220">
        <v>0</v>
      </c>
      <c r="CW220">
        <v>0</v>
      </c>
      <c r="CX220">
        <v>0</v>
      </c>
      <c r="CY220">
        <v>0</v>
      </c>
      <c r="CZ220">
        <v>0</v>
      </c>
      <c r="DA220" s="365"/>
      <c r="DC220">
        <v>1</v>
      </c>
    </row>
    <row r="221" spans="1:107" ht="15.75" customHeight="1" x14ac:dyDescent="0.45">
      <c r="A221" s="332" t="s">
        <v>8410</v>
      </c>
      <c r="B221" s="342" t="s">
        <v>5086</v>
      </c>
      <c r="C221" s="332" t="s">
        <v>8411</v>
      </c>
      <c r="D221" s="332"/>
      <c r="E221" s="361" t="s">
        <v>122</v>
      </c>
      <c r="G221" s="332" t="s">
        <v>702</v>
      </c>
      <c r="H221" s="332" t="s">
        <v>56</v>
      </c>
      <c r="I221" s="345" t="s">
        <v>173</v>
      </c>
      <c r="J221" s="332" t="s">
        <v>471</v>
      </c>
      <c r="L221" s="345" t="s">
        <v>274</v>
      </c>
      <c r="M221" s="332" t="s">
        <v>299</v>
      </c>
      <c r="N221" s="332" t="s">
        <v>299</v>
      </c>
      <c r="Q221" s="346">
        <v>0</v>
      </c>
      <c r="R221" s="346">
        <v>0</v>
      </c>
      <c r="S221" s="346">
        <v>0</v>
      </c>
      <c r="T221" s="346">
        <v>0</v>
      </c>
      <c r="U221" s="346">
        <v>0</v>
      </c>
      <c r="V221" s="347">
        <v>1</v>
      </c>
      <c r="W221" s="346">
        <v>0</v>
      </c>
      <c r="X221" s="346">
        <v>0</v>
      </c>
      <c r="Y221" s="348">
        <v>0</v>
      </c>
      <c r="Z221" s="349">
        <v>0</v>
      </c>
      <c r="AA221" s="349">
        <v>0</v>
      </c>
      <c r="AB221" s="349">
        <v>0</v>
      </c>
      <c r="AC221" s="349">
        <v>0</v>
      </c>
      <c r="AD221" s="349">
        <v>0</v>
      </c>
      <c r="AE221" s="349">
        <v>0</v>
      </c>
      <c r="AF221" s="349">
        <v>0</v>
      </c>
      <c r="AG221" s="349">
        <v>0</v>
      </c>
      <c r="AH221" s="349">
        <v>0</v>
      </c>
      <c r="AI221" s="349">
        <v>0</v>
      </c>
      <c r="AJ221" s="349">
        <v>0</v>
      </c>
      <c r="AK221" s="349">
        <v>0</v>
      </c>
      <c r="AL221" s="349">
        <v>0</v>
      </c>
      <c r="AM221" s="350">
        <v>0</v>
      </c>
      <c r="AN221" s="350">
        <v>0</v>
      </c>
      <c r="AO221" s="350">
        <v>0</v>
      </c>
      <c r="AP221" s="350">
        <v>0</v>
      </c>
      <c r="AQ221" s="350">
        <v>0</v>
      </c>
      <c r="AR221" s="350">
        <v>0</v>
      </c>
      <c r="AS221" s="350">
        <v>0</v>
      </c>
      <c r="AT221" s="350">
        <v>0</v>
      </c>
      <c r="AU221" s="350">
        <v>0</v>
      </c>
      <c r="AV221" s="350">
        <v>0</v>
      </c>
      <c r="AW221" s="350">
        <v>0</v>
      </c>
      <c r="AX221" s="350">
        <v>0</v>
      </c>
      <c r="AY221" s="350">
        <v>0</v>
      </c>
      <c r="AZ221" s="350">
        <v>0</v>
      </c>
      <c r="BA221" s="350">
        <v>0</v>
      </c>
      <c r="BB221" s="350">
        <v>0</v>
      </c>
      <c r="BC221" s="351">
        <v>0</v>
      </c>
      <c r="BD221" s="351">
        <v>0</v>
      </c>
      <c r="BE221" s="351">
        <v>0</v>
      </c>
      <c r="BF221" s="351">
        <v>0</v>
      </c>
      <c r="BG221" s="351">
        <v>0</v>
      </c>
      <c r="BH221" s="351">
        <v>0</v>
      </c>
      <c r="BI221" s="351">
        <v>0</v>
      </c>
      <c r="BJ221" s="351">
        <v>0</v>
      </c>
      <c r="BK221" s="351">
        <v>0</v>
      </c>
      <c r="BL221" s="351">
        <v>0</v>
      </c>
      <c r="BM221" s="351">
        <v>0</v>
      </c>
      <c r="BN221" s="351">
        <v>0</v>
      </c>
      <c r="BO221" s="352">
        <v>0</v>
      </c>
      <c r="BP221" s="352">
        <v>0</v>
      </c>
      <c r="BQ221" s="353">
        <v>0</v>
      </c>
      <c r="BR221" s="353">
        <v>0</v>
      </c>
      <c r="BS221" s="353">
        <v>0</v>
      </c>
      <c r="BT221" s="353">
        <v>0</v>
      </c>
      <c r="BU221" s="353">
        <v>0</v>
      </c>
      <c r="BV221" s="353">
        <v>0</v>
      </c>
      <c r="BW221" s="353">
        <v>0</v>
      </c>
      <c r="BX221" s="353">
        <v>0</v>
      </c>
      <c r="BY221" s="353">
        <v>0</v>
      </c>
      <c r="BZ221" s="353">
        <v>0</v>
      </c>
      <c r="CA221" s="354">
        <v>0</v>
      </c>
      <c r="CB221" s="355">
        <v>0</v>
      </c>
      <c r="CC221" s="355">
        <v>0</v>
      </c>
      <c r="CD221" s="355">
        <v>0</v>
      </c>
      <c r="CE221" s="355">
        <v>0</v>
      </c>
      <c r="CF221" s="355">
        <v>0</v>
      </c>
      <c r="CG221" s="355">
        <v>0</v>
      </c>
      <c r="CH221" s="355">
        <v>0</v>
      </c>
      <c r="CI221" s="355">
        <v>0</v>
      </c>
      <c r="CJ221" s="355">
        <v>0</v>
      </c>
      <c r="CK221" s="355">
        <v>0</v>
      </c>
      <c r="CL221" s="355">
        <v>0</v>
      </c>
      <c r="CM221" s="355">
        <v>0</v>
      </c>
      <c r="CN221" s="355">
        <v>0</v>
      </c>
      <c r="CO221" s="355">
        <v>0</v>
      </c>
      <c r="CP221" s="355">
        <v>0</v>
      </c>
      <c r="CQ221" s="355">
        <v>0</v>
      </c>
      <c r="CR221" s="355">
        <v>0</v>
      </c>
      <c r="CS221" s="355">
        <v>0</v>
      </c>
      <c r="CT221" s="355">
        <v>0</v>
      </c>
      <c r="CU221" s="356">
        <v>0</v>
      </c>
      <c r="CV221">
        <v>0</v>
      </c>
      <c r="CW221">
        <v>0</v>
      </c>
      <c r="CX221">
        <v>0</v>
      </c>
      <c r="CY221">
        <v>0</v>
      </c>
      <c r="CZ221">
        <v>0</v>
      </c>
      <c r="DA221" s="365"/>
      <c r="DC221">
        <v>1</v>
      </c>
    </row>
    <row r="222" spans="1:107" ht="15.75" customHeight="1" x14ac:dyDescent="0.45">
      <c r="A222" s="332" t="s">
        <v>8410</v>
      </c>
      <c r="B222" s="342" t="s">
        <v>5095</v>
      </c>
      <c r="C222" s="332" t="s">
        <v>8412</v>
      </c>
      <c r="D222" s="332"/>
      <c r="E222" s="361" t="s">
        <v>122</v>
      </c>
      <c r="G222" s="332" t="s">
        <v>702</v>
      </c>
      <c r="H222" s="332" t="s">
        <v>56</v>
      </c>
      <c r="I222" s="332" t="s">
        <v>455</v>
      </c>
      <c r="J222" s="345" t="s">
        <v>269</v>
      </c>
      <c r="L222" s="345" t="s">
        <v>274</v>
      </c>
      <c r="M222" s="345" t="s">
        <v>299</v>
      </c>
      <c r="N222" s="345" t="s">
        <v>299</v>
      </c>
      <c r="Q222" s="346">
        <v>0</v>
      </c>
      <c r="R222" s="346">
        <v>0</v>
      </c>
      <c r="S222" s="346">
        <v>0</v>
      </c>
      <c r="T222" s="346">
        <v>0</v>
      </c>
      <c r="U222" s="346">
        <v>0</v>
      </c>
      <c r="V222" s="347">
        <v>1</v>
      </c>
      <c r="W222" s="346">
        <v>0</v>
      </c>
      <c r="X222" s="346">
        <v>0</v>
      </c>
      <c r="Y222" s="348">
        <v>0</v>
      </c>
      <c r="Z222" s="349">
        <v>0</v>
      </c>
      <c r="AA222" s="349">
        <v>0</v>
      </c>
      <c r="AB222" s="349">
        <v>0</v>
      </c>
      <c r="AC222" s="349">
        <v>0</v>
      </c>
      <c r="AD222" s="349">
        <v>0</v>
      </c>
      <c r="AE222" s="349">
        <v>0</v>
      </c>
      <c r="AF222" s="349">
        <v>0</v>
      </c>
      <c r="AG222" s="349">
        <v>0</v>
      </c>
      <c r="AH222" s="349">
        <v>0</v>
      </c>
      <c r="AI222" s="349">
        <v>0</v>
      </c>
      <c r="AJ222" s="349">
        <v>0</v>
      </c>
      <c r="AK222" s="349">
        <v>0</v>
      </c>
      <c r="AL222" s="349">
        <v>0</v>
      </c>
      <c r="AM222" s="350">
        <v>0</v>
      </c>
      <c r="AN222" s="350">
        <v>0</v>
      </c>
      <c r="AO222" s="350">
        <v>0</v>
      </c>
      <c r="AP222" s="350">
        <v>0</v>
      </c>
      <c r="AQ222" s="350">
        <v>0</v>
      </c>
      <c r="AR222" s="350">
        <v>0</v>
      </c>
      <c r="AS222" s="350">
        <v>0</v>
      </c>
      <c r="AT222" s="350">
        <v>0</v>
      </c>
      <c r="AU222" s="350">
        <v>0</v>
      </c>
      <c r="AV222" s="350">
        <v>0</v>
      </c>
      <c r="AW222" s="350">
        <v>0</v>
      </c>
      <c r="AX222" s="350">
        <v>0</v>
      </c>
      <c r="AY222" s="350">
        <v>0</v>
      </c>
      <c r="AZ222" s="350">
        <v>0</v>
      </c>
      <c r="BA222" s="350">
        <v>0</v>
      </c>
      <c r="BB222" s="350">
        <v>0</v>
      </c>
      <c r="BC222" s="351">
        <v>0</v>
      </c>
      <c r="BD222" s="351">
        <v>0</v>
      </c>
      <c r="BE222" s="351">
        <v>0</v>
      </c>
      <c r="BF222" s="351">
        <v>0</v>
      </c>
      <c r="BG222" s="351">
        <v>0</v>
      </c>
      <c r="BH222" s="351">
        <v>0</v>
      </c>
      <c r="BI222" s="351">
        <v>0</v>
      </c>
      <c r="BJ222" s="351">
        <v>0</v>
      </c>
      <c r="BK222" s="351">
        <v>0</v>
      </c>
      <c r="BL222" s="351">
        <v>0</v>
      </c>
      <c r="BM222" s="351">
        <v>0</v>
      </c>
      <c r="BN222" s="351">
        <v>0</v>
      </c>
      <c r="BO222" s="352">
        <v>0</v>
      </c>
      <c r="BP222" s="352">
        <v>0</v>
      </c>
      <c r="BQ222" s="353">
        <v>0</v>
      </c>
      <c r="BR222" s="353">
        <v>0</v>
      </c>
      <c r="BS222" s="353">
        <v>0</v>
      </c>
      <c r="BT222" s="353">
        <v>0</v>
      </c>
      <c r="BU222" s="353">
        <v>0</v>
      </c>
      <c r="BV222" s="353">
        <v>0</v>
      </c>
      <c r="BW222" s="353">
        <v>0</v>
      </c>
      <c r="BX222" s="353">
        <v>0</v>
      </c>
      <c r="BY222" s="353">
        <v>0</v>
      </c>
      <c r="BZ222" s="353">
        <v>0</v>
      </c>
      <c r="CA222" s="354">
        <v>0</v>
      </c>
      <c r="CB222" s="355">
        <v>0</v>
      </c>
      <c r="CC222" s="355">
        <v>0</v>
      </c>
      <c r="CD222" s="355">
        <v>0</v>
      </c>
      <c r="CE222" s="355">
        <v>0</v>
      </c>
      <c r="CF222" s="355">
        <v>0</v>
      </c>
      <c r="CG222" s="355">
        <v>0</v>
      </c>
      <c r="CH222" s="355">
        <v>0</v>
      </c>
      <c r="CI222" s="355">
        <v>0</v>
      </c>
      <c r="CJ222" s="355">
        <v>0</v>
      </c>
      <c r="CK222" s="355">
        <v>0</v>
      </c>
      <c r="CL222" s="355">
        <v>0</v>
      </c>
      <c r="CM222" s="355">
        <v>0</v>
      </c>
      <c r="CN222" s="355">
        <v>0</v>
      </c>
      <c r="CO222" s="355">
        <v>0</v>
      </c>
      <c r="CP222" s="355">
        <v>0</v>
      </c>
      <c r="CQ222" s="355">
        <v>0</v>
      </c>
      <c r="CR222" s="355">
        <v>0</v>
      </c>
      <c r="CS222" s="355">
        <v>0</v>
      </c>
      <c r="CT222" s="355">
        <v>0</v>
      </c>
      <c r="CU222" s="356">
        <v>0</v>
      </c>
      <c r="CV222">
        <v>0</v>
      </c>
      <c r="CW222">
        <v>0</v>
      </c>
      <c r="CX222">
        <v>0</v>
      </c>
      <c r="CY222">
        <v>0</v>
      </c>
      <c r="CZ222">
        <v>0</v>
      </c>
      <c r="DA222" s="365"/>
      <c r="DC222">
        <v>1</v>
      </c>
    </row>
    <row r="223" spans="1:107" ht="15.75" customHeight="1" x14ac:dyDescent="0.45">
      <c r="A223" s="332" t="s">
        <v>8413</v>
      </c>
      <c r="B223" s="342" t="s">
        <v>5132</v>
      </c>
      <c r="C223" s="332" t="s">
        <v>8414</v>
      </c>
      <c r="D223" s="332"/>
      <c r="E223" s="361" t="s">
        <v>122</v>
      </c>
      <c r="G223" s="332" t="s">
        <v>702</v>
      </c>
      <c r="H223" s="332" t="s">
        <v>56</v>
      </c>
      <c r="I223" s="332" t="s">
        <v>173</v>
      </c>
      <c r="J223" s="332" t="s">
        <v>471</v>
      </c>
      <c r="L223" s="345" t="s">
        <v>274</v>
      </c>
      <c r="M223" s="364" t="s">
        <v>300</v>
      </c>
      <c r="N223" s="332" t="s">
        <v>300</v>
      </c>
      <c r="Q223" s="346">
        <v>0</v>
      </c>
      <c r="R223" s="346">
        <v>0</v>
      </c>
      <c r="S223" s="346">
        <v>0</v>
      </c>
      <c r="T223" s="346">
        <v>0</v>
      </c>
      <c r="U223" s="346">
        <v>0</v>
      </c>
      <c r="V223" s="347">
        <v>1</v>
      </c>
      <c r="W223" s="346">
        <v>0</v>
      </c>
      <c r="X223" s="346">
        <v>0</v>
      </c>
      <c r="Y223" s="348">
        <v>0</v>
      </c>
      <c r="Z223" s="349">
        <v>0</v>
      </c>
      <c r="AA223" s="349">
        <v>0</v>
      </c>
      <c r="AB223" s="349">
        <v>0</v>
      </c>
      <c r="AC223" s="349">
        <v>0</v>
      </c>
      <c r="AD223" s="349">
        <v>0</v>
      </c>
      <c r="AE223" s="349">
        <v>0</v>
      </c>
      <c r="AF223" s="349">
        <v>0</v>
      </c>
      <c r="AG223" s="349">
        <v>0</v>
      </c>
      <c r="AH223" s="349">
        <v>0</v>
      </c>
      <c r="AI223" s="349">
        <v>0</v>
      </c>
      <c r="AJ223" s="349">
        <v>0</v>
      </c>
      <c r="AK223" s="349">
        <v>0</v>
      </c>
      <c r="AL223" s="349">
        <v>0</v>
      </c>
      <c r="AM223" s="350">
        <v>0</v>
      </c>
      <c r="AN223" s="350">
        <v>0</v>
      </c>
      <c r="AO223" s="350">
        <v>0</v>
      </c>
      <c r="AP223" s="350">
        <v>0</v>
      </c>
      <c r="AQ223" s="350">
        <v>0</v>
      </c>
      <c r="AR223" s="350">
        <v>0</v>
      </c>
      <c r="AS223" s="350">
        <v>0</v>
      </c>
      <c r="AT223" s="350">
        <v>0</v>
      </c>
      <c r="AU223" s="350">
        <v>0</v>
      </c>
      <c r="AV223" s="350">
        <v>0</v>
      </c>
      <c r="AW223" s="350">
        <v>0</v>
      </c>
      <c r="AX223" s="350">
        <v>0</v>
      </c>
      <c r="AY223" s="350">
        <v>0</v>
      </c>
      <c r="AZ223" s="350">
        <v>0</v>
      </c>
      <c r="BA223" s="350">
        <v>0</v>
      </c>
      <c r="BB223" s="350">
        <v>0</v>
      </c>
      <c r="BC223" s="351">
        <v>0</v>
      </c>
      <c r="BD223" s="351">
        <v>0</v>
      </c>
      <c r="BE223" s="351">
        <v>0</v>
      </c>
      <c r="BF223" s="351">
        <v>0</v>
      </c>
      <c r="BG223" s="351">
        <v>0</v>
      </c>
      <c r="BH223" s="351">
        <v>0</v>
      </c>
      <c r="BI223" s="351">
        <v>0</v>
      </c>
      <c r="BJ223" s="351">
        <v>0</v>
      </c>
      <c r="BK223" s="351">
        <v>0</v>
      </c>
      <c r="BL223" s="351">
        <v>0</v>
      </c>
      <c r="BM223" s="351">
        <v>0</v>
      </c>
      <c r="BN223" s="351">
        <v>0</v>
      </c>
      <c r="BO223" s="352">
        <v>0</v>
      </c>
      <c r="BP223" s="352">
        <v>0</v>
      </c>
      <c r="BQ223" s="353">
        <v>0</v>
      </c>
      <c r="BR223" s="353">
        <v>0</v>
      </c>
      <c r="BS223" s="353">
        <v>0</v>
      </c>
      <c r="BT223" s="353">
        <v>0</v>
      </c>
      <c r="BU223" s="353">
        <v>0</v>
      </c>
      <c r="BV223" s="353">
        <v>0</v>
      </c>
      <c r="BW223" s="353">
        <v>0</v>
      </c>
      <c r="BX223" s="353">
        <v>0</v>
      </c>
      <c r="BY223" s="353">
        <v>0</v>
      </c>
      <c r="BZ223" s="353">
        <v>0</v>
      </c>
      <c r="CA223" s="354">
        <v>0</v>
      </c>
      <c r="CB223" s="355">
        <v>0</v>
      </c>
      <c r="CC223" s="355">
        <v>0</v>
      </c>
      <c r="CD223" s="355">
        <v>0</v>
      </c>
      <c r="CE223" s="355">
        <v>0</v>
      </c>
      <c r="CF223" s="355">
        <v>0</v>
      </c>
      <c r="CG223" s="355">
        <v>0</v>
      </c>
      <c r="CH223" s="355">
        <v>0</v>
      </c>
      <c r="CI223" s="355">
        <v>0</v>
      </c>
      <c r="CJ223" s="355">
        <v>0</v>
      </c>
      <c r="CK223" s="355">
        <v>0</v>
      </c>
      <c r="CL223" s="355">
        <v>0</v>
      </c>
      <c r="CM223" s="355">
        <v>0</v>
      </c>
      <c r="CN223" s="355">
        <v>0</v>
      </c>
      <c r="CO223" s="355">
        <v>0</v>
      </c>
      <c r="CP223" s="355">
        <v>0</v>
      </c>
      <c r="CQ223" s="355">
        <v>0</v>
      </c>
      <c r="CR223" s="355">
        <v>0</v>
      </c>
      <c r="CS223" s="355">
        <v>0</v>
      </c>
      <c r="CT223" s="355">
        <v>0</v>
      </c>
      <c r="CU223" s="356">
        <v>0</v>
      </c>
      <c r="CV223">
        <v>0</v>
      </c>
      <c r="CW223">
        <v>0</v>
      </c>
      <c r="CX223">
        <v>0</v>
      </c>
      <c r="CY223">
        <v>0</v>
      </c>
      <c r="CZ223">
        <v>0</v>
      </c>
      <c r="DA223" s="365"/>
      <c r="DC223">
        <v>1</v>
      </c>
    </row>
    <row r="224" spans="1:107" ht="15.75" customHeight="1" x14ac:dyDescent="0.45">
      <c r="A224" s="332" t="s">
        <v>8413</v>
      </c>
      <c r="B224" s="342" t="s">
        <v>5132</v>
      </c>
      <c r="C224" s="332" t="s">
        <v>8415</v>
      </c>
      <c r="D224" s="332"/>
      <c r="E224" s="361" t="s">
        <v>122</v>
      </c>
      <c r="G224" s="332" t="s">
        <v>702</v>
      </c>
      <c r="H224" s="332" t="s">
        <v>56</v>
      </c>
      <c r="I224" s="332" t="s">
        <v>173</v>
      </c>
      <c r="J224" s="332" t="s">
        <v>471</v>
      </c>
      <c r="L224" s="345" t="s">
        <v>274</v>
      </c>
      <c r="M224" s="364" t="s">
        <v>300</v>
      </c>
      <c r="N224" s="332" t="s">
        <v>299</v>
      </c>
      <c r="Q224" s="346">
        <v>0</v>
      </c>
      <c r="R224" s="346">
        <v>0</v>
      </c>
      <c r="S224" s="346">
        <v>0</v>
      </c>
      <c r="T224" s="346">
        <v>0</v>
      </c>
      <c r="U224" s="346">
        <v>0</v>
      </c>
      <c r="V224" s="347">
        <v>1</v>
      </c>
      <c r="W224" s="346">
        <v>0</v>
      </c>
      <c r="X224" s="346">
        <v>0</v>
      </c>
      <c r="Y224" s="348">
        <v>0</v>
      </c>
      <c r="Z224" s="349">
        <v>0</v>
      </c>
      <c r="AA224" s="349">
        <v>0</v>
      </c>
      <c r="AB224" s="349">
        <v>0</v>
      </c>
      <c r="AC224" s="349">
        <v>0</v>
      </c>
      <c r="AD224" s="349">
        <v>0</v>
      </c>
      <c r="AE224" s="349">
        <v>0</v>
      </c>
      <c r="AF224" s="349">
        <v>0</v>
      </c>
      <c r="AG224" s="349">
        <v>0</v>
      </c>
      <c r="AH224" s="349">
        <v>0</v>
      </c>
      <c r="AI224" s="349">
        <v>0</v>
      </c>
      <c r="AJ224" s="349">
        <v>0</v>
      </c>
      <c r="AK224" s="349">
        <v>0</v>
      </c>
      <c r="AL224" s="349">
        <v>0</v>
      </c>
      <c r="AM224" s="350">
        <v>0</v>
      </c>
      <c r="AN224" s="350">
        <v>0</v>
      </c>
      <c r="AO224" s="350">
        <v>0</v>
      </c>
      <c r="AP224" s="350">
        <v>0</v>
      </c>
      <c r="AQ224" s="350">
        <v>0</v>
      </c>
      <c r="AR224" s="350">
        <v>0</v>
      </c>
      <c r="AS224" s="350">
        <v>0</v>
      </c>
      <c r="AT224" s="350">
        <v>0</v>
      </c>
      <c r="AU224" s="350">
        <v>0</v>
      </c>
      <c r="AV224" s="350">
        <v>0</v>
      </c>
      <c r="AW224" s="350">
        <v>0</v>
      </c>
      <c r="AX224" s="350">
        <v>0</v>
      </c>
      <c r="AY224" s="350">
        <v>0</v>
      </c>
      <c r="AZ224" s="350">
        <v>0</v>
      </c>
      <c r="BA224" s="350">
        <v>0</v>
      </c>
      <c r="BB224" s="350">
        <v>0</v>
      </c>
      <c r="BC224" s="351">
        <v>0</v>
      </c>
      <c r="BD224" s="351">
        <v>0</v>
      </c>
      <c r="BE224" s="351">
        <v>0</v>
      </c>
      <c r="BF224" s="351">
        <v>0</v>
      </c>
      <c r="BG224" s="351">
        <v>0</v>
      </c>
      <c r="BH224" s="351">
        <v>0</v>
      </c>
      <c r="BI224" s="351">
        <v>0</v>
      </c>
      <c r="BJ224" s="351">
        <v>0</v>
      </c>
      <c r="BK224" s="351">
        <v>0</v>
      </c>
      <c r="BL224" s="351">
        <v>0</v>
      </c>
      <c r="BM224" s="351">
        <v>0</v>
      </c>
      <c r="BN224" s="351">
        <v>0</v>
      </c>
      <c r="BO224" s="352">
        <v>0</v>
      </c>
      <c r="BP224" s="352">
        <v>0</v>
      </c>
      <c r="BQ224" s="353">
        <v>0</v>
      </c>
      <c r="BR224" s="353">
        <v>0</v>
      </c>
      <c r="BS224" s="353">
        <v>0</v>
      </c>
      <c r="BT224" s="353">
        <v>0</v>
      </c>
      <c r="BU224" s="353">
        <v>0</v>
      </c>
      <c r="BV224" s="353">
        <v>0</v>
      </c>
      <c r="BW224" s="353">
        <v>0</v>
      </c>
      <c r="BX224" s="353">
        <v>0</v>
      </c>
      <c r="BY224" s="353">
        <v>0</v>
      </c>
      <c r="BZ224" s="353">
        <v>0</v>
      </c>
      <c r="CA224" s="354">
        <v>0</v>
      </c>
      <c r="CB224" s="355">
        <v>0</v>
      </c>
      <c r="CC224" s="355">
        <v>0</v>
      </c>
      <c r="CD224" s="355">
        <v>0</v>
      </c>
      <c r="CE224" s="355">
        <v>0</v>
      </c>
      <c r="CF224" s="355">
        <v>0</v>
      </c>
      <c r="CG224" s="355">
        <v>0</v>
      </c>
      <c r="CH224" s="355">
        <v>0</v>
      </c>
      <c r="CI224" s="355">
        <v>0</v>
      </c>
      <c r="CJ224" s="355">
        <v>0</v>
      </c>
      <c r="CK224" s="355">
        <v>0</v>
      </c>
      <c r="CL224" s="355">
        <v>0</v>
      </c>
      <c r="CM224" s="355">
        <v>0</v>
      </c>
      <c r="CN224" s="355">
        <v>0</v>
      </c>
      <c r="CO224" s="355">
        <v>0</v>
      </c>
      <c r="CP224" s="355">
        <v>0</v>
      </c>
      <c r="CQ224" s="355">
        <v>0</v>
      </c>
      <c r="CR224" s="355">
        <v>0</v>
      </c>
      <c r="CS224" s="355">
        <v>0</v>
      </c>
      <c r="CT224" s="355">
        <v>0</v>
      </c>
      <c r="CU224" s="356">
        <v>0</v>
      </c>
      <c r="CV224">
        <v>0</v>
      </c>
      <c r="CW224">
        <v>0</v>
      </c>
      <c r="CX224">
        <v>0</v>
      </c>
      <c r="CY224">
        <v>0</v>
      </c>
      <c r="CZ224">
        <v>0</v>
      </c>
      <c r="DA224" s="365"/>
      <c r="DC224">
        <v>1</v>
      </c>
    </row>
    <row r="225" spans="1:107" ht="15.75" customHeight="1" x14ac:dyDescent="0.45">
      <c r="A225" s="332" t="s">
        <v>8413</v>
      </c>
      <c r="B225" s="342" t="s">
        <v>5132</v>
      </c>
      <c r="C225" s="332" t="s">
        <v>8416</v>
      </c>
      <c r="D225" s="332"/>
      <c r="E225" s="361" t="s">
        <v>122</v>
      </c>
      <c r="G225" s="332" t="s">
        <v>702</v>
      </c>
      <c r="H225" s="332" t="s">
        <v>56</v>
      </c>
      <c r="I225" t="s">
        <v>173</v>
      </c>
      <c r="J225" t="s">
        <v>471</v>
      </c>
      <c r="L225" s="345" t="s">
        <v>274</v>
      </c>
      <c r="M225" s="364" t="s">
        <v>300</v>
      </c>
      <c r="N225" t="s">
        <v>299</v>
      </c>
      <c r="Q225" s="346">
        <v>0</v>
      </c>
      <c r="R225" s="346">
        <v>0</v>
      </c>
      <c r="S225" s="346">
        <v>0</v>
      </c>
      <c r="T225" s="346">
        <v>0</v>
      </c>
      <c r="U225" s="346">
        <v>0</v>
      </c>
      <c r="V225" s="347">
        <v>1</v>
      </c>
      <c r="W225" s="346">
        <v>0</v>
      </c>
      <c r="X225" s="346">
        <v>0</v>
      </c>
      <c r="Y225" s="348">
        <v>0</v>
      </c>
      <c r="Z225" s="349">
        <v>0</v>
      </c>
      <c r="AA225" s="349">
        <v>0</v>
      </c>
      <c r="AB225" s="349">
        <v>0</v>
      </c>
      <c r="AC225" s="349">
        <v>0</v>
      </c>
      <c r="AD225" s="349">
        <v>0</v>
      </c>
      <c r="AE225" s="349">
        <v>0</v>
      </c>
      <c r="AF225" s="349">
        <v>0</v>
      </c>
      <c r="AG225" s="349">
        <v>0</v>
      </c>
      <c r="AH225" s="349">
        <v>0</v>
      </c>
      <c r="AI225" s="349">
        <v>0</v>
      </c>
      <c r="AJ225" s="349">
        <v>0</v>
      </c>
      <c r="AK225" s="349">
        <v>0</v>
      </c>
      <c r="AL225" s="349">
        <v>0</v>
      </c>
      <c r="AM225" s="350">
        <v>0</v>
      </c>
      <c r="AN225" s="350">
        <v>0</v>
      </c>
      <c r="AO225" s="350">
        <v>0</v>
      </c>
      <c r="AP225" s="350">
        <v>0</v>
      </c>
      <c r="AQ225" s="350">
        <v>0</v>
      </c>
      <c r="AR225" s="350">
        <v>0</v>
      </c>
      <c r="AS225" s="350">
        <v>0</v>
      </c>
      <c r="AT225" s="350">
        <v>0</v>
      </c>
      <c r="AU225" s="350">
        <v>0</v>
      </c>
      <c r="AV225" s="350">
        <v>0</v>
      </c>
      <c r="AW225" s="350">
        <v>0</v>
      </c>
      <c r="AX225" s="350">
        <v>0</v>
      </c>
      <c r="AY225" s="350">
        <v>0</v>
      </c>
      <c r="AZ225" s="350">
        <v>0</v>
      </c>
      <c r="BA225" s="350">
        <v>0</v>
      </c>
      <c r="BB225" s="350">
        <v>0</v>
      </c>
      <c r="BC225" s="351">
        <v>0</v>
      </c>
      <c r="BD225" s="351">
        <v>0</v>
      </c>
      <c r="BE225" s="351">
        <v>0</v>
      </c>
      <c r="BF225" s="351">
        <v>0</v>
      </c>
      <c r="BG225" s="351">
        <v>0</v>
      </c>
      <c r="BH225" s="351">
        <v>0</v>
      </c>
      <c r="BI225" s="351">
        <v>0</v>
      </c>
      <c r="BJ225" s="351">
        <v>0</v>
      </c>
      <c r="BK225" s="351">
        <v>0</v>
      </c>
      <c r="BL225" s="351">
        <v>0</v>
      </c>
      <c r="BM225" s="351">
        <v>0</v>
      </c>
      <c r="BN225" s="351">
        <v>0</v>
      </c>
      <c r="BO225" s="352">
        <v>0</v>
      </c>
      <c r="BP225" s="352">
        <v>0</v>
      </c>
      <c r="BQ225" s="353">
        <v>0</v>
      </c>
      <c r="BR225" s="353">
        <v>0</v>
      </c>
      <c r="BS225" s="353">
        <v>0</v>
      </c>
      <c r="BT225" s="353">
        <v>0</v>
      </c>
      <c r="BU225" s="353">
        <v>0</v>
      </c>
      <c r="BV225" s="353">
        <v>0</v>
      </c>
      <c r="BW225" s="353">
        <v>0</v>
      </c>
      <c r="BX225" s="353">
        <v>0</v>
      </c>
      <c r="BY225" s="353">
        <v>0</v>
      </c>
      <c r="BZ225" s="353">
        <v>0</v>
      </c>
      <c r="CA225" s="354">
        <v>0</v>
      </c>
      <c r="CB225" s="355">
        <v>0</v>
      </c>
      <c r="CC225" s="355">
        <v>0</v>
      </c>
      <c r="CD225" s="355">
        <v>0</v>
      </c>
      <c r="CE225" s="355">
        <v>0</v>
      </c>
      <c r="CF225" s="355">
        <v>0</v>
      </c>
      <c r="CG225" s="355">
        <v>0</v>
      </c>
      <c r="CH225" s="355">
        <v>0</v>
      </c>
      <c r="CI225" s="355">
        <v>0</v>
      </c>
      <c r="CJ225" s="355">
        <v>0</v>
      </c>
      <c r="CK225" s="355">
        <v>0</v>
      </c>
      <c r="CL225" s="355">
        <v>0</v>
      </c>
      <c r="CM225" s="355">
        <v>0</v>
      </c>
      <c r="CN225" s="355">
        <v>0</v>
      </c>
      <c r="CO225" s="355">
        <v>0</v>
      </c>
      <c r="CP225" s="355">
        <v>0</v>
      </c>
      <c r="CQ225" s="355">
        <v>0</v>
      </c>
      <c r="CR225" s="355">
        <v>0</v>
      </c>
      <c r="CS225" s="355">
        <v>0</v>
      </c>
      <c r="CT225" s="355">
        <v>0</v>
      </c>
      <c r="CU225" s="356">
        <v>0</v>
      </c>
      <c r="CV225">
        <v>0</v>
      </c>
      <c r="CW225">
        <v>0</v>
      </c>
      <c r="CX225">
        <v>0</v>
      </c>
      <c r="CY225">
        <v>0</v>
      </c>
      <c r="CZ225">
        <v>0</v>
      </c>
      <c r="DA225" s="365"/>
      <c r="DC225">
        <v>1</v>
      </c>
    </row>
    <row r="226" spans="1:107" ht="15.75" customHeight="1" x14ac:dyDescent="0.45">
      <c r="A226" s="332" t="s">
        <v>8413</v>
      </c>
      <c r="B226" s="342" t="s">
        <v>5154</v>
      </c>
      <c r="C226" s="332" t="s">
        <v>8417</v>
      </c>
      <c r="D226" s="332"/>
      <c r="E226" s="361" t="s">
        <v>122</v>
      </c>
      <c r="G226" s="332" t="s">
        <v>702</v>
      </c>
      <c r="H226" s="332" t="s">
        <v>56</v>
      </c>
      <c r="I226" s="332" t="s">
        <v>173</v>
      </c>
      <c r="J226" s="332" t="s">
        <v>471</v>
      </c>
      <c r="L226" s="345" t="s">
        <v>274</v>
      </c>
      <c r="M226" s="332" t="s">
        <v>299</v>
      </c>
      <c r="N226" s="332" t="s">
        <v>299</v>
      </c>
      <c r="Q226" s="346">
        <v>0</v>
      </c>
      <c r="R226" s="346">
        <v>0</v>
      </c>
      <c r="S226" s="346">
        <v>0</v>
      </c>
      <c r="T226" s="346">
        <v>0</v>
      </c>
      <c r="U226" s="346">
        <v>0</v>
      </c>
      <c r="V226" s="347">
        <v>1</v>
      </c>
      <c r="W226" s="346">
        <v>0</v>
      </c>
      <c r="X226" s="346">
        <v>0</v>
      </c>
      <c r="Y226" s="348">
        <v>0</v>
      </c>
      <c r="Z226" s="349">
        <v>0</v>
      </c>
      <c r="AA226" s="349">
        <v>0</v>
      </c>
      <c r="AB226" s="349">
        <v>0</v>
      </c>
      <c r="AC226" s="349">
        <v>0</v>
      </c>
      <c r="AD226" s="349">
        <v>0</v>
      </c>
      <c r="AE226" s="349">
        <v>0</v>
      </c>
      <c r="AF226" s="349">
        <v>0</v>
      </c>
      <c r="AG226" s="349">
        <v>0</v>
      </c>
      <c r="AH226" s="349">
        <v>0</v>
      </c>
      <c r="AI226" s="349">
        <v>0</v>
      </c>
      <c r="AJ226" s="349">
        <v>0</v>
      </c>
      <c r="AK226" s="349">
        <v>0</v>
      </c>
      <c r="AL226" s="349">
        <v>0</v>
      </c>
      <c r="AM226" s="350">
        <v>0</v>
      </c>
      <c r="AN226" s="350">
        <v>0</v>
      </c>
      <c r="AO226" s="350">
        <v>0</v>
      </c>
      <c r="AP226" s="350">
        <v>0</v>
      </c>
      <c r="AQ226" s="350">
        <v>0</v>
      </c>
      <c r="AR226" s="350">
        <v>0</v>
      </c>
      <c r="AS226" s="350">
        <v>0</v>
      </c>
      <c r="AT226" s="350">
        <v>0</v>
      </c>
      <c r="AU226" s="350">
        <v>0</v>
      </c>
      <c r="AV226" s="350">
        <v>0</v>
      </c>
      <c r="AW226" s="350">
        <v>0</v>
      </c>
      <c r="AX226" s="350">
        <v>0</v>
      </c>
      <c r="AY226" s="350">
        <v>0</v>
      </c>
      <c r="AZ226" s="350">
        <v>0</v>
      </c>
      <c r="BA226" s="350">
        <v>0</v>
      </c>
      <c r="BB226" s="350">
        <v>0</v>
      </c>
      <c r="BC226" s="351">
        <v>0</v>
      </c>
      <c r="BD226" s="351">
        <v>0</v>
      </c>
      <c r="BE226" s="351">
        <v>0</v>
      </c>
      <c r="BF226" s="351">
        <v>0</v>
      </c>
      <c r="BG226" s="351">
        <v>0</v>
      </c>
      <c r="BH226" s="351">
        <v>0</v>
      </c>
      <c r="BI226" s="351">
        <v>0</v>
      </c>
      <c r="BJ226" s="351">
        <v>0</v>
      </c>
      <c r="BK226" s="351">
        <v>0</v>
      </c>
      <c r="BL226" s="351">
        <v>0</v>
      </c>
      <c r="BM226" s="351">
        <v>0</v>
      </c>
      <c r="BN226" s="351">
        <v>0</v>
      </c>
      <c r="BO226" s="352">
        <v>0</v>
      </c>
      <c r="BP226" s="352">
        <v>0</v>
      </c>
      <c r="BQ226" s="353">
        <v>0</v>
      </c>
      <c r="BR226" s="353">
        <v>0</v>
      </c>
      <c r="BS226" s="353">
        <v>0</v>
      </c>
      <c r="BT226" s="353">
        <v>0</v>
      </c>
      <c r="BU226" s="353">
        <v>0</v>
      </c>
      <c r="BV226" s="353">
        <v>0</v>
      </c>
      <c r="BW226" s="353">
        <v>0</v>
      </c>
      <c r="BX226" s="353">
        <v>0</v>
      </c>
      <c r="BY226" s="353">
        <v>0</v>
      </c>
      <c r="BZ226" s="353">
        <v>0</v>
      </c>
      <c r="CA226" s="354">
        <v>0</v>
      </c>
      <c r="CB226" s="355">
        <v>0</v>
      </c>
      <c r="CC226" s="355">
        <v>0</v>
      </c>
      <c r="CD226" s="355">
        <v>0</v>
      </c>
      <c r="CE226" s="355">
        <v>0</v>
      </c>
      <c r="CF226" s="355">
        <v>0</v>
      </c>
      <c r="CG226" s="355">
        <v>0</v>
      </c>
      <c r="CH226" s="355">
        <v>0</v>
      </c>
      <c r="CI226" s="355">
        <v>0</v>
      </c>
      <c r="CJ226" s="355">
        <v>0</v>
      </c>
      <c r="CK226" s="355">
        <v>0</v>
      </c>
      <c r="CL226" s="355">
        <v>0</v>
      </c>
      <c r="CM226" s="355">
        <v>0</v>
      </c>
      <c r="CN226" s="355">
        <v>0</v>
      </c>
      <c r="CO226" s="355">
        <v>0</v>
      </c>
      <c r="CP226" s="355">
        <v>0</v>
      </c>
      <c r="CQ226" s="355">
        <v>0</v>
      </c>
      <c r="CR226" s="355">
        <v>0</v>
      </c>
      <c r="CS226" s="355">
        <v>0</v>
      </c>
      <c r="CT226" s="355">
        <v>0</v>
      </c>
      <c r="CU226" s="356">
        <v>0</v>
      </c>
      <c r="CV226">
        <v>0</v>
      </c>
      <c r="CW226">
        <v>0</v>
      </c>
      <c r="CX226">
        <v>0</v>
      </c>
      <c r="CY226">
        <v>0</v>
      </c>
      <c r="CZ226">
        <v>0</v>
      </c>
      <c r="DA226" s="365"/>
      <c r="DC226">
        <v>1</v>
      </c>
    </row>
    <row r="227" spans="1:107" ht="15.75" customHeight="1" x14ac:dyDescent="0.45">
      <c r="A227" s="332" t="s">
        <v>8418</v>
      </c>
      <c r="B227" s="342" t="s">
        <v>5246</v>
      </c>
      <c r="C227" s="332" t="s">
        <v>8419</v>
      </c>
      <c r="D227" s="332"/>
      <c r="E227" s="358" t="s">
        <v>91</v>
      </c>
      <c r="G227" s="332" t="s">
        <v>702</v>
      </c>
      <c r="H227" s="332" t="s">
        <v>56</v>
      </c>
      <c r="I227" s="332" t="s">
        <v>455</v>
      </c>
      <c r="J227" s="332" t="s">
        <v>269</v>
      </c>
      <c r="L227" s="345" t="s">
        <v>268</v>
      </c>
      <c r="M227" s="332" t="s">
        <v>300</v>
      </c>
      <c r="N227" s="332" t="s">
        <v>300</v>
      </c>
      <c r="O227" s="332"/>
      <c r="Q227" s="346">
        <v>0</v>
      </c>
      <c r="R227" s="346">
        <v>0</v>
      </c>
      <c r="S227" s="346">
        <v>0</v>
      </c>
      <c r="T227" s="346">
        <v>0</v>
      </c>
      <c r="U227" s="346">
        <v>0</v>
      </c>
      <c r="V227" s="347">
        <v>1</v>
      </c>
      <c r="W227" s="346">
        <v>0</v>
      </c>
      <c r="X227" s="346">
        <v>0</v>
      </c>
      <c r="Y227" s="348">
        <v>0</v>
      </c>
      <c r="Z227" s="349">
        <v>0</v>
      </c>
      <c r="AA227" s="349">
        <v>0</v>
      </c>
      <c r="AB227" s="349">
        <v>0</v>
      </c>
      <c r="AC227" s="349">
        <v>0</v>
      </c>
      <c r="AD227" s="349">
        <v>0</v>
      </c>
      <c r="AE227" s="349">
        <v>0</v>
      </c>
      <c r="AF227" s="349">
        <v>0</v>
      </c>
      <c r="AG227" s="349">
        <v>0</v>
      </c>
      <c r="AH227" s="349">
        <v>0</v>
      </c>
      <c r="AI227" s="349">
        <v>0</v>
      </c>
      <c r="AJ227" s="349">
        <v>0</v>
      </c>
      <c r="AK227" s="349">
        <v>0</v>
      </c>
      <c r="AL227" s="349">
        <v>0</v>
      </c>
      <c r="AM227" s="350">
        <v>0</v>
      </c>
      <c r="AN227" s="350">
        <v>0</v>
      </c>
      <c r="AO227" s="350">
        <v>0</v>
      </c>
      <c r="AP227" s="350">
        <v>0</v>
      </c>
      <c r="AQ227" s="350">
        <v>0</v>
      </c>
      <c r="AR227" s="350">
        <v>0</v>
      </c>
      <c r="AS227" s="350">
        <v>0</v>
      </c>
      <c r="AT227" s="350">
        <v>0</v>
      </c>
      <c r="AU227" s="350">
        <v>0</v>
      </c>
      <c r="AV227" s="350">
        <v>0</v>
      </c>
      <c r="AW227" s="350">
        <v>0</v>
      </c>
      <c r="AX227" s="350">
        <v>0</v>
      </c>
      <c r="AY227" s="350">
        <v>0</v>
      </c>
      <c r="AZ227" s="350">
        <v>0</v>
      </c>
      <c r="BA227" s="350">
        <v>0</v>
      </c>
      <c r="BB227" s="350">
        <v>0</v>
      </c>
      <c r="BC227" s="351">
        <v>0</v>
      </c>
      <c r="BD227" s="351">
        <v>0</v>
      </c>
      <c r="BE227" s="351">
        <v>0</v>
      </c>
      <c r="BF227" s="351">
        <v>0</v>
      </c>
      <c r="BG227" s="351">
        <v>0</v>
      </c>
      <c r="BH227" s="351">
        <v>0</v>
      </c>
      <c r="BI227" s="351">
        <v>0</v>
      </c>
      <c r="BJ227" s="351">
        <v>0</v>
      </c>
      <c r="BK227" s="351">
        <v>0</v>
      </c>
      <c r="BL227" s="351">
        <v>0</v>
      </c>
      <c r="BM227" s="351">
        <v>0</v>
      </c>
      <c r="BN227" s="351">
        <v>0</v>
      </c>
      <c r="BO227" s="352">
        <v>0</v>
      </c>
      <c r="BP227" s="352">
        <v>0</v>
      </c>
      <c r="BQ227" s="353">
        <v>0</v>
      </c>
      <c r="BR227" s="353">
        <v>0</v>
      </c>
      <c r="BS227" s="353">
        <v>0</v>
      </c>
      <c r="BT227" s="353">
        <v>0</v>
      </c>
      <c r="BU227" s="353">
        <v>0</v>
      </c>
      <c r="BV227" s="353">
        <v>0</v>
      </c>
      <c r="BW227" s="353">
        <v>0</v>
      </c>
      <c r="BX227" s="353">
        <v>0</v>
      </c>
      <c r="BY227" s="353">
        <v>0</v>
      </c>
      <c r="BZ227" s="353">
        <v>0</v>
      </c>
      <c r="CA227" s="354">
        <v>0</v>
      </c>
      <c r="CB227" s="355">
        <v>0</v>
      </c>
      <c r="CC227" s="355">
        <v>0</v>
      </c>
      <c r="CD227" s="355">
        <v>0</v>
      </c>
      <c r="CE227" s="355">
        <v>0</v>
      </c>
      <c r="CF227" s="355">
        <v>0</v>
      </c>
      <c r="CG227" s="355">
        <v>0</v>
      </c>
      <c r="CH227" s="355">
        <v>0</v>
      </c>
      <c r="CI227" s="355">
        <v>0</v>
      </c>
      <c r="CJ227" s="355">
        <v>0</v>
      </c>
      <c r="CK227" s="355">
        <v>0</v>
      </c>
      <c r="CL227" s="355">
        <v>0</v>
      </c>
      <c r="CM227" s="355">
        <v>0</v>
      </c>
      <c r="CN227" s="355">
        <v>0</v>
      </c>
      <c r="CO227" s="355">
        <v>0</v>
      </c>
      <c r="CP227" s="355">
        <v>0</v>
      </c>
      <c r="CQ227" s="355">
        <v>0</v>
      </c>
      <c r="CR227" s="355">
        <v>0</v>
      </c>
      <c r="CS227" s="355">
        <v>0</v>
      </c>
      <c r="CT227" s="355">
        <v>0</v>
      </c>
      <c r="CU227" s="356">
        <v>0</v>
      </c>
      <c r="CV227">
        <v>0</v>
      </c>
      <c r="CW227">
        <v>0</v>
      </c>
      <c r="CX227">
        <v>0</v>
      </c>
      <c r="CY227">
        <v>0</v>
      </c>
      <c r="CZ227">
        <v>0</v>
      </c>
      <c r="DA227" s="365"/>
      <c r="DC227">
        <v>1</v>
      </c>
    </row>
    <row r="228" spans="1:107" ht="15.75" customHeight="1" x14ac:dyDescent="0.45">
      <c r="A228" s="332" t="s">
        <v>8420</v>
      </c>
      <c r="B228" s="342" t="s">
        <v>5515</v>
      </c>
      <c r="C228" s="332" t="s">
        <v>8421</v>
      </c>
      <c r="D228" s="332"/>
      <c r="E228" s="361" t="s">
        <v>122</v>
      </c>
      <c r="G228" s="332" t="s">
        <v>702</v>
      </c>
      <c r="H228" s="332" t="s">
        <v>56</v>
      </c>
      <c r="I228" s="332" t="s">
        <v>455</v>
      </c>
      <c r="J228" s="332" t="s">
        <v>269</v>
      </c>
      <c r="K228" s="24" t="s">
        <v>228</v>
      </c>
      <c r="L228" s="332" t="s">
        <v>272</v>
      </c>
      <c r="M228" s="332" t="s">
        <v>300</v>
      </c>
      <c r="N228" s="332" t="s">
        <v>300</v>
      </c>
      <c r="Q228" s="346">
        <v>0</v>
      </c>
      <c r="R228" s="346">
        <v>0</v>
      </c>
      <c r="S228" s="346">
        <v>0</v>
      </c>
      <c r="T228" s="346">
        <v>0</v>
      </c>
      <c r="U228" s="346">
        <v>0</v>
      </c>
      <c r="V228" s="347">
        <v>1</v>
      </c>
      <c r="W228" s="346">
        <v>0</v>
      </c>
      <c r="X228" s="347">
        <v>1</v>
      </c>
      <c r="Y228" s="348">
        <v>0</v>
      </c>
      <c r="Z228" s="349">
        <v>0</v>
      </c>
      <c r="AA228" s="349">
        <v>0</v>
      </c>
      <c r="AB228" s="349">
        <v>0</v>
      </c>
      <c r="AC228" s="349">
        <v>0</v>
      </c>
      <c r="AD228" s="349">
        <v>0</v>
      </c>
      <c r="AE228" s="349">
        <v>0</v>
      </c>
      <c r="AF228" s="349">
        <v>0</v>
      </c>
      <c r="AG228" s="349">
        <v>0</v>
      </c>
      <c r="AH228" s="349">
        <v>0</v>
      </c>
      <c r="AI228" s="349">
        <v>0</v>
      </c>
      <c r="AJ228" s="349">
        <v>0</v>
      </c>
      <c r="AK228" s="349">
        <v>0</v>
      </c>
      <c r="AL228" s="349">
        <v>0</v>
      </c>
      <c r="AM228" s="350">
        <v>0</v>
      </c>
      <c r="AN228" s="350">
        <v>0</v>
      </c>
      <c r="AO228" s="350">
        <v>0</v>
      </c>
      <c r="AP228" s="350">
        <v>0</v>
      </c>
      <c r="AQ228" s="350">
        <v>0</v>
      </c>
      <c r="AR228" s="350">
        <v>0</v>
      </c>
      <c r="AS228" s="350">
        <v>0</v>
      </c>
      <c r="AT228" s="350">
        <v>0</v>
      </c>
      <c r="AU228" s="350">
        <v>0</v>
      </c>
      <c r="AV228" s="350">
        <v>0</v>
      </c>
      <c r="AW228" s="350">
        <v>0</v>
      </c>
      <c r="AX228" s="350">
        <v>0</v>
      </c>
      <c r="AY228" s="350">
        <v>0</v>
      </c>
      <c r="AZ228" s="350">
        <v>0</v>
      </c>
      <c r="BA228" s="350">
        <v>0</v>
      </c>
      <c r="BB228" s="350">
        <v>0</v>
      </c>
      <c r="BC228" s="351">
        <v>0</v>
      </c>
      <c r="BD228" s="351">
        <v>0</v>
      </c>
      <c r="BE228" s="351">
        <v>0</v>
      </c>
      <c r="BF228" s="351">
        <v>0</v>
      </c>
      <c r="BG228" s="351">
        <v>0</v>
      </c>
      <c r="BH228" s="351">
        <v>0</v>
      </c>
      <c r="BI228" s="351">
        <v>0</v>
      </c>
      <c r="BJ228" s="351">
        <v>0</v>
      </c>
      <c r="BK228" s="351">
        <v>0</v>
      </c>
      <c r="BL228" s="351">
        <v>0</v>
      </c>
      <c r="BM228" s="351">
        <v>0</v>
      </c>
      <c r="BN228" s="351">
        <v>0</v>
      </c>
      <c r="BO228" s="352">
        <v>0</v>
      </c>
      <c r="BP228" s="352">
        <v>0</v>
      </c>
      <c r="BQ228" s="353">
        <v>0</v>
      </c>
      <c r="BR228" s="353">
        <v>0</v>
      </c>
      <c r="BS228" s="353">
        <v>0</v>
      </c>
      <c r="BT228" s="353">
        <v>0</v>
      </c>
      <c r="BU228" s="353">
        <v>0</v>
      </c>
      <c r="BV228" s="353">
        <v>0</v>
      </c>
      <c r="BW228" s="353">
        <v>0</v>
      </c>
      <c r="BX228" s="353">
        <v>0</v>
      </c>
      <c r="BY228" s="353">
        <v>0</v>
      </c>
      <c r="BZ228" s="353">
        <v>0</v>
      </c>
      <c r="CA228" s="354">
        <v>0</v>
      </c>
      <c r="CB228" s="355">
        <v>0</v>
      </c>
      <c r="CC228" s="355">
        <v>0</v>
      </c>
      <c r="CD228" s="355">
        <v>0</v>
      </c>
      <c r="CE228" s="355">
        <v>0</v>
      </c>
      <c r="CF228" s="355">
        <v>0</v>
      </c>
      <c r="CG228" s="355">
        <v>0</v>
      </c>
      <c r="CH228" s="355">
        <v>0</v>
      </c>
      <c r="CI228" s="355">
        <v>0</v>
      </c>
      <c r="CJ228" s="355">
        <v>0</v>
      </c>
      <c r="CK228" s="355">
        <v>0</v>
      </c>
      <c r="CL228" s="355">
        <v>0</v>
      </c>
      <c r="CM228" s="355">
        <v>0</v>
      </c>
      <c r="CN228" s="355">
        <v>0</v>
      </c>
      <c r="CO228" s="355">
        <v>0</v>
      </c>
      <c r="CP228" s="355">
        <v>0</v>
      </c>
      <c r="CQ228" s="355">
        <v>0</v>
      </c>
      <c r="CR228" s="355">
        <v>0</v>
      </c>
      <c r="CS228" s="355">
        <v>0</v>
      </c>
      <c r="CT228" s="355">
        <v>0</v>
      </c>
      <c r="CU228" s="356">
        <v>0</v>
      </c>
      <c r="CV228">
        <v>0</v>
      </c>
      <c r="CW228">
        <v>0</v>
      </c>
      <c r="CX228">
        <v>0</v>
      </c>
      <c r="CY228">
        <v>0</v>
      </c>
      <c r="CZ228">
        <v>0</v>
      </c>
      <c r="DA228" s="365"/>
      <c r="DC228">
        <v>1</v>
      </c>
    </row>
    <row r="229" spans="1:107" ht="15.75" customHeight="1" x14ac:dyDescent="0.45">
      <c r="A229" s="332" t="s">
        <v>8420</v>
      </c>
      <c r="B229" s="342" t="s">
        <v>5515</v>
      </c>
      <c r="C229" s="332" t="s">
        <v>8422</v>
      </c>
      <c r="D229" s="332"/>
      <c r="E229" s="361" t="s">
        <v>122</v>
      </c>
      <c r="G229" s="332" t="s">
        <v>702</v>
      </c>
      <c r="H229" s="332" t="s">
        <v>56</v>
      </c>
      <c r="I229" s="332" t="s">
        <v>455</v>
      </c>
      <c r="J229" s="332" t="s">
        <v>269</v>
      </c>
      <c r="K229" s="24" t="s">
        <v>228</v>
      </c>
      <c r="L229" s="332" t="s">
        <v>272</v>
      </c>
      <c r="M229" s="332" t="s">
        <v>300</v>
      </c>
      <c r="N229" s="332" t="s">
        <v>300</v>
      </c>
      <c r="Q229" s="346">
        <v>0</v>
      </c>
      <c r="R229" s="346">
        <v>0</v>
      </c>
      <c r="S229" s="346">
        <v>0</v>
      </c>
      <c r="T229" s="346">
        <v>0</v>
      </c>
      <c r="U229" s="346">
        <v>0</v>
      </c>
      <c r="V229" s="347">
        <v>1</v>
      </c>
      <c r="W229" s="346">
        <v>0</v>
      </c>
      <c r="X229" s="346">
        <v>0</v>
      </c>
      <c r="Y229" s="348">
        <v>0</v>
      </c>
      <c r="Z229" s="349">
        <v>0</v>
      </c>
      <c r="AA229" s="349">
        <v>0</v>
      </c>
      <c r="AB229" s="349">
        <v>0</v>
      </c>
      <c r="AC229" s="349">
        <v>0</v>
      </c>
      <c r="AD229" s="349">
        <v>0</v>
      </c>
      <c r="AE229" s="349">
        <v>0</v>
      </c>
      <c r="AF229" s="349">
        <v>0</v>
      </c>
      <c r="AG229" s="349">
        <v>0</v>
      </c>
      <c r="AH229" s="349">
        <v>0</v>
      </c>
      <c r="AI229" s="349">
        <v>0</v>
      </c>
      <c r="AJ229" s="349">
        <v>0</v>
      </c>
      <c r="AK229" s="349">
        <v>0</v>
      </c>
      <c r="AL229" s="349">
        <v>0</v>
      </c>
      <c r="AM229" s="350">
        <v>0</v>
      </c>
      <c r="AN229" s="350">
        <v>0</v>
      </c>
      <c r="AO229" s="350">
        <v>0</v>
      </c>
      <c r="AP229" s="350">
        <v>0</v>
      </c>
      <c r="AQ229" s="350">
        <v>0</v>
      </c>
      <c r="AR229" s="350">
        <v>0</v>
      </c>
      <c r="AS229" s="350">
        <v>0</v>
      </c>
      <c r="AT229" s="350">
        <v>0</v>
      </c>
      <c r="AU229" s="350">
        <v>0</v>
      </c>
      <c r="AV229" s="350">
        <v>0</v>
      </c>
      <c r="AW229" s="350">
        <v>0</v>
      </c>
      <c r="AX229" s="350">
        <v>0</v>
      </c>
      <c r="AY229" s="350">
        <v>0</v>
      </c>
      <c r="AZ229" s="350">
        <v>0</v>
      </c>
      <c r="BA229" s="350">
        <v>0</v>
      </c>
      <c r="BB229" s="350">
        <v>0</v>
      </c>
      <c r="BC229" s="351">
        <v>0</v>
      </c>
      <c r="BD229" s="351">
        <v>0</v>
      </c>
      <c r="BE229" s="351">
        <v>0</v>
      </c>
      <c r="BF229" s="351">
        <v>0</v>
      </c>
      <c r="BG229" s="351">
        <v>0</v>
      </c>
      <c r="BH229" s="351">
        <v>0</v>
      </c>
      <c r="BI229" s="351">
        <v>0</v>
      </c>
      <c r="BJ229" s="351">
        <v>0</v>
      </c>
      <c r="BK229" s="351">
        <v>0</v>
      </c>
      <c r="BL229" s="351">
        <v>0</v>
      </c>
      <c r="BM229" s="351">
        <v>0</v>
      </c>
      <c r="BN229" s="351">
        <v>0</v>
      </c>
      <c r="BO229" s="352">
        <v>0</v>
      </c>
      <c r="BP229" s="352">
        <v>0</v>
      </c>
      <c r="BQ229" s="353">
        <v>0</v>
      </c>
      <c r="BR229" s="353">
        <v>0</v>
      </c>
      <c r="BS229" s="353">
        <v>0</v>
      </c>
      <c r="BT229" s="353">
        <v>0</v>
      </c>
      <c r="BU229" s="353">
        <v>0</v>
      </c>
      <c r="BV229" s="353">
        <v>0</v>
      </c>
      <c r="BW229" s="353">
        <v>0</v>
      </c>
      <c r="BX229" s="353">
        <v>0</v>
      </c>
      <c r="BY229" s="353">
        <v>0</v>
      </c>
      <c r="BZ229" s="353">
        <v>0</v>
      </c>
      <c r="CA229" s="354">
        <v>0</v>
      </c>
      <c r="CB229" s="355">
        <v>0</v>
      </c>
      <c r="CC229" s="355">
        <v>0</v>
      </c>
      <c r="CD229" s="355">
        <v>0</v>
      </c>
      <c r="CE229" s="355">
        <v>0</v>
      </c>
      <c r="CF229" s="355">
        <v>0</v>
      </c>
      <c r="CG229" s="355">
        <v>0</v>
      </c>
      <c r="CH229" s="355">
        <v>0</v>
      </c>
      <c r="CI229" s="355">
        <v>0</v>
      </c>
      <c r="CJ229" s="355">
        <v>0</v>
      </c>
      <c r="CK229" s="355">
        <v>0</v>
      </c>
      <c r="CL229" s="355">
        <v>0</v>
      </c>
      <c r="CM229" s="355">
        <v>0</v>
      </c>
      <c r="CN229" s="355">
        <v>0</v>
      </c>
      <c r="CO229" s="355">
        <v>0</v>
      </c>
      <c r="CP229" s="355">
        <v>0</v>
      </c>
      <c r="CQ229" s="355">
        <v>0</v>
      </c>
      <c r="CR229" s="355">
        <v>0</v>
      </c>
      <c r="CS229" s="355">
        <v>0</v>
      </c>
      <c r="CT229" s="355">
        <v>0</v>
      </c>
      <c r="CU229" s="356">
        <v>0</v>
      </c>
      <c r="CV229">
        <v>0</v>
      </c>
      <c r="CW229">
        <v>0</v>
      </c>
      <c r="CX229">
        <v>0</v>
      </c>
      <c r="CY229">
        <v>0</v>
      </c>
      <c r="CZ229">
        <v>0</v>
      </c>
      <c r="DA229" s="365"/>
      <c r="DC229">
        <v>1</v>
      </c>
    </row>
    <row r="230" spans="1:107" ht="15.75" customHeight="1" x14ac:dyDescent="0.45">
      <c r="A230" s="332" t="s">
        <v>8420</v>
      </c>
      <c r="B230" s="342" t="s">
        <v>5515</v>
      </c>
      <c r="C230" s="332" t="s">
        <v>8423</v>
      </c>
      <c r="D230" s="332"/>
      <c r="E230" s="361" t="s">
        <v>122</v>
      </c>
      <c r="G230" s="332" t="s">
        <v>702</v>
      </c>
      <c r="H230" s="332" t="s">
        <v>56</v>
      </c>
      <c r="I230" s="332" t="s">
        <v>455</v>
      </c>
      <c r="J230" s="332" t="s">
        <v>269</v>
      </c>
      <c r="K230" s="24" t="s">
        <v>228</v>
      </c>
      <c r="L230" s="332" t="s">
        <v>272</v>
      </c>
      <c r="M230" s="332" t="s">
        <v>300</v>
      </c>
      <c r="N230" s="332" t="s">
        <v>300</v>
      </c>
      <c r="Q230" s="346">
        <v>0</v>
      </c>
      <c r="R230" s="346">
        <v>0</v>
      </c>
      <c r="S230" s="346">
        <v>0</v>
      </c>
      <c r="T230" s="346">
        <v>0</v>
      </c>
      <c r="U230" s="346">
        <v>0</v>
      </c>
      <c r="V230" s="347">
        <v>1</v>
      </c>
      <c r="W230" s="346">
        <v>0</v>
      </c>
      <c r="X230" s="346">
        <v>0</v>
      </c>
      <c r="Y230" s="348">
        <v>0</v>
      </c>
      <c r="Z230" s="349">
        <v>0</v>
      </c>
      <c r="AA230" s="349">
        <v>0</v>
      </c>
      <c r="AB230" s="349">
        <v>0</v>
      </c>
      <c r="AC230" s="349">
        <v>0</v>
      </c>
      <c r="AD230" s="349">
        <v>0</v>
      </c>
      <c r="AE230" s="349">
        <v>0</v>
      </c>
      <c r="AF230" s="349">
        <v>0</v>
      </c>
      <c r="AG230" s="349">
        <v>0</v>
      </c>
      <c r="AH230" s="349">
        <v>0</v>
      </c>
      <c r="AI230" s="349">
        <v>0</v>
      </c>
      <c r="AJ230" s="349">
        <v>0</v>
      </c>
      <c r="AK230" s="349">
        <v>0</v>
      </c>
      <c r="AL230" s="349">
        <v>0</v>
      </c>
      <c r="AM230" s="350">
        <v>0</v>
      </c>
      <c r="AN230" s="350">
        <v>0</v>
      </c>
      <c r="AO230" s="350">
        <v>0</v>
      </c>
      <c r="AP230" s="350">
        <v>0</v>
      </c>
      <c r="AQ230" s="350">
        <v>0</v>
      </c>
      <c r="AR230" s="350">
        <v>0</v>
      </c>
      <c r="AS230" s="350">
        <v>0</v>
      </c>
      <c r="AT230" s="350">
        <v>0</v>
      </c>
      <c r="AU230" s="350">
        <v>0</v>
      </c>
      <c r="AV230" s="350">
        <v>0</v>
      </c>
      <c r="AW230" s="350">
        <v>0</v>
      </c>
      <c r="AX230" s="350">
        <v>0</v>
      </c>
      <c r="AY230" s="350">
        <v>0</v>
      </c>
      <c r="AZ230" s="350">
        <v>0</v>
      </c>
      <c r="BA230" s="350">
        <v>0</v>
      </c>
      <c r="BB230" s="350">
        <v>0</v>
      </c>
      <c r="BC230" s="351">
        <v>0</v>
      </c>
      <c r="BD230" s="351">
        <v>0</v>
      </c>
      <c r="BE230" s="351">
        <v>0</v>
      </c>
      <c r="BF230" s="351">
        <v>0</v>
      </c>
      <c r="BG230" s="351">
        <v>0</v>
      </c>
      <c r="BH230" s="351">
        <v>0</v>
      </c>
      <c r="BI230" s="351">
        <v>0</v>
      </c>
      <c r="BJ230" s="351">
        <v>0</v>
      </c>
      <c r="BK230" s="351">
        <v>0</v>
      </c>
      <c r="BL230" s="351">
        <v>0</v>
      </c>
      <c r="BM230" s="351">
        <v>0</v>
      </c>
      <c r="BN230" s="351">
        <v>0</v>
      </c>
      <c r="BO230" s="352">
        <v>0</v>
      </c>
      <c r="BP230" s="352">
        <v>0</v>
      </c>
      <c r="BQ230" s="353">
        <v>0</v>
      </c>
      <c r="BR230" s="353">
        <v>0</v>
      </c>
      <c r="BS230" s="353">
        <v>0</v>
      </c>
      <c r="BT230" s="353">
        <v>0</v>
      </c>
      <c r="BU230" s="353">
        <v>0</v>
      </c>
      <c r="BV230" s="353">
        <v>0</v>
      </c>
      <c r="BW230" s="353">
        <v>0</v>
      </c>
      <c r="BX230" s="353">
        <v>0</v>
      </c>
      <c r="BY230" s="353">
        <v>0</v>
      </c>
      <c r="BZ230" s="353">
        <v>0</v>
      </c>
      <c r="CA230" s="354">
        <v>0</v>
      </c>
      <c r="CB230" s="355">
        <v>0</v>
      </c>
      <c r="CC230" s="355">
        <v>0</v>
      </c>
      <c r="CD230" s="355">
        <v>0</v>
      </c>
      <c r="CE230" s="355">
        <v>0</v>
      </c>
      <c r="CF230" s="355">
        <v>0</v>
      </c>
      <c r="CG230" s="355">
        <v>0</v>
      </c>
      <c r="CH230" s="355">
        <v>0</v>
      </c>
      <c r="CI230" s="355">
        <v>0</v>
      </c>
      <c r="CJ230" s="355">
        <v>0</v>
      </c>
      <c r="CK230" s="355">
        <v>0</v>
      </c>
      <c r="CL230" s="355">
        <v>0</v>
      </c>
      <c r="CM230" s="355">
        <v>0</v>
      </c>
      <c r="CN230" s="355">
        <v>0</v>
      </c>
      <c r="CO230" s="355">
        <v>0</v>
      </c>
      <c r="CP230" s="355">
        <v>0</v>
      </c>
      <c r="CQ230" s="355">
        <v>0</v>
      </c>
      <c r="CR230" s="355">
        <v>0</v>
      </c>
      <c r="CS230" s="355">
        <v>0</v>
      </c>
      <c r="CT230" s="355">
        <v>0</v>
      </c>
      <c r="CU230" s="356">
        <v>0</v>
      </c>
      <c r="CV230">
        <v>0</v>
      </c>
      <c r="CW230">
        <v>0</v>
      </c>
      <c r="CX230">
        <v>0</v>
      </c>
      <c r="CY230">
        <v>0</v>
      </c>
      <c r="CZ230">
        <v>0</v>
      </c>
      <c r="DA230" s="365"/>
      <c r="DC230">
        <v>1</v>
      </c>
    </row>
    <row r="231" spans="1:107" ht="15.75" customHeight="1" x14ac:dyDescent="0.45">
      <c r="A231" s="332" t="s">
        <v>8420</v>
      </c>
      <c r="B231" s="342" t="s">
        <v>5556</v>
      </c>
      <c r="C231" s="332" t="s">
        <v>8424</v>
      </c>
      <c r="D231" s="332"/>
      <c r="E231" s="361" t="s">
        <v>122</v>
      </c>
      <c r="G231" s="332" t="s">
        <v>702</v>
      </c>
      <c r="H231" s="332" t="s">
        <v>56</v>
      </c>
      <c r="I231" s="332" t="s">
        <v>455</v>
      </c>
      <c r="J231" s="332" t="s">
        <v>269</v>
      </c>
      <c r="K231" s="24" t="s">
        <v>228</v>
      </c>
      <c r="L231" s="332" t="s">
        <v>272</v>
      </c>
      <c r="M231" s="345" t="s">
        <v>299</v>
      </c>
      <c r="N231" s="345" t="s">
        <v>299</v>
      </c>
      <c r="Q231" s="346">
        <v>0</v>
      </c>
      <c r="R231" s="346">
        <v>0</v>
      </c>
      <c r="S231" s="346">
        <v>0</v>
      </c>
      <c r="T231" s="346">
        <v>0</v>
      </c>
      <c r="U231" s="346">
        <v>0</v>
      </c>
      <c r="V231" s="347">
        <v>1</v>
      </c>
      <c r="W231" s="346">
        <v>0</v>
      </c>
      <c r="X231" s="346">
        <v>0</v>
      </c>
      <c r="Y231" s="348">
        <v>0</v>
      </c>
      <c r="Z231" s="349">
        <v>0</v>
      </c>
      <c r="AA231" s="349">
        <v>0</v>
      </c>
      <c r="AB231" s="349">
        <v>0</v>
      </c>
      <c r="AC231" s="349">
        <v>0</v>
      </c>
      <c r="AD231" s="349">
        <v>0</v>
      </c>
      <c r="AE231" s="349">
        <v>0</v>
      </c>
      <c r="AF231" s="349">
        <v>0</v>
      </c>
      <c r="AG231" s="349">
        <v>0</v>
      </c>
      <c r="AH231" s="349">
        <v>0</v>
      </c>
      <c r="AI231" s="349">
        <v>0</v>
      </c>
      <c r="AJ231" s="349">
        <v>0</v>
      </c>
      <c r="AK231" s="349">
        <v>0</v>
      </c>
      <c r="AL231" s="349">
        <v>0</v>
      </c>
      <c r="AM231" s="350">
        <v>0</v>
      </c>
      <c r="AN231" s="350">
        <v>0</v>
      </c>
      <c r="AO231" s="350">
        <v>0</v>
      </c>
      <c r="AP231" s="350">
        <v>0</v>
      </c>
      <c r="AQ231" s="350">
        <v>0</v>
      </c>
      <c r="AR231" s="350">
        <v>0</v>
      </c>
      <c r="AS231" s="350">
        <v>0</v>
      </c>
      <c r="AT231" s="350">
        <v>0</v>
      </c>
      <c r="AU231" s="350">
        <v>0</v>
      </c>
      <c r="AV231" s="350">
        <v>0</v>
      </c>
      <c r="AW231" s="350">
        <v>0</v>
      </c>
      <c r="AX231" s="350">
        <v>0</v>
      </c>
      <c r="AY231" s="350">
        <v>0</v>
      </c>
      <c r="AZ231" s="350">
        <v>0</v>
      </c>
      <c r="BA231" s="350">
        <v>0</v>
      </c>
      <c r="BB231" s="350">
        <v>0</v>
      </c>
      <c r="BC231" s="351">
        <v>0</v>
      </c>
      <c r="BD231" s="351">
        <v>0</v>
      </c>
      <c r="BE231" s="351">
        <v>0</v>
      </c>
      <c r="BF231" s="351">
        <v>0</v>
      </c>
      <c r="BG231" s="351">
        <v>0</v>
      </c>
      <c r="BH231" s="351">
        <v>0</v>
      </c>
      <c r="BI231" s="351">
        <v>0</v>
      </c>
      <c r="BJ231" s="351">
        <v>0</v>
      </c>
      <c r="BK231" s="351">
        <v>0</v>
      </c>
      <c r="BL231" s="351">
        <v>0</v>
      </c>
      <c r="BM231" s="351">
        <v>0</v>
      </c>
      <c r="BN231" s="351">
        <v>0</v>
      </c>
      <c r="BO231" s="352">
        <v>0</v>
      </c>
      <c r="BP231" s="352">
        <v>0</v>
      </c>
      <c r="BQ231" s="353">
        <v>0</v>
      </c>
      <c r="BR231" s="353">
        <v>0</v>
      </c>
      <c r="BS231" s="353">
        <v>0</v>
      </c>
      <c r="BT231" s="353">
        <v>0</v>
      </c>
      <c r="BU231" s="353">
        <v>0</v>
      </c>
      <c r="BV231" s="353">
        <v>0</v>
      </c>
      <c r="BW231" s="353">
        <v>0</v>
      </c>
      <c r="BX231" s="353">
        <v>0</v>
      </c>
      <c r="BY231" s="353">
        <v>0</v>
      </c>
      <c r="BZ231" s="353">
        <v>0</v>
      </c>
      <c r="CA231" s="354">
        <v>0</v>
      </c>
      <c r="CB231" s="355">
        <v>0</v>
      </c>
      <c r="CC231" s="355">
        <v>0</v>
      </c>
      <c r="CD231" s="355">
        <v>0</v>
      </c>
      <c r="CE231" s="355">
        <v>0</v>
      </c>
      <c r="CF231" s="355">
        <v>0</v>
      </c>
      <c r="CG231" s="355">
        <v>0</v>
      </c>
      <c r="CH231" s="355">
        <v>0</v>
      </c>
      <c r="CI231" s="355">
        <v>0</v>
      </c>
      <c r="CJ231" s="355">
        <v>0</v>
      </c>
      <c r="CK231" s="355">
        <v>0</v>
      </c>
      <c r="CL231" s="355">
        <v>0</v>
      </c>
      <c r="CM231" s="355">
        <v>0</v>
      </c>
      <c r="CN231" s="355">
        <v>0</v>
      </c>
      <c r="CO231" s="355">
        <v>0</v>
      </c>
      <c r="CP231" s="355">
        <v>0</v>
      </c>
      <c r="CQ231" s="355">
        <v>0</v>
      </c>
      <c r="CR231" s="355">
        <v>0</v>
      </c>
      <c r="CS231" s="355">
        <v>0</v>
      </c>
      <c r="CT231" s="355">
        <v>0</v>
      </c>
      <c r="CU231" s="356">
        <v>0</v>
      </c>
      <c r="CV231">
        <v>0</v>
      </c>
      <c r="CW231">
        <v>0</v>
      </c>
      <c r="CX231">
        <v>0</v>
      </c>
      <c r="CY231">
        <v>0</v>
      </c>
      <c r="CZ231">
        <v>0</v>
      </c>
      <c r="DA231" s="365"/>
      <c r="DC231">
        <v>1</v>
      </c>
    </row>
    <row r="232" spans="1:107" ht="15.75" customHeight="1" x14ac:dyDescent="0.45">
      <c r="A232" s="332" t="s">
        <v>8420</v>
      </c>
      <c r="B232" s="342" t="s">
        <v>5556</v>
      </c>
      <c r="C232" s="332" t="s">
        <v>8425</v>
      </c>
      <c r="D232" s="332"/>
      <c r="E232" s="361" t="s">
        <v>122</v>
      </c>
      <c r="G232" s="332" t="s">
        <v>702</v>
      </c>
      <c r="H232" s="332" t="s">
        <v>56</v>
      </c>
      <c r="I232" s="332" t="s">
        <v>455</v>
      </c>
      <c r="J232" s="332" t="s">
        <v>269</v>
      </c>
      <c r="K232" s="24" t="s">
        <v>228</v>
      </c>
      <c r="L232" s="332" t="s">
        <v>272</v>
      </c>
      <c r="M232" s="332" t="s">
        <v>299</v>
      </c>
      <c r="N232" s="332" t="s">
        <v>299</v>
      </c>
      <c r="Q232" s="346">
        <v>0</v>
      </c>
      <c r="R232" s="346">
        <v>0</v>
      </c>
      <c r="S232" s="346">
        <v>0</v>
      </c>
      <c r="T232" s="346">
        <v>0</v>
      </c>
      <c r="U232" s="346">
        <v>0</v>
      </c>
      <c r="V232" s="347">
        <v>1</v>
      </c>
      <c r="W232" s="346">
        <v>0</v>
      </c>
      <c r="X232" s="346">
        <v>0</v>
      </c>
      <c r="Y232" s="348">
        <v>0</v>
      </c>
      <c r="Z232" s="349">
        <v>0</v>
      </c>
      <c r="AA232" s="349">
        <v>0</v>
      </c>
      <c r="AB232" s="349">
        <v>0</v>
      </c>
      <c r="AC232" s="349">
        <v>0</v>
      </c>
      <c r="AD232" s="349">
        <v>0</v>
      </c>
      <c r="AE232" s="349">
        <v>0</v>
      </c>
      <c r="AF232" s="349">
        <v>0</v>
      </c>
      <c r="AG232" s="349">
        <v>0</v>
      </c>
      <c r="AH232" s="349">
        <v>0</v>
      </c>
      <c r="AI232" s="349">
        <v>0</v>
      </c>
      <c r="AJ232" s="349">
        <v>0</v>
      </c>
      <c r="AK232" s="349">
        <v>0</v>
      </c>
      <c r="AL232" s="349">
        <v>0</v>
      </c>
      <c r="AM232" s="350">
        <v>0</v>
      </c>
      <c r="AN232" s="350">
        <v>0</v>
      </c>
      <c r="AO232" s="350">
        <v>0</v>
      </c>
      <c r="AP232" s="350">
        <v>0</v>
      </c>
      <c r="AQ232" s="350">
        <v>0</v>
      </c>
      <c r="AR232" s="350">
        <v>0</v>
      </c>
      <c r="AS232" s="350">
        <v>0</v>
      </c>
      <c r="AT232" s="350">
        <v>0</v>
      </c>
      <c r="AU232" s="350">
        <v>0</v>
      </c>
      <c r="AV232" s="350">
        <v>0</v>
      </c>
      <c r="AW232" s="350">
        <v>0</v>
      </c>
      <c r="AX232" s="350">
        <v>0</v>
      </c>
      <c r="AY232" s="350">
        <v>0</v>
      </c>
      <c r="AZ232" s="350">
        <v>0</v>
      </c>
      <c r="BA232" s="350">
        <v>0</v>
      </c>
      <c r="BB232" s="350">
        <v>0</v>
      </c>
      <c r="BC232" s="351">
        <v>0</v>
      </c>
      <c r="BD232" s="351">
        <v>0</v>
      </c>
      <c r="BE232" s="351">
        <v>0</v>
      </c>
      <c r="BF232" s="351">
        <v>0</v>
      </c>
      <c r="BG232" s="351">
        <v>0</v>
      </c>
      <c r="BH232" s="351">
        <v>0</v>
      </c>
      <c r="BI232" s="351">
        <v>0</v>
      </c>
      <c r="BJ232" s="351">
        <v>0</v>
      </c>
      <c r="BK232" s="351">
        <v>0</v>
      </c>
      <c r="BL232" s="351">
        <v>0</v>
      </c>
      <c r="BM232" s="351">
        <v>0</v>
      </c>
      <c r="BN232" s="351">
        <v>0</v>
      </c>
      <c r="BO232" s="352">
        <v>0</v>
      </c>
      <c r="BP232" s="352">
        <v>0</v>
      </c>
      <c r="BQ232" s="353">
        <v>0</v>
      </c>
      <c r="BR232" s="353">
        <v>0</v>
      </c>
      <c r="BS232" s="353">
        <v>0</v>
      </c>
      <c r="BT232" s="353">
        <v>0</v>
      </c>
      <c r="BU232" s="353">
        <v>0</v>
      </c>
      <c r="BV232" s="353">
        <v>0</v>
      </c>
      <c r="BW232" s="353">
        <v>0</v>
      </c>
      <c r="BX232" s="353">
        <v>0</v>
      </c>
      <c r="BY232" s="353">
        <v>0</v>
      </c>
      <c r="BZ232" s="353">
        <v>0</v>
      </c>
      <c r="CA232" s="354">
        <v>0</v>
      </c>
      <c r="CB232" s="355">
        <v>0</v>
      </c>
      <c r="CC232" s="355">
        <v>0</v>
      </c>
      <c r="CD232" s="355">
        <v>0</v>
      </c>
      <c r="CE232" s="355">
        <v>0</v>
      </c>
      <c r="CF232" s="355">
        <v>0</v>
      </c>
      <c r="CG232" s="355">
        <v>0</v>
      </c>
      <c r="CH232" s="355">
        <v>0</v>
      </c>
      <c r="CI232" s="355">
        <v>0</v>
      </c>
      <c r="CJ232" s="355">
        <v>0</v>
      </c>
      <c r="CK232" s="355">
        <v>0</v>
      </c>
      <c r="CL232" s="355">
        <v>0</v>
      </c>
      <c r="CM232" s="355">
        <v>0</v>
      </c>
      <c r="CN232" s="355">
        <v>0</v>
      </c>
      <c r="CO232" s="355">
        <v>0</v>
      </c>
      <c r="CP232" s="355">
        <v>0</v>
      </c>
      <c r="CQ232" s="355">
        <v>0</v>
      </c>
      <c r="CR232" s="355">
        <v>0</v>
      </c>
      <c r="CS232" s="355">
        <v>0</v>
      </c>
      <c r="CT232" s="355">
        <v>0</v>
      </c>
      <c r="CU232" s="356">
        <v>0</v>
      </c>
      <c r="CV232">
        <v>0</v>
      </c>
      <c r="CW232">
        <v>0</v>
      </c>
      <c r="CX232">
        <v>0</v>
      </c>
      <c r="CY232">
        <v>0</v>
      </c>
      <c r="CZ232">
        <v>0</v>
      </c>
      <c r="DA232" s="365"/>
      <c r="DC232">
        <v>1</v>
      </c>
    </row>
    <row r="233" spans="1:107" ht="15.75" customHeight="1" x14ac:dyDescent="0.45">
      <c r="A233" s="332" t="s">
        <v>8420</v>
      </c>
      <c r="B233" s="342" t="s">
        <v>5556</v>
      </c>
      <c r="C233" s="332" t="s">
        <v>8426</v>
      </c>
      <c r="D233" s="332"/>
      <c r="E233" s="361" t="s">
        <v>122</v>
      </c>
      <c r="G233" s="332" t="s">
        <v>702</v>
      </c>
      <c r="H233" s="332" t="s">
        <v>56</v>
      </c>
      <c r="I233" s="332" t="s">
        <v>455</v>
      </c>
      <c r="J233" s="332" t="s">
        <v>269</v>
      </c>
      <c r="K233" s="24" t="s">
        <v>228</v>
      </c>
      <c r="L233" s="332" t="s">
        <v>272</v>
      </c>
      <c r="M233" s="332" t="s">
        <v>300</v>
      </c>
      <c r="N233" s="332" t="s">
        <v>300</v>
      </c>
      <c r="Q233" s="346">
        <v>0</v>
      </c>
      <c r="R233" s="346">
        <v>0</v>
      </c>
      <c r="S233" s="346">
        <v>0</v>
      </c>
      <c r="T233" s="346">
        <v>0</v>
      </c>
      <c r="U233" s="346">
        <v>0</v>
      </c>
      <c r="V233" s="347">
        <v>1</v>
      </c>
      <c r="W233" s="346">
        <v>0</v>
      </c>
      <c r="X233" s="346">
        <v>0</v>
      </c>
      <c r="Y233" s="348">
        <v>0</v>
      </c>
      <c r="Z233" s="349">
        <v>0</v>
      </c>
      <c r="AA233" s="349">
        <v>0</v>
      </c>
      <c r="AB233" s="349">
        <v>0</v>
      </c>
      <c r="AC233" s="349">
        <v>0</v>
      </c>
      <c r="AD233" s="349">
        <v>0</v>
      </c>
      <c r="AE233" s="349">
        <v>0</v>
      </c>
      <c r="AF233" s="349">
        <v>0</v>
      </c>
      <c r="AG233" s="349">
        <v>0</v>
      </c>
      <c r="AH233" s="349">
        <v>0</v>
      </c>
      <c r="AI233" s="349">
        <v>0</v>
      </c>
      <c r="AJ233" s="349">
        <v>0</v>
      </c>
      <c r="AK233" s="349">
        <v>0</v>
      </c>
      <c r="AL233" s="349">
        <v>0</v>
      </c>
      <c r="AM233" s="350">
        <v>0</v>
      </c>
      <c r="AN233" s="350">
        <v>0</v>
      </c>
      <c r="AO233" s="350">
        <v>0</v>
      </c>
      <c r="AP233" s="350">
        <v>0</v>
      </c>
      <c r="AQ233" s="350">
        <v>0</v>
      </c>
      <c r="AR233" s="350">
        <v>0</v>
      </c>
      <c r="AS233" s="350">
        <v>0</v>
      </c>
      <c r="AT233" s="350">
        <v>0</v>
      </c>
      <c r="AU233" s="350">
        <v>0</v>
      </c>
      <c r="AV233" s="350">
        <v>0</v>
      </c>
      <c r="AW233" s="350">
        <v>0</v>
      </c>
      <c r="AX233" s="350">
        <v>0</v>
      </c>
      <c r="AY233" s="350">
        <v>0</v>
      </c>
      <c r="AZ233" s="350">
        <v>0</v>
      </c>
      <c r="BA233" s="350">
        <v>0</v>
      </c>
      <c r="BB233" s="350">
        <v>0</v>
      </c>
      <c r="BC233" s="351">
        <v>0</v>
      </c>
      <c r="BD233" s="351">
        <v>0</v>
      </c>
      <c r="BE233" s="351">
        <v>0</v>
      </c>
      <c r="BF233" s="351">
        <v>0</v>
      </c>
      <c r="BG233" s="351">
        <v>0</v>
      </c>
      <c r="BH233" s="351">
        <v>0</v>
      </c>
      <c r="BI233" s="351">
        <v>0</v>
      </c>
      <c r="BJ233" s="351">
        <v>0</v>
      </c>
      <c r="BK233" s="351">
        <v>0</v>
      </c>
      <c r="BL233" s="351">
        <v>0</v>
      </c>
      <c r="BM233" s="351">
        <v>0</v>
      </c>
      <c r="BN233" s="351">
        <v>0</v>
      </c>
      <c r="BO233" s="352">
        <v>0</v>
      </c>
      <c r="BP233" s="352">
        <v>0</v>
      </c>
      <c r="BQ233" s="353">
        <v>0</v>
      </c>
      <c r="BR233" s="353">
        <v>0</v>
      </c>
      <c r="BS233" s="353">
        <v>0</v>
      </c>
      <c r="BT233" s="353">
        <v>0</v>
      </c>
      <c r="BU233" s="353">
        <v>0</v>
      </c>
      <c r="BV233" s="353">
        <v>0</v>
      </c>
      <c r="BW233" s="353">
        <v>0</v>
      </c>
      <c r="BX233" s="353">
        <v>0</v>
      </c>
      <c r="BY233" s="353">
        <v>0</v>
      </c>
      <c r="BZ233" s="353">
        <v>0</v>
      </c>
      <c r="CA233" s="354">
        <v>0</v>
      </c>
      <c r="CB233" s="355">
        <v>0</v>
      </c>
      <c r="CC233" s="355">
        <v>0</v>
      </c>
      <c r="CD233" s="355">
        <v>0</v>
      </c>
      <c r="CE233" s="355">
        <v>0</v>
      </c>
      <c r="CF233" s="355">
        <v>0</v>
      </c>
      <c r="CG233" s="355">
        <v>0</v>
      </c>
      <c r="CH233" s="355">
        <v>0</v>
      </c>
      <c r="CI233" s="355">
        <v>0</v>
      </c>
      <c r="CJ233" s="355">
        <v>0</v>
      </c>
      <c r="CK233" s="355">
        <v>0</v>
      </c>
      <c r="CL233" s="355">
        <v>0</v>
      </c>
      <c r="CM233" s="355">
        <v>0</v>
      </c>
      <c r="CN233" s="355">
        <v>0</v>
      </c>
      <c r="CO233" s="355">
        <v>0</v>
      </c>
      <c r="CP233" s="355">
        <v>0</v>
      </c>
      <c r="CQ233" s="355">
        <v>0</v>
      </c>
      <c r="CR233" s="355">
        <v>0</v>
      </c>
      <c r="CS233" s="355">
        <v>0</v>
      </c>
      <c r="CT233" s="355">
        <v>0</v>
      </c>
      <c r="CU233" s="356">
        <v>0</v>
      </c>
      <c r="CV233">
        <v>0</v>
      </c>
      <c r="CW233">
        <v>0</v>
      </c>
      <c r="CX233">
        <v>0</v>
      </c>
      <c r="CY233">
        <v>0</v>
      </c>
      <c r="CZ233">
        <v>0</v>
      </c>
      <c r="DA233" s="365"/>
      <c r="DC233">
        <v>1</v>
      </c>
    </row>
    <row r="234" spans="1:107" ht="15.75" customHeight="1" x14ac:dyDescent="0.45">
      <c r="A234" s="332" t="s">
        <v>8420</v>
      </c>
      <c r="B234" s="342" t="s">
        <v>5578</v>
      </c>
      <c r="C234" s="332" t="s">
        <v>8427</v>
      </c>
      <c r="D234" s="332"/>
      <c r="E234" s="361" t="s">
        <v>122</v>
      </c>
      <c r="G234" s="332" t="s">
        <v>702</v>
      </c>
      <c r="H234" s="332" t="s">
        <v>56</v>
      </c>
      <c r="I234" s="332" t="s">
        <v>455</v>
      </c>
      <c r="J234" s="332" t="s">
        <v>269</v>
      </c>
      <c r="K234" s="24" t="s">
        <v>228</v>
      </c>
      <c r="L234" s="332" t="s">
        <v>272</v>
      </c>
      <c r="M234" s="332" t="s">
        <v>300</v>
      </c>
      <c r="N234" s="332" t="s">
        <v>300</v>
      </c>
      <c r="Q234" s="346">
        <v>0</v>
      </c>
      <c r="R234" s="346">
        <v>0</v>
      </c>
      <c r="S234" s="346">
        <v>0</v>
      </c>
      <c r="T234" s="346">
        <v>0</v>
      </c>
      <c r="U234" s="346">
        <v>0</v>
      </c>
      <c r="V234" s="347">
        <v>1</v>
      </c>
      <c r="W234" s="346">
        <v>0</v>
      </c>
      <c r="X234" s="347">
        <v>1</v>
      </c>
      <c r="Y234" s="348">
        <v>0</v>
      </c>
      <c r="Z234" s="349">
        <v>0</v>
      </c>
      <c r="AA234" s="349">
        <v>0</v>
      </c>
      <c r="AB234" s="349">
        <v>0</v>
      </c>
      <c r="AC234" s="349">
        <v>0</v>
      </c>
      <c r="AD234" s="349">
        <v>0</v>
      </c>
      <c r="AE234" s="349">
        <v>0</v>
      </c>
      <c r="AF234" s="349">
        <v>0</v>
      </c>
      <c r="AG234" s="349">
        <v>0</v>
      </c>
      <c r="AH234" s="349">
        <v>0</v>
      </c>
      <c r="AI234" s="349">
        <v>0</v>
      </c>
      <c r="AJ234" s="349">
        <v>0</v>
      </c>
      <c r="AK234" s="349">
        <v>0</v>
      </c>
      <c r="AL234" s="349">
        <v>0</v>
      </c>
      <c r="AM234" s="350">
        <v>0</v>
      </c>
      <c r="AN234" s="350">
        <v>0</v>
      </c>
      <c r="AO234" s="350">
        <v>0</v>
      </c>
      <c r="AP234" s="350">
        <v>0</v>
      </c>
      <c r="AQ234" s="350">
        <v>0</v>
      </c>
      <c r="AR234" s="350">
        <v>0</v>
      </c>
      <c r="AS234" s="350">
        <v>0</v>
      </c>
      <c r="AT234" s="350">
        <v>0</v>
      </c>
      <c r="AU234" s="350">
        <v>0</v>
      </c>
      <c r="AV234" s="350">
        <v>0</v>
      </c>
      <c r="AW234" s="350">
        <v>0</v>
      </c>
      <c r="AX234" s="350">
        <v>0</v>
      </c>
      <c r="AY234" s="350">
        <v>0</v>
      </c>
      <c r="AZ234" s="350">
        <v>0</v>
      </c>
      <c r="BA234" s="350">
        <v>0</v>
      </c>
      <c r="BB234" s="350">
        <v>0</v>
      </c>
      <c r="BC234" s="351">
        <v>0</v>
      </c>
      <c r="BD234" s="351">
        <v>0</v>
      </c>
      <c r="BE234" s="351">
        <v>0</v>
      </c>
      <c r="BF234" s="351">
        <v>0</v>
      </c>
      <c r="BG234" s="351">
        <v>0</v>
      </c>
      <c r="BH234" s="351">
        <v>0</v>
      </c>
      <c r="BI234" s="351">
        <v>0</v>
      </c>
      <c r="BJ234" s="351">
        <v>0</v>
      </c>
      <c r="BK234" s="351">
        <v>0</v>
      </c>
      <c r="BL234" s="351">
        <v>0</v>
      </c>
      <c r="BM234" s="351">
        <v>0</v>
      </c>
      <c r="BN234" s="351">
        <v>0</v>
      </c>
      <c r="BO234" s="352">
        <v>0</v>
      </c>
      <c r="BP234" s="352">
        <v>0</v>
      </c>
      <c r="BQ234" s="353">
        <v>0</v>
      </c>
      <c r="BR234" s="353">
        <v>0</v>
      </c>
      <c r="BS234" s="353">
        <v>0</v>
      </c>
      <c r="BT234" s="353">
        <v>0</v>
      </c>
      <c r="BU234" s="353">
        <v>0</v>
      </c>
      <c r="BV234" s="353">
        <v>0</v>
      </c>
      <c r="BW234" s="353">
        <v>0</v>
      </c>
      <c r="BX234" s="353">
        <v>0</v>
      </c>
      <c r="BY234" s="353">
        <v>0</v>
      </c>
      <c r="BZ234" s="353">
        <v>0</v>
      </c>
      <c r="CA234" s="354">
        <v>0</v>
      </c>
      <c r="CB234" s="355">
        <v>0</v>
      </c>
      <c r="CC234" s="355">
        <v>0</v>
      </c>
      <c r="CD234" s="355">
        <v>0</v>
      </c>
      <c r="CE234" s="355">
        <v>0</v>
      </c>
      <c r="CF234" s="355">
        <v>0</v>
      </c>
      <c r="CG234" s="355">
        <v>0</v>
      </c>
      <c r="CH234" s="355">
        <v>0</v>
      </c>
      <c r="CI234" s="355">
        <v>0</v>
      </c>
      <c r="CJ234" s="355">
        <v>0</v>
      </c>
      <c r="CK234" s="355">
        <v>0</v>
      </c>
      <c r="CL234" s="355">
        <v>0</v>
      </c>
      <c r="CM234" s="355">
        <v>0</v>
      </c>
      <c r="CN234" s="355">
        <v>0</v>
      </c>
      <c r="CO234" s="355">
        <v>0</v>
      </c>
      <c r="CP234" s="355">
        <v>0</v>
      </c>
      <c r="CQ234" s="355">
        <v>0</v>
      </c>
      <c r="CR234" s="355">
        <v>0</v>
      </c>
      <c r="CS234" s="355">
        <v>0</v>
      </c>
      <c r="CT234" s="355">
        <v>0</v>
      </c>
      <c r="CU234" s="356">
        <v>0</v>
      </c>
      <c r="CV234">
        <v>0</v>
      </c>
      <c r="CW234">
        <v>0</v>
      </c>
      <c r="CX234">
        <v>0</v>
      </c>
      <c r="CY234">
        <v>0</v>
      </c>
      <c r="CZ234">
        <v>0</v>
      </c>
      <c r="DA234" s="365"/>
      <c r="DC234">
        <v>1</v>
      </c>
    </row>
    <row r="235" spans="1:107" ht="15.75" customHeight="1" x14ac:dyDescent="0.45">
      <c r="A235" s="332" t="s">
        <v>8420</v>
      </c>
      <c r="B235" s="342" t="s">
        <v>5578</v>
      </c>
      <c r="C235" s="332" t="s">
        <v>8428</v>
      </c>
      <c r="D235" s="332"/>
      <c r="E235" s="360" t="s">
        <v>145</v>
      </c>
      <c r="G235" s="332" t="s">
        <v>702</v>
      </c>
      <c r="H235" s="332" t="s">
        <v>56</v>
      </c>
      <c r="I235" s="332" t="s">
        <v>455</v>
      </c>
      <c r="J235" s="332" t="s">
        <v>269</v>
      </c>
      <c r="K235" s="24" t="s">
        <v>228</v>
      </c>
      <c r="L235" s="332" t="s">
        <v>272</v>
      </c>
      <c r="M235" s="332" t="s">
        <v>300</v>
      </c>
      <c r="N235" s="332" t="s">
        <v>300</v>
      </c>
      <c r="Q235" s="346">
        <v>0</v>
      </c>
      <c r="R235" s="346">
        <v>0</v>
      </c>
      <c r="S235" s="346">
        <v>0</v>
      </c>
      <c r="T235" s="346">
        <v>0</v>
      </c>
      <c r="U235" s="346">
        <v>0</v>
      </c>
      <c r="V235" s="347">
        <v>1</v>
      </c>
      <c r="W235" s="346">
        <v>0</v>
      </c>
      <c r="X235" s="346">
        <v>0</v>
      </c>
      <c r="Y235" s="348">
        <v>0</v>
      </c>
      <c r="Z235" s="349">
        <v>0</v>
      </c>
      <c r="AA235" s="349">
        <v>0</v>
      </c>
      <c r="AB235" s="349">
        <v>0</v>
      </c>
      <c r="AC235" s="349">
        <v>0</v>
      </c>
      <c r="AD235" s="349">
        <v>0</v>
      </c>
      <c r="AE235" s="349">
        <v>0</v>
      </c>
      <c r="AF235" s="349">
        <v>0</v>
      </c>
      <c r="AG235" s="349">
        <v>0</v>
      </c>
      <c r="AH235" s="349">
        <v>0</v>
      </c>
      <c r="AI235" s="349">
        <v>0</v>
      </c>
      <c r="AJ235" s="349">
        <v>0</v>
      </c>
      <c r="AK235" s="349">
        <v>0</v>
      </c>
      <c r="AL235" s="349">
        <v>0</v>
      </c>
      <c r="AM235" s="350">
        <v>0</v>
      </c>
      <c r="AN235" s="350">
        <v>0</v>
      </c>
      <c r="AO235" s="350">
        <v>0</v>
      </c>
      <c r="AP235" s="350">
        <v>0</v>
      </c>
      <c r="AQ235" s="350">
        <v>0</v>
      </c>
      <c r="AR235" s="350">
        <v>0</v>
      </c>
      <c r="AS235" s="350">
        <v>0</v>
      </c>
      <c r="AT235" s="350">
        <v>0</v>
      </c>
      <c r="AU235" s="350">
        <v>0</v>
      </c>
      <c r="AV235" s="350">
        <v>0</v>
      </c>
      <c r="AW235" s="350">
        <v>0</v>
      </c>
      <c r="AX235" s="350">
        <v>0</v>
      </c>
      <c r="AY235" s="350">
        <v>0</v>
      </c>
      <c r="AZ235" s="350">
        <v>0</v>
      </c>
      <c r="BA235" s="350">
        <v>0</v>
      </c>
      <c r="BB235" s="350">
        <v>0</v>
      </c>
      <c r="BC235" s="351">
        <v>0</v>
      </c>
      <c r="BD235" s="351">
        <v>0</v>
      </c>
      <c r="BE235" s="351">
        <v>0</v>
      </c>
      <c r="BF235" s="351">
        <v>0</v>
      </c>
      <c r="BG235" s="351">
        <v>0</v>
      </c>
      <c r="BH235" s="351">
        <v>0</v>
      </c>
      <c r="BI235" s="351">
        <v>0</v>
      </c>
      <c r="BJ235" s="351">
        <v>0</v>
      </c>
      <c r="BK235" s="351">
        <v>0</v>
      </c>
      <c r="BL235" s="351">
        <v>0</v>
      </c>
      <c r="BM235" s="351">
        <v>0</v>
      </c>
      <c r="BN235" s="351">
        <v>0</v>
      </c>
      <c r="BO235" s="352">
        <v>0</v>
      </c>
      <c r="BP235" s="352">
        <v>0</v>
      </c>
      <c r="BQ235" s="353">
        <v>0</v>
      </c>
      <c r="BR235" s="353">
        <v>0</v>
      </c>
      <c r="BS235" s="353">
        <v>0</v>
      </c>
      <c r="BT235" s="353">
        <v>0</v>
      </c>
      <c r="BU235" s="353">
        <v>0</v>
      </c>
      <c r="BV235" s="353">
        <v>0</v>
      </c>
      <c r="BW235" s="353">
        <v>0</v>
      </c>
      <c r="BX235" s="353">
        <v>0</v>
      </c>
      <c r="BY235" s="353">
        <v>0</v>
      </c>
      <c r="BZ235" s="353">
        <v>0</v>
      </c>
      <c r="CA235" s="354">
        <v>0</v>
      </c>
      <c r="CB235" s="355">
        <v>0</v>
      </c>
      <c r="CC235" s="355">
        <v>0</v>
      </c>
      <c r="CD235" s="355">
        <v>0</v>
      </c>
      <c r="CE235" s="355">
        <v>0</v>
      </c>
      <c r="CF235" s="355">
        <v>0</v>
      </c>
      <c r="CG235" s="355">
        <v>0</v>
      </c>
      <c r="CH235" s="355">
        <v>0</v>
      </c>
      <c r="CI235" s="355">
        <v>0</v>
      </c>
      <c r="CJ235" s="355">
        <v>0</v>
      </c>
      <c r="CK235" s="355">
        <v>0</v>
      </c>
      <c r="CL235" s="355">
        <v>0</v>
      </c>
      <c r="CM235" s="355">
        <v>0</v>
      </c>
      <c r="CN235" s="355">
        <v>0</v>
      </c>
      <c r="CO235" s="355">
        <v>0</v>
      </c>
      <c r="CP235" s="355">
        <v>0</v>
      </c>
      <c r="CQ235" s="355">
        <v>0</v>
      </c>
      <c r="CR235" s="355">
        <v>0</v>
      </c>
      <c r="CS235" s="355">
        <v>0</v>
      </c>
      <c r="CT235" s="355">
        <v>0</v>
      </c>
      <c r="CU235" s="356">
        <v>0</v>
      </c>
      <c r="CV235">
        <v>0</v>
      </c>
      <c r="CW235">
        <v>0</v>
      </c>
      <c r="CX235">
        <v>0</v>
      </c>
      <c r="CY235">
        <v>0</v>
      </c>
      <c r="CZ235">
        <v>0</v>
      </c>
      <c r="DA235" s="365"/>
      <c r="DC235">
        <v>1</v>
      </c>
    </row>
    <row r="236" spans="1:107" ht="15.75" customHeight="1" x14ac:dyDescent="0.45">
      <c r="A236" s="332" t="s">
        <v>8429</v>
      </c>
      <c r="B236" s="342" t="s">
        <v>5635</v>
      </c>
      <c r="C236" s="332" t="s">
        <v>8430</v>
      </c>
      <c r="D236" s="332"/>
      <c r="E236" s="361" t="s">
        <v>122</v>
      </c>
      <c r="G236" s="332" t="s">
        <v>702</v>
      </c>
      <c r="H236" s="345" t="s">
        <v>56</v>
      </c>
      <c r="I236" s="345" t="s">
        <v>173</v>
      </c>
      <c r="J236" s="345" t="s">
        <v>471</v>
      </c>
      <c r="L236" s="345" t="s">
        <v>55</v>
      </c>
      <c r="M236" s="345" t="s">
        <v>299</v>
      </c>
      <c r="N236" s="345" t="s">
        <v>299</v>
      </c>
      <c r="Q236" s="346">
        <v>0</v>
      </c>
      <c r="R236" s="346">
        <v>0</v>
      </c>
      <c r="S236" s="346">
        <v>0</v>
      </c>
      <c r="T236" s="346">
        <v>0</v>
      </c>
      <c r="U236" s="346">
        <v>0</v>
      </c>
      <c r="V236" s="347">
        <v>1</v>
      </c>
      <c r="W236" s="346">
        <v>0</v>
      </c>
      <c r="X236" s="346">
        <v>0</v>
      </c>
      <c r="Y236" s="348">
        <v>0</v>
      </c>
      <c r="Z236" s="349">
        <v>0</v>
      </c>
      <c r="AA236" s="349">
        <v>0</v>
      </c>
      <c r="AB236" s="349">
        <v>0</v>
      </c>
      <c r="AC236" s="349">
        <v>0</v>
      </c>
      <c r="AD236" s="349">
        <v>0</v>
      </c>
      <c r="AE236" s="349">
        <v>0</v>
      </c>
      <c r="AF236" s="349">
        <v>0</v>
      </c>
      <c r="AG236" s="349">
        <v>0</v>
      </c>
      <c r="AH236" s="349">
        <v>0</v>
      </c>
      <c r="AI236" s="349">
        <v>0</v>
      </c>
      <c r="AJ236" s="349">
        <v>0</v>
      </c>
      <c r="AK236" s="349">
        <v>0</v>
      </c>
      <c r="AL236" s="349">
        <v>0</v>
      </c>
      <c r="AM236" s="350">
        <v>0</v>
      </c>
      <c r="AN236" s="350">
        <v>0</v>
      </c>
      <c r="AO236" s="350">
        <v>0</v>
      </c>
      <c r="AP236" s="350">
        <v>0</v>
      </c>
      <c r="AQ236" s="350">
        <v>0</v>
      </c>
      <c r="AR236" s="350">
        <v>0</v>
      </c>
      <c r="AS236" s="350">
        <v>0</v>
      </c>
      <c r="AT236" s="350">
        <v>0</v>
      </c>
      <c r="AU236" s="350">
        <v>0</v>
      </c>
      <c r="AV236" s="350">
        <v>0</v>
      </c>
      <c r="AW236" s="350">
        <v>0</v>
      </c>
      <c r="AX236" s="350">
        <v>0</v>
      </c>
      <c r="AY236" s="350">
        <v>0</v>
      </c>
      <c r="AZ236" s="350">
        <v>0</v>
      </c>
      <c r="BA236" s="350">
        <v>0</v>
      </c>
      <c r="BB236" s="350">
        <v>0</v>
      </c>
      <c r="BC236" s="351">
        <v>0</v>
      </c>
      <c r="BD236" s="351">
        <v>0</v>
      </c>
      <c r="BE236" s="351">
        <v>0</v>
      </c>
      <c r="BF236" s="351">
        <v>0</v>
      </c>
      <c r="BG236" s="351">
        <v>0</v>
      </c>
      <c r="BH236" s="351">
        <v>0</v>
      </c>
      <c r="BI236" s="351">
        <v>0</v>
      </c>
      <c r="BJ236" s="351">
        <v>0</v>
      </c>
      <c r="BK236" s="351">
        <v>0</v>
      </c>
      <c r="BL236" s="351">
        <v>0</v>
      </c>
      <c r="BM236" s="351">
        <v>0</v>
      </c>
      <c r="BN236" s="351">
        <v>0</v>
      </c>
      <c r="BO236" s="352">
        <v>0</v>
      </c>
      <c r="BP236" s="352">
        <v>0</v>
      </c>
      <c r="BQ236" s="353">
        <v>0</v>
      </c>
      <c r="BR236" s="353">
        <v>0</v>
      </c>
      <c r="BS236" s="353">
        <v>0</v>
      </c>
      <c r="BT236" s="353">
        <v>0</v>
      </c>
      <c r="BU236" s="353">
        <v>0</v>
      </c>
      <c r="BV236" s="353">
        <v>0</v>
      </c>
      <c r="BW236" s="353">
        <v>0</v>
      </c>
      <c r="BX236" s="353">
        <v>0</v>
      </c>
      <c r="BY236" s="353">
        <v>0</v>
      </c>
      <c r="BZ236" s="353">
        <v>0</v>
      </c>
      <c r="CA236" s="354">
        <v>0</v>
      </c>
      <c r="CB236" s="355">
        <v>0</v>
      </c>
      <c r="CC236" s="355">
        <v>0</v>
      </c>
      <c r="CD236" s="355">
        <v>0</v>
      </c>
      <c r="CE236" s="355">
        <v>0</v>
      </c>
      <c r="CF236" s="355">
        <v>0</v>
      </c>
      <c r="CG236" s="355">
        <v>0</v>
      </c>
      <c r="CH236" s="355">
        <v>0</v>
      </c>
      <c r="CI236" s="355">
        <v>0</v>
      </c>
      <c r="CJ236" s="355">
        <v>0</v>
      </c>
      <c r="CK236" s="355">
        <v>0</v>
      </c>
      <c r="CL236" s="355">
        <v>0</v>
      </c>
      <c r="CM236" s="355">
        <v>0</v>
      </c>
      <c r="CN236" s="355">
        <v>0</v>
      </c>
      <c r="CO236" s="355">
        <v>0</v>
      </c>
      <c r="CP236" s="355">
        <v>0</v>
      </c>
      <c r="CQ236" s="355">
        <v>0</v>
      </c>
      <c r="CR236" s="355">
        <v>0</v>
      </c>
      <c r="CS236" s="355">
        <v>0</v>
      </c>
      <c r="CT236" s="355">
        <v>0</v>
      </c>
      <c r="CU236" s="356">
        <v>0</v>
      </c>
      <c r="CV236">
        <v>0</v>
      </c>
      <c r="CW236">
        <v>0</v>
      </c>
      <c r="CX236">
        <v>0</v>
      </c>
      <c r="CY236">
        <v>0</v>
      </c>
      <c r="CZ236">
        <v>0</v>
      </c>
      <c r="DA236" s="365"/>
      <c r="DC236">
        <v>1</v>
      </c>
    </row>
    <row r="237" spans="1:107" ht="15.75" customHeight="1" x14ac:dyDescent="0.45">
      <c r="A237" s="332" t="s">
        <v>8431</v>
      </c>
      <c r="B237" s="342" t="s">
        <v>5640</v>
      </c>
      <c r="C237" s="332" t="s">
        <v>8432</v>
      </c>
      <c r="D237" s="332"/>
      <c r="E237" s="361" t="s">
        <v>122</v>
      </c>
      <c r="G237" s="332" t="s">
        <v>646</v>
      </c>
      <c r="H237" s="332" t="s">
        <v>56</v>
      </c>
      <c r="I237" s="332" t="s">
        <v>455</v>
      </c>
      <c r="J237" s="332" t="s">
        <v>269</v>
      </c>
      <c r="L237" s="332" t="s">
        <v>272</v>
      </c>
      <c r="M237" s="332"/>
      <c r="N237" s="332" t="s">
        <v>55</v>
      </c>
      <c r="P237" s="317" t="s">
        <v>647</v>
      </c>
      <c r="Q237" s="347">
        <v>1</v>
      </c>
      <c r="R237" s="346">
        <v>0</v>
      </c>
      <c r="S237" s="346">
        <v>0</v>
      </c>
      <c r="T237" s="346">
        <v>0</v>
      </c>
      <c r="U237" s="346">
        <v>0</v>
      </c>
      <c r="V237" s="346">
        <v>0</v>
      </c>
      <c r="W237" s="346">
        <v>0</v>
      </c>
      <c r="X237" s="346">
        <v>0</v>
      </c>
      <c r="Y237" s="348">
        <v>0</v>
      </c>
      <c r="Z237" s="349">
        <v>0</v>
      </c>
      <c r="AA237" s="349">
        <v>0</v>
      </c>
      <c r="AB237" s="349">
        <v>0</v>
      </c>
      <c r="AC237" s="349">
        <v>0</v>
      </c>
      <c r="AD237" s="349">
        <v>0</v>
      </c>
      <c r="AE237" s="349">
        <v>0</v>
      </c>
      <c r="AF237" s="349">
        <v>0</v>
      </c>
      <c r="AG237" s="349">
        <v>0</v>
      </c>
      <c r="AH237" s="349">
        <v>0</v>
      </c>
      <c r="AI237" s="349">
        <v>0</v>
      </c>
      <c r="AJ237" s="349">
        <v>0</v>
      </c>
      <c r="AK237" s="349">
        <v>0</v>
      </c>
      <c r="AL237" s="349">
        <v>0</v>
      </c>
      <c r="AM237" s="350">
        <v>0</v>
      </c>
      <c r="AN237" s="350">
        <v>0</v>
      </c>
      <c r="AO237" s="350">
        <v>0</v>
      </c>
      <c r="AP237" s="350">
        <v>0</v>
      </c>
      <c r="AQ237" s="350">
        <v>0</v>
      </c>
      <c r="AR237" s="350">
        <v>0</v>
      </c>
      <c r="AS237" s="350">
        <v>0</v>
      </c>
      <c r="AT237" s="350">
        <v>0</v>
      </c>
      <c r="AU237" s="350">
        <v>0</v>
      </c>
      <c r="AV237" s="350">
        <v>0</v>
      </c>
      <c r="AW237" s="350">
        <v>0</v>
      </c>
      <c r="AX237" s="350">
        <v>0</v>
      </c>
      <c r="AY237" s="350">
        <v>0</v>
      </c>
      <c r="AZ237" s="350">
        <v>0</v>
      </c>
      <c r="BA237" s="350">
        <v>0</v>
      </c>
      <c r="BB237" s="350">
        <v>0</v>
      </c>
      <c r="BC237" s="351">
        <v>0</v>
      </c>
      <c r="BD237" s="351">
        <v>0</v>
      </c>
      <c r="BE237" s="351">
        <v>0</v>
      </c>
      <c r="BF237" s="351">
        <v>0</v>
      </c>
      <c r="BG237" s="351">
        <v>0</v>
      </c>
      <c r="BH237" s="351">
        <v>0</v>
      </c>
      <c r="BI237" s="351">
        <v>0</v>
      </c>
      <c r="BJ237" s="351">
        <v>0</v>
      </c>
      <c r="BK237" s="351">
        <v>0</v>
      </c>
      <c r="BL237" s="351">
        <v>0</v>
      </c>
      <c r="BM237" s="351">
        <v>0</v>
      </c>
      <c r="BN237" s="351">
        <v>0</v>
      </c>
      <c r="BO237" s="352">
        <v>0</v>
      </c>
      <c r="BP237" s="352">
        <v>0</v>
      </c>
      <c r="BQ237" s="353">
        <v>0</v>
      </c>
      <c r="BR237" s="353">
        <v>0</v>
      </c>
      <c r="BS237" s="353">
        <v>0</v>
      </c>
      <c r="BT237" s="353">
        <v>0</v>
      </c>
      <c r="BU237" s="353">
        <v>0</v>
      </c>
      <c r="BV237" s="353">
        <v>0</v>
      </c>
      <c r="BW237" s="353">
        <v>0</v>
      </c>
      <c r="BX237" s="353">
        <v>0</v>
      </c>
      <c r="BY237" s="353">
        <v>0</v>
      </c>
      <c r="BZ237" s="353">
        <v>0</v>
      </c>
      <c r="CA237" s="354">
        <v>0</v>
      </c>
      <c r="CB237" s="355">
        <v>0</v>
      </c>
      <c r="CC237" s="355">
        <v>0</v>
      </c>
      <c r="CD237" s="355">
        <v>0</v>
      </c>
      <c r="CE237" s="355">
        <v>0</v>
      </c>
      <c r="CF237" s="355">
        <v>0</v>
      </c>
      <c r="CG237" s="355">
        <v>0</v>
      </c>
      <c r="CH237" s="355">
        <v>0</v>
      </c>
      <c r="CI237" s="355">
        <v>0</v>
      </c>
      <c r="CJ237" s="355">
        <v>0</v>
      </c>
      <c r="CK237" s="355">
        <v>0</v>
      </c>
      <c r="CL237" s="355">
        <v>0</v>
      </c>
      <c r="CM237" s="355">
        <v>0</v>
      </c>
      <c r="CN237" s="355">
        <v>0</v>
      </c>
      <c r="CO237" s="355">
        <v>0</v>
      </c>
      <c r="CP237" s="355">
        <v>0</v>
      </c>
      <c r="CQ237" s="355">
        <v>0</v>
      </c>
      <c r="CR237" s="355">
        <v>0</v>
      </c>
      <c r="CS237" s="355">
        <v>0</v>
      </c>
      <c r="CT237" s="355">
        <v>0</v>
      </c>
      <c r="CU237" s="356">
        <v>0</v>
      </c>
      <c r="CV237">
        <v>0</v>
      </c>
      <c r="CW237">
        <v>0</v>
      </c>
      <c r="CX237">
        <v>0</v>
      </c>
      <c r="CY237">
        <v>0</v>
      </c>
      <c r="CZ237">
        <v>0</v>
      </c>
      <c r="DA237" s="365" t="s">
        <v>8342</v>
      </c>
      <c r="DC237">
        <v>0</v>
      </c>
    </row>
    <row r="238" spans="1:107" ht="15.75" customHeight="1" x14ac:dyDescent="0.45">
      <c r="A238" s="332" t="s">
        <v>8431</v>
      </c>
      <c r="B238" s="342" t="s">
        <v>5640</v>
      </c>
      <c r="C238" s="332" t="s">
        <v>8433</v>
      </c>
      <c r="D238" s="332"/>
      <c r="E238" s="361" t="s">
        <v>122</v>
      </c>
      <c r="G238" s="332" t="s">
        <v>702</v>
      </c>
      <c r="H238" s="332" t="s">
        <v>56</v>
      </c>
      <c r="I238" s="332" t="s">
        <v>173</v>
      </c>
      <c r="J238" s="332" t="s">
        <v>471</v>
      </c>
      <c r="L238" s="345" t="s">
        <v>274</v>
      </c>
      <c r="M238" s="345" t="s">
        <v>299</v>
      </c>
      <c r="N238" s="345" t="s">
        <v>299</v>
      </c>
      <c r="Q238" s="346">
        <v>0</v>
      </c>
      <c r="R238" s="346">
        <v>0</v>
      </c>
      <c r="S238" s="346">
        <v>0</v>
      </c>
      <c r="T238" s="346">
        <v>0</v>
      </c>
      <c r="U238" s="346">
        <v>0</v>
      </c>
      <c r="V238" s="347">
        <v>1</v>
      </c>
      <c r="W238" s="346">
        <v>0</v>
      </c>
      <c r="X238" s="346">
        <v>0</v>
      </c>
      <c r="Y238" s="348">
        <v>0</v>
      </c>
      <c r="Z238" s="349">
        <v>0</v>
      </c>
      <c r="AA238" s="349">
        <v>0</v>
      </c>
      <c r="AB238" s="349">
        <v>0</v>
      </c>
      <c r="AC238" s="349">
        <v>0</v>
      </c>
      <c r="AD238" s="349">
        <v>0</v>
      </c>
      <c r="AE238" s="349">
        <v>0</v>
      </c>
      <c r="AF238" s="349">
        <v>0</v>
      </c>
      <c r="AG238" s="349">
        <v>0</v>
      </c>
      <c r="AH238" s="349">
        <v>0</v>
      </c>
      <c r="AI238" s="349">
        <v>0</v>
      </c>
      <c r="AJ238" s="349">
        <v>0</v>
      </c>
      <c r="AK238" s="349">
        <v>0</v>
      </c>
      <c r="AL238" s="349">
        <v>0</v>
      </c>
      <c r="AM238" s="350">
        <v>0</v>
      </c>
      <c r="AN238" s="350">
        <v>0</v>
      </c>
      <c r="AO238" s="350">
        <v>0</v>
      </c>
      <c r="AP238" s="350">
        <v>0</v>
      </c>
      <c r="AQ238" s="350">
        <v>0</v>
      </c>
      <c r="AR238" s="350">
        <v>0</v>
      </c>
      <c r="AS238" s="350">
        <v>0</v>
      </c>
      <c r="AT238" s="350">
        <v>0</v>
      </c>
      <c r="AU238" s="350">
        <v>0</v>
      </c>
      <c r="AV238" s="350">
        <v>0</v>
      </c>
      <c r="AW238" s="350">
        <v>0</v>
      </c>
      <c r="AX238" s="350">
        <v>0</v>
      </c>
      <c r="AY238" s="350">
        <v>0</v>
      </c>
      <c r="AZ238" s="350">
        <v>0</v>
      </c>
      <c r="BA238" s="350">
        <v>0</v>
      </c>
      <c r="BB238" s="350">
        <v>0</v>
      </c>
      <c r="BC238" s="351">
        <v>0</v>
      </c>
      <c r="BD238" s="351">
        <v>0</v>
      </c>
      <c r="BE238" s="351">
        <v>0</v>
      </c>
      <c r="BF238" s="351">
        <v>0</v>
      </c>
      <c r="BG238" s="351">
        <v>0</v>
      </c>
      <c r="BH238" s="351">
        <v>0</v>
      </c>
      <c r="BI238" s="351">
        <v>0</v>
      </c>
      <c r="BJ238" s="351">
        <v>0</v>
      </c>
      <c r="BK238" s="351">
        <v>0</v>
      </c>
      <c r="BL238" s="351">
        <v>0</v>
      </c>
      <c r="BM238" s="351">
        <v>0</v>
      </c>
      <c r="BN238" s="351">
        <v>0</v>
      </c>
      <c r="BO238" s="352">
        <v>0</v>
      </c>
      <c r="BP238" s="352">
        <v>0</v>
      </c>
      <c r="BQ238" s="353">
        <v>0</v>
      </c>
      <c r="BR238" s="353">
        <v>0</v>
      </c>
      <c r="BS238" s="353">
        <v>0</v>
      </c>
      <c r="BT238" s="353">
        <v>0</v>
      </c>
      <c r="BU238" s="353">
        <v>0</v>
      </c>
      <c r="BV238" s="353">
        <v>0</v>
      </c>
      <c r="BW238" s="353">
        <v>0</v>
      </c>
      <c r="BX238" s="353">
        <v>0</v>
      </c>
      <c r="BY238" s="353">
        <v>0</v>
      </c>
      <c r="BZ238" s="353">
        <v>0</v>
      </c>
      <c r="CA238" s="354">
        <v>0</v>
      </c>
      <c r="CB238" s="355">
        <v>0</v>
      </c>
      <c r="CC238" s="355">
        <v>0</v>
      </c>
      <c r="CD238" s="355">
        <v>0</v>
      </c>
      <c r="CE238" s="355">
        <v>0</v>
      </c>
      <c r="CF238" s="355">
        <v>0</v>
      </c>
      <c r="CG238" s="355">
        <v>0</v>
      </c>
      <c r="CH238" s="355">
        <v>0</v>
      </c>
      <c r="CI238" s="355">
        <v>0</v>
      </c>
      <c r="CJ238" s="355">
        <v>0</v>
      </c>
      <c r="CK238" s="355">
        <v>0</v>
      </c>
      <c r="CL238" s="355">
        <v>0</v>
      </c>
      <c r="CM238" s="355">
        <v>0</v>
      </c>
      <c r="CN238" s="355">
        <v>0</v>
      </c>
      <c r="CO238" s="355">
        <v>0</v>
      </c>
      <c r="CP238" s="355">
        <v>0</v>
      </c>
      <c r="CQ238" s="355">
        <v>0</v>
      </c>
      <c r="CR238" s="355">
        <v>0</v>
      </c>
      <c r="CS238" s="355">
        <v>0</v>
      </c>
      <c r="CT238" s="355">
        <v>0</v>
      </c>
      <c r="CU238" s="356">
        <v>0</v>
      </c>
      <c r="CV238">
        <v>0</v>
      </c>
      <c r="CW238">
        <v>0</v>
      </c>
      <c r="CX238">
        <v>0</v>
      </c>
      <c r="CY238">
        <v>0</v>
      </c>
      <c r="CZ238">
        <v>0</v>
      </c>
      <c r="DA238" s="365"/>
      <c r="DC238">
        <v>1</v>
      </c>
    </row>
    <row r="239" spans="1:107" ht="15.75" customHeight="1" x14ac:dyDescent="0.45">
      <c r="A239" s="332" t="s">
        <v>8434</v>
      </c>
      <c r="B239" s="342" t="s">
        <v>5692</v>
      </c>
      <c r="C239" s="332" t="s">
        <v>8435</v>
      </c>
      <c r="D239" s="332"/>
      <c r="E239" s="361" t="s">
        <v>122</v>
      </c>
      <c r="G239" s="332" t="s">
        <v>702</v>
      </c>
      <c r="H239" s="332" t="s">
        <v>56</v>
      </c>
      <c r="I239" s="345" t="s">
        <v>455</v>
      </c>
      <c r="J239" s="332" t="s">
        <v>471</v>
      </c>
      <c r="L239" s="345" t="s">
        <v>268</v>
      </c>
      <c r="M239" s="332" t="s">
        <v>299</v>
      </c>
      <c r="N239" s="332" t="s">
        <v>299</v>
      </c>
      <c r="Q239" s="346">
        <v>0</v>
      </c>
      <c r="R239" s="346">
        <v>0</v>
      </c>
      <c r="S239" s="346">
        <v>0</v>
      </c>
      <c r="T239" s="346">
        <v>0</v>
      </c>
      <c r="U239" s="346">
        <v>0</v>
      </c>
      <c r="V239" s="346">
        <v>0</v>
      </c>
      <c r="W239" s="346">
        <v>0</v>
      </c>
      <c r="X239" s="347">
        <v>1</v>
      </c>
      <c r="Y239" s="348">
        <v>0</v>
      </c>
      <c r="Z239" s="349">
        <v>0</v>
      </c>
      <c r="AA239" s="349">
        <v>0</v>
      </c>
      <c r="AB239" s="349">
        <v>0</v>
      </c>
      <c r="AC239" s="349">
        <v>0</v>
      </c>
      <c r="AD239" s="349">
        <v>0</v>
      </c>
      <c r="AE239" s="349">
        <v>0</v>
      </c>
      <c r="AF239" s="349">
        <v>0</v>
      </c>
      <c r="AG239" s="349">
        <v>0</v>
      </c>
      <c r="AH239" s="349">
        <v>0</v>
      </c>
      <c r="AI239" s="349">
        <v>0</v>
      </c>
      <c r="AJ239" s="349">
        <v>0</v>
      </c>
      <c r="AK239" s="349">
        <v>0</v>
      </c>
      <c r="AL239" s="349">
        <v>0</v>
      </c>
      <c r="AM239" s="350">
        <v>0</v>
      </c>
      <c r="AN239" s="350">
        <v>0</v>
      </c>
      <c r="AO239" s="350">
        <v>0</v>
      </c>
      <c r="AP239" s="350">
        <v>0</v>
      </c>
      <c r="AQ239" s="350">
        <v>0</v>
      </c>
      <c r="AR239" s="350">
        <v>0</v>
      </c>
      <c r="AS239" s="350">
        <v>0</v>
      </c>
      <c r="AT239" s="350">
        <v>0</v>
      </c>
      <c r="AU239" s="350">
        <v>0</v>
      </c>
      <c r="AV239" s="350">
        <v>0</v>
      </c>
      <c r="AW239" s="350">
        <v>0</v>
      </c>
      <c r="AX239" s="350">
        <v>0</v>
      </c>
      <c r="AY239" s="350">
        <v>0</v>
      </c>
      <c r="AZ239" s="350">
        <v>0</v>
      </c>
      <c r="BA239" s="350">
        <v>0</v>
      </c>
      <c r="BB239" s="350">
        <v>0</v>
      </c>
      <c r="BC239" s="351">
        <v>0</v>
      </c>
      <c r="BD239" s="351">
        <v>0</v>
      </c>
      <c r="BE239" s="351">
        <v>0</v>
      </c>
      <c r="BF239" s="351">
        <v>0</v>
      </c>
      <c r="BG239" s="351">
        <v>0</v>
      </c>
      <c r="BH239" s="351">
        <v>0</v>
      </c>
      <c r="BI239" s="351">
        <v>0</v>
      </c>
      <c r="BJ239" s="351">
        <v>0</v>
      </c>
      <c r="BK239" s="351">
        <v>0</v>
      </c>
      <c r="BL239" s="351">
        <v>0</v>
      </c>
      <c r="BM239" s="351">
        <v>0</v>
      </c>
      <c r="BN239" s="351">
        <v>0</v>
      </c>
      <c r="BO239" s="352">
        <v>0</v>
      </c>
      <c r="BP239" s="352">
        <v>0</v>
      </c>
      <c r="BQ239" s="353">
        <v>0</v>
      </c>
      <c r="BR239" s="353">
        <v>0</v>
      </c>
      <c r="BS239" s="353">
        <v>0</v>
      </c>
      <c r="BT239" s="353">
        <v>0</v>
      </c>
      <c r="BU239" s="353">
        <v>0</v>
      </c>
      <c r="BV239" s="353">
        <v>0</v>
      </c>
      <c r="BW239" s="353">
        <v>0</v>
      </c>
      <c r="BX239" s="353">
        <v>0</v>
      </c>
      <c r="BY239" s="353">
        <v>0</v>
      </c>
      <c r="BZ239" s="353">
        <v>0</v>
      </c>
      <c r="CA239" s="354">
        <v>0</v>
      </c>
      <c r="CB239" s="355">
        <v>0</v>
      </c>
      <c r="CC239" s="355">
        <v>0</v>
      </c>
      <c r="CD239" s="355">
        <v>0</v>
      </c>
      <c r="CE239" s="355">
        <v>0</v>
      </c>
      <c r="CF239" s="355">
        <v>0</v>
      </c>
      <c r="CG239" s="355">
        <v>0</v>
      </c>
      <c r="CH239" s="355">
        <v>0</v>
      </c>
      <c r="CI239" s="355">
        <v>0</v>
      </c>
      <c r="CJ239" s="355">
        <v>0</v>
      </c>
      <c r="CK239" s="355">
        <v>0</v>
      </c>
      <c r="CL239" s="355">
        <v>0</v>
      </c>
      <c r="CM239" s="355">
        <v>0</v>
      </c>
      <c r="CN239" s="355">
        <v>0</v>
      </c>
      <c r="CO239" s="355">
        <v>0</v>
      </c>
      <c r="CP239" s="355">
        <v>0</v>
      </c>
      <c r="CQ239" s="355">
        <v>0</v>
      </c>
      <c r="CR239" s="355">
        <v>0</v>
      </c>
      <c r="CS239" s="355">
        <v>0</v>
      </c>
      <c r="CT239" s="355">
        <v>0</v>
      </c>
      <c r="CU239" s="356">
        <v>0</v>
      </c>
      <c r="CV239">
        <v>0</v>
      </c>
      <c r="CW239">
        <v>0</v>
      </c>
      <c r="CX239">
        <v>0</v>
      </c>
      <c r="CY239">
        <v>0</v>
      </c>
      <c r="CZ239">
        <v>0</v>
      </c>
      <c r="DA239" s="365"/>
      <c r="DC239">
        <v>1</v>
      </c>
    </row>
    <row r="240" spans="1:107" ht="15.75" customHeight="1" x14ac:dyDescent="0.45">
      <c r="A240" s="332" t="s">
        <v>8434</v>
      </c>
      <c r="B240" s="342" t="s">
        <v>5692</v>
      </c>
      <c r="C240" s="332" t="s">
        <v>8436</v>
      </c>
      <c r="D240" s="332"/>
      <c r="E240" s="361" t="s">
        <v>122</v>
      </c>
      <c r="G240" s="332" t="s">
        <v>702</v>
      </c>
      <c r="H240" s="332" t="s">
        <v>56</v>
      </c>
      <c r="I240" s="332" t="s">
        <v>173</v>
      </c>
      <c r="J240" s="332" t="s">
        <v>471</v>
      </c>
      <c r="L240" s="345" t="s">
        <v>55</v>
      </c>
      <c r="M240" s="332" t="s">
        <v>299</v>
      </c>
      <c r="N240" s="332" t="s">
        <v>299</v>
      </c>
      <c r="Q240" s="346">
        <v>0</v>
      </c>
      <c r="R240" s="346">
        <v>0</v>
      </c>
      <c r="S240" s="346">
        <v>0</v>
      </c>
      <c r="T240" s="346">
        <v>0</v>
      </c>
      <c r="U240" s="346">
        <v>0</v>
      </c>
      <c r="V240" s="347">
        <v>1</v>
      </c>
      <c r="W240" s="346">
        <v>0</v>
      </c>
      <c r="X240" s="346">
        <v>0</v>
      </c>
      <c r="Y240" s="348">
        <v>0</v>
      </c>
      <c r="Z240" s="349">
        <v>0</v>
      </c>
      <c r="AA240" s="349">
        <v>0</v>
      </c>
      <c r="AB240" s="349">
        <v>0</v>
      </c>
      <c r="AC240" s="349">
        <v>0</v>
      </c>
      <c r="AD240" s="349">
        <v>0</v>
      </c>
      <c r="AE240" s="349">
        <v>0</v>
      </c>
      <c r="AF240" s="349">
        <v>0</v>
      </c>
      <c r="AG240" s="349">
        <v>0</v>
      </c>
      <c r="AH240" s="349">
        <v>0</v>
      </c>
      <c r="AI240" s="349">
        <v>0</v>
      </c>
      <c r="AJ240" s="349">
        <v>0</v>
      </c>
      <c r="AK240" s="349">
        <v>0</v>
      </c>
      <c r="AL240" s="349">
        <v>0</v>
      </c>
      <c r="AM240" s="350">
        <v>0</v>
      </c>
      <c r="AN240" s="350">
        <v>0</v>
      </c>
      <c r="AO240" s="350">
        <v>0</v>
      </c>
      <c r="AP240" s="350">
        <v>0</v>
      </c>
      <c r="AQ240" s="350">
        <v>0</v>
      </c>
      <c r="AR240" s="350">
        <v>0</v>
      </c>
      <c r="AS240" s="350">
        <v>0</v>
      </c>
      <c r="AT240" s="350">
        <v>0</v>
      </c>
      <c r="AU240" s="350">
        <v>0</v>
      </c>
      <c r="AV240" s="350">
        <v>0</v>
      </c>
      <c r="AW240" s="350">
        <v>0</v>
      </c>
      <c r="AX240" s="350">
        <v>0</v>
      </c>
      <c r="AY240" s="350">
        <v>0</v>
      </c>
      <c r="AZ240" s="350">
        <v>0</v>
      </c>
      <c r="BA240" s="350">
        <v>0</v>
      </c>
      <c r="BB240" s="350">
        <v>0</v>
      </c>
      <c r="BC240" s="351">
        <v>0</v>
      </c>
      <c r="BD240" s="351">
        <v>0</v>
      </c>
      <c r="BE240" s="351">
        <v>0</v>
      </c>
      <c r="BF240" s="351">
        <v>0</v>
      </c>
      <c r="BG240" s="351">
        <v>0</v>
      </c>
      <c r="BH240" s="351">
        <v>0</v>
      </c>
      <c r="BI240" s="351">
        <v>0</v>
      </c>
      <c r="BJ240" s="351">
        <v>0</v>
      </c>
      <c r="BK240" s="351">
        <v>0</v>
      </c>
      <c r="BL240" s="351">
        <v>0</v>
      </c>
      <c r="BM240" s="351">
        <v>0</v>
      </c>
      <c r="BN240" s="351">
        <v>0</v>
      </c>
      <c r="BO240" s="352">
        <v>0</v>
      </c>
      <c r="BP240" s="352">
        <v>0</v>
      </c>
      <c r="BQ240" s="353">
        <v>0</v>
      </c>
      <c r="BR240" s="353">
        <v>0</v>
      </c>
      <c r="BS240" s="353">
        <v>0</v>
      </c>
      <c r="BT240" s="353">
        <v>0</v>
      </c>
      <c r="BU240" s="353">
        <v>0</v>
      </c>
      <c r="BV240" s="353">
        <v>0</v>
      </c>
      <c r="BW240" s="353">
        <v>0</v>
      </c>
      <c r="BX240" s="353">
        <v>0</v>
      </c>
      <c r="BY240" s="353">
        <v>0</v>
      </c>
      <c r="BZ240" s="353">
        <v>0</v>
      </c>
      <c r="CA240" s="354">
        <v>0</v>
      </c>
      <c r="CB240" s="355">
        <v>0</v>
      </c>
      <c r="CC240" s="355">
        <v>0</v>
      </c>
      <c r="CD240" s="355">
        <v>0</v>
      </c>
      <c r="CE240" s="355">
        <v>0</v>
      </c>
      <c r="CF240" s="355">
        <v>0</v>
      </c>
      <c r="CG240" s="355">
        <v>0</v>
      </c>
      <c r="CH240" s="355">
        <v>0</v>
      </c>
      <c r="CI240" s="355">
        <v>0</v>
      </c>
      <c r="CJ240" s="355">
        <v>0</v>
      </c>
      <c r="CK240" s="355">
        <v>0</v>
      </c>
      <c r="CL240" s="355">
        <v>0</v>
      </c>
      <c r="CM240" s="355">
        <v>0</v>
      </c>
      <c r="CN240" s="355">
        <v>0</v>
      </c>
      <c r="CO240" s="355">
        <v>0</v>
      </c>
      <c r="CP240" s="355">
        <v>0</v>
      </c>
      <c r="CQ240" s="355">
        <v>0</v>
      </c>
      <c r="CR240" s="355">
        <v>0</v>
      </c>
      <c r="CS240" s="355">
        <v>0</v>
      </c>
      <c r="CT240" s="355">
        <v>0</v>
      </c>
      <c r="CU240" s="356">
        <v>0</v>
      </c>
      <c r="CV240">
        <v>0</v>
      </c>
      <c r="CW240">
        <v>0</v>
      </c>
      <c r="CX240">
        <v>0</v>
      </c>
      <c r="CY240">
        <v>0</v>
      </c>
      <c r="CZ240">
        <v>0</v>
      </c>
      <c r="DA240" s="365"/>
      <c r="DC240">
        <v>1</v>
      </c>
    </row>
    <row r="241" spans="1:107" ht="15.75" customHeight="1" x14ac:dyDescent="0.45">
      <c r="A241" s="332" t="s">
        <v>8437</v>
      </c>
      <c r="B241" s="342" t="s">
        <v>5753</v>
      </c>
      <c r="C241" s="332" t="s">
        <v>8438</v>
      </c>
      <c r="D241" s="332"/>
      <c r="E241" s="361" t="s">
        <v>122</v>
      </c>
      <c r="G241" s="332" t="s">
        <v>702</v>
      </c>
      <c r="H241" s="332" t="s">
        <v>56</v>
      </c>
      <c r="I241" s="332" t="s">
        <v>455</v>
      </c>
      <c r="J241" s="332" t="s">
        <v>269</v>
      </c>
      <c r="L241" s="332" t="s">
        <v>268</v>
      </c>
      <c r="M241" s="332" t="s">
        <v>299</v>
      </c>
      <c r="N241" s="332" t="s">
        <v>299</v>
      </c>
      <c r="Q241" s="346">
        <v>0</v>
      </c>
      <c r="R241" s="346">
        <v>0</v>
      </c>
      <c r="S241" s="346">
        <v>0</v>
      </c>
      <c r="T241" s="346">
        <v>0</v>
      </c>
      <c r="U241" s="346">
        <v>0</v>
      </c>
      <c r="V241" s="347">
        <v>1</v>
      </c>
      <c r="W241" s="346">
        <v>0</v>
      </c>
      <c r="X241" s="346">
        <v>0</v>
      </c>
      <c r="Y241" s="348">
        <v>0</v>
      </c>
      <c r="Z241" s="349">
        <v>0</v>
      </c>
      <c r="AA241" s="349">
        <v>0</v>
      </c>
      <c r="AB241" s="349">
        <v>0</v>
      </c>
      <c r="AC241" s="349">
        <v>0</v>
      </c>
      <c r="AD241" s="349">
        <v>0</v>
      </c>
      <c r="AE241" s="349">
        <v>0</v>
      </c>
      <c r="AF241" s="349">
        <v>0</v>
      </c>
      <c r="AG241" s="349">
        <v>0</v>
      </c>
      <c r="AH241" s="349">
        <v>0</v>
      </c>
      <c r="AI241" s="349">
        <v>0</v>
      </c>
      <c r="AJ241" s="349">
        <v>0</v>
      </c>
      <c r="AK241" s="349">
        <v>0</v>
      </c>
      <c r="AL241" s="349">
        <v>0</v>
      </c>
      <c r="AM241" s="350">
        <v>0</v>
      </c>
      <c r="AN241" s="350">
        <v>0</v>
      </c>
      <c r="AO241" s="350">
        <v>0</v>
      </c>
      <c r="AP241" s="350">
        <v>0</v>
      </c>
      <c r="AQ241" s="350">
        <v>0</v>
      </c>
      <c r="AR241" s="350">
        <v>0</v>
      </c>
      <c r="AS241" s="350">
        <v>0</v>
      </c>
      <c r="AT241" s="350">
        <v>0</v>
      </c>
      <c r="AU241" s="350">
        <v>0</v>
      </c>
      <c r="AV241" s="350">
        <v>0</v>
      </c>
      <c r="AW241" s="350">
        <v>0</v>
      </c>
      <c r="AX241" s="350">
        <v>0</v>
      </c>
      <c r="AY241" s="350">
        <v>0</v>
      </c>
      <c r="AZ241" s="350">
        <v>0</v>
      </c>
      <c r="BA241" s="350">
        <v>0</v>
      </c>
      <c r="BB241" s="350">
        <v>0</v>
      </c>
      <c r="BC241" s="351">
        <v>0</v>
      </c>
      <c r="BD241" s="351">
        <v>0</v>
      </c>
      <c r="BE241" s="351">
        <v>0</v>
      </c>
      <c r="BF241" s="351">
        <v>0</v>
      </c>
      <c r="BG241" s="351">
        <v>0</v>
      </c>
      <c r="BH241" s="351">
        <v>0</v>
      </c>
      <c r="BI241" s="351">
        <v>0</v>
      </c>
      <c r="BJ241" s="351">
        <v>0</v>
      </c>
      <c r="BK241" s="351">
        <v>0</v>
      </c>
      <c r="BL241" s="351">
        <v>0</v>
      </c>
      <c r="BM241" s="351">
        <v>0</v>
      </c>
      <c r="BN241" s="351">
        <v>0</v>
      </c>
      <c r="BO241" s="352">
        <v>0</v>
      </c>
      <c r="BP241" s="352">
        <v>0</v>
      </c>
      <c r="BQ241" s="353">
        <v>0</v>
      </c>
      <c r="BR241" s="353">
        <v>0</v>
      </c>
      <c r="BS241" s="353">
        <v>0</v>
      </c>
      <c r="BT241" s="353">
        <v>0</v>
      </c>
      <c r="BU241" s="353">
        <v>0</v>
      </c>
      <c r="BV241" s="353">
        <v>0</v>
      </c>
      <c r="BW241" s="353">
        <v>0</v>
      </c>
      <c r="BX241" s="353">
        <v>0</v>
      </c>
      <c r="BY241" s="353">
        <v>0</v>
      </c>
      <c r="BZ241" s="353">
        <v>0</v>
      </c>
      <c r="CA241" s="354">
        <v>0</v>
      </c>
      <c r="CB241" s="355">
        <v>0</v>
      </c>
      <c r="CC241" s="355">
        <v>0</v>
      </c>
      <c r="CD241" s="355">
        <v>0</v>
      </c>
      <c r="CE241" s="355">
        <v>0</v>
      </c>
      <c r="CF241" s="355">
        <v>0</v>
      </c>
      <c r="CG241" s="355">
        <v>0</v>
      </c>
      <c r="CH241" s="355">
        <v>0</v>
      </c>
      <c r="CI241" s="355">
        <v>0</v>
      </c>
      <c r="CJ241" s="355">
        <v>0</v>
      </c>
      <c r="CK241" s="355">
        <v>0</v>
      </c>
      <c r="CL241" s="355">
        <v>0</v>
      </c>
      <c r="CM241" s="355">
        <v>0</v>
      </c>
      <c r="CN241" s="355">
        <v>0</v>
      </c>
      <c r="CO241" s="355">
        <v>0</v>
      </c>
      <c r="CP241" s="355">
        <v>0</v>
      </c>
      <c r="CQ241" s="355">
        <v>0</v>
      </c>
      <c r="CR241" s="355">
        <v>0</v>
      </c>
      <c r="CS241" s="355">
        <v>0</v>
      </c>
      <c r="CT241" s="355">
        <v>0</v>
      </c>
      <c r="CU241" s="356">
        <v>0</v>
      </c>
      <c r="CV241">
        <v>0</v>
      </c>
      <c r="CW241">
        <v>0</v>
      </c>
      <c r="CX241">
        <v>0</v>
      </c>
      <c r="CY241">
        <v>0</v>
      </c>
      <c r="CZ241">
        <v>0</v>
      </c>
      <c r="DA241" s="365"/>
      <c r="DC241">
        <v>1</v>
      </c>
    </row>
    <row r="242" spans="1:107" ht="15.75" customHeight="1" x14ac:dyDescent="0.45">
      <c r="A242" s="332" t="s">
        <v>8439</v>
      </c>
      <c r="B242" s="342" t="s">
        <v>5763</v>
      </c>
      <c r="C242" s="332" t="s">
        <v>8440</v>
      </c>
      <c r="D242" s="332"/>
      <c r="E242" s="361" t="s">
        <v>122</v>
      </c>
      <c r="G242" s="332" t="s">
        <v>702</v>
      </c>
      <c r="H242" s="332" t="s">
        <v>56</v>
      </c>
      <c r="I242" s="332" t="s">
        <v>455</v>
      </c>
      <c r="J242" s="332" t="s">
        <v>269</v>
      </c>
      <c r="L242" s="345" t="s">
        <v>274</v>
      </c>
      <c r="M242" s="332" t="s">
        <v>299</v>
      </c>
      <c r="N242" s="332" t="s">
        <v>299</v>
      </c>
      <c r="Q242" s="346">
        <v>0</v>
      </c>
      <c r="R242" s="346">
        <v>0</v>
      </c>
      <c r="S242" s="346">
        <v>0</v>
      </c>
      <c r="T242" s="346">
        <v>0</v>
      </c>
      <c r="U242" s="346">
        <v>0</v>
      </c>
      <c r="V242" s="347">
        <v>1</v>
      </c>
      <c r="W242" s="346">
        <v>0</v>
      </c>
      <c r="X242" s="346">
        <v>0</v>
      </c>
      <c r="Y242" s="348">
        <v>0</v>
      </c>
      <c r="Z242" s="349">
        <v>0</v>
      </c>
      <c r="AA242" s="349">
        <v>0</v>
      </c>
      <c r="AB242" s="349">
        <v>0</v>
      </c>
      <c r="AC242" s="349">
        <v>0</v>
      </c>
      <c r="AD242" s="349">
        <v>0</v>
      </c>
      <c r="AE242" s="349">
        <v>0</v>
      </c>
      <c r="AF242" s="349">
        <v>0</v>
      </c>
      <c r="AG242" s="349">
        <v>0</v>
      </c>
      <c r="AH242" s="349">
        <v>0</v>
      </c>
      <c r="AI242" s="349">
        <v>0</v>
      </c>
      <c r="AJ242" s="349">
        <v>0</v>
      </c>
      <c r="AK242" s="349">
        <v>0</v>
      </c>
      <c r="AL242" s="349">
        <v>0</v>
      </c>
      <c r="AM242" s="350">
        <v>0</v>
      </c>
      <c r="AN242" s="350">
        <v>0</v>
      </c>
      <c r="AO242" s="350">
        <v>0</v>
      </c>
      <c r="AP242" s="350">
        <v>0</v>
      </c>
      <c r="AQ242" s="350">
        <v>0</v>
      </c>
      <c r="AR242" s="350">
        <v>0</v>
      </c>
      <c r="AS242" s="350">
        <v>0</v>
      </c>
      <c r="AT242" s="350">
        <v>0</v>
      </c>
      <c r="AU242" s="350">
        <v>0</v>
      </c>
      <c r="AV242" s="350">
        <v>0</v>
      </c>
      <c r="AW242" s="350">
        <v>0</v>
      </c>
      <c r="AX242" s="350">
        <v>0</v>
      </c>
      <c r="AY242" s="350">
        <v>0</v>
      </c>
      <c r="AZ242" s="350">
        <v>0</v>
      </c>
      <c r="BA242" s="350">
        <v>0</v>
      </c>
      <c r="BB242" s="350">
        <v>0</v>
      </c>
      <c r="BC242" s="351">
        <v>0</v>
      </c>
      <c r="BD242" s="351">
        <v>0</v>
      </c>
      <c r="BE242" s="351">
        <v>0</v>
      </c>
      <c r="BF242" s="351">
        <v>0</v>
      </c>
      <c r="BG242" s="351">
        <v>0</v>
      </c>
      <c r="BH242" s="351">
        <v>0</v>
      </c>
      <c r="BI242" s="351">
        <v>0</v>
      </c>
      <c r="BJ242" s="351">
        <v>0</v>
      </c>
      <c r="BK242" s="351">
        <v>0</v>
      </c>
      <c r="BL242" s="351">
        <v>0</v>
      </c>
      <c r="BM242" s="351">
        <v>0</v>
      </c>
      <c r="BN242" s="351">
        <v>0</v>
      </c>
      <c r="BO242" s="352">
        <v>0</v>
      </c>
      <c r="BP242" s="352">
        <v>0</v>
      </c>
      <c r="BQ242" s="353">
        <v>0</v>
      </c>
      <c r="BR242" s="353">
        <v>0</v>
      </c>
      <c r="BS242" s="353">
        <v>0</v>
      </c>
      <c r="BT242" s="353">
        <v>0</v>
      </c>
      <c r="BU242" s="353">
        <v>0</v>
      </c>
      <c r="BV242" s="353">
        <v>0</v>
      </c>
      <c r="BW242" s="353">
        <v>0</v>
      </c>
      <c r="BX242" s="353">
        <v>0</v>
      </c>
      <c r="BY242" s="353">
        <v>0</v>
      </c>
      <c r="BZ242" s="353">
        <v>0</v>
      </c>
      <c r="CA242" s="354">
        <v>0</v>
      </c>
      <c r="CB242" s="355">
        <v>0</v>
      </c>
      <c r="CC242" s="355">
        <v>0</v>
      </c>
      <c r="CD242" s="355">
        <v>0</v>
      </c>
      <c r="CE242" s="355">
        <v>0</v>
      </c>
      <c r="CF242" s="355">
        <v>0</v>
      </c>
      <c r="CG242" s="355">
        <v>0</v>
      </c>
      <c r="CH242" s="355">
        <v>0</v>
      </c>
      <c r="CI242" s="355">
        <v>0</v>
      </c>
      <c r="CJ242" s="355">
        <v>0</v>
      </c>
      <c r="CK242" s="355">
        <v>0</v>
      </c>
      <c r="CL242" s="355">
        <v>0</v>
      </c>
      <c r="CM242" s="355">
        <v>0</v>
      </c>
      <c r="CN242" s="355">
        <v>0</v>
      </c>
      <c r="CO242" s="355">
        <v>0</v>
      </c>
      <c r="CP242" s="355">
        <v>0</v>
      </c>
      <c r="CQ242" s="355">
        <v>0</v>
      </c>
      <c r="CR242" s="355">
        <v>0</v>
      </c>
      <c r="CS242" s="355">
        <v>0</v>
      </c>
      <c r="CT242" s="355">
        <v>0</v>
      </c>
      <c r="CU242" s="356">
        <v>0</v>
      </c>
      <c r="CV242">
        <v>0</v>
      </c>
      <c r="CW242">
        <v>0</v>
      </c>
      <c r="CX242">
        <v>0</v>
      </c>
      <c r="CY242">
        <v>0</v>
      </c>
      <c r="CZ242">
        <v>0</v>
      </c>
      <c r="DA242" s="365"/>
      <c r="DC242">
        <v>1</v>
      </c>
    </row>
    <row r="243" spans="1:107" ht="15.75" customHeight="1" x14ac:dyDescent="0.45">
      <c r="A243" s="332" t="s">
        <v>8439</v>
      </c>
      <c r="B243" s="342" t="s">
        <v>5770</v>
      </c>
      <c r="C243" s="332" t="s">
        <v>8441</v>
      </c>
      <c r="D243" s="332"/>
      <c r="E243" s="361" t="s">
        <v>122</v>
      </c>
      <c r="G243" s="332" t="s">
        <v>702</v>
      </c>
      <c r="H243" s="332" t="s">
        <v>56</v>
      </c>
      <c r="I243" s="332" t="s">
        <v>455</v>
      </c>
      <c r="J243" s="332" t="s">
        <v>269</v>
      </c>
      <c r="L243" s="345" t="s">
        <v>274</v>
      </c>
      <c r="M243" s="332" t="s">
        <v>300</v>
      </c>
      <c r="N243" s="332" t="s">
        <v>300</v>
      </c>
      <c r="Q243" s="346">
        <v>0</v>
      </c>
      <c r="R243" s="346">
        <v>0</v>
      </c>
      <c r="S243" s="346">
        <v>0</v>
      </c>
      <c r="T243" s="346">
        <v>0</v>
      </c>
      <c r="U243" s="346">
        <v>0</v>
      </c>
      <c r="V243" s="347">
        <v>1</v>
      </c>
      <c r="W243" s="346">
        <v>0</v>
      </c>
      <c r="X243" s="346">
        <v>0</v>
      </c>
      <c r="Y243" s="348">
        <v>0</v>
      </c>
      <c r="Z243" s="349">
        <v>0</v>
      </c>
      <c r="AA243" s="349">
        <v>0</v>
      </c>
      <c r="AB243" s="349">
        <v>0</v>
      </c>
      <c r="AC243" s="349">
        <v>0</v>
      </c>
      <c r="AD243" s="349">
        <v>0</v>
      </c>
      <c r="AE243" s="349">
        <v>0</v>
      </c>
      <c r="AF243" s="349">
        <v>0</v>
      </c>
      <c r="AG243" s="349">
        <v>0</v>
      </c>
      <c r="AH243" s="349">
        <v>0</v>
      </c>
      <c r="AI243" s="349">
        <v>0</v>
      </c>
      <c r="AJ243" s="349">
        <v>0</v>
      </c>
      <c r="AK243" s="349">
        <v>0</v>
      </c>
      <c r="AL243" s="349">
        <v>0</v>
      </c>
      <c r="AM243" s="350">
        <v>0</v>
      </c>
      <c r="AN243" s="350">
        <v>0</v>
      </c>
      <c r="AO243" s="350">
        <v>0</v>
      </c>
      <c r="AP243" s="350">
        <v>0</v>
      </c>
      <c r="AQ243" s="350">
        <v>0</v>
      </c>
      <c r="AR243" s="350">
        <v>0</v>
      </c>
      <c r="AS243" s="350">
        <v>0</v>
      </c>
      <c r="AT243" s="350">
        <v>0</v>
      </c>
      <c r="AU243" s="350">
        <v>0</v>
      </c>
      <c r="AV243" s="350">
        <v>0</v>
      </c>
      <c r="AW243" s="350">
        <v>0</v>
      </c>
      <c r="AX243" s="350">
        <v>0</v>
      </c>
      <c r="AY243" s="350">
        <v>0</v>
      </c>
      <c r="AZ243" s="350">
        <v>0</v>
      </c>
      <c r="BA243" s="350">
        <v>0</v>
      </c>
      <c r="BB243" s="350">
        <v>0</v>
      </c>
      <c r="BC243" s="351">
        <v>0</v>
      </c>
      <c r="BD243" s="351">
        <v>0</v>
      </c>
      <c r="BE243" s="351">
        <v>0</v>
      </c>
      <c r="BF243" s="351">
        <v>0</v>
      </c>
      <c r="BG243" s="351">
        <v>0</v>
      </c>
      <c r="BH243" s="351">
        <v>0</v>
      </c>
      <c r="BI243" s="351">
        <v>0</v>
      </c>
      <c r="BJ243" s="351">
        <v>0</v>
      </c>
      <c r="BK243" s="351">
        <v>0</v>
      </c>
      <c r="BL243" s="351">
        <v>0</v>
      </c>
      <c r="BM243" s="351">
        <v>0</v>
      </c>
      <c r="BN243" s="351">
        <v>0</v>
      </c>
      <c r="BO243" s="352">
        <v>0</v>
      </c>
      <c r="BP243" s="352">
        <v>0</v>
      </c>
      <c r="BQ243" s="353">
        <v>0</v>
      </c>
      <c r="BR243" s="353">
        <v>0</v>
      </c>
      <c r="BS243" s="353">
        <v>0</v>
      </c>
      <c r="BT243" s="353">
        <v>0</v>
      </c>
      <c r="BU243" s="353">
        <v>0</v>
      </c>
      <c r="BV243" s="353">
        <v>0</v>
      </c>
      <c r="BW243" s="353">
        <v>0</v>
      </c>
      <c r="BX243" s="353">
        <v>0</v>
      </c>
      <c r="BY243" s="353">
        <v>0</v>
      </c>
      <c r="BZ243" s="353">
        <v>0</v>
      </c>
      <c r="CA243" s="354">
        <v>0</v>
      </c>
      <c r="CB243" s="355">
        <v>0</v>
      </c>
      <c r="CC243" s="355">
        <v>0</v>
      </c>
      <c r="CD243" s="355">
        <v>0</v>
      </c>
      <c r="CE243" s="355">
        <v>0</v>
      </c>
      <c r="CF243" s="355">
        <v>0</v>
      </c>
      <c r="CG243" s="355">
        <v>0</v>
      </c>
      <c r="CH243" s="355">
        <v>0</v>
      </c>
      <c r="CI243" s="355">
        <v>0</v>
      </c>
      <c r="CJ243" s="355">
        <v>0</v>
      </c>
      <c r="CK243" s="355">
        <v>0</v>
      </c>
      <c r="CL243" s="355">
        <v>0</v>
      </c>
      <c r="CM243" s="355">
        <v>0</v>
      </c>
      <c r="CN243" s="355">
        <v>0</v>
      </c>
      <c r="CO243" s="355">
        <v>0</v>
      </c>
      <c r="CP243" s="355">
        <v>0</v>
      </c>
      <c r="CQ243" s="355">
        <v>0</v>
      </c>
      <c r="CR243" s="355">
        <v>0</v>
      </c>
      <c r="CS243" s="355">
        <v>0</v>
      </c>
      <c r="CT243" s="355">
        <v>0</v>
      </c>
      <c r="CU243" s="356">
        <v>0</v>
      </c>
      <c r="CV243">
        <v>0</v>
      </c>
      <c r="CW243">
        <v>0</v>
      </c>
      <c r="CX243">
        <v>0</v>
      </c>
      <c r="CY243">
        <v>0</v>
      </c>
      <c r="CZ243">
        <v>0</v>
      </c>
      <c r="DA243" s="365"/>
      <c r="DC243">
        <v>1</v>
      </c>
    </row>
    <row r="244" spans="1:107" ht="15.75" customHeight="1" x14ac:dyDescent="0.45">
      <c r="A244" s="332" t="s">
        <v>8439</v>
      </c>
      <c r="B244" s="342" t="s">
        <v>5776</v>
      </c>
      <c r="C244" s="332" t="s">
        <v>8442</v>
      </c>
      <c r="D244" s="332"/>
      <c r="E244" s="361" t="s">
        <v>122</v>
      </c>
      <c r="G244" s="332" t="s">
        <v>702</v>
      </c>
      <c r="H244" s="332" t="s">
        <v>56</v>
      </c>
      <c r="I244" s="332" t="s">
        <v>455</v>
      </c>
      <c r="J244" s="332" t="s">
        <v>269</v>
      </c>
      <c r="L244" s="332" t="s">
        <v>272</v>
      </c>
      <c r="M244" s="332" t="s">
        <v>299</v>
      </c>
      <c r="N244" s="332" t="s">
        <v>299</v>
      </c>
      <c r="Q244" s="346">
        <v>0</v>
      </c>
      <c r="R244" s="346">
        <v>0</v>
      </c>
      <c r="S244" s="346">
        <v>0</v>
      </c>
      <c r="T244" s="346">
        <v>0</v>
      </c>
      <c r="U244" s="346">
        <v>0</v>
      </c>
      <c r="V244" s="347">
        <v>1</v>
      </c>
      <c r="W244" s="346">
        <v>0</v>
      </c>
      <c r="X244" s="346">
        <v>0</v>
      </c>
      <c r="Y244" s="348">
        <v>0</v>
      </c>
      <c r="Z244" s="349">
        <v>0</v>
      </c>
      <c r="AA244" s="349">
        <v>0</v>
      </c>
      <c r="AB244" s="349">
        <v>0</v>
      </c>
      <c r="AC244" s="349">
        <v>0</v>
      </c>
      <c r="AD244" s="349">
        <v>0</v>
      </c>
      <c r="AE244" s="349">
        <v>0</v>
      </c>
      <c r="AF244" s="349">
        <v>0</v>
      </c>
      <c r="AG244" s="349">
        <v>0</v>
      </c>
      <c r="AH244" s="349">
        <v>0</v>
      </c>
      <c r="AI244" s="349">
        <v>0</v>
      </c>
      <c r="AJ244" s="349">
        <v>0</v>
      </c>
      <c r="AK244" s="349">
        <v>0</v>
      </c>
      <c r="AL244" s="349">
        <v>0</v>
      </c>
      <c r="AM244" s="350">
        <v>0</v>
      </c>
      <c r="AN244" s="350">
        <v>0</v>
      </c>
      <c r="AO244" s="350">
        <v>0</v>
      </c>
      <c r="AP244" s="350">
        <v>0</v>
      </c>
      <c r="AQ244" s="350">
        <v>0</v>
      </c>
      <c r="AR244" s="350">
        <v>0</v>
      </c>
      <c r="AS244" s="350">
        <v>0</v>
      </c>
      <c r="AT244" s="350">
        <v>0</v>
      </c>
      <c r="AU244" s="350">
        <v>0</v>
      </c>
      <c r="AV244" s="350">
        <v>0</v>
      </c>
      <c r="AW244" s="350">
        <v>0</v>
      </c>
      <c r="AX244" s="350">
        <v>0</v>
      </c>
      <c r="AY244" s="350">
        <v>0</v>
      </c>
      <c r="AZ244" s="350">
        <v>0</v>
      </c>
      <c r="BA244" s="350">
        <v>0</v>
      </c>
      <c r="BB244" s="350">
        <v>0</v>
      </c>
      <c r="BC244" s="351">
        <v>0</v>
      </c>
      <c r="BD244" s="351">
        <v>0</v>
      </c>
      <c r="BE244" s="351">
        <v>0</v>
      </c>
      <c r="BF244" s="351">
        <v>0</v>
      </c>
      <c r="BG244" s="351">
        <v>0</v>
      </c>
      <c r="BH244" s="351">
        <v>0</v>
      </c>
      <c r="BI244" s="351">
        <v>0</v>
      </c>
      <c r="BJ244" s="351">
        <v>0</v>
      </c>
      <c r="BK244" s="351">
        <v>0</v>
      </c>
      <c r="BL244" s="351">
        <v>0</v>
      </c>
      <c r="BM244" s="351">
        <v>0</v>
      </c>
      <c r="BN244" s="351">
        <v>0</v>
      </c>
      <c r="BO244" s="352">
        <v>0</v>
      </c>
      <c r="BP244" s="352">
        <v>0</v>
      </c>
      <c r="BQ244" s="353">
        <v>0</v>
      </c>
      <c r="BR244" s="353">
        <v>0</v>
      </c>
      <c r="BS244" s="353">
        <v>0</v>
      </c>
      <c r="BT244" s="353">
        <v>0</v>
      </c>
      <c r="BU244" s="353">
        <v>0</v>
      </c>
      <c r="BV244" s="353">
        <v>0</v>
      </c>
      <c r="BW244" s="353">
        <v>0</v>
      </c>
      <c r="BX244" s="353">
        <v>0</v>
      </c>
      <c r="BY244" s="353">
        <v>0</v>
      </c>
      <c r="BZ244" s="353">
        <v>0</v>
      </c>
      <c r="CA244" s="354">
        <v>0</v>
      </c>
      <c r="CB244" s="355">
        <v>0</v>
      </c>
      <c r="CC244" s="355">
        <v>0</v>
      </c>
      <c r="CD244" s="355">
        <v>0</v>
      </c>
      <c r="CE244" s="355">
        <v>0</v>
      </c>
      <c r="CF244" s="355">
        <v>0</v>
      </c>
      <c r="CG244" s="355">
        <v>0</v>
      </c>
      <c r="CH244" s="355">
        <v>0</v>
      </c>
      <c r="CI244" s="355">
        <v>0</v>
      </c>
      <c r="CJ244" s="355">
        <v>0</v>
      </c>
      <c r="CK244" s="355">
        <v>0</v>
      </c>
      <c r="CL244" s="355">
        <v>0</v>
      </c>
      <c r="CM244" s="355">
        <v>0</v>
      </c>
      <c r="CN244" s="355">
        <v>0</v>
      </c>
      <c r="CO244" s="355">
        <v>0</v>
      </c>
      <c r="CP244" s="355">
        <v>0</v>
      </c>
      <c r="CQ244" s="355">
        <v>0</v>
      </c>
      <c r="CR244" s="355">
        <v>0</v>
      </c>
      <c r="CS244" s="355">
        <v>0</v>
      </c>
      <c r="CT244" s="355">
        <v>0</v>
      </c>
      <c r="CU244" s="356">
        <v>0</v>
      </c>
      <c r="CV244">
        <v>0</v>
      </c>
      <c r="CW244">
        <v>0</v>
      </c>
      <c r="CX244">
        <v>0</v>
      </c>
      <c r="CY244">
        <v>0</v>
      </c>
      <c r="CZ244">
        <v>0</v>
      </c>
      <c r="DA244" s="365"/>
      <c r="DC244">
        <v>1</v>
      </c>
    </row>
    <row r="245" spans="1:107" ht="15.75" customHeight="1" x14ac:dyDescent="0.45">
      <c r="A245" s="332" t="s">
        <v>6274</v>
      </c>
      <c r="B245" s="342" t="s">
        <v>5874</v>
      </c>
      <c r="C245" s="332" t="s">
        <v>8443</v>
      </c>
      <c r="D245" s="332"/>
      <c r="E245" s="361" t="s">
        <v>122</v>
      </c>
      <c r="G245" s="332" t="s">
        <v>702</v>
      </c>
      <c r="H245" s="332" t="s">
        <v>56</v>
      </c>
      <c r="I245" s="332" t="s">
        <v>173</v>
      </c>
      <c r="J245" s="332" t="s">
        <v>471</v>
      </c>
      <c r="L245" s="345" t="s">
        <v>274</v>
      </c>
      <c r="M245" s="364" t="s">
        <v>300</v>
      </c>
      <c r="N245" s="332" t="s">
        <v>299</v>
      </c>
      <c r="Q245" s="346">
        <v>0</v>
      </c>
      <c r="R245" s="346">
        <v>0</v>
      </c>
      <c r="S245" s="346">
        <v>0</v>
      </c>
      <c r="T245" s="346">
        <v>0</v>
      </c>
      <c r="U245" s="346">
        <v>0</v>
      </c>
      <c r="V245" s="347">
        <v>1</v>
      </c>
      <c r="W245" s="346">
        <v>0</v>
      </c>
      <c r="X245" s="346">
        <v>0</v>
      </c>
      <c r="Y245" s="348">
        <v>0</v>
      </c>
      <c r="Z245" s="349">
        <v>0</v>
      </c>
      <c r="AA245" s="349">
        <v>0</v>
      </c>
      <c r="AB245" s="349">
        <v>0</v>
      </c>
      <c r="AC245" s="349">
        <v>0</v>
      </c>
      <c r="AD245" s="349">
        <v>0</v>
      </c>
      <c r="AE245" s="349">
        <v>0</v>
      </c>
      <c r="AF245" s="349">
        <v>0</v>
      </c>
      <c r="AG245" s="349">
        <v>0</v>
      </c>
      <c r="AH245" s="349">
        <v>0</v>
      </c>
      <c r="AI245" s="349">
        <v>0</v>
      </c>
      <c r="AJ245" s="349">
        <v>0</v>
      </c>
      <c r="AK245" s="349">
        <v>0</v>
      </c>
      <c r="AL245" s="349">
        <v>0</v>
      </c>
      <c r="AM245" s="350">
        <v>0</v>
      </c>
      <c r="AN245" s="350">
        <v>0</v>
      </c>
      <c r="AO245" s="350">
        <v>0</v>
      </c>
      <c r="AP245" s="350">
        <v>0</v>
      </c>
      <c r="AQ245" s="350">
        <v>0</v>
      </c>
      <c r="AR245" s="350">
        <v>0</v>
      </c>
      <c r="AS245" s="350">
        <v>0</v>
      </c>
      <c r="AT245" s="350">
        <v>0</v>
      </c>
      <c r="AU245" s="350">
        <v>0</v>
      </c>
      <c r="AV245" s="350">
        <v>0</v>
      </c>
      <c r="AW245" s="350">
        <v>0</v>
      </c>
      <c r="AX245" s="350">
        <v>0</v>
      </c>
      <c r="AY245" s="350">
        <v>0</v>
      </c>
      <c r="AZ245" s="350">
        <v>0</v>
      </c>
      <c r="BA245" s="350">
        <v>0</v>
      </c>
      <c r="BB245" s="350">
        <v>0</v>
      </c>
      <c r="BC245" s="351">
        <v>0</v>
      </c>
      <c r="BD245" s="351">
        <v>0</v>
      </c>
      <c r="BE245" s="351">
        <v>0</v>
      </c>
      <c r="BF245" s="351">
        <v>0</v>
      </c>
      <c r="BG245" s="351">
        <v>0</v>
      </c>
      <c r="BH245" s="351">
        <v>0</v>
      </c>
      <c r="BI245" s="351">
        <v>0</v>
      </c>
      <c r="BJ245" s="351">
        <v>0</v>
      </c>
      <c r="BK245" s="351">
        <v>0</v>
      </c>
      <c r="BL245" s="351">
        <v>0</v>
      </c>
      <c r="BM245" s="351">
        <v>0</v>
      </c>
      <c r="BN245" s="351">
        <v>0</v>
      </c>
      <c r="BO245" s="352">
        <v>0</v>
      </c>
      <c r="BP245" s="352">
        <v>0</v>
      </c>
      <c r="BQ245" s="353">
        <v>0</v>
      </c>
      <c r="BR245" s="353">
        <v>0</v>
      </c>
      <c r="BS245" s="353">
        <v>0</v>
      </c>
      <c r="BT245" s="353">
        <v>0</v>
      </c>
      <c r="BU245" s="353">
        <v>0</v>
      </c>
      <c r="BV245" s="353">
        <v>0</v>
      </c>
      <c r="BW245" s="353">
        <v>0</v>
      </c>
      <c r="BX245" s="353">
        <v>0</v>
      </c>
      <c r="BY245" s="353">
        <v>0</v>
      </c>
      <c r="BZ245" s="353">
        <v>0</v>
      </c>
      <c r="CA245" s="354">
        <v>0</v>
      </c>
      <c r="CB245" s="355">
        <v>0</v>
      </c>
      <c r="CC245" s="355">
        <v>0</v>
      </c>
      <c r="CD245" s="355">
        <v>0</v>
      </c>
      <c r="CE245" s="355">
        <v>0</v>
      </c>
      <c r="CF245" s="355">
        <v>0</v>
      </c>
      <c r="CG245" s="355">
        <v>0</v>
      </c>
      <c r="CH245" s="355">
        <v>0</v>
      </c>
      <c r="CI245" s="355">
        <v>0</v>
      </c>
      <c r="CJ245" s="355">
        <v>0</v>
      </c>
      <c r="CK245" s="355">
        <v>0</v>
      </c>
      <c r="CL245" s="355">
        <v>0</v>
      </c>
      <c r="CM245" s="355">
        <v>0</v>
      </c>
      <c r="CN245" s="355">
        <v>0</v>
      </c>
      <c r="CO245" s="355">
        <v>0</v>
      </c>
      <c r="CP245" s="355">
        <v>0</v>
      </c>
      <c r="CQ245" s="355">
        <v>0</v>
      </c>
      <c r="CR245" s="355">
        <v>0</v>
      </c>
      <c r="CS245" s="355">
        <v>0</v>
      </c>
      <c r="CT245" s="355">
        <v>0</v>
      </c>
      <c r="CU245" s="356">
        <v>0</v>
      </c>
      <c r="CV245">
        <v>0</v>
      </c>
      <c r="CW245">
        <v>0</v>
      </c>
      <c r="CX245">
        <v>0</v>
      </c>
      <c r="CY245">
        <v>0</v>
      </c>
      <c r="CZ245">
        <v>0</v>
      </c>
      <c r="DA245" s="365"/>
      <c r="DC245">
        <v>1</v>
      </c>
    </row>
    <row r="246" spans="1:107" ht="15.75" customHeight="1" x14ac:dyDescent="0.45">
      <c r="A246" s="332" t="s">
        <v>6274</v>
      </c>
      <c r="B246" s="342" t="s">
        <v>5874</v>
      </c>
      <c r="C246" s="332" t="s">
        <v>8444</v>
      </c>
      <c r="D246" s="332"/>
      <c r="E246" s="361" t="s">
        <v>122</v>
      </c>
      <c r="G246" s="332" t="s">
        <v>702</v>
      </c>
      <c r="H246" s="332" t="s">
        <v>56</v>
      </c>
      <c r="I246" s="332" t="s">
        <v>173</v>
      </c>
      <c r="J246" s="332" t="s">
        <v>471</v>
      </c>
      <c r="L246" s="345" t="s">
        <v>274</v>
      </c>
      <c r="M246" s="364" t="s">
        <v>300</v>
      </c>
      <c r="N246" s="332" t="s">
        <v>299</v>
      </c>
      <c r="Q246" s="346">
        <v>0</v>
      </c>
      <c r="R246" s="346">
        <v>0</v>
      </c>
      <c r="S246" s="346">
        <v>0</v>
      </c>
      <c r="T246" s="346">
        <v>0</v>
      </c>
      <c r="U246" s="346">
        <v>0</v>
      </c>
      <c r="V246" s="347">
        <v>1</v>
      </c>
      <c r="W246" s="346">
        <v>0</v>
      </c>
      <c r="X246" s="346">
        <v>0</v>
      </c>
      <c r="Y246" s="348">
        <v>0</v>
      </c>
      <c r="Z246" s="349">
        <v>0</v>
      </c>
      <c r="AA246" s="349">
        <v>0</v>
      </c>
      <c r="AB246" s="349">
        <v>0</v>
      </c>
      <c r="AC246" s="349">
        <v>0</v>
      </c>
      <c r="AD246" s="349">
        <v>0</v>
      </c>
      <c r="AE246" s="349">
        <v>0</v>
      </c>
      <c r="AF246" s="349">
        <v>0</v>
      </c>
      <c r="AG246" s="349">
        <v>0</v>
      </c>
      <c r="AH246" s="349">
        <v>0</v>
      </c>
      <c r="AI246" s="349">
        <v>0</v>
      </c>
      <c r="AJ246" s="349">
        <v>0</v>
      </c>
      <c r="AK246" s="349">
        <v>0</v>
      </c>
      <c r="AL246" s="349">
        <v>0</v>
      </c>
      <c r="AM246" s="350">
        <v>0</v>
      </c>
      <c r="AN246" s="350">
        <v>0</v>
      </c>
      <c r="AO246" s="350">
        <v>0</v>
      </c>
      <c r="AP246" s="350">
        <v>0</v>
      </c>
      <c r="AQ246" s="350">
        <v>0</v>
      </c>
      <c r="AR246" s="350">
        <v>0</v>
      </c>
      <c r="AS246" s="350">
        <v>0</v>
      </c>
      <c r="AT246" s="350">
        <v>0</v>
      </c>
      <c r="AU246" s="350">
        <v>0</v>
      </c>
      <c r="AV246" s="350">
        <v>0</v>
      </c>
      <c r="AW246" s="350">
        <v>0</v>
      </c>
      <c r="AX246" s="350">
        <v>0</v>
      </c>
      <c r="AY246" s="350">
        <v>0</v>
      </c>
      <c r="AZ246" s="350">
        <v>0</v>
      </c>
      <c r="BA246" s="350">
        <v>0</v>
      </c>
      <c r="BB246" s="350">
        <v>0</v>
      </c>
      <c r="BC246" s="351">
        <v>0</v>
      </c>
      <c r="BD246" s="351">
        <v>0</v>
      </c>
      <c r="BE246" s="351">
        <v>0</v>
      </c>
      <c r="BF246" s="351">
        <v>0</v>
      </c>
      <c r="BG246" s="351">
        <v>0</v>
      </c>
      <c r="BH246" s="351">
        <v>0</v>
      </c>
      <c r="BI246" s="351">
        <v>0</v>
      </c>
      <c r="BJ246" s="351">
        <v>0</v>
      </c>
      <c r="BK246" s="351">
        <v>0</v>
      </c>
      <c r="BL246" s="351">
        <v>0</v>
      </c>
      <c r="BM246" s="351">
        <v>0</v>
      </c>
      <c r="BN246" s="351">
        <v>0</v>
      </c>
      <c r="BO246" s="352">
        <v>0</v>
      </c>
      <c r="BP246" s="352">
        <v>0</v>
      </c>
      <c r="BQ246" s="353">
        <v>0</v>
      </c>
      <c r="BR246" s="353">
        <v>0</v>
      </c>
      <c r="BS246" s="353">
        <v>0</v>
      </c>
      <c r="BT246" s="353">
        <v>0</v>
      </c>
      <c r="BU246" s="353">
        <v>0</v>
      </c>
      <c r="BV246" s="353">
        <v>0</v>
      </c>
      <c r="BW246" s="353">
        <v>0</v>
      </c>
      <c r="BX246" s="353">
        <v>0</v>
      </c>
      <c r="BY246" s="353">
        <v>0</v>
      </c>
      <c r="BZ246" s="353">
        <v>0</v>
      </c>
      <c r="CA246" s="354">
        <v>0</v>
      </c>
      <c r="CB246" s="355">
        <v>0</v>
      </c>
      <c r="CC246" s="355">
        <v>0</v>
      </c>
      <c r="CD246" s="355">
        <v>0</v>
      </c>
      <c r="CE246" s="355">
        <v>0</v>
      </c>
      <c r="CF246" s="355">
        <v>0</v>
      </c>
      <c r="CG246" s="355">
        <v>0</v>
      </c>
      <c r="CH246" s="355">
        <v>0</v>
      </c>
      <c r="CI246" s="355">
        <v>0</v>
      </c>
      <c r="CJ246" s="355">
        <v>0</v>
      </c>
      <c r="CK246" s="355">
        <v>0</v>
      </c>
      <c r="CL246" s="355">
        <v>0</v>
      </c>
      <c r="CM246" s="355">
        <v>0</v>
      </c>
      <c r="CN246" s="355">
        <v>0</v>
      </c>
      <c r="CO246" s="355">
        <v>0</v>
      </c>
      <c r="CP246" s="355">
        <v>0</v>
      </c>
      <c r="CQ246" s="355">
        <v>0</v>
      </c>
      <c r="CR246" s="355">
        <v>0</v>
      </c>
      <c r="CS246" s="355">
        <v>0</v>
      </c>
      <c r="CT246" s="355">
        <v>0</v>
      </c>
      <c r="CU246" s="356">
        <v>0</v>
      </c>
      <c r="CV246">
        <v>0</v>
      </c>
      <c r="CW246">
        <v>0</v>
      </c>
      <c r="CX246">
        <v>0</v>
      </c>
      <c r="CY246">
        <v>0</v>
      </c>
      <c r="CZ246">
        <v>0</v>
      </c>
      <c r="DA246" s="365"/>
      <c r="DC246">
        <v>1</v>
      </c>
    </row>
    <row r="247" spans="1:107" ht="15.75" customHeight="1" x14ac:dyDescent="0.45">
      <c r="A247" s="332" t="s">
        <v>6274</v>
      </c>
      <c r="B247" s="342" t="s">
        <v>5882</v>
      </c>
      <c r="C247" s="332" t="s">
        <v>8445</v>
      </c>
      <c r="D247" s="332"/>
      <c r="E247" s="361" t="s">
        <v>122</v>
      </c>
      <c r="G247" s="332" t="s">
        <v>702</v>
      </c>
      <c r="H247" s="332" t="s">
        <v>56</v>
      </c>
      <c r="I247" s="332" t="s">
        <v>173</v>
      </c>
      <c r="J247" s="332" t="s">
        <v>471</v>
      </c>
      <c r="L247" s="332" t="s">
        <v>268</v>
      </c>
      <c r="M247" s="345" t="s">
        <v>300</v>
      </c>
      <c r="N247" s="345" t="s">
        <v>300</v>
      </c>
      <c r="Q247" s="346">
        <v>0</v>
      </c>
      <c r="R247" s="346">
        <v>0</v>
      </c>
      <c r="S247" s="346">
        <v>0</v>
      </c>
      <c r="T247" s="346">
        <v>0</v>
      </c>
      <c r="U247" s="346">
        <v>0</v>
      </c>
      <c r="V247" s="347">
        <v>1</v>
      </c>
      <c r="W247" s="346">
        <v>0</v>
      </c>
      <c r="X247" s="346">
        <v>0</v>
      </c>
      <c r="Y247" s="348">
        <v>0</v>
      </c>
      <c r="Z247" s="349">
        <v>0</v>
      </c>
      <c r="AA247" s="349">
        <v>0</v>
      </c>
      <c r="AB247" s="349">
        <v>0</v>
      </c>
      <c r="AC247" s="349">
        <v>0</v>
      </c>
      <c r="AD247" s="349">
        <v>0</v>
      </c>
      <c r="AE247" s="349">
        <v>0</v>
      </c>
      <c r="AF247" s="349">
        <v>0</v>
      </c>
      <c r="AG247" s="349">
        <v>0</v>
      </c>
      <c r="AH247" s="349">
        <v>0</v>
      </c>
      <c r="AI247" s="349">
        <v>0</v>
      </c>
      <c r="AJ247" s="349">
        <v>0</v>
      </c>
      <c r="AK247" s="349">
        <v>0</v>
      </c>
      <c r="AL247" s="349">
        <v>0</v>
      </c>
      <c r="AM247" s="350">
        <v>0</v>
      </c>
      <c r="AN247" s="350">
        <v>0</v>
      </c>
      <c r="AO247" s="350">
        <v>0</v>
      </c>
      <c r="AP247" s="350">
        <v>0</v>
      </c>
      <c r="AQ247" s="350">
        <v>0</v>
      </c>
      <c r="AR247" s="350">
        <v>0</v>
      </c>
      <c r="AS247" s="350">
        <v>0</v>
      </c>
      <c r="AT247" s="350">
        <v>0</v>
      </c>
      <c r="AU247" s="350">
        <v>0</v>
      </c>
      <c r="AV247" s="350">
        <v>0</v>
      </c>
      <c r="AW247" s="350">
        <v>0</v>
      </c>
      <c r="AX247" s="350">
        <v>0</v>
      </c>
      <c r="AY247" s="350">
        <v>0</v>
      </c>
      <c r="AZ247" s="350">
        <v>0</v>
      </c>
      <c r="BA247" s="350">
        <v>0</v>
      </c>
      <c r="BB247" s="350">
        <v>0</v>
      </c>
      <c r="BC247" s="351">
        <v>0</v>
      </c>
      <c r="BD247" s="351">
        <v>0</v>
      </c>
      <c r="BE247" s="351">
        <v>0</v>
      </c>
      <c r="BF247" s="351">
        <v>0</v>
      </c>
      <c r="BG247" s="351">
        <v>0</v>
      </c>
      <c r="BH247" s="351">
        <v>0</v>
      </c>
      <c r="BI247" s="351">
        <v>0</v>
      </c>
      <c r="BJ247" s="351">
        <v>0</v>
      </c>
      <c r="BK247" s="351">
        <v>0</v>
      </c>
      <c r="BL247" s="351">
        <v>0</v>
      </c>
      <c r="BM247" s="351">
        <v>0</v>
      </c>
      <c r="BN247" s="351">
        <v>0</v>
      </c>
      <c r="BO247" s="352">
        <v>0</v>
      </c>
      <c r="BP247" s="352">
        <v>0</v>
      </c>
      <c r="BQ247" s="353">
        <v>0</v>
      </c>
      <c r="BR247" s="353">
        <v>0</v>
      </c>
      <c r="BS247" s="353">
        <v>0</v>
      </c>
      <c r="BT247" s="353">
        <v>0</v>
      </c>
      <c r="BU247" s="353">
        <v>0</v>
      </c>
      <c r="BV247" s="353">
        <v>0</v>
      </c>
      <c r="BW247" s="353">
        <v>0</v>
      </c>
      <c r="BX247" s="353">
        <v>0</v>
      </c>
      <c r="BY247" s="353">
        <v>0</v>
      </c>
      <c r="BZ247" s="353">
        <v>0</v>
      </c>
      <c r="CA247" s="354">
        <v>0</v>
      </c>
      <c r="CB247" s="355">
        <v>0</v>
      </c>
      <c r="CC247" s="355">
        <v>0</v>
      </c>
      <c r="CD247" s="355">
        <v>0</v>
      </c>
      <c r="CE247" s="355">
        <v>0</v>
      </c>
      <c r="CF247" s="355">
        <v>0</v>
      </c>
      <c r="CG247" s="355">
        <v>0</v>
      </c>
      <c r="CH247" s="355">
        <v>0</v>
      </c>
      <c r="CI247" s="355">
        <v>0</v>
      </c>
      <c r="CJ247" s="355">
        <v>0</v>
      </c>
      <c r="CK247" s="355">
        <v>0</v>
      </c>
      <c r="CL247" s="355">
        <v>0</v>
      </c>
      <c r="CM247" s="355">
        <v>0</v>
      </c>
      <c r="CN247" s="355">
        <v>0</v>
      </c>
      <c r="CO247" s="355">
        <v>0</v>
      </c>
      <c r="CP247" s="355">
        <v>0</v>
      </c>
      <c r="CQ247" s="355">
        <v>0</v>
      </c>
      <c r="CR247" s="355">
        <v>0</v>
      </c>
      <c r="CS247" s="355">
        <v>0</v>
      </c>
      <c r="CT247" s="355">
        <v>0</v>
      </c>
      <c r="CU247" s="356">
        <v>0</v>
      </c>
      <c r="CV247">
        <v>0</v>
      </c>
      <c r="CW247">
        <v>0</v>
      </c>
      <c r="CX247">
        <v>0</v>
      </c>
      <c r="CY247">
        <v>0</v>
      </c>
      <c r="CZ247">
        <v>0</v>
      </c>
      <c r="DA247" s="365"/>
      <c r="DC247">
        <v>1</v>
      </c>
    </row>
    <row r="248" spans="1:107" ht="15.75" customHeight="1" x14ac:dyDescent="0.45">
      <c r="A248" s="332" t="s">
        <v>8446</v>
      </c>
      <c r="B248" s="342" t="s">
        <v>5952</v>
      </c>
      <c r="C248" s="332" t="s">
        <v>8447</v>
      </c>
      <c r="D248" s="332"/>
      <c r="E248" s="361" t="s">
        <v>122</v>
      </c>
      <c r="G248" s="332" t="s">
        <v>702</v>
      </c>
      <c r="H248" s="332" t="s">
        <v>56</v>
      </c>
      <c r="I248" s="345" t="s">
        <v>218</v>
      </c>
      <c r="J248" s="332" t="s">
        <v>471</v>
      </c>
      <c r="L248" s="345" t="s">
        <v>274</v>
      </c>
      <c r="M248" s="364" t="s">
        <v>300</v>
      </c>
      <c r="N248" s="332" t="s">
        <v>299</v>
      </c>
      <c r="Q248" s="346">
        <v>0</v>
      </c>
      <c r="R248" s="346">
        <v>0</v>
      </c>
      <c r="S248" s="346">
        <v>0</v>
      </c>
      <c r="T248" s="346">
        <v>0</v>
      </c>
      <c r="U248" s="346">
        <v>0</v>
      </c>
      <c r="V248" s="347">
        <v>1</v>
      </c>
      <c r="W248" s="346">
        <v>0</v>
      </c>
      <c r="X248" s="346">
        <v>0</v>
      </c>
      <c r="Y248" s="348">
        <v>0</v>
      </c>
      <c r="Z248" s="349">
        <v>0</v>
      </c>
      <c r="AA248" s="349">
        <v>0</v>
      </c>
      <c r="AB248" s="349">
        <v>0</v>
      </c>
      <c r="AC248" s="349">
        <v>0</v>
      </c>
      <c r="AD248" s="349">
        <v>0</v>
      </c>
      <c r="AE248" s="349">
        <v>0</v>
      </c>
      <c r="AF248" s="349">
        <v>0</v>
      </c>
      <c r="AG248" s="349">
        <v>0</v>
      </c>
      <c r="AH248" s="349">
        <v>0</v>
      </c>
      <c r="AI248" s="349">
        <v>0</v>
      </c>
      <c r="AJ248" s="349">
        <v>0</v>
      </c>
      <c r="AK248" s="349">
        <v>0</v>
      </c>
      <c r="AL248" s="349">
        <v>0</v>
      </c>
      <c r="AM248" s="350">
        <v>0</v>
      </c>
      <c r="AN248" s="350">
        <v>0</v>
      </c>
      <c r="AO248" s="350">
        <v>0</v>
      </c>
      <c r="AP248" s="350">
        <v>0</v>
      </c>
      <c r="AQ248" s="350">
        <v>0</v>
      </c>
      <c r="AR248" s="350">
        <v>0</v>
      </c>
      <c r="AS248" s="350">
        <v>0</v>
      </c>
      <c r="AT248" s="350">
        <v>0</v>
      </c>
      <c r="AU248" s="350">
        <v>0</v>
      </c>
      <c r="AV248" s="350">
        <v>0</v>
      </c>
      <c r="AW248" s="350">
        <v>0</v>
      </c>
      <c r="AX248" s="350">
        <v>0</v>
      </c>
      <c r="AY248" s="350">
        <v>0</v>
      </c>
      <c r="AZ248" s="350">
        <v>0</v>
      </c>
      <c r="BA248" s="350">
        <v>0</v>
      </c>
      <c r="BB248" s="350">
        <v>0</v>
      </c>
      <c r="BC248" s="351">
        <v>0</v>
      </c>
      <c r="BD248" s="351">
        <v>0</v>
      </c>
      <c r="BE248" s="351">
        <v>0</v>
      </c>
      <c r="BF248" s="351">
        <v>0</v>
      </c>
      <c r="BG248" s="351">
        <v>0</v>
      </c>
      <c r="BH248" s="351">
        <v>0</v>
      </c>
      <c r="BI248" s="351">
        <v>0</v>
      </c>
      <c r="BJ248" s="351">
        <v>0</v>
      </c>
      <c r="BK248" s="351">
        <v>0</v>
      </c>
      <c r="BL248" s="351">
        <v>0</v>
      </c>
      <c r="BM248" s="351">
        <v>0</v>
      </c>
      <c r="BN248" s="351">
        <v>0</v>
      </c>
      <c r="BO248" s="352">
        <v>0</v>
      </c>
      <c r="BP248" s="352">
        <v>0</v>
      </c>
      <c r="BQ248" s="353">
        <v>0</v>
      </c>
      <c r="BR248" s="353">
        <v>0</v>
      </c>
      <c r="BS248" s="353">
        <v>0</v>
      </c>
      <c r="BT248" s="353">
        <v>0</v>
      </c>
      <c r="BU248" s="353">
        <v>0</v>
      </c>
      <c r="BV248" s="353">
        <v>0</v>
      </c>
      <c r="BW248" s="353">
        <v>0</v>
      </c>
      <c r="BX248" s="353">
        <v>0</v>
      </c>
      <c r="BY248" s="353">
        <v>0</v>
      </c>
      <c r="BZ248" s="353">
        <v>0</v>
      </c>
      <c r="CA248" s="354">
        <v>0</v>
      </c>
      <c r="CB248" s="355">
        <v>0</v>
      </c>
      <c r="CC248" s="355">
        <v>0</v>
      </c>
      <c r="CD248" s="355">
        <v>0</v>
      </c>
      <c r="CE248" s="355">
        <v>0</v>
      </c>
      <c r="CF248" s="355">
        <v>0</v>
      </c>
      <c r="CG248" s="355">
        <v>0</v>
      </c>
      <c r="CH248" s="355">
        <v>0</v>
      </c>
      <c r="CI248" s="355">
        <v>0</v>
      </c>
      <c r="CJ248" s="355">
        <v>0</v>
      </c>
      <c r="CK248" s="355">
        <v>0</v>
      </c>
      <c r="CL248" s="355">
        <v>0</v>
      </c>
      <c r="CM248" s="355">
        <v>0</v>
      </c>
      <c r="CN248" s="355">
        <v>0</v>
      </c>
      <c r="CO248" s="355">
        <v>0</v>
      </c>
      <c r="CP248" s="355">
        <v>0</v>
      </c>
      <c r="CQ248" s="355">
        <v>0</v>
      </c>
      <c r="CR248" s="355">
        <v>0</v>
      </c>
      <c r="CS248" s="355">
        <v>0</v>
      </c>
      <c r="CT248" s="355">
        <v>0</v>
      </c>
      <c r="CU248" s="356">
        <v>0</v>
      </c>
      <c r="CV248">
        <v>0</v>
      </c>
      <c r="CW248">
        <v>0</v>
      </c>
      <c r="CX248">
        <v>0</v>
      </c>
      <c r="CY248">
        <v>0</v>
      </c>
      <c r="CZ248">
        <v>0</v>
      </c>
      <c r="DA248" s="365"/>
      <c r="DC248">
        <v>1</v>
      </c>
    </row>
    <row r="249" spans="1:107" ht="15.75" customHeight="1" x14ac:dyDescent="0.45">
      <c r="A249" s="332" t="s">
        <v>8446</v>
      </c>
      <c r="B249" s="342" t="s">
        <v>5952</v>
      </c>
      <c r="C249" s="332" t="s">
        <v>8448</v>
      </c>
      <c r="D249" s="332"/>
      <c r="E249" s="361" t="s">
        <v>122</v>
      </c>
      <c r="G249" s="332" t="s">
        <v>702</v>
      </c>
      <c r="H249" s="332" t="s">
        <v>56</v>
      </c>
      <c r="I249" s="332" t="s">
        <v>173</v>
      </c>
      <c r="J249" s="332" t="s">
        <v>471</v>
      </c>
      <c r="L249" s="345" t="s">
        <v>268</v>
      </c>
      <c r="M249" s="332" t="s">
        <v>299</v>
      </c>
      <c r="N249" s="332" t="s">
        <v>299</v>
      </c>
      <c r="Q249" s="346">
        <v>0</v>
      </c>
      <c r="R249" s="346">
        <v>0</v>
      </c>
      <c r="S249" s="346">
        <v>0</v>
      </c>
      <c r="T249" s="346">
        <v>0</v>
      </c>
      <c r="U249" s="346">
        <v>0</v>
      </c>
      <c r="V249" s="347">
        <v>1</v>
      </c>
      <c r="W249" s="346">
        <v>0</v>
      </c>
      <c r="X249" s="346">
        <v>0</v>
      </c>
      <c r="Y249" s="348">
        <v>0</v>
      </c>
      <c r="Z249" s="349">
        <v>0</v>
      </c>
      <c r="AA249" s="349">
        <v>0</v>
      </c>
      <c r="AB249" s="349">
        <v>0</v>
      </c>
      <c r="AC249" s="349">
        <v>0</v>
      </c>
      <c r="AD249" s="349">
        <v>0</v>
      </c>
      <c r="AE249" s="349">
        <v>0</v>
      </c>
      <c r="AF249" s="349">
        <v>0</v>
      </c>
      <c r="AG249" s="349">
        <v>0</v>
      </c>
      <c r="AH249" s="349">
        <v>0</v>
      </c>
      <c r="AI249" s="349">
        <v>0</v>
      </c>
      <c r="AJ249" s="349">
        <v>0</v>
      </c>
      <c r="AK249" s="349">
        <v>0</v>
      </c>
      <c r="AL249" s="349">
        <v>0</v>
      </c>
      <c r="AM249" s="350">
        <v>0</v>
      </c>
      <c r="AN249" s="350">
        <v>0</v>
      </c>
      <c r="AO249" s="350">
        <v>0</v>
      </c>
      <c r="AP249" s="350">
        <v>0</v>
      </c>
      <c r="AQ249" s="350">
        <v>0</v>
      </c>
      <c r="AR249" s="350">
        <v>0</v>
      </c>
      <c r="AS249" s="350">
        <v>0</v>
      </c>
      <c r="AT249" s="350">
        <v>0</v>
      </c>
      <c r="AU249" s="350">
        <v>0</v>
      </c>
      <c r="AV249" s="350">
        <v>0</v>
      </c>
      <c r="AW249" s="350">
        <v>0</v>
      </c>
      <c r="AX249" s="350">
        <v>0</v>
      </c>
      <c r="AY249" s="350">
        <v>0</v>
      </c>
      <c r="AZ249" s="350">
        <v>0</v>
      </c>
      <c r="BA249" s="350">
        <v>0</v>
      </c>
      <c r="BB249" s="350">
        <v>0</v>
      </c>
      <c r="BC249" s="351">
        <v>0</v>
      </c>
      <c r="BD249" s="351">
        <v>0</v>
      </c>
      <c r="BE249" s="351">
        <v>0</v>
      </c>
      <c r="BF249" s="351">
        <v>0</v>
      </c>
      <c r="BG249" s="351">
        <v>0</v>
      </c>
      <c r="BH249" s="351">
        <v>0</v>
      </c>
      <c r="BI249" s="351">
        <v>0</v>
      </c>
      <c r="BJ249" s="351">
        <v>0</v>
      </c>
      <c r="BK249" s="351">
        <v>0</v>
      </c>
      <c r="BL249" s="351">
        <v>0</v>
      </c>
      <c r="BM249" s="351">
        <v>0</v>
      </c>
      <c r="BN249" s="351">
        <v>0</v>
      </c>
      <c r="BO249" s="352">
        <v>0</v>
      </c>
      <c r="BP249" s="352">
        <v>0</v>
      </c>
      <c r="BQ249" s="353">
        <v>0</v>
      </c>
      <c r="BR249" s="353">
        <v>0</v>
      </c>
      <c r="BS249" s="353">
        <v>0</v>
      </c>
      <c r="BT249" s="353">
        <v>0</v>
      </c>
      <c r="BU249" s="353">
        <v>0</v>
      </c>
      <c r="BV249" s="353">
        <v>0</v>
      </c>
      <c r="BW249" s="353">
        <v>0</v>
      </c>
      <c r="BX249" s="353">
        <v>0</v>
      </c>
      <c r="BY249" s="353">
        <v>0</v>
      </c>
      <c r="BZ249" s="353">
        <v>0</v>
      </c>
      <c r="CA249" s="354">
        <v>0</v>
      </c>
      <c r="CB249" s="355">
        <v>0</v>
      </c>
      <c r="CC249" s="355">
        <v>0</v>
      </c>
      <c r="CD249" s="355">
        <v>0</v>
      </c>
      <c r="CE249" s="355">
        <v>0</v>
      </c>
      <c r="CF249" s="355">
        <v>0</v>
      </c>
      <c r="CG249" s="355">
        <v>0</v>
      </c>
      <c r="CH249" s="355">
        <v>0</v>
      </c>
      <c r="CI249" s="355">
        <v>0</v>
      </c>
      <c r="CJ249" s="355">
        <v>0</v>
      </c>
      <c r="CK249" s="355">
        <v>0</v>
      </c>
      <c r="CL249" s="355">
        <v>0</v>
      </c>
      <c r="CM249" s="355">
        <v>0</v>
      </c>
      <c r="CN249" s="355">
        <v>0</v>
      </c>
      <c r="CO249" s="355">
        <v>0</v>
      </c>
      <c r="CP249" s="355">
        <v>0</v>
      </c>
      <c r="CQ249" s="355">
        <v>0</v>
      </c>
      <c r="CR249" s="355">
        <v>0</v>
      </c>
      <c r="CS249" s="355">
        <v>0</v>
      </c>
      <c r="CT249" s="355">
        <v>0</v>
      </c>
      <c r="CU249" s="356">
        <v>0</v>
      </c>
      <c r="CV249">
        <v>0</v>
      </c>
      <c r="CW249">
        <v>0</v>
      </c>
      <c r="CX249">
        <v>0</v>
      </c>
      <c r="CY249">
        <v>0</v>
      </c>
      <c r="CZ249">
        <v>0</v>
      </c>
      <c r="DA249" s="365"/>
      <c r="DC249">
        <v>1</v>
      </c>
    </row>
    <row r="250" spans="1:107" ht="15.75" customHeight="1" x14ac:dyDescent="0.45">
      <c r="A250" s="332" t="s">
        <v>8446</v>
      </c>
      <c r="B250" s="342" t="s">
        <v>5952</v>
      </c>
      <c r="C250" s="332" t="s">
        <v>8449</v>
      </c>
      <c r="D250" s="332"/>
      <c r="E250" s="361" t="s">
        <v>122</v>
      </c>
      <c r="G250" s="332" t="s">
        <v>702</v>
      </c>
      <c r="H250" s="332" t="s">
        <v>56</v>
      </c>
      <c r="I250" s="345" t="s">
        <v>218</v>
      </c>
      <c r="J250" s="332" t="s">
        <v>471</v>
      </c>
      <c r="L250" s="345" t="s">
        <v>274</v>
      </c>
      <c r="M250" s="364" t="s">
        <v>300</v>
      </c>
      <c r="N250" s="332" t="s">
        <v>299</v>
      </c>
      <c r="Q250" s="346">
        <v>0</v>
      </c>
      <c r="R250" s="346">
        <v>0</v>
      </c>
      <c r="S250" s="346">
        <v>0</v>
      </c>
      <c r="T250" s="346">
        <v>0</v>
      </c>
      <c r="U250" s="346">
        <v>0</v>
      </c>
      <c r="V250" s="347">
        <v>1</v>
      </c>
      <c r="W250" s="346">
        <v>0</v>
      </c>
      <c r="X250" s="346">
        <v>0</v>
      </c>
      <c r="Y250" s="348">
        <v>0</v>
      </c>
      <c r="Z250" s="349">
        <v>0</v>
      </c>
      <c r="AA250" s="349">
        <v>0</v>
      </c>
      <c r="AB250" s="349">
        <v>0</v>
      </c>
      <c r="AC250" s="349">
        <v>0</v>
      </c>
      <c r="AD250" s="349">
        <v>0</v>
      </c>
      <c r="AE250" s="349">
        <v>0</v>
      </c>
      <c r="AF250" s="349">
        <v>0</v>
      </c>
      <c r="AG250" s="349">
        <v>0</v>
      </c>
      <c r="AH250" s="349">
        <v>0</v>
      </c>
      <c r="AI250" s="349">
        <v>0</v>
      </c>
      <c r="AJ250" s="349">
        <v>0</v>
      </c>
      <c r="AK250" s="349">
        <v>0</v>
      </c>
      <c r="AL250" s="349">
        <v>0</v>
      </c>
      <c r="AM250" s="350">
        <v>0</v>
      </c>
      <c r="AN250" s="350">
        <v>0</v>
      </c>
      <c r="AO250" s="350">
        <v>0</v>
      </c>
      <c r="AP250" s="350">
        <v>0</v>
      </c>
      <c r="AQ250" s="350">
        <v>0</v>
      </c>
      <c r="AR250" s="350">
        <v>0</v>
      </c>
      <c r="AS250" s="350">
        <v>0</v>
      </c>
      <c r="AT250" s="350">
        <v>0</v>
      </c>
      <c r="AU250" s="350">
        <v>0</v>
      </c>
      <c r="AV250" s="350">
        <v>0</v>
      </c>
      <c r="AW250" s="350">
        <v>0</v>
      </c>
      <c r="AX250" s="350">
        <v>0</v>
      </c>
      <c r="AY250" s="350">
        <v>0</v>
      </c>
      <c r="AZ250" s="350">
        <v>0</v>
      </c>
      <c r="BA250" s="350">
        <v>0</v>
      </c>
      <c r="BB250" s="350">
        <v>0</v>
      </c>
      <c r="BC250" s="351">
        <v>0</v>
      </c>
      <c r="BD250" s="351">
        <v>0</v>
      </c>
      <c r="BE250" s="351">
        <v>0</v>
      </c>
      <c r="BF250" s="351">
        <v>0</v>
      </c>
      <c r="BG250" s="351">
        <v>0</v>
      </c>
      <c r="BH250" s="351">
        <v>0</v>
      </c>
      <c r="BI250" s="351">
        <v>0</v>
      </c>
      <c r="BJ250" s="351">
        <v>0</v>
      </c>
      <c r="BK250" s="351">
        <v>0</v>
      </c>
      <c r="BL250" s="351">
        <v>0</v>
      </c>
      <c r="BM250" s="351">
        <v>0</v>
      </c>
      <c r="BN250" s="351">
        <v>0</v>
      </c>
      <c r="BO250" s="352">
        <v>0</v>
      </c>
      <c r="BP250" s="352">
        <v>0</v>
      </c>
      <c r="BQ250" s="353">
        <v>0</v>
      </c>
      <c r="BR250" s="353">
        <v>0</v>
      </c>
      <c r="BS250" s="353">
        <v>0</v>
      </c>
      <c r="BT250" s="353">
        <v>0</v>
      </c>
      <c r="BU250" s="353">
        <v>0</v>
      </c>
      <c r="BV250" s="353">
        <v>0</v>
      </c>
      <c r="BW250" s="353">
        <v>0</v>
      </c>
      <c r="BX250" s="353">
        <v>0</v>
      </c>
      <c r="BY250" s="353">
        <v>0</v>
      </c>
      <c r="BZ250" s="353">
        <v>0</v>
      </c>
      <c r="CA250" s="354">
        <v>0</v>
      </c>
      <c r="CB250" s="355">
        <v>0</v>
      </c>
      <c r="CC250" s="355">
        <v>0</v>
      </c>
      <c r="CD250" s="355">
        <v>0</v>
      </c>
      <c r="CE250" s="355">
        <v>0</v>
      </c>
      <c r="CF250" s="355">
        <v>0</v>
      </c>
      <c r="CG250" s="355">
        <v>0</v>
      </c>
      <c r="CH250" s="355">
        <v>0</v>
      </c>
      <c r="CI250" s="355">
        <v>0</v>
      </c>
      <c r="CJ250" s="355">
        <v>0</v>
      </c>
      <c r="CK250" s="355">
        <v>0</v>
      </c>
      <c r="CL250" s="355">
        <v>0</v>
      </c>
      <c r="CM250" s="355">
        <v>0</v>
      </c>
      <c r="CN250" s="355">
        <v>0</v>
      </c>
      <c r="CO250" s="355">
        <v>0</v>
      </c>
      <c r="CP250" s="355">
        <v>0</v>
      </c>
      <c r="CQ250" s="355">
        <v>0</v>
      </c>
      <c r="CR250" s="355">
        <v>0</v>
      </c>
      <c r="CS250" s="355">
        <v>0</v>
      </c>
      <c r="CT250" s="355">
        <v>0</v>
      </c>
      <c r="CU250" s="356">
        <v>0</v>
      </c>
      <c r="CV250">
        <v>0</v>
      </c>
      <c r="CW250">
        <v>0</v>
      </c>
      <c r="CX250">
        <v>0</v>
      </c>
      <c r="CY250">
        <v>0</v>
      </c>
      <c r="CZ250">
        <v>0</v>
      </c>
      <c r="DA250" s="365"/>
      <c r="DC250">
        <v>1</v>
      </c>
    </row>
    <row r="251" spans="1:107" ht="15.75" customHeight="1" x14ac:dyDescent="0.45">
      <c r="A251" s="332" t="s">
        <v>8450</v>
      </c>
      <c r="B251" s="342" t="s">
        <v>5987</v>
      </c>
      <c r="C251" s="332" t="s">
        <v>8451</v>
      </c>
      <c r="D251" s="332"/>
      <c r="E251" s="361" t="s">
        <v>122</v>
      </c>
      <c r="G251" s="332" t="s">
        <v>702</v>
      </c>
      <c r="H251" s="332" t="s">
        <v>56</v>
      </c>
      <c r="I251" s="332" t="s">
        <v>455</v>
      </c>
      <c r="J251" s="332" t="s">
        <v>269</v>
      </c>
      <c r="L251" s="332" t="s">
        <v>272</v>
      </c>
      <c r="M251" s="332" t="s">
        <v>299</v>
      </c>
      <c r="N251" s="332" t="s">
        <v>299</v>
      </c>
      <c r="Q251" s="346">
        <v>0</v>
      </c>
      <c r="R251" s="346">
        <v>0</v>
      </c>
      <c r="S251" s="346">
        <v>0</v>
      </c>
      <c r="T251" s="346">
        <v>0</v>
      </c>
      <c r="U251" s="346">
        <v>0</v>
      </c>
      <c r="V251" s="347">
        <v>1</v>
      </c>
      <c r="W251" s="346">
        <v>0</v>
      </c>
      <c r="X251" s="346">
        <v>0</v>
      </c>
      <c r="Y251" s="348">
        <v>0</v>
      </c>
      <c r="Z251" s="349">
        <v>0</v>
      </c>
      <c r="AA251" s="349">
        <v>0</v>
      </c>
      <c r="AB251" s="349">
        <v>0</v>
      </c>
      <c r="AC251" s="349">
        <v>0</v>
      </c>
      <c r="AD251" s="349">
        <v>0</v>
      </c>
      <c r="AE251" s="349">
        <v>0</v>
      </c>
      <c r="AF251" s="349">
        <v>0</v>
      </c>
      <c r="AG251" s="349">
        <v>0</v>
      </c>
      <c r="AH251" s="349">
        <v>0</v>
      </c>
      <c r="AI251" s="349">
        <v>0</v>
      </c>
      <c r="AJ251" s="349">
        <v>0</v>
      </c>
      <c r="AK251" s="349">
        <v>0</v>
      </c>
      <c r="AL251" s="349">
        <v>0</v>
      </c>
      <c r="AM251" s="350">
        <v>0</v>
      </c>
      <c r="AN251" s="350">
        <v>0</v>
      </c>
      <c r="AO251" s="350">
        <v>0</v>
      </c>
      <c r="AP251" s="350">
        <v>0</v>
      </c>
      <c r="AQ251" s="350">
        <v>0</v>
      </c>
      <c r="AR251" s="350">
        <v>0</v>
      </c>
      <c r="AS251" s="350">
        <v>0</v>
      </c>
      <c r="AT251" s="350">
        <v>0</v>
      </c>
      <c r="AU251" s="350">
        <v>0</v>
      </c>
      <c r="AV251" s="350">
        <v>0</v>
      </c>
      <c r="AW251" s="350">
        <v>0</v>
      </c>
      <c r="AX251" s="350">
        <v>0</v>
      </c>
      <c r="AY251" s="350">
        <v>0</v>
      </c>
      <c r="AZ251" s="350">
        <v>0</v>
      </c>
      <c r="BA251" s="350">
        <v>0</v>
      </c>
      <c r="BB251" s="350">
        <v>0</v>
      </c>
      <c r="BC251" s="351">
        <v>0</v>
      </c>
      <c r="BD251" s="351">
        <v>0</v>
      </c>
      <c r="BE251" s="351">
        <v>0</v>
      </c>
      <c r="BF251" s="351">
        <v>0</v>
      </c>
      <c r="BG251" s="351">
        <v>0</v>
      </c>
      <c r="BH251" s="351">
        <v>0</v>
      </c>
      <c r="BI251" s="351">
        <v>0</v>
      </c>
      <c r="BJ251" s="351">
        <v>0</v>
      </c>
      <c r="BK251" s="351">
        <v>0</v>
      </c>
      <c r="BL251" s="351">
        <v>0</v>
      </c>
      <c r="BM251" s="351">
        <v>0</v>
      </c>
      <c r="BN251" s="351">
        <v>0</v>
      </c>
      <c r="BO251" s="352">
        <v>0</v>
      </c>
      <c r="BP251" s="352">
        <v>0</v>
      </c>
      <c r="BQ251" s="353">
        <v>0</v>
      </c>
      <c r="BR251" s="353">
        <v>0</v>
      </c>
      <c r="BS251" s="353">
        <v>0</v>
      </c>
      <c r="BT251" s="353">
        <v>0</v>
      </c>
      <c r="BU251" s="353">
        <v>0</v>
      </c>
      <c r="BV251" s="353">
        <v>0</v>
      </c>
      <c r="BW251" s="353">
        <v>0</v>
      </c>
      <c r="BX251" s="353">
        <v>0</v>
      </c>
      <c r="BY251" s="353">
        <v>0</v>
      </c>
      <c r="BZ251" s="353">
        <v>0</v>
      </c>
      <c r="CA251" s="354">
        <v>0</v>
      </c>
      <c r="CB251" s="355">
        <v>0</v>
      </c>
      <c r="CC251" s="355">
        <v>0</v>
      </c>
      <c r="CD251" s="355">
        <v>0</v>
      </c>
      <c r="CE251" s="355">
        <v>0</v>
      </c>
      <c r="CF251" s="355">
        <v>0</v>
      </c>
      <c r="CG251" s="355">
        <v>0</v>
      </c>
      <c r="CH251" s="355">
        <v>0</v>
      </c>
      <c r="CI251" s="355">
        <v>0</v>
      </c>
      <c r="CJ251" s="355">
        <v>0</v>
      </c>
      <c r="CK251" s="355">
        <v>0</v>
      </c>
      <c r="CL251" s="355">
        <v>0</v>
      </c>
      <c r="CM251" s="355">
        <v>0</v>
      </c>
      <c r="CN251" s="355">
        <v>0</v>
      </c>
      <c r="CO251" s="355">
        <v>0</v>
      </c>
      <c r="CP251" s="355">
        <v>0</v>
      </c>
      <c r="CQ251" s="355">
        <v>0</v>
      </c>
      <c r="CR251" s="355">
        <v>0</v>
      </c>
      <c r="CS251" s="355">
        <v>0</v>
      </c>
      <c r="CT251" s="355">
        <v>0</v>
      </c>
      <c r="CU251" s="356">
        <v>0</v>
      </c>
      <c r="CV251">
        <v>0</v>
      </c>
      <c r="CW251">
        <v>0</v>
      </c>
      <c r="CX251">
        <v>0</v>
      </c>
      <c r="CY251">
        <v>0</v>
      </c>
      <c r="CZ251">
        <v>0</v>
      </c>
      <c r="DA251" s="365"/>
      <c r="DC251">
        <v>1</v>
      </c>
    </row>
    <row r="252" spans="1:107" ht="15.75" customHeight="1" x14ac:dyDescent="0.45">
      <c r="A252" s="332" t="s">
        <v>8452</v>
      </c>
      <c r="B252" s="342" t="s">
        <v>5990</v>
      </c>
      <c r="C252" s="332" t="s">
        <v>8453</v>
      </c>
      <c r="D252" s="332"/>
      <c r="E252" s="361" t="s">
        <v>122</v>
      </c>
      <c r="G252" s="332" t="s">
        <v>702</v>
      </c>
      <c r="H252" s="332" t="s">
        <v>56</v>
      </c>
      <c r="I252" s="332" t="s">
        <v>455</v>
      </c>
      <c r="J252" s="345" t="s">
        <v>471</v>
      </c>
      <c r="L252" s="332" t="s">
        <v>272</v>
      </c>
      <c r="M252" s="332" t="s">
        <v>299</v>
      </c>
      <c r="N252" s="332" t="s">
        <v>299</v>
      </c>
      <c r="Q252" s="346">
        <v>0</v>
      </c>
      <c r="R252" s="346">
        <v>0</v>
      </c>
      <c r="S252" s="346">
        <v>0</v>
      </c>
      <c r="T252" s="346">
        <v>0</v>
      </c>
      <c r="U252" s="346">
        <v>0</v>
      </c>
      <c r="V252" s="347">
        <v>1</v>
      </c>
      <c r="W252" s="346">
        <v>0</v>
      </c>
      <c r="X252" s="346">
        <v>0</v>
      </c>
      <c r="Y252" s="348">
        <v>0</v>
      </c>
      <c r="Z252" s="349">
        <v>0</v>
      </c>
      <c r="AA252" s="349">
        <v>0</v>
      </c>
      <c r="AB252" s="349">
        <v>0</v>
      </c>
      <c r="AC252" s="349">
        <v>0</v>
      </c>
      <c r="AD252" s="349">
        <v>0</v>
      </c>
      <c r="AE252" s="349">
        <v>0</v>
      </c>
      <c r="AF252" s="349">
        <v>0</v>
      </c>
      <c r="AG252" s="349">
        <v>0</v>
      </c>
      <c r="AH252" s="349">
        <v>0</v>
      </c>
      <c r="AI252" s="349">
        <v>0</v>
      </c>
      <c r="AJ252" s="349">
        <v>0</v>
      </c>
      <c r="AK252" s="349">
        <v>0</v>
      </c>
      <c r="AL252" s="349">
        <v>0</v>
      </c>
      <c r="AM252" s="350">
        <v>0</v>
      </c>
      <c r="AN252" s="350">
        <v>0</v>
      </c>
      <c r="AO252" s="350">
        <v>0</v>
      </c>
      <c r="AP252" s="350">
        <v>0</v>
      </c>
      <c r="AQ252" s="350">
        <v>0</v>
      </c>
      <c r="AR252" s="350">
        <v>0</v>
      </c>
      <c r="AS252" s="350">
        <v>0</v>
      </c>
      <c r="AT252" s="350">
        <v>0</v>
      </c>
      <c r="AU252" s="350">
        <v>0</v>
      </c>
      <c r="AV252" s="350">
        <v>0</v>
      </c>
      <c r="AW252" s="350">
        <v>0</v>
      </c>
      <c r="AX252" s="350">
        <v>0</v>
      </c>
      <c r="AY252" s="350">
        <v>0</v>
      </c>
      <c r="AZ252" s="350">
        <v>0</v>
      </c>
      <c r="BA252" s="350">
        <v>0</v>
      </c>
      <c r="BB252" s="350">
        <v>0</v>
      </c>
      <c r="BC252" s="351">
        <v>0</v>
      </c>
      <c r="BD252" s="351">
        <v>0</v>
      </c>
      <c r="BE252" s="351">
        <v>0</v>
      </c>
      <c r="BF252" s="351">
        <v>0</v>
      </c>
      <c r="BG252" s="351">
        <v>0</v>
      </c>
      <c r="BH252" s="351">
        <v>0</v>
      </c>
      <c r="BI252" s="351">
        <v>0</v>
      </c>
      <c r="BJ252" s="351">
        <v>0</v>
      </c>
      <c r="BK252" s="351">
        <v>0</v>
      </c>
      <c r="BL252" s="351">
        <v>0</v>
      </c>
      <c r="BM252" s="351">
        <v>0</v>
      </c>
      <c r="BN252" s="351">
        <v>0</v>
      </c>
      <c r="BO252" s="352">
        <v>0</v>
      </c>
      <c r="BP252" s="352">
        <v>0</v>
      </c>
      <c r="BQ252" s="353">
        <v>0</v>
      </c>
      <c r="BR252" s="353">
        <v>0</v>
      </c>
      <c r="BS252" s="353">
        <v>0</v>
      </c>
      <c r="BT252" s="353">
        <v>0</v>
      </c>
      <c r="BU252" s="353">
        <v>0</v>
      </c>
      <c r="BV252" s="353">
        <v>0</v>
      </c>
      <c r="BW252" s="353">
        <v>0</v>
      </c>
      <c r="BX252" s="353">
        <v>0</v>
      </c>
      <c r="BY252" s="353">
        <v>0</v>
      </c>
      <c r="BZ252" s="353">
        <v>0</v>
      </c>
      <c r="CA252" s="354">
        <v>0</v>
      </c>
      <c r="CB252" s="355">
        <v>0</v>
      </c>
      <c r="CC252" s="355">
        <v>0</v>
      </c>
      <c r="CD252" s="355">
        <v>0</v>
      </c>
      <c r="CE252" s="355">
        <v>0</v>
      </c>
      <c r="CF252" s="355">
        <v>0</v>
      </c>
      <c r="CG252" s="355">
        <v>0</v>
      </c>
      <c r="CH252" s="355">
        <v>0</v>
      </c>
      <c r="CI252" s="355">
        <v>0</v>
      </c>
      <c r="CJ252" s="355">
        <v>0</v>
      </c>
      <c r="CK252" s="355">
        <v>0</v>
      </c>
      <c r="CL252" s="355">
        <v>0</v>
      </c>
      <c r="CM252" s="355">
        <v>0</v>
      </c>
      <c r="CN252" s="355">
        <v>0</v>
      </c>
      <c r="CO252" s="355">
        <v>0</v>
      </c>
      <c r="CP252" s="355">
        <v>0</v>
      </c>
      <c r="CQ252" s="355">
        <v>0</v>
      </c>
      <c r="CR252" s="355">
        <v>0</v>
      </c>
      <c r="CS252" s="355">
        <v>0</v>
      </c>
      <c r="CT252" s="355">
        <v>0</v>
      </c>
      <c r="CU252" s="356">
        <v>0</v>
      </c>
      <c r="CV252">
        <v>0</v>
      </c>
      <c r="CW252">
        <v>0</v>
      </c>
      <c r="CX252">
        <v>0</v>
      </c>
      <c r="CY252">
        <v>0</v>
      </c>
      <c r="CZ252">
        <v>0</v>
      </c>
      <c r="DA252" s="365"/>
      <c r="DC252">
        <v>1</v>
      </c>
    </row>
    <row r="253" spans="1:107" ht="15.75" customHeight="1" x14ac:dyDescent="0.45">
      <c r="A253" s="332" t="s">
        <v>8454</v>
      </c>
      <c r="B253" s="342" t="s">
        <v>8455</v>
      </c>
      <c r="C253" s="332" t="s">
        <v>8456</v>
      </c>
      <c r="D253" s="332"/>
      <c r="E253" s="361" t="s">
        <v>122</v>
      </c>
      <c r="G253" s="332" t="s">
        <v>702</v>
      </c>
      <c r="H253" s="332" t="s">
        <v>56</v>
      </c>
      <c r="I253" s="332" t="s">
        <v>455</v>
      </c>
      <c r="J253" s="332" t="s">
        <v>471</v>
      </c>
      <c r="L253" s="345" t="s">
        <v>55</v>
      </c>
      <c r="M253" s="364" t="s">
        <v>300</v>
      </c>
      <c r="N253" s="332" t="s">
        <v>299</v>
      </c>
      <c r="Q253" s="346">
        <v>0</v>
      </c>
      <c r="R253" s="346">
        <v>0</v>
      </c>
      <c r="S253" s="346">
        <v>0</v>
      </c>
      <c r="T253" s="346">
        <v>0</v>
      </c>
      <c r="U253" s="346">
        <v>0</v>
      </c>
      <c r="V253" s="347">
        <v>1</v>
      </c>
      <c r="W253" s="346">
        <v>0</v>
      </c>
      <c r="X253" s="346">
        <v>0</v>
      </c>
      <c r="Y253" s="348">
        <v>0</v>
      </c>
      <c r="Z253" s="349">
        <v>0</v>
      </c>
      <c r="AA253" s="349">
        <v>0</v>
      </c>
      <c r="AB253" s="349">
        <v>0</v>
      </c>
      <c r="AC253" s="349">
        <v>0</v>
      </c>
      <c r="AD253" s="349">
        <v>0</v>
      </c>
      <c r="AE253" s="349">
        <v>0</v>
      </c>
      <c r="AF253" s="349">
        <v>0</v>
      </c>
      <c r="AG253" s="349">
        <v>0</v>
      </c>
      <c r="AH253" s="349">
        <v>0</v>
      </c>
      <c r="AI253" s="349">
        <v>0</v>
      </c>
      <c r="AJ253" s="349">
        <v>0</v>
      </c>
      <c r="AK253" s="349">
        <v>0</v>
      </c>
      <c r="AL253" s="349">
        <v>0</v>
      </c>
      <c r="AM253" s="350">
        <v>0</v>
      </c>
      <c r="AN253" s="350">
        <v>0</v>
      </c>
      <c r="AO253" s="350">
        <v>0</v>
      </c>
      <c r="AP253" s="350">
        <v>0</v>
      </c>
      <c r="AQ253" s="350">
        <v>0</v>
      </c>
      <c r="AR253" s="350">
        <v>0</v>
      </c>
      <c r="AS253" s="350">
        <v>0</v>
      </c>
      <c r="AT253" s="350">
        <v>0</v>
      </c>
      <c r="AU253" s="350">
        <v>0</v>
      </c>
      <c r="AV253" s="350">
        <v>0</v>
      </c>
      <c r="AW253" s="350">
        <v>0</v>
      </c>
      <c r="AX253" s="350">
        <v>0</v>
      </c>
      <c r="AY253" s="350">
        <v>0</v>
      </c>
      <c r="AZ253" s="350">
        <v>0</v>
      </c>
      <c r="BA253" s="350">
        <v>0</v>
      </c>
      <c r="BB253" s="350">
        <v>0</v>
      </c>
      <c r="BC253" s="351">
        <v>0</v>
      </c>
      <c r="BD253" s="351">
        <v>0</v>
      </c>
      <c r="BE253" s="351">
        <v>0</v>
      </c>
      <c r="BF253" s="351">
        <v>0</v>
      </c>
      <c r="BG253" s="351">
        <v>0</v>
      </c>
      <c r="BH253" s="351">
        <v>0</v>
      </c>
      <c r="BI253" s="351">
        <v>0</v>
      </c>
      <c r="BJ253" s="351">
        <v>0</v>
      </c>
      <c r="BK253" s="351">
        <v>0</v>
      </c>
      <c r="BL253" s="351">
        <v>0</v>
      </c>
      <c r="BM253" s="351">
        <v>0</v>
      </c>
      <c r="BN253" s="351">
        <v>0</v>
      </c>
      <c r="BO253" s="352">
        <v>0</v>
      </c>
      <c r="BP253" s="352">
        <v>0</v>
      </c>
      <c r="BQ253" s="353">
        <v>0</v>
      </c>
      <c r="BR253" s="353">
        <v>0</v>
      </c>
      <c r="BS253" s="353">
        <v>0</v>
      </c>
      <c r="BT253" s="353">
        <v>0</v>
      </c>
      <c r="BU253" s="353">
        <v>0</v>
      </c>
      <c r="BV253" s="353">
        <v>0</v>
      </c>
      <c r="BW253" s="353">
        <v>0</v>
      </c>
      <c r="BX253" s="353">
        <v>0</v>
      </c>
      <c r="BY253" s="353">
        <v>0</v>
      </c>
      <c r="BZ253" s="353">
        <v>0</v>
      </c>
      <c r="CA253" s="354">
        <v>0</v>
      </c>
      <c r="CB253" s="355">
        <v>0</v>
      </c>
      <c r="CC253" s="355">
        <v>0</v>
      </c>
      <c r="CD253" s="355">
        <v>0</v>
      </c>
      <c r="CE253" s="355">
        <v>0</v>
      </c>
      <c r="CF253" s="355">
        <v>0</v>
      </c>
      <c r="CG253" s="355">
        <v>0</v>
      </c>
      <c r="CH253" s="355">
        <v>0</v>
      </c>
      <c r="CI253" s="355">
        <v>0</v>
      </c>
      <c r="CJ253" s="355">
        <v>0</v>
      </c>
      <c r="CK253" s="355">
        <v>0</v>
      </c>
      <c r="CL253" s="355">
        <v>0</v>
      </c>
      <c r="CM253" s="355">
        <v>0</v>
      </c>
      <c r="CN253" s="355">
        <v>0</v>
      </c>
      <c r="CO253" s="355">
        <v>0</v>
      </c>
      <c r="CP253" s="355">
        <v>0</v>
      </c>
      <c r="CQ253" s="355">
        <v>0</v>
      </c>
      <c r="CR253" s="355">
        <v>0</v>
      </c>
      <c r="CS253" s="355">
        <v>0</v>
      </c>
      <c r="CT253" s="355">
        <v>0</v>
      </c>
      <c r="CU253" s="356">
        <v>0</v>
      </c>
      <c r="CV253">
        <v>0</v>
      </c>
      <c r="CW253">
        <v>0</v>
      </c>
      <c r="CX253">
        <v>0</v>
      </c>
      <c r="CY253">
        <v>0</v>
      </c>
      <c r="CZ253">
        <v>0</v>
      </c>
      <c r="DA253" s="365"/>
      <c r="DC253">
        <v>1</v>
      </c>
    </row>
    <row r="254" spans="1:107" ht="15.75" customHeight="1" x14ac:dyDescent="0.45">
      <c r="A254" s="332" t="s">
        <v>8454</v>
      </c>
      <c r="B254" s="342" t="s">
        <v>8455</v>
      </c>
      <c r="C254" s="332" t="s">
        <v>8457</v>
      </c>
      <c r="D254" s="343"/>
      <c r="E254" s="361" t="s">
        <v>122</v>
      </c>
      <c r="G254" s="332" t="s">
        <v>702</v>
      </c>
      <c r="H254" s="332" t="s">
        <v>56</v>
      </c>
      <c r="I254" s="332" t="s">
        <v>455</v>
      </c>
      <c r="J254" s="332" t="s">
        <v>471</v>
      </c>
      <c r="L254" s="345" t="s">
        <v>55</v>
      </c>
      <c r="M254" s="364" t="s">
        <v>300</v>
      </c>
      <c r="N254" s="332" t="s">
        <v>299</v>
      </c>
      <c r="Q254" s="346">
        <v>0</v>
      </c>
      <c r="R254" s="346">
        <v>0</v>
      </c>
      <c r="S254" s="346">
        <v>0</v>
      </c>
      <c r="T254" s="346">
        <v>0</v>
      </c>
      <c r="U254" s="346">
        <v>0</v>
      </c>
      <c r="V254" s="347">
        <v>1</v>
      </c>
      <c r="W254" s="346">
        <v>0</v>
      </c>
      <c r="X254" s="346">
        <v>0</v>
      </c>
      <c r="Y254" s="348">
        <v>0</v>
      </c>
      <c r="Z254" s="349">
        <v>0</v>
      </c>
      <c r="AA254" s="349">
        <v>0</v>
      </c>
      <c r="AB254" s="349">
        <v>0</v>
      </c>
      <c r="AC254" s="349">
        <v>0</v>
      </c>
      <c r="AD254" s="349">
        <v>0</v>
      </c>
      <c r="AE254" s="349">
        <v>0</v>
      </c>
      <c r="AF254" s="349">
        <v>0</v>
      </c>
      <c r="AG254" s="349">
        <v>0</v>
      </c>
      <c r="AH254" s="349">
        <v>0</v>
      </c>
      <c r="AI254" s="349">
        <v>0</v>
      </c>
      <c r="AJ254" s="349">
        <v>0</v>
      </c>
      <c r="AK254" s="349">
        <v>0</v>
      </c>
      <c r="AL254" s="349">
        <v>0</v>
      </c>
      <c r="AM254" s="350">
        <v>0</v>
      </c>
      <c r="AN254" s="350">
        <v>0</v>
      </c>
      <c r="AO254" s="350">
        <v>0</v>
      </c>
      <c r="AP254" s="350">
        <v>0</v>
      </c>
      <c r="AQ254" s="350">
        <v>0</v>
      </c>
      <c r="AR254" s="350">
        <v>0</v>
      </c>
      <c r="AS254" s="350">
        <v>0</v>
      </c>
      <c r="AT254" s="350">
        <v>0</v>
      </c>
      <c r="AU254" s="350">
        <v>0</v>
      </c>
      <c r="AV254" s="350">
        <v>0</v>
      </c>
      <c r="AW254" s="350">
        <v>0</v>
      </c>
      <c r="AX254" s="350">
        <v>0</v>
      </c>
      <c r="AY254" s="350">
        <v>0</v>
      </c>
      <c r="AZ254" s="350">
        <v>0</v>
      </c>
      <c r="BA254" s="350">
        <v>0</v>
      </c>
      <c r="BB254" s="350">
        <v>0</v>
      </c>
      <c r="BC254" s="351">
        <v>0</v>
      </c>
      <c r="BD254" s="351">
        <v>0</v>
      </c>
      <c r="BE254" s="351">
        <v>0</v>
      </c>
      <c r="BF254" s="351">
        <v>0</v>
      </c>
      <c r="BG254" s="351">
        <v>0</v>
      </c>
      <c r="BH254" s="351">
        <v>0</v>
      </c>
      <c r="BI254" s="351">
        <v>0</v>
      </c>
      <c r="BJ254" s="351">
        <v>0</v>
      </c>
      <c r="BK254" s="351">
        <v>0</v>
      </c>
      <c r="BL254" s="351">
        <v>0</v>
      </c>
      <c r="BM254" s="351">
        <v>0</v>
      </c>
      <c r="BN254" s="351">
        <v>0</v>
      </c>
      <c r="BO254" s="352">
        <v>0</v>
      </c>
      <c r="BP254" s="352">
        <v>0</v>
      </c>
      <c r="BQ254" s="353">
        <v>0</v>
      </c>
      <c r="BR254" s="353">
        <v>0</v>
      </c>
      <c r="BS254" s="353">
        <v>0</v>
      </c>
      <c r="BT254" s="353">
        <v>0</v>
      </c>
      <c r="BU254" s="353">
        <v>0</v>
      </c>
      <c r="BV254" s="353">
        <v>0</v>
      </c>
      <c r="BW254" s="353">
        <v>0</v>
      </c>
      <c r="BX254" s="353">
        <v>0</v>
      </c>
      <c r="BY254" s="353">
        <v>0</v>
      </c>
      <c r="BZ254" s="353">
        <v>0</v>
      </c>
      <c r="CA254" s="354">
        <v>0</v>
      </c>
      <c r="CB254" s="355">
        <v>0</v>
      </c>
      <c r="CC254" s="355">
        <v>0</v>
      </c>
      <c r="CD254" s="355">
        <v>0</v>
      </c>
      <c r="CE254" s="355">
        <v>0</v>
      </c>
      <c r="CF254" s="355">
        <v>0</v>
      </c>
      <c r="CG254" s="355">
        <v>0</v>
      </c>
      <c r="CH254" s="355">
        <v>0</v>
      </c>
      <c r="CI254" s="355">
        <v>0</v>
      </c>
      <c r="CJ254" s="355">
        <v>0</v>
      </c>
      <c r="CK254" s="355">
        <v>0</v>
      </c>
      <c r="CL254" s="355">
        <v>0</v>
      </c>
      <c r="CM254" s="355">
        <v>0</v>
      </c>
      <c r="CN254" s="355">
        <v>0</v>
      </c>
      <c r="CO254" s="355">
        <v>0</v>
      </c>
      <c r="CP254" s="355">
        <v>0</v>
      </c>
      <c r="CQ254" s="355">
        <v>0</v>
      </c>
      <c r="CR254" s="355">
        <v>0</v>
      </c>
      <c r="CS254" s="355">
        <v>0</v>
      </c>
      <c r="CT254" s="355">
        <v>0</v>
      </c>
      <c r="CU254" s="356">
        <v>0</v>
      </c>
      <c r="CV254">
        <v>0</v>
      </c>
      <c r="CW254">
        <v>0</v>
      </c>
      <c r="CX254">
        <v>0</v>
      </c>
      <c r="CY254">
        <v>0</v>
      </c>
      <c r="CZ254">
        <v>0</v>
      </c>
      <c r="DA254" s="365"/>
      <c r="DC254">
        <v>1</v>
      </c>
    </row>
  </sheetData>
  <autoFilter ref="A1:DF254" xr:uid="{00000000-0009-0000-0000-000007000000}"/>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28"/>
  <sheetViews>
    <sheetView topLeftCell="A7" zoomScaleNormal="100" workbookViewId="0">
      <selection activeCell="A29" sqref="A29"/>
    </sheetView>
  </sheetViews>
  <sheetFormatPr baseColWidth="10" defaultColWidth="10.1796875" defaultRowHeight="14.25" customHeight="1" x14ac:dyDescent="0.35"/>
  <cols>
    <col min="1" max="1024" width="10.1796875" style="294"/>
  </cols>
  <sheetData>
    <row r="1" spans="1:1024" ht="57.05" customHeight="1" x14ac:dyDescent="0.35">
      <c r="A1" s="373" t="s">
        <v>332</v>
      </c>
      <c r="B1" s="373" t="s">
        <v>333</v>
      </c>
      <c r="C1" s="374" t="s">
        <v>6516</v>
      </c>
      <c r="D1" s="375" t="s">
        <v>6517</v>
      </c>
      <c r="E1" s="375" t="s">
        <v>337</v>
      </c>
      <c r="F1" s="375" t="s">
        <v>338</v>
      </c>
      <c r="G1" s="375" t="s">
        <v>339</v>
      </c>
      <c r="H1" s="375" t="s">
        <v>340</v>
      </c>
      <c r="I1" s="375" t="s">
        <v>150</v>
      </c>
      <c r="J1" s="375" t="s">
        <v>341</v>
      </c>
      <c r="K1" s="375" t="s">
        <v>342</v>
      </c>
      <c r="L1" s="375" t="s">
        <v>253</v>
      </c>
      <c r="M1" s="375" t="s">
        <v>343</v>
      </c>
      <c r="N1" s="375" t="s">
        <v>344</v>
      </c>
      <c r="O1" s="375" t="s">
        <v>345</v>
      </c>
      <c r="P1" s="375" t="s">
        <v>346</v>
      </c>
      <c r="Q1" s="376" t="s">
        <v>347</v>
      </c>
      <c r="R1" s="376" t="s">
        <v>348</v>
      </c>
      <c r="S1" s="376" t="s">
        <v>349</v>
      </c>
      <c r="T1" s="376" t="s">
        <v>350</v>
      </c>
      <c r="U1" s="376" t="s">
        <v>351</v>
      </c>
      <c r="V1" s="376" t="s">
        <v>352</v>
      </c>
      <c r="W1" s="376" t="s">
        <v>353</v>
      </c>
      <c r="X1" s="376" t="s">
        <v>354</v>
      </c>
      <c r="Y1" s="376" t="s">
        <v>355</v>
      </c>
      <c r="Z1" s="377" t="s">
        <v>356</v>
      </c>
      <c r="AA1" s="378" t="s">
        <v>357</v>
      </c>
      <c r="AB1" s="378" t="s">
        <v>358</v>
      </c>
      <c r="AC1" s="378" t="s">
        <v>359</v>
      </c>
      <c r="AD1" s="378" t="s">
        <v>360</v>
      </c>
      <c r="AE1" s="378" t="s">
        <v>361</v>
      </c>
      <c r="AF1" s="378" t="s">
        <v>362</v>
      </c>
      <c r="AG1" s="378" t="s">
        <v>363</v>
      </c>
      <c r="AH1" s="378" t="s">
        <v>364</v>
      </c>
      <c r="AI1" s="378" t="s">
        <v>365</v>
      </c>
      <c r="AJ1" s="378" t="s">
        <v>366</v>
      </c>
      <c r="AK1" s="378" t="s">
        <v>367</v>
      </c>
      <c r="AL1" s="378" t="s">
        <v>368</v>
      </c>
      <c r="AM1" s="378" t="s">
        <v>369</v>
      </c>
      <c r="AN1" s="379" t="s">
        <v>370</v>
      </c>
      <c r="AO1" s="379" t="s">
        <v>371</v>
      </c>
      <c r="AP1" s="379" t="s">
        <v>372</v>
      </c>
      <c r="AQ1" s="379" t="s">
        <v>373</v>
      </c>
      <c r="AR1" s="379" t="s">
        <v>374</v>
      </c>
      <c r="AS1" s="379" t="s">
        <v>375</v>
      </c>
      <c r="AT1" s="379" t="s">
        <v>376</v>
      </c>
      <c r="AU1" s="379" t="s">
        <v>377</v>
      </c>
      <c r="AV1" s="379" t="s">
        <v>378</v>
      </c>
      <c r="AW1" s="379" t="s">
        <v>379</v>
      </c>
      <c r="AX1" s="379" t="s">
        <v>380</v>
      </c>
      <c r="AY1" s="379" t="s">
        <v>381</v>
      </c>
      <c r="AZ1" s="379" t="s">
        <v>382</v>
      </c>
      <c r="BA1" s="379" t="s">
        <v>383</v>
      </c>
      <c r="BB1" s="379" t="s">
        <v>384</v>
      </c>
      <c r="BC1" s="379" t="s">
        <v>385</v>
      </c>
      <c r="BD1" s="380" t="s">
        <v>386</v>
      </c>
      <c r="BE1" s="380" t="s">
        <v>387</v>
      </c>
      <c r="BF1" s="380" t="s">
        <v>388</v>
      </c>
      <c r="BG1" s="380" t="s">
        <v>389</v>
      </c>
      <c r="BH1" s="380" t="s">
        <v>390</v>
      </c>
      <c r="BI1" s="380" t="s">
        <v>391</v>
      </c>
      <c r="BJ1" s="380" t="s">
        <v>392</v>
      </c>
      <c r="BK1" s="380" t="s">
        <v>393</v>
      </c>
      <c r="BL1" s="380" t="s">
        <v>394</v>
      </c>
      <c r="BM1" s="380" t="s">
        <v>395</v>
      </c>
      <c r="BN1" s="380" t="s">
        <v>396</v>
      </c>
      <c r="BO1" s="380" t="s">
        <v>397</v>
      </c>
      <c r="BP1" s="381" t="s">
        <v>398</v>
      </c>
      <c r="BQ1" s="381" t="s">
        <v>399</v>
      </c>
      <c r="BR1" s="382" t="s">
        <v>400</v>
      </c>
      <c r="BS1" s="382" t="s">
        <v>401</v>
      </c>
      <c r="BT1" s="382" t="s">
        <v>402</v>
      </c>
      <c r="BU1" s="382" t="s">
        <v>403</v>
      </c>
      <c r="BV1" s="382" t="s">
        <v>404</v>
      </c>
      <c r="BW1" s="382" t="s">
        <v>405</v>
      </c>
      <c r="BX1" s="382" t="s">
        <v>406</v>
      </c>
      <c r="BY1" s="382" t="s">
        <v>407</v>
      </c>
      <c r="BZ1" s="382" t="s">
        <v>408</v>
      </c>
      <c r="CA1" s="382" t="s">
        <v>409</v>
      </c>
      <c r="CB1" s="383" t="s">
        <v>410</v>
      </c>
      <c r="CC1" s="383" t="s">
        <v>411</v>
      </c>
      <c r="CD1" s="383" t="s">
        <v>412</v>
      </c>
      <c r="CE1" s="383" t="s">
        <v>413</v>
      </c>
      <c r="CF1" s="383" t="s">
        <v>414</v>
      </c>
      <c r="CG1" s="383" t="s">
        <v>415</v>
      </c>
      <c r="CH1" s="383" t="s">
        <v>416</v>
      </c>
      <c r="CI1" s="383" t="s">
        <v>417</v>
      </c>
      <c r="CJ1" s="383" t="s">
        <v>418</v>
      </c>
      <c r="CK1" s="383" t="s">
        <v>419</v>
      </c>
      <c r="CL1" s="383" t="s">
        <v>420</v>
      </c>
      <c r="CM1" s="383" t="s">
        <v>421</v>
      </c>
      <c r="CN1" s="383" t="s">
        <v>422</v>
      </c>
      <c r="CO1" s="383" t="s">
        <v>423</v>
      </c>
      <c r="CP1" s="383" t="s">
        <v>424</v>
      </c>
      <c r="CQ1" s="383" t="s">
        <v>425</v>
      </c>
      <c r="CR1" s="383" t="s">
        <v>426</v>
      </c>
      <c r="CS1" s="383" t="s">
        <v>427</v>
      </c>
      <c r="CT1" s="383" t="s">
        <v>428</v>
      </c>
      <c r="CU1" s="383" t="s">
        <v>429</v>
      </c>
      <c r="CV1" s="383" t="s">
        <v>430</v>
      </c>
      <c r="CW1" s="384" t="s">
        <v>431</v>
      </c>
      <c r="CX1" s="384" t="s">
        <v>432</v>
      </c>
      <c r="CY1" s="384" t="s">
        <v>433</v>
      </c>
      <c r="CZ1" s="384" t="s">
        <v>434</v>
      </c>
      <c r="DA1" s="384" t="s">
        <v>435</v>
      </c>
      <c r="DB1" s="384" t="s">
        <v>6518</v>
      </c>
      <c r="DC1" s="384" t="s">
        <v>437</v>
      </c>
      <c r="DD1" s="384" t="s">
        <v>438</v>
      </c>
      <c r="DE1" s="385" t="s">
        <v>439</v>
      </c>
      <c r="DF1" s="386" t="s">
        <v>440</v>
      </c>
      <c r="DG1" s="387" t="s">
        <v>441</v>
      </c>
      <c r="DH1" s="387" t="s">
        <v>442</v>
      </c>
      <c r="DI1" s="388" t="s">
        <v>443</v>
      </c>
      <c r="DJ1" s="388" t="s">
        <v>444</v>
      </c>
      <c r="DK1" s="294" t="s">
        <v>445</v>
      </c>
    </row>
    <row r="2" spans="1:1024" ht="15.75" customHeight="1" x14ac:dyDescent="0.45">
      <c r="A2" s="389" t="s">
        <v>26</v>
      </c>
      <c r="B2" s="390" t="s">
        <v>7402</v>
      </c>
      <c r="C2" s="391" t="s">
        <v>7403</v>
      </c>
      <c r="D2" s="392" t="s">
        <v>7404</v>
      </c>
      <c r="E2" s="389" t="s">
        <v>8458</v>
      </c>
      <c r="F2" s="389" t="s">
        <v>93</v>
      </c>
      <c r="G2" s="389" t="s">
        <v>454</v>
      </c>
      <c r="H2" s="389" t="s">
        <v>13</v>
      </c>
      <c r="I2" s="389" t="s">
        <v>221</v>
      </c>
      <c r="J2" s="389" t="s">
        <v>269</v>
      </c>
      <c r="K2" s="393"/>
      <c r="L2" s="389" t="s">
        <v>274</v>
      </c>
      <c r="M2" s="389"/>
      <c r="N2" s="389" t="s">
        <v>300</v>
      </c>
      <c r="O2" s="394" t="s">
        <v>7405</v>
      </c>
      <c r="P2" s="393" t="s">
        <v>7406</v>
      </c>
      <c r="Q2" s="395">
        <v>0</v>
      </c>
      <c r="R2" s="395">
        <v>0</v>
      </c>
      <c r="S2" s="395">
        <v>0</v>
      </c>
      <c r="T2" s="395">
        <v>0</v>
      </c>
      <c r="U2" s="395">
        <v>0</v>
      </c>
      <c r="V2" s="395">
        <v>0</v>
      </c>
      <c r="W2" s="395">
        <v>0</v>
      </c>
      <c r="X2" s="395">
        <v>0</v>
      </c>
      <c r="Y2" s="395"/>
      <c r="Z2" s="395">
        <v>0</v>
      </c>
      <c r="AA2" s="395">
        <v>0</v>
      </c>
      <c r="AB2" s="395">
        <v>0</v>
      </c>
      <c r="AC2" s="395">
        <v>0</v>
      </c>
      <c r="AD2" s="395">
        <v>0</v>
      </c>
      <c r="AE2" s="395">
        <v>0</v>
      </c>
      <c r="AF2" s="395">
        <v>0</v>
      </c>
      <c r="AG2" s="395">
        <v>0</v>
      </c>
      <c r="AH2" s="395">
        <v>0</v>
      </c>
      <c r="AI2" s="395">
        <v>0</v>
      </c>
      <c r="AJ2" s="395">
        <v>0</v>
      </c>
      <c r="AK2" s="389">
        <v>1</v>
      </c>
      <c r="AL2" s="395">
        <v>0</v>
      </c>
      <c r="AM2" s="395">
        <v>0</v>
      </c>
      <c r="AN2" s="395">
        <v>0</v>
      </c>
      <c r="AO2" s="389">
        <v>1</v>
      </c>
      <c r="AP2" s="389">
        <v>1</v>
      </c>
      <c r="AQ2" s="389">
        <v>1</v>
      </c>
      <c r="AR2" s="389">
        <v>1</v>
      </c>
      <c r="AS2" s="389">
        <v>1</v>
      </c>
      <c r="AT2" s="389">
        <v>1</v>
      </c>
      <c r="AU2" s="395">
        <v>0</v>
      </c>
      <c r="AV2" s="395">
        <v>0</v>
      </c>
      <c r="AW2" s="389">
        <v>1</v>
      </c>
      <c r="AX2" s="389">
        <v>1</v>
      </c>
      <c r="AY2" s="389">
        <v>1</v>
      </c>
      <c r="AZ2" s="389">
        <v>1</v>
      </c>
      <c r="BA2" s="395">
        <v>0</v>
      </c>
      <c r="BB2" s="395">
        <v>0</v>
      </c>
      <c r="BC2" s="395">
        <v>0</v>
      </c>
      <c r="BD2" s="395">
        <v>0</v>
      </c>
      <c r="BE2" s="395">
        <v>0</v>
      </c>
      <c r="BF2" s="389">
        <v>1</v>
      </c>
      <c r="BG2" s="395">
        <v>0</v>
      </c>
      <c r="BH2" s="395">
        <v>0</v>
      </c>
      <c r="BI2" s="395">
        <v>0</v>
      </c>
      <c r="BJ2" s="395">
        <v>0</v>
      </c>
      <c r="BK2" s="395">
        <v>0</v>
      </c>
      <c r="BL2" s="395">
        <v>0</v>
      </c>
      <c r="BM2" s="395">
        <v>0</v>
      </c>
      <c r="BN2" s="395">
        <v>0</v>
      </c>
      <c r="BO2" s="395">
        <v>0</v>
      </c>
      <c r="BP2" s="395">
        <v>0</v>
      </c>
      <c r="BQ2" s="395">
        <v>0</v>
      </c>
      <c r="BR2" s="389">
        <v>1</v>
      </c>
      <c r="BS2" s="389">
        <v>1</v>
      </c>
      <c r="BT2" s="389">
        <v>1</v>
      </c>
      <c r="BU2" s="389">
        <v>1</v>
      </c>
      <c r="BV2" s="389">
        <v>1</v>
      </c>
      <c r="BW2" s="395">
        <v>0</v>
      </c>
      <c r="BX2" s="395">
        <v>0</v>
      </c>
      <c r="BY2" s="395">
        <v>0</v>
      </c>
      <c r="BZ2" s="395">
        <v>0</v>
      </c>
      <c r="CA2" s="395">
        <v>0</v>
      </c>
      <c r="CB2" s="395">
        <v>0</v>
      </c>
      <c r="CC2" s="395">
        <v>0</v>
      </c>
      <c r="CD2" s="395">
        <v>0</v>
      </c>
      <c r="CE2" s="395">
        <v>0</v>
      </c>
      <c r="CF2" s="395">
        <v>0</v>
      </c>
      <c r="CG2" s="395">
        <v>0</v>
      </c>
      <c r="CH2" s="395">
        <v>0</v>
      </c>
      <c r="CI2" s="395">
        <v>0</v>
      </c>
      <c r="CJ2" s="395">
        <v>0</v>
      </c>
      <c r="CK2" s="395">
        <v>0</v>
      </c>
      <c r="CL2" s="395">
        <v>0</v>
      </c>
      <c r="CM2" s="395">
        <v>0</v>
      </c>
      <c r="CN2" s="395">
        <v>0</v>
      </c>
      <c r="CO2" s="395">
        <v>0</v>
      </c>
      <c r="CP2" s="395">
        <v>0</v>
      </c>
      <c r="CQ2" s="395">
        <v>0</v>
      </c>
      <c r="CR2" s="395">
        <v>0</v>
      </c>
      <c r="CS2" s="395">
        <v>0</v>
      </c>
      <c r="CT2" s="395">
        <v>0</v>
      </c>
      <c r="CU2" s="395">
        <v>0</v>
      </c>
      <c r="CV2" s="395">
        <v>0</v>
      </c>
      <c r="CW2" s="393">
        <f t="shared" ref="CW2:CW11" si="0">SUM(Z2:CV2)</f>
        <v>17</v>
      </c>
      <c r="CX2" s="393">
        <v>1</v>
      </c>
      <c r="CY2" s="393">
        <v>0</v>
      </c>
      <c r="CZ2" s="393">
        <v>0</v>
      </c>
      <c r="DA2" s="393">
        <v>1</v>
      </c>
      <c r="DB2" s="396"/>
      <c r="DC2" s="393"/>
      <c r="DD2" s="393">
        <v>1</v>
      </c>
      <c r="DE2" s="393" t="s">
        <v>7407</v>
      </c>
      <c r="DF2" s="393" t="s">
        <v>539</v>
      </c>
      <c r="DG2" s="393"/>
      <c r="DH2" s="393"/>
      <c r="DI2" s="393"/>
      <c r="DJ2" s="393">
        <v>1</v>
      </c>
      <c r="DK2" s="393" t="s">
        <v>595</v>
      </c>
      <c r="DL2" s="393"/>
      <c r="DM2" s="393"/>
      <c r="DN2" s="393"/>
      <c r="DO2" s="393"/>
      <c r="DP2" s="393"/>
      <c r="DQ2" s="393"/>
      <c r="DR2" s="393"/>
      <c r="DS2" s="393"/>
      <c r="DT2" s="393"/>
      <c r="DU2" s="393"/>
      <c r="DV2" s="393"/>
      <c r="DW2" s="393"/>
      <c r="DX2" s="393"/>
      <c r="DY2" s="393"/>
      <c r="DZ2" s="393"/>
      <c r="EA2" s="393"/>
      <c r="EB2" s="393"/>
      <c r="EC2" s="393"/>
      <c r="ED2" s="393"/>
      <c r="EE2" s="393"/>
      <c r="EF2" s="393"/>
      <c r="EG2" s="393"/>
      <c r="EH2" s="393"/>
      <c r="EI2" s="393"/>
      <c r="EJ2" s="393"/>
      <c r="EK2" s="393"/>
      <c r="EL2" s="393"/>
      <c r="EM2" s="393"/>
      <c r="EN2" s="393"/>
      <c r="EO2" s="393"/>
      <c r="EP2" s="393"/>
      <c r="EQ2" s="393"/>
      <c r="ER2" s="393"/>
      <c r="ES2" s="393"/>
      <c r="ET2" s="393"/>
      <c r="EU2" s="393"/>
      <c r="EV2" s="393"/>
      <c r="EW2" s="393"/>
      <c r="EX2" s="393"/>
      <c r="EY2" s="393"/>
      <c r="EZ2" s="393"/>
      <c r="FA2" s="393"/>
      <c r="FB2" s="393"/>
      <c r="FC2" s="393"/>
      <c r="FD2" s="393"/>
      <c r="FE2" s="393"/>
      <c r="FF2" s="393"/>
      <c r="FG2" s="393"/>
      <c r="FH2" s="393"/>
      <c r="FI2" s="393"/>
      <c r="FJ2" s="393"/>
      <c r="FK2" s="393"/>
      <c r="FL2" s="393"/>
      <c r="FM2" s="393"/>
      <c r="FN2" s="393"/>
      <c r="FO2" s="393"/>
      <c r="FP2" s="393"/>
      <c r="FQ2" s="393"/>
      <c r="FR2" s="393"/>
      <c r="FS2" s="393"/>
      <c r="FT2" s="393"/>
      <c r="FU2" s="393"/>
      <c r="FV2" s="393"/>
      <c r="FW2" s="393"/>
      <c r="FX2" s="393"/>
      <c r="FY2" s="393"/>
      <c r="FZ2" s="393"/>
      <c r="GA2" s="393"/>
      <c r="GB2" s="393"/>
      <c r="GC2" s="393"/>
      <c r="GD2" s="393"/>
      <c r="GE2" s="393"/>
      <c r="GF2" s="393"/>
      <c r="GG2" s="393"/>
      <c r="GH2" s="393"/>
      <c r="GI2" s="393"/>
      <c r="GJ2" s="393"/>
      <c r="GK2" s="393"/>
      <c r="GL2" s="393"/>
      <c r="GM2" s="393"/>
      <c r="GN2" s="393"/>
      <c r="GO2" s="393"/>
      <c r="GP2" s="393"/>
      <c r="GQ2" s="393"/>
      <c r="GR2" s="393"/>
      <c r="GS2" s="393"/>
      <c r="GT2" s="393"/>
      <c r="GU2" s="393"/>
      <c r="GV2" s="393"/>
      <c r="GW2" s="393"/>
      <c r="GX2" s="393"/>
      <c r="GY2" s="393"/>
      <c r="GZ2" s="393"/>
      <c r="HA2" s="393"/>
      <c r="HB2" s="393"/>
      <c r="HC2" s="393"/>
      <c r="HD2" s="393"/>
      <c r="HE2" s="393"/>
      <c r="HF2" s="393"/>
      <c r="HG2" s="393"/>
      <c r="HH2" s="393"/>
      <c r="HI2" s="393"/>
      <c r="HJ2" s="393"/>
      <c r="HK2" s="393"/>
      <c r="HL2" s="393"/>
      <c r="HM2" s="393"/>
      <c r="HN2" s="393"/>
      <c r="HO2" s="393"/>
      <c r="HP2" s="393"/>
      <c r="HQ2" s="393"/>
      <c r="HR2" s="393"/>
      <c r="HS2" s="393"/>
      <c r="HT2" s="393"/>
      <c r="HU2" s="393"/>
      <c r="HV2" s="393"/>
      <c r="HW2" s="393"/>
      <c r="HX2" s="393"/>
      <c r="HY2" s="393"/>
      <c r="HZ2" s="393"/>
      <c r="IA2" s="393"/>
      <c r="IB2" s="393"/>
      <c r="IC2" s="393"/>
      <c r="ID2" s="393"/>
      <c r="IE2" s="393"/>
      <c r="IF2" s="393"/>
      <c r="IG2" s="393"/>
      <c r="IH2" s="393"/>
      <c r="II2" s="393"/>
      <c r="IJ2" s="393"/>
      <c r="IK2" s="393"/>
      <c r="IL2" s="393"/>
      <c r="IM2" s="393"/>
      <c r="IN2" s="393"/>
      <c r="IO2" s="393"/>
      <c r="IP2" s="393"/>
      <c r="IQ2" s="393"/>
      <c r="IR2" s="393"/>
      <c r="IS2" s="393"/>
      <c r="IT2" s="393"/>
      <c r="IU2" s="393"/>
      <c r="IV2" s="393"/>
      <c r="IW2" s="393"/>
      <c r="IX2" s="393"/>
      <c r="IY2" s="393"/>
      <c r="IZ2" s="393"/>
      <c r="JA2" s="393"/>
      <c r="JB2" s="393"/>
      <c r="JC2" s="393"/>
      <c r="JD2" s="393"/>
      <c r="JE2" s="393"/>
      <c r="JF2" s="393"/>
      <c r="JG2" s="393"/>
      <c r="JH2" s="393"/>
      <c r="JI2" s="393"/>
      <c r="JJ2" s="393"/>
      <c r="JK2" s="393"/>
      <c r="JL2" s="393"/>
      <c r="JM2" s="393"/>
      <c r="JN2" s="393"/>
      <c r="JO2" s="393"/>
      <c r="JP2" s="393"/>
      <c r="JQ2" s="393"/>
      <c r="JR2" s="393"/>
      <c r="JS2" s="393"/>
      <c r="JT2" s="393"/>
      <c r="JU2" s="393"/>
      <c r="JV2" s="393"/>
      <c r="JW2" s="393"/>
      <c r="JX2" s="393"/>
      <c r="JY2" s="393"/>
      <c r="JZ2" s="393"/>
      <c r="KA2" s="393"/>
      <c r="KB2" s="393"/>
      <c r="KC2" s="393"/>
      <c r="KD2" s="393"/>
      <c r="KE2" s="393"/>
      <c r="KF2" s="393"/>
      <c r="KG2" s="393"/>
      <c r="KH2" s="393"/>
      <c r="KI2" s="393"/>
      <c r="KJ2" s="393"/>
      <c r="KK2" s="393"/>
      <c r="KL2" s="393"/>
      <c r="KM2" s="393"/>
      <c r="KN2" s="393"/>
      <c r="KO2" s="393"/>
      <c r="KP2" s="393"/>
      <c r="KQ2" s="393"/>
      <c r="KR2" s="393"/>
      <c r="KS2" s="393"/>
      <c r="KT2" s="393"/>
      <c r="KU2" s="393"/>
      <c r="KV2" s="393"/>
      <c r="KW2" s="393"/>
      <c r="KX2" s="393"/>
      <c r="KY2" s="393"/>
      <c r="KZ2" s="393"/>
      <c r="LA2" s="393"/>
      <c r="LB2" s="393"/>
      <c r="LC2" s="393"/>
      <c r="LD2" s="393"/>
      <c r="LE2" s="393"/>
      <c r="LF2" s="393"/>
      <c r="LG2" s="393"/>
      <c r="LH2" s="393"/>
      <c r="LI2" s="393"/>
      <c r="LJ2" s="393"/>
      <c r="LK2" s="393"/>
      <c r="LL2" s="393"/>
      <c r="LM2" s="393"/>
      <c r="LN2" s="393"/>
      <c r="LO2" s="393"/>
      <c r="LP2" s="393"/>
      <c r="LQ2" s="393"/>
      <c r="LR2" s="393"/>
      <c r="LS2" s="393"/>
      <c r="LT2" s="393"/>
      <c r="LU2" s="393"/>
      <c r="LV2" s="393"/>
      <c r="LW2" s="393"/>
      <c r="LX2" s="393"/>
      <c r="LY2" s="393"/>
      <c r="LZ2" s="393"/>
      <c r="MA2" s="393"/>
      <c r="MB2" s="393"/>
      <c r="MC2" s="393"/>
      <c r="MD2" s="393"/>
      <c r="ME2" s="393"/>
      <c r="MF2" s="393"/>
      <c r="MG2" s="393"/>
      <c r="MH2" s="393"/>
      <c r="MI2" s="393"/>
      <c r="MJ2" s="393"/>
      <c r="MK2" s="393"/>
      <c r="ML2" s="393"/>
      <c r="MM2" s="393"/>
      <c r="MN2" s="393"/>
      <c r="MO2" s="393"/>
      <c r="MP2" s="393"/>
      <c r="MQ2" s="393"/>
      <c r="MR2" s="393"/>
      <c r="MS2" s="393"/>
      <c r="MT2" s="393"/>
      <c r="MU2" s="393"/>
      <c r="MV2" s="393"/>
      <c r="MW2" s="393"/>
      <c r="MX2" s="393"/>
      <c r="MY2" s="393"/>
      <c r="MZ2" s="393"/>
      <c r="NA2" s="393"/>
      <c r="NB2" s="393"/>
      <c r="NC2" s="393"/>
      <c r="ND2" s="393"/>
      <c r="NE2" s="393"/>
      <c r="NF2" s="393"/>
      <c r="NG2" s="393"/>
      <c r="NH2" s="393"/>
      <c r="NI2" s="393"/>
      <c r="NJ2" s="393"/>
      <c r="NK2" s="393"/>
      <c r="NL2" s="393"/>
      <c r="NM2" s="393"/>
      <c r="NN2" s="393"/>
      <c r="NO2" s="393"/>
      <c r="NP2" s="393"/>
      <c r="NQ2" s="393"/>
      <c r="NR2" s="393"/>
      <c r="NS2" s="393"/>
      <c r="NT2" s="393"/>
      <c r="NU2" s="393"/>
      <c r="NV2" s="393"/>
      <c r="NW2" s="393"/>
      <c r="NX2" s="393"/>
      <c r="NY2" s="393"/>
      <c r="NZ2" s="393"/>
      <c r="OA2" s="393"/>
      <c r="OB2" s="393"/>
      <c r="OC2" s="393"/>
      <c r="OD2" s="393"/>
      <c r="OE2" s="393"/>
      <c r="OF2" s="393"/>
      <c r="OG2" s="393"/>
      <c r="OH2" s="393"/>
      <c r="OI2" s="393"/>
      <c r="OJ2" s="393"/>
      <c r="OK2" s="393"/>
      <c r="OL2" s="393"/>
      <c r="OM2" s="393"/>
      <c r="ON2" s="393"/>
      <c r="OO2" s="393"/>
      <c r="OP2" s="393"/>
      <c r="OQ2" s="393"/>
      <c r="OR2" s="393"/>
      <c r="OS2" s="393"/>
      <c r="OT2" s="393"/>
      <c r="OU2" s="393"/>
      <c r="OV2" s="393"/>
      <c r="OW2" s="393"/>
      <c r="OX2" s="393"/>
      <c r="OY2" s="393"/>
      <c r="OZ2" s="393"/>
      <c r="PA2" s="393"/>
      <c r="PB2" s="393"/>
      <c r="PC2" s="393"/>
      <c r="PD2" s="393"/>
      <c r="PE2" s="393"/>
      <c r="PF2" s="393"/>
      <c r="PG2" s="393"/>
      <c r="PH2" s="393"/>
      <c r="PI2" s="393"/>
      <c r="PJ2" s="393"/>
      <c r="PK2" s="393"/>
      <c r="PL2" s="393"/>
      <c r="PM2" s="393"/>
      <c r="PN2" s="393"/>
      <c r="PO2" s="393"/>
      <c r="PP2" s="393"/>
      <c r="PQ2" s="393"/>
      <c r="PR2" s="393"/>
      <c r="PS2" s="393"/>
      <c r="PT2" s="393"/>
      <c r="PU2" s="393"/>
      <c r="PV2" s="393"/>
      <c r="PW2" s="393"/>
      <c r="PX2" s="393"/>
      <c r="PY2" s="393"/>
      <c r="PZ2" s="393"/>
      <c r="QA2" s="393"/>
      <c r="QB2" s="393"/>
      <c r="QC2" s="393"/>
      <c r="QD2" s="393"/>
      <c r="QE2" s="393"/>
      <c r="QF2" s="393"/>
      <c r="QG2" s="393"/>
      <c r="QH2" s="393"/>
      <c r="QI2" s="393"/>
      <c r="QJ2" s="393"/>
      <c r="QK2" s="393"/>
      <c r="QL2" s="393"/>
      <c r="QM2" s="393"/>
      <c r="QN2" s="393"/>
      <c r="QO2" s="393"/>
      <c r="QP2" s="393"/>
      <c r="QQ2" s="393"/>
      <c r="QR2" s="393"/>
      <c r="QS2" s="393"/>
      <c r="QT2" s="393"/>
      <c r="QU2" s="393"/>
      <c r="QV2" s="393"/>
      <c r="QW2" s="393"/>
      <c r="QX2" s="393"/>
      <c r="QY2" s="393"/>
      <c r="QZ2" s="393"/>
      <c r="RA2" s="393"/>
      <c r="RB2" s="393"/>
      <c r="RC2" s="393"/>
      <c r="RD2" s="393"/>
      <c r="RE2" s="393"/>
      <c r="RF2" s="393"/>
      <c r="RG2" s="393"/>
      <c r="RH2" s="393"/>
      <c r="RI2" s="393"/>
      <c r="RJ2" s="393"/>
      <c r="RK2" s="393"/>
      <c r="RL2" s="393"/>
      <c r="RM2" s="393"/>
      <c r="RN2" s="393"/>
      <c r="RO2" s="393"/>
      <c r="RP2" s="393"/>
      <c r="RQ2" s="393"/>
      <c r="RR2" s="393"/>
      <c r="RS2" s="393"/>
      <c r="RT2" s="393"/>
      <c r="RU2" s="393"/>
      <c r="RV2" s="393"/>
      <c r="RW2" s="393"/>
      <c r="RX2" s="393"/>
      <c r="RY2" s="393"/>
      <c r="RZ2" s="393"/>
      <c r="SA2" s="393"/>
      <c r="SB2" s="393"/>
      <c r="SC2" s="393"/>
      <c r="SD2" s="393"/>
      <c r="SE2" s="393"/>
      <c r="SF2" s="393"/>
      <c r="SG2" s="393"/>
      <c r="SH2" s="393"/>
      <c r="SI2" s="393"/>
      <c r="SJ2" s="393"/>
      <c r="SK2" s="393"/>
      <c r="SL2" s="393"/>
      <c r="SM2" s="393"/>
      <c r="SN2" s="393"/>
      <c r="SO2" s="393"/>
      <c r="SP2" s="393"/>
      <c r="SQ2" s="393"/>
      <c r="SR2" s="393"/>
      <c r="SS2" s="393"/>
      <c r="ST2" s="393"/>
      <c r="SU2" s="393"/>
      <c r="SV2" s="393"/>
      <c r="SW2" s="393"/>
      <c r="SX2" s="393"/>
      <c r="SY2" s="393"/>
      <c r="SZ2" s="393"/>
      <c r="TA2" s="393"/>
      <c r="TB2" s="393"/>
      <c r="TC2" s="393"/>
      <c r="TD2" s="393"/>
      <c r="TE2" s="393"/>
      <c r="TF2" s="393"/>
      <c r="TG2" s="393"/>
      <c r="TH2" s="393"/>
      <c r="TI2" s="393"/>
      <c r="TJ2" s="393"/>
      <c r="TK2" s="393"/>
      <c r="TL2" s="393"/>
      <c r="TM2" s="393"/>
      <c r="TN2" s="393"/>
      <c r="TO2" s="393"/>
      <c r="TP2" s="393"/>
      <c r="TQ2" s="393"/>
      <c r="TR2" s="393"/>
      <c r="TS2" s="393"/>
      <c r="TT2" s="393"/>
      <c r="TU2" s="393"/>
      <c r="TV2" s="393"/>
      <c r="TW2" s="393"/>
      <c r="TX2" s="393"/>
      <c r="TY2" s="393"/>
      <c r="TZ2" s="393"/>
      <c r="UA2" s="393"/>
      <c r="UB2" s="393"/>
      <c r="UC2" s="393"/>
      <c r="UD2" s="393"/>
      <c r="UE2" s="393"/>
      <c r="UF2" s="393"/>
      <c r="UG2" s="393"/>
      <c r="UH2" s="393"/>
      <c r="UI2" s="393"/>
      <c r="UJ2" s="393"/>
      <c r="UK2" s="393"/>
      <c r="UL2" s="393"/>
      <c r="UM2" s="393"/>
      <c r="UN2" s="393"/>
      <c r="UO2" s="393"/>
      <c r="UP2" s="393"/>
      <c r="UQ2" s="393"/>
      <c r="UR2" s="393"/>
      <c r="US2" s="393"/>
      <c r="UT2" s="393"/>
      <c r="UU2" s="393"/>
      <c r="UV2" s="393"/>
      <c r="UW2" s="393"/>
      <c r="UX2" s="393"/>
      <c r="UY2" s="393"/>
      <c r="UZ2" s="393"/>
      <c r="VA2" s="393"/>
      <c r="VB2" s="393"/>
      <c r="VC2" s="393"/>
      <c r="VD2" s="393"/>
      <c r="VE2" s="393"/>
      <c r="VF2" s="393"/>
      <c r="VG2" s="393"/>
      <c r="VH2" s="393"/>
      <c r="VI2" s="393"/>
      <c r="VJ2" s="393"/>
      <c r="VK2" s="393"/>
      <c r="VL2" s="393"/>
      <c r="VM2" s="393"/>
      <c r="VN2" s="393"/>
      <c r="VO2" s="393"/>
      <c r="VP2" s="393"/>
      <c r="VQ2" s="393"/>
      <c r="VR2" s="393"/>
      <c r="VS2" s="393"/>
      <c r="VT2" s="393"/>
      <c r="VU2" s="393"/>
      <c r="VV2" s="393"/>
      <c r="VW2" s="393"/>
      <c r="VX2" s="393"/>
      <c r="VY2" s="393"/>
      <c r="VZ2" s="393"/>
      <c r="WA2" s="393"/>
      <c r="WB2" s="393"/>
      <c r="WC2" s="393"/>
      <c r="WD2" s="393"/>
      <c r="WE2" s="393"/>
      <c r="WF2" s="393"/>
      <c r="WG2" s="393"/>
      <c r="WH2" s="393"/>
      <c r="WI2" s="393"/>
      <c r="WJ2" s="393"/>
      <c r="WK2" s="393"/>
      <c r="WL2" s="393"/>
      <c r="WM2" s="393"/>
      <c r="WN2" s="393"/>
      <c r="WO2" s="393"/>
      <c r="WP2" s="393"/>
      <c r="WQ2" s="393"/>
      <c r="WR2" s="393"/>
      <c r="WS2" s="393"/>
      <c r="WT2" s="393"/>
      <c r="WU2" s="393"/>
      <c r="WV2" s="393"/>
      <c r="WW2" s="393"/>
      <c r="WX2" s="393"/>
      <c r="WY2" s="393"/>
      <c r="WZ2" s="393"/>
      <c r="XA2" s="393"/>
      <c r="XB2" s="393"/>
      <c r="XC2" s="393"/>
      <c r="XD2" s="393"/>
      <c r="XE2" s="393"/>
      <c r="XF2" s="393"/>
      <c r="XG2" s="393"/>
      <c r="XH2" s="393"/>
      <c r="XI2" s="393"/>
      <c r="XJ2" s="393"/>
      <c r="XK2" s="393"/>
      <c r="XL2" s="393"/>
      <c r="XM2" s="393"/>
      <c r="XN2" s="393"/>
      <c r="XO2" s="393"/>
      <c r="XP2" s="393"/>
      <c r="XQ2" s="393"/>
      <c r="XR2" s="393"/>
      <c r="XS2" s="393"/>
      <c r="XT2" s="393"/>
      <c r="XU2" s="393"/>
      <c r="XV2" s="393"/>
      <c r="XW2" s="393"/>
      <c r="XX2" s="393"/>
      <c r="XY2" s="393"/>
      <c r="XZ2" s="393"/>
      <c r="YA2" s="393"/>
      <c r="YB2" s="393"/>
      <c r="YC2" s="393"/>
      <c r="YD2" s="393"/>
      <c r="YE2" s="393"/>
      <c r="YF2" s="393"/>
      <c r="YG2" s="393"/>
      <c r="YH2" s="393"/>
      <c r="YI2" s="393"/>
      <c r="YJ2" s="393"/>
      <c r="YK2" s="393"/>
      <c r="YL2" s="393"/>
      <c r="YM2" s="393"/>
      <c r="YN2" s="393"/>
      <c r="YO2" s="393"/>
      <c r="YP2" s="393"/>
      <c r="YQ2" s="393"/>
      <c r="YR2" s="393"/>
      <c r="YS2" s="393"/>
      <c r="YT2" s="393"/>
      <c r="YU2" s="393"/>
      <c r="YV2" s="393"/>
      <c r="YW2" s="393"/>
      <c r="YX2" s="393"/>
      <c r="YY2" s="393"/>
      <c r="YZ2" s="393"/>
      <c r="ZA2" s="393"/>
      <c r="ZB2" s="393"/>
      <c r="ZC2" s="393"/>
      <c r="ZD2" s="393"/>
      <c r="ZE2" s="393"/>
      <c r="ZF2" s="393"/>
      <c r="ZG2" s="393"/>
      <c r="ZH2" s="393"/>
      <c r="ZI2" s="393"/>
      <c r="ZJ2" s="393"/>
      <c r="ZK2" s="393"/>
      <c r="ZL2" s="393"/>
      <c r="ZM2" s="393"/>
      <c r="ZN2" s="393"/>
      <c r="ZO2" s="393"/>
      <c r="ZP2" s="393"/>
      <c r="ZQ2" s="393"/>
      <c r="ZR2" s="393"/>
      <c r="ZS2" s="393"/>
      <c r="ZT2" s="393"/>
      <c r="ZU2" s="393"/>
      <c r="ZV2" s="393"/>
      <c r="ZW2" s="393"/>
      <c r="ZX2" s="393"/>
      <c r="ZY2" s="393"/>
      <c r="ZZ2" s="393"/>
      <c r="AAA2" s="393"/>
      <c r="AAB2" s="393"/>
      <c r="AAC2" s="393"/>
      <c r="AAD2" s="393"/>
      <c r="AAE2" s="393"/>
      <c r="AAF2" s="393"/>
      <c r="AAG2" s="393"/>
      <c r="AAH2" s="393"/>
      <c r="AAI2" s="393"/>
      <c r="AAJ2" s="393"/>
      <c r="AAK2" s="393"/>
      <c r="AAL2" s="393"/>
      <c r="AAM2" s="393"/>
      <c r="AAN2" s="393"/>
      <c r="AAO2" s="393"/>
      <c r="AAP2" s="393"/>
      <c r="AAQ2" s="393"/>
      <c r="AAR2" s="393"/>
      <c r="AAS2" s="393"/>
      <c r="AAT2" s="393"/>
      <c r="AAU2" s="393"/>
      <c r="AAV2" s="393"/>
      <c r="AAW2" s="393"/>
      <c r="AAX2" s="393"/>
      <c r="AAY2" s="393"/>
      <c r="AAZ2" s="393"/>
      <c r="ABA2" s="393"/>
      <c r="ABB2" s="393"/>
      <c r="ABC2" s="393"/>
      <c r="ABD2" s="393"/>
      <c r="ABE2" s="393"/>
      <c r="ABF2" s="393"/>
      <c r="ABG2" s="393"/>
      <c r="ABH2" s="393"/>
      <c r="ABI2" s="393"/>
      <c r="ABJ2" s="393"/>
      <c r="ABK2" s="393"/>
      <c r="ABL2" s="393"/>
      <c r="ABM2" s="393"/>
      <c r="ABN2" s="393"/>
      <c r="ABO2" s="393"/>
      <c r="ABP2" s="393"/>
      <c r="ABQ2" s="393"/>
      <c r="ABR2" s="393"/>
      <c r="ABS2" s="393"/>
      <c r="ABT2" s="393"/>
      <c r="ABU2" s="393"/>
      <c r="ABV2" s="393"/>
      <c r="ABW2" s="393"/>
      <c r="ABX2" s="393"/>
      <c r="ABY2" s="393"/>
      <c r="ABZ2" s="393"/>
      <c r="ACA2" s="393"/>
      <c r="ACB2" s="393"/>
      <c r="ACC2" s="393"/>
      <c r="ACD2" s="393"/>
      <c r="ACE2" s="393"/>
      <c r="ACF2" s="393"/>
      <c r="ACG2" s="393"/>
      <c r="ACH2" s="393"/>
      <c r="ACI2" s="393"/>
      <c r="ACJ2" s="393"/>
      <c r="ACK2" s="393"/>
      <c r="ACL2" s="393"/>
      <c r="ACM2" s="393"/>
      <c r="ACN2" s="393"/>
      <c r="ACO2" s="393"/>
      <c r="ACP2" s="393"/>
      <c r="ACQ2" s="393"/>
      <c r="ACR2" s="393"/>
      <c r="ACS2" s="393"/>
      <c r="ACT2" s="393"/>
      <c r="ACU2" s="393"/>
      <c r="ACV2" s="393"/>
      <c r="ACW2" s="393"/>
      <c r="ACX2" s="393"/>
      <c r="ACY2" s="393"/>
      <c r="ACZ2" s="393"/>
      <c r="ADA2" s="393"/>
      <c r="ADB2" s="393"/>
      <c r="ADC2" s="393"/>
      <c r="ADD2" s="393"/>
      <c r="ADE2" s="393"/>
      <c r="ADF2" s="393"/>
      <c r="ADG2" s="393"/>
      <c r="ADH2" s="393"/>
      <c r="ADI2" s="393"/>
      <c r="ADJ2" s="393"/>
      <c r="ADK2" s="393"/>
      <c r="ADL2" s="393"/>
      <c r="ADM2" s="393"/>
      <c r="ADN2" s="393"/>
      <c r="ADO2" s="393"/>
      <c r="ADP2" s="393"/>
      <c r="ADQ2" s="393"/>
      <c r="ADR2" s="393"/>
      <c r="ADS2" s="393"/>
      <c r="ADT2" s="393"/>
      <c r="ADU2" s="393"/>
      <c r="ADV2" s="393"/>
      <c r="ADW2" s="393"/>
      <c r="ADX2" s="393"/>
      <c r="ADY2" s="393"/>
      <c r="ADZ2" s="393"/>
      <c r="AEA2" s="393"/>
      <c r="AEB2" s="393"/>
      <c r="AEC2" s="393"/>
      <c r="AED2" s="393"/>
      <c r="AEE2" s="393"/>
      <c r="AEF2" s="393"/>
      <c r="AEG2" s="393"/>
      <c r="AEH2" s="393"/>
      <c r="AEI2" s="393"/>
      <c r="AEJ2" s="393"/>
      <c r="AEK2" s="393"/>
      <c r="AEL2" s="393"/>
      <c r="AEM2" s="393"/>
      <c r="AEN2" s="393"/>
      <c r="AEO2" s="393"/>
      <c r="AEP2" s="393"/>
      <c r="AEQ2" s="393"/>
      <c r="AER2" s="393"/>
      <c r="AES2" s="393"/>
      <c r="AET2" s="393"/>
      <c r="AEU2" s="393"/>
      <c r="AEV2" s="393"/>
      <c r="AEW2" s="393"/>
      <c r="AEX2" s="393"/>
      <c r="AEY2" s="393"/>
      <c r="AEZ2" s="393"/>
      <c r="AFA2" s="393"/>
      <c r="AFB2" s="393"/>
      <c r="AFC2" s="393"/>
      <c r="AFD2" s="393"/>
      <c r="AFE2" s="393"/>
      <c r="AFF2" s="393"/>
      <c r="AFG2" s="393"/>
      <c r="AFH2" s="393"/>
      <c r="AFI2" s="393"/>
      <c r="AFJ2" s="393"/>
      <c r="AFK2" s="393"/>
      <c r="AFL2" s="393"/>
      <c r="AFM2" s="393"/>
      <c r="AFN2" s="393"/>
      <c r="AFO2" s="393"/>
      <c r="AFP2" s="393"/>
      <c r="AFQ2" s="393"/>
      <c r="AFR2" s="393"/>
      <c r="AFS2" s="393"/>
      <c r="AFT2" s="393"/>
      <c r="AFU2" s="393"/>
      <c r="AFV2" s="393"/>
      <c r="AFW2" s="393"/>
      <c r="AFX2" s="393"/>
      <c r="AFY2" s="393"/>
      <c r="AFZ2" s="393"/>
      <c r="AGA2" s="393"/>
      <c r="AGB2" s="393"/>
      <c r="AGC2" s="393"/>
      <c r="AGD2" s="393"/>
      <c r="AGE2" s="393"/>
      <c r="AGF2" s="393"/>
      <c r="AGG2" s="393"/>
      <c r="AGH2" s="393"/>
      <c r="AGI2" s="393"/>
      <c r="AGJ2" s="393"/>
      <c r="AGK2" s="393"/>
      <c r="AGL2" s="393"/>
      <c r="AGM2" s="393"/>
      <c r="AGN2" s="393"/>
      <c r="AGO2" s="393"/>
      <c r="AGP2" s="393"/>
      <c r="AGQ2" s="393"/>
      <c r="AGR2" s="393"/>
      <c r="AGS2" s="393"/>
      <c r="AGT2" s="393"/>
      <c r="AGU2" s="393"/>
      <c r="AGV2" s="393"/>
      <c r="AGW2" s="393"/>
      <c r="AGX2" s="393"/>
      <c r="AGY2" s="393"/>
      <c r="AGZ2" s="393"/>
      <c r="AHA2" s="393"/>
      <c r="AHB2" s="393"/>
      <c r="AHC2" s="393"/>
      <c r="AHD2" s="393"/>
      <c r="AHE2" s="393"/>
      <c r="AHF2" s="393"/>
      <c r="AHG2" s="393"/>
      <c r="AHH2" s="393"/>
      <c r="AHI2" s="393"/>
      <c r="AHJ2" s="393"/>
      <c r="AHK2" s="393"/>
      <c r="AHL2" s="393"/>
      <c r="AHM2" s="393"/>
      <c r="AHN2" s="393"/>
      <c r="AHO2" s="393"/>
      <c r="AHP2" s="393"/>
      <c r="AHQ2" s="393"/>
      <c r="AHR2" s="393"/>
      <c r="AHS2" s="393"/>
      <c r="AHT2" s="393"/>
      <c r="AHU2" s="393"/>
      <c r="AHV2" s="393"/>
      <c r="AHW2" s="393"/>
      <c r="AHX2" s="393"/>
      <c r="AHY2" s="393"/>
      <c r="AHZ2" s="393"/>
      <c r="AIA2" s="393"/>
      <c r="AIB2" s="393"/>
      <c r="AIC2" s="393"/>
      <c r="AID2" s="393"/>
      <c r="AIE2" s="393"/>
      <c r="AIF2" s="393"/>
      <c r="AIG2" s="393"/>
      <c r="AIH2" s="393"/>
      <c r="AII2" s="393"/>
      <c r="AIJ2" s="393"/>
      <c r="AIK2" s="393"/>
      <c r="AIL2" s="393"/>
      <c r="AIM2" s="393"/>
      <c r="AIN2" s="393"/>
      <c r="AIO2" s="393"/>
      <c r="AIP2" s="393"/>
      <c r="AIQ2" s="393"/>
      <c r="AIR2" s="393"/>
      <c r="AIS2" s="393"/>
      <c r="AIT2" s="393"/>
      <c r="AIU2" s="393"/>
      <c r="AIV2" s="393"/>
      <c r="AIW2" s="393"/>
      <c r="AIX2" s="393"/>
      <c r="AIY2" s="393"/>
      <c r="AIZ2" s="393"/>
      <c r="AJA2" s="393"/>
      <c r="AJB2" s="393"/>
      <c r="AJC2" s="393"/>
      <c r="AJD2" s="393"/>
      <c r="AJE2" s="393"/>
      <c r="AJF2" s="393"/>
      <c r="AJG2" s="393"/>
      <c r="AJH2" s="393"/>
      <c r="AJI2" s="393"/>
      <c r="AJJ2" s="393"/>
      <c r="AJK2" s="393"/>
      <c r="AJL2" s="393"/>
      <c r="AJM2" s="393"/>
      <c r="AJN2" s="393"/>
      <c r="AJO2" s="393"/>
      <c r="AJP2" s="393"/>
      <c r="AJQ2" s="393"/>
      <c r="AJR2" s="393"/>
      <c r="AJS2" s="393"/>
      <c r="AJT2" s="393"/>
      <c r="AJU2" s="393"/>
      <c r="AJV2" s="393"/>
      <c r="AJW2" s="393"/>
      <c r="AJX2" s="393"/>
      <c r="AJY2" s="393"/>
      <c r="AJZ2" s="393"/>
      <c r="AKA2" s="393"/>
      <c r="AKB2" s="393"/>
      <c r="AKC2" s="393"/>
      <c r="AKD2" s="393"/>
      <c r="AKE2" s="393"/>
      <c r="AKF2" s="393"/>
      <c r="AKG2" s="393"/>
      <c r="AKH2" s="393"/>
      <c r="AKI2" s="393"/>
      <c r="AKJ2" s="393"/>
      <c r="AKK2" s="393"/>
      <c r="AKL2" s="393"/>
      <c r="AKM2" s="393"/>
      <c r="AKN2" s="393"/>
      <c r="AKO2" s="393"/>
      <c r="AKP2" s="393"/>
      <c r="AKQ2" s="393"/>
      <c r="AKR2" s="393"/>
      <c r="AKS2" s="393"/>
      <c r="AKT2" s="393"/>
      <c r="AKU2" s="393"/>
      <c r="AKV2" s="393"/>
      <c r="AKW2" s="393"/>
      <c r="AKX2" s="393"/>
      <c r="AKY2" s="393"/>
      <c r="AKZ2" s="393"/>
      <c r="ALA2" s="393"/>
      <c r="ALB2" s="393"/>
      <c r="ALC2" s="393"/>
      <c r="ALD2" s="393"/>
      <c r="ALE2" s="393"/>
      <c r="ALF2" s="393"/>
      <c r="ALG2" s="393"/>
      <c r="ALH2" s="393"/>
      <c r="ALI2" s="393"/>
      <c r="ALJ2" s="393"/>
      <c r="ALK2" s="393"/>
      <c r="ALL2" s="393"/>
      <c r="ALM2" s="393"/>
      <c r="ALN2" s="393"/>
      <c r="ALO2" s="393"/>
      <c r="ALP2" s="393"/>
      <c r="ALQ2" s="393"/>
      <c r="ALR2" s="393"/>
      <c r="ALS2" s="393"/>
      <c r="ALT2" s="393"/>
      <c r="ALU2" s="393"/>
      <c r="ALV2" s="393"/>
      <c r="ALW2" s="393"/>
      <c r="ALX2" s="393"/>
      <c r="ALY2" s="393"/>
      <c r="ALZ2" s="393"/>
      <c r="AMA2" s="393"/>
      <c r="AMB2" s="393"/>
      <c r="AMC2" s="393"/>
      <c r="AMD2" s="393"/>
      <c r="AME2" s="393"/>
      <c r="AMF2" s="393"/>
      <c r="AMG2" s="393"/>
      <c r="AMH2" s="393"/>
      <c r="AMI2" s="393"/>
      <c r="AMJ2" s="393"/>
    </row>
    <row r="3" spans="1:1024" ht="15.75" customHeight="1" x14ac:dyDescent="0.45">
      <c r="A3" s="389" t="s">
        <v>15</v>
      </c>
      <c r="B3" s="390" t="s">
        <v>7564</v>
      </c>
      <c r="C3" s="391" t="s">
        <v>7565</v>
      </c>
      <c r="D3" s="389"/>
      <c r="E3" s="389" t="s">
        <v>8459</v>
      </c>
      <c r="F3" s="389" t="s">
        <v>95</v>
      </c>
      <c r="G3" s="389" t="s">
        <v>454</v>
      </c>
      <c r="H3" s="389" t="s">
        <v>56</v>
      </c>
      <c r="I3" s="389" t="s">
        <v>173</v>
      </c>
      <c r="J3" s="389" t="s">
        <v>471</v>
      </c>
      <c r="K3" s="389" t="s">
        <v>228</v>
      </c>
      <c r="L3" s="389" t="s">
        <v>268</v>
      </c>
      <c r="M3" s="389"/>
      <c r="N3" s="389" t="s">
        <v>300</v>
      </c>
      <c r="O3" s="394" t="s">
        <v>7566</v>
      </c>
      <c r="P3" s="393" t="s">
        <v>7567</v>
      </c>
      <c r="Q3" s="395">
        <v>0</v>
      </c>
      <c r="R3" s="395">
        <v>0</v>
      </c>
      <c r="S3" s="395">
        <v>0</v>
      </c>
      <c r="T3" s="395">
        <v>0</v>
      </c>
      <c r="U3" s="395">
        <v>0</v>
      </c>
      <c r="V3" s="395">
        <v>0</v>
      </c>
      <c r="W3" s="395">
        <v>0</v>
      </c>
      <c r="X3" s="395">
        <v>0</v>
      </c>
      <c r="Y3" s="395"/>
      <c r="Z3" s="395">
        <v>0</v>
      </c>
      <c r="AA3" s="395">
        <v>0</v>
      </c>
      <c r="AB3" s="395">
        <v>0</v>
      </c>
      <c r="AC3" s="395">
        <v>0</v>
      </c>
      <c r="AD3" s="395">
        <v>0</v>
      </c>
      <c r="AE3" s="395">
        <v>0</v>
      </c>
      <c r="AF3" s="395">
        <v>0</v>
      </c>
      <c r="AG3" s="395">
        <v>0</v>
      </c>
      <c r="AH3" s="395">
        <v>0</v>
      </c>
      <c r="AI3" s="395">
        <v>0</v>
      </c>
      <c r="AJ3" s="395">
        <v>0</v>
      </c>
      <c r="AK3" s="395">
        <v>0</v>
      </c>
      <c r="AL3" s="395">
        <v>0</v>
      </c>
      <c r="AM3" s="395">
        <v>0</v>
      </c>
      <c r="AN3" s="389">
        <v>1</v>
      </c>
      <c r="AO3" s="395">
        <v>0</v>
      </c>
      <c r="AP3" s="389">
        <v>1</v>
      </c>
      <c r="AQ3" s="389">
        <v>1</v>
      </c>
      <c r="AR3" s="395">
        <v>0</v>
      </c>
      <c r="AS3" s="395">
        <v>0</v>
      </c>
      <c r="AT3" s="389">
        <v>1</v>
      </c>
      <c r="AU3" s="395">
        <v>0</v>
      </c>
      <c r="AV3" s="389">
        <v>1</v>
      </c>
      <c r="AW3" s="395">
        <v>0</v>
      </c>
      <c r="AX3" s="389">
        <v>1</v>
      </c>
      <c r="AY3" s="389">
        <v>1</v>
      </c>
      <c r="AZ3" s="389">
        <v>1</v>
      </c>
      <c r="BA3" s="395">
        <v>0</v>
      </c>
      <c r="BB3" s="395">
        <v>0</v>
      </c>
      <c r="BC3" s="395">
        <v>0</v>
      </c>
      <c r="BD3" s="389">
        <v>1</v>
      </c>
      <c r="BE3" s="395">
        <v>0</v>
      </c>
      <c r="BF3" s="395">
        <v>0</v>
      </c>
      <c r="BG3" s="395">
        <v>0</v>
      </c>
      <c r="BH3" s="395">
        <v>0</v>
      </c>
      <c r="BI3" s="395">
        <v>0</v>
      </c>
      <c r="BJ3" s="395">
        <v>0</v>
      </c>
      <c r="BK3" s="395">
        <v>0</v>
      </c>
      <c r="BL3" s="395">
        <v>0</v>
      </c>
      <c r="BM3" s="395">
        <v>0</v>
      </c>
      <c r="BN3" s="395">
        <v>0</v>
      </c>
      <c r="BO3" s="395">
        <v>0</v>
      </c>
      <c r="BP3" s="389">
        <v>1</v>
      </c>
      <c r="BQ3" s="395">
        <v>0</v>
      </c>
      <c r="BR3" s="395">
        <v>0</v>
      </c>
      <c r="BS3" s="395">
        <v>0</v>
      </c>
      <c r="BT3" s="389">
        <v>1</v>
      </c>
      <c r="BU3" s="395">
        <v>0</v>
      </c>
      <c r="BV3" s="395">
        <v>0</v>
      </c>
      <c r="BW3" s="395">
        <v>0</v>
      </c>
      <c r="BX3" s="395">
        <v>0</v>
      </c>
      <c r="BY3" s="395">
        <v>0</v>
      </c>
      <c r="BZ3" s="395">
        <v>0</v>
      </c>
      <c r="CA3" s="395">
        <v>0</v>
      </c>
      <c r="CB3" s="397">
        <v>0</v>
      </c>
      <c r="CC3" s="395">
        <v>0</v>
      </c>
      <c r="CD3" s="395">
        <v>0</v>
      </c>
      <c r="CE3" s="395">
        <v>0</v>
      </c>
      <c r="CF3" s="395">
        <v>0</v>
      </c>
      <c r="CG3" s="395">
        <v>0</v>
      </c>
      <c r="CH3" s="395">
        <v>0</v>
      </c>
      <c r="CI3" s="395">
        <v>0</v>
      </c>
      <c r="CJ3" s="395">
        <v>0</v>
      </c>
      <c r="CK3" s="395">
        <v>0</v>
      </c>
      <c r="CL3" s="395">
        <v>0</v>
      </c>
      <c r="CM3" s="395">
        <v>0</v>
      </c>
      <c r="CN3" s="395">
        <v>0</v>
      </c>
      <c r="CO3" s="395">
        <v>0</v>
      </c>
      <c r="CP3" s="395">
        <v>0</v>
      </c>
      <c r="CQ3" s="395">
        <v>0</v>
      </c>
      <c r="CR3" s="395">
        <v>0</v>
      </c>
      <c r="CS3" s="395">
        <v>0</v>
      </c>
      <c r="CT3" s="395">
        <v>0</v>
      </c>
      <c r="CU3" s="395">
        <v>0</v>
      </c>
      <c r="CV3" s="398">
        <v>0</v>
      </c>
      <c r="CW3" s="393">
        <f t="shared" si="0"/>
        <v>11</v>
      </c>
      <c r="CX3" s="393">
        <v>1</v>
      </c>
      <c r="CY3" s="393">
        <v>0</v>
      </c>
      <c r="CZ3" s="393">
        <v>0</v>
      </c>
      <c r="DA3" s="393">
        <v>1</v>
      </c>
      <c r="DB3" s="396"/>
      <c r="DC3" s="393"/>
      <c r="DD3" s="393"/>
      <c r="DE3" s="393"/>
      <c r="DF3" s="393"/>
      <c r="DG3" s="393"/>
      <c r="DH3" s="393"/>
      <c r="DI3" s="393"/>
      <c r="DJ3" s="393"/>
      <c r="DK3" s="393"/>
      <c r="DL3" s="393"/>
      <c r="DM3" s="393"/>
      <c r="DN3" s="393"/>
      <c r="DO3" s="393"/>
      <c r="DP3" s="393"/>
      <c r="DQ3" s="393"/>
      <c r="DR3" s="393"/>
      <c r="DS3" s="393"/>
      <c r="DT3" s="393"/>
      <c r="DU3" s="393"/>
      <c r="DV3" s="393"/>
      <c r="DW3" s="393"/>
      <c r="DX3" s="393"/>
      <c r="DY3" s="393"/>
      <c r="DZ3" s="393"/>
      <c r="EA3" s="393"/>
      <c r="EB3" s="393"/>
      <c r="EC3" s="393"/>
      <c r="ED3" s="393"/>
      <c r="EE3" s="393"/>
      <c r="EF3" s="393"/>
      <c r="EG3" s="393"/>
      <c r="EH3" s="393"/>
      <c r="EI3" s="393"/>
      <c r="EJ3" s="393"/>
      <c r="EK3" s="393"/>
      <c r="EL3" s="393"/>
      <c r="EM3" s="393"/>
      <c r="EN3" s="393"/>
      <c r="EO3" s="393"/>
      <c r="EP3" s="393"/>
      <c r="EQ3" s="393"/>
      <c r="ER3" s="393"/>
      <c r="ES3" s="393"/>
      <c r="ET3" s="393"/>
      <c r="EU3" s="393"/>
      <c r="EV3" s="393"/>
      <c r="EW3" s="393"/>
      <c r="EX3" s="393"/>
      <c r="EY3" s="393"/>
      <c r="EZ3" s="393"/>
      <c r="FA3" s="393"/>
      <c r="FB3" s="393"/>
      <c r="FC3" s="393"/>
      <c r="FD3" s="393"/>
      <c r="FE3" s="393"/>
      <c r="FF3" s="393"/>
      <c r="FG3" s="393"/>
      <c r="FH3" s="393"/>
      <c r="FI3" s="393"/>
      <c r="FJ3" s="393"/>
      <c r="FK3" s="393"/>
      <c r="FL3" s="393"/>
      <c r="FM3" s="393"/>
      <c r="FN3" s="393"/>
      <c r="FO3" s="393"/>
      <c r="FP3" s="393"/>
      <c r="FQ3" s="393"/>
      <c r="FR3" s="393"/>
      <c r="FS3" s="393"/>
      <c r="FT3" s="393"/>
      <c r="FU3" s="393"/>
      <c r="FV3" s="393"/>
      <c r="FW3" s="393"/>
      <c r="FX3" s="393"/>
      <c r="FY3" s="393"/>
      <c r="FZ3" s="393"/>
      <c r="GA3" s="393"/>
      <c r="GB3" s="393"/>
      <c r="GC3" s="393"/>
      <c r="GD3" s="393"/>
      <c r="GE3" s="393"/>
      <c r="GF3" s="393"/>
      <c r="GG3" s="393"/>
      <c r="GH3" s="393"/>
      <c r="GI3" s="393"/>
      <c r="GJ3" s="393"/>
      <c r="GK3" s="393"/>
      <c r="GL3" s="393"/>
      <c r="GM3" s="393"/>
      <c r="GN3" s="393"/>
      <c r="GO3" s="393"/>
      <c r="GP3" s="393"/>
      <c r="GQ3" s="393"/>
      <c r="GR3" s="393"/>
      <c r="GS3" s="393"/>
      <c r="GT3" s="393"/>
      <c r="GU3" s="393"/>
      <c r="GV3" s="393"/>
      <c r="GW3" s="393"/>
      <c r="GX3" s="393"/>
      <c r="GY3" s="393"/>
      <c r="GZ3" s="393"/>
      <c r="HA3" s="393"/>
      <c r="HB3" s="393"/>
      <c r="HC3" s="393"/>
      <c r="HD3" s="393"/>
      <c r="HE3" s="393"/>
      <c r="HF3" s="393"/>
      <c r="HG3" s="393"/>
      <c r="HH3" s="393"/>
      <c r="HI3" s="393"/>
      <c r="HJ3" s="393"/>
      <c r="HK3" s="393"/>
      <c r="HL3" s="393"/>
      <c r="HM3" s="393"/>
      <c r="HN3" s="393"/>
      <c r="HO3" s="393"/>
      <c r="HP3" s="393"/>
      <c r="HQ3" s="393"/>
      <c r="HR3" s="393"/>
      <c r="HS3" s="393"/>
      <c r="HT3" s="393"/>
      <c r="HU3" s="393"/>
      <c r="HV3" s="393"/>
      <c r="HW3" s="393"/>
      <c r="HX3" s="393"/>
      <c r="HY3" s="393"/>
      <c r="HZ3" s="393"/>
      <c r="IA3" s="393"/>
      <c r="IB3" s="393"/>
      <c r="IC3" s="393"/>
      <c r="ID3" s="393"/>
      <c r="IE3" s="393"/>
      <c r="IF3" s="393"/>
      <c r="IG3" s="393"/>
      <c r="IH3" s="393"/>
      <c r="II3" s="393"/>
      <c r="IJ3" s="393"/>
      <c r="IK3" s="393"/>
      <c r="IL3" s="393"/>
      <c r="IM3" s="393"/>
      <c r="IN3" s="393"/>
      <c r="IO3" s="393"/>
      <c r="IP3" s="393"/>
      <c r="IQ3" s="393"/>
      <c r="IR3" s="393"/>
      <c r="IS3" s="393"/>
      <c r="IT3" s="393"/>
      <c r="IU3" s="393"/>
      <c r="IV3" s="393"/>
      <c r="IW3" s="393"/>
      <c r="IX3" s="393"/>
      <c r="IY3" s="393"/>
      <c r="IZ3" s="393"/>
      <c r="JA3" s="393"/>
      <c r="JB3" s="393"/>
      <c r="JC3" s="393"/>
      <c r="JD3" s="393"/>
      <c r="JE3" s="393"/>
      <c r="JF3" s="393"/>
      <c r="JG3" s="393"/>
      <c r="JH3" s="393"/>
      <c r="JI3" s="393"/>
      <c r="JJ3" s="393"/>
      <c r="JK3" s="393"/>
      <c r="JL3" s="393"/>
      <c r="JM3" s="393"/>
      <c r="JN3" s="393"/>
      <c r="JO3" s="393"/>
      <c r="JP3" s="393"/>
      <c r="JQ3" s="393"/>
      <c r="JR3" s="393"/>
      <c r="JS3" s="393"/>
      <c r="JT3" s="393"/>
      <c r="JU3" s="393"/>
      <c r="JV3" s="393"/>
      <c r="JW3" s="393"/>
      <c r="JX3" s="393"/>
      <c r="JY3" s="393"/>
      <c r="JZ3" s="393"/>
      <c r="KA3" s="393"/>
      <c r="KB3" s="393"/>
      <c r="KC3" s="393"/>
      <c r="KD3" s="393"/>
      <c r="KE3" s="393"/>
      <c r="KF3" s="393"/>
      <c r="KG3" s="393"/>
      <c r="KH3" s="393"/>
      <c r="KI3" s="393"/>
      <c r="KJ3" s="393"/>
      <c r="KK3" s="393"/>
      <c r="KL3" s="393"/>
      <c r="KM3" s="393"/>
      <c r="KN3" s="393"/>
      <c r="KO3" s="393"/>
      <c r="KP3" s="393"/>
      <c r="KQ3" s="393"/>
      <c r="KR3" s="393"/>
      <c r="KS3" s="393"/>
      <c r="KT3" s="393"/>
      <c r="KU3" s="393"/>
      <c r="KV3" s="393"/>
      <c r="KW3" s="393"/>
      <c r="KX3" s="393"/>
      <c r="KY3" s="393"/>
      <c r="KZ3" s="393"/>
      <c r="LA3" s="393"/>
      <c r="LB3" s="393"/>
      <c r="LC3" s="393"/>
      <c r="LD3" s="393"/>
      <c r="LE3" s="393"/>
      <c r="LF3" s="393"/>
      <c r="LG3" s="393"/>
      <c r="LH3" s="393"/>
      <c r="LI3" s="393"/>
      <c r="LJ3" s="393"/>
      <c r="LK3" s="393"/>
      <c r="LL3" s="393"/>
      <c r="LM3" s="393"/>
      <c r="LN3" s="393"/>
      <c r="LO3" s="393"/>
      <c r="LP3" s="393"/>
      <c r="LQ3" s="393"/>
      <c r="LR3" s="393"/>
      <c r="LS3" s="393"/>
      <c r="LT3" s="393"/>
      <c r="LU3" s="393"/>
      <c r="LV3" s="393"/>
      <c r="LW3" s="393"/>
      <c r="LX3" s="393"/>
      <c r="LY3" s="393"/>
      <c r="LZ3" s="393"/>
      <c r="MA3" s="393"/>
      <c r="MB3" s="393"/>
      <c r="MC3" s="393"/>
      <c r="MD3" s="393"/>
      <c r="ME3" s="393"/>
      <c r="MF3" s="393"/>
      <c r="MG3" s="393"/>
      <c r="MH3" s="393"/>
      <c r="MI3" s="393"/>
      <c r="MJ3" s="393"/>
      <c r="MK3" s="393"/>
      <c r="ML3" s="393"/>
      <c r="MM3" s="393"/>
      <c r="MN3" s="393"/>
      <c r="MO3" s="393"/>
      <c r="MP3" s="393"/>
      <c r="MQ3" s="393"/>
      <c r="MR3" s="393"/>
      <c r="MS3" s="393"/>
      <c r="MT3" s="393"/>
      <c r="MU3" s="393"/>
      <c r="MV3" s="393"/>
      <c r="MW3" s="393"/>
      <c r="MX3" s="393"/>
      <c r="MY3" s="393"/>
      <c r="MZ3" s="393"/>
      <c r="NA3" s="393"/>
      <c r="NB3" s="393"/>
      <c r="NC3" s="393"/>
      <c r="ND3" s="393"/>
      <c r="NE3" s="393"/>
      <c r="NF3" s="393"/>
      <c r="NG3" s="393"/>
      <c r="NH3" s="393"/>
      <c r="NI3" s="393"/>
      <c r="NJ3" s="393"/>
      <c r="NK3" s="393"/>
      <c r="NL3" s="393"/>
      <c r="NM3" s="393"/>
      <c r="NN3" s="393"/>
      <c r="NO3" s="393"/>
      <c r="NP3" s="393"/>
      <c r="NQ3" s="393"/>
      <c r="NR3" s="393"/>
      <c r="NS3" s="393"/>
      <c r="NT3" s="393"/>
      <c r="NU3" s="393"/>
      <c r="NV3" s="393"/>
      <c r="NW3" s="393"/>
      <c r="NX3" s="393"/>
      <c r="NY3" s="393"/>
      <c r="NZ3" s="393"/>
      <c r="OA3" s="393"/>
      <c r="OB3" s="393"/>
      <c r="OC3" s="393"/>
      <c r="OD3" s="393"/>
      <c r="OE3" s="393"/>
      <c r="OF3" s="393"/>
      <c r="OG3" s="393"/>
      <c r="OH3" s="393"/>
      <c r="OI3" s="393"/>
      <c r="OJ3" s="393"/>
      <c r="OK3" s="393"/>
      <c r="OL3" s="393"/>
      <c r="OM3" s="393"/>
      <c r="ON3" s="393"/>
      <c r="OO3" s="393"/>
      <c r="OP3" s="393"/>
      <c r="OQ3" s="393"/>
      <c r="OR3" s="393"/>
      <c r="OS3" s="393"/>
      <c r="OT3" s="393"/>
      <c r="OU3" s="393"/>
      <c r="OV3" s="393"/>
      <c r="OW3" s="393"/>
      <c r="OX3" s="393"/>
      <c r="OY3" s="393"/>
      <c r="OZ3" s="393"/>
      <c r="PA3" s="393"/>
      <c r="PB3" s="393"/>
      <c r="PC3" s="393"/>
      <c r="PD3" s="393"/>
      <c r="PE3" s="393"/>
      <c r="PF3" s="393"/>
      <c r="PG3" s="393"/>
      <c r="PH3" s="393"/>
      <c r="PI3" s="393"/>
      <c r="PJ3" s="393"/>
      <c r="PK3" s="393"/>
      <c r="PL3" s="393"/>
      <c r="PM3" s="393"/>
      <c r="PN3" s="393"/>
      <c r="PO3" s="393"/>
      <c r="PP3" s="393"/>
      <c r="PQ3" s="393"/>
      <c r="PR3" s="393"/>
      <c r="PS3" s="393"/>
      <c r="PT3" s="393"/>
      <c r="PU3" s="393"/>
      <c r="PV3" s="393"/>
      <c r="PW3" s="393"/>
      <c r="PX3" s="393"/>
      <c r="PY3" s="393"/>
      <c r="PZ3" s="393"/>
      <c r="QA3" s="393"/>
      <c r="QB3" s="393"/>
      <c r="QC3" s="393"/>
      <c r="QD3" s="393"/>
      <c r="QE3" s="393"/>
      <c r="QF3" s="393"/>
      <c r="QG3" s="393"/>
      <c r="QH3" s="393"/>
      <c r="QI3" s="393"/>
      <c r="QJ3" s="393"/>
      <c r="QK3" s="393"/>
      <c r="QL3" s="393"/>
      <c r="QM3" s="393"/>
      <c r="QN3" s="393"/>
      <c r="QO3" s="393"/>
      <c r="QP3" s="393"/>
      <c r="QQ3" s="393"/>
      <c r="QR3" s="393"/>
      <c r="QS3" s="393"/>
      <c r="QT3" s="393"/>
      <c r="QU3" s="393"/>
      <c r="QV3" s="393"/>
      <c r="QW3" s="393"/>
      <c r="QX3" s="393"/>
      <c r="QY3" s="393"/>
      <c r="QZ3" s="393"/>
      <c r="RA3" s="393"/>
      <c r="RB3" s="393"/>
      <c r="RC3" s="393"/>
      <c r="RD3" s="393"/>
      <c r="RE3" s="393"/>
      <c r="RF3" s="393"/>
      <c r="RG3" s="393"/>
      <c r="RH3" s="393"/>
      <c r="RI3" s="393"/>
      <c r="RJ3" s="393"/>
      <c r="RK3" s="393"/>
      <c r="RL3" s="393"/>
      <c r="RM3" s="393"/>
      <c r="RN3" s="393"/>
      <c r="RO3" s="393"/>
      <c r="RP3" s="393"/>
      <c r="RQ3" s="393"/>
      <c r="RR3" s="393"/>
      <c r="RS3" s="393"/>
      <c r="RT3" s="393"/>
      <c r="RU3" s="393"/>
      <c r="RV3" s="393"/>
      <c r="RW3" s="393"/>
      <c r="RX3" s="393"/>
      <c r="RY3" s="393"/>
      <c r="RZ3" s="393"/>
      <c r="SA3" s="393"/>
      <c r="SB3" s="393"/>
      <c r="SC3" s="393"/>
      <c r="SD3" s="393"/>
      <c r="SE3" s="393"/>
      <c r="SF3" s="393"/>
      <c r="SG3" s="393"/>
      <c r="SH3" s="393"/>
      <c r="SI3" s="393"/>
      <c r="SJ3" s="393"/>
      <c r="SK3" s="393"/>
      <c r="SL3" s="393"/>
      <c r="SM3" s="393"/>
      <c r="SN3" s="393"/>
      <c r="SO3" s="393"/>
      <c r="SP3" s="393"/>
      <c r="SQ3" s="393"/>
      <c r="SR3" s="393"/>
      <c r="SS3" s="393"/>
      <c r="ST3" s="393"/>
      <c r="SU3" s="393"/>
      <c r="SV3" s="393"/>
      <c r="SW3" s="393"/>
      <c r="SX3" s="393"/>
      <c r="SY3" s="393"/>
      <c r="SZ3" s="393"/>
      <c r="TA3" s="393"/>
      <c r="TB3" s="393"/>
      <c r="TC3" s="393"/>
      <c r="TD3" s="393"/>
      <c r="TE3" s="393"/>
      <c r="TF3" s="393"/>
      <c r="TG3" s="393"/>
      <c r="TH3" s="393"/>
      <c r="TI3" s="393"/>
      <c r="TJ3" s="393"/>
      <c r="TK3" s="393"/>
      <c r="TL3" s="393"/>
      <c r="TM3" s="393"/>
      <c r="TN3" s="393"/>
      <c r="TO3" s="393"/>
      <c r="TP3" s="393"/>
      <c r="TQ3" s="393"/>
      <c r="TR3" s="393"/>
      <c r="TS3" s="393"/>
      <c r="TT3" s="393"/>
      <c r="TU3" s="393"/>
      <c r="TV3" s="393"/>
      <c r="TW3" s="393"/>
      <c r="TX3" s="393"/>
      <c r="TY3" s="393"/>
      <c r="TZ3" s="393"/>
      <c r="UA3" s="393"/>
      <c r="UB3" s="393"/>
      <c r="UC3" s="393"/>
      <c r="UD3" s="393"/>
      <c r="UE3" s="393"/>
      <c r="UF3" s="393"/>
      <c r="UG3" s="393"/>
      <c r="UH3" s="393"/>
      <c r="UI3" s="393"/>
      <c r="UJ3" s="393"/>
      <c r="UK3" s="393"/>
      <c r="UL3" s="393"/>
      <c r="UM3" s="393"/>
      <c r="UN3" s="393"/>
      <c r="UO3" s="393"/>
      <c r="UP3" s="393"/>
      <c r="UQ3" s="393"/>
      <c r="UR3" s="393"/>
      <c r="US3" s="393"/>
      <c r="UT3" s="393"/>
      <c r="UU3" s="393"/>
      <c r="UV3" s="393"/>
      <c r="UW3" s="393"/>
      <c r="UX3" s="393"/>
      <c r="UY3" s="393"/>
      <c r="UZ3" s="393"/>
      <c r="VA3" s="393"/>
      <c r="VB3" s="393"/>
      <c r="VC3" s="393"/>
      <c r="VD3" s="393"/>
      <c r="VE3" s="393"/>
      <c r="VF3" s="393"/>
      <c r="VG3" s="393"/>
      <c r="VH3" s="393"/>
      <c r="VI3" s="393"/>
      <c r="VJ3" s="393"/>
      <c r="VK3" s="393"/>
      <c r="VL3" s="393"/>
      <c r="VM3" s="393"/>
      <c r="VN3" s="393"/>
      <c r="VO3" s="393"/>
      <c r="VP3" s="393"/>
      <c r="VQ3" s="393"/>
      <c r="VR3" s="393"/>
      <c r="VS3" s="393"/>
      <c r="VT3" s="393"/>
      <c r="VU3" s="393"/>
      <c r="VV3" s="393"/>
      <c r="VW3" s="393"/>
      <c r="VX3" s="393"/>
      <c r="VY3" s="393"/>
      <c r="VZ3" s="393"/>
      <c r="WA3" s="393"/>
      <c r="WB3" s="393"/>
      <c r="WC3" s="393"/>
      <c r="WD3" s="393"/>
      <c r="WE3" s="393"/>
      <c r="WF3" s="393"/>
      <c r="WG3" s="393"/>
      <c r="WH3" s="393"/>
      <c r="WI3" s="393"/>
      <c r="WJ3" s="393"/>
      <c r="WK3" s="393"/>
      <c r="WL3" s="393"/>
      <c r="WM3" s="393"/>
      <c r="WN3" s="393"/>
      <c r="WO3" s="393"/>
      <c r="WP3" s="393"/>
      <c r="WQ3" s="393"/>
      <c r="WR3" s="393"/>
      <c r="WS3" s="393"/>
      <c r="WT3" s="393"/>
      <c r="WU3" s="393"/>
      <c r="WV3" s="393"/>
      <c r="WW3" s="393"/>
      <c r="WX3" s="393"/>
      <c r="WY3" s="393"/>
      <c r="WZ3" s="393"/>
      <c r="XA3" s="393"/>
      <c r="XB3" s="393"/>
      <c r="XC3" s="393"/>
      <c r="XD3" s="393"/>
      <c r="XE3" s="393"/>
      <c r="XF3" s="393"/>
      <c r="XG3" s="393"/>
      <c r="XH3" s="393"/>
      <c r="XI3" s="393"/>
      <c r="XJ3" s="393"/>
      <c r="XK3" s="393"/>
      <c r="XL3" s="393"/>
      <c r="XM3" s="393"/>
      <c r="XN3" s="393"/>
      <c r="XO3" s="393"/>
      <c r="XP3" s="393"/>
      <c r="XQ3" s="393"/>
      <c r="XR3" s="393"/>
      <c r="XS3" s="393"/>
      <c r="XT3" s="393"/>
      <c r="XU3" s="393"/>
      <c r="XV3" s="393"/>
      <c r="XW3" s="393"/>
      <c r="XX3" s="393"/>
      <c r="XY3" s="393"/>
      <c r="XZ3" s="393"/>
      <c r="YA3" s="393"/>
      <c r="YB3" s="393"/>
      <c r="YC3" s="393"/>
      <c r="YD3" s="393"/>
      <c r="YE3" s="393"/>
      <c r="YF3" s="393"/>
      <c r="YG3" s="393"/>
      <c r="YH3" s="393"/>
      <c r="YI3" s="393"/>
      <c r="YJ3" s="393"/>
      <c r="YK3" s="393"/>
      <c r="YL3" s="393"/>
      <c r="YM3" s="393"/>
      <c r="YN3" s="393"/>
      <c r="YO3" s="393"/>
      <c r="YP3" s="393"/>
      <c r="YQ3" s="393"/>
      <c r="YR3" s="393"/>
      <c r="YS3" s="393"/>
      <c r="YT3" s="393"/>
      <c r="YU3" s="393"/>
      <c r="YV3" s="393"/>
      <c r="YW3" s="393"/>
      <c r="YX3" s="393"/>
      <c r="YY3" s="393"/>
      <c r="YZ3" s="393"/>
      <c r="ZA3" s="393"/>
      <c r="ZB3" s="393"/>
      <c r="ZC3" s="393"/>
      <c r="ZD3" s="393"/>
      <c r="ZE3" s="393"/>
      <c r="ZF3" s="393"/>
      <c r="ZG3" s="393"/>
      <c r="ZH3" s="393"/>
      <c r="ZI3" s="393"/>
      <c r="ZJ3" s="393"/>
      <c r="ZK3" s="393"/>
      <c r="ZL3" s="393"/>
      <c r="ZM3" s="393"/>
      <c r="ZN3" s="393"/>
      <c r="ZO3" s="393"/>
      <c r="ZP3" s="393"/>
      <c r="ZQ3" s="393"/>
      <c r="ZR3" s="393"/>
      <c r="ZS3" s="393"/>
      <c r="ZT3" s="393"/>
      <c r="ZU3" s="393"/>
      <c r="ZV3" s="393"/>
      <c r="ZW3" s="393"/>
      <c r="ZX3" s="393"/>
      <c r="ZY3" s="393"/>
      <c r="ZZ3" s="393"/>
      <c r="AAA3" s="393"/>
      <c r="AAB3" s="393"/>
      <c r="AAC3" s="393"/>
      <c r="AAD3" s="393"/>
      <c r="AAE3" s="393"/>
      <c r="AAF3" s="393"/>
      <c r="AAG3" s="393"/>
      <c r="AAH3" s="393"/>
      <c r="AAI3" s="393"/>
      <c r="AAJ3" s="393"/>
      <c r="AAK3" s="393"/>
      <c r="AAL3" s="393"/>
      <c r="AAM3" s="393"/>
      <c r="AAN3" s="393"/>
      <c r="AAO3" s="393"/>
      <c r="AAP3" s="393"/>
      <c r="AAQ3" s="393"/>
      <c r="AAR3" s="393"/>
      <c r="AAS3" s="393"/>
      <c r="AAT3" s="393"/>
      <c r="AAU3" s="393"/>
      <c r="AAV3" s="393"/>
      <c r="AAW3" s="393"/>
      <c r="AAX3" s="393"/>
      <c r="AAY3" s="393"/>
      <c r="AAZ3" s="393"/>
      <c r="ABA3" s="393"/>
      <c r="ABB3" s="393"/>
      <c r="ABC3" s="393"/>
      <c r="ABD3" s="393"/>
      <c r="ABE3" s="393"/>
      <c r="ABF3" s="393"/>
      <c r="ABG3" s="393"/>
      <c r="ABH3" s="393"/>
      <c r="ABI3" s="393"/>
      <c r="ABJ3" s="393"/>
      <c r="ABK3" s="393"/>
      <c r="ABL3" s="393"/>
      <c r="ABM3" s="393"/>
      <c r="ABN3" s="393"/>
      <c r="ABO3" s="393"/>
      <c r="ABP3" s="393"/>
      <c r="ABQ3" s="393"/>
      <c r="ABR3" s="393"/>
      <c r="ABS3" s="393"/>
      <c r="ABT3" s="393"/>
      <c r="ABU3" s="393"/>
      <c r="ABV3" s="393"/>
      <c r="ABW3" s="393"/>
      <c r="ABX3" s="393"/>
      <c r="ABY3" s="393"/>
      <c r="ABZ3" s="393"/>
      <c r="ACA3" s="393"/>
      <c r="ACB3" s="393"/>
      <c r="ACC3" s="393"/>
      <c r="ACD3" s="393"/>
      <c r="ACE3" s="393"/>
      <c r="ACF3" s="393"/>
      <c r="ACG3" s="393"/>
      <c r="ACH3" s="393"/>
      <c r="ACI3" s="393"/>
      <c r="ACJ3" s="393"/>
      <c r="ACK3" s="393"/>
      <c r="ACL3" s="393"/>
      <c r="ACM3" s="393"/>
      <c r="ACN3" s="393"/>
      <c r="ACO3" s="393"/>
      <c r="ACP3" s="393"/>
      <c r="ACQ3" s="393"/>
      <c r="ACR3" s="393"/>
      <c r="ACS3" s="393"/>
      <c r="ACT3" s="393"/>
      <c r="ACU3" s="393"/>
      <c r="ACV3" s="393"/>
      <c r="ACW3" s="393"/>
      <c r="ACX3" s="393"/>
      <c r="ACY3" s="393"/>
      <c r="ACZ3" s="393"/>
      <c r="ADA3" s="393"/>
      <c r="ADB3" s="393"/>
      <c r="ADC3" s="393"/>
      <c r="ADD3" s="393"/>
      <c r="ADE3" s="393"/>
      <c r="ADF3" s="393"/>
      <c r="ADG3" s="393"/>
      <c r="ADH3" s="393"/>
      <c r="ADI3" s="393"/>
      <c r="ADJ3" s="393"/>
      <c r="ADK3" s="393"/>
      <c r="ADL3" s="393"/>
      <c r="ADM3" s="393"/>
      <c r="ADN3" s="393"/>
      <c r="ADO3" s="393"/>
      <c r="ADP3" s="393"/>
      <c r="ADQ3" s="393"/>
      <c r="ADR3" s="393"/>
      <c r="ADS3" s="393"/>
      <c r="ADT3" s="393"/>
      <c r="ADU3" s="393"/>
      <c r="ADV3" s="393"/>
      <c r="ADW3" s="393"/>
      <c r="ADX3" s="393"/>
      <c r="ADY3" s="393"/>
      <c r="ADZ3" s="393"/>
      <c r="AEA3" s="393"/>
      <c r="AEB3" s="393"/>
      <c r="AEC3" s="393"/>
      <c r="AED3" s="393"/>
      <c r="AEE3" s="393"/>
      <c r="AEF3" s="393"/>
      <c r="AEG3" s="393"/>
      <c r="AEH3" s="393"/>
      <c r="AEI3" s="393"/>
      <c r="AEJ3" s="393"/>
      <c r="AEK3" s="393"/>
      <c r="AEL3" s="393"/>
      <c r="AEM3" s="393"/>
      <c r="AEN3" s="393"/>
      <c r="AEO3" s="393"/>
      <c r="AEP3" s="393"/>
      <c r="AEQ3" s="393"/>
      <c r="AER3" s="393"/>
      <c r="AES3" s="393"/>
      <c r="AET3" s="393"/>
      <c r="AEU3" s="393"/>
      <c r="AEV3" s="393"/>
      <c r="AEW3" s="393"/>
      <c r="AEX3" s="393"/>
      <c r="AEY3" s="393"/>
      <c r="AEZ3" s="393"/>
      <c r="AFA3" s="393"/>
      <c r="AFB3" s="393"/>
      <c r="AFC3" s="393"/>
      <c r="AFD3" s="393"/>
      <c r="AFE3" s="393"/>
      <c r="AFF3" s="393"/>
      <c r="AFG3" s="393"/>
      <c r="AFH3" s="393"/>
      <c r="AFI3" s="393"/>
      <c r="AFJ3" s="393"/>
      <c r="AFK3" s="393"/>
      <c r="AFL3" s="393"/>
      <c r="AFM3" s="393"/>
      <c r="AFN3" s="393"/>
      <c r="AFO3" s="393"/>
      <c r="AFP3" s="393"/>
      <c r="AFQ3" s="393"/>
      <c r="AFR3" s="393"/>
      <c r="AFS3" s="393"/>
      <c r="AFT3" s="393"/>
      <c r="AFU3" s="393"/>
      <c r="AFV3" s="393"/>
      <c r="AFW3" s="393"/>
      <c r="AFX3" s="393"/>
      <c r="AFY3" s="393"/>
      <c r="AFZ3" s="393"/>
      <c r="AGA3" s="393"/>
      <c r="AGB3" s="393"/>
      <c r="AGC3" s="393"/>
      <c r="AGD3" s="393"/>
      <c r="AGE3" s="393"/>
      <c r="AGF3" s="393"/>
      <c r="AGG3" s="393"/>
      <c r="AGH3" s="393"/>
      <c r="AGI3" s="393"/>
      <c r="AGJ3" s="393"/>
      <c r="AGK3" s="393"/>
      <c r="AGL3" s="393"/>
      <c r="AGM3" s="393"/>
      <c r="AGN3" s="393"/>
      <c r="AGO3" s="393"/>
      <c r="AGP3" s="393"/>
      <c r="AGQ3" s="393"/>
      <c r="AGR3" s="393"/>
      <c r="AGS3" s="393"/>
      <c r="AGT3" s="393"/>
      <c r="AGU3" s="393"/>
      <c r="AGV3" s="393"/>
      <c r="AGW3" s="393"/>
      <c r="AGX3" s="393"/>
      <c r="AGY3" s="393"/>
      <c r="AGZ3" s="393"/>
      <c r="AHA3" s="393"/>
      <c r="AHB3" s="393"/>
      <c r="AHC3" s="393"/>
      <c r="AHD3" s="393"/>
      <c r="AHE3" s="393"/>
      <c r="AHF3" s="393"/>
      <c r="AHG3" s="393"/>
      <c r="AHH3" s="393"/>
      <c r="AHI3" s="393"/>
      <c r="AHJ3" s="393"/>
      <c r="AHK3" s="393"/>
      <c r="AHL3" s="393"/>
      <c r="AHM3" s="393"/>
      <c r="AHN3" s="393"/>
      <c r="AHO3" s="393"/>
      <c r="AHP3" s="393"/>
      <c r="AHQ3" s="393"/>
      <c r="AHR3" s="393"/>
      <c r="AHS3" s="393"/>
      <c r="AHT3" s="393"/>
      <c r="AHU3" s="393"/>
      <c r="AHV3" s="393"/>
      <c r="AHW3" s="393"/>
      <c r="AHX3" s="393"/>
      <c r="AHY3" s="393"/>
      <c r="AHZ3" s="393"/>
      <c r="AIA3" s="393"/>
      <c r="AIB3" s="393"/>
      <c r="AIC3" s="393"/>
      <c r="AID3" s="393"/>
      <c r="AIE3" s="393"/>
      <c r="AIF3" s="393"/>
      <c r="AIG3" s="393"/>
      <c r="AIH3" s="393"/>
      <c r="AII3" s="393"/>
      <c r="AIJ3" s="393"/>
      <c r="AIK3" s="393"/>
      <c r="AIL3" s="393"/>
      <c r="AIM3" s="393"/>
      <c r="AIN3" s="393"/>
      <c r="AIO3" s="393"/>
      <c r="AIP3" s="393"/>
      <c r="AIQ3" s="393"/>
      <c r="AIR3" s="393"/>
      <c r="AIS3" s="393"/>
      <c r="AIT3" s="393"/>
      <c r="AIU3" s="393"/>
      <c r="AIV3" s="393"/>
      <c r="AIW3" s="393"/>
      <c r="AIX3" s="393"/>
      <c r="AIY3" s="393"/>
      <c r="AIZ3" s="393"/>
      <c r="AJA3" s="393"/>
      <c r="AJB3" s="393"/>
      <c r="AJC3" s="393"/>
      <c r="AJD3" s="393"/>
      <c r="AJE3" s="393"/>
      <c r="AJF3" s="393"/>
      <c r="AJG3" s="393"/>
      <c r="AJH3" s="393"/>
      <c r="AJI3" s="393"/>
      <c r="AJJ3" s="393"/>
      <c r="AJK3" s="393"/>
      <c r="AJL3" s="393"/>
      <c r="AJM3" s="393"/>
      <c r="AJN3" s="393"/>
      <c r="AJO3" s="393"/>
      <c r="AJP3" s="393"/>
      <c r="AJQ3" s="393"/>
      <c r="AJR3" s="393"/>
      <c r="AJS3" s="393"/>
      <c r="AJT3" s="393"/>
      <c r="AJU3" s="393"/>
      <c r="AJV3" s="393"/>
      <c r="AJW3" s="393"/>
      <c r="AJX3" s="393"/>
      <c r="AJY3" s="393"/>
      <c r="AJZ3" s="393"/>
      <c r="AKA3" s="393"/>
      <c r="AKB3" s="393"/>
      <c r="AKC3" s="393"/>
      <c r="AKD3" s="393"/>
      <c r="AKE3" s="393"/>
      <c r="AKF3" s="393"/>
      <c r="AKG3" s="393"/>
      <c r="AKH3" s="393"/>
      <c r="AKI3" s="393"/>
      <c r="AKJ3" s="393"/>
      <c r="AKK3" s="393"/>
      <c r="AKL3" s="393"/>
      <c r="AKM3" s="393"/>
      <c r="AKN3" s="393"/>
      <c r="AKO3" s="393"/>
      <c r="AKP3" s="393"/>
      <c r="AKQ3" s="393"/>
      <c r="AKR3" s="393"/>
      <c r="AKS3" s="393"/>
      <c r="AKT3" s="393"/>
      <c r="AKU3" s="393"/>
      <c r="AKV3" s="393"/>
      <c r="AKW3" s="393"/>
      <c r="AKX3" s="393"/>
      <c r="AKY3" s="393"/>
      <c r="AKZ3" s="393"/>
      <c r="ALA3" s="393"/>
      <c r="ALB3" s="393"/>
      <c r="ALC3" s="393"/>
      <c r="ALD3" s="393"/>
      <c r="ALE3" s="393"/>
      <c r="ALF3" s="393"/>
      <c r="ALG3" s="393"/>
      <c r="ALH3" s="393"/>
      <c r="ALI3" s="393"/>
      <c r="ALJ3" s="393"/>
      <c r="ALK3" s="393"/>
      <c r="ALL3" s="393"/>
      <c r="ALM3" s="393"/>
      <c r="ALN3" s="393"/>
      <c r="ALO3" s="393"/>
      <c r="ALP3" s="393"/>
      <c r="ALQ3" s="393"/>
      <c r="ALR3" s="393"/>
      <c r="ALS3" s="393"/>
      <c r="ALT3" s="393"/>
      <c r="ALU3" s="393"/>
      <c r="ALV3" s="393"/>
      <c r="ALW3" s="393"/>
      <c r="ALX3" s="393"/>
      <c r="ALY3" s="393"/>
      <c r="ALZ3" s="393"/>
      <c r="AMA3" s="393"/>
      <c r="AMB3" s="393"/>
      <c r="AMC3" s="393"/>
      <c r="AMD3" s="393"/>
      <c r="AME3" s="393"/>
      <c r="AMF3" s="393"/>
      <c r="AMG3" s="393"/>
      <c r="AMH3" s="393"/>
      <c r="AMI3" s="393"/>
      <c r="AMJ3" s="393"/>
    </row>
    <row r="4" spans="1:1024" ht="15.75" customHeight="1" x14ac:dyDescent="0.45">
      <c r="A4" s="389" t="s">
        <v>15</v>
      </c>
      <c r="B4" s="390" t="s">
        <v>7564</v>
      </c>
      <c r="C4" s="391" t="s">
        <v>7936</v>
      </c>
      <c r="D4" s="389"/>
      <c r="E4" s="389" t="s">
        <v>8459</v>
      </c>
      <c r="F4" s="389" t="s">
        <v>95</v>
      </c>
      <c r="G4" s="389" t="s">
        <v>454</v>
      </c>
      <c r="H4" s="389" t="s">
        <v>56</v>
      </c>
      <c r="I4" s="389" t="s">
        <v>173</v>
      </c>
      <c r="J4" s="389" t="s">
        <v>471</v>
      </c>
      <c r="K4" s="393"/>
      <c r="L4" s="389" t="s">
        <v>268</v>
      </c>
      <c r="M4" s="389"/>
      <c r="N4" s="389" t="s">
        <v>300</v>
      </c>
      <c r="O4" s="394" t="s">
        <v>7937</v>
      </c>
      <c r="P4" s="399" t="s">
        <v>7938</v>
      </c>
      <c r="Q4" s="395">
        <v>0</v>
      </c>
      <c r="R4" s="395">
        <v>0</v>
      </c>
      <c r="S4" s="395">
        <v>0</v>
      </c>
      <c r="T4" s="395">
        <v>0</v>
      </c>
      <c r="U4" s="395">
        <v>0</v>
      </c>
      <c r="V4" s="395">
        <v>0</v>
      </c>
      <c r="W4" s="395">
        <v>0</v>
      </c>
      <c r="X4" s="395">
        <v>0</v>
      </c>
      <c r="Y4" s="395"/>
      <c r="Z4" s="395">
        <v>0</v>
      </c>
      <c r="AA4" s="395">
        <v>0</v>
      </c>
      <c r="AB4" s="395">
        <v>0</v>
      </c>
      <c r="AC4" s="395">
        <v>0</v>
      </c>
      <c r="AD4" s="395">
        <v>0</v>
      </c>
      <c r="AE4" s="395">
        <v>0</v>
      </c>
      <c r="AF4" s="395">
        <v>0</v>
      </c>
      <c r="AG4" s="395">
        <v>0</v>
      </c>
      <c r="AH4" s="395">
        <v>0</v>
      </c>
      <c r="AI4" s="395">
        <v>0</v>
      </c>
      <c r="AJ4" s="395">
        <v>0</v>
      </c>
      <c r="AK4" s="395">
        <v>0</v>
      </c>
      <c r="AL4" s="395">
        <v>0</v>
      </c>
      <c r="AM4" s="395">
        <v>0</v>
      </c>
      <c r="AN4" s="389">
        <v>1</v>
      </c>
      <c r="AO4" s="395">
        <v>0</v>
      </c>
      <c r="AP4" s="389">
        <v>1</v>
      </c>
      <c r="AQ4" s="389">
        <v>1</v>
      </c>
      <c r="AR4" s="389">
        <v>1</v>
      </c>
      <c r="AS4" s="395">
        <v>0</v>
      </c>
      <c r="AT4" s="395">
        <v>0</v>
      </c>
      <c r="AU4" s="395">
        <v>0</v>
      </c>
      <c r="AV4" s="389">
        <v>1</v>
      </c>
      <c r="AW4" s="395">
        <v>0</v>
      </c>
      <c r="AX4" s="389">
        <v>1</v>
      </c>
      <c r="AY4" s="389">
        <v>1</v>
      </c>
      <c r="AZ4" s="395">
        <v>0</v>
      </c>
      <c r="BA4" s="395">
        <v>0</v>
      </c>
      <c r="BB4" s="389">
        <v>1</v>
      </c>
      <c r="BC4" s="389">
        <v>1</v>
      </c>
      <c r="BD4" s="389">
        <v>1</v>
      </c>
      <c r="BE4" s="395">
        <v>0</v>
      </c>
      <c r="BF4" s="395">
        <v>0</v>
      </c>
      <c r="BG4" s="395">
        <v>0</v>
      </c>
      <c r="BH4" s="395">
        <v>0</v>
      </c>
      <c r="BI4" s="395">
        <v>0</v>
      </c>
      <c r="BJ4" s="395">
        <v>0</v>
      </c>
      <c r="BK4" s="395">
        <v>0</v>
      </c>
      <c r="BL4" s="395">
        <v>0</v>
      </c>
      <c r="BM4" s="395">
        <v>0</v>
      </c>
      <c r="BN4" s="395">
        <v>0</v>
      </c>
      <c r="BO4" s="395">
        <v>0</v>
      </c>
      <c r="BP4" s="389">
        <v>1</v>
      </c>
      <c r="BQ4" s="395">
        <v>0</v>
      </c>
      <c r="BR4" s="389">
        <v>1</v>
      </c>
      <c r="BS4" s="389">
        <v>1</v>
      </c>
      <c r="BT4" s="389">
        <v>1</v>
      </c>
      <c r="BU4" s="389">
        <v>1</v>
      </c>
      <c r="BV4" s="389">
        <v>1</v>
      </c>
      <c r="BW4" s="389">
        <v>1</v>
      </c>
      <c r="BX4" s="389">
        <v>1</v>
      </c>
      <c r="BY4" s="389">
        <v>1</v>
      </c>
      <c r="BZ4" s="389">
        <v>1</v>
      </c>
      <c r="CA4" s="389">
        <v>1</v>
      </c>
      <c r="CB4" s="397">
        <v>0</v>
      </c>
      <c r="CC4" s="395">
        <v>0</v>
      </c>
      <c r="CD4" s="395">
        <v>0</v>
      </c>
      <c r="CE4" s="395">
        <v>0</v>
      </c>
      <c r="CF4" s="395">
        <v>0</v>
      </c>
      <c r="CG4" s="395">
        <v>0</v>
      </c>
      <c r="CH4" s="395">
        <v>0</v>
      </c>
      <c r="CI4" s="395">
        <v>0</v>
      </c>
      <c r="CJ4" s="395">
        <v>0</v>
      </c>
      <c r="CK4" s="395">
        <v>0</v>
      </c>
      <c r="CL4" s="395">
        <v>0</v>
      </c>
      <c r="CM4" s="395">
        <v>0</v>
      </c>
      <c r="CN4" s="395">
        <v>0</v>
      </c>
      <c r="CO4" s="395">
        <v>0</v>
      </c>
      <c r="CP4" s="395">
        <v>0</v>
      </c>
      <c r="CQ4" s="395">
        <v>0</v>
      </c>
      <c r="CR4" s="395">
        <v>0</v>
      </c>
      <c r="CS4" s="395">
        <v>0</v>
      </c>
      <c r="CT4" s="395">
        <v>0</v>
      </c>
      <c r="CU4" s="395">
        <v>0</v>
      </c>
      <c r="CV4" s="398">
        <v>0</v>
      </c>
      <c r="CW4" s="393">
        <f t="shared" si="0"/>
        <v>21</v>
      </c>
      <c r="CX4" s="393">
        <v>1</v>
      </c>
      <c r="CY4" s="393">
        <v>0</v>
      </c>
      <c r="CZ4" s="393">
        <v>0</v>
      </c>
      <c r="DA4" s="393">
        <v>1</v>
      </c>
      <c r="DB4" s="396"/>
      <c r="DC4" s="393"/>
      <c r="DD4" s="393"/>
      <c r="DE4" s="393" t="s">
        <v>7940</v>
      </c>
      <c r="DF4" s="393"/>
      <c r="DG4" s="393"/>
      <c r="DH4" s="393"/>
      <c r="DI4" s="393"/>
      <c r="DJ4" s="393">
        <v>1</v>
      </c>
      <c r="DK4" s="393" t="s">
        <v>595</v>
      </c>
      <c r="DL4" s="393"/>
      <c r="DM4" s="393"/>
      <c r="DN4" s="393"/>
      <c r="DO4" s="393"/>
      <c r="DP4" s="393"/>
      <c r="DQ4" s="393"/>
      <c r="DR4" s="393"/>
      <c r="DS4" s="393"/>
      <c r="DT4" s="393"/>
      <c r="DU4" s="393"/>
      <c r="DV4" s="393"/>
      <c r="DW4" s="393"/>
      <c r="DX4" s="393"/>
      <c r="DY4" s="393"/>
      <c r="DZ4" s="393"/>
      <c r="EA4" s="393"/>
      <c r="EB4" s="393"/>
      <c r="EC4" s="393"/>
      <c r="ED4" s="393"/>
      <c r="EE4" s="393"/>
      <c r="EF4" s="393"/>
      <c r="EG4" s="393"/>
      <c r="EH4" s="393"/>
      <c r="EI4" s="393"/>
      <c r="EJ4" s="393"/>
      <c r="EK4" s="393"/>
      <c r="EL4" s="393"/>
      <c r="EM4" s="393"/>
      <c r="EN4" s="393"/>
      <c r="EO4" s="393"/>
      <c r="EP4" s="393"/>
      <c r="EQ4" s="393"/>
      <c r="ER4" s="393"/>
      <c r="ES4" s="393"/>
      <c r="ET4" s="393"/>
      <c r="EU4" s="393"/>
      <c r="EV4" s="393"/>
      <c r="EW4" s="393"/>
      <c r="EX4" s="393"/>
      <c r="EY4" s="393"/>
      <c r="EZ4" s="393"/>
      <c r="FA4" s="393"/>
      <c r="FB4" s="393"/>
      <c r="FC4" s="393"/>
      <c r="FD4" s="393"/>
      <c r="FE4" s="393"/>
      <c r="FF4" s="393"/>
      <c r="FG4" s="393"/>
      <c r="FH4" s="393"/>
      <c r="FI4" s="393"/>
      <c r="FJ4" s="393"/>
      <c r="FK4" s="393"/>
      <c r="FL4" s="393"/>
      <c r="FM4" s="393"/>
      <c r="FN4" s="393"/>
      <c r="FO4" s="393"/>
      <c r="FP4" s="393"/>
      <c r="FQ4" s="393"/>
      <c r="FR4" s="393"/>
      <c r="FS4" s="393"/>
      <c r="FT4" s="393"/>
      <c r="FU4" s="393"/>
      <c r="FV4" s="393"/>
      <c r="FW4" s="393"/>
      <c r="FX4" s="393"/>
      <c r="FY4" s="393"/>
      <c r="FZ4" s="393"/>
      <c r="GA4" s="393"/>
      <c r="GB4" s="393"/>
      <c r="GC4" s="393"/>
      <c r="GD4" s="393"/>
      <c r="GE4" s="393"/>
      <c r="GF4" s="393"/>
      <c r="GG4" s="393"/>
      <c r="GH4" s="393"/>
      <c r="GI4" s="393"/>
      <c r="GJ4" s="393"/>
      <c r="GK4" s="393"/>
      <c r="GL4" s="393"/>
      <c r="GM4" s="393"/>
      <c r="GN4" s="393"/>
      <c r="GO4" s="393"/>
      <c r="GP4" s="393"/>
      <c r="GQ4" s="393"/>
      <c r="GR4" s="393"/>
      <c r="GS4" s="393"/>
      <c r="GT4" s="393"/>
      <c r="GU4" s="393"/>
      <c r="GV4" s="393"/>
      <c r="GW4" s="393"/>
      <c r="GX4" s="393"/>
      <c r="GY4" s="393"/>
      <c r="GZ4" s="393"/>
      <c r="HA4" s="393"/>
      <c r="HB4" s="393"/>
      <c r="HC4" s="393"/>
      <c r="HD4" s="393"/>
      <c r="HE4" s="393"/>
      <c r="HF4" s="393"/>
      <c r="HG4" s="393"/>
      <c r="HH4" s="393"/>
      <c r="HI4" s="393"/>
      <c r="HJ4" s="393"/>
      <c r="HK4" s="393"/>
      <c r="HL4" s="393"/>
      <c r="HM4" s="393"/>
      <c r="HN4" s="393"/>
      <c r="HO4" s="393"/>
      <c r="HP4" s="393"/>
      <c r="HQ4" s="393"/>
      <c r="HR4" s="393"/>
      <c r="HS4" s="393"/>
      <c r="HT4" s="393"/>
      <c r="HU4" s="393"/>
      <c r="HV4" s="393"/>
      <c r="HW4" s="393"/>
      <c r="HX4" s="393"/>
      <c r="HY4" s="393"/>
      <c r="HZ4" s="393"/>
      <c r="IA4" s="393"/>
      <c r="IB4" s="393"/>
      <c r="IC4" s="393"/>
      <c r="ID4" s="393"/>
      <c r="IE4" s="393"/>
      <c r="IF4" s="393"/>
      <c r="IG4" s="393"/>
      <c r="IH4" s="393"/>
      <c r="II4" s="393"/>
      <c r="IJ4" s="393"/>
      <c r="IK4" s="393"/>
      <c r="IL4" s="393"/>
      <c r="IM4" s="393"/>
      <c r="IN4" s="393"/>
      <c r="IO4" s="393"/>
      <c r="IP4" s="393"/>
      <c r="IQ4" s="393"/>
      <c r="IR4" s="393"/>
      <c r="IS4" s="393"/>
      <c r="IT4" s="393"/>
      <c r="IU4" s="393"/>
      <c r="IV4" s="393"/>
      <c r="IW4" s="393"/>
      <c r="IX4" s="393"/>
      <c r="IY4" s="393"/>
      <c r="IZ4" s="393"/>
      <c r="JA4" s="393"/>
      <c r="JB4" s="393"/>
      <c r="JC4" s="393"/>
      <c r="JD4" s="393"/>
      <c r="JE4" s="393"/>
      <c r="JF4" s="393"/>
      <c r="JG4" s="393"/>
      <c r="JH4" s="393"/>
      <c r="JI4" s="393"/>
      <c r="JJ4" s="393"/>
      <c r="JK4" s="393"/>
      <c r="JL4" s="393"/>
      <c r="JM4" s="393"/>
      <c r="JN4" s="393"/>
      <c r="JO4" s="393"/>
      <c r="JP4" s="393"/>
      <c r="JQ4" s="393"/>
      <c r="JR4" s="393"/>
      <c r="JS4" s="393"/>
      <c r="JT4" s="393"/>
      <c r="JU4" s="393"/>
      <c r="JV4" s="393"/>
      <c r="JW4" s="393"/>
      <c r="JX4" s="393"/>
      <c r="JY4" s="393"/>
      <c r="JZ4" s="393"/>
      <c r="KA4" s="393"/>
      <c r="KB4" s="393"/>
      <c r="KC4" s="393"/>
      <c r="KD4" s="393"/>
      <c r="KE4" s="393"/>
      <c r="KF4" s="393"/>
      <c r="KG4" s="393"/>
      <c r="KH4" s="393"/>
      <c r="KI4" s="393"/>
      <c r="KJ4" s="393"/>
      <c r="KK4" s="393"/>
      <c r="KL4" s="393"/>
      <c r="KM4" s="393"/>
      <c r="KN4" s="393"/>
      <c r="KO4" s="393"/>
      <c r="KP4" s="393"/>
      <c r="KQ4" s="393"/>
      <c r="KR4" s="393"/>
      <c r="KS4" s="393"/>
      <c r="KT4" s="393"/>
      <c r="KU4" s="393"/>
      <c r="KV4" s="393"/>
      <c r="KW4" s="393"/>
      <c r="KX4" s="393"/>
      <c r="KY4" s="393"/>
      <c r="KZ4" s="393"/>
      <c r="LA4" s="393"/>
      <c r="LB4" s="393"/>
      <c r="LC4" s="393"/>
      <c r="LD4" s="393"/>
      <c r="LE4" s="393"/>
      <c r="LF4" s="393"/>
      <c r="LG4" s="393"/>
      <c r="LH4" s="393"/>
      <c r="LI4" s="393"/>
      <c r="LJ4" s="393"/>
      <c r="LK4" s="393"/>
      <c r="LL4" s="393"/>
      <c r="LM4" s="393"/>
      <c r="LN4" s="393"/>
      <c r="LO4" s="393"/>
      <c r="LP4" s="393"/>
      <c r="LQ4" s="393"/>
      <c r="LR4" s="393"/>
      <c r="LS4" s="393"/>
      <c r="LT4" s="393"/>
      <c r="LU4" s="393"/>
      <c r="LV4" s="393"/>
      <c r="LW4" s="393"/>
      <c r="LX4" s="393"/>
      <c r="LY4" s="393"/>
      <c r="LZ4" s="393"/>
      <c r="MA4" s="393"/>
      <c r="MB4" s="393"/>
      <c r="MC4" s="393"/>
      <c r="MD4" s="393"/>
      <c r="ME4" s="393"/>
      <c r="MF4" s="393"/>
      <c r="MG4" s="393"/>
      <c r="MH4" s="393"/>
      <c r="MI4" s="393"/>
      <c r="MJ4" s="393"/>
      <c r="MK4" s="393"/>
      <c r="ML4" s="393"/>
      <c r="MM4" s="393"/>
      <c r="MN4" s="393"/>
      <c r="MO4" s="393"/>
      <c r="MP4" s="393"/>
      <c r="MQ4" s="393"/>
      <c r="MR4" s="393"/>
      <c r="MS4" s="393"/>
      <c r="MT4" s="393"/>
      <c r="MU4" s="393"/>
      <c r="MV4" s="393"/>
      <c r="MW4" s="393"/>
      <c r="MX4" s="393"/>
      <c r="MY4" s="393"/>
      <c r="MZ4" s="393"/>
      <c r="NA4" s="393"/>
      <c r="NB4" s="393"/>
      <c r="NC4" s="393"/>
      <c r="ND4" s="393"/>
      <c r="NE4" s="393"/>
      <c r="NF4" s="393"/>
      <c r="NG4" s="393"/>
      <c r="NH4" s="393"/>
      <c r="NI4" s="393"/>
      <c r="NJ4" s="393"/>
      <c r="NK4" s="393"/>
      <c r="NL4" s="393"/>
      <c r="NM4" s="393"/>
      <c r="NN4" s="393"/>
      <c r="NO4" s="393"/>
      <c r="NP4" s="393"/>
      <c r="NQ4" s="393"/>
      <c r="NR4" s="393"/>
      <c r="NS4" s="393"/>
      <c r="NT4" s="393"/>
      <c r="NU4" s="393"/>
      <c r="NV4" s="393"/>
      <c r="NW4" s="393"/>
      <c r="NX4" s="393"/>
      <c r="NY4" s="393"/>
      <c r="NZ4" s="393"/>
      <c r="OA4" s="393"/>
      <c r="OB4" s="393"/>
      <c r="OC4" s="393"/>
      <c r="OD4" s="393"/>
      <c r="OE4" s="393"/>
      <c r="OF4" s="393"/>
      <c r="OG4" s="393"/>
      <c r="OH4" s="393"/>
      <c r="OI4" s="393"/>
      <c r="OJ4" s="393"/>
      <c r="OK4" s="393"/>
      <c r="OL4" s="393"/>
      <c r="OM4" s="393"/>
      <c r="ON4" s="393"/>
      <c r="OO4" s="393"/>
      <c r="OP4" s="393"/>
      <c r="OQ4" s="393"/>
      <c r="OR4" s="393"/>
      <c r="OS4" s="393"/>
      <c r="OT4" s="393"/>
      <c r="OU4" s="393"/>
      <c r="OV4" s="393"/>
      <c r="OW4" s="393"/>
      <c r="OX4" s="393"/>
      <c r="OY4" s="393"/>
      <c r="OZ4" s="393"/>
      <c r="PA4" s="393"/>
      <c r="PB4" s="393"/>
      <c r="PC4" s="393"/>
      <c r="PD4" s="393"/>
      <c r="PE4" s="393"/>
      <c r="PF4" s="393"/>
      <c r="PG4" s="393"/>
      <c r="PH4" s="393"/>
      <c r="PI4" s="393"/>
      <c r="PJ4" s="393"/>
      <c r="PK4" s="393"/>
      <c r="PL4" s="393"/>
      <c r="PM4" s="393"/>
      <c r="PN4" s="393"/>
      <c r="PO4" s="393"/>
      <c r="PP4" s="393"/>
      <c r="PQ4" s="393"/>
      <c r="PR4" s="393"/>
      <c r="PS4" s="393"/>
      <c r="PT4" s="393"/>
      <c r="PU4" s="393"/>
      <c r="PV4" s="393"/>
      <c r="PW4" s="393"/>
      <c r="PX4" s="393"/>
      <c r="PY4" s="393"/>
      <c r="PZ4" s="393"/>
      <c r="QA4" s="393"/>
      <c r="QB4" s="393"/>
      <c r="QC4" s="393"/>
      <c r="QD4" s="393"/>
      <c r="QE4" s="393"/>
      <c r="QF4" s="393"/>
      <c r="QG4" s="393"/>
      <c r="QH4" s="393"/>
      <c r="QI4" s="393"/>
      <c r="QJ4" s="393"/>
      <c r="QK4" s="393"/>
      <c r="QL4" s="393"/>
      <c r="QM4" s="393"/>
      <c r="QN4" s="393"/>
      <c r="QO4" s="393"/>
      <c r="QP4" s="393"/>
      <c r="QQ4" s="393"/>
      <c r="QR4" s="393"/>
      <c r="QS4" s="393"/>
      <c r="QT4" s="393"/>
      <c r="QU4" s="393"/>
      <c r="QV4" s="393"/>
      <c r="QW4" s="393"/>
      <c r="QX4" s="393"/>
      <c r="QY4" s="393"/>
      <c r="QZ4" s="393"/>
      <c r="RA4" s="393"/>
      <c r="RB4" s="393"/>
      <c r="RC4" s="393"/>
      <c r="RD4" s="393"/>
      <c r="RE4" s="393"/>
      <c r="RF4" s="393"/>
      <c r="RG4" s="393"/>
      <c r="RH4" s="393"/>
      <c r="RI4" s="393"/>
      <c r="RJ4" s="393"/>
      <c r="RK4" s="393"/>
      <c r="RL4" s="393"/>
      <c r="RM4" s="393"/>
      <c r="RN4" s="393"/>
      <c r="RO4" s="393"/>
      <c r="RP4" s="393"/>
      <c r="RQ4" s="393"/>
      <c r="RR4" s="393"/>
      <c r="RS4" s="393"/>
      <c r="RT4" s="393"/>
      <c r="RU4" s="393"/>
      <c r="RV4" s="393"/>
      <c r="RW4" s="393"/>
      <c r="RX4" s="393"/>
      <c r="RY4" s="393"/>
      <c r="RZ4" s="393"/>
      <c r="SA4" s="393"/>
      <c r="SB4" s="393"/>
      <c r="SC4" s="393"/>
      <c r="SD4" s="393"/>
      <c r="SE4" s="393"/>
      <c r="SF4" s="393"/>
      <c r="SG4" s="393"/>
      <c r="SH4" s="393"/>
      <c r="SI4" s="393"/>
      <c r="SJ4" s="393"/>
      <c r="SK4" s="393"/>
      <c r="SL4" s="393"/>
      <c r="SM4" s="393"/>
      <c r="SN4" s="393"/>
      <c r="SO4" s="393"/>
      <c r="SP4" s="393"/>
      <c r="SQ4" s="393"/>
      <c r="SR4" s="393"/>
      <c r="SS4" s="393"/>
      <c r="ST4" s="393"/>
      <c r="SU4" s="393"/>
      <c r="SV4" s="393"/>
      <c r="SW4" s="393"/>
      <c r="SX4" s="393"/>
      <c r="SY4" s="393"/>
      <c r="SZ4" s="393"/>
      <c r="TA4" s="393"/>
      <c r="TB4" s="393"/>
      <c r="TC4" s="393"/>
      <c r="TD4" s="393"/>
      <c r="TE4" s="393"/>
      <c r="TF4" s="393"/>
      <c r="TG4" s="393"/>
      <c r="TH4" s="393"/>
      <c r="TI4" s="393"/>
      <c r="TJ4" s="393"/>
      <c r="TK4" s="393"/>
      <c r="TL4" s="393"/>
      <c r="TM4" s="393"/>
      <c r="TN4" s="393"/>
      <c r="TO4" s="393"/>
      <c r="TP4" s="393"/>
      <c r="TQ4" s="393"/>
      <c r="TR4" s="393"/>
      <c r="TS4" s="393"/>
      <c r="TT4" s="393"/>
      <c r="TU4" s="393"/>
      <c r="TV4" s="393"/>
      <c r="TW4" s="393"/>
      <c r="TX4" s="393"/>
      <c r="TY4" s="393"/>
      <c r="TZ4" s="393"/>
      <c r="UA4" s="393"/>
      <c r="UB4" s="393"/>
      <c r="UC4" s="393"/>
      <c r="UD4" s="393"/>
      <c r="UE4" s="393"/>
      <c r="UF4" s="393"/>
      <c r="UG4" s="393"/>
      <c r="UH4" s="393"/>
      <c r="UI4" s="393"/>
      <c r="UJ4" s="393"/>
      <c r="UK4" s="393"/>
      <c r="UL4" s="393"/>
      <c r="UM4" s="393"/>
      <c r="UN4" s="393"/>
      <c r="UO4" s="393"/>
      <c r="UP4" s="393"/>
      <c r="UQ4" s="393"/>
      <c r="UR4" s="393"/>
      <c r="US4" s="393"/>
      <c r="UT4" s="393"/>
      <c r="UU4" s="393"/>
      <c r="UV4" s="393"/>
      <c r="UW4" s="393"/>
      <c r="UX4" s="393"/>
      <c r="UY4" s="393"/>
      <c r="UZ4" s="393"/>
      <c r="VA4" s="393"/>
      <c r="VB4" s="393"/>
      <c r="VC4" s="393"/>
      <c r="VD4" s="393"/>
      <c r="VE4" s="393"/>
      <c r="VF4" s="393"/>
      <c r="VG4" s="393"/>
      <c r="VH4" s="393"/>
      <c r="VI4" s="393"/>
      <c r="VJ4" s="393"/>
      <c r="VK4" s="393"/>
      <c r="VL4" s="393"/>
      <c r="VM4" s="393"/>
      <c r="VN4" s="393"/>
      <c r="VO4" s="393"/>
      <c r="VP4" s="393"/>
      <c r="VQ4" s="393"/>
      <c r="VR4" s="393"/>
      <c r="VS4" s="393"/>
      <c r="VT4" s="393"/>
      <c r="VU4" s="393"/>
      <c r="VV4" s="393"/>
      <c r="VW4" s="393"/>
      <c r="VX4" s="393"/>
      <c r="VY4" s="393"/>
      <c r="VZ4" s="393"/>
      <c r="WA4" s="393"/>
      <c r="WB4" s="393"/>
      <c r="WC4" s="393"/>
      <c r="WD4" s="393"/>
      <c r="WE4" s="393"/>
      <c r="WF4" s="393"/>
      <c r="WG4" s="393"/>
      <c r="WH4" s="393"/>
      <c r="WI4" s="393"/>
      <c r="WJ4" s="393"/>
      <c r="WK4" s="393"/>
      <c r="WL4" s="393"/>
      <c r="WM4" s="393"/>
      <c r="WN4" s="393"/>
      <c r="WO4" s="393"/>
      <c r="WP4" s="393"/>
      <c r="WQ4" s="393"/>
      <c r="WR4" s="393"/>
      <c r="WS4" s="393"/>
      <c r="WT4" s="393"/>
      <c r="WU4" s="393"/>
      <c r="WV4" s="393"/>
      <c r="WW4" s="393"/>
      <c r="WX4" s="393"/>
      <c r="WY4" s="393"/>
      <c r="WZ4" s="393"/>
      <c r="XA4" s="393"/>
      <c r="XB4" s="393"/>
      <c r="XC4" s="393"/>
      <c r="XD4" s="393"/>
      <c r="XE4" s="393"/>
      <c r="XF4" s="393"/>
      <c r="XG4" s="393"/>
      <c r="XH4" s="393"/>
      <c r="XI4" s="393"/>
      <c r="XJ4" s="393"/>
      <c r="XK4" s="393"/>
      <c r="XL4" s="393"/>
      <c r="XM4" s="393"/>
      <c r="XN4" s="393"/>
      <c r="XO4" s="393"/>
      <c r="XP4" s="393"/>
      <c r="XQ4" s="393"/>
      <c r="XR4" s="393"/>
      <c r="XS4" s="393"/>
      <c r="XT4" s="393"/>
      <c r="XU4" s="393"/>
      <c r="XV4" s="393"/>
      <c r="XW4" s="393"/>
      <c r="XX4" s="393"/>
      <c r="XY4" s="393"/>
      <c r="XZ4" s="393"/>
      <c r="YA4" s="393"/>
      <c r="YB4" s="393"/>
      <c r="YC4" s="393"/>
      <c r="YD4" s="393"/>
      <c r="YE4" s="393"/>
      <c r="YF4" s="393"/>
      <c r="YG4" s="393"/>
      <c r="YH4" s="393"/>
      <c r="YI4" s="393"/>
      <c r="YJ4" s="393"/>
      <c r="YK4" s="393"/>
      <c r="YL4" s="393"/>
      <c r="YM4" s="393"/>
      <c r="YN4" s="393"/>
      <c r="YO4" s="393"/>
      <c r="YP4" s="393"/>
      <c r="YQ4" s="393"/>
      <c r="YR4" s="393"/>
      <c r="YS4" s="393"/>
      <c r="YT4" s="393"/>
      <c r="YU4" s="393"/>
      <c r="YV4" s="393"/>
      <c r="YW4" s="393"/>
      <c r="YX4" s="393"/>
      <c r="YY4" s="393"/>
      <c r="YZ4" s="393"/>
      <c r="ZA4" s="393"/>
      <c r="ZB4" s="393"/>
      <c r="ZC4" s="393"/>
      <c r="ZD4" s="393"/>
      <c r="ZE4" s="393"/>
      <c r="ZF4" s="393"/>
      <c r="ZG4" s="393"/>
      <c r="ZH4" s="393"/>
      <c r="ZI4" s="393"/>
      <c r="ZJ4" s="393"/>
      <c r="ZK4" s="393"/>
      <c r="ZL4" s="393"/>
      <c r="ZM4" s="393"/>
      <c r="ZN4" s="393"/>
      <c r="ZO4" s="393"/>
      <c r="ZP4" s="393"/>
      <c r="ZQ4" s="393"/>
      <c r="ZR4" s="393"/>
      <c r="ZS4" s="393"/>
      <c r="ZT4" s="393"/>
      <c r="ZU4" s="393"/>
      <c r="ZV4" s="393"/>
      <c r="ZW4" s="393"/>
      <c r="ZX4" s="393"/>
      <c r="ZY4" s="393"/>
      <c r="ZZ4" s="393"/>
      <c r="AAA4" s="393"/>
      <c r="AAB4" s="393"/>
      <c r="AAC4" s="393"/>
      <c r="AAD4" s="393"/>
      <c r="AAE4" s="393"/>
      <c r="AAF4" s="393"/>
      <c r="AAG4" s="393"/>
      <c r="AAH4" s="393"/>
      <c r="AAI4" s="393"/>
      <c r="AAJ4" s="393"/>
      <c r="AAK4" s="393"/>
      <c r="AAL4" s="393"/>
      <c r="AAM4" s="393"/>
      <c r="AAN4" s="393"/>
      <c r="AAO4" s="393"/>
      <c r="AAP4" s="393"/>
      <c r="AAQ4" s="393"/>
      <c r="AAR4" s="393"/>
      <c r="AAS4" s="393"/>
      <c r="AAT4" s="393"/>
      <c r="AAU4" s="393"/>
      <c r="AAV4" s="393"/>
      <c r="AAW4" s="393"/>
      <c r="AAX4" s="393"/>
      <c r="AAY4" s="393"/>
      <c r="AAZ4" s="393"/>
      <c r="ABA4" s="393"/>
      <c r="ABB4" s="393"/>
      <c r="ABC4" s="393"/>
      <c r="ABD4" s="393"/>
      <c r="ABE4" s="393"/>
      <c r="ABF4" s="393"/>
      <c r="ABG4" s="393"/>
      <c r="ABH4" s="393"/>
      <c r="ABI4" s="393"/>
      <c r="ABJ4" s="393"/>
      <c r="ABK4" s="393"/>
      <c r="ABL4" s="393"/>
      <c r="ABM4" s="393"/>
      <c r="ABN4" s="393"/>
      <c r="ABO4" s="393"/>
      <c r="ABP4" s="393"/>
      <c r="ABQ4" s="393"/>
      <c r="ABR4" s="393"/>
      <c r="ABS4" s="393"/>
      <c r="ABT4" s="393"/>
      <c r="ABU4" s="393"/>
      <c r="ABV4" s="393"/>
      <c r="ABW4" s="393"/>
      <c r="ABX4" s="393"/>
      <c r="ABY4" s="393"/>
      <c r="ABZ4" s="393"/>
      <c r="ACA4" s="393"/>
      <c r="ACB4" s="393"/>
      <c r="ACC4" s="393"/>
      <c r="ACD4" s="393"/>
      <c r="ACE4" s="393"/>
      <c r="ACF4" s="393"/>
      <c r="ACG4" s="393"/>
      <c r="ACH4" s="393"/>
      <c r="ACI4" s="393"/>
      <c r="ACJ4" s="393"/>
      <c r="ACK4" s="393"/>
      <c r="ACL4" s="393"/>
      <c r="ACM4" s="393"/>
      <c r="ACN4" s="393"/>
      <c r="ACO4" s="393"/>
      <c r="ACP4" s="393"/>
      <c r="ACQ4" s="393"/>
      <c r="ACR4" s="393"/>
      <c r="ACS4" s="393"/>
      <c r="ACT4" s="393"/>
      <c r="ACU4" s="393"/>
      <c r="ACV4" s="393"/>
      <c r="ACW4" s="393"/>
      <c r="ACX4" s="393"/>
      <c r="ACY4" s="393"/>
      <c r="ACZ4" s="393"/>
      <c r="ADA4" s="393"/>
      <c r="ADB4" s="393"/>
      <c r="ADC4" s="393"/>
      <c r="ADD4" s="393"/>
      <c r="ADE4" s="393"/>
      <c r="ADF4" s="393"/>
      <c r="ADG4" s="393"/>
      <c r="ADH4" s="393"/>
      <c r="ADI4" s="393"/>
      <c r="ADJ4" s="393"/>
      <c r="ADK4" s="393"/>
      <c r="ADL4" s="393"/>
      <c r="ADM4" s="393"/>
      <c r="ADN4" s="393"/>
      <c r="ADO4" s="393"/>
      <c r="ADP4" s="393"/>
      <c r="ADQ4" s="393"/>
      <c r="ADR4" s="393"/>
      <c r="ADS4" s="393"/>
      <c r="ADT4" s="393"/>
      <c r="ADU4" s="393"/>
      <c r="ADV4" s="393"/>
      <c r="ADW4" s="393"/>
      <c r="ADX4" s="393"/>
      <c r="ADY4" s="393"/>
      <c r="ADZ4" s="393"/>
      <c r="AEA4" s="393"/>
      <c r="AEB4" s="393"/>
      <c r="AEC4" s="393"/>
      <c r="AED4" s="393"/>
      <c r="AEE4" s="393"/>
      <c r="AEF4" s="393"/>
      <c r="AEG4" s="393"/>
      <c r="AEH4" s="393"/>
      <c r="AEI4" s="393"/>
      <c r="AEJ4" s="393"/>
      <c r="AEK4" s="393"/>
      <c r="AEL4" s="393"/>
      <c r="AEM4" s="393"/>
      <c r="AEN4" s="393"/>
      <c r="AEO4" s="393"/>
      <c r="AEP4" s="393"/>
      <c r="AEQ4" s="393"/>
      <c r="AER4" s="393"/>
      <c r="AES4" s="393"/>
      <c r="AET4" s="393"/>
      <c r="AEU4" s="393"/>
      <c r="AEV4" s="393"/>
      <c r="AEW4" s="393"/>
      <c r="AEX4" s="393"/>
      <c r="AEY4" s="393"/>
      <c r="AEZ4" s="393"/>
      <c r="AFA4" s="393"/>
      <c r="AFB4" s="393"/>
      <c r="AFC4" s="393"/>
      <c r="AFD4" s="393"/>
      <c r="AFE4" s="393"/>
      <c r="AFF4" s="393"/>
      <c r="AFG4" s="393"/>
      <c r="AFH4" s="393"/>
      <c r="AFI4" s="393"/>
      <c r="AFJ4" s="393"/>
      <c r="AFK4" s="393"/>
      <c r="AFL4" s="393"/>
      <c r="AFM4" s="393"/>
      <c r="AFN4" s="393"/>
      <c r="AFO4" s="393"/>
      <c r="AFP4" s="393"/>
      <c r="AFQ4" s="393"/>
      <c r="AFR4" s="393"/>
      <c r="AFS4" s="393"/>
      <c r="AFT4" s="393"/>
      <c r="AFU4" s="393"/>
      <c r="AFV4" s="393"/>
      <c r="AFW4" s="393"/>
      <c r="AFX4" s="393"/>
      <c r="AFY4" s="393"/>
      <c r="AFZ4" s="393"/>
      <c r="AGA4" s="393"/>
      <c r="AGB4" s="393"/>
      <c r="AGC4" s="393"/>
      <c r="AGD4" s="393"/>
      <c r="AGE4" s="393"/>
      <c r="AGF4" s="393"/>
      <c r="AGG4" s="393"/>
      <c r="AGH4" s="393"/>
      <c r="AGI4" s="393"/>
      <c r="AGJ4" s="393"/>
      <c r="AGK4" s="393"/>
      <c r="AGL4" s="393"/>
      <c r="AGM4" s="393"/>
      <c r="AGN4" s="393"/>
      <c r="AGO4" s="393"/>
      <c r="AGP4" s="393"/>
      <c r="AGQ4" s="393"/>
      <c r="AGR4" s="393"/>
      <c r="AGS4" s="393"/>
      <c r="AGT4" s="393"/>
      <c r="AGU4" s="393"/>
      <c r="AGV4" s="393"/>
      <c r="AGW4" s="393"/>
      <c r="AGX4" s="393"/>
      <c r="AGY4" s="393"/>
      <c r="AGZ4" s="393"/>
      <c r="AHA4" s="393"/>
      <c r="AHB4" s="393"/>
      <c r="AHC4" s="393"/>
      <c r="AHD4" s="393"/>
      <c r="AHE4" s="393"/>
      <c r="AHF4" s="393"/>
      <c r="AHG4" s="393"/>
      <c r="AHH4" s="393"/>
      <c r="AHI4" s="393"/>
      <c r="AHJ4" s="393"/>
      <c r="AHK4" s="393"/>
      <c r="AHL4" s="393"/>
      <c r="AHM4" s="393"/>
      <c r="AHN4" s="393"/>
      <c r="AHO4" s="393"/>
      <c r="AHP4" s="393"/>
      <c r="AHQ4" s="393"/>
      <c r="AHR4" s="393"/>
      <c r="AHS4" s="393"/>
      <c r="AHT4" s="393"/>
      <c r="AHU4" s="393"/>
      <c r="AHV4" s="393"/>
      <c r="AHW4" s="393"/>
      <c r="AHX4" s="393"/>
      <c r="AHY4" s="393"/>
      <c r="AHZ4" s="393"/>
      <c r="AIA4" s="393"/>
      <c r="AIB4" s="393"/>
      <c r="AIC4" s="393"/>
      <c r="AID4" s="393"/>
      <c r="AIE4" s="393"/>
      <c r="AIF4" s="393"/>
      <c r="AIG4" s="393"/>
      <c r="AIH4" s="393"/>
      <c r="AII4" s="393"/>
      <c r="AIJ4" s="393"/>
      <c r="AIK4" s="393"/>
      <c r="AIL4" s="393"/>
      <c r="AIM4" s="393"/>
      <c r="AIN4" s="393"/>
      <c r="AIO4" s="393"/>
      <c r="AIP4" s="393"/>
      <c r="AIQ4" s="393"/>
      <c r="AIR4" s="393"/>
      <c r="AIS4" s="393"/>
      <c r="AIT4" s="393"/>
      <c r="AIU4" s="393"/>
      <c r="AIV4" s="393"/>
      <c r="AIW4" s="393"/>
      <c r="AIX4" s="393"/>
      <c r="AIY4" s="393"/>
      <c r="AIZ4" s="393"/>
      <c r="AJA4" s="393"/>
      <c r="AJB4" s="393"/>
      <c r="AJC4" s="393"/>
      <c r="AJD4" s="393"/>
      <c r="AJE4" s="393"/>
      <c r="AJF4" s="393"/>
      <c r="AJG4" s="393"/>
      <c r="AJH4" s="393"/>
      <c r="AJI4" s="393"/>
      <c r="AJJ4" s="393"/>
      <c r="AJK4" s="393"/>
      <c r="AJL4" s="393"/>
      <c r="AJM4" s="393"/>
      <c r="AJN4" s="393"/>
      <c r="AJO4" s="393"/>
      <c r="AJP4" s="393"/>
      <c r="AJQ4" s="393"/>
      <c r="AJR4" s="393"/>
      <c r="AJS4" s="393"/>
      <c r="AJT4" s="393"/>
      <c r="AJU4" s="393"/>
      <c r="AJV4" s="393"/>
      <c r="AJW4" s="393"/>
      <c r="AJX4" s="393"/>
      <c r="AJY4" s="393"/>
      <c r="AJZ4" s="393"/>
      <c r="AKA4" s="393"/>
      <c r="AKB4" s="393"/>
      <c r="AKC4" s="393"/>
      <c r="AKD4" s="393"/>
      <c r="AKE4" s="393"/>
      <c r="AKF4" s="393"/>
      <c r="AKG4" s="393"/>
      <c r="AKH4" s="393"/>
      <c r="AKI4" s="393"/>
      <c r="AKJ4" s="393"/>
      <c r="AKK4" s="393"/>
      <c r="AKL4" s="393"/>
      <c r="AKM4" s="393"/>
      <c r="AKN4" s="393"/>
      <c r="AKO4" s="393"/>
      <c r="AKP4" s="393"/>
      <c r="AKQ4" s="393"/>
      <c r="AKR4" s="393"/>
      <c r="AKS4" s="393"/>
      <c r="AKT4" s="393"/>
      <c r="AKU4" s="393"/>
      <c r="AKV4" s="393"/>
      <c r="AKW4" s="393"/>
      <c r="AKX4" s="393"/>
      <c r="AKY4" s="393"/>
      <c r="AKZ4" s="393"/>
      <c r="ALA4" s="393"/>
      <c r="ALB4" s="393"/>
      <c r="ALC4" s="393"/>
      <c r="ALD4" s="393"/>
      <c r="ALE4" s="393"/>
      <c r="ALF4" s="393"/>
      <c r="ALG4" s="393"/>
      <c r="ALH4" s="393"/>
      <c r="ALI4" s="393"/>
      <c r="ALJ4" s="393"/>
      <c r="ALK4" s="393"/>
      <c r="ALL4" s="393"/>
      <c r="ALM4" s="393"/>
      <c r="ALN4" s="393"/>
      <c r="ALO4" s="393"/>
      <c r="ALP4" s="393"/>
      <c r="ALQ4" s="393"/>
      <c r="ALR4" s="393"/>
      <c r="ALS4" s="393"/>
      <c r="ALT4" s="393"/>
      <c r="ALU4" s="393"/>
      <c r="ALV4" s="393"/>
      <c r="ALW4" s="393"/>
      <c r="ALX4" s="393"/>
      <c r="ALY4" s="393"/>
      <c r="ALZ4" s="393"/>
      <c r="AMA4" s="393"/>
      <c r="AMB4" s="393"/>
      <c r="AMC4" s="393"/>
      <c r="AMD4" s="393"/>
      <c r="AME4" s="393"/>
      <c r="AMF4" s="393"/>
      <c r="AMG4" s="393"/>
      <c r="AMH4" s="393"/>
      <c r="AMI4" s="393"/>
      <c r="AMJ4" s="393"/>
    </row>
    <row r="5" spans="1:1024" ht="15.75" customHeight="1" x14ac:dyDescent="0.45">
      <c r="A5" s="389" t="s">
        <v>15</v>
      </c>
      <c r="B5" s="390" t="s">
        <v>7197</v>
      </c>
      <c r="C5" s="400" t="s">
        <v>7326</v>
      </c>
      <c r="D5" s="389"/>
      <c r="E5" s="389" t="s">
        <v>8460</v>
      </c>
      <c r="F5" s="389"/>
      <c r="G5" s="389" t="s">
        <v>454</v>
      </c>
      <c r="H5" s="389" t="s">
        <v>56</v>
      </c>
      <c r="I5" s="389" t="s">
        <v>217</v>
      </c>
      <c r="J5" s="389" t="s">
        <v>471</v>
      </c>
      <c r="K5" s="389" t="s">
        <v>228</v>
      </c>
      <c r="L5" s="389" t="s">
        <v>279</v>
      </c>
      <c r="M5" s="389"/>
      <c r="N5" s="389" t="s">
        <v>300</v>
      </c>
      <c r="O5" s="394" t="s">
        <v>7327</v>
      </c>
      <c r="P5" s="399" t="s">
        <v>7328</v>
      </c>
      <c r="Q5" s="395">
        <v>0</v>
      </c>
      <c r="R5" s="395">
        <v>0</v>
      </c>
      <c r="S5" s="395">
        <v>0</v>
      </c>
      <c r="T5" s="395">
        <v>0</v>
      </c>
      <c r="U5" s="395">
        <v>0</v>
      </c>
      <c r="V5" s="395">
        <v>0</v>
      </c>
      <c r="W5" s="395">
        <v>0</v>
      </c>
      <c r="X5" s="395">
        <v>0</v>
      </c>
      <c r="Y5" s="395"/>
      <c r="Z5" s="395">
        <v>0</v>
      </c>
      <c r="AA5" s="395">
        <v>0</v>
      </c>
      <c r="AB5" s="395">
        <v>0</v>
      </c>
      <c r="AC5" s="395">
        <v>0</v>
      </c>
      <c r="AD5" s="395">
        <v>0</v>
      </c>
      <c r="AE5" s="395">
        <v>0</v>
      </c>
      <c r="AF5" s="395">
        <v>0</v>
      </c>
      <c r="AG5" s="395">
        <v>0</v>
      </c>
      <c r="AH5" s="395">
        <v>0</v>
      </c>
      <c r="AI5" s="395">
        <v>0</v>
      </c>
      <c r="AJ5" s="395">
        <v>0</v>
      </c>
      <c r="AK5" s="395">
        <v>0</v>
      </c>
      <c r="AL5" s="395">
        <v>0</v>
      </c>
      <c r="AM5" s="395">
        <v>0</v>
      </c>
      <c r="AN5" s="389">
        <v>1</v>
      </c>
      <c r="AO5" s="395">
        <v>0</v>
      </c>
      <c r="AP5" s="389">
        <v>1</v>
      </c>
      <c r="AQ5" s="389">
        <v>1</v>
      </c>
      <c r="AR5" s="389">
        <v>1</v>
      </c>
      <c r="AS5" s="389">
        <v>1</v>
      </c>
      <c r="AT5" s="395">
        <v>0</v>
      </c>
      <c r="AU5" s="395">
        <v>0</v>
      </c>
      <c r="AV5" s="395">
        <v>0</v>
      </c>
      <c r="AW5" s="389">
        <v>1</v>
      </c>
      <c r="AX5" s="389">
        <v>1</v>
      </c>
      <c r="AY5" s="389">
        <v>1</v>
      </c>
      <c r="AZ5" s="395">
        <v>0</v>
      </c>
      <c r="BA5" s="395">
        <v>0</v>
      </c>
      <c r="BB5" s="389">
        <v>1</v>
      </c>
      <c r="BC5" s="395">
        <v>0</v>
      </c>
      <c r="BD5" s="389">
        <v>1</v>
      </c>
      <c r="BE5" s="395">
        <v>0</v>
      </c>
      <c r="BF5" s="395">
        <v>0</v>
      </c>
      <c r="BG5" s="389">
        <v>1</v>
      </c>
      <c r="BH5" s="395">
        <v>0</v>
      </c>
      <c r="BI5" s="389">
        <v>1</v>
      </c>
      <c r="BJ5" s="389">
        <v>1</v>
      </c>
      <c r="BK5" s="389">
        <v>1</v>
      </c>
      <c r="BL5" s="395">
        <v>0</v>
      </c>
      <c r="BM5" s="389">
        <v>1</v>
      </c>
      <c r="BN5" s="389">
        <v>1</v>
      </c>
      <c r="BO5" s="389">
        <v>1</v>
      </c>
      <c r="BP5" s="389">
        <v>1</v>
      </c>
      <c r="BQ5" s="395">
        <v>0</v>
      </c>
      <c r="BR5" s="395">
        <v>0</v>
      </c>
      <c r="BS5" s="389">
        <v>1</v>
      </c>
      <c r="BT5" s="395">
        <v>0</v>
      </c>
      <c r="BU5" s="395">
        <v>0</v>
      </c>
      <c r="BV5" s="395">
        <v>0</v>
      </c>
      <c r="BW5" s="395">
        <v>0</v>
      </c>
      <c r="BX5" s="395">
        <v>0</v>
      </c>
      <c r="BY5" s="395">
        <v>0</v>
      </c>
      <c r="BZ5" s="395">
        <v>0</v>
      </c>
      <c r="CA5" s="395">
        <v>0</v>
      </c>
      <c r="CB5" s="397">
        <v>0</v>
      </c>
      <c r="CC5" s="395">
        <v>0</v>
      </c>
      <c r="CD5" s="395">
        <v>0</v>
      </c>
      <c r="CE5" s="395">
        <v>0</v>
      </c>
      <c r="CF5" s="395">
        <v>0</v>
      </c>
      <c r="CG5" s="395">
        <v>0</v>
      </c>
      <c r="CH5" s="395">
        <v>0</v>
      </c>
      <c r="CI5" s="395">
        <v>0</v>
      </c>
      <c r="CJ5" s="395">
        <v>0</v>
      </c>
      <c r="CK5" s="395">
        <v>0</v>
      </c>
      <c r="CL5" s="395">
        <v>0</v>
      </c>
      <c r="CM5" s="395">
        <v>0</v>
      </c>
      <c r="CN5" s="395">
        <v>0</v>
      </c>
      <c r="CO5" s="395">
        <v>0</v>
      </c>
      <c r="CP5" s="395">
        <v>0</v>
      </c>
      <c r="CQ5" s="395">
        <v>0</v>
      </c>
      <c r="CR5" s="395">
        <v>0</v>
      </c>
      <c r="CS5" s="395">
        <v>0</v>
      </c>
      <c r="CT5" s="395">
        <v>0</v>
      </c>
      <c r="CU5" s="395">
        <v>0</v>
      </c>
      <c r="CV5" s="398">
        <v>0</v>
      </c>
      <c r="CW5" s="393">
        <f t="shared" si="0"/>
        <v>19</v>
      </c>
      <c r="CX5" s="393">
        <v>1</v>
      </c>
      <c r="CY5" s="393">
        <v>0</v>
      </c>
      <c r="CZ5" s="393">
        <v>0</v>
      </c>
      <c r="DA5" s="393">
        <v>1</v>
      </c>
      <c r="DB5" s="396" t="s">
        <v>8461</v>
      </c>
      <c r="DC5" s="393" t="s">
        <v>623</v>
      </c>
      <c r="DD5" s="393">
        <v>1</v>
      </c>
      <c r="DE5" s="393" t="s">
        <v>7330</v>
      </c>
      <c r="DF5" s="393"/>
      <c r="DG5" s="393">
        <v>1</v>
      </c>
      <c r="DH5" s="393" t="s">
        <v>484</v>
      </c>
      <c r="DI5" s="393">
        <v>1</v>
      </c>
      <c r="DJ5" s="393">
        <v>1</v>
      </c>
      <c r="DK5" s="393" t="s">
        <v>595</v>
      </c>
      <c r="DL5" s="393"/>
      <c r="DM5" s="393"/>
      <c r="DN5" s="393"/>
      <c r="DO5" s="393"/>
      <c r="DP5" s="393"/>
      <c r="DQ5" s="393"/>
      <c r="DR5" s="393"/>
      <c r="DS5" s="393"/>
      <c r="DT5" s="393"/>
      <c r="DU5" s="393"/>
      <c r="DV5" s="393"/>
      <c r="DW5" s="393"/>
      <c r="DX5" s="393"/>
      <c r="DY5" s="393"/>
      <c r="DZ5" s="393"/>
      <c r="EA5" s="393"/>
      <c r="EB5" s="393"/>
      <c r="EC5" s="393"/>
      <c r="ED5" s="393"/>
      <c r="EE5" s="393"/>
      <c r="EF5" s="393"/>
      <c r="EG5" s="393"/>
      <c r="EH5" s="393"/>
      <c r="EI5" s="393"/>
      <c r="EJ5" s="393"/>
      <c r="EK5" s="393"/>
      <c r="EL5" s="393"/>
      <c r="EM5" s="393"/>
      <c r="EN5" s="393"/>
      <c r="EO5" s="393"/>
      <c r="EP5" s="393"/>
      <c r="EQ5" s="393"/>
      <c r="ER5" s="393"/>
      <c r="ES5" s="393"/>
      <c r="ET5" s="393"/>
      <c r="EU5" s="393"/>
      <c r="EV5" s="393"/>
      <c r="EW5" s="393"/>
      <c r="EX5" s="393"/>
      <c r="EY5" s="393"/>
      <c r="EZ5" s="393"/>
      <c r="FA5" s="393"/>
      <c r="FB5" s="393"/>
      <c r="FC5" s="393"/>
      <c r="FD5" s="393"/>
      <c r="FE5" s="393"/>
      <c r="FF5" s="393"/>
      <c r="FG5" s="393"/>
      <c r="FH5" s="393"/>
      <c r="FI5" s="393"/>
      <c r="FJ5" s="393"/>
      <c r="FK5" s="393"/>
      <c r="FL5" s="393"/>
      <c r="FM5" s="393"/>
      <c r="FN5" s="393"/>
      <c r="FO5" s="393"/>
      <c r="FP5" s="393"/>
      <c r="FQ5" s="393"/>
      <c r="FR5" s="393"/>
      <c r="FS5" s="393"/>
      <c r="FT5" s="393"/>
      <c r="FU5" s="393"/>
      <c r="FV5" s="393"/>
      <c r="FW5" s="393"/>
      <c r="FX5" s="393"/>
      <c r="FY5" s="393"/>
      <c r="FZ5" s="393"/>
      <c r="GA5" s="393"/>
      <c r="GB5" s="393"/>
      <c r="GC5" s="393"/>
      <c r="GD5" s="393"/>
      <c r="GE5" s="393"/>
      <c r="GF5" s="393"/>
      <c r="GG5" s="393"/>
      <c r="GH5" s="393"/>
      <c r="GI5" s="393"/>
      <c r="GJ5" s="393"/>
      <c r="GK5" s="393"/>
      <c r="GL5" s="393"/>
      <c r="GM5" s="393"/>
      <c r="GN5" s="393"/>
      <c r="GO5" s="393"/>
      <c r="GP5" s="393"/>
      <c r="GQ5" s="393"/>
      <c r="GR5" s="393"/>
      <c r="GS5" s="393"/>
      <c r="GT5" s="393"/>
      <c r="GU5" s="393"/>
      <c r="GV5" s="393"/>
      <c r="GW5" s="393"/>
      <c r="GX5" s="393"/>
      <c r="GY5" s="393"/>
      <c r="GZ5" s="393"/>
      <c r="HA5" s="393"/>
      <c r="HB5" s="393"/>
      <c r="HC5" s="393"/>
      <c r="HD5" s="393"/>
      <c r="HE5" s="393"/>
      <c r="HF5" s="393"/>
      <c r="HG5" s="393"/>
      <c r="HH5" s="393"/>
      <c r="HI5" s="393"/>
      <c r="HJ5" s="393"/>
      <c r="HK5" s="393"/>
      <c r="HL5" s="393"/>
      <c r="HM5" s="393"/>
      <c r="HN5" s="393"/>
      <c r="HO5" s="393"/>
      <c r="HP5" s="393"/>
      <c r="HQ5" s="393"/>
      <c r="HR5" s="393"/>
      <c r="HS5" s="393"/>
      <c r="HT5" s="393"/>
      <c r="HU5" s="393"/>
      <c r="HV5" s="393"/>
      <c r="HW5" s="393"/>
      <c r="HX5" s="393"/>
      <c r="HY5" s="393"/>
      <c r="HZ5" s="393"/>
      <c r="IA5" s="393"/>
      <c r="IB5" s="393"/>
      <c r="IC5" s="393"/>
      <c r="ID5" s="393"/>
      <c r="IE5" s="393"/>
      <c r="IF5" s="393"/>
      <c r="IG5" s="393"/>
      <c r="IH5" s="393"/>
      <c r="II5" s="393"/>
      <c r="IJ5" s="393"/>
      <c r="IK5" s="393"/>
      <c r="IL5" s="393"/>
      <c r="IM5" s="393"/>
      <c r="IN5" s="393"/>
      <c r="IO5" s="393"/>
      <c r="IP5" s="393"/>
      <c r="IQ5" s="393"/>
      <c r="IR5" s="393"/>
      <c r="IS5" s="393"/>
      <c r="IT5" s="393"/>
      <c r="IU5" s="393"/>
      <c r="IV5" s="393"/>
      <c r="IW5" s="393"/>
      <c r="IX5" s="393"/>
      <c r="IY5" s="393"/>
      <c r="IZ5" s="393"/>
      <c r="JA5" s="393"/>
      <c r="JB5" s="393"/>
      <c r="JC5" s="393"/>
      <c r="JD5" s="393"/>
      <c r="JE5" s="393"/>
      <c r="JF5" s="393"/>
      <c r="JG5" s="393"/>
      <c r="JH5" s="393"/>
      <c r="JI5" s="393"/>
      <c r="JJ5" s="393"/>
      <c r="JK5" s="393"/>
      <c r="JL5" s="393"/>
      <c r="JM5" s="393"/>
      <c r="JN5" s="393"/>
      <c r="JO5" s="393"/>
      <c r="JP5" s="393"/>
      <c r="JQ5" s="393"/>
      <c r="JR5" s="393"/>
      <c r="JS5" s="393"/>
      <c r="JT5" s="393"/>
      <c r="JU5" s="393"/>
      <c r="JV5" s="393"/>
      <c r="JW5" s="393"/>
      <c r="JX5" s="393"/>
      <c r="JY5" s="393"/>
      <c r="JZ5" s="393"/>
      <c r="KA5" s="393"/>
      <c r="KB5" s="393"/>
      <c r="KC5" s="393"/>
      <c r="KD5" s="393"/>
      <c r="KE5" s="393"/>
      <c r="KF5" s="393"/>
      <c r="KG5" s="393"/>
      <c r="KH5" s="393"/>
      <c r="KI5" s="393"/>
      <c r="KJ5" s="393"/>
      <c r="KK5" s="393"/>
      <c r="KL5" s="393"/>
      <c r="KM5" s="393"/>
      <c r="KN5" s="393"/>
      <c r="KO5" s="393"/>
      <c r="KP5" s="393"/>
      <c r="KQ5" s="393"/>
      <c r="KR5" s="393"/>
      <c r="KS5" s="393"/>
      <c r="KT5" s="393"/>
      <c r="KU5" s="393"/>
      <c r="KV5" s="393"/>
      <c r="KW5" s="393"/>
      <c r="KX5" s="393"/>
      <c r="KY5" s="393"/>
      <c r="KZ5" s="393"/>
      <c r="LA5" s="393"/>
      <c r="LB5" s="393"/>
      <c r="LC5" s="393"/>
      <c r="LD5" s="393"/>
      <c r="LE5" s="393"/>
      <c r="LF5" s="393"/>
      <c r="LG5" s="393"/>
      <c r="LH5" s="393"/>
      <c r="LI5" s="393"/>
      <c r="LJ5" s="393"/>
      <c r="LK5" s="393"/>
      <c r="LL5" s="393"/>
      <c r="LM5" s="393"/>
      <c r="LN5" s="393"/>
      <c r="LO5" s="393"/>
      <c r="LP5" s="393"/>
      <c r="LQ5" s="393"/>
      <c r="LR5" s="393"/>
      <c r="LS5" s="393"/>
      <c r="LT5" s="393"/>
      <c r="LU5" s="393"/>
      <c r="LV5" s="393"/>
      <c r="LW5" s="393"/>
      <c r="LX5" s="393"/>
      <c r="LY5" s="393"/>
      <c r="LZ5" s="393"/>
      <c r="MA5" s="393"/>
      <c r="MB5" s="393"/>
      <c r="MC5" s="393"/>
      <c r="MD5" s="393"/>
      <c r="ME5" s="393"/>
      <c r="MF5" s="393"/>
      <c r="MG5" s="393"/>
      <c r="MH5" s="393"/>
      <c r="MI5" s="393"/>
      <c r="MJ5" s="393"/>
      <c r="MK5" s="393"/>
      <c r="ML5" s="393"/>
      <c r="MM5" s="393"/>
      <c r="MN5" s="393"/>
      <c r="MO5" s="393"/>
      <c r="MP5" s="393"/>
      <c r="MQ5" s="393"/>
      <c r="MR5" s="393"/>
      <c r="MS5" s="393"/>
      <c r="MT5" s="393"/>
      <c r="MU5" s="393"/>
      <c r="MV5" s="393"/>
      <c r="MW5" s="393"/>
      <c r="MX5" s="393"/>
      <c r="MY5" s="393"/>
      <c r="MZ5" s="393"/>
      <c r="NA5" s="393"/>
      <c r="NB5" s="393"/>
      <c r="NC5" s="393"/>
      <c r="ND5" s="393"/>
      <c r="NE5" s="393"/>
      <c r="NF5" s="393"/>
      <c r="NG5" s="393"/>
      <c r="NH5" s="393"/>
      <c r="NI5" s="393"/>
      <c r="NJ5" s="393"/>
      <c r="NK5" s="393"/>
      <c r="NL5" s="393"/>
      <c r="NM5" s="393"/>
      <c r="NN5" s="393"/>
      <c r="NO5" s="393"/>
      <c r="NP5" s="393"/>
      <c r="NQ5" s="393"/>
      <c r="NR5" s="393"/>
      <c r="NS5" s="393"/>
      <c r="NT5" s="393"/>
      <c r="NU5" s="393"/>
      <c r="NV5" s="393"/>
      <c r="NW5" s="393"/>
      <c r="NX5" s="393"/>
      <c r="NY5" s="393"/>
      <c r="NZ5" s="393"/>
      <c r="OA5" s="393"/>
      <c r="OB5" s="393"/>
      <c r="OC5" s="393"/>
      <c r="OD5" s="393"/>
      <c r="OE5" s="393"/>
      <c r="OF5" s="393"/>
      <c r="OG5" s="393"/>
      <c r="OH5" s="393"/>
      <c r="OI5" s="393"/>
      <c r="OJ5" s="393"/>
      <c r="OK5" s="393"/>
      <c r="OL5" s="393"/>
      <c r="OM5" s="393"/>
      <c r="ON5" s="393"/>
      <c r="OO5" s="393"/>
      <c r="OP5" s="393"/>
      <c r="OQ5" s="393"/>
      <c r="OR5" s="393"/>
      <c r="OS5" s="393"/>
      <c r="OT5" s="393"/>
      <c r="OU5" s="393"/>
      <c r="OV5" s="393"/>
      <c r="OW5" s="393"/>
      <c r="OX5" s="393"/>
      <c r="OY5" s="393"/>
      <c r="OZ5" s="393"/>
      <c r="PA5" s="393"/>
      <c r="PB5" s="393"/>
      <c r="PC5" s="393"/>
      <c r="PD5" s="393"/>
      <c r="PE5" s="393"/>
      <c r="PF5" s="393"/>
      <c r="PG5" s="393"/>
      <c r="PH5" s="393"/>
      <c r="PI5" s="393"/>
      <c r="PJ5" s="393"/>
      <c r="PK5" s="393"/>
      <c r="PL5" s="393"/>
      <c r="PM5" s="393"/>
      <c r="PN5" s="393"/>
      <c r="PO5" s="393"/>
      <c r="PP5" s="393"/>
      <c r="PQ5" s="393"/>
      <c r="PR5" s="393"/>
      <c r="PS5" s="393"/>
      <c r="PT5" s="393"/>
      <c r="PU5" s="393"/>
      <c r="PV5" s="393"/>
      <c r="PW5" s="393"/>
      <c r="PX5" s="393"/>
      <c r="PY5" s="393"/>
      <c r="PZ5" s="393"/>
      <c r="QA5" s="393"/>
      <c r="QB5" s="393"/>
      <c r="QC5" s="393"/>
      <c r="QD5" s="393"/>
      <c r="QE5" s="393"/>
      <c r="QF5" s="393"/>
      <c r="QG5" s="393"/>
      <c r="QH5" s="393"/>
      <c r="QI5" s="393"/>
      <c r="QJ5" s="393"/>
      <c r="QK5" s="393"/>
      <c r="QL5" s="393"/>
      <c r="QM5" s="393"/>
      <c r="QN5" s="393"/>
      <c r="QO5" s="393"/>
      <c r="QP5" s="393"/>
      <c r="QQ5" s="393"/>
      <c r="QR5" s="393"/>
      <c r="QS5" s="393"/>
      <c r="QT5" s="393"/>
      <c r="QU5" s="393"/>
      <c r="QV5" s="393"/>
      <c r="QW5" s="393"/>
      <c r="QX5" s="393"/>
      <c r="QY5" s="393"/>
      <c r="QZ5" s="393"/>
      <c r="RA5" s="393"/>
      <c r="RB5" s="393"/>
      <c r="RC5" s="393"/>
      <c r="RD5" s="393"/>
      <c r="RE5" s="393"/>
      <c r="RF5" s="393"/>
      <c r="RG5" s="393"/>
      <c r="RH5" s="393"/>
      <c r="RI5" s="393"/>
      <c r="RJ5" s="393"/>
      <c r="RK5" s="393"/>
      <c r="RL5" s="393"/>
      <c r="RM5" s="393"/>
      <c r="RN5" s="393"/>
      <c r="RO5" s="393"/>
      <c r="RP5" s="393"/>
      <c r="RQ5" s="393"/>
      <c r="RR5" s="393"/>
      <c r="RS5" s="393"/>
      <c r="RT5" s="393"/>
      <c r="RU5" s="393"/>
      <c r="RV5" s="393"/>
      <c r="RW5" s="393"/>
      <c r="RX5" s="393"/>
      <c r="RY5" s="393"/>
      <c r="RZ5" s="393"/>
      <c r="SA5" s="393"/>
      <c r="SB5" s="393"/>
      <c r="SC5" s="393"/>
      <c r="SD5" s="393"/>
      <c r="SE5" s="393"/>
      <c r="SF5" s="393"/>
      <c r="SG5" s="393"/>
      <c r="SH5" s="393"/>
      <c r="SI5" s="393"/>
      <c r="SJ5" s="393"/>
      <c r="SK5" s="393"/>
      <c r="SL5" s="393"/>
      <c r="SM5" s="393"/>
      <c r="SN5" s="393"/>
      <c r="SO5" s="393"/>
      <c r="SP5" s="393"/>
      <c r="SQ5" s="393"/>
      <c r="SR5" s="393"/>
      <c r="SS5" s="393"/>
      <c r="ST5" s="393"/>
      <c r="SU5" s="393"/>
      <c r="SV5" s="393"/>
      <c r="SW5" s="393"/>
      <c r="SX5" s="393"/>
      <c r="SY5" s="393"/>
      <c r="SZ5" s="393"/>
      <c r="TA5" s="393"/>
      <c r="TB5" s="393"/>
      <c r="TC5" s="393"/>
      <c r="TD5" s="393"/>
      <c r="TE5" s="393"/>
      <c r="TF5" s="393"/>
      <c r="TG5" s="393"/>
      <c r="TH5" s="393"/>
      <c r="TI5" s="393"/>
      <c r="TJ5" s="393"/>
      <c r="TK5" s="393"/>
      <c r="TL5" s="393"/>
      <c r="TM5" s="393"/>
      <c r="TN5" s="393"/>
      <c r="TO5" s="393"/>
      <c r="TP5" s="393"/>
      <c r="TQ5" s="393"/>
      <c r="TR5" s="393"/>
      <c r="TS5" s="393"/>
      <c r="TT5" s="393"/>
      <c r="TU5" s="393"/>
      <c r="TV5" s="393"/>
      <c r="TW5" s="393"/>
      <c r="TX5" s="393"/>
      <c r="TY5" s="393"/>
      <c r="TZ5" s="393"/>
      <c r="UA5" s="393"/>
      <c r="UB5" s="393"/>
      <c r="UC5" s="393"/>
      <c r="UD5" s="393"/>
      <c r="UE5" s="393"/>
      <c r="UF5" s="393"/>
      <c r="UG5" s="393"/>
      <c r="UH5" s="393"/>
      <c r="UI5" s="393"/>
      <c r="UJ5" s="393"/>
      <c r="UK5" s="393"/>
      <c r="UL5" s="393"/>
      <c r="UM5" s="393"/>
      <c r="UN5" s="393"/>
      <c r="UO5" s="393"/>
      <c r="UP5" s="393"/>
      <c r="UQ5" s="393"/>
      <c r="UR5" s="393"/>
      <c r="US5" s="393"/>
      <c r="UT5" s="393"/>
      <c r="UU5" s="393"/>
      <c r="UV5" s="393"/>
      <c r="UW5" s="393"/>
      <c r="UX5" s="393"/>
      <c r="UY5" s="393"/>
      <c r="UZ5" s="393"/>
      <c r="VA5" s="393"/>
      <c r="VB5" s="393"/>
      <c r="VC5" s="393"/>
      <c r="VD5" s="393"/>
      <c r="VE5" s="393"/>
      <c r="VF5" s="393"/>
      <c r="VG5" s="393"/>
      <c r="VH5" s="393"/>
      <c r="VI5" s="393"/>
      <c r="VJ5" s="393"/>
      <c r="VK5" s="393"/>
      <c r="VL5" s="393"/>
      <c r="VM5" s="393"/>
      <c r="VN5" s="393"/>
      <c r="VO5" s="393"/>
      <c r="VP5" s="393"/>
      <c r="VQ5" s="393"/>
      <c r="VR5" s="393"/>
      <c r="VS5" s="393"/>
      <c r="VT5" s="393"/>
      <c r="VU5" s="393"/>
      <c r="VV5" s="393"/>
      <c r="VW5" s="393"/>
      <c r="VX5" s="393"/>
      <c r="VY5" s="393"/>
      <c r="VZ5" s="393"/>
      <c r="WA5" s="393"/>
      <c r="WB5" s="393"/>
      <c r="WC5" s="393"/>
      <c r="WD5" s="393"/>
      <c r="WE5" s="393"/>
      <c r="WF5" s="393"/>
      <c r="WG5" s="393"/>
      <c r="WH5" s="393"/>
      <c r="WI5" s="393"/>
      <c r="WJ5" s="393"/>
      <c r="WK5" s="393"/>
      <c r="WL5" s="393"/>
      <c r="WM5" s="393"/>
      <c r="WN5" s="393"/>
      <c r="WO5" s="393"/>
      <c r="WP5" s="393"/>
      <c r="WQ5" s="393"/>
      <c r="WR5" s="393"/>
      <c r="WS5" s="393"/>
      <c r="WT5" s="393"/>
      <c r="WU5" s="393"/>
      <c r="WV5" s="393"/>
      <c r="WW5" s="393"/>
      <c r="WX5" s="393"/>
      <c r="WY5" s="393"/>
      <c r="WZ5" s="393"/>
      <c r="XA5" s="393"/>
      <c r="XB5" s="393"/>
      <c r="XC5" s="393"/>
      <c r="XD5" s="393"/>
      <c r="XE5" s="393"/>
      <c r="XF5" s="393"/>
      <c r="XG5" s="393"/>
      <c r="XH5" s="393"/>
      <c r="XI5" s="393"/>
      <c r="XJ5" s="393"/>
      <c r="XK5" s="393"/>
      <c r="XL5" s="393"/>
      <c r="XM5" s="393"/>
      <c r="XN5" s="393"/>
      <c r="XO5" s="393"/>
      <c r="XP5" s="393"/>
      <c r="XQ5" s="393"/>
      <c r="XR5" s="393"/>
      <c r="XS5" s="393"/>
      <c r="XT5" s="393"/>
      <c r="XU5" s="393"/>
      <c r="XV5" s="393"/>
      <c r="XW5" s="393"/>
      <c r="XX5" s="393"/>
      <c r="XY5" s="393"/>
      <c r="XZ5" s="393"/>
      <c r="YA5" s="393"/>
      <c r="YB5" s="393"/>
      <c r="YC5" s="393"/>
      <c r="YD5" s="393"/>
      <c r="YE5" s="393"/>
      <c r="YF5" s="393"/>
      <c r="YG5" s="393"/>
      <c r="YH5" s="393"/>
      <c r="YI5" s="393"/>
      <c r="YJ5" s="393"/>
      <c r="YK5" s="393"/>
      <c r="YL5" s="393"/>
      <c r="YM5" s="393"/>
      <c r="YN5" s="393"/>
      <c r="YO5" s="393"/>
      <c r="YP5" s="393"/>
      <c r="YQ5" s="393"/>
      <c r="YR5" s="393"/>
      <c r="YS5" s="393"/>
      <c r="YT5" s="393"/>
      <c r="YU5" s="393"/>
      <c r="YV5" s="393"/>
      <c r="YW5" s="393"/>
      <c r="YX5" s="393"/>
      <c r="YY5" s="393"/>
      <c r="YZ5" s="393"/>
      <c r="ZA5" s="393"/>
      <c r="ZB5" s="393"/>
      <c r="ZC5" s="393"/>
      <c r="ZD5" s="393"/>
      <c r="ZE5" s="393"/>
      <c r="ZF5" s="393"/>
      <c r="ZG5" s="393"/>
      <c r="ZH5" s="393"/>
      <c r="ZI5" s="393"/>
      <c r="ZJ5" s="393"/>
      <c r="ZK5" s="393"/>
      <c r="ZL5" s="393"/>
      <c r="ZM5" s="393"/>
      <c r="ZN5" s="393"/>
      <c r="ZO5" s="393"/>
      <c r="ZP5" s="393"/>
      <c r="ZQ5" s="393"/>
      <c r="ZR5" s="393"/>
      <c r="ZS5" s="393"/>
      <c r="ZT5" s="393"/>
      <c r="ZU5" s="393"/>
      <c r="ZV5" s="393"/>
      <c r="ZW5" s="393"/>
      <c r="ZX5" s="393"/>
      <c r="ZY5" s="393"/>
      <c r="ZZ5" s="393"/>
      <c r="AAA5" s="393"/>
      <c r="AAB5" s="393"/>
      <c r="AAC5" s="393"/>
      <c r="AAD5" s="393"/>
      <c r="AAE5" s="393"/>
      <c r="AAF5" s="393"/>
      <c r="AAG5" s="393"/>
      <c r="AAH5" s="393"/>
      <c r="AAI5" s="393"/>
      <c r="AAJ5" s="393"/>
      <c r="AAK5" s="393"/>
      <c r="AAL5" s="393"/>
      <c r="AAM5" s="393"/>
      <c r="AAN5" s="393"/>
      <c r="AAO5" s="393"/>
      <c r="AAP5" s="393"/>
      <c r="AAQ5" s="393"/>
      <c r="AAR5" s="393"/>
      <c r="AAS5" s="393"/>
      <c r="AAT5" s="393"/>
      <c r="AAU5" s="393"/>
      <c r="AAV5" s="393"/>
      <c r="AAW5" s="393"/>
      <c r="AAX5" s="393"/>
      <c r="AAY5" s="393"/>
      <c r="AAZ5" s="393"/>
      <c r="ABA5" s="393"/>
      <c r="ABB5" s="393"/>
      <c r="ABC5" s="393"/>
      <c r="ABD5" s="393"/>
      <c r="ABE5" s="393"/>
      <c r="ABF5" s="393"/>
      <c r="ABG5" s="393"/>
      <c r="ABH5" s="393"/>
      <c r="ABI5" s="393"/>
      <c r="ABJ5" s="393"/>
      <c r="ABK5" s="393"/>
      <c r="ABL5" s="393"/>
      <c r="ABM5" s="393"/>
      <c r="ABN5" s="393"/>
      <c r="ABO5" s="393"/>
      <c r="ABP5" s="393"/>
      <c r="ABQ5" s="393"/>
      <c r="ABR5" s="393"/>
      <c r="ABS5" s="393"/>
      <c r="ABT5" s="393"/>
      <c r="ABU5" s="393"/>
      <c r="ABV5" s="393"/>
      <c r="ABW5" s="393"/>
      <c r="ABX5" s="393"/>
      <c r="ABY5" s="393"/>
      <c r="ABZ5" s="393"/>
      <c r="ACA5" s="393"/>
      <c r="ACB5" s="393"/>
      <c r="ACC5" s="393"/>
      <c r="ACD5" s="393"/>
      <c r="ACE5" s="393"/>
      <c r="ACF5" s="393"/>
      <c r="ACG5" s="393"/>
      <c r="ACH5" s="393"/>
      <c r="ACI5" s="393"/>
      <c r="ACJ5" s="393"/>
      <c r="ACK5" s="393"/>
      <c r="ACL5" s="393"/>
      <c r="ACM5" s="393"/>
      <c r="ACN5" s="393"/>
      <c r="ACO5" s="393"/>
      <c r="ACP5" s="393"/>
      <c r="ACQ5" s="393"/>
      <c r="ACR5" s="393"/>
      <c r="ACS5" s="393"/>
      <c r="ACT5" s="393"/>
      <c r="ACU5" s="393"/>
      <c r="ACV5" s="393"/>
      <c r="ACW5" s="393"/>
      <c r="ACX5" s="393"/>
      <c r="ACY5" s="393"/>
      <c r="ACZ5" s="393"/>
      <c r="ADA5" s="393"/>
      <c r="ADB5" s="393"/>
      <c r="ADC5" s="393"/>
      <c r="ADD5" s="393"/>
      <c r="ADE5" s="393"/>
      <c r="ADF5" s="393"/>
      <c r="ADG5" s="393"/>
      <c r="ADH5" s="393"/>
      <c r="ADI5" s="393"/>
      <c r="ADJ5" s="393"/>
      <c r="ADK5" s="393"/>
      <c r="ADL5" s="393"/>
      <c r="ADM5" s="393"/>
      <c r="ADN5" s="393"/>
      <c r="ADO5" s="393"/>
      <c r="ADP5" s="393"/>
      <c r="ADQ5" s="393"/>
      <c r="ADR5" s="393"/>
      <c r="ADS5" s="393"/>
      <c r="ADT5" s="393"/>
      <c r="ADU5" s="393"/>
      <c r="ADV5" s="393"/>
      <c r="ADW5" s="393"/>
      <c r="ADX5" s="393"/>
      <c r="ADY5" s="393"/>
      <c r="ADZ5" s="393"/>
      <c r="AEA5" s="393"/>
      <c r="AEB5" s="393"/>
      <c r="AEC5" s="393"/>
      <c r="AED5" s="393"/>
      <c r="AEE5" s="393"/>
      <c r="AEF5" s="393"/>
      <c r="AEG5" s="393"/>
      <c r="AEH5" s="393"/>
      <c r="AEI5" s="393"/>
      <c r="AEJ5" s="393"/>
      <c r="AEK5" s="393"/>
      <c r="AEL5" s="393"/>
      <c r="AEM5" s="393"/>
      <c r="AEN5" s="393"/>
      <c r="AEO5" s="393"/>
      <c r="AEP5" s="393"/>
      <c r="AEQ5" s="393"/>
      <c r="AER5" s="393"/>
      <c r="AES5" s="393"/>
      <c r="AET5" s="393"/>
      <c r="AEU5" s="393"/>
      <c r="AEV5" s="393"/>
      <c r="AEW5" s="393"/>
      <c r="AEX5" s="393"/>
      <c r="AEY5" s="393"/>
      <c r="AEZ5" s="393"/>
      <c r="AFA5" s="393"/>
      <c r="AFB5" s="393"/>
      <c r="AFC5" s="393"/>
      <c r="AFD5" s="393"/>
      <c r="AFE5" s="393"/>
      <c r="AFF5" s="393"/>
      <c r="AFG5" s="393"/>
      <c r="AFH5" s="393"/>
      <c r="AFI5" s="393"/>
      <c r="AFJ5" s="393"/>
      <c r="AFK5" s="393"/>
      <c r="AFL5" s="393"/>
      <c r="AFM5" s="393"/>
      <c r="AFN5" s="393"/>
      <c r="AFO5" s="393"/>
      <c r="AFP5" s="393"/>
      <c r="AFQ5" s="393"/>
      <c r="AFR5" s="393"/>
      <c r="AFS5" s="393"/>
      <c r="AFT5" s="393"/>
      <c r="AFU5" s="393"/>
      <c r="AFV5" s="393"/>
      <c r="AFW5" s="393"/>
      <c r="AFX5" s="393"/>
      <c r="AFY5" s="393"/>
      <c r="AFZ5" s="393"/>
      <c r="AGA5" s="393"/>
      <c r="AGB5" s="393"/>
      <c r="AGC5" s="393"/>
      <c r="AGD5" s="393"/>
      <c r="AGE5" s="393"/>
      <c r="AGF5" s="393"/>
      <c r="AGG5" s="393"/>
      <c r="AGH5" s="393"/>
      <c r="AGI5" s="393"/>
      <c r="AGJ5" s="393"/>
      <c r="AGK5" s="393"/>
      <c r="AGL5" s="393"/>
      <c r="AGM5" s="393"/>
      <c r="AGN5" s="393"/>
      <c r="AGO5" s="393"/>
      <c r="AGP5" s="393"/>
      <c r="AGQ5" s="393"/>
      <c r="AGR5" s="393"/>
      <c r="AGS5" s="393"/>
      <c r="AGT5" s="393"/>
      <c r="AGU5" s="393"/>
      <c r="AGV5" s="393"/>
      <c r="AGW5" s="393"/>
      <c r="AGX5" s="393"/>
      <c r="AGY5" s="393"/>
      <c r="AGZ5" s="393"/>
      <c r="AHA5" s="393"/>
      <c r="AHB5" s="393"/>
      <c r="AHC5" s="393"/>
      <c r="AHD5" s="393"/>
      <c r="AHE5" s="393"/>
      <c r="AHF5" s="393"/>
      <c r="AHG5" s="393"/>
      <c r="AHH5" s="393"/>
      <c r="AHI5" s="393"/>
      <c r="AHJ5" s="393"/>
      <c r="AHK5" s="393"/>
      <c r="AHL5" s="393"/>
      <c r="AHM5" s="393"/>
      <c r="AHN5" s="393"/>
      <c r="AHO5" s="393"/>
      <c r="AHP5" s="393"/>
      <c r="AHQ5" s="393"/>
      <c r="AHR5" s="393"/>
      <c r="AHS5" s="393"/>
      <c r="AHT5" s="393"/>
      <c r="AHU5" s="393"/>
      <c r="AHV5" s="393"/>
      <c r="AHW5" s="393"/>
      <c r="AHX5" s="393"/>
      <c r="AHY5" s="393"/>
      <c r="AHZ5" s="393"/>
      <c r="AIA5" s="393"/>
      <c r="AIB5" s="393"/>
      <c r="AIC5" s="393"/>
      <c r="AID5" s="393"/>
      <c r="AIE5" s="393"/>
      <c r="AIF5" s="393"/>
      <c r="AIG5" s="393"/>
      <c r="AIH5" s="393"/>
      <c r="AII5" s="393"/>
      <c r="AIJ5" s="393"/>
      <c r="AIK5" s="393"/>
      <c r="AIL5" s="393"/>
      <c r="AIM5" s="393"/>
      <c r="AIN5" s="393"/>
      <c r="AIO5" s="393"/>
      <c r="AIP5" s="393"/>
      <c r="AIQ5" s="393"/>
      <c r="AIR5" s="393"/>
      <c r="AIS5" s="393"/>
      <c r="AIT5" s="393"/>
      <c r="AIU5" s="393"/>
      <c r="AIV5" s="393"/>
      <c r="AIW5" s="393"/>
      <c r="AIX5" s="393"/>
      <c r="AIY5" s="393"/>
      <c r="AIZ5" s="393"/>
      <c r="AJA5" s="393"/>
      <c r="AJB5" s="393"/>
      <c r="AJC5" s="393"/>
      <c r="AJD5" s="393"/>
      <c r="AJE5" s="393"/>
      <c r="AJF5" s="393"/>
      <c r="AJG5" s="393"/>
      <c r="AJH5" s="393"/>
      <c r="AJI5" s="393"/>
      <c r="AJJ5" s="393"/>
      <c r="AJK5" s="393"/>
      <c r="AJL5" s="393"/>
      <c r="AJM5" s="393"/>
      <c r="AJN5" s="393"/>
      <c r="AJO5" s="393"/>
      <c r="AJP5" s="393"/>
      <c r="AJQ5" s="393"/>
      <c r="AJR5" s="393"/>
      <c r="AJS5" s="393"/>
      <c r="AJT5" s="393"/>
      <c r="AJU5" s="393"/>
      <c r="AJV5" s="393"/>
      <c r="AJW5" s="393"/>
      <c r="AJX5" s="393"/>
      <c r="AJY5" s="393"/>
      <c r="AJZ5" s="393"/>
      <c r="AKA5" s="393"/>
      <c r="AKB5" s="393"/>
      <c r="AKC5" s="393"/>
      <c r="AKD5" s="393"/>
      <c r="AKE5" s="393"/>
      <c r="AKF5" s="393"/>
      <c r="AKG5" s="393"/>
      <c r="AKH5" s="393"/>
      <c r="AKI5" s="393"/>
      <c r="AKJ5" s="393"/>
      <c r="AKK5" s="393"/>
      <c r="AKL5" s="393"/>
      <c r="AKM5" s="393"/>
      <c r="AKN5" s="393"/>
      <c r="AKO5" s="393"/>
      <c r="AKP5" s="393"/>
      <c r="AKQ5" s="393"/>
      <c r="AKR5" s="393"/>
      <c r="AKS5" s="393"/>
      <c r="AKT5" s="393"/>
      <c r="AKU5" s="393"/>
      <c r="AKV5" s="393"/>
      <c r="AKW5" s="393"/>
      <c r="AKX5" s="393"/>
      <c r="AKY5" s="393"/>
      <c r="AKZ5" s="393"/>
      <c r="ALA5" s="393"/>
      <c r="ALB5" s="393"/>
      <c r="ALC5" s="393"/>
      <c r="ALD5" s="393"/>
      <c r="ALE5" s="393"/>
      <c r="ALF5" s="393"/>
      <c r="ALG5" s="393"/>
      <c r="ALH5" s="393"/>
      <c r="ALI5" s="393"/>
      <c r="ALJ5" s="393"/>
      <c r="ALK5" s="393"/>
      <c r="ALL5" s="393"/>
      <c r="ALM5" s="393"/>
      <c r="ALN5" s="393"/>
      <c r="ALO5" s="393"/>
      <c r="ALP5" s="393"/>
      <c r="ALQ5" s="393"/>
      <c r="ALR5" s="393"/>
      <c r="ALS5" s="393"/>
      <c r="ALT5" s="393"/>
      <c r="ALU5" s="393"/>
      <c r="ALV5" s="393"/>
      <c r="ALW5" s="393"/>
      <c r="ALX5" s="393"/>
      <c r="ALY5" s="393"/>
      <c r="ALZ5" s="393"/>
      <c r="AMA5" s="393"/>
      <c r="AMB5" s="393"/>
      <c r="AMC5" s="393"/>
      <c r="AMD5" s="393"/>
      <c r="AME5" s="393"/>
      <c r="AMF5" s="393"/>
      <c r="AMG5" s="393"/>
      <c r="AMH5" s="393"/>
      <c r="AMI5" s="393"/>
      <c r="AMJ5" s="393"/>
    </row>
    <row r="6" spans="1:1024" ht="15.75" customHeight="1" x14ac:dyDescent="0.45">
      <c r="A6" s="390" t="s">
        <v>15</v>
      </c>
      <c r="B6" s="389" t="s">
        <v>675</v>
      </c>
      <c r="C6" s="391" t="s">
        <v>7539</v>
      </c>
      <c r="D6" s="390"/>
      <c r="E6" s="389" t="s">
        <v>8462</v>
      </c>
      <c r="F6" s="389" t="s">
        <v>95</v>
      </c>
      <c r="G6" s="389" t="s">
        <v>454</v>
      </c>
      <c r="H6" s="389" t="s">
        <v>56</v>
      </c>
      <c r="I6" s="389" t="s">
        <v>217</v>
      </c>
      <c r="J6" s="389" t="s">
        <v>471</v>
      </c>
      <c r="K6" s="389" t="s">
        <v>228</v>
      </c>
      <c r="L6" s="389" t="s">
        <v>268</v>
      </c>
      <c r="M6" s="389"/>
      <c r="N6" s="389" t="s">
        <v>300</v>
      </c>
      <c r="O6" s="393" t="s">
        <v>7541</v>
      </c>
      <c r="P6" s="399" t="s">
        <v>5615</v>
      </c>
      <c r="Q6" s="395">
        <v>0</v>
      </c>
      <c r="R6" s="395">
        <v>0</v>
      </c>
      <c r="S6" s="395">
        <v>0</v>
      </c>
      <c r="T6" s="395">
        <v>0</v>
      </c>
      <c r="U6" s="395">
        <v>0</v>
      </c>
      <c r="V6" s="395">
        <v>0</v>
      </c>
      <c r="W6" s="395">
        <v>0</v>
      </c>
      <c r="X6" s="395">
        <v>0</v>
      </c>
      <c r="Y6" s="395"/>
      <c r="Z6" s="395">
        <v>0</v>
      </c>
      <c r="AA6" s="395">
        <v>0</v>
      </c>
      <c r="AB6" s="395">
        <v>0</v>
      </c>
      <c r="AC6" s="395">
        <v>0</v>
      </c>
      <c r="AD6" s="395">
        <v>0</v>
      </c>
      <c r="AE6" s="395">
        <v>0</v>
      </c>
      <c r="AF6" s="395">
        <v>0</v>
      </c>
      <c r="AG6" s="395">
        <v>0</v>
      </c>
      <c r="AH6" s="395">
        <v>0</v>
      </c>
      <c r="AI6" s="395">
        <v>0</v>
      </c>
      <c r="AJ6" s="395">
        <v>0</v>
      </c>
      <c r="AK6" s="395">
        <v>0</v>
      </c>
      <c r="AL6" s="395">
        <v>0</v>
      </c>
      <c r="AM6" s="395">
        <v>0</v>
      </c>
      <c r="AN6" s="389">
        <v>1</v>
      </c>
      <c r="AO6" s="395">
        <v>0</v>
      </c>
      <c r="AP6" s="389">
        <v>1</v>
      </c>
      <c r="AQ6" s="389">
        <v>1</v>
      </c>
      <c r="AR6" s="389">
        <v>1</v>
      </c>
      <c r="AS6" s="389">
        <v>1</v>
      </c>
      <c r="AT6" s="389">
        <v>1</v>
      </c>
      <c r="AU6" s="395">
        <v>0</v>
      </c>
      <c r="AV6" s="389">
        <v>1</v>
      </c>
      <c r="AW6" s="389">
        <v>1</v>
      </c>
      <c r="AX6" s="389">
        <v>1</v>
      </c>
      <c r="AY6" s="389">
        <v>1</v>
      </c>
      <c r="AZ6" s="395">
        <v>0</v>
      </c>
      <c r="BA6" s="395">
        <v>0</v>
      </c>
      <c r="BB6" s="389">
        <v>1</v>
      </c>
      <c r="BC6" s="389">
        <v>1</v>
      </c>
      <c r="BD6" s="395">
        <v>0</v>
      </c>
      <c r="BE6" s="395">
        <v>0</v>
      </c>
      <c r="BF6" s="395">
        <v>0</v>
      </c>
      <c r="BG6" s="395">
        <v>0</v>
      </c>
      <c r="BH6" s="395">
        <v>0</v>
      </c>
      <c r="BI6" s="395">
        <v>0</v>
      </c>
      <c r="BJ6" s="395">
        <v>0</v>
      </c>
      <c r="BK6" s="395">
        <v>0</v>
      </c>
      <c r="BL6" s="395">
        <v>0</v>
      </c>
      <c r="BM6" s="395">
        <v>0</v>
      </c>
      <c r="BN6" s="395">
        <v>0</v>
      </c>
      <c r="BO6" s="395">
        <v>0</v>
      </c>
      <c r="BP6" s="395">
        <v>0</v>
      </c>
      <c r="BQ6" s="395">
        <v>0</v>
      </c>
      <c r="BR6" s="389">
        <v>1</v>
      </c>
      <c r="BS6" s="389">
        <v>1</v>
      </c>
      <c r="BT6" s="389">
        <v>1</v>
      </c>
      <c r="BU6" s="389">
        <v>1</v>
      </c>
      <c r="BV6" s="389">
        <v>1</v>
      </c>
      <c r="BW6" s="389">
        <v>1</v>
      </c>
      <c r="BX6" s="389">
        <v>1</v>
      </c>
      <c r="BY6" s="389">
        <v>1</v>
      </c>
      <c r="BZ6" s="389">
        <v>1</v>
      </c>
      <c r="CA6" s="389">
        <v>1</v>
      </c>
      <c r="CB6" s="397">
        <v>0</v>
      </c>
      <c r="CC6" s="395">
        <v>0</v>
      </c>
      <c r="CD6" s="395">
        <v>0</v>
      </c>
      <c r="CE6" s="395">
        <v>0</v>
      </c>
      <c r="CF6" s="395">
        <v>0</v>
      </c>
      <c r="CG6" s="389">
        <v>1</v>
      </c>
      <c r="CH6" s="395">
        <v>0</v>
      </c>
      <c r="CI6" s="395">
        <v>0</v>
      </c>
      <c r="CJ6" s="395">
        <v>0</v>
      </c>
      <c r="CK6" s="395">
        <v>0</v>
      </c>
      <c r="CL6" s="395">
        <v>0</v>
      </c>
      <c r="CM6" s="395">
        <v>0</v>
      </c>
      <c r="CN6" s="389">
        <v>1</v>
      </c>
      <c r="CO6" s="389">
        <v>1</v>
      </c>
      <c r="CP6" s="395">
        <v>0</v>
      </c>
      <c r="CQ6" s="395">
        <v>0</v>
      </c>
      <c r="CR6" s="395">
        <v>0</v>
      </c>
      <c r="CS6" s="395">
        <v>0</v>
      </c>
      <c r="CT6" s="395">
        <v>0</v>
      </c>
      <c r="CU6" s="395">
        <v>0</v>
      </c>
      <c r="CV6" s="398">
        <v>0</v>
      </c>
      <c r="CW6" s="393">
        <f t="shared" si="0"/>
        <v>25</v>
      </c>
      <c r="CX6" s="393">
        <v>1</v>
      </c>
      <c r="CY6" s="393">
        <v>1</v>
      </c>
      <c r="CZ6" s="393">
        <v>0</v>
      </c>
      <c r="DA6" s="393">
        <v>1</v>
      </c>
      <c r="DB6" s="396"/>
      <c r="DC6" s="393"/>
      <c r="DD6" s="393"/>
      <c r="DE6" s="393" t="s">
        <v>7543</v>
      </c>
      <c r="DF6" s="393" t="s">
        <v>5332</v>
      </c>
      <c r="DG6" s="393"/>
      <c r="DH6" s="393"/>
      <c r="DI6" s="393"/>
      <c r="DJ6" s="393">
        <v>1</v>
      </c>
      <c r="DK6" s="393"/>
      <c r="DL6" s="393"/>
      <c r="DM6" s="393"/>
      <c r="DN6" s="393"/>
      <c r="DO6" s="393"/>
      <c r="DP6" s="393"/>
      <c r="DQ6" s="393"/>
      <c r="DR6" s="393"/>
      <c r="DS6" s="393"/>
      <c r="DT6" s="393"/>
      <c r="DU6" s="393"/>
      <c r="DV6" s="393"/>
      <c r="DW6" s="393"/>
      <c r="DX6" s="393"/>
      <c r="DY6" s="393"/>
      <c r="DZ6" s="393"/>
      <c r="EA6" s="393"/>
      <c r="EB6" s="393"/>
      <c r="EC6" s="393"/>
      <c r="ED6" s="393"/>
      <c r="EE6" s="393"/>
      <c r="EF6" s="393"/>
      <c r="EG6" s="393"/>
      <c r="EH6" s="393"/>
      <c r="EI6" s="393"/>
      <c r="EJ6" s="393"/>
      <c r="EK6" s="393"/>
      <c r="EL6" s="393"/>
      <c r="EM6" s="393"/>
      <c r="EN6" s="393"/>
      <c r="EO6" s="393"/>
      <c r="EP6" s="393"/>
      <c r="EQ6" s="393"/>
      <c r="ER6" s="393"/>
      <c r="ES6" s="393"/>
      <c r="ET6" s="393"/>
      <c r="EU6" s="393"/>
      <c r="EV6" s="393"/>
      <c r="EW6" s="393"/>
      <c r="EX6" s="393"/>
      <c r="EY6" s="393"/>
      <c r="EZ6" s="393"/>
      <c r="FA6" s="393"/>
      <c r="FB6" s="393"/>
      <c r="FC6" s="393"/>
      <c r="FD6" s="393"/>
      <c r="FE6" s="393"/>
      <c r="FF6" s="393"/>
      <c r="FG6" s="393"/>
      <c r="FH6" s="393"/>
      <c r="FI6" s="393"/>
      <c r="FJ6" s="393"/>
      <c r="FK6" s="393"/>
      <c r="FL6" s="393"/>
      <c r="FM6" s="393"/>
      <c r="FN6" s="393"/>
      <c r="FO6" s="393"/>
      <c r="FP6" s="393"/>
      <c r="FQ6" s="393"/>
      <c r="FR6" s="393"/>
      <c r="FS6" s="393"/>
      <c r="FT6" s="393"/>
      <c r="FU6" s="393"/>
      <c r="FV6" s="393"/>
      <c r="FW6" s="393"/>
      <c r="FX6" s="393"/>
      <c r="FY6" s="393"/>
      <c r="FZ6" s="393"/>
      <c r="GA6" s="393"/>
      <c r="GB6" s="393"/>
      <c r="GC6" s="393"/>
      <c r="GD6" s="393"/>
      <c r="GE6" s="393"/>
      <c r="GF6" s="393"/>
      <c r="GG6" s="393"/>
      <c r="GH6" s="393"/>
      <c r="GI6" s="393"/>
      <c r="GJ6" s="393"/>
      <c r="GK6" s="393"/>
      <c r="GL6" s="393"/>
      <c r="GM6" s="393"/>
      <c r="GN6" s="393"/>
      <c r="GO6" s="393"/>
      <c r="GP6" s="393"/>
      <c r="GQ6" s="393"/>
      <c r="GR6" s="393"/>
      <c r="GS6" s="393"/>
      <c r="GT6" s="393"/>
      <c r="GU6" s="393"/>
      <c r="GV6" s="393"/>
      <c r="GW6" s="393"/>
      <c r="GX6" s="393"/>
      <c r="GY6" s="393"/>
      <c r="GZ6" s="393"/>
      <c r="HA6" s="393"/>
      <c r="HB6" s="393"/>
      <c r="HC6" s="393"/>
      <c r="HD6" s="393"/>
      <c r="HE6" s="393"/>
      <c r="HF6" s="393"/>
      <c r="HG6" s="393"/>
      <c r="HH6" s="393"/>
      <c r="HI6" s="393"/>
      <c r="HJ6" s="393"/>
      <c r="HK6" s="393"/>
      <c r="HL6" s="393"/>
      <c r="HM6" s="393"/>
      <c r="HN6" s="393"/>
      <c r="HO6" s="393"/>
      <c r="HP6" s="393"/>
      <c r="HQ6" s="393"/>
      <c r="HR6" s="393"/>
      <c r="HS6" s="393"/>
      <c r="HT6" s="393"/>
      <c r="HU6" s="393"/>
      <c r="HV6" s="393"/>
      <c r="HW6" s="393"/>
      <c r="HX6" s="393"/>
      <c r="HY6" s="393"/>
      <c r="HZ6" s="393"/>
      <c r="IA6" s="393"/>
      <c r="IB6" s="393"/>
      <c r="IC6" s="393"/>
      <c r="ID6" s="393"/>
      <c r="IE6" s="393"/>
      <c r="IF6" s="393"/>
      <c r="IG6" s="393"/>
      <c r="IH6" s="393"/>
      <c r="II6" s="393"/>
      <c r="IJ6" s="393"/>
      <c r="IK6" s="393"/>
      <c r="IL6" s="393"/>
      <c r="IM6" s="393"/>
      <c r="IN6" s="393"/>
      <c r="IO6" s="393"/>
      <c r="IP6" s="393"/>
      <c r="IQ6" s="393"/>
      <c r="IR6" s="393"/>
      <c r="IS6" s="393"/>
      <c r="IT6" s="393"/>
      <c r="IU6" s="393"/>
      <c r="IV6" s="393"/>
      <c r="IW6" s="393"/>
      <c r="IX6" s="393"/>
      <c r="IY6" s="393"/>
      <c r="IZ6" s="393"/>
      <c r="JA6" s="393"/>
      <c r="JB6" s="393"/>
      <c r="JC6" s="393"/>
      <c r="JD6" s="393"/>
      <c r="JE6" s="393"/>
      <c r="JF6" s="393"/>
      <c r="JG6" s="393"/>
      <c r="JH6" s="393"/>
      <c r="JI6" s="393"/>
      <c r="JJ6" s="393"/>
      <c r="JK6" s="393"/>
      <c r="JL6" s="393"/>
      <c r="JM6" s="393"/>
      <c r="JN6" s="393"/>
      <c r="JO6" s="393"/>
      <c r="JP6" s="393"/>
      <c r="JQ6" s="393"/>
      <c r="JR6" s="393"/>
      <c r="JS6" s="393"/>
      <c r="JT6" s="393"/>
      <c r="JU6" s="393"/>
      <c r="JV6" s="393"/>
      <c r="JW6" s="393"/>
      <c r="JX6" s="393"/>
      <c r="JY6" s="393"/>
      <c r="JZ6" s="393"/>
      <c r="KA6" s="393"/>
      <c r="KB6" s="393"/>
      <c r="KC6" s="393"/>
      <c r="KD6" s="393"/>
      <c r="KE6" s="393"/>
      <c r="KF6" s="393"/>
      <c r="KG6" s="393"/>
      <c r="KH6" s="393"/>
      <c r="KI6" s="393"/>
      <c r="KJ6" s="393"/>
      <c r="KK6" s="393"/>
      <c r="KL6" s="393"/>
      <c r="KM6" s="393"/>
      <c r="KN6" s="393"/>
      <c r="KO6" s="393"/>
      <c r="KP6" s="393"/>
      <c r="KQ6" s="393"/>
      <c r="KR6" s="393"/>
      <c r="KS6" s="393"/>
      <c r="KT6" s="393"/>
      <c r="KU6" s="393"/>
      <c r="KV6" s="393"/>
      <c r="KW6" s="393"/>
      <c r="KX6" s="393"/>
      <c r="KY6" s="393"/>
      <c r="KZ6" s="393"/>
      <c r="LA6" s="393"/>
      <c r="LB6" s="393"/>
      <c r="LC6" s="393"/>
      <c r="LD6" s="393"/>
      <c r="LE6" s="393"/>
      <c r="LF6" s="393"/>
      <c r="LG6" s="393"/>
      <c r="LH6" s="393"/>
      <c r="LI6" s="393"/>
      <c r="LJ6" s="393"/>
      <c r="LK6" s="393"/>
      <c r="LL6" s="393"/>
      <c r="LM6" s="393"/>
      <c r="LN6" s="393"/>
      <c r="LO6" s="393"/>
      <c r="LP6" s="393"/>
      <c r="LQ6" s="393"/>
      <c r="LR6" s="393"/>
      <c r="LS6" s="393"/>
      <c r="LT6" s="393"/>
      <c r="LU6" s="393"/>
      <c r="LV6" s="393"/>
      <c r="LW6" s="393"/>
      <c r="LX6" s="393"/>
      <c r="LY6" s="393"/>
      <c r="LZ6" s="393"/>
      <c r="MA6" s="393"/>
      <c r="MB6" s="393"/>
      <c r="MC6" s="393"/>
      <c r="MD6" s="393"/>
      <c r="ME6" s="393"/>
      <c r="MF6" s="393"/>
      <c r="MG6" s="393"/>
      <c r="MH6" s="393"/>
      <c r="MI6" s="393"/>
      <c r="MJ6" s="393"/>
      <c r="MK6" s="393"/>
      <c r="ML6" s="393"/>
      <c r="MM6" s="393"/>
      <c r="MN6" s="393"/>
      <c r="MO6" s="393"/>
      <c r="MP6" s="393"/>
      <c r="MQ6" s="393"/>
      <c r="MR6" s="393"/>
      <c r="MS6" s="393"/>
      <c r="MT6" s="393"/>
      <c r="MU6" s="393"/>
      <c r="MV6" s="393"/>
      <c r="MW6" s="393"/>
      <c r="MX6" s="393"/>
      <c r="MY6" s="393"/>
      <c r="MZ6" s="393"/>
      <c r="NA6" s="393"/>
      <c r="NB6" s="393"/>
      <c r="NC6" s="393"/>
      <c r="ND6" s="393"/>
      <c r="NE6" s="393"/>
      <c r="NF6" s="393"/>
      <c r="NG6" s="393"/>
      <c r="NH6" s="393"/>
      <c r="NI6" s="393"/>
      <c r="NJ6" s="393"/>
      <c r="NK6" s="393"/>
      <c r="NL6" s="393"/>
      <c r="NM6" s="393"/>
      <c r="NN6" s="393"/>
      <c r="NO6" s="393"/>
      <c r="NP6" s="393"/>
      <c r="NQ6" s="393"/>
      <c r="NR6" s="393"/>
      <c r="NS6" s="393"/>
      <c r="NT6" s="393"/>
      <c r="NU6" s="393"/>
      <c r="NV6" s="393"/>
      <c r="NW6" s="393"/>
      <c r="NX6" s="393"/>
      <c r="NY6" s="393"/>
      <c r="NZ6" s="393"/>
      <c r="OA6" s="393"/>
      <c r="OB6" s="393"/>
      <c r="OC6" s="393"/>
      <c r="OD6" s="393"/>
      <c r="OE6" s="393"/>
      <c r="OF6" s="393"/>
      <c r="OG6" s="393"/>
      <c r="OH6" s="393"/>
      <c r="OI6" s="393"/>
      <c r="OJ6" s="393"/>
      <c r="OK6" s="393"/>
      <c r="OL6" s="393"/>
      <c r="OM6" s="393"/>
      <c r="ON6" s="393"/>
      <c r="OO6" s="393"/>
      <c r="OP6" s="393"/>
      <c r="OQ6" s="393"/>
      <c r="OR6" s="393"/>
      <c r="OS6" s="393"/>
      <c r="OT6" s="393"/>
      <c r="OU6" s="393"/>
      <c r="OV6" s="393"/>
      <c r="OW6" s="393"/>
      <c r="OX6" s="393"/>
      <c r="OY6" s="393"/>
      <c r="OZ6" s="393"/>
      <c r="PA6" s="393"/>
      <c r="PB6" s="393"/>
      <c r="PC6" s="393"/>
      <c r="PD6" s="393"/>
      <c r="PE6" s="393"/>
      <c r="PF6" s="393"/>
      <c r="PG6" s="393"/>
      <c r="PH6" s="393"/>
      <c r="PI6" s="393"/>
      <c r="PJ6" s="393"/>
      <c r="PK6" s="393"/>
      <c r="PL6" s="393"/>
      <c r="PM6" s="393"/>
      <c r="PN6" s="393"/>
      <c r="PO6" s="393"/>
      <c r="PP6" s="393"/>
      <c r="PQ6" s="393"/>
      <c r="PR6" s="393"/>
      <c r="PS6" s="393"/>
      <c r="PT6" s="393"/>
      <c r="PU6" s="393"/>
      <c r="PV6" s="393"/>
      <c r="PW6" s="393"/>
      <c r="PX6" s="393"/>
      <c r="PY6" s="393"/>
      <c r="PZ6" s="393"/>
      <c r="QA6" s="393"/>
      <c r="QB6" s="393"/>
      <c r="QC6" s="393"/>
      <c r="QD6" s="393"/>
      <c r="QE6" s="393"/>
      <c r="QF6" s="393"/>
      <c r="QG6" s="393"/>
      <c r="QH6" s="393"/>
      <c r="QI6" s="393"/>
      <c r="QJ6" s="393"/>
      <c r="QK6" s="393"/>
      <c r="QL6" s="393"/>
      <c r="QM6" s="393"/>
      <c r="QN6" s="393"/>
      <c r="QO6" s="393"/>
      <c r="QP6" s="393"/>
      <c r="QQ6" s="393"/>
      <c r="QR6" s="393"/>
      <c r="QS6" s="393"/>
      <c r="QT6" s="393"/>
      <c r="QU6" s="393"/>
      <c r="QV6" s="393"/>
      <c r="QW6" s="393"/>
      <c r="QX6" s="393"/>
      <c r="QY6" s="393"/>
      <c r="QZ6" s="393"/>
      <c r="RA6" s="393"/>
      <c r="RB6" s="393"/>
      <c r="RC6" s="393"/>
      <c r="RD6" s="393"/>
      <c r="RE6" s="393"/>
      <c r="RF6" s="393"/>
      <c r="RG6" s="393"/>
      <c r="RH6" s="393"/>
      <c r="RI6" s="393"/>
      <c r="RJ6" s="393"/>
      <c r="RK6" s="393"/>
      <c r="RL6" s="393"/>
      <c r="RM6" s="393"/>
      <c r="RN6" s="393"/>
      <c r="RO6" s="393"/>
      <c r="RP6" s="393"/>
      <c r="RQ6" s="393"/>
      <c r="RR6" s="393"/>
      <c r="RS6" s="393"/>
      <c r="RT6" s="393"/>
      <c r="RU6" s="393"/>
      <c r="RV6" s="393"/>
      <c r="RW6" s="393"/>
      <c r="RX6" s="393"/>
      <c r="RY6" s="393"/>
      <c r="RZ6" s="393"/>
      <c r="SA6" s="393"/>
      <c r="SB6" s="393"/>
      <c r="SC6" s="393"/>
      <c r="SD6" s="393"/>
      <c r="SE6" s="393"/>
      <c r="SF6" s="393"/>
      <c r="SG6" s="393"/>
      <c r="SH6" s="393"/>
      <c r="SI6" s="393"/>
      <c r="SJ6" s="393"/>
      <c r="SK6" s="393"/>
      <c r="SL6" s="393"/>
      <c r="SM6" s="393"/>
      <c r="SN6" s="393"/>
      <c r="SO6" s="393"/>
      <c r="SP6" s="393"/>
      <c r="SQ6" s="393"/>
      <c r="SR6" s="393"/>
      <c r="SS6" s="393"/>
      <c r="ST6" s="393"/>
      <c r="SU6" s="393"/>
      <c r="SV6" s="393"/>
      <c r="SW6" s="393"/>
      <c r="SX6" s="393"/>
      <c r="SY6" s="393"/>
      <c r="SZ6" s="393"/>
      <c r="TA6" s="393"/>
      <c r="TB6" s="393"/>
      <c r="TC6" s="393"/>
      <c r="TD6" s="393"/>
      <c r="TE6" s="393"/>
      <c r="TF6" s="393"/>
      <c r="TG6" s="393"/>
      <c r="TH6" s="393"/>
      <c r="TI6" s="393"/>
      <c r="TJ6" s="393"/>
      <c r="TK6" s="393"/>
      <c r="TL6" s="393"/>
      <c r="TM6" s="393"/>
      <c r="TN6" s="393"/>
      <c r="TO6" s="393"/>
      <c r="TP6" s="393"/>
      <c r="TQ6" s="393"/>
      <c r="TR6" s="393"/>
      <c r="TS6" s="393"/>
      <c r="TT6" s="393"/>
      <c r="TU6" s="393"/>
      <c r="TV6" s="393"/>
      <c r="TW6" s="393"/>
      <c r="TX6" s="393"/>
      <c r="TY6" s="393"/>
      <c r="TZ6" s="393"/>
      <c r="UA6" s="393"/>
      <c r="UB6" s="393"/>
      <c r="UC6" s="393"/>
      <c r="UD6" s="393"/>
      <c r="UE6" s="393"/>
      <c r="UF6" s="393"/>
      <c r="UG6" s="393"/>
      <c r="UH6" s="393"/>
      <c r="UI6" s="393"/>
      <c r="UJ6" s="393"/>
      <c r="UK6" s="393"/>
      <c r="UL6" s="393"/>
      <c r="UM6" s="393"/>
      <c r="UN6" s="393"/>
      <c r="UO6" s="393"/>
      <c r="UP6" s="393"/>
      <c r="UQ6" s="393"/>
      <c r="UR6" s="393"/>
      <c r="US6" s="393"/>
      <c r="UT6" s="393"/>
      <c r="UU6" s="393"/>
      <c r="UV6" s="393"/>
      <c r="UW6" s="393"/>
      <c r="UX6" s="393"/>
      <c r="UY6" s="393"/>
      <c r="UZ6" s="393"/>
      <c r="VA6" s="393"/>
      <c r="VB6" s="393"/>
      <c r="VC6" s="393"/>
      <c r="VD6" s="393"/>
      <c r="VE6" s="393"/>
      <c r="VF6" s="393"/>
      <c r="VG6" s="393"/>
      <c r="VH6" s="393"/>
      <c r="VI6" s="393"/>
      <c r="VJ6" s="393"/>
      <c r="VK6" s="393"/>
      <c r="VL6" s="393"/>
      <c r="VM6" s="393"/>
      <c r="VN6" s="393"/>
      <c r="VO6" s="393"/>
      <c r="VP6" s="393"/>
      <c r="VQ6" s="393"/>
      <c r="VR6" s="393"/>
      <c r="VS6" s="393"/>
      <c r="VT6" s="393"/>
      <c r="VU6" s="393"/>
      <c r="VV6" s="393"/>
      <c r="VW6" s="393"/>
      <c r="VX6" s="393"/>
      <c r="VY6" s="393"/>
      <c r="VZ6" s="393"/>
      <c r="WA6" s="393"/>
      <c r="WB6" s="393"/>
      <c r="WC6" s="393"/>
      <c r="WD6" s="393"/>
      <c r="WE6" s="393"/>
      <c r="WF6" s="393"/>
      <c r="WG6" s="393"/>
      <c r="WH6" s="393"/>
      <c r="WI6" s="393"/>
      <c r="WJ6" s="393"/>
      <c r="WK6" s="393"/>
      <c r="WL6" s="393"/>
      <c r="WM6" s="393"/>
      <c r="WN6" s="393"/>
      <c r="WO6" s="393"/>
      <c r="WP6" s="393"/>
      <c r="WQ6" s="393"/>
      <c r="WR6" s="393"/>
      <c r="WS6" s="393"/>
      <c r="WT6" s="393"/>
      <c r="WU6" s="393"/>
      <c r="WV6" s="393"/>
      <c r="WW6" s="393"/>
      <c r="WX6" s="393"/>
      <c r="WY6" s="393"/>
      <c r="WZ6" s="393"/>
      <c r="XA6" s="393"/>
      <c r="XB6" s="393"/>
      <c r="XC6" s="393"/>
      <c r="XD6" s="393"/>
      <c r="XE6" s="393"/>
      <c r="XF6" s="393"/>
      <c r="XG6" s="393"/>
      <c r="XH6" s="393"/>
      <c r="XI6" s="393"/>
      <c r="XJ6" s="393"/>
      <c r="XK6" s="393"/>
      <c r="XL6" s="393"/>
      <c r="XM6" s="393"/>
      <c r="XN6" s="393"/>
      <c r="XO6" s="393"/>
      <c r="XP6" s="393"/>
      <c r="XQ6" s="393"/>
      <c r="XR6" s="393"/>
      <c r="XS6" s="393"/>
      <c r="XT6" s="393"/>
      <c r="XU6" s="393"/>
      <c r="XV6" s="393"/>
      <c r="XW6" s="393"/>
      <c r="XX6" s="393"/>
      <c r="XY6" s="393"/>
      <c r="XZ6" s="393"/>
      <c r="YA6" s="393"/>
      <c r="YB6" s="393"/>
      <c r="YC6" s="393"/>
      <c r="YD6" s="393"/>
      <c r="YE6" s="393"/>
      <c r="YF6" s="393"/>
      <c r="YG6" s="393"/>
      <c r="YH6" s="393"/>
      <c r="YI6" s="393"/>
      <c r="YJ6" s="393"/>
      <c r="YK6" s="393"/>
      <c r="YL6" s="393"/>
      <c r="YM6" s="393"/>
      <c r="YN6" s="393"/>
      <c r="YO6" s="393"/>
      <c r="YP6" s="393"/>
      <c r="YQ6" s="393"/>
      <c r="YR6" s="393"/>
      <c r="YS6" s="393"/>
      <c r="YT6" s="393"/>
      <c r="YU6" s="393"/>
      <c r="YV6" s="393"/>
      <c r="YW6" s="393"/>
      <c r="YX6" s="393"/>
      <c r="YY6" s="393"/>
      <c r="YZ6" s="393"/>
      <c r="ZA6" s="393"/>
      <c r="ZB6" s="393"/>
      <c r="ZC6" s="393"/>
      <c r="ZD6" s="393"/>
      <c r="ZE6" s="393"/>
      <c r="ZF6" s="393"/>
      <c r="ZG6" s="393"/>
      <c r="ZH6" s="393"/>
      <c r="ZI6" s="393"/>
      <c r="ZJ6" s="393"/>
      <c r="ZK6" s="393"/>
      <c r="ZL6" s="393"/>
      <c r="ZM6" s="393"/>
      <c r="ZN6" s="393"/>
      <c r="ZO6" s="393"/>
      <c r="ZP6" s="393"/>
      <c r="ZQ6" s="393"/>
      <c r="ZR6" s="393"/>
      <c r="ZS6" s="393"/>
      <c r="ZT6" s="393"/>
      <c r="ZU6" s="393"/>
      <c r="ZV6" s="393"/>
      <c r="ZW6" s="393"/>
      <c r="ZX6" s="393"/>
      <c r="ZY6" s="393"/>
      <c r="ZZ6" s="393"/>
      <c r="AAA6" s="393"/>
      <c r="AAB6" s="393"/>
      <c r="AAC6" s="393"/>
      <c r="AAD6" s="393"/>
      <c r="AAE6" s="393"/>
      <c r="AAF6" s="393"/>
      <c r="AAG6" s="393"/>
      <c r="AAH6" s="393"/>
      <c r="AAI6" s="393"/>
      <c r="AAJ6" s="393"/>
      <c r="AAK6" s="393"/>
      <c r="AAL6" s="393"/>
      <c r="AAM6" s="393"/>
      <c r="AAN6" s="393"/>
      <c r="AAO6" s="393"/>
      <c r="AAP6" s="393"/>
      <c r="AAQ6" s="393"/>
      <c r="AAR6" s="393"/>
      <c r="AAS6" s="393"/>
      <c r="AAT6" s="393"/>
      <c r="AAU6" s="393"/>
      <c r="AAV6" s="393"/>
      <c r="AAW6" s="393"/>
      <c r="AAX6" s="393"/>
      <c r="AAY6" s="393"/>
      <c r="AAZ6" s="393"/>
      <c r="ABA6" s="393"/>
      <c r="ABB6" s="393"/>
      <c r="ABC6" s="393"/>
      <c r="ABD6" s="393"/>
      <c r="ABE6" s="393"/>
      <c r="ABF6" s="393"/>
      <c r="ABG6" s="393"/>
      <c r="ABH6" s="393"/>
      <c r="ABI6" s="393"/>
      <c r="ABJ6" s="393"/>
      <c r="ABK6" s="393"/>
      <c r="ABL6" s="393"/>
      <c r="ABM6" s="393"/>
      <c r="ABN6" s="393"/>
      <c r="ABO6" s="393"/>
      <c r="ABP6" s="393"/>
      <c r="ABQ6" s="393"/>
      <c r="ABR6" s="393"/>
      <c r="ABS6" s="393"/>
      <c r="ABT6" s="393"/>
      <c r="ABU6" s="393"/>
      <c r="ABV6" s="393"/>
      <c r="ABW6" s="393"/>
      <c r="ABX6" s="393"/>
      <c r="ABY6" s="393"/>
      <c r="ABZ6" s="393"/>
      <c r="ACA6" s="393"/>
      <c r="ACB6" s="393"/>
      <c r="ACC6" s="393"/>
      <c r="ACD6" s="393"/>
      <c r="ACE6" s="393"/>
      <c r="ACF6" s="393"/>
      <c r="ACG6" s="393"/>
      <c r="ACH6" s="393"/>
      <c r="ACI6" s="393"/>
      <c r="ACJ6" s="393"/>
      <c r="ACK6" s="393"/>
      <c r="ACL6" s="393"/>
      <c r="ACM6" s="393"/>
      <c r="ACN6" s="393"/>
      <c r="ACO6" s="393"/>
      <c r="ACP6" s="393"/>
      <c r="ACQ6" s="393"/>
      <c r="ACR6" s="393"/>
      <c r="ACS6" s="393"/>
      <c r="ACT6" s="393"/>
      <c r="ACU6" s="393"/>
      <c r="ACV6" s="393"/>
      <c r="ACW6" s="393"/>
      <c r="ACX6" s="393"/>
      <c r="ACY6" s="393"/>
      <c r="ACZ6" s="393"/>
      <c r="ADA6" s="393"/>
      <c r="ADB6" s="393"/>
      <c r="ADC6" s="393"/>
      <c r="ADD6" s="393"/>
      <c r="ADE6" s="393"/>
      <c r="ADF6" s="393"/>
      <c r="ADG6" s="393"/>
      <c r="ADH6" s="393"/>
      <c r="ADI6" s="393"/>
      <c r="ADJ6" s="393"/>
      <c r="ADK6" s="393"/>
      <c r="ADL6" s="393"/>
      <c r="ADM6" s="393"/>
      <c r="ADN6" s="393"/>
      <c r="ADO6" s="393"/>
      <c r="ADP6" s="393"/>
      <c r="ADQ6" s="393"/>
      <c r="ADR6" s="393"/>
      <c r="ADS6" s="393"/>
      <c r="ADT6" s="393"/>
      <c r="ADU6" s="393"/>
      <c r="ADV6" s="393"/>
      <c r="ADW6" s="393"/>
      <c r="ADX6" s="393"/>
      <c r="ADY6" s="393"/>
      <c r="ADZ6" s="393"/>
      <c r="AEA6" s="393"/>
      <c r="AEB6" s="393"/>
      <c r="AEC6" s="393"/>
      <c r="AED6" s="393"/>
      <c r="AEE6" s="393"/>
      <c r="AEF6" s="393"/>
      <c r="AEG6" s="393"/>
      <c r="AEH6" s="393"/>
      <c r="AEI6" s="393"/>
      <c r="AEJ6" s="393"/>
      <c r="AEK6" s="393"/>
      <c r="AEL6" s="393"/>
      <c r="AEM6" s="393"/>
      <c r="AEN6" s="393"/>
      <c r="AEO6" s="393"/>
      <c r="AEP6" s="393"/>
      <c r="AEQ6" s="393"/>
      <c r="AER6" s="393"/>
      <c r="AES6" s="393"/>
      <c r="AET6" s="393"/>
      <c r="AEU6" s="393"/>
      <c r="AEV6" s="393"/>
      <c r="AEW6" s="393"/>
      <c r="AEX6" s="393"/>
      <c r="AEY6" s="393"/>
      <c r="AEZ6" s="393"/>
      <c r="AFA6" s="393"/>
      <c r="AFB6" s="393"/>
      <c r="AFC6" s="393"/>
      <c r="AFD6" s="393"/>
      <c r="AFE6" s="393"/>
      <c r="AFF6" s="393"/>
      <c r="AFG6" s="393"/>
      <c r="AFH6" s="393"/>
      <c r="AFI6" s="393"/>
      <c r="AFJ6" s="393"/>
      <c r="AFK6" s="393"/>
      <c r="AFL6" s="393"/>
      <c r="AFM6" s="393"/>
      <c r="AFN6" s="393"/>
      <c r="AFO6" s="393"/>
      <c r="AFP6" s="393"/>
      <c r="AFQ6" s="393"/>
      <c r="AFR6" s="393"/>
      <c r="AFS6" s="393"/>
      <c r="AFT6" s="393"/>
      <c r="AFU6" s="393"/>
      <c r="AFV6" s="393"/>
      <c r="AFW6" s="393"/>
      <c r="AFX6" s="393"/>
      <c r="AFY6" s="393"/>
      <c r="AFZ6" s="393"/>
      <c r="AGA6" s="393"/>
      <c r="AGB6" s="393"/>
      <c r="AGC6" s="393"/>
      <c r="AGD6" s="393"/>
      <c r="AGE6" s="393"/>
      <c r="AGF6" s="393"/>
      <c r="AGG6" s="393"/>
      <c r="AGH6" s="393"/>
      <c r="AGI6" s="393"/>
      <c r="AGJ6" s="393"/>
      <c r="AGK6" s="393"/>
      <c r="AGL6" s="393"/>
      <c r="AGM6" s="393"/>
      <c r="AGN6" s="393"/>
      <c r="AGO6" s="393"/>
      <c r="AGP6" s="393"/>
      <c r="AGQ6" s="393"/>
      <c r="AGR6" s="393"/>
      <c r="AGS6" s="393"/>
      <c r="AGT6" s="393"/>
      <c r="AGU6" s="393"/>
      <c r="AGV6" s="393"/>
      <c r="AGW6" s="393"/>
      <c r="AGX6" s="393"/>
      <c r="AGY6" s="393"/>
      <c r="AGZ6" s="393"/>
      <c r="AHA6" s="393"/>
      <c r="AHB6" s="393"/>
      <c r="AHC6" s="393"/>
      <c r="AHD6" s="393"/>
      <c r="AHE6" s="393"/>
      <c r="AHF6" s="393"/>
      <c r="AHG6" s="393"/>
      <c r="AHH6" s="393"/>
      <c r="AHI6" s="393"/>
      <c r="AHJ6" s="393"/>
      <c r="AHK6" s="393"/>
      <c r="AHL6" s="393"/>
      <c r="AHM6" s="393"/>
      <c r="AHN6" s="393"/>
      <c r="AHO6" s="393"/>
      <c r="AHP6" s="393"/>
      <c r="AHQ6" s="393"/>
      <c r="AHR6" s="393"/>
      <c r="AHS6" s="393"/>
      <c r="AHT6" s="393"/>
      <c r="AHU6" s="393"/>
      <c r="AHV6" s="393"/>
      <c r="AHW6" s="393"/>
      <c r="AHX6" s="393"/>
      <c r="AHY6" s="393"/>
      <c r="AHZ6" s="393"/>
      <c r="AIA6" s="393"/>
      <c r="AIB6" s="393"/>
      <c r="AIC6" s="393"/>
      <c r="AID6" s="393"/>
      <c r="AIE6" s="393"/>
      <c r="AIF6" s="393"/>
      <c r="AIG6" s="393"/>
      <c r="AIH6" s="393"/>
      <c r="AII6" s="393"/>
      <c r="AIJ6" s="393"/>
      <c r="AIK6" s="393"/>
      <c r="AIL6" s="393"/>
      <c r="AIM6" s="393"/>
      <c r="AIN6" s="393"/>
      <c r="AIO6" s="393"/>
      <c r="AIP6" s="393"/>
      <c r="AIQ6" s="393"/>
      <c r="AIR6" s="393"/>
      <c r="AIS6" s="393"/>
      <c r="AIT6" s="393"/>
      <c r="AIU6" s="393"/>
      <c r="AIV6" s="393"/>
      <c r="AIW6" s="393"/>
      <c r="AIX6" s="393"/>
      <c r="AIY6" s="393"/>
      <c r="AIZ6" s="393"/>
      <c r="AJA6" s="393"/>
      <c r="AJB6" s="393"/>
      <c r="AJC6" s="393"/>
      <c r="AJD6" s="393"/>
      <c r="AJE6" s="393"/>
      <c r="AJF6" s="393"/>
      <c r="AJG6" s="393"/>
      <c r="AJH6" s="393"/>
      <c r="AJI6" s="393"/>
      <c r="AJJ6" s="393"/>
      <c r="AJK6" s="393"/>
      <c r="AJL6" s="393"/>
      <c r="AJM6" s="393"/>
      <c r="AJN6" s="393"/>
      <c r="AJO6" s="393"/>
      <c r="AJP6" s="393"/>
      <c r="AJQ6" s="393"/>
      <c r="AJR6" s="393"/>
      <c r="AJS6" s="393"/>
      <c r="AJT6" s="393"/>
      <c r="AJU6" s="393"/>
      <c r="AJV6" s="393"/>
      <c r="AJW6" s="393"/>
      <c r="AJX6" s="393"/>
      <c r="AJY6" s="393"/>
      <c r="AJZ6" s="393"/>
      <c r="AKA6" s="393"/>
      <c r="AKB6" s="393"/>
      <c r="AKC6" s="393"/>
      <c r="AKD6" s="393"/>
      <c r="AKE6" s="393"/>
      <c r="AKF6" s="393"/>
      <c r="AKG6" s="393"/>
      <c r="AKH6" s="393"/>
      <c r="AKI6" s="393"/>
      <c r="AKJ6" s="393"/>
      <c r="AKK6" s="393"/>
      <c r="AKL6" s="393"/>
      <c r="AKM6" s="393"/>
      <c r="AKN6" s="393"/>
      <c r="AKO6" s="393"/>
      <c r="AKP6" s="393"/>
      <c r="AKQ6" s="393"/>
      <c r="AKR6" s="393"/>
      <c r="AKS6" s="393"/>
      <c r="AKT6" s="393"/>
      <c r="AKU6" s="393"/>
      <c r="AKV6" s="393"/>
      <c r="AKW6" s="393"/>
      <c r="AKX6" s="393"/>
      <c r="AKY6" s="393"/>
      <c r="AKZ6" s="393"/>
      <c r="ALA6" s="393"/>
      <c r="ALB6" s="393"/>
      <c r="ALC6" s="393"/>
      <c r="ALD6" s="393"/>
      <c r="ALE6" s="393"/>
      <c r="ALF6" s="393"/>
      <c r="ALG6" s="393"/>
      <c r="ALH6" s="393"/>
      <c r="ALI6" s="393"/>
      <c r="ALJ6" s="393"/>
      <c r="ALK6" s="393"/>
      <c r="ALL6" s="393"/>
      <c r="ALM6" s="393"/>
      <c r="ALN6" s="393"/>
      <c r="ALO6" s="393"/>
      <c r="ALP6" s="393"/>
      <c r="ALQ6" s="393"/>
      <c r="ALR6" s="393"/>
      <c r="ALS6" s="393"/>
      <c r="ALT6" s="393"/>
      <c r="ALU6" s="393"/>
      <c r="ALV6" s="393"/>
      <c r="ALW6" s="393"/>
      <c r="ALX6" s="393"/>
      <c r="ALY6" s="393"/>
      <c r="ALZ6" s="393"/>
      <c r="AMA6" s="393"/>
      <c r="AMB6" s="393"/>
      <c r="AMC6" s="393"/>
      <c r="AMD6" s="393"/>
      <c r="AME6" s="393"/>
      <c r="AMF6" s="393"/>
      <c r="AMG6" s="393"/>
      <c r="AMH6" s="393"/>
      <c r="AMI6" s="393"/>
      <c r="AMJ6" s="393"/>
    </row>
    <row r="7" spans="1:1024" ht="15.75" customHeight="1" x14ac:dyDescent="0.45">
      <c r="A7" s="389" t="s">
        <v>15</v>
      </c>
      <c r="B7" s="390" t="s">
        <v>588</v>
      </c>
      <c r="C7" s="391" t="s">
        <v>7534</v>
      </c>
      <c r="D7" s="389"/>
      <c r="E7" s="389" t="s">
        <v>8463</v>
      </c>
      <c r="F7" s="389" t="s">
        <v>95</v>
      </c>
      <c r="G7" s="389" t="s">
        <v>454</v>
      </c>
      <c r="H7" s="389" t="s">
        <v>56</v>
      </c>
      <c r="I7" s="389" t="s">
        <v>173</v>
      </c>
      <c r="J7" s="389" t="s">
        <v>471</v>
      </c>
      <c r="K7" s="393" t="s">
        <v>228</v>
      </c>
      <c r="L7" s="389" t="s">
        <v>289</v>
      </c>
      <c r="M7" s="389"/>
      <c r="N7" s="389" t="s">
        <v>300</v>
      </c>
      <c r="O7" s="394" t="s">
        <v>7535</v>
      </c>
      <c r="P7" s="399" t="s">
        <v>7536</v>
      </c>
      <c r="Q7" s="395">
        <v>0</v>
      </c>
      <c r="R7" s="395">
        <v>0</v>
      </c>
      <c r="S7" s="395">
        <v>0</v>
      </c>
      <c r="T7" s="395">
        <v>0</v>
      </c>
      <c r="U7" s="395">
        <v>0</v>
      </c>
      <c r="V7" s="395">
        <v>0</v>
      </c>
      <c r="W7" s="395">
        <v>0</v>
      </c>
      <c r="X7" s="395">
        <v>0</v>
      </c>
      <c r="Y7" s="395"/>
      <c r="Z7" s="395">
        <v>0</v>
      </c>
      <c r="AA7" s="395">
        <v>0</v>
      </c>
      <c r="AB7" s="395">
        <v>0</v>
      </c>
      <c r="AC7" s="395">
        <v>0</v>
      </c>
      <c r="AD7" s="395">
        <v>0</v>
      </c>
      <c r="AE7" s="395">
        <v>0</v>
      </c>
      <c r="AF7" s="395">
        <v>0</v>
      </c>
      <c r="AG7" s="395">
        <v>0</v>
      </c>
      <c r="AH7" s="395">
        <v>0</v>
      </c>
      <c r="AI7" s="395">
        <v>0</v>
      </c>
      <c r="AJ7" s="395">
        <v>0</v>
      </c>
      <c r="AK7" s="395">
        <v>0</v>
      </c>
      <c r="AL7" s="395">
        <v>0</v>
      </c>
      <c r="AM7" s="395">
        <v>0</v>
      </c>
      <c r="AN7" s="389">
        <v>1</v>
      </c>
      <c r="AO7" s="395">
        <v>0</v>
      </c>
      <c r="AP7" s="395">
        <v>0</v>
      </c>
      <c r="AQ7" s="389">
        <v>1</v>
      </c>
      <c r="AR7" s="389">
        <v>1</v>
      </c>
      <c r="AS7" s="389">
        <v>1</v>
      </c>
      <c r="AT7" s="389">
        <v>1</v>
      </c>
      <c r="AU7" s="395">
        <v>0</v>
      </c>
      <c r="AV7" s="389">
        <v>1</v>
      </c>
      <c r="AW7" s="389">
        <v>1</v>
      </c>
      <c r="AX7" s="389">
        <v>1</v>
      </c>
      <c r="AY7" s="389">
        <v>1</v>
      </c>
      <c r="AZ7" s="390">
        <v>1</v>
      </c>
      <c r="BA7" s="395">
        <v>0</v>
      </c>
      <c r="BB7" s="389">
        <v>1</v>
      </c>
      <c r="BC7" s="395">
        <v>0</v>
      </c>
      <c r="BD7" s="395">
        <v>0</v>
      </c>
      <c r="BE7" s="395">
        <v>0</v>
      </c>
      <c r="BF7" s="395">
        <v>0</v>
      </c>
      <c r="BG7" s="395">
        <v>0</v>
      </c>
      <c r="BH7" s="395">
        <v>0</v>
      </c>
      <c r="BI7" s="395">
        <v>0</v>
      </c>
      <c r="BJ7" s="395">
        <v>0</v>
      </c>
      <c r="BK7" s="395">
        <v>0</v>
      </c>
      <c r="BL7" s="395">
        <v>0</v>
      </c>
      <c r="BM7" s="395">
        <v>0</v>
      </c>
      <c r="BN7" s="395">
        <v>0</v>
      </c>
      <c r="BO7" s="395">
        <v>0</v>
      </c>
      <c r="BP7" s="395">
        <v>0</v>
      </c>
      <c r="BQ7" s="395">
        <v>0</v>
      </c>
      <c r="BR7" s="395">
        <v>0</v>
      </c>
      <c r="BS7" s="389">
        <v>1</v>
      </c>
      <c r="BT7" s="395">
        <v>0</v>
      </c>
      <c r="BU7" s="395">
        <v>0</v>
      </c>
      <c r="BV7" s="395">
        <v>0</v>
      </c>
      <c r="BW7" s="395">
        <v>0</v>
      </c>
      <c r="BX7" s="395">
        <v>0</v>
      </c>
      <c r="BY7" s="395">
        <v>0</v>
      </c>
      <c r="BZ7" s="395">
        <v>0</v>
      </c>
      <c r="CA7" s="389">
        <v>1</v>
      </c>
      <c r="CB7" s="397">
        <v>0</v>
      </c>
      <c r="CC7" s="395">
        <v>0</v>
      </c>
      <c r="CD7" s="395">
        <v>0</v>
      </c>
      <c r="CE7" s="395">
        <v>0</v>
      </c>
      <c r="CF7" s="395">
        <v>0</v>
      </c>
      <c r="CG7" s="395">
        <v>0</v>
      </c>
      <c r="CH7" s="395">
        <v>0</v>
      </c>
      <c r="CI7" s="395">
        <v>0</v>
      </c>
      <c r="CJ7" s="395">
        <v>0</v>
      </c>
      <c r="CK7" s="395">
        <v>0</v>
      </c>
      <c r="CL7" s="395">
        <v>0</v>
      </c>
      <c r="CM7" s="395">
        <v>0</v>
      </c>
      <c r="CN7" s="395">
        <v>0</v>
      </c>
      <c r="CO7" s="395">
        <v>0</v>
      </c>
      <c r="CP7" s="395">
        <v>0</v>
      </c>
      <c r="CQ7" s="395">
        <v>0</v>
      </c>
      <c r="CR7" s="395">
        <v>0</v>
      </c>
      <c r="CS7" s="395">
        <v>0</v>
      </c>
      <c r="CT7" s="395">
        <v>0</v>
      </c>
      <c r="CU7" s="395">
        <v>0</v>
      </c>
      <c r="CV7" s="398">
        <v>0</v>
      </c>
      <c r="CW7" s="393">
        <f t="shared" si="0"/>
        <v>13</v>
      </c>
      <c r="CX7" s="393">
        <v>1</v>
      </c>
      <c r="CY7" s="393">
        <v>0</v>
      </c>
      <c r="CZ7" s="393">
        <v>0</v>
      </c>
      <c r="DA7" s="393">
        <v>1</v>
      </c>
      <c r="DB7" s="396" t="s">
        <v>8464</v>
      </c>
      <c r="DC7" s="393" t="s">
        <v>623</v>
      </c>
      <c r="DD7" s="393">
        <v>1</v>
      </c>
      <c r="DE7" s="393"/>
      <c r="DF7" s="393"/>
      <c r="DG7" s="393"/>
      <c r="DH7" s="393"/>
      <c r="DI7" s="393"/>
      <c r="DJ7" s="393"/>
      <c r="DK7" s="393"/>
      <c r="DL7" s="393"/>
      <c r="DM7" s="393"/>
      <c r="DN7" s="393"/>
      <c r="DO7" s="393"/>
      <c r="DP7" s="393"/>
      <c r="DQ7" s="393"/>
      <c r="DR7" s="393"/>
      <c r="DS7" s="393"/>
      <c r="DT7" s="393"/>
      <c r="DU7" s="393"/>
      <c r="DV7" s="393"/>
      <c r="DW7" s="393"/>
      <c r="DX7" s="393"/>
      <c r="DY7" s="393"/>
      <c r="DZ7" s="393"/>
      <c r="EA7" s="393"/>
      <c r="EB7" s="393"/>
      <c r="EC7" s="393"/>
      <c r="ED7" s="393"/>
      <c r="EE7" s="393"/>
      <c r="EF7" s="393"/>
      <c r="EG7" s="393"/>
      <c r="EH7" s="393"/>
      <c r="EI7" s="393"/>
      <c r="EJ7" s="393"/>
      <c r="EK7" s="393"/>
      <c r="EL7" s="393"/>
      <c r="EM7" s="393"/>
      <c r="EN7" s="393"/>
      <c r="EO7" s="393"/>
      <c r="EP7" s="393"/>
      <c r="EQ7" s="393"/>
      <c r="ER7" s="393"/>
      <c r="ES7" s="393"/>
      <c r="ET7" s="393"/>
      <c r="EU7" s="393"/>
      <c r="EV7" s="393"/>
      <c r="EW7" s="393"/>
      <c r="EX7" s="393"/>
      <c r="EY7" s="393"/>
      <c r="EZ7" s="393"/>
      <c r="FA7" s="393"/>
      <c r="FB7" s="393"/>
      <c r="FC7" s="393"/>
      <c r="FD7" s="393"/>
      <c r="FE7" s="393"/>
      <c r="FF7" s="393"/>
      <c r="FG7" s="393"/>
      <c r="FH7" s="393"/>
      <c r="FI7" s="393"/>
      <c r="FJ7" s="393"/>
      <c r="FK7" s="393"/>
      <c r="FL7" s="393"/>
      <c r="FM7" s="393"/>
      <c r="FN7" s="393"/>
      <c r="FO7" s="393"/>
      <c r="FP7" s="393"/>
      <c r="FQ7" s="393"/>
      <c r="FR7" s="393"/>
      <c r="FS7" s="393"/>
      <c r="FT7" s="393"/>
      <c r="FU7" s="393"/>
      <c r="FV7" s="393"/>
      <c r="FW7" s="393"/>
      <c r="FX7" s="393"/>
      <c r="FY7" s="393"/>
      <c r="FZ7" s="393"/>
      <c r="GA7" s="393"/>
      <c r="GB7" s="393"/>
      <c r="GC7" s="393"/>
      <c r="GD7" s="393"/>
      <c r="GE7" s="393"/>
      <c r="GF7" s="393"/>
      <c r="GG7" s="393"/>
      <c r="GH7" s="393"/>
      <c r="GI7" s="393"/>
      <c r="GJ7" s="393"/>
      <c r="GK7" s="393"/>
      <c r="GL7" s="393"/>
      <c r="GM7" s="393"/>
      <c r="GN7" s="393"/>
      <c r="GO7" s="393"/>
      <c r="GP7" s="393"/>
      <c r="GQ7" s="393"/>
      <c r="GR7" s="393"/>
      <c r="GS7" s="393"/>
      <c r="GT7" s="393"/>
      <c r="GU7" s="393"/>
      <c r="GV7" s="393"/>
      <c r="GW7" s="393"/>
      <c r="GX7" s="393"/>
      <c r="GY7" s="393"/>
      <c r="GZ7" s="393"/>
      <c r="HA7" s="393"/>
      <c r="HB7" s="393"/>
      <c r="HC7" s="393"/>
      <c r="HD7" s="393"/>
      <c r="HE7" s="393"/>
      <c r="HF7" s="393"/>
      <c r="HG7" s="393"/>
      <c r="HH7" s="393"/>
      <c r="HI7" s="393"/>
      <c r="HJ7" s="393"/>
      <c r="HK7" s="393"/>
      <c r="HL7" s="393"/>
      <c r="HM7" s="393"/>
      <c r="HN7" s="393"/>
      <c r="HO7" s="393"/>
      <c r="HP7" s="393"/>
      <c r="HQ7" s="393"/>
      <c r="HR7" s="393"/>
      <c r="HS7" s="393"/>
      <c r="HT7" s="393"/>
      <c r="HU7" s="393"/>
      <c r="HV7" s="393"/>
      <c r="HW7" s="393"/>
      <c r="HX7" s="393"/>
      <c r="HY7" s="393"/>
      <c r="HZ7" s="393"/>
      <c r="IA7" s="393"/>
      <c r="IB7" s="393"/>
      <c r="IC7" s="393"/>
      <c r="ID7" s="393"/>
      <c r="IE7" s="393"/>
      <c r="IF7" s="393"/>
      <c r="IG7" s="393"/>
      <c r="IH7" s="393"/>
      <c r="II7" s="393"/>
      <c r="IJ7" s="393"/>
      <c r="IK7" s="393"/>
      <c r="IL7" s="393"/>
      <c r="IM7" s="393"/>
      <c r="IN7" s="393"/>
      <c r="IO7" s="393"/>
      <c r="IP7" s="393"/>
      <c r="IQ7" s="393"/>
      <c r="IR7" s="393"/>
      <c r="IS7" s="393"/>
      <c r="IT7" s="393"/>
      <c r="IU7" s="393"/>
      <c r="IV7" s="393"/>
      <c r="IW7" s="393"/>
      <c r="IX7" s="393"/>
      <c r="IY7" s="393"/>
      <c r="IZ7" s="393"/>
      <c r="JA7" s="393"/>
      <c r="JB7" s="393"/>
      <c r="JC7" s="393"/>
      <c r="JD7" s="393"/>
      <c r="JE7" s="393"/>
      <c r="JF7" s="393"/>
      <c r="JG7" s="393"/>
      <c r="JH7" s="393"/>
      <c r="JI7" s="393"/>
      <c r="JJ7" s="393"/>
      <c r="JK7" s="393"/>
      <c r="JL7" s="393"/>
      <c r="JM7" s="393"/>
      <c r="JN7" s="393"/>
      <c r="JO7" s="393"/>
      <c r="JP7" s="393"/>
      <c r="JQ7" s="393"/>
      <c r="JR7" s="393"/>
      <c r="JS7" s="393"/>
      <c r="JT7" s="393"/>
      <c r="JU7" s="393"/>
      <c r="JV7" s="393"/>
      <c r="JW7" s="393"/>
      <c r="JX7" s="393"/>
      <c r="JY7" s="393"/>
      <c r="JZ7" s="393"/>
      <c r="KA7" s="393"/>
      <c r="KB7" s="393"/>
      <c r="KC7" s="393"/>
      <c r="KD7" s="393"/>
      <c r="KE7" s="393"/>
      <c r="KF7" s="393"/>
      <c r="KG7" s="393"/>
      <c r="KH7" s="393"/>
      <c r="KI7" s="393"/>
      <c r="KJ7" s="393"/>
      <c r="KK7" s="393"/>
      <c r="KL7" s="393"/>
      <c r="KM7" s="393"/>
      <c r="KN7" s="393"/>
      <c r="KO7" s="393"/>
      <c r="KP7" s="393"/>
      <c r="KQ7" s="393"/>
      <c r="KR7" s="393"/>
      <c r="KS7" s="393"/>
      <c r="KT7" s="393"/>
      <c r="KU7" s="393"/>
      <c r="KV7" s="393"/>
      <c r="KW7" s="393"/>
      <c r="KX7" s="393"/>
      <c r="KY7" s="393"/>
      <c r="KZ7" s="393"/>
      <c r="LA7" s="393"/>
      <c r="LB7" s="393"/>
      <c r="LC7" s="393"/>
      <c r="LD7" s="393"/>
      <c r="LE7" s="393"/>
      <c r="LF7" s="393"/>
      <c r="LG7" s="393"/>
      <c r="LH7" s="393"/>
      <c r="LI7" s="393"/>
      <c r="LJ7" s="393"/>
      <c r="LK7" s="393"/>
      <c r="LL7" s="393"/>
      <c r="LM7" s="393"/>
      <c r="LN7" s="393"/>
      <c r="LO7" s="393"/>
      <c r="LP7" s="393"/>
      <c r="LQ7" s="393"/>
      <c r="LR7" s="393"/>
      <c r="LS7" s="393"/>
      <c r="LT7" s="393"/>
      <c r="LU7" s="393"/>
      <c r="LV7" s="393"/>
      <c r="LW7" s="393"/>
      <c r="LX7" s="393"/>
      <c r="LY7" s="393"/>
      <c r="LZ7" s="393"/>
      <c r="MA7" s="393"/>
      <c r="MB7" s="393"/>
      <c r="MC7" s="393"/>
      <c r="MD7" s="393"/>
      <c r="ME7" s="393"/>
      <c r="MF7" s="393"/>
      <c r="MG7" s="393"/>
      <c r="MH7" s="393"/>
      <c r="MI7" s="393"/>
      <c r="MJ7" s="393"/>
      <c r="MK7" s="393"/>
      <c r="ML7" s="393"/>
      <c r="MM7" s="393"/>
      <c r="MN7" s="393"/>
      <c r="MO7" s="393"/>
      <c r="MP7" s="393"/>
      <c r="MQ7" s="393"/>
      <c r="MR7" s="393"/>
      <c r="MS7" s="393"/>
      <c r="MT7" s="393"/>
      <c r="MU7" s="393"/>
      <c r="MV7" s="393"/>
      <c r="MW7" s="393"/>
      <c r="MX7" s="393"/>
      <c r="MY7" s="393"/>
      <c r="MZ7" s="393"/>
      <c r="NA7" s="393"/>
      <c r="NB7" s="393"/>
      <c r="NC7" s="393"/>
      <c r="ND7" s="393"/>
      <c r="NE7" s="393"/>
      <c r="NF7" s="393"/>
      <c r="NG7" s="393"/>
      <c r="NH7" s="393"/>
      <c r="NI7" s="393"/>
      <c r="NJ7" s="393"/>
      <c r="NK7" s="393"/>
      <c r="NL7" s="393"/>
      <c r="NM7" s="393"/>
      <c r="NN7" s="393"/>
      <c r="NO7" s="393"/>
      <c r="NP7" s="393"/>
      <c r="NQ7" s="393"/>
      <c r="NR7" s="393"/>
      <c r="NS7" s="393"/>
      <c r="NT7" s="393"/>
      <c r="NU7" s="393"/>
      <c r="NV7" s="393"/>
      <c r="NW7" s="393"/>
      <c r="NX7" s="393"/>
      <c r="NY7" s="393"/>
      <c r="NZ7" s="393"/>
      <c r="OA7" s="393"/>
      <c r="OB7" s="393"/>
      <c r="OC7" s="393"/>
      <c r="OD7" s="393"/>
      <c r="OE7" s="393"/>
      <c r="OF7" s="393"/>
      <c r="OG7" s="393"/>
      <c r="OH7" s="393"/>
      <c r="OI7" s="393"/>
      <c r="OJ7" s="393"/>
      <c r="OK7" s="393"/>
      <c r="OL7" s="393"/>
      <c r="OM7" s="393"/>
      <c r="ON7" s="393"/>
      <c r="OO7" s="393"/>
      <c r="OP7" s="393"/>
      <c r="OQ7" s="393"/>
      <c r="OR7" s="393"/>
      <c r="OS7" s="393"/>
      <c r="OT7" s="393"/>
      <c r="OU7" s="393"/>
      <c r="OV7" s="393"/>
      <c r="OW7" s="393"/>
      <c r="OX7" s="393"/>
      <c r="OY7" s="393"/>
      <c r="OZ7" s="393"/>
      <c r="PA7" s="393"/>
      <c r="PB7" s="393"/>
      <c r="PC7" s="393"/>
      <c r="PD7" s="393"/>
      <c r="PE7" s="393"/>
      <c r="PF7" s="393"/>
      <c r="PG7" s="393"/>
      <c r="PH7" s="393"/>
      <c r="PI7" s="393"/>
      <c r="PJ7" s="393"/>
      <c r="PK7" s="393"/>
      <c r="PL7" s="393"/>
      <c r="PM7" s="393"/>
      <c r="PN7" s="393"/>
      <c r="PO7" s="393"/>
      <c r="PP7" s="393"/>
      <c r="PQ7" s="393"/>
      <c r="PR7" s="393"/>
      <c r="PS7" s="393"/>
      <c r="PT7" s="393"/>
      <c r="PU7" s="393"/>
      <c r="PV7" s="393"/>
      <c r="PW7" s="393"/>
      <c r="PX7" s="393"/>
      <c r="PY7" s="393"/>
      <c r="PZ7" s="393"/>
      <c r="QA7" s="393"/>
      <c r="QB7" s="393"/>
      <c r="QC7" s="393"/>
      <c r="QD7" s="393"/>
      <c r="QE7" s="393"/>
      <c r="QF7" s="393"/>
      <c r="QG7" s="393"/>
      <c r="QH7" s="393"/>
      <c r="QI7" s="393"/>
      <c r="QJ7" s="393"/>
      <c r="QK7" s="393"/>
      <c r="QL7" s="393"/>
      <c r="QM7" s="393"/>
      <c r="QN7" s="393"/>
      <c r="QO7" s="393"/>
      <c r="QP7" s="393"/>
      <c r="QQ7" s="393"/>
      <c r="QR7" s="393"/>
      <c r="QS7" s="393"/>
      <c r="QT7" s="393"/>
      <c r="QU7" s="393"/>
      <c r="QV7" s="393"/>
      <c r="QW7" s="393"/>
      <c r="QX7" s="393"/>
      <c r="QY7" s="393"/>
      <c r="QZ7" s="393"/>
      <c r="RA7" s="393"/>
      <c r="RB7" s="393"/>
      <c r="RC7" s="393"/>
      <c r="RD7" s="393"/>
      <c r="RE7" s="393"/>
      <c r="RF7" s="393"/>
      <c r="RG7" s="393"/>
      <c r="RH7" s="393"/>
      <c r="RI7" s="393"/>
      <c r="RJ7" s="393"/>
      <c r="RK7" s="393"/>
      <c r="RL7" s="393"/>
      <c r="RM7" s="393"/>
      <c r="RN7" s="393"/>
      <c r="RO7" s="393"/>
      <c r="RP7" s="393"/>
      <c r="RQ7" s="393"/>
      <c r="RR7" s="393"/>
      <c r="RS7" s="393"/>
      <c r="RT7" s="393"/>
      <c r="RU7" s="393"/>
      <c r="RV7" s="393"/>
      <c r="RW7" s="393"/>
      <c r="RX7" s="393"/>
      <c r="RY7" s="393"/>
      <c r="RZ7" s="393"/>
      <c r="SA7" s="393"/>
      <c r="SB7" s="393"/>
      <c r="SC7" s="393"/>
      <c r="SD7" s="393"/>
      <c r="SE7" s="393"/>
      <c r="SF7" s="393"/>
      <c r="SG7" s="393"/>
      <c r="SH7" s="393"/>
      <c r="SI7" s="393"/>
      <c r="SJ7" s="393"/>
      <c r="SK7" s="393"/>
      <c r="SL7" s="393"/>
      <c r="SM7" s="393"/>
      <c r="SN7" s="393"/>
      <c r="SO7" s="393"/>
      <c r="SP7" s="393"/>
      <c r="SQ7" s="393"/>
      <c r="SR7" s="393"/>
      <c r="SS7" s="393"/>
      <c r="ST7" s="393"/>
      <c r="SU7" s="393"/>
      <c r="SV7" s="393"/>
      <c r="SW7" s="393"/>
      <c r="SX7" s="393"/>
      <c r="SY7" s="393"/>
      <c r="SZ7" s="393"/>
      <c r="TA7" s="393"/>
      <c r="TB7" s="393"/>
      <c r="TC7" s="393"/>
      <c r="TD7" s="393"/>
      <c r="TE7" s="393"/>
      <c r="TF7" s="393"/>
      <c r="TG7" s="393"/>
      <c r="TH7" s="393"/>
      <c r="TI7" s="393"/>
      <c r="TJ7" s="393"/>
      <c r="TK7" s="393"/>
      <c r="TL7" s="393"/>
      <c r="TM7" s="393"/>
      <c r="TN7" s="393"/>
      <c r="TO7" s="393"/>
      <c r="TP7" s="393"/>
      <c r="TQ7" s="393"/>
      <c r="TR7" s="393"/>
      <c r="TS7" s="393"/>
      <c r="TT7" s="393"/>
      <c r="TU7" s="393"/>
      <c r="TV7" s="393"/>
      <c r="TW7" s="393"/>
      <c r="TX7" s="393"/>
      <c r="TY7" s="393"/>
      <c r="TZ7" s="393"/>
      <c r="UA7" s="393"/>
      <c r="UB7" s="393"/>
      <c r="UC7" s="393"/>
      <c r="UD7" s="393"/>
      <c r="UE7" s="393"/>
      <c r="UF7" s="393"/>
      <c r="UG7" s="393"/>
      <c r="UH7" s="393"/>
      <c r="UI7" s="393"/>
      <c r="UJ7" s="393"/>
      <c r="UK7" s="393"/>
      <c r="UL7" s="393"/>
      <c r="UM7" s="393"/>
      <c r="UN7" s="393"/>
      <c r="UO7" s="393"/>
      <c r="UP7" s="393"/>
      <c r="UQ7" s="393"/>
      <c r="UR7" s="393"/>
      <c r="US7" s="393"/>
      <c r="UT7" s="393"/>
      <c r="UU7" s="393"/>
      <c r="UV7" s="393"/>
      <c r="UW7" s="393"/>
      <c r="UX7" s="393"/>
      <c r="UY7" s="393"/>
      <c r="UZ7" s="393"/>
      <c r="VA7" s="393"/>
      <c r="VB7" s="393"/>
      <c r="VC7" s="393"/>
      <c r="VD7" s="393"/>
      <c r="VE7" s="393"/>
      <c r="VF7" s="393"/>
      <c r="VG7" s="393"/>
      <c r="VH7" s="393"/>
      <c r="VI7" s="393"/>
      <c r="VJ7" s="393"/>
      <c r="VK7" s="393"/>
      <c r="VL7" s="393"/>
      <c r="VM7" s="393"/>
      <c r="VN7" s="393"/>
      <c r="VO7" s="393"/>
      <c r="VP7" s="393"/>
      <c r="VQ7" s="393"/>
      <c r="VR7" s="393"/>
      <c r="VS7" s="393"/>
      <c r="VT7" s="393"/>
      <c r="VU7" s="393"/>
      <c r="VV7" s="393"/>
      <c r="VW7" s="393"/>
      <c r="VX7" s="393"/>
      <c r="VY7" s="393"/>
      <c r="VZ7" s="393"/>
      <c r="WA7" s="393"/>
      <c r="WB7" s="393"/>
      <c r="WC7" s="393"/>
      <c r="WD7" s="393"/>
      <c r="WE7" s="393"/>
      <c r="WF7" s="393"/>
      <c r="WG7" s="393"/>
      <c r="WH7" s="393"/>
      <c r="WI7" s="393"/>
      <c r="WJ7" s="393"/>
      <c r="WK7" s="393"/>
      <c r="WL7" s="393"/>
      <c r="WM7" s="393"/>
      <c r="WN7" s="393"/>
      <c r="WO7" s="393"/>
      <c r="WP7" s="393"/>
      <c r="WQ7" s="393"/>
      <c r="WR7" s="393"/>
      <c r="WS7" s="393"/>
      <c r="WT7" s="393"/>
      <c r="WU7" s="393"/>
      <c r="WV7" s="393"/>
      <c r="WW7" s="393"/>
      <c r="WX7" s="393"/>
      <c r="WY7" s="393"/>
      <c r="WZ7" s="393"/>
      <c r="XA7" s="393"/>
      <c r="XB7" s="393"/>
      <c r="XC7" s="393"/>
      <c r="XD7" s="393"/>
      <c r="XE7" s="393"/>
      <c r="XF7" s="393"/>
      <c r="XG7" s="393"/>
      <c r="XH7" s="393"/>
      <c r="XI7" s="393"/>
      <c r="XJ7" s="393"/>
      <c r="XK7" s="393"/>
      <c r="XL7" s="393"/>
      <c r="XM7" s="393"/>
      <c r="XN7" s="393"/>
      <c r="XO7" s="393"/>
      <c r="XP7" s="393"/>
      <c r="XQ7" s="393"/>
      <c r="XR7" s="393"/>
      <c r="XS7" s="393"/>
      <c r="XT7" s="393"/>
      <c r="XU7" s="393"/>
      <c r="XV7" s="393"/>
      <c r="XW7" s="393"/>
      <c r="XX7" s="393"/>
      <c r="XY7" s="393"/>
      <c r="XZ7" s="393"/>
      <c r="YA7" s="393"/>
      <c r="YB7" s="393"/>
      <c r="YC7" s="393"/>
      <c r="YD7" s="393"/>
      <c r="YE7" s="393"/>
      <c r="YF7" s="393"/>
      <c r="YG7" s="393"/>
      <c r="YH7" s="393"/>
      <c r="YI7" s="393"/>
      <c r="YJ7" s="393"/>
      <c r="YK7" s="393"/>
      <c r="YL7" s="393"/>
      <c r="YM7" s="393"/>
      <c r="YN7" s="393"/>
      <c r="YO7" s="393"/>
      <c r="YP7" s="393"/>
      <c r="YQ7" s="393"/>
      <c r="YR7" s="393"/>
      <c r="YS7" s="393"/>
      <c r="YT7" s="393"/>
      <c r="YU7" s="393"/>
      <c r="YV7" s="393"/>
      <c r="YW7" s="393"/>
      <c r="YX7" s="393"/>
      <c r="YY7" s="393"/>
      <c r="YZ7" s="393"/>
      <c r="ZA7" s="393"/>
      <c r="ZB7" s="393"/>
      <c r="ZC7" s="393"/>
      <c r="ZD7" s="393"/>
      <c r="ZE7" s="393"/>
      <c r="ZF7" s="393"/>
      <c r="ZG7" s="393"/>
      <c r="ZH7" s="393"/>
      <c r="ZI7" s="393"/>
      <c r="ZJ7" s="393"/>
      <c r="ZK7" s="393"/>
      <c r="ZL7" s="393"/>
      <c r="ZM7" s="393"/>
      <c r="ZN7" s="393"/>
      <c r="ZO7" s="393"/>
      <c r="ZP7" s="393"/>
      <c r="ZQ7" s="393"/>
      <c r="ZR7" s="393"/>
      <c r="ZS7" s="393"/>
      <c r="ZT7" s="393"/>
      <c r="ZU7" s="393"/>
      <c r="ZV7" s="393"/>
      <c r="ZW7" s="393"/>
      <c r="ZX7" s="393"/>
      <c r="ZY7" s="393"/>
      <c r="ZZ7" s="393"/>
      <c r="AAA7" s="393"/>
      <c r="AAB7" s="393"/>
      <c r="AAC7" s="393"/>
      <c r="AAD7" s="393"/>
      <c r="AAE7" s="393"/>
      <c r="AAF7" s="393"/>
      <c r="AAG7" s="393"/>
      <c r="AAH7" s="393"/>
      <c r="AAI7" s="393"/>
      <c r="AAJ7" s="393"/>
      <c r="AAK7" s="393"/>
      <c r="AAL7" s="393"/>
      <c r="AAM7" s="393"/>
      <c r="AAN7" s="393"/>
      <c r="AAO7" s="393"/>
      <c r="AAP7" s="393"/>
      <c r="AAQ7" s="393"/>
      <c r="AAR7" s="393"/>
      <c r="AAS7" s="393"/>
      <c r="AAT7" s="393"/>
      <c r="AAU7" s="393"/>
      <c r="AAV7" s="393"/>
      <c r="AAW7" s="393"/>
      <c r="AAX7" s="393"/>
      <c r="AAY7" s="393"/>
      <c r="AAZ7" s="393"/>
      <c r="ABA7" s="393"/>
      <c r="ABB7" s="393"/>
      <c r="ABC7" s="393"/>
      <c r="ABD7" s="393"/>
      <c r="ABE7" s="393"/>
      <c r="ABF7" s="393"/>
      <c r="ABG7" s="393"/>
      <c r="ABH7" s="393"/>
      <c r="ABI7" s="393"/>
      <c r="ABJ7" s="393"/>
      <c r="ABK7" s="393"/>
      <c r="ABL7" s="393"/>
      <c r="ABM7" s="393"/>
      <c r="ABN7" s="393"/>
      <c r="ABO7" s="393"/>
      <c r="ABP7" s="393"/>
      <c r="ABQ7" s="393"/>
      <c r="ABR7" s="393"/>
      <c r="ABS7" s="393"/>
      <c r="ABT7" s="393"/>
      <c r="ABU7" s="393"/>
      <c r="ABV7" s="393"/>
      <c r="ABW7" s="393"/>
      <c r="ABX7" s="393"/>
      <c r="ABY7" s="393"/>
      <c r="ABZ7" s="393"/>
      <c r="ACA7" s="393"/>
      <c r="ACB7" s="393"/>
      <c r="ACC7" s="393"/>
      <c r="ACD7" s="393"/>
      <c r="ACE7" s="393"/>
      <c r="ACF7" s="393"/>
      <c r="ACG7" s="393"/>
      <c r="ACH7" s="393"/>
      <c r="ACI7" s="393"/>
      <c r="ACJ7" s="393"/>
      <c r="ACK7" s="393"/>
      <c r="ACL7" s="393"/>
      <c r="ACM7" s="393"/>
      <c r="ACN7" s="393"/>
      <c r="ACO7" s="393"/>
      <c r="ACP7" s="393"/>
      <c r="ACQ7" s="393"/>
      <c r="ACR7" s="393"/>
      <c r="ACS7" s="393"/>
      <c r="ACT7" s="393"/>
      <c r="ACU7" s="393"/>
      <c r="ACV7" s="393"/>
      <c r="ACW7" s="393"/>
      <c r="ACX7" s="393"/>
      <c r="ACY7" s="393"/>
      <c r="ACZ7" s="393"/>
      <c r="ADA7" s="393"/>
      <c r="ADB7" s="393"/>
      <c r="ADC7" s="393"/>
      <c r="ADD7" s="393"/>
      <c r="ADE7" s="393"/>
      <c r="ADF7" s="393"/>
      <c r="ADG7" s="393"/>
      <c r="ADH7" s="393"/>
      <c r="ADI7" s="393"/>
      <c r="ADJ7" s="393"/>
      <c r="ADK7" s="393"/>
      <c r="ADL7" s="393"/>
      <c r="ADM7" s="393"/>
      <c r="ADN7" s="393"/>
      <c r="ADO7" s="393"/>
      <c r="ADP7" s="393"/>
      <c r="ADQ7" s="393"/>
      <c r="ADR7" s="393"/>
      <c r="ADS7" s="393"/>
      <c r="ADT7" s="393"/>
      <c r="ADU7" s="393"/>
      <c r="ADV7" s="393"/>
      <c r="ADW7" s="393"/>
      <c r="ADX7" s="393"/>
      <c r="ADY7" s="393"/>
      <c r="ADZ7" s="393"/>
      <c r="AEA7" s="393"/>
      <c r="AEB7" s="393"/>
      <c r="AEC7" s="393"/>
      <c r="AED7" s="393"/>
      <c r="AEE7" s="393"/>
      <c r="AEF7" s="393"/>
      <c r="AEG7" s="393"/>
      <c r="AEH7" s="393"/>
      <c r="AEI7" s="393"/>
      <c r="AEJ7" s="393"/>
      <c r="AEK7" s="393"/>
      <c r="AEL7" s="393"/>
      <c r="AEM7" s="393"/>
      <c r="AEN7" s="393"/>
      <c r="AEO7" s="393"/>
      <c r="AEP7" s="393"/>
      <c r="AEQ7" s="393"/>
      <c r="AER7" s="393"/>
      <c r="AES7" s="393"/>
      <c r="AET7" s="393"/>
      <c r="AEU7" s="393"/>
      <c r="AEV7" s="393"/>
      <c r="AEW7" s="393"/>
      <c r="AEX7" s="393"/>
      <c r="AEY7" s="393"/>
      <c r="AEZ7" s="393"/>
      <c r="AFA7" s="393"/>
      <c r="AFB7" s="393"/>
      <c r="AFC7" s="393"/>
      <c r="AFD7" s="393"/>
      <c r="AFE7" s="393"/>
      <c r="AFF7" s="393"/>
      <c r="AFG7" s="393"/>
      <c r="AFH7" s="393"/>
      <c r="AFI7" s="393"/>
      <c r="AFJ7" s="393"/>
      <c r="AFK7" s="393"/>
      <c r="AFL7" s="393"/>
      <c r="AFM7" s="393"/>
      <c r="AFN7" s="393"/>
      <c r="AFO7" s="393"/>
      <c r="AFP7" s="393"/>
      <c r="AFQ7" s="393"/>
      <c r="AFR7" s="393"/>
      <c r="AFS7" s="393"/>
      <c r="AFT7" s="393"/>
      <c r="AFU7" s="393"/>
      <c r="AFV7" s="393"/>
      <c r="AFW7" s="393"/>
      <c r="AFX7" s="393"/>
      <c r="AFY7" s="393"/>
      <c r="AFZ7" s="393"/>
      <c r="AGA7" s="393"/>
      <c r="AGB7" s="393"/>
      <c r="AGC7" s="393"/>
      <c r="AGD7" s="393"/>
      <c r="AGE7" s="393"/>
      <c r="AGF7" s="393"/>
      <c r="AGG7" s="393"/>
      <c r="AGH7" s="393"/>
      <c r="AGI7" s="393"/>
      <c r="AGJ7" s="393"/>
      <c r="AGK7" s="393"/>
      <c r="AGL7" s="393"/>
      <c r="AGM7" s="393"/>
      <c r="AGN7" s="393"/>
      <c r="AGO7" s="393"/>
      <c r="AGP7" s="393"/>
      <c r="AGQ7" s="393"/>
      <c r="AGR7" s="393"/>
      <c r="AGS7" s="393"/>
      <c r="AGT7" s="393"/>
      <c r="AGU7" s="393"/>
      <c r="AGV7" s="393"/>
      <c r="AGW7" s="393"/>
      <c r="AGX7" s="393"/>
      <c r="AGY7" s="393"/>
      <c r="AGZ7" s="393"/>
      <c r="AHA7" s="393"/>
      <c r="AHB7" s="393"/>
      <c r="AHC7" s="393"/>
      <c r="AHD7" s="393"/>
      <c r="AHE7" s="393"/>
      <c r="AHF7" s="393"/>
      <c r="AHG7" s="393"/>
      <c r="AHH7" s="393"/>
      <c r="AHI7" s="393"/>
      <c r="AHJ7" s="393"/>
      <c r="AHK7" s="393"/>
      <c r="AHL7" s="393"/>
      <c r="AHM7" s="393"/>
      <c r="AHN7" s="393"/>
      <c r="AHO7" s="393"/>
      <c r="AHP7" s="393"/>
      <c r="AHQ7" s="393"/>
      <c r="AHR7" s="393"/>
      <c r="AHS7" s="393"/>
      <c r="AHT7" s="393"/>
      <c r="AHU7" s="393"/>
      <c r="AHV7" s="393"/>
      <c r="AHW7" s="393"/>
      <c r="AHX7" s="393"/>
      <c r="AHY7" s="393"/>
      <c r="AHZ7" s="393"/>
      <c r="AIA7" s="393"/>
      <c r="AIB7" s="393"/>
      <c r="AIC7" s="393"/>
      <c r="AID7" s="393"/>
      <c r="AIE7" s="393"/>
      <c r="AIF7" s="393"/>
      <c r="AIG7" s="393"/>
      <c r="AIH7" s="393"/>
      <c r="AII7" s="393"/>
      <c r="AIJ7" s="393"/>
      <c r="AIK7" s="393"/>
      <c r="AIL7" s="393"/>
      <c r="AIM7" s="393"/>
      <c r="AIN7" s="393"/>
      <c r="AIO7" s="393"/>
      <c r="AIP7" s="393"/>
      <c r="AIQ7" s="393"/>
      <c r="AIR7" s="393"/>
      <c r="AIS7" s="393"/>
      <c r="AIT7" s="393"/>
      <c r="AIU7" s="393"/>
      <c r="AIV7" s="393"/>
      <c r="AIW7" s="393"/>
      <c r="AIX7" s="393"/>
      <c r="AIY7" s="393"/>
      <c r="AIZ7" s="393"/>
      <c r="AJA7" s="393"/>
      <c r="AJB7" s="393"/>
      <c r="AJC7" s="393"/>
      <c r="AJD7" s="393"/>
      <c r="AJE7" s="393"/>
      <c r="AJF7" s="393"/>
      <c r="AJG7" s="393"/>
      <c r="AJH7" s="393"/>
      <c r="AJI7" s="393"/>
      <c r="AJJ7" s="393"/>
      <c r="AJK7" s="393"/>
      <c r="AJL7" s="393"/>
      <c r="AJM7" s="393"/>
      <c r="AJN7" s="393"/>
      <c r="AJO7" s="393"/>
      <c r="AJP7" s="393"/>
      <c r="AJQ7" s="393"/>
      <c r="AJR7" s="393"/>
      <c r="AJS7" s="393"/>
      <c r="AJT7" s="393"/>
      <c r="AJU7" s="393"/>
      <c r="AJV7" s="393"/>
      <c r="AJW7" s="393"/>
      <c r="AJX7" s="393"/>
      <c r="AJY7" s="393"/>
      <c r="AJZ7" s="393"/>
      <c r="AKA7" s="393"/>
      <c r="AKB7" s="393"/>
      <c r="AKC7" s="393"/>
      <c r="AKD7" s="393"/>
      <c r="AKE7" s="393"/>
      <c r="AKF7" s="393"/>
      <c r="AKG7" s="393"/>
      <c r="AKH7" s="393"/>
      <c r="AKI7" s="393"/>
      <c r="AKJ7" s="393"/>
      <c r="AKK7" s="393"/>
      <c r="AKL7" s="393"/>
      <c r="AKM7" s="393"/>
      <c r="AKN7" s="393"/>
      <c r="AKO7" s="393"/>
      <c r="AKP7" s="393"/>
      <c r="AKQ7" s="393"/>
      <c r="AKR7" s="393"/>
      <c r="AKS7" s="393"/>
      <c r="AKT7" s="393"/>
      <c r="AKU7" s="393"/>
      <c r="AKV7" s="393"/>
      <c r="AKW7" s="393"/>
      <c r="AKX7" s="393"/>
      <c r="AKY7" s="393"/>
      <c r="AKZ7" s="393"/>
      <c r="ALA7" s="393"/>
      <c r="ALB7" s="393"/>
      <c r="ALC7" s="393"/>
      <c r="ALD7" s="393"/>
      <c r="ALE7" s="393"/>
      <c r="ALF7" s="393"/>
      <c r="ALG7" s="393"/>
      <c r="ALH7" s="393"/>
      <c r="ALI7" s="393"/>
      <c r="ALJ7" s="393"/>
      <c r="ALK7" s="393"/>
      <c r="ALL7" s="393"/>
      <c r="ALM7" s="393"/>
      <c r="ALN7" s="393"/>
      <c r="ALO7" s="393"/>
      <c r="ALP7" s="393"/>
      <c r="ALQ7" s="393"/>
      <c r="ALR7" s="393"/>
      <c r="ALS7" s="393"/>
      <c r="ALT7" s="393"/>
      <c r="ALU7" s="393"/>
      <c r="ALV7" s="393"/>
      <c r="ALW7" s="393"/>
      <c r="ALX7" s="393"/>
      <c r="ALY7" s="393"/>
      <c r="ALZ7" s="393"/>
      <c r="AMA7" s="393"/>
      <c r="AMB7" s="393"/>
      <c r="AMC7" s="393"/>
      <c r="AMD7" s="393"/>
      <c r="AME7" s="393"/>
      <c r="AMF7" s="393"/>
      <c r="AMG7" s="393"/>
      <c r="AMH7" s="393"/>
      <c r="AMI7" s="393"/>
      <c r="AMJ7" s="393"/>
    </row>
    <row r="8" spans="1:1024" ht="15.75" customHeight="1" x14ac:dyDescent="0.45">
      <c r="A8" s="389" t="s">
        <v>113</v>
      </c>
      <c r="B8" s="390" t="s">
        <v>3614</v>
      </c>
      <c r="C8" s="391" t="s">
        <v>8465</v>
      </c>
      <c r="D8" s="389"/>
      <c r="E8" s="389" t="s">
        <v>8466</v>
      </c>
      <c r="F8" s="389"/>
      <c r="G8" s="389" t="s">
        <v>454</v>
      </c>
      <c r="H8" s="389" t="s">
        <v>56</v>
      </c>
      <c r="I8" s="389" t="s">
        <v>217</v>
      </c>
      <c r="J8" s="389" t="s">
        <v>471</v>
      </c>
      <c r="K8" s="393"/>
      <c r="L8" s="389" t="s">
        <v>272</v>
      </c>
      <c r="M8" s="389"/>
      <c r="N8" s="389" t="s">
        <v>300</v>
      </c>
      <c r="O8" s="394" t="s">
        <v>7836</v>
      </c>
      <c r="P8" s="399" t="s">
        <v>7275</v>
      </c>
      <c r="Q8" s="395">
        <v>0</v>
      </c>
      <c r="R8" s="395">
        <v>0</v>
      </c>
      <c r="S8" s="395">
        <v>0</v>
      </c>
      <c r="T8" s="395">
        <v>0</v>
      </c>
      <c r="U8" s="395">
        <v>0</v>
      </c>
      <c r="V8" s="395">
        <v>0</v>
      </c>
      <c r="W8" s="395">
        <v>0</v>
      </c>
      <c r="X8" s="395">
        <v>0</v>
      </c>
      <c r="Y8" s="395"/>
      <c r="Z8" s="395">
        <v>0</v>
      </c>
      <c r="AA8" s="395">
        <v>0</v>
      </c>
      <c r="AB8" s="395">
        <v>0</v>
      </c>
      <c r="AC8" s="395">
        <v>0</v>
      </c>
      <c r="AD8" s="395">
        <v>0</v>
      </c>
      <c r="AE8" s="395">
        <v>0</v>
      </c>
      <c r="AF8" s="395">
        <v>0</v>
      </c>
      <c r="AG8" s="395">
        <v>0</v>
      </c>
      <c r="AH8" s="395">
        <v>0</v>
      </c>
      <c r="AI8" s="395">
        <v>0</v>
      </c>
      <c r="AJ8" s="395">
        <v>0</v>
      </c>
      <c r="AK8" s="395">
        <v>0</v>
      </c>
      <c r="AL8" s="395">
        <v>0</v>
      </c>
      <c r="AM8" s="395">
        <v>0</v>
      </c>
      <c r="AN8" s="389">
        <v>1</v>
      </c>
      <c r="AO8" s="395">
        <v>0</v>
      </c>
      <c r="AP8" s="389">
        <v>1</v>
      </c>
      <c r="AQ8" s="389">
        <v>1</v>
      </c>
      <c r="AR8" s="389">
        <v>1</v>
      </c>
      <c r="AS8" s="389">
        <v>1</v>
      </c>
      <c r="AT8" s="395">
        <v>0</v>
      </c>
      <c r="AU8" s="395">
        <v>0</v>
      </c>
      <c r="AV8" s="389">
        <v>1</v>
      </c>
      <c r="AW8" s="395">
        <v>0</v>
      </c>
      <c r="AX8" s="389">
        <v>1</v>
      </c>
      <c r="AY8" s="389">
        <v>1</v>
      </c>
      <c r="AZ8" s="389">
        <v>1</v>
      </c>
      <c r="BA8" s="395">
        <v>0</v>
      </c>
      <c r="BB8" s="389">
        <v>1</v>
      </c>
      <c r="BC8" s="389">
        <v>1</v>
      </c>
      <c r="BD8" s="389">
        <v>1</v>
      </c>
      <c r="BE8" s="395">
        <v>0</v>
      </c>
      <c r="BF8" s="395">
        <v>0</v>
      </c>
      <c r="BG8" s="395">
        <v>0</v>
      </c>
      <c r="BH8" s="395">
        <v>0</v>
      </c>
      <c r="BI8" s="395">
        <v>0</v>
      </c>
      <c r="BJ8" s="395">
        <v>0</v>
      </c>
      <c r="BK8" s="395">
        <v>0</v>
      </c>
      <c r="BL8" s="395">
        <v>0</v>
      </c>
      <c r="BM8" s="389">
        <v>1</v>
      </c>
      <c r="BN8" s="389">
        <v>1</v>
      </c>
      <c r="BO8" s="389">
        <v>1</v>
      </c>
      <c r="BP8" s="389">
        <v>1</v>
      </c>
      <c r="BQ8" s="389">
        <v>1</v>
      </c>
      <c r="BR8" s="389">
        <v>1</v>
      </c>
      <c r="BS8" s="389">
        <v>1</v>
      </c>
      <c r="BT8" s="389">
        <v>1</v>
      </c>
      <c r="BU8" s="389">
        <v>1</v>
      </c>
      <c r="BV8" s="395">
        <v>0</v>
      </c>
      <c r="BW8" s="395">
        <v>0</v>
      </c>
      <c r="BX8" s="395">
        <v>0</v>
      </c>
      <c r="BY8" s="389">
        <v>1</v>
      </c>
      <c r="BZ8" s="395">
        <v>0</v>
      </c>
      <c r="CA8" s="389">
        <v>1</v>
      </c>
      <c r="CB8" s="397">
        <v>0</v>
      </c>
      <c r="CC8" s="395">
        <v>0</v>
      </c>
      <c r="CD8" s="395">
        <v>0</v>
      </c>
      <c r="CE8" s="395">
        <v>0</v>
      </c>
      <c r="CF8" s="389">
        <v>1</v>
      </c>
      <c r="CG8" s="395">
        <v>0</v>
      </c>
      <c r="CH8" s="389">
        <v>1</v>
      </c>
      <c r="CI8" s="395">
        <v>0</v>
      </c>
      <c r="CJ8" s="395">
        <v>0</v>
      </c>
      <c r="CK8" s="395">
        <v>0</v>
      </c>
      <c r="CL8" s="395">
        <v>0</v>
      </c>
      <c r="CM8" s="395">
        <v>0</v>
      </c>
      <c r="CN8" s="395">
        <v>0</v>
      </c>
      <c r="CO8" s="389">
        <v>1</v>
      </c>
      <c r="CP8" s="395">
        <v>0</v>
      </c>
      <c r="CQ8" s="395">
        <v>0</v>
      </c>
      <c r="CR8" s="395">
        <v>0</v>
      </c>
      <c r="CS8" s="395">
        <v>0</v>
      </c>
      <c r="CT8" s="395">
        <v>0</v>
      </c>
      <c r="CU8" s="395">
        <v>0</v>
      </c>
      <c r="CV8" s="398">
        <v>0</v>
      </c>
      <c r="CW8" s="393">
        <f t="shared" si="0"/>
        <v>26</v>
      </c>
      <c r="CX8" s="393">
        <v>1</v>
      </c>
      <c r="CY8" s="393">
        <v>1</v>
      </c>
      <c r="CZ8" s="393">
        <v>0</v>
      </c>
      <c r="DA8" s="393">
        <v>1</v>
      </c>
      <c r="DB8" s="396" t="s">
        <v>8467</v>
      </c>
      <c r="DC8" s="393" t="s">
        <v>623</v>
      </c>
      <c r="DD8" s="393">
        <v>1</v>
      </c>
      <c r="DE8" s="393" t="s">
        <v>7838</v>
      </c>
      <c r="DF8" s="393" t="s">
        <v>7839</v>
      </c>
      <c r="DG8" s="393">
        <v>1</v>
      </c>
      <c r="DH8" s="393" t="s">
        <v>484</v>
      </c>
      <c r="DI8" s="393">
        <v>1</v>
      </c>
      <c r="DJ8" s="393">
        <v>1</v>
      </c>
      <c r="DK8" s="393" t="s">
        <v>595</v>
      </c>
      <c r="DL8" s="393"/>
      <c r="DM8" s="393"/>
      <c r="DN8" s="393"/>
      <c r="DO8" s="393"/>
      <c r="DP8" s="393"/>
      <c r="DQ8" s="393"/>
      <c r="DR8" s="393"/>
      <c r="DS8" s="393"/>
      <c r="DT8" s="393"/>
      <c r="DU8" s="393"/>
      <c r="DV8" s="393"/>
      <c r="DW8" s="393"/>
      <c r="DX8" s="393"/>
      <c r="DY8" s="393"/>
      <c r="DZ8" s="393"/>
      <c r="EA8" s="393"/>
      <c r="EB8" s="393"/>
      <c r="EC8" s="393"/>
      <c r="ED8" s="393"/>
      <c r="EE8" s="393"/>
      <c r="EF8" s="393"/>
      <c r="EG8" s="393"/>
      <c r="EH8" s="393"/>
      <c r="EI8" s="393"/>
      <c r="EJ8" s="393"/>
      <c r="EK8" s="393"/>
      <c r="EL8" s="393"/>
      <c r="EM8" s="393"/>
      <c r="EN8" s="393"/>
      <c r="EO8" s="393"/>
      <c r="EP8" s="393"/>
      <c r="EQ8" s="393"/>
      <c r="ER8" s="393"/>
      <c r="ES8" s="393"/>
      <c r="ET8" s="393"/>
      <c r="EU8" s="393"/>
      <c r="EV8" s="393"/>
      <c r="EW8" s="393"/>
      <c r="EX8" s="393"/>
      <c r="EY8" s="393"/>
      <c r="EZ8" s="393"/>
      <c r="FA8" s="393"/>
      <c r="FB8" s="393"/>
      <c r="FC8" s="393"/>
      <c r="FD8" s="393"/>
      <c r="FE8" s="393"/>
      <c r="FF8" s="393"/>
      <c r="FG8" s="393"/>
      <c r="FH8" s="393"/>
      <c r="FI8" s="393"/>
      <c r="FJ8" s="393"/>
      <c r="FK8" s="393"/>
      <c r="FL8" s="393"/>
      <c r="FM8" s="393"/>
      <c r="FN8" s="393"/>
      <c r="FO8" s="393"/>
      <c r="FP8" s="393"/>
      <c r="FQ8" s="393"/>
      <c r="FR8" s="393"/>
      <c r="FS8" s="393"/>
      <c r="FT8" s="393"/>
      <c r="FU8" s="393"/>
      <c r="FV8" s="393"/>
      <c r="FW8" s="393"/>
      <c r="FX8" s="393"/>
      <c r="FY8" s="393"/>
      <c r="FZ8" s="393"/>
      <c r="GA8" s="393"/>
      <c r="GB8" s="393"/>
      <c r="GC8" s="393"/>
      <c r="GD8" s="393"/>
      <c r="GE8" s="393"/>
      <c r="GF8" s="393"/>
      <c r="GG8" s="393"/>
      <c r="GH8" s="393"/>
      <c r="GI8" s="393"/>
      <c r="GJ8" s="393"/>
      <c r="GK8" s="393"/>
      <c r="GL8" s="393"/>
      <c r="GM8" s="393"/>
      <c r="GN8" s="393"/>
      <c r="GO8" s="393"/>
      <c r="GP8" s="393"/>
      <c r="GQ8" s="393"/>
      <c r="GR8" s="393"/>
      <c r="GS8" s="393"/>
      <c r="GT8" s="393"/>
      <c r="GU8" s="393"/>
      <c r="GV8" s="393"/>
      <c r="GW8" s="393"/>
      <c r="GX8" s="393"/>
      <c r="GY8" s="393"/>
      <c r="GZ8" s="393"/>
      <c r="HA8" s="393"/>
      <c r="HB8" s="393"/>
      <c r="HC8" s="393"/>
      <c r="HD8" s="393"/>
      <c r="HE8" s="393"/>
      <c r="HF8" s="393"/>
      <c r="HG8" s="393"/>
      <c r="HH8" s="393"/>
      <c r="HI8" s="393"/>
      <c r="HJ8" s="393"/>
      <c r="HK8" s="393"/>
      <c r="HL8" s="393"/>
      <c r="HM8" s="393"/>
      <c r="HN8" s="393"/>
      <c r="HO8" s="393"/>
      <c r="HP8" s="393"/>
      <c r="HQ8" s="393"/>
      <c r="HR8" s="393"/>
      <c r="HS8" s="393"/>
      <c r="HT8" s="393"/>
      <c r="HU8" s="393"/>
      <c r="HV8" s="393"/>
      <c r="HW8" s="393"/>
      <c r="HX8" s="393"/>
      <c r="HY8" s="393"/>
      <c r="HZ8" s="393"/>
      <c r="IA8" s="393"/>
      <c r="IB8" s="393"/>
      <c r="IC8" s="393"/>
      <c r="ID8" s="393"/>
      <c r="IE8" s="393"/>
      <c r="IF8" s="393"/>
      <c r="IG8" s="393"/>
      <c r="IH8" s="393"/>
      <c r="II8" s="393"/>
      <c r="IJ8" s="393"/>
      <c r="IK8" s="393"/>
      <c r="IL8" s="393"/>
      <c r="IM8" s="393"/>
      <c r="IN8" s="393"/>
      <c r="IO8" s="393"/>
      <c r="IP8" s="393"/>
      <c r="IQ8" s="393"/>
      <c r="IR8" s="393"/>
      <c r="IS8" s="393"/>
      <c r="IT8" s="393"/>
      <c r="IU8" s="393"/>
      <c r="IV8" s="393"/>
      <c r="IW8" s="393"/>
      <c r="IX8" s="393"/>
      <c r="IY8" s="393"/>
      <c r="IZ8" s="393"/>
      <c r="JA8" s="393"/>
      <c r="JB8" s="393"/>
      <c r="JC8" s="393"/>
      <c r="JD8" s="393"/>
      <c r="JE8" s="393"/>
      <c r="JF8" s="393"/>
      <c r="JG8" s="393"/>
      <c r="JH8" s="393"/>
      <c r="JI8" s="393"/>
      <c r="JJ8" s="393"/>
      <c r="JK8" s="393"/>
      <c r="JL8" s="393"/>
      <c r="JM8" s="393"/>
      <c r="JN8" s="393"/>
      <c r="JO8" s="393"/>
      <c r="JP8" s="393"/>
      <c r="JQ8" s="393"/>
      <c r="JR8" s="393"/>
      <c r="JS8" s="393"/>
      <c r="JT8" s="393"/>
      <c r="JU8" s="393"/>
      <c r="JV8" s="393"/>
      <c r="JW8" s="393"/>
      <c r="JX8" s="393"/>
      <c r="JY8" s="393"/>
      <c r="JZ8" s="393"/>
      <c r="KA8" s="393"/>
      <c r="KB8" s="393"/>
      <c r="KC8" s="393"/>
      <c r="KD8" s="393"/>
      <c r="KE8" s="393"/>
      <c r="KF8" s="393"/>
      <c r="KG8" s="393"/>
      <c r="KH8" s="393"/>
      <c r="KI8" s="393"/>
      <c r="KJ8" s="393"/>
      <c r="KK8" s="393"/>
      <c r="KL8" s="393"/>
      <c r="KM8" s="393"/>
      <c r="KN8" s="393"/>
      <c r="KO8" s="393"/>
      <c r="KP8" s="393"/>
      <c r="KQ8" s="393"/>
      <c r="KR8" s="393"/>
      <c r="KS8" s="393"/>
      <c r="KT8" s="393"/>
      <c r="KU8" s="393"/>
      <c r="KV8" s="393"/>
      <c r="KW8" s="393"/>
      <c r="KX8" s="393"/>
      <c r="KY8" s="393"/>
      <c r="KZ8" s="393"/>
      <c r="LA8" s="393"/>
      <c r="LB8" s="393"/>
      <c r="LC8" s="393"/>
      <c r="LD8" s="393"/>
      <c r="LE8" s="393"/>
      <c r="LF8" s="393"/>
      <c r="LG8" s="393"/>
      <c r="LH8" s="393"/>
      <c r="LI8" s="393"/>
      <c r="LJ8" s="393"/>
      <c r="LK8" s="393"/>
      <c r="LL8" s="393"/>
      <c r="LM8" s="393"/>
      <c r="LN8" s="393"/>
      <c r="LO8" s="393"/>
      <c r="LP8" s="393"/>
      <c r="LQ8" s="393"/>
      <c r="LR8" s="393"/>
      <c r="LS8" s="393"/>
      <c r="LT8" s="393"/>
      <c r="LU8" s="393"/>
      <c r="LV8" s="393"/>
      <c r="LW8" s="393"/>
      <c r="LX8" s="393"/>
      <c r="LY8" s="393"/>
      <c r="LZ8" s="393"/>
      <c r="MA8" s="393"/>
      <c r="MB8" s="393"/>
      <c r="MC8" s="393"/>
      <c r="MD8" s="393"/>
      <c r="ME8" s="393"/>
      <c r="MF8" s="393"/>
      <c r="MG8" s="393"/>
      <c r="MH8" s="393"/>
      <c r="MI8" s="393"/>
      <c r="MJ8" s="393"/>
      <c r="MK8" s="393"/>
      <c r="ML8" s="393"/>
      <c r="MM8" s="393"/>
      <c r="MN8" s="393"/>
      <c r="MO8" s="393"/>
      <c r="MP8" s="393"/>
      <c r="MQ8" s="393"/>
      <c r="MR8" s="393"/>
      <c r="MS8" s="393"/>
      <c r="MT8" s="393"/>
      <c r="MU8" s="393"/>
      <c r="MV8" s="393"/>
      <c r="MW8" s="393"/>
      <c r="MX8" s="393"/>
      <c r="MY8" s="393"/>
      <c r="MZ8" s="393"/>
      <c r="NA8" s="393"/>
      <c r="NB8" s="393"/>
      <c r="NC8" s="393"/>
      <c r="ND8" s="393"/>
      <c r="NE8" s="393"/>
      <c r="NF8" s="393"/>
      <c r="NG8" s="393"/>
      <c r="NH8" s="393"/>
      <c r="NI8" s="393"/>
      <c r="NJ8" s="393"/>
      <c r="NK8" s="393"/>
      <c r="NL8" s="393"/>
      <c r="NM8" s="393"/>
      <c r="NN8" s="393"/>
      <c r="NO8" s="393"/>
      <c r="NP8" s="393"/>
      <c r="NQ8" s="393"/>
      <c r="NR8" s="393"/>
      <c r="NS8" s="393"/>
      <c r="NT8" s="393"/>
      <c r="NU8" s="393"/>
      <c r="NV8" s="393"/>
      <c r="NW8" s="393"/>
      <c r="NX8" s="393"/>
      <c r="NY8" s="393"/>
      <c r="NZ8" s="393"/>
      <c r="OA8" s="393"/>
      <c r="OB8" s="393"/>
      <c r="OC8" s="393"/>
      <c r="OD8" s="393"/>
      <c r="OE8" s="393"/>
      <c r="OF8" s="393"/>
      <c r="OG8" s="393"/>
      <c r="OH8" s="393"/>
      <c r="OI8" s="393"/>
      <c r="OJ8" s="393"/>
      <c r="OK8" s="393"/>
      <c r="OL8" s="393"/>
      <c r="OM8" s="393"/>
      <c r="ON8" s="393"/>
      <c r="OO8" s="393"/>
      <c r="OP8" s="393"/>
      <c r="OQ8" s="393"/>
      <c r="OR8" s="393"/>
      <c r="OS8" s="393"/>
      <c r="OT8" s="393"/>
      <c r="OU8" s="393"/>
      <c r="OV8" s="393"/>
      <c r="OW8" s="393"/>
      <c r="OX8" s="393"/>
      <c r="OY8" s="393"/>
      <c r="OZ8" s="393"/>
      <c r="PA8" s="393"/>
      <c r="PB8" s="393"/>
      <c r="PC8" s="393"/>
      <c r="PD8" s="393"/>
      <c r="PE8" s="393"/>
      <c r="PF8" s="393"/>
      <c r="PG8" s="393"/>
      <c r="PH8" s="393"/>
      <c r="PI8" s="393"/>
      <c r="PJ8" s="393"/>
      <c r="PK8" s="393"/>
      <c r="PL8" s="393"/>
      <c r="PM8" s="393"/>
      <c r="PN8" s="393"/>
      <c r="PO8" s="393"/>
      <c r="PP8" s="393"/>
      <c r="PQ8" s="393"/>
      <c r="PR8" s="393"/>
      <c r="PS8" s="393"/>
      <c r="PT8" s="393"/>
      <c r="PU8" s="393"/>
      <c r="PV8" s="393"/>
      <c r="PW8" s="393"/>
      <c r="PX8" s="393"/>
      <c r="PY8" s="393"/>
      <c r="PZ8" s="393"/>
      <c r="QA8" s="393"/>
      <c r="QB8" s="393"/>
      <c r="QC8" s="393"/>
      <c r="QD8" s="393"/>
      <c r="QE8" s="393"/>
      <c r="QF8" s="393"/>
      <c r="QG8" s="393"/>
      <c r="QH8" s="393"/>
      <c r="QI8" s="393"/>
      <c r="QJ8" s="393"/>
      <c r="QK8" s="393"/>
      <c r="QL8" s="393"/>
      <c r="QM8" s="393"/>
      <c r="QN8" s="393"/>
      <c r="QO8" s="393"/>
      <c r="QP8" s="393"/>
      <c r="QQ8" s="393"/>
      <c r="QR8" s="393"/>
      <c r="QS8" s="393"/>
      <c r="QT8" s="393"/>
      <c r="QU8" s="393"/>
      <c r="QV8" s="393"/>
      <c r="QW8" s="393"/>
      <c r="QX8" s="393"/>
      <c r="QY8" s="393"/>
      <c r="QZ8" s="393"/>
      <c r="RA8" s="393"/>
      <c r="RB8" s="393"/>
      <c r="RC8" s="393"/>
      <c r="RD8" s="393"/>
      <c r="RE8" s="393"/>
      <c r="RF8" s="393"/>
      <c r="RG8" s="393"/>
      <c r="RH8" s="393"/>
      <c r="RI8" s="393"/>
      <c r="RJ8" s="393"/>
      <c r="RK8" s="393"/>
      <c r="RL8" s="393"/>
      <c r="RM8" s="393"/>
      <c r="RN8" s="393"/>
      <c r="RO8" s="393"/>
      <c r="RP8" s="393"/>
      <c r="RQ8" s="393"/>
      <c r="RR8" s="393"/>
      <c r="RS8" s="393"/>
      <c r="RT8" s="393"/>
      <c r="RU8" s="393"/>
      <c r="RV8" s="393"/>
      <c r="RW8" s="393"/>
      <c r="RX8" s="393"/>
      <c r="RY8" s="393"/>
      <c r="RZ8" s="393"/>
      <c r="SA8" s="393"/>
      <c r="SB8" s="393"/>
      <c r="SC8" s="393"/>
      <c r="SD8" s="393"/>
      <c r="SE8" s="393"/>
      <c r="SF8" s="393"/>
      <c r="SG8" s="393"/>
      <c r="SH8" s="393"/>
      <c r="SI8" s="393"/>
      <c r="SJ8" s="393"/>
      <c r="SK8" s="393"/>
      <c r="SL8" s="393"/>
      <c r="SM8" s="393"/>
      <c r="SN8" s="393"/>
      <c r="SO8" s="393"/>
      <c r="SP8" s="393"/>
      <c r="SQ8" s="393"/>
      <c r="SR8" s="393"/>
      <c r="SS8" s="393"/>
      <c r="ST8" s="393"/>
      <c r="SU8" s="393"/>
      <c r="SV8" s="393"/>
      <c r="SW8" s="393"/>
      <c r="SX8" s="393"/>
      <c r="SY8" s="393"/>
      <c r="SZ8" s="393"/>
      <c r="TA8" s="393"/>
      <c r="TB8" s="393"/>
      <c r="TC8" s="393"/>
      <c r="TD8" s="393"/>
      <c r="TE8" s="393"/>
      <c r="TF8" s="393"/>
      <c r="TG8" s="393"/>
      <c r="TH8" s="393"/>
      <c r="TI8" s="393"/>
      <c r="TJ8" s="393"/>
      <c r="TK8" s="393"/>
      <c r="TL8" s="393"/>
      <c r="TM8" s="393"/>
      <c r="TN8" s="393"/>
      <c r="TO8" s="393"/>
      <c r="TP8" s="393"/>
      <c r="TQ8" s="393"/>
      <c r="TR8" s="393"/>
      <c r="TS8" s="393"/>
      <c r="TT8" s="393"/>
      <c r="TU8" s="393"/>
      <c r="TV8" s="393"/>
      <c r="TW8" s="393"/>
      <c r="TX8" s="393"/>
      <c r="TY8" s="393"/>
      <c r="TZ8" s="393"/>
      <c r="UA8" s="393"/>
      <c r="UB8" s="393"/>
      <c r="UC8" s="393"/>
      <c r="UD8" s="393"/>
      <c r="UE8" s="393"/>
      <c r="UF8" s="393"/>
      <c r="UG8" s="393"/>
      <c r="UH8" s="393"/>
      <c r="UI8" s="393"/>
      <c r="UJ8" s="393"/>
      <c r="UK8" s="393"/>
      <c r="UL8" s="393"/>
      <c r="UM8" s="393"/>
      <c r="UN8" s="393"/>
      <c r="UO8" s="393"/>
      <c r="UP8" s="393"/>
      <c r="UQ8" s="393"/>
      <c r="UR8" s="393"/>
      <c r="US8" s="393"/>
      <c r="UT8" s="393"/>
      <c r="UU8" s="393"/>
      <c r="UV8" s="393"/>
      <c r="UW8" s="393"/>
      <c r="UX8" s="393"/>
      <c r="UY8" s="393"/>
      <c r="UZ8" s="393"/>
      <c r="VA8" s="393"/>
      <c r="VB8" s="393"/>
      <c r="VC8" s="393"/>
      <c r="VD8" s="393"/>
      <c r="VE8" s="393"/>
      <c r="VF8" s="393"/>
      <c r="VG8" s="393"/>
      <c r="VH8" s="393"/>
      <c r="VI8" s="393"/>
      <c r="VJ8" s="393"/>
      <c r="VK8" s="393"/>
      <c r="VL8" s="393"/>
      <c r="VM8" s="393"/>
      <c r="VN8" s="393"/>
      <c r="VO8" s="393"/>
      <c r="VP8" s="393"/>
      <c r="VQ8" s="393"/>
      <c r="VR8" s="393"/>
      <c r="VS8" s="393"/>
      <c r="VT8" s="393"/>
      <c r="VU8" s="393"/>
      <c r="VV8" s="393"/>
      <c r="VW8" s="393"/>
      <c r="VX8" s="393"/>
      <c r="VY8" s="393"/>
      <c r="VZ8" s="393"/>
      <c r="WA8" s="393"/>
      <c r="WB8" s="393"/>
      <c r="WC8" s="393"/>
      <c r="WD8" s="393"/>
      <c r="WE8" s="393"/>
      <c r="WF8" s="393"/>
      <c r="WG8" s="393"/>
      <c r="WH8" s="393"/>
      <c r="WI8" s="393"/>
      <c r="WJ8" s="393"/>
      <c r="WK8" s="393"/>
      <c r="WL8" s="393"/>
      <c r="WM8" s="393"/>
      <c r="WN8" s="393"/>
      <c r="WO8" s="393"/>
      <c r="WP8" s="393"/>
      <c r="WQ8" s="393"/>
      <c r="WR8" s="393"/>
      <c r="WS8" s="393"/>
      <c r="WT8" s="393"/>
      <c r="WU8" s="393"/>
      <c r="WV8" s="393"/>
      <c r="WW8" s="393"/>
      <c r="WX8" s="393"/>
      <c r="WY8" s="393"/>
      <c r="WZ8" s="393"/>
      <c r="XA8" s="393"/>
      <c r="XB8" s="393"/>
      <c r="XC8" s="393"/>
      <c r="XD8" s="393"/>
      <c r="XE8" s="393"/>
      <c r="XF8" s="393"/>
      <c r="XG8" s="393"/>
      <c r="XH8" s="393"/>
      <c r="XI8" s="393"/>
      <c r="XJ8" s="393"/>
      <c r="XK8" s="393"/>
      <c r="XL8" s="393"/>
      <c r="XM8" s="393"/>
      <c r="XN8" s="393"/>
      <c r="XO8" s="393"/>
      <c r="XP8" s="393"/>
      <c r="XQ8" s="393"/>
      <c r="XR8" s="393"/>
      <c r="XS8" s="393"/>
      <c r="XT8" s="393"/>
      <c r="XU8" s="393"/>
      <c r="XV8" s="393"/>
      <c r="XW8" s="393"/>
      <c r="XX8" s="393"/>
      <c r="XY8" s="393"/>
      <c r="XZ8" s="393"/>
      <c r="YA8" s="393"/>
      <c r="YB8" s="393"/>
      <c r="YC8" s="393"/>
      <c r="YD8" s="393"/>
      <c r="YE8" s="393"/>
      <c r="YF8" s="393"/>
      <c r="YG8" s="393"/>
      <c r="YH8" s="393"/>
      <c r="YI8" s="393"/>
      <c r="YJ8" s="393"/>
      <c r="YK8" s="393"/>
      <c r="YL8" s="393"/>
      <c r="YM8" s="393"/>
      <c r="YN8" s="393"/>
      <c r="YO8" s="393"/>
      <c r="YP8" s="393"/>
      <c r="YQ8" s="393"/>
      <c r="YR8" s="393"/>
      <c r="YS8" s="393"/>
      <c r="YT8" s="393"/>
      <c r="YU8" s="393"/>
      <c r="YV8" s="393"/>
      <c r="YW8" s="393"/>
      <c r="YX8" s="393"/>
      <c r="YY8" s="393"/>
      <c r="YZ8" s="393"/>
      <c r="ZA8" s="393"/>
      <c r="ZB8" s="393"/>
      <c r="ZC8" s="393"/>
      <c r="ZD8" s="393"/>
      <c r="ZE8" s="393"/>
      <c r="ZF8" s="393"/>
      <c r="ZG8" s="393"/>
      <c r="ZH8" s="393"/>
      <c r="ZI8" s="393"/>
      <c r="ZJ8" s="393"/>
      <c r="ZK8" s="393"/>
      <c r="ZL8" s="393"/>
      <c r="ZM8" s="393"/>
      <c r="ZN8" s="393"/>
      <c r="ZO8" s="393"/>
      <c r="ZP8" s="393"/>
      <c r="ZQ8" s="393"/>
      <c r="ZR8" s="393"/>
      <c r="ZS8" s="393"/>
      <c r="ZT8" s="393"/>
      <c r="ZU8" s="393"/>
      <c r="ZV8" s="393"/>
      <c r="ZW8" s="393"/>
      <c r="ZX8" s="393"/>
      <c r="ZY8" s="393"/>
      <c r="ZZ8" s="393"/>
      <c r="AAA8" s="393"/>
      <c r="AAB8" s="393"/>
      <c r="AAC8" s="393"/>
      <c r="AAD8" s="393"/>
      <c r="AAE8" s="393"/>
      <c r="AAF8" s="393"/>
      <c r="AAG8" s="393"/>
      <c r="AAH8" s="393"/>
      <c r="AAI8" s="393"/>
      <c r="AAJ8" s="393"/>
      <c r="AAK8" s="393"/>
      <c r="AAL8" s="393"/>
      <c r="AAM8" s="393"/>
      <c r="AAN8" s="393"/>
      <c r="AAO8" s="393"/>
      <c r="AAP8" s="393"/>
      <c r="AAQ8" s="393"/>
      <c r="AAR8" s="393"/>
      <c r="AAS8" s="393"/>
      <c r="AAT8" s="393"/>
      <c r="AAU8" s="393"/>
      <c r="AAV8" s="393"/>
      <c r="AAW8" s="393"/>
      <c r="AAX8" s="393"/>
      <c r="AAY8" s="393"/>
      <c r="AAZ8" s="393"/>
      <c r="ABA8" s="393"/>
      <c r="ABB8" s="393"/>
      <c r="ABC8" s="393"/>
      <c r="ABD8" s="393"/>
      <c r="ABE8" s="393"/>
      <c r="ABF8" s="393"/>
      <c r="ABG8" s="393"/>
      <c r="ABH8" s="393"/>
      <c r="ABI8" s="393"/>
      <c r="ABJ8" s="393"/>
      <c r="ABK8" s="393"/>
      <c r="ABL8" s="393"/>
      <c r="ABM8" s="393"/>
      <c r="ABN8" s="393"/>
      <c r="ABO8" s="393"/>
      <c r="ABP8" s="393"/>
      <c r="ABQ8" s="393"/>
      <c r="ABR8" s="393"/>
      <c r="ABS8" s="393"/>
      <c r="ABT8" s="393"/>
      <c r="ABU8" s="393"/>
      <c r="ABV8" s="393"/>
      <c r="ABW8" s="393"/>
      <c r="ABX8" s="393"/>
      <c r="ABY8" s="393"/>
      <c r="ABZ8" s="393"/>
      <c r="ACA8" s="393"/>
      <c r="ACB8" s="393"/>
      <c r="ACC8" s="393"/>
      <c r="ACD8" s="393"/>
      <c r="ACE8" s="393"/>
      <c r="ACF8" s="393"/>
      <c r="ACG8" s="393"/>
      <c r="ACH8" s="393"/>
      <c r="ACI8" s="393"/>
      <c r="ACJ8" s="393"/>
      <c r="ACK8" s="393"/>
      <c r="ACL8" s="393"/>
      <c r="ACM8" s="393"/>
      <c r="ACN8" s="393"/>
      <c r="ACO8" s="393"/>
      <c r="ACP8" s="393"/>
      <c r="ACQ8" s="393"/>
      <c r="ACR8" s="393"/>
      <c r="ACS8" s="393"/>
      <c r="ACT8" s="393"/>
      <c r="ACU8" s="393"/>
      <c r="ACV8" s="393"/>
      <c r="ACW8" s="393"/>
      <c r="ACX8" s="393"/>
      <c r="ACY8" s="393"/>
      <c r="ACZ8" s="393"/>
      <c r="ADA8" s="393"/>
      <c r="ADB8" s="393"/>
      <c r="ADC8" s="393"/>
      <c r="ADD8" s="393"/>
      <c r="ADE8" s="393"/>
      <c r="ADF8" s="393"/>
      <c r="ADG8" s="393"/>
      <c r="ADH8" s="393"/>
      <c r="ADI8" s="393"/>
      <c r="ADJ8" s="393"/>
      <c r="ADK8" s="393"/>
      <c r="ADL8" s="393"/>
      <c r="ADM8" s="393"/>
      <c r="ADN8" s="393"/>
      <c r="ADO8" s="393"/>
      <c r="ADP8" s="393"/>
      <c r="ADQ8" s="393"/>
      <c r="ADR8" s="393"/>
      <c r="ADS8" s="393"/>
      <c r="ADT8" s="393"/>
      <c r="ADU8" s="393"/>
      <c r="ADV8" s="393"/>
      <c r="ADW8" s="393"/>
      <c r="ADX8" s="393"/>
      <c r="ADY8" s="393"/>
      <c r="ADZ8" s="393"/>
      <c r="AEA8" s="393"/>
      <c r="AEB8" s="393"/>
      <c r="AEC8" s="393"/>
      <c r="AED8" s="393"/>
      <c r="AEE8" s="393"/>
      <c r="AEF8" s="393"/>
      <c r="AEG8" s="393"/>
      <c r="AEH8" s="393"/>
      <c r="AEI8" s="393"/>
      <c r="AEJ8" s="393"/>
      <c r="AEK8" s="393"/>
      <c r="AEL8" s="393"/>
      <c r="AEM8" s="393"/>
      <c r="AEN8" s="393"/>
      <c r="AEO8" s="393"/>
      <c r="AEP8" s="393"/>
      <c r="AEQ8" s="393"/>
      <c r="AER8" s="393"/>
      <c r="AES8" s="393"/>
      <c r="AET8" s="393"/>
      <c r="AEU8" s="393"/>
      <c r="AEV8" s="393"/>
      <c r="AEW8" s="393"/>
      <c r="AEX8" s="393"/>
      <c r="AEY8" s="393"/>
      <c r="AEZ8" s="393"/>
      <c r="AFA8" s="393"/>
      <c r="AFB8" s="393"/>
      <c r="AFC8" s="393"/>
      <c r="AFD8" s="393"/>
      <c r="AFE8" s="393"/>
      <c r="AFF8" s="393"/>
      <c r="AFG8" s="393"/>
      <c r="AFH8" s="393"/>
      <c r="AFI8" s="393"/>
      <c r="AFJ8" s="393"/>
      <c r="AFK8" s="393"/>
      <c r="AFL8" s="393"/>
      <c r="AFM8" s="393"/>
      <c r="AFN8" s="393"/>
      <c r="AFO8" s="393"/>
      <c r="AFP8" s="393"/>
      <c r="AFQ8" s="393"/>
      <c r="AFR8" s="393"/>
      <c r="AFS8" s="393"/>
      <c r="AFT8" s="393"/>
      <c r="AFU8" s="393"/>
      <c r="AFV8" s="393"/>
      <c r="AFW8" s="393"/>
      <c r="AFX8" s="393"/>
      <c r="AFY8" s="393"/>
      <c r="AFZ8" s="393"/>
      <c r="AGA8" s="393"/>
      <c r="AGB8" s="393"/>
      <c r="AGC8" s="393"/>
      <c r="AGD8" s="393"/>
      <c r="AGE8" s="393"/>
      <c r="AGF8" s="393"/>
      <c r="AGG8" s="393"/>
      <c r="AGH8" s="393"/>
      <c r="AGI8" s="393"/>
      <c r="AGJ8" s="393"/>
      <c r="AGK8" s="393"/>
      <c r="AGL8" s="393"/>
      <c r="AGM8" s="393"/>
      <c r="AGN8" s="393"/>
      <c r="AGO8" s="393"/>
      <c r="AGP8" s="393"/>
      <c r="AGQ8" s="393"/>
      <c r="AGR8" s="393"/>
      <c r="AGS8" s="393"/>
      <c r="AGT8" s="393"/>
      <c r="AGU8" s="393"/>
      <c r="AGV8" s="393"/>
      <c r="AGW8" s="393"/>
      <c r="AGX8" s="393"/>
      <c r="AGY8" s="393"/>
      <c r="AGZ8" s="393"/>
      <c r="AHA8" s="393"/>
      <c r="AHB8" s="393"/>
      <c r="AHC8" s="393"/>
      <c r="AHD8" s="393"/>
      <c r="AHE8" s="393"/>
      <c r="AHF8" s="393"/>
      <c r="AHG8" s="393"/>
      <c r="AHH8" s="393"/>
      <c r="AHI8" s="393"/>
      <c r="AHJ8" s="393"/>
      <c r="AHK8" s="393"/>
      <c r="AHL8" s="393"/>
      <c r="AHM8" s="393"/>
      <c r="AHN8" s="393"/>
      <c r="AHO8" s="393"/>
      <c r="AHP8" s="393"/>
      <c r="AHQ8" s="393"/>
      <c r="AHR8" s="393"/>
      <c r="AHS8" s="393"/>
      <c r="AHT8" s="393"/>
      <c r="AHU8" s="393"/>
      <c r="AHV8" s="393"/>
      <c r="AHW8" s="393"/>
      <c r="AHX8" s="393"/>
      <c r="AHY8" s="393"/>
      <c r="AHZ8" s="393"/>
      <c r="AIA8" s="393"/>
      <c r="AIB8" s="393"/>
      <c r="AIC8" s="393"/>
      <c r="AID8" s="393"/>
      <c r="AIE8" s="393"/>
      <c r="AIF8" s="393"/>
      <c r="AIG8" s="393"/>
      <c r="AIH8" s="393"/>
      <c r="AII8" s="393"/>
      <c r="AIJ8" s="393"/>
      <c r="AIK8" s="393"/>
      <c r="AIL8" s="393"/>
      <c r="AIM8" s="393"/>
      <c r="AIN8" s="393"/>
      <c r="AIO8" s="393"/>
      <c r="AIP8" s="393"/>
      <c r="AIQ8" s="393"/>
      <c r="AIR8" s="393"/>
      <c r="AIS8" s="393"/>
      <c r="AIT8" s="393"/>
      <c r="AIU8" s="393"/>
      <c r="AIV8" s="393"/>
      <c r="AIW8" s="393"/>
      <c r="AIX8" s="393"/>
      <c r="AIY8" s="393"/>
      <c r="AIZ8" s="393"/>
      <c r="AJA8" s="393"/>
      <c r="AJB8" s="393"/>
      <c r="AJC8" s="393"/>
      <c r="AJD8" s="393"/>
      <c r="AJE8" s="393"/>
      <c r="AJF8" s="393"/>
      <c r="AJG8" s="393"/>
      <c r="AJH8" s="393"/>
      <c r="AJI8" s="393"/>
      <c r="AJJ8" s="393"/>
      <c r="AJK8" s="393"/>
      <c r="AJL8" s="393"/>
      <c r="AJM8" s="393"/>
      <c r="AJN8" s="393"/>
      <c r="AJO8" s="393"/>
      <c r="AJP8" s="393"/>
      <c r="AJQ8" s="393"/>
      <c r="AJR8" s="393"/>
      <c r="AJS8" s="393"/>
      <c r="AJT8" s="393"/>
      <c r="AJU8" s="393"/>
      <c r="AJV8" s="393"/>
      <c r="AJW8" s="393"/>
      <c r="AJX8" s="393"/>
      <c r="AJY8" s="393"/>
      <c r="AJZ8" s="393"/>
      <c r="AKA8" s="393"/>
      <c r="AKB8" s="393"/>
      <c r="AKC8" s="393"/>
      <c r="AKD8" s="393"/>
      <c r="AKE8" s="393"/>
      <c r="AKF8" s="393"/>
      <c r="AKG8" s="393"/>
      <c r="AKH8" s="393"/>
      <c r="AKI8" s="393"/>
      <c r="AKJ8" s="393"/>
      <c r="AKK8" s="393"/>
      <c r="AKL8" s="393"/>
      <c r="AKM8" s="393"/>
      <c r="AKN8" s="393"/>
      <c r="AKO8" s="393"/>
      <c r="AKP8" s="393"/>
      <c r="AKQ8" s="393"/>
      <c r="AKR8" s="393"/>
      <c r="AKS8" s="393"/>
      <c r="AKT8" s="393"/>
      <c r="AKU8" s="393"/>
      <c r="AKV8" s="393"/>
      <c r="AKW8" s="393"/>
      <c r="AKX8" s="393"/>
      <c r="AKY8" s="393"/>
      <c r="AKZ8" s="393"/>
      <c r="ALA8" s="393"/>
      <c r="ALB8" s="393"/>
      <c r="ALC8" s="393"/>
      <c r="ALD8" s="393"/>
      <c r="ALE8" s="393"/>
      <c r="ALF8" s="393"/>
      <c r="ALG8" s="393"/>
      <c r="ALH8" s="393"/>
      <c r="ALI8" s="393"/>
      <c r="ALJ8" s="393"/>
      <c r="ALK8" s="393"/>
      <c r="ALL8" s="393"/>
      <c r="ALM8" s="393"/>
      <c r="ALN8" s="393"/>
      <c r="ALO8" s="393"/>
      <c r="ALP8" s="393"/>
      <c r="ALQ8" s="393"/>
      <c r="ALR8" s="393"/>
      <c r="ALS8" s="393"/>
      <c r="ALT8" s="393"/>
      <c r="ALU8" s="393"/>
      <c r="ALV8" s="393"/>
      <c r="ALW8" s="393"/>
      <c r="ALX8" s="393"/>
      <c r="ALY8" s="393"/>
      <c r="ALZ8" s="393"/>
      <c r="AMA8" s="393"/>
      <c r="AMB8" s="393"/>
      <c r="AMC8" s="393"/>
      <c r="AMD8" s="393"/>
      <c r="AME8" s="393"/>
      <c r="AMF8" s="393"/>
      <c r="AMG8" s="393"/>
      <c r="AMH8" s="393"/>
      <c r="AMI8" s="393"/>
      <c r="AMJ8" s="393"/>
    </row>
    <row r="9" spans="1:1024" ht="15.75" customHeight="1" x14ac:dyDescent="0.35">
      <c r="A9" s="389" t="s">
        <v>159</v>
      </c>
      <c r="B9" s="390" t="s">
        <v>7234</v>
      </c>
      <c r="C9" s="391" t="s">
        <v>8468</v>
      </c>
      <c r="D9" s="389"/>
      <c r="E9" s="389" t="s">
        <v>8469</v>
      </c>
      <c r="F9" s="389"/>
      <c r="G9" s="389" t="s">
        <v>454</v>
      </c>
      <c r="H9" s="389" t="s">
        <v>56</v>
      </c>
      <c r="I9" s="393" t="s">
        <v>218</v>
      </c>
      <c r="J9" s="393" t="s">
        <v>471</v>
      </c>
      <c r="K9" s="393" t="s">
        <v>226</v>
      </c>
      <c r="L9" s="393" t="s">
        <v>271</v>
      </c>
      <c r="M9" s="393"/>
      <c r="N9" s="393" t="s">
        <v>300</v>
      </c>
      <c r="O9" s="394" t="s">
        <v>7237</v>
      </c>
      <c r="P9" s="399" t="s">
        <v>6135</v>
      </c>
      <c r="Q9" s="395">
        <v>0</v>
      </c>
      <c r="R9" s="395">
        <v>0</v>
      </c>
      <c r="S9" s="395">
        <v>0</v>
      </c>
      <c r="T9" s="395">
        <v>0</v>
      </c>
      <c r="U9" s="395">
        <v>0</v>
      </c>
      <c r="V9" s="395">
        <v>0</v>
      </c>
      <c r="W9" s="395">
        <v>0</v>
      </c>
      <c r="X9" s="395">
        <v>0</v>
      </c>
      <c r="Y9" s="395"/>
      <c r="Z9" s="395">
        <v>0</v>
      </c>
      <c r="AA9" s="395">
        <v>0</v>
      </c>
      <c r="AB9" s="395">
        <v>0</v>
      </c>
      <c r="AC9" s="395">
        <v>0</v>
      </c>
      <c r="AD9" s="395">
        <v>0</v>
      </c>
      <c r="AE9" s="395">
        <v>0</v>
      </c>
      <c r="AF9" s="395">
        <v>0</v>
      </c>
      <c r="AG9" s="395">
        <v>0</v>
      </c>
      <c r="AH9" s="395">
        <v>0</v>
      </c>
      <c r="AI9" s="395">
        <v>0</v>
      </c>
      <c r="AJ9" s="395">
        <v>0</v>
      </c>
      <c r="AK9" s="395">
        <v>0</v>
      </c>
      <c r="AL9" s="395">
        <v>0</v>
      </c>
      <c r="AM9" s="395">
        <v>0</v>
      </c>
      <c r="AN9" s="395">
        <v>0</v>
      </c>
      <c r="AO9" s="395">
        <v>0</v>
      </c>
      <c r="AP9" s="395">
        <v>0</v>
      </c>
      <c r="AQ9" s="395">
        <v>0</v>
      </c>
      <c r="AR9" s="389">
        <v>1</v>
      </c>
      <c r="AS9" s="389">
        <v>1</v>
      </c>
      <c r="AT9" s="395">
        <v>0</v>
      </c>
      <c r="AU9" s="395">
        <v>0</v>
      </c>
      <c r="AV9" s="395">
        <v>0</v>
      </c>
      <c r="AW9" s="395">
        <v>0</v>
      </c>
      <c r="AX9" s="395">
        <v>0</v>
      </c>
      <c r="AY9" s="389">
        <v>1</v>
      </c>
      <c r="AZ9" s="395">
        <v>0</v>
      </c>
      <c r="BA9" s="395">
        <v>0</v>
      </c>
      <c r="BB9" s="395">
        <v>0</v>
      </c>
      <c r="BC9" s="389">
        <v>1</v>
      </c>
      <c r="BD9" s="395">
        <v>0</v>
      </c>
      <c r="BE9" s="395">
        <v>0</v>
      </c>
      <c r="BF9" s="395">
        <v>0</v>
      </c>
      <c r="BG9" s="395">
        <v>0</v>
      </c>
      <c r="BH9" s="395">
        <v>0</v>
      </c>
      <c r="BI9" s="395">
        <v>0</v>
      </c>
      <c r="BJ9" s="395">
        <v>0</v>
      </c>
      <c r="BK9" s="395">
        <v>0</v>
      </c>
      <c r="BL9" s="395">
        <v>0</v>
      </c>
      <c r="BM9" s="395">
        <v>0</v>
      </c>
      <c r="BN9" s="395">
        <v>0</v>
      </c>
      <c r="BO9" s="395">
        <v>0</v>
      </c>
      <c r="BP9" s="395">
        <v>0</v>
      </c>
      <c r="BQ9" s="395">
        <v>0</v>
      </c>
      <c r="BR9" s="395">
        <v>0</v>
      </c>
      <c r="BS9" s="389">
        <v>1</v>
      </c>
      <c r="BT9" s="389">
        <v>1</v>
      </c>
      <c r="BU9" s="395">
        <v>0</v>
      </c>
      <c r="BV9" s="395">
        <v>0</v>
      </c>
      <c r="BW9" s="395">
        <v>0</v>
      </c>
      <c r="BX9" s="395">
        <v>0</v>
      </c>
      <c r="BY9" s="395">
        <v>0</v>
      </c>
      <c r="BZ9" s="395">
        <v>0</v>
      </c>
      <c r="CA9" s="389">
        <v>1</v>
      </c>
      <c r="CB9" s="397">
        <v>0</v>
      </c>
      <c r="CC9" s="395">
        <v>0</v>
      </c>
      <c r="CD9" s="395">
        <v>0</v>
      </c>
      <c r="CE9" s="395">
        <v>0</v>
      </c>
      <c r="CF9" s="389">
        <v>1</v>
      </c>
      <c r="CG9" s="389">
        <v>1</v>
      </c>
      <c r="CH9" s="389">
        <v>1</v>
      </c>
      <c r="CI9" s="395">
        <v>0</v>
      </c>
      <c r="CJ9" s="395">
        <v>0</v>
      </c>
      <c r="CK9" s="395">
        <v>0</v>
      </c>
      <c r="CL9" s="395">
        <v>0</v>
      </c>
      <c r="CM9" s="395">
        <v>0</v>
      </c>
      <c r="CN9" s="395">
        <v>0</v>
      </c>
      <c r="CO9" s="389">
        <v>1</v>
      </c>
      <c r="CP9" s="389">
        <v>1</v>
      </c>
      <c r="CQ9" s="395">
        <v>0</v>
      </c>
      <c r="CR9" s="395">
        <v>0</v>
      </c>
      <c r="CS9" s="395">
        <v>0</v>
      </c>
      <c r="CT9" s="395">
        <v>0</v>
      </c>
      <c r="CU9" s="395">
        <v>0</v>
      </c>
      <c r="CV9" s="398">
        <v>0</v>
      </c>
      <c r="CW9" s="393">
        <f t="shared" si="0"/>
        <v>12</v>
      </c>
      <c r="CX9" s="393">
        <v>1</v>
      </c>
      <c r="CY9" s="393">
        <v>1</v>
      </c>
      <c r="CZ9" s="393">
        <v>0</v>
      </c>
      <c r="DA9" s="393">
        <v>1</v>
      </c>
      <c r="DB9" s="401" t="s">
        <v>8470</v>
      </c>
      <c r="DC9" s="393" t="s">
        <v>623</v>
      </c>
      <c r="DD9" s="393">
        <v>1</v>
      </c>
      <c r="DE9" s="393" t="s">
        <v>7239</v>
      </c>
      <c r="DF9" s="393"/>
      <c r="DG9" s="393">
        <v>1</v>
      </c>
      <c r="DH9" s="393" t="s">
        <v>484</v>
      </c>
      <c r="DI9" s="393">
        <v>1</v>
      </c>
      <c r="DJ9" s="393">
        <v>1</v>
      </c>
      <c r="DK9" s="393" t="s">
        <v>595</v>
      </c>
      <c r="DL9" s="393"/>
      <c r="DM9" s="393"/>
      <c r="DN9" s="393"/>
      <c r="DO9" s="393"/>
      <c r="DP9" s="393"/>
      <c r="DQ9" s="393"/>
      <c r="DR9" s="393"/>
      <c r="DS9" s="393"/>
      <c r="DT9" s="393"/>
      <c r="DU9" s="393"/>
      <c r="DV9" s="393"/>
      <c r="DW9" s="393"/>
      <c r="DX9" s="393"/>
      <c r="DY9" s="393"/>
      <c r="DZ9" s="393"/>
      <c r="EA9" s="393"/>
      <c r="EB9" s="393"/>
      <c r="EC9" s="393"/>
      <c r="ED9" s="393"/>
      <c r="EE9" s="393"/>
      <c r="EF9" s="393"/>
      <c r="EG9" s="393"/>
      <c r="EH9" s="393"/>
      <c r="EI9" s="393"/>
      <c r="EJ9" s="393"/>
      <c r="EK9" s="393"/>
      <c r="EL9" s="393"/>
      <c r="EM9" s="393"/>
      <c r="EN9" s="393"/>
      <c r="EO9" s="393"/>
      <c r="EP9" s="393"/>
      <c r="EQ9" s="393"/>
      <c r="ER9" s="393"/>
      <c r="ES9" s="393"/>
      <c r="ET9" s="393"/>
      <c r="EU9" s="393"/>
      <c r="EV9" s="393"/>
      <c r="EW9" s="393"/>
      <c r="EX9" s="393"/>
      <c r="EY9" s="393"/>
      <c r="EZ9" s="393"/>
      <c r="FA9" s="393"/>
      <c r="FB9" s="393"/>
      <c r="FC9" s="393"/>
      <c r="FD9" s="393"/>
      <c r="FE9" s="393"/>
      <c r="FF9" s="393"/>
      <c r="FG9" s="393"/>
      <c r="FH9" s="393"/>
      <c r="FI9" s="393"/>
      <c r="FJ9" s="393"/>
      <c r="FK9" s="393"/>
      <c r="FL9" s="393"/>
      <c r="FM9" s="393"/>
      <c r="FN9" s="393"/>
      <c r="FO9" s="393"/>
      <c r="FP9" s="393"/>
      <c r="FQ9" s="393"/>
      <c r="FR9" s="393"/>
      <c r="FS9" s="393"/>
      <c r="FT9" s="393"/>
      <c r="FU9" s="393"/>
      <c r="FV9" s="393"/>
      <c r="FW9" s="393"/>
      <c r="FX9" s="393"/>
      <c r="FY9" s="393"/>
      <c r="FZ9" s="393"/>
      <c r="GA9" s="393"/>
      <c r="GB9" s="393"/>
      <c r="GC9" s="393"/>
      <c r="GD9" s="393"/>
      <c r="GE9" s="393"/>
      <c r="GF9" s="393"/>
      <c r="GG9" s="393"/>
      <c r="GH9" s="393"/>
      <c r="GI9" s="393"/>
      <c r="GJ9" s="393"/>
      <c r="GK9" s="393"/>
      <c r="GL9" s="393"/>
      <c r="GM9" s="393"/>
      <c r="GN9" s="393"/>
      <c r="GO9" s="393"/>
      <c r="GP9" s="393"/>
      <c r="GQ9" s="393"/>
      <c r="GR9" s="393"/>
      <c r="GS9" s="393"/>
      <c r="GT9" s="393"/>
      <c r="GU9" s="393"/>
      <c r="GV9" s="393"/>
      <c r="GW9" s="393"/>
      <c r="GX9" s="393"/>
      <c r="GY9" s="393"/>
      <c r="GZ9" s="393"/>
      <c r="HA9" s="393"/>
      <c r="HB9" s="393"/>
      <c r="HC9" s="393"/>
      <c r="HD9" s="393"/>
      <c r="HE9" s="393"/>
      <c r="HF9" s="393"/>
      <c r="HG9" s="393"/>
      <c r="HH9" s="393"/>
      <c r="HI9" s="393"/>
      <c r="HJ9" s="393"/>
      <c r="HK9" s="393"/>
      <c r="HL9" s="393"/>
      <c r="HM9" s="393"/>
      <c r="HN9" s="393"/>
      <c r="HO9" s="393"/>
      <c r="HP9" s="393"/>
      <c r="HQ9" s="393"/>
      <c r="HR9" s="393"/>
      <c r="HS9" s="393"/>
      <c r="HT9" s="393"/>
      <c r="HU9" s="393"/>
      <c r="HV9" s="393"/>
      <c r="HW9" s="393"/>
      <c r="HX9" s="393"/>
      <c r="HY9" s="393"/>
      <c r="HZ9" s="393"/>
      <c r="IA9" s="393"/>
      <c r="IB9" s="393"/>
      <c r="IC9" s="393"/>
      <c r="ID9" s="393"/>
      <c r="IE9" s="393"/>
      <c r="IF9" s="393"/>
      <c r="IG9" s="393"/>
      <c r="IH9" s="393"/>
      <c r="II9" s="393"/>
      <c r="IJ9" s="393"/>
      <c r="IK9" s="393"/>
      <c r="IL9" s="393"/>
      <c r="IM9" s="393"/>
      <c r="IN9" s="393"/>
      <c r="IO9" s="393"/>
      <c r="IP9" s="393"/>
      <c r="IQ9" s="393"/>
      <c r="IR9" s="393"/>
      <c r="IS9" s="393"/>
      <c r="IT9" s="393"/>
      <c r="IU9" s="393"/>
      <c r="IV9" s="393"/>
      <c r="IW9" s="393"/>
      <c r="IX9" s="393"/>
      <c r="IY9" s="393"/>
      <c r="IZ9" s="393"/>
      <c r="JA9" s="393"/>
      <c r="JB9" s="393"/>
      <c r="JC9" s="393"/>
      <c r="JD9" s="393"/>
      <c r="JE9" s="393"/>
      <c r="JF9" s="393"/>
      <c r="JG9" s="393"/>
      <c r="JH9" s="393"/>
      <c r="JI9" s="393"/>
      <c r="JJ9" s="393"/>
      <c r="JK9" s="393"/>
      <c r="JL9" s="393"/>
      <c r="JM9" s="393"/>
      <c r="JN9" s="393"/>
      <c r="JO9" s="393"/>
      <c r="JP9" s="393"/>
      <c r="JQ9" s="393"/>
      <c r="JR9" s="393"/>
      <c r="JS9" s="393"/>
      <c r="JT9" s="393"/>
      <c r="JU9" s="393"/>
      <c r="JV9" s="393"/>
      <c r="JW9" s="393"/>
      <c r="JX9" s="393"/>
      <c r="JY9" s="393"/>
      <c r="JZ9" s="393"/>
      <c r="KA9" s="393"/>
      <c r="KB9" s="393"/>
      <c r="KC9" s="393"/>
      <c r="KD9" s="393"/>
      <c r="KE9" s="393"/>
      <c r="KF9" s="393"/>
      <c r="KG9" s="393"/>
      <c r="KH9" s="393"/>
      <c r="KI9" s="393"/>
      <c r="KJ9" s="393"/>
      <c r="KK9" s="393"/>
      <c r="KL9" s="393"/>
      <c r="KM9" s="393"/>
      <c r="KN9" s="393"/>
      <c r="KO9" s="393"/>
      <c r="KP9" s="393"/>
      <c r="KQ9" s="393"/>
      <c r="KR9" s="393"/>
      <c r="KS9" s="393"/>
      <c r="KT9" s="393"/>
      <c r="KU9" s="393"/>
      <c r="KV9" s="393"/>
      <c r="KW9" s="393"/>
      <c r="KX9" s="393"/>
      <c r="KY9" s="393"/>
      <c r="KZ9" s="393"/>
      <c r="LA9" s="393"/>
      <c r="LB9" s="393"/>
      <c r="LC9" s="393"/>
      <c r="LD9" s="393"/>
      <c r="LE9" s="393"/>
      <c r="LF9" s="393"/>
      <c r="LG9" s="393"/>
      <c r="LH9" s="393"/>
      <c r="LI9" s="393"/>
      <c r="LJ9" s="393"/>
      <c r="LK9" s="393"/>
      <c r="LL9" s="393"/>
      <c r="LM9" s="393"/>
      <c r="LN9" s="393"/>
      <c r="LO9" s="393"/>
      <c r="LP9" s="393"/>
      <c r="LQ9" s="393"/>
      <c r="LR9" s="393"/>
      <c r="LS9" s="393"/>
      <c r="LT9" s="393"/>
      <c r="LU9" s="393"/>
      <c r="LV9" s="393"/>
      <c r="LW9" s="393"/>
      <c r="LX9" s="393"/>
      <c r="LY9" s="393"/>
      <c r="LZ9" s="393"/>
      <c r="MA9" s="393"/>
      <c r="MB9" s="393"/>
      <c r="MC9" s="393"/>
      <c r="MD9" s="393"/>
      <c r="ME9" s="393"/>
      <c r="MF9" s="393"/>
      <c r="MG9" s="393"/>
      <c r="MH9" s="393"/>
      <c r="MI9" s="393"/>
      <c r="MJ9" s="393"/>
      <c r="MK9" s="393"/>
      <c r="ML9" s="393"/>
      <c r="MM9" s="393"/>
      <c r="MN9" s="393"/>
      <c r="MO9" s="393"/>
      <c r="MP9" s="393"/>
      <c r="MQ9" s="393"/>
      <c r="MR9" s="393"/>
      <c r="MS9" s="393"/>
      <c r="MT9" s="393"/>
      <c r="MU9" s="393"/>
      <c r="MV9" s="393"/>
      <c r="MW9" s="393"/>
      <c r="MX9" s="393"/>
      <c r="MY9" s="393"/>
      <c r="MZ9" s="393"/>
      <c r="NA9" s="393"/>
      <c r="NB9" s="393"/>
      <c r="NC9" s="393"/>
      <c r="ND9" s="393"/>
      <c r="NE9" s="393"/>
      <c r="NF9" s="393"/>
      <c r="NG9" s="393"/>
      <c r="NH9" s="393"/>
      <c r="NI9" s="393"/>
      <c r="NJ9" s="393"/>
      <c r="NK9" s="393"/>
      <c r="NL9" s="393"/>
      <c r="NM9" s="393"/>
      <c r="NN9" s="393"/>
      <c r="NO9" s="393"/>
      <c r="NP9" s="393"/>
      <c r="NQ9" s="393"/>
      <c r="NR9" s="393"/>
      <c r="NS9" s="393"/>
      <c r="NT9" s="393"/>
      <c r="NU9" s="393"/>
      <c r="NV9" s="393"/>
      <c r="NW9" s="393"/>
      <c r="NX9" s="393"/>
      <c r="NY9" s="393"/>
      <c r="NZ9" s="393"/>
      <c r="OA9" s="393"/>
      <c r="OB9" s="393"/>
      <c r="OC9" s="393"/>
      <c r="OD9" s="393"/>
      <c r="OE9" s="393"/>
      <c r="OF9" s="393"/>
      <c r="OG9" s="393"/>
      <c r="OH9" s="393"/>
      <c r="OI9" s="393"/>
      <c r="OJ9" s="393"/>
      <c r="OK9" s="393"/>
      <c r="OL9" s="393"/>
      <c r="OM9" s="393"/>
      <c r="ON9" s="393"/>
      <c r="OO9" s="393"/>
      <c r="OP9" s="393"/>
      <c r="OQ9" s="393"/>
      <c r="OR9" s="393"/>
      <c r="OS9" s="393"/>
      <c r="OT9" s="393"/>
      <c r="OU9" s="393"/>
      <c r="OV9" s="393"/>
      <c r="OW9" s="393"/>
      <c r="OX9" s="393"/>
      <c r="OY9" s="393"/>
      <c r="OZ9" s="393"/>
      <c r="PA9" s="393"/>
      <c r="PB9" s="393"/>
      <c r="PC9" s="393"/>
      <c r="PD9" s="393"/>
      <c r="PE9" s="393"/>
      <c r="PF9" s="393"/>
      <c r="PG9" s="393"/>
      <c r="PH9" s="393"/>
      <c r="PI9" s="393"/>
      <c r="PJ9" s="393"/>
      <c r="PK9" s="393"/>
      <c r="PL9" s="393"/>
      <c r="PM9" s="393"/>
      <c r="PN9" s="393"/>
      <c r="PO9" s="393"/>
      <c r="PP9" s="393"/>
      <c r="PQ9" s="393"/>
      <c r="PR9" s="393"/>
      <c r="PS9" s="393"/>
      <c r="PT9" s="393"/>
      <c r="PU9" s="393"/>
      <c r="PV9" s="393"/>
      <c r="PW9" s="393"/>
      <c r="PX9" s="393"/>
      <c r="PY9" s="393"/>
      <c r="PZ9" s="393"/>
      <c r="QA9" s="393"/>
      <c r="QB9" s="393"/>
      <c r="QC9" s="393"/>
      <c r="QD9" s="393"/>
      <c r="QE9" s="393"/>
      <c r="QF9" s="393"/>
      <c r="QG9" s="393"/>
      <c r="QH9" s="393"/>
      <c r="QI9" s="393"/>
      <c r="QJ9" s="393"/>
      <c r="QK9" s="393"/>
      <c r="QL9" s="393"/>
      <c r="QM9" s="393"/>
      <c r="QN9" s="393"/>
      <c r="QO9" s="393"/>
      <c r="QP9" s="393"/>
      <c r="QQ9" s="393"/>
      <c r="QR9" s="393"/>
      <c r="QS9" s="393"/>
      <c r="QT9" s="393"/>
      <c r="QU9" s="393"/>
      <c r="QV9" s="393"/>
      <c r="QW9" s="393"/>
      <c r="QX9" s="393"/>
      <c r="QY9" s="393"/>
      <c r="QZ9" s="393"/>
      <c r="RA9" s="393"/>
      <c r="RB9" s="393"/>
      <c r="RC9" s="393"/>
      <c r="RD9" s="393"/>
      <c r="RE9" s="393"/>
      <c r="RF9" s="393"/>
      <c r="RG9" s="393"/>
      <c r="RH9" s="393"/>
      <c r="RI9" s="393"/>
      <c r="RJ9" s="393"/>
      <c r="RK9" s="393"/>
      <c r="RL9" s="393"/>
      <c r="RM9" s="393"/>
      <c r="RN9" s="393"/>
      <c r="RO9" s="393"/>
      <c r="RP9" s="393"/>
      <c r="RQ9" s="393"/>
      <c r="RR9" s="393"/>
      <c r="RS9" s="393"/>
      <c r="RT9" s="393"/>
      <c r="RU9" s="393"/>
      <c r="RV9" s="393"/>
      <c r="RW9" s="393"/>
      <c r="RX9" s="393"/>
      <c r="RY9" s="393"/>
      <c r="RZ9" s="393"/>
      <c r="SA9" s="393"/>
      <c r="SB9" s="393"/>
      <c r="SC9" s="393"/>
      <c r="SD9" s="393"/>
      <c r="SE9" s="393"/>
      <c r="SF9" s="393"/>
      <c r="SG9" s="393"/>
      <c r="SH9" s="393"/>
      <c r="SI9" s="393"/>
      <c r="SJ9" s="393"/>
      <c r="SK9" s="393"/>
      <c r="SL9" s="393"/>
      <c r="SM9" s="393"/>
      <c r="SN9" s="393"/>
      <c r="SO9" s="393"/>
      <c r="SP9" s="393"/>
      <c r="SQ9" s="393"/>
      <c r="SR9" s="393"/>
      <c r="SS9" s="393"/>
      <c r="ST9" s="393"/>
      <c r="SU9" s="393"/>
      <c r="SV9" s="393"/>
      <c r="SW9" s="393"/>
      <c r="SX9" s="393"/>
      <c r="SY9" s="393"/>
      <c r="SZ9" s="393"/>
      <c r="TA9" s="393"/>
      <c r="TB9" s="393"/>
      <c r="TC9" s="393"/>
      <c r="TD9" s="393"/>
      <c r="TE9" s="393"/>
      <c r="TF9" s="393"/>
      <c r="TG9" s="393"/>
      <c r="TH9" s="393"/>
      <c r="TI9" s="393"/>
      <c r="TJ9" s="393"/>
      <c r="TK9" s="393"/>
      <c r="TL9" s="393"/>
      <c r="TM9" s="393"/>
      <c r="TN9" s="393"/>
      <c r="TO9" s="393"/>
      <c r="TP9" s="393"/>
      <c r="TQ9" s="393"/>
      <c r="TR9" s="393"/>
      <c r="TS9" s="393"/>
      <c r="TT9" s="393"/>
      <c r="TU9" s="393"/>
      <c r="TV9" s="393"/>
      <c r="TW9" s="393"/>
      <c r="TX9" s="393"/>
      <c r="TY9" s="393"/>
      <c r="TZ9" s="393"/>
      <c r="UA9" s="393"/>
      <c r="UB9" s="393"/>
      <c r="UC9" s="393"/>
      <c r="UD9" s="393"/>
      <c r="UE9" s="393"/>
      <c r="UF9" s="393"/>
      <c r="UG9" s="393"/>
      <c r="UH9" s="393"/>
      <c r="UI9" s="393"/>
      <c r="UJ9" s="393"/>
      <c r="UK9" s="393"/>
      <c r="UL9" s="393"/>
      <c r="UM9" s="393"/>
      <c r="UN9" s="393"/>
      <c r="UO9" s="393"/>
      <c r="UP9" s="393"/>
      <c r="UQ9" s="393"/>
      <c r="UR9" s="393"/>
      <c r="US9" s="393"/>
      <c r="UT9" s="393"/>
      <c r="UU9" s="393"/>
      <c r="UV9" s="393"/>
      <c r="UW9" s="393"/>
      <c r="UX9" s="393"/>
      <c r="UY9" s="393"/>
      <c r="UZ9" s="393"/>
      <c r="VA9" s="393"/>
      <c r="VB9" s="393"/>
      <c r="VC9" s="393"/>
      <c r="VD9" s="393"/>
      <c r="VE9" s="393"/>
      <c r="VF9" s="393"/>
      <c r="VG9" s="393"/>
      <c r="VH9" s="393"/>
      <c r="VI9" s="393"/>
      <c r="VJ9" s="393"/>
      <c r="VK9" s="393"/>
      <c r="VL9" s="393"/>
      <c r="VM9" s="393"/>
      <c r="VN9" s="393"/>
      <c r="VO9" s="393"/>
      <c r="VP9" s="393"/>
      <c r="VQ9" s="393"/>
      <c r="VR9" s="393"/>
      <c r="VS9" s="393"/>
      <c r="VT9" s="393"/>
      <c r="VU9" s="393"/>
      <c r="VV9" s="393"/>
      <c r="VW9" s="393"/>
      <c r="VX9" s="393"/>
      <c r="VY9" s="393"/>
      <c r="VZ9" s="393"/>
      <c r="WA9" s="393"/>
      <c r="WB9" s="393"/>
      <c r="WC9" s="393"/>
      <c r="WD9" s="393"/>
      <c r="WE9" s="393"/>
      <c r="WF9" s="393"/>
      <c r="WG9" s="393"/>
      <c r="WH9" s="393"/>
      <c r="WI9" s="393"/>
      <c r="WJ9" s="393"/>
      <c r="WK9" s="393"/>
      <c r="WL9" s="393"/>
      <c r="WM9" s="393"/>
      <c r="WN9" s="393"/>
      <c r="WO9" s="393"/>
      <c r="WP9" s="393"/>
      <c r="WQ9" s="393"/>
      <c r="WR9" s="393"/>
      <c r="WS9" s="393"/>
      <c r="WT9" s="393"/>
      <c r="WU9" s="393"/>
      <c r="WV9" s="393"/>
      <c r="WW9" s="393"/>
      <c r="WX9" s="393"/>
      <c r="WY9" s="393"/>
      <c r="WZ9" s="393"/>
      <c r="XA9" s="393"/>
      <c r="XB9" s="393"/>
      <c r="XC9" s="393"/>
      <c r="XD9" s="393"/>
      <c r="XE9" s="393"/>
      <c r="XF9" s="393"/>
      <c r="XG9" s="393"/>
      <c r="XH9" s="393"/>
      <c r="XI9" s="393"/>
      <c r="XJ9" s="393"/>
      <c r="XK9" s="393"/>
      <c r="XL9" s="393"/>
      <c r="XM9" s="393"/>
      <c r="XN9" s="393"/>
      <c r="XO9" s="393"/>
      <c r="XP9" s="393"/>
      <c r="XQ9" s="393"/>
      <c r="XR9" s="393"/>
      <c r="XS9" s="393"/>
      <c r="XT9" s="393"/>
      <c r="XU9" s="393"/>
      <c r="XV9" s="393"/>
      <c r="XW9" s="393"/>
      <c r="XX9" s="393"/>
      <c r="XY9" s="393"/>
      <c r="XZ9" s="393"/>
      <c r="YA9" s="393"/>
      <c r="YB9" s="393"/>
      <c r="YC9" s="393"/>
      <c r="YD9" s="393"/>
      <c r="YE9" s="393"/>
      <c r="YF9" s="393"/>
      <c r="YG9" s="393"/>
      <c r="YH9" s="393"/>
      <c r="YI9" s="393"/>
      <c r="YJ9" s="393"/>
      <c r="YK9" s="393"/>
      <c r="YL9" s="393"/>
      <c r="YM9" s="393"/>
      <c r="YN9" s="393"/>
      <c r="YO9" s="393"/>
      <c r="YP9" s="393"/>
      <c r="YQ9" s="393"/>
      <c r="YR9" s="393"/>
      <c r="YS9" s="393"/>
      <c r="YT9" s="393"/>
      <c r="YU9" s="393"/>
      <c r="YV9" s="393"/>
      <c r="YW9" s="393"/>
      <c r="YX9" s="393"/>
      <c r="YY9" s="393"/>
      <c r="YZ9" s="393"/>
      <c r="ZA9" s="393"/>
      <c r="ZB9" s="393"/>
      <c r="ZC9" s="393"/>
      <c r="ZD9" s="393"/>
      <c r="ZE9" s="393"/>
      <c r="ZF9" s="393"/>
      <c r="ZG9" s="393"/>
      <c r="ZH9" s="393"/>
      <c r="ZI9" s="393"/>
      <c r="ZJ9" s="393"/>
      <c r="ZK9" s="393"/>
      <c r="ZL9" s="393"/>
      <c r="ZM9" s="393"/>
      <c r="ZN9" s="393"/>
      <c r="ZO9" s="393"/>
      <c r="ZP9" s="393"/>
      <c r="ZQ9" s="393"/>
      <c r="ZR9" s="393"/>
      <c r="ZS9" s="393"/>
      <c r="ZT9" s="393"/>
      <c r="ZU9" s="393"/>
      <c r="ZV9" s="393"/>
      <c r="ZW9" s="393"/>
      <c r="ZX9" s="393"/>
      <c r="ZY9" s="393"/>
      <c r="ZZ9" s="393"/>
      <c r="AAA9" s="393"/>
      <c r="AAB9" s="393"/>
      <c r="AAC9" s="393"/>
      <c r="AAD9" s="393"/>
      <c r="AAE9" s="393"/>
      <c r="AAF9" s="393"/>
      <c r="AAG9" s="393"/>
      <c r="AAH9" s="393"/>
      <c r="AAI9" s="393"/>
      <c r="AAJ9" s="393"/>
      <c r="AAK9" s="393"/>
      <c r="AAL9" s="393"/>
      <c r="AAM9" s="393"/>
      <c r="AAN9" s="393"/>
      <c r="AAO9" s="393"/>
      <c r="AAP9" s="393"/>
      <c r="AAQ9" s="393"/>
      <c r="AAR9" s="393"/>
      <c r="AAS9" s="393"/>
      <c r="AAT9" s="393"/>
      <c r="AAU9" s="393"/>
      <c r="AAV9" s="393"/>
      <c r="AAW9" s="393"/>
      <c r="AAX9" s="393"/>
      <c r="AAY9" s="393"/>
      <c r="AAZ9" s="393"/>
      <c r="ABA9" s="393"/>
      <c r="ABB9" s="393"/>
      <c r="ABC9" s="393"/>
      <c r="ABD9" s="393"/>
      <c r="ABE9" s="393"/>
      <c r="ABF9" s="393"/>
      <c r="ABG9" s="393"/>
      <c r="ABH9" s="393"/>
      <c r="ABI9" s="393"/>
      <c r="ABJ9" s="393"/>
      <c r="ABK9" s="393"/>
      <c r="ABL9" s="393"/>
      <c r="ABM9" s="393"/>
      <c r="ABN9" s="393"/>
      <c r="ABO9" s="393"/>
      <c r="ABP9" s="393"/>
      <c r="ABQ9" s="393"/>
      <c r="ABR9" s="393"/>
      <c r="ABS9" s="393"/>
      <c r="ABT9" s="393"/>
      <c r="ABU9" s="393"/>
      <c r="ABV9" s="393"/>
      <c r="ABW9" s="393"/>
      <c r="ABX9" s="393"/>
      <c r="ABY9" s="393"/>
      <c r="ABZ9" s="393"/>
      <c r="ACA9" s="393"/>
      <c r="ACB9" s="393"/>
      <c r="ACC9" s="393"/>
      <c r="ACD9" s="393"/>
      <c r="ACE9" s="393"/>
      <c r="ACF9" s="393"/>
      <c r="ACG9" s="393"/>
      <c r="ACH9" s="393"/>
      <c r="ACI9" s="393"/>
      <c r="ACJ9" s="393"/>
      <c r="ACK9" s="393"/>
      <c r="ACL9" s="393"/>
      <c r="ACM9" s="393"/>
      <c r="ACN9" s="393"/>
      <c r="ACO9" s="393"/>
      <c r="ACP9" s="393"/>
      <c r="ACQ9" s="393"/>
      <c r="ACR9" s="393"/>
      <c r="ACS9" s="393"/>
      <c r="ACT9" s="393"/>
      <c r="ACU9" s="393"/>
      <c r="ACV9" s="393"/>
      <c r="ACW9" s="393"/>
      <c r="ACX9" s="393"/>
      <c r="ACY9" s="393"/>
      <c r="ACZ9" s="393"/>
      <c r="ADA9" s="393"/>
      <c r="ADB9" s="393"/>
      <c r="ADC9" s="393"/>
      <c r="ADD9" s="393"/>
      <c r="ADE9" s="393"/>
      <c r="ADF9" s="393"/>
      <c r="ADG9" s="393"/>
      <c r="ADH9" s="393"/>
      <c r="ADI9" s="393"/>
      <c r="ADJ9" s="393"/>
      <c r="ADK9" s="393"/>
      <c r="ADL9" s="393"/>
      <c r="ADM9" s="393"/>
      <c r="ADN9" s="393"/>
      <c r="ADO9" s="393"/>
      <c r="ADP9" s="393"/>
      <c r="ADQ9" s="393"/>
      <c r="ADR9" s="393"/>
      <c r="ADS9" s="393"/>
      <c r="ADT9" s="393"/>
      <c r="ADU9" s="393"/>
      <c r="ADV9" s="393"/>
      <c r="ADW9" s="393"/>
      <c r="ADX9" s="393"/>
      <c r="ADY9" s="393"/>
      <c r="ADZ9" s="393"/>
      <c r="AEA9" s="393"/>
      <c r="AEB9" s="393"/>
      <c r="AEC9" s="393"/>
      <c r="AED9" s="393"/>
      <c r="AEE9" s="393"/>
      <c r="AEF9" s="393"/>
      <c r="AEG9" s="393"/>
      <c r="AEH9" s="393"/>
      <c r="AEI9" s="393"/>
      <c r="AEJ9" s="393"/>
      <c r="AEK9" s="393"/>
      <c r="AEL9" s="393"/>
      <c r="AEM9" s="393"/>
      <c r="AEN9" s="393"/>
      <c r="AEO9" s="393"/>
      <c r="AEP9" s="393"/>
      <c r="AEQ9" s="393"/>
      <c r="AER9" s="393"/>
      <c r="AES9" s="393"/>
      <c r="AET9" s="393"/>
      <c r="AEU9" s="393"/>
      <c r="AEV9" s="393"/>
      <c r="AEW9" s="393"/>
      <c r="AEX9" s="393"/>
      <c r="AEY9" s="393"/>
      <c r="AEZ9" s="393"/>
      <c r="AFA9" s="393"/>
      <c r="AFB9" s="393"/>
      <c r="AFC9" s="393"/>
      <c r="AFD9" s="393"/>
      <c r="AFE9" s="393"/>
      <c r="AFF9" s="393"/>
      <c r="AFG9" s="393"/>
      <c r="AFH9" s="393"/>
      <c r="AFI9" s="393"/>
      <c r="AFJ9" s="393"/>
      <c r="AFK9" s="393"/>
      <c r="AFL9" s="393"/>
      <c r="AFM9" s="393"/>
      <c r="AFN9" s="393"/>
      <c r="AFO9" s="393"/>
      <c r="AFP9" s="393"/>
      <c r="AFQ9" s="393"/>
      <c r="AFR9" s="393"/>
      <c r="AFS9" s="393"/>
      <c r="AFT9" s="393"/>
      <c r="AFU9" s="393"/>
      <c r="AFV9" s="393"/>
      <c r="AFW9" s="393"/>
      <c r="AFX9" s="393"/>
      <c r="AFY9" s="393"/>
      <c r="AFZ9" s="393"/>
      <c r="AGA9" s="393"/>
      <c r="AGB9" s="393"/>
      <c r="AGC9" s="393"/>
      <c r="AGD9" s="393"/>
      <c r="AGE9" s="393"/>
      <c r="AGF9" s="393"/>
      <c r="AGG9" s="393"/>
      <c r="AGH9" s="393"/>
      <c r="AGI9" s="393"/>
      <c r="AGJ9" s="393"/>
      <c r="AGK9" s="393"/>
      <c r="AGL9" s="393"/>
      <c r="AGM9" s="393"/>
      <c r="AGN9" s="393"/>
      <c r="AGO9" s="393"/>
      <c r="AGP9" s="393"/>
      <c r="AGQ9" s="393"/>
      <c r="AGR9" s="393"/>
      <c r="AGS9" s="393"/>
      <c r="AGT9" s="393"/>
      <c r="AGU9" s="393"/>
      <c r="AGV9" s="393"/>
      <c r="AGW9" s="393"/>
      <c r="AGX9" s="393"/>
      <c r="AGY9" s="393"/>
      <c r="AGZ9" s="393"/>
      <c r="AHA9" s="393"/>
      <c r="AHB9" s="393"/>
      <c r="AHC9" s="393"/>
      <c r="AHD9" s="393"/>
      <c r="AHE9" s="393"/>
      <c r="AHF9" s="393"/>
      <c r="AHG9" s="393"/>
      <c r="AHH9" s="393"/>
      <c r="AHI9" s="393"/>
      <c r="AHJ9" s="393"/>
      <c r="AHK9" s="393"/>
      <c r="AHL9" s="393"/>
      <c r="AHM9" s="393"/>
      <c r="AHN9" s="393"/>
      <c r="AHO9" s="393"/>
      <c r="AHP9" s="393"/>
      <c r="AHQ9" s="393"/>
      <c r="AHR9" s="393"/>
      <c r="AHS9" s="393"/>
      <c r="AHT9" s="393"/>
      <c r="AHU9" s="393"/>
      <c r="AHV9" s="393"/>
      <c r="AHW9" s="393"/>
      <c r="AHX9" s="393"/>
      <c r="AHY9" s="393"/>
      <c r="AHZ9" s="393"/>
      <c r="AIA9" s="393"/>
      <c r="AIB9" s="393"/>
      <c r="AIC9" s="393"/>
      <c r="AID9" s="393"/>
      <c r="AIE9" s="393"/>
      <c r="AIF9" s="393"/>
      <c r="AIG9" s="393"/>
      <c r="AIH9" s="393"/>
      <c r="AII9" s="393"/>
      <c r="AIJ9" s="393"/>
      <c r="AIK9" s="393"/>
      <c r="AIL9" s="393"/>
      <c r="AIM9" s="393"/>
      <c r="AIN9" s="393"/>
      <c r="AIO9" s="393"/>
      <c r="AIP9" s="393"/>
      <c r="AIQ9" s="393"/>
      <c r="AIR9" s="393"/>
      <c r="AIS9" s="393"/>
      <c r="AIT9" s="393"/>
      <c r="AIU9" s="393"/>
      <c r="AIV9" s="393"/>
      <c r="AIW9" s="393"/>
      <c r="AIX9" s="393"/>
      <c r="AIY9" s="393"/>
      <c r="AIZ9" s="393"/>
      <c r="AJA9" s="393"/>
      <c r="AJB9" s="393"/>
      <c r="AJC9" s="393"/>
      <c r="AJD9" s="393"/>
      <c r="AJE9" s="393"/>
      <c r="AJF9" s="393"/>
      <c r="AJG9" s="393"/>
      <c r="AJH9" s="393"/>
      <c r="AJI9" s="393"/>
      <c r="AJJ9" s="393"/>
      <c r="AJK9" s="393"/>
      <c r="AJL9" s="393"/>
      <c r="AJM9" s="393"/>
      <c r="AJN9" s="393"/>
      <c r="AJO9" s="393"/>
      <c r="AJP9" s="393"/>
      <c r="AJQ9" s="393"/>
      <c r="AJR9" s="393"/>
      <c r="AJS9" s="393"/>
      <c r="AJT9" s="393"/>
      <c r="AJU9" s="393"/>
      <c r="AJV9" s="393"/>
      <c r="AJW9" s="393"/>
      <c r="AJX9" s="393"/>
      <c r="AJY9" s="393"/>
      <c r="AJZ9" s="393"/>
      <c r="AKA9" s="393"/>
      <c r="AKB9" s="393"/>
      <c r="AKC9" s="393"/>
      <c r="AKD9" s="393"/>
      <c r="AKE9" s="393"/>
      <c r="AKF9" s="393"/>
      <c r="AKG9" s="393"/>
      <c r="AKH9" s="393"/>
      <c r="AKI9" s="393"/>
      <c r="AKJ9" s="393"/>
      <c r="AKK9" s="393"/>
      <c r="AKL9" s="393"/>
      <c r="AKM9" s="393"/>
      <c r="AKN9" s="393"/>
      <c r="AKO9" s="393"/>
      <c r="AKP9" s="393"/>
      <c r="AKQ9" s="393"/>
      <c r="AKR9" s="393"/>
      <c r="AKS9" s="393"/>
      <c r="AKT9" s="393"/>
      <c r="AKU9" s="393"/>
      <c r="AKV9" s="393"/>
      <c r="AKW9" s="393"/>
      <c r="AKX9" s="393"/>
      <c r="AKY9" s="393"/>
      <c r="AKZ9" s="393"/>
      <c r="ALA9" s="393"/>
      <c r="ALB9" s="393"/>
      <c r="ALC9" s="393"/>
      <c r="ALD9" s="393"/>
      <c r="ALE9" s="393"/>
      <c r="ALF9" s="393"/>
      <c r="ALG9" s="393"/>
      <c r="ALH9" s="393"/>
      <c r="ALI9" s="393"/>
      <c r="ALJ9" s="393"/>
      <c r="ALK9" s="393"/>
      <c r="ALL9" s="393"/>
      <c r="ALM9" s="393"/>
      <c r="ALN9" s="393"/>
      <c r="ALO9" s="393"/>
      <c r="ALP9" s="393"/>
      <c r="ALQ9" s="393"/>
      <c r="ALR9" s="393"/>
      <c r="ALS9" s="393"/>
      <c r="ALT9" s="393"/>
      <c r="ALU9" s="393"/>
      <c r="ALV9" s="393"/>
      <c r="ALW9" s="393"/>
      <c r="ALX9" s="393"/>
      <c r="ALY9" s="393"/>
      <c r="ALZ9" s="393"/>
      <c r="AMA9" s="393"/>
      <c r="AMB9" s="393"/>
      <c r="AMC9" s="393"/>
      <c r="AMD9" s="393"/>
      <c r="AME9" s="393"/>
      <c r="AMF9" s="393"/>
      <c r="AMG9" s="393"/>
      <c r="AMH9" s="393"/>
      <c r="AMI9" s="393"/>
      <c r="AMJ9" s="393"/>
    </row>
    <row r="10" spans="1:1024" ht="15.75" customHeight="1" x14ac:dyDescent="0.45">
      <c r="A10" s="402" t="s">
        <v>15</v>
      </c>
      <c r="B10" s="403" t="s">
        <v>7409</v>
      </c>
      <c r="C10" s="404" t="s">
        <v>8471</v>
      </c>
      <c r="D10" s="402"/>
      <c r="E10" s="402" t="s">
        <v>91</v>
      </c>
      <c r="F10" s="402" t="s">
        <v>575</v>
      </c>
      <c r="G10" s="402" t="s">
        <v>454</v>
      </c>
      <c r="H10" s="402" t="s">
        <v>56</v>
      </c>
      <c r="I10" s="402" t="s">
        <v>173</v>
      </c>
      <c r="J10" s="402" t="s">
        <v>471</v>
      </c>
      <c r="K10" s="405" t="s">
        <v>228</v>
      </c>
      <c r="L10" s="402" t="s">
        <v>289</v>
      </c>
      <c r="M10" s="402"/>
      <c r="N10" s="402" t="s">
        <v>300</v>
      </c>
      <c r="O10" s="402" t="s">
        <v>7947</v>
      </c>
      <c r="P10" s="406" t="s">
        <v>7948</v>
      </c>
      <c r="Q10" s="407">
        <v>0</v>
      </c>
      <c r="R10" s="407">
        <v>0</v>
      </c>
      <c r="S10" s="407">
        <v>0</v>
      </c>
      <c r="T10" s="407">
        <v>0</v>
      </c>
      <c r="U10" s="407">
        <v>0</v>
      </c>
      <c r="V10" s="407">
        <v>0</v>
      </c>
      <c r="W10" s="407">
        <v>0</v>
      </c>
      <c r="X10" s="407">
        <v>0</v>
      </c>
      <c r="Y10" s="407"/>
      <c r="Z10" s="407">
        <v>0</v>
      </c>
      <c r="AA10" s="407">
        <v>0</v>
      </c>
      <c r="AB10" s="407">
        <v>0</v>
      </c>
      <c r="AC10" s="407">
        <v>0</v>
      </c>
      <c r="AD10" s="407">
        <v>0</v>
      </c>
      <c r="AE10" s="407">
        <v>0</v>
      </c>
      <c r="AF10" s="407">
        <v>0</v>
      </c>
      <c r="AG10" s="407">
        <v>0</v>
      </c>
      <c r="AH10" s="407">
        <v>0</v>
      </c>
      <c r="AI10" s="407">
        <v>0</v>
      </c>
      <c r="AJ10" s="407">
        <v>0</v>
      </c>
      <c r="AK10" s="407">
        <v>0</v>
      </c>
      <c r="AL10" s="407">
        <v>0</v>
      </c>
      <c r="AM10" s="407">
        <v>0</v>
      </c>
      <c r="AN10" s="402">
        <v>1</v>
      </c>
      <c r="AO10" s="407">
        <v>0</v>
      </c>
      <c r="AP10" s="402">
        <v>1</v>
      </c>
      <c r="AQ10" s="402">
        <v>1</v>
      </c>
      <c r="AR10" s="402">
        <v>1</v>
      </c>
      <c r="AS10" s="402">
        <v>1</v>
      </c>
      <c r="AT10" s="402">
        <v>1</v>
      </c>
      <c r="AU10" s="407">
        <v>0</v>
      </c>
      <c r="AV10" s="402">
        <v>1</v>
      </c>
      <c r="AW10" s="402">
        <v>1</v>
      </c>
      <c r="AX10" s="402">
        <v>1</v>
      </c>
      <c r="AY10" s="402">
        <v>1</v>
      </c>
      <c r="AZ10" s="407">
        <v>0</v>
      </c>
      <c r="BA10" s="407">
        <v>0</v>
      </c>
      <c r="BB10" s="402">
        <v>1</v>
      </c>
      <c r="BC10" s="407">
        <v>0</v>
      </c>
      <c r="BD10" s="407">
        <v>0</v>
      </c>
      <c r="BE10" s="407">
        <v>0</v>
      </c>
      <c r="BF10" s="407">
        <v>0</v>
      </c>
      <c r="BG10" s="407">
        <v>0</v>
      </c>
      <c r="BH10" s="407">
        <v>0</v>
      </c>
      <c r="BI10" s="407">
        <v>0</v>
      </c>
      <c r="BJ10" s="407">
        <v>0</v>
      </c>
      <c r="BK10" s="407">
        <v>0</v>
      </c>
      <c r="BL10" s="407">
        <v>0</v>
      </c>
      <c r="BM10" s="407">
        <v>0</v>
      </c>
      <c r="BN10" s="407">
        <v>0</v>
      </c>
      <c r="BO10" s="407">
        <v>0</v>
      </c>
      <c r="BP10" s="402">
        <v>1</v>
      </c>
      <c r="BQ10" s="407">
        <v>0</v>
      </c>
      <c r="BR10" s="407">
        <v>0</v>
      </c>
      <c r="BS10" s="407">
        <v>1</v>
      </c>
      <c r="BT10" s="407">
        <v>0</v>
      </c>
      <c r="BU10" s="407">
        <v>0</v>
      </c>
      <c r="BV10" s="407">
        <v>0</v>
      </c>
      <c r="BW10" s="407">
        <v>0</v>
      </c>
      <c r="BX10" s="407">
        <v>0</v>
      </c>
      <c r="BY10" s="407">
        <v>0</v>
      </c>
      <c r="BZ10" s="407">
        <v>0</v>
      </c>
      <c r="CA10" s="407">
        <v>0</v>
      </c>
      <c r="CB10" s="408">
        <v>0</v>
      </c>
      <c r="CC10" s="407">
        <v>0</v>
      </c>
      <c r="CD10" s="407">
        <v>0</v>
      </c>
      <c r="CE10" s="407">
        <v>0</v>
      </c>
      <c r="CF10" s="407">
        <v>0</v>
      </c>
      <c r="CG10" s="407">
        <v>0</v>
      </c>
      <c r="CH10" s="407">
        <v>0</v>
      </c>
      <c r="CI10" s="407">
        <v>0</v>
      </c>
      <c r="CJ10" s="407">
        <v>0</v>
      </c>
      <c r="CK10" s="407">
        <v>0</v>
      </c>
      <c r="CL10" s="407">
        <v>0</v>
      </c>
      <c r="CM10" s="407">
        <v>0</v>
      </c>
      <c r="CN10" s="407">
        <v>0</v>
      </c>
      <c r="CO10" s="407">
        <v>0</v>
      </c>
      <c r="CP10" s="407">
        <v>0</v>
      </c>
      <c r="CQ10" s="407">
        <v>0</v>
      </c>
      <c r="CR10" s="407">
        <v>0</v>
      </c>
      <c r="CS10" s="407">
        <v>0</v>
      </c>
      <c r="CT10" s="407">
        <v>0</v>
      </c>
      <c r="CU10" s="407">
        <v>0</v>
      </c>
      <c r="CV10" s="409">
        <v>0</v>
      </c>
      <c r="CW10" s="405">
        <f t="shared" si="0"/>
        <v>13</v>
      </c>
      <c r="CX10" s="405">
        <v>1</v>
      </c>
      <c r="CY10" s="405">
        <v>0</v>
      </c>
      <c r="CZ10" s="405">
        <v>0</v>
      </c>
      <c r="DA10" s="405">
        <v>0</v>
      </c>
      <c r="DB10" s="410" t="s">
        <v>8472</v>
      </c>
      <c r="DC10" s="405" t="s">
        <v>623</v>
      </c>
      <c r="DD10" s="405">
        <v>1</v>
      </c>
      <c r="DE10" s="405"/>
      <c r="DF10" s="405" t="s">
        <v>7950</v>
      </c>
      <c r="DG10" s="405"/>
      <c r="DH10" s="405"/>
      <c r="DI10" s="405"/>
      <c r="DJ10" s="405"/>
      <c r="DK10" s="405"/>
      <c r="DL10" s="405"/>
      <c r="DM10" s="405"/>
      <c r="DN10" s="405"/>
      <c r="DO10" s="405"/>
      <c r="DP10" s="405"/>
      <c r="DQ10" s="405"/>
      <c r="DR10" s="405"/>
      <c r="DS10" s="405"/>
      <c r="DT10" s="405"/>
      <c r="DU10" s="405"/>
      <c r="DV10" s="405"/>
      <c r="DW10" s="405"/>
      <c r="DX10" s="405"/>
      <c r="DY10" s="405"/>
      <c r="DZ10" s="405"/>
      <c r="EA10" s="405"/>
      <c r="EB10" s="405"/>
      <c r="EC10" s="405"/>
      <c r="ED10" s="405"/>
      <c r="EE10" s="405"/>
      <c r="EF10" s="405"/>
      <c r="EG10" s="405"/>
      <c r="EH10" s="405"/>
      <c r="EI10" s="405"/>
      <c r="EJ10" s="405"/>
      <c r="EK10" s="405"/>
      <c r="EL10" s="405"/>
      <c r="EM10" s="405"/>
      <c r="EN10" s="405"/>
      <c r="EO10" s="405"/>
      <c r="EP10" s="405"/>
      <c r="EQ10" s="405"/>
      <c r="ER10" s="405"/>
      <c r="ES10" s="405"/>
      <c r="ET10" s="405"/>
      <c r="EU10" s="405"/>
      <c r="EV10" s="405"/>
      <c r="EW10" s="405"/>
      <c r="EX10" s="405"/>
      <c r="EY10" s="405"/>
      <c r="EZ10" s="405"/>
      <c r="FA10" s="405"/>
      <c r="FB10" s="405"/>
      <c r="FC10" s="405"/>
      <c r="FD10" s="405"/>
      <c r="FE10" s="405"/>
      <c r="FF10" s="405"/>
      <c r="FG10" s="405"/>
      <c r="FH10" s="405"/>
      <c r="FI10" s="405"/>
      <c r="FJ10" s="405"/>
      <c r="FK10" s="405"/>
      <c r="FL10" s="405"/>
      <c r="FM10" s="405"/>
      <c r="FN10" s="405"/>
      <c r="FO10" s="405"/>
      <c r="FP10" s="405"/>
      <c r="FQ10" s="405"/>
      <c r="FR10" s="405"/>
      <c r="FS10" s="405"/>
      <c r="FT10" s="405"/>
      <c r="FU10" s="405"/>
      <c r="FV10" s="405"/>
      <c r="FW10" s="405"/>
      <c r="FX10" s="405"/>
      <c r="FY10" s="405"/>
      <c r="FZ10" s="405"/>
      <c r="GA10" s="405"/>
      <c r="GB10" s="405"/>
      <c r="GC10" s="405"/>
      <c r="GD10" s="405"/>
      <c r="GE10" s="405"/>
      <c r="GF10" s="405"/>
      <c r="GG10" s="405"/>
      <c r="GH10" s="405"/>
      <c r="GI10" s="405"/>
      <c r="GJ10" s="405"/>
      <c r="GK10" s="405"/>
      <c r="GL10" s="405"/>
      <c r="GM10" s="405"/>
      <c r="GN10" s="405"/>
      <c r="GO10" s="405"/>
      <c r="GP10" s="405"/>
      <c r="GQ10" s="405"/>
      <c r="GR10" s="405"/>
      <c r="GS10" s="405"/>
      <c r="GT10" s="405"/>
      <c r="GU10" s="405"/>
      <c r="GV10" s="405"/>
      <c r="GW10" s="405"/>
      <c r="GX10" s="405"/>
      <c r="GY10" s="405"/>
      <c r="GZ10" s="405"/>
      <c r="HA10" s="405"/>
      <c r="HB10" s="405"/>
      <c r="HC10" s="405"/>
      <c r="HD10" s="405"/>
      <c r="HE10" s="405"/>
      <c r="HF10" s="405"/>
      <c r="HG10" s="405"/>
      <c r="HH10" s="405"/>
      <c r="HI10" s="405"/>
      <c r="HJ10" s="405"/>
      <c r="HK10" s="405"/>
      <c r="HL10" s="405"/>
      <c r="HM10" s="405"/>
      <c r="HN10" s="405"/>
      <c r="HO10" s="405"/>
      <c r="HP10" s="405"/>
      <c r="HQ10" s="405"/>
      <c r="HR10" s="405"/>
      <c r="HS10" s="405"/>
      <c r="HT10" s="405"/>
      <c r="HU10" s="405"/>
      <c r="HV10" s="405"/>
      <c r="HW10" s="405"/>
      <c r="HX10" s="405"/>
      <c r="HY10" s="405"/>
      <c r="HZ10" s="405"/>
      <c r="IA10" s="405"/>
      <c r="IB10" s="405"/>
      <c r="IC10" s="405"/>
      <c r="ID10" s="405"/>
      <c r="IE10" s="405"/>
      <c r="IF10" s="405"/>
      <c r="IG10" s="405"/>
      <c r="IH10" s="405"/>
      <c r="II10" s="405"/>
      <c r="IJ10" s="405"/>
      <c r="IK10" s="405"/>
      <c r="IL10" s="405"/>
      <c r="IM10" s="405"/>
      <c r="IN10" s="405"/>
      <c r="IO10" s="405"/>
      <c r="IP10" s="405"/>
      <c r="IQ10" s="405"/>
      <c r="IR10" s="405"/>
      <c r="IS10" s="405"/>
      <c r="IT10" s="405"/>
      <c r="IU10" s="405"/>
      <c r="IV10" s="405"/>
      <c r="IW10" s="405"/>
      <c r="IX10" s="405"/>
      <c r="IY10" s="405"/>
      <c r="IZ10" s="405"/>
      <c r="JA10" s="405"/>
      <c r="JB10" s="405"/>
      <c r="JC10" s="405"/>
      <c r="JD10" s="405"/>
      <c r="JE10" s="405"/>
      <c r="JF10" s="405"/>
      <c r="JG10" s="405"/>
      <c r="JH10" s="405"/>
      <c r="JI10" s="405"/>
      <c r="JJ10" s="405"/>
      <c r="JK10" s="405"/>
      <c r="JL10" s="405"/>
      <c r="JM10" s="405"/>
      <c r="JN10" s="405"/>
      <c r="JO10" s="405"/>
      <c r="JP10" s="405"/>
      <c r="JQ10" s="405"/>
      <c r="JR10" s="405"/>
      <c r="JS10" s="405"/>
      <c r="JT10" s="405"/>
      <c r="JU10" s="405"/>
      <c r="JV10" s="405"/>
      <c r="JW10" s="405"/>
      <c r="JX10" s="405"/>
      <c r="JY10" s="405"/>
      <c r="JZ10" s="405"/>
      <c r="KA10" s="405"/>
      <c r="KB10" s="405"/>
      <c r="KC10" s="405"/>
      <c r="KD10" s="405"/>
      <c r="KE10" s="405"/>
      <c r="KF10" s="405"/>
      <c r="KG10" s="405"/>
      <c r="KH10" s="405"/>
      <c r="KI10" s="405"/>
      <c r="KJ10" s="405"/>
      <c r="KK10" s="405"/>
      <c r="KL10" s="405"/>
      <c r="KM10" s="405"/>
      <c r="KN10" s="405"/>
      <c r="KO10" s="405"/>
      <c r="KP10" s="405"/>
      <c r="KQ10" s="405"/>
      <c r="KR10" s="405"/>
      <c r="KS10" s="405"/>
      <c r="KT10" s="405"/>
      <c r="KU10" s="405"/>
      <c r="KV10" s="405"/>
      <c r="KW10" s="405"/>
      <c r="KX10" s="405"/>
      <c r="KY10" s="405"/>
      <c r="KZ10" s="405"/>
      <c r="LA10" s="405"/>
      <c r="LB10" s="405"/>
      <c r="LC10" s="405"/>
      <c r="LD10" s="405"/>
      <c r="LE10" s="405"/>
      <c r="LF10" s="405"/>
      <c r="LG10" s="405"/>
      <c r="LH10" s="405"/>
      <c r="LI10" s="405"/>
      <c r="LJ10" s="405"/>
      <c r="LK10" s="405"/>
      <c r="LL10" s="405"/>
      <c r="LM10" s="405"/>
      <c r="LN10" s="405"/>
      <c r="LO10" s="405"/>
      <c r="LP10" s="405"/>
      <c r="LQ10" s="405"/>
      <c r="LR10" s="405"/>
      <c r="LS10" s="405"/>
      <c r="LT10" s="405"/>
      <c r="LU10" s="405"/>
      <c r="LV10" s="405"/>
      <c r="LW10" s="405"/>
      <c r="LX10" s="405"/>
      <c r="LY10" s="405"/>
      <c r="LZ10" s="405"/>
      <c r="MA10" s="405"/>
      <c r="MB10" s="405"/>
      <c r="MC10" s="405"/>
      <c r="MD10" s="405"/>
      <c r="ME10" s="405"/>
      <c r="MF10" s="405"/>
      <c r="MG10" s="405"/>
      <c r="MH10" s="405"/>
      <c r="MI10" s="405"/>
      <c r="MJ10" s="405"/>
      <c r="MK10" s="405"/>
      <c r="ML10" s="405"/>
      <c r="MM10" s="405"/>
      <c r="MN10" s="405"/>
      <c r="MO10" s="405"/>
      <c r="MP10" s="405"/>
      <c r="MQ10" s="405"/>
      <c r="MR10" s="405"/>
      <c r="MS10" s="405"/>
      <c r="MT10" s="405"/>
      <c r="MU10" s="405"/>
      <c r="MV10" s="405"/>
      <c r="MW10" s="405"/>
      <c r="MX10" s="405"/>
      <c r="MY10" s="405"/>
      <c r="MZ10" s="405"/>
      <c r="NA10" s="405"/>
      <c r="NB10" s="405"/>
      <c r="NC10" s="405"/>
      <c r="ND10" s="405"/>
      <c r="NE10" s="405"/>
      <c r="NF10" s="405"/>
      <c r="NG10" s="405"/>
      <c r="NH10" s="405"/>
      <c r="NI10" s="405"/>
      <c r="NJ10" s="405"/>
      <c r="NK10" s="405"/>
      <c r="NL10" s="405"/>
      <c r="NM10" s="405"/>
      <c r="NN10" s="405"/>
      <c r="NO10" s="405"/>
      <c r="NP10" s="405"/>
      <c r="NQ10" s="405"/>
      <c r="NR10" s="405"/>
      <c r="NS10" s="405"/>
      <c r="NT10" s="405"/>
      <c r="NU10" s="405"/>
      <c r="NV10" s="405"/>
      <c r="NW10" s="405"/>
      <c r="NX10" s="405"/>
      <c r="NY10" s="405"/>
      <c r="NZ10" s="405"/>
      <c r="OA10" s="405"/>
      <c r="OB10" s="405"/>
      <c r="OC10" s="405"/>
      <c r="OD10" s="405"/>
      <c r="OE10" s="405"/>
      <c r="OF10" s="405"/>
      <c r="OG10" s="405"/>
      <c r="OH10" s="405"/>
      <c r="OI10" s="405"/>
      <c r="OJ10" s="405"/>
      <c r="OK10" s="405"/>
      <c r="OL10" s="405"/>
      <c r="OM10" s="405"/>
      <c r="ON10" s="405"/>
      <c r="OO10" s="405"/>
      <c r="OP10" s="405"/>
      <c r="OQ10" s="405"/>
      <c r="OR10" s="405"/>
      <c r="OS10" s="405"/>
      <c r="OT10" s="405"/>
      <c r="OU10" s="405"/>
      <c r="OV10" s="405"/>
      <c r="OW10" s="405"/>
      <c r="OX10" s="405"/>
      <c r="OY10" s="405"/>
      <c r="OZ10" s="405"/>
      <c r="PA10" s="405"/>
      <c r="PB10" s="405"/>
      <c r="PC10" s="405"/>
      <c r="PD10" s="405"/>
      <c r="PE10" s="405"/>
      <c r="PF10" s="405"/>
      <c r="PG10" s="405"/>
      <c r="PH10" s="405"/>
      <c r="PI10" s="405"/>
      <c r="PJ10" s="405"/>
      <c r="PK10" s="405"/>
      <c r="PL10" s="405"/>
      <c r="PM10" s="405"/>
      <c r="PN10" s="405"/>
      <c r="PO10" s="405"/>
      <c r="PP10" s="405"/>
      <c r="PQ10" s="405"/>
      <c r="PR10" s="405"/>
      <c r="PS10" s="405"/>
      <c r="PT10" s="405"/>
      <c r="PU10" s="405"/>
      <c r="PV10" s="405"/>
      <c r="PW10" s="405"/>
      <c r="PX10" s="405"/>
      <c r="PY10" s="405"/>
      <c r="PZ10" s="405"/>
      <c r="QA10" s="405"/>
      <c r="QB10" s="405"/>
      <c r="QC10" s="405"/>
      <c r="QD10" s="405"/>
      <c r="QE10" s="405"/>
      <c r="QF10" s="405"/>
      <c r="QG10" s="405"/>
      <c r="QH10" s="405"/>
      <c r="QI10" s="405"/>
      <c r="QJ10" s="405"/>
      <c r="QK10" s="405"/>
      <c r="QL10" s="405"/>
      <c r="QM10" s="405"/>
      <c r="QN10" s="405"/>
      <c r="QO10" s="405"/>
      <c r="QP10" s="405"/>
      <c r="QQ10" s="405"/>
      <c r="QR10" s="405"/>
      <c r="QS10" s="405"/>
      <c r="QT10" s="405"/>
      <c r="QU10" s="405"/>
      <c r="QV10" s="405"/>
      <c r="QW10" s="405"/>
      <c r="QX10" s="405"/>
      <c r="QY10" s="405"/>
      <c r="QZ10" s="405"/>
      <c r="RA10" s="405"/>
      <c r="RB10" s="405"/>
      <c r="RC10" s="405"/>
      <c r="RD10" s="405"/>
      <c r="RE10" s="405"/>
      <c r="RF10" s="405"/>
      <c r="RG10" s="405"/>
      <c r="RH10" s="405"/>
      <c r="RI10" s="405"/>
      <c r="RJ10" s="405"/>
      <c r="RK10" s="405"/>
      <c r="RL10" s="405"/>
      <c r="RM10" s="405"/>
      <c r="RN10" s="405"/>
      <c r="RO10" s="405"/>
      <c r="RP10" s="405"/>
      <c r="RQ10" s="405"/>
      <c r="RR10" s="405"/>
      <c r="RS10" s="405"/>
      <c r="RT10" s="405"/>
      <c r="RU10" s="405"/>
      <c r="RV10" s="405"/>
      <c r="RW10" s="405"/>
      <c r="RX10" s="405"/>
      <c r="RY10" s="405"/>
      <c r="RZ10" s="405"/>
      <c r="SA10" s="405"/>
      <c r="SB10" s="405"/>
      <c r="SC10" s="405"/>
      <c r="SD10" s="405"/>
      <c r="SE10" s="405"/>
      <c r="SF10" s="405"/>
      <c r="SG10" s="405"/>
      <c r="SH10" s="405"/>
      <c r="SI10" s="405"/>
      <c r="SJ10" s="405"/>
      <c r="SK10" s="405"/>
      <c r="SL10" s="405"/>
      <c r="SM10" s="405"/>
      <c r="SN10" s="405"/>
      <c r="SO10" s="405"/>
      <c r="SP10" s="405"/>
      <c r="SQ10" s="405"/>
      <c r="SR10" s="405"/>
      <c r="SS10" s="405"/>
      <c r="ST10" s="405"/>
      <c r="SU10" s="405"/>
      <c r="SV10" s="405"/>
      <c r="SW10" s="405"/>
      <c r="SX10" s="405"/>
      <c r="SY10" s="405"/>
      <c r="SZ10" s="405"/>
      <c r="TA10" s="405"/>
      <c r="TB10" s="405"/>
      <c r="TC10" s="405"/>
      <c r="TD10" s="405"/>
      <c r="TE10" s="405"/>
      <c r="TF10" s="405"/>
      <c r="TG10" s="405"/>
      <c r="TH10" s="405"/>
      <c r="TI10" s="405"/>
      <c r="TJ10" s="405"/>
      <c r="TK10" s="405"/>
      <c r="TL10" s="405"/>
      <c r="TM10" s="405"/>
      <c r="TN10" s="405"/>
      <c r="TO10" s="405"/>
      <c r="TP10" s="405"/>
      <c r="TQ10" s="405"/>
      <c r="TR10" s="405"/>
      <c r="TS10" s="405"/>
      <c r="TT10" s="405"/>
      <c r="TU10" s="405"/>
      <c r="TV10" s="405"/>
      <c r="TW10" s="405"/>
      <c r="TX10" s="405"/>
      <c r="TY10" s="405"/>
      <c r="TZ10" s="405"/>
      <c r="UA10" s="405"/>
      <c r="UB10" s="405"/>
      <c r="UC10" s="405"/>
      <c r="UD10" s="405"/>
      <c r="UE10" s="405"/>
      <c r="UF10" s="405"/>
      <c r="UG10" s="405"/>
      <c r="UH10" s="405"/>
      <c r="UI10" s="405"/>
      <c r="UJ10" s="405"/>
      <c r="UK10" s="405"/>
      <c r="UL10" s="405"/>
      <c r="UM10" s="405"/>
      <c r="UN10" s="405"/>
      <c r="UO10" s="405"/>
      <c r="UP10" s="405"/>
      <c r="UQ10" s="405"/>
      <c r="UR10" s="405"/>
      <c r="US10" s="405"/>
      <c r="UT10" s="405"/>
      <c r="UU10" s="405"/>
      <c r="UV10" s="405"/>
      <c r="UW10" s="405"/>
      <c r="UX10" s="405"/>
      <c r="UY10" s="405"/>
      <c r="UZ10" s="405"/>
      <c r="VA10" s="405"/>
      <c r="VB10" s="405"/>
      <c r="VC10" s="405"/>
      <c r="VD10" s="405"/>
      <c r="VE10" s="405"/>
      <c r="VF10" s="405"/>
      <c r="VG10" s="405"/>
      <c r="VH10" s="405"/>
      <c r="VI10" s="405"/>
      <c r="VJ10" s="405"/>
      <c r="VK10" s="405"/>
      <c r="VL10" s="405"/>
      <c r="VM10" s="405"/>
      <c r="VN10" s="405"/>
      <c r="VO10" s="405"/>
      <c r="VP10" s="405"/>
      <c r="VQ10" s="405"/>
      <c r="VR10" s="405"/>
      <c r="VS10" s="405"/>
      <c r="VT10" s="405"/>
      <c r="VU10" s="405"/>
      <c r="VV10" s="405"/>
      <c r="VW10" s="405"/>
      <c r="VX10" s="405"/>
      <c r="VY10" s="405"/>
      <c r="VZ10" s="405"/>
      <c r="WA10" s="405"/>
      <c r="WB10" s="405"/>
      <c r="WC10" s="405"/>
      <c r="WD10" s="405"/>
      <c r="WE10" s="405"/>
      <c r="WF10" s="405"/>
      <c r="WG10" s="405"/>
      <c r="WH10" s="405"/>
      <c r="WI10" s="405"/>
      <c r="WJ10" s="405"/>
      <c r="WK10" s="405"/>
      <c r="WL10" s="405"/>
      <c r="WM10" s="405"/>
      <c r="WN10" s="405"/>
      <c r="WO10" s="405"/>
      <c r="WP10" s="405"/>
      <c r="WQ10" s="405"/>
      <c r="WR10" s="405"/>
      <c r="WS10" s="405"/>
      <c r="WT10" s="405"/>
      <c r="WU10" s="405"/>
      <c r="WV10" s="405"/>
      <c r="WW10" s="405"/>
      <c r="WX10" s="405"/>
      <c r="WY10" s="405"/>
      <c r="WZ10" s="405"/>
      <c r="XA10" s="405"/>
      <c r="XB10" s="405"/>
      <c r="XC10" s="405"/>
      <c r="XD10" s="405"/>
      <c r="XE10" s="405"/>
      <c r="XF10" s="405"/>
      <c r="XG10" s="405"/>
      <c r="XH10" s="405"/>
      <c r="XI10" s="405"/>
      <c r="XJ10" s="405"/>
      <c r="XK10" s="405"/>
      <c r="XL10" s="405"/>
      <c r="XM10" s="405"/>
      <c r="XN10" s="405"/>
      <c r="XO10" s="405"/>
      <c r="XP10" s="405"/>
      <c r="XQ10" s="405"/>
      <c r="XR10" s="405"/>
      <c r="XS10" s="405"/>
      <c r="XT10" s="405"/>
      <c r="XU10" s="405"/>
      <c r="XV10" s="405"/>
      <c r="XW10" s="405"/>
      <c r="XX10" s="405"/>
      <c r="XY10" s="405"/>
      <c r="XZ10" s="405"/>
      <c r="YA10" s="405"/>
      <c r="YB10" s="405"/>
      <c r="YC10" s="405"/>
      <c r="YD10" s="405"/>
      <c r="YE10" s="405"/>
      <c r="YF10" s="405"/>
      <c r="YG10" s="405"/>
      <c r="YH10" s="405"/>
      <c r="YI10" s="405"/>
      <c r="YJ10" s="405"/>
      <c r="YK10" s="405"/>
      <c r="YL10" s="405"/>
      <c r="YM10" s="405"/>
      <c r="YN10" s="405"/>
      <c r="YO10" s="405"/>
      <c r="YP10" s="405"/>
      <c r="YQ10" s="405"/>
      <c r="YR10" s="405"/>
      <c r="YS10" s="405"/>
      <c r="YT10" s="405"/>
      <c r="YU10" s="405"/>
      <c r="YV10" s="405"/>
      <c r="YW10" s="405"/>
      <c r="YX10" s="405"/>
      <c r="YY10" s="405"/>
      <c r="YZ10" s="405"/>
      <c r="ZA10" s="405"/>
      <c r="ZB10" s="405"/>
      <c r="ZC10" s="405"/>
      <c r="ZD10" s="405"/>
      <c r="ZE10" s="405"/>
      <c r="ZF10" s="405"/>
      <c r="ZG10" s="405"/>
      <c r="ZH10" s="405"/>
      <c r="ZI10" s="405"/>
      <c r="ZJ10" s="405"/>
      <c r="ZK10" s="405"/>
      <c r="ZL10" s="405"/>
      <c r="ZM10" s="405"/>
      <c r="ZN10" s="405"/>
      <c r="ZO10" s="405"/>
      <c r="ZP10" s="405"/>
      <c r="ZQ10" s="405"/>
      <c r="ZR10" s="405"/>
      <c r="ZS10" s="405"/>
      <c r="ZT10" s="405"/>
      <c r="ZU10" s="405"/>
      <c r="ZV10" s="405"/>
      <c r="ZW10" s="405"/>
      <c r="ZX10" s="405"/>
      <c r="ZY10" s="405"/>
      <c r="ZZ10" s="405"/>
      <c r="AAA10" s="405"/>
      <c r="AAB10" s="405"/>
      <c r="AAC10" s="405"/>
      <c r="AAD10" s="405"/>
      <c r="AAE10" s="405"/>
      <c r="AAF10" s="405"/>
      <c r="AAG10" s="405"/>
      <c r="AAH10" s="405"/>
      <c r="AAI10" s="405"/>
      <c r="AAJ10" s="405"/>
      <c r="AAK10" s="405"/>
      <c r="AAL10" s="405"/>
      <c r="AAM10" s="405"/>
      <c r="AAN10" s="405"/>
      <c r="AAO10" s="405"/>
      <c r="AAP10" s="405"/>
      <c r="AAQ10" s="405"/>
      <c r="AAR10" s="405"/>
      <c r="AAS10" s="405"/>
      <c r="AAT10" s="405"/>
      <c r="AAU10" s="405"/>
      <c r="AAV10" s="405"/>
      <c r="AAW10" s="405"/>
      <c r="AAX10" s="405"/>
      <c r="AAY10" s="405"/>
      <c r="AAZ10" s="405"/>
      <c r="ABA10" s="405"/>
      <c r="ABB10" s="405"/>
      <c r="ABC10" s="405"/>
      <c r="ABD10" s="405"/>
      <c r="ABE10" s="405"/>
      <c r="ABF10" s="405"/>
      <c r="ABG10" s="405"/>
      <c r="ABH10" s="405"/>
      <c r="ABI10" s="405"/>
      <c r="ABJ10" s="405"/>
      <c r="ABK10" s="405"/>
      <c r="ABL10" s="405"/>
      <c r="ABM10" s="405"/>
      <c r="ABN10" s="405"/>
      <c r="ABO10" s="405"/>
      <c r="ABP10" s="405"/>
      <c r="ABQ10" s="405"/>
      <c r="ABR10" s="405"/>
      <c r="ABS10" s="405"/>
      <c r="ABT10" s="405"/>
      <c r="ABU10" s="405"/>
      <c r="ABV10" s="405"/>
      <c r="ABW10" s="405"/>
      <c r="ABX10" s="405"/>
      <c r="ABY10" s="405"/>
      <c r="ABZ10" s="405"/>
      <c r="ACA10" s="405"/>
      <c r="ACB10" s="405"/>
      <c r="ACC10" s="405"/>
      <c r="ACD10" s="405"/>
      <c r="ACE10" s="405"/>
      <c r="ACF10" s="405"/>
      <c r="ACG10" s="405"/>
      <c r="ACH10" s="405"/>
      <c r="ACI10" s="405"/>
      <c r="ACJ10" s="405"/>
      <c r="ACK10" s="405"/>
      <c r="ACL10" s="405"/>
      <c r="ACM10" s="405"/>
      <c r="ACN10" s="405"/>
      <c r="ACO10" s="405"/>
      <c r="ACP10" s="405"/>
      <c r="ACQ10" s="405"/>
      <c r="ACR10" s="405"/>
      <c r="ACS10" s="405"/>
      <c r="ACT10" s="405"/>
      <c r="ACU10" s="405"/>
      <c r="ACV10" s="405"/>
      <c r="ACW10" s="405"/>
      <c r="ACX10" s="405"/>
      <c r="ACY10" s="405"/>
      <c r="ACZ10" s="405"/>
      <c r="ADA10" s="405"/>
      <c r="ADB10" s="405"/>
      <c r="ADC10" s="405"/>
      <c r="ADD10" s="405"/>
      <c r="ADE10" s="405"/>
      <c r="ADF10" s="405"/>
      <c r="ADG10" s="405"/>
      <c r="ADH10" s="405"/>
      <c r="ADI10" s="405"/>
      <c r="ADJ10" s="405"/>
      <c r="ADK10" s="405"/>
      <c r="ADL10" s="405"/>
      <c r="ADM10" s="405"/>
      <c r="ADN10" s="405"/>
      <c r="ADO10" s="405"/>
      <c r="ADP10" s="405"/>
      <c r="ADQ10" s="405"/>
      <c r="ADR10" s="405"/>
      <c r="ADS10" s="405"/>
      <c r="ADT10" s="405"/>
      <c r="ADU10" s="405"/>
      <c r="ADV10" s="405"/>
      <c r="ADW10" s="405"/>
      <c r="ADX10" s="405"/>
      <c r="ADY10" s="405"/>
      <c r="ADZ10" s="405"/>
      <c r="AEA10" s="405"/>
      <c r="AEB10" s="405"/>
      <c r="AEC10" s="405"/>
      <c r="AED10" s="405"/>
      <c r="AEE10" s="405"/>
      <c r="AEF10" s="405"/>
      <c r="AEG10" s="405"/>
      <c r="AEH10" s="405"/>
      <c r="AEI10" s="405"/>
      <c r="AEJ10" s="405"/>
      <c r="AEK10" s="405"/>
      <c r="AEL10" s="405"/>
      <c r="AEM10" s="405"/>
      <c r="AEN10" s="405"/>
      <c r="AEO10" s="405"/>
      <c r="AEP10" s="405"/>
      <c r="AEQ10" s="405"/>
      <c r="AER10" s="405"/>
      <c r="AES10" s="405"/>
      <c r="AET10" s="405"/>
      <c r="AEU10" s="405"/>
      <c r="AEV10" s="405"/>
      <c r="AEW10" s="405"/>
      <c r="AEX10" s="405"/>
      <c r="AEY10" s="405"/>
      <c r="AEZ10" s="405"/>
      <c r="AFA10" s="405"/>
      <c r="AFB10" s="405"/>
      <c r="AFC10" s="405"/>
      <c r="AFD10" s="405"/>
      <c r="AFE10" s="405"/>
      <c r="AFF10" s="405"/>
      <c r="AFG10" s="405"/>
      <c r="AFH10" s="405"/>
      <c r="AFI10" s="405"/>
      <c r="AFJ10" s="405"/>
      <c r="AFK10" s="405"/>
      <c r="AFL10" s="405"/>
      <c r="AFM10" s="405"/>
      <c r="AFN10" s="405"/>
      <c r="AFO10" s="405"/>
      <c r="AFP10" s="405"/>
      <c r="AFQ10" s="405"/>
      <c r="AFR10" s="405"/>
      <c r="AFS10" s="405"/>
      <c r="AFT10" s="405"/>
      <c r="AFU10" s="405"/>
      <c r="AFV10" s="405"/>
      <c r="AFW10" s="405"/>
      <c r="AFX10" s="405"/>
      <c r="AFY10" s="405"/>
      <c r="AFZ10" s="405"/>
      <c r="AGA10" s="405"/>
      <c r="AGB10" s="405"/>
      <c r="AGC10" s="405"/>
      <c r="AGD10" s="405"/>
      <c r="AGE10" s="405"/>
      <c r="AGF10" s="405"/>
      <c r="AGG10" s="405"/>
      <c r="AGH10" s="405"/>
      <c r="AGI10" s="405"/>
      <c r="AGJ10" s="405"/>
      <c r="AGK10" s="405"/>
      <c r="AGL10" s="405"/>
      <c r="AGM10" s="405"/>
      <c r="AGN10" s="405"/>
      <c r="AGO10" s="405"/>
      <c r="AGP10" s="405"/>
      <c r="AGQ10" s="405"/>
      <c r="AGR10" s="405"/>
      <c r="AGS10" s="405"/>
      <c r="AGT10" s="405"/>
      <c r="AGU10" s="405"/>
      <c r="AGV10" s="405"/>
      <c r="AGW10" s="405"/>
      <c r="AGX10" s="405"/>
      <c r="AGY10" s="405"/>
      <c r="AGZ10" s="405"/>
      <c r="AHA10" s="405"/>
      <c r="AHB10" s="405"/>
      <c r="AHC10" s="405"/>
      <c r="AHD10" s="405"/>
      <c r="AHE10" s="405"/>
      <c r="AHF10" s="405"/>
      <c r="AHG10" s="405"/>
      <c r="AHH10" s="405"/>
      <c r="AHI10" s="405"/>
      <c r="AHJ10" s="405"/>
      <c r="AHK10" s="405"/>
      <c r="AHL10" s="405"/>
      <c r="AHM10" s="405"/>
      <c r="AHN10" s="405"/>
      <c r="AHO10" s="405"/>
      <c r="AHP10" s="405"/>
      <c r="AHQ10" s="405"/>
      <c r="AHR10" s="405"/>
      <c r="AHS10" s="405"/>
      <c r="AHT10" s="405"/>
      <c r="AHU10" s="405"/>
      <c r="AHV10" s="405"/>
      <c r="AHW10" s="405"/>
      <c r="AHX10" s="405"/>
      <c r="AHY10" s="405"/>
      <c r="AHZ10" s="405"/>
      <c r="AIA10" s="405"/>
      <c r="AIB10" s="405"/>
      <c r="AIC10" s="405"/>
      <c r="AID10" s="405"/>
      <c r="AIE10" s="405"/>
      <c r="AIF10" s="405"/>
      <c r="AIG10" s="405"/>
      <c r="AIH10" s="405"/>
      <c r="AII10" s="405"/>
      <c r="AIJ10" s="405"/>
      <c r="AIK10" s="405"/>
      <c r="AIL10" s="405"/>
      <c r="AIM10" s="405"/>
      <c r="AIN10" s="405"/>
      <c r="AIO10" s="405"/>
      <c r="AIP10" s="405"/>
      <c r="AIQ10" s="405"/>
      <c r="AIR10" s="405"/>
      <c r="AIS10" s="405"/>
      <c r="AIT10" s="405"/>
      <c r="AIU10" s="405"/>
      <c r="AIV10" s="405"/>
      <c r="AIW10" s="405"/>
      <c r="AIX10" s="405"/>
      <c r="AIY10" s="405"/>
      <c r="AIZ10" s="405"/>
      <c r="AJA10" s="405"/>
      <c r="AJB10" s="405"/>
      <c r="AJC10" s="405"/>
      <c r="AJD10" s="405"/>
      <c r="AJE10" s="405"/>
      <c r="AJF10" s="405"/>
      <c r="AJG10" s="405"/>
      <c r="AJH10" s="405"/>
      <c r="AJI10" s="405"/>
      <c r="AJJ10" s="405"/>
      <c r="AJK10" s="405"/>
      <c r="AJL10" s="405"/>
      <c r="AJM10" s="405"/>
      <c r="AJN10" s="405"/>
      <c r="AJO10" s="405"/>
      <c r="AJP10" s="405"/>
      <c r="AJQ10" s="405"/>
      <c r="AJR10" s="405"/>
      <c r="AJS10" s="405"/>
      <c r="AJT10" s="405"/>
      <c r="AJU10" s="405"/>
      <c r="AJV10" s="405"/>
      <c r="AJW10" s="405"/>
      <c r="AJX10" s="405"/>
      <c r="AJY10" s="405"/>
      <c r="AJZ10" s="405"/>
      <c r="AKA10" s="405"/>
      <c r="AKB10" s="405"/>
      <c r="AKC10" s="405"/>
      <c r="AKD10" s="405"/>
      <c r="AKE10" s="405"/>
      <c r="AKF10" s="405"/>
      <c r="AKG10" s="405"/>
      <c r="AKH10" s="405"/>
      <c r="AKI10" s="405"/>
      <c r="AKJ10" s="405"/>
      <c r="AKK10" s="405"/>
      <c r="AKL10" s="405"/>
      <c r="AKM10" s="405"/>
      <c r="AKN10" s="405"/>
      <c r="AKO10" s="405"/>
      <c r="AKP10" s="405"/>
      <c r="AKQ10" s="405"/>
      <c r="AKR10" s="405"/>
      <c r="AKS10" s="405"/>
      <c r="AKT10" s="405"/>
      <c r="AKU10" s="405"/>
      <c r="AKV10" s="405"/>
      <c r="AKW10" s="405"/>
      <c r="AKX10" s="405"/>
      <c r="AKY10" s="405"/>
      <c r="AKZ10" s="405"/>
      <c r="ALA10" s="405"/>
      <c r="ALB10" s="405"/>
      <c r="ALC10" s="405"/>
      <c r="ALD10" s="405"/>
      <c r="ALE10" s="405"/>
      <c r="ALF10" s="405"/>
      <c r="ALG10" s="405"/>
      <c r="ALH10" s="405"/>
      <c r="ALI10" s="405"/>
      <c r="ALJ10" s="405"/>
      <c r="ALK10" s="405"/>
      <c r="ALL10" s="405"/>
      <c r="ALM10" s="405"/>
      <c r="ALN10" s="405"/>
      <c r="ALO10" s="405"/>
      <c r="ALP10" s="405"/>
      <c r="ALQ10" s="405"/>
      <c r="ALR10" s="405"/>
      <c r="ALS10" s="405"/>
      <c r="ALT10" s="405"/>
      <c r="ALU10" s="405"/>
      <c r="ALV10" s="405"/>
      <c r="ALW10" s="405"/>
      <c r="ALX10" s="405"/>
      <c r="ALY10" s="405"/>
      <c r="ALZ10" s="405"/>
      <c r="AMA10" s="405"/>
      <c r="AMB10" s="405"/>
      <c r="AMC10" s="405"/>
      <c r="AMD10" s="405"/>
      <c r="AME10" s="405"/>
      <c r="AMF10" s="405"/>
      <c r="AMG10" s="405"/>
      <c r="AMH10" s="405"/>
      <c r="AMI10" s="405"/>
      <c r="AMJ10" s="405"/>
    </row>
    <row r="11" spans="1:1024" ht="15.75" customHeight="1" x14ac:dyDescent="0.45">
      <c r="A11" s="389" t="s">
        <v>24</v>
      </c>
      <c r="B11" s="390" t="s">
        <v>5601</v>
      </c>
      <c r="C11" s="400" t="s">
        <v>5613</v>
      </c>
      <c r="D11" s="389"/>
      <c r="E11" s="389" t="s">
        <v>8473</v>
      </c>
      <c r="F11" s="389"/>
      <c r="G11" s="389" t="s">
        <v>454</v>
      </c>
      <c r="H11" s="389" t="s">
        <v>109</v>
      </c>
      <c r="I11" s="389" t="s">
        <v>210</v>
      </c>
      <c r="J11" s="389" t="s">
        <v>269</v>
      </c>
      <c r="K11" s="393" t="s">
        <v>228</v>
      </c>
      <c r="L11" s="389" t="s">
        <v>272</v>
      </c>
      <c r="M11" s="389"/>
      <c r="N11" s="389" t="s">
        <v>300</v>
      </c>
      <c r="O11" s="394" t="s">
        <v>5614</v>
      </c>
      <c r="P11" s="399" t="s">
        <v>5615</v>
      </c>
      <c r="Q11" s="395">
        <v>0</v>
      </c>
      <c r="R11" s="395">
        <v>0</v>
      </c>
      <c r="S11" s="395">
        <v>0</v>
      </c>
      <c r="T11" s="395">
        <v>0</v>
      </c>
      <c r="U11" s="395">
        <v>0</v>
      </c>
      <c r="V11" s="395">
        <v>0</v>
      </c>
      <c r="W11" s="395">
        <v>0</v>
      </c>
      <c r="X11" s="395">
        <v>0</v>
      </c>
      <c r="Y11" s="395"/>
      <c r="Z11" s="395">
        <v>0</v>
      </c>
      <c r="AA11" s="395">
        <v>0</v>
      </c>
      <c r="AB11" s="395">
        <v>0</v>
      </c>
      <c r="AC11" s="395">
        <v>0</v>
      </c>
      <c r="AD11" s="395">
        <v>0</v>
      </c>
      <c r="AE11" s="395">
        <v>0</v>
      </c>
      <c r="AF11" s="395">
        <v>0</v>
      </c>
      <c r="AG11" s="395">
        <v>0</v>
      </c>
      <c r="AH11" s="395">
        <v>0</v>
      </c>
      <c r="AI11" s="395">
        <v>0</v>
      </c>
      <c r="AJ11" s="395">
        <v>0</v>
      </c>
      <c r="AK11" s="395">
        <v>0</v>
      </c>
      <c r="AL11" s="395">
        <v>0</v>
      </c>
      <c r="AM11" s="395">
        <v>0</v>
      </c>
      <c r="AN11" s="395">
        <v>0</v>
      </c>
      <c r="AO11" s="395">
        <v>0</v>
      </c>
      <c r="AP11" s="395">
        <v>0</v>
      </c>
      <c r="AQ11" s="395">
        <v>0</v>
      </c>
      <c r="AR11" s="395">
        <v>0</v>
      </c>
      <c r="AS11" s="395">
        <v>0</v>
      </c>
      <c r="AT11" s="395">
        <v>0</v>
      </c>
      <c r="AU11" s="395">
        <v>0</v>
      </c>
      <c r="AV11" s="395">
        <v>0</v>
      </c>
      <c r="AW11" s="395">
        <v>0</v>
      </c>
      <c r="AX11" s="395">
        <v>0</v>
      </c>
      <c r="AY11" s="395">
        <v>0</v>
      </c>
      <c r="AZ11" s="395">
        <v>0</v>
      </c>
      <c r="BA11" s="395">
        <v>0</v>
      </c>
      <c r="BB11" s="395">
        <v>0</v>
      </c>
      <c r="BC11" s="395">
        <v>0</v>
      </c>
      <c r="BD11" s="395">
        <v>0</v>
      </c>
      <c r="BE11" s="395">
        <v>0</v>
      </c>
      <c r="BF11" s="395">
        <v>0</v>
      </c>
      <c r="BG11" s="395">
        <v>0</v>
      </c>
      <c r="BH11" s="395">
        <v>0</v>
      </c>
      <c r="BI11" s="395">
        <v>0</v>
      </c>
      <c r="BJ11" s="395">
        <v>0</v>
      </c>
      <c r="BK11" s="395">
        <v>0</v>
      </c>
      <c r="BL11" s="395">
        <v>0</v>
      </c>
      <c r="BM11" s="395">
        <v>0</v>
      </c>
      <c r="BN11" s="395">
        <v>0</v>
      </c>
      <c r="BO11" s="395">
        <v>0</v>
      </c>
      <c r="BP11" s="395">
        <v>0</v>
      </c>
      <c r="BQ11" s="395">
        <v>0</v>
      </c>
      <c r="BR11" s="389">
        <v>1</v>
      </c>
      <c r="BS11" s="389">
        <v>1</v>
      </c>
      <c r="BT11" s="389">
        <v>1</v>
      </c>
      <c r="BU11" s="389">
        <v>1</v>
      </c>
      <c r="BV11" s="389">
        <v>1</v>
      </c>
      <c r="BW11" s="389">
        <v>1</v>
      </c>
      <c r="BX11" s="389">
        <v>1</v>
      </c>
      <c r="BY11" s="389">
        <v>1</v>
      </c>
      <c r="BZ11" s="389">
        <v>1</v>
      </c>
      <c r="CA11" s="395">
        <v>0</v>
      </c>
      <c r="CB11" s="397">
        <v>0</v>
      </c>
      <c r="CC11" s="395">
        <v>0</v>
      </c>
      <c r="CD11" s="395">
        <v>0</v>
      </c>
      <c r="CE11" s="395">
        <v>0</v>
      </c>
      <c r="CF11" s="395">
        <v>0</v>
      </c>
      <c r="CG11" s="395">
        <v>0</v>
      </c>
      <c r="CH11" s="395">
        <v>0</v>
      </c>
      <c r="CI11" s="395">
        <v>0</v>
      </c>
      <c r="CJ11" s="395">
        <v>0</v>
      </c>
      <c r="CK11" s="395">
        <v>0</v>
      </c>
      <c r="CL11" s="395">
        <v>0</v>
      </c>
      <c r="CM11" s="395">
        <v>0</v>
      </c>
      <c r="CN11" s="395">
        <v>0</v>
      </c>
      <c r="CO11" s="395">
        <v>0</v>
      </c>
      <c r="CP11" s="395">
        <v>0</v>
      </c>
      <c r="CQ11" s="395">
        <v>0</v>
      </c>
      <c r="CR11" s="395">
        <v>0</v>
      </c>
      <c r="CS11" s="395">
        <v>0</v>
      </c>
      <c r="CT11" s="395">
        <v>0</v>
      </c>
      <c r="CU11" s="395">
        <v>0</v>
      </c>
      <c r="CV11" s="398">
        <v>0</v>
      </c>
      <c r="CW11" s="393">
        <f t="shared" si="0"/>
        <v>9</v>
      </c>
      <c r="CX11" s="393">
        <v>1</v>
      </c>
      <c r="CY11" s="393">
        <v>0</v>
      </c>
      <c r="CZ11" s="393">
        <v>0</v>
      </c>
      <c r="DA11" s="393">
        <v>1</v>
      </c>
      <c r="DB11" s="396"/>
      <c r="DC11" s="393"/>
      <c r="DD11" s="393"/>
      <c r="DE11" s="393"/>
      <c r="DF11" s="393" t="s">
        <v>775</v>
      </c>
      <c r="DG11" s="393"/>
      <c r="DH11" s="393"/>
      <c r="DI11" s="393"/>
      <c r="DJ11" s="393"/>
      <c r="DK11" s="393"/>
      <c r="DL11" s="393"/>
      <c r="DM11" s="393"/>
      <c r="DN11" s="393"/>
      <c r="DO11" s="393"/>
      <c r="DP11" s="393"/>
      <c r="DQ11" s="393"/>
      <c r="DR11" s="393"/>
      <c r="DS11" s="393"/>
      <c r="DT11" s="393"/>
      <c r="DU11" s="393"/>
      <c r="DV11" s="393"/>
      <c r="DW11" s="393"/>
      <c r="DX11" s="393"/>
      <c r="DY11" s="393"/>
      <c r="DZ11" s="393"/>
      <c r="EA11" s="393"/>
      <c r="EB11" s="393"/>
      <c r="EC11" s="393"/>
      <c r="ED11" s="393"/>
      <c r="EE11" s="393"/>
      <c r="EF11" s="393"/>
      <c r="EG11" s="393"/>
      <c r="EH11" s="393"/>
      <c r="EI11" s="393"/>
      <c r="EJ11" s="393"/>
      <c r="EK11" s="393"/>
      <c r="EL11" s="393"/>
      <c r="EM11" s="393"/>
      <c r="EN11" s="393"/>
      <c r="EO11" s="393"/>
      <c r="EP11" s="393"/>
      <c r="EQ11" s="393"/>
      <c r="ER11" s="393"/>
      <c r="ES11" s="393"/>
      <c r="ET11" s="393"/>
      <c r="EU11" s="393"/>
      <c r="EV11" s="393"/>
      <c r="EW11" s="393"/>
      <c r="EX11" s="393"/>
      <c r="EY11" s="393"/>
      <c r="EZ11" s="393"/>
      <c r="FA11" s="393"/>
      <c r="FB11" s="393"/>
      <c r="FC11" s="393"/>
      <c r="FD11" s="393"/>
      <c r="FE11" s="393"/>
      <c r="FF11" s="393"/>
      <c r="FG11" s="393"/>
      <c r="FH11" s="393"/>
      <c r="FI11" s="393"/>
      <c r="FJ11" s="393"/>
      <c r="FK11" s="393"/>
      <c r="FL11" s="393"/>
      <c r="FM11" s="393"/>
      <c r="FN11" s="393"/>
      <c r="FO11" s="393"/>
      <c r="FP11" s="393"/>
      <c r="FQ11" s="393"/>
      <c r="FR11" s="393"/>
      <c r="FS11" s="393"/>
      <c r="FT11" s="393"/>
      <c r="FU11" s="393"/>
      <c r="FV11" s="393"/>
      <c r="FW11" s="393"/>
      <c r="FX11" s="393"/>
      <c r="FY11" s="393"/>
      <c r="FZ11" s="393"/>
      <c r="GA11" s="393"/>
      <c r="GB11" s="393"/>
      <c r="GC11" s="393"/>
      <c r="GD11" s="393"/>
      <c r="GE11" s="393"/>
      <c r="GF11" s="393"/>
      <c r="GG11" s="393"/>
      <c r="GH11" s="393"/>
      <c r="GI11" s="393"/>
      <c r="GJ11" s="393"/>
      <c r="GK11" s="393"/>
      <c r="GL11" s="393"/>
      <c r="GM11" s="393"/>
      <c r="GN11" s="393"/>
      <c r="GO11" s="393"/>
      <c r="GP11" s="393"/>
      <c r="GQ11" s="393"/>
      <c r="GR11" s="393"/>
      <c r="GS11" s="393"/>
      <c r="GT11" s="393"/>
      <c r="GU11" s="393"/>
      <c r="GV11" s="393"/>
      <c r="GW11" s="393"/>
      <c r="GX11" s="393"/>
      <c r="GY11" s="393"/>
      <c r="GZ11" s="393"/>
      <c r="HA11" s="393"/>
      <c r="HB11" s="393"/>
      <c r="HC11" s="393"/>
      <c r="HD11" s="393"/>
      <c r="HE11" s="393"/>
      <c r="HF11" s="393"/>
      <c r="HG11" s="393"/>
      <c r="HH11" s="393"/>
      <c r="HI11" s="393"/>
      <c r="HJ11" s="393"/>
      <c r="HK11" s="393"/>
      <c r="HL11" s="393"/>
      <c r="HM11" s="393"/>
      <c r="HN11" s="393"/>
      <c r="HO11" s="393"/>
      <c r="HP11" s="393"/>
      <c r="HQ11" s="393"/>
      <c r="HR11" s="393"/>
      <c r="HS11" s="393"/>
      <c r="HT11" s="393"/>
      <c r="HU11" s="393"/>
      <c r="HV11" s="393"/>
      <c r="HW11" s="393"/>
      <c r="HX11" s="393"/>
      <c r="HY11" s="393"/>
      <c r="HZ11" s="393"/>
      <c r="IA11" s="393"/>
      <c r="IB11" s="393"/>
      <c r="IC11" s="393"/>
      <c r="ID11" s="393"/>
      <c r="IE11" s="393"/>
      <c r="IF11" s="393"/>
      <c r="IG11" s="393"/>
      <c r="IH11" s="393"/>
      <c r="II11" s="393"/>
      <c r="IJ11" s="393"/>
      <c r="IK11" s="393"/>
      <c r="IL11" s="393"/>
      <c r="IM11" s="393"/>
      <c r="IN11" s="393"/>
      <c r="IO11" s="393"/>
      <c r="IP11" s="393"/>
      <c r="IQ11" s="393"/>
      <c r="IR11" s="393"/>
      <c r="IS11" s="393"/>
      <c r="IT11" s="393"/>
      <c r="IU11" s="393"/>
      <c r="IV11" s="393"/>
      <c r="IW11" s="393"/>
      <c r="IX11" s="393"/>
      <c r="IY11" s="393"/>
      <c r="IZ11" s="393"/>
      <c r="JA11" s="393"/>
      <c r="JB11" s="393"/>
      <c r="JC11" s="393"/>
      <c r="JD11" s="393"/>
      <c r="JE11" s="393"/>
      <c r="JF11" s="393"/>
      <c r="JG11" s="393"/>
      <c r="JH11" s="393"/>
      <c r="JI11" s="393"/>
      <c r="JJ11" s="393"/>
      <c r="JK11" s="393"/>
      <c r="JL11" s="393"/>
      <c r="JM11" s="393"/>
      <c r="JN11" s="393"/>
      <c r="JO11" s="393"/>
      <c r="JP11" s="393"/>
      <c r="JQ11" s="393"/>
      <c r="JR11" s="393"/>
      <c r="JS11" s="393"/>
      <c r="JT11" s="393"/>
      <c r="JU11" s="393"/>
      <c r="JV11" s="393"/>
      <c r="JW11" s="393"/>
      <c r="JX11" s="393"/>
      <c r="JY11" s="393"/>
      <c r="JZ11" s="393"/>
      <c r="KA11" s="393"/>
      <c r="KB11" s="393"/>
      <c r="KC11" s="393"/>
      <c r="KD11" s="393"/>
      <c r="KE11" s="393"/>
      <c r="KF11" s="393"/>
      <c r="KG11" s="393"/>
      <c r="KH11" s="393"/>
      <c r="KI11" s="393"/>
      <c r="KJ11" s="393"/>
      <c r="KK11" s="393"/>
      <c r="KL11" s="393"/>
      <c r="KM11" s="393"/>
      <c r="KN11" s="393"/>
      <c r="KO11" s="393"/>
      <c r="KP11" s="393"/>
      <c r="KQ11" s="393"/>
      <c r="KR11" s="393"/>
      <c r="KS11" s="393"/>
      <c r="KT11" s="393"/>
      <c r="KU11" s="393"/>
      <c r="KV11" s="393"/>
      <c r="KW11" s="393"/>
      <c r="KX11" s="393"/>
      <c r="KY11" s="393"/>
      <c r="KZ11" s="393"/>
      <c r="LA11" s="393"/>
      <c r="LB11" s="393"/>
      <c r="LC11" s="393"/>
      <c r="LD11" s="393"/>
      <c r="LE11" s="393"/>
      <c r="LF11" s="393"/>
      <c r="LG11" s="393"/>
      <c r="LH11" s="393"/>
      <c r="LI11" s="393"/>
      <c r="LJ11" s="393"/>
      <c r="LK11" s="393"/>
      <c r="LL11" s="393"/>
      <c r="LM11" s="393"/>
      <c r="LN11" s="393"/>
      <c r="LO11" s="393"/>
      <c r="LP11" s="393"/>
      <c r="LQ11" s="393"/>
      <c r="LR11" s="393"/>
      <c r="LS11" s="393"/>
      <c r="LT11" s="393"/>
      <c r="LU11" s="393"/>
      <c r="LV11" s="393"/>
      <c r="LW11" s="393"/>
      <c r="LX11" s="393"/>
      <c r="LY11" s="393"/>
      <c r="LZ11" s="393"/>
      <c r="MA11" s="393"/>
      <c r="MB11" s="393"/>
      <c r="MC11" s="393"/>
      <c r="MD11" s="393"/>
      <c r="ME11" s="393"/>
      <c r="MF11" s="393"/>
      <c r="MG11" s="393"/>
      <c r="MH11" s="393"/>
      <c r="MI11" s="393"/>
      <c r="MJ11" s="393"/>
      <c r="MK11" s="393"/>
      <c r="ML11" s="393"/>
      <c r="MM11" s="393"/>
      <c r="MN11" s="393"/>
      <c r="MO11" s="393"/>
      <c r="MP11" s="393"/>
      <c r="MQ11" s="393"/>
      <c r="MR11" s="393"/>
      <c r="MS11" s="393"/>
      <c r="MT11" s="393"/>
      <c r="MU11" s="393"/>
      <c r="MV11" s="393"/>
      <c r="MW11" s="393"/>
      <c r="MX11" s="393"/>
      <c r="MY11" s="393"/>
      <c r="MZ11" s="393"/>
      <c r="NA11" s="393"/>
      <c r="NB11" s="393"/>
      <c r="NC11" s="393"/>
      <c r="ND11" s="393"/>
      <c r="NE11" s="393"/>
      <c r="NF11" s="393"/>
      <c r="NG11" s="393"/>
      <c r="NH11" s="393"/>
      <c r="NI11" s="393"/>
      <c r="NJ11" s="393"/>
      <c r="NK11" s="393"/>
      <c r="NL11" s="393"/>
      <c r="NM11" s="393"/>
      <c r="NN11" s="393"/>
      <c r="NO11" s="393"/>
      <c r="NP11" s="393"/>
      <c r="NQ11" s="393"/>
      <c r="NR11" s="393"/>
      <c r="NS11" s="393"/>
      <c r="NT11" s="393"/>
      <c r="NU11" s="393"/>
      <c r="NV11" s="393"/>
      <c r="NW11" s="393"/>
      <c r="NX11" s="393"/>
      <c r="NY11" s="393"/>
      <c r="NZ11" s="393"/>
      <c r="OA11" s="393"/>
      <c r="OB11" s="393"/>
      <c r="OC11" s="393"/>
      <c r="OD11" s="393"/>
      <c r="OE11" s="393"/>
      <c r="OF11" s="393"/>
      <c r="OG11" s="393"/>
      <c r="OH11" s="393"/>
      <c r="OI11" s="393"/>
      <c r="OJ11" s="393"/>
      <c r="OK11" s="393"/>
      <c r="OL11" s="393"/>
      <c r="OM11" s="393"/>
      <c r="ON11" s="393"/>
      <c r="OO11" s="393"/>
      <c r="OP11" s="393"/>
      <c r="OQ11" s="393"/>
      <c r="OR11" s="393"/>
      <c r="OS11" s="393"/>
      <c r="OT11" s="393"/>
      <c r="OU11" s="393"/>
      <c r="OV11" s="393"/>
      <c r="OW11" s="393"/>
      <c r="OX11" s="393"/>
      <c r="OY11" s="393"/>
      <c r="OZ11" s="393"/>
      <c r="PA11" s="393"/>
      <c r="PB11" s="393"/>
      <c r="PC11" s="393"/>
      <c r="PD11" s="393"/>
      <c r="PE11" s="393"/>
      <c r="PF11" s="393"/>
      <c r="PG11" s="393"/>
      <c r="PH11" s="393"/>
      <c r="PI11" s="393"/>
      <c r="PJ11" s="393"/>
      <c r="PK11" s="393"/>
      <c r="PL11" s="393"/>
      <c r="PM11" s="393"/>
      <c r="PN11" s="393"/>
      <c r="PO11" s="393"/>
      <c r="PP11" s="393"/>
      <c r="PQ11" s="393"/>
      <c r="PR11" s="393"/>
      <c r="PS11" s="393"/>
      <c r="PT11" s="393"/>
      <c r="PU11" s="393"/>
      <c r="PV11" s="393"/>
      <c r="PW11" s="393"/>
      <c r="PX11" s="393"/>
      <c r="PY11" s="393"/>
      <c r="PZ11" s="393"/>
      <c r="QA11" s="393"/>
      <c r="QB11" s="393"/>
      <c r="QC11" s="393"/>
      <c r="QD11" s="393"/>
      <c r="QE11" s="393"/>
      <c r="QF11" s="393"/>
      <c r="QG11" s="393"/>
      <c r="QH11" s="393"/>
      <c r="QI11" s="393"/>
      <c r="QJ11" s="393"/>
      <c r="QK11" s="393"/>
      <c r="QL11" s="393"/>
      <c r="QM11" s="393"/>
      <c r="QN11" s="393"/>
      <c r="QO11" s="393"/>
      <c r="QP11" s="393"/>
      <c r="QQ11" s="393"/>
      <c r="QR11" s="393"/>
      <c r="QS11" s="393"/>
      <c r="QT11" s="393"/>
      <c r="QU11" s="393"/>
      <c r="QV11" s="393"/>
      <c r="QW11" s="393"/>
      <c r="QX11" s="393"/>
      <c r="QY11" s="393"/>
      <c r="QZ11" s="393"/>
      <c r="RA11" s="393"/>
      <c r="RB11" s="393"/>
      <c r="RC11" s="393"/>
      <c r="RD11" s="393"/>
      <c r="RE11" s="393"/>
      <c r="RF11" s="393"/>
      <c r="RG11" s="393"/>
      <c r="RH11" s="393"/>
      <c r="RI11" s="393"/>
      <c r="RJ11" s="393"/>
      <c r="RK11" s="393"/>
      <c r="RL11" s="393"/>
      <c r="RM11" s="393"/>
      <c r="RN11" s="393"/>
      <c r="RO11" s="393"/>
      <c r="RP11" s="393"/>
      <c r="RQ11" s="393"/>
      <c r="RR11" s="393"/>
      <c r="RS11" s="393"/>
      <c r="RT11" s="393"/>
      <c r="RU11" s="393"/>
      <c r="RV11" s="393"/>
      <c r="RW11" s="393"/>
      <c r="RX11" s="393"/>
      <c r="RY11" s="393"/>
      <c r="RZ11" s="393"/>
      <c r="SA11" s="393"/>
      <c r="SB11" s="393"/>
      <c r="SC11" s="393"/>
      <c r="SD11" s="393"/>
      <c r="SE11" s="393"/>
      <c r="SF11" s="393"/>
      <c r="SG11" s="393"/>
      <c r="SH11" s="393"/>
      <c r="SI11" s="393"/>
      <c r="SJ11" s="393"/>
      <c r="SK11" s="393"/>
      <c r="SL11" s="393"/>
      <c r="SM11" s="393"/>
      <c r="SN11" s="393"/>
      <c r="SO11" s="393"/>
      <c r="SP11" s="393"/>
      <c r="SQ11" s="393"/>
      <c r="SR11" s="393"/>
      <c r="SS11" s="393"/>
      <c r="ST11" s="393"/>
      <c r="SU11" s="393"/>
      <c r="SV11" s="393"/>
      <c r="SW11" s="393"/>
      <c r="SX11" s="393"/>
      <c r="SY11" s="393"/>
      <c r="SZ11" s="393"/>
      <c r="TA11" s="393"/>
      <c r="TB11" s="393"/>
      <c r="TC11" s="393"/>
      <c r="TD11" s="393"/>
      <c r="TE11" s="393"/>
      <c r="TF11" s="393"/>
      <c r="TG11" s="393"/>
      <c r="TH11" s="393"/>
      <c r="TI11" s="393"/>
      <c r="TJ11" s="393"/>
      <c r="TK11" s="393"/>
      <c r="TL11" s="393"/>
      <c r="TM11" s="393"/>
      <c r="TN11" s="393"/>
      <c r="TO11" s="393"/>
      <c r="TP11" s="393"/>
      <c r="TQ11" s="393"/>
      <c r="TR11" s="393"/>
      <c r="TS11" s="393"/>
      <c r="TT11" s="393"/>
      <c r="TU11" s="393"/>
      <c r="TV11" s="393"/>
      <c r="TW11" s="393"/>
      <c r="TX11" s="393"/>
      <c r="TY11" s="393"/>
      <c r="TZ11" s="393"/>
      <c r="UA11" s="393"/>
      <c r="UB11" s="393"/>
      <c r="UC11" s="393"/>
      <c r="UD11" s="393"/>
      <c r="UE11" s="393"/>
      <c r="UF11" s="393"/>
      <c r="UG11" s="393"/>
      <c r="UH11" s="393"/>
      <c r="UI11" s="393"/>
      <c r="UJ11" s="393"/>
      <c r="UK11" s="393"/>
      <c r="UL11" s="393"/>
      <c r="UM11" s="393"/>
      <c r="UN11" s="393"/>
      <c r="UO11" s="393"/>
      <c r="UP11" s="393"/>
      <c r="UQ11" s="393"/>
      <c r="UR11" s="393"/>
      <c r="US11" s="393"/>
      <c r="UT11" s="393"/>
      <c r="UU11" s="393"/>
      <c r="UV11" s="393"/>
      <c r="UW11" s="393"/>
      <c r="UX11" s="393"/>
      <c r="UY11" s="393"/>
      <c r="UZ11" s="393"/>
      <c r="VA11" s="393"/>
      <c r="VB11" s="393"/>
      <c r="VC11" s="393"/>
      <c r="VD11" s="393"/>
      <c r="VE11" s="393"/>
      <c r="VF11" s="393"/>
      <c r="VG11" s="393"/>
      <c r="VH11" s="393"/>
      <c r="VI11" s="393"/>
      <c r="VJ11" s="393"/>
      <c r="VK11" s="393"/>
      <c r="VL11" s="393"/>
      <c r="VM11" s="393"/>
      <c r="VN11" s="393"/>
      <c r="VO11" s="393"/>
      <c r="VP11" s="393"/>
      <c r="VQ11" s="393"/>
      <c r="VR11" s="393"/>
      <c r="VS11" s="393"/>
      <c r="VT11" s="393"/>
      <c r="VU11" s="393"/>
      <c r="VV11" s="393"/>
      <c r="VW11" s="393"/>
      <c r="VX11" s="393"/>
      <c r="VY11" s="393"/>
      <c r="VZ11" s="393"/>
      <c r="WA11" s="393"/>
      <c r="WB11" s="393"/>
      <c r="WC11" s="393"/>
      <c r="WD11" s="393"/>
      <c r="WE11" s="393"/>
      <c r="WF11" s="393"/>
      <c r="WG11" s="393"/>
      <c r="WH11" s="393"/>
      <c r="WI11" s="393"/>
      <c r="WJ11" s="393"/>
      <c r="WK11" s="393"/>
      <c r="WL11" s="393"/>
      <c r="WM11" s="393"/>
      <c r="WN11" s="393"/>
      <c r="WO11" s="393"/>
      <c r="WP11" s="393"/>
      <c r="WQ11" s="393"/>
      <c r="WR11" s="393"/>
      <c r="WS11" s="393"/>
      <c r="WT11" s="393"/>
      <c r="WU11" s="393"/>
      <c r="WV11" s="393"/>
      <c r="WW11" s="393"/>
      <c r="WX11" s="393"/>
      <c r="WY11" s="393"/>
      <c r="WZ11" s="393"/>
      <c r="XA11" s="393"/>
      <c r="XB11" s="393"/>
      <c r="XC11" s="393"/>
      <c r="XD11" s="393"/>
      <c r="XE11" s="393"/>
      <c r="XF11" s="393"/>
      <c r="XG11" s="393"/>
      <c r="XH11" s="393"/>
      <c r="XI11" s="393"/>
      <c r="XJ11" s="393"/>
      <c r="XK11" s="393"/>
      <c r="XL11" s="393"/>
      <c r="XM11" s="393"/>
      <c r="XN11" s="393"/>
      <c r="XO11" s="393"/>
      <c r="XP11" s="393"/>
      <c r="XQ11" s="393"/>
      <c r="XR11" s="393"/>
      <c r="XS11" s="393"/>
      <c r="XT11" s="393"/>
      <c r="XU11" s="393"/>
      <c r="XV11" s="393"/>
      <c r="XW11" s="393"/>
      <c r="XX11" s="393"/>
      <c r="XY11" s="393"/>
      <c r="XZ11" s="393"/>
      <c r="YA11" s="393"/>
      <c r="YB11" s="393"/>
      <c r="YC11" s="393"/>
      <c r="YD11" s="393"/>
      <c r="YE11" s="393"/>
      <c r="YF11" s="393"/>
      <c r="YG11" s="393"/>
      <c r="YH11" s="393"/>
      <c r="YI11" s="393"/>
      <c r="YJ11" s="393"/>
      <c r="YK11" s="393"/>
      <c r="YL11" s="393"/>
      <c r="YM11" s="393"/>
      <c r="YN11" s="393"/>
      <c r="YO11" s="393"/>
      <c r="YP11" s="393"/>
      <c r="YQ11" s="393"/>
      <c r="YR11" s="393"/>
      <c r="YS11" s="393"/>
      <c r="YT11" s="393"/>
      <c r="YU11" s="393"/>
      <c r="YV11" s="393"/>
      <c r="YW11" s="393"/>
      <c r="YX11" s="393"/>
      <c r="YY11" s="393"/>
      <c r="YZ11" s="393"/>
      <c r="ZA11" s="393"/>
      <c r="ZB11" s="393"/>
      <c r="ZC11" s="393"/>
      <c r="ZD11" s="393"/>
      <c r="ZE11" s="393"/>
      <c r="ZF11" s="393"/>
      <c r="ZG11" s="393"/>
      <c r="ZH11" s="393"/>
      <c r="ZI11" s="393"/>
      <c r="ZJ11" s="393"/>
      <c r="ZK11" s="393"/>
      <c r="ZL11" s="393"/>
      <c r="ZM11" s="393"/>
      <c r="ZN11" s="393"/>
      <c r="ZO11" s="393"/>
      <c r="ZP11" s="393"/>
      <c r="ZQ11" s="393"/>
      <c r="ZR11" s="393"/>
      <c r="ZS11" s="393"/>
      <c r="ZT11" s="393"/>
      <c r="ZU11" s="393"/>
      <c r="ZV11" s="393"/>
      <c r="ZW11" s="393"/>
      <c r="ZX11" s="393"/>
      <c r="ZY11" s="393"/>
      <c r="ZZ11" s="393"/>
      <c r="AAA11" s="393"/>
      <c r="AAB11" s="393"/>
      <c r="AAC11" s="393"/>
      <c r="AAD11" s="393"/>
      <c r="AAE11" s="393"/>
      <c r="AAF11" s="393"/>
      <c r="AAG11" s="393"/>
      <c r="AAH11" s="393"/>
      <c r="AAI11" s="393"/>
      <c r="AAJ11" s="393"/>
      <c r="AAK11" s="393"/>
      <c r="AAL11" s="393"/>
      <c r="AAM11" s="393"/>
      <c r="AAN11" s="393"/>
      <c r="AAO11" s="393"/>
      <c r="AAP11" s="393"/>
      <c r="AAQ11" s="393"/>
      <c r="AAR11" s="393"/>
      <c r="AAS11" s="393"/>
      <c r="AAT11" s="393"/>
      <c r="AAU11" s="393"/>
      <c r="AAV11" s="393"/>
      <c r="AAW11" s="393"/>
      <c r="AAX11" s="393"/>
      <c r="AAY11" s="393"/>
      <c r="AAZ11" s="393"/>
      <c r="ABA11" s="393"/>
      <c r="ABB11" s="393"/>
      <c r="ABC11" s="393"/>
      <c r="ABD11" s="393"/>
      <c r="ABE11" s="393"/>
      <c r="ABF11" s="393"/>
      <c r="ABG11" s="393"/>
      <c r="ABH11" s="393"/>
      <c r="ABI11" s="393"/>
      <c r="ABJ11" s="393"/>
      <c r="ABK11" s="393"/>
      <c r="ABL11" s="393"/>
      <c r="ABM11" s="393"/>
      <c r="ABN11" s="393"/>
      <c r="ABO11" s="393"/>
      <c r="ABP11" s="393"/>
      <c r="ABQ11" s="393"/>
      <c r="ABR11" s="393"/>
      <c r="ABS11" s="393"/>
      <c r="ABT11" s="393"/>
      <c r="ABU11" s="393"/>
      <c r="ABV11" s="393"/>
      <c r="ABW11" s="393"/>
      <c r="ABX11" s="393"/>
      <c r="ABY11" s="393"/>
      <c r="ABZ11" s="393"/>
      <c r="ACA11" s="393"/>
      <c r="ACB11" s="393"/>
      <c r="ACC11" s="393"/>
      <c r="ACD11" s="393"/>
      <c r="ACE11" s="393"/>
      <c r="ACF11" s="393"/>
      <c r="ACG11" s="393"/>
      <c r="ACH11" s="393"/>
      <c r="ACI11" s="393"/>
      <c r="ACJ11" s="393"/>
      <c r="ACK11" s="393"/>
      <c r="ACL11" s="393"/>
      <c r="ACM11" s="393"/>
      <c r="ACN11" s="393"/>
      <c r="ACO11" s="393"/>
      <c r="ACP11" s="393"/>
      <c r="ACQ11" s="393"/>
      <c r="ACR11" s="393"/>
      <c r="ACS11" s="393"/>
      <c r="ACT11" s="393"/>
      <c r="ACU11" s="393"/>
      <c r="ACV11" s="393"/>
      <c r="ACW11" s="393"/>
      <c r="ACX11" s="393"/>
      <c r="ACY11" s="393"/>
      <c r="ACZ11" s="393"/>
      <c r="ADA11" s="393"/>
      <c r="ADB11" s="393"/>
      <c r="ADC11" s="393"/>
      <c r="ADD11" s="393"/>
      <c r="ADE11" s="393"/>
      <c r="ADF11" s="393"/>
      <c r="ADG11" s="393"/>
      <c r="ADH11" s="393"/>
      <c r="ADI11" s="393"/>
      <c r="ADJ11" s="393"/>
      <c r="ADK11" s="393"/>
      <c r="ADL11" s="393"/>
      <c r="ADM11" s="393"/>
      <c r="ADN11" s="393"/>
      <c r="ADO11" s="393"/>
      <c r="ADP11" s="393"/>
      <c r="ADQ11" s="393"/>
      <c r="ADR11" s="393"/>
      <c r="ADS11" s="393"/>
      <c r="ADT11" s="393"/>
      <c r="ADU11" s="393"/>
      <c r="ADV11" s="393"/>
      <c r="ADW11" s="393"/>
      <c r="ADX11" s="393"/>
      <c r="ADY11" s="393"/>
      <c r="ADZ11" s="393"/>
      <c r="AEA11" s="393"/>
      <c r="AEB11" s="393"/>
      <c r="AEC11" s="393"/>
      <c r="AED11" s="393"/>
      <c r="AEE11" s="393"/>
      <c r="AEF11" s="393"/>
      <c r="AEG11" s="393"/>
      <c r="AEH11" s="393"/>
      <c r="AEI11" s="393"/>
      <c r="AEJ11" s="393"/>
      <c r="AEK11" s="393"/>
      <c r="AEL11" s="393"/>
      <c r="AEM11" s="393"/>
      <c r="AEN11" s="393"/>
      <c r="AEO11" s="393"/>
      <c r="AEP11" s="393"/>
      <c r="AEQ11" s="393"/>
      <c r="AER11" s="393"/>
      <c r="AES11" s="393"/>
      <c r="AET11" s="393"/>
      <c r="AEU11" s="393"/>
      <c r="AEV11" s="393"/>
      <c r="AEW11" s="393"/>
      <c r="AEX11" s="393"/>
      <c r="AEY11" s="393"/>
      <c r="AEZ11" s="393"/>
      <c r="AFA11" s="393"/>
      <c r="AFB11" s="393"/>
      <c r="AFC11" s="393"/>
      <c r="AFD11" s="393"/>
      <c r="AFE11" s="393"/>
      <c r="AFF11" s="393"/>
      <c r="AFG11" s="393"/>
      <c r="AFH11" s="393"/>
      <c r="AFI11" s="393"/>
      <c r="AFJ11" s="393"/>
      <c r="AFK11" s="393"/>
      <c r="AFL11" s="393"/>
      <c r="AFM11" s="393"/>
      <c r="AFN11" s="393"/>
      <c r="AFO11" s="393"/>
      <c r="AFP11" s="393"/>
      <c r="AFQ11" s="393"/>
      <c r="AFR11" s="393"/>
      <c r="AFS11" s="393"/>
      <c r="AFT11" s="393"/>
      <c r="AFU11" s="393"/>
      <c r="AFV11" s="393"/>
      <c r="AFW11" s="393"/>
      <c r="AFX11" s="393"/>
      <c r="AFY11" s="393"/>
      <c r="AFZ11" s="393"/>
      <c r="AGA11" s="393"/>
      <c r="AGB11" s="393"/>
      <c r="AGC11" s="393"/>
      <c r="AGD11" s="393"/>
      <c r="AGE11" s="393"/>
      <c r="AGF11" s="393"/>
      <c r="AGG11" s="393"/>
      <c r="AGH11" s="393"/>
      <c r="AGI11" s="393"/>
      <c r="AGJ11" s="393"/>
      <c r="AGK11" s="393"/>
      <c r="AGL11" s="393"/>
      <c r="AGM11" s="393"/>
      <c r="AGN11" s="393"/>
      <c r="AGO11" s="393"/>
      <c r="AGP11" s="393"/>
      <c r="AGQ11" s="393"/>
      <c r="AGR11" s="393"/>
      <c r="AGS11" s="393"/>
      <c r="AGT11" s="393"/>
      <c r="AGU11" s="393"/>
      <c r="AGV11" s="393"/>
      <c r="AGW11" s="393"/>
      <c r="AGX11" s="393"/>
      <c r="AGY11" s="393"/>
      <c r="AGZ11" s="393"/>
      <c r="AHA11" s="393"/>
      <c r="AHB11" s="393"/>
      <c r="AHC11" s="393"/>
      <c r="AHD11" s="393"/>
      <c r="AHE11" s="393"/>
      <c r="AHF11" s="393"/>
      <c r="AHG11" s="393"/>
      <c r="AHH11" s="393"/>
      <c r="AHI11" s="393"/>
      <c r="AHJ11" s="393"/>
      <c r="AHK11" s="393"/>
      <c r="AHL11" s="393"/>
      <c r="AHM11" s="393"/>
      <c r="AHN11" s="393"/>
      <c r="AHO11" s="393"/>
      <c r="AHP11" s="393"/>
      <c r="AHQ11" s="393"/>
      <c r="AHR11" s="393"/>
      <c r="AHS11" s="393"/>
      <c r="AHT11" s="393"/>
      <c r="AHU11" s="393"/>
      <c r="AHV11" s="393"/>
      <c r="AHW11" s="393"/>
      <c r="AHX11" s="393"/>
      <c r="AHY11" s="393"/>
      <c r="AHZ11" s="393"/>
      <c r="AIA11" s="393"/>
      <c r="AIB11" s="393"/>
      <c r="AIC11" s="393"/>
      <c r="AID11" s="393"/>
      <c r="AIE11" s="393"/>
      <c r="AIF11" s="393"/>
      <c r="AIG11" s="393"/>
      <c r="AIH11" s="393"/>
      <c r="AII11" s="393"/>
      <c r="AIJ11" s="393"/>
      <c r="AIK11" s="393"/>
      <c r="AIL11" s="393"/>
      <c r="AIM11" s="393"/>
      <c r="AIN11" s="393"/>
      <c r="AIO11" s="393"/>
      <c r="AIP11" s="393"/>
      <c r="AIQ11" s="393"/>
      <c r="AIR11" s="393"/>
      <c r="AIS11" s="393"/>
      <c r="AIT11" s="393"/>
      <c r="AIU11" s="393"/>
      <c r="AIV11" s="393"/>
      <c r="AIW11" s="393"/>
      <c r="AIX11" s="393"/>
      <c r="AIY11" s="393"/>
      <c r="AIZ11" s="393"/>
      <c r="AJA11" s="393"/>
      <c r="AJB11" s="393"/>
      <c r="AJC11" s="393"/>
      <c r="AJD11" s="393"/>
      <c r="AJE11" s="393"/>
      <c r="AJF11" s="393"/>
      <c r="AJG11" s="393"/>
      <c r="AJH11" s="393"/>
      <c r="AJI11" s="393"/>
      <c r="AJJ11" s="393"/>
      <c r="AJK11" s="393"/>
      <c r="AJL11" s="393"/>
      <c r="AJM11" s="393"/>
      <c r="AJN11" s="393"/>
      <c r="AJO11" s="393"/>
      <c r="AJP11" s="393"/>
      <c r="AJQ11" s="393"/>
      <c r="AJR11" s="393"/>
      <c r="AJS11" s="393"/>
      <c r="AJT11" s="393"/>
      <c r="AJU11" s="393"/>
      <c r="AJV11" s="393"/>
      <c r="AJW11" s="393"/>
      <c r="AJX11" s="393"/>
      <c r="AJY11" s="393"/>
      <c r="AJZ11" s="393"/>
      <c r="AKA11" s="393"/>
      <c r="AKB11" s="393"/>
      <c r="AKC11" s="393"/>
      <c r="AKD11" s="393"/>
      <c r="AKE11" s="393"/>
      <c r="AKF11" s="393"/>
      <c r="AKG11" s="393"/>
      <c r="AKH11" s="393"/>
      <c r="AKI11" s="393"/>
      <c r="AKJ11" s="393"/>
      <c r="AKK11" s="393"/>
      <c r="AKL11" s="393"/>
      <c r="AKM11" s="393"/>
      <c r="AKN11" s="393"/>
      <c r="AKO11" s="393"/>
      <c r="AKP11" s="393"/>
      <c r="AKQ11" s="393"/>
      <c r="AKR11" s="393"/>
      <c r="AKS11" s="393"/>
      <c r="AKT11" s="393"/>
      <c r="AKU11" s="393"/>
      <c r="AKV11" s="393"/>
      <c r="AKW11" s="393"/>
      <c r="AKX11" s="393"/>
      <c r="AKY11" s="393"/>
      <c r="AKZ11" s="393"/>
      <c r="ALA11" s="393"/>
      <c r="ALB11" s="393"/>
      <c r="ALC11" s="393"/>
      <c r="ALD11" s="393"/>
      <c r="ALE11" s="393"/>
      <c r="ALF11" s="393"/>
      <c r="ALG11" s="393"/>
      <c r="ALH11" s="393"/>
      <c r="ALI11" s="393"/>
      <c r="ALJ11" s="393"/>
      <c r="ALK11" s="393"/>
      <c r="ALL11" s="393"/>
      <c r="ALM11" s="393"/>
      <c r="ALN11" s="393"/>
      <c r="ALO11" s="393"/>
      <c r="ALP11" s="393"/>
      <c r="ALQ11" s="393"/>
      <c r="ALR11" s="393"/>
      <c r="ALS11" s="393"/>
      <c r="ALT11" s="393"/>
      <c r="ALU11" s="393"/>
      <c r="ALV11" s="393"/>
      <c r="ALW11" s="393"/>
      <c r="ALX11" s="393"/>
      <c r="ALY11" s="393"/>
      <c r="ALZ11" s="393"/>
      <c r="AMA11" s="393"/>
      <c r="AMB11" s="393"/>
      <c r="AMC11" s="393"/>
      <c r="AMD11" s="393"/>
      <c r="AME11" s="393"/>
      <c r="AMF11" s="393"/>
      <c r="AMG11" s="393"/>
      <c r="AMH11" s="393"/>
      <c r="AMI11" s="393"/>
      <c r="AMJ11" s="393"/>
    </row>
    <row r="12" spans="1:1024" ht="15.75" customHeight="1" x14ac:dyDescent="0.35">
      <c r="A12" s="389" t="s">
        <v>24</v>
      </c>
      <c r="B12" s="390" t="s">
        <v>5601</v>
      </c>
      <c r="C12" s="400" t="s">
        <v>8474</v>
      </c>
      <c r="D12" s="389"/>
      <c r="E12" s="389" t="s">
        <v>8475</v>
      </c>
      <c r="F12" s="389"/>
      <c r="G12" s="389" t="s">
        <v>454</v>
      </c>
      <c r="H12" s="389" t="s">
        <v>56</v>
      </c>
      <c r="I12" s="389" t="s">
        <v>210</v>
      </c>
      <c r="J12" s="389" t="s">
        <v>269</v>
      </c>
      <c r="K12" s="389" t="s">
        <v>244</v>
      </c>
      <c r="L12" s="389" t="s">
        <v>272</v>
      </c>
      <c r="M12" s="389"/>
      <c r="N12" s="389" t="s">
        <v>300</v>
      </c>
      <c r="O12" s="394" t="s">
        <v>7631</v>
      </c>
      <c r="P12" s="399" t="s">
        <v>7632</v>
      </c>
      <c r="Q12" s="395">
        <v>0</v>
      </c>
      <c r="R12" s="395">
        <v>0</v>
      </c>
      <c r="S12" s="395">
        <v>0</v>
      </c>
      <c r="T12" s="395">
        <v>0</v>
      </c>
      <c r="U12" s="395">
        <v>0</v>
      </c>
      <c r="V12" s="395">
        <v>0</v>
      </c>
      <c r="W12" s="395">
        <v>0</v>
      </c>
      <c r="X12" s="395">
        <v>0</v>
      </c>
      <c r="Y12" s="395"/>
      <c r="Z12" s="395">
        <v>0</v>
      </c>
      <c r="AA12" s="395">
        <v>0</v>
      </c>
      <c r="AB12" s="395">
        <v>0</v>
      </c>
      <c r="AC12" s="395">
        <v>0</v>
      </c>
      <c r="AD12" s="395">
        <v>0</v>
      </c>
      <c r="AE12" s="395">
        <v>0</v>
      </c>
      <c r="AF12" s="395">
        <v>0</v>
      </c>
      <c r="AG12" s="395">
        <v>0</v>
      </c>
      <c r="AH12" s="395">
        <v>0</v>
      </c>
      <c r="AI12" s="395">
        <v>0</v>
      </c>
      <c r="AJ12" s="395">
        <v>0</v>
      </c>
      <c r="AK12" s="395">
        <v>0</v>
      </c>
      <c r="AL12" s="395">
        <v>0</v>
      </c>
      <c r="AM12" s="395">
        <v>0</v>
      </c>
      <c r="AN12" s="395">
        <v>0</v>
      </c>
      <c r="AO12" s="395">
        <v>0</v>
      </c>
      <c r="AP12" s="389">
        <v>1</v>
      </c>
      <c r="AQ12" s="389">
        <v>1</v>
      </c>
      <c r="AR12" s="389">
        <v>1</v>
      </c>
      <c r="AS12" s="389">
        <v>1</v>
      </c>
      <c r="AT12" s="389">
        <v>1</v>
      </c>
      <c r="AU12" s="395">
        <v>0</v>
      </c>
      <c r="AV12" s="389">
        <v>1</v>
      </c>
      <c r="AW12" s="389">
        <v>1</v>
      </c>
      <c r="AX12" s="389">
        <v>1</v>
      </c>
      <c r="AY12" s="389">
        <v>1</v>
      </c>
      <c r="AZ12" s="395">
        <v>0</v>
      </c>
      <c r="BA12" s="395">
        <v>0</v>
      </c>
      <c r="BB12" s="389">
        <v>1</v>
      </c>
      <c r="BC12" s="389">
        <v>1</v>
      </c>
      <c r="BD12" s="389">
        <v>1</v>
      </c>
      <c r="BE12" s="395">
        <v>0</v>
      </c>
      <c r="BF12" s="395">
        <v>0</v>
      </c>
      <c r="BG12" s="395">
        <v>0</v>
      </c>
      <c r="BH12" s="395">
        <v>0</v>
      </c>
      <c r="BI12" s="395">
        <v>0</v>
      </c>
      <c r="BJ12" s="395">
        <v>0</v>
      </c>
      <c r="BK12" s="395">
        <v>0</v>
      </c>
      <c r="BL12" s="395">
        <v>0</v>
      </c>
      <c r="BM12" s="395">
        <v>0</v>
      </c>
      <c r="BN12" s="395">
        <v>0</v>
      </c>
      <c r="BO12" s="395">
        <v>0</v>
      </c>
      <c r="BP12" s="395">
        <v>0</v>
      </c>
      <c r="BQ12" s="395">
        <v>0</v>
      </c>
      <c r="BR12" s="389">
        <v>1</v>
      </c>
      <c r="BS12" s="389">
        <v>1</v>
      </c>
      <c r="BT12" s="389">
        <v>1</v>
      </c>
      <c r="BU12" s="389">
        <v>1</v>
      </c>
      <c r="BV12" s="389">
        <v>1</v>
      </c>
      <c r="BW12" s="389">
        <v>1</v>
      </c>
      <c r="BX12" s="395">
        <v>0</v>
      </c>
      <c r="BY12" s="389">
        <v>1</v>
      </c>
      <c r="BZ12" s="389">
        <v>1</v>
      </c>
      <c r="CA12" s="389">
        <v>1</v>
      </c>
      <c r="CB12" s="397">
        <v>0</v>
      </c>
      <c r="CC12" s="395">
        <v>0</v>
      </c>
      <c r="CD12" s="389">
        <v>1</v>
      </c>
      <c r="CE12" s="395">
        <v>0</v>
      </c>
      <c r="CF12" s="395">
        <v>0</v>
      </c>
      <c r="CG12" s="395">
        <v>0</v>
      </c>
      <c r="CH12" s="395">
        <v>0</v>
      </c>
      <c r="CI12" s="395">
        <v>0</v>
      </c>
      <c r="CJ12" s="395">
        <v>0</v>
      </c>
      <c r="CK12" s="395">
        <v>0</v>
      </c>
      <c r="CL12" s="389">
        <v>1</v>
      </c>
      <c r="CM12" s="395">
        <v>0</v>
      </c>
      <c r="CN12" s="395">
        <v>0</v>
      </c>
      <c r="CO12" s="395">
        <v>0</v>
      </c>
      <c r="CP12" s="395">
        <v>0</v>
      </c>
      <c r="CQ12" s="395">
        <v>0</v>
      </c>
      <c r="CR12" s="395">
        <v>0</v>
      </c>
      <c r="CS12" s="395">
        <v>0</v>
      </c>
      <c r="CT12" s="389">
        <v>1</v>
      </c>
      <c r="CU12" s="395">
        <v>0</v>
      </c>
      <c r="CV12" s="398">
        <v>0</v>
      </c>
      <c r="CW12" s="393">
        <v>24</v>
      </c>
      <c r="CX12" s="393">
        <v>1</v>
      </c>
      <c r="CY12" s="393">
        <v>1</v>
      </c>
      <c r="CZ12" s="393">
        <v>0</v>
      </c>
      <c r="DA12" s="393">
        <v>1</v>
      </c>
      <c r="DB12" s="389"/>
      <c r="DC12" s="393" t="s">
        <v>538</v>
      </c>
      <c r="DD12" s="393">
        <v>1</v>
      </c>
      <c r="DE12" s="393" t="s">
        <v>7634</v>
      </c>
      <c r="DF12" s="393"/>
      <c r="DG12" s="393"/>
      <c r="DH12" s="393"/>
      <c r="DI12" s="393"/>
      <c r="DJ12" s="393">
        <v>1</v>
      </c>
      <c r="DK12" s="393"/>
      <c r="DL12" s="393"/>
      <c r="DM12" s="393"/>
      <c r="DN12" s="393"/>
      <c r="DO12" s="393"/>
      <c r="DP12" s="393"/>
      <c r="DQ12" s="393"/>
      <c r="DR12" s="393"/>
      <c r="DS12" s="393"/>
      <c r="DT12" s="393"/>
      <c r="DU12" s="393"/>
      <c r="DV12" s="393"/>
      <c r="DW12" s="393"/>
      <c r="DX12" s="393"/>
      <c r="DY12" s="393"/>
      <c r="DZ12" s="393"/>
      <c r="EA12" s="393"/>
      <c r="EB12" s="393"/>
      <c r="EC12" s="393"/>
      <c r="ED12" s="393"/>
      <c r="EE12" s="393"/>
      <c r="EF12" s="393"/>
      <c r="EG12" s="393"/>
      <c r="EH12" s="393"/>
      <c r="EI12" s="393"/>
      <c r="EJ12" s="393"/>
      <c r="EK12" s="393"/>
      <c r="EL12" s="393"/>
      <c r="EM12" s="393"/>
      <c r="EN12" s="393"/>
      <c r="EO12" s="393"/>
      <c r="EP12" s="393"/>
      <c r="EQ12" s="393"/>
      <c r="ER12" s="393"/>
      <c r="ES12" s="393"/>
      <c r="ET12" s="393"/>
      <c r="EU12" s="393"/>
      <c r="EV12" s="393"/>
      <c r="EW12" s="393"/>
      <c r="EX12" s="393"/>
      <c r="EY12" s="393"/>
      <c r="EZ12" s="393"/>
      <c r="FA12" s="393"/>
      <c r="FB12" s="393"/>
      <c r="FC12" s="393"/>
      <c r="FD12" s="393"/>
      <c r="FE12" s="393"/>
      <c r="FF12" s="393"/>
      <c r="FG12" s="393"/>
      <c r="FH12" s="393"/>
      <c r="FI12" s="393"/>
      <c r="FJ12" s="393"/>
      <c r="FK12" s="393"/>
      <c r="FL12" s="393"/>
      <c r="FM12" s="393"/>
      <c r="FN12" s="393"/>
      <c r="FO12" s="393"/>
      <c r="FP12" s="393"/>
      <c r="FQ12" s="393"/>
      <c r="FR12" s="393"/>
      <c r="FS12" s="393"/>
      <c r="FT12" s="393"/>
      <c r="FU12" s="393"/>
      <c r="FV12" s="393"/>
      <c r="FW12" s="393"/>
      <c r="FX12" s="393"/>
      <c r="FY12" s="393"/>
      <c r="FZ12" s="393"/>
      <c r="GA12" s="393"/>
      <c r="GB12" s="393"/>
      <c r="GC12" s="393"/>
      <c r="GD12" s="393"/>
      <c r="GE12" s="393"/>
      <c r="GF12" s="393"/>
      <c r="GG12" s="393"/>
      <c r="GH12" s="393"/>
      <c r="GI12" s="393"/>
      <c r="GJ12" s="393"/>
      <c r="GK12" s="393"/>
      <c r="GL12" s="393"/>
      <c r="GM12" s="393"/>
      <c r="GN12" s="393"/>
      <c r="GO12" s="393"/>
      <c r="GP12" s="393"/>
      <c r="GQ12" s="393"/>
      <c r="GR12" s="393"/>
      <c r="GS12" s="393"/>
      <c r="GT12" s="393"/>
      <c r="GU12" s="393"/>
      <c r="GV12" s="393"/>
      <c r="GW12" s="393"/>
      <c r="GX12" s="393"/>
      <c r="GY12" s="393"/>
      <c r="GZ12" s="393"/>
      <c r="HA12" s="393"/>
      <c r="HB12" s="393"/>
      <c r="HC12" s="393"/>
      <c r="HD12" s="393"/>
      <c r="HE12" s="393"/>
      <c r="HF12" s="393"/>
      <c r="HG12" s="393"/>
      <c r="HH12" s="393"/>
      <c r="HI12" s="393"/>
      <c r="HJ12" s="393"/>
      <c r="HK12" s="393"/>
      <c r="HL12" s="393"/>
      <c r="HM12" s="393"/>
      <c r="HN12" s="393"/>
      <c r="HO12" s="393"/>
      <c r="HP12" s="393"/>
      <c r="HQ12" s="393"/>
      <c r="HR12" s="393"/>
      <c r="HS12" s="393"/>
      <c r="HT12" s="393"/>
      <c r="HU12" s="393"/>
      <c r="HV12" s="393"/>
      <c r="HW12" s="393"/>
      <c r="HX12" s="393"/>
      <c r="HY12" s="393"/>
      <c r="HZ12" s="393"/>
      <c r="IA12" s="393"/>
      <c r="IB12" s="393"/>
      <c r="IC12" s="393"/>
      <c r="ID12" s="393"/>
      <c r="IE12" s="393"/>
      <c r="IF12" s="393"/>
      <c r="IG12" s="393"/>
      <c r="IH12" s="393"/>
      <c r="II12" s="393"/>
      <c r="IJ12" s="393"/>
      <c r="IK12" s="393"/>
      <c r="IL12" s="393"/>
      <c r="IM12" s="393"/>
      <c r="IN12" s="393"/>
      <c r="IO12" s="393"/>
      <c r="IP12" s="393"/>
      <c r="IQ12" s="393"/>
      <c r="IR12" s="393"/>
      <c r="IS12" s="393"/>
      <c r="IT12" s="393"/>
      <c r="IU12" s="393"/>
      <c r="IV12" s="393"/>
      <c r="IW12" s="393"/>
      <c r="IX12" s="393"/>
      <c r="IY12" s="393"/>
      <c r="IZ12" s="393"/>
      <c r="JA12" s="393"/>
      <c r="JB12" s="393"/>
      <c r="JC12" s="393"/>
      <c r="JD12" s="393"/>
      <c r="JE12" s="393"/>
      <c r="JF12" s="393"/>
      <c r="JG12" s="393"/>
      <c r="JH12" s="393"/>
      <c r="JI12" s="393"/>
      <c r="JJ12" s="393"/>
      <c r="JK12" s="393"/>
      <c r="JL12" s="393"/>
      <c r="JM12" s="393"/>
      <c r="JN12" s="393"/>
      <c r="JO12" s="393"/>
      <c r="JP12" s="393"/>
      <c r="JQ12" s="393"/>
      <c r="JR12" s="393"/>
      <c r="JS12" s="393"/>
      <c r="JT12" s="393"/>
      <c r="JU12" s="393"/>
      <c r="JV12" s="393"/>
      <c r="JW12" s="393"/>
      <c r="JX12" s="393"/>
      <c r="JY12" s="393"/>
      <c r="JZ12" s="393"/>
      <c r="KA12" s="393"/>
      <c r="KB12" s="393"/>
      <c r="KC12" s="393"/>
      <c r="KD12" s="393"/>
      <c r="KE12" s="393"/>
      <c r="KF12" s="393"/>
      <c r="KG12" s="393"/>
      <c r="KH12" s="393"/>
      <c r="KI12" s="393"/>
      <c r="KJ12" s="393"/>
      <c r="KK12" s="393"/>
      <c r="KL12" s="393"/>
      <c r="KM12" s="393"/>
      <c r="KN12" s="393"/>
      <c r="KO12" s="393"/>
      <c r="KP12" s="393"/>
      <c r="KQ12" s="393"/>
      <c r="KR12" s="393"/>
      <c r="KS12" s="393"/>
      <c r="KT12" s="393"/>
      <c r="KU12" s="393"/>
      <c r="KV12" s="393"/>
      <c r="KW12" s="393"/>
      <c r="KX12" s="393"/>
      <c r="KY12" s="393"/>
      <c r="KZ12" s="393"/>
      <c r="LA12" s="393"/>
      <c r="LB12" s="393"/>
      <c r="LC12" s="393"/>
      <c r="LD12" s="393"/>
      <c r="LE12" s="393"/>
      <c r="LF12" s="393"/>
      <c r="LG12" s="393"/>
      <c r="LH12" s="393"/>
      <c r="LI12" s="393"/>
      <c r="LJ12" s="393"/>
      <c r="LK12" s="393"/>
      <c r="LL12" s="393"/>
      <c r="LM12" s="393"/>
      <c r="LN12" s="393"/>
      <c r="LO12" s="393"/>
      <c r="LP12" s="393"/>
      <c r="LQ12" s="393"/>
      <c r="LR12" s="393"/>
      <c r="LS12" s="393"/>
      <c r="LT12" s="393"/>
      <c r="LU12" s="393"/>
      <c r="LV12" s="393"/>
      <c r="LW12" s="393"/>
      <c r="LX12" s="393"/>
      <c r="LY12" s="393"/>
      <c r="LZ12" s="393"/>
      <c r="MA12" s="393"/>
      <c r="MB12" s="393"/>
      <c r="MC12" s="393"/>
      <c r="MD12" s="393"/>
      <c r="ME12" s="393"/>
      <c r="MF12" s="393"/>
      <c r="MG12" s="393"/>
      <c r="MH12" s="393"/>
      <c r="MI12" s="393"/>
      <c r="MJ12" s="393"/>
      <c r="MK12" s="393"/>
      <c r="ML12" s="393"/>
      <c r="MM12" s="393"/>
      <c r="MN12" s="393"/>
      <c r="MO12" s="393"/>
      <c r="MP12" s="393"/>
      <c r="MQ12" s="393"/>
      <c r="MR12" s="393"/>
      <c r="MS12" s="393"/>
      <c r="MT12" s="393"/>
      <c r="MU12" s="393"/>
      <c r="MV12" s="393"/>
      <c r="MW12" s="393"/>
      <c r="MX12" s="393"/>
      <c r="MY12" s="393"/>
      <c r="MZ12" s="393"/>
      <c r="NA12" s="393"/>
      <c r="NB12" s="393"/>
      <c r="NC12" s="393"/>
      <c r="ND12" s="393"/>
      <c r="NE12" s="393"/>
      <c r="NF12" s="393"/>
      <c r="NG12" s="393"/>
      <c r="NH12" s="393"/>
      <c r="NI12" s="393"/>
      <c r="NJ12" s="393"/>
      <c r="NK12" s="393"/>
      <c r="NL12" s="393"/>
      <c r="NM12" s="393"/>
      <c r="NN12" s="393"/>
      <c r="NO12" s="393"/>
      <c r="NP12" s="393"/>
      <c r="NQ12" s="393"/>
      <c r="NR12" s="393"/>
      <c r="NS12" s="393"/>
      <c r="NT12" s="393"/>
      <c r="NU12" s="393"/>
      <c r="NV12" s="393"/>
      <c r="NW12" s="393"/>
      <c r="NX12" s="393"/>
      <c r="NY12" s="393"/>
      <c r="NZ12" s="393"/>
      <c r="OA12" s="393"/>
      <c r="OB12" s="393"/>
      <c r="OC12" s="393"/>
      <c r="OD12" s="393"/>
      <c r="OE12" s="393"/>
      <c r="OF12" s="393"/>
      <c r="OG12" s="393"/>
      <c r="OH12" s="393"/>
      <c r="OI12" s="393"/>
      <c r="OJ12" s="393"/>
      <c r="OK12" s="393"/>
      <c r="OL12" s="393"/>
      <c r="OM12" s="393"/>
      <c r="ON12" s="393"/>
      <c r="OO12" s="393"/>
      <c r="OP12" s="393"/>
      <c r="OQ12" s="393"/>
      <c r="OR12" s="393"/>
      <c r="OS12" s="393"/>
      <c r="OT12" s="393"/>
      <c r="OU12" s="393"/>
      <c r="OV12" s="393"/>
      <c r="OW12" s="393"/>
      <c r="OX12" s="393"/>
      <c r="OY12" s="393"/>
      <c r="OZ12" s="393"/>
      <c r="PA12" s="393"/>
      <c r="PB12" s="393"/>
      <c r="PC12" s="393"/>
      <c r="PD12" s="393"/>
      <c r="PE12" s="393"/>
      <c r="PF12" s="393"/>
      <c r="PG12" s="393"/>
      <c r="PH12" s="393"/>
      <c r="PI12" s="393"/>
      <c r="PJ12" s="393"/>
      <c r="PK12" s="393"/>
      <c r="PL12" s="393"/>
      <c r="PM12" s="393"/>
      <c r="PN12" s="393"/>
      <c r="PO12" s="393"/>
      <c r="PP12" s="393"/>
      <c r="PQ12" s="393"/>
      <c r="PR12" s="393"/>
      <c r="PS12" s="393"/>
      <c r="PT12" s="393"/>
      <c r="PU12" s="393"/>
      <c r="PV12" s="393"/>
      <c r="PW12" s="393"/>
      <c r="PX12" s="393"/>
      <c r="PY12" s="393"/>
      <c r="PZ12" s="393"/>
      <c r="QA12" s="393"/>
      <c r="QB12" s="393"/>
      <c r="QC12" s="393"/>
      <c r="QD12" s="393"/>
      <c r="QE12" s="393"/>
      <c r="QF12" s="393"/>
      <c r="QG12" s="393"/>
      <c r="QH12" s="393"/>
      <c r="QI12" s="393"/>
      <c r="QJ12" s="393"/>
      <c r="QK12" s="393"/>
      <c r="QL12" s="393"/>
      <c r="QM12" s="393"/>
      <c r="QN12" s="393"/>
      <c r="QO12" s="393"/>
      <c r="QP12" s="393"/>
      <c r="QQ12" s="393"/>
      <c r="QR12" s="393"/>
      <c r="QS12" s="393"/>
      <c r="QT12" s="393"/>
      <c r="QU12" s="393"/>
      <c r="QV12" s="393"/>
      <c r="QW12" s="393"/>
      <c r="QX12" s="393"/>
      <c r="QY12" s="393"/>
      <c r="QZ12" s="393"/>
      <c r="RA12" s="393"/>
      <c r="RB12" s="393"/>
      <c r="RC12" s="393"/>
      <c r="RD12" s="393"/>
      <c r="RE12" s="393"/>
      <c r="RF12" s="393"/>
      <c r="RG12" s="393"/>
      <c r="RH12" s="393"/>
      <c r="RI12" s="393"/>
      <c r="RJ12" s="393"/>
      <c r="RK12" s="393"/>
      <c r="RL12" s="393"/>
      <c r="RM12" s="393"/>
      <c r="RN12" s="393"/>
      <c r="RO12" s="393"/>
      <c r="RP12" s="393"/>
      <c r="RQ12" s="393"/>
      <c r="RR12" s="393"/>
      <c r="RS12" s="393"/>
      <c r="RT12" s="393"/>
      <c r="RU12" s="393"/>
      <c r="RV12" s="393"/>
      <c r="RW12" s="393"/>
      <c r="RX12" s="393"/>
      <c r="RY12" s="393"/>
      <c r="RZ12" s="393"/>
      <c r="SA12" s="393"/>
      <c r="SB12" s="393"/>
      <c r="SC12" s="393"/>
      <c r="SD12" s="393"/>
      <c r="SE12" s="393"/>
      <c r="SF12" s="393"/>
      <c r="SG12" s="393"/>
      <c r="SH12" s="393"/>
      <c r="SI12" s="393"/>
      <c r="SJ12" s="393"/>
      <c r="SK12" s="393"/>
      <c r="SL12" s="393"/>
      <c r="SM12" s="393"/>
      <c r="SN12" s="393"/>
      <c r="SO12" s="393"/>
      <c r="SP12" s="393"/>
      <c r="SQ12" s="393"/>
      <c r="SR12" s="393"/>
      <c r="SS12" s="393"/>
      <c r="ST12" s="393"/>
      <c r="SU12" s="393"/>
      <c r="SV12" s="393"/>
      <c r="SW12" s="393"/>
      <c r="SX12" s="393"/>
      <c r="SY12" s="393"/>
      <c r="SZ12" s="393"/>
      <c r="TA12" s="393"/>
      <c r="TB12" s="393"/>
      <c r="TC12" s="393"/>
      <c r="TD12" s="393"/>
      <c r="TE12" s="393"/>
      <c r="TF12" s="393"/>
      <c r="TG12" s="393"/>
      <c r="TH12" s="393"/>
      <c r="TI12" s="393"/>
      <c r="TJ12" s="393"/>
      <c r="TK12" s="393"/>
      <c r="TL12" s="393"/>
      <c r="TM12" s="393"/>
      <c r="TN12" s="393"/>
      <c r="TO12" s="393"/>
      <c r="TP12" s="393"/>
      <c r="TQ12" s="393"/>
      <c r="TR12" s="393"/>
      <c r="TS12" s="393"/>
      <c r="TT12" s="393"/>
      <c r="TU12" s="393"/>
      <c r="TV12" s="393"/>
      <c r="TW12" s="393"/>
      <c r="TX12" s="393"/>
      <c r="TY12" s="393"/>
      <c r="TZ12" s="393"/>
      <c r="UA12" s="393"/>
      <c r="UB12" s="393"/>
      <c r="UC12" s="393"/>
      <c r="UD12" s="393"/>
      <c r="UE12" s="393"/>
      <c r="UF12" s="393"/>
      <c r="UG12" s="393"/>
      <c r="UH12" s="393"/>
      <c r="UI12" s="393"/>
      <c r="UJ12" s="393"/>
      <c r="UK12" s="393"/>
      <c r="UL12" s="393"/>
      <c r="UM12" s="393"/>
      <c r="UN12" s="393"/>
      <c r="UO12" s="393"/>
      <c r="UP12" s="393"/>
      <c r="UQ12" s="393"/>
      <c r="UR12" s="393"/>
      <c r="US12" s="393"/>
      <c r="UT12" s="393"/>
      <c r="UU12" s="393"/>
      <c r="UV12" s="393"/>
      <c r="UW12" s="393"/>
      <c r="UX12" s="393"/>
      <c r="UY12" s="393"/>
      <c r="UZ12" s="393"/>
      <c r="VA12" s="393"/>
      <c r="VB12" s="393"/>
      <c r="VC12" s="393"/>
      <c r="VD12" s="393"/>
      <c r="VE12" s="393"/>
      <c r="VF12" s="393"/>
      <c r="VG12" s="393"/>
      <c r="VH12" s="393"/>
      <c r="VI12" s="393"/>
      <c r="VJ12" s="393"/>
      <c r="VK12" s="393"/>
      <c r="VL12" s="393"/>
      <c r="VM12" s="393"/>
      <c r="VN12" s="393"/>
      <c r="VO12" s="393"/>
      <c r="VP12" s="393"/>
      <c r="VQ12" s="393"/>
      <c r="VR12" s="393"/>
      <c r="VS12" s="393"/>
      <c r="VT12" s="393"/>
      <c r="VU12" s="393"/>
      <c r="VV12" s="393"/>
      <c r="VW12" s="393"/>
      <c r="VX12" s="393"/>
      <c r="VY12" s="393"/>
      <c r="VZ12" s="393"/>
      <c r="WA12" s="393"/>
      <c r="WB12" s="393"/>
      <c r="WC12" s="393"/>
      <c r="WD12" s="393"/>
      <c r="WE12" s="393"/>
      <c r="WF12" s="393"/>
      <c r="WG12" s="393"/>
      <c r="WH12" s="393"/>
      <c r="WI12" s="393"/>
      <c r="WJ12" s="393"/>
      <c r="WK12" s="393"/>
      <c r="WL12" s="393"/>
      <c r="WM12" s="393"/>
      <c r="WN12" s="393"/>
      <c r="WO12" s="393"/>
      <c r="WP12" s="393"/>
      <c r="WQ12" s="393"/>
      <c r="WR12" s="393"/>
      <c r="WS12" s="393"/>
      <c r="WT12" s="393"/>
      <c r="WU12" s="393"/>
      <c r="WV12" s="393"/>
      <c r="WW12" s="393"/>
      <c r="WX12" s="393"/>
      <c r="WY12" s="393"/>
      <c r="WZ12" s="393"/>
      <c r="XA12" s="393"/>
      <c r="XB12" s="393"/>
      <c r="XC12" s="393"/>
      <c r="XD12" s="393"/>
      <c r="XE12" s="393"/>
      <c r="XF12" s="393"/>
      <c r="XG12" s="393"/>
      <c r="XH12" s="393"/>
      <c r="XI12" s="393"/>
      <c r="XJ12" s="393"/>
      <c r="XK12" s="393"/>
      <c r="XL12" s="393"/>
      <c r="XM12" s="393"/>
      <c r="XN12" s="393"/>
      <c r="XO12" s="393"/>
      <c r="XP12" s="393"/>
      <c r="XQ12" s="393"/>
      <c r="XR12" s="393"/>
      <c r="XS12" s="393"/>
      <c r="XT12" s="393"/>
      <c r="XU12" s="393"/>
      <c r="XV12" s="393"/>
      <c r="XW12" s="393"/>
      <c r="XX12" s="393"/>
      <c r="XY12" s="393"/>
      <c r="XZ12" s="393"/>
      <c r="YA12" s="393"/>
      <c r="YB12" s="393"/>
      <c r="YC12" s="393"/>
      <c r="YD12" s="393"/>
      <c r="YE12" s="393"/>
      <c r="YF12" s="393"/>
      <c r="YG12" s="393"/>
      <c r="YH12" s="393"/>
      <c r="YI12" s="393"/>
      <c r="YJ12" s="393"/>
      <c r="YK12" s="393"/>
      <c r="YL12" s="393"/>
      <c r="YM12" s="393"/>
      <c r="YN12" s="393"/>
      <c r="YO12" s="393"/>
      <c r="YP12" s="393"/>
      <c r="YQ12" s="393"/>
      <c r="YR12" s="393"/>
      <c r="YS12" s="393"/>
      <c r="YT12" s="393"/>
      <c r="YU12" s="393"/>
      <c r="YV12" s="393"/>
      <c r="YW12" s="393"/>
      <c r="YX12" s="393"/>
      <c r="YY12" s="393"/>
      <c r="YZ12" s="393"/>
      <c r="ZA12" s="393"/>
      <c r="ZB12" s="393"/>
      <c r="ZC12" s="393"/>
      <c r="ZD12" s="393"/>
      <c r="ZE12" s="393"/>
      <c r="ZF12" s="393"/>
      <c r="ZG12" s="393"/>
      <c r="ZH12" s="393"/>
      <c r="ZI12" s="393"/>
      <c r="ZJ12" s="393"/>
      <c r="ZK12" s="393"/>
      <c r="ZL12" s="393"/>
      <c r="ZM12" s="393"/>
      <c r="ZN12" s="393"/>
      <c r="ZO12" s="393"/>
      <c r="ZP12" s="393"/>
      <c r="ZQ12" s="393"/>
      <c r="ZR12" s="393"/>
      <c r="ZS12" s="393"/>
      <c r="ZT12" s="393"/>
      <c r="ZU12" s="393"/>
      <c r="ZV12" s="393"/>
      <c r="ZW12" s="393"/>
      <c r="ZX12" s="393"/>
      <c r="ZY12" s="393"/>
      <c r="ZZ12" s="393"/>
      <c r="AAA12" s="393"/>
      <c r="AAB12" s="393"/>
      <c r="AAC12" s="393"/>
      <c r="AAD12" s="393"/>
      <c r="AAE12" s="393"/>
      <c r="AAF12" s="393"/>
      <c r="AAG12" s="393"/>
      <c r="AAH12" s="393"/>
      <c r="AAI12" s="393"/>
      <c r="AAJ12" s="393"/>
      <c r="AAK12" s="393"/>
      <c r="AAL12" s="393"/>
      <c r="AAM12" s="393"/>
      <c r="AAN12" s="393"/>
      <c r="AAO12" s="393"/>
      <c r="AAP12" s="393"/>
      <c r="AAQ12" s="393"/>
      <c r="AAR12" s="393"/>
      <c r="AAS12" s="393"/>
      <c r="AAT12" s="393"/>
      <c r="AAU12" s="393"/>
      <c r="AAV12" s="393"/>
      <c r="AAW12" s="393"/>
      <c r="AAX12" s="393"/>
      <c r="AAY12" s="393"/>
      <c r="AAZ12" s="393"/>
      <c r="ABA12" s="393"/>
      <c r="ABB12" s="393"/>
      <c r="ABC12" s="393"/>
      <c r="ABD12" s="393"/>
      <c r="ABE12" s="393"/>
      <c r="ABF12" s="393"/>
      <c r="ABG12" s="393"/>
      <c r="ABH12" s="393"/>
      <c r="ABI12" s="393"/>
      <c r="ABJ12" s="393"/>
      <c r="ABK12" s="393"/>
      <c r="ABL12" s="393"/>
      <c r="ABM12" s="393"/>
      <c r="ABN12" s="393"/>
      <c r="ABO12" s="393"/>
      <c r="ABP12" s="393"/>
      <c r="ABQ12" s="393"/>
      <c r="ABR12" s="393"/>
      <c r="ABS12" s="393"/>
      <c r="ABT12" s="393"/>
      <c r="ABU12" s="393"/>
      <c r="ABV12" s="393"/>
      <c r="ABW12" s="393"/>
      <c r="ABX12" s="393"/>
      <c r="ABY12" s="393"/>
      <c r="ABZ12" s="393"/>
      <c r="ACA12" s="393"/>
      <c r="ACB12" s="393"/>
      <c r="ACC12" s="393"/>
      <c r="ACD12" s="393"/>
      <c r="ACE12" s="393"/>
      <c r="ACF12" s="393"/>
      <c r="ACG12" s="393"/>
      <c r="ACH12" s="393"/>
      <c r="ACI12" s="393"/>
      <c r="ACJ12" s="393"/>
      <c r="ACK12" s="393"/>
      <c r="ACL12" s="393"/>
      <c r="ACM12" s="393"/>
      <c r="ACN12" s="393"/>
      <c r="ACO12" s="393"/>
      <c r="ACP12" s="393"/>
      <c r="ACQ12" s="393"/>
      <c r="ACR12" s="393"/>
      <c r="ACS12" s="393"/>
      <c r="ACT12" s="393"/>
      <c r="ACU12" s="393"/>
      <c r="ACV12" s="393"/>
      <c r="ACW12" s="393"/>
      <c r="ACX12" s="393"/>
      <c r="ACY12" s="393"/>
      <c r="ACZ12" s="393"/>
      <c r="ADA12" s="393"/>
      <c r="ADB12" s="393"/>
      <c r="ADC12" s="393"/>
      <c r="ADD12" s="393"/>
      <c r="ADE12" s="393"/>
      <c r="ADF12" s="393"/>
      <c r="ADG12" s="393"/>
      <c r="ADH12" s="393"/>
      <c r="ADI12" s="393"/>
      <c r="ADJ12" s="393"/>
      <c r="ADK12" s="393"/>
      <c r="ADL12" s="393"/>
      <c r="ADM12" s="393"/>
      <c r="ADN12" s="393"/>
      <c r="ADO12" s="393"/>
      <c r="ADP12" s="393"/>
      <c r="ADQ12" s="393"/>
      <c r="ADR12" s="393"/>
      <c r="ADS12" s="393"/>
      <c r="ADT12" s="393"/>
      <c r="ADU12" s="393"/>
      <c r="ADV12" s="393"/>
      <c r="ADW12" s="393"/>
      <c r="ADX12" s="393"/>
      <c r="ADY12" s="393"/>
      <c r="ADZ12" s="393"/>
      <c r="AEA12" s="393"/>
      <c r="AEB12" s="393"/>
      <c r="AEC12" s="393"/>
      <c r="AED12" s="393"/>
      <c r="AEE12" s="393"/>
      <c r="AEF12" s="393"/>
      <c r="AEG12" s="393"/>
      <c r="AEH12" s="393"/>
      <c r="AEI12" s="393"/>
      <c r="AEJ12" s="393"/>
      <c r="AEK12" s="393"/>
      <c r="AEL12" s="393"/>
      <c r="AEM12" s="393"/>
      <c r="AEN12" s="393"/>
      <c r="AEO12" s="393"/>
      <c r="AEP12" s="393"/>
      <c r="AEQ12" s="393"/>
      <c r="AER12" s="393"/>
      <c r="AES12" s="393"/>
      <c r="AET12" s="393"/>
      <c r="AEU12" s="393"/>
      <c r="AEV12" s="393"/>
      <c r="AEW12" s="393"/>
      <c r="AEX12" s="393"/>
      <c r="AEY12" s="393"/>
      <c r="AEZ12" s="393"/>
      <c r="AFA12" s="393"/>
      <c r="AFB12" s="393"/>
      <c r="AFC12" s="393"/>
      <c r="AFD12" s="393"/>
      <c r="AFE12" s="393"/>
      <c r="AFF12" s="393"/>
      <c r="AFG12" s="393"/>
      <c r="AFH12" s="393"/>
      <c r="AFI12" s="393"/>
      <c r="AFJ12" s="393"/>
      <c r="AFK12" s="393"/>
      <c r="AFL12" s="393"/>
      <c r="AFM12" s="393"/>
      <c r="AFN12" s="393"/>
      <c r="AFO12" s="393"/>
      <c r="AFP12" s="393"/>
      <c r="AFQ12" s="393"/>
      <c r="AFR12" s="393"/>
      <c r="AFS12" s="393"/>
      <c r="AFT12" s="393"/>
      <c r="AFU12" s="393"/>
      <c r="AFV12" s="393"/>
      <c r="AFW12" s="393"/>
      <c r="AFX12" s="393"/>
      <c r="AFY12" s="393"/>
      <c r="AFZ12" s="393"/>
      <c r="AGA12" s="393"/>
      <c r="AGB12" s="393"/>
      <c r="AGC12" s="393"/>
      <c r="AGD12" s="393"/>
      <c r="AGE12" s="393"/>
      <c r="AGF12" s="393"/>
      <c r="AGG12" s="393"/>
      <c r="AGH12" s="393"/>
      <c r="AGI12" s="393"/>
      <c r="AGJ12" s="393"/>
      <c r="AGK12" s="393"/>
      <c r="AGL12" s="393"/>
      <c r="AGM12" s="393"/>
      <c r="AGN12" s="393"/>
      <c r="AGO12" s="393"/>
      <c r="AGP12" s="393"/>
      <c r="AGQ12" s="393"/>
      <c r="AGR12" s="393"/>
      <c r="AGS12" s="393"/>
      <c r="AGT12" s="393"/>
      <c r="AGU12" s="393"/>
      <c r="AGV12" s="393"/>
      <c r="AGW12" s="393"/>
      <c r="AGX12" s="393"/>
      <c r="AGY12" s="393"/>
      <c r="AGZ12" s="393"/>
      <c r="AHA12" s="393"/>
      <c r="AHB12" s="393"/>
      <c r="AHC12" s="393"/>
      <c r="AHD12" s="393"/>
      <c r="AHE12" s="393"/>
      <c r="AHF12" s="393"/>
      <c r="AHG12" s="393"/>
      <c r="AHH12" s="393"/>
      <c r="AHI12" s="393"/>
      <c r="AHJ12" s="393"/>
      <c r="AHK12" s="393"/>
      <c r="AHL12" s="393"/>
      <c r="AHM12" s="393"/>
      <c r="AHN12" s="393"/>
      <c r="AHO12" s="393"/>
      <c r="AHP12" s="393"/>
      <c r="AHQ12" s="393"/>
      <c r="AHR12" s="393"/>
      <c r="AHS12" s="393"/>
      <c r="AHT12" s="393"/>
      <c r="AHU12" s="393"/>
      <c r="AHV12" s="393"/>
      <c r="AHW12" s="393"/>
      <c r="AHX12" s="393"/>
      <c r="AHY12" s="393"/>
      <c r="AHZ12" s="393"/>
      <c r="AIA12" s="393"/>
      <c r="AIB12" s="393"/>
      <c r="AIC12" s="393"/>
      <c r="AID12" s="393"/>
      <c r="AIE12" s="393"/>
      <c r="AIF12" s="393"/>
      <c r="AIG12" s="393"/>
      <c r="AIH12" s="393"/>
      <c r="AII12" s="393"/>
      <c r="AIJ12" s="393"/>
      <c r="AIK12" s="393"/>
      <c r="AIL12" s="393"/>
      <c r="AIM12" s="393"/>
      <c r="AIN12" s="393"/>
      <c r="AIO12" s="393"/>
      <c r="AIP12" s="393"/>
      <c r="AIQ12" s="393"/>
      <c r="AIR12" s="393"/>
      <c r="AIS12" s="393"/>
      <c r="AIT12" s="393"/>
      <c r="AIU12" s="393"/>
      <c r="AIV12" s="393"/>
      <c r="AIW12" s="393"/>
      <c r="AIX12" s="393"/>
      <c r="AIY12" s="393"/>
      <c r="AIZ12" s="393"/>
      <c r="AJA12" s="393"/>
      <c r="AJB12" s="393"/>
      <c r="AJC12" s="393"/>
      <c r="AJD12" s="393"/>
      <c r="AJE12" s="393"/>
      <c r="AJF12" s="393"/>
      <c r="AJG12" s="393"/>
      <c r="AJH12" s="393"/>
      <c r="AJI12" s="393"/>
      <c r="AJJ12" s="393"/>
      <c r="AJK12" s="393"/>
      <c r="AJL12" s="393"/>
      <c r="AJM12" s="393"/>
      <c r="AJN12" s="393"/>
      <c r="AJO12" s="393"/>
      <c r="AJP12" s="393"/>
      <c r="AJQ12" s="393"/>
      <c r="AJR12" s="393"/>
      <c r="AJS12" s="393"/>
      <c r="AJT12" s="393"/>
      <c r="AJU12" s="393"/>
      <c r="AJV12" s="393"/>
      <c r="AJW12" s="393"/>
      <c r="AJX12" s="393"/>
      <c r="AJY12" s="393"/>
      <c r="AJZ12" s="393"/>
      <c r="AKA12" s="393"/>
      <c r="AKB12" s="393"/>
      <c r="AKC12" s="393"/>
      <c r="AKD12" s="393"/>
      <c r="AKE12" s="393"/>
      <c r="AKF12" s="393"/>
      <c r="AKG12" s="393"/>
      <c r="AKH12" s="393"/>
      <c r="AKI12" s="393"/>
      <c r="AKJ12" s="393"/>
      <c r="AKK12" s="393"/>
      <c r="AKL12" s="393"/>
      <c r="AKM12" s="393"/>
      <c r="AKN12" s="393"/>
      <c r="AKO12" s="393"/>
      <c r="AKP12" s="393"/>
      <c r="AKQ12" s="393"/>
      <c r="AKR12" s="393"/>
      <c r="AKS12" s="393"/>
      <c r="AKT12" s="393"/>
      <c r="AKU12" s="393"/>
      <c r="AKV12" s="393"/>
      <c r="AKW12" s="393"/>
      <c r="AKX12" s="393"/>
      <c r="AKY12" s="393"/>
      <c r="AKZ12" s="393"/>
      <c r="ALA12" s="393"/>
      <c r="ALB12" s="393"/>
      <c r="ALC12" s="393"/>
      <c r="ALD12" s="393"/>
      <c r="ALE12" s="393"/>
      <c r="ALF12" s="393"/>
      <c r="ALG12" s="393"/>
      <c r="ALH12" s="393"/>
      <c r="ALI12" s="393"/>
      <c r="ALJ12" s="393"/>
      <c r="ALK12" s="393"/>
      <c r="ALL12" s="393"/>
      <c r="ALM12" s="393"/>
      <c r="ALN12" s="393"/>
      <c r="ALO12" s="393"/>
      <c r="ALP12" s="393"/>
      <c r="ALQ12" s="393"/>
      <c r="ALR12" s="393"/>
      <c r="ALS12" s="393"/>
      <c r="ALT12" s="393"/>
      <c r="ALU12" s="393"/>
      <c r="ALV12" s="393"/>
      <c r="ALW12" s="393"/>
      <c r="ALX12" s="393"/>
      <c r="ALY12" s="393"/>
      <c r="ALZ12" s="393"/>
      <c r="AMA12" s="393"/>
      <c r="AMB12" s="393"/>
      <c r="AMC12" s="393"/>
      <c r="AMD12" s="393"/>
      <c r="AME12" s="393"/>
      <c r="AMF12" s="393"/>
      <c r="AMG12" s="393"/>
      <c r="AMH12" s="393"/>
      <c r="AMI12" s="393"/>
      <c r="AMJ12" s="393"/>
    </row>
    <row r="13" spans="1:1024" ht="15.75" customHeight="1" x14ac:dyDescent="0.35">
      <c r="A13" s="389" t="s">
        <v>24</v>
      </c>
      <c r="B13" s="390" t="s">
        <v>5601</v>
      </c>
      <c r="C13" s="400" t="s">
        <v>7637</v>
      </c>
      <c r="D13" s="389"/>
      <c r="E13" s="389" t="s">
        <v>8475</v>
      </c>
      <c r="F13" s="389"/>
      <c r="G13" s="389" t="s">
        <v>454</v>
      </c>
      <c r="H13" s="389" t="s">
        <v>56</v>
      </c>
      <c r="I13" s="389" t="s">
        <v>210</v>
      </c>
      <c r="J13" s="389" t="s">
        <v>269</v>
      </c>
      <c r="K13" s="389" t="s">
        <v>244</v>
      </c>
      <c r="L13" s="389" t="s">
        <v>272</v>
      </c>
      <c r="M13" s="389"/>
      <c r="N13" s="389" t="s">
        <v>300</v>
      </c>
      <c r="O13" s="394" t="s">
        <v>7638</v>
      </c>
      <c r="P13" s="393" t="s">
        <v>7639</v>
      </c>
      <c r="Q13" s="395">
        <v>0</v>
      </c>
      <c r="R13" s="395">
        <v>0</v>
      </c>
      <c r="S13" s="395">
        <v>0</v>
      </c>
      <c r="T13" s="395">
        <v>0</v>
      </c>
      <c r="U13" s="395">
        <v>0</v>
      </c>
      <c r="V13" s="395">
        <v>0</v>
      </c>
      <c r="W13" s="395">
        <v>0</v>
      </c>
      <c r="X13" s="395">
        <v>0</v>
      </c>
      <c r="Y13" s="395"/>
      <c r="Z13" s="395">
        <v>0</v>
      </c>
      <c r="AA13" s="395">
        <v>0</v>
      </c>
      <c r="AB13" s="395">
        <v>0</v>
      </c>
      <c r="AC13" s="395">
        <v>0</v>
      </c>
      <c r="AD13" s="395">
        <v>0</v>
      </c>
      <c r="AE13" s="395">
        <v>0</v>
      </c>
      <c r="AF13" s="395">
        <v>0</v>
      </c>
      <c r="AG13" s="395">
        <v>0</v>
      </c>
      <c r="AH13" s="395">
        <v>0</v>
      </c>
      <c r="AI13" s="395">
        <v>0</v>
      </c>
      <c r="AJ13" s="395">
        <v>0</v>
      </c>
      <c r="AK13" s="395">
        <v>0</v>
      </c>
      <c r="AL13" s="395">
        <v>0</v>
      </c>
      <c r="AM13" s="395">
        <v>0</v>
      </c>
      <c r="AN13" s="389">
        <v>1</v>
      </c>
      <c r="AO13" s="395">
        <v>0</v>
      </c>
      <c r="AP13" s="389">
        <v>1</v>
      </c>
      <c r="AQ13" s="389">
        <v>1</v>
      </c>
      <c r="AR13" s="389">
        <v>1</v>
      </c>
      <c r="AS13" s="389">
        <v>1</v>
      </c>
      <c r="AT13" s="389">
        <v>1</v>
      </c>
      <c r="AU13" s="395">
        <v>0</v>
      </c>
      <c r="AV13" s="395">
        <v>0</v>
      </c>
      <c r="AW13" s="389">
        <v>1</v>
      </c>
      <c r="AX13" s="389">
        <v>1</v>
      </c>
      <c r="AY13" s="389">
        <v>1</v>
      </c>
      <c r="AZ13" s="395">
        <v>0</v>
      </c>
      <c r="BA13" s="395">
        <v>0</v>
      </c>
      <c r="BB13" s="389">
        <v>1</v>
      </c>
      <c r="BC13" s="389">
        <v>1</v>
      </c>
      <c r="BD13" s="395">
        <v>0</v>
      </c>
      <c r="BE13" s="395">
        <v>0</v>
      </c>
      <c r="BF13" s="395">
        <v>0</v>
      </c>
      <c r="BG13" s="395">
        <v>0</v>
      </c>
      <c r="BH13" s="395">
        <v>0</v>
      </c>
      <c r="BI13" s="395">
        <v>0</v>
      </c>
      <c r="BJ13" s="395">
        <v>0</v>
      </c>
      <c r="BK13" s="395">
        <v>0</v>
      </c>
      <c r="BL13" s="395">
        <v>0</v>
      </c>
      <c r="BM13" s="395">
        <v>0</v>
      </c>
      <c r="BN13" s="395">
        <v>0</v>
      </c>
      <c r="BO13" s="395">
        <v>0</v>
      </c>
      <c r="BP13" s="389">
        <v>1</v>
      </c>
      <c r="BQ13" s="389">
        <v>1</v>
      </c>
      <c r="BR13" s="389">
        <v>1</v>
      </c>
      <c r="BS13" s="389">
        <v>1</v>
      </c>
      <c r="BT13" s="389">
        <v>1</v>
      </c>
      <c r="BU13" s="389">
        <v>1</v>
      </c>
      <c r="BV13" s="389">
        <v>1</v>
      </c>
      <c r="BW13" s="389">
        <v>1</v>
      </c>
      <c r="BX13" s="395">
        <v>0</v>
      </c>
      <c r="BY13" s="389">
        <v>1</v>
      </c>
      <c r="BZ13" s="395">
        <v>0</v>
      </c>
      <c r="CA13" s="395">
        <v>0</v>
      </c>
      <c r="CB13" s="397">
        <v>0</v>
      </c>
      <c r="CC13" s="395">
        <v>0</v>
      </c>
      <c r="CD13" s="389">
        <v>1</v>
      </c>
      <c r="CE13" s="395">
        <v>0</v>
      </c>
      <c r="CF13" s="395">
        <v>0</v>
      </c>
      <c r="CG13" s="395">
        <v>0</v>
      </c>
      <c r="CH13" s="389">
        <v>1</v>
      </c>
      <c r="CI13" s="395">
        <v>0</v>
      </c>
      <c r="CJ13" s="395">
        <v>0</v>
      </c>
      <c r="CK13" s="395">
        <v>0</v>
      </c>
      <c r="CL13" s="389">
        <v>1</v>
      </c>
      <c r="CM13" s="395">
        <v>0</v>
      </c>
      <c r="CN13" s="395">
        <v>0</v>
      </c>
      <c r="CO13" s="395">
        <v>0</v>
      </c>
      <c r="CP13" s="395">
        <v>0</v>
      </c>
      <c r="CQ13" s="395">
        <v>0</v>
      </c>
      <c r="CR13" s="395">
        <v>0</v>
      </c>
      <c r="CS13" s="395">
        <v>0</v>
      </c>
      <c r="CT13" s="389">
        <v>1</v>
      </c>
      <c r="CU13" s="395">
        <v>0</v>
      </c>
      <c r="CV13" s="398">
        <v>0</v>
      </c>
      <c r="CW13" s="393">
        <v>24</v>
      </c>
      <c r="CX13" s="393">
        <v>1</v>
      </c>
      <c r="CY13" s="393">
        <v>1</v>
      </c>
      <c r="CZ13" s="393">
        <v>0</v>
      </c>
      <c r="DA13" s="393">
        <v>1</v>
      </c>
      <c r="DB13" s="389" t="s">
        <v>8476</v>
      </c>
      <c r="DC13" s="393" t="s">
        <v>538</v>
      </c>
      <c r="DD13" s="393">
        <v>1</v>
      </c>
      <c r="DE13" s="393" t="s">
        <v>7634</v>
      </c>
      <c r="DF13" s="393"/>
      <c r="DG13" s="393"/>
      <c r="DH13" s="393"/>
      <c r="DI13" s="393"/>
      <c r="DJ13" s="393">
        <v>1</v>
      </c>
      <c r="DK13" s="393"/>
      <c r="DL13" s="393"/>
      <c r="DM13" s="393"/>
      <c r="DN13" s="393"/>
      <c r="DO13" s="393"/>
      <c r="DP13" s="393"/>
      <c r="DQ13" s="393"/>
      <c r="DR13" s="393"/>
      <c r="DS13" s="393"/>
      <c r="DT13" s="393"/>
      <c r="DU13" s="393"/>
      <c r="DV13" s="393"/>
      <c r="DW13" s="393"/>
      <c r="DX13" s="393"/>
      <c r="DY13" s="393"/>
      <c r="DZ13" s="393"/>
      <c r="EA13" s="393"/>
      <c r="EB13" s="393"/>
      <c r="EC13" s="393"/>
      <c r="ED13" s="393"/>
      <c r="EE13" s="393"/>
      <c r="EF13" s="393"/>
      <c r="EG13" s="393"/>
      <c r="EH13" s="393"/>
      <c r="EI13" s="393"/>
      <c r="EJ13" s="393"/>
      <c r="EK13" s="393"/>
      <c r="EL13" s="393"/>
      <c r="EM13" s="393"/>
      <c r="EN13" s="393"/>
      <c r="EO13" s="393"/>
      <c r="EP13" s="393"/>
      <c r="EQ13" s="393"/>
      <c r="ER13" s="393"/>
      <c r="ES13" s="393"/>
      <c r="ET13" s="393"/>
      <c r="EU13" s="393"/>
      <c r="EV13" s="393"/>
      <c r="EW13" s="393"/>
      <c r="EX13" s="393"/>
      <c r="EY13" s="393"/>
      <c r="EZ13" s="393"/>
      <c r="FA13" s="393"/>
      <c r="FB13" s="393"/>
      <c r="FC13" s="393"/>
      <c r="FD13" s="393"/>
      <c r="FE13" s="393"/>
      <c r="FF13" s="393"/>
      <c r="FG13" s="393"/>
      <c r="FH13" s="393"/>
      <c r="FI13" s="393"/>
      <c r="FJ13" s="393"/>
      <c r="FK13" s="393"/>
      <c r="FL13" s="393"/>
      <c r="FM13" s="393"/>
      <c r="FN13" s="393"/>
      <c r="FO13" s="393"/>
      <c r="FP13" s="393"/>
      <c r="FQ13" s="393"/>
      <c r="FR13" s="393"/>
      <c r="FS13" s="393"/>
      <c r="FT13" s="393"/>
      <c r="FU13" s="393"/>
      <c r="FV13" s="393"/>
      <c r="FW13" s="393"/>
      <c r="FX13" s="393"/>
      <c r="FY13" s="393"/>
      <c r="FZ13" s="393"/>
      <c r="GA13" s="393"/>
      <c r="GB13" s="393"/>
      <c r="GC13" s="393"/>
      <c r="GD13" s="393"/>
      <c r="GE13" s="393"/>
      <c r="GF13" s="393"/>
      <c r="GG13" s="393"/>
      <c r="GH13" s="393"/>
      <c r="GI13" s="393"/>
      <c r="GJ13" s="393"/>
      <c r="GK13" s="393"/>
      <c r="GL13" s="393"/>
      <c r="GM13" s="393"/>
      <c r="GN13" s="393"/>
      <c r="GO13" s="393"/>
      <c r="GP13" s="393"/>
      <c r="GQ13" s="393"/>
      <c r="GR13" s="393"/>
      <c r="GS13" s="393"/>
      <c r="GT13" s="393"/>
      <c r="GU13" s="393"/>
      <c r="GV13" s="393"/>
      <c r="GW13" s="393"/>
      <c r="GX13" s="393"/>
      <c r="GY13" s="393"/>
      <c r="GZ13" s="393"/>
      <c r="HA13" s="393"/>
      <c r="HB13" s="393"/>
      <c r="HC13" s="393"/>
      <c r="HD13" s="393"/>
      <c r="HE13" s="393"/>
      <c r="HF13" s="393"/>
      <c r="HG13" s="393"/>
      <c r="HH13" s="393"/>
      <c r="HI13" s="393"/>
      <c r="HJ13" s="393"/>
      <c r="HK13" s="393"/>
      <c r="HL13" s="393"/>
      <c r="HM13" s="393"/>
      <c r="HN13" s="393"/>
      <c r="HO13" s="393"/>
      <c r="HP13" s="393"/>
      <c r="HQ13" s="393"/>
      <c r="HR13" s="393"/>
      <c r="HS13" s="393"/>
      <c r="HT13" s="393"/>
      <c r="HU13" s="393"/>
      <c r="HV13" s="393"/>
      <c r="HW13" s="393"/>
      <c r="HX13" s="393"/>
      <c r="HY13" s="393"/>
      <c r="HZ13" s="393"/>
      <c r="IA13" s="393"/>
      <c r="IB13" s="393"/>
      <c r="IC13" s="393"/>
      <c r="ID13" s="393"/>
      <c r="IE13" s="393"/>
      <c r="IF13" s="393"/>
      <c r="IG13" s="393"/>
      <c r="IH13" s="393"/>
      <c r="II13" s="393"/>
      <c r="IJ13" s="393"/>
      <c r="IK13" s="393"/>
      <c r="IL13" s="393"/>
      <c r="IM13" s="393"/>
      <c r="IN13" s="393"/>
      <c r="IO13" s="393"/>
      <c r="IP13" s="393"/>
      <c r="IQ13" s="393"/>
      <c r="IR13" s="393"/>
      <c r="IS13" s="393"/>
      <c r="IT13" s="393"/>
      <c r="IU13" s="393"/>
      <c r="IV13" s="393"/>
      <c r="IW13" s="393"/>
      <c r="IX13" s="393"/>
      <c r="IY13" s="393"/>
      <c r="IZ13" s="393"/>
      <c r="JA13" s="393"/>
      <c r="JB13" s="393"/>
      <c r="JC13" s="393"/>
      <c r="JD13" s="393"/>
      <c r="JE13" s="393"/>
      <c r="JF13" s="393"/>
      <c r="JG13" s="393"/>
      <c r="JH13" s="393"/>
      <c r="JI13" s="393"/>
      <c r="JJ13" s="393"/>
      <c r="JK13" s="393"/>
      <c r="JL13" s="393"/>
      <c r="JM13" s="393"/>
      <c r="JN13" s="393"/>
      <c r="JO13" s="393"/>
      <c r="JP13" s="393"/>
      <c r="JQ13" s="393"/>
      <c r="JR13" s="393"/>
      <c r="JS13" s="393"/>
      <c r="JT13" s="393"/>
      <c r="JU13" s="393"/>
      <c r="JV13" s="393"/>
      <c r="JW13" s="393"/>
      <c r="JX13" s="393"/>
      <c r="JY13" s="393"/>
      <c r="JZ13" s="393"/>
      <c r="KA13" s="393"/>
      <c r="KB13" s="393"/>
      <c r="KC13" s="393"/>
      <c r="KD13" s="393"/>
      <c r="KE13" s="393"/>
      <c r="KF13" s="393"/>
      <c r="KG13" s="393"/>
      <c r="KH13" s="393"/>
      <c r="KI13" s="393"/>
      <c r="KJ13" s="393"/>
      <c r="KK13" s="393"/>
      <c r="KL13" s="393"/>
      <c r="KM13" s="393"/>
      <c r="KN13" s="393"/>
      <c r="KO13" s="393"/>
      <c r="KP13" s="393"/>
      <c r="KQ13" s="393"/>
      <c r="KR13" s="393"/>
      <c r="KS13" s="393"/>
      <c r="KT13" s="393"/>
      <c r="KU13" s="393"/>
      <c r="KV13" s="393"/>
      <c r="KW13" s="393"/>
      <c r="KX13" s="393"/>
      <c r="KY13" s="393"/>
      <c r="KZ13" s="393"/>
      <c r="LA13" s="393"/>
      <c r="LB13" s="393"/>
      <c r="LC13" s="393"/>
      <c r="LD13" s="393"/>
      <c r="LE13" s="393"/>
      <c r="LF13" s="393"/>
      <c r="LG13" s="393"/>
      <c r="LH13" s="393"/>
      <c r="LI13" s="393"/>
      <c r="LJ13" s="393"/>
      <c r="LK13" s="393"/>
      <c r="LL13" s="393"/>
      <c r="LM13" s="393"/>
      <c r="LN13" s="393"/>
      <c r="LO13" s="393"/>
      <c r="LP13" s="393"/>
      <c r="LQ13" s="393"/>
      <c r="LR13" s="393"/>
      <c r="LS13" s="393"/>
      <c r="LT13" s="393"/>
      <c r="LU13" s="393"/>
      <c r="LV13" s="393"/>
      <c r="LW13" s="393"/>
      <c r="LX13" s="393"/>
      <c r="LY13" s="393"/>
      <c r="LZ13" s="393"/>
      <c r="MA13" s="393"/>
      <c r="MB13" s="393"/>
      <c r="MC13" s="393"/>
      <c r="MD13" s="393"/>
      <c r="ME13" s="393"/>
      <c r="MF13" s="393"/>
      <c r="MG13" s="393"/>
      <c r="MH13" s="393"/>
      <c r="MI13" s="393"/>
      <c r="MJ13" s="393"/>
      <c r="MK13" s="393"/>
      <c r="ML13" s="393"/>
      <c r="MM13" s="393"/>
      <c r="MN13" s="393"/>
      <c r="MO13" s="393"/>
      <c r="MP13" s="393"/>
      <c r="MQ13" s="393"/>
      <c r="MR13" s="393"/>
      <c r="MS13" s="393"/>
      <c r="MT13" s="393"/>
      <c r="MU13" s="393"/>
      <c r="MV13" s="393"/>
      <c r="MW13" s="393"/>
      <c r="MX13" s="393"/>
      <c r="MY13" s="393"/>
      <c r="MZ13" s="393"/>
      <c r="NA13" s="393"/>
      <c r="NB13" s="393"/>
      <c r="NC13" s="393"/>
      <c r="ND13" s="393"/>
      <c r="NE13" s="393"/>
      <c r="NF13" s="393"/>
      <c r="NG13" s="393"/>
      <c r="NH13" s="393"/>
      <c r="NI13" s="393"/>
      <c r="NJ13" s="393"/>
      <c r="NK13" s="393"/>
      <c r="NL13" s="393"/>
      <c r="NM13" s="393"/>
      <c r="NN13" s="393"/>
      <c r="NO13" s="393"/>
      <c r="NP13" s="393"/>
      <c r="NQ13" s="393"/>
      <c r="NR13" s="393"/>
      <c r="NS13" s="393"/>
      <c r="NT13" s="393"/>
      <c r="NU13" s="393"/>
      <c r="NV13" s="393"/>
      <c r="NW13" s="393"/>
      <c r="NX13" s="393"/>
      <c r="NY13" s="393"/>
      <c r="NZ13" s="393"/>
      <c r="OA13" s="393"/>
      <c r="OB13" s="393"/>
      <c r="OC13" s="393"/>
      <c r="OD13" s="393"/>
      <c r="OE13" s="393"/>
      <c r="OF13" s="393"/>
      <c r="OG13" s="393"/>
      <c r="OH13" s="393"/>
      <c r="OI13" s="393"/>
      <c r="OJ13" s="393"/>
      <c r="OK13" s="393"/>
      <c r="OL13" s="393"/>
      <c r="OM13" s="393"/>
      <c r="ON13" s="393"/>
      <c r="OO13" s="393"/>
      <c r="OP13" s="393"/>
      <c r="OQ13" s="393"/>
      <c r="OR13" s="393"/>
      <c r="OS13" s="393"/>
      <c r="OT13" s="393"/>
      <c r="OU13" s="393"/>
      <c r="OV13" s="393"/>
      <c r="OW13" s="393"/>
      <c r="OX13" s="393"/>
      <c r="OY13" s="393"/>
      <c r="OZ13" s="393"/>
      <c r="PA13" s="393"/>
      <c r="PB13" s="393"/>
      <c r="PC13" s="393"/>
      <c r="PD13" s="393"/>
      <c r="PE13" s="393"/>
      <c r="PF13" s="393"/>
      <c r="PG13" s="393"/>
      <c r="PH13" s="393"/>
      <c r="PI13" s="393"/>
      <c r="PJ13" s="393"/>
      <c r="PK13" s="393"/>
      <c r="PL13" s="393"/>
      <c r="PM13" s="393"/>
      <c r="PN13" s="393"/>
      <c r="PO13" s="393"/>
      <c r="PP13" s="393"/>
      <c r="PQ13" s="393"/>
      <c r="PR13" s="393"/>
      <c r="PS13" s="393"/>
      <c r="PT13" s="393"/>
      <c r="PU13" s="393"/>
      <c r="PV13" s="393"/>
      <c r="PW13" s="393"/>
      <c r="PX13" s="393"/>
      <c r="PY13" s="393"/>
      <c r="PZ13" s="393"/>
      <c r="QA13" s="393"/>
      <c r="QB13" s="393"/>
      <c r="QC13" s="393"/>
      <c r="QD13" s="393"/>
      <c r="QE13" s="393"/>
      <c r="QF13" s="393"/>
      <c r="QG13" s="393"/>
      <c r="QH13" s="393"/>
      <c r="QI13" s="393"/>
      <c r="QJ13" s="393"/>
      <c r="QK13" s="393"/>
      <c r="QL13" s="393"/>
      <c r="QM13" s="393"/>
      <c r="QN13" s="393"/>
      <c r="QO13" s="393"/>
      <c r="QP13" s="393"/>
      <c r="QQ13" s="393"/>
      <c r="QR13" s="393"/>
      <c r="QS13" s="393"/>
      <c r="QT13" s="393"/>
      <c r="QU13" s="393"/>
      <c r="QV13" s="393"/>
      <c r="QW13" s="393"/>
      <c r="QX13" s="393"/>
      <c r="QY13" s="393"/>
      <c r="QZ13" s="393"/>
      <c r="RA13" s="393"/>
      <c r="RB13" s="393"/>
      <c r="RC13" s="393"/>
      <c r="RD13" s="393"/>
      <c r="RE13" s="393"/>
      <c r="RF13" s="393"/>
      <c r="RG13" s="393"/>
      <c r="RH13" s="393"/>
      <c r="RI13" s="393"/>
      <c r="RJ13" s="393"/>
      <c r="RK13" s="393"/>
      <c r="RL13" s="393"/>
      <c r="RM13" s="393"/>
      <c r="RN13" s="393"/>
      <c r="RO13" s="393"/>
      <c r="RP13" s="393"/>
      <c r="RQ13" s="393"/>
      <c r="RR13" s="393"/>
      <c r="RS13" s="393"/>
      <c r="RT13" s="393"/>
      <c r="RU13" s="393"/>
      <c r="RV13" s="393"/>
      <c r="RW13" s="393"/>
      <c r="RX13" s="393"/>
      <c r="RY13" s="393"/>
      <c r="RZ13" s="393"/>
      <c r="SA13" s="393"/>
      <c r="SB13" s="393"/>
      <c r="SC13" s="393"/>
      <c r="SD13" s="393"/>
      <c r="SE13" s="393"/>
      <c r="SF13" s="393"/>
      <c r="SG13" s="393"/>
      <c r="SH13" s="393"/>
      <c r="SI13" s="393"/>
      <c r="SJ13" s="393"/>
      <c r="SK13" s="393"/>
      <c r="SL13" s="393"/>
      <c r="SM13" s="393"/>
      <c r="SN13" s="393"/>
      <c r="SO13" s="393"/>
      <c r="SP13" s="393"/>
      <c r="SQ13" s="393"/>
      <c r="SR13" s="393"/>
      <c r="SS13" s="393"/>
      <c r="ST13" s="393"/>
      <c r="SU13" s="393"/>
      <c r="SV13" s="393"/>
      <c r="SW13" s="393"/>
      <c r="SX13" s="393"/>
      <c r="SY13" s="393"/>
      <c r="SZ13" s="393"/>
      <c r="TA13" s="393"/>
      <c r="TB13" s="393"/>
      <c r="TC13" s="393"/>
      <c r="TD13" s="393"/>
      <c r="TE13" s="393"/>
      <c r="TF13" s="393"/>
      <c r="TG13" s="393"/>
      <c r="TH13" s="393"/>
      <c r="TI13" s="393"/>
      <c r="TJ13" s="393"/>
      <c r="TK13" s="393"/>
      <c r="TL13" s="393"/>
      <c r="TM13" s="393"/>
      <c r="TN13" s="393"/>
      <c r="TO13" s="393"/>
      <c r="TP13" s="393"/>
      <c r="TQ13" s="393"/>
      <c r="TR13" s="393"/>
      <c r="TS13" s="393"/>
      <c r="TT13" s="393"/>
      <c r="TU13" s="393"/>
      <c r="TV13" s="393"/>
      <c r="TW13" s="393"/>
      <c r="TX13" s="393"/>
      <c r="TY13" s="393"/>
      <c r="TZ13" s="393"/>
      <c r="UA13" s="393"/>
      <c r="UB13" s="393"/>
      <c r="UC13" s="393"/>
      <c r="UD13" s="393"/>
      <c r="UE13" s="393"/>
      <c r="UF13" s="393"/>
      <c r="UG13" s="393"/>
      <c r="UH13" s="393"/>
      <c r="UI13" s="393"/>
      <c r="UJ13" s="393"/>
      <c r="UK13" s="393"/>
      <c r="UL13" s="393"/>
      <c r="UM13" s="393"/>
      <c r="UN13" s="393"/>
      <c r="UO13" s="393"/>
      <c r="UP13" s="393"/>
      <c r="UQ13" s="393"/>
      <c r="UR13" s="393"/>
      <c r="US13" s="393"/>
      <c r="UT13" s="393"/>
      <c r="UU13" s="393"/>
      <c r="UV13" s="393"/>
      <c r="UW13" s="393"/>
      <c r="UX13" s="393"/>
      <c r="UY13" s="393"/>
      <c r="UZ13" s="393"/>
      <c r="VA13" s="393"/>
      <c r="VB13" s="393"/>
      <c r="VC13" s="393"/>
      <c r="VD13" s="393"/>
      <c r="VE13" s="393"/>
      <c r="VF13" s="393"/>
      <c r="VG13" s="393"/>
      <c r="VH13" s="393"/>
      <c r="VI13" s="393"/>
      <c r="VJ13" s="393"/>
      <c r="VK13" s="393"/>
      <c r="VL13" s="393"/>
      <c r="VM13" s="393"/>
      <c r="VN13" s="393"/>
      <c r="VO13" s="393"/>
      <c r="VP13" s="393"/>
      <c r="VQ13" s="393"/>
      <c r="VR13" s="393"/>
      <c r="VS13" s="393"/>
      <c r="VT13" s="393"/>
      <c r="VU13" s="393"/>
      <c r="VV13" s="393"/>
      <c r="VW13" s="393"/>
      <c r="VX13" s="393"/>
      <c r="VY13" s="393"/>
      <c r="VZ13" s="393"/>
      <c r="WA13" s="393"/>
      <c r="WB13" s="393"/>
      <c r="WC13" s="393"/>
      <c r="WD13" s="393"/>
      <c r="WE13" s="393"/>
      <c r="WF13" s="393"/>
      <c r="WG13" s="393"/>
      <c r="WH13" s="393"/>
      <c r="WI13" s="393"/>
      <c r="WJ13" s="393"/>
      <c r="WK13" s="393"/>
      <c r="WL13" s="393"/>
      <c r="WM13" s="393"/>
      <c r="WN13" s="393"/>
      <c r="WO13" s="393"/>
      <c r="WP13" s="393"/>
      <c r="WQ13" s="393"/>
      <c r="WR13" s="393"/>
      <c r="WS13" s="393"/>
      <c r="WT13" s="393"/>
      <c r="WU13" s="393"/>
      <c r="WV13" s="393"/>
      <c r="WW13" s="393"/>
      <c r="WX13" s="393"/>
      <c r="WY13" s="393"/>
      <c r="WZ13" s="393"/>
      <c r="XA13" s="393"/>
      <c r="XB13" s="393"/>
      <c r="XC13" s="393"/>
      <c r="XD13" s="393"/>
      <c r="XE13" s="393"/>
      <c r="XF13" s="393"/>
      <c r="XG13" s="393"/>
      <c r="XH13" s="393"/>
      <c r="XI13" s="393"/>
      <c r="XJ13" s="393"/>
      <c r="XK13" s="393"/>
      <c r="XL13" s="393"/>
      <c r="XM13" s="393"/>
      <c r="XN13" s="393"/>
      <c r="XO13" s="393"/>
      <c r="XP13" s="393"/>
      <c r="XQ13" s="393"/>
      <c r="XR13" s="393"/>
      <c r="XS13" s="393"/>
      <c r="XT13" s="393"/>
      <c r="XU13" s="393"/>
      <c r="XV13" s="393"/>
      <c r="XW13" s="393"/>
      <c r="XX13" s="393"/>
      <c r="XY13" s="393"/>
      <c r="XZ13" s="393"/>
      <c r="YA13" s="393"/>
      <c r="YB13" s="393"/>
      <c r="YC13" s="393"/>
      <c r="YD13" s="393"/>
      <c r="YE13" s="393"/>
      <c r="YF13" s="393"/>
      <c r="YG13" s="393"/>
      <c r="YH13" s="393"/>
      <c r="YI13" s="393"/>
      <c r="YJ13" s="393"/>
      <c r="YK13" s="393"/>
      <c r="YL13" s="393"/>
      <c r="YM13" s="393"/>
      <c r="YN13" s="393"/>
      <c r="YO13" s="393"/>
      <c r="YP13" s="393"/>
      <c r="YQ13" s="393"/>
      <c r="YR13" s="393"/>
      <c r="YS13" s="393"/>
      <c r="YT13" s="393"/>
      <c r="YU13" s="393"/>
      <c r="YV13" s="393"/>
      <c r="YW13" s="393"/>
      <c r="YX13" s="393"/>
      <c r="YY13" s="393"/>
      <c r="YZ13" s="393"/>
      <c r="ZA13" s="393"/>
      <c r="ZB13" s="393"/>
      <c r="ZC13" s="393"/>
      <c r="ZD13" s="393"/>
      <c r="ZE13" s="393"/>
      <c r="ZF13" s="393"/>
      <c r="ZG13" s="393"/>
      <c r="ZH13" s="393"/>
      <c r="ZI13" s="393"/>
      <c r="ZJ13" s="393"/>
      <c r="ZK13" s="393"/>
      <c r="ZL13" s="393"/>
      <c r="ZM13" s="393"/>
      <c r="ZN13" s="393"/>
      <c r="ZO13" s="393"/>
      <c r="ZP13" s="393"/>
      <c r="ZQ13" s="393"/>
      <c r="ZR13" s="393"/>
      <c r="ZS13" s="393"/>
      <c r="ZT13" s="393"/>
      <c r="ZU13" s="393"/>
      <c r="ZV13" s="393"/>
      <c r="ZW13" s="393"/>
      <c r="ZX13" s="393"/>
      <c r="ZY13" s="393"/>
      <c r="ZZ13" s="393"/>
      <c r="AAA13" s="393"/>
      <c r="AAB13" s="393"/>
      <c r="AAC13" s="393"/>
      <c r="AAD13" s="393"/>
      <c r="AAE13" s="393"/>
      <c r="AAF13" s="393"/>
      <c r="AAG13" s="393"/>
      <c r="AAH13" s="393"/>
      <c r="AAI13" s="393"/>
      <c r="AAJ13" s="393"/>
      <c r="AAK13" s="393"/>
      <c r="AAL13" s="393"/>
      <c r="AAM13" s="393"/>
      <c r="AAN13" s="393"/>
      <c r="AAO13" s="393"/>
      <c r="AAP13" s="393"/>
      <c r="AAQ13" s="393"/>
      <c r="AAR13" s="393"/>
      <c r="AAS13" s="393"/>
      <c r="AAT13" s="393"/>
      <c r="AAU13" s="393"/>
      <c r="AAV13" s="393"/>
      <c r="AAW13" s="393"/>
      <c r="AAX13" s="393"/>
      <c r="AAY13" s="393"/>
      <c r="AAZ13" s="393"/>
      <c r="ABA13" s="393"/>
      <c r="ABB13" s="393"/>
      <c r="ABC13" s="393"/>
      <c r="ABD13" s="393"/>
      <c r="ABE13" s="393"/>
      <c r="ABF13" s="393"/>
      <c r="ABG13" s="393"/>
      <c r="ABH13" s="393"/>
      <c r="ABI13" s="393"/>
      <c r="ABJ13" s="393"/>
      <c r="ABK13" s="393"/>
      <c r="ABL13" s="393"/>
      <c r="ABM13" s="393"/>
      <c r="ABN13" s="393"/>
      <c r="ABO13" s="393"/>
      <c r="ABP13" s="393"/>
      <c r="ABQ13" s="393"/>
      <c r="ABR13" s="393"/>
      <c r="ABS13" s="393"/>
      <c r="ABT13" s="393"/>
      <c r="ABU13" s="393"/>
      <c r="ABV13" s="393"/>
      <c r="ABW13" s="393"/>
      <c r="ABX13" s="393"/>
      <c r="ABY13" s="393"/>
      <c r="ABZ13" s="393"/>
      <c r="ACA13" s="393"/>
      <c r="ACB13" s="393"/>
      <c r="ACC13" s="393"/>
      <c r="ACD13" s="393"/>
      <c r="ACE13" s="393"/>
      <c r="ACF13" s="393"/>
      <c r="ACG13" s="393"/>
      <c r="ACH13" s="393"/>
      <c r="ACI13" s="393"/>
      <c r="ACJ13" s="393"/>
      <c r="ACK13" s="393"/>
      <c r="ACL13" s="393"/>
      <c r="ACM13" s="393"/>
      <c r="ACN13" s="393"/>
      <c r="ACO13" s="393"/>
      <c r="ACP13" s="393"/>
      <c r="ACQ13" s="393"/>
      <c r="ACR13" s="393"/>
      <c r="ACS13" s="393"/>
      <c r="ACT13" s="393"/>
      <c r="ACU13" s="393"/>
      <c r="ACV13" s="393"/>
      <c r="ACW13" s="393"/>
      <c r="ACX13" s="393"/>
      <c r="ACY13" s="393"/>
      <c r="ACZ13" s="393"/>
      <c r="ADA13" s="393"/>
      <c r="ADB13" s="393"/>
      <c r="ADC13" s="393"/>
      <c r="ADD13" s="393"/>
      <c r="ADE13" s="393"/>
      <c r="ADF13" s="393"/>
      <c r="ADG13" s="393"/>
      <c r="ADH13" s="393"/>
      <c r="ADI13" s="393"/>
      <c r="ADJ13" s="393"/>
      <c r="ADK13" s="393"/>
      <c r="ADL13" s="393"/>
      <c r="ADM13" s="393"/>
      <c r="ADN13" s="393"/>
      <c r="ADO13" s="393"/>
      <c r="ADP13" s="393"/>
      <c r="ADQ13" s="393"/>
      <c r="ADR13" s="393"/>
      <c r="ADS13" s="393"/>
      <c r="ADT13" s="393"/>
      <c r="ADU13" s="393"/>
      <c r="ADV13" s="393"/>
      <c r="ADW13" s="393"/>
      <c r="ADX13" s="393"/>
      <c r="ADY13" s="393"/>
      <c r="ADZ13" s="393"/>
      <c r="AEA13" s="393"/>
      <c r="AEB13" s="393"/>
      <c r="AEC13" s="393"/>
      <c r="AED13" s="393"/>
      <c r="AEE13" s="393"/>
      <c r="AEF13" s="393"/>
      <c r="AEG13" s="393"/>
      <c r="AEH13" s="393"/>
      <c r="AEI13" s="393"/>
      <c r="AEJ13" s="393"/>
      <c r="AEK13" s="393"/>
      <c r="AEL13" s="393"/>
      <c r="AEM13" s="393"/>
      <c r="AEN13" s="393"/>
      <c r="AEO13" s="393"/>
      <c r="AEP13" s="393"/>
      <c r="AEQ13" s="393"/>
      <c r="AER13" s="393"/>
      <c r="AES13" s="393"/>
      <c r="AET13" s="393"/>
      <c r="AEU13" s="393"/>
      <c r="AEV13" s="393"/>
      <c r="AEW13" s="393"/>
      <c r="AEX13" s="393"/>
      <c r="AEY13" s="393"/>
      <c r="AEZ13" s="393"/>
      <c r="AFA13" s="393"/>
      <c r="AFB13" s="393"/>
      <c r="AFC13" s="393"/>
      <c r="AFD13" s="393"/>
      <c r="AFE13" s="393"/>
      <c r="AFF13" s="393"/>
      <c r="AFG13" s="393"/>
      <c r="AFH13" s="393"/>
      <c r="AFI13" s="393"/>
      <c r="AFJ13" s="393"/>
      <c r="AFK13" s="393"/>
      <c r="AFL13" s="393"/>
      <c r="AFM13" s="393"/>
      <c r="AFN13" s="393"/>
      <c r="AFO13" s="393"/>
      <c r="AFP13" s="393"/>
      <c r="AFQ13" s="393"/>
      <c r="AFR13" s="393"/>
      <c r="AFS13" s="393"/>
      <c r="AFT13" s="393"/>
      <c r="AFU13" s="393"/>
      <c r="AFV13" s="393"/>
      <c r="AFW13" s="393"/>
      <c r="AFX13" s="393"/>
      <c r="AFY13" s="393"/>
      <c r="AFZ13" s="393"/>
      <c r="AGA13" s="393"/>
      <c r="AGB13" s="393"/>
      <c r="AGC13" s="393"/>
      <c r="AGD13" s="393"/>
      <c r="AGE13" s="393"/>
      <c r="AGF13" s="393"/>
      <c r="AGG13" s="393"/>
      <c r="AGH13" s="393"/>
      <c r="AGI13" s="393"/>
      <c r="AGJ13" s="393"/>
      <c r="AGK13" s="393"/>
      <c r="AGL13" s="393"/>
      <c r="AGM13" s="393"/>
      <c r="AGN13" s="393"/>
      <c r="AGO13" s="393"/>
      <c r="AGP13" s="393"/>
      <c r="AGQ13" s="393"/>
      <c r="AGR13" s="393"/>
      <c r="AGS13" s="393"/>
      <c r="AGT13" s="393"/>
      <c r="AGU13" s="393"/>
      <c r="AGV13" s="393"/>
      <c r="AGW13" s="393"/>
      <c r="AGX13" s="393"/>
      <c r="AGY13" s="393"/>
      <c r="AGZ13" s="393"/>
      <c r="AHA13" s="393"/>
      <c r="AHB13" s="393"/>
      <c r="AHC13" s="393"/>
      <c r="AHD13" s="393"/>
      <c r="AHE13" s="393"/>
      <c r="AHF13" s="393"/>
      <c r="AHG13" s="393"/>
      <c r="AHH13" s="393"/>
      <c r="AHI13" s="393"/>
      <c r="AHJ13" s="393"/>
      <c r="AHK13" s="393"/>
      <c r="AHL13" s="393"/>
      <c r="AHM13" s="393"/>
      <c r="AHN13" s="393"/>
      <c r="AHO13" s="393"/>
      <c r="AHP13" s="393"/>
      <c r="AHQ13" s="393"/>
      <c r="AHR13" s="393"/>
      <c r="AHS13" s="393"/>
      <c r="AHT13" s="393"/>
      <c r="AHU13" s="393"/>
      <c r="AHV13" s="393"/>
      <c r="AHW13" s="393"/>
      <c r="AHX13" s="393"/>
      <c r="AHY13" s="393"/>
      <c r="AHZ13" s="393"/>
      <c r="AIA13" s="393"/>
      <c r="AIB13" s="393"/>
      <c r="AIC13" s="393"/>
      <c r="AID13" s="393"/>
      <c r="AIE13" s="393"/>
      <c r="AIF13" s="393"/>
      <c r="AIG13" s="393"/>
      <c r="AIH13" s="393"/>
      <c r="AII13" s="393"/>
      <c r="AIJ13" s="393"/>
      <c r="AIK13" s="393"/>
      <c r="AIL13" s="393"/>
      <c r="AIM13" s="393"/>
      <c r="AIN13" s="393"/>
      <c r="AIO13" s="393"/>
      <c r="AIP13" s="393"/>
      <c r="AIQ13" s="393"/>
      <c r="AIR13" s="393"/>
      <c r="AIS13" s="393"/>
      <c r="AIT13" s="393"/>
      <c r="AIU13" s="393"/>
      <c r="AIV13" s="393"/>
      <c r="AIW13" s="393"/>
      <c r="AIX13" s="393"/>
      <c r="AIY13" s="393"/>
      <c r="AIZ13" s="393"/>
      <c r="AJA13" s="393"/>
      <c r="AJB13" s="393"/>
      <c r="AJC13" s="393"/>
      <c r="AJD13" s="393"/>
      <c r="AJE13" s="393"/>
      <c r="AJF13" s="393"/>
      <c r="AJG13" s="393"/>
      <c r="AJH13" s="393"/>
      <c r="AJI13" s="393"/>
      <c r="AJJ13" s="393"/>
      <c r="AJK13" s="393"/>
      <c r="AJL13" s="393"/>
      <c r="AJM13" s="393"/>
      <c r="AJN13" s="393"/>
      <c r="AJO13" s="393"/>
      <c r="AJP13" s="393"/>
      <c r="AJQ13" s="393"/>
      <c r="AJR13" s="393"/>
      <c r="AJS13" s="393"/>
      <c r="AJT13" s="393"/>
      <c r="AJU13" s="393"/>
      <c r="AJV13" s="393"/>
      <c r="AJW13" s="393"/>
      <c r="AJX13" s="393"/>
      <c r="AJY13" s="393"/>
      <c r="AJZ13" s="393"/>
      <c r="AKA13" s="393"/>
      <c r="AKB13" s="393"/>
      <c r="AKC13" s="393"/>
      <c r="AKD13" s="393"/>
      <c r="AKE13" s="393"/>
      <c r="AKF13" s="393"/>
      <c r="AKG13" s="393"/>
      <c r="AKH13" s="393"/>
      <c r="AKI13" s="393"/>
      <c r="AKJ13" s="393"/>
      <c r="AKK13" s="393"/>
      <c r="AKL13" s="393"/>
      <c r="AKM13" s="393"/>
      <c r="AKN13" s="393"/>
      <c r="AKO13" s="393"/>
      <c r="AKP13" s="393"/>
      <c r="AKQ13" s="393"/>
      <c r="AKR13" s="393"/>
      <c r="AKS13" s="393"/>
      <c r="AKT13" s="393"/>
      <c r="AKU13" s="393"/>
      <c r="AKV13" s="393"/>
      <c r="AKW13" s="393"/>
      <c r="AKX13" s="393"/>
      <c r="AKY13" s="393"/>
      <c r="AKZ13" s="393"/>
      <c r="ALA13" s="393"/>
      <c r="ALB13" s="393"/>
      <c r="ALC13" s="393"/>
      <c r="ALD13" s="393"/>
      <c r="ALE13" s="393"/>
      <c r="ALF13" s="393"/>
      <c r="ALG13" s="393"/>
      <c r="ALH13" s="393"/>
      <c r="ALI13" s="393"/>
      <c r="ALJ13" s="393"/>
      <c r="ALK13" s="393"/>
      <c r="ALL13" s="393"/>
      <c r="ALM13" s="393"/>
      <c r="ALN13" s="393"/>
      <c r="ALO13" s="393"/>
      <c r="ALP13" s="393"/>
      <c r="ALQ13" s="393"/>
      <c r="ALR13" s="393"/>
      <c r="ALS13" s="393"/>
      <c r="ALT13" s="393"/>
      <c r="ALU13" s="393"/>
      <c r="ALV13" s="393"/>
      <c r="ALW13" s="393"/>
      <c r="ALX13" s="393"/>
      <c r="ALY13" s="393"/>
      <c r="ALZ13" s="393"/>
      <c r="AMA13" s="393"/>
      <c r="AMB13" s="393"/>
      <c r="AMC13" s="393"/>
      <c r="AMD13" s="393"/>
      <c r="AME13" s="393"/>
      <c r="AMF13" s="393"/>
      <c r="AMG13" s="393"/>
      <c r="AMH13" s="393"/>
      <c r="AMI13" s="393"/>
      <c r="AMJ13" s="393"/>
    </row>
    <row r="14" spans="1:1024" ht="15.75" customHeight="1" x14ac:dyDescent="0.35">
      <c r="A14" s="402" t="s">
        <v>24</v>
      </c>
      <c r="B14" s="403" t="s">
        <v>5578</v>
      </c>
      <c r="C14" s="411" t="s">
        <v>7272</v>
      </c>
      <c r="D14" s="402"/>
      <c r="E14" s="402" t="s">
        <v>8477</v>
      </c>
      <c r="F14" s="402" t="s">
        <v>95</v>
      </c>
      <c r="G14" s="402" t="s">
        <v>454</v>
      </c>
      <c r="H14" s="402" t="s">
        <v>56</v>
      </c>
      <c r="I14" s="402" t="s">
        <v>210</v>
      </c>
      <c r="J14" s="402" t="s">
        <v>269</v>
      </c>
      <c r="K14" s="402" t="s">
        <v>243</v>
      </c>
      <c r="L14" s="402" t="s">
        <v>272</v>
      </c>
      <c r="M14" s="402"/>
      <c r="N14" s="402" t="s">
        <v>300</v>
      </c>
      <c r="O14" s="412" t="s">
        <v>7274</v>
      </c>
      <c r="P14" s="406" t="s">
        <v>7275</v>
      </c>
      <c r="Q14" s="407">
        <v>0</v>
      </c>
      <c r="R14" s="407">
        <v>0</v>
      </c>
      <c r="S14" s="407">
        <v>0</v>
      </c>
      <c r="T14" s="407">
        <v>0</v>
      </c>
      <c r="U14" s="407">
        <v>0</v>
      </c>
      <c r="V14" s="407">
        <v>0</v>
      </c>
      <c r="W14" s="407">
        <v>0</v>
      </c>
      <c r="X14" s="407">
        <v>0</v>
      </c>
      <c r="Y14" s="407"/>
      <c r="Z14" s="407">
        <v>0</v>
      </c>
      <c r="AA14" s="407">
        <v>0</v>
      </c>
      <c r="AB14" s="407">
        <v>0</v>
      </c>
      <c r="AC14" s="407">
        <v>0</v>
      </c>
      <c r="AD14" s="407">
        <v>0</v>
      </c>
      <c r="AE14" s="407">
        <v>0</v>
      </c>
      <c r="AF14" s="407">
        <v>0</v>
      </c>
      <c r="AG14" s="407">
        <v>0</v>
      </c>
      <c r="AH14" s="407">
        <v>0</v>
      </c>
      <c r="AI14" s="407">
        <v>0</v>
      </c>
      <c r="AJ14" s="407">
        <v>0</v>
      </c>
      <c r="AK14" s="407">
        <v>0</v>
      </c>
      <c r="AL14" s="407">
        <v>0</v>
      </c>
      <c r="AM14" s="407">
        <v>0</v>
      </c>
      <c r="AN14" s="402">
        <v>1</v>
      </c>
      <c r="AO14" s="407">
        <v>0</v>
      </c>
      <c r="AP14" s="407">
        <v>0</v>
      </c>
      <c r="AQ14" s="407">
        <v>0</v>
      </c>
      <c r="AR14" s="407">
        <v>0</v>
      </c>
      <c r="AS14" s="407">
        <v>0</v>
      </c>
      <c r="AT14" s="407">
        <v>0</v>
      </c>
      <c r="AU14" s="407">
        <v>0</v>
      </c>
      <c r="AV14" s="402">
        <v>1</v>
      </c>
      <c r="AW14" s="407">
        <v>0</v>
      </c>
      <c r="AX14" s="402">
        <v>1</v>
      </c>
      <c r="AY14" s="402">
        <v>1</v>
      </c>
      <c r="AZ14" s="407">
        <v>0</v>
      </c>
      <c r="BA14" s="407">
        <v>0</v>
      </c>
      <c r="BB14" s="402">
        <v>1</v>
      </c>
      <c r="BC14" s="402">
        <v>1</v>
      </c>
      <c r="BD14" s="407">
        <v>0</v>
      </c>
      <c r="BE14" s="407">
        <v>0</v>
      </c>
      <c r="BF14" s="407">
        <v>0</v>
      </c>
      <c r="BG14" s="407">
        <v>0</v>
      </c>
      <c r="BH14" s="407">
        <v>0</v>
      </c>
      <c r="BI14" s="407">
        <v>0</v>
      </c>
      <c r="BJ14" s="407">
        <v>0</v>
      </c>
      <c r="BK14" s="407">
        <v>0</v>
      </c>
      <c r="BL14" s="407">
        <v>0</v>
      </c>
      <c r="BM14" s="407">
        <v>0</v>
      </c>
      <c r="BN14" s="407">
        <v>0</v>
      </c>
      <c r="BO14" s="407">
        <v>0</v>
      </c>
      <c r="BP14" s="402">
        <v>1</v>
      </c>
      <c r="BQ14" s="402">
        <v>1</v>
      </c>
      <c r="BR14" s="402">
        <v>1</v>
      </c>
      <c r="BS14" s="402">
        <v>1</v>
      </c>
      <c r="BT14" s="402">
        <v>1</v>
      </c>
      <c r="BU14" s="402">
        <v>1</v>
      </c>
      <c r="BV14" s="407">
        <v>0</v>
      </c>
      <c r="BW14" s="402">
        <v>1</v>
      </c>
      <c r="BX14" s="402">
        <v>1</v>
      </c>
      <c r="BY14" s="402">
        <v>1</v>
      </c>
      <c r="BZ14" s="402">
        <v>1</v>
      </c>
      <c r="CA14" s="402">
        <v>1</v>
      </c>
      <c r="CB14" s="408">
        <v>0</v>
      </c>
      <c r="CC14" s="407">
        <v>0</v>
      </c>
      <c r="CD14" s="402">
        <v>1</v>
      </c>
      <c r="CE14" s="407">
        <v>0</v>
      </c>
      <c r="CF14" s="407">
        <v>0</v>
      </c>
      <c r="CG14" s="402">
        <v>1</v>
      </c>
      <c r="CH14" s="402">
        <v>1</v>
      </c>
      <c r="CI14" s="402">
        <v>1</v>
      </c>
      <c r="CJ14" s="407">
        <v>0</v>
      </c>
      <c r="CK14" s="402">
        <v>1</v>
      </c>
      <c r="CL14" s="402">
        <v>1</v>
      </c>
      <c r="CM14" s="407">
        <v>0</v>
      </c>
      <c r="CN14" s="407">
        <v>0</v>
      </c>
      <c r="CO14" s="407">
        <v>0</v>
      </c>
      <c r="CP14" s="402">
        <v>1</v>
      </c>
      <c r="CQ14" s="407">
        <v>0</v>
      </c>
      <c r="CR14" s="402">
        <v>1</v>
      </c>
      <c r="CS14" s="402">
        <v>1</v>
      </c>
      <c r="CT14" s="402">
        <v>1</v>
      </c>
      <c r="CU14" s="402">
        <v>1</v>
      </c>
      <c r="CV14" s="413">
        <v>1</v>
      </c>
      <c r="CW14" s="405">
        <v>29</v>
      </c>
      <c r="CX14" s="405">
        <v>1</v>
      </c>
      <c r="CY14" s="405">
        <v>1</v>
      </c>
      <c r="CZ14" s="405">
        <v>0</v>
      </c>
      <c r="DA14" s="405">
        <v>1</v>
      </c>
      <c r="DB14" s="402" t="s">
        <v>7276</v>
      </c>
      <c r="DC14" s="405" t="s">
        <v>7277</v>
      </c>
      <c r="DD14" s="405">
        <v>1</v>
      </c>
      <c r="DE14" s="405"/>
      <c r="DF14" s="405"/>
      <c r="DG14" s="405"/>
      <c r="DH14" s="405"/>
      <c r="DI14" s="405"/>
      <c r="DJ14" s="405"/>
      <c r="DK14" s="405"/>
      <c r="DL14" s="405"/>
      <c r="DM14" s="405"/>
      <c r="DN14" s="405"/>
      <c r="DO14" s="405"/>
      <c r="DP14" s="405"/>
      <c r="DQ14" s="405"/>
      <c r="DR14" s="405"/>
      <c r="DS14" s="405"/>
      <c r="DT14" s="405"/>
      <c r="DU14" s="405"/>
      <c r="DV14" s="405"/>
      <c r="DW14" s="405"/>
      <c r="DX14" s="405"/>
      <c r="DY14" s="405"/>
      <c r="DZ14" s="405"/>
      <c r="EA14" s="405"/>
      <c r="EB14" s="405"/>
      <c r="EC14" s="405"/>
      <c r="ED14" s="405"/>
      <c r="EE14" s="405"/>
      <c r="EF14" s="405"/>
      <c r="EG14" s="405"/>
      <c r="EH14" s="405"/>
      <c r="EI14" s="405"/>
      <c r="EJ14" s="405"/>
      <c r="EK14" s="405"/>
      <c r="EL14" s="405"/>
      <c r="EM14" s="405"/>
      <c r="EN14" s="405"/>
      <c r="EO14" s="405"/>
      <c r="EP14" s="405"/>
      <c r="EQ14" s="405"/>
      <c r="ER14" s="405"/>
      <c r="ES14" s="405"/>
      <c r="ET14" s="405"/>
      <c r="EU14" s="405"/>
      <c r="EV14" s="405"/>
      <c r="EW14" s="405"/>
      <c r="EX14" s="405"/>
      <c r="EY14" s="405"/>
      <c r="EZ14" s="405"/>
      <c r="FA14" s="405"/>
      <c r="FB14" s="405"/>
      <c r="FC14" s="405"/>
      <c r="FD14" s="405"/>
      <c r="FE14" s="405"/>
      <c r="FF14" s="405"/>
      <c r="FG14" s="405"/>
      <c r="FH14" s="405"/>
      <c r="FI14" s="405"/>
      <c r="FJ14" s="405"/>
      <c r="FK14" s="405"/>
      <c r="FL14" s="405"/>
      <c r="FM14" s="405"/>
      <c r="FN14" s="405"/>
      <c r="FO14" s="405"/>
      <c r="FP14" s="405"/>
      <c r="FQ14" s="405"/>
      <c r="FR14" s="405"/>
      <c r="FS14" s="405"/>
      <c r="FT14" s="405"/>
      <c r="FU14" s="405"/>
      <c r="FV14" s="405"/>
      <c r="FW14" s="405"/>
      <c r="FX14" s="405"/>
      <c r="FY14" s="405"/>
      <c r="FZ14" s="405"/>
      <c r="GA14" s="405"/>
      <c r="GB14" s="405"/>
      <c r="GC14" s="405"/>
      <c r="GD14" s="405"/>
      <c r="GE14" s="405"/>
      <c r="GF14" s="405"/>
      <c r="GG14" s="405"/>
      <c r="GH14" s="405"/>
      <c r="GI14" s="405"/>
      <c r="GJ14" s="405"/>
      <c r="GK14" s="405"/>
      <c r="GL14" s="405"/>
      <c r="GM14" s="405"/>
      <c r="GN14" s="405"/>
      <c r="GO14" s="405"/>
      <c r="GP14" s="405"/>
      <c r="GQ14" s="405"/>
      <c r="GR14" s="405"/>
      <c r="GS14" s="405"/>
      <c r="GT14" s="405"/>
      <c r="GU14" s="405"/>
      <c r="GV14" s="405"/>
      <c r="GW14" s="405"/>
      <c r="GX14" s="405"/>
      <c r="GY14" s="405"/>
      <c r="GZ14" s="405"/>
      <c r="HA14" s="405"/>
      <c r="HB14" s="405"/>
      <c r="HC14" s="405"/>
      <c r="HD14" s="405"/>
      <c r="HE14" s="405"/>
      <c r="HF14" s="405"/>
      <c r="HG14" s="405"/>
      <c r="HH14" s="405"/>
      <c r="HI14" s="405"/>
      <c r="HJ14" s="405"/>
      <c r="HK14" s="405"/>
      <c r="HL14" s="405"/>
      <c r="HM14" s="405"/>
      <c r="HN14" s="405"/>
      <c r="HO14" s="405"/>
      <c r="HP14" s="405"/>
      <c r="HQ14" s="405"/>
      <c r="HR14" s="405"/>
      <c r="HS14" s="405"/>
      <c r="HT14" s="405"/>
      <c r="HU14" s="405"/>
      <c r="HV14" s="405"/>
      <c r="HW14" s="405"/>
      <c r="HX14" s="405"/>
      <c r="HY14" s="405"/>
      <c r="HZ14" s="405"/>
      <c r="IA14" s="405"/>
      <c r="IB14" s="405"/>
      <c r="IC14" s="405"/>
      <c r="ID14" s="405"/>
      <c r="IE14" s="405"/>
      <c r="IF14" s="405"/>
      <c r="IG14" s="405"/>
      <c r="IH14" s="405"/>
      <c r="II14" s="405"/>
      <c r="IJ14" s="405"/>
      <c r="IK14" s="405"/>
      <c r="IL14" s="405"/>
      <c r="IM14" s="405"/>
      <c r="IN14" s="405"/>
      <c r="IO14" s="405"/>
      <c r="IP14" s="405"/>
      <c r="IQ14" s="405"/>
      <c r="IR14" s="405"/>
      <c r="IS14" s="405"/>
      <c r="IT14" s="405"/>
      <c r="IU14" s="405"/>
      <c r="IV14" s="405"/>
      <c r="IW14" s="405"/>
      <c r="IX14" s="405"/>
      <c r="IY14" s="405"/>
      <c r="IZ14" s="405"/>
      <c r="JA14" s="405"/>
      <c r="JB14" s="405"/>
      <c r="JC14" s="405"/>
      <c r="JD14" s="405"/>
      <c r="JE14" s="405"/>
      <c r="JF14" s="405"/>
      <c r="JG14" s="405"/>
      <c r="JH14" s="405"/>
      <c r="JI14" s="405"/>
      <c r="JJ14" s="405"/>
      <c r="JK14" s="405"/>
      <c r="JL14" s="405"/>
      <c r="JM14" s="405"/>
      <c r="JN14" s="405"/>
      <c r="JO14" s="405"/>
      <c r="JP14" s="405"/>
      <c r="JQ14" s="405"/>
      <c r="JR14" s="405"/>
      <c r="JS14" s="405"/>
      <c r="JT14" s="405"/>
      <c r="JU14" s="405"/>
      <c r="JV14" s="405"/>
      <c r="JW14" s="405"/>
      <c r="JX14" s="405"/>
      <c r="JY14" s="405"/>
      <c r="JZ14" s="405"/>
      <c r="KA14" s="405"/>
      <c r="KB14" s="405"/>
      <c r="KC14" s="405"/>
      <c r="KD14" s="405"/>
      <c r="KE14" s="405"/>
      <c r="KF14" s="405"/>
      <c r="KG14" s="405"/>
      <c r="KH14" s="405"/>
      <c r="KI14" s="405"/>
      <c r="KJ14" s="405"/>
      <c r="KK14" s="405"/>
      <c r="KL14" s="405"/>
      <c r="KM14" s="405"/>
      <c r="KN14" s="405"/>
      <c r="KO14" s="405"/>
      <c r="KP14" s="405"/>
      <c r="KQ14" s="405"/>
      <c r="KR14" s="405"/>
      <c r="KS14" s="405"/>
      <c r="KT14" s="405"/>
      <c r="KU14" s="405"/>
      <c r="KV14" s="405"/>
      <c r="KW14" s="405"/>
      <c r="KX14" s="405"/>
      <c r="KY14" s="405"/>
      <c r="KZ14" s="405"/>
      <c r="LA14" s="405"/>
      <c r="LB14" s="405"/>
      <c r="LC14" s="405"/>
      <c r="LD14" s="405"/>
      <c r="LE14" s="405"/>
      <c r="LF14" s="405"/>
      <c r="LG14" s="405"/>
      <c r="LH14" s="405"/>
      <c r="LI14" s="405"/>
      <c r="LJ14" s="405"/>
      <c r="LK14" s="405"/>
      <c r="LL14" s="405"/>
      <c r="LM14" s="405"/>
      <c r="LN14" s="405"/>
      <c r="LO14" s="405"/>
      <c r="LP14" s="405"/>
      <c r="LQ14" s="405"/>
      <c r="LR14" s="405"/>
      <c r="LS14" s="405"/>
      <c r="LT14" s="405"/>
      <c r="LU14" s="405"/>
      <c r="LV14" s="405"/>
      <c r="LW14" s="405"/>
      <c r="LX14" s="405"/>
      <c r="LY14" s="405"/>
      <c r="LZ14" s="405"/>
      <c r="MA14" s="405"/>
      <c r="MB14" s="405"/>
      <c r="MC14" s="405"/>
      <c r="MD14" s="405"/>
      <c r="ME14" s="405"/>
      <c r="MF14" s="405"/>
      <c r="MG14" s="405"/>
      <c r="MH14" s="405"/>
      <c r="MI14" s="405"/>
      <c r="MJ14" s="405"/>
      <c r="MK14" s="405"/>
      <c r="ML14" s="405"/>
      <c r="MM14" s="405"/>
      <c r="MN14" s="405"/>
      <c r="MO14" s="405"/>
      <c r="MP14" s="405"/>
      <c r="MQ14" s="405"/>
      <c r="MR14" s="405"/>
      <c r="MS14" s="405"/>
      <c r="MT14" s="405"/>
      <c r="MU14" s="405"/>
      <c r="MV14" s="405"/>
      <c r="MW14" s="405"/>
      <c r="MX14" s="405"/>
      <c r="MY14" s="405"/>
      <c r="MZ14" s="405"/>
      <c r="NA14" s="405"/>
      <c r="NB14" s="405"/>
      <c r="NC14" s="405"/>
      <c r="ND14" s="405"/>
      <c r="NE14" s="405"/>
      <c r="NF14" s="405"/>
      <c r="NG14" s="405"/>
      <c r="NH14" s="405"/>
      <c r="NI14" s="405"/>
      <c r="NJ14" s="405"/>
      <c r="NK14" s="405"/>
      <c r="NL14" s="405"/>
      <c r="NM14" s="405"/>
      <c r="NN14" s="405"/>
      <c r="NO14" s="405"/>
      <c r="NP14" s="405"/>
      <c r="NQ14" s="405"/>
      <c r="NR14" s="405"/>
      <c r="NS14" s="405"/>
      <c r="NT14" s="405"/>
      <c r="NU14" s="405"/>
      <c r="NV14" s="405"/>
      <c r="NW14" s="405"/>
      <c r="NX14" s="405"/>
      <c r="NY14" s="405"/>
      <c r="NZ14" s="405"/>
      <c r="OA14" s="405"/>
      <c r="OB14" s="405"/>
      <c r="OC14" s="405"/>
      <c r="OD14" s="405"/>
      <c r="OE14" s="405"/>
      <c r="OF14" s="405"/>
      <c r="OG14" s="405"/>
      <c r="OH14" s="405"/>
      <c r="OI14" s="405"/>
      <c r="OJ14" s="405"/>
      <c r="OK14" s="405"/>
      <c r="OL14" s="405"/>
      <c r="OM14" s="405"/>
      <c r="ON14" s="405"/>
      <c r="OO14" s="405"/>
      <c r="OP14" s="405"/>
      <c r="OQ14" s="405"/>
      <c r="OR14" s="405"/>
      <c r="OS14" s="405"/>
      <c r="OT14" s="405"/>
      <c r="OU14" s="405"/>
      <c r="OV14" s="405"/>
      <c r="OW14" s="405"/>
      <c r="OX14" s="405"/>
      <c r="OY14" s="405"/>
      <c r="OZ14" s="405"/>
      <c r="PA14" s="405"/>
      <c r="PB14" s="405"/>
      <c r="PC14" s="405"/>
      <c r="PD14" s="405"/>
      <c r="PE14" s="405"/>
      <c r="PF14" s="405"/>
      <c r="PG14" s="405"/>
      <c r="PH14" s="405"/>
      <c r="PI14" s="405"/>
      <c r="PJ14" s="405"/>
      <c r="PK14" s="405"/>
      <c r="PL14" s="405"/>
      <c r="PM14" s="405"/>
      <c r="PN14" s="405"/>
      <c r="PO14" s="405"/>
      <c r="PP14" s="405"/>
      <c r="PQ14" s="405"/>
      <c r="PR14" s="405"/>
      <c r="PS14" s="405"/>
      <c r="PT14" s="405"/>
      <c r="PU14" s="405"/>
      <c r="PV14" s="405"/>
      <c r="PW14" s="405"/>
      <c r="PX14" s="405"/>
      <c r="PY14" s="405"/>
      <c r="PZ14" s="405"/>
      <c r="QA14" s="405"/>
      <c r="QB14" s="405"/>
      <c r="QC14" s="405"/>
      <c r="QD14" s="405"/>
      <c r="QE14" s="405"/>
      <c r="QF14" s="405"/>
      <c r="QG14" s="405"/>
      <c r="QH14" s="405"/>
      <c r="QI14" s="405"/>
      <c r="QJ14" s="405"/>
      <c r="QK14" s="405"/>
      <c r="QL14" s="405"/>
      <c r="QM14" s="405"/>
      <c r="QN14" s="405"/>
      <c r="QO14" s="405"/>
      <c r="QP14" s="405"/>
      <c r="QQ14" s="405"/>
      <c r="QR14" s="405"/>
      <c r="QS14" s="405"/>
      <c r="QT14" s="405"/>
      <c r="QU14" s="405"/>
      <c r="QV14" s="405"/>
      <c r="QW14" s="405"/>
      <c r="QX14" s="405"/>
      <c r="QY14" s="405"/>
      <c r="QZ14" s="405"/>
      <c r="RA14" s="405"/>
      <c r="RB14" s="405"/>
      <c r="RC14" s="405"/>
      <c r="RD14" s="405"/>
      <c r="RE14" s="405"/>
      <c r="RF14" s="405"/>
      <c r="RG14" s="405"/>
      <c r="RH14" s="405"/>
      <c r="RI14" s="405"/>
      <c r="RJ14" s="405"/>
      <c r="RK14" s="405"/>
      <c r="RL14" s="405"/>
      <c r="RM14" s="405"/>
      <c r="RN14" s="405"/>
      <c r="RO14" s="405"/>
      <c r="RP14" s="405"/>
      <c r="RQ14" s="405"/>
      <c r="RR14" s="405"/>
      <c r="RS14" s="405"/>
      <c r="RT14" s="405"/>
      <c r="RU14" s="405"/>
      <c r="RV14" s="405"/>
      <c r="RW14" s="405"/>
      <c r="RX14" s="405"/>
      <c r="RY14" s="405"/>
      <c r="RZ14" s="405"/>
      <c r="SA14" s="405"/>
      <c r="SB14" s="405"/>
      <c r="SC14" s="405"/>
      <c r="SD14" s="405"/>
      <c r="SE14" s="405"/>
      <c r="SF14" s="405"/>
      <c r="SG14" s="405"/>
      <c r="SH14" s="405"/>
      <c r="SI14" s="405"/>
      <c r="SJ14" s="405"/>
      <c r="SK14" s="405"/>
      <c r="SL14" s="405"/>
      <c r="SM14" s="405"/>
      <c r="SN14" s="405"/>
      <c r="SO14" s="405"/>
      <c r="SP14" s="405"/>
      <c r="SQ14" s="405"/>
      <c r="SR14" s="405"/>
      <c r="SS14" s="405"/>
      <c r="ST14" s="405"/>
      <c r="SU14" s="405"/>
      <c r="SV14" s="405"/>
      <c r="SW14" s="405"/>
      <c r="SX14" s="405"/>
      <c r="SY14" s="405"/>
      <c r="SZ14" s="405"/>
      <c r="TA14" s="405"/>
      <c r="TB14" s="405"/>
      <c r="TC14" s="405"/>
      <c r="TD14" s="405"/>
      <c r="TE14" s="405"/>
      <c r="TF14" s="405"/>
      <c r="TG14" s="405"/>
      <c r="TH14" s="405"/>
      <c r="TI14" s="405"/>
      <c r="TJ14" s="405"/>
      <c r="TK14" s="405"/>
      <c r="TL14" s="405"/>
      <c r="TM14" s="405"/>
      <c r="TN14" s="405"/>
      <c r="TO14" s="405"/>
      <c r="TP14" s="405"/>
      <c r="TQ14" s="405"/>
      <c r="TR14" s="405"/>
      <c r="TS14" s="405"/>
      <c r="TT14" s="405"/>
      <c r="TU14" s="405"/>
      <c r="TV14" s="405"/>
      <c r="TW14" s="405"/>
      <c r="TX14" s="405"/>
      <c r="TY14" s="405"/>
      <c r="TZ14" s="405"/>
      <c r="UA14" s="405"/>
      <c r="UB14" s="405"/>
      <c r="UC14" s="405"/>
      <c r="UD14" s="405"/>
      <c r="UE14" s="405"/>
      <c r="UF14" s="405"/>
      <c r="UG14" s="405"/>
      <c r="UH14" s="405"/>
      <c r="UI14" s="405"/>
      <c r="UJ14" s="405"/>
      <c r="UK14" s="405"/>
      <c r="UL14" s="405"/>
      <c r="UM14" s="405"/>
      <c r="UN14" s="405"/>
      <c r="UO14" s="405"/>
      <c r="UP14" s="405"/>
      <c r="UQ14" s="405"/>
      <c r="UR14" s="405"/>
      <c r="US14" s="405"/>
      <c r="UT14" s="405"/>
      <c r="UU14" s="405"/>
      <c r="UV14" s="405"/>
      <c r="UW14" s="405"/>
      <c r="UX14" s="405"/>
      <c r="UY14" s="405"/>
      <c r="UZ14" s="405"/>
      <c r="VA14" s="405"/>
      <c r="VB14" s="405"/>
      <c r="VC14" s="405"/>
      <c r="VD14" s="405"/>
      <c r="VE14" s="405"/>
      <c r="VF14" s="405"/>
      <c r="VG14" s="405"/>
      <c r="VH14" s="405"/>
      <c r="VI14" s="405"/>
      <c r="VJ14" s="405"/>
      <c r="VK14" s="405"/>
      <c r="VL14" s="405"/>
      <c r="VM14" s="405"/>
      <c r="VN14" s="405"/>
      <c r="VO14" s="405"/>
      <c r="VP14" s="405"/>
      <c r="VQ14" s="405"/>
      <c r="VR14" s="405"/>
      <c r="VS14" s="405"/>
      <c r="VT14" s="405"/>
      <c r="VU14" s="405"/>
      <c r="VV14" s="405"/>
      <c r="VW14" s="405"/>
      <c r="VX14" s="405"/>
      <c r="VY14" s="405"/>
      <c r="VZ14" s="405"/>
      <c r="WA14" s="405"/>
      <c r="WB14" s="405"/>
      <c r="WC14" s="405"/>
      <c r="WD14" s="405"/>
      <c r="WE14" s="405"/>
      <c r="WF14" s="405"/>
      <c r="WG14" s="405"/>
      <c r="WH14" s="405"/>
      <c r="WI14" s="405"/>
      <c r="WJ14" s="405"/>
      <c r="WK14" s="405"/>
      <c r="WL14" s="405"/>
      <c r="WM14" s="405"/>
      <c r="WN14" s="405"/>
      <c r="WO14" s="405"/>
      <c r="WP14" s="405"/>
      <c r="WQ14" s="405"/>
      <c r="WR14" s="405"/>
      <c r="WS14" s="405"/>
      <c r="WT14" s="405"/>
      <c r="WU14" s="405"/>
      <c r="WV14" s="405"/>
      <c r="WW14" s="405"/>
      <c r="WX14" s="405"/>
      <c r="WY14" s="405"/>
      <c r="WZ14" s="405"/>
      <c r="XA14" s="405"/>
      <c r="XB14" s="405"/>
      <c r="XC14" s="405"/>
      <c r="XD14" s="405"/>
      <c r="XE14" s="405"/>
      <c r="XF14" s="405"/>
      <c r="XG14" s="405"/>
      <c r="XH14" s="405"/>
      <c r="XI14" s="405"/>
      <c r="XJ14" s="405"/>
      <c r="XK14" s="405"/>
      <c r="XL14" s="405"/>
      <c r="XM14" s="405"/>
      <c r="XN14" s="405"/>
      <c r="XO14" s="405"/>
      <c r="XP14" s="405"/>
      <c r="XQ14" s="405"/>
      <c r="XR14" s="405"/>
      <c r="XS14" s="405"/>
      <c r="XT14" s="405"/>
      <c r="XU14" s="405"/>
      <c r="XV14" s="405"/>
      <c r="XW14" s="405"/>
      <c r="XX14" s="405"/>
      <c r="XY14" s="405"/>
      <c r="XZ14" s="405"/>
      <c r="YA14" s="405"/>
      <c r="YB14" s="405"/>
      <c r="YC14" s="405"/>
      <c r="YD14" s="405"/>
      <c r="YE14" s="405"/>
      <c r="YF14" s="405"/>
      <c r="YG14" s="405"/>
      <c r="YH14" s="405"/>
      <c r="YI14" s="405"/>
      <c r="YJ14" s="405"/>
      <c r="YK14" s="405"/>
      <c r="YL14" s="405"/>
      <c r="YM14" s="405"/>
      <c r="YN14" s="405"/>
      <c r="YO14" s="405"/>
      <c r="YP14" s="405"/>
      <c r="YQ14" s="405"/>
      <c r="YR14" s="405"/>
      <c r="YS14" s="405"/>
      <c r="YT14" s="405"/>
      <c r="YU14" s="405"/>
      <c r="YV14" s="405"/>
      <c r="YW14" s="405"/>
      <c r="YX14" s="405"/>
      <c r="YY14" s="405"/>
      <c r="YZ14" s="405"/>
      <c r="ZA14" s="405"/>
      <c r="ZB14" s="405"/>
      <c r="ZC14" s="405"/>
      <c r="ZD14" s="405"/>
      <c r="ZE14" s="405"/>
      <c r="ZF14" s="405"/>
      <c r="ZG14" s="405"/>
      <c r="ZH14" s="405"/>
      <c r="ZI14" s="405"/>
      <c r="ZJ14" s="405"/>
      <c r="ZK14" s="405"/>
      <c r="ZL14" s="405"/>
      <c r="ZM14" s="405"/>
      <c r="ZN14" s="405"/>
      <c r="ZO14" s="405"/>
      <c r="ZP14" s="405"/>
      <c r="ZQ14" s="405"/>
      <c r="ZR14" s="405"/>
      <c r="ZS14" s="405"/>
      <c r="ZT14" s="405"/>
      <c r="ZU14" s="405"/>
      <c r="ZV14" s="405"/>
      <c r="ZW14" s="405"/>
      <c r="ZX14" s="405"/>
      <c r="ZY14" s="405"/>
      <c r="ZZ14" s="405"/>
      <c r="AAA14" s="405"/>
      <c r="AAB14" s="405"/>
      <c r="AAC14" s="405"/>
      <c r="AAD14" s="405"/>
      <c r="AAE14" s="405"/>
      <c r="AAF14" s="405"/>
      <c r="AAG14" s="405"/>
      <c r="AAH14" s="405"/>
      <c r="AAI14" s="405"/>
      <c r="AAJ14" s="405"/>
      <c r="AAK14" s="405"/>
      <c r="AAL14" s="405"/>
      <c r="AAM14" s="405"/>
      <c r="AAN14" s="405"/>
      <c r="AAO14" s="405"/>
      <c r="AAP14" s="405"/>
      <c r="AAQ14" s="405"/>
      <c r="AAR14" s="405"/>
      <c r="AAS14" s="405"/>
      <c r="AAT14" s="405"/>
      <c r="AAU14" s="405"/>
      <c r="AAV14" s="405"/>
      <c r="AAW14" s="405"/>
      <c r="AAX14" s="405"/>
      <c r="AAY14" s="405"/>
      <c r="AAZ14" s="405"/>
      <c r="ABA14" s="405"/>
      <c r="ABB14" s="405"/>
      <c r="ABC14" s="405"/>
      <c r="ABD14" s="405"/>
      <c r="ABE14" s="405"/>
      <c r="ABF14" s="405"/>
      <c r="ABG14" s="405"/>
      <c r="ABH14" s="405"/>
      <c r="ABI14" s="405"/>
      <c r="ABJ14" s="405"/>
      <c r="ABK14" s="405"/>
      <c r="ABL14" s="405"/>
      <c r="ABM14" s="405"/>
      <c r="ABN14" s="405"/>
      <c r="ABO14" s="405"/>
      <c r="ABP14" s="405"/>
      <c r="ABQ14" s="405"/>
      <c r="ABR14" s="405"/>
      <c r="ABS14" s="405"/>
      <c r="ABT14" s="405"/>
      <c r="ABU14" s="405"/>
      <c r="ABV14" s="405"/>
      <c r="ABW14" s="405"/>
      <c r="ABX14" s="405"/>
      <c r="ABY14" s="405"/>
      <c r="ABZ14" s="405"/>
      <c r="ACA14" s="405"/>
      <c r="ACB14" s="405"/>
      <c r="ACC14" s="405"/>
      <c r="ACD14" s="405"/>
      <c r="ACE14" s="405"/>
      <c r="ACF14" s="405"/>
      <c r="ACG14" s="405"/>
      <c r="ACH14" s="405"/>
      <c r="ACI14" s="405"/>
      <c r="ACJ14" s="405"/>
      <c r="ACK14" s="405"/>
      <c r="ACL14" s="405"/>
      <c r="ACM14" s="405"/>
      <c r="ACN14" s="405"/>
      <c r="ACO14" s="405"/>
      <c r="ACP14" s="405"/>
      <c r="ACQ14" s="405"/>
      <c r="ACR14" s="405"/>
      <c r="ACS14" s="405"/>
      <c r="ACT14" s="405"/>
      <c r="ACU14" s="405"/>
      <c r="ACV14" s="405"/>
      <c r="ACW14" s="405"/>
      <c r="ACX14" s="405"/>
      <c r="ACY14" s="405"/>
      <c r="ACZ14" s="405"/>
      <c r="ADA14" s="405"/>
      <c r="ADB14" s="405"/>
      <c r="ADC14" s="405"/>
      <c r="ADD14" s="405"/>
      <c r="ADE14" s="405"/>
      <c r="ADF14" s="405"/>
      <c r="ADG14" s="405"/>
      <c r="ADH14" s="405"/>
      <c r="ADI14" s="405"/>
      <c r="ADJ14" s="405"/>
      <c r="ADK14" s="405"/>
      <c r="ADL14" s="405"/>
      <c r="ADM14" s="405"/>
      <c r="ADN14" s="405"/>
      <c r="ADO14" s="405"/>
      <c r="ADP14" s="405"/>
      <c r="ADQ14" s="405"/>
      <c r="ADR14" s="405"/>
      <c r="ADS14" s="405"/>
      <c r="ADT14" s="405"/>
      <c r="ADU14" s="405"/>
      <c r="ADV14" s="405"/>
      <c r="ADW14" s="405"/>
      <c r="ADX14" s="405"/>
      <c r="ADY14" s="405"/>
      <c r="ADZ14" s="405"/>
      <c r="AEA14" s="405"/>
      <c r="AEB14" s="405"/>
      <c r="AEC14" s="405"/>
      <c r="AED14" s="405"/>
      <c r="AEE14" s="405"/>
      <c r="AEF14" s="405"/>
      <c r="AEG14" s="405"/>
      <c r="AEH14" s="405"/>
      <c r="AEI14" s="405"/>
      <c r="AEJ14" s="405"/>
      <c r="AEK14" s="405"/>
      <c r="AEL14" s="405"/>
      <c r="AEM14" s="405"/>
      <c r="AEN14" s="405"/>
      <c r="AEO14" s="405"/>
      <c r="AEP14" s="405"/>
      <c r="AEQ14" s="405"/>
      <c r="AER14" s="405"/>
      <c r="AES14" s="405"/>
      <c r="AET14" s="405"/>
      <c r="AEU14" s="405"/>
      <c r="AEV14" s="405"/>
      <c r="AEW14" s="405"/>
      <c r="AEX14" s="405"/>
      <c r="AEY14" s="405"/>
      <c r="AEZ14" s="405"/>
      <c r="AFA14" s="405"/>
      <c r="AFB14" s="405"/>
      <c r="AFC14" s="405"/>
      <c r="AFD14" s="405"/>
      <c r="AFE14" s="405"/>
      <c r="AFF14" s="405"/>
      <c r="AFG14" s="405"/>
      <c r="AFH14" s="405"/>
      <c r="AFI14" s="405"/>
      <c r="AFJ14" s="405"/>
      <c r="AFK14" s="405"/>
      <c r="AFL14" s="405"/>
      <c r="AFM14" s="405"/>
      <c r="AFN14" s="405"/>
      <c r="AFO14" s="405"/>
      <c r="AFP14" s="405"/>
      <c r="AFQ14" s="405"/>
      <c r="AFR14" s="405"/>
      <c r="AFS14" s="405"/>
      <c r="AFT14" s="405"/>
      <c r="AFU14" s="405"/>
      <c r="AFV14" s="405"/>
      <c r="AFW14" s="405"/>
      <c r="AFX14" s="405"/>
      <c r="AFY14" s="405"/>
      <c r="AFZ14" s="405"/>
      <c r="AGA14" s="405"/>
      <c r="AGB14" s="405"/>
      <c r="AGC14" s="405"/>
      <c r="AGD14" s="405"/>
      <c r="AGE14" s="405"/>
      <c r="AGF14" s="405"/>
      <c r="AGG14" s="405"/>
      <c r="AGH14" s="405"/>
      <c r="AGI14" s="405"/>
      <c r="AGJ14" s="405"/>
      <c r="AGK14" s="405"/>
      <c r="AGL14" s="405"/>
      <c r="AGM14" s="405"/>
      <c r="AGN14" s="405"/>
      <c r="AGO14" s="405"/>
      <c r="AGP14" s="405"/>
      <c r="AGQ14" s="405"/>
      <c r="AGR14" s="405"/>
      <c r="AGS14" s="405"/>
      <c r="AGT14" s="405"/>
      <c r="AGU14" s="405"/>
      <c r="AGV14" s="405"/>
      <c r="AGW14" s="405"/>
      <c r="AGX14" s="405"/>
      <c r="AGY14" s="405"/>
      <c r="AGZ14" s="405"/>
      <c r="AHA14" s="405"/>
      <c r="AHB14" s="405"/>
      <c r="AHC14" s="405"/>
      <c r="AHD14" s="405"/>
      <c r="AHE14" s="405"/>
      <c r="AHF14" s="405"/>
      <c r="AHG14" s="405"/>
      <c r="AHH14" s="405"/>
      <c r="AHI14" s="405"/>
      <c r="AHJ14" s="405"/>
      <c r="AHK14" s="405"/>
      <c r="AHL14" s="405"/>
      <c r="AHM14" s="405"/>
      <c r="AHN14" s="405"/>
      <c r="AHO14" s="405"/>
      <c r="AHP14" s="405"/>
      <c r="AHQ14" s="405"/>
      <c r="AHR14" s="405"/>
      <c r="AHS14" s="405"/>
      <c r="AHT14" s="405"/>
      <c r="AHU14" s="405"/>
      <c r="AHV14" s="405"/>
      <c r="AHW14" s="405"/>
      <c r="AHX14" s="405"/>
      <c r="AHY14" s="405"/>
      <c r="AHZ14" s="405"/>
      <c r="AIA14" s="405"/>
      <c r="AIB14" s="405"/>
      <c r="AIC14" s="405"/>
      <c r="AID14" s="405"/>
      <c r="AIE14" s="405"/>
      <c r="AIF14" s="405"/>
      <c r="AIG14" s="405"/>
      <c r="AIH14" s="405"/>
      <c r="AII14" s="405"/>
      <c r="AIJ14" s="405"/>
      <c r="AIK14" s="405"/>
      <c r="AIL14" s="405"/>
      <c r="AIM14" s="405"/>
      <c r="AIN14" s="405"/>
      <c r="AIO14" s="405"/>
      <c r="AIP14" s="405"/>
      <c r="AIQ14" s="405"/>
      <c r="AIR14" s="405"/>
      <c r="AIS14" s="405"/>
      <c r="AIT14" s="405"/>
      <c r="AIU14" s="405"/>
      <c r="AIV14" s="405"/>
      <c r="AIW14" s="405"/>
      <c r="AIX14" s="405"/>
      <c r="AIY14" s="405"/>
      <c r="AIZ14" s="405"/>
      <c r="AJA14" s="405"/>
      <c r="AJB14" s="405"/>
      <c r="AJC14" s="405"/>
      <c r="AJD14" s="405"/>
      <c r="AJE14" s="405"/>
      <c r="AJF14" s="405"/>
      <c r="AJG14" s="405"/>
      <c r="AJH14" s="405"/>
      <c r="AJI14" s="405"/>
      <c r="AJJ14" s="405"/>
      <c r="AJK14" s="405"/>
      <c r="AJL14" s="405"/>
      <c r="AJM14" s="405"/>
      <c r="AJN14" s="405"/>
      <c r="AJO14" s="405"/>
      <c r="AJP14" s="405"/>
      <c r="AJQ14" s="405"/>
      <c r="AJR14" s="405"/>
      <c r="AJS14" s="405"/>
      <c r="AJT14" s="405"/>
      <c r="AJU14" s="405"/>
      <c r="AJV14" s="405"/>
      <c r="AJW14" s="405"/>
      <c r="AJX14" s="405"/>
      <c r="AJY14" s="405"/>
      <c r="AJZ14" s="405"/>
      <c r="AKA14" s="405"/>
      <c r="AKB14" s="405"/>
      <c r="AKC14" s="405"/>
      <c r="AKD14" s="405"/>
      <c r="AKE14" s="405"/>
      <c r="AKF14" s="405"/>
      <c r="AKG14" s="405"/>
      <c r="AKH14" s="405"/>
      <c r="AKI14" s="405"/>
      <c r="AKJ14" s="405"/>
      <c r="AKK14" s="405"/>
      <c r="AKL14" s="405"/>
      <c r="AKM14" s="405"/>
      <c r="AKN14" s="405"/>
      <c r="AKO14" s="405"/>
      <c r="AKP14" s="405"/>
      <c r="AKQ14" s="405"/>
      <c r="AKR14" s="405"/>
      <c r="AKS14" s="405"/>
      <c r="AKT14" s="405"/>
      <c r="AKU14" s="405"/>
      <c r="AKV14" s="405"/>
      <c r="AKW14" s="405"/>
      <c r="AKX14" s="405"/>
      <c r="AKY14" s="405"/>
      <c r="AKZ14" s="405"/>
      <c r="ALA14" s="405"/>
      <c r="ALB14" s="405"/>
      <c r="ALC14" s="405"/>
      <c r="ALD14" s="405"/>
      <c r="ALE14" s="405"/>
      <c r="ALF14" s="405"/>
      <c r="ALG14" s="405"/>
      <c r="ALH14" s="405"/>
      <c r="ALI14" s="405"/>
      <c r="ALJ14" s="405"/>
      <c r="ALK14" s="405"/>
      <c r="ALL14" s="405"/>
      <c r="ALM14" s="405"/>
      <c r="ALN14" s="405"/>
      <c r="ALO14" s="405"/>
      <c r="ALP14" s="405"/>
      <c r="ALQ14" s="405"/>
      <c r="ALR14" s="405"/>
      <c r="ALS14" s="405"/>
      <c r="ALT14" s="405"/>
      <c r="ALU14" s="405"/>
      <c r="ALV14" s="405"/>
      <c r="ALW14" s="405"/>
      <c r="ALX14" s="405"/>
      <c r="ALY14" s="405"/>
      <c r="ALZ14" s="405"/>
      <c r="AMA14" s="405"/>
      <c r="AMB14" s="405"/>
      <c r="AMC14" s="405"/>
      <c r="AMD14" s="405"/>
      <c r="AME14" s="405"/>
      <c r="AMF14" s="405"/>
      <c r="AMG14" s="405"/>
      <c r="AMH14" s="405"/>
      <c r="AMI14" s="405"/>
      <c r="AMJ14" s="405"/>
    </row>
    <row r="15" spans="1:1024" ht="15.75" customHeight="1" x14ac:dyDescent="0.45">
      <c r="A15" s="414" t="s">
        <v>24</v>
      </c>
      <c r="B15" s="415" t="s">
        <v>5578</v>
      </c>
      <c r="C15" s="416" t="s">
        <v>7621</v>
      </c>
      <c r="D15" s="414"/>
      <c r="E15" s="414" t="s">
        <v>8478</v>
      </c>
      <c r="F15" s="414"/>
      <c r="G15" s="414" t="s">
        <v>454</v>
      </c>
      <c r="H15" s="414" t="s">
        <v>13</v>
      </c>
      <c r="I15" s="414" t="s">
        <v>221</v>
      </c>
      <c r="J15" s="414" t="s">
        <v>269</v>
      </c>
      <c r="K15" s="417"/>
      <c r="L15" s="414" t="s">
        <v>272</v>
      </c>
      <c r="M15" s="414"/>
      <c r="N15" s="414" t="s">
        <v>300</v>
      </c>
      <c r="O15" s="417" t="s">
        <v>7622</v>
      </c>
      <c r="P15" s="418" t="s">
        <v>481</v>
      </c>
      <c r="Q15" s="419">
        <v>0</v>
      </c>
      <c r="R15" s="419">
        <v>0</v>
      </c>
      <c r="S15" s="419">
        <v>0</v>
      </c>
      <c r="T15" s="419">
        <v>0</v>
      </c>
      <c r="U15" s="419">
        <v>0</v>
      </c>
      <c r="V15" s="419">
        <v>0</v>
      </c>
      <c r="W15" s="419">
        <v>0</v>
      </c>
      <c r="X15" s="419">
        <v>0</v>
      </c>
      <c r="Y15" s="419"/>
      <c r="Z15" s="419">
        <v>0</v>
      </c>
      <c r="AA15" s="419">
        <v>0</v>
      </c>
      <c r="AB15" s="419">
        <v>0</v>
      </c>
      <c r="AC15" s="419">
        <v>0</v>
      </c>
      <c r="AD15" s="419">
        <v>0</v>
      </c>
      <c r="AE15" s="419">
        <v>0</v>
      </c>
      <c r="AF15" s="419">
        <v>0</v>
      </c>
      <c r="AG15" s="419">
        <v>0</v>
      </c>
      <c r="AH15" s="419">
        <v>0</v>
      </c>
      <c r="AI15" s="419">
        <v>0</v>
      </c>
      <c r="AJ15" s="419">
        <v>0</v>
      </c>
      <c r="AK15" s="419">
        <v>0</v>
      </c>
      <c r="AL15" s="419">
        <v>0</v>
      </c>
      <c r="AM15" s="419">
        <v>0</v>
      </c>
      <c r="AN15" s="419">
        <v>0</v>
      </c>
      <c r="AO15" s="419">
        <v>0</v>
      </c>
      <c r="AP15" s="419">
        <v>0</v>
      </c>
      <c r="AQ15" s="419">
        <v>0</v>
      </c>
      <c r="AR15" s="419">
        <v>0</v>
      </c>
      <c r="AS15" s="419">
        <v>0</v>
      </c>
      <c r="AT15" s="419">
        <v>0</v>
      </c>
      <c r="AU15" s="419">
        <v>0</v>
      </c>
      <c r="AV15" s="414">
        <v>1</v>
      </c>
      <c r="AW15" s="419">
        <v>0</v>
      </c>
      <c r="AX15" s="419">
        <v>0</v>
      </c>
      <c r="AY15" s="419">
        <v>0</v>
      </c>
      <c r="AZ15" s="419">
        <v>0</v>
      </c>
      <c r="BA15" s="419">
        <v>0</v>
      </c>
      <c r="BB15" s="419">
        <v>0</v>
      </c>
      <c r="BC15" s="419">
        <v>0</v>
      </c>
      <c r="BD15" s="419">
        <v>0</v>
      </c>
      <c r="BE15" s="419">
        <v>0</v>
      </c>
      <c r="BF15" s="419">
        <v>0</v>
      </c>
      <c r="BG15" s="419">
        <v>0</v>
      </c>
      <c r="BH15" s="419">
        <v>0</v>
      </c>
      <c r="BI15" s="419">
        <v>0</v>
      </c>
      <c r="BJ15" s="419">
        <v>0</v>
      </c>
      <c r="BK15" s="419">
        <v>0</v>
      </c>
      <c r="BL15" s="419">
        <v>0</v>
      </c>
      <c r="BM15" s="419">
        <v>0</v>
      </c>
      <c r="BN15" s="419">
        <v>0</v>
      </c>
      <c r="BO15" s="419">
        <v>0</v>
      </c>
      <c r="BP15" s="419">
        <v>0</v>
      </c>
      <c r="BQ15" s="419">
        <v>0</v>
      </c>
      <c r="BR15" s="419">
        <v>0</v>
      </c>
      <c r="BS15" s="419">
        <v>0</v>
      </c>
      <c r="BT15" s="419">
        <v>0</v>
      </c>
      <c r="BU15" s="419">
        <v>0</v>
      </c>
      <c r="BV15" s="419">
        <v>0</v>
      </c>
      <c r="BW15" s="419">
        <v>0</v>
      </c>
      <c r="BX15" s="419">
        <v>0</v>
      </c>
      <c r="BY15" s="419">
        <v>0</v>
      </c>
      <c r="BZ15" s="419">
        <v>0</v>
      </c>
      <c r="CA15" s="419">
        <v>0</v>
      </c>
      <c r="CB15" s="420">
        <v>0</v>
      </c>
      <c r="CC15" s="419">
        <v>0</v>
      </c>
      <c r="CD15" s="419">
        <v>0</v>
      </c>
      <c r="CE15" s="419">
        <v>0</v>
      </c>
      <c r="CF15" s="419">
        <v>0</v>
      </c>
      <c r="CG15" s="419">
        <v>0</v>
      </c>
      <c r="CH15" s="419">
        <v>0</v>
      </c>
      <c r="CI15" s="419">
        <v>0</v>
      </c>
      <c r="CJ15" s="419">
        <v>0</v>
      </c>
      <c r="CK15" s="419">
        <v>0</v>
      </c>
      <c r="CL15" s="419">
        <v>0</v>
      </c>
      <c r="CM15" s="419">
        <v>0</v>
      </c>
      <c r="CN15" s="419">
        <v>0</v>
      </c>
      <c r="CO15" s="414">
        <v>1</v>
      </c>
      <c r="CP15" s="419">
        <v>0</v>
      </c>
      <c r="CQ15" s="419">
        <v>0</v>
      </c>
      <c r="CR15" s="419">
        <v>0</v>
      </c>
      <c r="CS15" s="419">
        <v>0</v>
      </c>
      <c r="CT15" s="419">
        <v>0</v>
      </c>
      <c r="CU15" s="419">
        <v>0</v>
      </c>
      <c r="CV15" s="421">
        <v>0</v>
      </c>
      <c r="CW15" s="417">
        <f>SUM(Z15:CV15)</f>
        <v>2</v>
      </c>
      <c r="CX15" s="417">
        <v>1</v>
      </c>
      <c r="CY15" s="417">
        <v>1</v>
      </c>
      <c r="CZ15" s="417">
        <v>0</v>
      </c>
      <c r="DA15" s="417">
        <v>0</v>
      </c>
      <c r="DB15" s="422"/>
      <c r="DC15" s="417"/>
      <c r="DD15" s="417"/>
      <c r="DE15" s="417"/>
      <c r="DF15" s="417"/>
      <c r="DG15" s="417"/>
      <c r="DH15" s="417"/>
      <c r="DI15" s="417"/>
      <c r="DJ15" s="417"/>
      <c r="DK15" s="417"/>
      <c r="DL15" s="417"/>
      <c r="DM15" s="417"/>
      <c r="DN15" s="417"/>
      <c r="DO15" s="417"/>
      <c r="DP15" s="417"/>
      <c r="DQ15" s="417"/>
      <c r="DR15" s="417"/>
      <c r="DS15" s="417"/>
      <c r="DT15" s="417"/>
      <c r="DU15" s="417"/>
      <c r="DV15" s="417"/>
      <c r="DW15" s="417"/>
      <c r="DX15" s="417"/>
      <c r="DY15" s="417"/>
      <c r="DZ15" s="417"/>
      <c r="EA15" s="417"/>
      <c r="EB15" s="417"/>
      <c r="EC15" s="417"/>
      <c r="ED15" s="417"/>
      <c r="EE15" s="417"/>
      <c r="EF15" s="417"/>
      <c r="EG15" s="417"/>
      <c r="EH15" s="417"/>
      <c r="EI15" s="417"/>
      <c r="EJ15" s="417"/>
      <c r="EK15" s="417"/>
      <c r="EL15" s="417"/>
      <c r="EM15" s="417"/>
      <c r="EN15" s="417"/>
      <c r="EO15" s="417"/>
      <c r="EP15" s="417"/>
      <c r="EQ15" s="417"/>
      <c r="ER15" s="417"/>
      <c r="ES15" s="417"/>
      <c r="ET15" s="417"/>
      <c r="EU15" s="417"/>
      <c r="EV15" s="417"/>
      <c r="EW15" s="417"/>
      <c r="EX15" s="417"/>
      <c r="EY15" s="417"/>
      <c r="EZ15" s="417"/>
      <c r="FA15" s="417"/>
      <c r="FB15" s="417"/>
      <c r="FC15" s="417"/>
      <c r="FD15" s="417"/>
      <c r="FE15" s="417"/>
      <c r="FF15" s="417"/>
      <c r="FG15" s="417"/>
      <c r="FH15" s="417"/>
      <c r="FI15" s="417"/>
      <c r="FJ15" s="417"/>
      <c r="FK15" s="417"/>
      <c r="FL15" s="417"/>
      <c r="FM15" s="417"/>
      <c r="FN15" s="417"/>
      <c r="FO15" s="417"/>
      <c r="FP15" s="417"/>
      <c r="FQ15" s="417"/>
      <c r="FR15" s="417"/>
      <c r="FS15" s="417"/>
      <c r="FT15" s="417"/>
      <c r="FU15" s="417"/>
      <c r="FV15" s="417"/>
      <c r="FW15" s="417"/>
      <c r="FX15" s="417"/>
      <c r="FY15" s="417"/>
      <c r="FZ15" s="417"/>
      <c r="GA15" s="417"/>
      <c r="GB15" s="417"/>
      <c r="GC15" s="417"/>
      <c r="GD15" s="417"/>
      <c r="GE15" s="417"/>
      <c r="GF15" s="417"/>
      <c r="GG15" s="417"/>
      <c r="GH15" s="417"/>
      <c r="GI15" s="417"/>
      <c r="GJ15" s="417"/>
      <c r="GK15" s="417"/>
      <c r="GL15" s="417"/>
      <c r="GM15" s="417"/>
      <c r="GN15" s="417"/>
      <c r="GO15" s="417"/>
      <c r="GP15" s="417"/>
      <c r="GQ15" s="417"/>
      <c r="GR15" s="417"/>
      <c r="GS15" s="417"/>
      <c r="GT15" s="417"/>
      <c r="GU15" s="417"/>
      <c r="GV15" s="417"/>
      <c r="GW15" s="417"/>
      <c r="GX15" s="417"/>
      <c r="GY15" s="417"/>
      <c r="GZ15" s="417"/>
      <c r="HA15" s="417"/>
      <c r="HB15" s="417"/>
      <c r="HC15" s="417"/>
      <c r="HD15" s="417"/>
      <c r="HE15" s="417"/>
      <c r="HF15" s="417"/>
      <c r="HG15" s="417"/>
      <c r="HH15" s="417"/>
      <c r="HI15" s="417"/>
      <c r="HJ15" s="417"/>
      <c r="HK15" s="417"/>
      <c r="HL15" s="417"/>
      <c r="HM15" s="417"/>
      <c r="HN15" s="417"/>
      <c r="HO15" s="417"/>
      <c r="HP15" s="417"/>
      <c r="HQ15" s="417"/>
      <c r="HR15" s="417"/>
      <c r="HS15" s="417"/>
      <c r="HT15" s="417"/>
      <c r="HU15" s="417"/>
      <c r="HV15" s="417"/>
      <c r="HW15" s="417"/>
      <c r="HX15" s="417"/>
      <c r="HY15" s="417"/>
      <c r="HZ15" s="417"/>
      <c r="IA15" s="417"/>
      <c r="IB15" s="417"/>
      <c r="IC15" s="417"/>
      <c r="ID15" s="417"/>
      <c r="IE15" s="417"/>
      <c r="IF15" s="417"/>
      <c r="IG15" s="417"/>
      <c r="IH15" s="417"/>
      <c r="II15" s="417"/>
      <c r="IJ15" s="417"/>
      <c r="IK15" s="417"/>
      <c r="IL15" s="417"/>
      <c r="IM15" s="417"/>
      <c r="IN15" s="417"/>
      <c r="IO15" s="417"/>
      <c r="IP15" s="417"/>
      <c r="IQ15" s="417"/>
      <c r="IR15" s="417"/>
      <c r="IS15" s="417"/>
      <c r="IT15" s="417"/>
      <c r="IU15" s="417"/>
      <c r="IV15" s="417"/>
      <c r="IW15" s="417"/>
      <c r="IX15" s="417"/>
      <c r="IY15" s="417"/>
      <c r="IZ15" s="417"/>
      <c r="JA15" s="417"/>
      <c r="JB15" s="417"/>
      <c r="JC15" s="417"/>
      <c r="JD15" s="417"/>
      <c r="JE15" s="417"/>
      <c r="JF15" s="417"/>
      <c r="JG15" s="417"/>
      <c r="JH15" s="417"/>
      <c r="JI15" s="417"/>
      <c r="JJ15" s="417"/>
      <c r="JK15" s="417"/>
      <c r="JL15" s="417"/>
      <c r="JM15" s="417"/>
      <c r="JN15" s="417"/>
      <c r="JO15" s="417"/>
      <c r="JP15" s="417"/>
      <c r="JQ15" s="417"/>
      <c r="JR15" s="417"/>
      <c r="JS15" s="417"/>
      <c r="JT15" s="417"/>
      <c r="JU15" s="417"/>
      <c r="JV15" s="417"/>
      <c r="JW15" s="417"/>
      <c r="JX15" s="417"/>
      <c r="JY15" s="417"/>
      <c r="JZ15" s="417"/>
      <c r="KA15" s="417"/>
      <c r="KB15" s="417"/>
      <c r="KC15" s="417"/>
      <c r="KD15" s="417"/>
      <c r="KE15" s="417"/>
      <c r="KF15" s="417"/>
      <c r="KG15" s="417"/>
      <c r="KH15" s="417"/>
      <c r="KI15" s="417"/>
      <c r="KJ15" s="417"/>
      <c r="KK15" s="417"/>
      <c r="KL15" s="417"/>
      <c r="KM15" s="417"/>
      <c r="KN15" s="417"/>
      <c r="KO15" s="417"/>
      <c r="KP15" s="417"/>
      <c r="KQ15" s="417"/>
      <c r="KR15" s="417"/>
      <c r="KS15" s="417"/>
      <c r="KT15" s="417"/>
      <c r="KU15" s="417"/>
      <c r="KV15" s="417"/>
      <c r="KW15" s="417"/>
      <c r="KX15" s="417"/>
      <c r="KY15" s="417"/>
      <c r="KZ15" s="417"/>
      <c r="LA15" s="417"/>
      <c r="LB15" s="417"/>
      <c r="LC15" s="417"/>
      <c r="LD15" s="417"/>
      <c r="LE15" s="417"/>
      <c r="LF15" s="417"/>
      <c r="LG15" s="417"/>
      <c r="LH15" s="417"/>
      <c r="LI15" s="417"/>
      <c r="LJ15" s="417"/>
      <c r="LK15" s="417"/>
      <c r="LL15" s="417"/>
      <c r="LM15" s="417"/>
      <c r="LN15" s="417"/>
      <c r="LO15" s="417"/>
      <c r="LP15" s="417"/>
      <c r="LQ15" s="417"/>
      <c r="LR15" s="417"/>
      <c r="LS15" s="417"/>
      <c r="LT15" s="417"/>
      <c r="LU15" s="417"/>
      <c r="LV15" s="417"/>
      <c r="LW15" s="417"/>
      <c r="LX15" s="417"/>
      <c r="LY15" s="417"/>
      <c r="LZ15" s="417"/>
      <c r="MA15" s="417"/>
      <c r="MB15" s="417"/>
      <c r="MC15" s="417"/>
      <c r="MD15" s="417"/>
      <c r="ME15" s="417"/>
      <c r="MF15" s="417"/>
      <c r="MG15" s="417"/>
      <c r="MH15" s="417"/>
      <c r="MI15" s="417"/>
      <c r="MJ15" s="417"/>
      <c r="MK15" s="417"/>
      <c r="ML15" s="417"/>
      <c r="MM15" s="417"/>
      <c r="MN15" s="417"/>
      <c r="MO15" s="417"/>
      <c r="MP15" s="417"/>
      <c r="MQ15" s="417"/>
      <c r="MR15" s="417"/>
      <c r="MS15" s="417"/>
      <c r="MT15" s="417"/>
      <c r="MU15" s="417"/>
      <c r="MV15" s="417"/>
      <c r="MW15" s="417"/>
      <c r="MX15" s="417"/>
      <c r="MY15" s="417"/>
      <c r="MZ15" s="417"/>
      <c r="NA15" s="417"/>
      <c r="NB15" s="417"/>
      <c r="NC15" s="417"/>
      <c r="ND15" s="417"/>
      <c r="NE15" s="417"/>
      <c r="NF15" s="417"/>
      <c r="NG15" s="417"/>
      <c r="NH15" s="417"/>
      <c r="NI15" s="417"/>
      <c r="NJ15" s="417"/>
      <c r="NK15" s="417"/>
      <c r="NL15" s="417"/>
      <c r="NM15" s="417"/>
      <c r="NN15" s="417"/>
      <c r="NO15" s="417"/>
      <c r="NP15" s="417"/>
      <c r="NQ15" s="417"/>
      <c r="NR15" s="417"/>
      <c r="NS15" s="417"/>
      <c r="NT15" s="417"/>
      <c r="NU15" s="417"/>
      <c r="NV15" s="417"/>
      <c r="NW15" s="417"/>
      <c r="NX15" s="417"/>
      <c r="NY15" s="417"/>
      <c r="NZ15" s="417"/>
      <c r="OA15" s="417"/>
      <c r="OB15" s="417"/>
      <c r="OC15" s="417"/>
      <c r="OD15" s="417"/>
      <c r="OE15" s="417"/>
      <c r="OF15" s="417"/>
      <c r="OG15" s="417"/>
      <c r="OH15" s="417"/>
      <c r="OI15" s="417"/>
      <c r="OJ15" s="417"/>
      <c r="OK15" s="417"/>
      <c r="OL15" s="417"/>
      <c r="OM15" s="417"/>
      <c r="ON15" s="417"/>
      <c r="OO15" s="417"/>
      <c r="OP15" s="417"/>
      <c r="OQ15" s="417"/>
      <c r="OR15" s="417"/>
      <c r="OS15" s="417"/>
      <c r="OT15" s="417"/>
      <c r="OU15" s="417"/>
      <c r="OV15" s="417"/>
      <c r="OW15" s="417"/>
      <c r="OX15" s="417"/>
      <c r="OY15" s="417"/>
      <c r="OZ15" s="417"/>
      <c r="PA15" s="417"/>
      <c r="PB15" s="417"/>
      <c r="PC15" s="417"/>
      <c r="PD15" s="417"/>
      <c r="PE15" s="417"/>
      <c r="PF15" s="417"/>
      <c r="PG15" s="417"/>
      <c r="PH15" s="417"/>
      <c r="PI15" s="417"/>
      <c r="PJ15" s="417"/>
      <c r="PK15" s="417"/>
      <c r="PL15" s="417"/>
      <c r="PM15" s="417"/>
      <c r="PN15" s="417"/>
      <c r="PO15" s="417"/>
      <c r="PP15" s="417"/>
      <c r="PQ15" s="417"/>
      <c r="PR15" s="417"/>
      <c r="PS15" s="417"/>
      <c r="PT15" s="417"/>
      <c r="PU15" s="417"/>
      <c r="PV15" s="417"/>
      <c r="PW15" s="417"/>
      <c r="PX15" s="417"/>
      <c r="PY15" s="417"/>
      <c r="PZ15" s="417"/>
      <c r="QA15" s="417"/>
      <c r="QB15" s="417"/>
      <c r="QC15" s="417"/>
      <c r="QD15" s="417"/>
      <c r="QE15" s="417"/>
      <c r="QF15" s="417"/>
      <c r="QG15" s="417"/>
      <c r="QH15" s="417"/>
      <c r="QI15" s="417"/>
      <c r="QJ15" s="417"/>
      <c r="QK15" s="417"/>
      <c r="QL15" s="417"/>
      <c r="QM15" s="417"/>
      <c r="QN15" s="417"/>
      <c r="QO15" s="417"/>
      <c r="QP15" s="417"/>
      <c r="QQ15" s="417"/>
      <c r="QR15" s="417"/>
      <c r="QS15" s="417"/>
      <c r="QT15" s="417"/>
      <c r="QU15" s="417"/>
      <c r="QV15" s="417"/>
      <c r="QW15" s="417"/>
      <c r="QX15" s="417"/>
      <c r="QY15" s="417"/>
      <c r="QZ15" s="417"/>
      <c r="RA15" s="417"/>
      <c r="RB15" s="417"/>
      <c r="RC15" s="417"/>
      <c r="RD15" s="417"/>
      <c r="RE15" s="417"/>
      <c r="RF15" s="417"/>
      <c r="RG15" s="417"/>
      <c r="RH15" s="417"/>
      <c r="RI15" s="417"/>
      <c r="RJ15" s="417"/>
      <c r="RK15" s="417"/>
      <c r="RL15" s="417"/>
      <c r="RM15" s="417"/>
      <c r="RN15" s="417"/>
      <c r="RO15" s="417"/>
      <c r="RP15" s="417"/>
      <c r="RQ15" s="417"/>
      <c r="RR15" s="417"/>
      <c r="RS15" s="417"/>
      <c r="RT15" s="417"/>
      <c r="RU15" s="417"/>
      <c r="RV15" s="417"/>
      <c r="RW15" s="417"/>
      <c r="RX15" s="417"/>
      <c r="RY15" s="417"/>
      <c r="RZ15" s="417"/>
      <c r="SA15" s="417"/>
      <c r="SB15" s="417"/>
      <c r="SC15" s="417"/>
      <c r="SD15" s="417"/>
      <c r="SE15" s="417"/>
      <c r="SF15" s="417"/>
      <c r="SG15" s="417"/>
      <c r="SH15" s="417"/>
      <c r="SI15" s="417"/>
      <c r="SJ15" s="417"/>
      <c r="SK15" s="417"/>
      <c r="SL15" s="417"/>
      <c r="SM15" s="417"/>
      <c r="SN15" s="417"/>
      <c r="SO15" s="417"/>
      <c r="SP15" s="417"/>
      <c r="SQ15" s="417"/>
      <c r="SR15" s="417"/>
      <c r="SS15" s="417"/>
      <c r="ST15" s="417"/>
      <c r="SU15" s="417"/>
      <c r="SV15" s="417"/>
      <c r="SW15" s="417"/>
      <c r="SX15" s="417"/>
      <c r="SY15" s="417"/>
      <c r="SZ15" s="417"/>
      <c r="TA15" s="417"/>
      <c r="TB15" s="417"/>
      <c r="TC15" s="417"/>
      <c r="TD15" s="417"/>
      <c r="TE15" s="417"/>
      <c r="TF15" s="417"/>
      <c r="TG15" s="417"/>
      <c r="TH15" s="417"/>
      <c r="TI15" s="417"/>
      <c r="TJ15" s="417"/>
      <c r="TK15" s="417"/>
      <c r="TL15" s="417"/>
      <c r="TM15" s="417"/>
      <c r="TN15" s="417"/>
      <c r="TO15" s="417"/>
      <c r="TP15" s="417"/>
      <c r="TQ15" s="417"/>
      <c r="TR15" s="417"/>
      <c r="TS15" s="417"/>
      <c r="TT15" s="417"/>
      <c r="TU15" s="417"/>
      <c r="TV15" s="417"/>
      <c r="TW15" s="417"/>
      <c r="TX15" s="417"/>
      <c r="TY15" s="417"/>
      <c r="TZ15" s="417"/>
      <c r="UA15" s="417"/>
      <c r="UB15" s="417"/>
      <c r="UC15" s="417"/>
      <c r="UD15" s="417"/>
      <c r="UE15" s="417"/>
      <c r="UF15" s="417"/>
      <c r="UG15" s="417"/>
      <c r="UH15" s="417"/>
      <c r="UI15" s="417"/>
      <c r="UJ15" s="417"/>
      <c r="UK15" s="417"/>
      <c r="UL15" s="417"/>
      <c r="UM15" s="417"/>
      <c r="UN15" s="417"/>
      <c r="UO15" s="417"/>
      <c r="UP15" s="417"/>
      <c r="UQ15" s="417"/>
      <c r="UR15" s="417"/>
      <c r="US15" s="417"/>
      <c r="UT15" s="417"/>
      <c r="UU15" s="417"/>
      <c r="UV15" s="417"/>
      <c r="UW15" s="417"/>
      <c r="UX15" s="417"/>
      <c r="UY15" s="417"/>
      <c r="UZ15" s="417"/>
      <c r="VA15" s="417"/>
      <c r="VB15" s="417"/>
      <c r="VC15" s="417"/>
      <c r="VD15" s="417"/>
      <c r="VE15" s="417"/>
      <c r="VF15" s="417"/>
      <c r="VG15" s="417"/>
      <c r="VH15" s="417"/>
      <c r="VI15" s="417"/>
      <c r="VJ15" s="417"/>
      <c r="VK15" s="417"/>
      <c r="VL15" s="417"/>
      <c r="VM15" s="417"/>
      <c r="VN15" s="417"/>
      <c r="VO15" s="417"/>
      <c r="VP15" s="417"/>
      <c r="VQ15" s="417"/>
      <c r="VR15" s="417"/>
      <c r="VS15" s="417"/>
      <c r="VT15" s="417"/>
      <c r="VU15" s="417"/>
      <c r="VV15" s="417"/>
      <c r="VW15" s="417"/>
      <c r="VX15" s="417"/>
      <c r="VY15" s="417"/>
      <c r="VZ15" s="417"/>
      <c r="WA15" s="417"/>
      <c r="WB15" s="417"/>
      <c r="WC15" s="417"/>
      <c r="WD15" s="417"/>
      <c r="WE15" s="417"/>
      <c r="WF15" s="417"/>
      <c r="WG15" s="417"/>
      <c r="WH15" s="417"/>
      <c r="WI15" s="417"/>
      <c r="WJ15" s="417"/>
      <c r="WK15" s="417"/>
      <c r="WL15" s="417"/>
      <c r="WM15" s="417"/>
      <c r="WN15" s="417"/>
      <c r="WO15" s="417"/>
      <c r="WP15" s="417"/>
      <c r="WQ15" s="417"/>
      <c r="WR15" s="417"/>
      <c r="WS15" s="417"/>
      <c r="WT15" s="417"/>
      <c r="WU15" s="417"/>
      <c r="WV15" s="417"/>
      <c r="WW15" s="417"/>
      <c r="WX15" s="417"/>
      <c r="WY15" s="417"/>
      <c r="WZ15" s="417"/>
      <c r="XA15" s="417"/>
      <c r="XB15" s="417"/>
      <c r="XC15" s="417"/>
      <c r="XD15" s="417"/>
      <c r="XE15" s="417"/>
      <c r="XF15" s="417"/>
      <c r="XG15" s="417"/>
      <c r="XH15" s="417"/>
      <c r="XI15" s="417"/>
      <c r="XJ15" s="417"/>
      <c r="XK15" s="417"/>
      <c r="XL15" s="417"/>
      <c r="XM15" s="417"/>
      <c r="XN15" s="417"/>
      <c r="XO15" s="417"/>
      <c r="XP15" s="417"/>
      <c r="XQ15" s="417"/>
      <c r="XR15" s="417"/>
      <c r="XS15" s="417"/>
      <c r="XT15" s="417"/>
      <c r="XU15" s="417"/>
      <c r="XV15" s="417"/>
      <c r="XW15" s="417"/>
      <c r="XX15" s="417"/>
      <c r="XY15" s="417"/>
      <c r="XZ15" s="417"/>
      <c r="YA15" s="417"/>
      <c r="YB15" s="417"/>
      <c r="YC15" s="417"/>
      <c r="YD15" s="417"/>
      <c r="YE15" s="417"/>
      <c r="YF15" s="417"/>
      <c r="YG15" s="417"/>
      <c r="YH15" s="417"/>
      <c r="YI15" s="417"/>
      <c r="YJ15" s="417"/>
      <c r="YK15" s="417"/>
      <c r="YL15" s="417"/>
      <c r="YM15" s="417"/>
      <c r="YN15" s="417"/>
      <c r="YO15" s="417"/>
      <c r="YP15" s="417"/>
      <c r="YQ15" s="417"/>
      <c r="YR15" s="417"/>
      <c r="YS15" s="417"/>
      <c r="YT15" s="417"/>
      <c r="YU15" s="417"/>
      <c r="YV15" s="417"/>
      <c r="YW15" s="417"/>
      <c r="YX15" s="417"/>
      <c r="YY15" s="417"/>
      <c r="YZ15" s="417"/>
      <c r="ZA15" s="417"/>
      <c r="ZB15" s="417"/>
      <c r="ZC15" s="417"/>
      <c r="ZD15" s="417"/>
      <c r="ZE15" s="417"/>
      <c r="ZF15" s="417"/>
      <c r="ZG15" s="417"/>
      <c r="ZH15" s="417"/>
      <c r="ZI15" s="417"/>
      <c r="ZJ15" s="417"/>
      <c r="ZK15" s="417"/>
      <c r="ZL15" s="417"/>
      <c r="ZM15" s="417"/>
      <c r="ZN15" s="417"/>
      <c r="ZO15" s="417"/>
      <c r="ZP15" s="417"/>
      <c r="ZQ15" s="417"/>
      <c r="ZR15" s="417"/>
      <c r="ZS15" s="417"/>
      <c r="ZT15" s="417"/>
      <c r="ZU15" s="417"/>
      <c r="ZV15" s="417"/>
      <c r="ZW15" s="417"/>
      <c r="ZX15" s="417"/>
      <c r="ZY15" s="417"/>
      <c r="ZZ15" s="417"/>
      <c r="AAA15" s="417"/>
      <c r="AAB15" s="417"/>
      <c r="AAC15" s="417"/>
      <c r="AAD15" s="417"/>
      <c r="AAE15" s="417"/>
      <c r="AAF15" s="417"/>
      <c r="AAG15" s="417"/>
      <c r="AAH15" s="417"/>
      <c r="AAI15" s="417"/>
      <c r="AAJ15" s="417"/>
      <c r="AAK15" s="417"/>
      <c r="AAL15" s="417"/>
      <c r="AAM15" s="417"/>
      <c r="AAN15" s="417"/>
      <c r="AAO15" s="417"/>
      <c r="AAP15" s="417"/>
      <c r="AAQ15" s="417"/>
      <c r="AAR15" s="417"/>
      <c r="AAS15" s="417"/>
      <c r="AAT15" s="417"/>
      <c r="AAU15" s="417"/>
      <c r="AAV15" s="417"/>
      <c r="AAW15" s="417"/>
      <c r="AAX15" s="417"/>
      <c r="AAY15" s="417"/>
      <c r="AAZ15" s="417"/>
      <c r="ABA15" s="417"/>
      <c r="ABB15" s="417"/>
      <c r="ABC15" s="417"/>
      <c r="ABD15" s="417"/>
      <c r="ABE15" s="417"/>
      <c r="ABF15" s="417"/>
      <c r="ABG15" s="417"/>
      <c r="ABH15" s="417"/>
      <c r="ABI15" s="417"/>
      <c r="ABJ15" s="417"/>
      <c r="ABK15" s="417"/>
      <c r="ABL15" s="417"/>
      <c r="ABM15" s="417"/>
      <c r="ABN15" s="417"/>
      <c r="ABO15" s="417"/>
      <c r="ABP15" s="417"/>
      <c r="ABQ15" s="417"/>
      <c r="ABR15" s="417"/>
      <c r="ABS15" s="417"/>
      <c r="ABT15" s="417"/>
      <c r="ABU15" s="417"/>
      <c r="ABV15" s="417"/>
      <c r="ABW15" s="417"/>
      <c r="ABX15" s="417"/>
      <c r="ABY15" s="417"/>
      <c r="ABZ15" s="417"/>
      <c r="ACA15" s="417"/>
      <c r="ACB15" s="417"/>
      <c r="ACC15" s="417"/>
      <c r="ACD15" s="417"/>
      <c r="ACE15" s="417"/>
      <c r="ACF15" s="417"/>
      <c r="ACG15" s="417"/>
      <c r="ACH15" s="417"/>
      <c r="ACI15" s="417"/>
      <c r="ACJ15" s="417"/>
      <c r="ACK15" s="417"/>
      <c r="ACL15" s="417"/>
      <c r="ACM15" s="417"/>
      <c r="ACN15" s="417"/>
      <c r="ACO15" s="417"/>
      <c r="ACP15" s="417"/>
      <c r="ACQ15" s="417"/>
      <c r="ACR15" s="417"/>
      <c r="ACS15" s="417"/>
      <c r="ACT15" s="417"/>
      <c r="ACU15" s="417"/>
      <c r="ACV15" s="417"/>
      <c r="ACW15" s="417"/>
      <c r="ACX15" s="417"/>
      <c r="ACY15" s="417"/>
      <c r="ACZ15" s="417"/>
      <c r="ADA15" s="417"/>
      <c r="ADB15" s="417"/>
      <c r="ADC15" s="417"/>
      <c r="ADD15" s="417"/>
      <c r="ADE15" s="417"/>
      <c r="ADF15" s="417"/>
      <c r="ADG15" s="417"/>
      <c r="ADH15" s="417"/>
      <c r="ADI15" s="417"/>
      <c r="ADJ15" s="417"/>
      <c r="ADK15" s="417"/>
      <c r="ADL15" s="417"/>
      <c r="ADM15" s="417"/>
      <c r="ADN15" s="417"/>
      <c r="ADO15" s="417"/>
      <c r="ADP15" s="417"/>
      <c r="ADQ15" s="417"/>
      <c r="ADR15" s="417"/>
      <c r="ADS15" s="417"/>
      <c r="ADT15" s="417"/>
      <c r="ADU15" s="417"/>
      <c r="ADV15" s="417"/>
      <c r="ADW15" s="417"/>
      <c r="ADX15" s="417"/>
      <c r="ADY15" s="417"/>
      <c r="ADZ15" s="417"/>
      <c r="AEA15" s="417"/>
      <c r="AEB15" s="417"/>
      <c r="AEC15" s="417"/>
      <c r="AED15" s="417"/>
      <c r="AEE15" s="417"/>
      <c r="AEF15" s="417"/>
      <c r="AEG15" s="417"/>
      <c r="AEH15" s="417"/>
      <c r="AEI15" s="417"/>
      <c r="AEJ15" s="417"/>
      <c r="AEK15" s="417"/>
      <c r="AEL15" s="417"/>
      <c r="AEM15" s="417"/>
      <c r="AEN15" s="417"/>
      <c r="AEO15" s="417"/>
      <c r="AEP15" s="417"/>
      <c r="AEQ15" s="417"/>
      <c r="AER15" s="417"/>
      <c r="AES15" s="417"/>
      <c r="AET15" s="417"/>
      <c r="AEU15" s="417"/>
      <c r="AEV15" s="417"/>
      <c r="AEW15" s="417"/>
      <c r="AEX15" s="417"/>
      <c r="AEY15" s="417"/>
      <c r="AEZ15" s="417"/>
      <c r="AFA15" s="417"/>
      <c r="AFB15" s="417"/>
      <c r="AFC15" s="417"/>
      <c r="AFD15" s="417"/>
      <c r="AFE15" s="417"/>
      <c r="AFF15" s="417"/>
      <c r="AFG15" s="417"/>
      <c r="AFH15" s="417"/>
      <c r="AFI15" s="417"/>
      <c r="AFJ15" s="417"/>
      <c r="AFK15" s="417"/>
      <c r="AFL15" s="417"/>
      <c r="AFM15" s="417"/>
      <c r="AFN15" s="417"/>
      <c r="AFO15" s="417"/>
      <c r="AFP15" s="417"/>
      <c r="AFQ15" s="417"/>
      <c r="AFR15" s="417"/>
      <c r="AFS15" s="417"/>
      <c r="AFT15" s="417"/>
      <c r="AFU15" s="417"/>
      <c r="AFV15" s="417"/>
      <c r="AFW15" s="417"/>
      <c r="AFX15" s="417"/>
      <c r="AFY15" s="417"/>
      <c r="AFZ15" s="417"/>
      <c r="AGA15" s="417"/>
      <c r="AGB15" s="417"/>
      <c r="AGC15" s="417"/>
      <c r="AGD15" s="417"/>
      <c r="AGE15" s="417"/>
      <c r="AGF15" s="417"/>
      <c r="AGG15" s="417"/>
      <c r="AGH15" s="417"/>
      <c r="AGI15" s="417"/>
      <c r="AGJ15" s="417"/>
      <c r="AGK15" s="417"/>
      <c r="AGL15" s="417"/>
      <c r="AGM15" s="417"/>
      <c r="AGN15" s="417"/>
      <c r="AGO15" s="417"/>
      <c r="AGP15" s="417"/>
      <c r="AGQ15" s="417"/>
      <c r="AGR15" s="417"/>
      <c r="AGS15" s="417"/>
      <c r="AGT15" s="417"/>
      <c r="AGU15" s="417"/>
      <c r="AGV15" s="417"/>
      <c r="AGW15" s="417"/>
      <c r="AGX15" s="417"/>
      <c r="AGY15" s="417"/>
      <c r="AGZ15" s="417"/>
      <c r="AHA15" s="417"/>
      <c r="AHB15" s="417"/>
      <c r="AHC15" s="417"/>
      <c r="AHD15" s="417"/>
      <c r="AHE15" s="417"/>
      <c r="AHF15" s="417"/>
      <c r="AHG15" s="417"/>
      <c r="AHH15" s="417"/>
      <c r="AHI15" s="417"/>
      <c r="AHJ15" s="417"/>
      <c r="AHK15" s="417"/>
      <c r="AHL15" s="417"/>
      <c r="AHM15" s="417"/>
      <c r="AHN15" s="417"/>
      <c r="AHO15" s="417"/>
      <c r="AHP15" s="417"/>
      <c r="AHQ15" s="417"/>
      <c r="AHR15" s="417"/>
      <c r="AHS15" s="417"/>
      <c r="AHT15" s="417"/>
      <c r="AHU15" s="417"/>
      <c r="AHV15" s="417"/>
      <c r="AHW15" s="417"/>
      <c r="AHX15" s="417"/>
      <c r="AHY15" s="417"/>
      <c r="AHZ15" s="417"/>
      <c r="AIA15" s="417"/>
      <c r="AIB15" s="417"/>
      <c r="AIC15" s="417"/>
      <c r="AID15" s="417"/>
      <c r="AIE15" s="417"/>
      <c r="AIF15" s="417"/>
      <c r="AIG15" s="417"/>
      <c r="AIH15" s="417"/>
      <c r="AII15" s="417"/>
      <c r="AIJ15" s="417"/>
      <c r="AIK15" s="417"/>
      <c r="AIL15" s="417"/>
      <c r="AIM15" s="417"/>
      <c r="AIN15" s="417"/>
      <c r="AIO15" s="417"/>
      <c r="AIP15" s="417"/>
      <c r="AIQ15" s="417"/>
      <c r="AIR15" s="417"/>
      <c r="AIS15" s="417"/>
      <c r="AIT15" s="417"/>
      <c r="AIU15" s="417"/>
      <c r="AIV15" s="417"/>
      <c r="AIW15" s="417"/>
      <c r="AIX15" s="417"/>
      <c r="AIY15" s="417"/>
      <c r="AIZ15" s="417"/>
      <c r="AJA15" s="417"/>
      <c r="AJB15" s="417"/>
      <c r="AJC15" s="417"/>
      <c r="AJD15" s="417"/>
      <c r="AJE15" s="417"/>
      <c r="AJF15" s="417"/>
      <c r="AJG15" s="417"/>
      <c r="AJH15" s="417"/>
      <c r="AJI15" s="417"/>
      <c r="AJJ15" s="417"/>
      <c r="AJK15" s="417"/>
      <c r="AJL15" s="417"/>
      <c r="AJM15" s="417"/>
      <c r="AJN15" s="417"/>
      <c r="AJO15" s="417"/>
      <c r="AJP15" s="417"/>
      <c r="AJQ15" s="417"/>
      <c r="AJR15" s="417"/>
      <c r="AJS15" s="417"/>
      <c r="AJT15" s="417"/>
      <c r="AJU15" s="417"/>
      <c r="AJV15" s="417"/>
      <c r="AJW15" s="417"/>
      <c r="AJX15" s="417"/>
      <c r="AJY15" s="417"/>
      <c r="AJZ15" s="417"/>
      <c r="AKA15" s="417"/>
      <c r="AKB15" s="417"/>
      <c r="AKC15" s="417"/>
      <c r="AKD15" s="417"/>
      <c r="AKE15" s="417"/>
      <c r="AKF15" s="417"/>
      <c r="AKG15" s="417"/>
      <c r="AKH15" s="417"/>
      <c r="AKI15" s="417"/>
      <c r="AKJ15" s="417"/>
      <c r="AKK15" s="417"/>
      <c r="AKL15" s="417"/>
      <c r="AKM15" s="417"/>
      <c r="AKN15" s="417"/>
      <c r="AKO15" s="417"/>
      <c r="AKP15" s="417"/>
      <c r="AKQ15" s="417"/>
      <c r="AKR15" s="417"/>
      <c r="AKS15" s="417"/>
      <c r="AKT15" s="417"/>
      <c r="AKU15" s="417"/>
      <c r="AKV15" s="417"/>
      <c r="AKW15" s="417"/>
      <c r="AKX15" s="417"/>
      <c r="AKY15" s="417"/>
      <c r="AKZ15" s="417"/>
      <c r="ALA15" s="417"/>
      <c r="ALB15" s="417"/>
      <c r="ALC15" s="417"/>
      <c r="ALD15" s="417"/>
      <c r="ALE15" s="417"/>
      <c r="ALF15" s="417"/>
      <c r="ALG15" s="417"/>
      <c r="ALH15" s="417"/>
      <c r="ALI15" s="417"/>
      <c r="ALJ15" s="417"/>
      <c r="ALK15" s="417"/>
      <c r="ALL15" s="417"/>
      <c r="ALM15" s="417"/>
      <c r="ALN15" s="417"/>
      <c r="ALO15" s="417"/>
      <c r="ALP15" s="417"/>
      <c r="ALQ15" s="417"/>
      <c r="ALR15" s="417"/>
      <c r="ALS15" s="417"/>
      <c r="ALT15" s="417"/>
      <c r="ALU15" s="417"/>
      <c r="ALV15" s="417"/>
      <c r="ALW15" s="417"/>
      <c r="ALX15" s="417"/>
      <c r="ALY15" s="417"/>
      <c r="ALZ15" s="417"/>
      <c r="AMA15" s="417"/>
      <c r="AMB15" s="417"/>
      <c r="AMC15" s="417"/>
      <c r="AMD15" s="417"/>
      <c r="AME15" s="417"/>
      <c r="AMF15" s="417"/>
      <c r="AMG15" s="417"/>
      <c r="AMH15" s="417"/>
      <c r="AMI15" s="417"/>
      <c r="AMJ15" s="417"/>
    </row>
    <row r="16" spans="1:1024" ht="15.75" customHeight="1" x14ac:dyDescent="0.35">
      <c r="A16" s="389" t="s">
        <v>24</v>
      </c>
      <c r="B16" s="390" t="s">
        <v>5578</v>
      </c>
      <c r="C16" s="400" t="s">
        <v>7625</v>
      </c>
      <c r="D16" s="389"/>
      <c r="E16" s="389" t="s">
        <v>8479</v>
      </c>
      <c r="F16" s="389"/>
      <c r="G16" s="389" t="s">
        <v>454</v>
      </c>
      <c r="H16" s="389" t="s">
        <v>56</v>
      </c>
      <c r="I16" s="389" t="s">
        <v>210</v>
      </c>
      <c r="J16" s="389" t="s">
        <v>269</v>
      </c>
      <c r="K16" s="389" t="s">
        <v>243</v>
      </c>
      <c r="L16" s="389" t="s">
        <v>272</v>
      </c>
      <c r="M16" s="389"/>
      <c r="N16" s="389" t="s">
        <v>300</v>
      </c>
      <c r="O16" s="394" t="s">
        <v>7626</v>
      </c>
      <c r="P16" s="393" t="s">
        <v>481</v>
      </c>
      <c r="Q16" s="395">
        <v>0</v>
      </c>
      <c r="R16" s="395">
        <v>0</v>
      </c>
      <c r="S16" s="395">
        <v>0</v>
      </c>
      <c r="T16" s="395">
        <v>0</v>
      </c>
      <c r="U16" s="395">
        <v>0</v>
      </c>
      <c r="V16" s="395">
        <v>0</v>
      </c>
      <c r="W16" s="395">
        <v>0</v>
      </c>
      <c r="X16" s="395">
        <v>0</v>
      </c>
      <c r="Y16" s="395"/>
      <c r="Z16" s="395">
        <v>0</v>
      </c>
      <c r="AA16" s="395">
        <v>0</v>
      </c>
      <c r="AB16" s="395">
        <v>0</v>
      </c>
      <c r="AC16" s="395">
        <v>0</v>
      </c>
      <c r="AD16" s="395">
        <v>0</v>
      </c>
      <c r="AE16" s="395">
        <v>0</v>
      </c>
      <c r="AF16" s="395">
        <v>0</v>
      </c>
      <c r="AG16" s="395">
        <v>0</v>
      </c>
      <c r="AH16" s="395">
        <v>0</v>
      </c>
      <c r="AI16" s="395">
        <v>0</v>
      </c>
      <c r="AJ16" s="395">
        <v>0</v>
      </c>
      <c r="AK16" s="395">
        <v>0</v>
      </c>
      <c r="AL16" s="395">
        <v>0</v>
      </c>
      <c r="AM16" s="395">
        <v>0</v>
      </c>
      <c r="AN16" s="395">
        <v>0</v>
      </c>
      <c r="AO16" s="395">
        <v>0</v>
      </c>
      <c r="AP16" s="395">
        <v>0</v>
      </c>
      <c r="AQ16" s="395">
        <v>0</v>
      </c>
      <c r="AR16" s="395">
        <v>0</v>
      </c>
      <c r="AS16" s="395">
        <v>0</v>
      </c>
      <c r="AT16" s="395">
        <v>0</v>
      </c>
      <c r="AU16" s="395">
        <v>0</v>
      </c>
      <c r="AV16" s="389">
        <v>1</v>
      </c>
      <c r="AW16" s="395">
        <v>0</v>
      </c>
      <c r="AX16" s="395">
        <v>0</v>
      </c>
      <c r="AY16" s="389">
        <v>1</v>
      </c>
      <c r="AZ16" s="395">
        <v>0</v>
      </c>
      <c r="BA16" s="395">
        <v>0</v>
      </c>
      <c r="BB16" s="395">
        <v>0</v>
      </c>
      <c r="BC16" s="389">
        <v>1</v>
      </c>
      <c r="BD16" s="395">
        <v>0</v>
      </c>
      <c r="BE16" s="395">
        <v>0</v>
      </c>
      <c r="BF16" s="395">
        <v>0</v>
      </c>
      <c r="BG16" s="395">
        <v>0</v>
      </c>
      <c r="BH16" s="395">
        <v>0</v>
      </c>
      <c r="BI16" s="395">
        <v>0</v>
      </c>
      <c r="BJ16" s="395">
        <v>0</v>
      </c>
      <c r="BK16" s="395">
        <v>0</v>
      </c>
      <c r="BL16" s="395">
        <v>0</v>
      </c>
      <c r="BM16" s="395">
        <v>0</v>
      </c>
      <c r="BN16" s="395">
        <v>0</v>
      </c>
      <c r="BO16" s="395">
        <v>0</v>
      </c>
      <c r="BP16" s="395">
        <v>0</v>
      </c>
      <c r="BQ16" s="395">
        <v>0</v>
      </c>
      <c r="BR16" s="395">
        <v>0</v>
      </c>
      <c r="BS16" s="395">
        <v>0</v>
      </c>
      <c r="BT16" s="395">
        <v>0</v>
      </c>
      <c r="BU16" s="395">
        <v>0</v>
      </c>
      <c r="BV16" s="395">
        <v>0</v>
      </c>
      <c r="BW16" s="395">
        <v>0</v>
      </c>
      <c r="BX16" s="395">
        <v>0</v>
      </c>
      <c r="BY16" s="395">
        <v>0</v>
      </c>
      <c r="BZ16" s="395">
        <v>0</v>
      </c>
      <c r="CA16" s="395">
        <v>0</v>
      </c>
      <c r="CB16" s="395">
        <v>0</v>
      </c>
      <c r="CC16" s="395">
        <v>0</v>
      </c>
      <c r="CD16" s="395">
        <v>0</v>
      </c>
      <c r="CE16" s="395">
        <v>0</v>
      </c>
      <c r="CF16" s="395">
        <v>0</v>
      </c>
      <c r="CG16" s="395">
        <v>0</v>
      </c>
      <c r="CH16" s="389">
        <v>1</v>
      </c>
      <c r="CI16" s="389">
        <v>1</v>
      </c>
      <c r="CJ16" s="395">
        <v>0</v>
      </c>
      <c r="CK16" s="395">
        <v>0</v>
      </c>
      <c r="CL16" s="389">
        <v>1</v>
      </c>
      <c r="CM16" s="395">
        <v>0</v>
      </c>
      <c r="CN16" s="395">
        <v>0</v>
      </c>
      <c r="CO16" s="389">
        <v>1</v>
      </c>
      <c r="CP16" s="395">
        <v>0</v>
      </c>
      <c r="CQ16" s="395">
        <v>0</v>
      </c>
      <c r="CR16" s="389">
        <v>1</v>
      </c>
      <c r="CS16" s="395">
        <v>0</v>
      </c>
      <c r="CT16" s="389">
        <v>1</v>
      </c>
      <c r="CU16" s="395">
        <v>0</v>
      </c>
      <c r="CV16" s="395">
        <v>0</v>
      </c>
      <c r="CW16" s="393">
        <v>9</v>
      </c>
      <c r="CX16" s="393">
        <v>1</v>
      </c>
      <c r="CY16" s="393">
        <v>1</v>
      </c>
      <c r="CZ16" s="393">
        <v>0</v>
      </c>
      <c r="DA16" s="393">
        <v>0</v>
      </c>
      <c r="DB16" s="389"/>
      <c r="DC16" s="393" t="s">
        <v>538</v>
      </c>
      <c r="DD16" s="393">
        <v>1</v>
      </c>
      <c r="DE16" s="393"/>
      <c r="DF16" s="393"/>
      <c r="DG16" s="393"/>
      <c r="DH16" s="393"/>
      <c r="DI16" s="393"/>
      <c r="DJ16" s="393"/>
      <c r="DK16" s="393"/>
      <c r="DL16" s="393"/>
      <c r="DM16" s="393"/>
      <c r="DN16" s="393"/>
      <c r="DO16" s="393"/>
      <c r="DP16" s="393"/>
      <c r="DQ16" s="393"/>
      <c r="DR16" s="393"/>
      <c r="DS16" s="393"/>
      <c r="DT16" s="393"/>
      <c r="DU16" s="393"/>
      <c r="DV16" s="393"/>
      <c r="DW16" s="393"/>
      <c r="DX16" s="393"/>
      <c r="DY16" s="393"/>
      <c r="DZ16" s="393"/>
      <c r="EA16" s="393"/>
      <c r="EB16" s="393"/>
      <c r="EC16" s="393"/>
      <c r="ED16" s="393"/>
      <c r="EE16" s="393"/>
      <c r="EF16" s="393"/>
      <c r="EG16" s="393"/>
      <c r="EH16" s="393"/>
      <c r="EI16" s="393"/>
      <c r="EJ16" s="393"/>
      <c r="EK16" s="393"/>
      <c r="EL16" s="393"/>
      <c r="EM16" s="393"/>
      <c r="EN16" s="393"/>
      <c r="EO16" s="393"/>
      <c r="EP16" s="393"/>
      <c r="EQ16" s="393"/>
      <c r="ER16" s="393"/>
      <c r="ES16" s="393"/>
      <c r="ET16" s="393"/>
      <c r="EU16" s="393"/>
      <c r="EV16" s="393"/>
      <c r="EW16" s="393"/>
      <c r="EX16" s="393"/>
      <c r="EY16" s="393"/>
      <c r="EZ16" s="393"/>
      <c r="FA16" s="393"/>
      <c r="FB16" s="393"/>
      <c r="FC16" s="393"/>
      <c r="FD16" s="393"/>
      <c r="FE16" s="393"/>
      <c r="FF16" s="393"/>
      <c r="FG16" s="393"/>
      <c r="FH16" s="393"/>
      <c r="FI16" s="393"/>
      <c r="FJ16" s="393"/>
      <c r="FK16" s="393"/>
      <c r="FL16" s="393"/>
      <c r="FM16" s="393"/>
      <c r="FN16" s="393"/>
      <c r="FO16" s="393"/>
      <c r="FP16" s="393"/>
      <c r="FQ16" s="393"/>
      <c r="FR16" s="393"/>
      <c r="FS16" s="393"/>
      <c r="FT16" s="393"/>
      <c r="FU16" s="393"/>
      <c r="FV16" s="393"/>
      <c r="FW16" s="393"/>
      <c r="FX16" s="393"/>
      <c r="FY16" s="393"/>
      <c r="FZ16" s="393"/>
      <c r="GA16" s="393"/>
      <c r="GB16" s="393"/>
      <c r="GC16" s="393"/>
      <c r="GD16" s="393"/>
      <c r="GE16" s="393"/>
      <c r="GF16" s="393"/>
      <c r="GG16" s="393"/>
      <c r="GH16" s="393"/>
      <c r="GI16" s="393"/>
      <c r="GJ16" s="393"/>
      <c r="GK16" s="393"/>
      <c r="GL16" s="393"/>
      <c r="GM16" s="393"/>
      <c r="GN16" s="393"/>
      <c r="GO16" s="393"/>
      <c r="GP16" s="393"/>
      <c r="GQ16" s="393"/>
      <c r="GR16" s="393"/>
      <c r="GS16" s="393"/>
      <c r="GT16" s="393"/>
      <c r="GU16" s="393"/>
      <c r="GV16" s="393"/>
      <c r="GW16" s="393"/>
      <c r="GX16" s="393"/>
      <c r="GY16" s="393"/>
      <c r="GZ16" s="393"/>
      <c r="HA16" s="393"/>
      <c r="HB16" s="393"/>
      <c r="HC16" s="393"/>
      <c r="HD16" s="393"/>
      <c r="HE16" s="393"/>
      <c r="HF16" s="393"/>
      <c r="HG16" s="393"/>
      <c r="HH16" s="393"/>
      <c r="HI16" s="393"/>
      <c r="HJ16" s="393"/>
      <c r="HK16" s="393"/>
      <c r="HL16" s="393"/>
      <c r="HM16" s="393"/>
      <c r="HN16" s="393"/>
      <c r="HO16" s="393"/>
      <c r="HP16" s="393"/>
      <c r="HQ16" s="393"/>
      <c r="HR16" s="393"/>
      <c r="HS16" s="393"/>
      <c r="HT16" s="393"/>
      <c r="HU16" s="393"/>
      <c r="HV16" s="393"/>
      <c r="HW16" s="393"/>
      <c r="HX16" s="393"/>
      <c r="HY16" s="393"/>
      <c r="HZ16" s="393"/>
      <c r="IA16" s="393"/>
      <c r="IB16" s="393"/>
      <c r="IC16" s="393"/>
      <c r="ID16" s="393"/>
      <c r="IE16" s="393"/>
      <c r="IF16" s="393"/>
      <c r="IG16" s="393"/>
      <c r="IH16" s="393"/>
      <c r="II16" s="393"/>
      <c r="IJ16" s="393"/>
      <c r="IK16" s="393"/>
      <c r="IL16" s="393"/>
      <c r="IM16" s="393"/>
      <c r="IN16" s="393"/>
      <c r="IO16" s="393"/>
      <c r="IP16" s="393"/>
      <c r="IQ16" s="393"/>
      <c r="IR16" s="393"/>
      <c r="IS16" s="393"/>
      <c r="IT16" s="393"/>
      <c r="IU16" s="393"/>
      <c r="IV16" s="393"/>
      <c r="IW16" s="393"/>
      <c r="IX16" s="393"/>
      <c r="IY16" s="393"/>
      <c r="IZ16" s="393"/>
      <c r="JA16" s="393"/>
      <c r="JB16" s="393"/>
      <c r="JC16" s="393"/>
      <c r="JD16" s="393"/>
      <c r="JE16" s="393"/>
      <c r="JF16" s="393"/>
      <c r="JG16" s="393"/>
      <c r="JH16" s="393"/>
      <c r="JI16" s="393"/>
      <c r="JJ16" s="393"/>
      <c r="JK16" s="393"/>
      <c r="JL16" s="393"/>
      <c r="JM16" s="393"/>
      <c r="JN16" s="393"/>
      <c r="JO16" s="393"/>
      <c r="JP16" s="393"/>
      <c r="JQ16" s="393"/>
      <c r="JR16" s="393"/>
      <c r="JS16" s="393"/>
      <c r="JT16" s="393"/>
      <c r="JU16" s="393"/>
      <c r="JV16" s="393"/>
      <c r="JW16" s="393"/>
      <c r="JX16" s="393"/>
      <c r="JY16" s="393"/>
      <c r="JZ16" s="393"/>
      <c r="KA16" s="393"/>
      <c r="KB16" s="393"/>
      <c r="KC16" s="393"/>
      <c r="KD16" s="393"/>
      <c r="KE16" s="393"/>
      <c r="KF16" s="393"/>
      <c r="KG16" s="393"/>
      <c r="KH16" s="393"/>
      <c r="KI16" s="393"/>
      <c r="KJ16" s="393"/>
      <c r="KK16" s="393"/>
      <c r="KL16" s="393"/>
      <c r="KM16" s="393"/>
      <c r="KN16" s="393"/>
      <c r="KO16" s="393"/>
      <c r="KP16" s="393"/>
      <c r="KQ16" s="393"/>
      <c r="KR16" s="393"/>
      <c r="KS16" s="393"/>
      <c r="KT16" s="393"/>
      <c r="KU16" s="393"/>
      <c r="KV16" s="393"/>
      <c r="KW16" s="393"/>
      <c r="KX16" s="393"/>
      <c r="KY16" s="393"/>
      <c r="KZ16" s="393"/>
      <c r="LA16" s="393"/>
      <c r="LB16" s="393"/>
      <c r="LC16" s="393"/>
      <c r="LD16" s="393"/>
      <c r="LE16" s="393"/>
      <c r="LF16" s="393"/>
      <c r="LG16" s="393"/>
      <c r="LH16" s="393"/>
      <c r="LI16" s="393"/>
      <c r="LJ16" s="393"/>
      <c r="LK16" s="393"/>
      <c r="LL16" s="393"/>
      <c r="LM16" s="393"/>
      <c r="LN16" s="393"/>
      <c r="LO16" s="393"/>
      <c r="LP16" s="393"/>
      <c r="LQ16" s="393"/>
      <c r="LR16" s="393"/>
      <c r="LS16" s="393"/>
      <c r="LT16" s="393"/>
      <c r="LU16" s="393"/>
      <c r="LV16" s="393"/>
      <c r="LW16" s="393"/>
      <c r="LX16" s="393"/>
      <c r="LY16" s="393"/>
      <c r="LZ16" s="393"/>
      <c r="MA16" s="393"/>
      <c r="MB16" s="393"/>
      <c r="MC16" s="393"/>
      <c r="MD16" s="393"/>
      <c r="ME16" s="393"/>
      <c r="MF16" s="393"/>
      <c r="MG16" s="393"/>
      <c r="MH16" s="393"/>
      <c r="MI16" s="393"/>
      <c r="MJ16" s="393"/>
      <c r="MK16" s="393"/>
      <c r="ML16" s="393"/>
      <c r="MM16" s="393"/>
      <c r="MN16" s="393"/>
      <c r="MO16" s="393"/>
      <c r="MP16" s="393"/>
      <c r="MQ16" s="393"/>
      <c r="MR16" s="393"/>
      <c r="MS16" s="393"/>
      <c r="MT16" s="393"/>
      <c r="MU16" s="393"/>
      <c r="MV16" s="393"/>
      <c r="MW16" s="393"/>
      <c r="MX16" s="393"/>
      <c r="MY16" s="393"/>
      <c r="MZ16" s="393"/>
      <c r="NA16" s="393"/>
      <c r="NB16" s="393"/>
      <c r="NC16" s="393"/>
      <c r="ND16" s="393"/>
      <c r="NE16" s="393"/>
      <c r="NF16" s="393"/>
      <c r="NG16" s="393"/>
      <c r="NH16" s="393"/>
      <c r="NI16" s="393"/>
      <c r="NJ16" s="393"/>
      <c r="NK16" s="393"/>
      <c r="NL16" s="393"/>
      <c r="NM16" s="393"/>
      <c r="NN16" s="393"/>
      <c r="NO16" s="393"/>
      <c r="NP16" s="393"/>
      <c r="NQ16" s="393"/>
      <c r="NR16" s="393"/>
      <c r="NS16" s="393"/>
      <c r="NT16" s="393"/>
      <c r="NU16" s="393"/>
      <c r="NV16" s="393"/>
      <c r="NW16" s="393"/>
      <c r="NX16" s="393"/>
      <c r="NY16" s="393"/>
      <c r="NZ16" s="393"/>
      <c r="OA16" s="393"/>
      <c r="OB16" s="393"/>
      <c r="OC16" s="393"/>
      <c r="OD16" s="393"/>
      <c r="OE16" s="393"/>
      <c r="OF16" s="393"/>
      <c r="OG16" s="393"/>
      <c r="OH16" s="393"/>
      <c r="OI16" s="393"/>
      <c r="OJ16" s="393"/>
      <c r="OK16" s="393"/>
      <c r="OL16" s="393"/>
      <c r="OM16" s="393"/>
      <c r="ON16" s="393"/>
      <c r="OO16" s="393"/>
      <c r="OP16" s="393"/>
      <c r="OQ16" s="393"/>
      <c r="OR16" s="393"/>
      <c r="OS16" s="393"/>
      <c r="OT16" s="393"/>
      <c r="OU16" s="393"/>
      <c r="OV16" s="393"/>
      <c r="OW16" s="393"/>
      <c r="OX16" s="393"/>
      <c r="OY16" s="393"/>
      <c r="OZ16" s="393"/>
      <c r="PA16" s="393"/>
      <c r="PB16" s="393"/>
      <c r="PC16" s="393"/>
      <c r="PD16" s="393"/>
      <c r="PE16" s="393"/>
      <c r="PF16" s="393"/>
      <c r="PG16" s="393"/>
      <c r="PH16" s="393"/>
      <c r="PI16" s="393"/>
      <c r="PJ16" s="393"/>
      <c r="PK16" s="393"/>
      <c r="PL16" s="393"/>
      <c r="PM16" s="393"/>
      <c r="PN16" s="393"/>
      <c r="PO16" s="393"/>
      <c r="PP16" s="393"/>
      <c r="PQ16" s="393"/>
      <c r="PR16" s="393"/>
      <c r="PS16" s="393"/>
      <c r="PT16" s="393"/>
      <c r="PU16" s="393"/>
      <c r="PV16" s="393"/>
      <c r="PW16" s="393"/>
      <c r="PX16" s="393"/>
      <c r="PY16" s="393"/>
      <c r="PZ16" s="393"/>
      <c r="QA16" s="393"/>
      <c r="QB16" s="393"/>
      <c r="QC16" s="393"/>
      <c r="QD16" s="393"/>
      <c r="QE16" s="393"/>
      <c r="QF16" s="393"/>
      <c r="QG16" s="393"/>
      <c r="QH16" s="393"/>
      <c r="QI16" s="393"/>
      <c r="QJ16" s="393"/>
      <c r="QK16" s="393"/>
      <c r="QL16" s="393"/>
      <c r="QM16" s="393"/>
      <c r="QN16" s="393"/>
      <c r="QO16" s="393"/>
      <c r="QP16" s="393"/>
      <c r="QQ16" s="393"/>
      <c r="QR16" s="393"/>
      <c r="QS16" s="393"/>
      <c r="QT16" s="393"/>
      <c r="QU16" s="393"/>
      <c r="QV16" s="393"/>
      <c r="QW16" s="393"/>
      <c r="QX16" s="393"/>
      <c r="QY16" s="393"/>
      <c r="QZ16" s="393"/>
      <c r="RA16" s="393"/>
      <c r="RB16" s="393"/>
      <c r="RC16" s="393"/>
      <c r="RD16" s="393"/>
      <c r="RE16" s="393"/>
      <c r="RF16" s="393"/>
      <c r="RG16" s="393"/>
      <c r="RH16" s="393"/>
      <c r="RI16" s="393"/>
      <c r="RJ16" s="393"/>
      <c r="RK16" s="393"/>
      <c r="RL16" s="393"/>
      <c r="RM16" s="393"/>
      <c r="RN16" s="393"/>
      <c r="RO16" s="393"/>
      <c r="RP16" s="393"/>
      <c r="RQ16" s="393"/>
      <c r="RR16" s="393"/>
      <c r="RS16" s="393"/>
      <c r="RT16" s="393"/>
      <c r="RU16" s="393"/>
      <c r="RV16" s="393"/>
      <c r="RW16" s="393"/>
      <c r="RX16" s="393"/>
      <c r="RY16" s="393"/>
      <c r="RZ16" s="393"/>
      <c r="SA16" s="393"/>
      <c r="SB16" s="393"/>
      <c r="SC16" s="393"/>
      <c r="SD16" s="393"/>
      <c r="SE16" s="393"/>
      <c r="SF16" s="393"/>
      <c r="SG16" s="393"/>
      <c r="SH16" s="393"/>
      <c r="SI16" s="393"/>
      <c r="SJ16" s="393"/>
      <c r="SK16" s="393"/>
      <c r="SL16" s="393"/>
      <c r="SM16" s="393"/>
      <c r="SN16" s="393"/>
      <c r="SO16" s="393"/>
      <c r="SP16" s="393"/>
      <c r="SQ16" s="393"/>
      <c r="SR16" s="393"/>
      <c r="SS16" s="393"/>
      <c r="ST16" s="393"/>
      <c r="SU16" s="393"/>
      <c r="SV16" s="393"/>
      <c r="SW16" s="393"/>
      <c r="SX16" s="393"/>
      <c r="SY16" s="393"/>
      <c r="SZ16" s="393"/>
      <c r="TA16" s="393"/>
      <c r="TB16" s="393"/>
      <c r="TC16" s="393"/>
      <c r="TD16" s="393"/>
      <c r="TE16" s="393"/>
      <c r="TF16" s="393"/>
      <c r="TG16" s="393"/>
      <c r="TH16" s="393"/>
      <c r="TI16" s="393"/>
      <c r="TJ16" s="393"/>
      <c r="TK16" s="393"/>
      <c r="TL16" s="393"/>
      <c r="TM16" s="393"/>
      <c r="TN16" s="393"/>
      <c r="TO16" s="393"/>
      <c r="TP16" s="393"/>
      <c r="TQ16" s="393"/>
      <c r="TR16" s="393"/>
      <c r="TS16" s="393"/>
      <c r="TT16" s="393"/>
      <c r="TU16" s="393"/>
      <c r="TV16" s="393"/>
      <c r="TW16" s="393"/>
      <c r="TX16" s="393"/>
      <c r="TY16" s="393"/>
      <c r="TZ16" s="393"/>
      <c r="UA16" s="393"/>
      <c r="UB16" s="393"/>
      <c r="UC16" s="393"/>
      <c r="UD16" s="393"/>
      <c r="UE16" s="393"/>
      <c r="UF16" s="393"/>
      <c r="UG16" s="393"/>
      <c r="UH16" s="393"/>
      <c r="UI16" s="393"/>
      <c r="UJ16" s="393"/>
      <c r="UK16" s="393"/>
      <c r="UL16" s="393"/>
      <c r="UM16" s="393"/>
      <c r="UN16" s="393"/>
      <c r="UO16" s="393"/>
      <c r="UP16" s="393"/>
      <c r="UQ16" s="393"/>
      <c r="UR16" s="393"/>
      <c r="US16" s="393"/>
      <c r="UT16" s="393"/>
      <c r="UU16" s="393"/>
      <c r="UV16" s="393"/>
      <c r="UW16" s="393"/>
      <c r="UX16" s="393"/>
      <c r="UY16" s="393"/>
      <c r="UZ16" s="393"/>
      <c r="VA16" s="393"/>
      <c r="VB16" s="393"/>
      <c r="VC16" s="393"/>
      <c r="VD16" s="393"/>
      <c r="VE16" s="393"/>
      <c r="VF16" s="393"/>
      <c r="VG16" s="393"/>
      <c r="VH16" s="393"/>
      <c r="VI16" s="393"/>
      <c r="VJ16" s="393"/>
      <c r="VK16" s="393"/>
      <c r="VL16" s="393"/>
      <c r="VM16" s="393"/>
      <c r="VN16" s="393"/>
      <c r="VO16" s="393"/>
      <c r="VP16" s="393"/>
      <c r="VQ16" s="393"/>
      <c r="VR16" s="393"/>
      <c r="VS16" s="393"/>
      <c r="VT16" s="393"/>
      <c r="VU16" s="393"/>
      <c r="VV16" s="393"/>
      <c r="VW16" s="393"/>
      <c r="VX16" s="393"/>
      <c r="VY16" s="393"/>
      <c r="VZ16" s="393"/>
      <c r="WA16" s="393"/>
      <c r="WB16" s="393"/>
      <c r="WC16" s="393"/>
      <c r="WD16" s="393"/>
      <c r="WE16" s="393"/>
      <c r="WF16" s="393"/>
      <c r="WG16" s="393"/>
      <c r="WH16" s="393"/>
      <c r="WI16" s="393"/>
      <c r="WJ16" s="393"/>
      <c r="WK16" s="393"/>
      <c r="WL16" s="393"/>
      <c r="WM16" s="393"/>
      <c r="WN16" s="393"/>
      <c r="WO16" s="393"/>
      <c r="WP16" s="393"/>
      <c r="WQ16" s="393"/>
      <c r="WR16" s="393"/>
      <c r="WS16" s="393"/>
      <c r="WT16" s="393"/>
      <c r="WU16" s="393"/>
      <c r="WV16" s="393"/>
      <c r="WW16" s="393"/>
      <c r="WX16" s="393"/>
      <c r="WY16" s="393"/>
      <c r="WZ16" s="393"/>
      <c r="XA16" s="393"/>
      <c r="XB16" s="393"/>
      <c r="XC16" s="393"/>
      <c r="XD16" s="393"/>
      <c r="XE16" s="393"/>
      <c r="XF16" s="393"/>
      <c r="XG16" s="393"/>
      <c r="XH16" s="393"/>
      <c r="XI16" s="393"/>
      <c r="XJ16" s="393"/>
      <c r="XK16" s="393"/>
      <c r="XL16" s="393"/>
      <c r="XM16" s="393"/>
      <c r="XN16" s="393"/>
      <c r="XO16" s="393"/>
      <c r="XP16" s="393"/>
      <c r="XQ16" s="393"/>
      <c r="XR16" s="393"/>
      <c r="XS16" s="393"/>
      <c r="XT16" s="393"/>
      <c r="XU16" s="393"/>
      <c r="XV16" s="393"/>
      <c r="XW16" s="393"/>
      <c r="XX16" s="393"/>
      <c r="XY16" s="393"/>
      <c r="XZ16" s="393"/>
      <c r="YA16" s="393"/>
      <c r="YB16" s="393"/>
      <c r="YC16" s="393"/>
      <c r="YD16" s="393"/>
      <c r="YE16" s="393"/>
      <c r="YF16" s="393"/>
      <c r="YG16" s="393"/>
      <c r="YH16" s="393"/>
      <c r="YI16" s="393"/>
      <c r="YJ16" s="393"/>
      <c r="YK16" s="393"/>
      <c r="YL16" s="393"/>
      <c r="YM16" s="393"/>
      <c r="YN16" s="393"/>
      <c r="YO16" s="393"/>
      <c r="YP16" s="393"/>
      <c r="YQ16" s="393"/>
      <c r="YR16" s="393"/>
      <c r="YS16" s="393"/>
      <c r="YT16" s="393"/>
      <c r="YU16" s="393"/>
      <c r="YV16" s="393"/>
      <c r="YW16" s="393"/>
      <c r="YX16" s="393"/>
      <c r="YY16" s="393"/>
      <c r="YZ16" s="393"/>
      <c r="ZA16" s="393"/>
      <c r="ZB16" s="393"/>
      <c r="ZC16" s="393"/>
      <c r="ZD16" s="393"/>
      <c r="ZE16" s="393"/>
      <c r="ZF16" s="393"/>
      <c r="ZG16" s="393"/>
      <c r="ZH16" s="393"/>
      <c r="ZI16" s="393"/>
      <c r="ZJ16" s="393"/>
      <c r="ZK16" s="393"/>
      <c r="ZL16" s="393"/>
      <c r="ZM16" s="393"/>
      <c r="ZN16" s="393"/>
      <c r="ZO16" s="393"/>
      <c r="ZP16" s="393"/>
      <c r="ZQ16" s="393"/>
      <c r="ZR16" s="393"/>
      <c r="ZS16" s="393"/>
      <c r="ZT16" s="393"/>
      <c r="ZU16" s="393"/>
      <c r="ZV16" s="393"/>
      <c r="ZW16" s="393"/>
      <c r="ZX16" s="393"/>
      <c r="ZY16" s="393"/>
      <c r="ZZ16" s="393"/>
      <c r="AAA16" s="393"/>
      <c r="AAB16" s="393"/>
      <c r="AAC16" s="393"/>
      <c r="AAD16" s="393"/>
      <c r="AAE16" s="393"/>
      <c r="AAF16" s="393"/>
      <c r="AAG16" s="393"/>
      <c r="AAH16" s="393"/>
      <c r="AAI16" s="393"/>
      <c r="AAJ16" s="393"/>
      <c r="AAK16" s="393"/>
      <c r="AAL16" s="393"/>
      <c r="AAM16" s="393"/>
      <c r="AAN16" s="393"/>
      <c r="AAO16" s="393"/>
      <c r="AAP16" s="393"/>
      <c r="AAQ16" s="393"/>
      <c r="AAR16" s="393"/>
      <c r="AAS16" s="393"/>
      <c r="AAT16" s="393"/>
      <c r="AAU16" s="393"/>
      <c r="AAV16" s="393"/>
      <c r="AAW16" s="393"/>
      <c r="AAX16" s="393"/>
      <c r="AAY16" s="393"/>
      <c r="AAZ16" s="393"/>
      <c r="ABA16" s="393"/>
      <c r="ABB16" s="393"/>
      <c r="ABC16" s="393"/>
      <c r="ABD16" s="393"/>
      <c r="ABE16" s="393"/>
      <c r="ABF16" s="393"/>
      <c r="ABG16" s="393"/>
      <c r="ABH16" s="393"/>
      <c r="ABI16" s="393"/>
      <c r="ABJ16" s="393"/>
      <c r="ABK16" s="393"/>
      <c r="ABL16" s="393"/>
      <c r="ABM16" s="393"/>
      <c r="ABN16" s="393"/>
      <c r="ABO16" s="393"/>
      <c r="ABP16" s="393"/>
      <c r="ABQ16" s="393"/>
      <c r="ABR16" s="393"/>
      <c r="ABS16" s="393"/>
      <c r="ABT16" s="393"/>
      <c r="ABU16" s="393"/>
      <c r="ABV16" s="393"/>
      <c r="ABW16" s="393"/>
      <c r="ABX16" s="393"/>
      <c r="ABY16" s="393"/>
      <c r="ABZ16" s="393"/>
      <c r="ACA16" s="393"/>
      <c r="ACB16" s="393"/>
      <c r="ACC16" s="393"/>
      <c r="ACD16" s="393"/>
      <c r="ACE16" s="393"/>
      <c r="ACF16" s="393"/>
      <c r="ACG16" s="393"/>
      <c r="ACH16" s="393"/>
      <c r="ACI16" s="393"/>
      <c r="ACJ16" s="393"/>
      <c r="ACK16" s="393"/>
      <c r="ACL16" s="393"/>
      <c r="ACM16" s="393"/>
      <c r="ACN16" s="393"/>
      <c r="ACO16" s="393"/>
      <c r="ACP16" s="393"/>
      <c r="ACQ16" s="393"/>
      <c r="ACR16" s="393"/>
      <c r="ACS16" s="393"/>
      <c r="ACT16" s="393"/>
      <c r="ACU16" s="393"/>
      <c r="ACV16" s="393"/>
      <c r="ACW16" s="393"/>
      <c r="ACX16" s="393"/>
      <c r="ACY16" s="393"/>
      <c r="ACZ16" s="393"/>
      <c r="ADA16" s="393"/>
      <c r="ADB16" s="393"/>
      <c r="ADC16" s="393"/>
      <c r="ADD16" s="393"/>
      <c r="ADE16" s="393"/>
      <c r="ADF16" s="393"/>
      <c r="ADG16" s="393"/>
      <c r="ADH16" s="393"/>
      <c r="ADI16" s="393"/>
      <c r="ADJ16" s="393"/>
      <c r="ADK16" s="393"/>
      <c r="ADL16" s="393"/>
      <c r="ADM16" s="393"/>
      <c r="ADN16" s="393"/>
      <c r="ADO16" s="393"/>
      <c r="ADP16" s="393"/>
      <c r="ADQ16" s="393"/>
      <c r="ADR16" s="393"/>
      <c r="ADS16" s="393"/>
      <c r="ADT16" s="393"/>
      <c r="ADU16" s="393"/>
      <c r="ADV16" s="393"/>
      <c r="ADW16" s="393"/>
      <c r="ADX16" s="393"/>
      <c r="ADY16" s="393"/>
      <c r="ADZ16" s="393"/>
      <c r="AEA16" s="393"/>
      <c r="AEB16" s="393"/>
      <c r="AEC16" s="393"/>
      <c r="AED16" s="393"/>
      <c r="AEE16" s="393"/>
      <c r="AEF16" s="393"/>
      <c r="AEG16" s="393"/>
      <c r="AEH16" s="393"/>
      <c r="AEI16" s="393"/>
      <c r="AEJ16" s="393"/>
      <c r="AEK16" s="393"/>
      <c r="AEL16" s="393"/>
      <c r="AEM16" s="393"/>
      <c r="AEN16" s="393"/>
      <c r="AEO16" s="393"/>
      <c r="AEP16" s="393"/>
      <c r="AEQ16" s="393"/>
      <c r="AER16" s="393"/>
      <c r="AES16" s="393"/>
      <c r="AET16" s="393"/>
      <c r="AEU16" s="393"/>
      <c r="AEV16" s="393"/>
      <c r="AEW16" s="393"/>
      <c r="AEX16" s="393"/>
      <c r="AEY16" s="393"/>
      <c r="AEZ16" s="393"/>
      <c r="AFA16" s="393"/>
      <c r="AFB16" s="393"/>
      <c r="AFC16" s="393"/>
      <c r="AFD16" s="393"/>
      <c r="AFE16" s="393"/>
      <c r="AFF16" s="393"/>
      <c r="AFG16" s="393"/>
      <c r="AFH16" s="393"/>
      <c r="AFI16" s="393"/>
      <c r="AFJ16" s="393"/>
      <c r="AFK16" s="393"/>
      <c r="AFL16" s="393"/>
      <c r="AFM16" s="393"/>
      <c r="AFN16" s="393"/>
      <c r="AFO16" s="393"/>
      <c r="AFP16" s="393"/>
      <c r="AFQ16" s="393"/>
      <c r="AFR16" s="393"/>
      <c r="AFS16" s="393"/>
      <c r="AFT16" s="393"/>
      <c r="AFU16" s="393"/>
      <c r="AFV16" s="393"/>
      <c r="AFW16" s="393"/>
      <c r="AFX16" s="393"/>
      <c r="AFY16" s="393"/>
      <c r="AFZ16" s="393"/>
      <c r="AGA16" s="393"/>
      <c r="AGB16" s="393"/>
      <c r="AGC16" s="393"/>
      <c r="AGD16" s="393"/>
      <c r="AGE16" s="393"/>
      <c r="AGF16" s="393"/>
      <c r="AGG16" s="393"/>
      <c r="AGH16" s="393"/>
      <c r="AGI16" s="393"/>
      <c r="AGJ16" s="393"/>
      <c r="AGK16" s="393"/>
      <c r="AGL16" s="393"/>
      <c r="AGM16" s="393"/>
      <c r="AGN16" s="393"/>
      <c r="AGO16" s="393"/>
      <c r="AGP16" s="393"/>
      <c r="AGQ16" s="393"/>
      <c r="AGR16" s="393"/>
      <c r="AGS16" s="393"/>
      <c r="AGT16" s="393"/>
      <c r="AGU16" s="393"/>
      <c r="AGV16" s="393"/>
      <c r="AGW16" s="393"/>
      <c r="AGX16" s="393"/>
      <c r="AGY16" s="393"/>
      <c r="AGZ16" s="393"/>
      <c r="AHA16" s="393"/>
      <c r="AHB16" s="393"/>
      <c r="AHC16" s="393"/>
      <c r="AHD16" s="393"/>
      <c r="AHE16" s="393"/>
      <c r="AHF16" s="393"/>
      <c r="AHG16" s="393"/>
      <c r="AHH16" s="393"/>
      <c r="AHI16" s="393"/>
      <c r="AHJ16" s="393"/>
      <c r="AHK16" s="393"/>
      <c r="AHL16" s="393"/>
      <c r="AHM16" s="393"/>
      <c r="AHN16" s="393"/>
      <c r="AHO16" s="393"/>
      <c r="AHP16" s="393"/>
      <c r="AHQ16" s="393"/>
      <c r="AHR16" s="393"/>
      <c r="AHS16" s="393"/>
      <c r="AHT16" s="393"/>
      <c r="AHU16" s="393"/>
      <c r="AHV16" s="393"/>
      <c r="AHW16" s="393"/>
      <c r="AHX16" s="393"/>
      <c r="AHY16" s="393"/>
      <c r="AHZ16" s="393"/>
      <c r="AIA16" s="393"/>
      <c r="AIB16" s="393"/>
      <c r="AIC16" s="393"/>
      <c r="AID16" s="393"/>
      <c r="AIE16" s="393"/>
      <c r="AIF16" s="393"/>
      <c r="AIG16" s="393"/>
      <c r="AIH16" s="393"/>
      <c r="AII16" s="393"/>
      <c r="AIJ16" s="393"/>
      <c r="AIK16" s="393"/>
      <c r="AIL16" s="393"/>
      <c r="AIM16" s="393"/>
      <c r="AIN16" s="393"/>
      <c r="AIO16" s="393"/>
      <c r="AIP16" s="393"/>
      <c r="AIQ16" s="393"/>
      <c r="AIR16" s="393"/>
      <c r="AIS16" s="393"/>
      <c r="AIT16" s="393"/>
      <c r="AIU16" s="393"/>
      <c r="AIV16" s="393"/>
      <c r="AIW16" s="393"/>
      <c r="AIX16" s="393"/>
      <c r="AIY16" s="393"/>
      <c r="AIZ16" s="393"/>
      <c r="AJA16" s="393"/>
      <c r="AJB16" s="393"/>
      <c r="AJC16" s="393"/>
      <c r="AJD16" s="393"/>
      <c r="AJE16" s="393"/>
      <c r="AJF16" s="393"/>
      <c r="AJG16" s="393"/>
      <c r="AJH16" s="393"/>
      <c r="AJI16" s="393"/>
      <c r="AJJ16" s="393"/>
      <c r="AJK16" s="393"/>
      <c r="AJL16" s="393"/>
      <c r="AJM16" s="393"/>
      <c r="AJN16" s="393"/>
      <c r="AJO16" s="393"/>
      <c r="AJP16" s="393"/>
      <c r="AJQ16" s="393"/>
      <c r="AJR16" s="393"/>
      <c r="AJS16" s="393"/>
      <c r="AJT16" s="393"/>
      <c r="AJU16" s="393"/>
      <c r="AJV16" s="393"/>
      <c r="AJW16" s="393"/>
      <c r="AJX16" s="393"/>
      <c r="AJY16" s="393"/>
      <c r="AJZ16" s="393"/>
      <c r="AKA16" s="393"/>
      <c r="AKB16" s="393"/>
      <c r="AKC16" s="393"/>
      <c r="AKD16" s="393"/>
      <c r="AKE16" s="393"/>
      <c r="AKF16" s="393"/>
      <c r="AKG16" s="393"/>
      <c r="AKH16" s="393"/>
      <c r="AKI16" s="393"/>
      <c r="AKJ16" s="393"/>
      <c r="AKK16" s="393"/>
      <c r="AKL16" s="393"/>
      <c r="AKM16" s="393"/>
      <c r="AKN16" s="393"/>
      <c r="AKO16" s="393"/>
      <c r="AKP16" s="393"/>
      <c r="AKQ16" s="393"/>
      <c r="AKR16" s="393"/>
      <c r="AKS16" s="393"/>
      <c r="AKT16" s="393"/>
      <c r="AKU16" s="393"/>
      <c r="AKV16" s="393"/>
      <c r="AKW16" s="393"/>
      <c r="AKX16" s="393"/>
      <c r="AKY16" s="393"/>
      <c r="AKZ16" s="393"/>
      <c r="ALA16" s="393"/>
      <c r="ALB16" s="393"/>
      <c r="ALC16" s="393"/>
      <c r="ALD16" s="393"/>
      <c r="ALE16" s="393"/>
      <c r="ALF16" s="393"/>
      <c r="ALG16" s="393"/>
      <c r="ALH16" s="393"/>
      <c r="ALI16" s="393"/>
      <c r="ALJ16" s="393"/>
      <c r="ALK16" s="393"/>
      <c r="ALL16" s="393"/>
      <c r="ALM16" s="393"/>
      <c r="ALN16" s="393"/>
      <c r="ALO16" s="393"/>
      <c r="ALP16" s="393"/>
      <c r="ALQ16" s="393"/>
      <c r="ALR16" s="393"/>
      <c r="ALS16" s="393"/>
      <c r="ALT16" s="393"/>
      <c r="ALU16" s="393"/>
      <c r="ALV16" s="393"/>
      <c r="ALW16" s="393"/>
      <c r="ALX16" s="393"/>
      <c r="ALY16" s="393"/>
      <c r="ALZ16" s="393"/>
      <c r="AMA16" s="393"/>
      <c r="AMB16" s="393"/>
      <c r="AMC16" s="393"/>
      <c r="AMD16" s="393"/>
      <c r="AME16" s="393"/>
      <c r="AMF16" s="393"/>
      <c r="AMG16" s="393"/>
      <c r="AMH16" s="393"/>
      <c r="AMI16" s="393"/>
      <c r="AMJ16" s="393"/>
    </row>
    <row r="17" spans="1:1024" ht="15.75" customHeight="1" x14ac:dyDescent="0.45">
      <c r="A17" s="389" t="s">
        <v>24</v>
      </c>
      <c r="B17" s="390" t="s">
        <v>5578</v>
      </c>
      <c r="C17" s="400" t="s">
        <v>7379</v>
      </c>
      <c r="D17" s="389"/>
      <c r="E17" s="389" t="s">
        <v>110</v>
      </c>
      <c r="F17" s="389" t="s">
        <v>575</v>
      </c>
      <c r="G17" s="389" t="s">
        <v>454</v>
      </c>
      <c r="H17" s="389" t="s">
        <v>56</v>
      </c>
      <c r="I17" s="389" t="s">
        <v>173</v>
      </c>
      <c r="J17" s="389" t="s">
        <v>471</v>
      </c>
      <c r="K17" s="393"/>
      <c r="L17" s="389" t="s">
        <v>272</v>
      </c>
      <c r="M17" s="389"/>
      <c r="N17" s="389" t="s">
        <v>300</v>
      </c>
      <c r="O17" s="394" t="s">
        <v>7380</v>
      </c>
      <c r="P17" s="399" t="s">
        <v>7381</v>
      </c>
      <c r="Q17" s="395">
        <v>0</v>
      </c>
      <c r="R17" s="395">
        <v>0</v>
      </c>
      <c r="S17" s="395">
        <v>0</v>
      </c>
      <c r="T17" s="395">
        <v>0</v>
      </c>
      <c r="U17" s="395">
        <v>0</v>
      </c>
      <c r="V17" s="395">
        <v>0</v>
      </c>
      <c r="W17" s="395">
        <v>0</v>
      </c>
      <c r="X17" s="395">
        <v>0</v>
      </c>
      <c r="Y17" s="395"/>
      <c r="Z17" s="395">
        <v>0</v>
      </c>
      <c r="AA17" s="395">
        <v>0</v>
      </c>
      <c r="AB17" s="395">
        <v>0</v>
      </c>
      <c r="AC17" s="395">
        <v>0</v>
      </c>
      <c r="AD17" s="395">
        <v>0</v>
      </c>
      <c r="AE17" s="395">
        <v>0</v>
      </c>
      <c r="AF17" s="395">
        <v>0</v>
      </c>
      <c r="AG17" s="395">
        <v>0</v>
      </c>
      <c r="AH17" s="395">
        <v>0</v>
      </c>
      <c r="AI17" s="395">
        <v>0</v>
      </c>
      <c r="AJ17" s="395">
        <v>0</v>
      </c>
      <c r="AK17" s="395">
        <v>0</v>
      </c>
      <c r="AL17" s="395">
        <v>0</v>
      </c>
      <c r="AM17" s="395">
        <v>0</v>
      </c>
      <c r="AN17" s="395">
        <v>0</v>
      </c>
      <c r="AO17" s="395">
        <v>0</v>
      </c>
      <c r="AP17" s="395">
        <v>0</v>
      </c>
      <c r="AQ17" s="389">
        <v>1</v>
      </c>
      <c r="AR17" s="395">
        <v>0</v>
      </c>
      <c r="AS17" s="395">
        <v>0</v>
      </c>
      <c r="AT17" s="395">
        <v>0</v>
      </c>
      <c r="AU17" s="395">
        <v>0</v>
      </c>
      <c r="AV17" s="389">
        <v>1</v>
      </c>
      <c r="AW17" s="395">
        <v>0</v>
      </c>
      <c r="AX17" s="395">
        <v>0</v>
      </c>
      <c r="AY17" s="395">
        <v>0</v>
      </c>
      <c r="AZ17" s="395">
        <v>0</v>
      </c>
      <c r="BA17" s="395">
        <v>0</v>
      </c>
      <c r="BB17" s="395">
        <v>0</v>
      </c>
      <c r="BC17" s="389">
        <v>1</v>
      </c>
      <c r="BD17" s="395">
        <v>0</v>
      </c>
      <c r="BE17" s="395">
        <v>0</v>
      </c>
      <c r="BF17" s="395">
        <v>0</v>
      </c>
      <c r="BG17" s="395">
        <v>0</v>
      </c>
      <c r="BH17" s="395">
        <v>0</v>
      </c>
      <c r="BI17" s="395">
        <v>0</v>
      </c>
      <c r="BJ17" s="395">
        <v>0</v>
      </c>
      <c r="BK17" s="395">
        <v>0</v>
      </c>
      <c r="BL17" s="395">
        <v>0</v>
      </c>
      <c r="BM17" s="395">
        <v>0</v>
      </c>
      <c r="BN17" s="395">
        <v>0</v>
      </c>
      <c r="BO17" s="395">
        <v>0</v>
      </c>
      <c r="BP17" s="395">
        <v>0</v>
      </c>
      <c r="BQ17" s="395">
        <v>0</v>
      </c>
      <c r="BR17" s="389">
        <v>1</v>
      </c>
      <c r="BS17" s="395">
        <v>0</v>
      </c>
      <c r="BT17" s="395">
        <v>0</v>
      </c>
      <c r="BU17" s="395">
        <v>0</v>
      </c>
      <c r="BV17" s="389">
        <v>1</v>
      </c>
      <c r="BW17" s="395">
        <v>0</v>
      </c>
      <c r="BX17" s="395">
        <v>0</v>
      </c>
      <c r="BY17" s="389">
        <v>1</v>
      </c>
      <c r="BZ17" s="395">
        <v>0</v>
      </c>
      <c r="CA17" s="395">
        <v>0</v>
      </c>
      <c r="CB17" s="395">
        <v>0</v>
      </c>
      <c r="CC17" s="395">
        <v>0</v>
      </c>
      <c r="CD17" s="395">
        <v>0</v>
      </c>
      <c r="CE17" s="395">
        <v>0</v>
      </c>
      <c r="CF17" s="395">
        <v>0</v>
      </c>
      <c r="CG17" s="395">
        <v>0</v>
      </c>
      <c r="CH17" s="389">
        <v>1</v>
      </c>
      <c r="CI17" s="395">
        <v>0</v>
      </c>
      <c r="CJ17" s="395">
        <v>0</v>
      </c>
      <c r="CK17" s="395">
        <v>0</v>
      </c>
      <c r="CL17" s="395">
        <v>0</v>
      </c>
      <c r="CM17" s="395">
        <v>0</v>
      </c>
      <c r="CN17" s="395">
        <v>0</v>
      </c>
      <c r="CO17" s="389">
        <v>1</v>
      </c>
      <c r="CP17" s="395">
        <v>0</v>
      </c>
      <c r="CQ17" s="395">
        <v>0</v>
      </c>
      <c r="CR17" s="395">
        <v>0</v>
      </c>
      <c r="CS17" s="395">
        <v>0</v>
      </c>
      <c r="CT17" s="395">
        <v>0</v>
      </c>
      <c r="CU17" s="395">
        <v>0</v>
      </c>
      <c r="CV17" s="398">
        <v>0</v>
      </c>
      <c r="CW17" s="393">
        <f>SUM(Z17:CV17)</f>
        <v>8</v>
      </c>
      <c r="CX17" s="393">
        <v>1</v>
      </c>
      <c r="CY17" s="393">
        <v>1</v>
      </c>
      <c r="CZ17" s="393">
        <v>0</v>
      </c>
      <c r="DA17" s="393">
        <v>1</v>
      </c>
      <c r="DB17" s="396"/>
      <c r="DC17" s="393"/>
      <c r="DD17" s="393"/>
      <c r="DE17" s="393" t="s">
        <v>483</v>
      </c>
      <c r="DF17" s="393" t="s">
        <v>1216</v>
      </c>
      <c r="DG17" s="393">
        <v>1</v>
      </c>
      <c r="DH17" s="393" t="s">
        <v>484</v>
      </c>
      <c r="DI17" s="393"/>
      <c r="DJ17" s="393"/>
      <c r="DK17" s="393"/>
      <c r="DL17" s="393"/>
      <c r="DM17" s="393"/>
      <c r="DN17" s="393"/>
      <c r="DO17" s="393"/>
      <c r="DP17" s="393"/>
      <c r="DQ17" s="393"/>
      <c r="DR17" s="393"/>
      <c r="DS17" s="393"/>
      <c r="DT17" s="393"/>
      <c r="DU17" s="393"/>
      <c r="DV17" s="393"/>
      <c r="DW17" s="393"/>
      <c r="DX17" s="393"/>
      <c r="DY17" s="393"/>
      <c r="DZ17" s="393"/>
      <c r="EA17" s="393"/>
      <c r="EB17" s="393"/>
      <c r="EC17" s="393"/>
      <c r="ED17" s="393"/>
      <c r="EE17" s="393"/>
      <c r="EF17" s="393"/>
      <c r="EG17" s="393"/>
      <c r="EH17" s="393"/>
      <c r="EI17" s="393"/>
      <c r="EJ17" s="393"/>
      <c r="EK17" s="393"/>
      <c r="EL17" s="393"/>
      <c r="EM17" s="393"/>
      <c r="EN17" s="393"/>
      <c r="EO17" s="393"/>
      <c r="EP17" s="393"/>
      <c r="EQ17" s="393"/>
      <c r="ER17" s="393"/>
      <c r="ES17" s="393"/>
      <c r="ET17" s="393"/>
      <c r="EU17" s="393"/>
      <c r="EV17" s="393"/>
      <c r="EW17" s="393"/>
      <c r="EX17" s="393"/>
      <c r="EY17" s="393"/>
      <c r="EZ17" s="393"/>
      <c r="FA17" s="393"/>
      <c r="FB17" s="393"/>
      <c r="FC17" s="393"/>
      <c r="FD17" s="393"/>
      <c r="FE17" s="393"/>
      <c r="FF17" s="393"/>
      <c r="FG17" s="393"/>
      <c r="FH17" s="393"/>
      <c r="FI17" s="393"/>
      <c r="FJ17" s="393"/>
      <c r="FK17" s="393"/>
      <c r="FL17" s="393"/>
      <c r="FM17" s="393"/>
      <c r="FN17" s="393"/>
      <c r="FO17" s="393"/>
      <c r="FP17" s="393"/>
      <c r="FQ17" s="393"/>
      <c r="FR17" s="393"/>
      <c r="FS17" s="393"/>
      <c r="FT17" s="393"/>
      <c r="FU17" s="393"/>
      <c r="FV17" s="393"/>
      <c r="FW17" s="393"/>
      <c r="FX17" s="393"/>
      <c r="FY17" s="393"/>
      <c r="FZ17" s="393"/>
      <c r="GA17" s="393"/>
      <c r="GB17" s="393"/>
      <c r="GC17" s="393"/>
      <c r="GD17" s="393"/>
      <c r="GE17" s="393"/>
      <c r="GF17" s="393"/>
      <c r="GG17" s="393"/>
      <c r="GH17" s="393"/>
      <c r="GI17" s="393"/>
      <c r="GJ17" s="393"/>
      <c r="GK17" s="393"/>
      <c r="GL17" s="393"/>
      <c r="GM17" s="393"/>
      <c r="GN17" s="393"/>
      <c r="GO17" s="393"/>
      <c r="GP17" s="393"/>
      <c r="GQ17" s="393"/>
      <c r="GR17" s="393"/>
      <c r="GS17" s="393"/>
      <c r="GT17" s="393"/>
      <c r="GU17" s="393"/>
      <c r="GV17" s="393"/>
      <c r="GW17" s="393"/>
      <c r="GX17" s="393"/>
      <c r="GY17" s="393"/>
      <c r="GZ17" s="393"/>
      <c r="HA17" s="393"/>
      <c r="HB17" s="393"/>
      <c r="HC17" s="393"/>
      <c r="HD17" s="393"/>
      <c r="HE17" s="393"/>
      <c r="HF17" s="393"/>
      <c r="HG17" s="393"/>
      <c r="HH17" s="393"/>
      <c r="HI17" s="393"/>
      <c r="HJ17" s="393"/>
      <c r="HK17" s="393"/>
      <c r="HL17" s="393"/>
      <c r="HM17" s="393"/>
      <c r="HN17" s="393"/>
      <c r="HO17" s="393"/>
      <c r="HP17" s="393"/>
      <c r="HQ17" s="393"/>
      <c r="HR17" s="393"/>
      <c r="HS17" s="393"/>
      <c r="HT17" s="393"/>
      <c r="HU17" s="393"/>
      <c r="HV17" s="393"/>
      <c r="HW17" s="393"/>
      <c r="HX17" s="393"/>
      <c r="HY17" s="393"/>
      <c r="HZ17" s="393"/>
      <c r="IA17" s="393"/>
      <c r="IB17" s="393"/>
      <c r="IC17" s="393"/>
      <c r="ID17" s="393"/>
      <c r="IE17" s="393"/>
      <c r="IF17" s="393"/>
      <c r="IG17" s="393"/>
      <c r="IH17" s="393"/>
      <c r="II17" s="393"/>
      <c r="IJ17" s="393"/>
      <c r="IK17" s="393"/>
      <c r="IL17" s="393"/>
      <c r="IM17" s="393"/>
      <c r="IN17" s="393"/>
      <c r="IO17" s="393"/>
      <c r="IP17" s="393"/>
      <c r="IQ17" s="393"/>
      <c r="IR17" s="393"/>
      <c r="IS17" s="393"/>
      <c r="IT17" s="393"/>
      <c r="IU17" s="393"/>
      <c r="IV17" s="393"/>
      <c r="IW17" s="393"/>
      <c r="IX17" s="393"/>
      <c r="IY17" s="393"/>
      <c r="IZ17" s="393"/>
      <c r="JA17" s="393"/>
      <c r="JB17" s="393"/>
      <c r="JC17" s="393"/>
      <c r="JD17" s="393"/>
      <c r="JE17" s="393"/>
      <c r="JF17" s="393"/>
      <c r="JG17" s="393"/>
      <c r="JH17" s="393"/>
      <c r="JI17" s="393"/>
      <c r="JJ17" s="393"/>
      <c r="JK17" s="393"/>
      <c r="JL17" s="393"/>
      <c r="JM17" s="393"/>
      <c r="JN17" s="393"/>
      <c r="JO17" s="393"/>
      <c r="JP17" s="393"/>
      <c r="JQ17" s="393"/>
      <c r="JR17" s="393"/>
      <c r="JS17" s="393"/>
      <c r="JT17" s="393"/>
      <c r="JU17" s="393"/>
      <c r="JV17" s="393"/>
      <c r="JW17" s="393"/>
      <c r="JX17" s="393"/>
      <c r="JY17" s="393"/>
      <c r="JZ17" s="393"/>
      <c r="KA17" s="393"/>
      <c r="KB17" s="393"/>
      <c r="KC17" s="393"/>
      <c r="KD17" s="393"/>
      <c r="KE17" s="393"/>
      <c r="KF17" s="393"/>
      <c r="KG17" s="393"/>
      <c r="KH17" s="393"/>
      <c r="KI17" s="393"/>
      <c r="KJ17" s="393"/>
      <c r="KK17" s="393"/>
      <c r="KL17" s="393"/>
      <c r="KM17" s="393"/>
      <c r="KN17" s="393"/>
      <c r="KO17" s="393"/>
      <c r="KP17" s="393"/>
      <c r="KQ17" s="393"/>
      <c r="KR17" s="393"/>
      <c r="KS17" s="393"/>
      <c r="KT17" s="393"/>
      <c r="KU17" s="393"/>
      <c r="KV17" s="393"/>
      <c r="KW17" s="393"/>
      <c r="KX17" s="393"/>
      <c r="KY17" s="393"/>
      <c r="KZ17" s="393"/>
      <c r="LA17" s="393"/>
      <c r="LB17" s="393"/>
      <c r="LC17" s="393"/>
      <c r="LD17" s="393"/>
      <c r="LE17" s="393"/>
      <c r="LF17" s="393"/>
      <c r="LG17" s="393"/>
      <c r="LH17" s="393"/>
      <c r="LI17" s="393"/>
      <c r="LJ17" s="393"/>
      <c r="LK17" s="393"/>
      <c r="LL17" s="393"/>
      <c r="LM17" s="393"/>
      <c r="LN17" s="393"/>
      <c r="LO17" s="393"/>
      <c r="LP17" s="393"/>
      <c r="LQ17" s="393"/>
      <c r="LR17" s="393"/>
      <c r="LS17" s="393"/>
      <c r="LT17" s="393"/>
      <c r="LU17" s="393"/>
      <c r="LV17" s="393"/>
      <c r="LW17" s="393"/>
      <c r="LX17" s="393"/>
      <c r="LY17" s="393"/>
      <c r="LZ17" s="393"/>
      <c r="MA17" s="393"/>
      <c r="MB17" s="393"/>
      <c r="MC17" s="393"/>
      <c r="MD17" s="393"/>
      <c r="ME17" s="393"/>
      <c r="MF17" s="393"/>
      <c r="MG17" s="393"/>
      <c r="MH17" s="393"/>
      <c r="MI17" s="393"/>
      <c r="MJ17" s="393"/>
      <c r="MK17" s="393"/>
      <c r="ML17" s="393"/>
      <c r="MM17" s="393"/>
      <c r="MN17" s="393"/>
      <c r="MO17" s="393"/>
      <c r="MP17" s="393"/>
      <c r="MQ17" s="393"/>
      <c r="MR17" s="393"/>
      <c r="MS17" s="393"/>
      <c r="MT17" s="393"/>
      <c r="MU17" s="393"/>
      <c r="MV17" s="393"/>
      <c r="MW17" s="393"/>
      <c r="MX17" s="393"/>
      <c r="MY17" s="393"/>
      <c r="MZ17" s="393"/>
      <c r="NA17" s="393"/>
      <c r="NB17" s="393"/>
      <c r="NC17" s="393"/>
      <c r="ND17" s="393"/>
      <c r="NE17" s="393"/>
      <c r="NF17" s="393"/>
      <c r="NG17" s="393"/>
      <c r="NH17" s="393"/>
      <c r="NI17" s="393"/>
      <c r="NJ17" s="393"/>
      <c r="NK17" s="393"/>
      <c r="NL17" s="393"/>
      <c r="NM17" s="393"/>
      <c r="NN17" s="393"/>
      <c r="NO17" s="393"/>
      <c r="NP17" s="393"/>
      <c r="NQ17" s="393"/>
      <c r="NR17" s="393"/>
      <c r="NS17" s="393"/>
      <c r="NT17" s="393"/>
      <c r="NU17" s="393"/>
      <c r="NV17" s="393"/>
      <c r="NW17" s="393"/>
      <c r="NX17" s="393"/>
      <c r="NY17" s="393"/>
      <c r="NZ17" s="393"/>
      <c r="OA17" s="393"/>
      <c r="OB17" s="393"/>
      <c r="OC17" s="393"/>
      <c r="OD17" s="393"/>
      <c r="OE17" s="393"/>
      <c r="OF17" s="393"/>
      <c r="OG17" s="393"/>
      <c r="OH17" s="393"/>
      <c r="OI17" s="393"/>
      <c r="OJ17" s="393"/>
      <c r="OK17" s="393"/>
      <c r="OL17" s="393"/>
      <c r="OM17" s="393"/>
      <c r="ON17" s="393"/>
      <c r="OO17" s="393"/>
      <c r="OP17" s="393"/>
      <c r="OQ17" s="393"/>
      <c r="OR17" s="393"/>
      <c r="OS17" s="393"/>
      <c r="OT17" s="393"/>
      <c r="OU17" s="393"/>
      <c r="OV17" s="393"/>
      <c r="OW17" s="393"/>
      <c r="OX17" s="393"/>
      <c r="OY17" s="393"/>
      <c r="OZ17" s="393"/>
      <c r="PA17" s="393"/>
      <c r="PB17" s="393"/>
      <c r="PC17" s="393"/>
      <c r="PD17" s="393"/>
      <c r="PE17" s="393"/>
      <c r="PF17" s="393"/>
      <c r="PG17" s="393"/>
      <c r="PH17" s="393"/>
      <c r="PI17" s="393"/>
      <c r="PJ17" s="393"/>
      <c r="PK17" s="393"/>
      <c r="PL17" s="393"/>
      <c r="PM17" s="393"/>
      <c r="PN17" s="393"/>
      <c r="PO17" s="393"/>
      <c r="PP17" s="393"/>
      <c r="PQ17" s="393"/>
      <c r="PR17" s="393"/>
      <c r="PS17" s="393"/>
      <c r="PT17" s="393"/>
      <c r="PU17" s="393"/>
      <c r="PV17" s="393"/>
      <c r="PW17" s="393"/>
      <c r="PX17" s="393"/>
      <c r="PY17" s="393"/>
      <c r="PZ17" s="393"/>
      <c r="QA17" s="393"/>
      <c r="QB17" s="393"/>
      <c r="QC17" s="393"/>
      <c r="QD17" s="393"/>
      <c r="QE17" s="393"/>
      <c r="QF17" s="393"/>
      <c r="QG17" s="393"/>
      <c r="QH17" s="393"/>
      <c r="QI17" s="393"/>
      <c r="QJ17" s="393"/>
      <c r="QK17" s="393"/>
      <c r="QL17" s="393"/>
      <c r="QM17" s="393"/>
      <c r="QN17" s="393"/>
      <c r="QO17" s="393"/>
      <c r="QP17" s="393"/>
      <c r="QQ17" s="393"/>
      <c r="QR17" s="393"/>
      <c r="QS17" s="393"/>
      <c r="QT17" s="393"/>
      <c r="QU17" s="393"/>
      <c r="QV17" s="393"/>
      <c r="QW17" s="393"/>
      <c r="QX17" s="393"/>
      <c r="QY17" s="393"/>
      <c r="QZ17" s="393"/>
      <c r="RA17" s="393"/>
      <c r="RB17" s="393"/>
      <c r="RC17" s="393"/>
      <c r="RD17" s="393"/>
      <c r="RE17" s="393"/>
      <c r="RF17" s="393"/>
      <c r="RG17" s="393"/>
      <c r="RH17" s="393"/>
      <c r="RI17" s="393"/>
      <c r="RJ17" s="393"/>
      <c r="RK17" s="393"/>
      <c r="RL17" s="393"/>
      <c r="RM17" s="393"/>
      <c r="RN17" s="393"/>
      <c r="RO17" s="393"/>
      <c r="RP17" s="393"/>
      <c r="RQ17" s="393"/>
      <c r="RR17" s="393"/>
      <c r="RS17" s="393"/>
      <c r="RT17" s="393"/>
      <c r="RU17" s="393"/>
      <c r="RV17" s="393"/>
      <c r="RW17" s="393"/>
      <c r="RX17" s="393"/>
      <c r="RY17" s="393"/>
      <c r="RZ17" s="393"/>
      <c r="SA17" s="393"/>
      <c r="SB17" s="393"/>
      <c r="SC17" s="393"/>
      <c r="SD17" s="393"/>
      <c r="SE17" s="393"/>
      <c r="SF17" s="393"/>
      <c r="SG17" s="393"/>
      <c r="SH17" s="393"/>
      <c r="SI17" s="393"/>
      <c r="SJ17" s="393"/>
      <c r="SK17" s="393"/>
      <c r="SL17" s="393"/>
      <c r="SM17" s="393"/>
      <c r="SN17" s="393"/>
      <c r="SO17" s="393"/>
      <c r="SP17" s="393"/>
      <c r="SQ17" s="393"/>
      <c r="SR17" s="393"/>
      <c r="SS17" s="393"/>
      <c r="ST17" s="393"/>
      <c r="SU17" s="393"/>
      <c r="SV17" s="393"/>
      <c r="SW17" s="393"/>
      <c r="SX17" s="393"/>
      <c r="SY17" s="393"/>
      <c r="SZ17" s="393"/>
      <c r="TA17" s="393"/>
      <c r="TB17" s="393"/>
      <c r="TC17" s="393"/>
      <c r="TD17" s="393"/>
      <c r="TE17" s="393"/>
      <c r="TF17" s="393"/>
      <c r="TG17" s="393"/>
      <c r="TH17" s="393"/>
      <c r="TI17" s="393"/>
      <c r="TJ17" s="393"/>
      <c r="TK17" s="393"/>
      <c r="TL17" s="393"/>
      <c r="TM17" s="393"/>
      <c r="TN17" s="393"/>
      <c r="TO17" s="393"/>
      <c r="TP17" s="393"/>
      <c r="TQ17" s="393"/>
      <c r="TR17" s="393"/>
      <c r="TS17" s="393"/>
      <c r="TT17" s="393"/>
      <c r="TU17" s="393"/>
      <c r="TV17" s="393"/>
      <c r="TW17" s="393"/>
      <c r="TX17" s="393"/>
      <c r="TY17" s="393"/>
      <c r="TZ17" s="393"/>
      <c r="UA17" s="393"/>
      <c r="UB17" s="393"/>
      <c r="UC17" s="393"/>
      <c r="UD17" s="393"/>
      <c r="UE17" s="393"/>
      <c r="UF17" s="393"/>
      <c r="UG17" s="393"/>
      <c r="UH17" s="393"/>
      <c r="UI17" s="393"/>
      <c r="UJ17" s="393"/>
      <c r="UK17" s="393"/>
      <c r="UL17" s="393"/>
      <c r="UM17" s="393"/>
      <c r="UN17" s="393"/>
      <c r="UO17" s="393"/>
      <c r="UP17" s="393"/>
      <c r="UQ17" s="393"/>
      <c r="UR17" s="393"/>
      <c r="US17" s="393"/>
      <c r="UT17" s="393"/>
      <c r="UU17" s="393"/>
      <c r="UV17" s="393"/>
      <c r="UW17" s="393"/>
      <c r="UX17" s="393"/>
      <c r="UY17" s="393"/>
      <c r="UZ17" s="393"/>
      <c r="VA17" s="393"/>
      <c r="VB17" s="393"/>
      <c r="VC17" s="393"/>
      <c r="VD17" s="393"/>
      <c r="VE17" s="393"/>
      <c r="VF17" s="393"/>
      <c r="VG17" s="393"/>
      <c r="VH17" s="393"/>
      <c r="VI17" s="393"/>
      <c r="VJ17" s="393"/>
      <c r="VK17" s="393"/>
      <c r="VL17" s="393"/>
      <c r="VM17" s="393"/>
      <c r="VN17" s="393"/>
      <c r="VO17" s="393"/>
      <c r="VP17" s="393"/>
      <c r="VQ17" s="393"/>
      <c r="VR17" s="393"/>
      <c r="VS17" s="393"/>
      <c r="VT17" s="393"/>
      <c r="VU17" s="393"/>
      <c r="VV17" s="393"/>
      <c r="VW17" s="393"/>
      <c r="VX17" s="393"/>
      <c r="VY17" s="393"/>
      <c r="VZ17" s="393"/>
      <c r="WA17" s="393"/>
      <c r="WB17" s="393"/>
      <c r="WC17" s="393"/>
      <c r="WD17" s="393"/>
      <c r="WE17" s="393"/>
      <c r="WF17" s="393"/>
      <c r="WG17" s="393"/>
      <c r="WH17" s="393"/>
      <c r="WI17" s="393"/>
      <c r="WJ17" s="393"/>
      <c r="WK17" s="393"/>
      <c r="WL17" s="393"/>
      <c r="WM17" s="393"/>
      <c r="WN17" s="393"/>
      <c r="WO17" s="393"/>
      <c r="WP17" s="393"/>
      <c r="WQ17" s="393"/>
      <c r="WR17" s="393"/>
      <c r="WS17" s="393"/>
      <c r="WT17" s="393"/>
      <c r="WU17" s="393"/>
      <c r="WV17" s="393"/>
      <c r="WW17" s="393"/>
      <c r="WX17" s="393"/>
      <c r="WY17" s="393"/>
      <c r="WZ17" s="393"/>
      <c r="XA17" s="393"/>
      <c r="XB17" s="393"/>
      <c r="XC17" s="393"/>
      <c r="XD17" s="393"/>
      <c r="XE17" s="393"/>
      <c r="XF17" s="393"/>
      <c r="XG17" s="393"/>
      <c r="XH17" s="393"/>
      <c r="XI17" s="393"/>
      <c r="XJ17" s="393"/>
      <c r="XK17" s="393"/>
      <c r="XL17" s="393"/>
      <c r="XM17" s="393"/>
      <c r="XN17" s="393"/>
      <c r="XO17" s="393"/>
      <c r="XP17" s="393"/>
      <c r="XQ17" s="393"/>
      <c r="XR17" s="393"/>
      <c r="XS17" s="393"/>
      <c r="XT17" s="393"/>
      <c r="XU17" s="393"/>
      <c r="XV17" s="393"/>
      <c r="XW17" s="393"/>
      <c r="XX17" s="393"/>
      <c r="XY17" s="393"/>
      <c r="XZ17" s="393"/>
      <c r="YA17" s="393"/>
      <c r="YB17" s="393"/>
      <c r="YC17" s="393"/>
      <c r="YD17" s="393"/>
      <c r="YE17" s="393"/>
      <c r="YF17" s="393"/>
      <c r="YG17" s="393"/>
      <c r="YH17" s="393"/>
      <c r="YI17" s="393"/>
      <c r="YJ17" s="393"/>
      <c r="YK17" s="393"/>
      <c r="YL17" s="393"/>
      <c r="YM17" s="393"/>
      <c r="YN17" s="393"/>
      <c r="YO17" s="393"/>
      <c r="YP17" s="393"/>
      <c r="YQ17" s="393"/>
      <c r="YR17" s="393"/>
      <c r="YS17" s="393"/>
      <c r="YT17" s="393"/>
      <c r="YU17" s="393"/>
      <c r="YV17" s="393"/>
      <c r="YW17" s="393"/>
      <c r="YX17" s="393"/>
      <c r="YY17" s="393"/>
      <c r="YZ17" s="393"/>
      <c r="ZA17" s="393"/>
      <c r="ZB17" s="393"/>
      <c r="ZC17" s="393"/>
      <c r="ZD17" s="393"/>
      <c r="ZE17" s="393"/>
      <c r="ZF17" s="393"/>
      <c r="ZG17" s="393"/>
      <c r="ZH17" s="393"/>
      <c r="ZI17" s="393"/>
      <c r="ZJ17" s="393"/>
      <c r="ZK17" s="393"/>
      <c r="ZL17" s="393"/>
      <c r="ZM17" s="393"/>
      <c r="ZN17" s="393"/>
      <c r="ZO17" s="393"/>
      <c r="ZP17" s="393"/>
      <c r="ZQ17" s="393"/>
      <c r="ZR17" s="393"/>
      <c r="ZS17" s="393"/>
      <c r="ZT17" s="393"/>
      <c r="ZU17" s="393"/>
      <c r="ZV17" s="393"/>
      <c r="ZW17" s="393"/>
      <c r="ZX17" s="393"/>
      <c r="ZY17" s="393"/>
      <c r="ZZ17" s="393"/>
      <c r="AAA17" s="393"/>
      <c r="AAB17" s="393"/>
      <c r="AAC17" s="393"/>
      <c r="AAD17" s="393"/>
      <c r="AAE17" s="393"/>
      <c r="AAF17" s="393"/>
      <c r="AAG17" s="393"/>
      <c r="AAH17" s="393"/>
      <c r="AAI17" s="393"/>
      <c r="AAJ17" s="393"/>
      <c r="AAK17" s="393"/>
      <c r="AAL17" s="393"/>
      <c r="AAM17" s="393"/>
      <c r="AAN17" s="393"/>
      <c r="AAO17" s="393"/>
      <c r="AAP17" s="393"/>
      <c r="AAQ17" s="393"/>
      <c r="AAR17" s="393"/>
      <c r="AAS17" s="393"/>
      <c r="AAT17" s="393"/>
      <c r="AAU17" s="393"/>
      <c r="AAV17" s="393"/>
      <c r="AAW17" s="393"/>
      <c r="AAX17" s="393"/>
      <c r="AAY17" s="393"/>
      <c r="AAZ17" s="393"/>
      <c r="ABA17" s="393"/>
      <c r="ABB17" s="393"/>
      <c r="ABC17" s="393"/>
      <c r="ABD17" s="393"/>
      <c r="ABE17" s="393"/>
      <c r="ABF17" s="393"/>
      <c r="ABG17" s="393"/>
      <c r="ABH17" s="393"/>
      <c r="ABI17" s="393"/>
      <c r="ABJ17" s="393"/>
      <c r="ABK17" s="393"/>
      <c r="ABL17" s="393"/>
      <c r="ABM17" s="393"/>
      <c r="ABN17" s="393"/>
      <c r="ABO17" s="393"/>
      <c r="ABP17" s="393"/>
      <c r="ABQ17" s="393"/>
      <c r="ABR17" s="393"/>
      <c r="ABS17" s="393"/>
      <c r="ABT17" s="393"/>
      <c r="ABU17" s="393"/>
      <c r="ABV17" s="393"/>
      <c r="ABW17" s="393"/>
      <c r="ABX17" s="393"/>
      <c r="ABY17" s="393"/>
      <c r="ABZ17" s="393"/>
      <c r="ACA17" s="393"/>
      <c r="ACB17" s="393"/>
      <c r="ACC17" s="393"/>
      <c r="ACD17" s="393"/>
      <c r="ACE17" s="393"/>
      <c r="ACF17" s="393"/>
      <c r="ACG17" s="393"/>
      <c r="ACH17" s="393"/>
      <c r="ACI17" s="393"/>
      <c r="ACJ17" s="393"/>
      <c r="ACK17" s="393"/>
      <c r="ACL17" s="393"/>
      <c r="ACM17" s="393"/>
      <c r="ACN17" s="393"/>
      <c r="ACO17" s="393"/>
      <c r="ACP17" s="393"/>
      <c r="ACQ17" s="393"/>
      <c r="ACR17" s="393"/>
      <c r="ACS17" s="393"/>
      <c r="ACT17" s="393"/>
      <c r="ACU17" s="393"/>
      <c r="ACV17" s="393"/>
      <c r="ACW17" s="393"/>
      <c r="ACX17" s="393"/>
      <c r="ACY17" s="393"/>
      <c r="ACZ17" s="393"/>
      <c r="ADA17" s="393"/>
      <c r="ADB17" s="393"/>
      <c r="ADC17" s="393"/>
      <c r="ADD17" s="393"/>
      <c r="ADE17" s="393"/>
      <c r="ADF17" s="393"/>
      <c r="ADG17" s="393"/>
      <c r="ADH17" s="393"/>
      <c r="ADI17" s="393"/>
      <c r="ADJ17" s="393"/>
      <c r="ADK17" s="393"/>
      <c r="ADL17" s="393"/>
      <c r="ADM17" s="393"/>
      <c r="ADN17" s="393"/>
      <c r="ADO17" s="393"/>
      <c r="ADP17" s="393"/>
      <c r="ADQ17" s="393"/>
      <c r="ADR17" s="393"/>
      <c r="ADS17" s="393"/>
      <c r="ADT17" s="393"/>
      <c r="ADU17" s="393"/>
      <c r="ADV17" s="393"/>
      <c r="ADW17" s="393"/>
      <c r="ADX17" s="393"/>
      <c r="ADY17" s="393"/>
      <c r="ADZ17" s="393"/>
      <c r="AEA17" s="393"/>
      <c r="AEB17" s="393"/>
      <c r="AEC17" s="393"/>
      <c r="AED17" s="393"/>
      <c r="AEE17" s="393"/>
      <c r="AEF17" s="393"/>
      <c r="AEG17" s="393"/>
      <c r="AEH17" s="393"/>
      <c r="AEI17" s="393"/>
      <c r="AEJ17" s="393"/>
      <c r="AEK17" s="393"/>
      <c r="AEL17" s="393"/>
      <c r="AEM17" s="393"/>
      <c r="AEN17" s="393"/>
      <c r="AEO17" s="393"/>
      <c r="AEP17" s="393"/>
      <c r="AEQ17" s="393"/>
      <c r="AER17" s="393"/>
      <c r="AES17" s="393"/>
      <c r="AET17" s="393"/>
      <c r="AEU17" s="393"/>
      <c r="AEV17" s="393"/>
      <c r="AEW17" s="393"/>
      <c r="AEX17" s="393"/>
      <c r="AEY17" s="393"/>
      <c r="AEZ17" s="393"/>
      <c r="AFA17" s="393"/>
      <c r="AFB17" s="393"/>
      <c r="AFC17" s="393"/>
      <c r="AFD17" s="393"/>
      <c r="AFE17" s="393"/>
      <c r="AFF17" s="393"/>
      <c r="AFG17" s="393"/>
      <c r="AFH17" s="393"/>
      <c r="AFI17" s="393"/>
      <c r="AFJ17" s="393"/>
      <c r="AFK17" s="393"/>
      <c r="AFL17" s="393"/>
      <c r="AFM17" s="393"/>
      <c r="AFN17" s="393"/>
      <c r="AFO17" s="393"/>
      <c r="AFP17" s="393"/>
      <c r="AFQ17" s="393"/>
      <c r="AFR17" s="393"/>
      <c r="AFS17" s="393"/>
      <c r="AFT17" s="393"/>
      <c r="AFU17" s="393"/>
      <c r="AFV17" s="393"/>
      <c r="AFW17" s="393"/>
      <c r="AFX17" s="393"/>
      <c r="AFY17" s="393"/>
      <c r="AFZ17" s="393"/>
      <c r="AGA17" s="393"/>
      <c r="AGB17" s="393"/>
      <c r="AGC17" s="393"/>
      <c r="AGD17" s="393"/>
      <c r="AGE17" s="393"/>
      <c r="AGF17" s="393"/>
      <c r="AGG17" s="393"/>
      <c r="AGH17" s="393"/>
      <c r="AGI17" s="393"/>
      <c r="AGJ17" s="393"/>
      <c r="AGK17" s="393"/>
      <c r="AGL17" s="393"/>
      <c r="AGM17" s="393"/>
      <c r="AGN17" s="393"/>
      <c r="AGO17" s="393"/>
      <c r="AGP17" s="393"/>
      <c r="AGQ17" s="393"/>
      <c r="AGR17" s="393"/>
      <c r="AGS17" s="393"/>
      <c r="AGT17" s="393"/>
      <c r="AGU17" s="393"/>
      <c r="AGV17" s="393"/>
      <c r="AGW17" s="393"/>
      <c r="AGX17" s="393"/>
      <c r="AGY17" s="393"/>
      <c r="AGZ17" s="393"/>
      <c r="AHA17" s="393"/>
      <c r="AHB17" s="393"/>
      <c r="AHC17" s="393"/>
      <c r="AHD17" s="393"/>
      <c r="AHE17" s="393"/>
      <c r="AHF17" s="393"/>
      <c r="AHG17" s="393"/>
      <c r="AHH17" s="393"/>
      <c r="AHI17" s="393"/>
      <c r="AHJ17" s="393"/>
      <c r="AHK17" s="393"/>
      <c r="AHL17" s="393"/>
      <c r="AHM17" s="393"/>
      <c r="AHN17" s="393"/>
      <c r="AHO17" s="393"/>
      <c r="AHP17" s="393"/>
      <c r="AHQ17" s="393"/>
      <c r="AHR17" s="393"/>
      <c r="AHS17" s="393"/>
      <c r="AHT17" s="393"/>
      <c r="AHU17" s="393"/>
      <c r="AHV17" s="393"/>
      <c r="AHW17" s="393"/>
      <c r="AHX17" s="393"/>
      <c r="AHY17" s="393"/>
      <c r="AHZ17" s="393"/>
      <c r="AIA17" s="393"/>
      <c r="AIB17" s="393"/>
      <c r="AIC17" s="393"/>
      <c r="AID17" s="393"/>
      <c r="AIE17" s="393"/>
      <c r="AIF17" s="393"/>
      <c r="AIG17" s="393"/>
      <c r="AIH17" s="393"/>
      <c r="AII17" s="393"/>
      <c r="AIJ17" s="393"/>
      <c r="AIK17" s="393"/>
      <c r="AIL17" s="393"/>
      <c r="AIM17" s="393"/>
      <c r="AIN17" s="393"/>
      <c r="AIO17" s="393"/>
      <c r="AIP17" s="393"/>
      <c r="AIQ17" s="393"/>
      <c r="AIR17" s="393"/>
      <c r="AIS17" s="393"/>
      <c r="AIT17" s="393"/>
      <c r="AIU17" s="393"/>
      <c r="AIV17" s="393"/>
      <c r="AIW17" s="393"/>
      <c r="AIX17" s="393"/>
      <c r="AIY17" s="393"/>
      <c r="AIZ17" s="393"/>
      <c r="AJA17" s="393"/>
      <c r="AJB17" s="393"/>
      <c r="AJC17" s="393"/>
      <c r="AJD17" s="393"/>
      <c r="AJE17" s="393"/>
      <c r="AJF17" s="393"/>
      <c r="AJG17" s="393"/>
      <c r="AJH17" s="393"/>
      <c r="AJI17" s="393"/>
      <c r="AJJ17" s="393"/>
      <c r="AJK17" s="393"/>
      <c r="AJL17" s="393"/>
      <c r="AJM17" s="393"/>
      <c r="AJN17" s="393"/>
      <c r="AJO17" s="393"/>
      <c r="AJP17" s="393"/>
      <c r="AJQ17" s="393"/>
      <c r="AJR17" s="393"/>
      <c r="AJS17" s="393"/>
      <c r="AJT17" s="393"/>
      <c r="AJU17" s="393"/>
      <c r="AJV17" s="393"/>
      <c r="AJW17" s="393"/>
      <c r="AJX17" s="393"/>
      <c r="AJY17" s="393"/>
      <c r="AJZ17" s="393"/>
      <c r="AKA17" s="393"/>
      <c r="AKB17" s="393"/>
      <c r="AKC17" s="393"/>
      <c r="AKD17" s="393"/>
      <c r="AKE17" s="393"/>
      <c r="AKF17" s="393"/>
      <c r="AKG17" s="393"/>
      <c r="AKH17" s="393"/>
      <c r="AKI17" s="393"/>
      <c r="AKJ17" s="393"/>
      <c r="AKK17" s="393"/>
      <c r="AKL17" s="393"/>
      <c r="AKM17" s="393"/>
      <c r="AKN17" s="393"/>
      <c r="AKO17" s="393"/>
      <c r="AKP17" s="393"/>
      <c r="AKQ17" s="393"/>
      <c r="AKR17" s="393"/>
      <c r="AKS17" s="393"/>
      <c r="AKT17" s="393"/>
      <c r="AKU17" s="393"/>
      <c r="AKV17" s="393"/>
      <c r="AKW17" s="393"/>
      <c r="AKX17" s="393"/>
      <c r="AKY17" s="393"/>
      <c r="AKZ17" s="393"/>
      <c r="ALA17" s="393"/>
      <c r="ALB17" s="393"/>
      <c r="ALC17" s="393"/>
      <c r="ALD17" s="393"/>
      <c r="ALE17" s="393"/>
      <c r="ALF17" s="393"/>
      <c r="ALG17" s="393"/>
      <c r="ALH17" s="393"/>
      <c r="ALI17" s="393"/>
      <c r="ALJ17" s="393"/>
      <c r="ALK17" s="393"/>
      <c r="ALL17" s="393"/>
      <c r="ALM17" s="393"/>
      <c r="ALN17" s="393"/>
      <c r="ALO17" s="393"/>
      <c r="ALP17" s="393"/>
      <c r="ALQ17" s="393"/>
      <c r="ALR17" s="393"/>
      <c r="ALS17" s="393"/>
      <c r="ALT17" s="393"/>
      <c r="ALU17" s="393"/>
      <c r="ALV17" s="393"/>
      <c r="ALW17" s="393"/>
      <c r="ALX17" s="393"/>
      <c r="ALY17" s="393"/>
      <c r="ALZ17" s="393"/>
      <c r="AMA17" s="393"/>
      <c r="AMB17" s="393"/>
      <c r="AMC17" s="393"/>
      <c r="AMD17" s="393"/>
      <c r="AME17" s="393"/>
      <c r="AMF17" s="393"/>
      <c r="AMG17" s="393"/>
      <c r="AMH17" s="393"/>
      <c r="AMI17" s="393"/>
      <c r="AMJ17" s="393"/>
    </row>
    <row r="18" spans="1:1024" ht="15.75" customHeight="1" x14ac:dyDescent="0.35">
      <c r="A18" s="389" t="s">
        <v>24</v>
      </c>
      <c r="B18" s="390" t="s">
        <v>5578</v>
      </c>
      <c r="C18" s="400" t="s">
        <v>7372</v>
      </c>
      <c r="D18" s="389"/>
      <c r="E18" s="389" t="s">
        <v>8480</v>
      </c>
      <c r="F18" s="389" t="s">
        <v>95</v>
      </c>
      <c r="G18" s="389" t="s">
        <v>454</v>
      </c>
      <c r="H18" s="389" t="s">
        <v>56</v>
      </c>
      <c r="I18" s="389" t="s">
        <v>210</v>
      </c>
      <c r="J18" s="389" t="s">
        <v>269</v>
      </c>
      <c r="K18" s="389" t="s">
        <v>243</v>
      </c>
      <c r="L18" s="389" t="s">
        <v>272</v>
      </c>
      <c r="M18" s="389"/>
      <c r="N18" s="389" t="s">
        <v>300</v>
      </c>
      <c r="O18" s="394" t="s">
        <v>7373</v>
      </c>
      <c r="P18" s="393" t="s">
        <v>481</v>
      </c>
      <c r="Q18" s="395">
        <v>0</v>
      </c>
      <c r="R18" s="395">
        <v>0</v>
      </c>
      <c r="S18" s="395">
        <v>0</v>
      </c>
      <c r="T18" s="395">
        <v>0</v>
      </c>
      <c r="U18" s="395">
        <v>0</v>
      </c>
      <c r="V18" s="395">
        <v>0</v>
      </c>
      <c r="W18" s="395">
        <v>0</v>
      </c>
      <c r="X18" s="395">
        <v>0</v>
      </c>
      <c r="Y18" s="395"/>
      <c r="Z18" s="395">
        <v>0</v>
      </c>
      <c r="AA18" s="395">
        <v>0</v>
      </c>
      <c r="AB18" s="395">
        <v>0</v>
      </c>
      <c r="AC18" s="395">
        <v>0</v>
      </c>
      <c r="AD18" s="395">
        <v>0</v>
      </c>
      <c r="AE18" s="395">
        <v>0</v>
      </c>
      <c r="AF18" s="395">
        <v>0</v>
      </c>
      <c r="AG18" s="395">
        <v>0</v>
      </c>
      <c r="AH18" s="395">
        <v>0</v>
      </c>
      <c r="AI18" s="395">
        <v>0</v>
      </c>
      <c r="AJ18" s="395">
        <v>0</v>
      </c>
      <c r="AK18" s="395">
        <v>0</v>
      </c>
      <c r="AL18" s="395">
        <v>0</v>
      </c>
      <c r="AM18" s="395">
        <v>0</v>
      </c>
      <c r="AN18" s="389">
        <v>1</v>
      </c>
      <c r="AO18" s="395">
        <v>0</v>
      </c>
      <c r="AP18" s="395">
        <v>0</v>
      </c>
      <c r="AQ18" s="395">
        <v>0</v>
      </c>
      <c r="AR18" s="395">
        <v>0</v>
      </c>
      <c r="AS18" s="395">
        <v>0</v>
      </c>
      <c r="AT18" s="395">
        <v>0</v>
      </c>
      <c r="AU18" s="395">
        <v>0</v>
      </c>
      <c r="AV18" s="389">
        <v>1</v>
      </c>
      <c r="AW18" s="395">
        <v>0</v>
      </c>
      <c r="AX18" s="389">
        <v>1</v>
      </c>
      <c r="AY18" s="389">
        <v>1</v>
      </c>
      <c r="AZ18" s="395">
        <v>0</v>
      </c>
      <c r="BA18" s="395">
        <v>0</v>
      </c>
      <c r="BB18" s="389">
        <v>1</v>
      </c>
      <c r="BC18" s="389">
        <v>1</v>
      </c>
      <c r="BD18" s="395">
        <v>0</v>
      </c>
      <c r="BE18" s="395">
        <v>0</v>
      </c>
      <c r="BF18" s="395">
        <v>0</v>
      </c>
      <c r="BG18" s="395">
        <v>0</v>
      </c>
      <c r="BH18" s="395">
        <v>0</v>
      </c>
      <c r="BI18" s="395">
        <v>0</v>
      </c>
      <c r="BJ18" s="395">
        <v>0</v>
      </c>
      <c r="BK18" s="395">
        <v>0</v>
      </c>
      <c r="BL18" s="395">
        <v>0</v>
      </c>
      <c r="BM18" s="395">
        <v>0</v>
      </c>
      <c r="BN18" s="395">
        <v>0</v>
      </c>
      <c r="BO18" s="395">
        <v>0</v>
      </c>
      <c r="BP18" s="389">
        <v>1</v>
      </c>
      <c r="BQ18" s="389">
        <v>1</v>
      </c>
      <c r="BR18" s="395">
        <v>0</v>
      </c>
      <c r="BS18" s="389">
        <v>1</v>
      </c>
      <c r="BT18" s="395">
        <v>0</v>
      </c>
      <c r="BU18" s="395">
        <v>0</v>
      </c>
      <c r="BV18" s="389">
        <v>1</v>
      </c>
      <c r="BW18" s="389">
        <v>1</v>
      </c>
      <c r="BX18" s="395">
        <v>0</v>
      </c>
      <c r="BY18" s="389">
        <v>1</v>
      </c>
      <c r="BZ18" s="395">
        <v>0</v>
      </c>
      <c r="CA18" s="389">
        <v>1</v>
      </c>
      <c r="CB18" s="397">
        <v>0</v>
      </c>
      <c r="CC18" s="395">
        <v>0</v>
      </c>
      <c r="CD18" s="389">
        <v>1</v>
      </c>
      <c r="CE18" s="389">
        <v>1</v>
      </c>
      <c r="CF18" s="395">
        <v>0</v>
      </c>
      <c r="CG18" s="389">
        <v>1</v>
      </c>
      <c r="CH18" s="389">
        <v>1</v>
      </c>
      <c r="CI18" s="389">
        <v>1</v>
      </c>
      <c r="CJ18" s="389">
        <v>1</v>
      </c>
      <c r="CK18" s="389">
        <v>1</v>
      </c>
      <c r="CL18" s="389">
        <v>1</v>
      </c>
      <c r="CM18" s="395">
        <v>0</v>
      </c>
      <c r="CN18" s="395">
        <v>0</v>
      </c>
      <c r="CO18" s="389">
        <v>1</v>
      </c>
      <c r="CP18" s="389">
        <v>1</v>
      </c>
      <c r="CQ18" s="389">
        <v>1</v>
      </c>
      <c r="CR18" s="389">
        <v>1</v>
      </c>
      <c r="CS18" s="395">
        <v>0</v>
      </c>
      <c r="CT18" s="389">
        <v>1</v>
      </c>
      <c r="CU18" s="389">
        <v>1</v>
      </c>
      <c r="CV18" s="423">
        <v>1</v>
      </c>
      <c r="CW18" s="393">
        <v>28</v>
      </c>
      <c r="CX18" s="393">
        <v>1</v>
      </c>
      <c r="CY18" s="393">
        <v>1</v>
      </c>
      <c r="CZ18" s="393">
        <v>0</v>
      </c>
      <c r="DA18" s="393">
        <v>1</v>
      </c>
      <c r="DB18" s="389"/>
      <c r="DC18" s="393" t="s">
        <v>538</v>
      </c>
      <c r="DD18" s="393">
        <v>1</v>
      </c>
      <c r="DE18" s="393" t="s">
        <v>7374</v>
      </c>
      <c r="DF18" s="393" t="s">
        <v>7375</v>
      </c>
      <c r="DG18" s="393"/>
      <c r="DH18" s="393"/>
      <c r="DI18" s="393"/>
      <c r="DJ18" s="393">
        <v>1</v>
      </c>
      <c r="DK18" s="393" t="s">
        <v>595</v>
      </c>
      <c r="DL18" s="393"/>
      <c r="DM18" s="393"/>
      <c r="DN18" s="393"/>
      <c r="DO18" s="393"/>
      <c r="DP18" s="393"/>
      <c r="DQ18" s="393"/>
      <c r="DR18" s="393"/>
      <c r="DS18" s="393"/>
      <c r="DT18" s="393"/>
      <c r="DU18" s="393"/>
      <c r="DV18" s="393"/>
      <c r="DW18" s="393"/>
      <c r="DX18" s="393"/>
      <c r="DY18" s="393"/>
      <c r="DZ18" s="393"/>
      <c r="EA18" s="393"/>
      <c r="EB18" s="393"/>
      <c r="EC18" s="393"/>
      <c r="ED18" s="393"/>
      <c r="EE18" s="393"/>
      <c r="EF18" s="393"/>
      <c r="EG18" s="393"/>
      <c r="EH18" s="393"/>
      <c r="EI18" s="393"/>
      <c r="EJ18" s="393"/>
      <c r="EK18" s="393"/>
      <c r="EL18" s="393"/>
      <c r="EM18" s="393"/>
      <c r="EN18" s="393"/>
      <c r="EO18" s="393"/>
      <c r="EP18" s="393"/>
      <c r="EQ18" s="393"/>
      <c r="ER18" s="393"/>
      <c r="ES18" s="393"/>
      <c r="ET18" s="393"/>
      <c r="EU18" s="393"/>
      <c r="EV18" s="393"/>
      <c r="EW18" s="393"/>
      <c r="EX18" s="393"/>
      <c r="EY18" s="393"/>
      <c r="EZ18" s="393"/>
      <c r="FA18" s="393"/>
      <c r="FB18" s="393"/>
      <c r="FC18" s="393"/>
      <c r="FD18" s="393"/>
      <c r="FE18" s="393"/>
      <c r="FF18" s="393"/>
      <c r="FG18" s="393"/>
      <c r="FH18" s="393"/>
      <c r="FI18" s="393"/>
      <c r="FJ18" s="393"/>
      <c r="FK18" s="393"/>
      <c r="FL18" s="393"/>
      <c r="FM18" s="393"/>
      <c r="FN18" s="393"/>
      <c r="FO18" s="393"/>
      <c r="FP18" s="393"/>
      <c r="FQ18" s="393"/>
      <c r="FR18" s="393"/>
      <c r="FS18" s="393"/>
      <c r="FT18" s="393"/>
      <c r="FU18" s="393"/>
      <c r="FV18" s="393"/>
      <c r="FW18" s="393"/>
      <c r="FX18" s="393"/>
      <c r="FY18" s="393"/>
      <c r="FZ18" s="393"/>
      <c r="GA18" s="393"/>
      <c r="GB18" s="393"/>
      <c r="GC18" s="393"/>
      <c r="GD18" s="393"/>
      <c r="GE18" s="393"/>
      <c r="GF18" s="393"/>
      <c r="GG18" s="393"/>
      <c r="GH18" s="393"/>
      <c r="GI18" s="393"/>
      <c r="GJ18" s="393"/>
      <c r="GK18" s="393"/>
      <c r="GL18" s="393"/>
      <c r="GM18" s="393"/>
      <c r="GN18" s="393"/>
      <c r="GO18" s="393"/>
      <c r="GP18" s="393"/>
      <c r="GQ18" s="393"/>
      <c r="GR18" s="393"/>
      <c r="GS18" s="393"/>
      <c r="GT18" s="393"/>
      <c r="GU18" s="393"/>
      <c r="GV18" s="393"/>
      <c r="GW18" s="393"/>
      <c r="GX18" s="393"/>
      <c r="GY18" s="393"/>
      <c r="GZ18" s="393"/>
      <c r="HA18" s="393"/>
      <c r="HB18" s="393"/>
      <c r="HC18" s="393"/>
      <c r="HD18" s="393"/>
      <c r="HE18" s="393"/>
      <c r="HF18" s="393"/>
      <c r="HG18" s="393"/>
      <c r="HH18" s="393"/>
      <c r="HI18" s="393"/>
      <c r="HJ18" s="393"/>
      <c r="HK18" s="393"/>
      <c r="HL18" s="393"/>
      <c r="HM18" s="393"/>
      <c r="HN18" s="393"/>
      <c r="HO18" s="393"/>
      <c r="HP18" s="393"/>
      <c r="HQ18" s="393"/>
      <c r="HR18" s="393"/>
      <c r="HS18" s="393"/>
      <c r="HT18" s="393"/>
      <c r="HU18" s="393"/>
      <c r="HV18" s="393"/>
      <c r="HW18" s="393"/>
      <c r="HX18" s="393"/>
      <c r="HY18" s="393"/>
      <c r="HZ18" s="393"/>
      <c r="IA18" s="393"/>
      <c r="IB18" s="393"/>
      <c r="IC18" s="393"/>
      <c r="ID18" s="393"/>
      <c r="IE18" s="393"/>
      <c r="IF18" s="393"/>
      <c r="IG18" s="393"/>
      <c r="IH18" s="393"/>
      <c r="II18" s="393"/>
      <c r="IJ18" s="393"/>
      <c r="IK18" s="393"/>
      <c r="IL18" s="393"/>
      <c r="IM18" s="393"/>
      <c r="IN18" s="393"/>
      <c r="IO18" s="393"/>
      <c r="IP18" s="393"/>
      <c r="IQ18" s="393"/>
      <c r="IR18" s="393"/>
      <c r="IS18" s="393"/>
      <c r="IT18" s="393"/>
      <c r="IU18" s="393"/>
      <c r="IV18" s="393"/>
      <c r="IW18" s="393"/>
      <c r="IX18" s="393"/>
      <c r="IY18" s="393"/>
      <c r="IZ18" s="393"/>
      <c r="JA18" s="393"/>
      <c r="JB18" s="393"/>
      <c r="JC18" s="393"/>
      <c r="JD18" s="393"/>
      <c r="JE18" s="393"/>
      <c r="JF18" s="393"/>
      <c r="JG18" s="393"/>
      <c r="JH18" s="393"/>
      <c r="JI18" s="393"/>
      <c r="JJ18" s="393"/>
      <c r="JK18" s="393"/>
      <c r="JL18" s="393"/>
      <c r="JM18" s="393"/>
      <c r="JN18" s="393"/>
      <c r="JO18" s="393"/>
      <c r="JP18" s="393"/>
      <c r="JQ18" s="393"/>
      <c r="JR18" s="393"/>
      <c r="JS18" s="393"/>
      <c r="JT18" s="393"/>
      <c r="JU18" s="393"/>
      <c r="JV18" s="393"/>
      <c r="JW18" s="393"/>
      <c r="JX18" s="393"/>
      <c r="JY18" s="393"/>
      <c r="JZ18" s="393"/>
      <c r="KA18" s="393"/>
      <c r="KB18" s="393"/>
      <c r="KC18" s="393"/>
      <c r="KD18" s="393"/>
      <c r="KE18" s="393"/>
      <c r="KF18" s="393"/>
      <c r="KG18" s="393"/>
      <c r="KH18" s="393"/>
      <c r="KI18" s="393"/>
      <c r="KJ18" s="393"/>
      <c r="KK18" s="393"/>
      <c r="KL18" s="393"/>
      <c r="KM18" s="393"/>
      <c r="KN18" s="393"/>
      <c r="KO18" s="393"/>
      <c r="KP18" s="393"/>
      <c r="KQ18" s="393"/>
      <c r="KR18" s="393"/>
      <c r="KS18" s="393"/>
      <c r="KT18" s="393"/>
      <c r="KU18" s="393"/>
      <c r="KV18" s="393"/>
      <c r="KW18" s="393"/>
      <c r="KX18" s="393"/>
      <c r="KY18" s="393"/>
      <c r="KZ18" s="393"/>
      <c r="LA18" s="393"/>
      <c r="LB18" s="393"/>
      <c r="LC18" s="393"/>
      <c r="LD18" s="393"/>
      <c r="LE18" s="393"/>
      <c r="LF18" s="393"/>
      <c r="LG18" s="393"/>
      <c r="LH18" s="393"/>
      <c r="LI18" s="393"/>
      <c r="LJ18" s="393"/>
      <c r="LK18" s="393"/>
      <c r="LL18" s="393"/>
      <c r="LM18" s="393"/>
      <c r="LN18" s="393"/>
      <c r="LO18" s="393"/>
      <c r="LP18" s="393"/>
      <c r="LQ18" s="393"/>
      <c r="LR18" s="393"/>
      <c r="LS18" s="393"/>
      <c r="LT18" s="393"/>
      <c r="LU18" s="393"/>
      <c r="LV18" s="393"/>
      <c r="LW18" s="393"/>
      <c r="LX18" s="393"/>
      <c r="LY18" s="393"/>
      <c r="LZ18" s="393"/>
      <c r="MA18" s="393"/>
      <c r="MB18" s="393"/>
      <c r="MC18" s="393"/>
      <c r="MD18" s="393"/>
      <c r="ME18" s="393"/>
      <c r="MF18" s="393"/>
      <c r="MG18" s="393"/>
      <c r="MH18" s="393"/>
      <c r="MI18" s="393"/>
      <c r="MJ18" s="393"/>
      <c r="MK18" s="393"/>
      <c r="ML18" s="393"/>
      <c r="MM18" s="393"/>
      <c r="MN18" s="393"/>
      <c r="MO18" s="393"/>
      <c r="MP18" s="393"/>
      <c r="MQ18" s="393"/>
      <c r="MR18" s="393"/>
      <c r="MS18" s="393"/>
      <c r="MT18" s="393"/>
      <c r="MU18" s="393"/>
      <c r="MV18" s="393"/>
      <c r="MW18" s="393"/>
      <c r="MX18" s="393"/>
      <c r="MY18" s="393"/>
      <c r="MZ18" s="393"/>
      <c r="NA18" s="393"/>
      <c r="NB18" s="393"/>
      <c r="NC18" s="393"/>
      <c r="ND18" s="393"/>
      <c r="NE18" s="393"/>
      <c r="NF18" s="393"/>
      <c r="NG18" s="393"/>
      <c r="NH18" s="393"/>
      <c r="NI18" s="393"/>
      <c r="NJ18" s="393"/>
      <c r="NK18" s="393"/>
      <c r="NL18" s="393"/>
      <c r="NM18" s="393"/>
      <c r="NN18" s="393"/>
      <c r="NO18" s="393"/>
      <c r="NP18" s="393"/>
      <c r="NQ18" s="393"/>
      <c r="NR18" s="393"/>
      <c r="NS18" s="393"/>
      <c r="NT18" s="393"/>
      <c r="NU18" s="393"/>
      <c r="NV18" s="393"/>
      <c r="NW18" s="393"/>
      <c r="NX18" s="393"/>
      <c r="NY18" s="393"/>
      <c r="NZ18" s="393"/>
      <c r="OA18" s="393"/>
      <c r="OB18" s="393"/>
      <c r="OC18" s="393"/>
      <c r="OD18" s="393"/>
      <c r="OE18" s="393"/>
      <c r="OF18" s="393"/>
      <c r="OG18" s="393"/>
      <c r="OH18" s="393"/>
      <c r="OI18" s="393"/>
      <c r="OJ18" s="393"/>
      <c r="OK18" s="393"/>
      <c r="OL18" s="393"/>
      <c r="OM18" s="393"/>
      <c r="ON18" s="393"/>
      <c r="OO18" s="393"/>
      <c r="OP18" s="393"/>
      <c r="OQ18" s="393"/>
      <c r="OR18" s="393"/>
      <c r="OS18" s="393"/>
      <c r="OT18" s="393"/>
      <c r="OU18" s="393"/>
      <c r="OV18" s="393"/>
      <c r="OW18" s="393"/>
      <c r="OX18" s="393"/>
      <c r="OY18" s="393"/>
      <c r="OZ18" s="393"/>
      <c r="PA18" s="393"/>
      <c r="PB18" s="393"/>
      <c r="PC18" s="393"/>
      <c r="PD18" s="393"/>
      <c r="PE18" s="393"/>
      <c r="PF18" s="393"/>
      <c r="PG18" s="393"/>
      <c r="PH18" s="393"/>
      <c r="PI18" s="393"/>
      <c r="PJ18" s="393"/>
      <c r="PK18" s="393"/>
      <c r="PL18" s="393"/>
      <c r="PM18" s="393"/>
      <c r="PN18" s="393"/>
      <c r="PO18" s="393"/>
      <c r="PP18" s="393"/>
      <c r="PQ18" s="393"/>
      <c r="PR18" s="393"/>
      <c r="PS18" s="393"/>
      <c r="PT18" s="393"/>
      <c r="PU18" s="393"/>
      <c r="PV18" s="393"/>
      <c r="PW18" s="393"/>
      <c r="PX18" s="393"/>
      <c r="PY18" s="393"/>
      <c r="PZ18" s="393"/>
      <c r="QA18" s="393"/>
      <c r="QB18" s="393"/>
      <c r="QC18" s="393"/>
      <c r="QD18" s="393"/>
      <c r="QE18" s="393"/>
      <c r="QF18" s="393"/>
      <c r="QG18" s="393"/>
      <c r="QH18" s="393"/>
      <c r="QI18" s="393"/>
      <c r="QJ18" s="393"/>
      <c r="QK18" s="393"/>
      <c r="QL18" s="393"/>
      <c r="QM18" s="393"/>
      <c r="QN18" s="393"/>
      <c r="QO18" s="393"/>
      <c r="QP18" s="393"/>
      <c r="QQ18" s="393"/>
      <c r="QR18" s="393"/>
      <c r="QS18" s="393"/>
      <c r="QT18" s="393"/>
      <c r="QU18" s="393"/>
      <c r="QV18" s="393"/>
      <c r="QW18" s="393"/>
      <c r="QX18" s="393"/>
      <c r="QY18" s="393"/>
      <c r="QZ18" s="393"/>
      <c r="RA18" s="393"/>
      <c r="RB18" s="393"/>
      <c r="RC18" s="393"/>
      <c r="RD18" s="393"/>
      <c r="RE18" s="393"/>
      <c r="RF18" s="393"/>
      <c r="RG18" s="393"/>
      <c r="RH18" s="393"/>
      <c r="RI18" s="393"/>
      <c r="RJ18" s="393"/>
      <c r="RK18" s="393"/>
      <c r="RL18" s="393"/>
      <c r="RM18" s="393"/>
      <c r="RN18" s="393"/>
      <c r="RO18" s="393"/>
      <c r="RP18" s="393"/>
      <c r="RQ18" s="393"/>
      <c r="RR18" s="393"/>
      <c r="RS18" s="393"/>
      <c r="RT18" s="393"/>
      <c r="RU18" s="393"/>
      <c r="RV18" s="393"/>
      <c r="RW18" s="393"/>
      <c r="RX18" s="393"/>
      <c r="RY18" s="393"/>
      <c r="RZ18" s="393"/>
      <c r="SA18" s="393"/>
      <c r="SB18" s="393"/>
      <c r="SC18" s="393"/>
      <c r="SD18" s="393"/>
      <c r="SE18" s="393"/>
      <c r="SF18" s="393"/>
      <c r="SG18" s="393"/>
      <c r="SH18" s="393"/>
      <c r="SI18" s="393"/>
      <c r="SJ18" s="393"/>
      <c r="SK18" s="393"/>
      <c r="SL18" s="393"/>
      <c r="SM18" s="393"/>
      <c r="SN18" s="393"/>
      <c r="SO18" s="393"/>
      <c r="SP18" s="393"/>
      <c r="SQ18" s="393"/>
      <c r="SR18" s="393"/>
      <c r="SS18" s="393"/>
      <c r="ST18" s="393"/>
      <c r="SU18" s="393"/>
      <c r="SV18" s="393"/>
      <c r="SW18" s="393"/>
      <c r="SX18" s="393"/>
      <c r="SY18" s="393"/>
      <c r="SZ18" s="393"/>
      <c r="TA18" s="393"/>
      <c r="TB18" s="393"/>
      <c r="TC18" s="393"/>
      <c r="TD18" s="393"/>
      <c r="TE18" s="393"/>
      <c r="TF18" s="393"/>
      <c r="TG18" s="393"/>
      <c r="TH18" s="393"/>
      <c r="TI18" s="393"/>
      <c r="TJ18" s="393"/>
      <c r="TK18" s="393"/>
      <c r="TL18" s="393"/>
      <c r="TM18" s="393"/>
      <c r="TN18" s="393"/>
      <c r="TO18" s="393"/>
      <c r="TP18" s="393"/>
      <c r="TQ18" s="393"/>
      <c r="TR18" s="393"/>
      <c r="TS18" s="393"/>
      <c r="TT18" s="393"/>
      <c r="TU18" s="393"/>
      <c r="TV18" s="393"/>
      <c r="TW18" s="393"/>
      <c r="TX18" s="393"/>
      <c r="TY18" s="393"/>
      <c r="TZ18" s="393"/>
      <c r="UA18" s="393"/>
      <c r="UB18" s="393"/>
      <c r="UC18" s="393"/>
      <c r="UD18" s="393"/>
      <c r="UE18" s="393"/>
      <c r="UF18" s="393"/>
      <c r="UG18" s="393"/>
      <c r="UH18" s="393"/>
      <c r="UI18" s="393"/>
      <c r="UJ18" s="393"/>
      <c r="UK18" s="393"/>
      <c r="UL18" s="393"/>
      <c r="UM18" s="393"/>
      <c r="UN18" s="393"/>
      <c r="UO18" s="393"/>
      <c r="UP18" s="393"/>
      <c r="UQ18" s="393"/>
      <c r="UR18" s="393"/>
      <c r="US18" s="393"/>
      <c r="UT18" s="393"/>
      <c r="UU18" s="393"/>
      <c r="UV18" s="393"/>
      <c r="UW18" s="393"/>
      <c r="UX18" s="393"/>
      <c r="UY18" s="393"/>
      <c r="UZ18" s="393"/>
      <c r="VA18" s="393"/>
      <c r="VB18" s="393"/>
      <c r="VC18" s="393"/>
      <c r="VD18" s="393"/>
      <c r="VE18" s="393"/>
      <c r="VF18" s="393"/>
      <c r="VG18" s="393"/>
      <c r="VH18" s="393"/>
      <c r="VI18" s="393"/>
      <c r="VJ18" s="393"/>
      <c r="VK18" s="393"/>
      <c r="VL18" s="393"/>
      <c r="VM18" s="393"/>
      <c r="VN18" s="393"/>
      <c r="VO18" s="393"/>
      <c r="VP18" s="393"/>
      <c r="VQ18" s="393"/>
      <c r="VR18" s="393"/>
      <c r="VS18" s="393"/>
      <c r="VT18" s="393"/>
      <c r="VU18" s="393"/>
      <c r="VV18" s="393"/>
      <c r="VW18" s="393"/>
      <c r="VX18" s="393"/>
      <c r="VY18" s="393"/>
      <c r="VZ18" s="393"/>
      <c r="WA18" s="393"/>
      <c r="WB18" s="393"/>
      <c r="WC18" s="393"/>
      <c r="WD18" s="393"/>
      <c r="WE18" s="393"/>
      <c r="WF18" s="393"/>
      <c r="WG18" s="393"/>
      <c r="WH18" s="393"/>
      <c r="WI18" s="393"/>
      <c r="WJ18" s="393"/>
      <c r="WK18" s="393"/>
      <c r="WL18" s="393"/>
      <c r="WM18" s="393"/>
      <c r="WN18" s="393"/>
      <c r="WO18" s="393"/>
      <c r="WP18" s="393"/>
      <c r="WQ18" s="393"/>
      <c r="WR18" s="393"/>
      <c r="WS18" s="393"/>
      <c r="WT18" s="393"/>
      <c r="WU18" s="393"/>
      <c r="WV18" s="393"/>
      <c r="WW18" s="393"/>
      <c r="WX18" s="393"/>
      <c r="WY18" s="393"/>
      <c r="WZ18" s="393"/>
      <c r="XA18" s="393"/>
      <c r="XB18" s="393"/>
      <c r="XC18" s="393"/>
      <c r="XD18" s="393"/>
      <c r="XE18" s="393"/>
      <c r="XF18" s="393"/>
      <c r="XG18" s="393"/>
      <c r="XH18" s="393"/>
      <c r="XI18" s="393"/>
      <c r="XJ18" s="393"/>
      <c r="XK18" s="393"/>
      <c r="XL18" s="393"/>
      <c r="XM18" s="393"/>
      <c r="XN18" s="393"/>
      <c r="XO18" s="393"/>
      <c r="XP18" s="393"/>
      <c r="XQ18" s="393"/>
      <c r="XR18" s="393"/>
      <c r="XS18" s="393"/>
      <c r="XT18" s="393"/>
      <c r="XU18" s="393"/>
      <c r="XV18" s="393"/>
      <c r="XW18" s="393"/>
      <c r="XX18" s="393"/>
      <c r="XY18" s="393"/>
      <c r="XZ18" s="393"/>
      <c r="YA18" s="393"/>
      <c r="YB18" s="393"/>
      <c r="YC18" s="393"/>
      <c r="YD18" s="393"/>
      <c r="YE18" s="393"/>
      <c r="YF18" s="393"/>
      <c r="YG18" s="393"/>
      <c r="YH18" s="393"/>
      <c r="YI18" s="393"/>
      <c r="YJ18" s="393"/>
      <c r="YK18" s="393"/>
      <c r="YL18" s="393"/>
      <c r="YM18" s="393"/>
      <c r="YN18" s="393"/>
      <c r="YO18" s="393"/>
      <c r="YP18" s="393"/>
      <c r="YQ18" s="393"/>
      <c r="YR18" s="393"/>
      <c r="YS18" s="393"/>
      <c r="YT18" s="393"/>
      <c r="YU18" s="393"/>
      <c r="YV18" s="393"/>
      <c r="YW18" s="393"/>
      <c r="YX18" s="393"/>
      <c r="YY18" s="393"/>
      <c r="YZ18" s="393"/>
      <c r="ZA18" s="393"/>
      <c r="ZB18" s="393"/>
      <c r="ZC18" s="393"/>
      <c r="ZD18" s="393"/>
      <c r="ZE18" s="393"/>
      <c r="ZF18" s="393"/>
      <c r="ZG18" s="393"/>
      <c r="ZH18" s="393"/>
      <c r="ZI18" s="393"/>
      <c r="ZJ18" s="393"/>
      <c r="ZK18" s="393"/>
      <c r="ZL18" s="393"/>
      <c r="ZM18" s="393"/>
      <c r="ZN18" s="393"/>
      <c r="ZO18" s="393"/>
      <c r="ZP18" s="393"/>
      <c r="ZQ18" s="393"/>
      <c r="ZR18" s="393"/>
      <c r="ZS18" s="393"/>
      <c r="ZT18" s="393"/>
      <c r="ZU18" s="393"/>
      <c r="ZV18" s="393"/>
      <c r="ZW18" s="393"/>
      <c r="ZX18" s="393"/>
      <c r="ZY18" s="393"/>
      <c r="ZZ18" s="393"/>
      <c r="AAA18" s="393"/>
      <c r="AAB18" s="393"/>
      <c r="AAC18" s="393"/>
      <c r="AAD18" s="393"/>
      <c r="AAE18" s="393"/>
      <c r="AAF18" s="393"/>
      <c r="AAG18" s="393"/>
      <c r="AAH18" s="393"/>
      <c r="AAI18" s="393"/>
      <c r="AAJ18" s="393"/>
      <c r="AAK18" s="393"/>
      <c r="AAL18" s="393"/>
      <c r="AAM18" s="393"/>
      <c r="AAN18" s="393"/>
      <c r="AAO18" s="393"/>
      <c r="AAP18" s="393"/>
      <c r="AAQ18" s="393"/>
      <c r="AAR18" s="393"/>
      <c r="AAS18" s="393"/>
      <c r="AAT18" s="393"/>
      <c r="AAU18" s="393"/>
      <c r="AAV18" s="393"/>
      <c r="AAW18" s="393"/>
      <c r="AAX18" s="393"/>
      <c r="AAY18" s="393"/>
      <c r="AAZ18" s="393"/>
      <c r="ABA18" s="393"/>
      <c r="ABB18" s="393"/>
      <c r="ABC18" s="393"/>
      <c r="ABD18" s="393"/>
      <c r="ABE18" s="393"/>
      <c r="ABF18" s="393"/>
      <c r="ABG18" s="393"/>
      <c r="ABH18" s="393"/>
      <c r="ABI18" s="393"/>
      <c r="ABJ18" s="393"/>
      <c r="ABK18" s="393"/>
      <c r="ABL18" s="393"/>
      <c r="ABM18" s="393"/>
      <c r="ABN18" s="393"/>
      <c r="ABO18" s="393"/>
      <c r="ABP18" s="393"/>
      <c r="ABQ18" s="393"/>
      <c r="ABR18" s="393"/>
      <c r="ABS18" s="393"/>
      <c r="ABT18" s="393"/>
      <c r="ABU18" s="393"/>
      <c r="ABV18" s="393"/>
      <c r="ABW18" s="393"/>
      <c r="ABX18" s="393"/>
      <c r="ABY18" s="393"/>
      <c r="ABZ18" s="393"/>
      <c r="ACA18" s="393"/>
      <c r="ACB18" s="393"/>
      <c r="ACC18" s="393"/>
      <c r="ACD18" s="393"/>
      <c r="ACE18" s="393"/>
      <c r="ACF18" s="393"/>
      <c r="ACG18" s="393"/>
      <c r="ACH18" s="393"/>
      <c r="ACI18" s="393"/>
      <c r="ACJ18" s="393"/>
      <c r="ACK18" s="393"/>
      <c r="ACL18" s="393"/>
      <c r="ACM18" s="393"/>
      <c r="ACN18" s="393"/>
      <c r="ACO18" s="393"/>
      <c r="ACP18" s="393"/>
      <c r="ACQ18" s="393"/>
      <c r="ACR18" s="393"/>
      <c r="ACS18" s="393"/>
      <c r="ACT18" s="393"/>
      <c r="ACU18" s="393"/>
      <c r="ACV18" s="393"/>
      <c r="ACW18" s="393"/>
      <c r="ACX18" s="393"/>
      <c r="ACY18" s="393"/>
      <c r="ACZ18" s="393"/>
      <c r="ADA18" s="393"/>
      <c r="ADB18" s="393"/>
      <c r="ADC18" s="393"/>
      <c r="ADD18" s="393"/>
      <c r="ADE18" s="393"/>
      <c r="ADF18" s="393"/>
      <c r="ADG18" s="393"/>
      <c r="ADH18" s="393"/>
      <c r="ADI18" s="393"/>
      <c r="ADJ18" s="393"/>
      <c r="ADK18" s="393"/>
      <c r="ADL18" s="393"/>
      <c r="ADM18" s="393"/>
      <c r="ADN18" s="393"/>
      <c r="ADO18" s="393"/>
      <c r="ADP18" s="393"/>
      <c r="ADQ18" s="393"/>
      <c r="ADR18" s="393"/>
      <c r="ADS18" s="393"/>
      <c r="ADT18" s="393"/>
      <c r="ADU18" s="393"/>
      <c r="ADV18" s="393"/>
      <c r="ADW18" s="393"/>
      <c r="ADX18" s="393"/>
      <c r="ADY18" s="393"/>
      <c r="ADZ18" s="393"/>
      <c r="AEA18" s="393"/>
      <c r="AEB18" s="393"/>
      <c r="AEC18" s="393"/>
      <c r="AED18" s="393"/>
      <c r="AEE18" s="393"/>
      <c r="AEF18" s="393"/>
      <c r="AEG18" s="393"/>
      <c r="AEH18" s="393"/>
      <c r="AEI18" s="393"/>
      <c r="AEJ18" s="393"/>
      <c r="AEK18" s="393"/>
      <c r="AEL18" s="393"/>
      <c r="AEM18" s="393"/>
      <c r="AEN18" s="393"/>
      <c r="AEO18" s="393"/>
      <c r="AEP18" s="393"/>
      <c r="AEQ18" s="393"/>
      <c r="AER18" s="393"/>
      <c r="AES18" s="393"/>
      <c r="AET18" s="393"/>
      <c r="AEU18" s="393"/>
      <c r="AEV18" s="393"/>
      <c r="AEW18" s="393"/>
      <c r="AEX18" s="393"/>
      <c r="AEY18" s="393"/>
      <c r="AEZ18" s="393"/>
      <c r="AFA18" s="393"/>
      <c r="AFB18" s="393"/>
      <c r="AFC18" s="393"/>
      <c r="AFD18" s="393"/>
      <c r="AFE18" s="393"/>
      <c r="AFF18" s="393"/>
      <c r="AFG18" s="393"/>
      <c r="AFH18" s="393"/>
      <c r="AFI18" s="393"/>
      <c r="AFJ18" s="393"/>
      <c r="AFK18" s="393"/>
      <c r="AFL18" s="393"/>
      <c r="AFM18" s="393"/>
      <c r="AFN18" s="393"/>
      <c r="AFO18" s="393"/>
      <c r="AFP18" s="393"/>
      <c r="AFQ18" s="393"/>
      <c r="AFR18" s="393"/>
      <c r="AFS18" s="393"/>
      <c r="AFT18" s="393"/>
      <c r="AFU18" s="393"/>
      <c r="AFV18" s="393"/>
      <c r="AFW18" s="393"/>
      <c r="AFX18" s="393"/>
      <c r="AFY18" s="393"/>
      <c r="AFZ18" s="393"/>
      <c r="AGA18" s="393"/>
      <c r="AGB18" s="393"/>
      <c r="AGC18" s="393"/>
      <c r="AGD18" s="393"/>
      <c r="AGE18" s="393"/>
      <c r="AGF18" s="393"/>
      <c r="AGG18" s="393"/>
      <c r="AGH18" s="393"/>
      <c r="AGI18" s="393"/>
      <c r="AGJ18" s="393"/>
      <c r="AGK18" s="393"/>
      <c r="AGL18" s="393"/>
      <c r="AGM18" s="393"/>
      <c r="AGN18" s="393"/>
      <c r="AGO18" s="393"/>
      <c r="AGP18" s="393"/>
      <c r="AGQ18" s="393"/>
      <c r="AGR18" s="393"/>
      <c r="AGS18" s="393"/>
      <c r="AGT18" s="393"/>
      <c r="AGU18" s="393"/>
      <c r="AGV18" s="393"/>
      <c r="AGW18" s="393"/>
      <c r="AGX18" s="393"/>
      <c r="AGY18" s="393"/>
      <c r="AGZ18" s="393"/>
      <c r="AHA18" s="393"/>
      <c r="AHB18" s="393"/>
      <c r="AHC18" s="393"/>
      <c r="AHD18" s="393"/>
      <c r="AHE18" s="393"/>
      <c r="AHF18" s="393"/>
      <c r="AHG18" s="393"/>
      <c r="AHH18" s="393"/>
      <c r="AHI18" s="393"/>
      <c r="AHJ18" s="393"/>
      <c r="AHK18" s="393"/>
      <c r="AHL18" s="393"/>
      <c r="AHM18" s="393"/>
      <c r="AHN18" s="393"/>
      <c r="AHO18" s="393"/>
      <c r="AHP18" s="393"/>
      <c r="AHQ18" s="393"/>
      <c r="AHR18" s="393"/>
      <c r="AHS18" s="393"/>
      <c r="AHT18" s="393"/>
      <c r="AHU18" s="393"/>
      <c r="AHV18" s="393"/>
      <c r="AHW18" s="393"/>
      <c r="AHX18" s="393"/>
      <c r="AHY18" s="393"/>
      <c r="AHZ18" s="393"/>
      <c r="AIA18" s="393"/>
      <c r="AIB18" s="393"/>
      <c r="AIC18" s="393"/>
      <c r="AID18" s="393"/>
      <c r="AIE18" s="393"/>
      <c r="AIF18" s="393"/>
      <c r="AIG18" s="393"/>
      <c r="AIH18" s="393"/>
      <c r="AII18" s="393"/>
      <c r="AIJ18" s="393"/>
      <c r="AIK18" s="393"/>
      <c r="AIL18" s="393"/>
      <c r="AIM18" s="393"/>
      <c r="AIN18" s="393"/>
      <c r="AIO18" s="393"/>
      <c r="AIP18" s="393"/>
      <c r="AIQ18" s="393"/>
      <c r="AIR18" s="393"/>
      <c r="AIS18" s="393"/>
      <c r="AIT18" s="393"/>
      <c r="AIU18" s="393"/>
      <c r="AIV18" s="393"/>
      <c r="AIW18" s="393"/>
      <c r="AIX18" s="393"/>
      <c r="AIY18" s="393"/>
      <c r="AIZ18" s="393"/>
      <c r="AJA18" s="393"/>
      <c r="AJB18" s="393"/>
      <c r="AJC18" s="393"/>
      <c r="AJD18" s="393"/>
      <c r="AJE18" s="393"/>
      <c r="AJF18" s="393"/>
      <c r="AJG18" s="393"/>
      <c r="AJH18" s="393"/>
      <c r="AJI18" s="393"/>
      <c r="AJJ18" s="393"/>
      <c r="AJK18" s="393"/>
      <c r="AJL18" s="393"/>
      <c r="AJM18" s="393"/>
      <c r="AJN18" s="393"/>
      <c r="AJO18" s="393"/>
      <c r="AJP18" s="393"/>
      <c r="AJQ18" s="393"/>
      <c r="AJR18" s="393"/>
      <c r="AJS18" s="393"/>
      <c r="AJT18" s="393"/>
      <c r="AJU18" s="393"/>
      <c r="AJV18" s="393"/>
      <c r="AJW18" s="393"/>
      <c r="AJX18" s="393"/>
      <c r="AJY18" s="393"/>
      <c r="AJZ18" s="393"/>
      <c r="AKA18" s="393"/>
      <c r="AKB18" s="393"/>
      <c r="AKC18" s="393"/>
      <c r="AKD18" s="393"/>
      <c r="AKE18" s="393"/>
      <c r="AKF18" s="393"/>
      <c r="AKG18" s="393"/>
      <c r="AKH18" s="393"/>
      <c r="AKI18" s="393"/>
      <c r="AKJ18" s="393"/>
      <c r="AKK18" s="393"/>
      <c r="AKL18" s="393"/>
      <c r="AKM18" s="393"/>
      <c r="AKN18" s="393"/>
      <c r="AKO18" s="393"/>
      <c r="AKP18" s="393"/>
      <c r="AKQ18" s="393"/>
      <c r="AKR18" s="393"/>
      <c r="AKS18" s="393"/>
      <c r="AKT18" s="393"/>
      <c r="AKU18" s="393"/>
      <c r="AKV18" s="393"/>
      <c r="AKW18" s="393"/>
      <c r="AKX18" s="393"/>
      <c r="AKY18" s="393"/>
      <c r="AKZ18" s="393"/>
      <c r="ALA18" s="393"/>
      <c r="ALB18" s="393"/>
      <c r="ALC18" s="393"/>
      <c r="ALD18" s="393"/>
      <c r="ALE18" s="393"/>
      <c r="ALF18" s="393"/>
      <c r="ALG18" s="393"/>
      <c r="ALH18" s="393"/>
      <c r="ALI18" s="393"/>
      <c r="ALJ18" s="393"/>
      <c r="ALK18" s="393"/>
      <c r="ALL18" s="393"/>
      <c r="ALM18" s="393"/>
      <c r="ALN18" s="393"/>
      <c r="ALO18" s="393"/>
      <c r="ALP18" s="393"/>
      <c r="ALQ18" s="393"/>
      <c r="ALR18" s="393"/>
      <c r="ALS18" s="393"/>
      <c r="ALT18" s="393"/>
      <c r="ALU18" s="393"/>
      <c r="ALV18" s="393"/>
      <c r="ALW18" s="393"/>
      <c r="ALX18" s="393"/>
      <c r="ALY18" s="393"/>
      <c r="ALZ18" s="393"/>
      <c r="AMA18" s="393"/>
      <c r="AMB18" s="393"/>
      <c r="AMC18" s="393"/>
      <c r="AMD18" s="393"/>
      <c r="AME18" s="393"/>
      <c r="AMF18" s="393"/>
      <c r="AMG18" s="393"/>
      <c r="AMH18" s="393"/>
      <c r="AMI18" s="393"/>
      <c r="AMJ18" s="393"/>
    </row>
    <row r="19" spans="1:1024" ht="15.75" customHeight="1" x14ac:dyDescent="0.45">
      <c r="A19" s="389" t="s">
        <v>24</v>
      </c>
      <c r="B19" s="390" t="s">
        <v>5578</v>
      </c>
      <c r="C19" s="400" t="s">
        <v>7367</v>
      </c>
      <c r="D19" s="389"/>
      <c r="E19" s="389" t="s">
        <v>8480</v>
      </c>
      <c r="F19" s="389"/>
      <c r="G19" s="389" t="s">
        <v>454</v>
      </c>
      <c r="H19" s="389" t="s">
        <v>56</v>
      </c>
      <c r="I19" s="389" t="s">
        <v>210</v>
      </c>
      <c r="J19" s="389" t="s">
        <v>269</v>
      </c>
      <c r="K19" s="393"/>
      <c r="L19" s="389" t="s">
        <v>272</v>
      </c>
      <c r="M19" s="389"/>
      <c r="N19" s="389" t="s">
        <v>300</v>
      </c>
      <c r="O19" s="394" t="s">
        <v>7368</v>
      </c>
      <c r="P19" s="399" t="s">
        <v>481</v>
      </c>
      <c r="Q19" s="395">
        <v>0</v>
      </c>
      <c r="R19" s="395">
        <v>0</v>
      </c>
      <c r="S19" s="395">
        <v>0</v>
      </c>
      <c r="T19" s="395">
        <v>0</v>
      </c>
      <c r="U19" s="395">
        <v>0</v>
      </c>
      <c r="V19" s="395">
        <v>0</v>
      </c>
      <c r="W19" s="395">
        <v>0</v>
      </c>
      <c r="X19" s="395">
        <v>0</v>
      </c>
      <c r="Y19" s="395"/>
      <c r="Z19" s="395">
        <v>0</v>
      </c>
      <c r="AA19" s="395">
        <v>0</v>
      </c>
      <c r="AB19" s="395">
        <v>0</v>
      </c>
      <c r="AC19" s="395">
        <v>0</v>
      </c>
      <c r="AD19" s="395">
        <v>0</v>
      </c>
      <c r="AE19" s="395">
        <v>0</v>
      </c>
      <c r="AF19" s="395">
        <v>0</v>
      </c>
      <c r="AG19" s="395">
        <v>0</v>
      </c>
      <c r="AH19" s="395">
        <v>0</v>
      </c>
      <c r="AI19" s="395">
        <v>0</v>
      </c>
      <c r="AJ19" s="395">
        <v>0</v>
      </c>
      <c r="AK19" s="395">
        <v>0</v>
      </c>
      <c r="AL19" s="395">
        <v>0</v>
      </c>
      <c r="AM19" s="395">
        <v>0</v>
      </c>
      <c r="AN19" s="395">
        <v>0</v>
      </c>
      <c r="AO19" s="395">
        <v>0</v>
      </c>
      <c r="AP19" s="395">
        <v>0</v>
      </c>
      <c r="AQ19" s="395">
        <v>0</v>
      </c>
      <c r="AR19" s="395">
        <v>0</v>
      </c>
      <c r="AS19" s="395">
        <v>0</v>
      </c>
      <c r="AT19" s="395">
        <v>0</v>
      </c>
      <c r="AU19" s="395">
        <v>0</v>
      </c>
      <c r="AV19" s="389">
        <v>1</v>
      </c>
      <c r="AW19" s="395">
        <v>0</v>
      </c>
      <c r="AX19" s="395">
        <v>0</v>
      </c>
      <c r="AY19" s="395">
        <v>0</v>
      </c>
      <c r="AZ19" s="395">
        <v>0</v>
      </c>
      <c r="BA19" s="395">
        <v>0</v>
      </c>
      <c r="BB19" s="395">
        <v>0</v>
      </c>
      <c r="BC19" s="389">
        <v>1</v>
      </c>
      <c r="BD19" s="395">
        <v>0</v>
      </c>
      <c r="BE19" s="395">
        <v>0</v>
      </c>
      <c r="BF19" s="395">
        <v>0</v>
      </c>
      <c r="BG19" s="395">
        <v>0</v>
      </c>
      <c r="BH19" s="395">
        <v>0</v>
      </c>
      <c r="BI19" s="395">
        <v>0</v>
      </c>
      <c r="BJ19" s="395">
        <v>0</v>
      </c>
      <c r="BK19" s="395">
        <v>0</v>
      </c>
      <c r="BL19" s="395">
        <v>0</v>
      </c>
      <c r="BM19" s="395">
        <v>0</v>
      </c>
      <c r="BN19" s="395">
        <v>0</v>
      </c>
      <c r="BO19" s="395">
        <v>0</v>
      </c>
      <c r="BP19" s="389">
        <v>1</v>
      </c>
      <c r="BQ19" s="389">
        <v>1</v>
      </c>
      <c r="BR19" s="395">
        <v>0</v>
      </c>
      <c r="BS19" s="395">
        <v>0</v>
      </c>
      <c r="BT19" s="389">
        <v>1</v>
      </c>
      <c r="BU19" s="395">
        <v>0</v>
      </c>
      <c r="BV19" s="395">
        <v>0</v>
      </c>
      <c r="BW19" s="389">
        <v>1</v>
      </c>
      <c r="BX19" s="395">
        <v>0</v>
      </c>
      <c r="BY19" s="389">
        <v>1</v>
      </c>
      <c r="BZ19" s="389">
        <v>1</v>
      </c>
      <c r="CA19" s="389">
        <v>1</v>
      </c>
      <c r="CB19" s="397">
        <v>0</v>
      </c>
      <c r="CC19" s="395">
        <v>0</v>
      </c>
      <c r="CD19" s="395">
        <v>0</v>
      </c>
      <c r="CE19" s="389">
        <v>1</v>
      </c>
      <c r="CF19" s="389">
        <v>1</v>
      </c>
      <c r="CG19" s="389">
        <v>1</v>
      </c>
      <c r="CH19" s="389">
        <v>1</v>
      </c>
      <c r="CI19" s="395">
        <v>0</v>
      </c>
      <c r="CJ19" s="395">
        <v>0</v>
      </c>
      <c r="CK19" s="395">
        <v>0</v>
      </c>
      <c r="CL19" s="395">
        <v>0</v>
      </c>
      <c r="CM19" s="395">
        <v>0</v>
      </c>
      <c r="CN19" s="389">
        <v>1</v>
      </c>
      <c r="CO19" s="389">
        <v>1</v>
      </c>
      <c r="CP19" s="389">
        <v>1</v>
      </c>
      <c r="CQ19" s="395">
        <v>0</v>
      </c>
      <c r="CR19" s="389">
        <v>1</v>
      </c>
      <c r="CS19" s="395">
        <v>0</v>
      </c>
      <c r="CT19" s="395">
        <v>0</v>
      </c>
      <c r="CU19" s="395">
        <v>0</v>
      </c>
      <c r="CV19" s="398">
        <v>0</v>
      </c>
      <c r="CW19" s="393">
        <f t="shared" ref="CW19:CW28" si="1">SUM(Z19:CV19)</f>
        <v>17</v>
      </c>
      <c r="CX19" s="393">
        <v>1</v>
      </c>
      <c r="CY19" s="393">
        <v>1</v>
      </c>
      <c r="CZ19" s="393">
        <v>0</v>
      </c>
      <c r="DA19" s="393">
        <v>1</v>
      </c>
      <c r="DB19" s="396"/>
      <c r="DC19" s="393"/>
      <c r="DD19" s="393"/>
      <c r="DE19" s="393"/>
      <c r="DF19" s="393"/>
      <c r="DG19" s="393"/>
      <c r="DH19" s="393"/>
      <c r="DI19" s="393"/>
      <c r="DJ19" s="393"/>
      <c r="DK19" s="393"/>
      <c r="DL19" s="393"/>
      <c r="DM19" s="393"/>
      <c r="DN19" s="393"/>
      <c r="DO19" s="393"/>
      <c r="DP19" s="393"/>
      <c r="DQ19" s="393"/>
      <c r="DR19" s="393"/>
      <c r="DS19" s="393"/>
      <c r="DT19" s="393"/>
      <c r="DU19" s="393"/>
      <c r="DV19" s="393"/>
      <c r="DW19" s="393"/>
      <c r="DX19" s="393"/>
      <c r="DY19" s="393"/>
      <c r="DZ19" s="393"/>
      <c r="EA19" s="393"/>
      <c r="EB19" s="393"/>
      <c r="EC19" s="393"/>
      <c r="ED19" s="393"/>
      <c r="EE19" s="393"/>
      <c r="EF19" s="393"/>
      <c r="EG19" s="393"/>
      <c r="EH19" s="393"/>
      <c r="EI19" s="393"/>
      <c r="EJ19" s="393"/>
      <c r="EK19" s="393"/>
      <c r="EL19" s="393"/>
      <c r="EM19" s="393"/>
      <c r="EN19" s="393"/>
      <c r="EO19" s="393"/>
      <c r="EP19" s="393"/>
      <c r="EQ19" s="393"/>
      <c r="ER19" s="393"/>
      <c r="ES19" s="393"/>
      <c r="ET19" s="393"/>
      <c r="EU19" s="393"/>
      <c r="EV19" s="393"/>
      <c r="EW19" s="393"/>
      <c r="EX19" s="393"/>
      <c r="EY19" s="393"/>
      <c r="EZ19" s="393"/>
      <c r="FA19" s="393"/>
      <c r="FB19" s="393"/>
      <c r="FC19" s="393"/>
      <c r="FD19" s="393"/>
      <c r="FE19" s="393"/>
      <c r="FF19" s="393"/>
      <c r="FG19" s="393"/>
      <c r="FH19" s="393"/>
      <c r="FI19" s="393"/>
      <c r="FJ19" s="393"/>
      <c r="FK19" s="393"/>
      <c r="FL19" s="393"/>
      <c r="FM19" s="393"/>
      <c r="FN19" s="393"/>
      <c r="FO19" s="393"/>
      <c r="FP19" s="393"/>
      <c r="FQ19" s="393"/>
      <c r="FR19" s="393"/>
      <c r="FS19" s="393"/>
      <c r="FT19" s="393"/>
      <c r="FU19" s="393"/>
      <c r="FV19" s="393"/>
      <c r="FW19" s="393"/>
      <c r="FX19" s="393"/>
      <c r="FY19" s="393"/>
      <c r="FZ19" s="393"/>
      <c r="GA19" s="393"/>
      <c r="GB19" s="393"/>
      <c r="GC19" s="393"/>
      <c r="GD19" s="393"/>
      <c r="GE19" s="393"/>
      <c r="GF19" s="393"/>
      <c r="GG19" s="393"/>
      <c r="GH19" s="393"/>
      <c r="GI19" s="393"/>
      <c r="GJ19" s="393"/>
      <c r="GK19" s="393"/>
      <c r="GL19" s="393"/>
      <c r="GM19" s="393"/>
      <c r="GN19" s="393"/>
      <c r="GO19" s="393"/>
      <c r="GP19" s="393"/>
      <c r="GQ19" s="393"/>
      <c r="GR19" s="393"/>
      <c r="GS19" s="393"/>
      <c r="GT19" s="393"/>
      <c r="GU19" s="393"/>
      <c r="GV19" s="393"/>
      <c r="GW19" s="393"/>
      <c r="GX19" s="393"/>
      <c r="GY19" s="393"/>
      <c r="GZ19" s="393"/>
      <c r="HA19" s="393"/>
      <c r="HB19" s="393"/>
      <c r="HC19" s="393"/>
      <c r="HD19" s="393"/>
      <c r="HE19" s="393"/>
      <c r="HF19" s="393"/>
      <c r="HG19" s="393"/>
      <c r="HH19" s="393"/>
      <c r="HI19" s="393"/>
      <c r="HJ19" s="393"/>
      <c r="HK19" s="393"/>
      <c r="HL19" s="393"/>
      <c r="HM19" s="393"/>
      <c r="HN19" s="393"/>
      <c r="HO19" s="393"/>
      <c r="HP19" s="393"/>
      <c r="HQ19" s="393"/>
      <c r="HR19" s="393"/>
      <c r="HS19" s="393"/>
      <c r="HT19" s="393"/>
      <c r="HU19" s="393"/>
      <c r="HV19" s="393"/>
      <c r="HW19" s="393"/>
      <c r="HX19" s="393"/>
      <c r="HY19" s="393"/>
      <c r="HZ19" s="393"/>
      <c r="IA19" s="393"/>
      <c r="IB19" s="393"/>
      <c r="IC19" s="393"/>
      <c r="ID19" s="393"/>
      <c r="IE19" s="393"/>
      <c r="IF19" s="393"/>
      <c r="IG19" s="393"/>
      <c r="IH19" s="393"/>
      <c r="II19" s="393"/>
      <c r="IJ19" s="393"/>
      <c r="IK19" s="393"/>
      <c r="IL19" s="393"/>
      <c r="IM19" s="393"/>
      <c r="IN19" s="393"/>
      <c r="IO19" s="393"/>
      <c r="IP19" s="393"/>
      <c r="IQ19" s="393"/>
      <c r="IR19" s="393"/>
      <c r="IS19" s="393"/>
      <c r="IT19" s="393"/>
      <c r="IU19" s="393"/>
      <c r="IV19" s="393"/>
      <c r="IW19" s="393"/>
      <c r="IX19" s="393"/>
      <c r="IY19" s="393"/>
      <c r="IZ19" s="393"/>
      <c r="JA19" s="393"/>
      <c r="JB19" s="393"/>
      <c r="JC19" s="393"/>
      <c r="JD19" s="393"/>
      <c r="JE19" s="393"/>
      <c r="JF19" s="393"/>
      <c r="JG19" s="393"/>
      <c r="JH19" s="393"/>
      <c r="JI19" s="393"/>
      <c r="JJ19" s="393"/>
      <c r="JK19" s="393"/>
      <c r="JL19" s="393"/>
      <c r="JM19" s="393"/>
      <c r="JN19" s="393"/>
      <c r="JO19" s="393"/>
      <c r="JP19" s="393"/>
      <c r="JQ19" s="393"/>
      <c r="JR19" s="393"/>
      <c r="JS19" s="393"/>
      <c r="JT19" s="393"/>
      <c r="JU19" s="393"/>
      <c r="JV19" s="393"/>
      <c r="JW19" s="393"/>
      <c r="JX19" s="393"/>
      <c r="JY19" s="393"/>
      <c r="JZ19" s="393"/>
      <c r="KA19" s="393"/>
      <c r="KB19" s="393"/>
      <c r="KC19" s="393"/>
      <c r="KD19" s="393"/>
      <c r="KE19" s="393"/>
      <c r="KF19" s="393"/>
      <c r="KG19" s="393"/>
      <c r="KH19" s="393"/>
      <c r="KI19" s="393"/>
      <c r="KJ19" s="393"/>
      <c r="KK19" s="393"/>
      <c r="KL19" s="393"/>
      <c r="KM19" s="393"/>
      <c r="KN19" s="393"/>
      <c r="KO19" s="393"/>
      <c r="KP19" s="393"/>
      <c r="KQ19" s="393"/>
      <c r="KR19" s="393"/>
      <c r="KS19" s="393"/>
      <c r="KT19" s="393"/>
      <c r="KU19" s="393"/>
      <c r="KV19" s="393"/>
      <c r="KW19" s="393"/>
      <c r="KX19" s="393"/>
      <c r="KY19" s="393"/>
      <c r="KZ19" s="393"/>
      <c r="LA19" s="393"/>
      <c r="LB19" s="393"/>
      <c r="LC19" s="393"/>
      <c r="LD19" s="393"/>
      <c r="LE19" s="393"/>
      <c r="LF19" s="393"/>
      <c r="LG19" s="393"/>
      <c r="LH19" s="393"/>
      <c r="LI19" s="393"/>
      <c r="LJ19" s="393"/>
      <c r="LK19" s="393"/>
      <c r="LL19" s="393"/>
      <c r="LM19" s="393"/>
      <c r="LN19" s="393"/>
      <c r="LO19" s="393"/>
      <c r="LP19" s="393"/>
      <c r="LQ19" s="393"/>
      <c r="LR19" s="393"/>
      <c r="LS19" s="393"/>
      <c r="LT19" s="393"/>
      <c r="LU19" s="393"/>
      <c r="LV19" s="393"/>
      <c r="LW19" s="393"/>
      <c r="LX19" s="393"/>
      <c r="LY19" s="393"/>
      <c r="LZ19" s="393"/>
      <c r="MA19" s="393"/>
      <c r="MB19" s="393"/>
      <c r="MC19" s="393"/>
      <c r="MD19" s="393"/>
      <c r="ME19" s="393"/>
      <c r="MF19" s="393"/>
      <c r="MG19" s="393"/>
      <c r="MH19" s="393"/>
      <c r="MI19" s="393"/>
      <c r="MJ19" s="393"/>
      <c r="MK19" s="393"/>
      <c r="ML19" s="393"/>
      <c r="MM19" s="393"/>
      <c r="MN19" s="393"/>
      <c r="MO19" s="393"/>
      <c r="MP19" s="393"/>
      <c r="MQ19" s="393"/>
      <c r="MR19" s="393"/>
      <c r="MS19" s="393"/>
      <c r="MT19" s="393"/>
      <c r="MU19" s="393"/>
      <c r="MV19" s="393"/>
      <c r="MW19" s="393"/>
      <c r="MX19" s="393"/>
      <c r="MY19" s="393"/>
      <c r="MZ19" s="393"/>
      <c r="NA19" s="393"/>
      <c r="NB19" s="393"/>
      <c r="NC19" s="393"/>
      <c r="ND19" s="393"/>
      <c r="NE19" s="393"/>
      <c r="NF19" s="393"/>
      <c r="NG19" s="393"/>
      <c r="NH19" s="393"/>
      <c r="NI19" s="393"/>
      <c r="NJ19" s="393"/>
      <c r="NK19" s="393"/>
      <c r="NL19" s="393"/>
      <c r="NM19" s="393"/>
      <c r="NN19" s="393"/>
      <c r="NO19" s="393"/>
      <c r="NP19" s="393"/>
      <c r="NQ19" s="393"/>
      <c r="NR19" s="393"/>
      <c r="NS19" s="393"/>
      <c r="NT19" s="393"/>
      <c r="NU19" s="393"/>
      <c r="NV19" s="393"/>
      <c r="NW19" s="393"/>
      <c r="NX19" s="393"/>
      <c r="NY19" s="393"/>
      <c r="NZ19" s="393"/>
      <c r="OA19" s="393"/>
      <c r="OB19" s="393"/>
      <c r="OC19" s="393"/>
      <c r="OD19" s="393"/>
      <c r="OE19" s="393"/>
      <c r="OF19" s="393"/>
      <c r="OG19" s="393"/>
      <c r="OH19" s="393"/>
      <c r="OI19" s="393"/>
      <c r="OJ19" s="393"/>
      <c r="OK19" s="393"/>
      <c r="OL19" s="393"/>
      <c r="OM19" s="393"/>
      <c r="ON19" s="393"/>
      <c r="OO19" s="393"/>
      <c r="OP19" s="393"/>
      <c r="OQ19" s="393"/>
      <c r="OR19" s="393"/>
      <c r="OS19" s="393"/>
      <c r="OT19" s="393"/>
      <c r="OU19" s="393"/>
      <c r="OV19" s="393"/>
      <c r="OW19" s="393"/>
      <c r="OX19" s="393"/>
      <c r="OY19" s="393"/>
      <c r="OZ19" s="393"/>
      <c r="PA19" s="393"/>
      <c r="PB19" s="393"/>
      <c r="PC19" s="393"/>
      <c r="PD19" s="393"/>
      <c r="PE19" s="393"/>
      <c r="PF19" s="393"/>
      <c r="PG19" s="393"/>
      <c r="PH19" s="393"/>
      <c r="PI19" s="393"/>
      <c r="PJ19" s="393"/>
      <c r="PK19" s="393"/>
      <c r="PL19" s="393"/>
      <c r="PM19" s="393"/>
      <c r="PN19" s="393"/>
      <c r="PO19" s="393"/>
      <c r="PP19" s="393"/>
      <c r="PQ19" s="393"/>
      <c r="PR19" s="393"/>
      <c r="PS19" s="393"/>
      <c r="PT19" s="393"/>
      <c r="PU19" s="393"/>
      <c r="PV19" s="393"/>
      <c r="PW19" s="393"/>
      <c r="PX19" s="393"/>
      <c r="PY19" s="393"/>
      <c r="PZ19" s="393"/>
      <c r="QA19" s="393"/>
      <c r="QB19" s="393"/>
      <c r="QC19" s="393"/>
      <c r="QD19" s="393"/>
      <c r="QE19" s="393"/>
      <c r="QF19" s="393"/>
      <c r="QG19" s="393"/>
      <c r="QH19" s="393"/>
      <c r="QI19" s="393"/>
      <c r="QJ19" s="393"/>
      <c r="QK19" s="393"/>
      <c r="QL19" s="393"/>
      <c r="QM19" s="393"/>
      <c r="QN19" s="393"/>
      <c r="QO19" s="393"/>
      <c r="QP19" s="393"/>
      <c r="QQ19" s="393"/>
      <c r="QR19" s="393"/>
      <c r="QS19" s="393"/>
      <c r="QT19" s="393"/>
      <c r="QU19" s="393"/>
      <c r="QV19" s="393"/>
      <c r="QW19" s="393"/>
      <c r="QX19" s="393"/>
      <c r="QY19" s="393"/>
      <c r="QZ19" s="393"/>
      <c r="RA19" s="393"/>
      <c r="RB19" s="393"/>
      <c r="RC19" s="393"/>
      <c r="RD19" s="393"/>
      <c r="RE19" s="393"/>
      <c r="RF19" s="393"/>
      <c r="RG19" s="393"/>
      <c r="RH19" s="393"/>
      <c r="RI19" s="393"/>
      <c r="RJ19" s="393"/>
      <c r="RK19" s="393"/>
      <c r="RL19" s="393"/>
      <c r="RM19" s="393"/>
      <c r="RN19" s="393"/>
      <c r="RO19" s="393"/>
      <c r="RP19" s="393"/>
      <c r="RQ19" s="393"/>
      <c r="RR19" s="393"/>
      <c r="RS19" s="393"/>
      <c r="RT19" s="393"/>
      <c r="RU19" s="393"/>
      <c r="RV19" s="393"/>
      <c r="RW19" s="393"/>
      <c r="RX19" s="393"/>
      <c r="RY19" s="393"/>
      <c r="RZ19" s="393"/>
      <c r="SA19" s="393"/>
      <c r="SB19" s="393"/>
      <c r="SC19" s="393"/>
      <c r="SD19" s="393"/>
      <c r="SE19" s="393"/>
      <c r="SF19" s="393"/>
      <c r="SG19" s="393"/>
      <c r="SH19" s="393"/>
      <c r="SI19" s="393"/>
      <c r="SJ19" s="393"/>
      <c r="SK19" s="393"/>
      <c r="SL19" s="393"/>
      <c r="SM19" s="393"/>
      <c r="SN19" s="393"/>
      <c r="SO19" s="393"/>
      <c r="SP19" s="393"/>
      <c r="SQ19" s="393"/>
      <c r="SR19" s="393"/>
      <c r="SS19" s="393"/>
      <c r="ST19" s="393"/>
      <c r="SU19" s="393"/>
      <c r="SV19" s="393"/>
      <c r="SW19" s="393"/>
      <c r="SX19" s="393"/>
      <c r="SY19" s="393"/>
      <c r="SZ19" s="393"/>
      <c r="TA19" s="393"/>
      <c r="TB19" s="393"/>
      <c r="TC19" s="393"/>
      <c r="TD19" s="393"/>
      <c r="TE19" s="393"/>
      <c r="TF19" s="393"/>
      <c r="TG19" s="393"/>
      <c r="TH19" s="393"/>
      <c r="TI19" s="393"/>
      <c r="TJ19" s="393"/>
      <c r="TK19" s="393"/>
      <c r="TL19" s="393"/>
      <c r="TM19" s="393"/>
      <c r="TN19" s="393"/>
      <c r="TO19" s="393"/>
      <c r="TP19" s="393"/>
      <c r="TQ19" s="393"/>
      <c r="TR19" s="393"/>
      <c r="TS19" s="393"/>
      <c r="TT19" s="393"/>
      <c r="TU19" s="393"/>
      <c r="TV19" s="393"/>
      <c r="TW19" s="393"/>
      <c r="TX19" s="393"/>
      <c r="TY19" s="393"/>
      <c r="TZ19" s="393"/>
      <c r="UA19" s="393"/>
      <c r="UB19" s="393"/>
      <c r="UC19" s="393"/>
      <c r="UD19" s="393"/>
      <c r="UE19" s="393"/>
      <c r="UF19" s="393"/>
      <c r="UG19" s="393"/>
      <c r="UH19" s="393"/>
      <c r="UI19" s="393"/>
      <c r="UJ19" s="393"/>
      <c r="UK19" s="393"/>
      <c r="UL19" s="393"/>
      <c r="UM19" s="393"/>
      <c r="UN19" s="393"/>
      <c r="UO19" s="393"/>
      <c r="UP19" s="393"/>
      <c r="UQ19" s="393"/>
      <c r="UR19" s="393"/>
      <c r="US19" s="393"/>
      <c r="UT19" s="393"/>
      <c r="UU19" s="393"/>
      <c r="UV19" s="393"/>
      <c r="UW19" s="393"/>
      <c r="UX19" s="393"/>
      <c r="UY19" s="393"/>
      <c r="UZ19" s="393"/>
      <c r="VA19" s="393"/>
      <c r="VB19" s="393"/>
      <c r="VC19" s="393"/>
      <c r="VD19" s="393"/>
      <c r="VE19" s="393"/>
      <c r="VF19" s="393"/>
      <c r="VG19" s="393"/>
      <c r="VH19" s="393"/>
      <c r="VI19" s="393"/>
      <c r="VJ19" s="393"/>
      <c r="VK19" s="393"/>
      <c r="VL19" s="393"/>
      <c r="VM19" s="393"/>
      <c r="VN19" s="393"/>
      <c r="VO19" s="393"/>
      <c r="VP19" s="393"/>
      <c r="VQ19" s="393"/>
      <c r="VR19" s="393"/>
      <c r="VS19" s="393"/>
      <c r="VT19" s="393"/>
      <c r="VU19" s="393"/>
      <c r="VV19" s="393"/>
      <c r="VW19" s="393"/>
      <c r="VX19" s="393"/>
      <c r="VY19" s="393"/>
      <c r="VZ19" s="393"/>
      <c r="WA19" s="393"/>
      <c r="WB19" s="393"/>
      <c r="WC19" s="393"/>
      <c r="WD19" s="393"/>
      <c r="WE19" s="393"/>
      <c r="WF19" s="393"/>
      <c r="WG19" s="393"/>
      <c r="WH19" s="393"/>
      <c r="WI19" s="393"/>
      <c r="WJ19" s="393"/>
      <c r="WK19" s="393"/>
      <c r="WL19" s="393"/>
      <c r="WM19" s="393"/>
      <c r="WN19" s="393"/>
      <c r="WO19" s="393"/>
      <c r="WP19" s="393"/>
      <c r="WQ19" s="393"/>
      <c r="WR19" s="393"/>
      <c r="WS19" s="393"/>
      <c r="WT19" s="393"/>
      <c r="WU19" s="393"/>
      <c r="WV19" s="393"/>
      <c r="WW19" s="393"/>
      <c r="WX19" s="393"/>
      <c r="WY19" s="393"/>
      <c r="WZ19" s="393"/>
      <c r="XA19" s="393"/>
      <c r="XB19" s="393"/>
      <c r="XC19" s="393"/>
      <c r="XD19" s="393"/>
      <c r="XE19" s="393"/>
      <c r="XF19" s="393"/>
      <c r="XG19" s="393"/>
      <c r="XH19" s="393"/>
      <c r="XI19" s="393"/>
      <c r="XJ19" s="393"/>
      <c r="XK19" s="393"/>
      <c r="XL19" s="393"/>
      <c r="XM19" s="393"/>
      <c r="XN19" s="393"/>
      <c r="XO19" s="393"/>
      <c r="XP19" s="393"/>
      <c r="XQ19" s="393"/>
      <c r="XR19" s="393"/>
      <c r="XS19" s="393"/>
      <c r="XT19" s="393"/>
      <c r="XU19" s="393"/>
      <c r="XV19" s="393"/>
      <c r="XW19" s="393"/>
      <c r="XX19" s="393"/>
      <c r="XY19" s="393"/>
      <c r="XZ19" s="393"/>
      <c r="YA19" s="393"/>
      <c r="YB19" s="393"/>
      <c r="YC19" s="393"/>
      <c r="YD19" s="393"/>
      <c r="YE19" s="393"/>
      <c r="YF19" s="393"/>
      <c r="YG19" s="393"/>
      <c r="YH19" s="393"/>
      <c r="YI19" s="393"/>
      <c r="YJ19" s="393"/>
      <c r="YK19" s="393"/>
      <c r="YL19" s="393"/>
      <c r="YM19" s="393"/>
      <c r="YN19" s="393"/>
      <c r="YO19" s="393"/>
      <c r="YP19" s="393"/>
      <c r="YQ19" s="393"/>
      <c r="YR19" s="393"/>
      <c r="YS19" s="393"/>
      <c r="YT19" s="393"/>
      <c r="YU19" s="393"/>
      <c r="YV19" s="393"/>
      <c r="YW19" s="393"/>
      <c r="YX19" s="393"/>
      <c r="YY19" s="393"/>
      <c r="YZ19" s="393"/>
      <c r="ZA19" s="393"/>
      <c r="ZB19" s="393"/>
      <c r="ZC19" s="393"/>
      <c r="ZD19" s="393"/>
      <c r="ZE19" s="393"/>
      <c r="ZF19" s="393"/>
      <c r="ZG19" s="393"/>
      <c r="ZH19" s="393"/>
      <c r="ZI19" s="393"/>
      <c r="ZJ19" s="393"/>
      <c r="ZK19" s="393"/>
      <c r="ZL19" s="393"/>
      <c r="ZM19" s="393"/>
      <c r="ZN19" s="393"/>
      <c r="ZO19" s="393"/>
      <c r="ZP19" s="393"/>
      <c r="ZQ19" s="393"/>
      <c r="ZR19" s="393"/>
      <c r="ZS19" s="393"/>
      <c r="ZT19" s="393"/>
      <c r="ZU19" s="393"/>
      <c r="ZV19" s="393"/>
      <c r="ZW19" s="393"/>
      <c r="ZX19" s="393"/>
      <c r="ZY19" s="393"/>
      <c r="ZZ19" s="393"/>
      <c r="AAA19" s="393"/>
      <c r="AAB19" s="393"/>
      <c r="AAC19" s="393"/>
      <c r="AAD19" s="393"/>
      <c r="AAE19" s="393"/>
      <c r="AAF19" s="393"/>
      <c r="AAG19" s="393"/>
      <c r="AAH19" s="393"/>
      <c r="AAI19" s="393"/>
      <c r="AAJ19" s="393"/>
      <c r="AAK19" s="393"/>
      <c r="AAL19" s="393"/>
      <c r="AAM19" s="393"/>
      <c r="AAN19" s="393"/>
      <c r="AAO19" s="393"/>
      <c r="AAP19" s="393"/>
      <c r="AAQ19" s="393"/>
      <c r="AAR19" s="393"/>
      <c r="AAS19" s="393"/>
      <c r="AAT19" s="393"/>
      <c r="AAU19" s="393"/>
      <c r="AAV19" s="393"/>
      <c r="AAW19" s="393"/>
      <c r="AAX19" s="393"/>
      <c r="AAY19" s="393"/>
      <c r="AAZ19" s="393"/>
      <c r="ABA19" s="393"/>
      <c r="ABB19" s="393"/>
      <c r="ABC19" s="393"/>
      <c r="ABD19" s="393"/>
      <c r="ABE19" s="393"/>
      <c r="ABF19" s="393"/>
      <c r="ABG19" s="393"/>
      <c r="ABH19" s="393"/>
      <c r="ABI19" s="393"/>
      <c r="ABJ19" s="393"/>
      <c r="ABK19" s="393"/>
      <c r="ABL19" s="393"/>
      <c r="ABM19" s="393"/>
      <c r="ABN19" s="393"/>
      <c r="ABO19" s="393"/>
      <c r="ABP19" s="393"/>
      <c r="ABQ19" s="393"/>
      <c r="ABR19" s="393"/>
      <c r="ABS19" s="393"/>
      <c r="ABT19" s="393"/>
      <c r="ABU19" s="393"/>
      <c r="ABV19" s="393"/>
      <c r="ABW19" s="393"/>
      <c r="ABX19" s="393"/>
      <c r="ABY19" s="393"/>
      <c r="ABZ19" s="393"/>
      <c r="ACA19" s="393"/>
      <c r="ACB19" s="393"/>
      <c r="ACC19" s="393"/>
      <c r="ACD19" s="393"/>
      <c r="ACE19" s="393"/>
      <c r="ACF19" s="393"/>
      <c r="ACG19" s="393"/>
      <c r="ACH19" s="393"/>
      <c r="ACI19" s="393"/>
      <c r="ACJ19" s="393"/>
      <c r="ACK19" s="393"/>
      <c r="ACL19" s="393"/>
      <c r="ACM19" s="393"/>
      <c r="ACN19" s="393"/>
      <c r="ACO19" s="393"/>
      <c r="ACP19" s="393"/>
      <c r="ACQ19" s="393"/>
      <c r="ACR19" s="393"/>
      <c r="ACS19" s="393"/>
      <c r="ACT19" s="393"/>
      <c r="ACU19" s="393"/>
      <c r="ACV19" s="393"/>
      <c r="ACW19" s="393"/>
      <c r="ACX19" s="393"/>
      <c r="ACY19" s="393"/>
      <c r="ACZ19" s="393"/>
      <c r="ADA19" s="393"/>
      <c r="ADB19" s="393"/>
      <c r="ADC19" s="393"/>
      <c r="ADD19" s="393"/>
      <c r="ADE19" s="393"/>
      <c r="ADF19" s="393"/>
      <c r="ADG19" s="393"/>
      <c r="ADH19" s="393"/>
      <c r="ADI19" s="393"/>
      <c r="ADJ19" s="393"/>
      <c r="ADK19" s="393"/>
      <c r="ADL19" s="393"/>
      <c r="ADM19" s="393"/>
      <c r="ADN19" s="393"/>
      <c r="ADO19" s="393"/>
      <c r="ADP19" s="393"/>
      <c r="ADQ19" s="393"/>
      <c r="ADR19" s="393"/>
      <c r="ADS19" s="393"/>
      <c r="ADT19" s="393"/>
      <c r="ADU19" s="393"/>
      <c r="ADV19" s="393"/>
      <c r="ADW19" s="393"/>
      <c r="ADX19" s="393"/>
      <c r="ADY19" s="393"/>
      <c r="ADZ19" s="393"/>
      <c r="AEA19" s="393"/>
      <c r="AEB19" s="393"/>
      <c r="AEC19" s="393"/>
      <c r="AED19" s="393"/>
      <c r="AEE19" s="393"/>
      <c r="AEF19" s="393"/>
      <c r="AEG19" s="393"/>
      <c r="AEH19" s="393"/>
      <c r="AEI19" s="393"/>
      <c r="AEJ19" s="393"/>
      <c r="AEK19" s="393"/>
      <c r="AEL19" s="393"/>
      <c r="AEM19" s="393"/>
      <c r="AEN19" s="393"/>
      <c r="AEO19" s="393"/>
      <c r="AEP19" s="393"/>
      <c r="AEQ19" s="393"/>
      <c r="AER19" s="393"/>
      <c r="AES19" s="393"/>
      <c r="AET19" s="393"/>
      <c r="AEU19" s="393"/>
      <c r="AEV19" s="393"/>
      <c r="AEW19" s="393"/>
      <c r="AEX19" s="393"/>
      <c r="AEY19" s="393"/>
      <c r="AEZ19" s="393"/>
      <c r="AFA19" s="393"/>
      <c r="AFB19" s="393"/>
      <c r="AFC19" s="393"/>
      <c r="AFD19" s="393"/>
      <c r="AFE19" s="393"/>
      <c r="AFF19" s="393"/>
      <c r="AFG19" s="393"/>
      <c r="AFH19" s="393"/>
      <c r="AFI19" s="393"/>
      <c r="AFJ19" s="393"/>
      <c r="AFK19" s="393"/>
      <c r="AFL19" s="393"/>
      <c r="AFM19" s="393"/>
      <c r="AFN19" s="393"/>
      <c r="AFO19" s="393"/>
      <c r="AFP19" s="393"/>
      <c r="AFQ19" s="393"/>
      <c r="AFR19" s="393"/>
      <c r="AFS19" s="393"/>
      <c r="AFT19" s="393"/>
      <c r="AFU19" s="393"/>
      <c r="AFV19" s="393"/>
      <c r="AFW19" s="393"/>
      <c r="AFX19" s="393"/>
      <c r="AFY19" s="393"/>
      <c r="AFZ19" s="393"/>
      <c r="AGA19" s="393"/>
      <c r="AGB19" s="393"/>
      <c r="AGC19" s="393"/>
      <c r="AGD19" s="393"/>
      <c r="AGE19" s="393"/>
      <c r="AGF19" s="393"/>
      <c r="AGG19" s="393"/>
      <c r="AGH19" s="393"/>
      <c r="AGI19" s="393"/>
      <c r="AGJ19" s="393"/>
      <c r="AGK19" s="393"/>
      <c r="AGL19" s="393"/>
      <c r="AGM19" s="393"/>
      <c r="AGN19" s="393"/>
      <c r="AGO19" s="393"/>
      <c r="AGP19" s="393"/>
      <c r="AGQ19" s="393"/>
      <c r="AGR19" s="393"/>
      <c r="AGS19" s="393"/>
      <c r="AGT19" s="393"/>
      <c r="AGU19" s="393"/>
      <c r="AGV19" s="393"/>
      <c r="AGW19" s="393"/>
      <c r="AGX19" s="393"/>
      <c r="AGY19" s="393"/>
      <c r="AGZ19" s="393"/>
      <c r="AHA19" s="393"/>
      <c r="AHB19" s="393"/>
      <c r="AHC19" s="393"/>
      <c r="AHD19" s="393"/>
      <c r="AHE19" s="393"/>
      <c r="AHF19" s="393"/>
      <c r="AHG19" s="393"/>
      <c r="AHH19" s="393"/>
      <c r="AHI19" s="393"/>
      <c r="AHJ19" s="393"/>
      <c r="AHK19" s="393"/>
      <c r="AHL19" s="393"/>
      <c r="AHM19" s="393"/>
      <c r="AHN19" s="393"/>
      <c r="AHO19" s="393"/>
      <c r="AHP19" s="393"/>
      <c r="AHQ19" s="393"/>
      <c r="AHR19" s="393"/>
      <c r="AHS19" s="393"/>
      <c r="AHT19" s="393"/>
      <c r="AHU19" s="393"/>
      <c r="AHV19" s="393"/>
      <c r="AHW19" s="393"/>
      <c r="AHX19" s="393"/>
      <c r="AHY19" s="393"/>
      <c r="AHZ19" s="393"/>
      <c r="AIA19" s="393"/>
      <c r="AIB19" s="393"/>
      <c r="AIC19" s="393"/>
      <c r="AID19" s="393"/>
      <c r="AIE19" s="393"/>
      <c r="AIF19" s="393"/>
      <c r="AIG19" s="393"/>
      <c r="AIH19" s="393"/>
      <c r="AII19" s="393"/>
      <c r="AIJ19" s="393"/>
      <c r="AIK19" s="393"/>
      <c r="AIL19" s="393"/>
      <c r="AIM19" s="393"/>
      <c r="AIN19" s="393"/>
      <c r="AIO19" s="393"/>
      <c r="AIP19" s="393"/>
      <c r="AIQ19" s="393"/>
      <c r="AIR19" s="393"/>
      <c r="AIS19" s="393"/>
      <c r="AIT19" s="393"/>
      <c r="AIU19" s="393"/>
      <c r="AIV19" s="393"/>
      <c r="AIW19" s="393"/>
      <c r="AIX19" s="393"/>
      <c r="AIY19" s="393"/>
      <c r="AIZ19" s="393"/>
      <c r="AJA19" s="393"/>
      <c r="AJB19" s="393"/>
      <c r="AJC19" s="393"/>
      <c r="AJD19" s="393"/>
      <c r="AJE19" s="393"/>
      <c r="AJF19" s="393"/>
      <c r="AJG19" s="393"/>
      <c r="AJH19" s="393"/>
      <c r="AJI19" s="393"/>
      <c r="AJJ19" s="393"/>
      <c r="AJK19" s="393"/>
      <c r="AJL19" s="393"/>
      <c r="AJM19" s="393"/>
      <c r="AJN19" s="393"/>
      <c r="AJO19" s="393"/>
      <c r="AJP19" s="393"/>
      <c r="AJQ19" s="393"/>
      <c r="AJR19" s="393"/>
      <c r="AJS19" s="393"/>
      <c r="AJT19" s="393"/>
      <c r="AJU19" s="393"/>
      <c r="AJV19" s="393"/>
      <c r="AJW19" s="393"/>
      <c r="AJX19" s="393"/>
      <c r="AJY19" s="393"/>
      <c r="AJZ19" s="393"/>
      <c r="AKA19" s="393"/>
      <c r="AKB19" s="393"/>
      <c r="AKC19" s="393"/>
      <c r="AKD19" s="393"/>
      <c r="AKE19" s="393"/>
      <c r="AKF19" s="393"/>
      <c r="AKG19" s="393"/>
      <c r="AKH19" s="393"/>
      <c r="AKI19" s="393"/>
      <c r="AKJ19" s="393"/>
      <c r="AKK19" s="393"/>
      <c r="AKL19" s="393"/>
      <c r="AKM19" s="393"/>
      <c r="AKN19" s="393"/>
      <c r="AKO19" s="393"/>
      <c r="AKP19" s="393"/>
      <c r="AKQ19" s="393"/>
      <c r="AKR19" s="393"/>
      <c r="AKS19" s="393"/>
      <c r="AKT19" s="393"/>
      <c r="AKU19" s="393"/>
      <c r="AKV19" s="393"/>
      <c r="AKW19" s="393"/>
      <c r="AKX19" s="393"/>
      <c r="AKY19" s="393"/>
      <c r="AKZ19" s="393"/>
      <c r="ALA19" s="393"/>
      <c r="ALB19" s="393"/>
      <c r="ALC19" s="393"/>
      <c r="ALD19" s="393"/>
      <c r="ALE19" s="393"/>
      <c r="ALF19" s="393"/>
      <c r="ALG19" s="393"/>
      <c r="ALH19" s="393"/>
      <c r="ALI19" s="393"/>
      <c r="ALJ19" s="393"/>
      <c r="ALK19" s="393"/>
      <c r="ALL19" s="393"/>
      <c r="ALM19" s="393"/>
      <c r="ALN19" s="393"/>
      <c r="ALO19" s="393"/>
      <c r="ALP19" s="393"/>
      <c r="ALQ19" s="393"/>
      <c r="ALR19" s="393"/>
      <c r="ALS19" s="393"/>
      <c r="ALT19" s="393"/>
      <c r="ALU19" s="393"/>
      <c r="ALV19" s="393"/>
      <c r="ALW19" s="393"/>
      <c r="ALX19" s="393"/>
      <c r="ALY19" s="393"/>
      <c r="ALZ19" s="393"/>
      <c r="AMA19" s="393"/>
      <c r="AMB19" s="393"/>
      <c r="AMC19" s="393"/>
      <c r="AMD19" s="393"/>
      <c r="AME19" s="393"/>
      <c r="AMF19" s="393"/>
      <c r="AMG19" s="393"/>
      <c r="AMH19" s="393"/>
      <c r="AMI19" s="393"/>
      <c r="AMJ19" s="393"/>
    </row>
    <row r="20" spans="1:1024" ht="15.75" customHeight="1" x14ac:dyDescent="0.45">
      <c r="A20" s="424" t="s">
        <v>24</v>
      </c>
      <c r="B20" s="425" t="s">
        <v>7609</v>
      </c>
      <c r="C20" s="426" t="s">
        <v>8481</v>
      </c>
      <c r="D20" s="424"/>
      <c r="E20" s="424" t="s">
        <v>8482</v>
      </c>
      <c r="F20" s="424"/>
      <c r="G20" s="424" t="s">
        <v>454</v>
      </c>
      <c r="H20" s="424" t="s">
        <v>56</v>
      </c>
      <c r="I20" s="424" t="s">
        <v>210</v>
      </c>
      <c r="J20" s="424" t="s">
        <v>269</v>
      </c>
      <c r="K20" s="328"/>
      <c r="L20" s="424" t="s">
        <v>272</v>
      </c>
      <c r="M20" s="424"/>
      <c r="N20" s="424" t="s">
        <v>300</v>
      </c>
      <c r="O20" s="427" t="s">
        <v>7612</v>
      </c>
      <c r="P20" s="428" t="s">
        <v>481</v>
      </c>
      <c r="Q20" s="429">
        <v>0</v>
      </c>
      <c r="R20" s="429">
        <v>0</v>
      </c>
      <c r="S20" s="429">
        <v>0</v>
      </c>
      <c r="T20" s="429">
        <v>0</v>
      </c>
      <c r="U20" s="429">
        <v>0</v>
      </c>
      <c r="V20" s="429">
        <v>0</v>
      </c>
      <c r="W20" s="429">
        <v>0</v>
      </c>
      <c r="X20" s="429">
        <v>0</v>
      </c>
      <c r="Y20" s="429"/>
      <c r="Z20" s="429">
        <v>0</v>
      </c>
      <c r="AA20" s="429">
        <v>0</v>
      </c>
      <c r="AB20" s="429">
        <v>0</v>
      </c>
      <c r="AC20" s="429">
        <v>0</v>
      </c>
      <c r="AD20" s="429">
        <v>0</v>
      </c>
      <c r="AE20" s="429">
        <v>0</v>
      </c>
      <c r="AF20" s="429">
        <v>0</v>
      </c>
      <c r="AG20" s="429">
        <v>0</v>
      </c>
      <c r="AH20" s="429">
        <v>0</v>
      </c>
      <c r="AI20" s="429">
        <v>0</v>
      </c>
      <c r="AJ20" s="429">
        <v>0</v>
      </c>
      <c r="AK20" s="429">
        <v>0</v>
      </c>
      <c r="AL20" s="429">
        <v>0</v>
      </c>
      <c r="AM20" s="429">
        <v>0</v>
      </c>
      <c r="AN20" s="429">
        <v>0</v>
      </c>
      <c r="AO20" s="429">
        <v>0</v>
      </c>
      <c r="AP20" s="429">
        <v>0</v>
      </c>
      <c r="AQ20" s="429">
        <v>0</v>
      </c>
      <c r="AR20" s="429">
        <v>0</v>
      </c>
      <c r="AS20" s="429">
        <v>0</v>
      </c>
      <c r="AT20" s="429">
        <v>0</v>
      </c>
      <c r="AU20" s="429">
        <v>0</v>
      </c>
      <c r="AV20" s="429">
        <v>0</v>
      </c>
      <c r="AW20" s="429">
        <v>0</v>
      </c>
      <c r="AX20" s="429">
        <v>0</v>
      </c>
      <c r="AY20" s="424">
        <v>1</v>
      </c>
      <c r="AZ20" s="429">
        <v>0</v>
      </c>
      <c r="BA20" s="429">
        <v>0</v>
      </c>
      <c r="BB20" s="429">
        <v>0</v>
      </c>
      <c r="BC20" s="424">
        <v>1</v>
      </c>
      <c r="BD20" s="429">
        <v>0</v>
      </c>
      <c r="BE20" s="429">
        <v>0</v>
      </c>
      <c r="BF20" s="429">
        <v>0</v>
      </c>
      <c r="BG20" s="429">
        <v>0</v>
      </c>
      <c r="BH20" s="429">
        <v>0</v>
      </c>
      <c r="BI20" s="429">
        <v>0</v>
      </c>
      <c r="BJ20" s="429">
        <v>0</v>
      </c>
      <c r="BK20" s="429">
        <v>0</v>
      </c>
      <c r="BL20" s="429">
        <v>0</v>
      </c>
      <c r="BM20" s="429">
        <v>0</v>
      </c>
      <c r="BN20" s="429">
        <v>0</v>
      </c>
      <c r="BO20" s="429">
        <v>0</v>
      </c>
      <c r="BP20" s="429">
        <v>0</v>
      </c>
      <c r="BQ20" s="429">
        <v>0</v>
      </c>
      <c r="BR20" s="429">
        <v>0</v>
      </c>
      <c r="BS20" s="429">
        <v>0</v>
      </c>
      <c r="BT20" s="429">
        <v>0</v>
      </c>
      <c r="BU20" s="429">
        <v>0</v>
      </c>
      <c r="BV20" s="429">
        <v>0</v>
      </c>
      <c r="BW20" s="429">
        <v>0</v>
      </c>
      <c r="BX20" s="429">
        <v>0</v>
      </c>
      <c r="BY20" s="429">
        <v>0</v>
      </c>
      <c r="BZ20" s="429">
        <v>0</v>
      </c>
      <c r="CA20" s="429">
        <v>0</v>
      </c>
      <c r="CB20" s="430">
        <v>0</v>
      </c>
      <c r="CC20" s="429">
        <v>0</v>
      </c>
      <c r="CD20" s="429">
        <v>0</v>
      </c>
      <c r="CE20" s="429">
        <v>0</v>
      </c>
      <c r="CF20" s="429">
        <v>0</v>
      </c>
      <c r="CG20" s="424">
        <v>1</v>
      </c>
      <c r="CH20" s="424">
        <v>1</v>
      </c>
      <c r="CI20" s="429">
        <v>0</v>
      </c>
      <c r="CJ20" s="429">
        <v>0</v>
      </c>
      <c r="CK20" s="429">
        <v>0</v>
      </c>
      <c r="CL20" s="429">
        <v>0</v>
      </c>
      <c r="CM20" s="429">
        <v>0</v>
      </c>
      <c r="CN20" s="429">
        <v>0</v>
      </c>
      <c r="CO20" s="424">
        <v>1</v>
      </c>
      <c r="CP20" s="429">
        <v>0</v>
      </c>
      <c r="CQ20" s="429">
        <v>0</v>
      </c>
      <c r="CR20" s="429">
        <v>0</v>
      </c>
      <c r="CS20" s="429">
        <v>0</v>
      </c>
      <c r="CT20" s="431">
        <v>0</v>
      </c>
      <c r="CU20" s="429">
        <v>0</v>
      </c>
      <c r="CV20" s="432">
        <v>0</v>
      </c>
      <c r="CW20" s="328">
        <f t="shared" si="1"/>
        <v>5</v>
      </c>
      <c r="CX20" s="328">
        <v>1</v>
      </c>
      <c r="CY20" s="328">
        <v>1</v>
      </c>
      <c r="CZ20" s="328">
        <v>0</v>
      </c>
      <c r="DA20" s="328">
        <v>0</v>
      </c>
      <c r="DB20" s="433"/>
      <c r="DC20" s="328"/>
      <c r="DD20" s="328"/>
      <c r="DE20" s="328"/>
      <c r="DF20" s="328"/>
      <c r="DG20" s="328"/>
      <c r="DH20" s="328"/>
      <c r="DI20" s="328"/>
      <c r="DJ20" s="328"/>
      <c r="DK20" s="328"/>
      <c r="DL20" s="328"/>
      <c r="DM20" s="328"/>
      <c r="DN20" s="328"/>
      <c r="DO20" s="328"/>
      <c r="DP20" s="328"/>
      <c r="DQ20" s="328"/>
      <c r="DR20" s="328"/>
      <c r="DS20" s="328"/>
      <c r="DT20" s="328"/>
      <c r="DU20" s="328"/>
      <c r="DV20" s="328"/>
      <c r="DW20" s="328"/>
      <c r="DX20" s="328"/>
      <c r="DY20" s="328"/>
      <c r="DZ20" s="328"/>
      <c r="EA20" s="328"/>
      <c r="EB20" s="328"/>
      <c r="EC20" s="328"/>
      <c r="ED20" s="328"/>
      <c r="EE20" s="328"/>
      <c r="EF20" s="328"/>
      <c r="EG20" s="328"/>
      <c r="EH20" s="328"/>
      <c r="EI20" s="328"/>
      <c r="EJ20" s="328"/>
      <c r="EK20" s="328"/>
      <c r="EL20" s="328"/>
      <c r="EM20" s="328"/>
      <c r="EN20" s="328"/>
      <c r="EO20" s="328"/>
      <c r="EP20" s="328"/>
      <c r="EQ20" s="328"/>
      <c r="ER20" s="328"/>
      <c r="ES20" s="328"/>
      <c r="ET20" s="328"/>
      <c r="EU20" s="328"/>
      <c r="EV20" s="328"/>
      <c r="EW20" s="328"/>
      <c r="EX20" s="328"/>
      <c r="EY20" s="328"/>
      <c r="EZ20" s="328"/>
      <c r="FA20" s="328"/>
      <c r="FB20" s="328"/>
      <c r="FC20" s="328"/>
      <c r="FD20" s="328"/>
      <c r="FE20" s="328"/>
      <c r="FF20" s="328"/>
      <c r="FG20" s="328"/>
      <c r="FH20" s="328"/>
      <c r="FI20" s="328"/>
      <c r="FJ20" s="328"/>
      <c r="FK20" s="328"/>
      <c r="FL20" s="328"/>
      <c r="FM20" s="328"/>
      <c r="FN20" s="328"/>
      <c r="FO20" s="328"/>
      <c r="FP20" s="328"/>
      <c r="FQ20" s="328"/>
      <c r="FR20" s="328"/>
      <c r="FS20" s="328"/>
      <c r="FT20" s="328"/>
      <c r="FU20" s="328"/>
      <c r="FV20" s="328"/>
      <c r="FW20" s="328"/>
      <c r="FX20" s="328"/>
      <c r="FY20" s="328"/>
      <c r="FZ20" s="328"/>
      <c r="GA20" s="328"/>
      <c r="GB20" s="328"/>
      <c r="GC20" s="328"/>
      <c r="GD20" s="328"/>
      <c r="GE20" s="328"/>
      <c r="GF20" s="328"/>
      <c r="GG20" s="328"/>
      <c r="GH20" s="328"/>
      <c r="GI20" s="328"/>
      <c r="GJ20" s="328"/>
      <c r="GK20" s="328"/>
      <c r="GL20" s="328"/>
      <c r="GM20" s="328"/>
      <c r="GN20" s="328"/>
      <c r="GO20" s="328"/>
      <c r="GP20" s="328"/>
      <c r="GQ20" s="328"/>
      <c r="GR20" s="328"/>
      <c r="GS20" s="328"/>
      <c r="GT20" s="328"/>
      <c r="GU20" s="328"/>
      <c r="GV20" s="328"/>
      <c r="GW20" s="328"/>
      <c r="GX20" s="328"/>
      <c r="GY20" s="328"/>
      <c r="GZ20" s="328"/>
      <c r="HA20" s="328"/>
      <c r="HB20" s="328"/>
      <c r="HC20" s="328"/>
      <c r="HD20" s="328"/>
      <c r="HE20" s="328"/>
      <c r="HF20" s="328"/>
      <c r="HG20" s="328"/>
      <c r="HH20" s="328"/>
      <c r="HI20" s="328"/>
      <c r="HJ20" s="328"/>
      <c r="HK20" s="328"/>
      <c r="HL20" s="328"/>
      <c r="HM20" s="328"/>
      <c r="HN20" s="328"/>
      <c r="HO20" s="328"/>
      <c r="HP20" s="328"/>
      <c r="HQ20" s="328"/>
      <c r="HR20" s="328"/>
      <c r="HS20" s="328"/>
      <c r="HT20" s="328"/>
      <c r="HU20" s="328"/>
      <c r="HV20" s="328"/>
      <c r="HW20" s="328"/>
      <c r="HX20" s="328"/>
      <c r="HY20" s="328"/>
      <c r="HZ20" s="328"/>
      <c r="IA20" s="328"/>
      <c r="IB20" s="328"/>
      <c r="IC20" s="328"/>
      <c r="ID20" s="328"/>
      <c r="IE20" s="328"/>
      <c r="IF20" s="328"/>
      <c r="IG20" s="328"/>
      <c r="IH20" s="328"/>
      <c r="II20" s="328"/>
      <c r="IJ20" s="328"/>
      <c r="IK20" s="328"/>
      <c r="IL20" s="328"/>
      <c r="IM20" s="328"/>
      <c r="IN20" s="328"/>
      <c r="IO20" s="328"/>
      <c r="IP20" s="328"/>
      <c r="IQ20" s="328"/>
      <c r="IR20" s="328"/>
      <c r="IS20" s="328"/>
      <c r="IT20" s="328"/>
      <c r="IU20" s="328"/>
      <c r="IV20" s="328"/>
      <c r="IW20" s="328"/>
      <c r="IX20" s="328"/>
      <c r="IY20" s="328"/>
      <c r="IZ20" s="328"/>
      <c r="JA20" s="328"/>
      <c r="JB20" s="328"/>
      <c r="JC20" s="328"/>
      <c r="JD20" s="328"/>
      <c r="JE20" s="328"/>
      <c r="JF20" s="328"/>
      <c r="JG20" s="328"/>
      <c r="JH20" s="328"/>
      <c r="JI20" s="328"/>
      <c r="JJ20" s="328"/>
      <c r="JK20" s="328"/>
      <c r="JL20" s="328"/>
      <c r="JM20" s="328"/>
      <c r="JN20" s="328"/>
      <c r="JO20" s="328"/>
      <c r="JP20" s="328"/>
      <c r="JQ20" s="328"/>
      <c r="JR20" s="328"/>
      <c r="JS20" s="328"/>
      <c r="JT20" s="328"/>
      <c r="JU20" s="328"/>
      <c r="JV20" s="328"/>
      <c r="JW20" s="328"/>
      <c r="JX20" s="328"/>
      <c r="JY20" s="328"/>
      <c r="JZ20" s="328"/>
      <c r="KA20" s="328"/>
      <c r="KB20" s="328"/>
      <c r="KC20" s="328"/>
      <c r="KD20" s="328"/>
      <c r="KE20" s="328"/>
      <c r="KF20" s="328"/>
      <c r="KG20" s="328"/>
      <c r="KH20" s="328"/>
      <c r="KI20" s="328"/>
      <c r="KJ20" s="328"/>
      <c r="KK20" s="328"/>
      <c r="KL20" s="328"/>
      <c r="KM20" s="328"/>
      <c r="KN20" s="328"/>
      <c r="KO20" s="328"/>
      <c r="KP20" s="328"/>
      <c r="KQ20" s="328"/>
      <c r="KR20" s="328"/>
      <c r="KS20" s="328"/>
      <c r="KT20" s="328"/>
      <c r="KU20" s="328"/>
      <c r="KV20" s="328"/>
      <c r="KW20" s="328"/>
      <c r="KX20" s="328"/>
      <c r="KY20" s="328"/>
      <c r="KZ20" s="328"/>
      <c r="LA20" s="328"/>
      <c r="LB20" s="328"/>
      <c r="LC20" s="328"/>
      <c r="LD20" s="328"/>
      <c r="LE20" s="328"/>
      <c r="LF20" s="328"/>
      <c r="LG20" s="328"/>
      <c r="LH20" s="328"/>
      <c r="LI20" s="328"/>
      <c r="LJ20" s="328"/>
      <c r="LK20" s="328"/>
      <c r="LL20" s="328"/>
      <c r="LM20" s="328"/>
      <c r="LN20" s="328"/>
      <c r="LO20" s="328"/>
      <c r="LP20" s="328"/>
      <c r="LQ20" s="328"/>
      <c r="LR20" s="328"/>
      <c r="LS20" s="328"/>
      <c r="LT20" s="328"/>
      <c r="LU20" s="328"/>
      <c r="LV20" s="328"/>
      <c r="LW20" s="328"/>
      <c r="LX20" s="328"/>
      <c r="LY20" s="328"/>
      <c r="LZ20" s="328"/>
      <c r="MA20" s="328"/>
      <c r="MB20" s="328"/>
      <c r="MC20" s="328"/>
      <c r="MD20" s="328"/>
      <c r="ME20" s="328"/>
      <c r="MF20" s="328"/>
      <c r="MG20" s="328"/>
      <c r="MH20" s="328"/>
      <c r="MI20" s="328"/>
      <c r="MJ20" s="328"/>
      <c r="MK20" s="328"/>
      <c r="ML20" s="328"/>
      <c r="MM20" s="328"/>
      <c r="MN20" s="328"/>
      <c r="MO20" s="328"/>
      <c r="MP20" s="328"/>
      <c r="MQ20" s="328"/>
      <c r="MR20" s="328"/>
      <c r="MS20" s="328"/>
      <c r="MT20" s="328"/>
      <c r="MU20" s="328"/>
      <c r="MV20" s="328"/>
      <c r="MW20" s="328"/>
      <c r="MX20" s="328"/>
      <c r="MY20" s="328"/>
      <c r="MZ20" s="328"/>
      <c r="NA20" s="328"/>
      <c r="NB20" s="328"/>
      <c r="NC20" s="328"/>
      <c r="ND20" s="328"/>
      <c r="NE20" s="328"/>
      <c r="NF20" s="328"/>
      <c r="NG20" s="328"/>
      <c r="NH20" s="328"/>
      <c r="NI20" s="328"/>
      <c r="NJ20" s="328"/>
      <c r="NK20" s="328"/>
      <c r="NL20" s="328"/>
      <c r="NM20" s="328"/>
      <c r="NN20" s="328"/>
      <c r="NO20" s="328"/>
      <c r="NP20" s="328"/>
      <c r="NQ20" s="328"/>
      <c r="NR20" s="328"/>
      <c r="NS20" s="328"/>
      <c r="NT20" s="328"/>
      <c r="NU20" s="328"/>
      <c r="NV20" s="328"/>
      <c r="NW20" s="328"/>
      <c r="NX20" s="328"/>
      <c r="NY20" s="328"/>
      <c r="NZ20" s="328"/>
      <c r="OA20" s="328"/>
      <c r="OB20" s="328"/>
      <c r="OC20" s="328"/>
      <c r="OD20" s="328"/>
      <c r="OE20" s="328"/>
      <c r="OF20" s="328"/>
      <c r="OG20" s="328"/>
      <c r="OH20" s="328"/>
      <c r="OI20" s="328"/>
      <c r="OJ20" s="328"/>
      <c r="OK20" s="328"/>
      <c r="OL20" s="328"/>
      <c r="OM20" s="328"/>
      <c r="ON20" s="328"/>
      <c r="OO20" s="328"/>
      <c r="OP20" s="328"/>
      <c r="OQ20" s="328"/>
      <c r="OR20" s="328"/>
      <c r="OS20" s="328"/>
      <c r="OT20" s="328"/>
      <c r="OU20" s="328"/>
      <c r="OV20" s="328"/>
      <c r="OW20" s="328"/>
      <c r="OX20" s="328"/>
      <c r="OY20" s="328"/>
      <c r="OZ20" s="328"/>
      <c r="PA20" s="328"/>
      <c r="PB20" s="328"/>
      <c r="PC20" s="328"/>
      <c r="PD20" s="328"/>
      <c r="PE20" s="328"/>
      <c r="PF20" s="328"/>
      <c r="PG20" s="328"/>
      <c r="PH20" s="328"/>
      <c r="PI20" s="328"/>
      <c r="PJ20" s="328"/>
      <c r="PK20" s="328"/>
      <c r="PL20" s="328"/>
      <c r="PM20" s="328"/>
      <c r="PN20" s="328"/>
      <c r="PO20" s="328"/>
      <c r="PP20" s="328"/>
      <c r="PQ20" s="328"/>
      <c r="PR20" s="328"/>
      <c r="PS20" s="328"/>
      <c r="PT20" s="328"/>
      <c r="PU20" s="328"/>
      <c r="PV20" s="328"/>
      <c r="PW20" s="328"/>
      <c r="PX20" s="328"/>
      <c r="PY20" s="328"/>
      <c r="PZ20" s="328"/>
      <c r="QA20" s="328"/>
      <c r="QB20" s="328"/>
      <c r="QC20" s="328"/>
      <c r="QD20" s="328"/>
      <c r="QE20" s="328"/>
      <c r="QF20" s="328"/>
      <c r="QG20" s="328"/>
      <c r="QH20" s="328"/>
      <c r="QI20" s="328"/>
      <c r="QJ20" s="328"/>
      <c r="QK20" s="328"/>
      <c r="QL20" s="328"/>
      <c r="QM20" s="328"/>
      <c r="QN20" s="328"/>
      <c r="QO20" s="328"/>
      <c r="QP20" s="328"/>
      <c r="QQ20" s="328"/>
      <c r="QR20" s="328"/>
      <c r="QS20" s="328"/>
      <c r="QT20" s="328"/>
      <c r="QU20" s="328"/>
      <c r="QV20" s="328"/>
      <c r="QW20" s="328"/>
      <c r="QX20" s="328"/>
      <c r="QY20" s="328"/>
      <c r="QZ20" s="328"/>
      <c r="RA20" s="328"/>
      <c r="RB20" s="328"/>
      <c r="RC20" s="328"/>
      <c r="RD20" s="328"/>
      <c r="RE20" s="328"/>
      <c r="RF20" s="328"/>
      <c r="RG20" s="328"/>
      <c r="RH20" s="328"/>
      <c r="RI20" s="328"/>
      <c r="RJ20" s="328"/>
      <c r="RK20" s="328"/>
      <c r="RL20" s="328"/>
      <c r="RM20" s="328"/>
      <c r="RN20" s="328"/>
      <c r="RO20" s="328"/>
      <c r="RP20" s="328"/>
      <c r="RQ20" s="328"/>
      <c r="RR20" s="328"/>
      <c r="RS20" s="328"/>
      <c r="RT20" s="328"/>
      <c r="RU20" s="328"/>
      <c r="RV20" s="328"/>
      <c r="RW20" s="328"/>
      <c r="RX20" s="328"/>
      <c r="RY20" s="328"/>
      <c r="RZ20" s="328"/>
      <c r="SA20" s="328"/>
      <c r="SB20" s="328"/>
      <c r="SC20" s="328"/>
      <c r="SD20" s="328"/>
      <c r="SE20" s="328"/>
      <c r="SF20" s="328"/>
      <c r="SG20" s="328"/>
      <c r="SH20" s="328"/>
      <c r="SI20" s="328"/>
      <c r="SJ20" s="328"/>
      <c r="SK20" s="328"/>
      <c r="SL20" s="328"/>
      <c r="SM20" s="328"/>
      <c r="SN20" s="328"/>
      <c r="SO20" s="328"/>
      <c r="SP20" s="328"/>
      <c r="SQ20" s="328"/>
      <c r="SR20" s="328"/>
      <c r="SS20" s="328"/>
      <c r="ST20" s="328"/>
      <c r="SU20" s="328"/>
      <c r="SV20" s="328"/>
      <c r="SW20" s="328"/>
      <c r="SX20" s="328"/>
      <c r="SY20" s="328"/>
      <c r="SZ20" s="328"/>
      <c r="TA20" s="328"/>
      <c r="TB20" s="328"/>
      <c r="TC20" s="328"/>
      <c r="TD20" s="328"/>
      <c r="TE20" s="328"/>
      <c r="TF20" s="328"/>
      <c r="TG20" s="328"/>
      <c r="TH20" s="328"/>
      <c r="TI20" s="328"/>
      <c r="TJ20" s="328"/>
      <c r="TK20" s="328"/>
      <c r="TL20" s="328"/>
      <c r="TM20" s="328"/>
      <c r="TN20" s="328"/>
      <c r="TO20" s="328"/>
      <c r="TP20" s="328"/>
      <c r="TQ20" s="328"/>
      <c r="TR20" s="328"/>
      <c r="TS20" s="328"/>
      <c r="TT20" s="328"/>
      <c r="TU20" s="328"/>
      <c r="TV20" s="328"/>
      <c r="TW20" s="328"/>
      <c r="TX20" s="328"/>
      <c r="TY20" s="328"/>
      <c r="TZ20" s="328"/>
      <c r="UA20" s="328"/>
      <c r="UB20" s="328"/>
      <c r="UC20" s="328"/>
      <c r="UD20" s="328"/>
      <c r="UE20" s="328"/>
      <c r="UF20" s="328"/>
      <c r="UG20" s="328"/>
      <c r="UH20" s="328"/>
      <c r="UI20" s="328"/>
      <c r="UJ20" s="328"/>
      <c r="UK20" s="328"/>
      <c r="UL20" s="328"/>
      <c r="UM20" s="328"/>
      <c r="UN20" s="328"/>
      <c r="UO20" s="328"/>
      <c r="UP20" s="328"/>
      <c r="UQ20" s="328"/>
      <c r="UR20" s="328"/>
      <c r="US20" s="328"/>
      <c r="UT20" s="328"/>
      <c r="UU20" s="328"/>
      <c r="UV20" s="328"/>
      <c r="UW20" s="328"/>
      <c r="UX20" s="328"/>
      <c r="UY20" s="328"/>
      <c r="UZ20" s="328"/>
      <c r="VA20" s="328"/>
      <c r="VB20" s="328"/>
      <c r="VC20" s="328"/>
      <c r="VD20" s="328"/>
      <c r="VE20" s="328"/>
      <c r="VF20" s="328"/>
      <c r="VG20" s="328"/>
      <c r="VH20" s="328"/>
      <c r="VI20" s="328"/>
      <c r="VJ20" s="328"/>
      <c r="VK20" s="328"/>
      <c r="VL20" s="328"/>
      <c r="VM20" s="328"/>
      <c r="VN20" s="328"/>
      <c r="VO20" s="328"/>
      <c r="VP20" s="328"/>
      <c r="VQ20" s="328"/>
      <c r="VR20" s="328"/>
      <c r="VS20" s="328"/>
      <c r="VT20" s="328"/>
      <c r="VU20" s="328"/>
      <c r="VV20" s="328"/>
      <c r="VW20" s="328"/>
      <c r="VX20" s="328"/>
      <c r="VY20" s="328"/>
      <c r="VZ20" s="328"/>
      <c r="WA20" s="328"/>
      <c r="WB20" s="328"/>
      <c r="WC20" s="328"/>
      <c r="WD20" s="328"/>
      <c r="WE20" s="328"/>
      <c r="WF20" s="328"/>
      <c r="WG20" s="328"/>
      <c r="WH20" s="328"/>
      <c r="WI20" s="328"/>
      <c r="WJ20" s="328"/>
      <c r="WK20" s="328"/>
      <c r="WL20" s="328"/>
      <c r="WM20" s="328"/>
      <c r="WN20" s="328"/>
      <c r="WO20" s="328"/>
      <c r="WP20" s="328"/>
      <c r="WQ20" s="328"/>
      <c r="WR20" s="328"/>
      <c r="WS20" s="328"/>
      <c r="WT20" s="328"/>
      <c r="WU20" s="328"/>
      <c r="WV20" s="328"/>
      <c r="WW20" s="328"/>
      <c r="WX20" s="328"/>
      <c r="WY20" s="328"/>
      <c r="WZ20" s="328"/>
      <c r="XA20" s="328"/>
      <c r="XB20" s="328"/>
      <c r="XC20" s="328"/>
      <c r="XD20" s="328"/>
      <c r="XE20" s="328"/>
      <c r="XF20" s="328"/>
      <c r="XG20" s="328"/>
      <c r="XH20" s="328"/>
      <c r="XI20" s="328"/>
      <c r="XJ20" s="328"/>
      <c r="XK20" s="328"/>
      <c r="XL20" s="328"/>
      <c r="XM20" s="328"/>
      <c r="XN20" s="328"/>
      <c r="XO20" s="328"/>
      <c r="XP20" s="328"/>
      <c r="XQ20" s="328"/>
      <c r="XR20" s="328"/>
      <c r="XS20" s="328"/>
      <c r="XT20" s="328"/>
      <c r="XU20" s="328"/>
      <c r="XV20" s="328"/>
      <c r="XW20" s="328"/>
      <c r="XX20" s="328"/>
      <c r="XY20" s="328"/>
      <c r="XZ20" s="328"/>
      <c r="YA20" s="328"/>
      <c r="YB20" s="328"/>
      <c r="YC20" s="328"/>
      <c r="YD20" s="328"/>
      <c r="YE20" s="328"/>
      <c r="YF20" s="328"/>
      <c r="YG20" s="328"/>
      <c r="YH20" s="328"/>
      <c r="YI20" s="328"/>
      <c r="YJ20" s="328"/>
      <c r="YK20" s="328"/>
      <c r="YL20" s="328"/>
      <c r="YM20" s="328"/>
      <c r="YN20" s="328"/>
      <c r="YO20" s="328"/>
      <c r="YP20" s="328"/>
      <c r="YQ20" s="328"/>
      <c r="YR20" s="328"/>
      <c r="YS20" s="328"/>
      <c r="YT20" s="328"/>
      <c r="YU20" s="328"/>
      <c r="YV20" s="328"/>
      <c r="YW20" s="328"/>
      <c r="YX20" s="328"/>
      <c r="YY20" s="328"/>
      <c r="YZ20" s="328"/>
      <c r="ZA20" s="328"/>
      <c r="ZB20" s="328"/>
      <c r="ZC20" s="328"/>
      <c r="ZD20" s="328"/>
      <c r="ZE20" s="328"/>
      <c r="ZF20" s="328"/>
      <c r="ZG20" s="328"/>
      <c r="ZH20" s="328"/>
      <c r="ZI20" s="328"/>
      <c r="ZJ20" s="328"/>
      <c r="ZK20" s="328"/>
      <c r="ZL20" s="328"/>
      <c r="ZM20" s="328"/>
      <c r="ZN20" s="328"/>
      <c r="ZO20" s="328"/>
      <c r="ZP20" s="328"/>
      <c r="ZQ20" s="328"/>
      <c r="ZR20" s="328"/>
      <c r="ZS20" s="328"/>
      <c r="ZT20" s="328"/>
      <c r="ZU20" s="328"/>
      <c r="ZV20" s="328"/>
      <c r="ZW20" s="328"/>
      <c r="ZX20" s="328"/>
      <c r="ZY20" s="328"/>
      <c r="ZZ20" s="328"/>
      <c r="AAA20" s="328"/>
      <c r="AAB20" s="328"/>
      <c r="AAC20" s="328"/>
      <c r="AAD20" s="328"/>
      <c r="AAE20" s="328"/>
      <c r="AAF20" s="328"/>
      <c r="AAG20" s="328"/>
      <c r="AAH20" s="328"/>
      <c r="AAI20" s="328"/>
      <c r="AAJ20" s="328"/>
      <c r="AAK20" s="328"/>
      <c r="AAL20" s="328"/>
      <c r="AAM20" s="328"/>
      <c r="AAN20" s="328"/>
      <c r="AAO20" s="328"/>
      <c r="AAP20" s="328"/>
      <c r="AAQ20" s="328"/>
      <c r="AAR20" s="328"/>
      <c r="AAS20" s="328"/>
      <c r="AAT20" s="328"/>
      <c r="AAU20" s="328"/>
      <c r="AAV20" s="328"/>
      <c r="AAW20" s="328"/>
      <c r="AAX20" s="328"/>
      <c r="AAY20" s="328"/>
      <c r="AAZ20" s="328"/>
      <c r="ABA20" s="328"/>
      <c r="ABB20" s="328"/>
      <c r="ABC20" s="328"/>
      <c r="ABD20" s="328"/>
      <c r="ABE20" s="328"/>
      <c r="ABF20" s="328"/>
      <c r="ABG20" s="328"/>
      <c r="ABH20" s="328"/>
      <c r="ABI20" s="328"/>
      <c r="ABJ20" s="328"/>
      <c r="ABK20" s="328"/>
      <c r="ABL20" s="328"/>
      <c r="ABM20" s="328"/>
      <c r="ABN20" s="328"/>
      <c r="ABO20" s="328"/>
      <c r="ABP20" s="328"/>
      <c r="ABQ20" s="328"/>
      <c r="ABR20" s="328"/>
      <c r="ABS20" s="328"/>
      <c r="ABT20" s="328"/>
      <c r="ABU20" s="328"/>
      <c r="ABV20" s="328"/>
      <c r="ABW20" s="328"/>
      <c r="ABX20" s="328"/>
      <c r="ABY20" s="328"/>
      <c r="ABZ20" s="328"/>
      <c r="ACA20" s="328"/>
      <c r="ACB20" s="328"/>
      <c r="ACC20" s="328"/>
      <c r="ACD20" s="328"/>
      <c r="ACE20" s="328"/>
      <c r="ACF20" s="328"/>
      <c r="ACG20" s="328"/>
      <c r="ACH20" s="328"/>
      <c r="ACI20" s="328"/>
      <c r="ACJ20" s="328"/>
      <c r="ACK20" s="328"/>
      <c r="ACL20" s="328"/>
      <c r="ACM20" s="328"/>
      <c r="ACN20" s="328"/>
      <c r="ACO20" s="328"/>
      <c r="ACP20" s="328"/>
      <c r="ACQ20" s="328"/>
      <c r="ACR20" s="328"/>
      <c r="ACS20" s="328"/>
      <c r="ACT20" s="328"/>
      <c r="ACU20" s="328"/>
      <c r="ACV20" s="328"/>
      <c r="ACW20" s="328"/>
      <c r="ACX20" s="328"/>
      <c r="ACY20" s="328"/>
      <c r="ACZ20" s="328"/>
      <c r="ADA20" s="328"/>
      <c r="ADB20" s="328"/>
      <c r="ADC20" s="328"/>
      <c r="ADD20" s="328"/>
      <c r="ADE20" s="328"/>
      <c r="ADF20" s="328"/>
      <c r="ADG20" s="328"/>
      <c r="ADH20" s="328"/>
      <c r="ADI20" s="328"/>
      <c r="ADJ20" s="328"/>
      <c r="ADK20" s="328"/>
      <c r="ADL20" s="328"/>
      <c r="ADM20" s="328"/>
      <c r="ADN20" s="328"/>
      <c r="ADO20" s="328"/>
      <c r="ADP20" s="328"/>
      <c r="ADQ20" s="328"/>
      <c r="ADR20" s="328"/>
      <c r="ADS20" s="328"/>
      <c r="ADT20" s="328"/>
      <c r="ADU20" s="328"/>
      <c r="ADV20" s="328"/>
      <c r="ADW20" s="328"/>
      <c r="ADX20" s="328"/>
      <c r="ADY20" s="328"/>
      <c r="ADZ20" s="328"/>
      <c r="AEA20" s="328"/>
      <c r="AEB20" s="328"/>
      <c r="AEC20" s="328"/>
      <c r="AED20" s="328"/>
      <c r="AEE20" s="328"/>
      <c r="AEF20" s="328"/>
      <c r="AEG20" s="328"/>
      <c r="AEH20" s="328"/>
      <c r="AEI20" s="328"/>
      <c r="AEJ20" s="328"/>
      <c r="AEK20" s="328"/>
      <c r="AEL20" s="328"/>
      <c r="AEM20" s="328"/>
      <c r="AEN20" s="328"/>
      <c r="AEO20" s="328"/>
      <c r="AEP20" s="328"/>
      <c r="AEQ20" s="328"/>
      <c r="AER20" s="328"/>
      <c r="AES20" s="328"/>
      <c r="AET20" s="328"/>
      <c r="AEU20" s="328"/>
      <c r="AEV20" s="328"/>
      <c r="AEW20" s="328"/>
      <c r="AEX20" s="328"/>
      <c r="AEY20" s="328"/>
      <c r="AEZ20" s="328"/>
      <c r="AFA20" s="328"/>
      <c r="AFB20" s="328"/>
      <c r="AFC20" s="328"/>
      <c r="AFD20" s="328"/>
      <c r="AFE20" s="328"/>
      <c r="AFF20" s="328"/>
      <c r="AFG20" s="328"/>
      <c r="AFH20" s="328"/>
      <c r="AFI20" s="328"/>
      <c r="AFJ20" s="328"/>
      <c r="AFK20" s="328"/>
      <c r="AFL20" s="328"/>
      <c r="AFM20" s="328"/>
      <c r="AFN20" s="328"/>
      <c r="AFO20" s="328"/>
      <c r="AFP20" s="328"/>
      <c r="AFQ20" s="328"/>
      <c r="AFR20" s="328"/>
      <c r="AFS20" s="328"/>
      <c r="AFT20" s="328"/>
      <c r="AFU20" s="328"/>
      <c r="AFV20" s="328"/>
      <c r="AFW20" s="328"/>
      <c r="AFX20" s="328"/>
      <c r="AFY20" s="328"/>
      <c r="AFZ20" s="328"/>
      <c r="AGA20" s="328"/>
      <c r="AGB20" s="328"/>
      <c r="AGC20" s="328"/>
      <c r="AGD20" s="328"/>
      <c r="AGE20" s="328"/>
      <c r="AGF20" s="328"/>
      <c r="AGG20" s="328"/>
      <c r="AGH20" s="328"/>
      <c r="AGI20" s="328"/>
      <c r="AGJ20" s="328"/>
      <c r="AGK20" s="328"/>
      <c r="AGL20" s="328"/>
      <c r="AGM20" s="328"/>
      <c r="AGN20" s="328"/>
      <c r="AGO20" s="328"/>
      <c r="AGP20" s="328"/>
      <c r="AGQ20" s="328"/>
      <c r="AGR20" s="328"/>
      <c r="AGS20" s="328"/>
      <c r="AGT20" s="328"/>
      <c r="AGU20" s="328"/>
      <c r="AGV20" s="328"/>
      <c r="AGW20" s="328"/>
      <c r="AGX20" s="328"/>
      <c r="AGY20" s="328"/>
      <c r="AGZ20" s="328"/>
      <c r="AHA20" s="328"/>
      <c r="AHB20" s="328"/>
      <c r="AHC20" s="328"/>
      <c r="AHD20" s="328"/>
      <c r="AHE20" s="328"/>
      <c r="AHF20" s="328"/>
      <c r="AHG20" s="328"/>
      <c r="AHH20" s="328"/>
      <c r="AHI20" s="328"/>
      <c r="AHJ20" s="328"/>
      <c r="AHK20" s="328"/>
      <c r="AHL20" s="328"/>
      <c r="AHM20" s="328"/>
      <c r="AHN20" s="328"/>
      <c r="AHO20" s="328"/>
      <c r="AHP20" s="328"/>
      <c r="AHQ20" s="328"/>
      <c r="AHR20" s="328"/>
      <c r="AHS20" s="328"/>
      <c r="AHT20" s="328"/>
      <c r="AHU20" s="328"/>
      <c r="AHV20" s="328"/>
      <c r="AHW20" s="328"/>
      <c r="AHX20" s="328"/>
      <c r="AHY20" s="328"/>
      <c r="AHZ20" s="328"/>
      <c r="AIA20" s="328"/>
      <c r="AIB20" s="328"/>
      <c r="AIC20" s="328"/>
      <c r="AID20" s="328"/>
      <c r="AIE20" s="328"/>
      <c r="AIF20" s="328"/>
      <c r="AIG20" s="328"/>
      <c r="AIH20" s="328"/>
      <c r="AII20" s="328"/>
      <c r="AIJ20" s="328"/>
      <c r="AIK20" s="328"/>
      <c r="AIL20" s="328"/>
      <c r="AIM20" s="328"/>
      <c r="AIN20" s="328"/>
      <c r="AIO20" s="328"/>
      <c r="AIP20" s="328"/>
      <c r="AIQ20" s="328"/>
      <c r="AIR20" s="328"/>
      <c r="AIS20" s="328"/>
      <c r="AIT20" s="328"/>
      <c r="AIU20" s="328"/>
      <c r="AIV20" s="328"/>
      <c r="AIW20" s="328"/>
      <c r="AIX20" s="328"/>
      <c r="AIY20" s="328"/>
      <c r="AIZ20" s="328"/>
      <c r="AJA20" s="328"/>
      <c r="AJB20" s="328"/>
      <c r="AJC20" s="328"/>
      <c r="AJD20" s="328"/>
      <c r="AJE20" s="328"/>
      <c r="AJF20" s="328"/>
      <c r="AJG20" s="328"/>
      <c r="AJH20" s="328"/>
      <c r="AJI20" s="328"/>
      <c r="AJJ20" s="328"/>
      <c r="AJK20" s="328"/>
      <c r="AJL20" s="328"/>
      <c r="AJM20" s="328"/>
      <c r="AJN20" s="328"/>
      <c r="AJO20" s="328"/>
      <c r="AJP20" s="328"/>
      <c r="AJQ20" s="328"/>
      <c r="AJR20" s="328"/>
      <c r="AJS20" s="328"/>
      <c r="AJT20" s="328"/>
      <c r="AJU20" s="328"/>
      <c r="AJV20" s="328"/>
      <c r="AJW20" s="328"/>
      <c r="AJX20" s="328"/>
      <c r="AJY20" s="328"/>
      <c r="AJZ20" s="328"/>
      <c r="AKA20" s="328"/>
      <c r="AKB20" s="328"/>
      <c r="AKC20" s="328"/>
      <c r="AKD20" s="328"/>
      <c r="AKE20" s="328"/>
      <c r="AKF20" s="328"/>
      <c r="AKG20" s="328"/>
      <c r="AKH20" s="328"/>
      <c r="AKI20" s="328"/>
      <c r="AKJ20" s="328"/>
      <c r="AKK20" s="328"/>
      <c r="AKL20" s="328"/>
      <c r="AKM20" s="328"/>
      <c r="AKN20" s="328"/>
      <c r="AKO20" s="328"/>
      <c r="AKP20" s="328"/>
      <c r="AKQ20" s="328"/>
      <c r="AKR20" s="328"/>
      <c r="AKS20" s="328"/>
      <c r="AKT20" s="328"/>
      <c r="AKU20" s="328"/>
      <c r="AKV20" s="328"/>
      <c r="AKW20" s="328"/>
      <c r="AKX20" s="328"/>
      <c r="AKY20" s="328"/>
      <c r="AKZ20" s="328"/>
      <c r="ALA20" s="328"/>
      <c r="ALB20" s="328"/>
      <c r="ALC20" s="328"/>
      <c r="ALD20" s="328"/>
      <c r="ALE20" s="328"/>
      <c r="ALF20" s="328"/>
      <c r="ALG20" s="328"/>
      <c r="ALH20" s="328"/>
      <c r="ALI20" s="328"/>
      <c r="ALJ20" s="328"/>
      <c r="ALK20" s="328"/>
      <c r="ALL20" s="328"/>
      <c r="ALM20" s="328"/>
      <c r="ALN20" s="328"/>
      <c r="ALO20" s="328"/>
      <c r="ALP20" s="328"/>
      <c r="ALQ20" s="328"/>
      <c r="ALR20" s="328"/>
      <c r="ALS20" s="328"/>
      <c r="ALT20" s="328"/>
      <c r="ALU20" s="328"/>
      <c r="ALV20" s="328"/>
      <c r="ALW20" s="328"/>
      <c r="ALX20" s="328"/>
      <c r="ALY20" s="328"/>
      <c r="ALZ20" s="328"/>
      <c r="AMA20" s="328"/>
      <c r="AMB20" s="328"/>
      <c r="AMC20" s="328"/>
      <c r="AMD20" s="328"/>
      <c r="AME20" s="328"/>
      <c r="AMF20" s="328"/>
      <c r="AMG20" s="328"/>
      <c r="AMH20" s="328"/>
      <c r="AMI20" s="328"/>
      <c r="AMJ20" s="328"/>
    </row>
    <row r="21" spans="1:1024" ht="15.75" customHeight="1" x14ac:dyDescent="0.45">
      <c r="A21" s="424" t="s">
        <v>24</v>
      </c>
      <c r="B21" s="425" t="s">
        <v>7609</v>
      </c>
      <c r="C21" s="434" t="s">
        <v>7615</v>
      </c>
      <c r="D21" s="424"/>
      <c r="E21" s="424" t="s">
        <v>8483</v>
      </c>
      <c r="F21" s="424"/>
      <c r="G21" s="424" t="s">
        <v>454</v>
      </c>
      <c r="H21" s="424" t="s">
        <v>56</v>
      </c>
      <c r="I21" s="424" t="s">
        <v>173</v>
      </c>
      <c r="J21" s="424" t="s">
        <v>269</v>
      </c>
      <c r="K21" s="328"/>
      <c r="L21" s="424" t="s">
        <v>272</v>
      </c>
      <c r="M21" s="424"/>
      <c r="N21" s="424" t="s">
        <v>300</v>
      </c>
      <c r="O21" s="427" t="s">
        <v>7616</v>
      </c>
      <c r="P21" s="428" t="s">
        <v>481</v>
      </c>
      <c r="Q21" s="429">
        <v>0</v>
      </c>
      <c r="R21" s="429">
        <v>0</v>
      </c>
      <c r="S21" s="429">
        <v>0</v>
      </c>
      <c r="T21" s="429">
        <v>0</v>
      </c>
      <c r="U21" s="429">
        <v>0</v>
      </c>
      <c r="V21" s="429">
        <v>0</v>
      </c>
      <c r="W21" s="429">
        <v>0</v>
      </c>
      <c r="X21" s="429">
        <v>0</v>
      </c>
      <c r="Y21" s="429"/>
      <c r="Z21" s="429">
        <v>0</v>
      </c>
      <c r="AA21" s="429">
        <v>0</v>
      </c>
      <c r="AB21" s="429">
        <v>0</v>
      </c>
      <c r="AC21" s="429">
        <v>0</v>
      </c>
      <c r="AD21" s="429">
        <v>0</v>
      </c>
      <c r="AE21" s="429">
        <v>0</v>
      </c>
      <c r="AF21" s="429">
        <v>0</v>
      </c>
      <c r="AG21" s="429">
        <v>0</v>
      </c>
      <c r="AH21" s="429">
        <v>0</v>
      </c>
      <c r="AI21" s="429">
        <v>0</v>
      </c>
      <c r="AJ21" s="429">
        <v>0</v>
      </c>
      <c r="AK21" s="429">
        <v>0</v>
      </c>
      <c r="AL21" s="429">
        <v>0</v>
      </c>
      <c r="AM21" s="429">
        <v>0</v>
      </c>
      <c r="AN21" s="429">
        <v>0</v>
      </c>
      <c r="AO21" s="429">
        <v>0</v>
      </c>
      <c r="AP21" s="429">
        <v>0</v>
      </c>
      <c r="AQ21" s="429">
        <v>0</v>
      </c>
      <c r="AR21" s="429">
        <v>0</v>
      </c>
      <c r="AS21" s="429">
        <v>0</v>
      </c>
      <c r="AT21" s="429">
        <v>0</v>
      </c>
      <c r="AU21" s="429">
        <v>0</v>
      </c>
      <c r="AV21" s="429">
        <v>0</v>
      </c>
      <c r="AW21" s="429">
        <v>0</v>
      </c>
      <c r="AX21" s="429">
        <v>0</v>
      </c>
      <c r="AY21" s="424">
        <v>1</v>
      </c>
      <c r="AZ21" s="429">
        <v>0</v>
      </c>
      <c r="BA21" s="429">
        <v>0</v>
      </c>
      <c r="BB21" s="429">
        <v>0</v>
      </c>
      <c r="BC21" s="424">
        <v>1</v>
      </c>
      <c r="BD21" s="429">
        <v>0</v>
      </c>
      <c r="BE21" s="429">
        <v>0</v>
      </c>
      <c r="BF21" s="429">
        <v>0</v>
      </c>
      <c r="BG21" s="429">
        <v>0</v>
      </c>
      <c r="BH21" s="429">
        <v>0</v>
      </c>
      <c r="BI21" s="429">
        <v>0</v>
      </c>
      <c r="BJ21" s="429">
        <v>0</v>
      </c>
      <c r="BK21" s="429">
        <v>0</v>
      </c>
      <c r="BL21" s="429">
        <v>0</v>
      </c>
      <c r="BM21" s="429">
        <v>0</v>
      </c>
      <c r="BN21" s="429">
        <v>0</v>
      </c>
      <c r="BO21" s="429">
        <v>0</v>
      </c>
      <c r="BP21" s="429">
        <v>0</v>
      </c>
      <c r="BQ21" s="429">
        <v>0</v>
      </c>
      <c r="BR21" s="429">
        <v>0</v>
      </c>
      <c r="BS21" s="429">
        <v>0</v>
      </c>
      <c r="BT21" s="429">
        <v>0</v>
      </c>
      <c r="BU21" s="429">
        <v>0</v>
      </c>
      <c r="BV21" s="429">
        <v>0</v>
      </c>
      <c r="BW21" s="429">
        <v>0</v>
      </c>
      <c r="BX21" s="429">
        <v>0</v>
      </c>
      <c r="BY21" s="429">
        <v>0</v>
      </c>
      <c r="BZ21" s="429">
        <v>0</v>
      </c>
      <c r="CA21" s="429">
        <v>0</v>
      </c>
      <c r="CB21" s="430">
        <v>0</v>
      </c>
      <c r="CC21" s="429">
        <v>0</v>
      </c>
      <c r="CD21" s="429">
        <v>0</v>
      </c>
      <c r="CE21" s="429">
        <v>0</v>
      </c>
      <c r="CF21" s="429">
        <v>0</v>
      </c>
      <c r="CG21" s="429">
        <v>0</v>
      </c>
      <c r="CH21" s="424">
        <v>1</v>
      </c>
      <c r="CI21" s="424">
        <v>1</v>
      </c>
      <c r="CJ21" s="429">
        <v>0</v>
      </c>
      <c r="CK21" s="429">
        <v>0</v>
      </c>
      <c r="CL21" s="429">
        <v>0</v>
      </c>
      <c r="CM21" s="429">
        <v>0</v>
      </c>
      <c r="CN21" s="429">
        <v>0</v>
      </c>
      <c r="CO21" s="424">
        <v>1</v>
      </c>
      <c r="CP21" s="429">
        <v>0</v>
      </c>
      <c r="CQ21" s="429">
        <v>0</v>
      </c>
      <c r="CR21" s="424">
        <v>1</v>
      </c>
      <c r="CS21" s="429">
        <v>0</v>
      </c>
      <c r="CT21" s="431">
        <v>0</v>
      </c>
      <c r="CU21" s="429">
        <v>0</v>
      </c>
      <c r="CV21" s="432">
        <v>0</v>
      </c>
      <c r="CW21" s="328">
        <f t="shared" si="1"/>
        <v>6</v>
      </c>
      <c r="CX21" s="328">
        <v>1</v>
      </c>
      <c r="CY21" s="328">
        <v>1</v>
      </c>
      <c r="CZ21" s="328">
        <v>0</v>
      </c>
      <c r="DA21" s="328">
        <v>0</v>
      </c>
      <c r="DB21" s="433"/>
      <c r="DC21" s="328"/>
      <c r="DD21" s="328"/>
      <c r="DE21" s="328" t="s">
        <v>483</v>
      </c>
      <c r="DF21" s="328"/>
      <c r="DG21" s="328">
        <v>1</v>
      </c>
      <c r="DH21" s="328" t="s">
        <v>484</v>
      </c>
      <c r="DI21" s="328"/>
      <c r="DJ21" s="328"/>
      <c r="DK21" s="328"/>
      <c r="DL21" s="328"/>
      <c r="DM21" s="328"/>
      <c r="DN21" s="328"/>
      <c r="DO21" s="328"/>
      <c r="DP21" s="328"/>
      <c r="DQ21" s="328"/>
      <c r="DR21" s="328"/>
      <c r="DS21" s="328"/>
      <c r="DT21" s="328"/>
      <c r="DU21" s="328"/>
      <c r="DV21" s="328"/>
      <c r="DW21" s="328"/>
      <c r="DX21" s="328"/>
      <c r="DY21" s="328"/>
      <c r="DZ21" s="328"/>
      <c r="EA21" s="328"/>
      <c r="EB21" s="328"/>
      <c r="EC21" s="328"/>
      <c r="ED21" s="328"/>
      <c r="EE21" s="328"/>
      <c r="EF21" s="328"/>
      <c r="EG21" s="328"/>
      <c r="EH21" s="328"/>
      <c r="EI21" s="328"/>
      <c r="EJ21" s="328"/>
      <c r="EK21" s="328"/>
      <c r="EL21" s="328"/>
      <c r="EM21" s="328"/>
      <c r="EN21" s="328"/>
      <c r="EO21" s="328"/>
      <c r="EP21" s="328"/>
      <c r="EQ21" s="328"/>
      <c r="ER21" s="328"/>
      <c r="ES21" s="328"/>
      <c r="ET21" s="328"/>
      <c r="EU21" s="328"/>
      <c r="EV21" s="328"/>
      <c r="EW21" s="328"/>
      <c r="EX21" s="328"/>
      <c r="EY21" s="328"/>
      <c r="EZ21" s="328"/>
      <c r="FA21" s="328"/>
      <c r="FB21" s="328"/>
      <c r="FC21" s="328"/>
      <c r="FD21" s="328"/>
      <c r="FE21" s="328"/>
      <c r="FF21" s="328"/>
      <c r="FG21" s="328"/>
      <c r="FH21" s="328"/>
      <c r="FI21" s="328"/>
      <c r="FJ21" s="328"/>
      <c r="FK21" s="328"/>
      <c r="FL21" s="328"/>
      <c r="FM21" s="328"/>
      <c r="FN21" s="328"/>
      <c r="FO21" s="328"/>
      <c r="FP21" s="328"/>
      <c r="FQ21" s="328"/>
      <c r="FR21" s="328"/>
      <c r="FS21" s="328"/>
      <c r="FT21" s="328"/>
      <c r="FU21" s="328"/>
      <c r="FV21" s="328"/>
      <c r="FW21" s="328"/>
      <c r="FX21" s="328"/>
      <c r="FY21" s="328"/>
      <c r="FZ21" s="328"/>
      <c r="GA21" s="328"/>
      <c r="GB21" s="328"/>
      <c r="GC21" s="328"/>
      <c r="GD21" s="328"/>
      <c r="GE21" s="328"/>
      <c r="GF21" s="328"/>
      <c r="GG21" s="328"/>
      <c r="GH21" s="328"/>
      <c r="GI21" s="328"/>
      <c r="GJ21" s="328"/>
      <c r="GK21" s="328"/>
      <c r="GL21" s="328"/>
      <c r="GM21" s="328"/>
      <c r="GN21" s="328"/>
      <c r="GO21" s="328"/>
      <c r="GP21" s="328"/>
      <c r="GQ21" s="328"/>
      <c r="GR21" s="328"/>
      <c r="GS21" s="328"/>
      <c r="GT21" s="328"/>
      <c r="GU21" s="328"/>
      <c r="GV21" s="328"/>
      <c r="GW21" s="328"/>
      <c r="GX21" s="328"/>
      <c r="GY21" s="328"/>
      <c r="GZ21" s="328"/>
      <c r="HA21" s="328"/>
      <c r="HB21" s="328"/>
      <c r="HC21" s="328"/>
      <c r="HD21" s="328"/>
      <c r="HE21" s="328"/>
      <c r="HF21" s="328"/>
      <c r="HG21" s="328"/>
      <c r="HH21" s="328"/>
      <c r="HI21" s="328"/>
      <c r="HJ21" s="328"/>
      <c r="HK21" s="328"/>
      <c r="HL21" s="328"/>
      <c r="HM21" s="328"/>
      <c r="HN21" s="328"/>
      <c r="HO21" s="328"/>
      <c r="HP21" s="328"/>
      <c r="HQ21" s="328"/>
      <c r="HR21" s="328"/>
      <c r="HS21" s="328"/>
      <c r="HT21" s="328"/>
      <c r="HU21" s="328"/>
      <c r="HV21" s="328"/>
      <c r="HW21" s="328"/>
      <c r="HX21" s="328"/>
      <c r="HY21" s="328"/>
      <c r="HZ21" s="328"/>
      <c r="IA21" s="328"/>
      <c r="IB21" s="328"/>
      <c r="IC21" s="328"/>
      <c r="ID21" s="328"/>
      <c r="IE21" s="328"/>
      <c r="IF21" s="328"/>
      <c r="IG21" s="328"/>
      <c r="IH21" s="328"/>
      <c r="II21" s="328"/>
      <c r="IJ21" s="328"/>
      <c r="IK21" s="328"/>
      <c r="IL21" s="328"/>
      <c r="IM21" s="328"/>
      <c r="IN21" s="328"/>
      <c r="IO21" s="328"/>
      <c r="IP21" s="328"/>
      <c r="IQ21" s="328"/>
      <c r="IR21" s="328"/>
      <c r="IS21" s="328"/>
      <c r="IT21" s="328"/>
      <c r="IU21" s="328"/>
      <c r="IV21" s="328"/>
      <c r="IW21" s="328"/>
      <c r="IX21" s="328"/>
      <c r="IY21" s="328"/>
      <c r="IZ21" s="328"/>
      <c r="JA21" s="328"/>
      <c r="JB21" s="328"/>
      <c r="JC21" s="328"/>
      <c r="JD21" s="328"/>
      <c r="JE21" s="328"/>
      <c r="JF21" s="328"/>
      <c r="JG21" s="328"/>
      <c r="JH21" s="328"/>
      <c r="JI21" s="328"/>
      <c r="JJ21" s="328"/>
      <c r="JK21" s="328"/>
      <c r="JL21" s="328"/>
      <c r="JM21" s="328"/>
      <c r="JN21" s="328"/>
      <c r="JO21" s="328"/>
      <c r="JP21" s="328"/>
      <c r="JQ21" s="328"/>
      <c r="JR21" s="328"/>
      <c r="JS21" s="328"/>
      <c r="JT21" s="328"/>
      <c r="JU21" s="328"/>
      <c r="JV21" s="328"/>
      <c r="JW21" s="328"/>
      <c r="JX21" s="328"/>
      <c r="JY21" s="328"/>
      <c r="JZ21" s="328"/>
      <c r="KA21" s="328"/>
      <c r="KB21" s="328"/>
      <c r="KC21" s="328"/>
      <c r="KD21" s="328"/>
      <c r="KE21" s="328"/>
      <c r="KF21" s="328"/>
      <c r="KG21" s="328"/>
      <c r="KH21" s="328"/>
      <c r="KI21" s="328"/>
      <c r="KJ21" s="328"/>
      <c r="KK21" s="328"/>
      <c r="KL21" s="328"/>
      <c r="KM21" s="328"/>
      <c r="KN21" s="328"/>
      <c r="KO21" s="328"/>
      <c r="KP21" s="328"/>
      <c r="KQ21" s="328"/>
      <c r="KR21" s="328"/>
      <c r="KS21" s="328"/>
      <c r="KT21" s="328"/>
      <c r="KU21" s="328"/>
      <c r="KV21" s="328"/>
      <c r="KW21" s="328"/>
      <c r="KX21" s="328"/>
      <c r="KY21" s="328"/>
      <c r="KZ21" s="328"/>
      <c r="LA21" s="328"/>
      <c r="LB21" s="328"/>
      <c r="LC21" s="328"/>
      <c r="LD21" s="328"/>
      <c r="LE21" s="328"/>
      <c r="LF21" s="328"/>
      <c r="LG21" s="328"/>
      <c r="LH21" s="328"/>
      <c r="LI21" s="328"/>
      <c r="LJ21" s="328"/>
      <c r="LK21" s="328"/>
      <c r="LL21" s="328"/>
      <c r="LM21" s="328"/>
      <c r="LN21" s="328"/>
      <c r="LO21" s="328"/>
      <c r="LP21" s="328"/>
      <c r="LQ21" s="328"/>
      <c r="LR21" s="328"/>
      <c r="LS21" s="328"/>
      <c r="LT21" s="328"/>
      <c r="LU21" s="328"/>
      <c r="LV21" s="328"/>
      <c r="LW21" s="328"/>
      <c r="LX21" s="328"/>
      <c r="LY21" s="328"/>
      <c r="LZ21" s="328"/>
      <c r="MA21" s="328"/>
      <c r="MB21" s="328"/>
      <c r="MC21" s="328"/>
      <c r="MD21" s="328"/>
      <c r="ME21" s="328"/>
      <c r="MF21" s="328"/>
      <c r="MG21" s="328"/>
      <c r="MH21" s="328"/>
      <c r="MI21" s="328"/>
      <c r="MJ21" s="328"/>
      <c r="MK21" s="328"/>
      <c r="ML21" s="328"/>
      <c r="MM21" s="328"/>
      <c r="MN21" s="328"/>
      <c r="MO21" s="328"/>
      <c r="MP21" s="328"/>
      <c r="MQ21" s="328"/>
      <c r="MR21" s="328"/>
      <c r="MS21" s="328"/>
      <c r="MT21" s="328"/>
      <c r="MU21" s="328"/>
      <c r="MV21" s="328"/>
      <c r="MW21" s="328"/>
      <c r="MX21" s="328"/>
      <c r="MY21" s="328"/>
      <c r="MZ21" s="328"/>
      <c r="NA21" s="328"/>
      <c r="NB21" s="328"/>
      <c r="NC21" s="328"/>
      <c r="ND21" s="328"/>
      <c r="NE21" s="328"/>
      <c r="NF21" s="328"/>
      <c r="NG21" s="328"/>
      <c r="NH21" s="328"/>
      <c r="NI21" s="328"/>
      <c r="NJ21" s="328"/>
      <c r="NK21" s="328"/>
      <c r="NL21" s="328"/>
      <c r="NM21" s="328"/>
      <c r="NN21" s="328"/>
      <c r="NO21" s="328"/>
      <c r="NP21" s="328"/>
      <c r="NQ21" s="328"/>
      <c r="NR21" s="328"/>
      <c r="NS21" s="328"/>
      <c r="NT21" s="328"/>
      <c r="NU21" s="328"/>
      <c r="NV21" s="328"/>
      <c r="NW21" s="328"/>
      <c r="NX21" s="328"/>
      <c r="NY21" s="328"/>
      <c r="NZ21" s="328"/>
      <c r="OA21" s="328"/>
      <c r="OB21" s="328"/>
      <c r="OC21" s="328"/>
      <c r="OD21" s="328"/>
      <c r="OE21" s="328"/>
      <c r="OF21" s="328"/>
      <c r="OG21" s="328"/>
      <c r="OH21" s="328"/>
      <c r="OI21" s="328"/>
      <c r="OJ21" s="328"/>
      <c r="OK21" s="328"/>
      <c r="OL21" s="328"/>
      <c r="OM21" s="328"/>
      <c r="ON21" s="328"/>
      <c r="OO21" s="328"/>
      <c r="OP21" s="328"/>
      <c r="OQ21" s="328"/>
      <c r="OR21" s="328"/>
      <c r="OS21" s="328"/>
      <c r="OT21" s="328"/>
      <c r="OU21" s="328"/>
      <c r="OV21" s="328"/>
      <c r="OW21" s="328"/>
      <c r="OX21" s="328"/>
      <c r="OY21" s="328"/>
      <c r="OZ21" s="328"/>
      <c r="PA21" s="328"/>
      <c r="PB21" s="328"/>
      <c r="PC21" s="328"/>
      <c r="PD21" s="328"/>
      <c r="PE21" s="328"/>
      <c r="PF21" s="328"/>
      <c r="PG21" s="328"/>
      <c r="PH21" s="328"/>
      <c r="PI21" s="328"/>
      <c r="PJ21" s="328"/>
      <c r="PK21" s="328"/>
      <c r="PL21" s="328"/>
      <c r="PM21" s="328"/>
      <c r="PN21" s="328"/>
      <c r="PO21" s="328"/>
      <c r="PP21" s="328"/>
      <c r="PQ21" s="328"/>
      <c r="PR21" s="328"/>
      <c r="PS21" s="328"/>
      <c r="PT21" s="328"/>
      <c r="PU21" s="328"/>
      <c r="PV21" s="328"/>
      <c r="PW21" s="328"/>
      <c r="PX21" s="328"/>
      <c r="PY21" s="328"/>
      <c r="PZ21" s="328"/>
      <c r="QA21" s="328"/>
      <c r="QB21" s="328"/>
      <c r="QC21" s="328"/>
      <c r="QD21" s="328"/>
      <c r="QE21" s="328"/>
      <c r="QF21" s="328"/>
      <c r="QG21" s="328"/>
      <c r="QH21" s="328"/>
      <c r="QI21" s="328"/>
      <c r="QJ21" s="328"/>
      <c r="QK21" s="328"/>
      <c r="QL21" s="328"/>
      <c r="QM21" s="328"/>
      <c r="QN21" s="328"/>
      <c r="QO21" s="328"/>
      <c r="QP21" s="328"/>
      <c r="QQ21" s="328"/>
      <c r="QR21" s="328"/>
      <c r="QS21" s="328"/>
      <c r="QT21" s="328"/>
      <c r="QU21" s="328"/>
      <c r="QV21" s="328"/>
      <c r="QW21" s="328"/>
      <c r="QX21" s="328"/>
      <c r="QY21" s="328"/>
      <c r="QZ21" s="328"/>
      <c r="RA21" s="328"/>
      <c r="RB21" s="328"/>
      <c r="RC21" s="328"/>
      <c r="RD21" s="328"/>
      <c r="RE21" s="328"/>
      <c r="RF21" s="328"/>
      <c r="RG21" s="328"/>
      <c r="RH21" s="328"/>
      <c r="RI21" s="328"/>
      <c r="RJ21" s="328"/>
      <c r="RK21" s="328"/>
      <c r="RL21" s="328"/>
      <c r="RM21" s="328"/>
      <c r="RN21" s="328"/>
      <c r="RO21" s="328"/>
      <c r="RP21" s="328"/>
      <c r="RQ21" s="328"/>
      <c r="RR21" s="328"/>
      <c r="RS21" s="328"/>
      <c r="RT21" s="328"/>
      <c r="RU21" s="328"/>
      <c r="RV21" s="328"/>
      <c r="RW21" s="328"/>
      <c r="RX21" s="328"/>
      <c r="RY21" s="328"/>
      <c r="RZ21" s="328"/>
      <c r="SA21" s="328"/>
      <c r="SB21" s="328"/>
      <c r="SC21" s="328"/>
      <c r="SD21" s="328"/>
      <c r="SE21" s="328"/>
      <c r="SF21" s="328"/>
      <c r="SG21" s="328"/>
      <c r="SH21" s="328"/>
      <c r="SI21" s="328"/>
      <c r="SJ21" s="328"/>
      <c r="SK21" s="328"/>
      <c r="SL21" s="328"/>
      <c r="SM21" s="328"/>
      <c r="SN21" s="328"/>
      <c r="SO21" s="328"/>
      <c r="SP21" s="328"/>
      <c r="SQ21" s="328"/>
      <c r="SR21" s="328"/>
      <c r="SS21" s="328"/>
      <c r="ST21" s="328"/>
      <c r="SU21" s="328"/>
      <c r="SV21" s="328"/>
      <c r="SW21" s="328"/>
      <c r="SX21" s="328"/>
      <c r="SY21" s="328"/>
      <c r="SZ21" s="328"/>
      <c r="TA21" s="328"/>
      <c r="TB21" s="328"/>
      <c r="TC21" s="328"/>
      <c r="TD21" s="328"/>
      <c r="TE21" s="328"/>
      <c r="TF21" s="328"/>
      <c r="TG21" s="328"/>
      <c r="TH21" s="328"/>
      <c r="TI21" s="328"/>
      <c r="TJ21" s="328"/>
      <c r="TK21" s="328"/>
      <c r="TL21" s="328"/>
      <c r="TM21" s="328"/>
      <c r="TN21" s="328"/>
      <c r="TO21" s="328"/>
      <c r="TP21" s="328"/>
      <c r="TQ21" s="328"/>
      <c r="TR21" s="328"/>
      <c r="TS21" s="328"/>
      <c r="TT21" s="328"/>
      <c r="TU21" s="328"/>
      <c r="TV21" s="328"/>
      <c r="TW21" s="328"/>
      <c r="TX21" s="328"/>
      <c r="TY21" s="328"/>
      <c r="TZ21" s="328"/>
      <c r="UA21" s="328"/>
      <c r="UB21" s="328"/>
      <c r="UC21" s="328"/>
      <c r="UD21" s="328"/>
      <c r="UE21" s="328"/>
      <c r="UF21" s="328"/>
      <c r="UG21" s="328"/>
      <c r="UH21" s="328"/>
      <c r="UI21" s="328"/>
      <c r="UJ21" s="328"/>
      <c r="UK21" s="328"/>
      <c r="UL21" s="328"/>
      <c r="UM21" s="328"/>
      <c r="UN21" s="328"/>
      <c r="UO21" s="328"/>
      <c r="UP21" s="328"/>
      <c r="UQ21" s="328"/>
      <c r="UR21" s="328"/>
      <c r="US21" s="328"/>
      <c r="UT21" s="328"/>
      <c r="UU21" s="328"/>
      <c r="UV21" s="328"/>
      <c r="UW21" s="328"/>
      <c r="UX21" s="328"/>
      <c r="UY21" s="328"/>
      <c r="UZ21" s="328"/>
      <c r="VA21" s="328"/>
      <c r="VB21" s="328"/>
      <c r="VC21" s="328"/>
      <c r="VD21" s="328"/>
      <c r="VE21" s="328"/>
      <c r="VF21" s="328"/>
      <c r="VG21" s="328"/>
      <c r="VH21" s="328"/>
      <c r="VI21" s="328"/>
      <c r="VJ21" s="328"/>
      <c r="VK21" s="328"/>
      <c r="VL21" s="328"/>
      <c r="VM21" s="328"/>
      <c r="VN21" s="328"/>
      <c r="VO21" s="328"/>
      <c r="VP21" s="328"/>
      <c r="VQ21" s="328"/>
      <c r="VR21" s="328"/>
      <c r="VS21" s="328"/>
      <c r="VT21" s="328"/>
      <c r="VU21" s="328"/>
      <c r="VV21" s="328"/>
      <c r="VW21" s="328"/>
      <c r="VX21" s="328"/>
      <c r="VY21" s="328"/>
      <c r="VZ21" s="328"/>
      <c r="WA21" s="328"/>
      <c r="WB21" s="328"/>
      <c r="WC21" s="328"/>
      <c r="WD21" s="328"/>
      <c r="WE21" s="328"/>
      <c r="WF21" s="328"/>
      <c r="WG21" s="328"/>
      <c r="WH21" s="328"/>
      <c r="WI21" s="328"/>
      <c r="WJ21" s="328"/>
      <c r="WK21" s="328"/>
      <c r="WL21" s="328"/>
      <c r="WM21" s="328"/>
      <c r="WN21" s="328"/>
      <c r="WO21" s="328"/>
      <c r="WP21" s="328"/>
      <c r="WQ21" s="328"/>
      <c r="WR21" s="328"/>
      <c r="WS21" s="328"/>
      <c r="WT21" s="328"/>
      <c r="WU21" s="328"/>
      <c r="WV21" s="328"/>
      <c r="WW21" s="328"/>
      <c r="WX21" s="328"/>
      <c r="WY21" s="328"/>
      <c r="WZ21" s="328"/>
      <c r="XA21" s="328"/>
      <c r="XB21" s="328"/>
      <c r="XC21" s="328"/>
      <c r="XD21" s="328"/>
      <c r="XE21" s="328"/>
      <c r="XF21" s="328"/>
      <c r="XG21" s="328"/>
      <c r="XH21" s="328"/>
      <c r="XI21" s="328"/>
      <c r="XJ21" s="328"/>
      <c r="XK21" s="328"/>
      <c r="XL21" s="328"/>
      <c r="XM21" s="328"/>
      <c r="XN21" s="328"/>
      <c r="XO21" s="328"/>
      <c r="XP21" s="328"/>
      <c r="XQ21" s="328"/>
      <c r="XR21" s="328"/>
      <c r="XS21" s="328"/>
      <c r="XT21" s="328"/>
      <c r="XU21" s="328"/>
      <c r="XV21" s="328"/>
      <c r="XW21" s="328"/>
      <c r="XX21" s="328"/>
      <c r="XY21" s="328"/>
      <c r="XZ21" s="328"/>
      <c r="YA21" s="328"/>
      <c r="YB21" s="328"/>
      <c r="YC21" s="328"/>
      <c r="YD21" s="328"/>
      <c r="YE21" s="328"/>
      <c r="YF21" s="328"/>
      <c r="YG21" s="328"/>
      <c r="YH21" s="328"/>
      <c r="YI21" s="328"/>
      <c r="YJ21" s="328"/>
      <c r="YK21" s="328"/>
      <c r="YL21" s="328"/>
      <c r="YM21" s="328"/>
      <c r="YN21" s="328"/>
      <c r="YO21" s="328"/>
      <c r="YP21" s="328"/>
      <c r="YQ21" s="328"/>
      <c r="YR21" s="328"/>
      <c r="YS21" s="328"/>
      <c r="YT21" s="328"/>
      <c r="YU21" s="328"/>
      <c r="YV21" s="328"/>
      <c r="YW21" s="328"/>
      <c r="YX21" s="328"/>
      <c r="YY21" s="328"/>
      <c r="YZ21" s="328"/>
      <c r="ZA21" s="328"/>
      <c r="ZB21" s="328"/>
      <c r="ZC21" s="328"/>
      <c r="ZD21" s="328"/>
      <c r="ZE21" s="328"/>
      <c r="ZF21" s="328"/>
      <c r="ZG21" s="328"/>
      <c r="ZH21" s="328"/>
      <c r="ZI21" s="328"/>
      <c r="ZJ21" s="328"/>
      <c r="ZK21" s="328"/>
      <c r="ZL21" s="328"/>
      <c r="ZM21" s="328"/>
      <c r="ZN21" s="328"/>
      <c r="ZO21" s="328"/>
      <c r="ZP21" s="328"/>
      <c r="ZQ21" s="328"/>
      <c r="ZR21" s="328"/>
      <c r="ZS21" s="328"/>
      <c r="ZT21" s="328"/>
      <c r="ZU21" s="328"/>
      <c r="ZV21" s="328"/>
      <c r="ZW21" s="328"/>
      <c r="ZX21" s="328"/>
      <c r="ZY21" s="328"/>
      <c r="ZZ21" s="328"/>
      <c r="AAA21" s="328"/>
      <c r="AAB21" s="328"/>
      <c r="AAC21" s="328"/>
      <c r="AAD21" s="328"/>
      <c r="AAE21" s="328"/>
      <c r="AAF21" s="328"/>
      <c r="AAG21" s="328"/>
      <c r="AAH21" s="328"/>
      <c r="AAI21" s="328"/>
      <c r="AAJ21" s="328"/>
      <c r="AAK21" s="328"/>
      <c r="AAL21" s="328"/>
      <c r="AAM21" s="328"/>
      <c r="AAN21" s="328"/>
      <c r="AAO21" s="328"/>
      <c r="AAP21" s="328"/>
      <c r="AAQ21" s="328"/>
      <c r="AAR21" s="328"/>
      <c r="AAS21" s="328"/>
      <c r="AAT21" s="328"/>
      <c r="AAU21" s="328"/>
      <c r="AAV21" s="328"/>
      <c r="AAW21" s="328"/>
      <c r="AAX21" s="328"/>
      <c r="AAY21" s="328"/>
      <c r="AAZ21" s="328"/>
      <c r="ABA21" s="328"/>
      <c r="ABB21" s="328"/>
      <c r="ABC21" s="328"/>
      <c r="ABD21" s="328"/>
      <c r="ABE21" s="328"/>
      <c r="ABF21" s="328"/>
      <c r="ABG21" s="328"/>
      <c r="ABH21" s="328"/>
      <c r="ABI21" s="328"/>
      <c r="ABJ21" s="328"/>
      <c r="ABK21" s="328"/>
      <c r="ABL21" s="328"/>
      <c r="ABM21" s="328"/>
      <c r="ABN21" s="328"/>
      <c r="ABO21" s="328"/>
      <c r="ABP21" s="328"/>
      <c r="ABQ21" s="328"/>
      <c r="ABR21" s="328"/>
      <c r="ABS21" s="328"/>
      <c r="ABT21" s="328"/>
      <c r="ABU21" s="328"/>
      <c r="ABV21" s="328"/>
      <c r="ABW21" s="328"/>
      <c r="ABX21" s="328"/>
      <c r="ABY21" s="328"/>
      <c r="ABZ21" s="328"/>
      <c r="ACA21" s="328"/>
      <c r="ACB21" s="328"/>
      <c r="ACC21" s="328"/>
      <c r="ACD21" s="328"/>
      <c r="ACE21" s="328"/>
      <c r="ACF21" s="328"/>
      <c r="ACG21" s="328"/>
      <c r="ACH21" s="328"/>
      <c r="ACI21" s="328"/>
      <c r="ACJ21" s="328"/>
      <c r="ACK21" s="328"/>
      <c r="ACL21" s="328"/>
      <c r="ACM21" s="328"/>
      <c r="ACN21" s="328"/>
      <c r="ACO21" s="328"/>
      <c r="ACP21" s="328"/>
      <c r="ACQ21" s="328"/>
      <c r="ACR21" s="328"/>
      <c r="ACS21" s="328"/>
      <c r="ACT21" s="328"/>
      <c r="ACU21" s="328"/>
      <c r="ACV21" s="328"/>
      <c r="ACW21" s="328"/>
      <c r="ACX21" s="328"/>
      <c r="ACY21" s="328"/>
      <c r="ACZ21" s="328"/>
      <c r="ADA21" s="328"/>
      <c r="ADB21" s="328"/>
      <c r="ADC21" s="328"/>
      <c r="ADD21" s="328"/>
      <c r="ADE21" s="328"/>
      <c r="ADF21" s="328"/>
      <c r="ADG21" s="328"/>
      <c r="ADH21" s="328"/>
      <c r="ADI21" s="328"/>
      <c r="ADJ21" s="328"/>
      <c r="ADK21" s="328"/>
      <c r="ADL21" s="328"/>
      <c r="ADM21" s="328"/>
      <c r="ADN21" s="328"/>
      <c r="ADO21" s="328"/>
      <c r="ADP21" s="328"/>
      <c r="ADQ21" s="328"/>
      <c r="ADR21" s="328"/>
      <c r="ADS21" s="328"/>
      <c r="ADT21" s="328"/>
      <c r="ADU21" s="328"/>
      <c r="ADV21" s="328"/>
      <c r="ADW21" s="328"/>
      <c r="ADX21" s="328"/>
      <c r="ADY21" s="328"/>
      <c r="ADZ21" s="328"/>
      <c r="AEA21" s="328"/>
      <c r="AEB21" s="328"/>
      <c r="AEC21" s="328"/>
      <c r="AED21" s="328"/>
      <c r="AEE21" s="328"/>
      <c r="AEF21" s="328"/>
      <c r="AEG21" s="328"/>
      <c r="AEH21" s="328"/>
      <c r="AEI21" s="328"/>
      <c r="AEJ21" s="328"/>
      <c r="AEK21" s="328"/>
      <c r="AEL21" s="328"/>
      <c r="AEM21" s="328"/>
      <c r="AEN21" s="328"/>
      <c r="AEO21" s="328"/>
      <c r="AEP21" s="328"/>
      <c r="AEQ21" s="328"/>
      <c r="AER21" s="328"/>
      <c r="AES21" s="328"/>
      <c r="AET21" s="328"/>
      <c r="AEU21" s="328"/>
      <c r="AEV21" s="328"/>
      <c r="AEW21" s="328"/>
      <c r="AEX21" s="328"/>
      <c r="AEY21" s="328"/>
      <c r="AEZ21" s="328"/>
      <c r="AFA21" s="328"/>
      <c r="AFB21" s="328"/>
      <c r="AFC21" s="328"/>
      <c r="AFD21" s="328"/>
      <c r="AFE21" s="328"/>
      <c r="AFF21" s="328"/>
      <c r="AFG21" s="328"/>
      <c r="AFH21" s="328"/>
      <c r="AFI21" s="328"/>
      <c r="AFJ21" s="328"/>
      <c r="AFK21" s="328"/>
      <c r="AFL21" s="328"/>
      <c r="AFM21" s="328"/>
      <c r="AFN21" s="328"/>
      <c r="AFO21" s="328"/>
      <c r="AFP21" s="328"/>
      <c r="AFQ21" s="328"/>
      <c r="AFR21" s="328"/>
      <c r="AFS21" s="328"/>
      <c r="AFT21" s="328"/>
      <c r="AFU21" s="328"/>
      <c r="AFV21" s="328"/>
      <c r="AFW21" s="328"/>
      <c r="AFX21" s="328"/>
      <c r="AFY21" s="328"/>
      <c r="AFZ21" s="328"/>
      <c r="AGA21" s="328"/>
      <c r="AGB21" s="328"/>
      <c r="AGC21" s="328"/>
      <c r="AGD21" s="328"/>
      <c r="AGE21" s="328"/>
      <c r="AGF21" s="328"/>
      <c r="AGG21" s="328"/>
      <c r="AGH21" s="328"/>
      <c r="AGI21" s="328"/>
      <c r="AGJ21" s="328"/>
      <c r="AGK21" s="328"/>
      <c r="AGL21" s="328"/>
      <c r="AGM21" s="328"/>
      <c r="AGN21" s="328"/>
      <c r="AGO21" s="328"/>
      <c r="AGP21" s="328"/>
      <c r="AGQ21" s="328"/>
      <c r="AGR21" s="328"/>
      <c r="AGS21" s="328"/>
      <c r="AGT21" s="328"/>
      <c r="AGU21" s="328"/>
      <c r="AGV21" s="328"/>
      <c r="AGW21" s="328"/>
      <c r="AGX21" s="328"/>
      <c r="AGY21" s="328"/>
      <c r="AGZ21" s="328"/>
      <c r="AHA21" s="328"/>
      <c r="AHB21" s="328"/>
      <c r="AHC21" s="328"/>
      <c r="AHD21" s="328"/>
      <c r="AHE21" s="328"/>
      <c r="AHF21" s="328"/>
      <c r="AHG21" s="328"/>
      <c r="AHH21" s="328"/>
      <c r="AHI21" s="328"/>
      <c r="AHJ21" s="328"/>
      <c r="AHK21" s="328"/>
      <c r="AHL21" s="328"/>
      <c r="AHM21" s="328"/>
      <c r="AHN21" s="328"/>
      <c r="AHO21" s="328"/>
      <c r="AHP21" s="328"/>
      <c r="AHQ21" s="328"/>
      <c r="AHR21" s="328"/>
      <c r="AHS21" s="328"/>
      <c r="AHT21" s="328"/>
      <c r="AHU21" s="328"/>
      <c r="AHV21" s="328"/>
      <c r="AHW21" s="328"/>
      <c r="AHX21" s="328"/>
      <c r="AHY21" s="328"/>
      <c r="AHZ21" s="328"/>
      <c r="AIA21" s="328"/>
      <c r="AIB21" s="328"/>
      <c r="AIC21" s="328"/>
      <c r="AID21" s="328"/>
      <c r="AIE21" s="328"/>
      <c r="AIF21" s="328"/>
      <c r="AIG21" s="328"/>
      <c r="AIH21" s="328"/>
      <c r="AII21" s="328"/>
      <c r="AIJ21" s="328"/>
      <c r="AIK21" s="328"/>
      <c r="AIL21" s="328"/>
      <c r="AIM21" s="328"/>
      <c r="AIN21" s="328"/>
      <c r="AIO21" s="328"/>
      <c r="AIP21" s="328"/>
      <c r="AIQ21" s="328"/>
      <c r="AIR21" s="328"/>
      <c r="AIS21" s="328"/>
      <c r="AIT21" s="328"/>
      <c r="AIU21" s="328"/>
      <c r="AIV21" s="328"/>
      <c r="AIW21" s="328"/>
      <c r="AIX21" s="328"/>
      <c r="AIY21" s="328"/>
      <c r="AIZ21" s="328"/>
      <c r="AJA21" s="328"/>
      <c r="AJB21" s="328"/>
      <c r="AJC21" s="328"/>
      <c r="AJD21" s="328"/>
      <c r="AJE21" s="328"/>
      <c r="AJF21" s="328"/>
      <c r="AJG21" s="328"/>
      <c r="AJH21" s="328"/>
      <c r="AJI21" s="328"/>
      <c r="AJJ21" s="328"/>
      <c r="AJK21" s="328"/>
      <c r="AJL21" s="328"/>
      <c r="AJM21" s="328"/>
      <c r="AJN21" s="328"/>
      <c r="AJO21" s="328"/>
      <c r="AJP21" s="328"/>
      <c r="AJQ21" s="328"/>
      <c r="AJR21" s="328"/>
      <c r="AJS21" s="328"/>
      <c r="AJT21" s="328"/>
      <c r="AJU21" s="328"/>
      <c r="AJV21" s="328"/>
      <c r="AJW21" s="328"/>
      <c r="AJX21" s="328"/>
      <c r="AJY21" s="328"/>
      <c r="AJZ21" s="328"/>
      <c r="AKA21" s="328"/>
      <c r="AKB21" s="328"/>
      <c r="AKC21" s="328"/>
      <c r="AKD21" s="328"/>
      <c r="AKE21" s="328"/>
      <c r="AKF21" s="328"/>
      <c r="AKG21" s="328"/>
      <c r="AKH21" s="328"/>
      <c r="AKI21" s="328"/>
      <c r="AKJ21" s="328"/>
      <c r="AKK21" s="328"/>
      <c r="AKL21" s="328"/>
      <c r="AKM21" s="328"/>
      <c r="AKN21" s="328"/>
      <c r="AKO21" s="328"/>
      <c r="AKP21" s="328"/>
      <c r="AKQ21" s="328"/>
      <c r="AKR21" s="328"/>
      <c r="AKS21" s="328"/>
      <c r="AKT21" s="328"/>
      <c r="AKU21" s="328"/>
      <c r="AKV21" s="328"/>
      <c r="AKW21" s="328"/>
      <c r="AKX21" s="328"/>
      <c r="AKY21" s="328"/>
      <c r="AKZ21" s="328"/>
      <c r="ALA21" s="328"/>
      <c r="ALB21" s="328"/>
      <c r="ALC21" s="328"/>
      <c r="ALD21" s="328"/>
      <c r="ALE21" s="328"/>
      <c r="ALF21" s="328"/>
      <c r="ALG21" s="328"/>
      <c r="ALH21" s="328"/>
      <c r="ALI21" s="328"/>
      <c r="ALJ21" s="328"/>
      <c r="ALK21" s="328"/>
      <c r="ALL21" s="328"/>
      <c r="ALM21" s="328"/>
      <c r="ALN21" s="328"/>
      <c r="ALO21" s="328"/>
      <c r="ALP21" s="328"/>
      <c r="ALQ21" s="328"/>
      <c r="ALR21" s="328"/>
      <c r="ALS21" s="328"/>
      <c r="ALT21" s="328"/>
      <c r="ALU21" s="328"/>
      <c r="ALV21" s="328"/>
      <c r="ALW21" s="328"/>
      <c r="ALX21" s="328"/>
      <c r="ALY21" s="328"/>
      <c r="ALZ21" s="328"/>
      <c r="AMA21" s="328"/>
      <c r="AMB21" s="328"/>
      <c r="AMC21" s="328"/>
      <c r="AMD21" s="328"/>
      <c r="AME21" s="328"/>
      <c r="AMF21" s="328"/>
      <c r="AMG21" s="328"/>
      <c r="AMH21" s="328"/>
      <c r="AMI21" s="328"/>
      <c r="AMJ21" s="328"/>
    </row>
    <row r="22" spans="1:1024" ht="15.75" customHeight="1" x14ac:dyDescent="0.45">
      <c r="A22" s="424" t="s">
        <v>24</v>
      </c>
      <c r="B22" s="425" t="s">
        <v>7281</v>
      </c>
      <c r="C22" s="434" t="s">
        <v>7282</v>
      </c>
      <c r="D22" s="424"/>
      <c r="E22" s="424" t="s">
        <v>8484</v>
      </c>
      <c r="F22" s="424"/>
      <c r="G22" s="424" t="s">
        <v>454</v>
      </c>
      <c r="H22" s="424" t="s">
        <v>56</v>
      </c>
      <c r="I22" s="424" t="s">
        <v>186</v>
      </c>
      <c r="J22" s="424" t="s">
        <v>269</v>
      </c>
      <c r="K22" s="328"/>
      <c r="L22" s="424" t="s">
        <v>272</v>
      </c>
      <c r="M22" s="424"/>
      <c r="N22" s="424" t="s">
        <v>300</v>
      </c>
      <c r="O22" s="427" t="s">
        <v>7283</v>
      </c>
      <c r="P22" s="428" t="s">
        <v>7284</v>
      </c>
      <c r="Q22" s="429">
        <v>0</v>
      </c>
      <c r="R22" s="429">
        <v>0</v>
      </c>
      <c r="S22" s="429">
        <v>0</v>
      </c>
      <c r="T22" s="429">
        <v>0</v>
      </c>
      <c r="U22" s="429">
        <v>0</v>
      </c>
      <c r="V22" s="429">
        <v>0</v>
      </c>
      <c r="W22" s="429">
        <v>0</v>
      </c>
      <c r="X22" s="429">
        <v>0</v>
      </c>
      <c r="Y22" s="429"/>
      <c r="Z22" s="429">
        <v>0</v>
      </c>
      <c r="AA22" s="429">
        <v>0</v>
      </c>
      <c r="AB22" s="429">
        <v>0</v>
      </c>
      <c r="AC22" s="429">
        <v>0</v>
      </c>
      <c r="AD22" s="429">
        <v>0</v>
      </c>
      <c r="AE22" s="429">
        <v>0</v>
      </c>
      <c r="AF22" s="429">
        <v>0</v>
      </c>
      <c r="AG22" s="429">
        <v>0</v>
      </c>
      <c r="AH22" s="429">
        <v>0</v>
      </c>
      <c r="AI22" s="429">
        <v>0</v>
      </c>
      <c r="AJ22" s="429">
        <v>0</v>
      </c>
      <c r="AK22" s="429">
        <v>0</v>
      </c>
      <c r="AL22" s="429">
        <v>0</v>
      </c>
      <c r="AM22" s="429">
        <v>0</v>
      </c>
      <c r="AN22" s="424">
        <v>1</v>
      </c>
      <c r="AO22" s="424">
        <v>1</v>
      </c>
      <c r="AP22" s="429">
        <v>0</v>
      </c>
      <c r="AQ22" s="424">
        <v>1</v>
      </c>
      <c r="AR22" s="424">
        <v>1</v>
      </c>
      <c r="AS22" s="424">
        <v>1</v>
      </c>
      <c r="AT22" s="424">
        <v>1</v>
      </c>
      <c r="AU22" s="429">
        <v>0</v>
      </c>
      <c r="AV22" s="424">
        <v>1</v>
      </c>
      <c r="AW22" s="424">
        <v>1</v>
      </c>
      <c r="AX22" s="424">
        <v>1</v>
      </c>
      <c r="AY22" s="424">
        <v>1</v>
      </c>
      <c r="AZ22" s="429">
        <v>0</v>
      </c>
      <c r="BA22" s="429">
        <v>0</v>
      </c>
      <c r="BB22" s="424">
        <v>1</v>
      </c>
      <c r="BC22" s="424">
        <v>1</v>
      </c>
      <c r="BD22" s="429">
        <v>0</v>
      </c>
      <c r="BE22" s="429">
        <v>0</v>
      </c>
      <c r="BF22" s="429">
        <v>0</v>
      </c>
      <c r="BG22" s="429">
        <v>0</v>
      </c>
      <c r="BH22" s="429">
        <v>0</v>
      </c>
      <c r="BI22" s="429">
        <v>0</v>
      </c>
      <c r="BJ22" s="429">
        <v>0</v>
      </c>
      <c r="BK22" s="429">
        <v>0</v>
      </c>
      <c r="BL22" s="429">
        <v>0</v>
      </c>
      <c r="BM22" s="429">
        <v>0</v>
      </c>
      <c r="BN22" s="429">
        <v>0</v>
      </c>
      <c r="BO22" s="429">
        <v>0</v>
      </c>
      <c r="BP22" s="424">
        <v>1</v>
      </c>
      <c r="BQ22" s="429">
        <v>0</v>
      </c>
      <c r="BR22" s="424">
        <v>1</v>
      </c>
      <c r="BS22" s="424">
        <v>1</v>
      </c>
      <c r="BT22" s="424">
        <v>1</v>
      </c>
      <c r="BU22" s="424">
        <v>1</v>
      </c>
      <c r="BV22" s="424">
        <v>1</v>
      </c>
      <c r="BW22" s="429">
        <v>0</v>
      </c>
      <c r="BX22" s="429">
        <v>0</v>
      </c>
      <c r="BY22" s="424">
        <v>1</v>
      </c>
      <c r="BZ22" s="424">
        <v>1</v>
      </c>
      <c r="CA22" s="424">
        <v>1</v>
      </c>
      <c r="CB22" s="430">
        <v>0</v>
      </c>
      <c r="CC22" s="429">
        <v>0</v>
      </c>
      <c r="CD22" s="429">
        <v>0</v>
      </c>
      <c r="CE22" s="429">
        <v>0</v>
      </c>
      <c r="CF22" s="429">
        <v>0</v>
      </c>
      <c r="CG22" s="429">
        <v>0</v>
      </c>
      <c r="CH22" s="429">
        <v>0</v>
      </c>
      <c r="CI22" s="429">
        <v>0</v>
      </c>
      <c r="CJ22" s="429">
        <v>0</v>
      </c>
      <c r="CK22" s="429">
        <v>0</v>
      </c>
      <c r="CL22" s="429">
        <v>0</v>
      </c>
      <c r="CM22" s="429">
        <v>0</v>
      </c>
      <c r="CN22" s="429">
        <v>0</v>
      </c>
      <c r="CO22" s="429">
        <v>0</v>
      </c>
      <c r="CP22" s="429">
        <v>0</v>
      </c>
      <c r="CQ22" s="429">
        <v>0</v>
      </c>
      <c r="CR22" s="429">
        <v>0</v>
      </c>
      <c r="CS22" s="429">
        <v>0</v>
      </c>
      <c r="CT22" s="429">
        <v>0</v>
      </c>
      <c r="CU22" s="429">
        <v>0</v>
      </c>
      <c r="CV22" s="432">
        <v>0</v>
      </c>
      <c r="CW22" s="328">
        <f t="shared" si="1"/>
        <v>21</v>
      </c>
      <c r="CX22" s="328">
        <v>1</v>
      </c>
      <c r="CY22" s="328">
        <v>0</v>
      </c>
      <c r="CZ22" s="328">
        <v>0</v>
      </c>
      <c r="DA22" s="328">
        <v>1</v>
      </c>
      <c r="DB22" s="433" t="s">
        <v>8485</v>
      </c>
      <c r="DC22" s="328" t="s">
        <v>623</v>
      </c>
      <c r="DD22" s="328">
        <v>1</v>
      </c>
      <c r="DE22" s="328" t="s">
        <v>7286</v>
      </c>
      <c r="DF22" s="328"/>
      <c r="DG22" s="328"/>
      <c r="DH22" s="328"/>
      <c r="DI22" s="328"/>
      <c r="DJ22" s="328">
        <v>1</v>
      </c>
      <c r="DK22" s="328" t="s">
        <v>595</v>
      </c>
      <c r="DL22" s="328"/>
      <c r="DM22" s="328"/>
      <c r="DN22" s="328"/>
      <c r="DO22" s="328"/>
      <c r="DP22" s="328"/>
      <c r="DQ22" s="328"/>
      <c r="DR22" s="328"/>
      <c r="DS22" s="328"/>
      <c r="DT22" s="328"/>
      <c r="DU22" s="328"/>
      <c r="DV22" s="328"/>
      <c r="DW22" s="328"/>
      <c r="DX22" s="328"/>
      <c r="DY22" s="328"/>
      <c r="DZ22" s="328"/>
      <c r="EA22" s="328"/>
      <c r="EB22" s="328"/>
      <c r="EC22" s="328"/>
      <c r="ED22" s="328"/>
      <c r="EE22" s="328"/>
      <c r="EF22" s="328"/>
      <c r="EG22" s="328"/>
      <c r="EH22" s="328"/>
      <c r="EI22" s="328"/>
      <c r="EJ22" s="328"/>
      <c r="EK22" s="328"/>
      <c r="EL22" s="328"/>
      <c r="EM22" s="328"/>
      <c r="EN22" s="328"/>
      <c r="EO22" s="328"/>
      <c r="EP22" s="328"/>
      <c r="EQ22" s="328"/>
      <c r="ER22" s="328"/>
      <c r="ES22" s="328"/>
      <c r="ET22" s="328"/>
      <c r="EU22" s="328"/>
      <c r="EV22" s="328"/>
      <c r="EW22" s="328"/>
      <c r="EX22" s="328"/>
      <c r="EY22" s="328"/>
      <c r="EZ22" s="328"/>
      <c r="FA22" s="328"/>
      <c r="FB22" s="328"/>
      <c r="FC22" s="328"/>
      <c r="FD22" s="328"/>
      <c r="FE22" s="328"/>
      <c r="FF22" s="328"/>
      <c r="FG22" s="328"/>
      <c r="FH22" s="328"/>
      <c r="FI22" s="328"/>
      <c r="FJ22" s="328"/>
      <c r="FK22" s="328"/>
      <c r="FL22" s="328"/>
      <c r="FM22" s="328"/>
      <c r="FN22" s="328"/>
      <c r="FO22" s="328"/>
      <c r="FP22" s="328"/>
      <c r="FQ22" s="328"/>
      <c r="FR22" s="328"/>
      <c r="FS22" s="328"/>
      <c r="FT22" s="328"/>
      <c r="FU22" s="328"/>
      <c r="FV22" s="328"/>
      <c r="FW22" s="328"/>
      <c r="FX22" s="328"/>
      <c r="FY22" s="328"/>
      <c r="FZ22" s="328"/>
      <c r="GA22" s="328"/>
      <c r="GB22" s="328"/>
      <c r="GC22" s="328"/>
      <c r="GD22" s="328"/>
      <c r="GE22" s="328"/>
      <c r="GF22" s="328"/>
      <c r="GG22" s="328"/>
      <c r="GH22" s="328"/>
      <c r="GI22" s="328"/>
      <c r="GJ22" s="328"/>
      <c r="GK22" s="328"/>
      <c r="GL22" s="328"/>
      <c r="GM22" s="328"/>
      <c r="GN22" s="328"/>
      <c r="GO22" s="328"/>
      <c r="GP22" s="328"/>
      <c r="GQ22" s="328"/>
      <c r="GR22" s="328"/>
      <c r="GS22" s="328"/>
      <c r="GT22" s="328"/>
      <c r="GU22" s="328"/>
      <c r="GV22" s="328"/>
      <c r="GW22" s="328"/>
      <c r="GX22" s="328"/>
      <c r="GY22" s="328"/>
      <c r="GZ22" s="328"/>
      <c r="HA22" s="328"/>
      <c r="HB22" s="328"/>
      <c r="HC22" s="328"/>
      <c r="HD22" s="328"/>
      <c r="HE22" s="328"/>
      <c r="HF22" s="328"/>
      <c r="HG22" s="328"/>
      <c r="HH22" s="328"/>
      <c r="HI22" s="328"/>
      <c r="HJ22" s="328"/>
      <c r="HK22" s="328"/>
      <c r="HL22" s="328"/>
      <c r="HM22" s="328"/>
      <c r="HN22" s="328"/>
      <c r="HO22" s="328"/>
      <c r="HP22" s="328"/>
      <c r="HQ22" s="328"/>
      <c r="HR22" s="328"/>
      <c r="HS22" s="328"/>
      <c r="HT22" s="328"/>
      <c r="HU22" s="328"/>
      <c r="HV22" s="328"/>
      <c r="HW22" s="328"/>
      <c r="HX22" s="328"/>
      <c r="HY22" s="328"/>
      <c r="HZ22" s="328"/>
      <c r="IA22" s="328"/>
      <c r="IB22" s="328"/>
      <c r="IC22" s="328"/>
      <c r="ID22" s="328"/>
      <c r="IE22" s="328"/>
      <c r="IF22" s="328"/>
      <c r="IG22" s="328"/>
      <c r="IH22" s="328"/>
      <c r="II22" s="328"/>
      <c r="IJ22" s="328"/>
      <c r="IK22" s="328"/>
      <c r="IL22" s="328"/>
      <c r="IM22" s="328"/>
      <c r="IN22" s="328"/>
      <c r="IO22" s="328"/>
      <c r="IP22" s="328"/>
      <c r="IQ22" s="328"/>
      <c r="IR22" s="328"/>
      <c r="IS22" s="328"/>
      <c r="IT22" s="328"/>
      <c r="IU22" s="328"/>
      <c r="IV22" s="328"/>
      <c r="IW22" s="328"/>
      <c r="IX22" s="328"/>
      <c r="IY22" s="328"/>
      <c r="IZ22" s="328"/>
      <c r="JA22" s="328"/>
      <c r="JB22" s="328"/>
      <c r="JC22" s="328"/>
      <c r="JD22" s="328"/>
      <c r="JE22" s="328"/>
      <c r="JF22" s="328"/>
      <c r="JG22" s="328"/>
      <c r="JH22" s="328"/>
      <c r="JI22" s="328"/>
      <c r="JJ22" s="328"/>
      <c r="JK22" s="328"/>
      <c r="JL22" s="328"/>
      <c r="JM22" s="328"/>
      <c r="JN22" s="328"/>
      <c r="JO22" s="328"/>
      <c r="JP22" s="328"/>
      <c r="JQ22" s="328"/>
      <c r="JR22" s="328"/>
      <c r="JS22" s="328"/>
      <c r="JT22" s="328"/>
      <c r="JU22" s="328"/>
      <c r="JV22" s="328"/>
      <c r="JW22" s="328"/>
      <c r="JX22" s="328"/>
      <c r="JY22" s="328"/>
      <c r="JZ22" s="328"/>
      <c r="KA22" s="328"/>
      <c r="KB22" s="328"/>
      <c r="KC22" s="328"/>
      <c r="KD22" s="328"/>
      <c r="KE22" s="328"/>
      <c r="KF22" s="328"/>
      <c r="KG22" s="328"/>
      <c r="KH22" s="328"/>
      <c r="KI22" s="328"/>
      <c r="KJ22" s="328"/>
      <c r="KK22" s="328"/>
      <c r="KL22" s="328"/>
      <c r="KM22" s="328"/>
      <c r="KN22" s="328"/>
      <c r="KO22" s="328"/>
      <c r="KP22" s="328"/>
      <c r="KQ22" s="328"/>
      <c r="KR22" s="328"/>
      <c r="KS22" s="328"/>
      <c r="KT22" s="328"/>
      <c r="KU22" s="328"/>
      <c r="KV22" s="328"/>
      <c r="KW22" s="328"/>
      <c r="KX22" s="328"/>
      <c r="KY22" s="328"/>
      <c r="KZ22" s="328"/>
      <c r="LA22" s="328"/>
      <c r="LB22" s="328"/>
      <c r="LC22" s="328"/>
      <c r="LD22" s="328"/>
      <c r="LE22" s="328"/>
      <c r="LF22" s="328"/>
      <c r="LG22" s="328"/>
      <c r="LH22" s="328"/>
      <c r="LI22" s="328"/>
      <c r="LJ22" s="328"/>
      <c r="LK22" s="328"/>
      <c r="LL22" s="328"/>
      <c r="LM22" s="328"/>
      <c r="LN22" s="328"/>
      <c r="LO22" s="328"/>
      <c r="LP22" s="328"/>
      <c r="LQ22" s="328"/>
      <c r="LR22" s="328"/>
      <c r="LS22" s="328"/>
      <c r="LT22" s="328"/>
      <c r="LU22" s="328"/>
      <c r="LV22" s="328"/>
      <c r="LW22" s="328"/>
      <c r="LX22" s="328"/>
      <c r="LY22" s="328"/>
      <c r="LZ22" s="328"/>
      <c r="MA22" s="328"/>
      <c r="MB22" s="328"/>
      <c r="MC22" s="328"/>
      <c r="MD22" s="328"/>
      <c r="ME22" s="328"/>
      <c r="MF22" s="328"/>
      <c r="MG22" s="328"/>
      <c r="MH22" s="328"/>
      <c r="MI22" s="328"/>
      <c r="MJ22" s="328"/>
      <c r="MK22" s="328"/>
      <c r="ML22" s="328"/>
      <c r="MM22" s="328"/>
      <c r="MN22" s="328"/>
      <c r="MO22" s="328"/>
      <c r="MP22" s="328"/>
      <c r="MQ22" s="328"/>
      <c r="MR22" s="328"/>
      <c r="MS22" s="328"/>
      <c r="MT22" s="328"/>
      <c r="MU22" s="328"/>
      <c r="MV22" s="328"/>
      <c r="MW22" s="328"/>
      <c r="MX22" s="328"/>
      <c r="MY22" s="328"/>
      <c r="MZ22" s="328"/>
      <c r="NA22" s="328"/>
      <c r="NB22" s="328"/>
      <c r="NC22" s="328"/>
      <c r="ND22" s="328"/>
      <c r="NE22" s="328"/>
      <c r="NF22" s="328"/>
      <c r="NG22" s="328"/>
      <c r="NH22" s="328"/>
      <c r="NI22" s="328"/>
      <c r="NJ22" s="328"/>
      <c r="NK22" s="328"/>
      <c r="NL22" s="328"/>
      <c r="NM22" s="328"/>
      <c r="NN22" s="328"/>
      <c r="NO22" s="328"/>
      <c r="NP22" s="328"/>
      <c r="NQ22" s="328"/>
      <c r="NR22" s="328"/>
      <c r="NS22" s="328"/>
      <c r="NT22" s="328"/>
      <c r="NU22" s="328"/>
      <c r="NV22" s="328"/>
      <c r="NW22" s="328"/>
      <c r="NX22" s="328"/>
      <c r="NY22" s="328"/>
      <c r="NZ22" s="328"/>
      <c r="OA22" s="328"/>
      <c r="OB22" s="328"/>
      <c r="OC22" s="328"/>
      <c r="OD22" s="328"/>
      <c r="OE22" s="328"/>
      <c r="OF22" s="328"/>
      <c r="OG22" s="328"/>
      <c r="OH22" s="328"/>
      <c r="OI22" s="328"/>
      <c r="OJ22" s="328"/>
      <c r="OK22" s="328"/>
      <c r="OL22" s="328"/>
      <c r="OM22" s="328"/>
      <c r="ON22" s="328"/>
      <c r="OO22" s="328"/>
      <c r="OP22" s="328"/>
      <c r="OQ22" s="328"/>
      <c r="OR22" s="328"/>
      <c r="OS22" s="328"/>
      <c r="OT22" s="328"/>
      <c r="OU22" s="328"/>
      <c r="OV22" s="328"/>
      <c r="OW22" s="328"/>
      <c r="OX22" s="328"/>
      <c r="OY22" s="328"/>
      <c r="OZ22" s="328"/>
      <c r="PA22" s="328"/>
      <c r="PB22" s="328"/>
      <c r="PC22" s="328"/>
      <c r="PD22" s="328"/>
      <c r="PE22" s="328"/>
      <c r="PF22" s="328"/>
      <c r="PG22" s="328"/>
      <c r="PH22" s="328"/>
      <c r="PI22" s="328"/>
      <c r="PJ22" s="328"/>
      <c r="PK22" s="328"/>
      <c r="PL22" s="328"/>
      <c r="PM22" s="328"/>
      <c r="PN22" s="328"/>
      <c r="PO22" s="328"/>
      <c r="PP22" s="328"/>
      <c r="PQ22" s="328"/>
      <c r="PR22" s="328"/>
      <c r="PS22" s="328"/>
      <c r="PT22" s="328"/>
      <c r="PU22" s="328"/>
      <c r="PV22" s="328"/>
      <c r="PW22" s="328"/>
      <c r="PX22" s="328"/>
      <c r="PY22" s="328"/>
      <c r="PZ22" s="328"/>
      <c r="QA22" s="328"/>
      <c r="QB22" s="328"/>
      <c r="QC22" s="328"/>
      <c r="QD22" s="328"/>
      <c r="QE22" s="328"/>
      <c r="QF22" s="328"/>
      <c r="QG22" s="328"/>
      <c r="QH22" s="328"/>
      <c r="QI22" s="328"/>
      <c r="QJ22" s="328"/>
      <c r="QK22" s="328"/>
      <c r="QL22" s="328"/>
      <c r="QM22" s="328"/>
      <c r="QN22" s="328"/>
      <c r="QO22" s="328"/>
      <c r="QP22" s="328"/>
      <c r="QQ22" s="328"/>
      <c r="QR22" s="328"/>
      <c r="QS22" s="328"/>
      <c r="QT22" s="328"/>
      <c r="QU22" s="328"/>
      <c r="QV22" s="328"/>
      <c r="QW22" s="328"/>
      <c r="QX22" s="328"/>
      <c r="QY22" s="328"/>
      <c r="QZ22" s="328"/>
      <c r="RA22" s="328"/>
      <c r="RB22" s="328"/>
      <c r="RC22" s="328"/>
      <c r="RD22" s="328"/>
      <c r="RE22" s="328"/>
      <c r="RF22" s="328"/>
      <c r="RG22" s="328"/>
      <c r="RH22" s="328"/>
      <c r="RI22" s="328"/>
      <c r="RJ22" s="328"/>
      <c r="RK22" s="328"/>
      <c r="RL22" s="328"/>
      <c r="RM22" s="328"/>
      <c r="RN22" s="328"/>
      <c r="RO22" s="328"/>
      <c r="RP22" s="328"/>
      <c r="RQ22" s="328"/>
      <c r="RR22" s="328"/>
      <c r="RS22" s="328"/>
      <c r="RT22" s="328"/>
      <c r="RU22" s="328"/>
      <c r="RV22" s="328"/>
      <c r="RW22" s="328"/>
      <c r="RX22" s="328"/>
      <c r="RY22" s="328"/>
      <c r="RZ22" s="328"/>
      <c r="SA22" s="328"/>
      <c r="SB22" s="328"/>
      <c r="SC22" s="328"/>
      <c r="SD22" s="328"/>
      <c r="SE22" s="328"/>
      <c r="SF22" s="328"/>
      <c r="SG22" s="328"/>
      <c r="SH22" s="328"/>
      <c r="SI22" s="328"/>
      <c r="SJ22" s="328"/>
      <c r="SK22" s="328"/>
      <c r="SL22" s="328"/>
      <c r="SM22" s="328"/>
      <c r="SN22" s="328"/>
      <c r="SO22" s="328"/>
      <c r="SP22" s="328"/>
      <c r="SQ22" s="328"/>
      <c r="SR22" s="328"/>
      <c r="SS22" s="328"/>
      <c r="ST22" s="328"/>
      <c r="SU22" s="328"/>
      <c r="SV22" s="328"/>
      <c r="SW22" s="328"/>
      <c r="SX22" s="328"/>
      <c r="SY22" s="328"/>
      <c r="SZ22" s="328"/>
      <c r="TA22" s="328"/>
      <c r="TB22" s="328"/>
      <c r="TC22" s="328"/>
      <c r="TD22" s="328"/>
      <c r="TE22" s="328"/>
      <c r="TF22" s="328"/>
      <c r="TG22" s="328"/>
      <c r="TH22" s="328"/>
      <c r="TI22" s="328"/>
      <c r="TJ22" s="328"/>
      <c r="TK22" s="328"/>
      <c r="TL22" s="328"/>
      <c r="TM22" s="328"/>
      <c r="TN22" s="328"/>
      <c r="TO22" s="328"/>
      <c r="TP22" s="328"/>
      <c r="TQ22" s="328"/>
      <c r="TR22" s="328"/>
      <c r="TS22" s="328"/>
      <c r="TT22" s="328"/>
      <c r="TU22" s="328"/>
      <c r="TV22" s="328"/>
      <c r="TW22" s="328"/>
      <c r="TX22" s="328"/>
      <c r="TY22" s="328"/>
      <c r="TZ22" s="328"/>
      <c r="UA22" s="328"/>
      <c r="UB22" s="328"/>
      <c r="UC22" s="328"/>
      <c r="UD22" s="328"/>
      <c r="UE22" s="328"/>
      <c r="UF22" s="328"/>
      <c r="UG22" s="328"/>
      <c r="UH22" s="328"/>
      <c r="UI22" s="328"/>
      <c r="UJ22" s="328"/>
      <c r="UK22" s="328"/>
      <c r="UL22" s="328"/>
      <c r="UM22" s="328"/>
      <c r="UN22" s="328"/>
      <c r="UO22" s="328"/>
      <c r="UP22" s="328"/>
      <c r="UQ22" s="328"/>
      <c r="UR22" s="328"/>
      <c r="US22" s="328"/>
      <c r="UT22" s="328"/>
      <c r="UU22" s="328"/>
      <c r="UV22" s="328"/>
      <c r="UW22" s="328"/>
      <c r="UX22" s="328"/>
      <c r="UY22" s="328"/>
      <c r="UZ22" s="328"/>
      <c r="VA22" s="328"/>
      <c r="VB22" s="328"/>
      <c r="VC22" s="328"/>
      <c r="VD22" s="328"/>
      <c r="VE22" s="328"/>
      <c r="VF22" s="328"/>
      <c r="VG22" s="328"/>
      <c r="VH22" s="328"/>
      <c r="VI22" s="328"/>
      <c r="VJ22" s="328"/>
      <c r="VK22" s="328"/>
      <c r="VL22" s="328"/>
      <c r="VM22" s="328"/>
      <c r="VN22" s="328"/>
      <c r="VO22" s="328"/>
      <c r="VP22" s="328"/>
      <c r="VQ22" s="328"/>
      <c r="VR22" s="328"/>
      <c r="VS22" s="328"/>
      <c r="VT22" s="328"/>
      <c r="VU22" s="328"/>
      <c r="VV22" s="328"/>
      <c r="VW22" s="328"/>
      <c r="VX22" s="328"/>
      <c r="VY22" s="328"/>
      <c r="VZ22" s="328"/>
      <c r="WA22" s="328"/>
      <c r="WB22" s="328"/>
      <c r="WC22" s="328"/>
      <c r="WD22" s="328"/>
      <c r="WE22" s="328"/>
      <c r="WF22" s="328"/>
      <c r="WG22" s="328"/>
      <c r="WH22" s="328"/>
      <c r="WI22" s="328"/>
      <c r="WJ22" s="328"/>
      <c r="WK22" s="328"/>
      <c r="WL22" s="328"/>
      <c r="WM22" s="328"/>
      <c r="WN22" s="328"/>
      <c r="WO22" s="328"/>
      <c r="WP22" s="328"/>
      <c r="WQ22" s="328"/>
      <c r="WR22" s="328"/>
      <c r="WS22" s="328"/>
      <c r="WT22" s="328"/>
      <c r="WU22" s="328"/>
      <c r="WV22" s="328"/>
      <c r="WW22" s="328"/>
      <c r="WX22" s="328"/>
      <c r="WY22" s="328"/>
      <c r="WZ22" s="328"/>
      <c r="XA22" s="328"/>
      <c r="XB22" s="328"/>
      <c r="XC22" s="328"/>
      <c r="XD22" s="328"/>
      <c r="XE22" s="328"/>
      <c r="XF22" s="328"/>
      <c r="XG22" s="328"/>
      <c r="XH22" s="328"/>
      <c r="XI22" s="328"/>
      <c r="XJ22" s="328"/>
      <c r="XK22" s="328"/>
      <c r="XL22" s="328"/>
      <c r="XM22" s="328"/>
      <c r="XN22" s="328"/>
      <c r="XO22" s="328"/>
      <c r="XP22" s="328"/>
      <c r="XQ22" s="328"/>
      <c r="XR22" s="328"/>
      <c r="XS22" s="328"/>
      <c r="XT22" s="328"/>
      <c r="XU22" s="328"/>
      <c r="XV22" s="328"/>
      <c r="XW22" s="328"/>
      <c r="XX22" s="328"/>
      <c r="XY22" s="328"/>
      <c r="XZ22" s="328"/>
      <c r="YA22" s="328"/>
      <c r="YB22" s="328"/>
      <c r="YC22" s="328"/>
      <c r="YD22" s="328"/>
      <c r="YE22" s="328"/>
      <c r="YF22" s="328"/>
      <c r="YG22" s="328"/>
      <c r="YH22" s="328"/>
      <c r="YI22" s="328"/>
      <c r="YJ22" s="328"/>
      <c r="YK22" s="328"/>
      <c r="YL22" s="328"/>
      <c r="YM22" s="328"/>
      <c r="YN22" s="328"/>
      <c r="YO22" s="328"/>
      <c r="YP22" s="328"/>
      <c r="YQ22" s="328"/>
      <c r="YR22" s="328"/>
      <c r="YS22" s="328"/>
      <c r="YT22" s="328"/>
      <c r="YU22" s="328"/>
      <c r="YV22" s="328"/>
      <c r="YW22" s="328"/>
      <c r="YX22" s="328"/>
      <c r="YY22" s="328"/>
      <c r="YZ22" s="328"/>
      <c r="ZA22" s="328"/>
      <c r="ZB22" s="328"/>
      <c r="ZC22" s="328"/>
      <c r="ZD22" s="328"/>
      <c r="ZE22" s="328"/>
      <c r="ZF22" s="328"/>
      <c r="ZG22" s="328"/>
      <c r="ZH22" s="328"/>
      <c r="ZI22" s="328"/>
      <c r="ZJ22" s="328"/>
      <c r="ZK22" s="328"/>
      <c r="ZL22" s="328"/>
      <c r="ZM22" s="328"/>
      <c r="ZN22" s="328"/>
      <c r="ZO22" s="328"/>
      <c r="ZP22" s="328"/>
      <c r="ZQ22" s="328"/>
      <c r="ZR22" s="328"/>
      <c r="ZS22" s="328"/>
      <c r="ZT22" s="328"/>
      <c r="ZU22" s="328"/>
      <c r="ZV22" s="328"/>
      <c r="ZW22" s="328"/>
      <c r="ZX22" s="328"/>
      <c r="ZY22" s="328"/>
      <c r="ZZ22" s="328"/>
      <c r="AAA22" s="328"/>
      <c r="AAB22" s="328"/>
      <c r="AAC22" s="328"/>
      <c r="AAD22" s="328"/>
      <c r="AAE22" s="328"/>
      <c r="AAF22" s="328"/>
      <c r="AAG22" s="328"/>
      <c r="AAH22" s="328"/>
      <c r="AAI22" s="328"/>
      <c r="AAJ22" s="328"/>
      <c r="AAK22" s="328"/>
      <c r="AAL22" s="328"/>
      <c r="AAM22" s="328"/>
      <c r="AAN22" s="328"/>
      <c r="AAO22" s="328"/>
      <c r="AAP22" s="328"/>
      <c r="AAQ22" s="328"/>
      <c r="AAR22" s="328"/>
      <c r="AAS22" s="328"/>
      <c r="AAT22" s="328"/>
      <c r="AAU22" s="328"/>
      <c r="AAV22" s="328"/>
      <c r="AAW22" s="328"/>
      <c r="AAX22" s="328"/>
      <c r="AAY22" s="328"/>
      <c r="AAZ22" s="328"/>
      <c r="ABA22" s="328"/>
      <c r="ABB22" s="328"/>
      <c r="ABC22" s="328"/>
      <c r="ABD22" s="328"/>
      <c r="ABE22" s="328"/>
      <c r="ABF22" s="328"/>
      <c r="ABG22" s="328"/>
      <c r="ABH22" s="328"/>
      <c r="ABI22" s="328"/>
      <c r="ABJ22" s="328"/>
      <c r="ABK22" s="328"/>
      <c r="ABL22" s="328"/>
      <c r="ABM22" s="328"/>
      <c r="ABN22" s="328"/>
      <c r="ABO22" s="328"/>
      <c r="ABP22" s="328"/>
      <c r="ABQ22" s="328"/>
      <c r="ABR22" s="328"/>
      <c r="ABS22" s="328"/>
      <c r="ABT22" s="328"/>
      <c r="ABU22" s="328"/>
      <c r="ABV22" s="328"/>
      <c r="ABW22" s="328"/>
      <c r="ABX22" s="328"/>
      <c r="ABY22" s="328"/>
      <c r="ABZ22" s="328"/>
      <c r="ACA22" s="328"/>
      <c r="ACB22" s="328"/>
      <c r="ACC22" s="328"/>
      <c r="ACD22" s="328"/>
      <c r="ACE22" s="328"/>
      <c r="ACF22" s="328"/>
      <c r="ACG22" s="328"/>
      <c r="ACH22" s="328"/>
      <c r="ACI22" s="328"/>
      <c r="ACJ22" s="328"/>
      <c r="ACK22" s="328"/>
      <c r="ACL22" s="328"/>
      <c r="ACM22" s="328"/>
      <c r="ACN22" s="328"/>
      <c r="ACO22" s="328"/>
      <c r="ACP22" s="328"/>
      <c r="ACQ22" s="328"/>
      <c r="ACR22" s="328"/>
      <c r="ACS22" s="328"/>
      <c r="ACT22" s="328"/>
      <c r="ACU22" s="328"/>
      <c r="ACV22" s="328"/>
      <c r="ACW22" s="328"/>
      <c r="ACX22" s="328"/>
      <c r="ACY22" s="328"/>
      <c r="ACZ22" s="328"/>
      <c r="ADA22" s="328"/>
      <c r="ADB22" s="328"/>
      <c r="ADC22" s="328"/>
      <c r="ADD22" s="328"/>
      <c r="ADE22" s="328"/>
      <c r="ADF22" s="328"/>
      <c r="ADG22" s="328"/>
      <c r="ADH22" s="328"/>
      <c r="ADI22" s="328"/>
      <c r="ADJ22" s="328"/>
      <c r="ADK22" s="328"/>
      <c r="ADL22" s="328"/>
      <c r="ADM22" s="328"/>
      <c r="ADN22" s="328"/>
      <c r="ADO22" s="328"/>
      <c r="ADP22" s="328"/>
      <c r="ADQ22" s="328"/>
      <c r="ADR22" s="328"/>
      <c r="ADS22" s="328"/>
      <c r="ADT22" s="328"/>
      <c r="ADU22" s="328"/>
      <c r="ADV22" s="328"/>
      <c r="ADW22" s="328"/>
      <c r="ADX22" s="328"/>
      <c r="ADY22" s="328"/>
      <c r="ADZ22" s="328"/>
      <c r="AEA22" s="328"/>
      <c r="AEB22" s="328"/>
      <c r="AEC22" s="328"/>
      <c r="AED22" s="328"/>
      <c r="AEE22" s="328"/>
      <c r="AEF22" s="328"/>
      <c r="AEG22" s="328"/>
      <c r="AEH22" s="328"/>
      <c r="AEI22" s="328"/>
      <c r="AEJ22" s="328"/>
      <c r="AEK22" s="328"/>
      <c r="AEL22" s="328"/>
      <c r="AEM22" s="328"/>
      <c r="AEN22" s="328"/>
      <c r="AEO22" s="328"/>
      <c r="AEP22" s="328"/>
      <c r="AEQ22" s="328"/>
      <c r="AER22" s="328"/>
      <c r="AES22" s="328"/>
      <c r="AET22" s="328"/>
      <c r="AEU22" s="328"/>
      <c r="AEV22" s="328"/>
      <c r="AEW22" s="328"/>
      <c r="AEX22" s="328"/>
      <c r="AEY22" s="328"/>
      <c r="AEZ22" s="328"/>
      <c r="AFA22" s="328"/>
      <c r="AFB22" s="328"/>
      <c r="AFC22" s="328"/>
      <c r="AFD22" s="328"/>
      <c r="AFE22" s="328"/>
      <c r="AFF22" s="328"/>
      <c r="AFG22" s="328"/>
      <c r="AFH22" s="328"/>
      <c r="AFI22" s="328"/>
      <c r="AFJ22" s="328"/>
      <c r="AFK22" s="328"/>
      <c r="AFL22" s="328"/>
      <c r="AFM22" s="328"/>
      <c r="AFN22" s="328"/>
      <c r="AFO22" s="328"/>
      <c r="AFP22" s="328"/>
      <c r="AFQ22" s="328"/>
      <c r="AFR22" s="328"/>
      <c r="AFS22" s="328"/>
      <c r="AFT22" s="328"/>
      <c r="AFU22" s="328"/>
      <c r="AFV22" s="328"/>
      <c r="AFW22" s="328"/>
      <c r="AFX22" s="328"/>
      <c r="AFY22" s="328"/>
      <c r="AFZ22" s="328"/>
      <c r="AGA22" s="328"/>
      <c r="AGB22" s="328"/>
      <c r="AGC22" s="328"/>
      <c r="AGD22" s="328"/>
      <c r="AGE22" s="328"/>
      <c r="AGF22" s="328"/>
      <c r="AGG22" s="328"/>
      <c r="AGH22" s="328"/>
      <c r="AGI22" s="328"/>
      <c r="AGJ22" s="328"/>
      <c r="AGK22" s="328"/>
      <c r="AGL22" s="328"/>
      <c r="AGM22" s="328"/>
      <c r="AGN22" s="328"/>
      <c r="AGO22" s="328"/>
      <c r="AGP22" s="328"/>
      <c r="AGQ22" s="328"/>
      <c r="AGR22" s="328"/>
      <c r="AGS22" s="328"/>
      <c r="AGT22" s="328"/>
      <c r="AGU22" s="328"/>
      <c r="AGV22" s="328"/>
      <c r="AGW22" s="328"/>
      <c r="AGX22" s="328"/>
      <c r="AGY22" s="328"/>
      <c r="AGZ22" s="328"/>
      <c r="AHA22" s="328"/>
      <c r="AHB22" s="328"/>
      <c r="AHC22" s="328"/>
      <c r="AHD22" s="328"/>
      <c r="AHE22" s="328"/>
      <c r="AHF22" s="328"/>
      <c r="AHG22" s="328"/>
      <c r="AHH22" s="328"/>
      <c r="AHI22" s="328"/>
      <c r="AHJ22" s="328"/>
      <c r="AHK22" s="328"/>
      <c r="AHL22" s="328"/>
      <c r="AHM22" s="328"/>
      <c r="AHN22" s="328"/>
      <c r="AHO22" s="328"/>
      <c r="AHP22" s="328"/>
      <c r="AHQ22" s="328"/>
      <c r="AHR22" s="328"/>
      <c r="AHS22" s="328"/>
      <c r="AHT22" s="328"/>
      <c r="AHU22" s="328"/>
      <c r="AHV22" s="328"/>
      <c r="AHW22" s="328"/>
      <c r="AHX22" s="328"/>
      <c r="AHY22" s="328"/>
      <c r="AHZ22" s="328"/>
      <c r="AIA22" s="328"/>
      <c r="AIB22" s="328"/>
      <c r="AIC22" s="328"/>
      <c r="AID22" s="328"/>
      <c r="AIE22" s="328"/>
      <c r="AIF22" s="328"/>
      <c r="AIG22" s="328"/>
      <c r="AIH22" s="328"/>
      <c r="AII22" s="328"/>
      <c r="AIJ22" s="328"/>
      <c r="AIK22" s="328"/>
      <c r="AIL22" s="328"/>
      <c r="AIM22" s="328"/>
      <c r="AIN22" s="328"/>
      <c r="AIO22" s="328"/>
      <c r="AIP22" s="328"/>
      <c r="AIQ22" s="328"/>
      <c r="AIR22" s="328"/>
      <c r="AIS22" s="328"/>
      <c r="AIT22" s="328"/>
      <c r="AIU22" s="328"/>
      <c r="AIV22" s="328"/>
      <c r="AIW22" s="328"/>
      <c r="AIX22" s="328"/>
      <c r="AIY22" s="328"/>
      <c r="AIZ22" s="328"/>
      <c r="AJA22" s="328"/>
      <c r="AJB22" s="328"/>
      <c r="AJC22" s="328"/>
      <c r="AJD22" s="328"/>
      <c r="AJE22" s="328"/>
      <c r="AJF22" s="328"/>
      <c r="AJG22" s="328"/>
      <c r="AJH22" s="328"/>
      <c r="AJI22" s="328"/>
      <c r="AJJ22" s="328"/>
      <c r="AJK22" s="328"/>
      <c r="AJL22" s="328"/>
      <c r="AJM22" s="328"/>
      <c r="AJN22" s="328"/>
      <c r="AJO22" s="328"/>
      <c r="AJP22" s="328"/>
      <c r="AJQ22" s="328"/>
      <c r="AJR22" s="328"/>
      <c r="AJS22" s="328"/>
      <c r="AJT22" s="328"/>
      <c r="AJU22" s="328"/>
      <c r="AJV22" s="328"/>
      <c r="AJW22" s="328"/>
      <c r="AJX22" s="328"/>
      <c r="AJY22" s="328"/>
      <c r="AJZ22" s="328"/>
      <c r="AKA22" s="328"/>
      <c r="AKB22" s="328"/>
      <c r="AKC22" s="328"/>
      <c r="AKD22" s="328"/>
      <c r="AKE22" s="328"/>
      <c r="AKF22" s="328"/>
      <c r="AKG22" s="328"/>
      <c r="AKH22" s="328"/>
      <c r="AKI22" s="328"/>
      <c r="AKJ22" s="328"/>
      <c r="AKK22" s="328"/>
      <c r="AKL22" s="328"/>
      <c r="AKM22" s="328"/>
      <c r="AKN22" s="328"/>
      <c r="AKO22" s="328"/>
      <c r="AKP22" s="328"/>
      <c r="AKQ22" s="328"/>
      <c r="AKR22" s="328"/>
      <c r="AKS22" s="328"/>
      <c r="AKT22" s="328"/>
      <c r="AKU22" s="328"/>
      <c r="AKV22" s="328"/>
      <c r="AKW22" s="328"/>
      <c r="AKX22" s="328"/>
      <c r="AKY22" s="328"/>
      <c r="AKZ22" s="328"/>
      <c r="ALA22" s="328"/>
      <c r="ALB22" s="328"/>
      <c r="ALC22" s="328"/>
      <c r="ALD22" s="328"/>
      <c r="ALE22" s="328"/>
      <c r="ALF22" s="328"/>
      <c r="ALG22" s="328"/>
      <c r="ALH22" s="328"/>
      <c r="ALI22" s="328"/>
      <c r="ALJ22" s="328"/>
      <c r="ALK22" s="328"/>
      <c r="ALL22" s="328"/>
      <c r="ALM22" s="328"/>
      <c r="ALN22" s="328"/>
      <c r="ALO22" s="328"/>
      <c r="ALP22" s="328"/>
      <c r="ALQ22" s="328"/>
      <c r="ALR22" s="328"/>
      <c r="ALS22" s="328"/>
      <c r="ALT22" s="328"/>
      <c r="ALU22" s="328"/>
      <c r="ALV22" s="328"/>
      <c r="ALW22" s="328"/>
      <c r="ALX22" s="328"/>
      <c r="ALY22" s="328"/>
      <c r="ALZ22" s="328"/>
      <c r="AMA22" s="328"/>
      <c r="AMB22" s="328"/>
      <c r="AMC22" s="328"/>
      <c r="AMD22" s="328"/>
      <c r="AME22" s="328"/>
      <c r="AMF22" s="328"/>
      <c r="AMG22" s="328"/>
      <c r="AMH22" s="328"/>
      <c r="AMI22" s="328"/>
      <c r="AMJ22" s="328"/>
    </row>
    <row r="23" spans="1:1024" ht="15.75" customHeight="1" x14ac:dyDescent="0.45">
      <c r="A23" s="424" t="s">
        <v>24</v>
      </c>
      <c r="B23" s="425" t="s">
        <v>7602</v>
      </c>
      <c r="C23" s="434" t="s">
        <v>7603</v>
      </c>
      <c r="D23" s="424"/>
      <c r="E23" s="424" t="s">
        <v>8486</v>
      </c>
      <c r="F23" s="424"/>
      <c r="G23" s="424" t="s">
        <v>454</v>
      </c>
      <c r="H23" s="424" t="s">
        <v>56</v>
      </c>
      <c r="I23" s="424" t="s">
        <v>210</v>
      </c>
      <c r="J23" s="424" t="s">
        <v>269</v>
      </c>
      <c r="K23" s="328"/>
      <c r="L23" s="424" t="s">
        <v>272</v>
      </c>
      <c r="M23" s="424"/>
      <c r="N23" s="424" t="s">
        <v>300</v>
      </c>
      <c r="O23" s="427" t="s">
        <v>7604</v>
      </c>
      <c r="P23" s="428" t="s">
        <v>481</v>
      </c>
      <c r="Q23" s="429">
        <v>0</v>
      </c>
      <c r="R23" s="429">
        <v>0</v>
      </c>
      <c r="S23" s="429">
        <v>0</v>
      </c>
      <c r="T23" s="429">
        <v>0</v>
      </c>
      <c r="U23" s="429">
        <v>0</v>
      </c>
      <c r="V23" s="429">
        <v>0</v>
      </c>
      <c r="W23" s="429">
        <v>0</v>
      </c>
      <c r="X23" s="429">
        <v>0</v>
      </c>
      <c r="Y23" s="429"/>
      <c r="Z23" s="429">
        <v>0</v>
      </c>
      <c r="AA23" s="429">
        <v>0</v>
      </c>
      <c r="AB23" s="429">
        <v>0</v>
      </c>
      <c r="AC23" s="429">
        <v>0</v>
      </c>
      <c r="AD23" s="429">
        <v>0</v>
      </c>
      <c r="AE23" s="429">
        <v>0</v>
      </c>
      <c r="AF23" s="429">
        <v>0</v>
      </c>
      <c r="AG23" s="429">
        <v>0</v>
      </c>
      <c r="AH23" s="429">
        <v>0</v>
      </c>
      <c r="AI23" s="429">
        <v>0</v>
      </c>
      <c r="AJ23" s="429">
        <v>0</v>
      </c>
      <c r="AK23" s="429">
        <v>0</v>
      </c>
      <c r="AL23" s="429">
        <v>0</v>
      </c>
      <c r="AM23" s="429">
        <v>0</v>
      </c>
      <c r="AN23" s="429">
        <v>0</v>
      </c>
      <c r="AO23" s="429">
        <v>0</v>
      </c>
      <c r="AP23" s="429">
        <v>0</v>
      </c>
      <c r="AQ23" s="429">
        <v>0</v>
      </c>
      <c r="AR23" s="429">
        <v>0</v>
      </c>
      <c r="AS23" s="429">
        <v>0</v>
      </c>
      <c r="AT23" s="429">
        <v>0</v>
      </c>
      <c r="AU23" s="429">
        <v>0</v>
      </c>
      <c r="AV23" s="429">
        <v>0</v>
      </c>
      <c r="AW23" s="429">
        <v>0</v>
      </c>
      <c r="AX23" s="429">
        <v>0</v>
      </c>
      <c r="AY23" s="424">
        <v>1</v>
      </c>
      <c r="AZ23" s="429">
        <v>0</v>
      </c>
      <c r="BA23" s="429">
        <v>0</v>
      </c>
      <c r="BB23" s="429">
        <v>0</v>
      </c>
      <c r="BC23" s="424">
        <v>1</v>
      </c>
      <c r="BD23" s="429">
        <v>0</v>
      </c>
      <c r="BE23" s="429">
        <v>0</v>
      </c>
      <c r="BF23" s="429">
        <v>0</v>
      </c>
      <c r="BG23" s="429">
        <v>0</v>
      </c>
      <c r="BH23" s="429">
        <v>0</v>
      </c>
      <c r="BI23" s="429">
        <v>0</v>
      </c>
      <c r="BJ23" s="429">
        <v>0</v>
      </c>
      <c r="BK23" s="429">
        <v>0</v>
      </c>
      <c r="BL23" s="429">
        <v>0</v>
      </c>
      <c r="BM23" s="429">
        <v>0</v>
      </c>
      <c r="BN23" s="429">
        <v>0</v>
      </c>
      <c r="BO23" s="429">
        <v>0</v>
      </c>
      <c r="BP23" s="429">
        <v>0</v>
      </c>
      <c r="BQ23" s="429">
        <v>0</v>
      </c>
      <c r="BR23" s="429">
        <v>0</v>
      </c>
      <c r="BS23" s="429">
        <v>0</v>
      </c>
      <c r="BT23" s="429">
        <v>0</v>
      </c>
      <c r="BU23" s="429">
        <v>0</v>
      </c>
      <c r="BV23" s="429">
        <v>0</v>
      </c>
      <c r="BW23" s="424">
        <v>1</v>
      </c>
      <c r="BX23" s="429">
        <v>0</v>
      </c>
      <c r="BY23" s="429">
        <v>0</v>
      </c>
      <c r="BZ23" s="429">
        <v>0</v>
      </c>
      <c r="CA23" s="424">
        <v>1</v>
      </c>
      <c r="CB23" s="430">
        <v>0</v>
      </c>
      <c r="CC23" s="429">
        <v>0</v>
      </c>
      <c r="CD23" s="429">
        <v>0</v>
      </c>
      <c r="CE23" s="429">
        <v>0</v>
      </c>
      <c r="CF23" s="429">
        <v>0</v>
      </c>
      <c r="CG23" s="429">
        <v>0</v>
      </c>
      <c r="CH23" s="424">
        <v>1</v>
      </c>
      <c r="CI23" s="424">
        <v>1</v>
      </c>
      <c r="CJ23" s="429">
        <v>0</v>
      </c>
      <c r="CK23" s="429">
        <v>0</v>
      </c>
      <c r="CL23" s="429">
        <v>0</v>
      </c>
      <c r="CM23" s="429">
        <v>0</v>
      </c>
      <c r="CN23" s="429">
        <v>0</v>
      </c>
      <c r="CO23" s="424">
        <v>1</v>
      </c>
      <c r="CP23" s="429">
        <v>0</v>
      </c>
      <c r="CQ23" s="429">
        <v>0</v>
      </c>
      <c r="CR23" s="424">
        <v>1</v>
      </c>
      <c r="CS23" s="429">
        <v>0</v>
      </c>
      <c r="CT23" s="429">
        <v>0</v>
      </c>
      <c r="CU23" s="429">
        <v>0</v>
      </c>
      <c r="CV23" s="432">
        <v>0</v>
      </c>
      <c r="CW23" s="328">
        <f t="shared" si="1"/>
        <v>8</v>
      </c>
      <c r="CX23" s="328">
        <v>1</v>
      </c>
      <c r="CY23" s="328">
        <v>1</v>
      </c>
      <c r="CZ23" s="328">
        <v>0</v>
      </c>
      <c r="DA23" s="328">
        <v>1</v>
      </c>
      <c r="DB23" s="433"/>
      <c r="DC23" s="328"/>
      <c r="DD23" s="328"/>
      <c r="DE23" s="328"/>
      <c r="DF23" s="328"/>
      <c r="DG23" s="328"/>
      <c r="DH23" s="328"/>
      <c r="DI23" s="328"/>
      <c r="DJ23" s="328"/>
      <c r="DK23" s="328"/>
      <c r="DL23" s="328"/>
      <c r="DM23" s="328"/>
      <c r="DN23" s="328"/>
      <c r="DO23" s="328"/>
      <c r="DP23" s="328"/>
      <c r="DQ23" s="328"/>
      <c r="DR23" s="328"/>
      <c r="DS23" s="328"/>
      <c r="DT23" s="328"/>
      <c r="DU23" s="328"/>
      <c r="DV23" s="328"/>
      <c r="DW23" s="328"/>
      <c r="DX23" s="328"/>
      <c r="DY23" s="328"/>
      <c r="DZ23" s="328"/>
      <c r="EA23" s="328"/>
      <c r="EB23" s="328"/>
      <c r="EC23" s="328"/>
      <c r="ED23" s="328"/>
      <c r="EE23" s="328"/>
      <c r="EF23" s="328"/>
      <c r="EG23" s="328"/>
      <c r="EH23" s="328"/>
      <c r="EI23" s="328"/>
      <c r="EJ23" s="328"/>
      <c r="EK23" s="328"/>
      <c r="EL23" s="328"/>
      <c r="EM23" s="328"/>
      <c r="EN23" s="328"/>
      <c r="EO23" s="328"/>
      <c r="EP23" s="328"/>
      <c r="EQ23" s="328"/>
      <c r="ER23" s="328"/>
      <c r="ES23" s="328"/>
      <c r="ET23" s="328"/>
      <c r="EU23" s="328"/>
      <c r="EV23" s="328"/>
      <c r="EW23" s="328"/>
      <c r="EX23" s="328"/>
      <c r="EY23" s="328"/>
      <c r="EZ23" s="328"/>
      <c r="FA23" s="328"/>
      <c r="FB23" s="328"/>
      <c r="FC23" s="328"/>
      <c r="FD23" s="328"/>
      <c r="FE23" s="328"/>
      <c r="FF23" s="328"/>
      <c r="FG23" s="328"/>
      <c r="FH23" s="328"/>
      <c r="FI23" s="328"/>
      <c r="FJ23" s="328"/>
      <c r="FK23" s="328"/>
      <c r="FL23" s="328"/>
      <c r="FM23" s="328"/>
      <c r="FN23" s="328"/>
      <c r="FO23" s="328"/>
      <c r="FP23" s="328"/>
      <c r="FQ23" s="328"/>
      <c r="FR23" s="328"/>
      <c r="FS23" s="328"/>
      <c r="FT23" s="328"/>
      <c r="FU23" s="328"/>
      <c r="FV23" s="328"/>
      <c r="FW23" s="328"/>
      <c r="FX23" s="328"/>
      <c r="FY23" s="328"/>
      <c r="FZ23" s="328"/>
      <c r="GA23" s="328"/>
      <c r="GB23" s="328"/>
      <c r="GC23" s="328"/>
      <c r="GD23" s="328"/>
      <c r="GE23" s="328"/>
      <c r="GF23" s="328"/>
      <c r="GG23" s="328"/>
      <c r="GH23" s="328"/>
      <c r="GI23" s="328"/>
      <c r="GJ23" s="328"/>
      <c r="GK23" s="328"/>
      <c r="GL23" s="328"/>
      <c r="GM23" s="328"/>
      <c r="GN23" s="328"/>
      <c r="GO23" s="328"/>
      <c r="GP23" s="328"/>
      <c r="GQ23" s="328"/>
      <c r="GR23" s="328"/>
      <c r="GS23" s="328"/>
      <c r="GT23" s="328"/>
      <c r="GU23" s="328"/>
      <c r="GV23" s="328"/>
      <c r="GW23" s="328"/>
      <c r="GX23" s="328"/>
      <c r="GY23" s="328"/>
      <c r="GZ23" s="328"/>
      <c r="HA23" s="328"/>
      <c r="HB23" s="328"/>
      <c r="HC23" s="328"/>
      <c r="HD23" s="328"/>
      <c r="HE23" s="328"/>
      <c r="HF23" s="328"/>
      <c r="HG23" s="328"/>
      <c r="HH23" s="328"/>
      <c r="HI23" s="328"/>
      <c r="HJ23" s="328"/>
      <c r="HK23" s="328"/>
      <c r="HL23" s="328"/>
      <c r="HM23" s="328"/>
      <c r="HN23" s="328"/>
      <c r="HO23" s="328"/>
      <c r="HP23" s="328"/>
      <c r="HQ23" s="328"/>
      <c r="HR23" s="328"/>
      <c r="HS23" s="328"/>
      <c r="HT23" s="328"/>
      <c r="HU23" s="328"/>
      <c r="HV23" s="328"/>
      <c r="HW23" s="328"/>
      <c r="HX23" s="328"/>
      <c r="HY23" s="328"/>
      <c r="HZ23" s="328"/>
      <c r="IA23" s="328"/>
      <c r="IB23" s="328"/>
      <c r="IC23" s="328"/>
      <c r="ID23" s="328"/>
      <c r="IE23" s="328"/>
      <c r="IF23" s="328"/>
      <c r="IG23" s="328"/>
      <c r="IH23" s="328"/>
      <c r="II23" s="328"/>
      <c r="IJ23" s="328"/>
      <c r="IK23" s="328"/>
      <c r="IL23" s="328"/>
      <c r="IM23" s="328"/>
      <c r="IN23" s="328"/>
      <c r="IO23" s="328"/>
      <c r="IP23" s="328"/>
      <c r="IQ23" s="328"/>
      <c r="IR23" s="328"/>
      <c r="IS23" s="328"/>
      <c r="IT23" s="328"/>
      <c r="IU23" s="328"/>
      <c r="IV23" s="328"/>
      <c r="IW23" s="328"/>
      <c r="IX23" s="328"/>
      <c r="IY23" s="328"/>
      <c r="IZ23" s="328"/>
      <c r="JA23" s="328"/>
      <c r="JB23" s="328"/>
      <c r="JC23" s="328"/>
      <c r="JD23" s="328"/>
      <c r="JE23" s="328"/>
      <c r="JF23" s="328"/>
      <c r="JG23" s="328"/>
      <c r="JH23" s="328"/>
      <c r="JI23" s="328"/>
      <c r="JJ23" s="328"/>
      <c r="JK23" s="328"/>
      <c r="JL23" s="328"/>
      <c r="JM23" s="328"/>
      <c r="JN23" s="328"/>
      <c r="JO23" s="328"/>
      <c r="JP23" s="328"/>
      <c r="JQ23" s="328"/>
      <c r="JR23" s="328"/>
      <c r="JS23" s="328"/>
      <c r="JT23" s="328"/>
      <c r="JU23" s="328"/>
      <c r="JV23" s="328"/>
      <c r="JW23" s="328"/>
      <c r="JX23" s="328"/>
      <c r="JY23" s="328"/>
      <c r="JZ23" s="328"/>
      <c r="KA23" s="328"/>
      <c r="KB23" s="328"/>
      <c r="KC23" s="328"/>
      <c r="KD23" s="328"/>
      <c r="KE23" s="328"/>
      <c r="KF23" s="328"/>
      <c r="KG23" s="328"/>
      <c r="KH23" s="328"/>
      <c r="KI23" s="328"/>
      <c r="KJ23" s="328"/>
      <c r="KK23" s="328"/>
      <c r="KL23" s="328"/>
      <c r="KM23" s="328"/>
      <c r="KN23" s="328"/>
      <c r="KO23" s="328"/>
      <c r="KP23" s="328"/>
      <c r="KQ23" s="328"/>
      <c r="KR23" s="328"/>
      <c r="KS23" s="328"/>
      <c r="KT23" s="328"/>
      <c r="KU23" s="328"/>
      <c r="KV23" s="328"/>
      <c r="KW23" s="328"/>
      <c r="KX23" s="328"/>
      <c r="KY23" s="328"/>
      <c r="KZ23" s="328"/>
      <c r="LA23" s="328"/>
      <c r="LB23" s="328"/>
      <c r="LC23" s="328"/>
      <c r="LD23" s="328"/>
      <c r="LE23" s="328"/>
      <c r="LF23" s="328"/>
      <c r="LG23" s="328"/>
      <c r="LH23" s="328"/>
      <c r="LI23" s="328"/>
      <c r="LJ23" s="328"/>
      <c r="LK23" s="328"/>
      <c r="LL23" s="328"/>
      <c r="LM23" s="328"/>
      <c r="LN23" s="328"/>
      <c r="LO23" s="328"/>
      <c r="LP23" s="328"/>
      <c r="LQ23" s="328"/>
      <c r="LR23" s="328"/>
      <c r="LS23" s="328"/>
      <c r="LT23" s="328"/>
      <c r="LU23" s="328"/>
      <c r="LV23" s="328"/>
      <c r="LW23" s="328"/>
      <c r="LX23" s="328"/>
      <c r="LY23" s="328"/>
      <c r="LZ23" s="328"/>
      <c r="MA23" s="328"/>
      <c r="MB23" s="328"/>
      <c r="MC23" s="328"/>
      <c r="MD23" s="328"/>
      <c r="ME23" s="328"/>
      <c r="MF23" s="328"/>
      <c r="MG23" s="328"/>
      <c r="MH23" s="328"/>
      <c r="MI23" s="328"/>
      <c r="MJ23" s="328"/>
      <c r="MK23" s="328"/>
      <c r="ML23" s="328"/>
      <c r="MM23" s="328"/>
      <c r="MN23" s="328"/>
      <c r="MO23" s="328"/>
      <c r="MP23" s="328"/>
      <c r="MQ23" s="328"/>
      <c r="MR23" s="328"/>
      <c r="MS23" s="328"/>
      <c r="MT23" s="328"/>
      <c r="MU23" s="328"/>
      <c r="MV23" s="328"/>
      <c r="MW23" s="328"/>
      <c r="MX23" s="328"/>
      <c r="MY23" s="328"/>
      <c r="MZ23" s="328"/>
      <c r="NA23" s="328"/>
      <c r="NB23" s="328"/>
      <c r="NC23" s="328"/>
      <c r="ND23" s="328"/>
      <c r="NE23" s="328"/>
      <c r="NF23" s="328"/>
      <c r="NG23" s="328"/>
      <c r="NH23" s="328"/>
      <c r="NI23" s="328"/>
      <c r="NJ23" s="328"/>
      <c r="NK23" s="328"/>
      <c r="NL23" s="328"/>
      <c r="NM23" s="328"/>
      <c r="NN23" s="328"/>
      <c r="NO23" s="328"/>
      <c r="NP23" s="328"/>
      <c r="NQ23" s="328"/>
      <c r="NR23" s="328"/>
      <c r="NS23" s="328"/>
      <c r="NT23" s="328"/>
      <c r="NU23" s="328"/>
      <c r="NV23" s="328"/>
      <c r="NW23" s="328"/>
      <c r="NX23" s="328"/>
      <c r="NY23" s="328"/>
      <c r="NZ23" s="328"/>
      <c r="OA23" s="328"/>
      <c r="OB23" s="328"/>
      <c r="OC23" s="328"/>
      <c r="OD23" s="328"/>
      <c r="OE23" s="328"/>
      <c r="OF23" s="328"/>
      <c r="OG23" s="328"/>
      <c r="OH23" s="328"/>
      <c r="OI23" s="328"/>
      <c r="OJ23" s="328"/>
      <c r="OK23" s="328"/>
      <c r="OL23" s="328"/>
      <c r="OM23" s="328"/>
      <c r="ON23" s="328"/>
      <c r="OO23" s="328"/>
      <c r="OP23" s="328"/>
      <c r="OQ23" s="328"/>
      <c r="OR23" s="328"/>
      <c r="OS23" s="328"/>
      <c r="OT23" s="328"/>
      <c r="OU23" s="328"/>
      <c r="OV23" s="328"/>
      <c r="OW23" s="328"/>
      <c r="OX23" s="328"/>
      <c r="OY23" s="328"/>
      <c r="OZ23" s="328"/>
      <c r="PA23" s="328"/>
      <c r="PB23" s="328"/>
      <c r="PC23" s="328"/>
      <c r="PD23" s="328"/>
      <c r="PE23" s="328"/>
      <c r="PF23" s="328"/>
      <c r="PG23" s="328"/>
      <c r="PH23" s="328"/>
      <c r="PI23" s="328"/>
      <c r="PJ23" s="328"/>
      <c r="PK23" s="328"/>
      <c r="PL23" s="328"/>
      <c r="PM23" s="328"/>
      <c r="PN23" s="328"/>
      <c r="PO23" s="328"/>
      <c r="PP23" s="328"/>
      <c r="PQ23" s="328"/>
      <c r="PR23" s="328"/>
      <c r="PS23" s="328"/>
      <c r="PT23" s="328"/>
      <c r="PU23" s="328"/>
      <c r="PV23" s="328"/>
      <c r="PW23" s="328"/>
      <c r="PX23" s="328"/>
      <c r="PY23" s="328"/>
      <c r="PZ23" s="328"/>
      <c r="QA23" s="328"/>
      <c r="QB23" s="328"/>
      <c r="QC23" s="328"/>
      <c r="QD23" s="328"/>
      <c r="QE23" s="328"/>
      <c r="QF23" s="328"/>
      <c r="QG23" s="328"/>
      <c r="QH23" s="328"/>
      <c r="QI23" s="328"/>
      <c r="QJ23" s="328"/>
      <c r="QK23" s="328"/>
      <c r="QL23" s="328"/>
      <c r="QM23" s="328"/>
      <c r="QN23" s="328"/>
      <c r="QO23" s="328"/>
      <c r="QP23" s="328"/>
      <c r="QQ23" s="328"/>
      <c r="QR23" s="328"/>
      <c r="QS23" s="328"/>
      <c r="QT23" s="328"/>
      <c r="QU23" s="328"/>
      <c r="QV23" s="328"/>
      <c r="QW23" s="328"/>
      <c r="QX23" s="328"/>
      <c r="QY23" s="328"/>
      <c r="QZ23" s="328"/>
      <c r="RA23" s="328"/>
      <c r="RB23" s="328"/>
      <c r="RC23" s="328"/>
      <c r="RD23" s="328"/>
      <c r="RE23" s="328"/>
      <c r="RF23" s="328"/>
      <c r="RG23" s="328"/>
      <c r="RH23" s="328"/>
      <c r="RI23" s="328"/>
      <c r="RJ23" s="328"/>
      <c r="RK23" s="328"/>
      <c r="RL23" s="328"/>
      <c r="RM23" s="328"/>
      <c r="RN23" s="328"/>
      <c r="RO23" s="328"/>
      <c r="RP23" s="328"/>
      <c r="RQ23" s="328"/>
      <c r="RR23" s="328"/>
      <c r="RS23" s="328"/>
      <c r="RT23" s="328"/>
      <c r="RU23" s="328"/>
      <c r="RV23" s="328"/>
      <c r="RW23" s="328"/>
      <c r="RX23" s="328"/>
      <c r="RY23" s="328"/>
      <c r="RZ23" s="328"/>
      <c r="SA23" s="328"/>
      <c r="SB23" s="328"/>
      <c r="SC23" s="328"/>
      <c r="SD23" s="328"/>
      <c r="SE23" s="328"/>
      <c r="SF23" s="328"/>
      <c r="SG23" s="328"/>
      <c r="SH23" s="328"/>
      <c r="SI23" s="328"/>
      <c r="SJ23" s="328"/>
      <c r="SK23" s="328"/>
      <c r="SL23" s="328"/>
      <c r="SM23" s="328"/>
      <c r="SN23" s="328"/>
      <c r="SO23" s="328"/>
      <c r="SP23" s="328"/>
      <c r="SQ23" s="328"/>
      <c r="SR23" s="328"/>
      <c r="SS23" s="328"/>
      <c r="ST23" s="328"/>
      <c r="SU23" s="328"/>
      <c r="SV23" s="328"/>
      <c r="SW23" s="328"/>
      <c r="SX23" s="328"/>
      <c r="SY23" s="328"/>
      <c r="SZ23" s="328"/>
      <c r="TA23" s="328"/>
      <c r="TB23" s="328"/>
      <c r="TC23" s="328"/>
      <c r="TD23" s="328"/>
      <c r="TE23" s="328"/>
      <c r="TF23" s="328"/>
      <c r="TG23" s="328"/>
      <c r="TH23" s="328"/>
      <c r="TI23" s="328"/>
      <c r="TJ23" s="328"/>
      <c r="TK23" s="328"/>
      <c r="TL23" s="328"/>
      <c r="TM23" s="328"/>
      <c r="TN23" s="328"/>
      <c r="TO23" s="328"/>
      <c r="TP23" s="328"/>
      <c r="TQ23" s="328"/>
      <c r="TR23" s="328"/>
      <c r="TS23" s="328"/>
      <c r="TT23" s="328"/>
      <c r="TU23" s="328"/>
      <c r="TV23" s="328"/>
      <c r="TW23" s="328"/>
      <c r="TX23" s="328"/>
      <c r="TY23" s="328"/>
      <c r="TZ23" s="328"/>
      <c r="UA23" s="328"/>
      <c r="UB23" s="328"/>
      <c r="UC23" s="328"/>
      <c r="UD23" s="328"/>
      <c r="UE23" s="328"/>
      <c r="UF23" s="328"/>
      <c r="UG23" s="328"/>
      <c r="UH23" s="328"/>
      <c r="UI23" s="328"/>
      <c r="UJ23" s="328"/>
      <c r="UK23" s="328"/>
      <c r="UL23" s="328"/>
      <c r="UM23" s="328"/>
      <c r="UN23" s="328"/>
      <c r="UO23" s="328"/>
      <c r="UP23" s="328"/>
      <c r="UQ23" s="328"/>
      <c r="UR23" s="328"/>
      <c r="US23" s="328"/>
      <c r="UT23" s="328"/>
      <c r="UU23" s="328"/>
      <c r="UV23" s="328"/>
      <c r="UW23" s="328"/>
      <c r="UX23" s="328"/>
      <c r="UY23" s="328"/>
      <c r="UZ23" s="328"/>
      <c r="VA23" s="328"/>
      <c r="VB23" s="328"/>
      <c r="VC23" s="328"/>
      <c r="VD23" s="328"/>
      <c r="VE23" s="328"/>
      <c r="VF23" s="328"/>
      <c r="VG23" s="328"/>
      <c r="VH23" s="328"/>
      <c r="VI23" s="328"/>
      <c r="VJ23" s="328"/>
      <c r="VK23" s="328"/>
      <c r="VL23" s="328"/>
      <c r="VM23" s="328"/>
      <c r="VN23" s="328"/>
      <c r="VO23" s="328"/>
      <c r="VP23" s="328"/>
      <c r="VQ23" s="328"/>
      <c r="VR23" s="328"/>
      <c r="VS23" s="328"/>
      <c r="VT23" s="328"/>
      <c r="VU23" s="328"/>
      <c r="VV23" s="328"/>
      <c r="VW23" s="328"/>
      <c r="VX23" s="328"/>
      <c r="VY23" s="328"/>
      <c r="VZ23" s="328"/>
      <c r="WA23" s="328"/>
      <c r="WB23" s="328"/>
      <c r="WC23" s="328"/>
      <c r="WD23" s="328"/>
      <c r="WE23" s="328"/>
      <c r="WF23" s="328"/>
      <c r="WG23" s="328"/>
      <c r="WH23" s="328"/>
      <c r="WI23" s="328"/>
      <c r="WJ23" s="328"/>
      <c r="WK23" s="328"/>
      <c r="WL23" s="328"/>
      <c r="WM23" s="328"/>
      <c r="WN23" s="328"/>
      <c r="WO23" s="328"/>
      <c r="WP23" s="328"/>
      <c r="WQ23" s="328"/>
      <c r="WR23" s="328"/>
      <c r="WS23" s="328"/>
      <c r="WT23" s="328"/>
      <c r="WU23" s="328"/>
      <c r="WV23" s="328"/>
      <c r="WW23" s="328"/>
      <c r="WX23" s="328"/>
      <c r="WY23" s="328"/>
      <c r="WZ23" s="328"/>
      <c r="XA23" s="328"/>
      <c r="XB23" s="328"/>
      <c r="XC23" s="328"/>
      <c r="XD23" s="328"/>
      <c r="XE23" s="328"/>
      <c r="XF23" s="328"/>
      <c r="XG23" s="328"/>
      <c r="XH23" s="328"/>
      <c r="XI23" s="328"/>
      <c r="XJ23" s="328"/>
      <c r="XK23" s="328"/>
      <c r="XL23" s="328"/>
      <c r="XM23" s="328"/>
      <c r="XN23" s="328"/>
      <c r="XO23" s="328"/>
      <c r="XP23" s="328"/>
      <c r="XQ23" s="328"/>
      <c r="XR23" s="328"/>
      <c r="XS23" s="328"/>
      <c r="XT23" s="328"/>
      <c r="XU23" s="328"/>
      <c r="XV23" s="328"/>
      <c r="XW23" s="328"/>
      <c r="XX23" s="328"/>
      <c r="XY23" s="328"/>
      <c r="XZ23" s="328"/>
      <c r="YA23" s="328"/>
      <c r="YB23" s="328"/>
      <c r="YC23" s="328"/>
      <c r="YD23" s="328"/>
      <c r="YE23" s="328"/>
      <c r="YF23" s="328"/>
      <c r="YG23" s="328"/>
      <c r="YH23" s="328"/>
      <c r="YI23" s="328"/>
      <c r="YJ23" s="328"/>
      <c r="YK23" s="328"/>
      <c r="YL23" s="328"/>
      <c r="YM23" s="328"/>
      <c r="YN23" s="328"/>
      <c r="YO23" s="328"/>
      <c r="YP23" s="328"/>
      <c r="YQ23" s="328"/>
      <c r="YR23" s="328"/>
      <c r="YS23" s="328"/>
      <c r="YT23" s="328"/>
      <c r="YU23" s="328"/>
      <c r="YV23" s="328"/>
      <c r="YW23" s="328"/>
      <c r="YX23" s="328"/>
      <c r="YY23" s="328"/>
      <c r="YZ23" s="328"/>
      <c r="ZA23" s="328"/>
      <c r="ZB23" s="328"/>
      <c r="ZC23" s="328"/>
      <c r="ZD23" s="328"/>
      <c r="ZE23" s="328"/>
      <c r="ZF23" s="328"/>
      <c r="ZG23" s="328"/>
      <c r="ZH23" s="328"/>
      <c r="ZI23" s="328"/>
      <c r="ZJ23" s="328"/>
      <c r="ZK23" s="328"/>
      <c r="ZL23" s="328"/>
      <c r="ZM23" s="328"/>
      <c r="ZN23" s="328"/>
      <c r="ZO23" s="328"/>
      <c r="ZP23" s="328"/>
      <c r="ZQ23" s="328"/>
      <c r="ZR23" s="328"/>
      <c r="ZS23" s="328"/>
      <c r="ZT23" s="328"/>
      <c r="ZU23" s="328"/>
      <c r="ZV23" s="328"/>
      <c r="ZW23" s="328"/>
      <c r="ZX23" s="328"/>
      <c r="ZY23" s="328"/>
      <c r="ZZ23" s="328"/>
      <c r="AAA23" s="328"/>
      <c r="AAB23" s="328"/>
      <c r="AAC23" s="328"/>
      <c r="AAD23" s="328"/>
      <c r="AAE23" s="328"/>
      <c r="AAF23" s="328"/>
      <c r="AAG23" s="328"/>
      <c r="AAH23" s="328"/>
      <c r="AAI23" s="328"/>
      <c r="AAJ23" s="328"/>
      <c r="AAK23" s="328"/>
      <c r="AAL23" s="328"/>
      <c r="AAM23" s="328"/>
      <c r="AAN23" s="328"/>
      <c r="AAO23" s="328"/>
      <c r="AAP23" s="328"/>
      <c r="AAQ23" s="328"/>
      <c r="AAR23" s="328"/>
      <c r="AAS23" s="328"/>
      <c r="AAT23" s="328"/>
      <c r="AAU23" s="328"/>
      <c r="AAV23" s="328"/>
      <c r="AAW23" s="328"/>
      <c r="AAX23" s="328"/>
      <c r="AAY23" s="328"/>
      <c r="AAZ23" s="328"/>
      <c r="ABA23" s="328"/>
      <c r="ABB23" s="328"/>
      <c r="ABC23" s="328"/>
      <c r="ABD23" s="328"/>
      <c r="ABE23" s="328"/>
      <c r="ABF23" s="328"/>
      <c r="ABG23" s="328"/>
      <c r="ABH23" s="328"/>
      <c r="ABI23" s="328"/>
      <c r="ABJ23" s="328"/>
      <c r="ABK23" s="328"/>
      <c r="ABL23" s="328"/>
      <c r="ABM23" s="328"/>
      <c r="ABN23" s="328"/>
      <c r="ABO23" s="328"/>
      <c r="ABP23" s="328"/>
      <c r="ABQ23" s="328"/>
      <c r="ABR23" s="328"/>
      <c r="ABS23" s="328"/>
      <c r="ABT23" s="328"/>
      <c r="ABU23" s="328"/>
      <c r="ABV23" s="328"/>
      <c r="ABW23" s="328"/>
      <c r="ABX23" s="328"/>
      <c r="ABY23" s="328"/>
      <c r="ABZ23" s="328"/>
      <c r="ACA23" s="328"/>
      <c r="ACB23" s="328"/>
      <c r="ACC23" s="328"/>
      <c r="ACD23" s="328"/>
      <c r="ACE23" s="328"/>
      <c r="ACF23" s="328"/>
      <c r="ACG23" s="328"/>
      <c r="ACH23" s="328"/>
      <c r="ACI23" s="328"/>
      <c r="ACJ23" s="328"/>
      <c r="ACK23" s="328"/>
      <c r="ACL23" s="328"/>
      <c r="ACM23" s="328"/>
      <c r="ACN23" s="328"/>
      <c r="ACO23" s="328"/>
      <c r="ACP23" s="328"/>
      <c r="ACQ23" s="328"/>
      <c r="ACR23" s="328"/>
      <c r="ACS23" s="328"/>
      <c r="ACT23" s="328"/>
      <c r="ACU23" s="328"/>
      <c r="ACV23" s="328"/>
      <c r="ACW23" s="328"/>
      <c r="ACX23" s="328"/>
      <c r="ACY23" s="328"/>
      <c r="ACZ23" s="328"/>
      <c r="ADA23" s="328"/>
      <c r="ADB23" s="328"/>
      <c r="ADC23" s="328"/>
      <c r="ADD23" s="328"/>
      <c r="ADE23" s="328"/>
      <c r="ADF23" s="328"/>
      <c r="ADG23" s="328"/>
      <c r="ADH23" s="328"/>
      <c r="ADI23" s="328"/>
      <c r="ADJ23" s="328"/>
      <c r="ADK23" s="328"/>
      <c r="ADL23" s="328"/>
      <c r="ADM23" s="328"/>
      <c r="ADN23" s="328"/>
      <c r="ADO23" s="328"/>
      <c r="ADP23" s="328"/>
      <c r="ADQ23" s="328"/>
      <c r="ADR23" s="328"/>
      <c r="ADS23" s="328"/>
      <c r="ADT23" s="328"/>
      <c r="ADU23" s="328"/>
      <c r="ADV23" s="328"/>
      <c r="ADW23" s="328"/>
      <c r="ADX23" s="328"/>
      <c r="ADY23" s="328"/>
      <c r="ADZ23" s="328"/>
      <c r="AEA23" s="328"/>
      <c r="AEB23" s="328"/>
      <c r="AEC23" s="328"/>
      <c r="AED23" s="328"/>
      <c r="AEE23" s="328"/>
      <c r="AEF23" s="328"/>
      <c r="AEG23" s="328"/>
      <c r="AEH23" s="328"/>
      <c r="AEI23" s="328"/>
      <c r="AEJ23" s="328"/>
      <c r="AEK23" s="328"/>
      <c r="AEL23" s="328"/>
      <c r="AEM23" s="328"/>
      <c r="AEN23" s="328"/>
      <c r="AEO23" s="328"/>
      <c r="AEP23" s="328"/>
      <c r="AEQ23" s="328"/>
      <c r="AER23" s="328"/>
      <c r="AES23" s="328"/>
      <c r="AET23" s="328"/>
      <c r="AEU23" s="328"/>
      <c r="AEV23" s="328"/>
      <c r="AEW23" s="328"/>
      <c r="AEX23" s="328"/>
      <c r="AEY23" s="328"/>
      <c r="AEZ23" s="328"/>
      <c r="AFA23" s="328"/>
      <c r="AFB23" s="328"/>
      <c r="AFC23" s="328"/>
      <c r="AFD23" s="328"/>
      <c r="AFE23" s="328"/>
      <c r="AFF23" s="328"/>
      <c r="AFG23" s="328"/>
      <c r="AFH23" s="328"/>
      <c r="AFI23" s="328"/>
      <c r="AFJ23" s="328"/>
      <c r="AFK23" s="328"/>
      <c r="AFL23" s="328"/>
      <c r="AFM23" s="328"/>
      <c r="AFN23" s="328"/>
      <c r="AFO23" s="328"/>
      <c r="AFP23" s="328"/>
      <c r="AFQ23" s="328"/>
      <c r="AFR23" s="328"/>
      <c r="AFS23" s="328"/>
      <c r="AFT23" s="328"/>
      <c r="AFU23" s="328"/>
      <c r="AFV23" s="328"/>
      <c r="AFW23" s="328"/>
      <c r="AFX23" s="328"/>
      <c r="AFY23" s="328"/>
      <c r="AFZ23" s="328"/>
      <c r="AGA23" s="328"/>
      <c r="AGB23" s="328"/>
      <c r="AGC23" s="328"/>
      <c r="AGD23" s="328"/>
      <c r="AGE23" s="328"/>
      <c r="AGF23" s="328"/>
      <c r="AGG23" s="328"/>
      <c r="AGH23" s="328"/>
      <c r="AGI23" s="328"/>
      <c r="AGJ23" s="328"/>
      <c r="AGK23" s="328"/>
      <c r="AGL23" s="328"/>
      <c r="AGM23" s="328"/>
      <c r="AGN23" s="328"/>
      <c r="AGO23" s="328"/>
      <c r="AGP23" s="328"/>
      <c r="AGQ23" s="328"/>
      <c r="AGR23" s="328"/>
      <c r="AGS23" s="328"/>
      <c r="AGT23" s="328"/>
      <c r="AGU23" s="328"/>
      <c r="AGV23" s="328"/>
      <c r="AGW23" s="328"/>
      <c r="AGX23" s="328"/>
      <c r="AGY23" s="328"/>
      <c r="AGZ23" s="328"/>
      <c r="AHA23" s="328"/>
      <c r="AHB23" s="328"/>
      <c r="AHC23" s="328"/>
      <c r="AHD23" s="328"/>
      <c r="AHE23" s="328"/>
      <c r="AHF23" s="328"/>
      <c r="AHG23" s="328"/>
      <c r="AHH23" s="328"/>
      <c r="AHI23" s="328"/>
      <c r="AHJ23" s="328"/>
      <c r="AHK23" s="328"/>
      <c r="AHL23" s="328"/>
      <c r="AHM23" s="328"/>
      <c r="AHN23" s="328"/>
      <c r="AHO23" s="328"/>
      <c r="AHP23" s="328"/>
      <c r="AHQ23" s="328"/>
      <c r="AHR23" s="328"/>
      <c r="AHS23" s="328"/>
      <c r="AHT23" s="328"/>
      <c r="AHU23" s="328"/>
      <c r="AHV23" s="328"/>
      <c r="AHW23" s="328"/>
      <c r="AHX23" s="328"/>
      <c r="AHY23" s="328"/>
      <c r="AHZ23" s="328"/>
      <c r="AIA23" s="328"/>
      <c r="AIB23" s="328"/>
      <c r="AIC23" s="328"/>
      <c r="AID23" s="328"/>
      <c r="AIE23" s="328"/>
      <c r="AIF23" s="328"/>
      <c r="AIG23" s="328"/>
      <c r="AIH23" s="328"/>
      <c r="AII23" s="328"/>
      <c r="AIJ23" s="328"/>
      <c r="AIK23" s="328"/>
      <c r="AIL23" s="328"/>
      <c r="AIM23" s="328"/>
      <c r="AIN23" s="328"/>
      <c r="AIO23" s="328"/>
      <c r="AIP23" s="328"/>
      <c r="AIQ23" s="328"/>
      <c r="AIR23" s="328"/>
      <c r="AIS23" s="328"/>
      <c r="AIT23" s="328"/>
      <c r="AIU23" s="328"/>
      <c r="AIV23" s="328"/>
      <c r="AIW23" s="328"/>
      <c r="AIX23" s="328"/>
      <c r="AIY23" s="328"/>
      <c r="AIZ23" s="328"/>
      <c r="AJA23" s="328"/>
      <c r="AJB23" s="328"/>
      <c r="AJC23" s="328"/>
      <c r="AJD23" s="328"/>
      <c r="AJE23" s="328"/>
      <c r="AJF23" s="328"/>
      <c r="AJG23" s="328"/>
      <c r="AJH23" s="328"/>
      <c r="AJI23" s="328"/>
      <c r="AJJ23" s="328"/>
      <c r="AJK23" s="328"/>
      <c r="AJL23" s="328"/>
      <c r="AJM23" s="328"/>
      <c r="AJN23" s="328"/>
      <c r="AJO23" s="328"/>
      <c r="AJP23" s="328"/>
      <c r="AJQ23" s="328"/>
      <c r="AJR23" s="328"/>
      <c r="AJS23" s="328"/>
      <c r="AJT23" s="328"/>
      <c r="AJU23" s="328"/>
      <c r="AJV23" s="328"/>
      <c r="AJW23" s="328"/>
      <c r="AJX23" s="328"/>
      <c r="AJY23" s="328"/>
      <c r="AJZ23" s="328"/>
      <c r="AKA23" s="328"/>
      <c r="AKB23" s="328"/>
      <c r="AKC23" s="328"/>
      <c r="AKD23" s="328"/>
      <c r="AKE23" s="328"/>
      <c r="AKF23" s="328"/>
      <c r="AKG23" s="328"/>
      <c r="AKH23" s="328"/>
      <c r="AKI23" s="328"/>
      <c r="AKJ23" s="328"/>
      <c r="AKK23" s="328"/>
      <c r="AKL23" s="328"/>
      <c r="AKM23" s="328"/>
      <c r="AKN23" s="328"/>
      <c r="AKO23" s="328"/>
      <c r="AKP23" s="328"/>
      <c r="AKQ23" s="328"/>
      <c r="AKR23" s="328"/>
      <c r="AKS23" s="328"/>
      <c r="AKT23" s="328"/>
      <c r="AKU23" s="328"/>
      <c r="AKV23" s="328"/>
      <c r="AKW23" s="328"/>
      <c r="AKX23" s="328"/>
      <c r="AKY23" s="328"/>
      <c r="AKZ23" s="328"/>
      <c r="ALA23" s="328"/>
      <c r="ALB23" s="328"/>
      <c r="ALC23" s="328"/>
      <c r="ALD23" s="328"/>
      <c r="ALE23" s="328"/>
      <c r="ALF23" s="328"/>
      <c r="ALG23" s="328"/>
      <c r="ALH23" s="328"/>
      <c r="ALI23" s="328"/>
      <c r="ALJ23" s="328"/>
      <c r="ALK23" s="328"/>
      <c r="ALL23" s="328"/>
      <c r="ALM23" s="328"/>
      <c r="ALN23" s="328"/>
      <c r="ALO23" s="328"/>
      <c r="ALP23" s="328"/>
      <c r="ALQ23" s="328"/>
      <c r="ALR23" s="328"/>
      <c r="ALS23" s="328"/>
      <c r="ALT23" s="328"/>
      <c r="ALU23" s="328"/>
      <c r="ALV23" s="328"/>
      <c r="ALW23" s="328"/>
      <c r="ALX23" s="328"/>
      <c r="ALY23" s="328"/>
      <c r="ALZ23" s="328"/>
      <c r="AMA23" s="328"/>
      <c r="AMB23" s="328"/>
      <c r="AMC23" s="328"/>
      <c r="AMD23" s="328"/>
      <c r="AME23" s="328"/>
      <c r="AMF23" s="328"/>
      <c r="AMG23" s="328"/>
      <c r="AMH23" s="328"/>
      <c r="AMI23" s="328"/>
      <c r="AMJ23" s="328"/>
    </row>
    <row r="24" spans="1:1024" ht="15.75" customHeight="1" x14ac:dyDescent="0.45">
      <c r="A24" s="425" t="s">
        <v>24</v>
      </c>
      <c r="B24" s="424" t="s">
        <v>5530</v>
      </c>
      <c r="C24" s="434" t="s">
        <v>7597</v>
      </c>
      <c r="D24" s="424"/>
      <c r="E24" s="424" t="s">
        <v>8487</v>
      </c>
      <c r="F24" s="424"/>
      <c r="G24" s="424" t="s">
        <v>454</v>
      </c>
      <c r="H24" s="424" t="s">
        <v>56</v>
      </c>
      <c r="I24" s="424" t="s">
        <v>210</v>
      </c>
      <c r="J24" s="424" t="s">
        <v>471</v>
      </c>
      <c r="K24" s="328"/>
      <c r="L24" s="424" t="s">
        <v>272</v>
      </c>
      <c r="M24" s="424"/>
      <c r="N24" s="424" t="s">
        <v>300</v>
      </c>
      <c r="O24" s="427" t="s">
        <v>7598</v>
      </c>
      <c r="P24" s="328" t="s">
        <v>481</v>
      </c>
      <c r="Q24" s="429">
        <v>0</v>
      </c>
      <c r="R24" s="429">
        <v>0</v>
      </c>
      <c r="S24" s="429">
        <v>0</v>
      </c>
      <c r="T24" s="429">
        <v>0</v>
      </c>
      <c r="U24" s="429">
        <v>0</v>
      </c>
      <c r="V24" s="429">
        <v>0</v>
      </c>
      <c r="W24" s="429">
        <v>0</v>
      </c>
      <c r="X24" s="429">
        <v>0</v>
      </c>
      <c r="Y24" s="429"/>
      <c r="Z24" s="429">
        <v>0</v>
      </c>
      <c r="AA24" s="429">
        <v>0</v>
      </c>
      <c r="AB24" s="429">
        <v>0</v>
      </c>
      <c r="AC24" s="429">
        <v>0</v>
      </c>
      <c r="AD24" s="429">
        <v>0</v>
      </c>
      <c r="AE24" s="429">
        <v>0</v>
      </c>
      <c r="AF24" s="429">
        <v>0</v>
      </c>
      <c r="AG24" s="429">
        <v>0</v>
      </c>
      <c r="AH24" s="429">
        <v>0</v>
      </c>
      <c r="AI24" s="429">
        <v>0</v>
      </c>
      <c r="AJ24" s="429">
        <v>0</v>
      </c>
      <c r="AK24" s="429">
        <v>0</v>
      </c>
      <c r="AL24" s="429">
        <v>0</v>
      </c>
      <c r="AM24" s="429">
        <v>0</v>
      </c>
      <c r="AN24" s="429">
        <v>0</v>
      </c>
      <c r="AO24" s="429">
        <v>0</v>
      </c>
      <c r="AP24" s="429">
        <v>0</v>
      </c>
      <c r="AQ24" s="429">
        <v>0</v>
      </c>
      <c r="AR24" s="429">
        <v>0</v>
      </c>
      <c r="AS24" s="429">
        <v>0</v>
      </c>
      <c r="AT24" s="429">
        <v>0</v>
      </c>
      <c r="AU24" s="429">
        <v>0</v>
      </c>
      <c r="AV24" s="429">
        <v>0</v>
      </c>
      <c r="AW24" s="429">
        <v>0</v>
      </c>
      <c r="AX24" s="429">
        <v>0</v>
      </c>
      <c r="AY24" s="424">
        <v>1</v>
      </c>
      <c r="AZ24" s="429">
        <v>0</v>
      </c>
      <c r="BA24" s="429">
        <v>0</v>
      </c>
      <c r="BB24" s="429">
        <v>0</v>
      </c>
      <c r="BC24" s="424">
        <v>1</v>
      </c>
      <c r="BD24" s="429">
        <v>0</v>
      </c>
      <c r="BE24" s="429">
        <v>0</v>
      </c>
      <c r="BF24" s="429">
        <v>0</v>
      </c>
      <c r="BG24" s="429">
        <v>0</v>
      </c>
      <c r="BH24" s="429">
        <v>0</v>
      </c>
      <c r="BI24" s="429">
        <v>0</v>
      </c>
      <c r="BJ24" s="429">
        <v>0</v>
      </c>
      <c r="BK24" s="429">
        <v>0</v>
      </c>
      <c r="BL24" s="429">
        <v>0</v>
      </c>
      <c r="BM24" s="429">
        <v>0</v>
      </c>
      <c r="BN24" s="429">
        <v>0</v>
      </c>
      <c r="BO24" s="429">
        <v>0</v>
      </c>
      <c r="BP24" s="429">
        <v>0</v>
      </c>
      <c r="BQ24" s="429">
        <v>0</v>
      </c>
      <c r="BR24" s="429">
        <v>0</v>
      </c>
      <c r="BS24" s="429">
        <v>0</v>
      </c>
      <c r="BT24" s="429">
        <v>0</v>
      </c>
      <c r="BU24" s="429">
        <v>0</v>
      </c>
      <c r="BV24" s="429">
        <v>0</v>
      </c>
      <c r="BW24" s="429">
        <v>0</v>
      </c>
      <c r="BX24" s="429">
        <v>0</v>
      </c>
      <c r="BY24" s="429">
        <v>0</v>
      </c>
      <c r="BZ24" s="429">
        <v>0</v>
      </c>
      <c r="CA24" s="429">
        <v>0</v>
      </c>
      <c r="CB24" s="430">
        <v>0</v>
      </c>
      <c r="CC24" s="429">
        <v>0</v>
      </c>
      <c r="CD24" s="429">
        <v>0</v>
      </c>
      <c r="CE24" s="429">
        <v>0</v>
      </c>
      <c r="CF24" s="424">
        <v>1</v>
      </c>
      <c r="CG24" s="435" t="s">
        <v>7599</v>
      </c>
      <c r="CH24" s="424">
        <v>1</v>
      </c>
      <c r="CI24" s="429">
        <v>0</v>
      </c>
      <c r="CJ24" s="429">
        <v>0</v>
      </c>
      <c r="CK24" s="429">
        <v>0</v>
      </c>
      <c r="CL24" s="429">
        <v>0</v>
      </c>
      <c r="CM24" s="429">
        <v>0</v>
      </c>
      <c r="CN24" s="429">
        <v>0</v>
      </c>
      <c r="CO24" s="424">
        <v>1</v>
      </c>
      <c r="CP24" s="429">
        <v>0</v>
      </c>
      <c r="CQ24" s="429">
        <v>0</v>
      </c>
      <c r="CR24" s="429">
        <v>0</v>
      </c>
      <c r="CS24" s="429">
        <v>0</v>
      </c>
      <c r="CT24" s="429">
        <v>0</v>
      </c>
      <c r="CU24" s="429">
        <v>0</v>
      </c>
      <c r="CV24" s="432">
        <v>0</v>
      </c>
      <c r="CW24" s="328">
        <f t="shared" si="1"/>
        <v>5</v>
      </c>
      <c r="CX24" s="328">
        <v>1</v>
      </c>
      <c r="CY24" s="328">
        <v>1</v>
      </c>
      <c r="CZ24" s="328">
        <v>0</v>
      </c>
      <c r="DA24" s="328">
        <v>0</v>
      </c>
      <c r="DB24" s="433"/>
      <c r="DC24" s="328"/>
      <c r="DD24" s="328"/>
      <c r="DE24" s="328"/>
      <c r="DF24" s="328"/>
      <c r="DG24" s="328"/>
      <c r="DH24" s="328"/>
      <c r="DI24" s="328"/>
      <c r="DJ24" s="328"/>
      <c r="DK24" s="328"/>
      <c r="DL24" s="328"/>
      <c r="DM24" s="328"/>
      <c r="DN24" s="328"/>
      <c r="DO24" s="328"/>
      <c r="DP24" s="328"/>
      <c r="DQ24" s="328"/>
      <c r="DR24" s="328"/>
      <c r="DS24" s="328"/>
      <c r="DT24" s="328"/>
      <c r="DU24" s="328"/>
      <c r="DV24" s="328"/>
      <c r="DW24" s="328"/>
      <c r="DX24" s="328"/>
      <c r="DY24" s="328"/>
      <c r="DZ24" s="328"/>
      <c r="EA24" s="328"/>
      <c r="EB24" s="328"/>
      <c r="EC24" s="328"/>
      <c r="ED24" s="328"/>
      <c r="EE24" s="328"/>
      <c r="EF24" s="328"/>
      <c r="EG24" s="328"/>
      <c r="EH24" s="328"/>
      <c r="EI24" s="328"/>
      <c r="EJ24" s="328"/>
      <c r="EK24" s="328"/>
      <c r="EL24" s="328"/>
      <c r="EM24" s="328"/>
      <c r="EN24" s="328"/>
      <c r="EO24" s="328"/>
      <c r="EP24" s="328"/>
      <c r="EQ24" s="328"/>
      <c r="ER24" s="328"/>
      <c r="ES24" s="328"/>
      <c r="ET24" s="328"/>
      <c r="EU24" s="328"/>
      <c r="EV24" s="328"/>
      <c r="EW24" s="328"/>
      <c r="EX24" s="328"/>
      <c r="EY24" s="328"/>
      <c r="EZ24" s="328"/>
      <c r="FA24" s="328"/>
      <c r="FB24" s="328"/>
      <c r="FC24" s="328"/>
      <c r="FD24" s="328"/>
      <c r="FE24" s="328"/>
      <c r="FF24" s="328"/>
      <c r="FG24" s="328"/>
      <c r="FH24" s="328"/>
      <c r="FI24" s="328"/>
      <c r="FJ24" s="328"/>
      <c r="FK24" s="328"/>
      <c r="FL24" s="328"/>
      <c r="FM24" s="328"/>
      <c r="FN24" s="328"/>
      <c r="FO24" s="328"/>
      <c r="FP24" s="328"/>
      <c r="FQ24" s="328"/>
      <c r="FR24" s="328"/>
      <c r="FS24" s="328"/>
      <c r="FT24" s="328"/>
      <c r="FU24" s="328"/>
      <c r="FV24" s="328"/>
      <c r="FW24" s="328"/>
      <c r="FX24" s="328"/>
      <c r="FY24" s="328"/>
      <c r="FZ24" s="328"/>
      <c r="GA24" s="328"/>
      <c r="GB24" s="328"/>
      <c r="GC24" s="328"/>
      <c r="GD24" s="328"/>
      <c r="GE24" s="328"/>
      <c r="GF24" s="328"/>
      <c r="GG24" s="328"/>
      <c r="GH24" s="328"/>
      <c r="GI24" s="328"/>
      <c r="GJ24" s="328"/>
      <c r="GK24" s="328"/>
      <c r="GL24" s="328"/>
      <c r="GM24" s="328"/>
      <c r="GN24" s="328"/>
      <c r="GO24" s="328"/>
      <c r="GP24" s="328"/>
      <c r="GQ24" s="328"/>
      <c r="GR24" s="328"/>
      <c r="GS24" s="328"/>
      <c r="GT24" s="328"/>
      <c r="GU24" s="328"/>
      <c r="GV24" s="328"/>
      <c r="GW24" s="328"/>
      <c r="GX24" s="328"/>
      <c r="GY24" s="328"/>
      <c r="GZ24" s="328"/>
      <c r="HA24" s="328"/>
      <c r="HB24" s="328"/>
      <c r="HC24" s="328"/>
      <c r="HD24" s="328"/>
      <c r="HE24" s="328"/>
      <c r="HF24" s="328"/>
      <c r="HG24" s="328"/>
      <c r="HH24" s="328"/>
      <c r="HI24" s="328"/>
      <c r="HJ24" s="328"/>
      <c r="HK24" s="328"/>
      <c r="HL24" s="328"/>
      <c r="HM24" s="328"/>
      <c r="HN24" s="328"/>
      <c r="HO24" s="328"/>
      <c r="HP24" s="328"/>
      <c r="HQ24" s="328"/>
      <c r="HR24" s="328"/>
      <c r="HS24" s="328"/>
      <c r="HT24" s="328"/>
      <c r="HU24" s="328"/>
      <c r="HV24" s="328"/>
      <c r="HW24" s="328"/>
      <c r="HX24" s="328"/>
      <c r="HY24" s="328"/>
      <c r="HZ24" s="328"/>
      <c r="IA24" s="328"/>
      <c r="IB24" s="328"/>
      <c r="IC24" s="328"/>
      <c r="ID24" s="328"/>
      <c r="IE24" s="328"/>
      <c r="IF24" s="328"/>
      <c r="IG24" s="328"/>
      <c r="IH24" s="328"/>
      <c r="II24" s="328"/>
      <c r="IJ24" s="328"/>
      <c r="IK24" s="328"/>
      <c r="IL24" s="328"/>
      <c r="IM24" s="328"/>
      <c r="IN24" s="328"/>
      <c r="IO24" s="328"/>
      <c r="IP24" s="328"/>
      <c r="IQ24" s="328"/>
      <c r="IR24" s="328"/>
      <c r="IS24" s="328"/>
      <c r="IT24" s="328"/>
      <c r="IU24" s="328"/>
      <c r="IV24" s="328"/>
      <c r="IW24" s="328"/>
      <c r="IX24" s="328"/>
      <c r="IY24" s="328"/>
      <c r="IZ24" s="328"/>
      <c r="JA24" s="328"/>
      <c r="JB24" s="328"/>
      <c r="JC24" s="328"/>
      <c r="JD24" s="328"/>
      <c r="JE24" s="328"/>
      <c r="JF24" s="328"/>
      <c r="JG24" s="328"/>
      <c r="JH24" s="328"/>
      <c r="JI24" s="328"/>
      <c r="JJ24" s="328"/>
      <c r="JK24" s="328"/>
      <c r="JL24" s="328"/>
      <c r="JM24" s="328"/>
      <c r="JN24" s="328"/>
      <c r="JO24" s="328"/>
      <c r="JP24" s="328"/>
      <c r="JQ24" s="328"/>
      <c r="JR24" s="328"/>
      <c r="JS24" s="328"/>
      <c r="JT24" s="328"/>
      <c r="JU24" s="328"/>
      <c r="JV24" s="328"/>
      <c r="JW24" s="328"/>
      <c r="JX24" s="328"/>
      <c r="JY24" s="328"/>
      <c r="JZ24" s="328"/>
      <c r="KA24" s="328"/>
      <c r="KB24" s="328"/>
      <c r="KC24" s="328"/>
      <c r="KD24" s="328"/>
      <c r="KE24" s="328"/>
      <c r="KF24" s="328"/>
      <c r="KG24" s="328"/>
      <c r="KH24" s="328"/>
      <c r="KI24" s="328"/>
      <c r="KJ24" s="328"/>
      <c r="KK24" s="328"/>
      <c r="KL24" s="328"/>
      <c r="KM24" s="328"/>
      <c r="KN24" s="328"/>
      <c r="KO24" s="328"/>
      <c r="KP24" s="328"/>
      <c r="KQ24" s="328"/>
      <c r="KR24" s="328"/>
      <c r="KS24" s="328"/>
      <c r="KT24" s="328"/>
      <c r="KU24" s="328"/>
      <c r="KV24" s="328"/>
      <c r="KW24" s="328"/>
      <c r="KX24" s="328"/>
      <c r="KY24" s="328"/>
      <c r="KZ24" s="328"/>
      <c r="LA24" s="328"/>
      <c r="LB24" s="328"/>
      <c r="LC24" s="328"/>
      <c r="LD24" s="328"/>
      <c r="LE24" s="328"/>
      <c r="LF24" s="328"/>
      <c r="LG24" s="328"/>
      <c r="LH24" s="328"/>
      <c r="LI24" s="328"/>
      <c r="LJ24" s="328"/>
      <c r="LK24" s="328"/>
      <c r="LL24" s="328"/>
      <c r="LM24" s="328"/>
      <c r="LN24" s="328"/>
      <c r="LO24" s="328"/>
      <c r="LP24" s="328"/>
      <c r="LQ24" s="328"/>
      <c r="LR24" s="328"/>
      <c r="LS24" s="328"/>
      <c r="LT24" s="328"/>
      <c r="LU24" s="328"/>
      <c r="LV24" s="328"/>
      <c r="LW24" s="328"/>
      <c r="LX24" s="328"/>
      <c r="LY24" s="328"/>
      <c r="LZ24" s="328"/>
      <c r="MA24" s="328"/>
      <c r="MB24" s="328"/>
      <c r="MC24" s="328"/>
      <c r="MD24" s="328"/>
      <c r="ME24" s="328"/>
      <c r="MF24" s="328"/>
      <c r="MG24" s="328"/>
      <c r="MH24" s="328"/>
      <c r="MI24" s="328"/>
      <c r="MJ24" s="328"/>
      <c r="MK24" s="328"/>
      <c r="ML24" s="328"/>
      <c r="MM24" s="328"/>
      <c r="MN24" s="328"/>
      <c r="MO24" s="328"/>
      <c r="MP24" s="328"/>
      <c r="MQ24" s="328"/>
      <c r="MR24" s="328"/>
      <c r="MS24" s="328"/>
      <c r="MT24" s="328"/>
      <c r="MU24" s="328"/>
      <c r="MV24" s="328"/>
      <c r="MW24" s="328"/>
      <c r="MX24" s="328"/>
      <c r="MY24" s="328"/>
      <c r="MZ24" s="328"/>
      <c r="NA24" s="328"/>
      <c r="NB24" s="328"/>
      <c r="NC24" s="328"/>
      <c r="ND24" s="328"/>
      <c r="NE24" s="328"/>
      <c r="NF24" s="328"/>
      <c r="NG24" s="328"/>
      <c r="NH24" s="328"/>
      <c r="NI24" s="328"/>
      <c r="NJ24" s="328"/>
      <c r="NK24" s="328"/>
      <c r="NL24" s="328"/>
      <c r="NM24" s="328"/>
      <c r="NN24" s="328"/>
      <c r="NO24" s="328"/>
      <c r="NP24" s="328"/>
      <c r="NQ24" s="328"/>
      <c r="NR24" s="328"/>
      <c r="NS24" s="328"/>
      <c r="NT24" s="328"/>
      <c r="NU24" s="328"/>
      <c r="NV24" s="328"/>
      <c r="NW24" s="328"/>
      <c r="NX24" s="328"/>
      <c r="NY24" s="328"/>
      <c r="NZ24" s="328"/>
      <c r="OA24" s="328"/>
      <c r="OB24" s="328"/>
      <c r="OC24" s="328"/>
      <c r="OD24" s="328"/>
      <c r="OE24" s="328"/>
      <c r="OF24" s="328"/>
      <c r="OG24" s="328"/>
      <c r="OH24" s="328"/>
      <c r="OI24" s="328"/>
      <c r="OJ24" s="328"/>
      <c r="OK24" s="328"/>
      <c r="OL24" s="328"/>
      <c r="OM24" s="328"/>
      <c r="ON24" s="328"/>
      <c r="OO24" s="328"/>
      <c r="OP24" s="328"/>
      <c r="OQ24" s="328"/>
      <c r="OR24" s="328"/>
      <c r="OS24" s="328"/>
      <c r="OT24" s="328"/>
      <c r="OU24" s="328"/>
      <c r="OV24" s="328"/>
      <c r="OW24" s="328"/>
      <c r="OX24" s="328"/>
      <c r="OY24" s="328"/>
      <c r="OZ24" s="328"/>
      <c r="PA24" s="328"/>
      <c r="PB24" s="328"/>
      <c r="PC24" s="328"/>
      <c r="PD24" s="328"/>
      <c r="PE24" s="328"/>
      <c r="PF24" s="328"/>
      <c r="PG24" s="328"/>
      <c r="PH24" s="328"/>
      <c r="PI24" s="328"/>
      <c r="PJ24" s="328"/>
      <c r="PK24" s="328"/>
      <c r="PL24" s="328"/>
      <c r="PM24" s="328"/>
      <c r="PN24" s="328"/>
      <c r="PO24" s="328"/>
      <c r="PP24" s="328"/>
      <c r="PQ24" s="328"/>
      <c r="PR24" s="328"/>
      <c r="PS24" s="328"/>
      <c r="PT24" s="328"/>
      <c r="PU24" s="328"/>
      <c r="PV24" s="328"/>
      <c r="PW24" s="328"/>
      <c r="PX24" s="328"/>
      <c r="PY24" s="328"/>
      <c r="PZ24" s="328"/>
      <c r="QA24" s="328"/>
      <c r="QB24" s="328"/>
      <c r="QC24" s="328"/>
      <c r="QD24" s="328"/>
      <c r="QE24" s="328"/>
      <c r="QF24" s="328"/>
      <c r="QG24" s="328"/>
      <c r="QH24" s="328"/>
      <c r="QI24" s="328"/>
      <c r="QJ24" s="328"/>
      <c r="QK24" s="328"/>
      <c r="QL24" s="328"/>
      <c r="QM24" s="328"/>
      <c r="QN24" s="328"/>
      <c r="QO24" s="328"/>
      <c r="QP24" s="328"/>
      <c r="QQ24" s="328"/>
      <c r="QR24" s="328"/>
      <c r="QS24" s="328"/>
      <c r="QT24" s="328"/>
      <c r="QU24" s="328"/>
      <c r="QV24" s="328"/>
      <c r="QW24" s="328"/>
      <c r="QX24" s="328"/>
      <c r="QY24" s="328"/>
      <c r="QZ24" s="328"/>
      <c r="RA24" s="328"/>
      <c r="RB24" s="328"/>
      <c r="RC24" s="328"/>
      <c r="RD24" s="328"/>
      <c r="RE24" s="328"/>
      <c r="RF24" s="328"/>
      <c r="RG24" s="328"/>
      <c r="RH24" s="328"/>
      <c r="RI24" s="328"/>
      <c r="RJ24" s="328"/>
      <c r="RK24" s="328"/>
      <c r="RL24" s="328"/>
      <c r="RM24" s="328"/>
      <c r="RN24" s="328"/>
      <c r="RO24" s="328"/>
      <c r="RP24" s="328"/>
      <c r="RQ24" s="328"/>
      <c r="RR24" s="328"/>
      <c r="RS24" s="328"/>
      <c r="RT24" s="328"/>
      <c r="RU24" s="328"/>
      <c r="RV24" s="328"/>
      <c r="RW24" s="328"/>
      <c r="RX24" s="328"/>
      <c r="RY24" s="328"/>
      <c r="RZ24" s="328"/>
      <c r="SA24" s="328"/>
      <c r="SB24" s="328"/>
      <c r="SC24" s="328"/>
      <c r="SD24" s="328"/>
      <c r="SE24" s="328"/>
      <c r="SF24" s="328"/>
      <c r="SG24" s="328"/>
      <c r="SH24" s="328"/>
      <c r="SI24" s="328"/>
      <c r="SJ24" s="328"/>
      <c r="SK24" s="328"/>
      <c r="SL24" s="328"/>
      <c r="SM24" s="328"/>
      <c r="SN24" s="328"/>
      <c r="SO24" s="328"/>
      <c r="SP24" s="328"/>
      <c r="SQ24" s="328"/>
      <c r="SR24" s="328"/>
      <c r="SS24" s="328"/>
      <c r="ST24" s="328"/>
      <c r="SU24" s="328"/>
      <c r="SV24" s="328"/>
      <c r="SW24" s="328"/>
      <c r="SX24" s="328"/>
      <c r="SY24" s="328"/>
      <c r="SZ24" s="328"/>
      <c r="TA24" s="328"/>
      <c r="TB24" s="328"/>
      <c r="TC24" s="328"/>
      <c r="TD24" s="328"/>
      <c r="TE24" s="328"/>
      <c r="TF24" s="328"/>
      <c r="TG24" s="328"/>
      <c r="TH24" s="328"/>
      <c r="TI24" s="328"/>
      <c r="TJ24" s="328"/>
      <c r="TK24" s="328"/>
      <c r="TL24" s="328"/>
      <c r="TM24" s="328"/>
      <c r="TN24" s="328"/>
      <c r="TO24" s="328"/>
      <c r="TP24" s="328"/>
      <c r="TQ24" s="328"/>
      <c r="TR24" s="328"/>
      <c r="TS24" s="328"/>
      <c r="TT24" s="328"/>
      <c r="TU24" s="328"/>
      <c r="TV24" s="328"/>
      <c r="TW24" s="328"/>
      <c r="TX24" s="328"/>
      <c r="TY24" s="328"/>
      <c r="TZ24" s="328"/>
      <c r="UA24" s="328"/>
      <c r="UB24" s="328"/>
      <c r="UC24" s="328"/>
      <c r="UD24" s="328"/>
      <c r="UE24" s="328"/>
      <c r="UF24" s="328"/>
      <c r="UG24" s="328"/>
      <c r="UH24" s="328"/>
      <c r="UI24" s="328"/>
      <c r="UJ24" s="328"/>
      <c r="UK24" s="328"/>
      <c r="UL24" s="328"/>
      <c r="UM24" s="328"/>
      <c r="UN24" s="328"/>
      <c r="UO24" s="328"/>
      <c r="UP24" s="328"/>
      <c r="UQ24" s="328"/>
      <c r="UR24" s="328"/>
      <c r="US24" s="328"/>
      <c r="UT24" s="328"/>
      <c r="UU24" s="328"/>
      <c r="UV24" s="328"/>
      <c r="UW24" s="328"/>
      <c r="UX24" s="328"/>
      <c r="UY24" s="328"/>
      <c r="UZ24" s="328"/>
      <c r="VA24" s="328"/>
      <c r="VB24" s="328"/>
      <c r="VC24" s="328"/>
      <c r="VD24" s="328"/>
      <c r="VE24" s="328"/>
      <c r="VF24" s="328"/>
      <c r="VG24" s="328"/>
      <c r="VH24" s="328"/>
      <c r="VI24" s="328"/>
      <c r="VJ24" s="328"/>
      <c r="VK24" s="328"/>
      <c r="VL24" s="328"/>
      <c r="VM24" s="328"/>
      <c r="VN24" s="328"/>
      <c r="VO24" s="328"/>
      <c r="VP24" s="328"/>
      <c r="VQ24" s="328"/>
      <c r="VR24" s="328"/>
      <c r="VS24" s="328"/>
      <c r="VT24" s="328"/>
      <c r="VU24" s="328"/>
      <c r="VV24" s="328"/>
      <c r="VW24" s="328"/>
      <c r="VX24" s="328"/>
      <c r="VY24" s="328"/>
      <c r="VZ24" s="328"/>
      <c r="WA24" s="328"/>
      <c r="WB24" s="328"/>
      <c r="WC24" s="328"/>
      <c r="WD24" s="328"/>
      <c r="WE24" s="328"/>
      <c r="WF24" s="328"/>
      <c r="WG24" s="328"/>
      <c r="WH24" s="328"/>
      <c r="WI24" s="328"/>
      <c r="WJ24" s="328"/>
      <c r="WK24" s="328"/>
      <c r="WL24" s="328"/>
      <c r="WM24" s="328"/>
      <c r="WN24" s="328"/>
      <c r="WO24" s="328"/>
      <c r="WP24" s="328"/>
      <c r="WQ24" s="328"/>
      <c r="WR24" s="328"/>
      <c r="WS24" s="328"/>
      <c r="WT24" s="328"/>
      <c r="WU24" s="328"/>
      <c r="WV24" s="328"/>
      <c r="WW24" s="328"/>
      <c r="WX24" s="328"/>
      <c r="WY24" s="328"/>
      <c r="WZ24" s="328"/>
      <c r="XA24" s="328"/>
      <c r="XB24" s="328"/>
      <c r="XC24" s="328"/>
      <c r="XD24" s="328"/>
      <c r="XE24" s="328"/>
      <c r="XF24" s="328"/>
      <c r="XG24" s="328"/>
      <c r="XH24" s="328"/>
      <c r="XI24" s="328"/>
      <c r="XJ24" s="328"/>
      <c r="XK24" s="328"/>
      <c r="XL24" s="328"/>
      <c r="XM24" s="328"/>
      <c r="XN24" s="328"/>
      <c r="XO24" s="328"/>
      <c r="XP24" s="328"/>
      <c r="XQ24" s="328"/>
      <c r="XR24" s="328"/>
      <c r="XS24" s="328"/>
      <c r="XT24" s="328"/>
      <c r="XU24" s="328"/>
      <c r="XV24" s="328"/>
      <c r="XW24" s="328"/>
      <c r="XX24" s="328"/>
      <c r="XY24" s="328"/>
      <c r="XZ24" s="328"/>
      <c r="YA24" s="328"/>
      <c r="YB24" s="328"/>
      <c r="YC24" s="328"/>
      <c r="YD24" s="328"/>
      <c r="YE24" s="328"/>
      <c r="YF24" s="328"/>
      <c r="YG24" s="328"/>
      <c r="YH24" s="328"/>
      <c r="YI24" s="328"/>
      <c r="YJ24" s="328"/>
      <c r="YK24" s="328"/>
      <c r="YL24" s="328"/>
      <c r="YM24" s="328"/>
      <c r="YN24" s="328"/>
      <c r="YO24" s="328"/>
      <c r="YP24" s="328"/>
      <c r="YQ24" s="328"/>
      <c r="YR24" s="328"/>
      <c r="YS24" s="328"/>
      <c r="YT24" s="328"/>
      <c r="YU24" s="328"/>
      <c r="YV24" s="328"/>
      <c r="YW24" s="328"/>
      <c r="YX24" s="328"/>
      <c r="YY24" s="328"/>
      <c r="YZ24" s="328"/>
      <c r="ZA24" s="328"/>
      <c r="ZB24" s="328"/>
      <c r="ZC24" s="328"/>
      <c r="ZD24" s="328"/>
      <c r="ZE24" s="328"/>
      <c r="ZF24" s="328"/>
      <c r="ZG24" s="328"/>
      <c r="ZH24" s="328"/>
      <c r="ZI24" s="328"/>
      <c r="ZJ24" s="328"/>
      <c r="ZK24" s="328"/>
      <c r="ZL24" s="328"/>
      <c r="ZM24" s="328"/>
      <c r="ZN24" s="328"/>
      <c r="ZO24" s="328"/>
      <c r="ZP24" s="328"/>
      <c r="ZQ24" s="328"/>
      <c r="ZR24" s="328"/>
      <c r="ZS24" s="328"/>
      <c r="ZT24" s="328"/>
      <c r="ZU24" s="328"/>
      <c r="ZV24" s="328"/>
      <c r="ZW24" s="328"/>
      <c r="ZX24" s="328"/>
      <c r="ZY24" s="328"/>
      <c r="ZZ24" s="328"/>
      <c r="AAA24" s="328"/>
      <c r="AAB24" s="328"/>
      <c r="AAC24" s="328"/>
      <c r="AAD24" s="328"/>
      <c r="AAE24" s="328"/>
      <c r="AAF24" s="328"/>
      <c r="AAG24" s="328"/>
      <c r="AAH24" s="328"/>
      <c r="AAI24" s="328"/>
      <c r="AAJ24" s="328"/>
      <c r="AAK24" s="328"/>
      <c r="AAL24" s="328"/>
      <c r="AAM24" s="328"/>
      <c r="AAN24" s="328"/>
      <c r="AAO24" s="328"/>
      <c r="AAP24" s="328"/>
      <c r="AAQ24" s="328"/>
      <c r="AAR24" s="328"/>
      <c r="AAS24" s="328"/>
      <c r="AAT24" s="328"/>
      <c r="AAU24" s="328"/>
      <c r="AAV24" s="328"/>
      <c r="AAW24" s="328"/>
      <c r="AAX24" s="328"/>
      <c r="AAY24" s="328"/>
      <c r="AAZ24" s="328"/>
      <c r="ABA24" s="328"/>
      <c r="ABB24" s="328"/>
      <c r="ABC24" s="328"/>
      <c r="ABD24" s="328"/>
      <c r="ABE24" s="328"/>
      <c r="ABF24" s="328"/>
      <c r="ABG24" s="328"/>
      <c r="ABH24" s="328"/>
      <c r="ABI24" s="328"/>
      <c r="ABJ24" s="328"/>
      <c r="ABK24" s="328"/>
      <c r="ABL24" s="328"/>
      <c r="ABM24" s="328"/>
      <c r="ABN24" s="328"/>
      <c r="ABO24" s="328"/>
      <c r="ABP24" s="328"/>
      <c r="ABQ24" s="328"/>
      <c r="ABR24" s="328"/>
      <c r="ABS24" s="328"/>
      <c r="ABT24" s="328"/>
      <c r="ABU24" s="328"/>
      <c r="ABV24" s="328"/>
      <c r="ABW24" s="328"/>
      <c r="ABX24" s="328"/>
      <c r="ABY24" s="328"/>
      <c r="ABZ24" s="328"/>
      <c r="ACA24" s="328"/>
      <c r="ACB24" s="328"/>
      <c r="ACC24" s="328"/>
      <c r="ACD24" s="328"/>
      <c r="ACE24" s="328"/>
      <c r="ACF24" s="328"/>
      <c r="ACG24" s="328"/>
      <c r="ACH24" s="328"/>
      <c r="ACI24" s="328"/>
      <c r="ACJ24" s="328"/>
      <c r="ACK24" s="328"/>
      <c r="ACL24" s="328"/>
      <c r="ACM24" s="328"/>
      <c r="ACN24" s="328"/>
      <c r="ACO24" s="328"/>
      <c r="ACP24" s="328"/>
      <c r="ACQ24" s="328"/>
      <c r="ACR24" s="328"/>
      <c r="ACS24" s="328"/>
      <c r="ACT24" s="328"/>
      <c r="ACU24" s="328"/>
      <c r="ACV24" s="328"/>
      <c r="ACW24" s="328"/>
      <c r="ACX24" s="328"/>
      <c r="ACY24" s="328"/>
      <c r="ACZ24" s="328"/>
      <c r="ADA24" s="328"/>
      <c r="ADB24" s="328"/>
      <c r="ADC24" s="328"/>
      <c r="ADD24" s="328"/>
      <c r="ADE24" s="328"/>
      <c r="ADF24" s="328"/>
      <c r="ADG24" s="328"/>
      <c r="ADH24" s="328"/>
      <c r="ADI24" s="328"/>
      <c r="ADJ24" s="328"/>
      <c r="ADK24" s="328"/>
      <c r="ADL24" s="328"/>
      <c r="ADM24" s="328"/>
      <c r="ADN24" s="328"/>
      <c r="ADO24" s="328"/>
      <c r="ADP24" s="328"/>
      <c r="ADQ24" s="328"/>
      <c r="ADR24" s="328"/>
      <c r="ADS24" s="328"/>
      <c r="ADT24" s="328"/>
      <c r="ADU24" s="328"/>
      <c r="ADV24" s="328"/>
      <c r="ADW24" s="328"/>
      <c r="ADX24" s="328"/>
      <c r="ADY24" s="328"/>
      <c r="ADZ24" s="328"/>
      <c r="AEA24" s="328"/>
      <c r="AEB24" s="328"/>
      <c r="AEC24" s="328"/>
      <c r="AED24" s="328"/>
      <c r="AEE24" s="328"/>
      <c r="AEF24" s="328"/>
      <c r="AEG24" s="328"/>
      <c r="AEH24" s="328"/>
      <c r="AEI24" s="328"/>
      <c r="AEJ24" s="328"/>
      <c r="AEK24" s="328"/>
      <c r="AEL24" s="328"/>
      <c r="AEM24" s="328"/>
      <c r="AEN24" s="328"/>
      <c r="AEO24" s="328"/>
      <c r="AEP24" s="328"/>
      <c r="AEQ24" s="328"/>
      <c r="AER24" s="328"/>
      <c r="AES24" s="328"/>
      <c r="AET24" s="328"/>
      <c r="AEU24" s="328"/>
      <c r="AEV24" s="328"/>
      <c r="AEW24" s="328"/>
      <c r="AEX24" s="328"/>
      <c r="AEY24" s="328"/>
      <c r="AEZ24" s="328"/>
      <c r="AFA24" s="328"/>
      <c r="AFB24" s="328"/>
      <c r="AFC24" s="328"/>
      <c r="AFD24" s="328"/>
      <c r="AFE24" s="328"/>
      <c r="AFF24" s="328"/>
      <c r="AFG24" s="328"/>
      <c r="AFH24" s="328"/>
      <c r="AFI24" s="328"/>
      <c r="AFJ24" s="328"/>
      <c r="AFK24" s="328"/>
      <c r="AFL24" s="328"/>
      <c r="AFM24" s="328"/>
      <c r="AFN24" s="328"/>
      <c r="AFO24" s="328"/>
      <c r="AFP24" s="328"/>
      <c r="AFQ24" s="328"/>
      <c r="AFR24" s="328"/>
      <c r="AFS24" s="328"/>
      <c r="AFT24" s="328"/>
      <c r="AFU24" s="328"/>
      <c r="AFV24" s="328"/>
      <c r="AFW24" s="328"/>
      <c r="AFX24" s="328"/>
      <c r="AFY24" s="328"/>
      <c r="AFZ24" s="328"/>
      <c r="AGA24" s="328"/>
      <c r="AGB24" s="328"/>
      <c r="AGC24" s="328"/>
      <c r="AGD24" s="328"/>
      <c r="AGE24" s="328"/>
      <c r="AGF24" s="328"/>
      <c r="AGG24" s="328"/>
      <c r="AGH24" s="328"/>
      <c r="AGI24" s="328"/>
      <c r="AGJ24" s="328"/>
      <c r="AGK24" s="328"/>
      <c r="AGL24" s="328"/>
      <c r="AGM24" s="328"/>
      <c r="AGN24" s="328"/>
      <c r="AGO24" s="328"/>
      <c r="AGP24" s="328"/>
      <c r="AGQ24" s="328"/>
      <c r="AGR24" s="328"/>
      <c r="AGS24" s="328"/>
      <c r="AGT24" s="328"/>
      <c r="AGU24" s="328"/>
      <c r="AGV24" s="328"/>
      <c r="AGW24" s="328"/>
      <c r="AGX24" s="328"/>
      <c r="AGY24" s="328"/>
      <c r="AGZ24" s="328"/>
      <c r="AHA24" s="328"/>
      <c r="AHB24" s="328"/>
      <c r="AHC24" s="328"/>
      <c r="AHD24" s="328"/>
      <c r="AHE24" s="328"/>
      <c r="AHF24" s="328"/>
      <c r="AHG24" s="328"/>
      <c r="AHH24" s="328"/>
      <c r="AHI24" s="328"/>
      <c r="AHJ24" s="328"/>
      <c r="AHK24" s="328"/>
      <c r="AHL24" s="328"/>
      <c r="AHM24" s="328"/>
      <c r="AHN24" s="328"/>
      <c r="AHO24" s="328"/>
      <c r="AHP24" s="328"/>
      <c r="AHQ24" s="328"/>
      <c r="AHR24" s="328"/>
      <c r="AHS24" s="328"/>
      <c r="AHT24" s="328"/>
      <c r="AHU24" s="328"/>
      <c r="AHV24" s="328"/>
      <c r="AHW24" s="328"/>
      <c r="AHX24" s="328"/>
      <c r="AHY24" s="328"/>
      <c r="AHZ24" s="328"/>
      <c r="AIA24" s="328"/>
      <c r="AIB24" s="328"/>
      <c r="AIC24" s="328"/>
      <c r="AID24" s="328"/>
      <c r="AIE24" s="328"/>
      <c r="AIF24" s="328"/>
      <c r="AIG24" s="328"/>
      <c r="AIH24" s="328"/>
      <c r="AII24" s="328"/>
      <c r="AIJ24" s="328"/>
      <c r="AIK24" s="328"/>
      <c r="AIL24" s="328"/>
      <c r="AIM24" s="328"/>
      <c r="AIN24" s="328"/>
      <c r="AIO24" s="328"/>
      <c r="AIP24" s="328"/>
      <c r="AIQ24" s="328"/>
      <c r="AIR24" s="328"/>
      <c r="AIS24" s="328"/>
      <c r="AIT24" s="328"/>
      <c r="AIU24" s="328"/>
      <c r="AIV24" s="328"/>
      <c r="AIW24" s="328"/>
      <c r="AIX24" s="328"/>
      <c r="AIY24" s="328"/>
      <c r="AIZ24" s="328"/>
      <c r="AJA24" s="328"/>
      <c r="AJB24" s="328"/>
      <c r="AJC24" s="328"/>
      <c r="AJD24" s="328"/>
      <c r="AJE24" s="328"/>
      <c r="AJF24" s="328"/>
      <c r="AJG24" s="328"/>
      <c r="AJH24" s="328"/>
      <c r="AJI24" s="328"/>
      <c r="AJJ24" s="328"/>
      <c r="AJK24" s="328"/>
      <c r="AJL24" s="328"/>
      <c r="AJM24" s="328"/>
      <c r="AJN24" s="328"/>
      <c r="AJO24" s="328"/>
      <c r="AJP24" s="328"/>
      <c r="AJQ24" s="328"/>
      <c r="AJR24" s="328"/>
      <c r="AJS24" s="328"/>
      <c r="AJT24" s="328"/>
      <c r="AJU24" s="328"/>
      <c r="AJV24" s="328"/>
      <c r="AJW24" s="328"/>
      <c r="AJX24" s="328"/>
      <c r="AJY24" s="328"/>
      <c r="AJZ24" s="328"/>
      <c r="AKA24" s="328"/>
      <c r="AKB24" s="328"/>
      <c r="AKC24" s="328"/>
      <c r="AKD24" s="328"/>
      <c r="AKE24" s="328"/>
      <c r="AKF24" s="328"/>
      <c r="AKG24" s="328"/>
      <c r="AKH24" s="328"/>
      <c r="AKI24" s="328"/>
      <c r="AKJ24" s="328"/>
      <c r="AKK24" s="328"/>
      <c r="AKL24" s="328"/>
      <c r="AKM24" s="328"/>
      <c r="AKN24" s="328"/>
      <c r="AKO24" s="328"/>
      <c r="AKP24" s="328"/>
      <c r="AKQ24" s="328"/>
      <c r="AKR24" s="328"/>
      <c r="AKS24" s="328"/>
      <c r="AKT24" s="328"/>
      <c r="AKU24" s="328"/>
      <c r="AKV24" s="328"/>
      <c r="AKW24" s="328"/>
      <c r="AKX24" s="328"/>
      <c r="AKY24" s="328"/>
      <c r="AKZ24" s="328"/>
      <c r="ALA24" s="328"/>
      <c r="ALB24" s="328"/>
      <c r="ALC24" s="328"/>
      <c r="ALD24" s="328"/>
      <c r="ALE24" s="328"/>
      <c r="ALF24" s="328"/>
      <c r="ALG24" s="328"/>
      <c r="ALH24" s="328"/>
      <c r="ALI24" s="328"/>
      <c r="ALJ24" s="328"/>
      <c r="ALK24" s="328"/>
      <c r="ALL24" s="328"/>
      <c r="ALM24" s="328"/>
      <c r="ALN24" s="328"/>
      <c r="ALO24" s="328"/>
      <c r="ALP24" s="328"/>
      <c r="ALQ24" s="328"/>
      <c r="ALR24" s="328"/>
      <c r="ALS24" s="328"/>
      <c r="ALT24" s="328"/>
      <c r="ALU24" s="328"/>
      <c r="ALV24" s="328"/>
      <c r="ALW24" s="328"/>
      <c r="ALX24" s="328"/>
      <c r="ALY24" s="328"/>
      <c r="ALZ24" s="328"/>
      <c r="AMA24" s="328"/>
      <c r="AMB24" s="328"/>
      <c r="AMC24" s="328"/>
      <c r="AMD24" s="328"/>
      <c r="AME24" s="328"/>
      <c r="AMF24" s="328"/>
      <c r="AMG24" s="328"/>
      <c r="AMH24" s="328"/>
      <c r="AMI24" s="328"/>
      <c r="AMJ24" s="328"/>
    </row>
    <row r="25" spans="1:1024" ht="15.75" customHeight="1" x14ac:dyDescent="0.45">
      <c r="A25" s="424" t="s">
        <v>24</v>
      </c>
      <c r="B25" s="425" t="s">
        <v>7497</v>
      </c>
      <c r="C25" s="434" t="s">
        <v>7498</v>
      </c>
      <c r="D25" s="424"/>
      <c r="E25" s="424" t="s">
        <v>8488</v>
      </c>
      <c r="F25" s="424"/>
      <c r="G25" s="424" t="s">
        <v>454</v>
      </c>
      <c r="H25" s="424" t="s">
        <v>109</v>
      </c>
      <c r="I25" s="424" t="s">
        <v>210</v>
      </c>
      <c r="J25" s="424" t="s">
        <v>269</v>
      </c>
      <c r="K25" s="328"/>
      <c r="L25" s="424" t="s">
        <v>272</v>
      </c>
      <c r="M25" s="424"/>
      <c r="N25" s="424" t="s">
        <v>300</v>
      </c>
      <c r="O25" s="328" t="s">
        <v>7499</v>
      </c>
      <c r="P25" s="328" t="s">
        <v>481</v>
      </c>
      <c r="Q25" s="429">
        <v>0</v>
      </c>
      <c r="R25" s="429">
        <v>0</v>
      </c>
      <c r="S25" s="429">
        <v>0</v>
      </c>
      <c r="T25" s="429">
        <v>0</v>
      </c>
      <c r="U25" s="429">
        <v>0</v>
      </c>
      <c r="V25" s="429">
        <v>0</v>
      </c>
      <c r="W25" s="429">
        <v>0</v>
      </c>
      <c r="X25" s="429">
        <v>0</v>
      </c>
      <c r="Y25" s="429"/>
      <c r="Z25" s="429">
        <v>0</v>
      </c>
      <c r="AA25" s="429">
        <v>0</v>
      </c>
      <c r="AB25" s="429">
        <v>0</v>
      </c>
      <c r="AC25" s="429">
        <v>0</v>
      </c>
      <c r="AD25" s="429">
        <v>0</v>
      </c>
      <c r="AE25" s="429">
        <v>0</v>
      </c>
      <c r="AF25" s="429">
        <v>0</v>
      </c>
      <c r="AG25" s="429">
        <v>0</v>
      </c>
      <c r="AH25" s="429">
        <v>0</v>
      </c>
      <c r="AI25" s="429">
        <v>0</v>
      </c>
      <c r="AJ25" s="429">
        <v>0</v>
      </c>
      <c r="AK25" s="429">
        <v>0</v>
      </c>
      <c r="AL25" s="429">
        <v>0</v>
      </c>
      <c r="AM25" s="429">
        <v>0</v>
      </c>
      <c r="AN25" s="429">
        <v>0</v>
      </c>
      <c r="AO25" s="429">
        <v>0</v>
      </c>
      <c r="AP25" s="429">
        <v>0</v>
      </c>
      <c r="AQ25" s="424">
        <v>1</v>
      </c>
      <c r="AR25" s="429">
        <v>0</v>
      </c>
      <c r="AS25" s="429">
        <v>0</v>
      </c>
      <c r="AT25" s="429">
        <v>0</v>
      </c>
      <c r="AU25" s="429">
        <v>0</v>
      </c>
      <c r="AV25" s="424">
        <v>1</v>
      </c>
      <c r="AW25" s="429">
        <v>0</v>
      </c>
      <c r="AX25" s="429">
        <v>0</v>
      </c>
      <c r="AY25" s="424">
        <v>1</v>
      </c>
      <c r="AZ25" s="429">
        <v>0</v>
      </c>
      <c r="BA25" s="429">
        <v>0</v>
      </c>
      <c r="BB25" s="429">
        <v>0</v>
      </c>
      <c r="BC25" s="424">
        <v>1</v>
      </c>
      <c r="BD25" s="424">
        <v>1</v>
      </c>
      <c r="BE25" s="429">
        <v>0</v>
      </c>
      <c r="BF25" s="429">
        <v>0</v>
      </c>
      <c r="BG25" s="429">
        <v>0</v>
      </c>
      <c r="BH25" s="429">
        <v>0</v>
      </c>
      <c r="BI25" s="429">
        <v>0</v>
      </c>
      <c r="BJ25" s="429">
        <v>0</v>
      </c>
      <c r="BK25" s="429">
        <v>0</v>
      </c>
      <c r="BL25" s="429">
        <v>0</v>
      </c>
      <c r="BM25" s="429">
        <v>0</v>
      </c>
      <c r="BN25" s="429">
        <v>0</v>
      </c>
      <c r="BO25" s="429">
        <v>0</v>
      </c>
      <c r="BP25" s="424">
        <v>1</v>
      </c>
      <c r="BQ25" s="424">
        <v>1</v>
      </c>
      <c r="BR25" s="429">
        <v>0</v>
      </c>
      <c r="BS25" s="424">
        <v>1</v>
      </c>
      <c r="BT25" s="429">
        <v>0</v>
      </c>
      <c r="BU25" s="429">
        <v>0</v>
      </c>
      <c r="BV25" s="429">
        <v>0</v>
      </c>
      <c r="BW25" s="429">
        <v>0</v>
      </c>
      <c r="BX25" s="429">
        <v>0</v>
      </c>
      <c r="BY25" s="429">
        <v>0</v>
      </c>
      <c r="BZ25" s="429">
        <v>0</v>
      </c>
      <c r="CA25" s="424">
        <v>1</v>
      </c>
      <c r="CB25" s="430">
        <v>0</v>
      </c>
      <c r="CC25" s="429">
        <v>0</v>
      </c>
      <c r="CD25" s="429">
        <v>0</v>
      </c>
      <c r="CE25" s="429">
        <v>0</v>
      </c>
      <c r="CF25" s="429">
        <v>0</v>
      </c>
      <c r="CG25" s="429">
        <v>0</v>
      </c>
      <c r="CH25" s="429">
        <v>0</v>
      </c>
      <c r="CI25" s="429">
        <v>0</v>
      </c>
      <c r="CJ25" s="429">
        <v>0</v>
      </c>
      <c r="CK25" s="429">
        <v>0</v>
      </c>
      <c r="CL25" s="429">
        <v>0</v>
      </c>
      <c r="CM25" s="429">
        <v>0</v>
      </c>
      <c r="CN25" s="429">
        <v>0</v>
      </c>
      <c r="CO25" s="429">
        <v>0</v>
      </c>
      <c r="CP25" s="429">
        <v>0</v>
      </c>
      <c r="CQ25" s="429">
        <v>0</v>
      </c>
      <c r="CR25" s="429">
        <v>0</v>
      </c>
      <c r="CS25" s="429">
        <v>0</v>
      </c>
      <c r="CT25" s="429">
        <v>0</v>
      </c>
      <c r="CU25" s="429">
        <v>0</v>
      </c>
      <c r="CV25" s="432">
        <v>0</v>
      </c>
      <c r="CW25" s="328">
        <f t="shared" si="1"/>
        <v>9</v>
      </c>
      <c r="CX25" s="328">
        <v>1</v>
      </c>
      <c r="CY25" s="328">
        <v>0</v>
      </c>
      <c r="CZ25" s="328">
        <v>0</v>
      </c>
      <c r="DA25" s="328">
        <v>1</v>
      </c>
      <c r="DB25" s="433"/>
      <c r="DC25" s="328"/>
      <c r="DD25" s="328"/>
      <c r="DE25" s="328"/>
      <c r="DF25" s="328"/>
      <c r="DG25" s="328"/>
      <c r="DH25" s="328"/>
      <c r="DI25" s="328"/>
      <c r="DJ25" s="328"/>
      <c r="DK25" s="328"/>
      <c r="DL25" s="328"/>
      <c r="DM25" s="328"/>
      <c r="DN25" s="328"/>
      <c r="DO25" s="328"/>
      <c r="DP25" s="328"/>
      <c r="DQ25" s="328"/>
      <c r="DR25" s="328"/>
      <c r="DS25" s="328"/>
      <c r="DT25" s="328"/>
      <c r="DU25" s="328"/>
      <c r="DV25" s="328"/>
      <c r="DW25" s="328"/>
      <c r="DX25" s="328"/>
      <c r="DY25" s="328"/>
      <c r="DZ25" s="328"/>
      <c r="EA25" s="328"/>
      <c r="EB25" s="328"/>
      <c r="EC25" s="328"/>
      <c r="ED25" s="328"/>
      <c r="EE25" s="328"/>
      <c r="EF25" s="328"/>
      <c r="EG25" s="328"/>
      <c r="EH25" s="328"/>
      <c r="EI25" s="328"/>
      <c r="EJ25" s="328"/>
      <c r="EK25" s="328"/>
      <c r="EL25" s="328"/>
      <c r="EM25" s="328"/>
      <c r="EN25" s="328"/>
      <c r="EO25" s="328"/>
      <c r="EP25" s="328"/>
      <c r="EQ25" s="328"/>
      <c r="ER25" s="328"/>
      <c r="ES25" s="328"/>
      <c r="ET25" s="328"/>
      <c r="EU25" s="328"/>
      <c r="EV25" s="328"/>
      <c r="EW25" s="328"/>
      <c r="EX25" s="328"/>
      <c r="EY25" s="328"/>
      <c r="EZ25" s="328"/>
      <c r="FA25" s="328"/>
      <c r="FB25" s="328"/>
      <c r="FC25" s="328"/>
      <c r="FD25" s="328"/>
      <c r="FE25" s="328"/>
      <c r="FF25" s="328"/>
      <c r="FG25" s="328"/>
      <c r="FH25" s="328"/>
      <c r="FI25" s="328"/>
      <c r="FJ25" s="328"/>
      <c r="FK25" s="328"/>
      <c r="FL25" s="328"/>
      <c r="FM25" s="328"/>
      <c r="FN25" s="328"/>
      <c r="FO25" s="328"/>
      <c r="FP25" s="328"/>
      <c r="FQ25" s="328"/>
      <c r="FR25" s="328"/>
      <c r="FS25" s="328"/>
      <c r="FT25" s="328"/>
      <c r="FU25" s="328"/>
      <c r="FV25" s="328"/>
      <c r="FW25" s="328"/>
      <c r="FX25" s="328"/>
      <c r="FY25" s="328"/>
      <c r="FZ25" s="328"/>
      <c r="GA25" s="328"/>
      <c r="GB25" s="328"/>
      <c r="GC25" s="328"/>
      <c r="GD25" s="328"/>
      <c r="GE25" s="328"/>
      <c r="GF25" s="328"/>
      <c r="GG25" s="328"/>
      <c r="GH25" s="328"/>
      <c r="GI25" s="328"/>
      <c r="GJ25" s="328"/>
      <c r="GK25" s="328"/>
      <c r="GL25" s="328"/>
      <c r="GM25" s="328"/>
      <c r="GN25" s="328"/>
      <c r="GO25" s="328"/>
      <c r="GP25" s="328"/>
      <c r="GQ25" s="328"/>
      <c r="GR25" s="328"/>
      <c r="GS25" s="328"/>
      <c r="GT25" s="328"/>
      <c r="GU25" s="328"/>
      <c r="GV25" s="328"/>
      <c r="GW25" s="328"/>
      <c r="GX25" s="328"/>
      <c r="GY25" s="328"/>
      <c r="GZ25" s="328"/>
      <c r="HA25" s="328"/>
      <c r="HB25" s="328"/>
      <c r="HC25" s="328"/>
      <c r="HD25" s="328"/>
      <c r="HE25" s="328"/>
      <c r="HF25" s="328"/>
      <c r="HG25" s="328"/>
      <c r="HH25" s="328"/>
      <c r="HI25" s="328"/>
      <c r="HJ25" s="328"/>
      <c r="HK25" s="328"/>
      <c r="HL25" s="328"/>
      <c r="HM25" s="328"/>
      <c r="HN25" s="328"/>
      <c r="HO25" s="328"/>
      <c r="HP25" s="328"/>
      <c r="HQ25" s="328"/>
      <c r="HR25" s="328"/>
      <c r="HS25" s="328"/>
      <c r="HT25" s="328"/>
      <c r="HU25" s="328"/>
      <c r="HV25" s="328"/>
      <c r="HW25" s="328"/>
      <c r="HX25" s="328"/>
      <c r="HY25" s="328"/>
      <c r="HZ25" s="328"/>
      <c r="IA25" s="328"/>
      <c r="IB25" s="328"/>
      <c r="IC25" s="328"/>
      <c r="ID25" s="328"/>
      <c r="IE25" s="328"/>
      <c r="IF25" s="328"/>
      <c r="IG25" s="328"/>
      <c r="IH25" s="328"/>
      <c r="II25" s="328"/>
      <c r="IJ25" s="328"/>
      <c r="IK25" s="328"/>
      <c r="IL25" s="328"/>
      <c r="IM25" s="328"/>
      <c r="IN25" s="328"/>
      <c r="IO25" s="328"/>
      <c r="IP25" s="328"/>
      <c r="IQ25" s="328"/>
      <c r="IR25" s="328"/>
      <c r="IS25" s="328"/>
      <c r="IT25" s="328"/>
      <c r="IU25" s="328"/>
      <c r="IV25" s="328"/>
      <c r="IW25" s="328"/>
      <c r="IX25" s="328"/>
      <c r="IY25" s="328"/>
      <c r="IZ25" s="328"/>
      <c r="JA25" s="328"/>
      <c r="JB25" s="328"/>
      <c r="JC25" s="328"/>
      <c r="JD25" s="328"/>
      <c r="JE25" s="328"/>
      <c r="JF25" s="328"/>
      <c r="JG25" s="328"/>
      <c r="JH25" s="328"/>
      <c r="JI25" s="328"/>
      <c r="JJ25" s="328"/>
      <c r="JK25" s="328"/>
      <c r="JL25" s="328"/>
      <c r="JM25" s="328"/>
      <c r="JN25" s="328"/>
      <c r="JO25" s="328"/>
      <c r="JP25" s="328"/>
      <c r="JQ25" s="328"/>
      <c r="JR25" s="328"/>
      <c r="JS25" s="328"/>
      <c r="JT25" s="328"/>
      <c r="JU25" s="328"/>
      <c r="JV25" s="328"/>
      <c r="JW25" s="328"/>
      <c r="JX25" s="328"/>
      <c r="JY25" s="328"/>
      <c r="JZ25" s="328"/>
      <c r="KA25" s="328"/>
      <c r="KB25" s="328"/>
      <c r="KC25" s="328"/>
      <c r="KD25" s="328"/>
      <c r="KE25" s="328"/>
      <c r="KF25" s="328"/>
      <c r="KG25" s="328"/>
      <c r="KH25" s="328"/>
      <c r="KI25" s="328"/>
      <c r="KJ25" s="328"/>
      <c r="KK25" s="328"/>
      <c r="KL25" s="328"/>
      <c r="KM25" s="328"/>
      <c r="KN25" s="328"/>
      <c r="KO25" s="328"/>
      <c r="KP25" s="328"/>
      <c r="KQ25" s="328"/>
      <c r="KR25" s="328"/>
      <c r="KS25" s="328"/>
      <c r="KT25" s="328"/>
      <c r="KU25" s="328"/>
      <c r="KV25" s="328"/>
      <c r="KW25" s="328"/>
      <c r="KX25" s="328"/>
      <c r="KY25" s="328"/>
      <c r="KZ25" s="328"/>
      <c r="LA25" s="328"/>
      <c r="LB25" s="328"/>
      <c r="LC25" s="328"/>
      <c r="LD25" s="328"/>
      <c r="LE25" s="328"/>
      <c r="LF25" s="328"/>
      <c r="LG25" s="328"/>
      <c r="LH25" s="328"/>
      <c r="LI25" s="328"/>
      <c r="LJ25" s="328"/>
      <c r="LK25" s="328"/>
      <c r="LL25" s="328"/>
      <c r="LM25" s="328"/>
      <c r="LN25" s="328"/>
      <c r="LO25" s="328"/>
      <c r="LP25" s="328"/>
      <c r="LQ25" s="328"/>
      <c r="LR25" s="328"/>
      <c r="LS25" s="328"/>
      <c r="LT25" s="328"/>
      <c r="LU25" s="328"/>
      <c r="LV25" s="328"/>
      <c r="LW25" s="328"/>
      <c r="LX25" s="328"/>
      <c r="LY25" s="328"/>
      <c r="LZ25" s="328"/>
      <c r="MA25" s="328"/>
      <c r="MB25" s="328"/>
      <c r="MC25" s="328"/>
      <c r="MD25" s="328"/>
      <c r="ME25" s="328"/>
      <c r="MF25" s="328"/>
      <c r="MG25" s="328"/>
      <c r="MH25" s="328"/>
      <c r="MI25" s="328"/>
      <c r="MJ25" s="328"/>
      <c r="MK25" s="328"/>
      <c r="ML25" s="328"/>
      <c r="MM25" s="328"/>
      <c r="MN25" s="328"/>
      <c r="MO25" s="328"/>
      <c r="MP25" s="328"/>
      <c r="MQ25" s="328"/>
      <c r="MR25" s="328"/>
      <c r="MS25" s="328"/>
      <c r="MT25" s="328"/>
      <c r="MU25" s="328"/>
      <c r="MV25" s="328"/>
      <c r="MW25" s="328"/>
      <c r="MX25" s="328"/>
      <c r="MY25" s="328"/>
      <c r="MZ25" s="328"/>
      <c r="NA25" s="328"/>
      <c r="NB25" s="328"/>
      <c r="NC25" s="328"/>
      <c r="ND25" s="328"/>
      <c r="NE25" s="328"/>
      <c r="NF25" s="328"/>
      <c r="NG25" s="328"/>
      <c r="NH25" s="328"/>
      <c r="NI25" s="328"/>
      <c r="NJ25" s="328"/>
      <c r="NK25" s="328"/>
      <c r="NL25" s="328"/>
      <c r="NM25" s="328"/>
      <c r="NN25" s="328"/>
      <c r="NO25" s="328"/>
      <c r="NP25" s="328"/>
      <c r="NQ25" s="328"/>
      <c r="NR25" s="328"/>
      <c r="NS25" s="328"/>
      <c r="NT25" s="328"/>
      <c r="NU25" s="328"/>
      <c r="NV25" s="328"/>
      <c r="NW25" s="328"/>
      <c r="NX25" s="328"/>
      <c r="NY25" s="328"/>
      <c r="NZ25" s="328"/>
      <c r="OA25" s="328"/>
      <c r="OB25" s="328"/>
      <c r="OC25" s="328"/>
      <c r="OD25" s="328"/>
      <c r="OE25" s="328"/>
      <c r="OF25" s="328"/>
      <c r="OG25" s="328"/>
      <c r="OH25" s="328"/>
      <c r="OI25" s="328"/>
      <c r="OJ25" s="328"/>
      <c r="OK25" s="328"/>
      <c r="OL25" s="328"/>
      <c r="OM25" s="328"/>
      <c r="ON25" s="328"/>
      <c r="OO25" s="328"/>
      <c r="OP25" s="328"/>
      <c r="OQ25" s="328"/>
      <c r="OR25" s="328"/>
      <c r="OS25" s="328"/>
      <c r="OT25" s="328"/>
      <c r="OU25" s="328"/>
      <c r="OV25" s="328"/>
      <c r="OW25" s="328"/>
      <c r="OX25" s="328"/>
      <c r="OY25" s="328"/>
      <c r="OZ25" s="328"/>
      <c r="PA25" s="328"/>
      <c r="PB25" s="328"/>
      <c r="PC25" s="328"/>
      <c r="PD25" s="328"/>
      <c r="PE25" s="328"/>
      <c r="PF25" s="328"/>
      <c r="PG25" s="328"/>
      <c r="PH25" s="328"/>
      <c r="PI25" s="328"/>
      <c r="PJ25" s="328"/>
      <c r="PK25" s="328"/>
      <c r="PL25" s="328"/>
      <c r="PM25" s="328"/>
      <c r="PN25" s="328"/>
      <c r="PO25" s="328"/>
      <c r="PP25" s="328"/>
      <c r="PQ25" s="328"/>
      <c r="PR25" s="328"/>
      <c r="PS25" s="328"/>
      <c r="PT25" s="328"/>
      <c r="PU25" s="328"/>
      <c r="PV25" s="328"/>
      <c r="PW25" s="328"/>
      <c r="PX25" s="328"/>
      <c r="PY25" s="328"/>
      <c r="PZ25" s="328"/>
      <c r="QA25" s="328"/>
      <c r="QB25" s="328"/>
      <c r="QC25" s="328"/>
      <c r="QD25" s="328"/>
      <c r="QE25" s="328"/>
      <c r="QF25" s="328"/>
      <c r="QG25" s="328"/>
      <c r="QH25" s="328"/>
      <c r="QI25" s="328"/>
      <c r="QJ25" s="328"/>
      <c r="QK25" s="328"/>
      <c r="QL25" s="328"/>
      <c r="QM25" s="328"/>
      <c r="QN25" s="328"/>
      <c r="QO25" s="328"/>
      <c r="QP25" s="328"/>
      <c r="QQ25" s="328"/>
      <c r="QR25" s="328"/>
      <c r="QS25" s="328"/>
      <c r="QT25" s="328"/>
      <c r="QU25" s="328"/>
      <c r="QV25" s="328"/>
      <c r="QW25" s="328"/>
      <c r="QX25" s="328"/>
      <c r="QY25" s="328"/>
      <c r="QZ25" s="328"/>
      <c r="RA25" s="328"/>
      <c r="RB25" s="328"/>
      <c r="RC25" s="328"/>
      <c r="RD25" s="328"/>
      <c r="RE25" s="328"/>
      <c r="RF25" s="328"/>
      <c r="RG25" s="328"/>
      <c r="RH25" s="328"/>
      <c r="RI25" s="328"/>
      <c r="RJ25" s="328"/>
      <c r="RK25" s="328"/>
      <c r="RL25" s="328"/>
      <c r="RM25" s="328"/>
      <c r="RN25" s="328"/>
      <c r="RO25" s="328"/>
      <c r="RP25" s="328"/>
      <c r="RQ25" s="328"/>
      <c r="RR25" s="328"/>
      <c r="RS25" s="328"/>
      <c r="RT25" s="328"/>
      <c r="RU25" s="328"/>
      <c r="RV25" s="328"/>
      <c r="RW25" s="328"/>
      <c r="RX25" s="328"/>
      <c r="RY25" s="328"/>
      <c r="RZ25" s="328"/>
      <c r="SA25" s="328"/>
      <c r="SB25" s="328"/>
      <c r="SC25" s="328"/>
      <c r="SD25" s="328"/>
      <c r="SE25" s="328"/>
      <c r="SF25" s="328"/>
      <c r="SG25" s="328"/>
      <c r="SH25" s="328"/>
      <c r="SI25" s="328"/>
      <c r="SJ25" s="328"/>
      <c r="SK25" s="328"/>
      <c r="SL25" s="328"/>
      <c r="SM25" s="328"/>
      <c r="SN25" s="328"/>
      <c r="SO25" s="328"/>
      <c r="SP25" s="328"/>
      <c r="SQ25" s="328"/>
      <c r="SR25" s="328"/>
      <c r="SS25" s="328"/>
      <c r="ST25" s="328"/>
      <c r="SU25" s="328"/>
      <c r="SV25" s="328"/>
      <c r="SW25" s="328"/>
      <c r="SX25" s="328"/>
      <c r="SY25" s="328"/>
      <c r="SZ25" s="328"/>
      <c r="TA25" s="328"/>
      <c r="TB25" s="328"/>
      <c r="TC25" s="328"/>
      <c r="TD25" s="328"/>
      <c r="TE25" s="328"/>
      <c r="TF25" s="328"/>
      <c r="TG25" s="328"/>
      <c r="TH25" s="328"/>
      <c r="TI25" s="328"/>
      <c r="TJ25" s="328"/>
      <c r="TK25" s="328"/>
      <c r="TL25" s="328"/>
      <c r="TM25" s="328"/>
      <c r="TN25" s="328"/>
      <c r="TO25" s="328"/>
      <c r="TP25" s="328"/>
      <c r="TQ25" s="328"/>
      <c r="TR25" s="328"/>
      <c r="TS25" s="328"/>
      <c r="TT25" s="328"/>
      <c r="TU25" s="328"/>
      <c r="TV25" s="328"/>
      <c r="TW25" s="328"/>
      <c r="TX25" s="328"/>
      <c r="TY25" s="328"/>
      <c r="TZ25" s="328"/>
      <c r="UA25" s="328"/>
      <c r="UB25" s="328"/>
      <c r="UC25" s="328"/>
      <c r="UD25" s="328"/>
      <c r="UE25" s="328"/>
      <c r="UF25" s="328"/>
      <c r="UG25" s="328"/>
      <c r="UH25" s="328"/>
      <c r="UI25" s="328"/>
      <c r="UJ25" s="328"/>
      <c r="UK25" s="328"/>
      <c r="UL25" s="328"/>
      <c r="UM25" s="328"/>
      <c r="UN25" s="328"/>
      <c r="UO25" s="328"/>
      <c r="UP25" s="328"/>
      <c r="UQ25" s="328"/>
      <c r="UR25" s="328"/>
      <c r="US25" s="328"/>
      <c r="UT25" s="328"/>
      <c r="UU25" s="328"/>
      <c r="UV25" s="328"/>
      <c r="UW25" s="328"/>
      <c r="UX25" s="328"/>
      <c r="UY25" s="328"/>
      <c r="UZ25" s="328"/>
      <c r="VA25" s="328"/>
      <c r="VB25" s="328"/>
      <c r="VC25" s="328"/>
      <c r="VD25" s="328"/>
      <c r="VE25" s="328"/>
      <c r="VF25" s="328"/>
      <c r="VG25" s="328"/>
      <c r="VH25" s="328"/>
      <c r="VI25" s="328"/>
      <c r="VJ25" s="328"/>
      <c r="VK25" s="328"/>
      <c r="VL25" s="328"/>
      <c r="VM25" s="328"/>
      <c r="VN25" s="328"/>
      <c r="VO25" s="328"/>
      <c r="VP25" s="328"/>
      <c r="VQ25" s="328"/>
      <c r="VR25" s="328"/>
      <c r="VS25" s="328"/>
      <c r="VT25" s="328"/>
      <c r="VU25" s="328"/>
      <c r="VV25" s="328"/>
      <c r="VW25" s="328"/>
      <c r="VX25" s="328"/>
      <c r="VY25" s="328"/>
      <c r="VZ25" s="328"/>
      <c r="WA25" s="328"/>
      <c r="WB25" s="328"/>
      <c r="WC25" s="328"/>
      <c r="WD25" s="328"/>
      <c r="WE25" s="328"/>
      <c r="WF25" s="328"/>
      <c r="WG25" s="328"/>
      <c r="WH25" s="328"/>
      <c r="WI25" s="328"/>
      <c r="WJ25" s="328"/>
      <c r="WK25" s="328"/>
      <c r="WL25" s="328"/>
      <c r="WM25" s="328"/>
      <c r="WN25" s="328"/>
      <c r="WO25" s="328"/>
      <c r="WP25" s="328"/>
      <c r="WQ25" s="328"/>
      <c r="WR25" s="328"/>
      <c r="WS25" s="328"/>
      <c r="WT25" s="328"/>
      <c r="WU25" s="328"/>
      <c r="WV25" s="328"/>
      <c r="WW25" s="328"/>
      <c r="WX25" s="328"/>
      <c r="WY25" s="328"/>
      <c r="WZ25" s="328"/>
      <c r="XA25" s="328"/>
      <c r="XB25" s="328"/>
      <c r="XC25" s="328"/>
      <c r="XD25" s="328"/>
      <c r="XE25" s="328"/>
      <c r="XF25" s="328"/>
      <c r="XG25" s="328"/>
      <c r="XH25" s="328"/>
      <c r="XI25" s="328"/>
      <c r="XJ25" s="328"/>
      <c r="XK25" s="328"/>
      <c r="XL25" s="328"/>
      <c r="XM25" s="328"/>
      <c r="XN25" s="328"/>
      <c r="XO25" s="328"/>
      <c r="XP25" s="328"/>
      <c r="XQ25" s="328"/>
      <c r="XR25" s="328"/>
      <c r="XS25" s="328"/>
      <c r="XT25" s="328"/>
      <c r="XU25" s="328"/>
      <c r="XV25" s="328"/>
      <c r="XW25" s="328"/>
      <c r="XX25" s="328"/>
      <c r="XY25" s="328"/>
      <c r="XZ25" s="328"/>
      <c r="YA25" s="328"/>
      <c r="YB25" s="328"/>
      <c r="YC25" s="328"/>
      <c r="YD25" s="328"/>
      <c r="YE25" s="328"/>
      <c r="YF25" s="328"/>
      <c r="YG25" s="328"/>
      <c r="YH25" s="328"/>
      <c r="YI25" s="328"/>
      <c r="YJ25" s="328"/>
      <c r="YK25" s="328"/>
      <c r="YL25" s="328"/>
      <c r="YM25" s="328"/>
      <c r="YN25" s="328"/>
      <c r="YO25" s="328"/>
      <c r="YP25" s="328"/>
      <c r="YQ25" s="328"/>
      <c r="YR25" s="328"/>
      <c r="YS25" s="328"/>
      <c r="YT25" s="328"/>
      <c r="YU25" s="328"/>
      <c r="YV25" s="328"/>
      <c r="YW25" s="328"/>
      <c r="YX25" s="328"/>
      <c r="YY25" s="328"/>
      <c r="YZ25" s="328"/>
      <c r="ZA25" s="328"/>
      <c r="ZB25" s="328"/>
      <c r="ZC25" s="328"/>
      <c r="ZD25" s="328"/>
      <c r="ZE25" s="328"/>
      <c r="ZF25" s="328"/>
      <c r="ZG25" s="328"/>
      <c r="ZH25" s="328"/>
      <c r="ZI25" s="328"/>
      <c r="ZJ25" s="328"/>
      <c r="ZK25" s="328"/>
      <c r="ZL25" s="328"/>
      <c r="ZM25" s="328"/>
      <c r="ZN25" s="328"/>
      <c r="ZO25" s="328"/>
      <c r="ZP25" s="328"/>
      <c r="ZQ25" s="328"/>
      <c r="ZR25" s="328"/>
      <c r="ZS25" s="328"/>
      <c r="ZT25" s="328"/>
      <c r="ZU25" s="328"/>
      <c r="ZV25" s="328"/>
      <c r="ZW25" s="328"/>
      <c r="ZX25" s="328"/>
      <c r="ZY25" s="328"/>
      <c r="ZZ25" s="328"/>
      <c r="AAA25" s="328"/>
      <c r="AAB25" s="328"/>
      <c r="AAC25" s="328"/>
      <c r="AAD25" s="328"/>
      <c r="AAE25" s="328"/>
      <c r="AAF25" s="328"/>
      <c r="AAG25" s="328"/>
      <c r="AAH25" s="328"/>
      <c r="AAI25" s="328"/>
      <c r="AAJ25" s="328"/>
      <c r="AAK25" s="328"/>
      <c r="AAL25" s="328"/>
      <c r="AAM25" s="328"/>
      <c r="AAN25" s="328"/>
      <c r="AAO25" s="328"/>
      <c r="AAP25" s="328"/>
      <c r="AAQ25" s="328"/>
      <c r="AAR25" s="328"/>
      <c r="AAS25" s="328"/>
      <c r="AAT25" s="328"/>
      <c r="AAU25" s="328"/>
      <c r="AAV25" s="328"/>
      <c r="AAW25" s="328"/>
      <c r="AAX25" s="328"/>
      <c r="AAY25" s="328"/>
      <c r="AAZ25" s="328"/>
      <c r="ABA25" s="328"/>
      <c r="ABB25" s="328"/>
      <c r="ABC25" s="328"/>
      <c r="ABD25" s="328"/>
      <c r="ABE25" s="328"/>
      <c r="ABF25" s="328"/>
      <c r="ABG25" s="328"/>
      <c r="ABH25" s="328"/>
      <c r="ABI25" s="328"/>
      <c r="ABJ25" s="328"/>
      <c r="ABK25" s="328"/>
      <c r="ABL25" s="328"/>
      <c r="ABM25" s="328"/>
      <c r="ABN25" s="328"/>
      <c r="ABO25" s="328"/>
      <c r="ABP25" s="328"/>
      <c r="ABQ25" s="328"/>
      <c r="ABR25" s="328"/>
      <c r="ABS25" s="328"/>
      <c r="ABT25" s="328"/>
      <c r="ABU25" s="328"/>
      <c r="ABV25" s="328"/>
      <c r="ABW25" s="328"/>
      <c r="ABX25" s="328"/>
      <c r="ABY25" s="328"/>
      <c r="ABZ25" s="328"/>
      <c r="ACA25" s="328"/>
      <c r="ACB25" s="328"/>
      <c r="ACC25" s="328"/>
      <c r="ACD25" s="328"/>
      <c r="ACE25" s="328"/>
      <c r="ACF25" s="328"/>
      <c r="ACG25" s="328"/>
      <c r="ACH25" s="328"/>
      <c r="ACI25" s="328"/>
      <c r="ACJ25" s="328"/>
      <c r="ACK25" s="328"/>
      <c r="ACL25" s="328"/>
      <c r="ACM25" s="328"/>
      <c r="ACN25" s="328"/>
      <c r="ACO25" s="328"/>
      <c r="ACP25" s="328"/>
      <c r="ACQ25" s="328"/>
      <c r="ACR25" s="328"/>
      <c r="ACS25" s="328"/>
      <c r="ACT25" s="328"/>
      <c r="ACU25" s="328"/>
      <c r="ACV25" s="328"/>
      <c r="ACW25" s="328"/>
      <c r="ACX25" s="328"/>
      <c r="ACY25" s="328"/>
      <c r="ACZ25" s="328"/>
      <c r="ADA25" s="328"/>
      <c r="ADB25" s="328"/>
      <c r="ADC25" s="328"/>
      <c r="ADD25" s="328"/>
      <c r="ADE25" s="328"/>
      <c r="ADF25" s="328"/>
      <c r="ADG25" s="328"/>
      <c r="ADH25" s="328"/>
      <c r="ADI25" s="328"/>
      <c r="ADJ25" s="328"/>
      <c r="ADK25" s="328"/>
      <c r="ADL25" s="328"/>
      <c r="ADM25" s="328"/>
      <c r="ADN25" s="328"/>
      <c r="ADO25" s="328"/>
      <c r="ADP25" s="328"/>
      <c r="ADQ25" s="328"/>
      <c r="ADR25" s="328"/>
      <c r="ADS25" s="328"/>
      <c r="ADT25" s="328"/>
      <c r="ADU25" s="328"/>
      <c r="ADV25" s="328"/>
      <c r="ADW25" s="328"/>
      <c r="ADX25" s="328"/>
      <c r="ADY25" s="328"/>
      <c r="ADZ25" s="328"/>
      <c r="AEA25" s="328"/>
      <c r="AEB25" s="328"/>
      <c r="AEC25" s="328"/>
      <c r="AED25" s="328"/>
      <c r="AEE25" s="328"/>
      <c r="AEF25" s="328"/>
      <c r="AEG25" s="328"/>
      <c r="AEH25" s="328"/>
      <c r="AEI25" s="328"/>
      <c r="AEJ25" s="328"/>
      <c r="AEK25" s="328"/>
      <c r="AEL25" s="328"/>
      <c r="AEM25" s="328"/>
      <c r="AEN25" s="328"/>
      <c r="AEO25" s="328"/>
      <c r="AEP25" s="328"/>
      <c r="AEQ25" s="328"/>
      <c r="AER25" s="328"/>
      <c r="AES25" s="328"/>
      <c r="AET25" s="328"/>
      <c r="AEU25" s="328"/>
      <c r="AEV25" s="328"/>
      <c r="AEW25" s="328"/>
      <c r="AEX25" s="328"/>
      <c r="AEY25" s="328"/>
      <c r="AEZ25" s="328"/>
      <c r="AFA25" s="328"/>
      <c r="AFB25" s="328"/>
      <c r="AFC25" s="328"/>
      <c r="AFD25" s="328"/>
      <c r="AFE25" s="328"/>
      <c r="AFF25" s="328"/>
      <c r="AFG25" s="328"/>
      <c r="AFH25" s="328"/>
      <c r="AFI25" s="328"/>
      <c r="AFJ25" s="328"/>
      <c r="AFK25" s="328"/>
      <c r="AFL25" s="328"/>
      <c r="AFM25" s="328"/>
      <c r="AFN25" s="328"/>
      <c r="AFO25" s="328"/>
      <c r="AFP25" s="328"/>
      <c r="AFQ25" s="328"/>
      <c r="AFR25" s="328"/>
      <c r="AFS25" s="328"/>
      <c r="AFT25" s="328"/>
      <c r="AFU25" s="328"/>
      <c r="AFV25" s="328"/>
      <c r="AFW25" s="328"/>
      <c r="AFX25" s="328"/>
      <c r="AFY25" s="328"/>
      <c r="AFZ25" s="328"/>
      <c r="AGA25" s="328"/>
      <c r="AGB25" s="328"/>
      <c r="AGC25" s="328"/>
      <c r="AGD25" s="328"/>
      <c r="AGE25" s="328"/>
      <c r="AGF25" s="328"/>
      <c r="AGG25" s="328"/>
      <c r="AGH25" s="328"/>
      <c r="AGI25" s="328"/>
      <c r="AGJ25" s="328"/>
      <c r="AGK25" s="328"/>
      <c r="AGL25" s="328"/>
      <c r="AGM25" s="328"/>
      <c r="AGN25" s="328"/>
      <c r="AGO25" s="328"/>
      <c r="AGP25" s="328"/>
      <c r="AGQ25" s="328"/>
      <c r="AGR25" s="328"/>
      <c r="AGS25" s="328"/>
      <c r="AGT25" s="328"/>
      <c r="AGU25" s="328"/>
      <c r="AGV25" s="328"/>
      <c r="AGW25" s="328"/>
      <c r="AGX25" s="328"/>
      <c r="AGY25" s="328"/>
      <c r="AGZ25" s="328"/>
      <c r="AHA25" s="328"/>
      <c r="AHB25" s="328"/>
      <c r="AHC25" s="328"/>
      <c r="AHD25" s="328"/>
      <c r="AHE25" s="328"/>
      <c r="AHF25" s="328"/>
      <c r="AHG25" s="328"/>
      <c r="AHH25" s="328"/>
      <c r="AHI25" s="328"/>
      <c r="AHJ25" s="328"/>
      <c r="AHK25" s="328"/>
      <c r="AHL25" s="328"/>
      <c r="AHM25" s="328"/>
      <c r="AHN25" s="328"/>
      <c r="AHO25" s="328"/>
      <c r="AHP25" s="328"/>
      <c r="AHQ25" s="328"/>
      <c r="AHR25" s="328"/>
      <c r="AHS25" s="328"/>
      <c r="AHT25" s="328"/>
      <c r="AHU25" s="328"/>
      <c r="AHV25" s="328"/>
      <c r="AHW25" s="328"/>
      <c r="AHX25" s="328"/>
      <c r="AHY25" s="328"/>
      <c r="AHZ25" s="328"/>
      <c r="AIA25" s="328"/>
      <c r="AIB25" s="328"/>
      <c r="AIC25" s="328"/>
      <c r="AID25" s="328"/>
      <c r="AIE25" s="328"/>
      <c r="AIF25" s="328"/>
      <c r="AIG25" s="328"/>
      <c r="AIH25" s="328"/>
      <c r="AII25" s="328"/>
      <c r="AIJ25" s="328"/>
      <c r="AIK25" s="328"/>
      <c r="AIL25" s="328"/>
      <c r="AIM25" s="328"/>
      <c r="AIN25" s="328"/>
      <c r="AIO25" s="328"/>
      <c r="AIP25" s="328"/>
      <c r="AIQ25" s="328"/>
      <c r="AIR25" s="328"/>
      <c r="AIS25" s="328"/>
      <c r="AIT25" s="328"/>
      <c r="AIU25" s="328"/>
      <c r="AIV25" s="328"/>
      <c r="AIW25" s="328"/>
      <c r="AIX25" s="328"/>
      <c r="AIY25" s="328"/>
      <c r="AIZ25" s="328"/>
      <c r="AJA25" s="328"/>
      <c r="AJB25" s="328"/>
      <c r="AJC25" s="328"/>
      <c r="AJD25" s="328"/>
      <c r="AJE25" s="328"/>
      <c r="AJF25" s="328"/>
      <c r="AJG25" s="328"/>
      <c r="AJH25" s="328"/>
      <c r="AJI25" s="328"/>
      <c r="AJJ25" s="328"/>
      <c r="AJK25" s="328"/>
      <c r="AJL25" s="328"/>
      <c r="AJM25" s="328"/>
      <c r="AJN25" s="328"/>
      <c r="AJO25" s="328"/>
      <c r="AJP25" s="328"/>
      <c r="AJQ25" s="328"/>
      <c r="AJR25" s="328"/>
      <c r="AJS25" s="328"/>
      <c r="AJT25" s="328"/>
      <c r="AJU25" s="328"/>
      <c r="AJV25" s="328"/>
      <c r="AJW25" s="328"/>
      <c r="AJX25" s="328"/>
      <c r="AJY25" s="328"/>
      <c r="AJZ25" s="328"/>
      <c r="AKA25" s="328"/>
      <c r="AKB25" s="328"/>
      <c r="AKC25" s="328"/>
      <c r="AKD25" s="328"/>
      <c r="AKE25" s="328"/>
      <c r="AKF25" s="328"/>
      <c r="AKG25" s="328"/>
      <c r="AKH25" s="328"/>
      <c r="AKI25" s="328"/>
      <c r="AKJ25" s="328"/>
      <c r="AKK25" s="328"/>
      <c r="AKL25" s="328"/>
      <c r="AKM25" s="328"/>
      <c r="AKN25" s="328"/>
      <c r="AKO25" s="328"/>
      <c r="AKP25" s="328"/>
      <c r="AKQ25" s="328"/>
      <c r="AKR25" s="328"/>
      <c r="AKS25" s="328"/>
      <c r="AKT25" s="328"/>
      <c r="AKU25" s="328"/>
      <c r="AKV25" s="328"/>
      <c r="AKW25" s="328"/>
      <c r="AKX25" s="328"/>
      <c r="AKY25" s="328"/>
      <c r="AKZ25" s="328"/>
      <c r="ALA25" s="328"/>
      <c r="ALB25" s="328"/>
      <c r="ALC25" s="328"/>
      <c r="ALD25" s="328"/>
      <c r="ALE25" s="328"/>
      <c r="ALF25" s="328"/>
      <c r="ALG25" s="328"/>
      <c r="ALH25" s="328"/>
      <c r="ALI25" s="328"/>
      <c r="ALJ25" s="328"/>
      <c r="ALK25" s="328"/>
      <c r="ALL25" s="328"/>
      <c r="ALM25" s="328"/>
      <c r="ALN25" s="328"/>
      <c r="ALO25" s="328"/>
      <c r="ALP25" s="328"/>
      <c r="ALQ25" s="328"/>
      <c r="ALR25" s="328"/>
      <c r="ALS25" s="328"/>
      <c r="ALT25" s="328"/>
      <c r="ALU25" s="328"/>
      <c r="ALV25" s="328"/>
      <c r="ALW25" s="328"/>
      <c r="ALX25" s="328"/>
      <c r="ALY25" s="328"/>
      <c r="ALZ25" s="328"/>
      <c r="AMA25" s="328"/>
      <c r="AMB25" s="328"/>
      <c r="AMC25" s="328"/>
      <c r="AMD25" s="328"/>
      <c r="AME25" s="328"/>
      <c r="AMF25" s="328"/>
      <c r="AMG25" s="328"/>
      <c r="AMH25" s="328"/>
      <c r="AMI25" s="328"/>
      <c r="AMJ25" s="328"/>
    </row>
    <row r="26" spans="1:1024" ht="15.75" customHeight="1" x14ac:dyDescent="0.45">
      <c r="A26" s="425" t="s">
        <v>24</v>
      </c>
      <c r="B26" s="425" t="s">
        <v>6465</v>
      </c>
      <c r="C26" s="434" t="s">
        <v>7288</v>
      </c>
      <c r="D26" s="424"/>
      <c r="E26" s="424" t="s">
        <v>8487</v>
      </c>
      <c r="F26" s="424"/>
      <c r="G26" s="424" t="s">
        <v>454</v>
      </c>
      <c r="H26" s="424" t="s">
        <v>56</v>
      </c>
      <c r="I26" s="424" t="s">
        <v>173</v>
      </c>
      <c r="J26" s="424" t="s">
        <v>269</v>
      </c>
      <c r="K26" s="328"/>
      <c r="L26" s="424" t="s">
        <v>272</v>
      </c>
      <c r="M26" s="424"/>
      <c r="N26" s="424" t="s">
        <v>300</v>
      </c>
      <c r="O26" s="427" t="s">
        <v>7289</v>
      </c>
      <c r="P26" s="328" t="s">
        <v>481</v>
      </c>
      <c r="Q26" s="429">
        <v>0</v>
      </c>
      <c r="R26" s="429">
        <v>0</v>
      </c>
      <c r="S26" s="429">
        <v>0</v>
      </c>
      <c r="T26" s="429">
        <v>0</v>
      </c>
      <c r="U26" s="429">
        <v>0</v>
      </c>
      <c r="V26" s="429">
        <v>0</v>
      </c>
      <c r="W26" s="429">
        <v>0</v>
      </c>
      <c r="X26" s="429">
        <v>0</v>
      </c>
      <c r="Y26" s="429"/>
      <c r="Z26" s="429">
        <v>0</v>
      </c>
      <c r="AA26" s="429">
        <v>0</v>
      </c>
      <c r="AB26" s="429">
        <v>0</v>
      </c>
      <c r="AC26" s="429">
        <v>0</v>
      </c>
      <c r="AD26" s="429">
        <v>0</v>
      </c>
      <c r="AE26" s="429">
        <v>0</v>
      </c>
      <c r="AF26" s="429">
        <v>0</v>
      </c>
      <c r="AG26" s="429">
        <v>0</v>
      </c>
      <c r="AH26" s="429">
        <v>0</v>
      </c>
      <c r="AI26" s="429">
        <v>0</v>
      </c>
      <c r="AJ26" s="429">
        <v>0</v>
      </c>
      <c r="AK26" s="429">
        <v>0</v>
      </c>
      <c r="AL26" s="429">
        <v>0</v>
      </c>
      <c r="AM26" s="429">
        <v>0</v>
      </c>
      <c r="AN26" s="424">
        <v>1</v>
      </c>
      <c r="AO26" s="429">
        <v>0</v>
      </c>
      <c r="AP26" s="424">
        <v>1</v>
      </c>
      <c r="AQ26" s="424">
        <v>1</v>
      </c>
      <c r="AR26" s="424">
        <v>1</v>
      </c>
      <c r="AS26" s="424">
        <v>1</v>
      </c>
      <c r="AT26" s="429">
        <v>0</v>
      </c>
      <c r="AU26" s="429">
        <v>0</v>
      </c>
      <c r="AV26" s="424">
        <v>1</v>
      </c>
      <c r="AW26" s="429">
        <v>0</v>
      </c>
      <c r="AX26" s="424">
        <v>1</v>
      </c>
      <c r="AY26" s="424">
        <v>1</v>
      </c>
      <c r="AZ26" s="429">
        <v>0</v>
      </c>
      <c r="BA26" s="429">
        <v>0</v>
      </c>
      <c r="BB26" s="424">
        <v>1</v>
      </c>
      <c r="BC26" s="424">
        <v>1</v>
      </c>
      <c r="BD26" s="424">
        <v>1</v>
      </c>
      <c r="BE26" s="429">
        <v>0</v>
      </c>
      <c r="BF26" s="429">
        <v>0</v>
      </c>
      <c r="BG26" s="429">
        <v>0</v>
      </c>
      <c r="BH26" s="429">
        <v>0</v>
      </c>
      <c r="BI26" s="429">
        <v>0</v>
      </c>
      <c r="BJ26" s="429">
        <v>0</v>
      </c>
      <c r="BK26" s="429">
        <v>0</v>
      </c>
      <c r="BL26" s="429">
        <v>0</v>
      </c>
      <c r="BM26" s="429">
        <v>0</v>
      </c>
      <c r="BN26" s="429">
        <v>0</v>
      </c>
      <c r="BO26" s="429">
        <v>0</v>
      </c>
      <c r="BP26" s="424">
        <v>1</v>
      </c>
      <c r="BQ26" s="424">
        <v>1</v>
      </c>
      <c r="BR26" s="429">
        <v>0</v>
      </c>
      <c r="BS26" s="429">
        <v>0</v>
      </c>
      <c r="BT26" s="429">
        <v>0</v>
      </c>
      <c r="BU26" s="429">
        <v>0</v>
      </c>
      <c r="BV26" s="429">
        <v>0</v>
      </c>
      <c r="BW26" s="429">
        <v>0</v>
      </c>
      <c r="BX26" s="429">
        <v>0</v>
      </c>
      <c r="BY26" s="429">
        <v>0</v>
      </c>
      <c r="BZ26" s="429">
        <v>0</v>
      </c>
      <c r="CA26" s="424">
        <v>1</v>
      </c>
      <c r="CB26" s="430">
        <v>0</v>
      </c>
      <c r="CC26" s="429">
        <v>0</v>
      </c>
      <c r="CD26" s="429">
        <v>0</v>
      </c>
      <c r="CE26" s="429">
        <v>0</v>
      </c>
      <c r="CF26" s="429">
        <v>0</v>
      </c>
      <c r="CG26" s="424">
        <v>1</v>
      </c>
      <c r="CH26" s="424">
        <v>1</v>
      </c>
      <c r="CI26" s="424">
        <v>1</v>
      </c>
      <c r="CJ26" s="429">
        <v>0</v>
      </c>
      <c r="CK26" s="429">
        <v>0</v>
      </c>
      <c r="CL26" s="429">
        <v>0</v>
      </c>
      <c r="CM26" s="429">
        <v>0</v>
      </c>
      <c r="CN26" s="429">
        <v>0</v>
      </c>
      <c r="CO26" s="424">
        <v>1</v>
      </c>
      <c r="CP26" s="429">
        <v>0</v>
      </c>
      <c r="CQ26" s="429">
        <v>0</v>
      </c>
      <c r="CR26" s="424">
        <v>1</v>
      </c>
      <c r="CS26" s="424">
        <v>1</v>
      </c>
      <c r="CT26" s="429">
        <v>0</v>
      </c>
      <c r="CU26" s="429">
        <v>0</v>
      </c>
      <c r="CV26" s="432">
        <v>0</v>
      </c>
      <c r="CW26" s="328">
        <f t="shared" si="1"/>
        <v>20</v>
      </c>
      <c r="CX26" s="328">
        <v>1</v>
      </c>
      <c r="CY26" s="328">
        <v>1</v>
      </c>
      <c r="CZ26" s="328">
        <v>0</v>
      </c>
      <c r="DA26" s="328">
        <v>1</v>
      </c>
      <c r="DB26" s="433"/>
      <c r="DC26" s="328"/>
      <c r="DD26" s="328"/>
      <c r="DE26" s="328" t="s">
        <v>7291</v>
      </c>
      <c r="DF26" s="328"/>
      <c r="DG26" s="328"/>
      <c r="DH26" s="328"/>
      <c r="DI26" s="328"/>
      <c r="DJ26" s="328">
        <v>1</v>
      </c>
      <c r="DK26" s="328" t="s">
        <v>595</v>
      </c>
      <c r="DL26" s="328"/>
      <c r="DM26" s="328"/>
      <c r="DN26" s="328"/>
      <c r="DO26" s="328"/>
      <c r="DP26" s="328"/>
      <c r="DQ26" s="328"/>
      <c r="DR26" s="328"/>
      <c r="DS26" s="328"/>
      <c r="DT26" s="328"/>
      <c r="DU26" s="328"/>
      <c r="DV26" s="328"/>
      <c r="DW26" s="328"/>
      <c r="DX26" s="328"/>
      <c r="DY26" s="328"/>
      <c r="DZ26" s="328"/>
      <c r="EA26" s="328"/>
      <c r="EB26" s="328"/>
      <c r="EC26" s="328"/>
      <c r="ED26" s="328"/>
      <c r="EE26" s="328"/>
      <c r="EF26" s="328"/>
      <c r="EG26" s="328"/>
      <c r="EH26" s="328"/>
      <c r="EI26" s="328"/>
      <c r="EJ26" s="328"/>
      <c r="EK26" s="328"/>
      <c r="EL26" s="328"/>
      <c r="EM26" s="328"/>
      <c r="EN26" s="328"/>
      <c r="EO26" s="328"/>
      <c r="EP26" s="328"/>
      <c r="EQ26" s="328"/>
      <c r="ER26" s="328"/>
      <c r="ES26" s="328"/>
      <c r="ET26" s="328"/>
      <c r="EU26" s="328"/>
      <c r="EV26" s="328"/>
      <c r="EW26" s="328"/>
      <c r="EX26" s="328"/>
      <c r="EY26" s="328"/>
      <c r="EZ26" s="328"/>
      <c r="FA26" s="328"/>
      <c r="FB26" s="328"/>
      <c r="FC26" s="328"/>
      <c r="FD26" s="328"/>
      <c r="FE26" s="328"/>
      <c r="FF26" s="328"/>
      <c r="FG26" s="328"/>
      <c r="FH26" s="328"/>
      <c r="FI26" s="328"/>
      <c r="FJ26" s="328"/>
      <c r="FK26" s="328"/>
      <c r="FL26" s="328"/>
      <c r="FM26" s="328"/>
      <c r="FN26" s="328"/>
      <c r="FO26" s="328"/>
      <c r="FP26" s="328"/>
      <c r="FQ26" s="328"/>
      <c r="FR26" s="328"/>
      <c r="FS26" s="328"/>
      <c r="FT26" s="328"/>
      <c r="FU26" s="328"/>
      <c r="FV26" s="328"/>
      <c r="FW26" s="328"/>
      <c r="FX26" s="328"/>
      <c r="FY26" s="328"/>
      <c r="FZ26" s="328"/>
      <c r="GA26" s="328"/>
      <c r="GB26" s="328"/>
      <c r="GC26" s="328"/>
      <c r="GD26" s="328"/>
      <c r="GE26" s="328"/>
      <c r="GF26" s="328"/>
      <c r="GG26" s="328"/>
      <c r="GH26" s="328"/>
      <c r="GI26" s="328"/>
      <c r="GJ26" s="328"/>
      <c r="GK26" s="328"/>
      <c r="GL26" s="328"/>
      <c r="GM26" s="328"/>
      <c r="GN26" s="328"/>
      <c r="GO26" s="328"/>
      <c r="GP26" s="328"/>
      <c r="GQ26" s="328"/>
      <c r="GR26" s="328"/>
      <c r="GS26" s="328"/>
      <c r="GT26" s="328"/>
      <c r="GU26" s="328"/>
      <c r="GV26" s="328"/>
      <c r="GW26" s="328"/>
      <c r="GX26" s="328"/>
      <c r="GY26" s="328"/>
      <c r="GZ26" s="328"/>
      <c r="HA26" s="328"/>
      <c r="HB26" s="328"/>
      <c r="HC26" s="328"/>
      <c r="HD26" s="328"/>
      <c r="HE26" s="328"/>
      <c r="HF26" s="328"/>
      <c r="HG26" s="328"/>
      <c r="HH26" s="328"/>
      <c r="HI26" s="328"/>
      <c r="HJ26" s="328"/>
      <c r="HK26" s="328"/>
      <c r="HL26" s="328"/>
      <c r="HM26" s="328"/>
      <c r="HN26" s="328"/>
      <c r="HO26" s="328"/>
      <c r="HP26" s="328"/>
      <c r="HQ26" s="328"/>
      <c r="HR26" s="328"/>
      <c r="HS26" s="328"/>
      <c r="HT26" s="328"/>
      <c r="HU26" s="328"/>
      <c r="HV26" s="328"/>
      <c r="HW26" s="328"/>
      <c r="HX26" s="328"/>
      <c r="HY26" s="328"/>
      <c r="HZ26" s="328"/>
      <c r="IA26" s="328"/>
      <c r="IB26" s="328"/>
      <c r="IC26" s="328"/>
      <c r="ID26" s="328"/>
      <c r="IE26" s="328"/>
      <c r="IF26" s="328"/>
      <c r="IG26" s="328"/>
      <c r="IH26" s="328"/>
      <c r="II26" s="328"/>
      <c r="IJ26" s="328"/>
      <c r="IK26" s="328"/>
      <c r="IL26" s="328"/>
      <c r="IM26" s="328"/>
      <c r="IN26" s="328"/>
      <c r="IO26" s="328"/>
      <c r="IP26" s="328"/>
      <c r="IQ26" s="328"/>
      <c r="IR26" s="328"/>
      <c r="IS26" s="328"/>
      <c r="IT26" s="328"/>
      <c r="IU26" s="328"/>
      <c r="IV26" s="328"/>
      <c r="IW26" s="328"/>
      <c r="IX26" s="328"/>
      <c r="IY26" s="328"/>
      <c r="IZ26" s="328"/>
      <c r="JA26" s="328"/>
      <c r="JB26" s="328"/>
      <c r="JC26" s="328"/>
      <c r="JD26" s="328"/>
      <c r="JE26" s="328"/>
      <c r="JF26" s="328"/>
      <c r="JG26" s="328"/>
      <c r="JH26" s="328"/>
      <c r="JI26" s="328"/>
      <c r="JJ26" s="328"/>
      <c r="JK26" s="328"/>
      <c r="JL26" s="328"/>
      <c r="JM26" s="328"/>
      <c r="JN26" s="328"/>
      <c r="JO26" s="328"/>
      <c r="JP26" s="328"/>
      <c r="JQ26" s="328"/>
      <c r="JR26" s="328"/>
      <c r="JS26" s="328"/>
      <c r="JT26" s="328"/>
      <c r="JU26" s="328"/>
      <c r="JV26" s="328"/>
      <c r="JW26" s="328"/>
      <c r="JX26" s="328"/>
      <c r="JY26" s="328"/>
      <c r="JZ26" s="328"/>
      <c r="KA26" s="328"/>
      <c r="KB26" s="328"/>
      <c r="KC26" s="328"/>
      <c r="KD26" s="328"/>
      <c r="KE26" s="328"/>
      <c r="KF26" s="328"/>
      <c r="KG26" s="328"/>
      <c r="KH26" s="328"/>
      <c r="KI26" s="328"/>
      <c r="KJ26" s="328"/>
      <c r="KK26" s="328"/>
      <c r="KL26" s="328"/>
      <c r="KM26" s="328"/>
      <c r="KN26" s="328"/>
      <c r="KO26" s="328"/>
      <c r="KP26" s="328"/>
      <c r="KQ26" s="328"/>
      <c r="KR26" s="328"/>
      <c r="KS26" s="328"/>
      <c r="KT26" s="328"/>
      <c r="KU26" s="328"/>
      <c r="KV26" s="328"/>
      <c r="KW26" s="328"/>
      <c r="KX26" s="328"/>
      <c r="KY26" s="328"/>
      <c r="KZ26" s="328"/>
      <c r="LA26" s="328"/>
      <c r="LB26" s="328"/>
      <c r="LC26" s="328"/>
      <c r="LD26" s="328"/>
      <c r="LE26" s="328"/>
      <c r="LF26" s="328"/>
      <c r="LG26" s="328"/>
      <c r="LH26" s="328"/>
      <c r="LI26" s="328"/>
      <c r="LJ26" s="328"/>
      <c r="LK26" s="328"/>
      <c r="LL26" s="328"/>
      <c r="LM26" s="328"/>
      <c r="LN26" s="328"/>
      <c r="LO26" s="328"/>
      <c r="LP26" s="328"/>
      <c r="LQ26" s="328"/>
      <c r="LR26" s="328"/>
      <c r="LS26" s="328"/>
      <c r="LT26" s="328"/>
      <c r="LU26" s="328"/>
      <c r="LV26" s="328"/>
      <c r="LW26" s="328"/>
      <c r="LX26" s="328"/>
      <c r="LY26" s="328"/>
      <c r="LZ26" s="328"/>
      <c r="MA26" s="328"/>
      <c r="MB26" s="328"/>
      <c r="MC26" s="328"/>
      <c r="MD26" s="328"/>
      <c r="ME26" s="328"/>
      <c r="MF26" s="328"/>
      <c r="MG26" s="328"/>
      <c r="MH26" s="328"/>
      <c r="MI26" s="328"/>
      <c r="MJ26" s="328"/>
      <c r="MK26" s="328"/>
      <c r="ML26" s="328"/>
      <c r="MM26" s="328"/>
      <c r="MN26" s="328"/>
      <c r="MO26" s="328"/>
      <c r="MP26" s="328"/>
      <c r="MQ26" s="328"/>
      <c r="MR26" s="328"/>
      <c r="MS26" s="328"/>
      <c r="MT26" s="328"/>
      <c r="MU26" s="328"/>
      <c r="MV26" s="328"/>
      <c r="MW26" s="328"/>
      <c r="MX26" s="328"/>
      <c r="MY26" s="328"/>
      <c r="MZ26" s="328"/>
      <c r="NA26" s="328"/>
      <c r="NB26" s="328"/>
      <c r="NC26" s="328"/>
      <c r="ND26" s="328"/>
      <c r="NE26" s="328"/>
      <c r="NF26" s="328"/>
      <c r="NG26" s="328"/>
      <c r="NH26" s="328"/>
      <c r="NI26" s="328"/>
      <c r="NJ26" s="328"/>
      <c r="NK26" s="328"/>
      <c r="NL26" s="328"/>
      <c r="NM26" s="328"/>
      <c r="NN26" s="328"/>
      <c r="NO26" s="328"/>
      <c r="NP26" s="328"/>
      <c r="NQ26" s="328"/>
      <c r="NR26" s="328"/>
      <c r="NS26" s="328"/>
      <c r="NT26" s="328"/>
      <c r="NU26" s="328"/>
      <c r="NV26" s="328"/>
      <c r="NW26" s="328"/>
      <c r="NX26" s="328"/>
      <c r="NY26" s="328"/>
      <c r="NZ26" s="328"/>
      <c r="OA26" s="328"/>
      <c r="OB26" s="328"/>
      <c r="OC26" s="328"/>
      <c r="OD26" s="328"/>
      <c r="OE26" s="328"/>
      <c r="OF26" s="328"/>
      <c r="OG26" s="328"/>
      <c r="OH26" s="328"/>
      <c r="OI26" s="328"/>
      <c r="OJ26" s="328"/>
      <c r="OK26" s="328"/>
      <c r="OL26" s="328"/>
      <c r="OM26" s="328"/>
      <c r="ON26" s="328"/>
      <c r="OO26" s="328"/>
      <c r="OP26" s="328"/>
      <c r="OQ26" s="328"/>
      <c r="OR26" s="328"/>
      <c r="OS26" s="328"/>
      <c r="OT26" s="328"/>
      <c r="OU26" s="328"/>
      <c r="OV26" s="328"/>
      <c r="OW26" s="328"/>
      <c r="OX26" s="328"/>
      <c r="OY26" s="328"/>
      <c r="OZ26" s="328"/>
      <c r="PA26" s="328"/>
      <c r="PB26" s="328"/>
      <c r="PC26" s="328"/>
      <c r="PD26" s="328"/>
      <c r="PE26" s="328"/>
      <c r="PF26" s="328"/>
      <c r="PG26" s="328"/>
      <c r="PH26" s="328"/>
      <c r="PI26" s="328"/>
      <c r="PJ26" s="328"/>
      <c r="PK26" s="328"/>
      <c r="PL26" s="328"/>
      <c r="PM26" s="328"/>
      <c r="PN26" s="328"/>
      <c r="PO26" s="328"/>
      <c r="PP26" s="328"/>
      <c r="PQ26" s="328"/>
      <c r="PR26" s="328"/>
      <c r="PS26" s="328"/>
      <c r="PT26" s="328"/>
      <c r="PU26" s="328"/>
      <c r="PV26" s="328"/>
      <c r="PW26" s="328"/>
      <c r="PX26" s="328"/>
      <c r="PY26" s="328"/>
      <c r="PZ26" s="328"/>
      <c r="QA26" s="328"/>
      <c r="QB26" s="328"/>
      <c r="QC26" s="328"/>
      <c r="QD26" s="328"/>
      <c r="QE26" s="328"/>
      <c r="QF26" s="328"/>
      <c r="QG26" s="328"/>
      <c r="QH26" s="328"/>
      <c r="QI26" s="328"/>
      <c r="QJ26" s="328"/>
      <c r="QK26" s="328"/>
      <c r="QL26" s="328"/>
      <c r="QM26" s="328"/>
      <c r="QN26" s="328"/>
      <c r="QO26" s="328"/>
      <c r="QP26" s="328"/>
      <c r="QQ26" s="328"/>
      <c r="QR26" s="328"/>
      <c r="QS26" s="328"/>
      <c r="QT26" s="328"/>
      <c r="QU26" s="328"/>
      <c r="QV26" s="328"/>
      <c r="QW26" s="328"/>
      <c r="QX26" s="328"/>
      <c r="QY26" s="328"/>
      <c r="QZ26" s="328"/>
      <c r="RA26" s="328"/>
      <c r="RB26" s="328"/>
      <c r="RC26" s="328"/>
      <c r="RD26" s="328"/>
      <c r="RE26" s="328"/>
      <c r="RF26" s="328"/>
      <c r="RG26" s="328"/>
      <c r="RH26" s="328"/>
      <c r="RI26" s="328"/>
      <c r="RJ26" s="328"/>
      <c r="RK26" s="328"/>
      <c r="RL26" s="328"/>
      <c r="RM26" s="328"/>
      <c r="RN26" s="328"/>
      <c r="RO26" s="328"/>
      <c r="RP26" s="328"/>
      <c r="RQ26" s="328"/>
      <c r="RR26" s="328"/>
      <c r="RS26" s="328"/>
      <c r="RT26" s="328"/>
      <c r="RU26" s="328"/>
      <c r="RV26" s="328"/>
      <c r="RW26" s="328"/>
      <c r="RX26" s="328"/>
      <c r="RY26" s="328"/>
      <c r="RZ26" s="328"/>
      <c r="SA26" s="328"/>
      <c r="SB26" s="328"/>
      <c r="SC26" s="328"/>
      <c r="SD26" s="328"/>
      <c r="SE26" s="328"/>
      <c r="SF26" s="328"/>
      <c r="SG26" s="328"/>
      <c r="SH26" s="328"/>
      <c r="SI26" s="328"/>
      <c r="SJ26" s="328"/>
      <c r="SK26" s="328"/>
      <c r="SL26" s="328"/>
      <c r="SM26" s="328"/>
      <c r="SN26" s="328"/>
      <c r="SO26" s="328"/>
      <c r="SP26" s="328"/>
      <c r="SQ26" s="328"/>
      <c r="SR26" s="328"/>
      <c r="SS26" s="328"/>
      <c r="ST26" s="328"/>
      <c r="SU26" s="328"/>
      <c r="SV26" s="328"/>
      <c r="SW26" s="328"/>
      <c r="SX26" s="328"/>
      <c r="SY26" s="328"/>
      <c r="SZ26" s="328"/>
      <c r="TA26" s="328"/>
      <c r="TB26" s="328"/>
      <c r="TC26" s="328"/>
      <c r="TD26" s="328"/>
      <c r="TE26" s="328"/>
      <c r="TF26" s="328"/>
      <c r="TG26" s="328"/>
      <c r="TH26" s="328"/>
      <c r="TI26" s="328"/>
      <c r="TJ26" s="328"/>
      <c r="TK26" s="328"/>
      <c r="TL26" s="328"/>
      <c r="TM26" s="328"/>
      <c r="TN26" s="328"/>
      <c r="TO26" s="328"/>
      <c r="TP26" s="328"/>
      <c r="TQ26" s="328"/>
      <c r="TR26" s="328"/>
      <c r="TS26" s="328"/>
      <c r="TT26" s="328"/>
      <c r="TU26" s="328"/>
      <c r="TV26" s="328"/>
      <c r="TW26" s="328"/>
      <c r="TX26" s="328"/>
      <c r="TY26" s="328"/>
      <c r="TZ26" s="328"/>
      <c r="UA26" s="328"/>
      <c r="UB26" s="328"/>
      <c r="UC26" s="328"/>
      <c r="UD26" s="328"/>
      <c r="UE26" s="328"/>
      <c r="UF26" s="328"/>
      <c r="UG26" s="328"/>
      <c r="UH26" s="328"/>
      <c r="UI26" s="328"/>
      <c r="UJ26" s="328"/>
      <c r="UK26" s="328"/>
      <c r="UL26" s="328"/>
      <c r="UM26" s="328"/>
      <c r="UN26" s="328"/>
      <c r="UO26" s="328"/>
      <c r="UP26" s="328"/>
      <c r="UQ26" s="328"/>
      <c r="UR26" s="328"/>
      <c r="US26" s="328"/>
      <c r="UT26" s="328"/>
      <c r="UU26" s="328"/>
      <c r="UV26" s="328"/>
      <c r="UW26" s="328"/>
      <c r="UX26" s="328"/>
      <c r="UY26" s="328"/>
      <c r="UZ26" s="328"/>
      <c r="VA26" s="328"/>
      <c r="VB26" s="328"/>
      <c r="VC26" s="328"/>
      <c r="VD26" s="328"/>
      <c r="VE26" s="328"/>
      <c r="VF26" s="328"/>
      <c r="VG26" s="328"/>
      <c r="VH26" s="328"/>
      <c r="VI26" s="328"/>
      <c r="VJ26" s="328"/>
      <c r="VK26" s="328"/>
      <c r="VL26" s="328"/>
      <c r="VM26" s="328"/>
      <c r="VN26" s="328"/>
      <c r="VO26" s="328"/>
      <c r="VP26" s="328"/>
      <c r="VQ26" s="328"/>
      <c r="VR26" s="328"/>
      <c r="VS26" s="328"/>
      <c r="VT26" s="328"/>
      <c r="VU26" s="328"/>
      <c r="VV26" s="328"/>
      <c r="VW26" s="328"/>
      <c r="VX26" s="328"/>
      <c r="VY26" s="328"/>
      <c r="VZ26" s="328"/>
      <c r="WA26" s="328"/>
      <c r="WB26" s="328"/>
      <c r="WC26" s="328"/>
      <c r="WD26" s="328"/>
      <c r="WE26" s="328"/>
      <c r="WF26" s="328"/>
      <c r="WG26" s="328"/>
      <c r="WH26" s="328"/>
      <c r="WI26" s="328"/>
      <c r="WJ26" s="328"/>
      <c r="WK26" s="328"/>
      <c r="WL26" s="328"/>
      <c r="WM26" s="328"/>
      <c r="WN26" s="328"/>
      <c r="WO26" s="328"/>
      <c r="WP26" s="328"/>
      <c r="WQ26" s="328"/>
      <c r="WR26" s="328"/>
      <c r="WS26" s="328"/>
      <c r="WT26" s="328"/>
      <c r="WU26" s="328"/>
      <c r="WV26" s="328"/>
      <c r="WW26" s="328"/>
      <c r="WX26" s="328"/>
      <c r="WY26" s="328"/>
      <c r="WZ26" s="328"/>
      <c r="XA26" s="328"/>
      <c r="XB26" s="328"/>
      <c r="XC26" s="328"/>
      <c r="XD26" s="328"/>
      <c r="XE26" s="328"/>
      <c r="XF26" s="328"/>
      <c r="XG26" s="328"/>
      <c r="XH26" s="328"/>
      <c r="XI26" s="328"/>
      <c r="XJ26" s="328"/>
      <c r="XK26" s="328"/>
      <c r="XL26" s="328"/>
      <c r="XM26" s="328"/>
      <c r="XN26" s="328"/>
      <c r="XO26" s="328"/>
      <c r="XP26" s="328"/>
      <c r="XQ26" s="328"/>
      <c r="XR26" s="328"/>
      <c r="XS26" s="328"/>
      <c r="XT26" s="328"/>
      <c r="XU26" s="328"/>
      <c r="XV26" s="328"/>
      <c r="XW26" s="328"/>
      <c r="XX26" s="328"/>
      <c r="XY26" s="328"/>
      <c r="XZ26" s="328"/>
      <c r="YA26" s="328"/>
      <c r="YB26" s="328"/>
      <c r="YC26" s="328"/>
      <c r="YD26" s="328"/>
      <c r="YE26" s="328"/>
      <c r="YF26" s="328"/>
      <c r="YG26" s="328"/>
      <c r="YH26" s="328"/>
      <c r="YI26" s="328"/>
      <c r="YJ26" s="328"/>
      <c r="YK26" s="328"/>
      <c r="YL26" s="328"/>
      <c r="YM26" s="328"/>
      <c r="YN26" s="328"/>
      <c r="YO26" s="328"/>
      <c r="YP26" s="328"/>
      <c r="YQ26" s="328"/>
      <c r="YR26" s="328"/>
      <c r="YS26" s="328"/>
      <c r="YT26" s="328"/>
      <c r="YU26" s="328"/>
      <c r="YV26" s="328"/>
      <c r="YW26" s="328"/>
      <c r="YX26" s="328"/>
      <c r="YY26" s="328"/>
      <c r="YZ26" s="328"/>
      <c r="ZA26" s="328"/>
      <c r="ZB26" s="328"/>
      <c r="ZC26" s="328"/>
      <c r="ZD26" s="328"/>
      <c r="ZE26" s="328"/>
      <c r="ZF26" s="328"/>
      <c r="ZG26" s="328"/>
      <c r="ZH26" s="328"/>
      <c r="ZI26" s="328"/>
      <c r="ZJ26" s="328"/>
      <c r="ZK26" s="328"/>
      <c r="ZL26" s="328"/>
      <c r="ZM26" s="328"/>
      <c r="ZN26" s="328"/>
      <c r="ZO26" s="328"/>
      <c r="ZP26" s="328"/>
      <c r="ZQ26" s="328"/>
      <c r="ZR26" s="328"/>
      <c r="ZS26" s="328"/>
      <c r="ZT26" s="328"/>
      <c r="ZU26" s="328"/>
      <c r="ZV26" s="328"/>
      <c r="ZW26" s="328"/>
      <c r="ZX26" s="328"/>
      <c r="ZY26" s="328"/>
      <c r="ZZ26" s="328"/>
      <c r="AAA26" s="328"/>
      <c r="AAB26" s="328"/>
      <c r="AAC26" s="328"/>
      <c r="AAD26" s="328"/>
      <c r="AAE26" s="328"/>
      <c r="AAF26" s="328"/>
      <c r="AAG26" s="328"/>
      <c r="AAH26" s="328"/>
      <c r="AAI26" s="328"/>
      <c r="AAJ26" s="328"/>
      <c r="AAK26" s="328"/>
      <c r="AAL26" s="328"/>
      <c r="AAM26" s="328"/>
      <c r="AAN26" s="328"/>
      <c r="AAO26" s="328"/>
      <c r="AAP26" s="328"/>
      <c r="AAQ26" s="328"/>
      <c r="AAR26" s="328"/>
      <c r="AAS26" s="328"/>
      <c r="AAT26" s="328"/>
      <c r="AAU26" s="328"/>
      <c r="AAV26" s="328"/>
      <c r="AAW26" s="328"/>
      <c r="AAX26" s="328"/>
      <c r="AAY26" s="328"/>
      <c r="AAZ26" s="328"/>
      <c r="ABA26" s="328"/>
      <c r="ABB26" s="328"/>
      <c r="ABC26" s="328"/>
      <c r="ABD26" s="328"/>
      <c r="ABE26" s="328"/>
      <c r="ABF26" s="328"/>
      <c r="ABG26" s="328"/>
      <c r="ABH26" s="328"/>
      <c r="ABI26" s="328"/>
      <c r="ABJ26" s="328"/>
      <c r="ABK26" s="328"/>
      <c r="ABL26" s="328"/>
      <c r="ABM26" s="328"/>
      <c r="ABN26" s="328"/>
      <c r="ABO26" s="328"/>
      <c r="ABP26" s="328"/>
      <c r="ABQ26" s="328"/>
      <c r="ABR26" s="328"/>
      <c r="ABS26" s="328"/>
      <c r="ABT26" s="328"/>
      <c r="ABU26" s="328"/>
      <c r="ABV26" s="328"/>
      <c r="ABW26" s="328"/>
      <c r="ABX26" s="328"/>
      <c r="ABY26" s="328"/>
      <c r="ABZ26" s="328"/>
      <c r="ACA26" s="328"/>
      <c r="ACB26" s="328"/>
      <c r="ACC26" s="328"/>
      <c r="ACD26" s="328"/>
      <c r="ACE26" s="328"/>
      <c r="ACF26" s="328"/>
      <c r="ACG26" s="328"/>
      <c r="ACH26" s="328"/>
      <c r="ACI26" s="328"/>
      <c r="ACJ26" s="328"/>
      <c r="ACK26" s="328"/>
      <c r="ACL26" s="328"/>
      <c r="ACM26" s="328"/>
      <c r="ACN26" s="328"/>
      <c r="ACO26" s="328"/>
      <c r="ACP26" s="328"/>
      <c r="ACQ26" s="328"/>
      <c r="ACR26" s="328"/>
      <c r="ACS26" s="328"/>
      <c r="ACT26" s="328"/>
      <c r="ACU26" s="328"/>
      <c r="ACV26" s="328"/>
      <c r="ACW26" s="328"/>
      <c r="ACX26" s="328"/>
      <c r="ACY26" s="328"/>
      <c r="ACZ26" s="328"/>
      <c r="ADA26" s="328"/>
      <c r="ADB26" s="328"/>
      <c r="ADC26" s="328"/>
      <c r="ADD26" s="328"/>
      <c r="ADE26" s="328"/>
      <c r="ADF26" s="328"/>
      <c r="ADG26" s="328"/>
      <c r="ADH26" s="328"/>
      <c r="ADI26" s="328"/>
      <c r="ADJ26" s="328"/>
      <c r="ADK26" s="328"/>
      <c r="ADL26" s="328"/>
      <c r="ADM26" s="328"/>
      <c r="ADN26" s="328"/>
      <c r="ADO26" s="328"/>
      <c r="ADP26" s="328"/>
      <c r="ADQ26" s="328"/>
      <c r="ADR26" s="328"/>
      <c r="ADS26" s="328"/>
      <c r="ADT26" s="328"/>
      <c r="ADU26" s="328"/>
      <c r="ADV26" s="328"/>
      <c r="ADW26" s="328"/>
      <c r="ADX26" s="328"/>
      <c r="ADY26" s="328"/>
      <c r="ADZ26" s="328"/>
      <c r="AEA26" s="328"/>
      <c r="AEB26" s="328"/>
      <c r="AEC26" s="328"/>
      <c r="AED26" s="328"/>
      <c r="AEE26" s="328"/>
      <c r="AEF26" s="328"/>
      <c r="AEG26" s="328"/>
      <c r="AEH26" s="328"/>
      <c r="AEI26" s="328"/>
      <c r="AEJ26" s="328"/>
      <c r="AEK26" s="328"/>
      <c r="AEL26" s="328"/>
      <c r="AEM26" s="328"/>
      <c r="AEN26" s="328"/>
      <c r="AEO26" s="328"/>
      <c r="AEP26" s="328"/>
      <c r="AEQ26" s="328"/>
      <c r="AER26" s="328"/>
      <c r="AES26" s="328"/>
      <c r="AET26" s="328"/>
      <c r="AEU26" s="328"/>
      <c r="AEV26" s="328"/>
      <c r="AEW26" s="328"/>
      <c r="AEX26" s="328"/>
      <c r="AEY26" s="328"/>
      <c r="AEZ26" s="328"/>
      <c r="AFA26" s="328"/>
      <c r="AFB26" s="328"/>
      <c r="AFC26" s="328"/>
      <c r="AFD26" s="328"/>
      <c r="AFE26" s="328"/>
      <c r="AFF26" s="328"/>
      <c r="AFG26" s="328"/>
      <c r="AFH26" s="328"/>
      <c r="AFI26" s="328"/>
      <c r="AFJ26" s="328"/>
      <c r="AFK26" s="328"/>
      <c r="AFL26" s="328"/>
      <c r="AFM26" s="328"/>
      <c r="AFN26" s="328"/>
      <c r="AFO26" s="328"/>
      <c r="AFP26" s="328"/>
      <c r="AFQ26" s="328"/>
      <c r="AFR26" s="328"/>
      <c r="AFS26" s="328"/>
      <c r="AFT26" s="328"/>
      <c r="AFU26" s="328"/>
      <c r="AFV26" s="328"/>
      <c r="AFW26" s="328"/>
      <c r="AFX26" s="328"/>
      <c r="AFY26" s="328"/>
      <c r="AFZ26" s="328"/>
      <c r="AGA26" s="328"/>
      <c r="AGB26" s="328"/>
      <c r="AGC26" s="328"/>
      <c r="AGD26" s="328"/>
      <c r="AGE26" s="328"/>
      <c r="AGF26" s="328"/>
      <c r="AGG26" s="328"/>
      <c r="AGH26" s="328"/>
      <c r="AGI26" s="328"/>
      <c r="AGJ26" s="328"/>
      <c r="AGK26" s="328"/>
      <c r="AGL26" s="328"/>
      <c r="AGM26" s="328"/>
      <c r="AGN26" s="328"/>
      <c r="AGO26" s="328"/>
      <c r="AGP26" s="328"/>
      <c r="AGQ26" s="328"/>
      <c r="AGR26" s="328"/>
      <c r="AGS26" s="328"/>
      <c r="AGT26" s="328"/>
      <c r="AGU26" s="328"/>
      <c r="AGV26" s="328"/>
      <c r="AGW26" s="328"/>
      <c r="AGX26" s="328"/>
      <c r="AGY26" s="328"/>
      <c r="AGZ26" s="328"/>
      <c r="AHA26" s="328"/>
      <c r="AHB26" s="328"/>
      <c r="AHC26" s="328"/>
      <c r="AHD26" s="328"/>
      <c r="AHE26" s="328"/>
      <c r="AHF26" s="328"/>
      <c r="AHG26" s="328"/>
      <c r="AHH26" s="328"/>
      <c r="AHI26" s="328"/>
      <c r="AHJ26" s="328"/>
      <c r="AHK26" s="328"/>
      <c r="AHL26" s="328"/>
      <c r="AHM26" s="328"/>
      <c r="AHN26" s="328"/>
      <c r="AHO26" s="328"/>
      <c r="AHP26" s="328"/>
      <c r="AHQ26" s="328"/>
      <c r="AHR26" s="328"/>
      <c r="AHS26" s="328"/>
      <c r="AHT26" s="328"/>
      <c r="AHU26" s="328"/>
      <c r="AHV26" s="328"/>
      <c r="AHW26" s="328"/>
      <c r="AHX26" s="328"/>
      <c r="AHY26" s="328"/>
      <c r="AHZ26" s="328"/>
      <c r="AIA26" s="328"/>
      <c r="AIB26" s="328"/>
      <c r="AIC26" s="328"/>
      <c r="AID26" s="328"/>
      <c r="AIE26" s="328"/>
      <c r="AIF26" s="328"/>
      <c r="AIG26" s="328"/>
      <c r="AIH26" s="328"/>
      <c r="AII26" s="328"/>
      <c r="AIJ26" s="328"/>
      <c r="AIK26" s="328"/>
      <c r="AIL26" s="328"/>
      <c r="AIM26" s="328"/>
      <c r="AIN26" s="328"/>
      <c r="AIO26" s="328"/>
      <c r="AIP26" s="328"/>
      <c r="AIQ26" s="328"/>
      <c r="AIR26" s="328"/>
      <c r="AIS26" s="328"/>
      <c r="AIT26" s="328"/>
      <c r="AIU26" s="328"/>
      <c r="AIV26" s="328"/>
      <c r="AIW26" s="328"/>
      <c r="AIX26" s="328"/>
      <c r="AIY26" s="328"/>
      <c r="AIZ26" s="328"/>
      <c r="AJA26" s="328"/>
      <c r="AJB26" s="328"/>
      <c r="AJC26" s="328"/>
      <c r="AJD26" s="328"/>
      <c r="AJE26" s="328"/>
      <c r="AJF26" s="328"/>
      <c r="AJG26" s="328"/>
      <c r="AJH26" s="328"/>
      <c r="AJI26" s="328"/>
      <c r="AJJ26" s="328"/>
      <c r="AJK26" s="328"/>
      <c r="AJL26" s="328"/>
      <c r="AJM26" s="328"/>
      <c r="AJN26" s="328"/>
      <c r="AJO26" s="328"/>
      <c r="AJP26" s="328"/>
      <c r="AJQ26" s="328"/>
      <c r="AJR26" s="328"/>
      <c r="AJS26" s="328"/>
      <c r="AJT26" s="328"/>
      <c r="AJU26" s="328"/>
      <c r="AJV26" s="328"/>
      <c r="AJW26" s="328"/>
      <c r="AJX26" s="328"/>
      <c r="AJY26" s="328"/>
      <c r="AJZ26" s="328"/>
      <c r="AKA26" s="328"/>
      <c r="AKB26" s="328"/>
      <c r="AKC26" s="328"/>
      <c r="AKD26" s="328"/>
      <c r="AKE26" s="328"/>
      <c r="AKF26" s="328"/>
      <c r="AKG26" s="328"/>
      <c r="AKH26" s="328"/>
      <c r="AKI26" s="328"/>
      <c r="AKJ26" s="328"/>
      <c r="AKK26" s="328"/>
      <c r="AKL26" s="328"/>
      <c r="AKM26" s="328"/>
      <c r="AKN26" s="328"/>
      <c r="AKO26" s="328"/>
      <c r="AKP26" s="328"/>
      <c r="AKQ26" s="328"/>
      <c r="AKR26" s="328"/>
      <c r="AKS26" s="328"/>
      <c r="AKT26" s="328"/>
      <c r="AKU26" s="328"/>
      <c r="AKV26" s="328"/>
      <c r="AKW26" s="328"/>
      <c r="AKX26" s="328"/>
      <c r="AKY26" s="328"/>
      <c r="AKZ26" s="328"/>
      <c r="ALA26" s="328"/>
      <c r="ALB26" s="328"/>
      <c r="ALC26" s="328"/>
      <c r="ALD26" s="328"/>
      <c r="ALE26" s="328"/>
      <c r="ALF26" s="328"/>
      <c r="ALG26" s="328"/>
      <c r="ALH26" s="328"/>
      <c r="ALI26" s="328"/>
      <c r="ALJ26" s="328"/>
      <c r="ALK26" s="328"/>
      <c r="ALL26" s="328"/>
      <c r="ALM26" s="328"/>
      <c r="ALN26" s="328"/>
      <c r="ALO26" s="328"/>
      <c r="ALP26" s="328"/>
      <c r="ALQ26" s="328"/>
      <c r="ALR26" s="328"/>
      <c r="ALS26" s="328"/>
      <c r="ALT26" s="328"/>
      <c r="ALU26" s="328"/>
      <c r="ALV26" s="328"/>
      <c r="ALW26" s="328"/>
      <c r="ALX26" s="328"/>
      <c r="ALY26" s="328"/>
      <c r="ALZ26" s="328"/>
      <c r="AMA26" s="328"/>
      <c r="AMB26" s="328"/>
      <c r="AMC26" s="328"/>
      <c r="AMD26" s="328"/>
      <c r="AME26" s="328"/>
      <c r="AMF26" s="328"/>
      <c r="AMG26" s="328"/>
      <c r="AMH26" s="328"/>
      <c r="AMI26" s="328"/>
      <c r="AMJ26" s="328"/>
    </row>
    <row r="27" spans="1:1024" ht="15.75" customHeight="1" x14ac:dyDescent="0.45">
      <c r="A27" s="424" t="s">
        <v>24</v>
      </c>
      <c r="B27" s="425" t="s">
        <v>5494</v>
      </c>
      <c r="C27" s="434" t="s">
        <v>7594</v>
      </c>
      <c r="D27" s="424"/>
      <c r="E27" s="424" t="s">
        <v>8489</v>
      </c>
      <c r="F27" s="424"/>
      <c r="G27" s="424" t="s">
        <v>454</v>
      </c>
      <c r="H27" s="424" t="s">
        <v>109</v>
      </c>
      <c r="I27" s="328" t="s">
        <v>212</v>
      </c>
      <c r="J27" s="328" t="s">
        <v>269</v>
      </c>
      <c r="K27" s="328"/>
      <c r="L27" s="424" t="s">
        <v>272</v>
      </c>
      <c r="M27" s="424"/>
      <c r="N27" s="424" t="s">
        <v>300</v>
      </c>
      <c r="O27" s="427">
        <v>0</v>
      </c>
      <c r="P27" s="328" t="s">
        <v>481</v>
      </c>
      <c r="Q27" s="429">
        <v>0</v>
      </c>
      <c r="R27" s="429">
        <v>0</v>
      </c>
      <c r="S27" s="429">
        <v>0</v>
      </c>
      <c r="T27" s="429">
        <v>0</v>
      </c>
      <c r="U27" s="429">
        <v>0</v>
      </c>
      <c r="V27" s="429">
        <v>0</v>
      </c>
      <c r="W27" s="429">
        <v>0</v>
      </c>
      <c r="X27" s="429">
        <v>0</v>
      </c>
      <c r="Y27" s="429"/>
      <c r="Z27" s="429">
        <v>0</v>
      </c>
      <c r="AA27" s="429">
        <v>0</v>
      </c>
      <c r="AB27" s="429">
        <v>0</v>
      </c>
      <c r="AC27" s="429">
        <v>0</v>
      </c>
      <c r="AD27" s="429">
        <v>0</v>
      </c>
      <c r="AE27" s="429">
        <v>0</v>
      </c>
      <c r="AF27" s="429">
        <v>0</v>
      </c>
      <c r="AG27" s="429">
        <v>0</v>
      </c>
      <c r="AH27" s="429">
        <v>0</v>
      </c>
      <c r="AI27" s="429">
        <v>0</v>
      </c>
      <c r="AJ27" s="429">
        <v>0</v>
      </c>
      <c r="AK27" s="429">
        <v>0</v>
      </c>
      <c r="AL27" s="429">
        <v>0</v>
      </c>
      <c r="AM27" s="429">
        <v>0</v>
      </c>
      <c r="AN27" s="429">
        <v>0</v>
      </c>
      <c r="AO27" s="429">
        <v>0</v>
      </c>
      <c r="AP27" s="429">
        <v>0</v>
      </c>
      <c r="AQ27" s="429">
        <v>0</v>
      </c>
      <c r="AR27" s="429">
        <v>0</v>
      </c>
      <c r="AS27" s="429">
        <v>0</v>
      </c>
      <c r="AT27" s="429">
        <v>0</v>
      </c>
      <c r="AU27" s="429">
        <v>0</v>
      </c>
      <c r="AV27" s="429">
        <v>0</v>
      </c>
      <c r="AW27" s="429">
        <v>0</v>
      </c>
      <c r="AX27" s="429">
        <v>0</v>
      </c>
      <c r="AY27" s="429">
        <v>0</v>
      </c>
      <c r="AZ27" s="429">
        <v>0</v>
      </c>
      <c r="BA27" s="429">
        <v>0</v>
      </c>
      <c r="BB27" s="429">
        <v>0</v>
      </c>
      <c r="BC27" s="424">
        <v>1</v>
      </c>
      <c r="BD27" s="429">
        <v>0</v>
      </c>
      <c r="BE27" s="429">
        <v>0</v>
      </c>
      <c r="BF27" s="429">
        <v>0</v>
      </c>
      <c r="BG27" s="429">
        <v>0</v>
      </c>
      <c r="BH27" s="429">
        <v>0</v>
      </c>
      <c r="BI27" s="429">
        <v>0</v>
      </c>
      <c r="BJ27" s="429">
        <v>0</v>
      </c>
      <c r="BK27" s="429">
        <v>0</v>
      </c>
      <c r="BL27" s="429">
        <v>0</v>
      </c>
      <c r="BM27" s="429">
        <v>0</v>
      </c>
      <c r="BN27" s="429">
        <v>0</v>
      </c>
      <c r="BO27" s="429">
        <v>0</v>
      </c>
      <c r="BP27" s="424">
        <v>1</v>
      </c>
      <c r="BQ27" s="429">
        <v>0</v>
      </c>
      <c r="BR27" s="429">
        <v>0</v>
      </c>
      <c r="BS27" s="429">
        <v>0</v>
      </c>
      <c r="BT27" s="429">
        <v>0</v>
      </c>
      <c r="BU27" s="429">
        <v>0</v>
      </c>
      <c r="BV27" s="429">
        <v>0</v>
      </c>
      <c r="BW27" s="429">
        <v>0</v>
      </c>
      <c r="BX27" s="429">
        <v>0</v>
      </c>
      <c r="BY27" s="429">
        <v>0</v>
      </c>
      <c r="BZ27" s="429">
        <v>0</v>
      </c>
      <c r="CA27" s="429">
        <v>0</v>
      </c>
      <c r="CB27" s="430">
        <v>0</v>
      </c>
      <c r="CC27" s="429">
        <v>0</v>
      </c>
      <c r="CD27" s="429">
        <v>0</v>
      </c>
      <c r="CE27" s="429">
        <v>0</v>
      </c>
      <c r="CF27" s="429">
        <v>0</v>
      </c>
      <c r="CG27" s="429">
        <v>0</v>
      </c>
      <c r="CH27" s="424">
        <v>1</v>
      </c>
      <c r="CI27" s="429">
        <v>0</v>
      </c>
      <c r="CJ27" s="429">
        <v>0</v>
      </c>
      <c r="CK27" s="429">
        <v>0</v>
      </c>
      <c r="CL27" s="429">
        <v>0</v>
      </c>
      <c r="CM27" s="429">
        <v>0</v>
      </c>
      <c r="CN27" s="429">
        <v>0</v>
      </c>
      <c r="CO27" s="424">
        <v>1</v>
      </c>
      <c r="CP27" s="429">
        <v>0</v>
      </c>
      <c r="CQ27" s="429">
        <v>0</v>
      </c>
      <c r="CR27" s="429">
        <v>0</v>
      </c>
      <c r="CS27" s="429">
        <v>0</v>
      </c>
      <c r="CT27" s="429">
        <v>0</v>
      </c>
      <c r="CU27" s="429">
        <v>0</v>
      </c>
      <c r="CV27" s="432">
        <v>0</v>
      </c>
      <c r="CW27" s="328">
        <f t="shared" si="1"/>
        <v>4</v>
      </c>
      <c r="CX27" s="328">
        <v>1</v>
      </c>
      <c r="CY27" s="328">
        <v>1</v>
      </c>
      <c r="CZ27" s="328">
        <v>0</v>
      </c>
      <c r="DA27" s="328">
        <v>0</v>
      </c>
      <c r="DB27" s="433"/>
      <c r="DC27" s="328"/>
      <c r="DD27" s="328"/>
      <c r="DE27" s="328"/>
      <c r="DF27" s="328"/>
      <c r="DG27" s="328"/>
      <c r="DH27" s="328"/>
      <c r="DI27" s="328"/>
      <c r="DJ27" s="328"/>
      <c r="DK27" s="328"/>
      <c r="DL27" s="328"/>
      <c r="DM27" s="328"/>
      <c r="DN27" s="328"/>
      <c r="DO27" s="328"/>
      <c r="DP27" s="328"/>
      <c r="DQ27" s="328"/>
      <c r="DR27" s="328"/>
      <c r="DS27" s="328"/>
      <c r="DT27" s="328"/>
      <c r="DU27" s="328"/>
      <c r="DV27" s="328"/>
      <c r="DW27" s="328"/>
      <c r="DX27" s="328"/>
      <c r="DY27" s="328"/>
      <c r="DZ27" s="328"/>
      <c r="EA27" s="328"/>
      <c r="EB27" s="328"/>
      <c r="EC27" s="328"/>
      <c r="ED27" s="328"/>
      <c r="EE27" s="328"/>
      <c r="EF27" s="328"/>
      <c r="EG27" s="328"/>
      <c r="EH27" s="328"/>
      <c r="EI27" s="328"/>
      <c r="EJ27" s="328"/>
      <c r="EK27" s="328"/>
      <c r="EL27" s="328"/>
      <c r="EM27" s="328"/>
      <c r="EN27" s="328"/>
      <c r="EO27" s="328"/>
      <c r="EP27" s="328"/>
      <c r="EQ27" s="328"/>
      <c r="ER27" s="328"/>
      <c r="ES27" s="328"/>
      <c r="ET27" s="328"/>
      <c r="EU27" s="328"/>
      <c r="EV27" s="328"/>
      <c r="EW27" s="328"/>
      <c r="EX27" s="328"/>
      <c r="EY27" s="328"/>
      <c r="EZ27" s="328"/>
      <c r="FA27" s="328"/>
      <c r="FB27" s="328"/>
      <c r="FC27" s="328"/>
      <c r="FD27" s="328"/>
      <c r="FE27" s="328"/>
      <c r="FF27" s="328"/>
      <c r="FG27" s="328"/>
      <c r="FH27" s="328"/>
      <c r="FI27" s="328"/>
      <c r="FJ27" s="328"/>
      <c r="FK27" s="328"/>
      <c r="FL27" s="328"/>
      <c r="FM27" s="328"/>
      <c r="FN27" s="328"/>
      <c r="FO27" s="328"/>
      <c r="FP27" s="328"/>
      <c r="FQ27" s="328"/>
      <c r="FR27" s="328"/>
      <c r="FS27" s="328"/>
      <c r="FT27" s="328"/>
      <c r="FU27" s="328"/>
      <c r="FV27" s="328"/>
      <c r="FW27" s="328"/>
      <c r="FX27" s="328"/>
      <c r="FY27" s="328"/>
      <c r="FZ27" s="328"/>
      <c r="GA27" s="328"/>
      <c r="GB27" s="328"/>
      <c r="GC27" s="328"/>
      <c r="GD27" s="328"/>
      <c r="GE27" s="328"/>
      <c r="GF27" s="328"/>
      <c r="GG27" s="328"/>
      <c r="GH27" s="328"/>
      <c r="GI27" s="328"/>
      <c r="GJ27" s="328"/>
      <c r="GK27" s="328"/>
      <c r="GL27" s="328"/>
      <c r="GM27" s="328"/>
      <c r="GN27" s="328"/>
      <c r="GO27" s="328"/>
      <c r="GP27" s="328"/>
      <c r="GQ27" s="328"/>
      <c r="GR27" s="328"/>
      <c r="GS27" s="328"/>
      <c r="GT27" s="328"/>
      <c r="GU27" s="328"/>
      <c r="GV27" s="328"/>
      <c r="GW27" s="328"/>
      <c r="GX27" s="328"/>
      <c r="GY27" s="328"/>
      <c r="GZ27" s="328"/>
      <c r="HA27" s="328"/>
      <c r="HB27" s="328"/>
      <c r="HC27" s="328"/>
      <c r="HD27" s="328"/>
      <c r="HE27" s="328"/>
      <c r="HF27" s="328"/>
      <c r="HG27" s="328"/>
      <c r="HH27" s="328"/>
      <c r="HI27" s="328"/>
      <c r="HJ27" s="328"/>
      <c r="HK27" s="328"/>
      <c r="HL27" s="328"/>
      <c r="HM27" s="328"/>
      <c r="HN27" s="328"/>
      <c r="HO27" s="328"/>
      <c r="HP27" s="328"/>
      <c r="HQ27" s="328"/>
      <c r="HR27" s="328"/>
      <c r="HS27" s="328"/>
      <c r="HT27" s="328"/>
      <c r="HU27" s="328"/>
      <c r="HV27" s="328"/>
      <c r="HW27" s="328"/>
      <c r="HX27" s="328"/>
      <c r="HY27" s="328"/>
      <c r="HZ27" s="328"/>
      <c r="IA27" s="328"/>
      <c r="IB27" s="328"/>
      <c r="IC27" s="328"/>
      <c r="ID27" s="328"/>
      <c r="IE27" s="328"/>
      <c r="IF27" s="328"/>
      <c r="IG27" s="328"/>
      <c r="IH27" s="328"/>
      <c r="II27" s="328"/>
      <c r="IJ27" s="328"/>
      <c r="IK27" s="328"/>
      <c r="IL27" s="328"/>
      <c r="IM27" s="328"/>
      <c r="IN27" s="328"/>
      <c r="IO27" s="328"/>
      <c r="IP27" s="328"/>
      <c r="IQ27" s="328"/>
      <c r="IR27" s="328"/>
      <c r="IS27" s="328"/>
      <c r="IT27" s="328"/>
      <c r="IU27" s="328"/>
      <c r="IV27" s="328"/>
      <c r="IW27" s="328"/>
      <c r="IX27" s="328"/>
      <c r="IY27" s="328"/>
      <c r="IZ27" s="328"/>
      <c r="JA27" s="328"/>
      <c r="JB27" s="328"/>
      <c r="JC27" s="328"/>
      <c r="JD27" s="328"/>
      <c r="JE27" s="328"/>
      <c r="JF27" s="328"/>
      <c r="JG27" s="328"/>
      <c r="JH27" s="328"/>
      <c r="JI27" s="328"/>
      <c r="JJ27" s="328"/>
      <c r="JK27" s="328"/>
      <c r="JL27" s="328"/>
      <c r="JM27" s="328"/>
      <c r="JN27" s="328"/>
      <c r="JO27" s="328"/>
      <c r="JP27" s="328"/>
      <c r="JQ27" s="328"/>
      <c r="JR27" s="328"/>
      <c r="JS27" s="328"/>
      <c r="JT27" s="328"/>
      <c r="JU27" s="328"/>
      <c r="JV27" s="328"/>
      <c r="JW27" s="328"/>
      <c r="JX27" s="328"/>
      <c r="JY27" s="328"/>
      <c r="JZ27" s="328"/>
      <c r="KA27" s="328"/>
      <c r="KB27" s="328"/>
      <c r="KC27" s="328"/>
      <c r="KD27" s="328"/>
      <c r="KE27" s="328"/>
      <c r="KF27" s="328"/>
      <c r="KG27" s="328"/>
      <c r="KH27" s="328"/>
      <c r="KI27" s="328"/>
      <c r="KJ27" s="328"/>
      <c r="KK27" s="328"/>
      <c r="KL27" s="328"/>
      <c r="KM27" s="328"/>
      <c r="KN27" s="328"/>
      <c r="KO27" s="328"/>
      <c r="KP27" s="328"/>
      <c r="KQ27" s="328"/>
      <c r="KR27" s="328"/>
      <c r="KS27" s="328"/>
      <c r="KT27" s="328"/>
      <c r="KU27" s="328"/>
      <c r="KV27" s="328"/>
      <c r="KW27" s="328"/>
      <c r="KX27" s="328"/>
      <c r="KY27" s="328"/>
      <c r="KZ27" s="328"/>
      <c r="LA27" s="328"/>
      <c r="LB27" s="328"/>
      <c r="LC27" s="328"/>
      <c r="LD27" s="328"/>
      <c r="LE27" s="328"/>
      <c r="LF27" s="328"/>
      <c r="LG27" s="328"/>
      <c r="LH27" s="328"/>
      <c r="LI27" s="328"/>
      <c r="LJ27" s="328"/>
      <c r="LK27" s="328"/>
      <c r="LL27" s="328"/>
      <c r="LM27" s="328"/>
      <c r="LN27" s="328"/>
      <c r="LO27" s="328"/>
      <c r="LP27" s="328"/>
      <c r="LQ27" s="328"/>
      <c r="LR27" s="328"/>
      <c r="LS27" s="328"/>
      <c r="LT27" s="328"/>
      <c r="LU27" s="328"/>
      <c r="LV27" s="328"/>
      <c r="LW27" s="328"/>
      <c r="LX27" s="328"/>
      <c r="LY27" s="328"/>
      <c r="LZ27" s="328"/>
      <c r="MA27" s="328"/>
      <c r="MB27" s="328"/>
      <c r="MC27" s="328"/>
      <c r="MD27" s="328"/>
      <c r="ME27" s="328"/>
      <c r="MF27" s="328"/>
      <c r="MG27" s="328"/>
      <c r="MH27" s="328"/>
      <c r="MI27" s="328"/>
      <c r="MJ27" s="328"/>
      <c r="MK27" s="328"/>
      <c r="ML27" s="328"/>
      <c r="MM27" s="328"/>
      <c r="MN27" s="328"/>
      <c r="MO27" s="328"/>
      <c r="MP27" s="328"/>
      <c r="MQ27" s="328"/>
      <c r="MR27" s="328"/>
      <c r="MS27" s="328"/>
      <c r="MT27" s="328"/>
      <c r="MU27" s="328"/>
      <c r="MV27" s="328"/>
      <c r="MW27" s="328"/>
      <c r="MX27" s="328"/>
      <c r="MY27" s="328"/>
      <c r="MZ27" s="328"/>
      <c r="NA27" s="328"/>
      <c r="NB27" s="328"/>
      <c r="NC27" s="328"/>
      <c r="ND27" s="328"/>
      <c r="NE27" s="328"/>
      <c r="NF27" s="328"/>
      <c r="NG27" s="328"/>
      <c r="NH27" s="328"/>
      <c r="NI27" s="328"/>
      <c r="NJ27" s="328"/>
      <c r="NK27" s="328"/>
      <c r="NL27" s="328"/>
      <c r="NM27" s="328"/>
      <c r="NN27" s="328"/>
      <c r="NO27" s="328"/>
      <c r="NP27" s="328"/>
      <c r="NQ27" s="328"/>
      <c r="NR27" s="328"/>
      <c r="NS27" s="328"/>
      <c r="NT27" s="328"/>
      <c r="NU27" s="328"/>
      <c r="NV27" s="328"/>
      <c r="NW27" s="328"/>
      <c r="NX27" s="328"/>
      <c r="NY27" s="328"/>
      <c r="NZ27" s="328"/>
      <c r="OA27" s="328"/>
      <c r="OB27" s="328"/>
      <c r="OC27" s="328"/>
      <c r="OD27" s="328"/>
      <c r="OE27" s="328"/>
      <c r="OF27" s="328"/>
      <c r="OG27" s="328"/>
      <c r="OH27" s="328"/>
      <c r="OI27" s="328"/>
      <c r="OJ27" s="328"/>
      <c r="OK27" s="328"/>
      <c r="OL27" s="328"/>
      <c r="OM27" s="328"/>
      <c r="ON27" s="328"/>
      <c r="OO27" s="328"/>
      <c r="OP27" s="328"/>
      <c r="OQ27" s="328"/>
      <c r="OR27" s="328"/>
      <c r="OS27" s="328"/>
      <c r="OT27" s="328"/>
      <c r="OU27" s="328"/>
      <c r="OV27" s="328"/>
      <c r="OW27" s="328"/>
      <c r="OX27" s="328"/>
      <c r="OY27" s="328"/>
      <c r="OZ27" s="328"/>
      <c r="PA27" s="328"/>
      <c r="PB27" s="328"/>
      <c r="PC27" s="328"/>
      <c r="PD27" s="328"/>
      <c r="PE27" s="328"/>
      <c r="PF27" s="328"/>
      <c r="PG27" s="328"/>
      <c r="PH27" s="328"/>
      <c r="PI27" s="328"/>
      <c r="PJ27" s="328"/>
      <c r="PK27" s="328"/>
      <c r="PL27" s="328"/>
      <c r="PM27" s="328"/>
      <c r="PN27" s="328"/>
      <c r="PO27" s="328"/>
      <c r="PP27" s="328"/>
      <c r="PQ27" s="328"/>
      <c r="PR27" s="328"/>
      <c r="PS27" s="328"/>
      <c r="PT27" s="328"/>
      <c r="PU27" s="328"/>
      <c r="PV27" s="328"/>
      <c r="PW27" s="328"/>
      <c r="PX27" s="328"/>
      <c r="PY27" s="328"/>
      <c r="PZ27" s="328"/>
      <c r="QA27" s="328"/>
      <c r="QB27" s="328"/>
      <c r="QC27" s="328"/>
      <c r="QD27" s="328"/>
      <c r="QE27" s="328"/>
      <c r="QF27" s="328"/>
      <c r="QG27" s="328"/>
      <c r="QH27" s="328"/>
      <c r="QI27" s="328"/>
      <c r="QJ27" s="328"/>
      <c r="QK27" s="328"/>
      <c r="QL27" s="328"/>
      <c r="QM27" s="328"/>
      <c r="QN27" s="328"/>
      <c r="QO27" s="328"/>
      <c r="QP27" s="328"/>
      <c r="QQ27" s="328"/>
      <c r="QR27" s="328"/>
      <c r="QS27" s="328"/>
      <c r="QT27" s="328"/>
      <c r="QU27" s="328"/>
      <c r="QV27" s="328"/>
      <c r="QW27" s="328"/>
      <c r="QX27" s="328"/>
      <c r="QY27" s="328"/>
      <c r="QZ27" s="328"/>
      <c r="RA27" s="328"/>
      <c r="RB27" s="328"/>
      <c r="RC27" s="328"/>
      <c r="RD27" s="328"/>
      <c r="RE27" s="328"/>
      <c r="RF27" s="328"/>
      <c r="RG27" s="328"/>
      <c r="RH27" s="328"/>
      <c r="RI27" s="328"/>
      <c r="RJ27" s="328"/>
      <c r="RK27" s="328"/>
      <c r="RL27" s="328"/>
      <c r="RM27" s="328"/>
      <c r="RN27" s="328"/>
      <c r="RO27" s="328"/>
      <c r="RP27" s="328"/>
      <c r="RQ27" s="328"/>
      <c r="RR27" s="328"/>
      <c r="RS27" s="328"/>
      <c r="RT27" s="328"/>
      <c r="RU27" s="328"/>
      <c r="RV27" s="328"/>
      <c r="RW27" s="328"/>
      <c r="RX27" s="328"/>
      <c r="RY27" s="328"/>
      <c r="RZ27" s="328"/>
      <c r="SA27" s="328"/>
      <c r="SB27" s="328"/>
      <c r="SC27" s="328"/>
      <c r="SD27" s="328"/>
      <c r="SE27" s="328"/>
      <c r="SF27" s="328"/>
      <c r="SG27" s="328"/>
      <c r="SH27" s="328"/>
      <c r="SI27" s="328"/>
      <c r="SJ27" s="328"/>
      <c r="SK27" s="328"/>
      <c r="SL27" s="328"/>
      <c r="SM27" s="328"/>
      <c r="SN27" s="328"/>
      <c r="SO27" s="328"/>
      <c r="SP27" s="328"/>
      <c r="SQ27" s="328"/>
      <c r="SR27" s="328"/>
      <c r="SS27" s="328"/>
      <c r="ST27" s="328"/>
      <c r="SU27" s="328"/>
      <c r="SV27" s="328"/>
      <c r="SW27" s="328"/>
      <c r="SX27" s="328"/>
      <c r="SY27" s="328"/>
      <c r="SZ27" s="328"/>
      <c r="TA27" s="328"/>
      <c r="TB27" s="328"/>
      <c r="TC27" s="328"/>
      <c r="TD27" s="328"/>
      <c r="TE27" s="328"/>
      <c r="TF27" s="328"/>
      <c r="TG27" s="328"/>
      <c r="TH27" s="328"/>
      <c r="TI27" s="328"/>
      <c r="TJ27" s="328"/>
      <c r="TK27" s="328"/>
      <c r="TL27" s="328"/>
      <c r="TM27" s="328"/>
      <c r="TN27" s="328"/>
      <c r="TO27" s="328"/>
      <c r="TP27" s="328"/>
      <c r="TQ27" s="328"/>
      <c r="TR27" s="328"/>
      <c r="TS27" s="328"/>
      <c r="TT27" s="328"/>
      <c r="TU27" s="328"/>
      <c r="TV27" s="328"/>
      <c r="TW27" s="328"/>
      <c r="TX27" s="328"/>
      <c r="TY27" s="328"/>
      <c r="TZ27" s="328"/>
      <c r="UA27" s="328"/>
      <c r="UB27" s="328"/>
      <c r="UC27" s="328"/>
      <c r="UD27" s="328"/>
      <c r="UE27" s="328"/>
      <c r="UF27" s="328"/>
      <c r="UG27" s="328"/>
      <c r="UH27" s="328"/>
      <c r="UI27" s="328"/>
      <c r="UJ27" s="328"/>
      <c r="UK27" s="328"/>
      <c r="UL27" s="328"/>
      <c r="UM27" s="328"/>
      <c r="UN27" s="328"/>
      <c r="UO27" s="328"/>
      <c r="UP27" s="328"/>
      <c r="UQ27" s="328"/>
      <c r="UR27" s="328"/>
      <c r="US27" s="328"/>
      <c r="UT27" s="328"/>
      <c r="UU27" s="328"/>
      <c r="UV27" s="328"/>
      <c r="UW27" s="328"/>
      <c r="UX27" s="328"/>
      <c r="UY27" s="328"/>
      <c r="UZ27" s="328"/>
      <c r="VA27" s="328"/>
      <c r="VB27" s="328"/>
      <c r="VC27" s="328"/>
      <c r="VD27" s="328"/>
      <c r="VE27" s="328"/>
      <c r="VF27" s="328"/>
      <c r="VG27" s="328"/>
      <c r="VH27" s="328"/>
      <c r="VI27" s="328"/>
      <c r="VJ27" s="328"/>
      <c r="VK27" s="328"/>
      <c r="VL27" s="328"/>
      <c r="VM27" s="328"/>
      <c r="VN27" s="328"/>
      <c r="VO27" s="328"/>
      <c r="VP27" s="328"/>
      <c r="VQ27" s="328"/>
      <c r="VR27" s="328"/>
      <c r="VS27" s="328"/>
      <c r="VT27" s="328"/>
      <c r="VU27" s="328"/>
      <c r="VV27" s="328"/>
      <c r="VW27" s="328"/>
      <c r="VX27" s="328"/>
      <c r="VY27" s="328"/>
      <c r="VZ27" s="328"/>
      <c r="WA27" s="328"/>
      <c r="WB27" s="328"/>
      <c r="WC27" s="328"/>
      <c r="WD27" s="328"/>
      <c r="WE27" s="328"/>
      <c r="WF27" s="328"/>
      <c r="WG27" s="328"/>
      <c r="WH27" s="328"/>
      <c r="WI27" s="328"/>
      <c r="WJ27" s="328"/>
      <c r="WK27" s="328"/>
      <c r="WL27" s="328"/>
      <c r="WM27" s="328"/>
      <c r="WN27" s="328"/>
      <c r="WO27" s="328"/>
      <c r="WP27" s="328"/>
      <c r="WQ27" s="328"/>
      <c r="WR27" s="328"/>
      <c r="WS27" s="328"/>
      <c r="WT27" s="328"/>
      <c r="WU27" s="328"/>
      <c r="WV27" s="328"/>
      <c r="WW27" s="328"/>
      <c r="WX27" s="328"/>
      <c r="WY27" s="328"/>
      <c r="WZ27" s="328"/>
      <c r="XA27" s="328"/>
      <c r="XB27" s="328"/>
      <c r="XC27" s="328"/>
      <c r="XD27" s="328"/>
      <c r="XE27" s="328"/>
      <c r="XF27" s="328"/>
      <c r="XG27" s="328"/>
      <c r="XH27" s="328"/>
      <c r="XI27" s="328"/>
      <c r="XJ27" s="328"/>
      <c r="XK27" s="328"/>
      <c r="XL27" s="328"/>
      <c r="XM27" s="328"/>
      <c r="XN27" s="328"/>
      <c r="XO27" s="328"/>
      <c r="XP27" s="328"/>
      <c r="XQ27" s="328"/>
      <c r="XR27" s="328"/>
      <c r="XS27" s="328"/>
      <c r="XT27" s="328"/>
      <c r="XU27" s="328"/>
      <c r="XV27" s="328"/>
      <c r="XW27" s="328"/>
      <c r="XX27" s="328"/>
      <c r="XY27" s="328"/>
      <c r="XZ27" s="328"/>
      <c r="YA27" s="328"/>
      <c r="YB27" s="328"/>
      <c r="YC27" s="328"/>
      <c r="YD27" s="328"/>
      <c r="YE27" s="328"/>
      <c r="YF27" s="328"/>
      <c r="YG27" s="328"/>
      <c r="YH27" s="328"/>
      <c r="YI27" s="328"/>
      <c r="YJ27" s="328"/>
      <c r="YK27" s="328"/>
      <c r="YL27" s="328"/>
      <c r="YM27" s="328"/>
      <c r="YN27" s="328"/>
      <c r="YO27" s="328"/>
      <c r="YP27" s="328"/>
      <c r="YQ27" s="328"/>
      <c r="YR27" s="328"/>
      <c r="YS27" s="328"/>
      <c r="YT27" s="328"/>
      <c r="YU27" s="328"/>
      <c r="YV27" s="328"/>
      <c r="YW27" s="328"/>
      <c r="YX27" s="328"/>
      <c r="YY27" s="328"/>
      <c r="YZ27" s="328"/>
      <c r="ZA27" s="328"/>
      <c r="ZB27" s="328"/>
      <c r="ZC27" s="328"/>
      <c r="ZD27" s="328"/>
      <c r="ZE27" s="328"/>
      <c r="ZF27" s="328"/>
      <c r="ZG27" s="328"/>
      <c r="ZH27" s="328"/>
      <c r="ZI27" s="328"/>
      <c r="ZJ27" s="328"/>
      <c r="ZK27" s="328"/>
      <c r="ZL27" s="328"/>
      <c r="ZM27" s="328"/>
      <c r="ZN27" s="328"/>
      <c r="ZO27" s="328"/>
      <c r="ZP27" s="328"/>
      <c r="ZQ27" s="328"/>
      <c r="ZR27" s="328"/>
      <c r="ZS27" s="328"/>
      <c r="ZT27" s="328"/>
      <c r="ZU27" s="328"/>
      <c r="ZV27" s="328"/>
      <c r="ZW27" s="328"/>
      <c r="ZX27" s="328"/>
      <c r="ZY27" s="328"/>
      <c r="ZZ27" s="328"/>
      <c r="AAA27" s="328"/>
      <c r="AAB27" s="328"/>
      <c r="AAC27" s="328"/>
      <c r="AAD27" s="328"/>
      <c r="AAE27" s="328"/>
      <c r="AAF27" s="328"/>
      <c r="AAG27" s="328"/>
      <c r="AAH27" s="328"/>
      <c r="AAI27" s="328"/>
      <c r="AAJ27" s="328"/>
      <c r="AAK27" s="328"/>
      <c r="AAL27" s="328"/>
      <c r="AAM27" s="328"/>
      <c r="AAN27" s="328"/>
      <c r="AAO27" s="328"/>
      <c r="AAP27" s="328"/>
      <c r="AAQ27" s="328"/>
      <c r="AAR27" s="328"/>
      <c r="AAS27" s="328"/>
      <c r="AAT27" s="328"/>
      <c r="AAU27" s="328"/>
      <c r="AAV27" s="328"/>
      <c r="AAW27" s="328"/>
      <c r="AAX27" s="328"/>
      <c r="AAY27" s="328"/>
      <c r="AAZ27" s="328"/>
      <c r="ABA27" s="328"/>
      <c r="ABB27" s="328"/>
      <c r="ABC27" s="328"/>
      <c r="ABD27" s="328"/>
      <c r="ABE27" s="328"/>
      <c r="ABF27" s="328"/>
      <c r="ABG27" s="328"/>
      <c r="ABH27" s="328"/>
      <c r="ABI27" s="328"/>
      <c r="ABJ27" s="328"/>
      <c r="ABK27" s="328"/>
      <c r="ABL27" s="328"/>
      <c r="ABM27" s="328"/>
      <c r="ABN27" s="328"/>
      <c r="ABO27" s="328"/>
      <c r="ABP27" s="328"/>
      <c r="ABQ27" s="328"/>
      <c r="ABR27" s="328"/>
      <c r="ABS27" s="328"/>
      <c r="ABT27" s="328"/>
      <c r="ABU27" s="328"/>
      <c r="ABV27" s="328"/>
      <c r="ABW27" s="328"/>
      <c r="ABX27" s="328"/>
      <c r="ABY27" s="328"/>
      <c r="ABZ27" s="328"/>
      <c r="ACA27" s="328"/>
      <c r="ACB27" s="328"/>
      <c r="ACC27" s="328"/>
      <c r="ACD27" s="328"/>
      <c r="ACE27" s="328"/>
      <c r="ACF27" s="328"/>
      <c r="ACG27" s="328"/>
      <c r="ACH27" s="328"/>
      <c r="ACI27" s="328"/>
      <c r="ACJ27" s="328"/>
      <c r="ACK27" s="328"/>
      <c r="ACL27" s="328"/>
      <c r="ACM27" s="328"/>
      <c r="ACN27" s="328"/>
      <c r="ACO27" s="328"/>
      <c r="ACP27" s="328"/>
      <c r="ACQ27" s="328"/>
      <c r="ACR27" s="328"/>
      <c r="ACS27" s="328"/>
      <c r="ACT27" s="328"/>
      <c r="ACU27" s="328"/>
      <c r="ACV27" s="328"/>
      <c r="ACW27" s="328"/>
      <c r="ACX27" s="328"/>
      <c r="ACY27" s="328"/>
      <c r="ACZ27" s="328"/>
      <c r="ADA27" s="328"/>
      <c r="ADB27" s="328"/>
      <c r="ADC27" s="328"/>
      <c r="ADD27" s="328"/>
      <c r="ADE27" s="328"/>
      <c r="ADF27" s="328"/>
      <c r="ADG27" s="328"/>
      <c r="ADH27" s="328"/>
      <c r="ADI27" s="328"/>
      <c r="ADJ27" s="328"/>
      <c r="ADK27" s="328"/>
      <c r="ADL27" s="328"/>
      <c r="ADM27" s="328"/>
      <c r="ADN27" s="328"/>
      <c r="ADO27" s="328"/>
      <c r="ADP27" s="328"/>
      <c r="ADQ27" s="328"/>
      <c r="ADR27" s="328"/>
      <c r="ADS27" s="328"/>
      <c r="ADT27" s="328"/>
      <c r="ADU27" s="328"/>
      <c r="ADV27" s="328"/>
      <c r="ADW27" s="328"/>
      <c r="ADX27" s="328"/>
      <c r="ADY27" s="328"/>
      <c r="ADZ27" s="328"/>
      <c r="AEA27" s="328"/>
      <c r="AEB27" s="328"/>
      <c r="AEC27" s="328"/>
      <c r="AED27" s="328"/>
      <c r="AEE27" s="328"/>
      <c r="AEF27" s="328"/>
      <c r="AEG27" s="328"/>
      <c r="AEH27" s="328"/>
      <c r="AEI27" s="328"/>
      <c r="AEJ27" s="328"/>
      <c r="AEK27" s="328"/>
      <c r="AEL27" s="328"/>
      <c r="AEM27" s="328"/>
      <c r="AEN27" s="328"/>
      <c r="AEO27" s="328"/>
      <c r="AEP27" s="328"/>
      <c r="AEQ27" s="328"/>
      <c r="AER27" s="328"/>
      <c r="AES27" s="328"/>
      <c r="AET27" s="328"/>
      <c r="AEU27" s="328"/>
      <c r="AEV27" s="328"/>
      <c r="AEW27" s="328"/>
      <c r="AEX27" s="328"/>
      <c r="AEY27" s="328"/>
      <c r="AEZ27" s="328"/>
      <c r="AFA27" s="328"/>
      <c r="AFB27" s="328"/>
      <c r="AFC27" s="328"/>
      <c r="AFD27" s="328"/>
      <c r="AFE27" s="328"/>
      <c r="AFF27" s="328"/>
      <c r="AFG27" s="328"/>
      <c r="AFH27" s="328"/>
      <c r="AFI27" s="328"/>
      <c r="AFJ27" s="328"/>
      <c r="AFK27" s="328"/>
      <c r="AFL27" s="328"/>
      <c r="AFM27" s="328"/>
      <c r="AFN27" s="328"/>
      <c r="AFO27" s="328"/>
      <c r="AFP27" s="328"/>
      <c r="AFQ27" s="328"/>
      <c r="AFR27" s="328"/>
      <c r="AFS27" s="328"/>
      <c r="AFT27" s="328"/>
      <c r="AFU27" s="328"/>
      <c r="AFV27" s="328"/>
      <c r="AFW27" s="328"/>
      <c r="AFX27" s="328"/>
      <c r="AFY27" s="328"/>
      <c r="AFZ27" s="328"/>
      <c r="AGA27" s="328"/>
      <c r="AGB27" s="328"/>
      <c r="AGC27" s="328"/>
      <c r="AGD27" s="328"/>
      <c r="AGE27" s="328"/>
      <c r="AGF27" s="328"/>
      <c r="AGG27" s="328"/>
      <c r="AGH27" s="328"/>
      <c r="AGI27" s="328"/>
      <c r="AGJ27" s="328"/>
      <c r="AGK27" s="328"/>
      <c r="AGL27" s="328"/>
      <c r="AGM27" s="328"/>
      <c r="AGN27" s="328"/>
      <c r="AGO27" s="328"/>
      <c r="AGP27" s="328"/>
      <c r="AGQ27" s="328"/>
      <c r="AGR27" s="328"/>
      <c r="AGS27" s="328"/>
      <c r="AGT27" s="328"/>
      <c r="AGU27" s="328"/>
      <c r="AGV27" s="328"/>
      <c r="AGW27" s="328"/>
      <c r="AGX27" s="328"/>
      <c r="AGY27" s="328"/>
      <c r="AGZ27" s="328"/>
      <c r="AHA27" s="328"/>
      <c r="AHB27" s="328"/>
      <c r="AHC27" s="328"/>
      <c r="AHD27" s="328"/>
      <c r="AHE27" s="328"/>
      <c r="AHF27" s="328"/>
      <c r="AHG27" s="328"/>
      <c r="AHH27" s="328"/>
      <c r="AHI27" s="328"/>
      <c r="AHJ27" s="328"/>
      <c r="AHK27" s="328"/>
      <c r="AHL27" s="328"/>
      <c r="AHM27" s="328"/>
      <c r="AHN27" s="328"/>
      <c r="AHO27" s="328"/>
      <c r="AHP27" s="328"/>
      <c r="AHQ27" s="328"/>
      <c r="AHR27" s="328"/>
      <c r="AHS27" s="328"/>
      <c r="AHT27" s="328"/>
      <c r="AHU27" s="328"/>
      <c r="AHV27" s="328"/>
      <c r="AHW27" s="328"/>
      <c r="AHX27" s="328"/>
      <c r="AHY27" s="328"/>
      <c r="AHZ27" s="328"/>
      <c r="AIA27" s="328"/>
      <c r="AIB27" s="328"/>
      <c r="AIC27" s="328"/>
      <c r="AID27" s="328"/>
      <c r="AIE27" s="328"/>
      <c r="AIF27" s="328"/>
      <c r="AIG27" s="328"/>
      <c r="AIH27" s="328"/>
      <c r="AII27" s="328"/>
      <c r="AIJ27" s="328"/>
      <c r="AIK27" s="328"/>
      <c r="AIL27" s="328"/>
      <c r="AIM27" s="328"/>
      <c r="AIN27" s="328"/>
      <c r="AIO27" s="328"/>
      <c r="AIP27" s="328"/>
      <c r="AIQ27" s="328"/>
      <c r="AIR27" s="328"/>
      <c r="AIS27" s="328"/>
      <c r="AIT27" s="328"/>
      <c r="AIU27" s="328"/>
      <c r="AIV27" s="328"/>
      <c r="AIW27" s="328"/>
      <c r="AIX27" s="328"/>
      <c r="AIY27" s="328"/>
      <c r="AIZ27" s="328"/>
      <c r="AJA27" s="328"/>
      <c r="AJB27" s="328"/>
      <c r="AJC27" s="328"/>
      <c r="AJD27" s="328"/>
      <c r="AJE27" s="328"/>
      <c r="AJF27" s="328"/>
      <c r="AJG27" s="328"/>
      <c r="AJH27" s="328"/>
      <c r="AJI27" s="328"/>
      <c r="AJJ27" s="328"/>
      <c r="AJK27" s="328"/>
      <c r="AJL27" s="328"/>
      <c r="AJM27" s="328"/>
      <c r="AJN27" s="328"/>
      <c r="AJO27" s="328"/>
      <c r="AJP27" s="328"/>
      <c r="AJQ27" s="328"/>
      <c r="AJR27" s="328"/>
      <c r="AJS27" s="328"/>
      <c r="AJT27" s="328"/>
      <c r="AJU27" s="328"/>
      <c r="AJV27" s="328"/>
      <c r="AJW27" s="328"/>
      <c r="AJX27" s="328"/>
      <c r="AJY27" s="328"/>
      <c r="AJZ27" s="328"/>
      <c r="AKA27" s="328"/>
      <c r="AKB27" s="328"/>
      <c r="AKC27" s="328"/>
      <c r="AKD27" s="328"/>
      <c r="AKE27" s="328"/>
      <c r="AKF27" s="328"/>
      <c r="AKG27" s="328"/>
      <c r="AKH27" s="328"/>
      <c r="AKI27" s="328"/>
      <c r="AKJ27" s="328"/>
      <c r="AKK27" s="328"/>
      <c r="AKL27" s="328"/>
      <c r="AKM27" s="328"/>
      <c r="AKN27" s="328"/>
      <c r="AKO27" s="328"/>
      <c r="AKP27" s="328"/>
      <c r="AKQ27" s="328"/>
      <c r="AKR27" s="328"/>
      <c r="AKS27" s="328"/>
      <c r="AKT27" s="328"/>
      <c r="AKU27" s="328"/>
      <c r="AKV27" s="328"/>
      <c r="AKW27" s="328"/>
      <c r="AKX27" s="328"/>
      <c r="AKY27" s="328"/>
      <c r="AKZ27" s="328"/>
      <c r="ALA27" s="328"/>
      <c r="ALB27" s="328"/>
      <c r="ALC27" s="328"/>
      <c r="ALD27" s="328"/>
      <c r="ALE27" s="328"/>
      <c r="ALF27" s="328"/>
      <c r="ALG27" s="328"/>
      <c r="ALH27" s="328"/>
      <c r="ALI27" s="328"/>
      <c r="ALJ27" s="328"/>
      <c r="ALK27" s="328"/>
      <c r="ALL27" s="328"/>
      <c r="ALM27" s="328"/>
      <c r="ALN27" s="328"/>
      <c r="ALO27" s="328"/>
      <c r="ALP27" s="328"/>
      <c r="ALQ27" s="328"/>
      <c r="ALR27" s="328"/>
      <c r="ALS27" s="328"/>
      <c r="ALT27" s="328"/>
      <c r="ALU27" s="328"/>
      <c r="ALV27" s="328"/>
      <c r="ALW27" s="328"/>
      <c r="ALX27" s="328"/>
      <c r="ALY27" s="328"/>
      <c r="ALZ27" s="328"/>
      <c r="AMA27" s="328"/>
      <c r="AMB27" s="328"/>
      <c r="AMC27" s="328"/>
      <c r="AMD27" s="328"/>
      <c r="AME27" s="328"/>
      <c r="AMF27" s="328"/>
      <c r="AMG27" s="328"/>
      <c r="AMH27" s="328"/>
      <c r="AMI27" s="328"/>
      <c r="AMJ27" s="328"/>
    </row>
    <row r="28" spans="1:1024" ht="15.75" customHeight="1" x14ac:dyDescent="0.35">
      <c r="A28" s="436" t="s">
        <v>9</v>
      </c>
      <c r="B28" s="437" t="s">
        <v>2049</v>
      </c>
      <c r="C28" s="438" t="s">
        <v>8490</v>
      </c>
      <c r="D28" s="436"/>
      <c r="E28" s="436" t="s">
        <v>122</v>
      </c>
      <c r="F28" s="436"/>
      <c r="G28" s="436" t="s">
        <v>454</v>
      </c>
      <c r="H28" s="436" t="s">
        <v>13</v>
      </c>
      <c r="I28" s="436" t="s">
        <v>221</v>
      </c>
      <c r="J28" s="436" t="s">
        <v>269</v>
      </c>
      <c r="K28" s="439"/>
      <c r="L28" s="436" t="s">
        <v>272</v>
      </c>
      <c r="M28" s="436"/>
      <c r="N28" s="436" t="s">
        <v>300</v>
      </c>
      <c r="O28" s="440" t="s">
        <v>2051</v>
      </c>
      <c r="P28" s="441" t="s">
        <v>2052</v>
      </c>
      <c r="Q28" s="442">
        <v>0</v>
      </c>
      <c r="R28" s="442">
        <v>0</v>
      </c>
      <c r="S28" s="442">
        <v>0</v>
      </c>
      <c r="T28" s="442">
        <v>0</v>
      </c>
      <c r="U28" s="442">
        <v>0</v>
      </c>
      <c r="V28" s="442">
        <v>0</v>
      </c>
      <c r="W28" s="442">
        <v>0</v>
      </c>
      <c r="X28" s="442">
        <v>0</v>
      </c>
      <c r="Y28" s="442"/>
      <c r="Z28" s="442">
        <v>0</v>
      </c>
      <c r="AA28" s="442">
        <v>0</v>
      </c>
      <c r="AB28" s="442">
        <v>0</v>
      </c>
      <c r="AC28" s="442">
        <v>0</v>
      </c>
      <c r="AD28" s="442">
        <v>0</v>
      </c>
      <c r="AE28" s="442">
        <v>0</v>
      </c>
      <c r="AF28" s="442">
        <v>0</v>
      </c>
      <c r="AG28" s="442">
        <v>0</v>
      </c>
      <c r="AH28" s="442">
        <v>0</v>
      </c>
      <c r="AI28" s="442">
        <v>0</v>
      </c>
      <c r="AJ28" s="442">
        <v>0</v>
      </c>
      <c r="AK28" s="442">
        <v>0</v>
      </c>
      <c r="AL28" s="442">
        <v>0</v>
      </c>
      <c r="AM28" s="442">
        <v>0</v>
      </c>
      <c r="AN28" s="442">
        <v>0</v>
      </c>
      <c r="AO28" s="442">
        <v>0</v>
      </c>
      <c r="AP28" s="436">
        <v>1</v>
      </c>
      <c r="AQ28" s="442">
        <v>0</v>
      </c>
      <c r="AR28" s="436">
        <v>1</v>
      </c>
      <c r="AS28" s="436">
        <v>1</v>
      </c>
      <c r="AT28" s="436">
        <v>1</v>
      </c>
      <c r="AU28" s="442">
        <v>0</v>
      </c>
      <c r="AV28" s="442">
        <v>0</v>
      </c>
      <c r="AW28" s="436">
        <v>1</v>
      </c>
      <c r="AX28" s="442">
        <v>0</v>
      </c>
      <c r="AY28" s="436">
        <v>1</v>
      </c>
      <c r="AZ28" s="442">
        <v>0</v>
      </c>
      <c r="BA28" s="442">
        <v>0</v>
      </c>
      <c r="BB28" s="436">
        <v>1</v>
      </c>
      <c r="BC28" s="436">
        <v>1</v>
      </c>
      <c r="BD28" s="442">
        <v>0</v>
      </c>
      <c r="BE28" s="442">
        <v>0</v>
      </c>
      <c r="BF28" s="442">
        <v>0</v>
      </c>
      <c r="BG28" s="442">
        <v>0</v>
      </c>
      <c r="BH28" s="442">
        <v>0</v>
      </c>
      <c r="BI28" s="442">
        <v>0</v>
      </c>
      <c r="BJ28" s="442">
        <v>0</v>
      </c>
      <c r="BK28" s="442">
        <v>0</v>
      </c>
      <c r="BL28" s="442">
        <v>0</v>
      </c>
      <c r="BM28" s="442">
        <v>0</v>
      </c>
      <c r="BN28" s="442">
        <v>0</v>
      </c>
      <c r="BO28" s="442">
        <v>0</v>
      </c>
      <c r="BP28" s="442">
        <v>0</v>
      </c>
      <c r="BQ28" s="442">
        <v>0</v>
      </c>
      <c r="BR28" s="436">
        <v>1</v>
      </c>
      <c r="BS28" s="436">
        <v>1</v>
      </c>
      <c r="BT28" s="436">
        <v>1</v>
      </c>
      <c r="BU28" s="436">
        <v>1</v>
      </c>
      <c r="BV28" s="436">
        <v>1</v>
      </c>
      <c r="BW28" s="442">
        <v>0</v>
      </c>
      <c r="BX28" s="442">
        <v>0</v>
      </c>
      <c r="BY28" s="442">
        <v>0</v>
      </c>
      <c r="BZ28" s="442">
        <v>0</v>
      </c>
      <c r="CA28" s="442">
        <v>0</v>
      </c>
      <c r="CB28" s="443">
        <v>0</v>
      </c>
      <c r="CC28" s="442">
        <v>0</v>
      </c>
      <c r="CD28" s="442">
        <v>0</v>
      </c>
      <c r="CE28" s="442">
        <v>0</v>
      </c>
      <c r="CF28" s="442">
        <v>0</v>
      </c>
      <c r="CG28" s="442">
        <v>0</v>
      </c>
      <c r="CH28" s="442">
        <v>0</v>
      </c>
      <c r="CI28" s="442">
        <v>0</v>
      </c>
      <c r="CJ28" s="442">
        <v>0</v>
      </c>
      <c r="CK28" s="442">
        <v>0</v>
      </c>
      <c r="CL28" s="442">
        <v>0</v>
      </c>
      <c r="CM28" s="442">
        <v>0</v>
      </c>
      <c r="CN28" s="442">
        <v>0</v>
      </c>
      <c r="CO28" s="442">
        <v>0</v>
      </c>
      <c r="CP28" s="442">
        <v>0</v>
      </c>
      <c r="CQ28" s="442">
        <v>0</v>
      </c>
      <c r="CR28" s="442">
        <v>0</v>
      </c>
      <c r="CS28" s="442">
        <v>0</v>
      </c>
      <c r="CT28" s="442">
        <v>0</v>
      </c>
      <c r="CU28" s="442">
        <v>0</v>
      </c>
      <c r="CV28" s="444">
        <v>0</v>
      </c>
      <c r="CW28" s="439">
        <f t="shared" si="1"/>
        <v>13</v>
      </c>
      <c r="CX28" s="439">
        <v>1</v>
      </c>
      <c r="CY28" s="439">
        <v>0</v>
      </c>
      <c r="CZ28" s="439">
        <v>0</v>
      </c>
      <c r="DA28" s="439">
        <v>1</v>
      </c>
      <c r="DB28" s="445"/>
      <c r="DC28" s="439"/>
      <c r="DD28" s="439"/>
      <c r="DE28" s="439" t="s">
        <v>624</v>
      </c>
      <c r="DF28" s="439" t="s">
        <v>2054</v>
      </c>
      <c r="DG28" s="439"/>
      <c r="DH28" s="439"/>
      <c r="DI28" s="439"/>
      <c r="DJ28" s="439">
        <v>1</v>
      </c>
      <c r="DK28" s="439" t="s">
        <v>2055</v>
      </c>
      <c r="DL28" s="439"/>
      <c r="DM28" s="439"/>
      <c r="DN28" s="439"/>
      <c r="DO28" s="439"/>
      <c r="DP28" s="439"/>
      <c r="DQ28" s="439"/>
      <c r="DR28" s="439"/>
      <c r="DS28" s="439"/>
      <c r="DT28" s="439"/>
      <c r="DU28" s="439"/>
      <c r="DV28" s="439"/>
      <c r="DW28" s="439"/>
      <c r="DX28" s="439"/>
      <c r="DY28" s="439"/>
      <c r="DZ28" s="439"/>
      <c r="EA28" s="439"/>
      <c r="EB28" s="439"/>
      <c r="EC28" s="439"/>
      <c r="ED28" s="439"/>
      <c r="EE28" s="439"/>
      <c r="EF28" s="439"/>
      <c r="EG28" s="439"/>
      <c r="EH28" s="439"/>
      <c r="EI28" s="439"/>
      <c r="EJ28" s="439"/>
      <c r="EK28" s="439"/>
      <c r="EL28" s="439"/>
      <c r="EM28" s="439"/>
      <c r="EN28" s="439"/>
      <c r="EO28" s="439"/>
      <c r="EP28" s="439"/>
      <c r="EQ28" s="439"/>
      <c r="ER28" s="439"/>
      <c r="ES28" s="439"/>
      <c r="ET28" s="439"/>
      <c r="EU28" s="439"/>
      <c r="EV28" s="439"/>
      <c r="EW28" s="439"/>
      <c r="EX28" s="439"/>
      <c r="EY28" s="439"/>
      <c r="EZ28" s="439"/>
      <c r="FA28" s="439"/>
      <c r="FB28" s="439"/>
      <c r="FC28" s="439"/>
      <c r="FD28" s="439"/>
      <c r="FE28" s="439"/>
      <c r="FF28" s="439"/>
      <c r="FG28" s="439"/>
      <c r="FH28" s="439"/>
      <c r="FI28" s="439"/>
      <c r="FJ28" s="439"/>
      <c r="FK28" s="439"/>
      <c r="FL28" s="439"/>
      <c r="FM28" s="439"/>
      <c r="FN28" s="439"/>
      <c r="FO28" s="439"/>
      <c r="FP28" s="439"/>
      <c r="FQ28" s="439"/>
      <c r="FR28" s="439"/>
      <c r="FS28" s="439"/>
      <c r="FT28" s="439"/>
      <c r="FU28" s="439"/>
      <c r="FV28" s="439"/>
      <c r="FW28" s="439"/>
      <c r="FX28" s="439"/>
      <c r="FY28" s="439"/>
      <c r="FZ28" s="439"/>
      <c r="GA28" s="439"/>
      <c r="GB28" s="439"/>
      <c r="GC28" s="439"/>
      <c r="GD28" s="439"/>
      <c r="GE28" s="439"/>
      <c r="GF28" s="439"/>
      <c r="GG28" s="439"/>
      <c r="GH28" s="439"/>
      <c r="GI28" s="439"/>
      <c r="GJ28" s="439"/>
      <c r="GK28" s="439"/>
      <c r="GL28" s="439"/>
      <c r="GM28" s="439"/>
      <c r="GN28" s="439"/>
      <c r="GO28" s="439"/>
      <c r="GP28" s="439"/>
      <c r="GQ28" s="439"/>
      <c r="GR28" s="439"/>
      <c r="GS28" s="439"/>
      <c r="GT28" s="439"/>
      <c r="GU28" s="439"/>
      <c r="GV28" s="439"/>
      <c r="GW28" s="439"/>
      <c r="GX28" s="439"/>
      <c r="GY28" s="439"/>
      <c r="GZ28" s="439"/>
      <c r="HA28" s="439"/>
      <c r="HB28" s="439"/>
      <c r="HC28" s="439"/>
      <c r="HD28" s="439"/>
      <c r="HE28" s="439"/>
      <c r="HF28" s="439"/>
      <c r="HG28" s="439"/>
      <c r="HH28" s="439"/>
      <c r="HI28" s="439"/>
      <c r="HJ28" s="439"/>
      <c r="HK28" s="439"/>
      <c r="HL28" s="439"/>
      <c r="HM28" s="439"/>
      <c r="HN28" s="439"/>
      <c r="HO28" s="439"/>
      <c r="HP28" s="439"/>
      <c r="HQ28" s="439"/>
      <c r="HR28" s="439"/>
      <c r="HS28" s="439"/>
      <c r="HT28" s="439"/>
      <c r="HU28" s="439"/>
      <c r="HV28" s="439"/>
      <c r="HW28" s="439"/>
      <c r="HX28" s="439"/>
      <c r="HY28" s="439"/>
      <c r="HZ28" s="439"/>
      <c r="IA28" s="439"/>
      <c r="IB28" s="439"/>
      <c r="IC28" s="439"/>
      <c r="ID28" s="439"/>
      <c r="IE28" s="439"/>
      <c r="IF28" s="439"/>
      <c r="IG28" s="439"/>
      <c r="IH28" s="439"/>
      <c r="II28" s="439"/>
      <c r="IJ28" s="439"/>
      <c r="IK28" s="439"/>
      <c r="IL28" s="439"/>
      <c r="IM28" s="439"/>
      <c r="IN28" s="439"/>
      <c r="IO28" s="439"/>
      <c r="IP28" s="439"/>
      <c r="IQ28" s="439"/>
      <c r="IR28" s="439"/>
      <c r="IS28" s="439"/>
      <c r="IT28" s="439"/>
      <c r="IU28" s="439"/>
      <c r="IV28" s="439"/>
      <c r="IW28" s="439"/>
      <c r="IX28" s="439"/>
      <c r="IY28" s="439"/>
      <c r="IZ28" s="439"/>
      <c r="JA28" s="439"/>
      <c r="JB28" s="439"/>
      <c r="JC28" s="439"/>
      <c r="JD28" s="439"/>
      <c r="JE28" s="439"/>
      <c r="JF28" s="439"/>
      <c r="JG28" s="439"/>
      <c r="JH28" s="439"/>
      <c r="JI28" s="439"/>
      <c r="JJ28" s="439"/>
      <c r="JK28" s="439"/>
      <c r="JL28" s="439"/>
      <c r="JM28" s="439"/>
      <c r="JN28" s="439"/>
      <c r="JO28" s="439"/>
      <c r="JP28" s="439"/>
      <c r="JQ28" s="439"/>
      <c r="JR28" s="439"/>
      <c r="JS28" s="439"/>
      <c r="JT28" s="439"/>
      <c r="JU28" s="439"/>
      <c r="JV28" s="439"/>
      <c r="JW28" s="439"/>
      <c r="JX28" s="439"/>
      <c r="JY28" s="439"/>
      <c r="JZ28" s="439"/>
      <c r="KA28" s="439"/>
      <c r="KB28" s="439"/>
      <c r="KC28" s="439"/>
      <c r="KD28" s="439"/>
      <c r="KE28" s="439"/>
      <c r="KF28" s="439"/>
      <c r="KG28" s="439"/>
      <c r="KH28" s="439"/>
      <c r="KI28" s="439"/>
      <c r="KJ28" s="439"/>
      <c r="KK28" s="439"/>
      <c r="KL28" s="439"/>
      <c r="KM28" s="439"/>
      <c r="KN28" s="439"/>
      <c r="KO28" s="439"/>
      <c r="KP28" s="439"/>
      <c r="KQ28" s="439"/>
      <c r="KR28" s="439"/>
      <c r="KS28" s="439"/>
      <c r="KT28" s="439"/>
      <c r="KU28" s="439"/>
      <c r="KV28" s="439"/>
      <c r="KW28" s="439"/>
      <c r="KX28" s="439"/>
      <c r="KY28" s="439"/>
      <c r="KZ28" s="439"/>
      <c r="LA28" s="439"/>
      <c r="LB28" s="439"/>
      <c r="LC28" s="439"/>
      <c r="LD28" s="439"/>
      <c r="LE28" s="439"/>
      <c r="LF28" s="439"/>
      <c r="LG28" s="439"/>
      <c r="LH28" s="439"/>
      <c r="LI28" s="439"/>
      <c r="LJ28" s="439"/>
      <c r="LK28" s="439"/>
      <c r="LL28" s="439"/>
      <c r="LM28" s="439"/>
      <c r="LN28" s="439"/>
      <c r="LO28" s="439"/>
      <c r="LP28" s="439"/>
      <c r="LQ28" s="439"/>
      <c r="LR28" s="439"/>
      <c r="LS28" s="439"/>
      <c r="LT28" s="439"/>
      <c r="LU28" s="439"/>
      <c r="LV28" s="439"/>
      <c r="LW28" s="439"/>
      <c r="LX28" s="439"/>
      <c r="LY28" s="439"/>
      <c r="LZ28" s="439"/>
      <c r="MA28" s="439"/>
      <c r="MB28" s="439"/>
      <c r="MC28" s="439"/>
      <c r="MD28" s="439"/>
      <c r="ME28" s="439"/>
      <c r="MF28" s="439"/>
      <c r="MG28" s="439"/>
      <c r="MH28" s="439"/>
      <c r="MI28" s="439"/>
      <c r="MJ28" s="439"/>
      <c r="MK28" s="439"/>
      <c r="ML28" s="439"/>
      <c r="MM28" s="439"/>
      <c r="MN28" s="439"/>
      <c r="MO28" s="439"/>
      <c r="MP28" s="439"/>
      <c r="MQ28" s="439"/>
      <c r="MR28" s="439"/>
      <c r="MS28" s="439"/>
      <c r="MT28" s="439"/>
      <c r="MU28" s="439"/>
      <c r="MV28" s="439"/>
      <c r="MW28" s="439"/>
      <c r="MX28" s="439"/>
      <c r="MY28" s="439"/>
      <c r="MZ28" s="439"/>
      <c r="NA28" s="439"/>
      <c r="NB28" s="439"/>
      <c r="NC28" s="439"/>
      <c r="ND28" s="439"/>
      <c r="NE28" s="439"/>
      <c r="NF28" s="439"/>
      <c r="NG28" s="439"/>
      <c r="NH28" s="439"/>
      <c r="NI28" s="439"/>
      <c r="NJ28" s="439"/>
      <c r="NK28" s="439"/>
      <c r="NL28" s="439"/>
      <c r="NM28" s="439"/>
      <c r="NN28" s="439"/>
      <c r="NO28" s="439"/>
      <c r="NP28" s="439"/>
      <c r="NQ28" s="439"/>
      <c r="NR28" s="439"/>
      <c r="NS28" s="439"/>
      <c r="NT28" s="439"/>
      <c r="NU28" s="439"/>
      <c r="NV28" s="439"/>
      <c r="NW28" s="439"/>
      <c r="NX28" s="439"/>
      <c r="NY28" s="439"/>
      <c r="NZ28" s="439"/>
      <c r="OA28" s="439"/>
      <c r="OB28" s="439"/>
      <c r="OC28" s="439"/>
      <c r="OD28" s="439"/>
      <c r="OE28" s="439"/>
      <c r="OF28" s="439"/>
      <c r="OG28" s="439"/>
      <c r="OH28" s="439"/>
      <c r="OI28" s="439"/>
      <c r="OJ28" s="439"/>
      <c r="OK28" s="439"/>
      <c r="OL28" s="439"/>
      <c r="OM28" s="439"/>
      <c r="ON28" s="439"/>
      <c r="OO28" s="439"/>
      <c r="OP28" s="439"/>
      <c r="OQ28" s="439"/>
      <c r="OR28" s="439"/>
      <c r="OS28" s="439"/>
      <c r="OT28" s="439"/>
      <c r="OU28" s="439"/>
      <c r="OV28" s="439"/>
      <c r="OW28" s="439"/>
      <c r="OX28" s="439"/>
      <c r="OY28" s="439"/>
      <c r="OZ28" s="439"/>
      <c r="PA28" s="439"/>
      <c r="PB28" s="439"/>
      <c r="PC28" s="439"/>
      <c r="PD28" s="439"/>
      <c r="PE28" s="439"/>
      <c r="PF28" s="439"/>
      <c r="PG28" s="439"/>
      <c r="PH28" s="439"/>
      <c r="PI28" s="439"/>
      <c r="PJ28" s="439"/>
      <c r="PK28" s="439"/>
      <c r="PL28" s="439"/>
      <c r="PM28" s="439"/>
      <c r="PN28" s="439"/>
      <c r="PO28" s="439"/>
      <c r="PP28" s="439"/>
      <c r="PQ28" s="439"/>
      <c r="PR28" s="439"/>
      <c r="PS28" s="439"/>
      <c r="PT28" s="439"/>
      <c r="PU28" s="439"/>
      <c r="PV28" s="439"/>
      <c r="PW28" s="439"/>
      <c r="PX28" s="439"/>
      <c r="PY28" s="439"/>
      <c r="PZ28" s="439"/>
      <c r="QA28" s="439"/>
      <c r="QB28" s="439"/>
      <c r="QC28" s="439"/>
      <c r="QD28" s="439"/>
      <c r="QE28" s="439"/>
      <c r="QF28" s="439"/>
      <c r="QG28" s="439"/>
      <c r="QH28" s="439"/>
      <c r="QI28" s="439"/>
      <c r="QJ28" s="439"/>
      <c r="QK28" s="439"/>
      <c r="QL28" s="439"/>
      <c r="QM28" s="439"/>
      <c r="QN28" s="439"/>
      <c r="QO28" s="439"/>
      <c r="QP28" s="439"/>
      <c r="QQ28" s="439"/>
      <c r="QR28" s="439"/>
      <c r="QS28" s="439"/>
      <c r="QT28" s="439"/>
      <c r="QU28" s="439"/>
      <c r="QV28" s="439"/>
      <c r="QW28" s="439"/>
      <c r="QX28" s="439"/>
      <c r="QY28" s="439"/>
      <c r="QZ28" s="439"/>
      <c r="RA28" s="439"/>
      <c r="RB28" s="439"/>
      <c r="RC28" s="439"/>
      <c r="RD28" s="439"/>
      <c r="RE28" s="439"/>
      <c r="RF28" s="439"/>
      <c r="RG28" s="439"/>
      <c r="RH28" s="439"/>
      <c r="RI28" s="439"/>
      <c r="RJ28" s="439"/>
      <c r="RK28" s="439"/>
      <c r="RL28" s="439"/>
      <c r="RM28" s="439"/>
      <c r="RN28" s="439"/>
      <c r="RO28" s="439"/>
      <c r="RP28" s="439"/>
      <c r="RQ28" s="439"/>
      <c r="RR28" s="439"/>
      <c r="RS28" s="439"/>
      <c r="RT28" s="439"/>
      <c r="RU28" s="439"/>
      <c r="RV28" s="439"/>
      <c r="RW28" s="439"/>
      <c r="RX28" s="439"/>
      <c r="RY28" s="439"/>
      <c r="RZ28" s="439"/>
      <c r="SA28" s="439"/>
      <c r="SB28" s="439"/>
      <c r="SC28" s="439"/>
      <c r="SD28" s="439"/>
      <c r="SE28" s="439"/>
      <c r="SF28" s="439"/>
      <c r="SG28" s="439"/>
      <c r="SH28" s="439"/>
      <c r="SI28" s="439"/>
      <c r="SJ28" s="439"/>
      <c r="SK28" s="439"/>
      <c r="SL28" s="439"/>
      <c r="SM28" s="439"/>
      <c r="SN28" s="439"/>
      <c r="SO28" s="439"/>
      <c r="SP28" s="439"/>
      <c r="SQ28" s="439"/>
      <c r="SR28" s="439"/>
      <c r="SS28" s="439"/>
      <c r="ST28" s="439"/>
      <c r="SU28" s="439"/>
      <c r="SV28" s="439"/>
      <c r="SW28" s="439"/>
      <c r="SX28" s="439"/>
      <c r="SY28" s="439"/>
      <c r="SZ28" s="439"/>
      <c r="TA28" s="439"/>
      <c r="TB28" s="439"/>
      <c r="TC28" s="439"/>
      <c r="TD28" s="439"/>
      <c r="TE28" s="439"/>
      <c r="TF28" s="439"/>
      <c r="TG28" s="439"/>
      <c r="TH28" s="439"/>
      <c r="TI28" s="439"/>
      <c r="TJ28" s="439"/>
      <c r="TK28" s="439"/>
      <c r="TL28" s="439"/>
      <c r="TM28" s="439"/>
      <c r="TN28" s="439"/>
      <c r="TO28" s="439"/>
      <c r="TP28" s="439"/>
      <c r="TQ28" s="439"/>
      <c r="TR28" s="439"/>
      <c r="TS28" s="439"/>
      <c r="TT28" s="439"/>
      <c r="TU28" s="439"/>
      <c r="TV28" s="439"/>
      <c r="TW28" s="439"/>
      <c r="TX28" s="439"/>
      <c r="TY28" s="439"/>
      <c r="TZ28" s="439"/>
      <c r="UA28" s="439"/>
      <c r="UB28" s="439"/>
      <c r="UC28" s="439"/>
      <c r="UD28" s="439"/>
      <c r="UE28" s="439"/>
      <c r="UF28" s="439"/>
      <c r="UG28" s="439"/>
      <c r="UH28" s="439"/>
      <c r="UI28" s="439"/>
      <c r="UJ28" s="439"/>
      <c r="UK28" s="439"/>
      <c r="UL28" s="439"/>
      <c r="UM28" s="439"/>
      <c r="UN28" s="439"/>
      <c r="UO28" s="439"/>
      <c r="UP28" s="439"/>
      <c r="UQ28" s="439"/>
      <c r="UR28" s="439"/>
      <c r="US28" s="439"/>
      <c r="UT28" s="439"/>
      <c r="UU28" s="439"/>
      <c r="UV28" s="439"/>
      <c r="UW28" s="439"/>
      <c r="UX28" s="439"/>
      <c r="UY28" s="439"/>
      <c r="UZ28" s="439"/>
      <c r="VA28" s="439"/>
      <c r="VB28" s="439"/>
      <c r="VC28" s="439"/>
      <c r="VD28" s="439"/>
      <c r="VE28" s="439"/>
      <c r="VF28" s="439"/>
      <c r="VG28" s="439"/>
      <c r="VH28" s="439"/>
      <c r="VI28" s="439"/>
      <c r="VJ28" s="439"/>
      <c r="VK28" s="439"/>
      <c r="VL28" s="439"/>
      <c r="VM28" s="439"/>
      <c r="VN28" s="439"/>
      <c r="VO28" s="439"/>
      <c r="VP28" s="439"/>
      <c r="VQ28" s="439"/>
      <c r="VR28" s="439"/>
      <c r="VS28" s="439"/>
      <c r="VT28" s="439"/>
      <c r="VU28" s="439"/>
      <c r="VV28" s="439"/>
      <c r="VW28" s="439"/>
      <c r="VX28" s="439"/>
      <c r="VY28" s="439"/>
      <c r="VZ28" s="439"/>
      <c r="WA28" s="439"/>
      <c r="WB28" s="439"/>
      <c r="WC28" s="439"/>
      <c r="WD28" s="439"/>
      <c r="WE28" s="439"/>
      <c r="WF28" s="439"/>
      <c r="WG28" s="439"/>
      <c r="WH28" s="439"/>
      <c r="WI28" s="439"/>
      <c r="WJ28" s="439"/>
      <c r="WK28" s="439"/>
      <c r="WL28" s="439"/>
      <c r="WM28" s="439"/>
      <c r="WN28" s="439"/>
      <c r="WO28" s="439"/>
      <c r="WP28" s="439"/>
      <c r="WQ28" s="439"/>
      <c r="WR28" s="439"/>
      <c r="WS28" s="439"/>
      <c r="WT28" s="439"/>
      <c r="WU28" s="439"/>
      <c r="WV28" s="439"/>
      <c r="WW28" s="439"/>
      <c r="WX28" s="439"/>
      <c r="WY28" s="439"/>
      <c r="WZ28" s="439"/>
      <c r="XA28" s="439"/>
      <c r="XB28" s="439"/>
      <c r="XC28" s="439"/>
      <c r="XD28" s="439"/>
      <c r="XE28" s="439"/>
      <c r="XF28" s="439"/>
      <c r="XG28" s="439"/>
      <c r="XH28" s="439"/>
      <c r="XI28" s="439"/>
      <c r="XJ28" s="439"/>
      <c r="XK28" s="439"/>
      <c r="XL28" s="439"/>
      <c r="XM28" s="439"/>
      <c r="XN28" s="439"/>
      <c r="XO28" s="439"/>
      <c r="XP28" s="439"/>
      <c r="XQ28" s="439"/>
      <c r="XR28" s="439"/>
      <c r="XS28" s="439"/>
      <c r="XT28" s="439"/>
      <c r="XU28" s="439"/>
      <c r="XV28" s="439"/>
      <c r="XW28" s="439"/>
      <c r="XX28" s="439"/>
      <c r="XY28" s="439"/>
      <c r="XZ28" s="439"/>
      <c r="YA28" s="439"/>
      <c r="YB28" s="439"/>
      <c r="YC28" s="439"/>
      <c r="YD28" s="439"/>
      <c r="YE28" s="439"/>
      <c r="YF28" s="439"/>
      <c r="YG28" s="439"/>
      <c r="YH28" s="439"/>
      <c r="YI28" s="439"/>
      <c r="YJ28" s="439"/>
      <c r="YK28" s="439"/>
      <c r="YL28" s="439"/>
      <c r="YM28" s="439"/>
      <c r="YN28" s="439"/>
      <c r="YO28" s="439"/>
      <c r="YP28" s="439"/>
      <c r="YQ28" s="439"/>
      <c r="YR28" s="439"/>
      <c r="YS28" s="439"/>
      <c r="YT28" s="439"/>
      <c r="YU28" s="439"/>
      <c r="YV28" s="439"/>
      <c r="YW28" s="439"/>
      <c r="YX28" s="439"/>
      <c r="YY28" s="439"/>
      <c r="YZ28" s="439"/>
      <c r="ZA28" s="439"/>
      <c r="ZB28" s="439"/>
      <c r="ZC28" s="439"/>
      <c r="ZD28" s="439"/>
      <c r="ZE28" s="439"/>
      <c r="ZF28" s="439"/>
      <c r="ZG28" s="439"/>
      <c r="ZH28" s="439"/>
      <c r="ZI28" s="439"/>
      <c r="ZJ28" s="439"/>
      <c r="ZK28" s="439"/>
      <c r="ZL28" s="439"/>
      <c r="ZM28" s="439"/>
      <c r="ZN28" s="439"/>
      <c r="ZO28" s="439"/>
      <c r="ZP28" s="439"/>
      <c r="ZQ28" s="439"/>
      <c r="ZR28" s="439"/>
      <c r="ZS28" s="439"/>
      <c r="ZT28" s="439"/>
      <c r="ZU28" s="439"/>
      <c r="ZV28" s="439"/>
      <c r="ZW28" s="439"/>
      <c r="ZX28" s="439"/>
      <c r="ZY28" s="439"/>
      <c r="ZZ28" s="439"/>
      <c r="AAA28" s="439"/>
      <c r="AAB28" s="439"/>
      <c r="AAC28" s="439"/>
      <c r="AAD28" s="439"/>
      <c r="AAE28" s="439"/>
      <c r="AAF28" s="439"/>
      <c r="AAG28" s="439"/>
      <c r="AAH28" s="439"/>
      <c r="AAI28" s="439"/>
      <c r="AAJ28" s="439"/>
      <c r="AAK28" s="439"/>
      <c r="AAL28" s="439"/>
      <c r="AAM28" s="439"/>
      <c r="AAN28" s="439"/>
      <c r="AAO28" s="439"/>
      <c r="AAP28" s="439"/>
      <c r="AAQ28" s="439"/>
      <c r="AAR28" s="439"/>
      <c r="AAS28" s="439"/>
      <c r="AAT28" s="439"/>
      <c r="AAU28" s="439"/>
      <c r="AAV28" s="439"/>
      <c r="AAW28" s="439"/>
      <c r="AAX28" s="439"/>
      <c r="AAY28" s="439"/>
      <c r="AAZ28" s="439"/>
      <c r="ABA28" s="439"/>
      <c r="ABB28" s="439"/>
      <c r="ABC28" s="439"/>
      <c r="ABD28" s="439"/>
      <c r="ABE28" s="439"/>
      <c r="ABF28" s="439"/>
      <c r="ABG28" s="439"/>
      <c r="ABH28" s="439"/>
      <c r="ABI28" s="439"/>
      <c r="ABJ28" s="439"/>
      <c r="ABK28" s="439"/>
      <c r="ABL28" s="439"/>
      <c r="ABM28" s="439"/>
      <c r="ABN28" s="439"/>
      <c r="ABO28" s="439"/>
      <c r="ABP28" s="439"/>
      <c r="ABQ28" s="439"/>
      <c r="ABR28" s="439"/>
      <c r="ABS28" s="439"/>
      <c r="ABT28" s="439"/>
      <c r="ABU28" s="439"/>
      <c r="ABV28" s="439"/>
      <c r="ABW28" s="439"/>
      <c r="ABX28" s="439"/>
      <c r="ABY28" s="439"/>
      <c r="ABZ28" s="439"/>
      <c r="ACA28" s="439"/>
      <c r="ACB28" s="439"/>
      <c r="ACC28" s="439"/>
      <c r="ACD28" s="439"/>
      <c r="ACE28" s="439"/>
      <c r="ACF28" s="439"/>
      <c r="ACG28" s="439"/>
      <c r="ACH28" s="439"/>
      <c r="ACI28" s="439"/>
      <c r="ACJ28" s="439"/>
      <c r="ACK28" s="439"/>
      <c r="ACL28" s="439"/>
      <c r="ACM28" s="439"/>
      <c r="ACN28" s="439"/>
      <c r="ACO28" s="439"/>
      <c r="ACP28" s="439"/>
      <c r="ACQ28" s="439"/>
      <c r="ACR28" s="439"/>
      <c r="ACS28" s="439"/>
      <c r="ACT28" s="439"/>
      <c r="ACU28" s="439"/>
      <c r="ACV28" s="439"/>
      <c r="ACW28" s="439"/>
      <c r="ACX28" s="439"/>
      <c r="ACY28" s="439"/>
      <c r="ACZ28" s="439"/>
      <c r="ADA28" s="439"/>
      <c r="ADB28" s="439"/>
      <c r="ADC28" s="439"/>
      <c r="ADD28" s="439"/>
      <c r="ADE28" s="439"/>
      <c r="ADF28" s="439"/>
      <c r="ADG28" s="439"/>
      <c r="ADH28" s="439"/>
      <c r="ADI28" s="439"/>
      <c r="ADJ28" s="439"/>
      <c r="ADK28" s="439"/>
      <c r="ADL28" s="439"/>
      <c r="ADM28" s="439"/>
      <c r="ADN28" s="439"/>
      <c r="ADO28" s="439"/>
      <c r="ADP28" s="439"/>
      <c r="ADQ28" s="439"/>
      <c r="ADR28" s="439"/>
      <c r="ADS28" s="439"/>
      <c r="ADT28" s="439"/>
      <c r="ADU28" s="439"/>
      <c r="ADV28" s="439"/>
      <c r="ADW28" s="439"/>
      <c r="ADX28" s="439"/>
      <c r="ADY28" s="439"/>
      <c r="ADZ28" s="439"/>
      <c r="AEA28" s="439"/>
      <c r="AEB28" s="439"/>
      <c r="AEC28" s="439"/>
      <c r="AED28" s="439"/>
      <c r="AEE28" s="439"/>
      <c r="AEF28" s="439"/>
      <c r="AEG28" s="439"/>
      <c r="AEH28" s="439"/>
      <c r="AEI28" s="439"/>
      <c r="AEJ28" s="439"/>
      <c r="AEK28" s="439"/>
      <c r="AEL28" s="439"/>
      <c r="AEM28" s="439"/>
      <c r="AEN28" s="439"/>
      <c r="AEO28" s="439"/>
      <c r="AEP28" s="439"/>
      <c r="AEQ28" s="439"/>
      <c r="AER28" s="439"/>
      <c r="AES28" s="439"/>
      <c r="AET28" s="439"/>
      <c r="AEU28" s="439"/>
      <c r="AEV28" s="439"/>
      <c r="AEW28" s="439"/>
      <c r="AEX28" s="439"/>
      <c r="AEY28" s="439"/>
      <c r="AEZ28" s="439"/>
      <c r="AFA28" s="439"/>
      <c r="AFB28" s="439"/>
      <c r="AFC28" s="439"/>
      <c r="AFD28" s="439"/>
      <c r="AFE28" s="439"/>
      <c r="AFF28" s="439"/>
      <c r="AFG28" s="439"/>
      <c r="AFH28" s="439"/>
      <c r="AFI28" s="439"/>
      <c r="AFJ28" s="439"/>
      <c r="AFK28" s="439"/>
      <c r="AFL28" s="439"/>
      <c r="AFM28" s="439"/>
      <c r="AFN28" s="439"/>
      <c r="AFO28" s="439"/>
      <c r="AFP28" s="439"/>
      <c r="AFQ28" s="439"/>
      <c r="AFR28" s="439"/>
      <c r="AFS28" s="439"/>
      <c r="AFT28" s="439"/>
      <c r="AFU28" s="439"/>
      <c r="AFV28" s="439"/>
      <c r="AFW28" s="439"/>
      <c r="AFX28" s="439"/>
      <c r="AFY28" s="439"/>
      <c r="AFZ28" s="439"/>
      <c r="AGA28" s="439"/>
      <c r="AGB28" s="439"/>
      <c r="AGC28" s="439"/>
      <c r="AGD28" s="439"/>
      <c r="AGE28" s="439"/>
      <c r="AGF28" s="439"/>
      <c r="AGG28" s="439"/>
      <c r="AGH28" s="439"/>
      <c r="AGI28" s="439"/>
      <c r="AGJ28" s="439"/>
      <c r="AGK28" s="439"/>
      <c r="AGL28" s="439"/>
      <c r="AGM28" s="439"/>
      <c r="AGN28" s="439"/>
      <c r="AGO28" s="439"/>
      <c r="AGP28" s="439"/>
      <c r="AGQ28" s="439"/>
      <c r="AGR28" s="439"/>
      <c r="AGS28" s="439"/>
      <c r="AGT28" s="439"/>
      <c r="AGU28" s="439"/>
      <c r="AGV28" s="439"/>
      <c r="AGW28" s="439"/>
      <c r="AGX28" s="439"/>
      <c r="AGY28" s="439"/>
      <c r="AGZ28" s="439"/>
      <c r="AHA28" s="439"/>
      <c r="AHB28" s="439"/>
      <c r="AHC28" s="439"/>
      <c r="AHD28" s="439"/>
      <c r="AHE28" s="439"/>
      <c r="AHF28" s="439"/>
      <c r="AHG28" s="439"/>
      <c r="AHH28" s="439"/>
      <c r="AHI28" s="439"/>
      <c r="AHJ28" s="439"/>
      <c r="AHK28" s="439"/>
      <c r="AHL28" s="439"/>
      <c r="AHM28" s="439"/>
      <c r="AHN28" s="439"/>
      <c r="AHO28" s="439"/>
      <c r="AHP28" s="439"/>
      <c r="AHQ28" s="439"/>
      <c r="AHR28" s="439"/>
      <c r="AHS28" s="439"/>
      <c r="AHT28" s="439"/>
      <c r="AHU28" s="439"/>
      <c r="AHV28" s="439"/>
      <c r="AHW28" s="439"/>
      <c r="AHX28" s="439"/>
      <c r="AHY28" s="439"/>
      <c r="AHZ28" s="439"/>
      <c r="AIA28" s="439"/>
      <c r="AIB28" s="439"/>
      <c r="AIC28" s="439"/>
      <c r="AID28" s="439"/>
      <c r="AIE28" s="439"/>
      <c r="AIF28" s="439"/>
      <c r="AIG28" s="439"/>
      <c r="AIH28" s="439"/>
      <c r="AII28" s="439"/>
      <c r="AIJ28" s="439"/>
      <c r="AIK28" s="439"/>
      <c r="AIL28" s="439"/>
      <c r="AIM28" s="439"/>
      <c r="AIN28" s="439"/>
      <c r="AIO28" s="439"/>
      <c r="AIP28" s="439"/>
      <c r="AIQ28" s="439"/>
      <c r="AIR28" s="439"/>
      <c r="AIS28" s="439"/>
      <c r="AIT28" s="439"/>
      <c r="AIU28" s="439"/>
      <c r="AIV28" s="439"/>
      <c r="AIW28" s="439"/>
      <c r="AIX28" s="439"/>
      <c r="AIY28" s="439"/>
      <c r="AIZ28" s="439"/>
      <c r="AJA28" s="439"/>
      <c r="AJB28" s="439"/>
      <c r="AJC28" s="439"/>
      <c r="AJD28" s="439"/>
      <c r="AJE28" s="439"/>
      <c r="AJF28" s="439"/>
      <c r="AJG28" s="439"/>
      <c r="AJH28" s="439"/>
      <c r="AJI28" s="439"/>
      <c r="AJJ28" s="439"/>
      <c r="AJK28" s="439"/>
      <c r="AJL28" s="439"/>
      <c r="AJM28" s="439"/>
      <c r="AJN28" s="439"/>
      <c r="AJO28" s="439"/>
      <c r="AJP28" s="439"/>
      <c r="AJQ28" s="439"/>
      <c r="AJR28" s="439"/>
      <c r="AJS28" s="439"/>
      <c r="AJT28" s="439"/>
      <c r="AJU28" s="439"/>
      <c r="AJV28" s="439"/>
      <c r="AJW28" s="439"/>
      <c r="AJX28" s="439"/>
      <c r="AJY28" s="439"/>
      <c r="AJZ28" s="439"/>
      <c r="AKA28" s="439"/>
      <c r="AKB28" s="439"/>
      <c r="AKC28" s="439"/>
      <c r="AKD28" s="439"/>
      <c r="AKE28" s="439"/>
      <c r="AKF28" s="439"/>
      <c r="AKG28" s="439"/>
      <c r="AKH28" s="439"/>
      <c r="AKI28" s="439"/>
      <c r="AKJ28" s="439"/>
      <c r="AKK28" s="439"/>
      <c r="AKL28" s="439"/>
      <c r="AKM28" s="439"/>
      <c r="AKN28" s="439"/>
      <c r="AKO28" s="439"/>
      <c r="AKP28" s="439"/>
      <c r="AKQ28" s="439"/>
      <c r="AKR28" s="439"/>
      <c r="AKS28" s="439"/>
      <c r="AKT28" s="439"/>
      <c r="AKU28" s="439"/>
      <c r="AKV28" s="439"/>
      <c r="AKW28" s="439"/>
      <c r="AKX28" s="439"/>
      <c r="AKY28" s="439"/>
      <c r="AKZ28" s="439"/>
      <c r="ALA28" s="439"/>
      <c r="ALB28" s="439"/>
      <c r="ALC28" s="439"/>
      <c r="ALD28" s="439"/>
      <c r="ALE28" s="439"/>
      <c r="ALF28" s="439"/>
      <c r="ALG28" s="439"/>
      <c r="ALH28" s="439"/>
      <c r="ALI28" s="439"/>
      <c r="ALJ28" s="439"/>
      <c r="ALK28" s="439"/>
      <c r="ALL28" s="439"/>
      <c r="ALM28" s="439"/>
      <c r="ALN28" s="439"/>
      <c r="ALO28" s="439"/>
      <c r="ALP28" s="439"/>
      <c r="ALQ28" s="439"/>
      <c r="ALR28" s="439"/>
      <c r="ALS28" s="439"/>
      <c r="ALT28" s="439"/>
      <c r="ALU28" s="439"/>
      <c r="ALV28" s="439"/>
      <c r="ALW28" s="439"/>
      <c r="ALX28" s="439"/>
      <c r="ALY28" s="439"/>
      <c r="ALZ28" s="439"/>
      <c r="AMA28" s="439"/>
      <c r="AMB28" s="439"/>
      <c r="AMC28" s="439"/>
      <c r="AMD28" s="439"/>
      <c r="AME28" s="439"/>
      <c r="AMF28" s="439"/>
      <c r="AMG28" s="439"/>
      <c r="AMH28" s="439"/>
      <c r="AMI28" s="439"/>
      <c r="AMJ28" s="439"/>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Roman,Обычный"&amp;12&amp;Kffffff&amp;A</oddHeader>
    <oddFooter>&amp;C&amp;"Times New Roman,Обычный"&amp;12&amp;KffffffPage &amp;P</oddFooter>
  </headerFooter>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K187"/>
  <sheetViews>
    <sheetView zoomScaleNormal="100" workbookViewId="0">
      <selection activeCell="C10" sqref="C10"/>
    </sheetView>
  </sheetViews>
  <sheetFormatPr baseColWidth="10" defaultColWidth="10.1796875" defaultRowHeight="14.25" customHeight="1" x14ac:dyDescent="0.35"/>
  <sheetData>
    <row r="1" spans="1:115" ht="57.05" customHeight="1" x14ac:dyDescent="0.35">
      <c r="A1" s="306" t="s">
        <v>332</v>
      </c>
      <c r="B1" s="306" t="s">
        <v>333</v>
      </c>
      <c r="C1" s="446" t="s">
        <v>6516</v>
      </c>
      <c r="D1" s="371" t="s">
        <v>6517</v>
      </c>
      <c r="E1" s="371" t="s">
        <v>337</v>
      </c>
      <c r="F1" s="371" t="s">
        <v>338</v>
      </c>
      <c r="G1" s="371" t="s">
        <v>339</v>
      </c>
      <c r="H1" s="371" t="s">
        <v>340</v>
      </c>
      <c r="I1" s="371" t="s">
        <v>150</v>
      </c>
      <c r="J1" s="371" t="s">
        <v>341</v>
      </c>
      <c r="K1" s="371" t="s">
        <v>342</v>
      </c>
      <c r="L1" s="371" t="s">
        <v>253</v>
      </c>
      <c r="M1" s="371" t="s">
        <v>343</v>
      </c>
      <c r="N1" s="371" t="s">
        <v>344</v>
      </c>
      <c r="O1" s="371" t="s">
        <v>345</v>
      </c>
      <c r="P1" s="371" t="s">
        <v>346</v>
      </c>
      <c r="Q1" s="334" t="s">
        <v>347</v>
      </c>
      <c r="R1" s="334" t="s">
        <v>348</v>
      </c>
      <c r="S1" s="334" t="s">
        <v>349</v>
      </c>
      <c r="T1" s="334" t="s">
        <v>350</v>
      </c>
      <c r="U1" s="334" t="s">
        <v>351</v>
      </c>
      <c r="V1" s="334" t="s">
        <v>352</v>
      </c>
      <c r="W1" s="334" t="s">
        <v>353</v>
      </c>
      <c r="X1" s="334" t="s">
        <v>354</v>
      </c>
      <c r="Y1" s="334" t="s">
        <v>355</v>
      </c>
      <c r="Z1" s="447" t="s">
        <v>356</v>
      </c>
      <c r="AA1" s="448" t="s">
        <v>357</v>
      </c>
      <c r="AB1" s="448" t="s">
        <v>358</v>
      </c>
      <c r="AC1" s="448" t="s">
        <v>359</v>
      </c>
      <c r="AD1" s="448" t="s">
        <v>360</v>
      </c>
      <c r="AE1" s="448" t="s">
        <v>361</v>
      </c>
      <c r="AF1" s="448" t="s">
        <v>362</v>
      </c>
      <c r="AG1" s="448" t="s">
        <v>363</v>
      </c>
      <c r="AH1" s="448" t="s">
        <v>364</v>
      </c>
      <c r="AI1" s="448" t="s">
        <v>365</v>
      </c>
      <c r="AJ1" s="448" t="s">
        <v>366</v>
      </c>
      <c r="AK1" s="448" t="s">
        <v>367</v>
      </c>
      <c r="AL1" s="448" t="s">
        <v>368</v>
      </c>
      <c r="AM1" s="448" t="s">
        <v>369</v>
      </c>
      <c r="AN1" s="449" t="s">
        <v>370</v>
      </c>
      <c r="AO1" s="449" t="s">
        <v>371</v>
      </c>
      <c r="AP1" s="449" t="s">
        <v>372</v>
      </c>
      <c r="AQ1" s="449" t="s">
        <v>373</v>
      </c>
      <c r="AR1" s="449" t="s">
        <v>374</v>
      </c>
      <c r="AS1" s="449" t="s">
        <v>375</v>
      </c>
      <c r="AT1" s="449" t="s">
        <v>376</v>
      </c>
      <c r="AU1" s="449" t="s">
        <v>377</v>
      </c>
      <c r="AV1" s="449" t="s">
        <v>378</v>
      </c>
      <c r="AW1" s="449" t="s">
        <v>379</v>
      </c>
      <c r="AX1" s="449" t="s">
        <v>380</v>
      </c>
      <c r="AY1" s="449" t="s">
        <v>381</v>
      </c>
      <c r="AZ1" s="449" t="s">
        <v>382</v>
      </c>
      <c r="BA1" s="449" t="s">
        <v>383</v>
      </c>
      <c r="BB1" s="449" t="s">
        <v>384</v>
      </c>
      <c r="BC1" s="449" t="s">
        <v>385</v>
      </c>
      <c r="BD1" s="337" t="s">
        <v>386</v>
      </c>
      <c r="BE1" s="337" t="s">
        <v>387</v>
      </c>
      <c r="BF1" s="337" t="s">
        <v>388</v>
      </c>
      <c r="BG1" s="337" t="s">
        <v>389</v>
      </c>
      <c r="BH1" s="337" t="s">
        <v>390</v>
      </c>
      <c r="BI1" s="337" t="s">
        <v>391</v>
      </c>
      <c r="BJ1" s="337" t="s">
        <v>392</v>
      </c>
      <c r="BK1" s="337" t="s">
        <v>393</v>
      </c>
      <c r="BL1" s="337" t="s">
        <v>394</v>
      </c>
      <c r="BM1" s="337" t="s">
        <v>395</v>
      </c>
      <c r="BN1" s="337" t="s">
        <v>396</v>
      </c>
      <c r="BO1" s="337" t="s">
        <v>397</v>
      </c>
      <c r="BP1" s="450" t="s">
        <v>398</v>
      </c>
      <c r="BQ1" s="450" t="s">
        <v>399</v>
      </c>
      <c r="BR1" s="339" t="s">
        <v>400</v>
      </c>
      <c r="BS1" s="339" t="s">
        <v>401</v>
      </c>
      <c r="BT1" s="339" t="s">
        <v>402</v>
      </c>
      <c r="BU1" s="339" t="s">
        <v>403</v>
      </c>
      <c r="BV1" s="339" t="s">
        <v>404</v>
      </c>
      <c r="BW1" s="339" t="s">
        <v>405</v>
      </c>
      <c r="BX1" s="339" t="s">
        <v>406</v>
      </c>
      <c r="BY1" s="339" t="s">
        <v>407</v>
      </c>
      <c r="BZ1" s="339" t="s">
        <v>408</v>
      </c>
      <c r="CA1" s="339" t="s">
        <v>409</v>
      </c>
      <c r="CB1" s="451" t="s">
        <v>410</v>
      </c>
      <c r="CC1" s="451" t="s">
        <v>411</v>
      </c>
      <c r="CD1" s="451" t="s">
        <v>412</v>
      </c>
      <c r="CE1" s="451" t="s">
        <v>413</v>
      </c>
      <c r="CF1" s="451" t="s">
        <v>414</v>
      </c>
      <c r="CG1" s="451" t="s">
        <v>415</v>
      </c>
      <c r="CH1" s="451" t="s">
        <v>416</v>
      </c>
      <c r="CI1" s="451" t="s">
        <v>417</v>
      </c>
      <c r="CJ1" s="451" t="s">
        <v>418</v>
      </c>
      <c r="CK1" s="451" t="s">
        <v>419</v>
      </c>
      <c r="CL1" s="451" t="s">
        <v>420</v>
      </c>
      <c r="CM1" s="451" t="s">
        <v>421</v>
      </c>
      <c r="CN1" s="451" t="s">
        <v>422</v>
      </c>
      <c r="CO1" s="451" t="s">
        <v>423</v>
      </c>
      <c r="CP1" s="451" t="s">
        <v>424</v>
      </c>
      <c r="CQ1" s="451" t="s">
        <v>425</v>
      </c>
      <c r="CR1" s="451" t="s">
        <v>426</v>
      </c>
      <c r="CS1" s="451" t="s">
        <v>427</v>
      </c>
      <c r="CT1" s="451" t="s">
        <v>428</v>
      </c>
      <c r="CU1" s="451" t="s">
        <v>429</v>
      </c>
      <c r="CV1" s="451" t="s">
        <v>430</v>
      </c>
      <c r="CW1" s="452" t="s">
        <v>431</v>
      </c>
      <c r="CX1" s="452" t="s">
        <v>432</v>
      </c>
      <c r="CY1" s="452" t="s">
        <v>433</v>
      </c>
      <c r="CZ1" s="452" t="s">
        <v>434</v>
      </c>
      <c r="DA1" s="452" t="s">
        <v>435</v>
      </c>
      <c r="DB1" s="452" t="s">
        <v>6518</v>
      </c>
      <c r="DC1" s="452" t="s">
        <v>437</v>
      </c>
      <c r="DD1" s="452" t="s">
        <v>438</v>
      </c>
      <c r="DE1" s="453" t="s">
        <v>439</v>
      </c>
      <c r="DF1" s="454" t="s">
        <v>440</v>
      </c>
      <c r="DG1" s="455" t="s">
        <v>441</v>
      </c>
      <c r="DH1" s="455" t="s">
        <v>442</v>
      </c>
      <c r="DI1" s="456" t="s">
        <v>443</v>
      </c>
      <c r="DJ1" s="456" t="s">
        <v>444</v>
      </c>
      <c r="DK1" t="s">
        <v>445</v>
      </c>
    </row>
    <row r="2" spans="1:115" ht="15.75" customHeight="1" x14ac:dyDescent="0.35">
      <c r="A2" s="371" t="s">
        <v>45</v>
      </c>
      <c r="B2" s="457" t="s">
        <v>1011</v>
      </c>
      <c r="C2" s="458" t="s">
        <v>7461</v>
      </c>
      <c r="D2" s="371"/>
      <c r="E2" s="371" t="s">
        <v>122</v>
      </c>
      <c r="F2" s="371"/>
      <c r="G2" s="371" t="s">
        <v>454</v>
      </c>
      <c r="H2" s="371" t="s">
        <v>56</v>
      </c>
      <c r="I2" s="306" t="s">
        <v>200</v>
      </c>
      <c r="J2" s="306" t="s">
        <v>269</v>
      </c>
      <c r="K2" s="306"/>
      <c r="L2" s="306" t="s">
        <v>266</v>
      </c>
      <c r="M2" s="306"/>
      <c r="N2" s="306" t="s">
        <v>299</v>
      </c>
      <c r="O2" s="306"/>
      <c r="P2" s="459" t="s">
        <v>1506</v>
      </c>
      <c r="Q2" s="348">
        <v>0</v>
      </c>
      <c r="R2" s="348">
        <v>0</v>
      </c>
      <c r="S2" s="348">
        <v>0</v>
      </c>
      <c r="T2" s="348">
        <v>0</v>
      </c>
      <c r="U2" s="348">
        <v>0</v>
      </c>
      <c r="V2" s="348">
        <v>0</v>
      </c>
      <c r="W2" s="348">
        <v>0</v>
      </c>
      <c r="X2" s="348">
        <v>0</v>
      </c>
      <c r="Y2" s="348"/>
      <c r="Z2" s="460">
        <v>0</v>
      </c>
      <c r="AA2" s="461">
        <v>0</v>
      </c>
      <c r="AB2" s="461">
        <v>0</v>
      </c>
      <c r="AC2" s="461">
        <v>0</v>
      </c>
      <c r="AD2" s="461">
        <v>0</v>
      </c>
      <c r="AE2" s="461">
        <v>0</v>
      </c>
      <c r="AF2" s="461">
        <v>0</v>
      </c>
      <c r="AG2" s="461">
        <v>0</v>
      </c>
      <c r="AH2" s="461">
        <v>0</v>
      </c>
      <c r="AI2" s="461">
        <v>0</v>
      </c>
      <c r="AJ2" s="461">
        <v>0</v>
      </c>
      <c r="AK2" s="461">
        <v>0</v>
      </c>
      <c r="AL2" s="461">
        <v>0</v>
      </c>
      <c r="AM2" s="461">
        <v>0</v>
      </c>
      <c r="AN2" s="462">
        <v>0</v>
      </c>
      <c r="AO2" s="462">
        <v>0</v>
      </c>
      <c r="AP2" s="462">
        <v>0</v>
      </c>
      <c r="AQ2" s="344">
        <v>1</v>
      </c>
      <c r="AR2" s="462">
        <v>0</v>
      </c>
      <c r="AS2" s="462">
        <v>0</v>
      </c>
      <c r="AT2" s="462">
        <v>0</v>
      </c>
      <c r="AU2" s="462">
        <v>0</v>
      </c>
      <c r="AV2" s="462">
        <v>0</v>
      </c>
      <c r="AW2" s="462">
        <v>0</v>
      </c>
      <c r="AX2" s="462">
        <v>0</v>
      </c>
      <c r="AY2" s="462">
        <v>0</v>
      </c>
      <c r="AZ2" s="462">
        <v>0</v>
      </c>
      <c r="BA2" s="462">
        <v>0</v>
      </c>
      <c r="BB2" s="462">
        <v>0</v>
      </c>
      <c r="BC2" s="462">
        <v>0</v>
      </c>
      <c r="BD2" s="351">
        <v>0</v>
      </c>
      <c r="BE2" s="351">
        <v>0</v>
      </c>
      <c r="BF2" s="351">
        <v>0</v>
      </c>
      <c r="BG2" s="351">
        <v>0</v>
      </c>
      <c r="BH2" s="351">
        <v>0</v>
      </c>
      <c r="BI2" s="351">
        <v>0</v>
      </c>
      <c r="BJ2" s="351">
        <v>0</v>
      </c>
      <c r="BK2" s="351">
        <v>0</v>
      </c>
      <c r="BL2" s="351">
        <v>0</v>
      </c>
      <c r="BM2" s="351">
        <v>0</v>
      </c>
      <c r="BN2" s="351">
        <v>0</v>
      </c>
      <c r="BO2" s="351">
        <v>0</v>
      </c>
      <c r="BP2" s="463">
        <v>0</v>
      </c>
      <c r="BQ2" s="463">
        <v>0</v>
      </c>
      <c r="BR2" s="353">
        <v>0</v>
      </c>
      <c r="BS2" s="353">
        <v>0</v>
      </c>
      <c r="BT2" s="353">
        <v>0</v>
      </c>
      <c r="BU2" s="353">
        <v>0</v>
      </c>
      <c r="BV2" s="353">
        <v>0</v>
      </c>
      <c r="BW2" s="353">
        <v>0</v>
      </c>
      <c r="BX2" s="353">
        <v>0</v>
      </c>
      <c r="BY2" s="353">
        <v>0</v>
      </c>
      <c r="BZ2" s="353">
        <v>0</v>
      </c>
      <c r="CA2" s="353">
        <v>0</v>
      </c>
      <c r="CB2" s="464">
        <v>0</v>
      </c>
      <c r="CC2" s="464">
        <v>0</v>
      </c>
      <c r="CD2" s="464">
        <v>0</v>
      </c>
      <c r="CE2" s="464">
        <v>0</v>
      </c>
      <c r="CF2" s="464">
        <v>0</v>
      </c>
      <c r="CG2" s="464">
        <v>0</v>
      </c>
      <c r="CH2" s="464">
        <v>0</v>
      </c>
      <c r="CI2" s="464">
        <v>0</v>
      </c>
      <c r="CJ2" s="464">
        <v>0</v>
      </c>
      <c r="CK2" s="464">
        <v>0</v>
      </c>
      <c r="CL2" s="464">
        <v>0</v>
      </c>
      <c r="CM2" s="464">
        <v>0</v>
      </c>
      <c r="CN2" s="464">
        <v>0</v>
      </c>
      <c r="CO2" s="464">
        <v>0</v>
      </c>
      <c r="CP2" s="464">
        <v>0</v>
      </c>
      <c r="CQ2" s="464">
        <v>0</v>
      </c>
      <c r="CR2" s="464">
        <v>0</v>
      </c>
      <c r="CS2" s="464">
        <v>0</v>
      </c>
      <c r="CT2" s="464">
        <v>0</v>
      </c>
      <c r="CU2" s="464">
        <v>0</v>
      </c>
      <c r="CV2" s="465">
        <v>0</v>
      </c>
      <c r="CW2" s="306">
        <f>SUM(Z2:CV2)</f>
        <v>1</v>
      </c>
      <c r="CX2" s="306">
        <v>1</v>
      </c>
      <c r="CY2" s="306">
        <v>0</v>
      </c>
      <c r="CZ2" s="306">
        <v>0</v>
      </c>
      <c r="DA2" s="306">
        <v>0</v>
      </c>
      <c r="DB2" s="466" t="s">
        <v>600</v>
      </c>
      <c r="DC2" s="306"/>
      <c r="DD2" s="306"/>
      <c r="DE2" s="303"/>
      <c r="DF2" s="306"/>
    </row>
    <row r="3" spans="1:115" ht="15.75" customHeight="1" x14ac:dyDescent="0.35">
      <c r="A3" s="371" t="s">
        <v>35</v>
      </c>
      <c r="B3" s="457" t="s">
        <v>1108</v>
      </c>
      <c r="C3" s="458" t="s">
        <v>1109</v>
      </c>
      <c r="D3" s="371"/>
      <c r="E3" s="371" t="s">
        <v>91</v>
      </c>
      <c r="F3" s="371"/>
      <c r="G3" s="371" t="s">
        <v>454</v>
      </c>
      <c r="H3" s="371" t="s">
        <v>13</v>
      </c>
      <c r="I3" s="306" t="s">
        <v>221</v>
      </c>
      <c r="J3" s="306" t="s">
        <v>269</v>
      </c>
      <c r="K3" s="306" t="s">
        <v>226</v>
      </c>
      <c r="L3" s="306" t="s">
        <v>271</v>
      </c>
      <c r="M3" s="306"/>
      <c r="N3" s="306" t="s">
        <v>300</v>
      </c>
      <c r="O3" s="306" t="s">
        <v>1110</v>
      </c>
      <c r="P3" s="459" t="s">
        <v>1111</v>
      </c>
      <c r="Q3" s="348">
        <v>0</v>
      </c>
      <c r="R3" s="348">
        <v>0</v>
      </c>
      <c r="S3" s="348">
        <v>0</v>
      </c>
      <c r="T3" s="348">
        <v>0</v>
      </c>
      <c r="U3" s="348">
        <v>0</v>
      </c>
      <c r="V3" s="348">
        <v>0</v>
      </c>
      <c r="W3" s="348">
        <v>0</v>
      </c>
      <c r="X3" s="348">
        <v>0</v>
      </c>
      <c r="Y3" s="348"/>
      <c r="Z3" s="460">
        <v>0</v>
      </c>
      <c r="AA3" s="461">
        <v>0</v>
      </c>
      <c r="AB3" s="461">
        <v>0</v>
      </c>
      <c r="AC3" s="461">
        <v>0</v>
      </c>
      <c r="AD3" s="461">
        <v>0</v>
      </c>
      <c r="AE3" s="461">
        <v>0</v>
      </c>
      <c r="AF3" s="461">
        <v>0</v>
      </c>
      <c r="AG3" s="461">
        <v>0</v>
      </c>
      <c r="AH3" s="461">
        <v>0</v>
      </c>
      <c r="AI3" s="461">
        <v>0</v>
      </c>
      <c r="AJ3" s="461">
        <v>0</v>
      </c>
      <c r="AK3" s="461">
        <v>0</v>
      </c>
      <c r="AL3" s="461">
        <v>0</v>
      </c>
      <c r="AM3" s="461">
        <v>0</v>
      </c>
      <c r="AN3" s="462">
        <v>0</v>
      </c>
      <c r="AO3" s="462">
        <v>0</v>
      </c>
      <c r="AP3" s="344">
        <v>1</v>
      </c>
      <c r="AQ3" s="344">
        <v>1</v>
      </c>
      <c r="AR3" s="462">
        <v>0</v>
      </c>
      <c r="AS3" s="344">
        <v>1</v>
      </c>
      <c r="AT3" s="462">
        <v>0</v>
      </c>
      <c r="AU3" s="462">
        <v>0</v>
      </c>
      <c r="AV3" s="462">
        <v>0</v>
      </c>
      <c r="AW3" s="462">
        <v>0</v>
      </c>
      <c r="AX3" s="462">
        <v>0</v>
      </c>
      <c r="AY3" s="344">
        <v>1</v>
      </c>
      <c r="AZ3" s="344">
        <v>1</v>
      </c>
      <c r="BA3" s="462">
        <v>0</v>
      </c>
      <c r="BB3" s="462">
        <v>0</v>
      </c>
      <c r="BC3" s="462">
        <v>0</v>
      </c>
      <c r="BD3" s="351">
        <v>0</v>
      </c>
      <c r="BE3" s="351">
        <v>0</v>
      </c>
      <c r="BF3" s="351">
        <v>0</v>
      </c>
      <c r="BG3" s="351">
        <v>0</v>
      </c>
      <c r="BH3" s="351">
        <v>0</v>
      </c>
      <c r="BI3" s="351">
        <v>0</v>
      </c>
      <c r="BJ3" s="351">
        <v>0</v>
      </c>
      <c r="BK3" s="351">
        <v>0</v>
      </c>
      <c r="BL3" s="351">
        <v>0</v>
      </c>
      <c r="BM3" s="351">
        <v>0</v>
      </c>
      <c r="BN3" s="351">
        <v>0</v>
      </c>
      <c r="BO3" s="351">
        <v>0</v>
      </c>
      <c r="BP3" s="463">
        <v>0</v>
      </c>
      <c r="BQ3" s="463">
        <v>0</v>
      </c>
      <c r="BR3" s="353">
        <v>0</v>
      </c>
      <c r="BS3" s="353">
        <v>0</v>
      </c>
      <c r="BT3" s="353">
        <v>0</v>
      </c>
      <c r="BU3" s="353">
        <v>0</v>
      </c>
      <c r="BV3" s="353">
        <v>0</v>
      </c>
      <c r="BW3" s="353">
        <v>0</v>
      </c>
      <c r="BX3" s="353">
        <v>0</v>
      </c>
      <c r="BY3" s="353">
        <v>0</v>
      </c>
      <c r="BZ3" s="353">
        <v>0</v>
      </c>
      <c r="CA3" s="353">
        <v>0</v>
      </c>
      <c r="CB3" s="464">
        <v>0</v>
      </c>
      <c r="CC3" s="464">
        <v>0</v>
      </c>
      <c r="CD3" s="464">
        <v>0</v>
      </c>
      <c r="CE3" s="464">
        <v>0</v>
      </c>
      <c r="CF3" s="464">
        <v>0</v>
      </c>
      <c r="CG3" s="464">
        <v>0</v>
      </c>
      <c r="CH3" s="464">
        <v>0</v>
      </c>
      <c r="CI3" s="464">
        <v>0</v>
      </c>
      <c r="CJ3" s="464">
        <v>0</v>
      </c>
      <c r="CK3" s="464">
        <v>0</v>
      </c>
      <c r="CL3" s="464">
        <v>0</v>
      </c>
      <c r="CM3" s="464">
        <v>0</v>
      </c>
      <c r="CN3" s="464">
        <v>0</v>
      </c>
      <c r="CO3" s="464">
        <v>0</v>
      </c>
      <c r="CP3" s="464">
        <v>0</v>
      </c>
      <c r="CQ3" s="464">
        <v>0</v>
      </c>
      <c r="CR3" s="464">
        <v>0</v>
      </c>
      <c r="CS3" s="464">
        <v>0</v>
      </c>
      <c r="CT3" s="464">
        <v>0</v>
      </c>
      <c r="CU3" s="464">
        <v>0</v>
      </c>
      <c r="CV3" s="465">
        <v>0</v>
      </c>
      <c r="CW3" s="306">
        <f>SUM(Z3:CV3)</f>
        <v>5</v>
      </c>
      <c r="CX3" s="306">
        <v>1</v>
      </c>
      <c r="CY3" s="306">
        <v>0</v>
      </c>
      <c r="CZ3" s="306">
        <v>0</v>
      </c>
      <c r="DA3" s="306">
        <v>0</v>
      </c>
      <c r="DB3" s="466" t="s">
        <v>8491</v>
      </c>
      <c r="DC3" s="306"/>
      <c r="DD3" s="306"/>
      <c r="DE3" s="303"/>
      <c r="DF3" s="306"/>
    </row>
    <row r="4" spans="1:115" ht="15.75" customHeight="1" x14ac:dyDescent="0.35">
      <c r="A4" s="371" t="s">
        <v>35</v>
      </c>
      <c r="B4" s="457" t="s">
        <v>1108</v>
      </c>
      <c r="C4" s="458" t="s">
        <v>1114</v>
      </c>
      <c r="D4" s="371"/>
      <c r="E4" s="371" t="s">
        <v>91</v>
      </c>
      <c r="F4" s="371"/>
      <c r="G4" s="371" t="s">
        <v>454</v>
      </c>
      <c r="H4" s="371" t="s">
        <v>13</v>
      </c>
      <c r="I4" s="306" t="s">
        <v>221</v>
      </c>
      <c r="J4" s="306" t="s">
        <v>269</v>
      </c>
      <c r="K4" s="306" t="s">
        <v>226</v>
      </c>
      <c r="L4" s="306" t="s">
        <v>271</v>
      </c>
      <c r="M4" s="306"/>
      <c r="N4" s="306" t="s">
        <v>300</v>
      </c>
      <c r="O4" s="306"/>
      <c r="P4" s="459" t="s">
        <v>768</v>
      </c>
      <c r="Q4" s="348">
        <v>0</v>
      </c>
      <c r="R4" s="348">
        <v>0</v>
      </c>
      <c r="S4" s="348">
        <v>0</v>
      </c>
      <c r="T4" s="348">
        <v>0</v>
      </c>
      <c r="U4" s="348">
        <v>0</v>
      </c>
      <c r="V4" s="348">
        <v>0</v>
      </c>
      <c r="W4" s="348">
        <v>0</v>
      </c>
      <c r="X4" s="348">
        <v>0</v>
      </c>
      <c r="Y4" s="348"/>
      <c r="Z4" s="460">
        <v>0</v>
      </c>
      <c r="AA4" s="461">
        <v>0</v>
      </c>
      <c r="AB4" s="461">
        <v>0</v>
      </c>
      <c r="AC4" s="461">
        <v>0</v>
      </c>
      <c r="AD4" s="461">
        <v>0</v>
      </c>
      <c r="AE4" s="461">
        <v>0</v>
      </c>
      <c r="AF4" s="461">
        <v>0</v>
      </c>
      <c r="AG4" s="461">
        <v>0</v>
      </c>
      <c r="AH4" s="461">
        <v>0</v>
      </c>
      <c r="AI4" s="461">
        <v>0</v>
      </c>
      <c r="AJ4" s="461">
        <v>0</v>
      </c>
      <c r="AK4" s="461">
        <v>0</v>
      </c>
      <c r="AL4" s="461">
        <v>0</v>
      </c>
      <c r="AM4" s="461">
        <v>0</v>
      </c>
      <c r="AN4" s="462">
        <v>0</v>
      </c>
      <c r="AO4" s="462">
        <v>0</v>
      </c>
      <c r="AP4" s="344">
        <v>1</v>
      </c>
      <c r="AQ4" s="344">
        <v>1</v>
      </c>
      <c r="AR4" s="462">
        <v>0</v>
      </c>
      <c r="AS4" s="462">
        <v>0</v>
      </c>
      <c r="AT4" s="462">
        <v>0</v>
      </c>
      <c r="AU4" s="462">
        <v>0</v>
      </c>
      <c r="AV4" s="462">
        <v>0</v>
      </c>
      <c r="AW4" s="462">
        <v>0</v>
      </c>
      <c r="AX4" s="462">
        <v>0</v>
      </c>
      <c r="AY4" s="462">
        <v>0</v>
      </c>
      <c r="AZ4" s="462">
        <v>0</v>
      </c>
      <c r="BA4" s="462">
        <v>0</v>
      </c>
      <c r="BB4" s="462">
        <v>0</v>
      </c>
      <c r="BC4" s="462">
        <v>0</v>
      </c>
      <c r="BD4" s="467">
        <v>1</v>
      </c>
      <c r="BE4" s="351">
        <v>0</v>
      </c>
      <c r="BF4" s="351">
        <v>0</v>
      </c>
      <c r="BG4" s="351">
        <v>0</v>
      </c>
      <c r="BH4" s="351">
        <v>0</v>
      </c>
      <c r="BI4" s="351">
        <v>0</v>
      </c>
      <c r="BJ4" s="351">
        <v>0</v>
      </c>
      <c r="BK4" s="351">
        <v>0</v>
      </c>
      <c r="BL4" s="351">
        <v>0</v>
      </c>
      <c r="BM4" s="351">
        <v>0</v>
      </c>
      <c r="BN4" s="351">
        <v>0</v>
      </c>
      <c r="BO4" s="351">
        <v>0</v>
      </c>
      <c r="BP4" s="463">
        <v>0</v>
      </c>
      <c r="BQ4" s="463">
        <v>0</v>
      </c>
      <c r="BR4" s="353">
        <v>0</v>
      </c>
      <c r="BS4" s="353">
        <v>0</v>
      </c>
      <c r="BT4" s="353">
        <v>0</v>
      </c>
      <c r="BU4" s="353">
        <v>0</v>
      </c>
      <c r="BV4" s="353">
        <v>0</v>
      </c>
      <c r="BW4" s="353">
        <v>0</v>
      </c>
      <c r="BX4" s="353">
        <v>0</v>
      </c>
      <c r="BY4" s="353">
        <v>0</v>
      </c>
      <c r="BZ4" s="353">
        <v>0</v>
      </c>
      <c r="CA4" s="353">
        <v>0</v>
      </c>
      <c r="CB4" s="464">
        <v>0</v>
      </c>
      <c r="CC4" s="464">
        <v>0</v>
      </c>
      <c r="CD4" s="464">
        <v>0</v>
      </c>
      <c r="CE4" s="464">
        <v>0</v>
      </c>
      <c r="CF4" s="464">
        <v>0</v>
      </c>
      <c r="CG4" s="464">
        <v>0</v>
      </c>
      <c r="CH4" s="464">
        <v>0</v>
      </c>
      <c r="CI4" s="464">
        <v>0</v>
      </c>
      <c r="CJ4" s="464">
        <v>0</v>
      </c>
      <c r="CK4" s="464">
        <v>0</v>
      </c>
      <c r="CL4" s="464">
        <v>0</v>
      </c>
      <c r="CM4" s="464">
        <v>0</v>
      </c>
      <c r="CN4" s="464">
        <v>0</v>
      </c>
      <c r="CO4" s="464">
        <v>0</v>
      </c>
      <c r="CP4" s="464">
        <v>0</v>
      </c>
      <c r="CQ4" s="464">
        <v>0</v>
      </c>
      <c r="CR4" s="464">
        <v>0</v>
      </c>
      <c r="CS4" s="464">
        <v>0</v>
      </c>
      <c r="CT4" s="464">
        <v>0</v>
      </c>
      <c r="CU4" s="464">
        <v>0</v>
      </c>
      <c r="CV4" s="465">
        <v>0</v>
      </c>
      <c r="CW4" s="306">
        <f>SUM(Z4:CV4)</f>
        <v>3</v>
      </c>
      <c r="CX4" s="306">
        <v>1</v>
      </c>
      <c r="CY4" s="306">
        <v>0</v>
      </c>
      <c r="CZ4" s="306">
        <v>0</v>
      </c>
      <c r="DA4" s="306">
        <v>0</v>
      </c>
      <c r="DB4" s="466" t="s">
        <v>8492</v>
      </c>
      <c r="DC4" s="306"/>
      <c r="DD4" s="306"/>
      <c r="DE4" s="303"/>
      <c r="DF4" s="306"/>
    </row>
    <row r="5" spans="1:115" ht="15.75" customHeight="1" x14ac:dyDescent="0.35">
      <c r="A5" s="371" t="s">
        <v>35</v>
      </c>
      <c r="B5" s="457" t="s">
        <v>1130</v>
      </c>
      <c r="C5" s="458" t="s">
        <v>1152</v>
      </c>
      <c r="D5" s="371"/>
      <c r="E5" s="371" t="s">
        <v>91</v>
      </c>
      <c r="F5" s="371"/>
      <c r="G5" s="371" t="s">
        <v>454</v>
      </c>
      <c r="H5" s="371" t="s">
        <v>56</v>
      </c>
      <c r="I5" s="306" t="s">
        <v>183</v>
      </c>
      <c r="J5" s="306" t="s">
        <v>471</v>
      </c>
      <c r="K5" s="306" t="s">
        <v>226</v>
      </c>
      <c r="L5" s="306" t="s">
        <v>271</v>
      </c>
      <c r="M5" s="306"/>
      <c r="N5" s="306" t="s">
        <v>300</v>
      </c>
      <c r="O5" s="468" t="s">
        <v>1147</v>
      </c>
      <c r="P5" s="469" t="s">
        <v>1148</v>
      </c>
      <c r="Q5" s="348">
        <v>0</v>
      </c>
      <c r="R5" s="348">
        <v>0</v>
      </c>
      <c r="S5" s="348">
        <v>0</v>
      </c>
      <c r="T5" s="348">
        <v>0</v>
      </c>
      <c r="U5" s="348">
        <v>0</v>
      </c>
      <c r="V5" s="348">
        <v>0</v>
      </c>
      <c r="W5" s="348">
        <v>0</v>
      </c>
      <c r="X5" s="348">
        <v>0</v>
      </c>
      <c r="Y5" s="348"/>
      <c r="Z5" s="460">
        <v>0</v>
      </c>
      <c r="AA5" s="461">
        <v>0</v>
      </c>
      <c r="AB5" s="461">
        <v>0</v>
      </c>
      <c r="AC5" s="461">
        <v>0</v>
      </c>
      <c r="AD5" s="461">
        <v>0</v>
      </c>
      <c r="AE5" s="461">
        <v>0</v>
      </c>
      <c r="AF5" s="461">
        <v>0</v>
      </c>
      <c r="AG5" s="461">
        <v>0</v>
      </c>
      <c r="AH5" s="461">
        <v>0</v>
      </c>
      <c r="AI5" s="461">
        <v>0</v>
      </c>
      <c r="AJ5" s="461">
        <v>0</v>
      </c>
      <c r="AK5" s="461">
        <v>0</v>
      </c>
      <c r="AL5" s="461">
        <v>0</v>
      </c>
      <c r="AM5" s="461">
        <v>0</v>
      </c>
      <c r="AN5" s="462">
        <v>0</v>
      </c>
      <c r="AO5" s="462">
        <v>0</v>
      </c>
      <c r="AP5" s="344">
        <v>1</v>
      </c>
      <c r="AQ5" s="344">
        <v>1</v>
      </c>
      <c r="AR5" s="344">
        <v>1</v>
      </c>
      <c r="AS5" s="344">
        <v>1</v>
      </c>
      <c r="AT5" s="461">
        <v>1</v>
      </c>
      <c r="AU5" s="461">
        <v>1</v>
      </c>
      <c r="AV5" s="462">
        <v>0</v>
      </c>
      <c r="AW5" s="344">
        <v>1</v>
      </c>
      <c r="AX5" s="462">
        <v>0</v>
      </c>
      <c r="AY5" s="344">
        <v>1</v>
      </c>
      <c r="AZ5" s="344">
        <v>1</v>
      </c>
      <c r="BA5" s="462">
        <v>0</v>
      </c>
      <c r="BB5" s="462">
        <v>0</v>
      </c>
      <c r="BC5" s="462">
        <v>0</v>
      </c>
      <c r="BD5" s="351">
        <v>0</v>
      </c>
      <c r="BE5" s="351">
        <v>0</v>
      </c>
      <c r="BF5" s="351">
        <v>0</v>
      </c>
      <c r="BG5" s="351">
        <v>0</v>
      </c>
      <c r="BH5" s="351">
        <v>0</v>
      </c>
      <c r="BI5" s="351">
        <v>0</v>
      </c>
      <c r="BJ5" s="351">
        <v>0</v>
      </c>
      <c r="BK5" s="351">
        <v>0</v>
      </c>
      <c r="BL5" s="351">
        <v>0</v>
      </c>
      <c r="BM5" s="351">
        <v>0</v>
      </c>
      <c r="BN5" s="351">
        <v>0</v>
      </c>
      <c r="BO5" s="351">
        <v>0</v>
      </c>
      <c r="BP5" s="463">
        <v>0</v>
      </c>
      <c r="BQ5" s="463">
        <v>0</v>
      </c>
      <c r="BR5" s="353">
        <v>0</v>
      </c>
      <c r="BS5" s="470">
        <v>1</v>
      </c>
      <c r="BT5" s="353">
        <v>0</v>
      </c>
      <c r="BU5" s="353">
        <v>0</v>
      </c>
      <c r="BV5" s="353">
        <v>0</v>
      </c>
      <c r="BW5" s="353">
        <v>0</v>
      </c>
      <c r="BX5" s="353">
        <v>0</v>
      </c>
      <c r="BY5" s="353">
        <v>0</v>
      </c>
      <c r="BZ5" s="353">
        <v>0</v>
      </c>
      <c r="CA5" s="353">
        <v>0</v>
      </c>
      <c r="CB5" s="471">
        <v>0</v>
      </c>
      <c r="CC5" s="464">
        <v>0</v>
      </c>
      <c r="CD5" s="464">
        <v>0</v>
      </c>
      <c r="CE5" s="464">
        <v>0</v>
      </c>
      <c r="CF5" s="464">
        <v>0</v>
      </c>
      <c r="CG5" s="464">
        <v>0</v>
      </c>
      <c r="CH5" s="464">
        <v>0</v>
      </c>
      <c r="CI5" s="464">
        <v>0</v>
      </c>
      <c r="CJ5" s="464">
        <v>0</v>
      </c>
      <c r="CK5" s="464">
        <v>0</v>
      </c>
      <c r="CL5" s="464">
        <v>0</v>
      </c>
      <c r="CM5" s="464">
        <v>0</v>
      </c>
      <c r="CN5" s="464">
        <v>0</v>
      </c>
      <c r="CO5" s="464">
        <v>0</v>
      </c>
      <c r="CP5" s="464">
        <v>0</v>
      </c>
      <c r="CQ5" s="464">
        <v>0</v>
      </c>
      <c r="CR5" s="464">
        <v>0</v>
      </c>
      <c r="CS5" s="464">
        <v>0</v>
      </c>
      <c r="CT5" s="464">
        <v>0</v>
      </c>
      <c r="CU5" s="464">
        <v>0</v>
      </c>
      <c r="CV5" s="465">
        <v>0</v>
      </c>
      <c r="CW5" s="306">
        <f>SUM(Z5:CV5)</f>
        <v>10</v>
      </c>
      <c r="CX5" s="306">
        <v>1</v>
      </c>
      <c r="CY5" s="306">
        <v>0</v>
      </c>
      <c r="CZ5" s="306">
        <v>0</v>
      </c>
      <c r="DA5" s="306">
        <v>1</v>
      </c>
      <c r="DB5" s="472" t="s">
        <v>8493</v>
      </c>
      <c r="DC5" s="473" t="s">
        <v>623</v>
      </c>
      <c r="DD5" s="306">
        <v>1</v>
      </c>
      <c r="DE5" s="303" t="s">
        <v>1150</v>
      </c>
      <c r="DF5" s="306"/>
      <c r="DJ5">
        <v>1</v>
      </c>
      <c r="DK5" t="s">
        <v>625</v>
      </c>
    </row>
    <row r="6" spans="1:115" ht="15.75" customHeight="1" x14ac:dyDescent="0.35">
      <c r="A6" s="306" t="s">
        <v>35</v>
      </c>
      <c r="B6" s="306" t="s">
        <v>1180</v>
      </c>
      <c r="C6" s="474" t="s">
        <v>8494</v>
      </c>
      <c r="D6" s="475"/>
      <c r="E6" s="306" t="s">
        <v>171</v>
      </c>
      <c r="F6" s="306"/>
      <c r="G6" s="306" t="s">
        <v>605</v>
      </c>
      <c r="H6" s="306"/>
      <c r="I6" s="306" t="s">
        <v>167</v>
      </c>
      <c r="J6" s="306"/>
      <c r="K6" s="306"/>
      <c r="L6" s="306"/>
      <c r="M6" s="306"/>
      <c r="N6" s="306"/>
      <c r="O6" s="306" t="s">
        <v>1222</v>
      </c>
      <c r="P6" s="306" t="s">
        <v>1049</v>
      </c>
      <c r="Q6" s="348">
        <v>0</v>
      </c>
      <c r="R6" s="348">
        <v>0</v>
      </c>
      <c r="S6" s="348">
        <v>0</v>
      </c>
      <c r="T6" s="348">
        <v>0</v>
      </c>
      <c r="U6" s="348">
        <v>0</v>
      </c>
      <c r="V6" s="314"/>
      <c r="W6" s="348">
        <v>0</v>
      </c>
      <c r="X6" s="314"/>
      <c r="Y6" s="314"/>
      <c r="Z6" s="476"/>
      <c r="AA6" s="477"/>
      <c r="AB6" s="477"/>
      <c r="AC6" s="477"/>
      <c r="AD6" s="477"/>
      <c r="AE6" s="477"/>
      <c r="AF6" s="477"/>
      <c r="AG6" s="477"/>
      <c r="AH6" s="477"/>
      <c r="AI6" s="477"/>
      <c r="AJ6" s="477"/>
      <c r="AK6" s="477"/>
      <c r="AL6" s="477"/>
      <c r="AM6" s="477"/>
      <c r="AN6" s="361"/>
      <c r="AO6" s="361"/>
      <c r="AP6" s="361"/>
      <c r="AQ6" s="361">
        <v>1</v>
      </c>
      <c r="AR6" s="361"/>
      <c r="AS6" s="361"/>
      <c r="AT6" s="361"/>
      <c r="AU6" s="361"/>
      <c r="AV6" s="361"/>
      <c r="AW6" s="361"/>
      <c r="AX6" s="361"/>
      <c r="AY6" s="361"/>
      <c r="AZ6" s="361"/>
      <c r="BA6" s="361"/>
      <c r="BB6" s="361"/>
      <c r="BC6" s="361"/>
      <c r="BD6" s="319">
        <v>1</v>
      </c>
      <c r="BE6" s="319"/>
      <c r="BF6" s="319"/>
      <c r="BG6" s="319"/>
      <c r="BH6" s="319"/>
      <c r="BI6" s="319"/>
      <c r="BJ6" s="319"/>
      <c r="BK6" s="319"/>
      <c r="BL6" s="319"/>
      <c r="BM6" s="319">
        <v>1</v>
      </c>
      <c r="BN6" s="319">
        <v>1</v>
      </c>
      <c r="BO6" s="319">
        <v>1</v>
      </c>
      <c r="BP6" s="478"/>
      <c r="BQ6" s="478"/>
      <c r="BR6" s="479"/>
      <c r="BS6" s="479"/>
      <c r="BT6" s="479"/>
      <c r="BU6" s="479"/>
      <c r="BV6" s="479"/>
      <c r="BW6" s="479"/>
      <c r="BX6" s="479"/>
      <c r="BY6" s="479"/>
      <c r="BZ6" s="479"/>
      <c r="CA6" s="479"/>
      <c r="CB6" s="331"/>
      <c r="CC6" s="331"/>
      <c r="CD6" s="331"/>
      <c r="CE6" s="331"/>
      <c r="CF6" s="331"/>
      <c r="CG6" s="331"/>
      <c r="CH6" s="331"/>
      <c r="CI6" s="331"/>
      <c r="CJ6" s="331"/>
      <c r="CK6" s="331"/>
      <c r="CL6" s="331"/>
      <c r="CM6" s="331"/>
      <c r="CN6" s="331"/>
      <c r="CO6" s="331"/>
      <c r="CP6" s="331"/>
      <c r="CQ6" s="331"/>
      <c r="CR6" s="331"/>
      <c r="CS6" s="331"/>
      <c r="CT6" s="331"/>
      <c r="CU6" s="331"/>
      <c r="CV6" s="331"/>
      <c r="CW6" s="306"/>
      <c r="CX6" s="306"/>
      <c r="CY6" s="306"/>
      <c r="CZ6" s="306"/>
      <c r="DA6" s="306"/>
      <c r="DB6" s="306"/>
      <c r="DC6" s="306"/>
      <c r="DD6" s="306"/>
      <c r="DE6" s="303" t="s">
        <v>1224</v>
      </c>
      <c r="DF6" s="306" t="s">
        <v>1225</v>
      </c>
      <c r="DJ6">
        <v>1</v>
      </c>
      <c r="DK6" t="s">
        <v>595</v>
      </c>
    </row>
    <row r="7" spans="1:115" ht="15.75" customHeight="1" x14ac:dyDescent="0.35">
      <c r="A7" s="371" t="s">
        <v>35</v>
      </c>
      <c r="B7" s="306" t="s">
        <v>1180</v>
      </c>
      <c r="C7" s="458" t="s">
        <v>8495</v>
      </c>
      <c r="D7" s="371"/>
      <c r="E7" s="371" t="s">
        <v>91</v>
      </c>
      <c r="F7" s="371"/>
      <c r="G7" s="371" t="s">
        <v>454</v>
      </c>
      <c r="H7" s="371" t="s">
        <v>56</v>
      </c>
      <c r="I7" s="306" t="s">
        <v>170</v>
      </c>
      <c r="J7" s="306" t="s">
        <v>471</v>
      </c>
      <c r="K7" s="306" t="s">
        <v>226</v>
      </c>
      <c r="L7" s="306" t="s">
        <v>271</v>
      </c>
      <c r="M7" s="306"/>
      <c r="N7" s="306" t="s">
        <v>300</v>
      </c>
      <c r="O7" s="306"/>
      <c r="P7" s="459" t="s">
        <v>1183</v>
      </c>
      <c r="Q7" s="348">
        <v>0</v>
      </c>
      <c r="R7" s="348">
        <v>0</v>
      </c>
      <c r="S7" s="348">
        <v>0</v>
      </c>
      <c r="T7" s="348">
        <v>0</v>
      </c>
      <c r="U7" s="348">
        <v>0</v>
      </c>
      <c r="V7" s="348">
        <v>0</v>
      </c>
      <c r="W7" s="348">
        <v>0</v>
      </c>
      <c r="X7" s="348">
        <v>0</v>
      </c>
      <c r="Y7" s="348"/>
      <c r="Z7" s="460">
        <v>0</v>
      </c>
      <c r="AA7" s="461">
        <v>0</v>
      </c>
      <c r="AB7" s="461">
        <v>0</v>
      </c>
      <c r="AC7" s="461">
        <v>0</v>
      </c>
      <c r="AD7" s="461">
        <v>0</v>
      </c>
      <c r="AE7" s="461">
        <v>0</v>
      </c>
      <c r="AF7" s="461">
        <v>0</v>
      </c>
      <c r="AG7" s="461">
        <v>0</v>
      </c>
      <c r="AH7" s="461">
        <v>0</v>
      </c>
      <c r="AI7" s="461">
        <v>0</v>
      </c>
      <c r="AJ7" s="461">
        <v>0</v>
      </c>
      <c r="AK7" s="461">
        <v>0</v>
      </c>
      <c r="AL7" s="461">
        <v>0</v>
      </c>
      <c r="AM7" s="461">
        <v>0</v>
      </c>
      <c r="AN7" s="462">
        <v>0</v>
      </c>
      <c r="AO7" s="462">
        <v>0</v>
      </c>
      <c r="AP7" s="462">
        <v>0</v>
      </c>
      <c r="AQ7" s="344">
        <v>1</v>
      </c>
      <c r="AR7" s="462">
        <v>0</v>
      </c>
      <c r="AS7" s="462">
        <v>0</v>
      </c>
      <c r="AT7" s="462">
        <v>0</v>
      </c>
      <c r="AU7" s="462">
        <v>0</v>
      </c>
      <c r="AV7" s="462">
        <v>0</v>
      </c>
      <c r="AW7" s="462">
        <v>0</v>
      </c>
      <c r="AX7" s="462">
        <v>0</v>
      </c>
      <c r="AY7" s="462">
        <v>0</v>
      </c>
      <c r="AZ7" s="462">
        <v>0</v>
      </c>
      <c r="BA7" s="462">
        <v>0</v>
      </c>
      <c r="BB7" s="462">
        <v>0</v>
      </c>
      <c r="BC7" s="462">
        <v>0</v>
      </c>
      <c r="BD7" s="467">
        <v>1</v>
      </c>
      <c r="BE7" s="351">
        <v>0</v>
      </c>
      <c r="BF7" s="351">
        <v>0</v>
      </c>
      <c r="BG7" s="351">
        <v>0</v>
      </c>
      <c r="BH7" s="351">
        <v>0</v>
      </c>
      <c r="BI7" s="351">
        <v>0</v>
      </c>
      <c r="BJ7" s="351">
        <v>0</v>
      </c>
      <c r="BK7" s="351">
        <v>0</v>
      </c>
      <c r="BL7" s="351">
        <v>0</v>
      </c>
      <c r="BM7" s="351">
        <v>0</v>
      </c>
      <c r="BN7" s="351">
        <v>0</v>
      </c>
      <c r="BO7" s="351">
        <v>0</v>
      </c>
      <c r="BP7" s="480">
        <v>1</v>
      </c>
      <c r="BQ7" s="463">
        <v>0</v>
      </c>
      <c r="BR7" s="353">
        <v>0</v>
      </c>
      <c r="BS7" s="353">
        <v>0</v>
      </c>
      <c r="BT7" s="353">
        <v>0</v>
      </c>
      <c r="BU7" s="353">
        <v>0</v>
      </c>
      <c r="BV7" s="353">
        <v>0</v>
      </c>
      <c r="BW7" s="353">
        <v>0</v>
      </c>
      <c r="BX7" s="353">
        <v>0</v>
      </c>
      <c r="BY7" s="353">
        <v>0</v>
      </c>
      <c r="BZ7" s="353">
        <v>0</v>
      </c>
      <c r="CA7" s="353">
        <v>0</v>
      </c>
      <c r="CB7" s="471">
        <v>0</v>
      </c>
      <c r="CC7" s="464">
        <v>0</v>
      </c>
      <c r="CD7" s="464">
        <v>0</v>
      </c>
      <c r="CE7" s="464">
        <v>0</v>
      </c>
      <c r="CF7" s="464">
        <v>0</v>
      </c>
      <c r="CG7" s="464">
        <v>0</v>
      </c>
      <c r="CH7" s="464">
        <v>0</v>
      </c>
      <c r="CI7" s="464">
        <v>0</v>
      </c>
      <c r="CJ7" s="464">
        <v>0</v>
      </c>
      <c r="CK7" s="464">
        <v>0</v>
      </c>
      <c r="CL7" s="464">
        <v>0</v>
      </c>
      <c r="CM7" s="464">
        <v>0</v>
      </c>
      <c r="CN7" s="464">
        <v>0</v>
      </c>
      <c r="CO7" s="464">
        <v>0</v>
      </c>
      <c r="CP7" s="464">
        <v>0</v>
      </c>
      <c r="CQ7" s="464">
        <v>0</v>
      </c>
      <c r="CR7" s="464">
        <v>0</v>
      </c>
      <c r="CS7" s="464">
        <v>0</v>
      </c>
      <c r="CT7" s="464">
        <v>0</v>
      </c>
      <c r="CU7" s="464">
        <v>0</v>
      </c>
      <c r="CV7" s="465">
        <v>0</v>
      </c>
      <c r="CW7" s="306">
        <f t="shared" ref="CW7:CW13" si="0">SUM(Z7:CV7)</f>
        <v>3</v>
      </c>
      <c r="CX7" s="306">
        <v>1</v>
      </c>
      <c r="CY7" s="306">
        <v>0</v>
      </c>
      <c r="CZ7" s="306">
        <v>0</v>
      </c>
      <c r="DA7" s="306">
        <v>0</v>
      </c>
      <c r="DB7" s="466" t="s">
        <v>1973</v>
      </c>
      <c r="DC7" s="306"/>
      <c r="DD7" s="306"/>
      <c r="DE7" s="303"/>
      <c r="DF7" s="306"/>
    </row>
    <row r="8" spans="1:115" ht="15.75" customHeight="1" x14ac:dyDescent="0.35">
      <c r="A8" s="332" t="s">
        <v>35</v>
      </c>
      <c r="B8" s="342" t="s">
        <v>1180</v>
      </c>
      <c r="C8" s="458" t="s">
        <v>1240</v>
      </c>
      <c r="D8" s="371"/>
      <c r="E8" s="371" t="s">
        <v>91</v>
      </c>
      <c r="F8" s="371"/>
      <c r="G8" s="371" t="s">
        <v>454</v>
      </c>
      <c r="H8" s="371" t="s">
        <v>56</v>
      </c>
      <c r="I8" s="306" t="s">
        <v>210</v>
      </c>
      <c r="J8" s="306" t="s">
        <v>269</v>
      </c>
      <c r="K8" s="306" t="s">
        <v>226</v>
      </c>
      <c r="L8" s="306" t="s">
        <v>271</v>
      </c>
      <c r="M8" s="306"/>
      <c r="N8" s="306" t="s">
        <v>300</v>
      </c>
      <c r="O8" s="306" t="s">
        <v>1242</v>
      </c>
      <c r="P8" s="459" t="s">
        <v>591</v>
      </c>
      <c r="Q8" s="348">
        <v>0</v>
      </c>
      <c r="R8" s="348">
        <v>0</v>
      </c>
      <c r="S8" s="348">
        <v>0</v>
      </c>
      <c r="T8" s="348">
        <v>0</v>
      </c>
      <c r="U8" s="348">
        <v>0</v>
      </c>
      <c r="V8" s="348">
        <v>0</v>
      </c>
      <c r="W8" s="348">
        <v>0</v>
      </c>
      <c r="X8" s="348">
        <v>0</v>
      </c>
      <c r="Y8" s="348"/>
      <c r="Z8" s="460">
        <v>0</v>
      </c>
      <c r="AA8" s="461">
        <v>0</v>
      </c>
      <c r="AB8" s="461">
        <v>0</v>
      </c>
      <c r="AC8" s="461">
        <v>0</v>
      </c>
      <c r="AD8" s="461">
        <v>0</v>
      </c>
      <c r="AE8" s="461">
        <v>0</v>
      </c>
      <c r="AF8" s="461">
        <v>0</v>
      </c>
      <c r="AG8" s="461">
        <v>0</v>
      </c>
      <c r="AH8" s="461">
        <v>0</v>
      </c>
      <c r="AI8" s="461">
        <v>0</v>
      </c>
      <c r="AJ8" s="461">
        <v>0</v>
      </c>
      <c r="AK8" s="461">
        <v>0</v>
      </c>
      <c r="AL8" s="461">
        <v>0</v>
      </c>
      <c r="AM8" s="461">
        <v>0</v>
      </c>
      <c r="AN8" s="462">
        <v>0</v>
      </c>
      <c r="AO8" s="462">
        <v>0</v>
      </c>
      <c r="AP8" s="344">
        <v>1</v>
      </c>
      <c r="AQ8" s="344">
        <v>1</v>
      </c>
      <c r="AR8" s="462">
        <v>0</v>
      </c>
      <c r="AS8" s="462">
        <v>0</v>
      </c>
      <c r="AT8" s="462">
        <v>0</v>
      </c>
      <c r="AU8" s="462">
        <v>0</v>
      </c>
      <c r="AV8" s="462">
        <v>0</v>
      </c>
      <c r="AW8" s="462">
        <v>0</v>
      </c>
      <c r="AX8" s="462">
        <v>0</v>
      </c>
      <c r="AY8" s="462">
        <v>0</v>
      </c>
      <c r="AZ8" s="462">
        <v>0</v>
      </c>
      <c r="BA8" s="462">
        <v>0</v>
      </c>
      <c r="BB8" s="462">
        <v>0</v>
      </c>
      <c r="BC8" s="462">
        <v>0</v>
      </c>
      <c r="BD8" s="467">
        <v>1</v>
      </c>
      <c r="BE8" s="467">
        <v>1</v>
      </c>
      <c r="BF8" s="467">
        <v>1</v>
      </c>
      <c r="BG8" s="351">
        <v>0</v>
      </c>
      <c r="BH8" s="351">
        <v>0</v>
      </c>
      <c r="BI8" s="351">
        <v>0</v>
      </c>
      <c r="BJ8" s="351">
        <v>0</v>
      </c>
      <c r="BK8" s="351">
        <v>0</v>
      </c>
      <c r="BL8" s="351">
        <v>0</v>
      </c>
      <c r="BM8" s="351">
        <v>0</v>
      </c>
      <c r="BN8" s="467">
        <v>1</v>
      </c>
      <c r="BO8" s="351">
        <v>0</v>
      </c>
      <c r="BP8" s="480">
        <v>1</v>
      </c>
      <c r="BQ8" s="463">
        <v>0</v>
      </c>
      <c r="BR8" s="353">
        <v>0</v>
      </c>
      <c r="BS8" s="353">
        <v>0</v>
      </c>
      <c r="BT8" s="353">
        <v>0</v>
      </c>
      <c r="BU8" s="353">
        <v>0</v>
      </c>
      <c r="BV8" s="353">
        <v>0</v>
      </c>
      <c r="BW8" s="353">
        <v>0</v>
      </c>
      <c r="BX8" s="353">
        <v>0</v>
      </c>
      <c r="BY8" s="353">
        <v>0</v>
      </c>
      <c r="BZ8" s="353">
        <v>0</v>
      </c>
      <c r="CA8" s="353">
        <v>0</v>
      </c>
      <c r="CB8" s="471">
        <v>0</v>
      </c>
      <c r="CC8" s="464">
        <v>0</v>
      </c>
      <c r="CD8" s="464">
        <v>0</v>
      </c>
      <c r="CE8" s="464">
        <v>0</v>
      </c>
      <c r="CF8" s="464">
        <v>0</v>
      </c>
      <c r="CG8" s="464">
        <v>0</v>
      </c>
      <c r="CH8" s="464">
        <v>0</v>
      </c>
      <c r="CI8" s="464">
        <v>0</v>
      </c>
      <c r="CJ8" s="464">
        <v>0</v>
      </c>
      <c r="CK8" s="464">
        <v>0</v>
      </c>
      <c r="CL8" s="464">
        <v>0</v>
      </c>
      <c r="CM8" s="464">
        <v>0</v>
      </c>
      <c r="CN8" s="464">
        <v>0</v>
      </c>
      <c r="CO8" s="464">
        <v>0</v>
      </c>
      <c r="CP8" s="464">
        <v>0</v>
      </c>
      <c r="CQ8" s="464">
        <v>0</v>
      </c>
      <c r="CR8" s="464">
        <v>0</v>
      </c>
      <c r="CS8" s="464">
        <v>0</v>
      </c>
      <c r="CT8" s="464">
        <v>0</v>
      </c>
      <c r="CU8" s="464">
        <v>0</v>
      </c>
      <c r="CV8" s="465">
        <v>0</v>
      </c>
      <c r="CW8" s="306">
        <f t="shared" si="0"/>
        <v>7</v>
      </c>
      <c r="CX8" s="306">
        <v>1</v>
      </c>
      <c r="CY8" s="306">
        <v>0</v>
      </c>
      <c r="CZ8" s="306">
        <v>0</v>
      </c>
      <c r="DA8" s="306">
        <v>0</v>
      </c>
      <c r="DB8" s="466" t="s">
        <v>8496</v>
      </c>
      <c r="DC8" s="306"/>
      <c r="DD8" s="306"/>
      <c r="DE8" s="303"/>
      <c r="DF8" s="306"/>
    </row>
    <row r="9" spans="1:115" ht="15.75" customHeight="1" x14ac:dyDescent="0.35">
      <c r="A9" s="371" t="s">
        <v>35</v>
      </c>
      <c r="B9" s="242" t="s">
        <v>1310</v>
      </c>
      <c r="C9" s="458" t="s">
        <v>1311</v>
      </c>
      <c r="D9" s="371" t="s">
        <v>1312</v>
      </c>
      <c r="E9" s="371" t="s">
        <v>122</v>
      </c>
      <c r="F9" s="371"/>
      <c r="G9" s="371" t="s">
        <v>454</v>
      </c>
      <c r="H9" s="371" t="s">
        <v>56</v>
      </c>
      <c r="I9" s="371" t="s">
        <v>210</v>
      </c>
      <c r="J9" s="371" t="s">
        <v>471</v>
      </c>
      <c r="K9" s="306" t="s">
        <v>226</v>
      </c>
      <c r="L9" s="371" t="s">
        <v>271</v>
      </c>
      <c r="M9" s="371"/>
      <c r="N9" s="306" t="s">
        <v>300</v>
      </c>
      <c r="O9" s="306" t="s">
        <v>1313</v>
      </c>
      <c r="P9" s="459" t="s">
        <v>1314</v>
      </c>
      <c r="Q9" s="348">
        <v>0</v>
      </c>
      <c r="R9" s="348">
        <v>0</v>
      </c>
      <c r="S9" s="348">
        <v>0</v>
      </c>
      <c r="T9" s="348">
        <v>0</v>
      </c>
      <c r="U9" s="348">
        <v>0</v>
      </c>
      <c r="V9" s="348">
        <v>0</v>
      </c>
      <c r="W9" s="348">
        <v>0</v>
      </c>
      <c r="X9" s="348">
        <v>0</v>
      </c>
      <c r="Y9" s="348"/>
      <c r="Z9" s="460">
        <v>0</v>
      </c>
      <c r="AA9" s="461">
        <v>0</v>
      </c>
      <c r="AB9" s="461">
        <v>0</v>
      </c>
      <c r="AC9" s="461">
        <v>0</v>
      </c>
      <c r="AD9" s="461">
        <v>0</v>
      </c>
      <c r="AE9" s="461">
        <v>0</v>
      </c>
      <c r="AF9" s="461">
        <v>0</v>
      </c>
      <c r="AG9" s="461">
        <v>0</v>
      </c>
      <c r="AH9" s="461">
        <v>0</v>
      </c>
      <c r="AI9" s="461">
        <v>0</v>
      </c>
      <c r="AJ9" s="461">
        <v>0</v>
      </c>
      <c r="AK9" s="461">
        <v>0</v>
      </c>
      <c r="AL9" s="461">
        <v>0</v>
      </c>
      <c r="AM9" s="461">
        <v>0</v>
      </c>
      <c r="AN9" s="462">
        <v>0</v>
      </c>
      <c r="AO9" s="462">
        <v>0</v>
      </c>
      <c r="AP9" s="344">
        <v>1</v>
      </c>
      <c r="AQ9" s="344">
        <v>1</v>
      </c>
      <c r="AR9" s="462">
        <v>0</v>
      </c>
      <c r="AS9" s="462">
        <v>0</v>
      </c>
      <c r="AT9" s="462">
        <v>0</v>
      </c>
      <c r="AU9" s="462">
        <v>0</v>
      </c>
      <c r="AV9" s="462">
        <v>0</v>
      </c>
      <c r="AW9" s="462">
        <v>0</v>
      </c>
      <c r="AX9" s="462">
        <v>0</v>
      </c>
      <c r="AY9" s="462">
        <v>0</v>
      </c>
      <c r="AZ9" s="462">
        <v>0</v>
      </c>
      <c r="BA9" s="462">
        <v>0</v>
      </c>
      <c r="BB9" s="462">
        <v>0</v>
      </c>
      <c r="BC9" s="462">
        <v>0</v>
      </c>
      <c r="BD9" s="351">
        <v>0</v>
      </c>
      <c r="BE9" s="351">
        <v>0</v>
      </c>
      <c r="BF9" s="351">
        <v>0</v>
      </c>
      <c r="BG9" s="351">
        <v>0</v>
      </c>
      <c r="BH9" s="351">
        <v>0</v>
      </c>
      <c r="BI9" s="351">
        <v>0</v>
      </c>
      <c r="BJ9" s="351">
        <v>0</v>
      </c>
      <c r="BK9" s="351">
        <v>0</v>
      </c>
      <c r="BL9" s="351">
        <v>0</v>
      </c>
      <c r="BM9" s="351">
        <v>0</v>
      </c>
      <c r="BN9" s="351">
        <v>0</v>
      </c>
      <c r="BO9" s="351">
        <v>0</v>
      </c>
      <c r="BP9" s="463">
        <v>0</v>
      </c>
      <c r="BQ9" s="463">
        <v>0</v>
      </c>
      <c r="BR9" s="353">
        <v>0</v>
      </c>
      <c r="BS9" s="353">
        <v>0</v>
      </c>
      <c r="BT9" s="353">
        <v>0</v>
      </c>
      <c r="BU9" s="353">
        <v>0</v>
      </c>
      <c r="BV9" s="353">
        <v>0</v>
      </c>
      <c r="BW9" s="353">
        <v>0</v>
      </c>
      <c r="BX9" s="353">
        <v>0</v>
      </c>
      <c r="BY9" s="353">
        <v>0</v>
      </c>
      <c r="BZ9" s="353">
        <v>0</v>
      </c>
      <c r="CA9" s="353">
        <v>0</v>
      </c>
      <c r="CB9" s="471">
        <v>0</v>
      </c>
      <c r="CC9" s="464">
        <v>0</v>
      </c>
      <c r="CD9" s="464">
        <v>0</v>
      </c>
      <c r="CE9" s="464">
        <v>0</v>
      </c>
      <c r="CF9" s="464">
        <v>0</v>
      </c>
      <c r="CG9" s="464">
        <v>0</v>
      </c>
      <c r="CH9" s="464">
        <v>0</v>
      </c>
      <c r="CI9" s="464">
        <v>0</v>
      </c>
      <c r="CJ9" s="464">
        <v>0</v>
      </c>
      <c r="CK9" s="464">
        <v>0</v>
      </c>
      <c r="CL9" s="464">
        <v>0</v>
      </c>
      <c r="CM9" s="464">
        <v>0</v>
      </c>
      <c r="CN9" s="464">
        <v>0</v>
      </c>
      <c r="CO9" s="464">
        <v>0</v>
      </c>
      <c r="CP9" s="464">
        <v>0</v>
      </c>
      <c r="CQ9" s="464">
        <v>0</v>
      </c>
      <c r="CR9" s="464">
        <v>0</v>
      </c>
      <c r="CS9" s="464">
        <v>0</v>
      </c>
      <c r="CT9" s="464">
        <v>0</v>
      </c>
      <c r="CU9" s="464">
        <v>0</v>
      </c>
      <c r="CV9" s="465">
        <v>0</v>
      </c>
      <c r="CW9" s="306">
        <f t="shared" si="0"/>
        <v>2</v>
      </c>
      <c r="CX9" s="306">
        <v>1</v>
      </c>
      <c r="CY9" s="306">
        <v>0</v>
      </c>
      <c r="CZ9" s="306">
        <v>0</v>
      </c>
      <c r="DA9" s="306">
        <v>0</v>
      </c>
      <c r="DB9" s="466" t="s">
        <v>600</v>
      </c>
      <c r="DC9" s="306"/>
      <c r="DD9" s="306"/>
      <c r="DE9" s="303"/>
      <c r="DF9" s="306"/>
    </row>
    <row r="10" spans="1:115" ht="15.75" customHeight="1" x14ac:dyDescent="0.35">
      <c r="A10" s="371" t="s">
        <v>35</v>
      </c>
      <c r="B10" s="242" t="s">
        <v>1322</v>
      </c>
      <c r="C10" s="458" t="s">
        <v>8032</v>
      </c>
      <c r="D10" s="371" t="s">
        <v>8497</v>
      </c>
      <c r="E10" s="371" t="s">
        <v>122</v>
      </c>
      <c r="F10" s="371"/>
      <c r="G10" s="371" t="s">
        <v>454</v>
      </c>
      <c r="H10" s="371" t="s">
        <v>56</v>
      </c>
      <c r="I10" s="306" t="s">
        <v>210</v>
      </c>
      <c r="J10" s="306" t="s">
        <v>269</v>
      </c>
      <c r="K10" s="306" t="s">
        <v>226</v>
      </c>
      <c r="L10" s="371" t="s">
        <v>271</v>
      </c>
      <c r="M10" s="371"/>
      <c r="N10" s="306" t="s">
        <v>300</v>
      </c>
      <c r="O10" s="371" t="s">
        <v>635</v>
      </c>
      <c r="P10" s="459" t="s">
        <v>8033</v>
      </c>
      <c r="Q10" s="348">
        <v>0</v>
      </c>
      <c r="R10" s="348">
        <v>0</v>
      </c>
      <c r="S10" s="348">
        <v>0</v>
      </c>
      <c r="T10" s="348">
        <v>0</v>
      </c>
      <c r="U10" s="348">
        <v>0</v>
      </c>
      <c r="V10" s="348">
        <v>0</v>
      </c>
      <c r="W10" s="348">
        <v>0</v>
      </c>
      <c r="X10" s="348">
        <v>0</v>
      </c>
      <c r="Y10" s="348"/>
      <c r="Z10" s="460">
        <v>0</v>
      </c>
      <c r="AA10" s="461">
        <v>0</v>
      </c>
      <c r="AB10" s="461">
        <v>0</v>
      </c>
      <c r="AC10" s="461">
        <v>0</v>
      </c>
      <c r="AD10" s="461">
        <v>0</v>
      </c>
      <c r="AE10" s="461">
        <v>0</v>
      </c>
      <c r="AF10" s="461">
        <v>0</v>
      </c>
      <c r="AG10" s="461">
        <v>0</v>
      </c>
      <c r="AH10" s="461">
        <v>0</v>
      </c>
      <c r="AI10" s="461">
        <v>0</v>
      </c>
      <c r="AJ10" s="461">
        <v>0</v>
      </c>
      <c r="AK10" s="461">
        <v>0</v>
      </c>
      <c r="AL10" s="461">
        <v>0</v>
      </c>
      <c r="AM10" s="461">
        <v>0</v>
      </c>
      <c r="AN10" s="462">
        <v>0</v>
      </c>
      <c r="AO10" s="462">
        <v>0</v>
      </c>
      <c r="AP10" s="462">
        <v>0</v>
      </c>
      <c r="AQ10" s="344">
        <v>1</v>
      </c>
      <c r="AR10" s="462">
        <v>0</v>
      </c>
      <c r="AS10" s="462">
        <v>0</v>
      </c>
      <c r="AT10" s="462">
        <v>0</v>
      </c>
      <c r="AU10" s="462">
        <v>0</v>
      </c>
      <c r="AV10" s="462">
        <v>0</v>
      </c>
      <c r="AW10" s="462">
        <v>0</v>
      </c>
      <c r="AX10" s="462">
        <v>0</v>
      </c>
      <c r="AY10" s="462">
        <v>0</v>
      </c>
      <c r="AZ10" s="462">
        <v>0</v>
      </c>
      <c r="BA10" s="462">
        <v>0</v>
      </c>
      <c r="BB10" s="462">
        <v>0</v>
      </c>
      <c r="BC10" s="462">
        <v>0</v>
      </c>
      <c r="BD10" s="351">
        <v>0</v>
      </c>
      <c r="BE10" s="351">
        <v>0</v>
      </c>
      <c r="BF10" s="351">
        <v>0</v>
      </c>
      <c r="BG10" s="351">
        <v>0</v>
      </c>
      <c r="BH10" s="351">
        <v>0</v>
      </c>
      <c r="BI10" s="351">
        <v>0</v>
      </c>
      <c r="BJ10" s="351">
        <v>0</v>
      </c>
      <c r="BK10" s="351">
        <v>0</v>
      </c>
      <c r="BL10" s="351">
        <v>0</v>
      </c>
      <c r="BM10" s="351">
        <v>0</v>
      </c>
      <c r="BN10" s="351">
        <v>0</v>
      </c>
      <c r="BO10" s="351">
        <v>0</v>
      </c>
      <c r="BP10" s="463">
        <v>0</v>
      </c>
      <c r="BQ10" s="463">
        <v>0</v>
      </c>
      <c r="BR10" s="353">
        <v>0</v>
      </c>
      <c r="BS10" s="353">
        <v>0</v>
      </c>
      <c r="BT10" s="353">
        <v>0</v>
      </c>
      <c r="BU10" s="353">
        <v>0</v>
      </c>
      <c r="BV10" s="353">
        <v>0</v>
      </c>
      <c r="BW10" s="353">
        <v>0</v>
      </c>
      <c r="BX10" s="353">
        <v>0</v>
      </c>
      <c r="BY10" s="353">
        <v>0</v>
      </c>
      <c r="BZ10" s="353">
        <v>0</v>
      </c>
      <c r="CA10" s="353">
        <v>0</v>
      </c>
      <c r="CB10" s="471">
        <v>0</v>
      </c>
      <c r="CC10" s="464">
        <v>0</v>
      </c>
      <c r="CD10" s="464">
        <v>0</v>
      </c>
      <c r="CE10" s="464">
        <v>0</v>
      </c>
      <c r="CF10" s="464">
        <v>0</v>
      </c>
      <c r="CG10" s="464">
        <v>0</v>
      </c>
      <c r="CH10" s="464">
        <v>0</v>
      </c>
      <c r="CI10" s="464">
        <v>0</v>
      </c>
      <c r="CJ10" s="464">
        <v>0</v>
      </c>
      <c r="CK10" s="464">
        <v>0</v>
      </c>
      <c r="CL10" s="464">
        <v>0</v>
      </c>
      <c r="CM10" s="464">
        <v>0</v>
      </c>
      <c r="CN10" s="464">
        <v>0</v>
      </c>
      <c r="CO10" s="464">
        <v>0</v>
      </c>
      <c r="CP10" s="464">
        <v>0</v>
      </c>
      <c r="CQ10" s="464">
        <v>0</v>
      </c>
      <c r="CR10" s="464">
        <v>0</v>
      </c>
      <c r="CS10" s="464">
        <v>0</v>
      </c>
      <c r="CT10" s="464">
        <v>0</v>
      </c>
      <c r="CU10" s="464">
        <v>0</v>
      </c>
      <c r="CV10" s="465">
        <v>0</v>
      </c>
      <c r="CW10" s="306">
        <f t="shared" si="0"/>
        <v>1</v>
      </c>
      <c r="CX10" s="306">
        <v>1</v>
      </c>
      <c r="CY10" s="306">
        <v>0</v>
      </c>
      <c r="CZ10" s="306">
        <v>0</v>
      </c>
      <c r="DA10" s="306">
        <v>0</v>
      </c>
      <c r="DB10" s="466" t="s">
        <v>679</v>
      </c>
      <c r="DC10" s="306"/>
      <c r="DD10" s="306"/>
      <c r="DE10" s="303"/>
      <c r="DF10" s="306"/>
    </row>
    <row r="11" spans="1:115" ht="15.75" customHeight="1" x14ac:dyDescent="0.35">
      <c r="A11" s="371" t="s">
        <v>35</v>
      </c>
      <c r="B11" s="242" t="s">
        <v>1329</v>
      </c>
      <c r="C11" s="458" t="s">
        <v>1330</v>
      </c>
      <c r="D11" s="371" t="s">
        <v>1331</v>
      </c>
      <c r="E11" s="371" t="s">
        <v>122</v>
      </c>
      <c r="F11" s="371"/>
      <c r="G11" s="371" t="s">
        <v>454</v>
      </c>
      <c r="H11" s="371" t="s">
        <v>56</v>
      </c>
      <c r="I11" s="306" t="s">
        <v>210</v>
      </c>
      <c r="J11" s="371" t="s">
        <v>269</v>
      </c>
      <c r="K11" s="306" t="s">
        <v>226</v>
      </c>
      <c r="L11" s="371" t="s">
        <v>271</v>
      </c>
      <c r="M11" s="371"/>
      <c r="N11" s="306" t="s">
        <v>300</v>
      </c>
      <c r="O11" s="306"/>
      <c r="P11" s="459" t="s">
        <v>768</v>
      </c>
      <c r="Q11" s="348">
        <v>0</v>
      </c>
      <c r="R11" s="348">
        <v>0</v>
      </c>
      <c r="S11" s="348">
        <v>0</v>
      </c>
      <c r="T11" s="348">
        <v>0</v>
      </c>
      <c r="U11" s="348">
        <v>0</v>
      </c>
      <c r="V11" s="348">
        <v>0</v>
      </c>
      <c r="W11" s="348">
        <v>0</v>
      </c>
      <c r="X11" s="348">
        <v>0</v>
      </c>
      <c r="Y11" s="348"/>
      <c r="Z11" s="460">
        <v>0</v>
      </c>
      <c r="AA11" s="461">
        <v>0</v>
      </c>
      <c r="AB11" s="461">
        <v>0</v>
      </c>
      <c r="AC11" s="461">
        <v>0</v>
      </c>
      <c r="AD11" s="461">
        <v>0</v>
      </c>
      <c r="AE11" s="461">
        <v>0</v>
      </c>
      <c r="AF11" s="461">
        <v>0</v>
      </c>
      <c r="AG11" s="461">
        <v>0</v>
      </c>
      <c r="AH11" s="461">
        <v>0</v>
      </c>
      <c r="AI11" s="461">
        <v>0</v>
      </c>
      <c r="AJ11" s="461">
        <v>0</v>
      </c>
      <c r="AK11" s="461">
        <v>0</v>
      </c>
      <c r="AL11" s="461">
        <v>0</v>
      </c>
      <c r="AM11" s="461">
        <v>0</v>
      </c>
      <c r="AN11" s="462">
        <v>0</v>
      </c>
      <c r="AO11" s="462">
        <v>0</v>
      </c>
      <c r="AP11" s="462">
        <v>0</v>
      </c>
      <c r="AQ11" s="344">
        <v>1</v>
      </c>
      <c r="AR11" s="462">
        <v>0</v>
      </c>
      <c r="AS11" s="462">
        <v>0</v>
      </c>
      <c r="AT11" s="462">
        <v>0</v>
      </c>
      <c r="AU11" s="462">
        <v>0</v>
      </c>
      <c r="AV11" s="462">
        <v>0</v>
      </c>
      <c r="AW11" s="462">
        <v>0</v>
      </c>
      <c r="AX11" s="462">
        <v>0</v>
      </c>
      <c r="AY11" s="462">
        <v>0</v>
      </c>
      <c r="AZ11" s="462">
        <v>0</v>
      </c>
      <c r="BA11" s="462">
        <v>0</v>
      </c>
      <c r="BB11" s="462">
        <v>0</v>
      </c>
      <c r="BC11" s="462">
        <v>0</v>
      </c>
      <c r="BD11" s="351">
        <v>0</v>
      </c>
      <c r="BE11" s="351">
        <v>0</v>
      </c>
      <c r="BF11" s="351">
        <v>0</v>
      </c>
      <c r="BG11" s="351">
        <v>0</v>
      </c>
      <c r="BH11" s="351">
        <v>0</v>
      </c>
      <c r="BI11" s="351">
        <v>0</v>
      </c>
      <c r="BJ11" s="351">
        <v>0</v>
      </c>
      <c r="BK11" s="351">
        <v>0</v>
      </c>
      <c r="BL11" s="351">
        <v>0</v>
      </c>
      <c r="BM11" s="351">
        <v>0</v>
      </c>
      <c r="BN11" s="351">
        <v>0</v>
      </c>
      <c r="BO11" s="351">
        <v>0</v>
      </c>
      <c r="BP11" s="463">
        <v>0</v>
      </c>
      <c r="BQ11" s="463">
        <v>0</v>
      </c>
      <c r="BR11" s="353">
        <v>0</v>
      </c>
      <c r="BS11" s="353">
        <v>0</v>
      </c>
      <c r="BT11" s="353">
        <v>0</v>
      </c>
      <c r="BU11" s="353">
        <v>0</v>
      </c>
      <c r="BV11" s="353">
        <v>0</v>
      </c>
      <c r="BW11" s="353">
        <v>0</v>
      </c>
      <c r="BX11" s="353">
        <v>0</v>
      </c>
      <c r="BY11" s="353">
        <v>0</v>
      </c>
      <c r="BZ11" s="353">
        <v>0</v>
      </c>
      <c r="CA11" s="353">
        <v>0</v>
      </c>
      <c r="CB11" s="471">
        <v>0</v>
      </c>
      <c r="CC11" s="464">
        <v>0</v>
      </c>
      <c r="CD11" s="464">
        <v>0</v>
      </c>
      <c r="CE11" s="464">
        <v>0</v>
      </c>
      <c r="CF11" s="464">
        <v>0</v>
      </c>
      <c r="CG11" s="464">
        <v>0</v>
      </c>
      <c r="CH11" s="464">
        <v>0</v>
      </c>
      <c r="CI11" s="464">
        <v>0</v>
      </c>
      <c r="CJ11" s="464">
        <v>0</v>
      </c>
      <c r="CK11" s="464">
        <v>0</v>
      </c>
      <c r="CL11" s="464">
        <v>0</v>
      </c>
      <c r="CM11" s="464">
        <v>0</v>
      </c>
      <c r="CN11" s="464">
        <v>0</v>
      </c>
      <c r="CO11" s="464">
        <v>0</v>
      </c>
      <c r="CP11" s="464">
        <v>0</v>
      </c>
      <c r="CQ11" s="464">
        <v>0</v>
      </c>
      <c r="CR11" s="464">
        <v>0</v>
      </c>
      <c r="CS11" s="464">
        <v>0</v>
      </c>
      <c r="CT11" s="464">
        <v>0</v>
      </c>
      <c r="CU11" s="464">
        <v>0</v>
      </c>
      <c r="CV11" s="465">
        <v>0</v>
      </c>
      <c r="CW11" s="306">
        <f t="shared" si="0"/>
        <v>1</v>
      </c>
      <c r="CX11" s="306">
        <v>1</v>
      </c>
      <c r="CY11" s="306">
        <v>0</v>
      </c>
      <c r="CZ11" s="306">
        <v>0</v>
      </c>
      <c r="DA11" s="306">
        <v>0</v>
      </c>
      <c r="DB11" s="466" t="s">
        <v>600</v>
      </c>
      <c r="DC11" s="306"/>
      <c r="DD11" s="306"/>
      <c r="DE11" s="303"/>
      <c r="DF11" s="306"/>
    </row>
    <row r="12" spans="1:115" ht="15.75" customHeight="1" x14ac:dyDescent="0.35">
      <c r="A12" s="371" t="s">
        <v>57</v>
      </c>
      <c r="B12" s="457" t="s">
        <v>1486</v>
      </c>
      <c r="C12" s="481" t="s">
        <v>1503</v>
      </c>
      <c r="D12" s="371"/>
      <c r="E12" s="371" t="s">
        <v>122</v>
      </c>
      <c r="F12" s="371"/>
      <c r="G12" s="371" t="s">
        <v>454</v>
      </c>
      <c r="H12" s="371" t="s">
        <v>56</v>
      </c>
      <c r="I12" s="371" t="s">
        <v>200</v>
      </c>
      <c r="J12" s="371" t="s">
        <v>269</v>
      </c>
      <c r="K12" s="306"/>
      <c r="L12" s="371" t="s">
        <v>271</v>
      </c>
      <c r="M12" s="371"/>
      <c r="N12" s="371" t="s">
        <v>300</v>
      </c>
      <c r="O12" s="306"/>
      <c r="P12" s="459" t="s">
        <v>1506</v>
      </c>
      <c r="Q12" s="348">
        <v>0</v>
      </c>
      <c r="R12" s="348">
        <v>0</v>
      </c>
      <c r="S12" s="348">
        <v>0</v>
      </c>
      <c r="T12" s="348">
        <v>0</v>
      </c>
      <c r="U12" s="348">
        <v>0</v>
      </c>
      <c r="V12" s="348">
        <v>0</v>
      </c>
      <c r="W12" s="348">
        <v>0</v>
      </c>
      <c r="X12" s="348">
        <v>0</v>
      </c>
      <c r="Y12" s="348"/>
      <c r="Z12" s="460">
        <v>0</v>
      </c>
      <c r="AA12" s="461">
        <v>0</v>
      </c>
      <c r="AB12" s="461">
        <v>0</v>
      </c>
      <c r="AC12" s="461">
        <v>0</v>
      </c>
      <c r="AD12" s="461">
        <v>0</v>
      </c>
      <c r="AE12" s="461">
        <v>0</v>
      </c>
      <c r="AF12" s="461">
        <v>0</v>
      </c>
      <c r="AG12" s="461">
        <v>0</v>
      </c>
      <c r="AH12" s="461">
        <v>0</v>
      </c>
      <c r="AI12" s="461">
        <v>0</v>
      </c>
      <c r="AJ12" s="461">
        <v>0</v>
      </c>
      <c r="AK12" s="461">
        <v>0</v>
      </c>
      <c r="AL12" s="461">
        <v>0</v>
      </c>
      <c r="AM12" s="461">
        <v>0</v>
      </c>
      <c r="AN12" s="462">
        <v>0</v>
      </c>
      <c r="AO12" s="462">
        <v>0</v>
      </c>
      <c r="AP12" s="462">
        <v>0</v>
      </c>
      <c r="AQ12" s="344">
        <v>1</v>
      </c>
      <c r="AR12" s="462">
        <v>0</v>
      </c>
      <c r="AS12" s="462">
        <v>0</v>
      </c>
      <c r="AT12" s="462">
        <v>0</v>
      </c>
      <c r="AU12" s="462">
        <v>0</v>
      </c>
      <c r="AV12" s="462">
        <v>0</v>
      </c>
      <c r="AW12" s="462">
        <v>0</v>
      </c>
      <c r="AX12" s="462">
        <v>0</v>
      </c>
      <c r="AY12" s="462">
        <v>0</v>
      </c>
      <c r="AZ12" s="462">
        <v>0</v>
      </c>
      <c r="BA12" s="462">
        <v>0</v>
      </c>
      <c r="BB12" s="462">
        <v>0</v>
      </c>
      <c r="BC12" s="462">
        <v>0</v>
      </c>
      <c r="BD12" s="467">
        <v>1</v>
      </c>
      <c r="BE12" s="351">
        <v>0</v>
      </c>
      <c r="BF12" s="351">
        <v>0</v>
      </c>
      <c r="BG12" s="351">
        <v>0</v>
      </c>
      <c r="BH12" s="351">
        <v>0</v>
      </c>
      <c r="BI12" s="351">
        <v>0</v>
      </c>
      <c r="BJ12" s="351">
        <v>0</v>
      </c>
      <c r="BK12" s="351">
        <v>0</v>
      </c>
      <c r="BL12" s="351">
        <v>0</v>
      </c>
      <c r="BM12" s="467">
        <v>1</v>
      </c>
      <c r="BN12" s="467">
        <v>1</v>
      </c>
      <c r="BO12" s="467">
        <v>1</v>
      </c>
      <c r="BP12" s="463">
        <v>0</v>
      </c>
      <c r="BQ12" s="463">
        <v>0</v>
      </c>
      <c r="BR12" s="353">
        <v>0</v>
      </c>
      <c r="BS12" s="353">
        <v>0</v>
      </c>
      <c r="BT12" s="353">
        <v>0</v>
      </c>
      <c r="BU12" s="353">
        <v>0</v>
      </c>
      <c r="BV12" s="353">
        <v>0</v>
      </c>
      <c r="BW12" s="353">
        <v>0</v>
      </c>
      <c r="BX12" s="353">
        <v>0</v>
      </c>
      <c r="BY12" s="353">
        <v>0</v>
      </c>
      <c r="BZ12" s="353">
        <v>0</v>
      </c>
      <c r="CA12" s="353">
        <v>0</v>
      </c>
      <c r="CB12" s="471">
        <v>0</v>
      </c>
      <c r="CC12" s="464">
        <v>0</v>
      </c>
      <c r="CD12" s="464">
        <v>0</v>
      </c>
      <c r="CE12" s="464">
        <v>0</v>
      </c>
      <c r="CF12" s="464">
        <v>0</v>
      </c>
      <c r="CG12" s="464">
        <v>0</v>
      </c>
      <c r="CH12" s="464">
        <v>0</v>
      </c>
      <c r="CI12" s="464">
        <v>0</v>
      </c>
      <c r="CJ12" s="464">
        <v>0</v>
      </c>
      <c r="CK12" s="464">
        <v>0</v>
      </c>
      <c r="CL12" s="464">
        <v>0</v>
      </c>
      <c r="CM12" s="464">
        <v>0</v>
      </c>
      <c r="CN12" s="464">
        <v>0</v>
      </c>
      <c r="CO12" s="464">
        <v>0</v>
      </c>
      <c r="CP12" s="464">
        <v>0</v>
      </c>
      <c r="CQ12" s="464">
        <v>0</v>
      </c>
      <c r="CR12" s="464">
        <v>0</v>
      </c>
      <c r="CS12" s="464">
        <v>0</v>
      </c>
      <c r="CT12" s="464">
        <v>0</v>
      </c>
      <c r="CU12" s="464">
        <v>0</v>
      </c>
      <c r="CV12" s="465">
        <v>0</v>
      </c>
      <c r="CW12" s="306">
        <f t="shared" si="0"/>
        <v>5</v>
      </c>
      <c r="CX12" s="306">
        <v>1</v>
      </c>
      <c r="CY12" s="306">
        <v>0</v>
      </c>
      <c r="CZ12" s="306">
        <v>0</v>
      </c>
      <c r="DA12" s="306">
        <v>0</v>
      </c>
      <c r="DB12" s="482" t="s">
        <v>1507</v>
      </c>
      <c r="DC12" s="306"/>
      <c r="DD12" s="306"/>
      <c r="DE12" s="303" t="s">
        <v>1508</v>
      </c>
      <c r="DF12" s="306"/>
      <c r="DI12" t="s">
        <v>613</v>
      </c>
      <c r="DJ12">
        <v>1</v>
      </c>
      <c r="DK12" t="s">
        <v>625</v>
      </c>
    </row>
    <row r="13" spans="1:115" ht="15.75" customHeight="1" x14ac:dyDescent="0.35">
      <c r="A13" s="371" t="s">
        <v>9</v>
      </c>
      <c r="B13" s="457" t="s">
        <v>1513</v>
      </c>
      <c r="C13" s="458" t="s">
        <v>1518</v>
      </c>
      <c r="D13" s="371"/>
      <c r="E13" s="371" t="s">
        <v>91</v>
      </c>
      <c r="F13" s="371"/>
      <c r="G13" s="371" t="s">
        <v>454</v>
      </c>
      <c r="H13" s="371" t="s">
        <v>109</v>
      </c>
      <c r="I13" s="306" t="s">
        <v>211</v>
      </c>
      <c r="J13" s="306" t="s">
        <v>269</v>
      </c>
      <c r="K13" s="306"/>
      <c r="L13" s="306" t="s">
        <v>273</v>
      </c>
      <c r="M13" s="306"/>
      <c r="N13" s="371" t="s">
        <v>300</v>
      </c>
      <c r="O13" s="306" t="s">
        <v>1519</v>
      </c>
      <c r="P13" s="459" t="s">
        <v>1520</v>
      </c>
      <c r="Q13" s="348">
        <v>0</v>
      </c>
      <c r="R13" s="348">
        <v>0</v>
      </c>
      <c r="S13" s="348">
        <v>0</v>
      </c>
      <c r="T13" s="348">
        <v>0</v>
      </c>
      <c r="U13" s="348">
        <v>0</v>
      </c>
      <c r="V13" s="348">
        <v>0</v>
      </c>
      <c r="W13" s="348">
        <v>0</v>
      </c>
      <c r="X13" s="348">
        <v>0</v>
      </c>
      <c r="Y13" s="348"/>
      <c r="Z13" s="460">
        <v>0</v>
      </c>
      <c r="AA13" s="461">
        <v>0</v>
      </c>
      <c r="AB13" s="461">
        <v>0</v>
      </c>
      <c r="AC13" s="461">
        <v>0</v>
      </c>
      <c r="AD13" s="461">
        <v>0</v>
      </c>
      <c r="AE13" s="461">
        <v>0</v>
      </c>
      <c r="AF13" s="461">
        <v>0</v>
      </c>
      <c r="AG13" s="461">
        <v>0</v>
      </c>
      <c r="AH13" s="461">
        <v>0</v>
      </c>
      <c r="AI13" s="461">
        <v>0</v>
      </c>
      <c r="AJ13" s="461">
        <v>0</v>
      </c>
      <c r="AK13" s="461">
        <v>0</v>
      </c>
      <c r="AL13" s="461">
        <v>0</v>
      </c>
      <c r="AM13" s="461">
        <v>0</v>
      </c>
      <c r="AN13" s="462">
        <v>0</v>
      </c>
      <c r="AO13" s="462">
        <v>0</v>
      </c>
      <c r="AP13" s="344">
        <v>1</v>
      </c>
      <c r="AQ13" s="344">
        <v>1</v>
      </c>
      <c r="AR13" s="462">
        <v>0</v>
      </c>
      <c r="AS13" s="462">
        <v>0</v>
      </c>
      <c r="AT13" s="462">
        <v>0</v>
      </c>
      <c r="AU13" s="462">
        <v>0</v>
      </c>
      <c r="AV13" s="462">
        <v>0</v>
      </c>
      <c r="AW13" s="462">
        <v>0</v>
      </c>
      <c r="AX13" s="462">
        <v>0</v>
      </c>
      <c r="AY13" s="462">
        <v>0</v>
      </c>
      <c r="AZ13" s="344">
        <v>1</v>
      </c>
      <c r="BA13" s="462">
        <v>0</v>
      </c>
      <c r="BB13" s="462">
        <v>0</v>
      </c>
      <c r="BC13" s="462">
        <v>0</v>
      </c>
      <c r="BD13" s="351">
        <v>0</v>
      </c>
      <c r="BE13" s="351">
        <v>0</v>
      </c>
      <c r="BF13" s="351">
        <v>0</v>
      </c>
      <c r="BG13" s="351">
        <v>0</v>
      </c>
      <c r="BH13" s="351">
        <v>0</v>
      </c>
      <c r="BI13" s="351">
        <v>0</v>
      </c>
      <c r="BJ13" s="351">
        <v>0</v>
      </c>
      <c r="BK13" s="351">
        <v>0</v>
      </c>
      <c r="BL13" s="351">
        <v>0</v>
      </c>
      <c r="BM13" s="351">
        <v>0</v>
      </c>
      <c r="BN13" s="351">
        <v>0</v>
      </c>
      <c r="BO13" s="351">
        <v>0</v>
      </c>
      <c r="BP13" s="463">
        <v>0</v>
      </c>
      <c r="BQ13" s="463">
        <v>0</v>
      </c>
      <c r="BR13" s="353">
        <v>0</v>
      </c>
      <c r="BS13" s="353">
        <v>0</v>
      </c>
      <c r="BT13" s="353">
        <v>0</v>
      </c>
      <c r="BU13" s="353">
        <v>0</v>
      </c>
      <c r="BV13" s="353">
        <v>0</v>
      </c>
      <c r="BW13" s="353">
        <v>0</v>
      </c>
      <c r="BX13" s="353">
        <v>0</v>
      </c>
      <c r="BY13" s="353">
        <v>0</v>
      </c>
      <c r="BZ13" s="353">
        <v>0</v>
      </c>
      <c r="CA13" s="353">
        <v>0</v>
      </c>
      <c r="CB13" s="471">
        <v>0</v>
      </c>
      <c r="CC13" s="464">
        <v>0</v>
      </c>
      <c r="CD13" s="464">
        <v>0</v>
      </c>
      <c r="CE13" s="464">
        <v>0</v>
      </c>
      <c r="CF13" s="464">
        <v>0</v>
      </c>
      <c r="CG13" s="464">
        <v>0</v>
      </c>
      <c r="CH13" s="464">
        <v>0</v>
      </c>
      <c r="CI13" s="464">
        <v>0</v>
      </c>
      <c r="CJ13" s="464">
        <v>0</v>
      </c>
      <c r="CK13" s="464">
        <v>0</v>
      </c>
      <c r="CL13" s="464">
        <v>0</v>
      </c>
      <c r="CM13" s="464">
        <v>0</v>
      </c>
      <c r="CN13" s="464">
        <v>0</v>
      </c>
      <c r="CO13" s="464">
        <v>0</v>
      </c>
      <c r="CP13" s="464">
        <v>0</v>
      </c>
      <c r="CQ13" s="464">
        <v>0</v>
      </c>
      <c r="CR13" s="464">
        <v>0</v>
      </c>
      <c r="CS13" s="464">
        <v>0</v>
      </c>
      <c r="CT13" s="464">
        <v>0</v>
      </c>
      <c r="CU13" s="464">
        <v>0</v>
      </c>
      <c r="CV13" s="465">
        <v>0</v>
      </c>
      <c r="CW13" s="306">
        <f t="shared" si="0"/>
        <v>3</v>
      </c>
      <c r="CX13" s="306">
        <v>1</v>
      </c>
      <c r="CY13" s="306">
        <v>0</v>
      </c>
      <c r="CZ13" s="306">
        <v>0</v>
      </c>
      <c r="DA13" s="306">
        <v>0</v>
      </c>
      <c r="DB13" s="466" t="s">
        <v>8498</v>
      </c>
      <c r="DC13" s="306"/>
      <c r="DD13" s="306"/>
      <c r="DE13" s="303"/>
      <c r="DF13" s="306"/>
    </row>
    <row r="14" spans="1:115" ht="15.75" customHeight="1" x14ac:dyDescent="0.35">
      <c r="A14" s="371" t="s">
        <v>9</v>
      </c>
      <c r="B14" s="306" t="s">
        <v>1513</v>
      </c>
      <c r="C14" s="474" t="s">
        <v>8499</v>
      </c>
      <c r="D14" s="475"/>
      <c r="E14" s="306" t="s">
        <v>171</v>
      </c>
      <c r="F14" s="306"/>
      <c r="G14" s="306" t="s">
        <v>605</v>
      </c>
      <c r="H14" s="306"/>
      <c r="I14" s="306" t="s">
        <v>205</v>
      </c>
      <c r="J14" s="306"/>
      <c r="K14" s="306"/>
      <c r="L14" s="306"/>
      <c r="M14" s="306"/>
      <c r="N14" s="306"/>
      <c r="O14" s="306"/>
      <c r="P14" s="306" t="s">
        <v>3784</v>
      </c>
      <c r="Q14" s="348">
        <v>0</v>
      </c>
      <c r="R14" s="348">
        <v>0</v>
      </c>
      <c r="S14" s="348">
        <v>0</v>
      </c>
      <c r="T14" s="348">
        <v>0</v>
      </c>
      <c r="U14" s="348">
        <v>0</v>
      </c>
      <c r="V14" s="314"/>
      <c r="W14" s="348">
        <v>0</v>
      </c>
      <c r="X14" s="314"/>
      <c r="Y14" s="314"/>
      <c r="Z14" s="476"/>
      <c r="AA14" s="477"/>
      <c r="AB14" s="477"/>
      <c r="AC14" s="477"/>
      <c r="AD14" s="477"/>
      <c r="AE14" s="477"/>
      <c r="AF14" s="477"/>
      <c r="AG14" s="477"/>
      <c r="AH14" s="477"/>
      <c r="AI14" s="477"/>
      <c r="AJ14" s="477"/>
      <c r="AK14" s="477"/>
      <c r="AL14" s="477"/>
      <c r="AM14" s="477"/>
      <c r="AN14" s="361"/>
      <c r="AO14" s="361"/>
      <c r="AP14" s="361"/>
      <c r="AQ14" s="361">
        <v>1</v>
      </c>
      <c r="AR14" s="361"/>
      <c r="AS14" s="361"/>
      <c r="AT14" s="361"/>
      <c r="AU14" s="361"/>
      <c r="AV14" s="361"/>
      <c r="AW14" s="361"/>
      <c r="AX14" s="361"/>
      <c r="AY14" s="361"/>
      <c r="AZ14" s="361"/>
      <c r="BA14" s="361"/>
      <c r="BB14" s="361"/>
      <c r="BC14" s="361"/>
      <c r="BD14" s="319"/>
      <c r="BE14" s="319"/>
      <c r="BF14" s="319"/>
      <c r="BG14" s="319"/>
      <c r="BH14" s="319"/>
      <c r="BI14" s="319"/>
      <c r="BJ14" s="319"/>
      <c r="BK14" s="319"/>
      <c r="BL14" s="319"/>
      <c r="BM14" s="319">
        <v>1</v>
      </c>
      <c r="BN14" s="319">
        <v>1</v>
      </c>
      <c r="BO14" s="319">
        <v>1</v>
      </c>
      <c r="BP14" s="478"/>
      <c r="BQ14" s="478"/>
      <c r="BR14" s="479"/>
      <c r="BS14" s="479"/>
      <c r="BT14" s="479"/>
      <c r="BU14" s="479"/>
      <c r="BV14" s="479"/>
      <c r="BW14" s="479"/>
      <c r="BX14" s="479"/>
      <c r="BY14" s="479"/>
      <c r="BZ14" s="479"/>
      <c r="CA14" s="479"/>
      <c r="CB14" s="331"/>
      <c r="CC14" s="331"/>
      <c r="CD14" s="331"/>
      <c r="CE14" s="331"/>
      <c r="CF14" s="331"/>
      <c r="CG14" s="331"/>
      <c r="CH14" s="331"/>
      <c r="CI14" s="331"/>
      <c r="CJ14" s="331"/>
      <c r="CK14" s="331"/>
      <c r="CL14" s="331"/>
      <c r="CM14" s="331"/>
      <c r="CN14" s="331"/>
      <c r="CO14" s="331"/>
      <c r="CP14" s="331"/>
      <c r="CQ14" s="331"/>
      <c r="CR14" s="331"/>
      <c r="CS14" s="331"/>
      <c r="CT14" s="331"/>
      <c r="CU14" s="331"/>
      <c r="CV14" s="331"/>
      <c r="CW14" s="306"/>
      <c r="CX14" s="306"/>
      <c r="CY14" s="306"/>
      <c r="CZ14" s="306"/>
      <c r="DA14" s="306"/>
      <c r="DB14" s="306"/>
      <c r="DC14" s="306"/>
      <c r="DD14" s="306"/>
      <c r="DE14" s="303"/>
      <c r="DF14" s="306"/>
    </row>
    <row r="15" spans="1:115" ht="15.75" customHeight="1" x14ac:dyDescent="0.35">
      <c r="A15" s="371" t="s">
        <v>9</v>
      </c>
      <c r="B15" s="242" t="s">
        <v>1582</v>
      </c>
      <c r="C15" s="458" t="s">
        <v>8022</v>
      </c>
      <c r="D15" s="371"/>
      <c r="E15" s="371" t="s">
        <v>91</v>
      </c>
      <c r="F15" s="371"/>
      <c r="G15" s="371" t="s">
        <v>454</v>
      </c>
      <c r="H15" s="371" t="s">
        <v>56</v>
      </c>
      <c r="I15" s="371" t="s">
        <v>173</v>
      </c>
      <c r="J15" s="371" t="s">
        <v>471</v>
      </c>
      <c r="K15" s="306"/>
      <c r="L15" s="371" t="s">
        <v>273</v>
      </c>
      <c r="M15" s="371"/>
      <c r="N15" s="371" t="s">
        <v>300</v>
      </c>
      <c r="O15" s="306" t="s">
        <v>3952</v>
      </c>
      <c r="P15" s="459" t="s">
        <v>8023</v>
      </c>
      <c r="Q15" s="348">
        <v>0</v>
      </c>
      <c r="R15" s="348">
        <v>0</v>
      </c>
      <c r="S15" s="348">
        <v>0</v>
      </c>
      <c r="T15" s="348">
        <v>0</v>
      </c>
      <c r="U15" s="348">
        <v>0</v>
      </c>
      <c r="V15" s="348">
        <v>0</v>
      </c>
      <c r="W15" s="348">
        <v>0</v>
      </c>
      <c r="X15" s="348">
        <v>0</v>
      </c>
      <c r="Y15" s="348"/>
      <c r="Z15" s="460">
        <v>0</v>
      </c>
      <c r="AA15" s="461">
        <v>0</v>
      </c>
      <c r="AB15" s="461">
        <v>0</v>
      </c>
      <c r="AC15" s="461">
        <v>0</v>
      </c>
      <c r="AD15" s="461">
        <v>0</v>
      </c>
      <c r="AE15" s="461">
        <v>0</v>
      </c>
      <c r="AF15" s="461">
        <v>0</v>
      </c>
      <c r="AG15" s="461">
        <v>0</v>
      </c>
      <c r="AH15" s="461">
        <v>0</v>
      </c>
      <c r="AI15" s="461">
        <v>0</v>
      </c>
      <c r="AJ15" s="461">
        <v>0</v>
      </c>
      <c r="AK15" s="461">
        <v>0</v>
      </c>
      <c r="AL15" s="461">
        <v>0</v>
      </c>
      <c r="AM15" s="461">
        <v>0</v>
      </c>
      <c r="AN15" s="462">
        <v>0</v>
      </c>
      <c r="AO15" s="462">
        <v>0</v>
      </c>
      <c r="AP15" s="462">
        <v>0</v>
      </c>
      <c r="AQ15" s="344">
        <v>1</v>
      </c>
      <c r="AR15" s="462">
        <v>0</v>
      </c>
      <c r="AS15" s="462">
        <v>0</v>
      </c>
      <c r="AT15" s="462">
        <v>0</v>
      </c>
      <c r="AU15" s="462">
        <v>0</v>
      </c>
      <c r="AV15" s="462">
        <v>0</v>
      </c>
      <c r="AW15" s="462">
        <v>0</v>
      </c>
      <c r="AX15" s="462">
        <v>0</v>
      </c>
      <c r="AY15" s="462">
        <v>0</v>
      </c>
      <c r="AZ15" s="462">
        <v>0</v>
      </c>
      <c r="BA15" s="462">
        <v>0</v>
      </c>
      <c r="BB15" s="462">
        <v>0</v>
      </c>
      <c r="BC15" s="462">
        <v>0</v>
      </c>
      <c r="BD15" s="467">
        <v>1</v>
      </c>
      <c r="BE15" s="351">
        <v>0</v>
      </c>
      <c r="BF15" s="351">
        <v>0</v>
      </c>
      <c r="BG15" s="351">
        <v>0</v>
      </c>
      <c r="BH15" s="351">
        <v>0</v>
      </c>
      <c r="BI15" s="351">
        <v>0</v>
      </c>
      <c r="BJ15" s="351">
        <v>0</v>
      </c>
      <c r="BK15" s="351">
        <v>0</v>
      </c>
      <c r="BL15" s="351">
        <v>0</v>
      </c>
      <c r="BM15" s="351">
        <v>0</v>
      </c>
      <c r="BN15" s="351">
        <v>0</v>
      </c>
      <c r="BO15" s="351">
        <v>0</v>
      </c>
      <c r="BP15" s="463">
        <v>0</v>
      </c>
      <c r="BQ15" s="463">
        <v>0</v>
      </c>
      <c r="BR15" s="353">
        <v>0</v>
      </c>
      <c r="BS15" s="353">
        <v>0</v>
      </c>
      <c r="BT15" s="353">
        <v>0</v>
      </c>
      <c r="BU15" s="353">
        <v>0</v>
      </c>
      <c r="BV15" s="353">
        <v>0</v>
      </c>
      <c r="BW15" s="353">
        <v>0</v>
      </c>
      <c r="BX15" s="353">
        <v>0</v>
      </c>
      <c r="BY15" s="353">
        <v>0</v>
      </c>
      <c r="BZ15" s="353">
        <v>0</v>
      </c>
      <c r="CA15" s="353">
        <v>0</v>
      </c>
      <c r="CB15" s="471">
        <v>0</v>
      </c>
      <c r="CC15" s="464">
        <v>0</v>
      </c>
      <c r="CD15" s="464">
        <v>0</v>
      </c>
      <c r="CE15" s="464">
        <v>0</v>
      </c>
      <c r="CF15" s="464">
        <v>0</v>
      </c>
      <c r="CG15" s="464">
        <v>0</v>
      </c>
      <c r="CH15" s="464">
        <v>0</v>
      </c>
      <c r="CI15" s="464">
        <v>0</v>
      </c>
      <c r="CJ15" s="464">
        <v>0</v>
      </c>
      <c r="CK15" s="464">
        <v>0</v>
      </c>
      <c r="CL15" s="464">
        <v>0</v>
      </c>
      <c r="CM15" s="464">
        <v>0</v>
      </c>
      <c r="CN15" s="464">
        <v>0</v>
      </c>
      <c r="CO15" s="464">
        <v>0</v>
      </c>
      <c r="CP15" s="464">
        <v>0</v>
      </c>
      <c r="CQ15" s="464">
        <v>0</v>
      </c>
      <c r="CR15" s="464">
        <v>0</v>
      </c>
      <c r="CS15" s="464">
        <v>0</v>
      </c>
      <c r="CT15" s="464">
        <v>0</v>
      </c>
      <c r="CU15" s="464">
        <v>0</v>
      </c>
      <c r="CV15" s="465">
        <v>0</v>
      </c>
      <c r="CW15" s="306">
        <f t="shared" ref="CW15:CW59" si="1">SUM(Z15:CV15)</f>
        <v>2</v>
      </c>
      <c r="CX15" s="306">
        <v>1</v>
      </c>
      <c r="CY15" s="306">
        <v>0</v>
      </c>
      <c r="CZ15" s="306">
        <v>0</v>
      </c>
      <c r="DA15" s="306">
        <v>0</v>
      </c>
      <c r="DB15" s="466"/>
      <c r="DC15" s="306"/>
      <c r="DD15" s="306"/>
      <c r="DE15" s="303"/>
      <c r="DF15" s="306"/>
    </row>
    <row r="16" spans="1:115" ht="15.75" customHeight="1" x14ac:dyDescent="0.35">
      <c r="A16" s="371" t="s">
        <v>9</v>
      </c>
      <c r="B16" s="242" t="s">
        <v>1582</v>
      </c>
      <c r="C16" s="458" t="s">
        <v>7473</v>
      </c>
      <c r="D16" s="371"/>
      <c r="E16" s="371" t="s">
        <v>91</v>
      </c>
      <c r="F16" s="371"/>
      <c r="G16" s="371" t="s">
        <v>454</v>
      </c>
      <c r="H16" s="371" t="s">
        <v>33</v>
      </c>
      <c r="I16" s="306"/>
      <c r="J16" s="306"/>
      <c r="K16" s="306"/>
      <c r="L16" s="306"/>
      <c r="M16" s="306"/>
      <c r="N16" s="371" t="s">
        <v>300</v>
      </c>
      <c r="O16" s="483" t="s">
        <v>7476</v>
      </c>
      <c r="P16" s="459" t="s">
        <v>5297</v>
      </c>
      <c r="Q16" s="348">
        <v>0</v>
      </c>
      <c r="R16" s="348">
        <v>0</v>
      </c>
      <c r="S16" s="348">
        <v>0</v>
      </c>
      <c r="T16" s="348">
        <v>0</v>
      </c>
      <c r="U16" s="348">
        <v>0</v>
      </c>
      <c r="V16" s="348">
        <v>0</v>
      </c>
      <c r="W16" s="348">
        <v>0</v>
      </c>
      <c r="X16" s="348">
        <v>0</v>
      </c>
      <c r="Y16" s="348"/>
      <c r="Z16" s="460">
        <v>0</v>
      </c>
      <c r="AA16" s="461">
        <v>0</v>
      </c>
      <c r="AB16" s="461">
        <v>0</v>
      </c>
      <c r="AC16" s="461">
        <v>0</v>
      </c>
      <c r="AD16" s="461">
        <v>0</v>
      </c>
      <c r="AE16" s="461">
        <v>0</v>
      </c>
      <c r="AF16" s="461">
        <v>0</v>
      </c>
      <c r="AG16" s="461">
        <v>0</v>
      </c>
      <c r="AH16" s="461">
        <v>0</v>
      </c>
      <c r="AI16" s="461">
        <v>0</v>
      </c>
      <c r="AJ16" s="461">
        <v>0</v>
      </c>
      <c r="AK16" s="461">
        <v>0</v>
      </c>
      <c r="AL16" s="461">
        <v>0</v>
      </c>
      <c r="AM16" s="461">
        <v>0</v>
      </c>
      <c r="AN16" s="462">
        <v>0</v>
      </c>
      <c r="AO16" s="462">
        <v>0</v>
      </c>
      <c r="AP16" s="462">
        <v>0</v>
      </c>
      <c r="AQ16" s="344">
        <v>1</v>
      </c>
      <c r="AR16" s="462">
        <v>0</v>
      </c>
      <c r="AS16" s="462">
        <v>0</v>
      </c>
      <c r="AT16" s="462">
        <v>0</v>
      </c>
      <c r="AU16" s="462">
        <v>0</v>
      </c>
      <c r="AV16" s="462">
        <v>0</v>
      </c>
      <c r="AW16" s="462">
        <v>0</v>
      </c>
      <c r="AX16" s="462">
        <v>0</v>
      </c>
      <c r="AY16" s="462">
        <v>0</v>
      </c>
      <c r="AZ16" s="462">
        <v>0</v>
      </c>
      <c r="BA16" s="462">
        <v>0</v>
      </c>
      <c r="BB16" s="462">
        <v>0</v>
      </c>
      <c r="BC16" s="462">
        <v>0</v>
      </c>
      <c r="BD16" s="351">
        <v>0</v>
      </c>
      <c r="BE16" s="351">
        <v>0</v>
      </c>
      <c r="BF16" s="351">
        <v>0</v>
      </c>
      <c r="BG16" s="351">
        <v>0</v>
      </c>
      <c r="BH16" s="351">
        <v>0</v>
      </c>
      <c r="BI16" s="467">
        <v>1</v>
      </c>
      <c r="BJ16" s="351">
        <v>0</v>
      </c>
      <c r="BK16" s="351">
        <v>0</v>
      </c>
      <c r="BL16" s="351">
        <v>0</v>
      </c>
      <c r="BM16" s="351">
        <v>0</v>
      </c>
      <c r="BN16" s="467">
        <v>1</v>
      </c>
      <c r="BO16" s="467">
        <v>1</v>
      </c>
      <c r="BP16" s="463">
        <v>0</v>
      </c>
      <c r="BQ16" s="463">
        <v>0</v>
      </c>
      <c r="BR16" s="353">
        <v>0</v>
      </c>
      <c r="BS16" s="353">
        <v>0</v>
      </c>
      <c r="BT16" s="353">
        <v>0</v>
      </c>
      <c r="BU16" s="353">
        <v>0</v>
      </c>
      <c r="BV16" s="353">
        <v>0</v>
      </c>
      <c r="BW16" s="353">
        <v>0</v>
      </c>
      <c r="BX16" s="353">
        <v>0</v>
      </c>
      <c r="BY16" s="353">
        <v>0</v>
      </c>
      <c r="BZ16" s="353">
        <v>0</v>
      </c>
      <c r="CA16" s="353">
        <v>0</v>
      </c>
      <c r="CB16" s="471">
        <v>0</v>
      </c>
      <c r="CC16" s="464">
        <v>0</v>
      </c>
      <c r="CD16" s="464">
        <v>0</v>
      </c>
      <c r="CE16" s="464">
        <v>0</v>
      </c>
      <c r="CF16" s="464">
        <v>0</v>
      </c>
      <c r="CG16" s="464">
        <v>0</v>
      </c>
      <c r="CH16" s="464">
        <v>0</v>
      </c>
      <c r="CI16" s="464">
        <v>0</v>
      </c>
      <c r="CJ16" s="464">
        <v>0</v>
      </c>
      <c r="CK16" s="464">
        <v>0</v>
      </c>
      <c r="CL16" s="464">
        <v>0</v>
      </c>
      <c r="CM16" s="464">
        <v>0</v>
      </c>
      <c r="CN16" s="464">
        <v>0</v>
      </c>
      <c r="CO16" s="464">
        <v>0</v>
      </c>
      <c r="CP16" s="464">
        <v>0</v>
      </c>
      <c r="CQ16" s="464">
        <v>0</v>
      </c>
      <c r="CR16" s="464">
        <v>0</v>
      </c>
      <c r="CS16" s="464">
        <v>0</v>
      </c>
      <c r="CT16" s="464">
        <v>0</v>
      </c>
      <c r="CU16" s="464">
        <v>0</v>
      </c>
      <c r="CV16" s="465">
        <v>0</v>
      </c>
      <c r="CW16" s="306">
        <f t="shared" si="1"/>
        <v>4</v>
      </c>
      <c r="CX16" s="306">
        <v>1</v>
      </c>
      <c r="CY16" s="306">
        <v>0</v>
      </c>
      <c r="CZ16" s="306">
        <v>0</v>
      </c>
      <c r="DA16" s="306">
        <v>0</v>
      </c>
      <c r="DB16" s="466" t="s">
        <v>7477</v>
      </c>
      <c r="DC16" s="306"/>
      <c r="DD16" s="306"/>
      <c r="DE16" s="303"/>
      <c r="DF16" s="306"/>
    </row>
    <row r="17" spans="1:115" ht="15.75" customHeight="1" x14ac:dyDescent="0.35">
      <c r="A17" s="484" t="s">
        <v>9</v>
      </c>
      <c r="B17" s="485" t="s">
        <v>1582</v>
      </c>
      <c r="C17" s="486" t="s">
        <v>8500</v>
      </c>
      <c r="D17" s="484"/>
      <c r="E17" s="484" t="s">
        <v>91</v>
      </c>
      <c r="F17" s="484"/>
      <c r="G17" s="484" t="s">
        <v>454</v>
      </c>
      <c r="H17" s="484" t="s">
        <v>56</v>
      </c>
      <c r="I17" s="484" t="s">
        <v>173</v>
      </c>
      <c r="J17" s="484" t="s">
        <v>471</v>
      </c>
      <c r="K17" s="263"/>
      <c r="L17" s="487" t="s">
        <v>273</v>
      </c>
      <c r="M17" s="263"/>
      <c r="N17" s="484" t="s">
        <v>300</v>
      </c>
      <c r="O17" s="263" t="s">
        <v>1586</v>
      </c>
      <c r="P17" s="266" t="s">
        <v>1587</v>
      </c>
      <c r="Q17" s="488">
        <v>0</v>
      </c>
      <c r="R17" s="488">
        <v>0</v>
      </c>
      <c r="S17" s="488">
        <v>0</v>
      </c>
      <c r="T17" s="488">
        <v>0</v>
      </c>
      <c r="U17" s="488">
        <v>0</v>
      </c>
      <c r="V17" s="488">
        <v>0</v>
      </c>
      <c r="W17" s="488">
        <v>0</v>
      </c>
      <c r="X17" s="488">
        <v>0</v>
      </c>
      <c r="Y17" s="488"/>
      <c r="Z17" s="488">
        <v>0</v>
      </c>
      <c r="AA17" s="488">
        <v>0</v>
      </c>
      <c r="AB17" s="488">
        <v>0</v>
      </c>
      <c r="AC17" s="488">
        <v>0</v>
      </c>
      <c r="AD17" s="488">
        <v>0</v>
      </c>
      <c r="AE17" s="488">
        <v>0</v>
      </c>
      <c r="AF17" s="488">
        <v>0</v>
      </c>
      <c r="AG17" s="488">
        <v>0</v>
      </c>
      <c r="AH17" s="488">
        <v>0</v>
      </c>
      <c r="AI17" s="488">
        <v>0</v>
      </c>
      <c r="AJ17" s="488">
        <v>0</v>
      </c>
      <c r="AK17" s="488">
        <v>0</v>
      </c>
      <c r="AL17" s="488">
        <v>0</v>
      </c>
      <c r="AM17" s="488">
        <v>0</v>
      </c>
      <c r="AN17" s="488">
        <v>0</v>
      </c>
      <c r="AO17" s="488">
        <v>0</v>
      </c>
      <c r="AP17" s="488">
        <v>0</v>
      </c>
      <c r="AQ17" s="484">
        <v>1</v>
      </c>
      <c r="AR17" s="484">
        <v>1</v>
      </c>
      <c r="AS17" s="484">
        <v>1</v>
      </c>
      <c r="AT17" s="484">
        <v>1</v>
      </c>
      <c r="AU17" s="484">
        <v>1</v>
      </c>
      <c r="AV17" s="484">
        <v>1</v>
      </c>
      <c r="AW17" s="484">
        <v>1</v>
      </c>
      <c r="AX17" s="484">
        <v>1</v>
      </c>
      <c r="AY17" s="484">
        <v>1</v>
      </c>
      <c r="AZ17" s="484">
        <v>1</v>
      </c>
      <c r="BA17" s="488">
        <v>0</v>
      </c>
      <c r="BB17" s="484">
        <v>1</v>
      </c>
      <c r="BC17" s="488">
        <v>0</v>
      </c>
      <c r="BD17" s="484">
        <v>1</v>
      </c>
      <c r="BE17" s="488">
        <v>0</v>
      </c>
      <c r="BF17" s="488">
        <v>0</v>
      </c>
      <c r="BG17" s="488">
        <v>0</v>
      </c>
      <c r="BH17" s="488">
        <v>0</v>
      </c>
      <c r="BI17" s="488">
        <v>0</v>
      </c>
      <c r="BJ17" s="488">
        <v>0</v>
      </c>
      <c r="BK17" s="488">
        <v>0</v>
      </c>
      <c r="BL17" s="488">
        <v>0</v>
      </c>
      <c r="BM17" s="488">
        <v>0</v>
      </c>
      <c r="BN17" s="484">
        <v>1</v>
      </c>
      <c r="BO17" s="488">
        <v>0</v>
      </c>
      <c r="BP17" s="484">
        <v>1</v>
      </c>
      <c r="BQ17" s="488">
        <v>0</v>
      </c>
      <c r="BR17" s="488">
        <v>0</v>
      </c>
      <c r="BS17" s="484">
        <v>1</v>
      </c>
      <c r="BT17" s="488">
        <v>0</v>
      </c>
      <c r="BU17" s="488">
        <v>0</v>
      </c>
      <c r="BV17" s="488">
        <v>0</v>
      </c>
      <c r="BW17" s="488">
        <v>0</v>
      </c>
      <c r="BX17" s="488">
        <v>0</v>
      </c>
      <c r="BY17" s="488">
        <v>0</v>
      </c>
      <c r="BZ17" s="488">
        <v>0</v>
      </c>
      <c r="CA17" s="488">
        <v>0</v>
      </c>
      <c r="CB17" s="489">
        <v>0</v>
      </c>
      <c r="CC17" s="488">
        <v>0</v>
      </c>
      <c r="CD17" s="488">
        <v>0</v>
      </c>
      <c r="CE17" s="488">
        <v>0</v>
      </c>
      <c r="CF17" s="488">
        <v>0</v>
      </c>
      <c r="CG17" s="488">
        <v>0</v>
      </c>
      <c r="CH17" s="488">
        <v>0</v>
      </c>
      <c r="CI17" s="488">
        <v>0</v>
      </c>
      <c r="CJ17" s="488">
        <v>0</v>
      </c>
      <c r="CK17" s="488">
        <v>0</v>
      </c>
      <c r="CL17" s="488">
        <v>0</v>
      </c>
      <c r="CM17" s="488">
        <v>0</v>
      </c>
      <c r="CN17" s="488">
        <v>0</v>
      </c>
      <c r="CO17" s="488">
        <v>0</v>
      </c>
      <c r="CP17" s="488">
        <v>0</v>
      </c>
      <c r="CQ17" s="488">
        <v>0</v>
      </c>
      <c r="CR17" s="488">
        <v>0</v>
      </c>
      <c r="CS17" s="488">
        <v>0</v>
      </c>
      <c r="CT17" s="488">
        <v>0</v>
      </c>
      <c r="CU17" s="488">
        <v>0</v>
      </c>
      <c r="CV17" s="490">
        <v>0</v>
      </c>
      <c r="CW17" s="263">
        <f t="shared" si="1"/>
        <v>15</v>
      </c>
      <c r="CX17" s="263">
        <v>1</v>
      </c>
      <c r="CY17" s="263">
        <v>0</v>
      </c>
      <c r="CZ17" s="263">
        <v>0</v>
      </c>
      <c r="DA17" s="263">
        <v>1</v>
      </c>
      <c r="DB17" s="491" t="s">
        <v>8501</v>
      </c>
      <c r="DC17" s="263" t="s">
        <v>623</v>
      </c>
      <c r="DD17" s="263">
        <v>1</v>
      </c>
      <c r="DE17" s="263" t="s">
        <v>1150</v>
      </c>
      <c r="DF17" s="263"/>
      <c r="DG17" s="263"/>
      <c r="DH17" s="263"/>
      <c r="DI17" s="263"/>
      <c r="DJ17" s="263">
        <v>1</v>
      </c>
      <c r="DK17" s="263" t="s">
        <v>625</v>
      </c>
    </row>
    <row r="18" spans="1:115" ht="15.75" customHeight="1" x14ac:dyDescent="0.35">
      <c r="A18" s="371" t="s">
        <v>9</v>
      </c>
      <c r="B18" s="457" t="s">
        <v>1645</v>
      </c>
      <c r="C18" s="458" t="s">
        <v>1653</v>
      </c>
      <c r="D18" s="371"/>
      <c r="E18" s="371" t="s">
        <v>122</v>
      </c>
      <c r="F18" s="371"/>
      <c r="G18" s="371" t="s">
        <v>454</v>
      </c>
      <c r="H18" s="371" t="s">
        <v>56</v>
      </c>
      <c r="I18" s="371" t="s">
        <v>210</v>
      </c>
      <c r="J18" s="371" t="s">
        <v>77</v>
      </c>
      <c r="K18" s="306"/>
      <c r="L18" s="371" t="s">
        <v>273</v>
      </c>
      <c r="M18" s="371"/>
      <c r="N18" s="371" t="s">
        <v>299</v>
      </c>
      <c r="O18" s="306"/>
      <c r="P18" s="459" t="s">
        <v>1183</v>
      </c>
      <c r="Q18" s="348">
        <v>0</v>
      </c>
      <c r="R18" s="348">
        <v>0</v>
      </c>
      <c r="S18" s="348">
        <v>0</v>
      </c>
      <c r="T18" s="348">
        <v>0</v>
      </c>
      <c r="U18" s="348">
        <v>0</v>
      </c>
      <c r="V18" s="348">
        <v>0</v>
      </c>
      <c r="W18" s="348">
        <v>0</v>
      </c>
      <c r="X18" s="348">
        <v>0</v>
      </c>
      <c r="Y18" s="348"/>
      <c r="Z18" s="460">
        <v>0</v>
      </c>
      <c r="AA18" s="461">
        <v>0</v>
      </c>
      <c r="AB18" s="461">
        <v>0</v>
      </c>
      <c r="AC18" s="461">
        <v>0</v>
      </c>
      <c r="AD18" s="461">
        <v>0</v>
      </c>
      <c r="AE18" s="461">
        <v>0</v>
      </c>
      <c r="AF18" s="461">
        <v>0</v>
      </c>
      <c r="AG18" s="461">
        <v>0</v>
      </c>
      <c r="AH18" s="461">
        <v>0</v>
      </c>
      <c r="AI18" s="461">
        <v>0</v>
      </c>
      <c r="AJ18" s="461">
        <v>0</v>
      </c>
      <c r="AK18" s="461">
        <v>0</v>
      </c>
      <c r="AL18" s="461">
        <v>0</v>
      </c>
      <c r="AM18" s="461">
        <v>0</v>
      </c>
      <c r="AN18" s="462">
        <v>0</v>
      </c>
      <c r="AO18" s="462">
        <v>0</v>
      </c>
      <c r="AP18" s="462">
        <v>0</v>
      </c>
      <c r="AQ18" s="344">
        <v>1</v>
      </c>
      <c r="AR18" s="462">
        <v>0</v>
      </c>
      <c r="AS18" s="462">
        <v>0</v>
      </c>
      <c r="AT18" s="462">
        <v>0</v>
      </c>
      <c r="AU18" s="462">
        <v>0</v>
      </c>
      <c r="AV18" s="462">
        <v>0</v>
      </c>
      <c r="AW18" s="462">
        <v>0</v>
      </c>
      <c r="AX18" s="462">
        <v>0</v>
      </c>
      <c r="AY18" s="462">
        <v>0</v>
      </c>
      <c r="AZ18" s="462">
        <v>0</v>
      </c>
      <c r="BA18" s="462">
        <v>0</v>
      </c>
      <c r="BB18" s="462">
        <v>0</v>
      </c>
      <c r="BC18" s="462">
        <v>0</v>
      </c>
      <c r="BD18" s="351">
        <v>0</v>
      </c>
      <c r="BE18" s="351">
        <v>0</v>
      </c>
      <c r="BF18" s="351">
        <v>0</v>
      </c>
      <c r="BG18" s="351">
        <v>0</v>
      </c>
      <c r="BH18" s="351">
        <v>0</v>
      </c>
      <c r="BI18" s="351">
        <v>0</v>
      </c>
      <c r="BJ18" s="351">
        <v>0</v>
      </c>
      <c r="BK18" s="351">
        <v>0</v>
      </c>
      <c r="BL18" s="351">
        <v>0</v>
      </c>
      <c r="BM18" s="351">
        <v>0</v>
      </c>
      <c r="BN18" s="351">
        <v>0</v>
      </c>
      <c r="BO18" s="351">
        <v>0</v>
      </c>
      <c r="BP18" s="463">
        <v>0</v>
      </c>
      <c r="BQ18" s="463">
        <v>0</v>
      </c>
      <c r="BR18" s="353">
        <v>0</v>
      </c>
      <c r="BS18" s="353">
        <v>0</v>
      </c>
      <c r="BT18" s="353">
        <v>0</v>
      </c>
      <c r="BU18" s="353">
        <v>0</v>
      </c>
      <c r="BV18" s="353">
        <v>0</v>
      </c>
      <c r="BW18" s="353">
        <v>0</v>
      </c>
      <c r="BX18" s="353">
        <v>0</v>
      </c>
      <c r="BY18" s="353">
        <v>0</v>
      </c>
      <c r="BZ18" s="353">
        <v>0</v>
      </c>
      <c r="CA18" s="353">
        <v>0</v>
      </c>
      <c r="CB18" s="471">
        <v>0</v>
      </c>
      <c r="CC18" s="464">
        <v>0</v>
      </c>
      <c r="CD18" s="464">
        <v>0</v>
      </c>
      <c r="CE18" s="464">
        <v>0</v>
      </c>
      <c r="CF18" s="464">
        <v>0</v>
      </c>
      <c r="CG18" s="464">
        <v>0</v>
      </c>
      <c r="CH18" s="464">
        <v>0</v>
      </c>
      <c r="CI18" s="464">
        <v>0</v>
      </c>
      <c r="CJ18" s="464">
        <v>0</v>
      </c>
      <c r="CK18" s="464">
        <v>0</v>
      </c>
      <c r="CL18" s="464">
        <v>0</v>
      </c>
      <c r="CM18" s="464">
        <v>0</v>
      </c>
      <c r="CN18" s="464">
        <v>0</v>
      </c>
      <c r="CO18" s="464">
        <v>0</v>
      </c>
      <c r="CP18" s="464">
        <v>0</v>
      </c>
      <c r="CQ18" s="464">
        <v>0</v>
      </c>
      <c r="CR18" s="464">
        <v>0</v>
      </c>
      <c r="CS18" s="464">
        <v>0</v>
      </c>
      <c r="CT18" s="464">
        <v>0</v>
      </c>
      <c r="CU18" s="464">
        <v>0</v>
      </c>
      <c r="CV18" s="465">
        <v>0</v>
      </c>
      <c r="CW18" s="306">
        <f t="shared" si="1"/>
        <v>1</v>
      </c>
      <c r="CX18" s="306">
        <v>1</v>
      </c>
      <c r="CY18" s="306">
        <v>0</v>
      </c>
      <c r="CZ18" s="306">
        <v>0</v>
      </c>
      <c r="DA18" s="306">
        <v>0</v>
      </c>
      <c r="DB18" s="466" t="s">
        <v>1655</v>
      </c>
      <c r="DC18" s="306"/>
      <c r="DD18" s="306"/>
      <c r="DE18" s="303"/>
      <c r="DF18" s="306"/>
    </row>
    <row r="19" spans="1:115" ht="15.75" customHeight="1" x14ac:dyDescent="0.35">
      <c r="A19" s="371" t="s">
        <v>9</v>
      </c>
      <c r="B19" s="457" t="s">
        <v>1687</v>
      </c>
      <c r="C19" s="458" t="s">
        <v>8035</v>
      </c>
      <c r="D19" s="371"/>
      <c r="E19" s="371" t="s">
        <v>91</v>
      </c>
      <c r="F19" s="371"/>
      <c r="G19" s="371" t="s">
        <v>454</v>
      </c>
      <c r="H19" s="371" t="s">
        <v>56</v>
      </c>
      <c r="I19" s="371" t="s">
        <v>210</v>
      </c>
      <c r="J19" s="371" t="s">
        <v>33</v>
      </c>
      <c r="K19" s="306"/>
      <c r="L19" s="371" t="s">
        <v>33</v>
      </c>
      <c r="M19" s="371"/>
      <c r="N19" s="371" t="s">
        <v>33</v>
      </c>
      <c r="O19" s="306"/>
      <c r="P19" s="459" t="s">
        <v>1183</v>
      </c>
      <c r="Q19" s="348">
        <v>0</v>
      </c>
      <c r="R19" s="348">
        <v>0</v>
      </c>
      <c r="S19" s="348">
        <v>0</v>
      </c>
      <c r="T19" s="348">
        <v>0</v>
      </c>
      <c r="U19" s="348">
        <v>0</v>
      </c>
      <c r="V19" s="348">
        <v>0</v>
      </c>
      <c r="W19" s="348">
        <v>0</v>
      </c>
      <c r="X19" s="348">
        <v>0</v>
      </c>
      <c r="Y19" s="348"/>
      <c r="Z19" s="460">
        <v>0</v>
      </c>
      <c r="AA19" s="461">
        <v>0</v>
      </c>
      <c r="AB19" s="461">
        <v>0</v>
      </c>
      <c r="AC19" s="461">
        <v>0</v>
      </c>
      <c r="AD19" s="461">
        <v>0</v>
      </c>
      <c r="AE19" s="461">
        <v>0</v>
      </c>
      <c r="AF19" s="461">
        <v>0</v>
      </c>
      <c r="AG19" s="461">
        <v>0</v>
      </c>
      <c r="AH19" s="461">
        <v>0</v>
      </c>
      <c r="AI19" s="461">
        <v>0</v>
      </c>
      <c r="AJ19" s="461">
        <v>0</v>
      </c>
      <c r="AK19" s="461">
        <v>0</v>
      </c>
      <c r="AL19" s="461">
        <v>0</v>
      </c>
      <c r="AM19" s="461">
        <v>0</v>
      </c>
      <c r="AN19" s="462">
        <v>0</v>
      </c>
      <c r="AO19" s="462">
        <v>0</v>
      </c>
      <c r="AP19" s="462">
        <v>0</v>
      </c>
      <c r="AQ19" s="344">
        <v>1</v>
      </c>
      <c r="AR19" s="462">
        <v>0</v>
      </c>
      <c r="AS19" s="462">
        <v>0</v>
      </c>
      <c r="AT19" s="462">
        <v>0</v>
      </c>
      <c r="AU19" s="462">
        <v>0</v>
      </c>
      <c r="AV19" s="462">
        <v>0</v>
      </c>
      <c r="AW19" s="462">
        <v>0</v>
      </c>
      <c r="AX19" s="462">
        <v>0</v>
      </c>
      <c r="AY19" s="462">
        <v>0</v>
      </c>
      <c r="AZ19" s="462">
        <v>0</v>
      </c>
      <c r="BA19" s="462">
        <v>0</v>
      </c>
      <c r="BB19" s="462">
        <v>0</v>
      </c>
      <c r="BC19" s="462">
        <v>0</v>
      </c>
      <c r="BD19" s="467">
        <v>1</v>
      </c>
      <c r="BE19" s="351">
        <v>0</v>
      </c>
      <c r="BF19" s="351">
        <v>0</v>
      </c>
      <c r="BG19" s="351">
        <v>0</v>
      </c>
      <c r="BH19" s="351">
        <v>0</v>
      </c>
      <c r="BI19" s="351">
        <v>0</v>
      </c>
      <c r="BJ19" s="351">
        <v>0</v>
      </c>
      <c r="BK19" s="351">
        <v>0</v>
      </c>
      <c r="BL19" s="351">
        <v>0</v>
      </c>
      <c r="BM19" s="351">
        <v>0</v>
      </c>
      <c r="BN19" s="351">
        <v>0</v>
      </c>
      <c r="BO19" s="351">
        <v>0</v>
      </c>
      <c r="BP19" s="463">
        <v>0</v>
      </c>
      <c r="BQ19" s="463">
        <v>0</v>
      </c>
      <c r="BR19" s="353">
        <v>0</v>
      </c>
      <c r="BS19" s="353">
        <v>0</v>
      </c>
      <c r="BT19" s="353">
        <v>0</v>
      </c>
      <c r="BU19" s="353">
        <v>0</v>
      </c>
      <c r="BV19" s="353">
        <v>0</v>
      </c>
      <c r="BW19" s="353">
        <v>0</v>
      </c>
      <c r="BX19" s="353">
        <v>0</v>
      </c>
      <c r="BY19" s="353">
        <v>0</v>
      </c>
      <c r="BZ19" s="353">
        <v>0</v>
      </c>
      <c r="CA19" s="353">
        <v>0</v>
      </c>
      <c r="CB19" s="471">
        <v>0</v>
      </c>
      <c r="CC19" s="464">
        <v>0</v>
      </c>
      <c r="CD19" s="464">
        <v>0</v>
      </c>
      <c r="CE19" s="464">
        <v>0</v>
      </c>
      <c r="CF19" s="464">
        <v>0</v>
      </c>
      <c r="CG19" s="464">
        <v>0</v>
      </c>
      <c r="CH19" s="464">
        <v>0</v>
      </c>
      <c r="CI19" s="464">
        <v>0</v>
      </c>
      <c r="CJ19" s="464">
        <v>0</v>
      </c>
      <c r="CK19" s="464">
        <v>0</v>
      </c>
      <c r="CL19" s="464">
        <v>0</v>
      </c>
      <c r="CM19" s="464">
        <v>0</v>
      </c>
      <c r="CN19" s="464">
        <v>0</v>
      </c>
      <c r="CO19" s="464">
        <v>0</v>
      </c>
      <c r="CP19" s="464">
        <v>0</v>
      </c>
      <c r="CQ19" s="464">
        <v>0</v>
      </c>
      <c r="CR19" s="464">
        <v>0</v>
      </c>
      <c r="CS19" s="464">
        <v>0</v>
      </c>
      <c r="CT19" s="464">
        <v>0</v>
      </c>
      <c r="CU19" s="464">
        <v>0</v>
      </c>
      <c r="CV19" s="465">
        <v>0</v>
      </c>
      <c r="CW19" s="306">
        <f t="shared" si="1"/>
        <v>2</v>
      </c>
      <c r="CX19" s="306">
        <v>1</v>
      </c>
      <c r="CY19" s="306">
        <v>0</v>
      </c>
      <c r="CZ19" s="306">
        <v>0</v>
      </c>
      <c r="DA19" s="306">
        <v>0</v>
      </c>
      <c r="DB19" s="466"/>
      <c r="DC19" s="306"/>
      <c r="DD19" s="306"/>
      <c r="DE19" s="303"/>
      <c r="DF19" s="306"/>
    </row>
    <row r="20" spans="1:115" ht="15.75" customHeight="1" x14ac:dyDescent="0.35">
      <c r="A20" s="371" t="s">
        <v>9</v>
      </c>
      <c r="B20" s="457" t="s">
        <v>1749</v>
      </c>
      <c r="C20" s="458" t="s">
        <v>1758</v>
      </c>
      <c r="D20" s="371"/>
      <c r="E20" s="371" t="s">
        <v>91</v>
      </c>
      <c r="F20" s="371"/>
      <c r="G20" s="371" t="s">
        <v>454</v>
      </c>
      <c r="H20" s="371" t="s">
        <v>33</v>
      </c>
      <c r="I20" s="371" t="s">
        <v>33</v>
      </c>
      <c r="J20" s="371" t="s">
        <v>33</v>
      </c>
      <c r="K20" s="306"/>
      <c r="L20" s="371" t="s">
        <v>33</v>
      </c>
      <c r="M20" s="371"/>
      <c r="N20" s="306"/>
      <c r="O20" s="306"/>
      <c r="P20" s="459" t="s">
        <v>1183</v>
      </c>
      <c r="Q20" s="348">
        <v>0</v>
      </c>
      <c r="R20" s="348">
        <v>0</v>
      </c>
      <c r="S20" s="348">
        <v>0</v>
      </c>
      <c r="T20" s="348">
        <v>0</v>
      </c>
      <c r="U20" s="348">
        <v>0</v>
      </c>
      <c r="V20" s="348">
        <v>0</v>
      </c>
      <c r="W20" s="348">
        <v>0</v>
      </c>
      <c r="X20" s="348">
        <v>0</v>
      </c>
      <c r="Y20" s="348"/>
      <c r="Z20" s="460">
        <v>0</v>
      </c>
      <c r="AA20" s="461">
        <v>0</v>
      </c>
      <c r="AB20" s="461">
        <v>0</v>
      </c>
      <c r="AC20" s="461">
        <v>0</v>
      </c>
      <c r="AD20" s="461">
        <v>0</v>
      </c>
      <c r="AE20" s="461">
        <v>0</v>
      </c>
      <c r="AF20" s="461">
        <v>0</v>
      </c>
      <c r="AG20" s="461">
        <v>0</v>
      </c>
      <c r="AH20" s="461">
        <v>0</v>
      </c>
      <c r="AI20" s="461">
        <v>0</v>
      </c>
      <c r="AJ20" s="461">
        <v>0</v>
      </c>
      <c r="AK20" s="461">
        <v>0</v>
      </c>
      <c r="AL20" s="461">
        <v>0</v>
      </c>
      <c r="AM20" s="461">
        <v>0</v>
      </c>
      <c r="AN20" s="462">
        <v>0</v>
      </c>
      <c r="AO20" s="462">
        <v>0</v>
      </c>
      <c r="AP20" s="462">
        <v>0</v>
      </c>
      <c r="AQ20" s="344">
        <v>1</v>
      </c>
      <c r="AR20" s="462">
        <v>0</v>
      </c>
      <c r="AS20" s="462">
        <v>0</v>
      </c>
      <c r="AT20" s="462">
        <v>0</v>
      </c>
      <c r="AU20" s="462">
        <v>0</v>
      </c>
      <c r="AV20" s="462">
        <v>0</v>
      </c>
      <c r="AW20" s="462">
        <v>0</v>
      </c>
      <c r="AX20" s="462">
        <v>0</v>
      </c>
      <c r="AY20" s="462">
        <v>0</v>
      </c>
      <c r="AZ20" s="462">
        <v>0</v>
      </c>
      <c r="BA20" s="462">
        <v>0</v>
      </c>
      <c r="BB20" s="462">
        <v>0</v>
      </c>
      <c r="BC20" s="462">
        <v>0</v>
      </c>
      <c r="BD20" s="351">
        <v>0</v>
      </c>
      <c r="BE20" s="351">
        <v>0</v>
      </c>
      <c r="BF20" s="351">
        <v>0</v>
      </c>
      <c r="BG20" s="351">
        <v>0</v>
      </c>
      <c r="BH20" s="351">
        <v>0</v>
      </c>
      <c r="BI20" s="351">
        <v>0</v>
      </c>
      <c r="BJ20" s="351">
        <v>0</v>
      </c>
      <c r="BK20" s="351">
        <v>0</v>
      </c>
      <c r="BL20" s="351">
        <v>0</v>
      </c>
      <c r="BM20" s="351">
        <v>0</v>
      </c>
      <c r="BN20" s="351">
        <v>0</v>
      </c>
      <c r="BO20" s="351">
        <v>0</v>
      </c>
      <c r="BP20" s="463">
        <v>0</v>
      </c>
      <c r="BQ20" s="463">
        <v>0</v>
      </c>
      <c r="BR20" s="353">
        <v>0</v>
      </c>
      <c r="BS20" s="353">
        <v>0</v>
      </c>
      <c r="BT20" s="353">
        <v>0</v>
      </c>
      <c r="BU20" s="353">
        <v>0</v>
      </c>
      <c r="BV20" s="353">
        <v>0</v>
      </c>
      <c r="BW20" s="353">
        <v>0</v>
      </c>
      <c r="BX20" s="353">
        <v>0</v>
      </c>
      <c r="BY20" s="353">
        <v>0</v>
      </c>
      <c r="BZ20" s="353">
        <v>0</v>
      </c>
      <c r="CA20" s="353">
        <v>0</v>
      </c>
      <c r="CB20" s="471">
        <v>0</v>
      </c>
      <c r="CC20" s="464">
        <v>0</v>
      </c>
      <c r="CD20" s="464">
        <v>0</v>
      </c>
      <c r="CE20" s="464">
        <v>0</v>
      </c>
      <c r="CF20" s="464">
        <v>0</v>
      </c>
      <c r="CG20" s="464">
        <v>0</v>
      </c>
      <c r="CH20" s="464">
        <v>0</v>
      </c>
      <c r="CI20" s="464">
        <v>0</v>
      </c>
      <c r="CJ20" s="464">
        <v>0</v>
      </c>
      <c r="CK20" s="464">
        <v>0</v>
      </c>
      <c r="CL20" s="464">
        <v>0</v>
      </c>
      <c r="CM20" s="464">
        <v>0</v>
      </c>
      <c r="CN20" s="464">
        <v>0</v>
      </c>
      <c r="CO20" s="464">
        <v>0</v>
      </c>
      <c r="CP20" s="464">
        <v>0</v>
      </c>
      <c r="CQ20" s="464">
        <v>0</v>
      </c>
      <c r="CR20" s="464">
        <v>0</v>
      </c>
      <c r="CS20" s="464">
        <v>0</v>
      </c>
      <c r="CT20" s="464">
        <v>0</v>
      </c>
      <c r="CU20" s="464">
        <v>0</v>
      </c>
      <c r="CV20" s="465">
        <v>0</v>
      </c>
      <c r="CW20" s="306">
        <f t="shared" si="1"/>
        <v>1</v>
      </c>
      <c r="CX20" s="306">
        <v>1</v>
      </c>
      <c r="CY20" s="306">
        <v>0</v>
      </c>
      <c r="CZ20" s="306">
        <v>0</v>
      </c>
      <c r="DA20" s="306">
        <v>0</v>
      </c>
      <c r="DB20" s="466"/>
      <c r="DC20" s="306"/>
      <c r="DD20" s="306"/>
      <c r="DE20" s="303"/>
      <c r="DF20" s="306"/>
    </row>
    <row r="21" spans="1:115" ht="15.75" customHeight="1" x14ac:dyDescent="0.35">
      <c r="A21" s="457" t="s">
        <v>9</v>
      </c>
      <c r="B21" s="457" t="s">
        <v>1901</v>
      </c>
      <c r="C21" s="458" t="s">
        <v>1902</v>
      </c>
      <c r="D21" s="371"/>
      <c r="E21" s="371" t="s">
        <v>91</v>
      </c>
      <c r="F21" s="371"/>
      <c r="G21" s="371" t="s">
        <v>454</v>
      </c>
      <c r="H21" s="371" t="s">
        <v>56</v>
      </c>
      <c r="I21" s="371" t="s">
        <v>33</v>
      </c>
      <c r="J21" s="371" t="s">
        <v>471</v>
      </c>
      <c r="K21" s="306"/>
      <c r="L21" s="306" t="s">
        <v>272</v>
      </c>
      <c r="M21" s="306"/>
      <c r="N21" s="371" t="s">
        <v>299</v>
      </c>
      <c r="O21" s="306"/>
      <c r="P21" s="459" t="s">
        <v>1183</v>
      </c>
      <c r="Q21" s="348">
        <v>0</v>
      </c>
      <c r="R21" s="348">
        <v>0</v>
      </c>
      <c r="S21" s="348">
        <v>0</v>
      </c>
      <c r="T21" s="348">
        <v>0</v>
      </c>
      <c r="U21" s="348">
        <v>0</v>
      </c>
      <c r="V21" s="348">
        <v>0</v>
      </c>
      <c r="W21" s="348">
        <v>0</v>
      </c>
      <c r="X21" s="348">
        <v>0</v>
      </c>
      <c r="Y21" s="348"/>
      <c r="Z21" s="460">
        <v>0</v>
      </c>
      <c r="AA21" s="461">
        <v>0</v>
      </c>
      <c r="AB21" s="461">
        <v>0</v>
      </c>
      <c r="AC21" s="461">
        <v>0</v>
      </c>
      <c r="AD21" s="461">
        <v>0</v>
      </c>
      <c r="AE21" s="461">
        <v>0</v>
      </c>
      <c r="AF21" s="461">
        <v>0</v>
      </c>
      <c r="AG21" s="461">
        <v>0</v>
      </c>
      <c r="AH21" s="461">
        <v>0</v>
      </c>
      <c r="AI21" s="461">
        <v>0</v>
      </c>
      <c r="AJ21" s="461">
        <v>0</v>
      </c>
      <c r="AK21" s="461">
        <v>0</v>
      </c>
      <c r="AL21" s="461">
        <v>0</v>
      </c>
      <c r="AM21" s="461">
        <v>0</v>
      </c>
      <c r="AN21" s="462">
        <v>0</v>
      </c>
      <c r="AO21" s="462">
        <v>0</v>
      </c>
      <c r="AP21" s="462">
        <v>0</v>
      </c>
      <c r="AQ21" s="344">
        <v>1</v>
      </c>
      <c r="AR21" s="462">
        <v>0</v>
      </c>
      <c r="AS21" s="462">
        <v>0</v>
      </c>
      <c r="AT21" s="462">
        <v>0</v>
      </c>
      <c r="AU21" s="462">
        <v>0</v>
      </c>
      <c r="AV21" s="462">
        <v>0</v>
      </c>
      <c r="AW21" s="462">
        <v>0</v>
      </c>
      <c r="AX21" s="462">
        <v>0</v>
      </c>
      <c r="AY21" s="462">
        <v>0</v>
      </c>
      <c r="AZ21" s="462">
        <v>0</v>
      </c>
      <c r="BA21" s="462">
        <v>0</v>
      </c>
      <c r="BB21" s="462">
        <v>0</v>
      </c>
      <c r="BC21" s="462">
        <v>0</v>
      </c>
      <c r="BD21" s="351">
        <v>0</v>
      </c>
      <c r="BE21" s="351">
        <v>0</v>
      </c>
      <c r="BF21" s="351">
        <v>0</v>
      </c>
      <c r="BG21" s="351">
        <v>0</v>
      </c>
      <c r="BH21" s="351">
        <v>0</v>
      </c>
      <c r="BI21" s="351">
        <v>0</v>
      </c>
      <c r="BJ21" s="351">
        <v>0</v>
      </c>
      <c r="BK21" s="351">
        <v>0</v>
      </c>
      <c r="BL21" s="351">
        <v>0</v>
      </c>
      <c r="BM21" s="351">
        <v>0</v>
      </c>
      <c r="BN21" s="351">
        <v>0</v>
      </c>
      <c r="BO21" s="351">
        <v>0</v>
      </c>
      <c r="BP21" s="463">
        <v>0</v>
      </c>
      <c r="BQ21" s="463">
        <v>0</v>
      </c>
      <c r="BR21" s="353">
        <v>0</v>
      </c>
      <c r="BS21" s="353">
        <v>0</v>
      </c>
      <c r="BT21" s="353">
        <v>0</v>
      </c>
      <c r="BU21" s="353">
        <v>0</v>
      </c>
      <c r="BV21" s="353">
        <v>0</v>
      </c>
      <c r="BW21" s="353">
        <v>0</v>
      </c>
      <c r="BX21" s="353">
        <v>0</v>
      </c>
      <c r="BY21" s="353">
        <v>0</v>
      </c>
      <c r="BZ21" s="353">
        <v>0</v>
      </c>
      <c r="CA21" s="353">
        <v>0</v>
      </c>
      <c r="CB21" s="471">
        <v>0</v>
      </c>
      <c r="CC21" s="464">
        <v>0</v>
      </c>
      <c r="CD21" s="464">
        <v>0</v>
      </c>
      <c r="CE21" s="464">
        <v>0</v>
      </c>
      <c r="CF21" s="464">
        <v>0</v>
      </c>
      <c r="CG21" s="464">
        <v>0</v>
      </c>
      <c r="CH21" s="464">
        <v>0</v>
      </c>
      <c r="CI21" s="464">
        <v>0</v>
      </c>
      <c r="CJ21" s="464">
        <v>0</v>
      </c>
      <c r="CK21" s="464">
        <v>0</v>
      </c>
      <c r="CL21" s="464">
        <v>0</v>
      </c>
      <c r="CM21" s="464">
        <v>0</v>
      </c>
      <c r="CN21" s="464">
        <v>0</v>
      </c>
      <c r="CO21" s="464">
        <v>0</v>
      </c>
      <c r="CP21" s="464">
        <v>0</v>
      </c>
      <c r="CQ21" s="464">
        <v>0</v>
      </c>
      <c r="CR21" s="464">
        <v>0</v>
      </c>
      <c r="CS21" s="464">
        <v>0</v>
      </c>
      <c r="CT21" s="464">
        <v>0</v>
      </c>
      <c r="CU21" s="464">
        <v>0</v>
      </c>
      <c r="CV21" s="465">
        <v>0</v>
      </c>
      <c r="CW21" s="306">
        <f t="shared" si="1"/>
        <v>1</v>
      </c>
      <c r="CX21" s="306">
        <v>1</v>
      </c>
      <c r="CY21" s="306">
        <v>0</v>
      </c>
      <c r="CZ21" s="306">
        <v>0</v>
      </c>
      <c r="DA21" s="306">
        <v>0</v>
      </c>
      <c r="DB21" s="466"/>
      <c r="DC21" s="306"/>
      <c r="DD21" s="306"/>
      <c r="DE21" s="303"/>
      <c r="DF21" s="306"/>
    </row>
    <row r="22" spans="1:115" ht="15.75" customHeight="1" x14ac:dyDescent="0.35">
      <c r="A22" s="457" t="s">
        <v>9</v>
      </c>
      <c r="B22" s="457" t="s">
        <v>1927</v>
      </c>
      <c r="C22" s="458" t="s">
        <v>1935</v>
      </c>
      <c r="D22" s="371"/>
      <c r="E22" s="371" t="s">
        <v>122</v>
      </c>
      <c r="F22" s="371"/>
      <c r="G22" s="371" t="s">
        <v>454</v>
      </c>
      <c r="H22" s="371" t="s">
        <v>33</v>
      </c>
      <c r="I22" s="371" t="s">
        <v>33</v>
      </c>
      <c r="J22" s="371" t="s">
        <v>33</v>
      </c>
      <c r="K22" s="306"/>
      <c r="L22" s="371" t="s">
        <v>33</v>
      </c>
      <c r="M22" s="371"/>
      <c r="N22" s="371" t="s">
        <v>33</v>
      </c>
      <c r="O22" s="483"/>
      <c r="P22" s="459" t="s">
        <v>768</v>
      </c>
      <c r="Q22" s="348">
        <v>0</v>
      </c>
      <c r="R22" s="348">
        <v>0</v>
      </c>
      <c r="S22" s="348">
        <v>0</v>
      </c>
      <c r="T22" s="348">
        <v>0</v>
      </c>
      <c r="U22" s="348">
        <v>0</v>
      </c>
      <c r="V22" s="348">
        <v>0</v>
      </c>
      <c r="W22" s="348">
        <v>0</v>
      </c>
      <c r="X22" s="348">
        <v>0</v>
      </c>
      <c r="Y22" s="348"/>
      <c r="Z22" s="460">
        <v>0</v>
      </c>
      <c r="AA22" s="461">
        <v>0</v>
      </c>
      <c r="AB22" s="461">
        <v>0</v>
      </c>
      <c r="AC22" s="461">
        <v>0</v>
      </c>
      <c r="AD22" s="461">
        <v>0</v>
      </c>
      <c r="AE22" s="461">
        <v>0</v>
      </c>
      <c r="AF22" s="461">
        <v>0</v>
      </c>
      <c r="AG22" s="461">
        <v>0</v>
      </c>
      <c r="AH22" s="461">
        <v>0</v>
      </c>
      <c r="AI22" s="461">
        <v>0</v>
      </c>
      <c r="AJ22" s="461">
        <v>0</v>
      </c>
      <c r="AK22" s="461">
        <v>0</v>
      </c>
      <c r="AL22" s="461">
        <v>0</v>
      </c>
      <c r="AM22" s="461">
        <v>0</v>
      </c>
      <c r="AN22" s="462">
        <v>0</v>
      </c>
      <c r="AO22" s="462">
        <v>0</v>
      </c>
      <c r="AP22" s="462">
        <v>0</v>
      </c>
      <c r="AQ22" s="344">
        <v>1</v>
      </c>
      <c r="AR22" s="462">
        <v>0</v>
      </c>
      <c r="AS22" s="462">
        <v>0</v>
      </c>
      <c r="AT22" s="462">
        <v>0</v>
      </c>
      <c r="AU22" s="462">
        <v>0</v>
      </c>
      <c r="AV22" s="462">
        <v>0</v>
      </c>
      <c r="AW22" s="462">
        <v>0</v>
      </c>
      <c r="AX22" s="462">
        <v>0</v>
      </c>
      <c r="AY22" s="462">
        <v>0</v>
      </c>
      <c r="AZ22" s="462">
        <v>0</v>
      </c>
      <c r="BA22" s="462">
        <v>0</v>
      </c>
      <c r="BB22" s="462">
        <v>0</v>
      </c>
      <c r="BC22" s="462">
        <v>0</v>
      </c>
      <c r="BD22" s="351">
        <v>0</v>
      </c>
      <c r="BE22" s="351">
        <v>0</v>
      </c>
      <c r="BF22" s="351">
        <v>0</v>
      </c>
      <c r="BG22" s="351">
        <v>0</v>
      </c>
      <c r="BH22" s="351">
        <v>0</v>
      </c>
      <c r="BI22" s="351">
        <v>0</v>
      </c>
      <c r="BJ22" s="351">
        <v>0</v>
      </c>
      <c r="BK22" s="351">
        <v>0</v>
      </c>
      <c r="BL22" s="351">
        <v>0</v>
      </c>
      <c r="BM22" s="351">
        <v>0</v>
      </c>
      <c r="BN22" s="351">
        <v>0</v>
      </c>
      <c r="BO22" s="351">
        <v>0</v>
      </c>
      <c r="BP22" s="463">
        <v>0</v>
      </c>
      <c r="BQ22" s="463">
        <v>0</v>
      </c>
      <c r="BR22" s="353">
        <v>0</v>
      </c>
      <c r="BS22" s="353">
        <v>0</v>
      </c>
      <c r="BT22" s="353">
        <v>0</v>
      </c>
      <c r="BU22" s="353">
        <v>0</v>
      </c>
      <c r="BV22" s="353">
        <v>0</v>
      </c>
      <c r="BW22" s="353">
        <v>0</v>
      </c>
      <c r="BX22" s="353">
        <v>0</v>
      </c>
      <c r="BY22" s="353">
        <v>0</v>
      </c>
      <c r="BZ22" s="353">
        <v>0</v>
      </c>
      <c r="CA22" s="353">
        <v>0</v>
      </c>
      <c r="CB22" s="471">
        <v>0</v>
      </c>
      <c r="CC22" s="464">
        <v>0</v>
      </c>
      <c r="CD22" s="464">
        <v>0</v>
      </c>
      <c r="CE22" s="464">
        <v>0</v>
      </c>
      <c r="CF22" s="464">
        <v>0</v>
      </c>
      <c r="CG22" s="464">
        <v>0</v>
      </c>
      <c r="CH22" s="464">
        <v>0</v>
      </c>
      <c r="CI22" s="464">
        <v>0</v>
      </c>
      <c r="CJ22" s="464">
        <v>0</v>
      </c>
      <c r="CK22" s="464">
        <v>0</v>
      </c>
      <c r="CL22" s="464">
        <v>0</v>
      </c>
      <c r="CM22" s="464">
        <v>0</v>
      </c>
      <c r="CN22" s="464">
        <v>0</v>
      </c>
      <c r="CO22" s="464">
        <v>0</v>
      </c>
      <c r="CP22" s="464">
        <v>0</v>
      </c>
      <c r="CQ22" s="464">
        <v>0</v>
      </c>
      <c r="CR22" s="464">
        <v>0</v>
      </c>
      <c r="CS22" s="464">
        <v>0</v>
      </c>
      <c r="CT22" s="464">
        <v>0</v>
      </c>
      <c r="CU22" s="464">
        <v>0</v>
      </c>
      <c r="CV22" s="465">
        <v>0</v>
      </c>
      <c r="CW22" s="306">
        <f t="shared" si="1"/>
        <v>1</v>
      </c>
      <c r="CX22" s="306">
        <v>1</v>
      </c>
      <c r="CY22" s="306">
        <v>0</v>
      </c>
      <c r="CZ22" s="306">
        <v>0</v>
      </c>
      <c r="DA22" s="306">
        <v>0</v>
      </c>
      <c r="DB22" s="466" t="s">
        <v>1691</v>
      </c>
      <c r="DC22" s="306"/>
      <c r="DD22" s="306"/>
      <c r="DE22" s="303"/>
      <c r="DF22" s="306"/>
    </row>
    <row r="23" spans="1:115" ht="15.75" customHeight="1" x14ac:dyDescent="0.35">
      <c r="A23" s="371" t="s">
        <v>9</v>
      </c>
      <c r="B23" s="457" t="s">
        <v>1927</v>
      </c>
      <c r="C23" s="458" t="s">
        <v>1693</v>
      </c>
      <c r="D23" s="371" t="s">
        <v>8502</v>
      </c>
      <c r="E23" s="371" t="s">
        <v>122</v>
      </c>
      <c r="F23" s="371"/>
      <c r="G23" s="371" t="s">
        <v>454</v>
      </c>
      <c r="H23" s="371" t="s">
        <v>33</v>
      </c>
      <c r="I23" s="371" t="s">
        <v>33</v>
      </c>
      <c r="J23" s="371" t="s">
        <v>33</v>
      </c>
      <c r="K23" s="306"/>
      <c r="L23" s="371" t="s">
        <v>33</v>
      </c>
      <c r="M23" s="371"/>
      <c r="N23" s="371" t="s">
        <v>33</v>
      </c>
      <c r="O23" s="306"/>
      <c r="P23" s="459" t="s">
        <v>768</v>
      </c>
      <c r="Q23" s="348">
        <v>0</v>
      </c>
      <c r="R23" s="348">
        <v>0</v>
      </c>
      <c r="S23" s="348">
        <v>0</v>
      </c>
      <c r="T23" s="348">
        <v>0</v>
      </c>
      <c r="U23" s="348">
        <v>0</v>
      </c>
      <c r="V23" s="348">
        <v>0</v>
      </c>
      <c r="W23" s="348">
        <v>0</v>
      </c>
      <c r="X23" s="348">
        <v>0</v>
      </c>
      <c r="Y23" s="348"/>
      <c r="Z23" s="460">
        <v>0</v>
      </c>
      <c r="AA23" s="461">
        <v>0</v>
      </c>
      <c r="AB23" s="461">
        <v>0</v>
      </c>
      <c r="AC23" s="461">
        <v>0</v>
      </c>
      <c r="AD23" s="461">
        <v>0</v>
      </c>
      <c r="AE23" s="461">
        <v>0</v>
      </c>
      <c r="AF23" s="461">
        <v>0</v>
      </c>
      <c r="AG23" s="461">
        <v>0</v>
      </c>
      <c r="AH23" s="461">
        <v>0</v>
      </c>
      <c r="AI23" s="461">
        <v>0</v>
      </c>
      <c r="AJ23" s="461">
        <v>0</v>
      </c>
      <c r="AK23" s="461">
        <v>0</v>
      </c>
      <c r="AL23" s="461">
        <v>0</v>
      </c>
      <c r="AM23" s="461">
        <v>0</v>
      </c>
      <c r="AN23" s="462">
        <v>0</v>
      </c>
      <c r="AO23" s="462">
        <v>0</v>
      </c>
      <c r="AP23" s="462">
        <v>0</v>
      </c>
      <c r="AQ23" s="344">
        <v>1</v>
      </c>
      <c r="AR23" s="462">
        <v>0</v>
      </c>
      <c r="AS23" s="462">
        <v>0</v>
      </c>
      <c r="AT23" s="462">
        <v>0</v>
      </c>
      <c r="AU23" s="462">
        <v>0</v>
      </c>
      <c r="AV23" s="462">
        <v>0</v>
      </c>
      <c r="AW23" s="462">
        <v>0</v>
      </c>
      <c r="AX23" s="462">
        <v>0</v>
      </c>
      <c r="AY23" s="462">
        <v>0</v>
      </c>
      <c r="AZ23" s="462">
        <v>0</v>
      </c>
      <c r="BA23" s="462">
        <v>0</v>
      </c>
      <c r="BB23" s="462">
        <v>0</v>
      </c>
      <c r="BC23" s="462">
        <v>0</v>
      </c>
      <c r="BD23" s="351">
        <v>0</v>
      </c>
      <c r="BE23" s="351">
        <v>0</v>
      </c>
      <c r="BF23" s="351">
        <v>0</v>
      </c>
      <c r="BG23" s="351">
        <v>0</v>
      </c>
      <c r="BH23" s="351">
        <v>0</v>
      </c>
      <c r="BI23" s="351">
        <v>0</v>
      </c>
      <c r="BJ23" s="351">
        <v>0</v>
      </c>
      <c r="BK23" s="351">
        <v>0</v>
      </c>
      <c r="BL23" s="351">
        <v>0</v>
      </c>
      <c r="BM23" s="351">
        <v>0</v>
      </c>
      <c r="BN23" s="351">
        <v>0</v>
      </c>
      <c r="BO23" s="351">
        <v>0</v>
      </c>
      <c r="BP23" s="463">
        <v>0</v>
      </c>
      <c r="BQ23" s="463">
        <v>0</v>
      </c>
      <c r="BR23" s="353">
        <v>0</v>
      </c>
      <c r="BS23" s="353">
        <v>0</v>
      </c>
      <c r="BT23" s="353">
        <v>0</v>
      </c>
      <c r="BU23" s="353">
        <v>0</v>
      </c>
      <c r="BV23" s="353">
        <v>0</v>
      </c>
      <c r="BW23" s="353">
        <v>0</v>
      </c>
      <c r="BX23" s="353">
        <v>0</v>
      </c>
      <c r="BY23" s="353">
        <v>0</v>
      </c>
      <c r="BZ23" s="353">
        <v>0</v>
      </c>
      <c r="CA23" s="353">
        <v>0</v>
      </c>
      <c r="CB23" s="471">
        <v>0</v>
      </c>
      <c r="CC23" s="464">
        <v>0</v>
      </c>
      <c r="CD23" s="464">
        <v>0</v>
      </c>
      <c r="CE23" s="464">
        <v>0</v>
      </c>
      <c r="CF23" s="464">
        <v>0</v>
      </c>
      <c r="CG23" s="464">
        <v>0</v>
      </c>
      <c r="CH23" s="464">
        <v>0</v>
      </c>
      <c r="CI23" s="464">
        <v>0</v>
      </c>
      <c r="CJ23" s="464">
        <v>0</v>
      </c>
      <c r="CK23" s="464">
        <v>0</v>
      </c>
      <c r="CL23" s="464">
        <v>0</v>
      </c>
      <c r="CM23" s="464">
        <v>0</v>
      </c>
      <c r="CN23" s="464">
        <v>0</v>
      </c>
      <c r="CO23" s="464">
        <v>0</v>
      </c>
      <c r="CP23" s="464">
        <v>0</v>
      </c>
      <c r="CQ23" s="464">
        <v>0</v>
      </c>
      <c r="CR23" s="464">
        <v>0</v>
      </c>
      <c r="CS23" s="464">
        <v>0</v>
      </c>
      <c r="CT23" s="464">
        <v>0</v>
      </c>
      <c r="CU23" s="464">
        <v>0</v>
      </c>
      <c r="CV23" s="465">
        <v>0</v>
      </c>
      <c r="CW23" s="306">
        <f t="shared" si="1"/>
        <v>1</v>
      </c>
      <c r="CX23" s="306">
        <v>1</v>
      </c>
      <c r="CY23" s="306">
        <v>0</v>
      </c>
      <c r="CZ23" s="306">
        <v>0</v>
      </c>
      <c r="DA23" s="306">
        <v>0</v>
      </c>
      <c r="DB23" s="466" t="s">
        <v>1691</v>
      </c>
      <c r="DC23" s="306"/>
      <c r="DD23" s="306"/>
      <c r="DE23" s="303"/>
      <c r="DF23" s="306"/>
    </row>
    <row r="24" spans="1:115" ht="15.75" customHeight="1" x14ac:dyDescent="0.35">
      <c r="A24" s="371" t="s">
        <v>9</v>
      </c>
      <c r="B24" s="457" t="s">
        <v>1927</v>
      </c>
      <c r="C24" s="458" t="s">
        <v>8503</v>
      </c>
      <c r="D24" s="371"/>
      <c r="E24" s="371" t="s">
        <v>91</v>
      </c>
      <c r="F24" s="371"/>
      <c r="G24" s="371" t="s">
        <v>454</v>
      </c>
      <c r="H24" s="371" t="s">
        <v>33</v>
      </c>
      <c r="I24" s="371" t="s">
        <v>33</v>
      </c>
      <c r="J24" s="371" t="s">
        <v>33</v>
      </c>
      <c r="K24" s="306"/>
      <c r="L24" s="371" t="s">
        <v>33</v>
      </c>
      <c r="M24" s="371"/>
      <c r="N24" s="371" t="s">
        <v>33</v>
      </c>
      <c r="O24" s="306"/>
      <c r="P24" s="459" t="s">
        <v>1183</v>
      </c>
      <c r="Q24" s="348">
        <v>0</v>
      </c>
      <c r="R24" s="348">
        <v>0</v>
      </c>
      <c r="S24" s="348">
        <v>0</v>
      </c>
      <c r="T24" s="348">
        <v>0</v>
      </c>
      <c r="U24" s="348">
        <v>0</v>
      </c>
      <c r="V24" s="348">
        <v>0</v>
      </c>
      <c r="W24" s="348">
        <v>0</v>
      </c>
      <c r="X24" s="348">
        <v>0</v>
      </c>
      <c r="Y24" s="348"/>
      <c r="Z24" s="460">
        <v>0</v>
      </c>
      <c r="AA24" s="461">
        <v>0</v>
      </c>
      <c r="AB24" s="461">
        <v>0</v>
      </c>
      <c r="AC24" s="461">
        <v>0</v>
      </c>
      <c r="AD24" s="461">
        <v>0</v>
      </c>
      <c r="AE24" s="461">
        <v>0</v>
      </c>
      <c r="AF24" s="461">
        <v>0</v>
      </c>
      <c r="AG24" s="461">
        <v>0</v>
      </c>
      <c r="AH24" s="461">
        <v>0</v>
      </c>
      <c r="AI24" s="461">
        <v>0</v>
      </c>
      <c r="AJ24" s="461">
        <v>0</v>
      </c>
      <c r="AK24" s="461">
        <v>0</v>
      </c>
      <c r="AL24" s="461">
        <v>0</v>
      </c>
      <c r="AM24" s="461">
        <v>0</v>
      </c>
      <c r="AN24" s="462">
        <v>0</v>
      </c>
      <c r="AO24" s="462">
        <v>0</v>
      </c>
      <c r="AP24" s="462">
        <v>0</v>
      </c>
      <c r="AQ24" s="344">
        <v>1</v>
      </c>
      <c r="AR24" s="462">
        <v>0</v>
      </c>
      <c r="AS24" s="462">
        <v>0</v>
      </c>
      <c r="AT24" s="462">
        <v>0</v>
      </c>
      <c r="AU24" s="462">
        <v>0</v>
      </c>
      <c r="AV24" s="462">
        <v>0</v>
      </c>
      <c r="AW24" s="462">
        <v>0</v>
      </c>
      <c r="AX24" s="462">
        <v>0</v>
      </c>
      <c r="AY24" s="462">
        <v>0</v>
      </c>
      <c r="AZ24" s="462">
        <v>0</v>
      </c>
      <c r="BA24" s="462">
        <v>0</v>
      </c>
      <c r="BB24" s="462">
        <v>0</v>
      </c>
      <c r="BC24" s="462">
        <v>0</v>
      </c>
      <c r="BD24" s="351">
        <v>0</v>
      </c>
      <c r="BE24" s="351">
        <v>0</v>
      </c>
      <c r="BF24" s="351">
        <v>0</v>
      </c>
      <c r="BG24" s="351">
        <v>0</v>
      </c>
      <c r="BH24" s="351">
        <v>0</v>
      </c>
      <c r="BI24" s="351">
        <v>0</v>
      </c>
      <c r="BJ24" s="351">
        <v>0</v>
      </c>
      <c r="BK24" s="351">
        <v>0</v>
      </c>
      <c r="BL24" s="351">
        <v>0</v>
      </c>
      <c r="BM24" s="351">
        <v>0</v>
      </c>
      <c r="BN24" s="351">
        <v>0</v>
      </c>
      <c r="BO24" s="351">
        <v>0</v>
      </c>
      <c r="BP24" s="463">
        <v>0</v>
      </c>
      <c r="BQ24" s="463">
        <v>0</v>
      </c>
      <c r="BR24" s="353">
        <v>0</v>
      </c>
      <c r="BS24" s="353">
        <v>0</v>
      </c>
      <c r="BT24" s="353">
        <v>0</v>
      </c>
      <c r="BU24" s="353">
        <v>0</v>
      </c>
      <c r="BV24" s="353">
        <v>0</v>
      </c>
      <c r="BW24" s="353">
        <v>0</v>
      </c>
      <c r="BX24" s="353">
        <v>0</v>
      </c>
      <c r="BY24" s="353">
        <v>0</v>
      </c>
      <c r="BZ24" s="353">
        <v>0</v>
      </c>
      <c r="CA24" s="353">
        <v>0</v>
      </c>
      <c r="CB24" s="471">
        <v>0</v>
      </c>
      <c r="CC24" s="464">
        <v>0</v>
      </c>
      <c r="CD24" s="464">
        <v>0</v>
      </c>
      <c r="CE24" s="464">
        <v>0</v>
      </c>
      <c r="CF24" s="464">
        <v>0</v>
      </c>
      <c r="CG24" s="464">
        <v>0</v>
      </c>
      <c r="CH24" s="464">
        <v>0</v>
      </c>
      <c r="CI24" s="464">
        <v>0</v>
      </c>
      <c r="CJ24" s="464">
        <v>0</v>
      </c>
      <c r="CK24" s="464">
        <v>0</v>
      </c>
      <c r="CL24" s="464">
        <v>0</v>
      </c>
      <c r="CM24" s="464">
        <v>0</v>
      </c>
      <c r="CN24" s="464">
        <v>0</v>
      </c>
      <c r="CO24" s="464">
        <v>0</v>
      </c>
      <c r="CP24" s="464">
        <v>0</v>
      </c>
      <c r="CQ24" s="464">
        <v>0</v>
      </c>
      <c r="CR24" s="464">
        <v>0</v>
      </c>
      <c r="CS24" s="464">
        <v>0</v>
      </c>
      <c r="CT24" s="464">
        <v>0</v>
      </c>
      <c r="CU24" s="464">
        <v>0</v>
      </c>
      <c r="CV24" s="465">
        <v>0</v>
      </c>
      <c r="CW24" s="306">
        <f t="shared" si="1"/>
        <v>1</v>
      </c>
      <c r="CX24" s="306">
        <v>1</v>
      </c>
      <c r="CY24" s="306">
        <v>0</v>
      </c>
      <c r="CZ24" s="306">
        <v>0</v>
      </c>
      <c r="DA24" s="306">
        <v>0</v>
      </c>
      <c r="DB24" s="466"/>
      <c r="DC24" s="306"/>
      <c r="DD24" s="306"/>
      <c r="DE24" s="303"/>
      <c r="DF24" s="306"/>
    </row>
    <row r="25" spans="1:115" ht="17.25" customHeight="1" x14ac:dyDescent="0.35">
      <c r="A25" s="371" t="s">
        <v>9</v>
      </c>
      <c r="B25" s="457" t="s">
        <v>1994</v>
      </c>
      <c r="C25" s="458" t="s">
        <v>7479</v>
      </c>
      <c r="D25" s="371"/>
      <c r="E25" s="371" t="s">
        <v>122</v>
      </c>
      <c r="F25" s="371"/>
      <c r="G25" s="371" t="s">
        <v>454</v>
      </c>
      <c r="H25" s="371" t="s">
        <v>56</v>
      </c>
      <c r="I25" s="371" t="s">
        <v>173</v>
      </c>
      <c r="J25" s="371" t="s">
        <v>471</v>
      </c>
      <c r="K25" s="306"/>
      <c r="L25" s="371" t="s">
        <v>272</v>
      </c>
      <c r="M25" s="371"/>
      <c r="N25" s="371" t="s">
        <v>33</v>
      </c>
      <c r="O25" s="371"/>
      <c r="P25" s="306" t="s">
        <v>768</v>
      </c>
      <c r="Q25" s="348">
        <v>0</v>
      </c>
      <c r="R25" s="348">
        <v>0</v>
      </c>
      <c r="S25" s="348">
        <v>0</v>
      </c>
      <c r="T25" s="348">
        <v>0</v>
      </c>
      <c r="U25" s="348">
        <v>0</v>
      </c>
      <c r="V25" s="348">
        <v>0</v>
      </c>
      <c r="W25" s="348">
        <v>0</v>
      </c>
      <c r="X25" s="348">
        <v>0</v>
      </c>
      <c r="Y25" s="348"/>
      <c r="Z25" s="460">
        <v>0</v>
      </c>
      <c r="AA25" s="461">
        <v>0</v>
      </c>
      <c r="AB25" s="461">
        <v>0</v>
      </c>
      <c r="AC25" s="461">
        <v>0</v>
      </c>
      <c r="AD25" s="461">
        <v>0</v>
      </c>
      <c r="AE25" s="461">
        <v>0</v>
      </c>
      <c r="AF25" s="461">
        <v>0</v>
      </c>
      <c r="AG25" s="461">
        <v>0</v>
      </c>
      <c r="AH25" s="461">
        <v>0</v>
      </c>
      <c r="AI25" s="461">
        <v>0</v>
      </c>
      <c r="AJ25" s="461">
        <v>0</v>
      </c>
      <c r="AK25" s="461">
        <v>0</v>
      </c>
      <c r="AL25" s="461">
        <v>0</v>
      </c>
      <c r="AM25" s="461">
        <v>0</v>
      </c>
      <c r="AN25" s="462">
        <v>0</v>
      </c>
      <c r="AO25" s="462">
        <v>0</v>
      </c>
      <c r="AP25" s="462">
        <v>0</v>
      </c>
      <c r="AQ25" s="344">
        <v>1</v>
      </c>
      <c r="AR25" s="462">
        <v>0</v>
      </c>
      <c r="AS25" s="462">
        <v>0</v>
      </c>
      <c r="AT25" s="462">
        <v>0</v>
      </c>
      <c r="AU25" s="462">
        <v>0</v>
      </c>
      <c r="AV25" s="462">
        <v>0</v>
      </c>
      <c r="AW25" s="462">
        <v>0</v>
      </c>
      <c r="AX25" s="462">
        <v>0</v>
      </c>
      <c r="AY25" s="462">
        <v>0</v>
      </c>
      <c r="AZ25" s="462">
        <v>0</v>
      </c>
      <c r="BA25" s="462">
        <v>0</v>
      </c>
      <c r="BB25" s="462">
        <v>0</v>
      </c>
      <c r="BC25" s="462">
        <v>0</v>
      </c>
      <c r="BD25" s="351">
        <v>0</v>
      </c>
      <c r="BE25" s="351">
        <v>0</v>
      </c>
      <c r="BF25" s="351">
        <v>0</v>
      </c>
      <c r="BG25" s="351">
        <v>0</v>
      </c>
      <c r="BH25" s="351">
        <v>0</v>
      </c>
      <c r="BI25" s="351">
        <v>0</v>
      </c>
      <c r="BJ25" s="351">
        <v>0</v>
      </c>
      <c r="BK25" s="351">
        <v>0</v>
      </c>
      <c r="BL25" s="351">
        <v>0</v>
      </c>
      <c r="BM25" s="351">
        <v>0</v>
      </c>
      <c r="BN25" s="467">
        <v>1</v>
      </c>
      <c r="BO25" s="351">
        <v>0</v>
      </c>
      <c r="BP25" s="463">
        <v>0</v>
      </c>
      <c r="BQ25" s="463">
        <v>0</v>
      </c>
      <c r="BR25" s="353">
        <v>0</v>
      </c>
      <c r="BS25" s="353">
        <v>0</v>
      </c>
      <c r="BT25" s="353">
        <v>0</v>
      </c>
      <c r="BU25" s="353">
        <v>0</v>
      </c>
      <c r="BV25" s="492">
        <v>0</v>
      </c>
      <c r="BW25" s="353">
        <v>0</v>
      </c>
      <c r="BX25" s="353">
        <v>0</v>
      </c>
      <c r="BY25" s="353">
        <v>0</v>
      </c>
      <c r="BZ25" s="353">
        <v>0</v>
      </c>
      <c r="CA25" s="353">
        <v>0</v>
      </c>
      <c r="CB25" s="464">
        <v>0</v>
      </c>
      <c r="CC25" s="464">
        <v>0</v>
      </c>
      <c r="CD25" s="464">
        <v>0</v>
      </c>
      <c r="CE25" s="464">
        <v>0</v>
      </c>
      <c r="CF25" s="464">
        <v>0</v>
      </c>
      <c r="CG25" s="464">
        <v>0</v>
      </c>
      <c r="CH25" s="464">
        <v>0</v>
      </c>
      <c r="CI25" s="464">
        <v>0</v>
      </c>
      <c r="CJ25" s="464">
        <v>0</v>
      </c>
      <c r="CK25" s="464">
        <v>0</v>
      </c>
      <c r="CL25" s="464">
        <v>0</v>
      </c>
      <c r="CM25" s="464">
        <v>0</v>
      </c>
      <c r="CN25" s="464">
        <v>0</v>
      </c>
      <c r="CO25" s="464">
        <v>0</v>
      </c>
      <c r="CP25" s="464">
        <v>0</v>
      </c>
      <c r="CQ25" s="464">
        <v>0</v>
      </c>
      <c r="CR25" s="464">
        <v>0</v>
      </c>
      <c r="CS25" s="464">
        <v>0</v>
      </c>
      <c r="CT25" s="464">
        <v>0</v>
      </c>
      <c r="CU25" s="464">
        <v>0</v>
      </c>
      <c r="CV25" s="465">
        <v>0</v>
      </c>
      <c r="CW25" s="306">
        <f t="shared" si="1"/>
        <v>2</v>
      </c>
      <c r="CX25" s="306">
        <v>1</v>
      </c>
      <c r="CY25" s="306">
        <v>0</v>
      </c>
      <c r="CZ25" s="306">
        <v>0</v>
      </c>
      <c r="DA25" s="306">
        <v>0</v>
      </c>
      <c r="DB25" s="466" t="s">
        <v>7481</v>
      </c>
      <c r="DC25" s="306"/>
      <c r="DD25" s="306"/>
      <c r="DE25" s="303"/>
      <c r="DF25" s="306"/>
      <c r="DG25" s="493"/>
      <c r="DH25" s="493"/>
      <c r="DI25" s="493"/>
      <c r="DJ25" s="493"/>
      <c r="DK25" s="493"/>
    </row>
    <row r="26" spans="1:115" ht="15.75" customHeight="1" x14ac:dyDescent="0.35">
      <c r="A26" s="371" t="s">
        <v>9</v>
      </c>
      <c r="B26" s="457" t="s">
        <v>6615</v>
      </c>
      <c r="C26" s="458" t="s">
        <v>7683</v>
      </c>
      <c r="D26" s="371"/>
      <c r="E26" s="371" t="s">
        <v>122</v>
      </c>
      <c r="F26" s="371"/>
      <c r="G26" s="371" t="s">
        <v>454</v>
      </c>
      <c r="H26" s="371" t="s">
        <v>56</v>
      </c>
      <c r="I26" s="371" t="s">
        <v>210</v>
      </c>
      <c r="J26" s="371" t="s">
        <v>269</v>
      </c>
      <c r="K26" s="306"/>
      <c r="L26" s="371" t="s">
        <v>268</v>
      </c>
      <c r="M26" s="371"/>
      <c r="N26" s="371" t="s">
        <v>300</v>
      </c>
      <c r="O26" s="306" t="s">
        <v>7684</v>
      </c>
      <c r="P26" s="459" t="s">
        <v>6690</v>
      </c>
      <c r="Q26" s="348">
        <v>0</v>
      </c>
      <c r="R26" s="348">
        <v>0</v>
      </c>
      <c r="S26" s="348">
        <v>0</v>
      </c>
      <c r="T26" s="348">
        <v>0</v>
      </c>
      <c r="U26" s="348">
        <v>0</v>
      </c>
      <c r="V26" s="348">
        <v>0</v>
      </c>
      <c r="W26" s="348">
        <v>0</v>
      </c>
      <c r="X26" s="348">
        <v>0</v>
      </c>
      <c r="Y26" s="348"/>
      <c r="Z26" s="460">
        <v>0</v>
      </c>
      <c r="AA26" s="461">
        <v>0</v>
      </c>
      <c r="AB26" s="461">
        <v>0</v>
      </c>
      <c r="AC26" s="461">
        <v>0</v>
      </c>
      <c r="AD26" s="461">
        <v>0</v>
      </c>
      <c r="AE26" s="461">
        <v>0</v>
      </c>
      <c r="AF26" s="461">
        <v>0</v>
      </c>
      <c r="AG26" s="461">
        <v>0</v>
      </c>
      <c r="AH26" s="461">
        <v>0</v>
      </c>
      <c r="AI26" s="461">
        <v>0</v>
      </c>
      <c r="AJ26" s="461">
        <v>0</v>
      </c>
      <c r="AK26" s="461">
        <v>0</v>
      </c>
      <c r="AL26" s="461">
        <v>0</v>
      </c>
      <c r="AM26" s="461">
        <v>0</v>
      </c>
      <c r="AN26" s="462">
        <v>0</v>
      </c>
      <c r="AO26" s="462">
        <v>0</v>
      </c>
      <c r="AP26" s="462">
        <v>0</v>
      </c>
      <c r="AQ26" s="344">
        <v>1</v>
      </c>
      <c r="AR26" s="462">
        <v>0</v>
      </c>
      <c r="AS26" s="462">
        <v>0</v>
      </c>
      <c r="AT26" s="462">
        <v>0</v>
      </c>
      <c r="AU26" s="462">
        <v>0</v>
      </c>
      <c r="AV26" s="462">
        <v>0</v>
      </c>
      <c r="AW26" s="462">
        <v>0</v>
      </c>
      <c r="AX26" s="462">
        <v>0</v>
      </c>
      <c r="AY26" s="462">
        <v>0</v>
      </c>
      <c r="AZ26" s="462">
        <v>0</v>
      </c>
      <c r="BA26" s="462">
        <v>0</v>
      </c>
      <c r="BB26" s="462">
        <v>0</v>
      </c>
      <c r="BC26" s="462">
        <v>0</v>
      </c>
      <c r="BD26" s="351">
        <v>0</v>
      </c>
      <c r="BE26" s="467">
        <v>1</v>
      </c>
      <c r="BF26" s="467">
        <v>1</v>
      </c>
      <c r="BG26" s="467">
        <v>1</v>
      </c>
      <c r="BH26" s="351">
        <v>0</v>
      </c>
      <c r="BI26" s="351">
        <v>0</v>
      </c>
      <c r="BJ26" s="351">
        <v>0</v>
      </c>
      <c r="BK26" s="351">
        <v>0</v>
      </c>
      <c r="BL26" s="351">
        <v>0</v>
      </c>
      <c r="BM26" s="351">
        <v>0</v>
      </c>
      <c r="BN26" s="351">
        <v>0</v>
      </c>
      <c r="BO26" s="351">
        <v>0</v>
      </c>
      <c r="BP26" s="463">
        <v>0</v>
      </c>
      <c r="BQ26" s="463">
        <v>0</v>
      </c>
      <c r="BR26" s="353">
        <v>0</v>
      </c>
      <c r="BS26" s="353">
        <v>0</v>
      </c>
      <c r="BT26" s="353">
        <v>0</v>
      </c>
      <c r="BU26" s="353">
        <v>0</v>
      </c>
      <c r="BV26" s="353">
        <v>0</v>
      </c>
      <c r="BW26" s="353">
        <v>0</v>
      </c>
      <c r="BX26" s="353">
        <v>0</v>
      </c>
      <c r="BY26" s="353">
        <v>0</v>
      </c>
      <c r="BZ26" s="353">
        <v>0</v>
      </c>
      <c r="CA26" s="353">
        <v>0</v>
      </c>
      <c r="CB26" s="471">
        <v>0</v>
      </c>
      <c r="CC26" s="464">
        <v>0</v>
      </c>
      <c r="CD26" s="464">
        <v>0</v>
      </c>
      <c r="CE26" s="464">
        <v>0</v>
      </c>
      <c r="CF26" s="464">
        <v>0</v>
      </c>
      <c r="CG26" s="464">
        <v>0</v>
      </c>
      <c r="CH26" s="464">
        <v>0</v>
      </c>
      <c r="CI26" s="464">
        <v>0</v>
      </c>
      <c r="CJ26" s="464">
        <v>0</v>
      </c>
      <c r="CK26" s="464">
        <v>0</v>
      </c>
      <c r="CL26" s="464">
        <v>0</v>
      </c>
      <c r="CM26" s="464">
        <v>0</v>
      </c>
      <c r="CN26" s="464">
        <v>0</v>
      </c>
      <c r="CO26" s="464">
        <v>0</v>
      </c>
      <c r="CP26" s="464">
        <v>0</v>
      </c>
      <c r="CQ26" s="464">
        <v>0</v>
      </c>
      <c r="CR26" s="464">
        <v>0</v>
      </c>
      <c r="CS26" s="464">
        <v>0</v>
      </c>
      <c r="CT26" s="464">
        <v>0</v>
      </c>
      <c r="CU26" s="464">
        <v>0</v>
      </c>
      <c r="CV26" s="465">
        <v>0</v>
      </c>
      <c r="CW26" s="306">
        <f t="shared" si="1"/>
        <v>4</v>
      </c>
      <c r="CX26" s="306">
        <v>1</v>
      </c>
      <c r="CY26" s="306">
        <v>0</v>
      </c>
      <c r="CZ26" s="306">
        <v>0</v>
      </c>
      <c r="DA26" s="306">
        <v>0</v>
      </c>
      <c r="DB26" s="466" t="s">
        <v>7685</v>
      </c>
      <c r="DC26" s="306"/>
      <c r="DD26" s="306"/>
      <c r="DE26" s="303" t="s">
        <v>7686</v>
      </c>
      <c r="DF26" s="494" t="s">
        <v>7687</v>
      </c>
      <c r="DI26" t="s">
        <v>613</v>
      </c>
      <c r="DJ26">
        <v>1</v>
      </c>
      <c r="DK26" t="s">
        <v>595</v>
      </c>
    </row>
    <row r="27" spans="1:115" ht="15.75" customHeight="1" x14ac:dyDescent="0.35">
      <c r="A27" s="371" t="s">
        <v>9</v>
      </c>
      <c r="B27" s="457" t="s">
        <v>8504</v>
      </c>
      <c r="C27" s="458" t="s">
        <v>2247</v>
      </c>
      <c r="D27" s="495" t="s">
        <v>2248</v>
      </c>
      <c r="E27" s="371" t="s">
        <v>91</v>
      </c>
      <c r="F27" s="371"/>
      <c r="G27" s="371" t="s">
        <v>454</v>
      </c>
      <c r="H27" s="371" t="s">
        <v>38</v>
      </c>
      <c r="I27" s="306"/>
      <c r="J27" s="371" t="s">
        <v>471</v>
      </c>
      <c r="K27" s="306"/>
      <c r="L27" s="371" t="s">
        <v>272</v>
      </c>
      <c r="M27" s="371"/>
      <c r="N27" s="371" t="s">
        <v>292</v>
      </c>
      <c r="O27" s="483" t="s">
        <v>2249</v>
      </c>
      <c r="P27" s="459" t="s">
        <v>2250</v>
      </c>
      <c r="Q27" s="348">
        <v>0</v>
      </c>
      <c r="R27" s="348">
        <v>0</v>
      </c>
      <c r="S27" s="348">
        <v>0</v>
      </c>
      <c r="T27" s="348">
        <v>0</v>
      </c>
      <c r="U27" s="348">
        <v>0</v>
      </c>
      <c r="V27" s="348">
        <v>0</v>
      </c>
      <c r="W27" s="348">
        <v>0</v>
      </c>
      <c r="X27" s="348">
        <v>0</v>
      </c>
      <c r="Y27" s="348"/>
      <c r="Z27" s="460">
        <v>0</v>
      </c>
      <c r="AA27" s="461">
        <v>0</v>
      </c>
      <c r="AB27" s="461">
        <v>0</v>
      </c>
      <c r="AC27" s="461">
        <v>0</v>
      </c>
      <c r="AD27" s="461">
        <v>0</v>
      </c>
      <c r="AE27" s="461">
        <v>0</v>
      </c>
      <c r="AF27" s="461">
        <v>0</v>
      </c>
      <c r="AG27" s="461">
        <v>0</v>
      </c>
      <c r="AH27" s="461">
        <v>0</v>
      </c>
      <c r="AI27" s="461">
        <v>0</v>
      </c>
      <c r="AJ27" s="461">
        <v>0</v>
      </c>
      <c r="AK27" s="461">
        <v>0</v>
      </c>
      <c r="AL27" s="461">
        <v>0</v>
      </c>
      <c r="AM27" s="461">
        <v>0</v>
      </c>
      <c r="AN27" s="462">
        <v>0</v>
      </c>
      <c r="AO27" s="462">
        <v>0</v>
      </c>
      <c r="AP27" s="462">
        <v>0</v>
      </c>
      <c r="AQ27" s="344">
        <v>1</v>
      </c>
      <c r="AR27" s="462">
        <v>0</v>
      </c>
      <c r="AS27" s="462">
        <v>0</v>
      </c>
      <c r="AT27" s="462">
        <v>0</v>
      </c>
      <c r="AU27" s="462">
        <v>0</v>
      </c>
      <c r="AV27" s="462">
        <v>0</v>
      </c>
      <c r="AW27" s="462">
        <v>0</v>
      </c>
      <c r="AX27" s="462">
        <v>0</v>
      </c>
      <c r="AY27" s="462">
        <v>0</v>
      </c>
      <c r="AZ27" s="462">
        <v>0</v>
      </c>
      <c r="BA27" s="462">
        <v>0</v>
      </c>
      <c r="BB27" s="462">
        <v>0</v>
      </c>
      <c r="BC27" s="462">
        <v>0</v>
      </c>
      <c r="BD27" s="351">
        <v>0</v>
      </c>
      <c r="BE27" s="351">
        <v>0</v>
      </c>
      <c r="BF27" s="351">
        <v>0</v>
      </c>
      <c r="BG27" s="351">
        <v>0</v>
      </c>
      <c r="BH27" s="351">
        <v>0</v>
      </c>
      <c r="BI27" s="351">
        <v>0</v>
      </c>
      <c r="BJ27" s="351">
        <v>0</v>
      </c>
      <c r="BK27" s="351">
        <v>0</v>
      </c>
      <c r="BL27" s="351">
        <v>0</v>
      </c>
      <c r="BM27" s="351">
        <v>0</v>
      </c>
      <c r="BN27" s="351">
        <v>0</v>
      </c>
      <c r="BO27" s="351">
        <v>0</v>
      </c>
      <c r="BP27" s="463">
        <v>0</v>
      </c>
      <c r="BQ27" s="463">
        <v>0</v>
      </c>
      <c r="BR27" s="353">
        <v>0</v>
      </c>
      <c r="BS27" s="353">
        <v>0</v>
      </c>
      <c r="BT27" s="353">
        <v>0</v>
      </c>
      <c r="BU27" s="353">
        <v>0</v>
      </c>
      <c r="BV27" s="353">
        <v>0</v>
      </c>
      <c r="BW27" s="353">
        <v>0</v>
      </c>
      <c r="BX27" s="353">
        <v>0</v>
      </c>
      <c r="BY27" s="353">
        <v>0</v>
      </c>
      <c r="BZ27" s="353">
        <v>0</v>
      </c>
      <c r="CA27" s="353">
        <v>0</v>
      </c>
      <c r="CB27" s="471">
        <v>0</v>
      </c>
      <c r="CC27" s="464">
        <v>0</v>
      </c>
      <c r="CD27" s="464">
        <v>0</v>
      </c>
      <c r="CE27" s="464">
        <v>0</v>
      </c>
      <c r="CF27" s="464">
        <v>0</v>
      </c>
      <c r="CG27" s="464">
        <v>0</v>
      </c>
      <c r="CH27" s="464">
        <v>0</v>
      </c>
      <c r="CI27" s="464">
        <v>0</v>
      </c>
      <c r="CJ27" s="464">
        <v>0</v>
      </c>
      <c r="CK27" s="464">
        <v>0</v>
      </c>
      <c r="CL27" s="464">
        <v>0</v>
      </c>
      <c r="CM27" s="464">
        <v>0</v>
      </c>
      <c r="CN27" s="464">
        <v>0</v>
      </c>
      <c r="CO27" s="464">
        <v>0</v>
      </c>
      <c r="CP27" s="464">
        <v>0</v>
      </c>
      <c r="CQ27" s="464">
        <v>0</v>
      </c>
      <c r="CR27" s="464">
        <v>0</v>
      </c>
      <c r="CS27" s="464">
        <v>0</v>
      </c>
      <c r="CT27" s="464">
        <v>0</v>
      </c>
      <c r="CU27" s="464">
        <v>0</v>
      </c>
      <c r="CV27" s="465">
        <v>0</v>
      </c>
      <c r="CW27" s="306">
        <f t="shared" si="1"/>
        <v>1</v>
      </c>
      <c r="CX27" s="306">
        <v>1</v>
      </c>
      <c r="CY27" s="306">
        <v>0</v>
      </c>
      <c r="CZ27" s="306">
        <v>0</v>
      </c>
      <c r="DA27" s="306">
        <v>0</v>
      </c>
      <c r="DB27" s="466"/>
      <c r="DC27" s="306"/>
      <c r="DD27" s="306"/>
      <c r="DE27" s="303"/>
      <c r="DF27" s="306"/>
    </row>
    <row r="28" spans="1:115" ht="15.75" customHeight="1" x14ac:dyDescent="0.35">
      <c r="A28" s="371" t="s">
        <v>9</v>
      </c>
      <c r="B28" s="457" t="s">
        <v>2194</v>
      </c>
      <c r="C28" s="458" t="s">
        <v>7484</v>
      </c>
      <c r="D28" s="371" t="s">
        <v>7485</v>
      </c>
      <c r="E28" s="371" t="s">
        <v>122</v>
      </c>
      <c r="F28" s="371"/>
      <c r="G28" s="371" t="s">
        <v>454</v>
      </c>
      <c r="H28" s="371" t="s">
        <v>33</v>
      </c>
      <c r="I28" s="371" t="s">
        <v>33</v>
      </c>
      <c r="J28" s="371" t="s">
        <v>33</v>
      </c>
      <c r="K28" s="306"/>
      <c r="L28" s="371" t="s">
        <v>33</v>
      </c>
      <c r="M28" s="371"/>
      <c r="N28" s="371" t="s">
        <v>33</v>
      </c>
      <c r="O28" s="306"/>
      <c r="P28" s="459" t="s">
        <v>768</v>
      </c>
      <c r="Q28" s="348">
        <v>0</v>
      </c>
      <c r="R28" s="348">
        <v>0</v>
      </c>
      <c r="S28" s="348">
        <v>0</v>
      </c>
      <c r="T28" s="348">
        <v>0</v>
      </c>
      <c r="U28" s="348">
        <v>0</v>
      </c>
      <c r="V28" s="348">
        <v>0</v>
      </c>
      <c r="W28" s="348">
        <v>0</v>
      </c>
      <c r="X28" s="348">
        <v>0</v>
      </c>
      <c r="Y28" s="348"/>
      <c r="Z28" s="460">
        <v>0</v>
      </c>
      <c r="AA28" s="461">
        <v>0</v>
      </c>
      <c r="AB28" s="461">
        <v>0</v>
      </c>
      <c r="AC28" s="461">
        <v>0</v>
      </c>
      <c r="AD28" s="461">
        <v>0</v>
      </c>
      <c r="AE28" s="461">
        <v>0</v>
      </c>
      <c r="AF28" s="461">
        <v>0</v>
      </c>
      <c r="AG28" s="461">
        <v>0</v>
      </c>
      <c r="AH28" s="461">
        <v>0</v>
      </c>
      <c r="AI28" s="461">
        <v>0</v>
      </c>
      <c r="AJ28" s="461">
        <v>0</v>
      </c>
      <c r="AK28" s="461">
        <v>0</v>
      </c>
      <c r="AL28" s="461">
        <v>0</v>
      </c>
      <c r="AM28" s="461">
        <v>0</v>
      </c>
      <c r="AN28" s="462">
        <v>0</v>
      </c>
      <c r="AO28" s="462">
        <v>0</v>
      </c>
      <c r="AP28" s="462">
        <v>0</v>
      </c>
      <c r="AQ28" s="344">
        <v>1</v>
      </c>
      <c r="AR28" s="462">
        <v>0</v>
      </c>
      <c r="AS28" s="462">
        <v>0</v>
      </c>
      <c r="AT28" s="462">
        <v>0</v>
      </c>
      <c r="AU28" s="462">
        <v>0</v>
      </c>
      <c r="AV28" s="462">
        <v>0</v>
      </c>
      <c r="AW28" s="462">
        <v>0</v>
      </c>
      <c r="AX28" s="462">
        <v>0</v>
      </c>
      <c r="AY28" s="462">
        <v>0</v>
      </c>
      <c r="AZ28" s="462">
        <v>0</v>
      </c>
      <c r="BA28" s="462">
        <v>0</v>
      </c>
      <c r="BB28" s="462">
        <v>0</v>
      </c>
      <c r="BC28" s="462">
        <v>0</v>
      </c>
      <c r="BD28" s="351">
        <v>0</v>
      </c>
      <c r="BE28" s="351">
        <v>0</v>
      </c>
      <c r="BF28" s="351">
        <v>0</v>
      </c>
      <c r="BG28" s="351">
        <v>0</v>
      </c>
      <c r="BH28" s="351">
        <v>0</v>
      </c>
      <c r="BI28" s="351">
        <v>0</v>
      </c>
      <c r="BJ28" s="351">
        <v>0</v>
      </c>
      <c r="BK28" s="351">
        <v>0</v>
      </c>
      <c r="BL28" s="351">
        <v>0</v>
      </c>
      <c r="BM28" s="351">
        <v>0</v>
      </c>
      <c r="BN28" s="351">
        <v>0</v>
      </c>
      <c r="BO28" s="351">
        <v>0</v>
      </c>
      <c r="BP28" s="463">
        <v>0</v>
      </c>
      <c r="BQ28" s="463">
        <v>0</v>
      </c>
      <c r="BR28" s="353">
        <v>0</v>
      </c>
      <c r="BS28" s="353">
        <v>0</v>
      </c>
      <c r="BT28" s="353">
        <v>0</v>
      </c>
      <c r="BU28" s="353">
        <v>0</v>
      </c>
      <c r="BV28" s="353">
        <v>0</v>
      </c>
      <c r="BW28" s="353">
        <v>0</v>
      </c>
      <c r="BX28" s="353">
        <v>0</v>
      </c>
      <c r="BY28" s="353">
        <v>0</v>
      </c>
      <c r="BZ28" s="353">
        <v>0</v>
      </c>
      <c r="CA28" s="353">
        <v>0</v>
      </c>
      <c r="CB28" s="471">
        <v>0</v>
      </c>
      <c r="CC28" s="464">
        <v>0</v>
      </c>
      <c r="CD28" s="464">
        <v>0</v>
      </c>
      <c r="CE28" s="464">
        <v>0</v>
      </c>
      <c r="CF28" s="464">
        <v>0</v>
      </c>
      <c r="CG28" s="464">
        <v>0</v>
      </c>
      <c r="CH28" s="464">
        <v>0</v>
      </c>
      <c r="CI28" s="464">
        <v>0</v>
      </c>
      <c r="CJ28" s="464">
        <v>0</v>
      </c>
      <c r="CK28" s="464">
        <v>0</v>
      </c>
      <c r="CL28" s="464">
        <v>0</v>
      </c>
      <c r="CM28" s="464">
        <v>0</v>
      </c>
      <c r="CN28" s="464">
        <v>0</v>
      </c>
      <c r="CO28" s="464">
        <v>0</v>
      </c>
      <c r="CP28" s="464">
        <v>0</v>
      </c>
      <c r="CQ28" s="464">
        <v>0</v>
      </c>
      <c r="CR28" s="464">
        <v>0</v>
      </c>
      <c r="CS28" s="464">
        <v>0</v>
      </c>
      <c r="CT28" s="464">
        <v>0</v>
      </c>
      <c r="CU28" s="464">
        <v>0</v>
      </c>
      <c r="CV28" s="465">
        <v>0</v>
      </c>
      <c r="CW28" s="306">
        <f t="shared" si="1"/>
        <v>1</v>
      </c>
      <c r="CX28" s="306">
        <v>1</v>
      </c>
      <c r="CY28" s="306">
        <v>0</v>
      </c>
      <c r="CZ28" s="306">
        <v>0</v>
      </c>
      <c r="DA28" s="306">
        <v>0</v>
      </c>
      <c r="DB28" s="466"/>
      <c r="DC28" s="306"/>
      <c r="DD28" s="306"/>
      <c r="DE28" s="303"/>
      <c r="DF28" s="306"/>
    </row>
    <row r="29" spans="1:115" ht="15.75" customHeight="1" x14ac:dyDescent="0.35">
      <c r="A29" s="371" t="s">
        <v>9</v>
      </c>
      <c r="B29" s="457" t="s">
        <v>2258</v>
      </c>
      <c r="C29" s="458" t="s">
        <v>2259</v>
      </c>
      <c r="D29" s="371"/>
      <c r="E29" s="371" t="s">
        <v>91</v>
      </c>
      <c r="F29" s="371"/>
      <c r="G29" s="371" t="s">
        <v>454</v>
      </c>
      <c r="H29" s="371" t="s">
        <v>56</v>
      </c>
      <c r="I29" s="371" t="s">
        <v>217</v>
      </c>
      <c r="J29" s="371" t="s">
        <v>471</v>
      </c>
      <c r="K29" s="306"/>
      <c r="L29" s="371" t="s">
        <v>272</v>
      </c>
      <c r="M29" s="371"/>
      <c r="N29" s="371" t="s">
        <v>300</v>
      </c>
      <c r="O29" s="496" t="s">
        <v>2260</v>
      </c>
      <c r="P29" s="459" t="s">
        <v>2261</v>
      </c>
      <c r="Q29" s="348">
        <v>0</v>
      </c>
      <c r="R29" s="348">
        <v>0</v>
      </c>
      <c r="S29" s="348">
        <v>0</v>
      </c>
      <c r="T29" s="348">
        <v>0</v>
      </c>
      <c r="U29" s="348">
        <v>0</v>
      </c>
      <c r="V29" s="348">
        <v>0</v>
      </c>
      <c r="W29" s="348">
        <v>0</v>
      </c>
      <c r="X29" s="348">
        <v>0</v>
      </c>
      <c r="Y29" s="348"/>
      <c r="Z29" s="460">
        <v>0</v>
      </c>
      <c r="AA29" s="461">
        <v>0</v>
      </c>
      <c r="AB29" s="461">
        <v>0</v>
      </c>
      <c r="AC29" s="461">
        <v>0</v>
      </c>
      <c r="AD29" s="461">
        <v>0</v>
      </c>
      <c r="AE29" s="461">
        <v>0</v>
      </c>
      <c r="AF29" s="461">
        <v>0</v>
      </c>
      <c r="AG29" s="461">
        <v>0</v>
      </c>
      <c r="AH29" s="461">
        <v>0</v>
      </c>
      <c r="AI29" s="461">
        <v>0</v>
      </c>
      <c r="AJ29" s="461">
        <v>0</v>
      </c>
      <c r="AK29" s="461">
        <v>0</v>
      </c>
      <c r="AL29" s="461">
        <v>0</v>
      </c>
      <c r="AM29" s="461">
        <v>0</v>
      </c>
      <c r="AN29" s="462">
        <v>0</v>
      </c>
      <c r="AO29" s="462">
        <v>0</v>
      </c>
      <c r="AP29" s="344">
        <v>1</v>
      </c>
      <c r="AQ29" s="344">
        <v>1</v>
      </c>
      <c r="AR29" s="462">
        <v>0</v>
      </c>
      <c r="AS29" s="344">
        <v>1</v>
      </c>
      <c r="AT29" s="344">
        <v>1</v>
      </c>
      <c r="AU29" s="462">
        <v>0</v>
      </c>
      <c r="AV29" s="344">
        <v>1</v>
      </c>
      <c r="AW29" s="462">
        <v>0</v>
      </c>
      <c r="AX29" s="462">
        <v>0</v>
      </c>
      <c r="AY29" s="344">
        <v>1</v>
      </c>
      <c r="AZ29" s="462">
        <v>0</v>
      </c>
      <c r="BA29" s="462">
        <v>0</v>
      </c>
      <c r="BB29" s="462">
        <v>0</v>
      </c>
      <c r="BC29" s="462">
        <v>0</v>
      </c>
      <c r="BD29" s="351">
        <v>0</v>
      </c>
      <c r="BE29" s="351">
        <v>0</v>
      </c>
      <c r="BF29" s="351">
        <v>0</v>
      </c>
      <c r="BG29" s="351">
        <v>0</v>
      </c>
      <c r="BH29" s="351">
        <v>0</v>
      </c>
      <c r="BI29" s="351">
        <v>0</v>
      </c>
      <c r="BJ29" s="351">
        <v>0</v>
      </c>
      <c r="BK29" s="351">
        <v>0</v>
      </c>
      <c r="BL29" s="351">
        <v>0</v>
      </c>
      <c r="BM29" s="351">
        <v>0</v>
      </c>
      <c r="BN29" s="351">
        <v>0</v>
      </c>
      <c r="BO29" s="351">
        <v>0</v>
      </c>
      <c r="BP29" s="463">
        <v>0</v>
      </c>
      <c r="BQ29" s="463">
        <v>0</v>
      </c>
      <c r="BR29" s="353">
        <v>0</v>
      </c>
      <c r="BS29" s="353">
        <v>0</v>
      </c>
      <c r="BT29" s="353">
        <v>0</v>
      </c>
      <c r="BU29" s="353">
        <v>0</v>
      </c>
      <c r="BV29" s="353">
        <v>0</v>
      </c>
      <c r="BW29" s="353">
        <v>0</v>
      </c>
      <c r="BX29" s="353">
        <v>0</v>
      </c>
      <c r="BY29" s="353">
        <v>0</v>
      </c>
      <c r="BZ29" s="353">
        <v>0</v>
      </c>
      <c r="CA29" s="353">
        <v>0</v>
      </c>
      <c r="CB29" s="471">
        <v>0</v>
      </c>
      <c r="CC29" s="464">
        <v>0</v>
      </c>
      <c r="CD29" s="464">
        <v>0</v>
      </c>
      <c r="CE29" s="464">
        <v>0</v>
      </c>
      <c r="CF29" s="464">
        <v>0</v>
      </c>
      <c r="CG29" s="464">
        <v>0</v>
      </c>
      <c r="CH29" s="464">
        <v>0</v>
      </c>
      <c r="CI29" s="464">
        <v>0</v>
      </c>
      <c r="CJ29" s="464">
        <v>0</v>
      </c>
      <c r="CK29" s="464">
        <v>0</v>
      </c>
      <c r="CL29" s="464">
        <v>0</v>
      </c>
      <c r="CM29" s="464">
        <v>0</v>
      </c>
      <c r="CN29" s="464">
        <v>0</v>
      </c>
      <c r="CO29" s="464">
        <v>0</v>
      </c>
      <c r="CP29" s="464">
        <v>0</v>
      </c>
      <c r="CQ29" s="464">
        <v>0</v>
      </c>
      <c r="CR29" s="464">
        <v>0</v>
      </c>
      <c r="CS29" s="464">
        <v>0</v>
      </c>
      <c r="CT29" s="464">
        <v>0</v>
      </c>
      <c r="CU29" s="464">
        <v>0</v>
      </c>
      <c r="CV29" s="465">
        <v>0</v>
      </c>
      <c r="CW29" s="306">
        <f t="shared" si="1"/>
        <v>6</v>
      </c>
      <c r="CX29" s="306">
        <v>1</v>
      </c>
      <c r="CY29" s="306">
        <v>0</v>
      </c>
      <c r="CZ29" s="306">
        <v>0</v>
      </c>
      <c r="DA29" s="306">
        <v>0</v>
      </c>
      <c r="DB29" s="466"/>
      <c r="DC29" s="306"/>
      <c r="DD29" s="306"/>
      <c r="DE29" s="303"/>
      <c r="DF29" s="306"/>
    </row>
    <row r="30" spans="1:115" ht="15.75" customHeight="1" x14ac:dyDescent="0.35">
      <c r="A30" s="371" t="s">
        <v>9</v>
      </c>
      <c r="B30" s="457" t="s">
        <v>2313</v>
      </c>
      <c r="C30" s="458" t="s">
        <v>2314</v>
      </c>
      <c r="D30" s="371"/>
      <c r="E30" s="371" t="s">
        <v>122</v>
      </c>
      <c r="F30" s="371"/>
      <c r="G30" s="371" t="s">
        <v>454</v>
      </c>
      <c r="H30" s="371" t="s">
        <v>56</v>
      </c>
      <c r="I30" s="371" t="s">
        <v>210</v>
      </c>
      <c r="J30" s="371" t="s">
        <v>269</v>
      </c>
      <c r="K30" s="306"/>
      <c r="L30" s="371" t="s">
        <v>272</v>
      </c>
      <c r="M30" s="371"/>
      <c r="N30" s="371" t="s">
        <v>33</v>
      </c>
      <c r="O30" s="497"/>
      <c r="P30" s="306" t="s">
        <v>768</v>
      </c>
      <c r="Q30" s="348">
        <v>0</v>
      </c>
      <c r="R30" s="348">
        <v>0</v>
      </c>
      <c r="S30" s="348">
        <v>0</v>
      </c>
      <c r="T30" s="348">
        <v>0</v>
      </c>
      <c r="U30" s="348">
        <v>0</v>
      </c>
      <c r="V30" s="348">
        <v>0</v>
      </c>
      <c r="W30" s="348">
        <v>0</v>
      </c>
      <c r="X30" s="348">
        <v>0</v>
      </c>
      <c r="Y30" s="348"/>
      <c r="Z30" s="460">
        <v>0</v>
      </c>
      <c r="AA30" s="461">
        <v>0</v>
      </c>
      <c r="AB30" s="461">
        <v>0</v>
      </c>
      <c r="AC30" s="461">
        <v>0</v>
      </c>
      <c r="AD30" s="461">
        <v>0</v>
      </c>
      <c r="AE30" s="461">
        <v>0</v>
      </c>
      <c r="AF30" s="461">
        <v>0</v>
      </c>
      <c r="AG30" s="461">
        <v>0</v>
      </c>
      <c r="AH30" s="461">
        <v>0</v>
      </c>
      <c r="AI30" s="461">
        <v>0</v>
      </c>
      <c r="AJ30" s="461">
        <v>0</v>
      </c>
      <c r="AK30" s="461">
        <v>0</v>
      </c>
      <c r="AL30" s="461">
        <v>0</v>
      </c>
      <c r="AM30" s="461">
        <v>0</v>
      </c>
      <c r="AN30" s="462">
        <v>0</v>
      </c>
      <c r="AO30" s="462">
        <v>0</v>
      </c>
      <c r="AP30" s="462">
        <v>0</v>
      </c>
      <c r="AQ30" s="344">
        <v>1</v>
      </c>
      <c r="AR30" s="462">
        <v>0</v>
      </c>
      <c r="AS30" s="462">
        <v>0</v>
      </c>
      <c r="AT30" s="462">
        <v>0</v>
      </c>
      <c r="AU30" s="462">
        <v>0</v>
      </c>
      <c r="AV30" s="462">
        <v>0</v>
      </c>
      <c r="AW30" s="462">
        <v>0</v>
      </c>
      <c r="AX30" s="462">
        <v>0</v>
      </c>
      <c r="AY30" s="462">
        <v>0</v>
      </c>
      <c r="AZ30" s="462">
        <v>0</v>
      </c>
      <c r="BA30" s="462">
        <v>0</v>
      </c>
      <c r="BB30" s="462">
        <v>0</v>
      </c>
      <c r="BC30" s="462">
        <v>0</v>
      </c>
      <c r="BD30" s="351">
        <v>0</v>
      </c>
      <c r="BE30" s="351">
        <v>0</v>
      </c>
      <c r="BF30" s="351">
        <v>0</v>
      </c>
      <c r="BG30" s="351">
        <v>0</v>
      </c>
      <c r="BH30" s="351">
        <v>0</v>
      </c>
      <c r="BI30" s="351">
        <v>0</v>
      </c>
      <c r="BJ30" s="351">
        <v>0</v>
      </c>
      <c r="BK30" s="351">
        <v>0</v>
      </c>
      <c r="BL30" s="351">
        <v>0</v>
      </c>
      <c r="BM30" s="351">
        <v>0</v>
      </c>
      <c r="BN30" s="351">
        <v>0</v>
      </c>
      <c r="BO30" s="351">
        <v>0</v>
      </c>
      <c r="BP30" s="463">
        <v>0</v>
      </c>
      <c r="BQ30" s="463">
        <v>0</v>
      </c>
      <c r="BR30" s="353">
        <v>0</v>
      </c>
      <c r="BS30" s="353">
        <v>0</v>
      </c>
      <c r="BT30" s="353">
        <v>0</v>
      </c>
      <c r="BU30" s="353">
        <v>0</v>
      </c>
      <c r="BV30" s="353">
        <v>0</v>
      </c>
      <c r="BW30" s="353">
        <v>0</v>
      </c>
      <c r="BX30" s="353">
        <v>0</v>
      </c>
      <c r="BY30" s="353">
        <v>0</v>
      </c>
      <c r="BZ30" s="353">
        <v>0</v>
      </c>
      <c r="CA30" s="353">
        <v>0</v>
      </c>
      <c r="CB30" s="464">
        <v>0</v>
      </c>
      <c r="CC30" s="464">
        <v>0</v>
      </c>
      <c r="CD30" s="464">
        <v>0</v>
      </c>
      <c r="CE30" s="464">
        <v>0</v>
      </c>
      <c r="CF30" s="464">
        <v>0</v>
      </c>
      <c r="CG30" s="464">
        <v>0</v>
      </c>
      <c r="CH30" s="464">
        <v>0</v>
      </c>
      <c r="CI30" s="464">
        <v>0</v>
      </c>
      <c r="CJ30" s="464">
        <v>0</v>
      </c>
      <c r="CK30" s="464">
        <v>0</v>
      </c>
      <c r="CL30" s="464">
        <v>0</v>
      </c>
      <c r="CM30" s="464">
        <v>0</v>
      </c>
      <c r="CN30" s="464">
        <v>0</v>
      </c>
      <c r="CO30" s="464">
        <v>0</v>
      </c>
      <c r="CP30" s="464">
        <v>0</v>
      </c>
      <c r="CQ30" s="464">
        <v>0</v>
      </c>
      <c r="CR30" s="464">
        <v>0</v>
      </c>
      <c r="CS30" s="464">
        <v>0</v>
      </c>
      <c r="CT30" s="464">
        <v>0</v>
      </c>
      <c r="CU30" s="464">
        <v>0</v>
      </c>
      <c r="CV30" s="464">
        <v>0</v>
      </c>
      <c r="CW30" s="306">
        <f t="shared" si="1"/>
        <v>1</v>
      </c>
      <c r="CX30" s="306">
        <v>1</v>
      </c>
      <c r="CY30" s="306">
        <v>0</v>
      </c>
      <c r="CZ30" s="306">
        <v>0</v>
      </c>
      <c r="DA30" s="306">
        <v>0</v>
      </c>
      <c r="DB30" s="466"/>
      <c r="DC30" s="306"/>
      <c r="DD30" s="306"/>
      <c r="DE30" s="303"/>
      <c r="DF30" s="306"/>
    </row>
    <row r="31" spans="1:115" ht="15.75" customHeight="1" x14ac:dyDescent="0.35">
      <c r="A31" s="371" t="s">
        <v>9</v>
      </c>
      <c r="B31" s="457" t="s">
        <v>6388</v>
      </c>
      <c r="C31" s="498" t="s">
        <v>2235</v>
      </c>
      <c r="D31" s="371"/>
      <c r="E31" s="371" t="s">
        <v>91</v>
      </c>
      <c r="F31" s="371"/>
      <c r="G31" s="371" t="s">
        <v>454</v>
      </c>
      <c r="H31" s="371" t="s">
        <v>56</v>
      </c>
      <c r="I31" s="371" t="s">
        <v>210</v>
      </c>
      <c r="J31" s="371" t="s">
        <v>269</v>
      </c>
      <c r="K31" s="306"/>
      <c r="L31" s="371" t="s">
        <v>272</v>
      </c>
      <c r="M31" s="371"/>
      <c r="N31" s="371" t="s">
        <v>300</v>
      </c>
      <c r="O31" s="306"/>
      <c r="P31" s="459" t="s">
        <v>768</v>
      </c>
      <c r="Q31" s="348">
        <v>0</v>
      </c>
      <c r="R31" s="348">
        <v>0</v>
      </c>
      <c r="S31" s="348">
        <v>0</v>
      </c>
      <c r="T31" s="348">
        <v>0</v>
      </c>
      <c r="U31" s="348">
        <v>0</v>
      </c>
      <c r="V31" s="348">
        <v>0</v>
      </c>
      <c r="W31" s="348">
        <v>0</v>
      </c>
      <c r="X31" s="348">
        <v>0</v>
      </c>
      <c r="Y31" s="348"/>
      <c r="Z31" s="460">
        <v>0</v>
      </c>
      <c r="AA31" s="461">
        <v>0</v>
      </c>
      <c r="AB31" s="461">
        <v>0</v>
      </c>
      <c r="AC31" s="461">
        <v>0</v>
      </c>
      <c r="AD31" s="461">
        <v>0</v>
      </c>
      <c r="AE31" s="461">
        <v>0</v>
      </c>
      <c r="AF31" s="461">
        <v>0</v>
      </c>
      <c r="AG31" s="461">
        <v>0</v>
      </c>
      <c r="AH31" s="461">
        <v>0</v>
      </c>
      <c r="AI31" s="461">
        <v>0</v>
      </c>
      <c r="AJ31" s="461">
        <v>0</v>
      </c>
      <c r="AK31" s="461">
        <v>0</v>
      </c>
      <c r="AL31" s="461">
        <v>0</v>
      </c>
      <c r="AM31" s="461">
        <v>0</v>
      </c>
      <c r="AN31" s="462">
        <v>0</v>
      </c>
      <c r="AO31" s="462">
        <v>0</v>
      </c>
      <c r="AP31" s="344">
        <v>1</v>
      </c>
      <c r="AQ31" s="344">
        <v>1</v>
      </c>
      <c r="AR31" s="462">
        <v>0</v>
      </c>
      <c r="AS31" s="462">
        <v>0</v>
      </c>
      <c r="AT31" s="462">
        <v>0</v>
      </c>
      <c r="AU31" s="344">
        <v>1</v>
      </c>
      <c r="AV31" s="462">
        <v>0</v>
      </c>
      <c r="AW31" s="344">
        <v>1</v>
      </c>
      <c r="AX31" s="462">
        <v>0</v>
      </c>
      <c r="AY31" s="462">
        <v>0</v>
      </c>
      <c r="AZ31" s="344">
        <v>1</v>
      </c>
      <c r="BA31" s="462">
        <v>0</v>
      </c>
      <c r="BB31" s="462">
        <v>0</v>
      </c>
      <c r="BC31" s="462">
        <v>0</v>
      </c>
      <c r="BD31" s="351">
        <v>0</v>
      </c>
      <c r="BE31" s="351">
        <v>0</v>
      </c>
      <c r="BF31" s="351">
        <v>0</v>
      </c>
      <c r="BG31" s="351">
        <v>0</v>
      </c>
      <c r="BH31" s="351">
        <v>0</v>
      </c>
      <c r="BI31" s="351">
        <v>0</v>
      </c>
      <c r="BJ31" s="351">
        <v>0</v>
      </c>
      <c r="BK31" s="351">
        <v>0</v>
      </c>
      <c r="BL31" s="351">
        <v>0</v>
      </c>
      <c r="BM31" s="351">
        <v>0</v>
      </c>
      <c r="BN31" s="351">
        <v>0</v>
      </c>
      <c r="BO31" s="351">
        <v>0</v>
      </c>
      <c r="BP31" s="463">
        <v>0</v>
      </c>
      <c r="BQ31" s="463">
        <v>0</v>
      </c>
      <c r="BR31" s="353">
        <v>0</v>
      </c>
      <c r="BS31" s="353">
        <v>0</v>
      </c>
      <c r="BT31" s="353">
        <v>0</v>
      </c>
      <c r="BU31" s="353">
        <v>0</v>
      </c>
      <c r="BV31" s="353">
        <v>0</v>
      </c>
      <c r="BW31" s="353">
        <v>0</v>
      </c>
      <c r="BX31" s="353">
        <v>0</v>
      </c>
      <c r="BY31" s="353">
        <v>0</v>
      </c>
      <c r="BZ31" s="353">
        <v>0</v>
      </c>
      <c r="CA31" s="353">
        <v>0</v>
      </c>
      <c r="CB31" s="471">
        <v>0</v>
      </c>
      <c r="CC31" s="464">
        <v>0</v>
      </c>
      <c r="CD31" s="464">
        <v>0</v>
      </c>
      <c r="CE31" s="464">
        <v>0</v>
      </c>
      <c r="CF31" s="464">
        <v>0</v>
      </c>
      <c r="CG31" s="464">
        <v>0</v>
      </c>
      <c r="CH31" s="464">
        <v>0</v>
      </c>
      <c r="CI31" s="464">
        <v>0</v>
      </c>
      <c r="CJ31" s="464">
        <v>0</v>
      </c>
      <c r="CK31" s="464">
        <v>0</v>
      </c>
      <c r="CL31" s="464">
        <v>0</v>
      </c>
      <c r="CM31" s="464">
        <v>0</v>
      </c>
      <c r="CN31" s="464">
        <v>0</v>
      </c>
      <c r="CO31" s="464">
        <v>0</v>
      </c>
      <c r="CP31" s="464">
        <v>0</v>
      </c>
      <c r="CQ31" s="464">
        <v>0</v>
      </c>
      <c r="CR31" s="464">
        <v>0</v>
      </c>
      <c r="CS31" s="464">
        <v>0</v>
      </c>
      <c r="CT31" s="464">
        <v>0</v>
      </c>
      <c r="CU31" s="464">
        <v>0</v>
      </c>
      <c r="CV31" s="465">
        <v>0</v>
      </c>
      <c r="CW31" s="306">
        <f t="shared" si="1"/>
        <v>5</v>
      </c>
      <c r="CX31" s="306">
        <v>1</v>
      </c>
      <c r="CY31" s="306">
        <v>0</v>
      </c>
      <c r="CZ31" s="306">
        <v>0</v>
      </c>
      <c r="DA31" s="306">
        <v>0</v>
      </c>
      <c r="DB31" s="466"/>
      <c r="DC31" s="306"/>
      <c r="DD31" s="306"/>
      <c r="DE31" s="303"/>
      <c r="DF31" s="306"/>
    </row>
    <row r="32" spans="1:115" ht="15.75" customHeight="1" x14ac:dyDescent="0.35">
      <c r="A32" s="371" t="s">
        <v>9</v>
      </c>
      <c r="B32" s="457" t="s">
        <v>7433</v>
      </c>
      <c r="C32" s="458" t="s">
        <v>7434</v>
      </c>
      <c r="D32" s="371"/>
      <c r="E32" s="371" t="s">
        <v>91</v>
      </c>
      <c r="F32" s="371"/>
      <c r="G32" s="371" t="s">
        <v>454</v>
      </c>
      <c r="H32" s="371" t="s">
        <v>56</v>
      </c>
      <c r="I32" s="371" t="s">
        <v>192</v>
      </c>
      <c r="J32" s="371" t="s">
        <v>471</v>
      </c>
      <c r="K32" s="306"/>
      <c r="L32" s="371" t="s">
        <v>272</v>
      </c>
      <c r="M32" s="371"/>
      <c r="N32" s="371" t="s">
        <v>300</v>
      </c>
      <c r="O32" s="306" t="s">
        <v>7435</v>
      </c>
      <c r="P32" s="459" t="s">
        <v>591</v>
      </c>
      <c r="Q32" s="348">
        <v>0</v>
      </c>
      <c r="R32" s="348">
        <v>0</v>
      </c>
      <c r="S32" s="348">
        <v>0</v>
      </c>
      <c r="T32" s="348">
        <v>0</v>
      </c>
      <c r="U32" s="348">
        <v>0</v>
      </c>
      <c r="V32" s="348">
        <v>0</v>
      </c>
      <c r="W32" s="348">
        <v>0</v>
      </c>
      <c r="X32" s="348">
        <v>0</v>
      </c>
      <c r="Y32" s="348"/>
      <c r="Z32" s="460">
        <v>0</v>
      </c>
      <c r="AA32" s="461">
        <v>0</v>
      </c>
      <c r="AB32" s="461">
        <v>0</v>
      </c>
      <c r="AC32" s="461">
        <v>0</v>
      </c>
      <c r="AD32" s="461">
        <v>0</v>
      </c>
      <c r="AE32" s="461">
        <v>0</v>
      </c>
      <c r="AF32" s="461">
        <v>0</v>
      </c>
      <c r="AG32" s="461">
        <v>0</v>
      </c>
      <c r="AH32" s="461">
        <v>0</v>
      </c>
      <c r="AI32" s="461">
        <v>0</v>
      </c>
      <c r="AJ32" s="461">
        <v>0</v>
      </c>
      <c r="AK32" s="461">
        <v>0</v>
      </c>
      <c r="AL32" s="461">
        <v>0</v>
      </c>
      <c r="AM32" s="461">
        <v>0</v>
      </c>
      <c r="AN32" s="462">
        <v>0</v>
      </c>
      <c r="AO32" s="462">
        <v>0</v>
      </c>
      <c r="AP32" s="462">
        <v>0</v>
      </c>
      <c r="AQ32" s="344">
        <v>1</v>
      </c>
      <c r="AR32" s="462">
        <v>0</v>
      </c>
      <c r="AS32" s="462">
        <v>0</v>
      </c>
      <c r="AT32" s="462">
        <v>0</v>
      </c>
      <c r="AU32" s="462">
        <v>0</v>
      </c>
      <c r="AV32" s="462">
        <v>0</v>
      </c>
      <c r="AW32" s="462">
        <v>0</v>
      </c>
      <c r="AX32" s="462">
        <v>0</v>
      </c>
      <c r="AY32" s="462">
        <v>0</v>
      </c>
      <c r="AZ32" s="462">
        <v>0</v>
      </c>
      <c r="BA32" s="462">
        <v>0</v>
      </c>
      <c r="BB32" s="462">
        <v>0</v>
      </c>
      <c r="BC32" s="462">
        <v>0</v>
      </c>
      <c r="BD32" s="351">
        <v>0</v>
      </c>
      <c r="BE32" s="467">
        <v>1</v>
      </c>
      <c r="BF32" s="467">
        <v>1</v>
      </c>
      <c r="BG32" s="351">
        <v>0</v>
      </c>
      <c r="BH32" s="467">
        <v>1</v>
      </c>
      <c r="BI32" s="351">
        <v>0</v>
      </c>
      <c r="BJ32" s="351">
        <v>0</v>
      </c>
      <c r="BK32" s="351">
        <v>0</v>
      </c>
      <c r="BL32" s="351">
        <v>0</v>
      </c>
      <c r="BM32" s="351">
        <v>0</v>
      </c>
      <c r="BN32" s="351">
        <v>0</v>
      </c>
      <c r="BO32" s="351">
        <v>0</v>
      </c>
      <c r="BP32" s="463">
        <v>0</v>
      </c>
      <c r="BQ32" s="463">
        <v>0</v>
      </c>
      <c r="BR32" s="353">
        <v>0</v>
      </c>
      <c r="BS32" s="353">
        <v>0</v>
      </c>
      <c r="BT32" s="353">
        <v>0</v>
      </c>
      <c r="BU32" s="353">
        <v>0</v>
      </c>
      <c r="BV32" s="353">
        <v>0</v>
      </c>
      <c r="BW32" s="353">
        <v>0</v>
      </c>
      <c r="BX32" s="353">
        <v>0</v>
      </c>
      <c r="BY32" s="353">
        <v>0</v>
      </c>
      <c r="BZ32" s="353">
        <v>0</v>
      </c>
      <c r="CA32" s="353">
        <v>0</v>
      </c>
      <c r="CB32" s="471">
        <v>0</v>
      </c>
      <c r="CC32" s="464">
        <v>0</v>
      </c>
      <c r="CD32" s="464">
        <v>0</v>
      </c>
      <c r="CE32" s="464">
        <v>0</v>
      </c>
      <c r="CF32" s="464">
        <v>0</v>
      </c>
      <c r="CG32" s="464">
        <v>0</v>
      </c>
      <c r="CH32" s="464">
        <v>0</v>
      </c>
      <c r="CI32" s="464">
        <v>0</v>
      </c>
      <c r="CJ32" s="464">
        <v>0</v>
      </c>
      <c r="CK32" s="464">
        <v>0</v>
      </c>
      <c r="CL32" s="464">
        <v>0</v>
      </c>
      <c r="CM32" s="464">
        <v>0</v>
      </c>
      <c r="CN32" s="464">
        <v>0</v>
      </c>
      <c r="CO32" s="464">
        <v>0</v>
      </c>
      <c r="CP32" s="464">
        <v>0</v>
      </c>
      <c r="CQ32" s="464">
        <v>0</v>
      </c>
      <c r="CR32" s="464">
        <v>0</v>
      </c>
      <c r="CS32" s="464">
        <v>0</v>
      </c>
      <c r="CT32" s="464">
        <v>0</v>
      </c>
      <c r="CU32" s="464">
        <v>0</v>
      </c>
      <c r="CV32" s="465">
        <v>0</v>
      </c>
      <c r="CW32" s="306">
        <f t="shared" si="1"/>
        <v>4</v>
      </c>
      <c r="CX32" s="306">
        <v>1</v>
      </c>
      <c r="CY32" s="306">
        <v>0</v>
      </c>
      <c r="CZ32" s="306">
        <v>0</v>
      </c>
      <c r="DA32" s="306">
        <v>0</v>
      </c>
      <c r="DB32" s="466"/>
      <c r="DC32" s="306"/>
      <c r="DD32" s="306"/>
      <c r="DE32" s="303" t="s">
        <v>3998</v>
      </c>
      <c r="DF32" s="306"/>
      <c r="DJ32">
        <v>1</v>
      </c>
    </row>
    <row r="33" spans="1:115" ht="15.75" customHeight="1" x14ac:dyDescent="0.35">
      <c r="A33" s="371" t="s">
        <v>29</v>
      </c>
      <c r="B33" s="457" t="s">
        <v>2471</v>
      </c>
      <c r="C33" s="458" t="s">
        <v>8085</v>
      </c>
      <c r="D33" s="371"/>
      <c r="E33" s="371" t="s">
        <v>122</v>
      </c>
      <c r="F33" s="371"/>
      <c r="G33" s="371" t="s">
        <v>454</v>
      </c>
      <c r="H33" s="371" t="s">
        <v>36</v>
      </c>
      <c r="I33" s="371" t="s">
        <v>194</v>
      </c>
      <c r="J33" s="371" t="s">
        <v>269</v>
      </c>
      <c r="K33" s="306"/>
      <c r="L33" s="371" t="s">
        <v>272</v>
      </c>
      <c r="M33" s="371"/>
      <c r="N33" s="371" t="s">
        <v>300</v>
      </c>
      <c r="O33" s="306"/>
      <c r="P33" s="459" t="s">
        <v>768</v>
      </c>
      <c r="Q33" s="348">
        <v>0</v>
      </c>
      <c r="R33" s="348">
        <v>0</v>
      </c>
      <c r="S33" s="348">
        <v>0</v>
      </c>
      <c r="T33" s="348">
        <v>0</v>
      </c>
      <c r="U33" s="348">
        <v>0</v>
      </c>
      <c r="V33" s="348">
        <v>0</v>
      </c>
      <c r="W33" s="348">
        <v>0</v>
      </c>
      <c r="X33" s="348">
        <v>0</v>
      </c>
      <c r="Y33" s="348"/>
      <c r="Z33" s="460">
        <v>0</v>
      </c>
      <c r="AA33" s="461">
        <v>0</v>
      </c>
      <c r="AB33" s="461">
        <v>0</v>
      </c>
      <c r="AC33" s="461">
        <v>0</v>
      </c>
      <c r="AD33" s="461">
        <v>0</v>
      </c>
      <c r="AE33" s="461">
        <v>0</v>
      </c>
      <c r="AF33" s="461">
        <v>0</v>
      </c>
      <c r="AG33" s="461">
        <v>0</v>
      </c>
      <c r="AH33" s="461">
        <v>0</v>
      </c>
      <c r="AI33" s="461">
        <v>0</v>
      </c>
      <c r="AJ33" s="461">
        <v>0</v>
      </c>
      <c r="AK33" s="461">
        <v>0</v>
      </c>
      <c r="AL33" s="461">
        <v>0</v>
      </c>
      <c r="AM33" s="461">
        <v>0</v>
      </c>
      <c r="AN33" s="462">
        <v>0</v>
      </c>
      <c r="AO33" s="462">
        <v>0</v>
      </c>
      <c r="AP33" s="344">
        <v>1</v>
      </c>
      <c r="AQ33" s="344">
        <v>1</v>
      </c>
      <c r="AR33" s="462">
        <v>0</v>
      </c>
      <c r="AS33" s="462">
        <v>0</v>
      </c>
      <c r="AT33" s="462">
        <v>0</v>
      </c>
      <c r="AU33" s="462">
        <v>0</v>
      </c>
      <c r="AV33" s="462">
        <v>0</v>
      </c>
      <c r="AW33" s="462">
        <v>0</v>
      </c>
      <c r="AX33" s="462">
        <v>0</v>
      </c>
      <c r="AY33" s="462">
        <v>0</v>
      </c>
      <c r="AZ33" s="344">
        <v>1</v>
      </c>
      <c r="BA33" s="462">
        <v>0</v>
      </c>
      <c r="BB33" s="462">
        <v>0</v>
      </c>
      <c r="BC33" s="462">
        <v>0</v>
      </c>
      <c r="BD33" s="351">
        <v>0</v>
      </c>
      <c r="BE33" s="351">
        <v>0</v>
      </c>
      <c r="BF33" s="467">
        <v>1</v>
      </c>
      <c r="BG33" s="351">
        <v>0</v>
      </c>
      <c r="BH33" s="351">
        <v>0</v>
      </c>
      <c r="BI33" s="351">
        <v>0</v>
      </c>
      <c r="BJ33" s="351">
        <v>0</v>
      </c>
      <c r="BK33" s="351">
        <v>0</v>
      </c>
      <c r="BL33" s="351">
        <v>0</v>
      </c>
      <c r="BM33" s="351">
        <v>0</v>
      </c>
      <c r="BN33" s="351">
        <v>0</v>
      </c>
      <c r="BO33" s="351">
        <v>0</v>
      </c>
      <c r="BP33" s="463">
        <v>0</v>
      </c>
      <c r="BQ33" s="463">
        <v>0</v>
      </c>
      <c r="BR33" s="353">
        <v>0</v>
      </c>
      <c r="BS33" s="353">
        <v>0</v>
      </c>
      <c r="BT33" s="353">
        <v>0</v>
      </c>
      <c r="BU33" s="353">
        <v>0</v>
      </c>
      <c r="BV33" s="353">
        <v>0</v>
      </c>
      <c r="BW33" s="353">
        <v>0</v>
      </c>
      <c r="BX33" s="353">
        <v>0</v>
      </c>
      <c r="BY33" s="353">
        <v>0</v>
      </c>
      <c r="BZ33" s="353">
        <v>0</v>
      </c>
      <c r="CA33" s="353">
        <v>0</v>
      </c>
      <c r="CB33" s="471">
        <v>0</v>
      </c>
      <c r="CC33" s="464">
        <v>0</v>
      </c>
      <c r="CD33" s="464">
        <v>0</v>
      </c>
      <c r="CE33" s="464">
        <v>0</v>
      </c>
      <c r="CF33" s="464">
        <v>0</v>
      </c>
      <c r="CG33" s="464">
        <v>0</v>
      </c>
      <c r="CH33" s="464">
        <v>0</v>
      </c>
      <c r="CI33" s="464">
        <v>0</v>
      </c>
      <c r="CJ33" s="464">
        <v>0</v>
      </c>
      <c r="CK33" s="464">
        <v>0</v>
      </c>
      <c r="CL33" s="464">
        <v>0</v>
      </c>
      <c r="CM33" s="464">
        <v>0</v>
      </c>
      <c r="CN33" s="464">
        <v>0</v>
      </c>
      <c r="CO33" s="464">
        <v>0</v>
      </c>
      <c r="CP33" s="464">
        <v>0</v>
      </c>
      <c r="CQ33" s="464">
        <v>0</v>
      </c>
      <c r="CR33" s="464">
        <v>0</v>
      </c>
      <c r="CS33" s="464">
        <v>0</v>
      </c>
      <c r="CT33" s="464">
        <v>0</v>
      </c>
      <c r="CU33" s="464">
        <v>0</v>
      </c>
      <c r="CV33" s="465">
        <v>0</v>
      </c>
      <c r="CW33" s="306">
        <f t="shared" si="1"/>
        <v>4</v>
      </c>
      <c r="CX33" s="306">
        <v>1</v>
      </c>
      <c r="CY33" s="306">
        <v>0</v>
      </c>
      <c r="CZ33" s="306">
        <v>0</v>
      </c>
      <c r="DA33" s="306">
        <v>0</v>
      </c>
      <c r="DB33" s="466"/>
      <c r="DC33" s="306"/>
      <c r="DD33" s="306"/>
      <c r="DE33" s="303"/>
      <c r="DF33" s="306"/>
    </row>
    <row r="34" spans="1:115" ht="15.75" customHeight="1" x14ac:dyDescent="0.45">
      <c r="A34" s="371" t="s">
        <v>29</v>
      </c>
      <c r="B34" s="457" t="s">
        <v>2518</v>
      </c>
      <c r="C34" s="498" t="s">
        <v>2519</v>
      </c>
      <c r="D34" s="371"/>
      <c r="E34" s="371" t="s">
        <v>91</v>
      </c>
      <c r="F34" s="371" t="s">
        <v>95</v>
      </c>
      <c r="G34" s="371" t="s">
        <v>454</v>
      </c>
      <c r="H34" s="371" t="s">
        <v>56</v>
      </c>
      <c r="I34" s="371" t="s">
        <v>190</v>
      </c>
      <c r="J34" s="371" t="s">
        <v>471</v>
      </c>
      <c r="K34" s="306" t="s">
        <v>233</v>
      </c>
      <c r="L34" s="371" t="s">
        <v>33</v>
      </c>
      <c r="M34" s="371"/>
      <c r="N34" s="371" t="s">
        <v>300</v>
      </c>
      <c r="O34" s="371" t="s">
        <v>759</v>
      </c>
      <c r="P34" s="459" t="s">
        <v>760</v>
      </c>
      <c r="Q34" s="348">
        <v>0</v>
      </c>
      <c r="R34" s="348">
        <v>0</v>
      </c>
      <c r="S34" s="348">
        <v>0</v>
      </c>
      <c r="T34" s="348">
        <v>0</v>
      </c>
      <c r="U34" s="348">
        <v>0</v>
      </c>
      <c r="V34" s="348">
        <v>0</v>
      </c>
      <c r="W34" s="348">
        <v>0</v>
      </c>
      <c r="X34" s="348">
        <v>0</v>
      </c>
      <c r="Y34" s="348"/>
      <c r="Z34" s="460">
        <v>0</v>
      </c>
      <c r="AA34" s="461">
        <v>0</v>
      </c>
      <c r="AB34" s="461">
        <v>0</v>
      </c>
      <c r="AC34" s="461">
        <v>0</v>
      </c>
      <c r="AD34" s="461">
        <v>0</v>
      </c>
      <c r="AE34" s="461">
        <v>0</v>
      </c>
      <c r="AF34" s="461">
        <v>0</v>
      </c>
      <c r="AG34" s="461">
        <v>0</v>
      </c>
      <c r="AH34" s="461">
        <v>0</v>
      </c>
      <c r="AI34" s="461">
        <v>0</v>
      </c>
      <c r="AJ34" s="461">
        <v>0</v>
      </c>
      <c r="AK34" s="461">
        <v>0</v>
      </c>
      <c r="AL34" s="461">
        <v>0</v>
      </c>
      <c r="AM34" s="461">
        <v>0</v>
      </c>
      <c r="AN34" s="462">
        <v>0</v>
      </c>
      <c r="AO34" s="462">
        <v>0</v>
      </c>
      <c r="AP34" s="344">
        <v>1</v>
      </c>
      <c r="AQ34" s="344">
        <v>1</v>
      </c>
      <c r="AR34" s="462">
        <v>0</v>
      </c>
      <c r="AS34" s="462">
        <v>0</v>
      </c>
      <c r="AT34" s="462">
        <v>0</v>
      </c>
      <c r="AU34" s="462">
        <v>0</v>
      </c>
      <c r="AV34" s="462">
        <v>0</v>
      </c>
      <c r="AW34" s="462">
        <v>0</v>
      </c>
      <c r="AX34" s="462">
        <v>0</v>
      </c>
      <c r="AY34" s="462">
        <v>0</v>
      </c>
      <c r="AZ34" s="462">
        <v>0</v>
      </c>
      <c r="BA34" s="462">
        <v>0</v>
      </c>
      <c r="BB34" s="462">
        <v>0</v>
      </c>
      <c r="BC34" s="462">
        <v>0</v>
      </c>
      <c r="BD34" s="351">
        <v>0</v>
      </c>
      <c r="BE34" s="351">
        <v>0</v>
      </c>
      <c r="BF34" s="351">
        <v>0</v>
      </c>
      <c r="BG34" s="351">
        <v>0</v>
      </c>
      <c r="BH34" s="351">
        <v>0</v>
      </c>
      <c r="BI34" s="351">
        <v>0</v>
      </c>
      <c r="BJ34" s="351">
        <v>0</v>
      </c>
      <c r="BK34" s="351">
        <v>0</v>
      </c>
      <c r="BL34" s="351">
        <v>0</v>
      </c>
      <c r="BM34" s="351">
        <v>0</v>
      </c>
      <c r="BN34" s="351">
        <v>0</v>
      </c>
      <c r="BO34" s="351">
        <v>0</v>
      </c>
      <c r="BP34" s="480">
        <v>1</v>
      </c>
      <c r="BQ34" s="463">
        <v>0</v>
      </c>
      <c r="BR34" s="353">
        <v>0</v>
      </c>
      <c r="BS34" s="353">
        <v>0</v>
      </c>
      <c r="BT34" s="353">
        <v>0</v>
      </c>
      <c r="BU34" s="353">
        <v>0</v>
      </c>
      <c r="BV34" s="353">
        <v>0</v>
      </c>
      <c r="BW34" s="353">
        <v>0</v>
      </c>
      <c r="BX34" s="353">
        <v>0</v>
      </c>
      <c r="BY34" s="353">
        <v>0</v>
      </c>
      <c r="BZ34" s="353">
        <v>0</v>
      </c>
      <c r="CA34" s="353">
        <v>0</v>
      </c>
      <c r="CB34" s="471">
        <v>0</v>
      </c>
      <c r="CC34" s="464">
        <v>0</v>
      </c>
      <c r="CD34" s="464">
        <v>0</v>
      </c>
      <c r="CE34" s="464">
        <v>0</v>
      </c>
      <c r="CF34" s="464">
        <v>0</v>
      </c>
      <c r="CG34" s="464">
        <v>0</v>
      </c>
      <c r="CH34" s="464">
        <v>0</v>
      </c>
      <c r="CI34" s="464">
        <v>0</v>
      </c>
      <c r="CJ34" s="464">
        <v>0</v>
      </c>
      <c r="CK34" s="464">
        <v>0</v>
      </c>
      <c r="CL34" s="464">
        <v>0</v>
      </c>
      <c r="CM34" s="464">
        <v>0</v>
      </c>
      <c r="CN34" s="464">
        <v>0</v>
      </c>
      <c r="CO34" s="464">
        <v>0</v>
      </c>
      <c r="CP34" s="464">
        <v>0</v>
      </c>
      <c r="CQ34" s="464">
        <v>0</v>
      </c>
      <c r="CR34" s="464">
        <v>0</v>
      </c>
      <c r="CS34" s="464">
        <v>0</v>
      </c>
      <c r="CT34" s="464">
        <v>0</v>
      </c>
      <c r="CU34" s="464">
        <v>0</v>
      </c>
      <c r="CV34" s="465">
        <v>0</v>
      </c>
      <c r="CW34" s="306">
        <f t="shared" si="1"/>
        <v>3</v>
      </c>
      <c r="CX34" s="306">
        <v>1</v>
      </c>
      <c r="CY34" s="306">
        <v>0</v>
      </c>
      <c r="CZ34" s="306">
        <v>0</v>
      </c>
      <c r="DA34" s="306">
        <v>0</v>
      </c>
      <c r="DB34" s="499"/>
      <c r="DC34" s="306"/>
      <c r="DD34" s="306"/>
      <c r="DE34" s="303"/>
      <c r="DF34" s="306"/>
    </row>
    <row r="35" spans="1:115" ht="15.75" customHeight="1" x14ac:dyDescent="0.45">
      <c r="A35" s="371" t="s">
        <v>29</v>
      </c>
      <c r="B35" s="457" t="s">
        <v>2518</v>
      </c>
      <c r="C35" s="498" t="s">
        <v>7510</v>
      </c>
      <c r="D35" s="371"/>
      <c r="E35" s="371" t="s">
        <v>91</v>
      </c>
      <c r="F35" s="371" t="s">
        <v>95</v>
      </c>
      <c r="G35" s="371" t="s">
        <v>454</v>
      </c>
      <c r="H35" s="371" t="s">
        <v>56</v>
      </c>
      <c r="I35" s="371" t="s">
        <v>173</v>
      </c>
      <c r="J35" s="371" t="s">
        <v>471</v>
      </c>
      <c r="K35" s="306" t="s">
        <v>233</v>
      </c>
      <c r="L35" s="371" t="s">
        <v>272</v>
      </c>
      <c r="M35" s="371"/>
      <c r="N35" s="371" t="s">
        <v>300</v>
      </c>
      <c r="O35" s="494" t="s">
        <v>7511</v>
      </c>
      <c r="P35" s="459" t="s">
        <v>760</v>
      </c>
      <c r="Q35" s="348">
        <v>0</v>
      </c>
      <c r="R35" s="348">
        <v>0</v>
      </c>
      <c r="S35" s="348">
        <v>0</v>
      </c>
      <c r="T35" s="348">
        <v>0</v>
      </c>
      <c r="U35" s="348">
        <v>0</v>
      </c>
      <c r="V35" s="348">
        <v>0</v>
      </c>
      <c r="W35" s="348">
        <v>0</v>
      </c>
      <c r="X35" s="348">
        <v>0</v>
      </c>
      <c r="Y35" s="348"/>
      <c r="Z35" s="460">
        <v>0</v>
      </c>
      <c r="AA35" s="461">
        <v>0</v>
      </c>
      <c r="AB35" s="461">
        <v>0</v>
      </c>
      <c r="AC35" s="461">
        <v>0</v>
      </c>
      <c r="AD35" s="461">
        <v>0</v>
      </c>
      <c r="AE35" s="461">
        <v>0</v>
      </c>
      <c r="AF35" s="461">
        <v>0</v>
      </c>
      <c r="AG35" s="461">
        <v>0</v>
      </c>
      <c r="AH35" s="461">
        <v>0</v>
      </c>
      <c r="AI35" s="461">
        <v>0</v>
      </c>
      <c r="AJ35" s="461">
        <v>0</v>
      </c>
      <c r="AK35" s="461">
        <v>0</v>
      </c>
      <c r="AL35" s="461">
        <v>0</v>
      </c>
      <c r="AM35" s="461">
        <v>0</v>
      </c>
      <c r="AN35" s="344">
        <v>1</v>
      </c>
      <c r="AO35" s="462">
        <v>0</v>
      </c>
      <c r="AP35" s="344">
        <v>1</v>
      </c>
      <c r="AQ35" s="344">
        <v>1</v>
      </c>
      <c r="AR35" s="344">
        <v>1</v>
      </c>
      <c r="AS35" s="344">
        <v>1</v>
      </c>
      <c r="AT35" s="344">
        <v>1</v>
      </c>
      <c r="AU35" s="462">
        <v>0</v>
      </c>
      <c r="AV35" s="344">
        <v>1</v>
      </c>
      <c r="AW35" s="344">
        <v>1</v>
      </c>
      <c r="AX35" s="344">
        <v>1</v>
      </c>
      <c r="AY35" s="344">
        <v>1</v>
      </c>
      <c r="AZ35" s="462">
        <v>0</v>
      </c>
      <c r="BA35" s="462">
        <v>0</v>
      </c>
      <c r="BB35" s="344">
        <v>1</v>
      </c>
      <c r="BC35" s="344">
        <v>1</v>
      </c>
      <c r="BD35" s="467">
        <v>1</v>
      </c>
      <c r="BE35" s="351">
        <v>0</v>
      </c>
      <c r="BF35" s="351">
        <v>0</v>
      </c>
      <c r="BG35" s="351">
        <v>0</v>
      </c>
      <c r="BH35" s="351">
        <v>0</v>
      </c>
      <c r="BI35" s="351">
        <v>0</v>
      </c>
      <c r="BJ35" s="351">
        <v>0</v>
      </c>
      <c r="BK35" s="351">
        <v>0</v>
      </c>
      <c r="BL35" s="351">
        <v>0</v>
      </c>
      <c r="BM35" s="351">
        <v>0</v>
      </c>
      <c r="BN35" s="351">
        <v>0</v>
      </c>
      <c r="BO35" s="351">
        <v>0</v>
      </c>
      <c r="BP35" s="480">
        <v>1</v>
      </c>
      <c r="BQ35" s="480">
        <v>1</v>
      </c>
      <c r="BR35" s="470">
        <v>1</v>
      </c>
      <c r="BS35" s="470">
        <v>1</v>
      </c>
      <c r="BT35" s="470">
        <v>1</v>
      </c>
      <c r="BU35" s="470">
        <v>1</v>
      </c>
      <c r="BV35" s="470">
        <v>1</v>
      </c>
      <c r="BW35" s="470">
        <v>1</v>
      </c>
      <c r="BX35" s="470">
        <v>1</v>
      </c>
      <c r="BY35" s="470">
        <v>1</v>
      </c>
      <c r="BZ35" s="470">
        <v>1</v>
      </c>
      <c r="CA35" s="470">
        <v>1</v>
      </c>
      <c r="CB35" s="471">
        <v>0</v>
      </c>
      <c r="CC35" s="500">
        <v>1</v>
      </c>
      <c r="CD35" s="464">
        <v>0</v>
      </c>
      <c r="CE35" s="464">
        <v>0</v>
      </c>
      <c r="CF35" s="464">
        <v>0</v>
      </c>
      <c r="CG35" s="464">
        <v>0</v>
      </c>
      <c r="CH35" s="464">
        <v>0</v>
      </c>
      <c r="CI35" s="464">
        <v>0</v>
      </c>
      <c r="CJ35" s="464">
        <v>0</v>
      </c>
      <c r="CK35" s="464">
        <v>0</v>
      </c>
      <c r="CL35" s="464">
        <v>0</v>
      </c>
      <c r="CM35" s="464">
        <v>0</v>
      </c>
      <c r="CN35" s="500">
        <v>1</v>
      </c>
      <c r="CO35" s="464">
        <v>0</v>
      </c>
      <c r="CP35" s="464">
        <v>0</v>
      </c>
      <c r="CQ35" s="464">
        <v>0</v>
      </c>
      <c r="CR35" s="464">
        <v>0</v>
      </c>
      <c r="CS35" s="464">
        <v>0</v>
      </c>
      <c r="CT35" s="464">
        <v>0</v>
      </c>
      <c r="CU35" s="464">
        <v>0</v>
      </c>
      <c r="CV35" s="465">
        <v>0</v>
      </c>
      <c r="CW35" s="306">
        <f t="shared" si="1"/>
        <v>27</v>
      </c>
      <c r="CX35" s="306">
        <v>1</v>
      </c>
      <c r="CY35" s="306">
        <v>1</v>
      </c>
      <c r="CZ35" s="306">
        <v>0</v>
      </c>
      <c r="DA35" s="306">
        <v>1</v>
      </c>
      <c r="DB35" s="499"/>
      <c r="DC35" s="306"/>
      <c r="DD35" s="306"/>
      <c r="DE35" s="303" t="s">
        <v>7513</v>
      </c>
      <c r="DF35" s="494" t="s">
        <v>7514</v>
      </c>
      <c r="DG35">
        <v>1</v>
      </c>
      <c r="DH35" t="s">
        <v>546</v>
      </c>
      <c r="DJ35">
        <v>1</v>
      </c>
      <c r="DK35" t="s">
        <v>595</v>
      </c>
    </row>
    <row r="36" spans="1:115" ht="15.75" customHeight="1" x14ac:dyDescent="0.45">
      <c r="A36" s="371" t="s">
        <v>29</v>
      </c>
      <c r="B36" s="457" t="s">
        <v>2518</v>
      </c>
      <c r="C36" s="458" t="s">
        <v>2533</v>
      </c>
      <c r="D36" s="371"/>
      <c r="E36" s="371" t="s">
        <v>91</v>
      </c>
      <c r="F36" s="371"/>
      <c r="G36" s="371" t="s">
        <v>454</v>
      </c>
      <c r="H36" s="371" t="s">
        <v>13</v>
      </c>
      <c r="I36" s="371" t="s">
        <v>221</v>
      </c>
      <c r="J36" s="371" t="s">
        <v>269</v>
      </c>
      <c r="K36" s="306" t="s">
        <v>233</v>
      </c>
      <c r="L36" s="371" t="s">
        <v>272</v>
      </c>
      <c r="M36" s="371"/>
      <c r="N36" s="371" t="s">
        <v>33</v>
      </c>
      <c r="O36" s="306" t="s">
        <v>2534</v>
      </c>
      <c r="P36" s="459" t="s">
        <v>2535</v>
      </c>
      <c r="Q36" s="348">
        <v>0</v>
      </c>
      <c r="R36" s="348">
        <v>0</v>
      </c>
      <c r="S36" s="348">
        <v>0</v>
      </c>
      <c r="T36" s="348">
        <v>0</v>
      </c>
      <c r="U36" s="348">
        <v>0</v>
      </c>
      <c r="V36" s="348">
        <v>0</v>
      </c>
      <c r="W36" s="348">
        <v>0</v>
      </c>
      <c r="X36" s="348">
        <v>0</v>
      </c>
      <c r="Y36" s="348"/>
      <c r="Z36" s="460">
        <v>0</v>
      </c>
      <c r="AA36" s="461">
        <v>0</v>
      </c>
      <c r="AB36" s="461">
        <v>0</v>
      </c>
      <c r="AC36" s="461">
        <v>0</v>
      </c>
      <c r="AD36" s="461">
        <v>0</v>
      </c>
      <c r="AE36" s="461">
        <v>0</v>
      </c>
      <c r="AF36" s="461">
        <v>0</v>
      </c>
      <c r="AG36" s="461">
        <v>0</v>
      </c>
      <c r="AH36" s="461">
        <v>0</v>
      </c>
      <c r="AI36" s="461">
        <v>0</v>
      </c>
      <c r="AJ36" s="461">
        <v>0</v>
      </c>
      <c r="AK36" s="461">
        <v>0</v>
      </c>
      <c r="AL36" s="461">
        <v>0</v>
      </c>
      <c r="AM36" s="461">
        <v>0</v>
      </c>
      <c r="AN36" s="462">
        <v>0</v>
      </c>
      <c r="AO36" s="462">
        <v>0</v>
      </c>
      <c r="AP36" s="344">
        <v>1</v>
      </c>
      <c r="AQ36" s="344">
        <v>1</v>
      </c>
      <c r="AR36" s="462">
        <v>0</v>
      </c>
      <c r="AS36" s="462">
        <v>0</v>
      </c>
      <c r="AT36" s="462">
        <v>0</v>
      </c>
      <c r="AU36" s="462">
        <v>0</v>
      </c>
      <c r="AV36" s="462">
        <v>0</v>
      </c>
      <c r="AW36" s="462">
        <v>0</v>
      </c>
      <c r="AX36" s="462">
        <v>0</v>
      </c>
      <c r="AY36" s="462">
        <v>0</v>
      </c>
      <c r="AZ36" s="462">
        <v>0</v>
      </c>
      <c r="BA36" s="462">
        <v>0</v>
      </c>
      <c r="BB36" s="462">
        <v>0</v>
      </c>
      <c r="BC36" s="462">
        <v>0</v>
      </c>
      <c r="BD36" s="351">
        <v>0</v>
      </c>
      <c r="BE36" s="351">
        <v>0</v>
      </c>
      <c r="BF36" s="351">
        <v>0</v>
      </c>
      <c r="BG36" s="351">
        <v>0</v>
      </c>
      <c r="BH36" s="351">
        <v>0</v>
      </c>
      <c r="BI36" s="351">
        <v>0</v>
      </c>
      <c r="BJ36" s="351">
        <v>0</v>
      </c>
      <c r="BK36" s="351">
        <v>0</v>
      </c>
      <c r="BL36" s="351">
        <v>0</v>
      </c>
      <c r="BM36" s="351">
        <v>0</v>
      </c>
      <c r="BN36" s="351">
        <v>0</v>
      </c>
      <c r="BO36" s="351">
        <v>0</v>
      </c>
      <c r="BP36" s="463">
        <v>0</v>
      </c>
      <c r="BQ36" s="463">
        <v>0</v>
      </c>
      <c r="BR36" s="353">
        <v>0</v>
      </c>
      <c r="BS36" s="353">
        <v>0</v>
      </c>
      <c r="BT36" s="353">
        <v>0</v>
      </c>
      <c r="BU36" s="353">
        <v>0</v>
      </c>
      <c r="BV36" s="353">
        <v>0</v>
      </c>
      <c r="BW36" s="353">
        <v>0</v>
      </c>
      <c r="BX36" s="353">
        <v>0</v>
      </c>
      <c r="BY36" s="353">
        <v>0</v>
      </c>
      <c r="BZ36" s="353">
        <v>0</v>
      </c>
      <c r="CA36" s="353">
        <v>0</v>
      </c>
      <c r="CB36" s="471">
        <v>0</v>
      </c>
      <c r="CC36" s="464">
        <v>0</v>
      </c>
      <c r="CD36" s="464">
        <v>0</v>
      </c>
      <c r="CE36" s="464">
        <v>0</v>
      </c>
      <c r="CF36" s="464">
        <v>0</v>
      </c>
      <c r="CG36" s="464">
        <v>0</v>
      </c>
      <c r="CH36" s="464">
        <v>0</v>
      </c>
      <c r="CI36" s="464">
        <v>0</v>
      </c>
      <c r="CJ36" s="464">
        <v>0</v>
      </c>
      <c r="CK36" s="464">
        <v>0</v>
      </c>
      <c r="CL36" s="464">
        <v>0</v>
      </c>
      <c r="CM36" s="464">
        <v>0</v>
      </c>
      <c r="CN36" s="464">
        <v>0</v>
      </c>
      <c r="CO36" s="464">
        <v>0</v>
      </c>
      <c r="CP36" s="464">
        <v>0</v>
      </c>
      <c r="CQ36" s="464">
        <v>0</v>
      </c>
      <c r="CR36" s="464">
        <v>0</v>
      </c>
      <c r="CS36" s="464">
        <v>0</v>
      </c>
      <c r="CT36" s="464">
        <v>0</v>
      </c>
      <c r="CU36" s="464">
        <v>0</v>
      </c>
      <c r="CV36" s="465">
        <v>0</v>
      </c>
      <c r="CW36" s="306">
        <f t="shared" si="1"/>
        <v>2</v>
      </c>
      <c r="CX36" s="306">
        <v>1</v>
      </c>
      <c r="CY36" s="306">
        <v>0</v>
      </c>
      <c r="CZ36" s="306">
        <v>0</v>
      </c>
      <c r="DA36" s="306">
        <v>0</v>
      </c>
      <c r="DB36" s="499"/>
      <c r="DC36" s="306"/>
      <c r="DD36" s="306"/>
      <c r="DE36" s="303"/>
      <c r="DF36" s="306"/>
    </row>
    <row r="37" spans="1:115" ht="15.75" customHeight="1" x14ac:dyDescent="0.45">
      <c r="A37" s="371" t="s">
        <v>29</v>
      </c>
      <c r="B37" s="457" t="s">
        <v>2518</v>
      </c>
      <c r="C37" s="458" t="s">
        <v>2537</v>
      </c>
      <c r="D37" s="371"/>
      <c r="E37" s="371" t="s">
        <v>122</v>
      </c>
      <c r="F37" s="371"/>
      <c r="G37" s="371" t="s">
        <v>454</v>
      </c>
      <c r="H37" s="371" t="s">
        <v>56</v>
      </c>
      <c r="I37" s="371" t="s">
        <v>207</v>
      </c>
      <c r="J37" s="371" t="s">
        <v>471</v>
      </c>
      <c r="K37" s="306" t="s">
        <v>233</v>
      </c>
      <c r="L37" s="371" t="s">
        <v>33</v>
      </c>
      <c r="M37" s="371"/>
      <c r="N37" s="371" t="s">
        <v>299</v>
      </c>
      <c r="O37" s="306"/>
      <c r="P37" s="459" t="s">
        <v>2538</v>
      </c>
      <c r="Q37" s="348">
        <v>0</v>
      </c>
      <c r="R37" s="348">
        <v>0</v>
      </c>
      <c r="S37" s="348">
        <v>0</v>
      </c>
      <c r="T37" s="348">
        <v>0</v>
      </c>
      <c r="U37" s="348">
        <v>0</v>
      </c>
      <c r="V37" s="348">
        <v>0</v>
      </c>
      <c r="W37" s="348">
        <v>0</v>
      </c>
      <c r="X37" s="348">
        <v>0</v>
      </c>
      <c r="Y37" s="348"/>
      <c r="Z37" s="460">
        <v>0</v>
      </c>
      <c r="AA37" s="461">
        <v>0</v>
      </c>
      <c r="AB37" s="461">
        <v>0</v>
      </c>
      <c r="AC37" s="461">
        <v>0</v>
      </c>
      <c r="AD37" s="461">
        <v>0</v>
      </c>
      <c r="AE37" s="461">
        <v>0</v>
      </c>
      <c r="AF37" s="461">
        <v>0</v>
      </c>
      <c r="AG37" s="461">
        <v>0</v>
      </c>
      <c r="AH37" s="461">
        <v>0</v>
      </c>
      <c r="AI37" s="461">
        <v>0</v>
      </c>
      <c r="AJ37" s="461">
        <v>0</v>
      </c>
      <c r="AK37" s="461">
        <v>0</v>
      </c>
      <c r="AL37" s="461">
        <v>0</v>
      </c>
      <c r="AM37" s="461">
        <v>0</v>
      </c>
      <c r="AN37" s="462">
        <v>0</v>
      </c>
      <c r="AO37" s="462">
        <v>0</v>
      </c>
      <c r="AP37" s="462">
        <v>0</v>
      </c>
      <c r="AQ37" s="344">
        <v>1</v>
      </c>
      <c r="AR37" s="462">
        <v>0</v>
      </c>
      <c r="AS37" s="462">
        <v>0</v>
      </c>
      <c r="AT37" s="462">
        <v>0</v>
      </c>
      <c r="AU37" s="462">
        <v>0</v>
      </c>
      <c r="AV37" s="462">
        <v>0</v>
      </c>
      <c r="AW37" s="462">
        <v>0</v>
      </c>
      <c r="AX37" s="462">
        <v>0</v>
      </c>
      <c r="AY37" s="462">
        <v>0</v>
      </c>
      <c r="AZ37" s="462">
        <v>0</v>
      </c>
      <c r="BA37" s="462">
        <v>0</v>
      </c>
      <c r="BB37" s="462">
        <v>0</v>
      </c>
      <c r="BC37" s="462">
        <v>0</v>
      </c>
      <c r="BD37" s="351">
        <v>0</v>
      </c>
      <c r="BE37" s="351">
        <v>0</v>
      </c>
      <c r="BF37" s="351">
        <v>0</v>
      </c>
      <c r="BG37" s="351">
        <v>0</v>
      </c>
      <c r="BH37" s="351">
        <v>0</v>
      </c>
      <c r="BI37" s="351">
        <v>0</v>
      </c>
      <c r="BJ37" s="351">
        <v>0</v>
      </c>
      <c r="BK37" s="351">
        <v>0</v>
      </c>
      <c r="BL37" s="351">
        <v>0</v>
      </c>
      <c r="BM37" s="351">
        <v>0</v>
      </c>
      <c r="BN37" s="351">
        <v>0</v>
      </c>
      <c r="BO37" s="351">
        <v>0</v>
      </c>
      <c r="BP37" s="463">
        <v>0</v>
      </c>
      <c r="BQ37" s="463">
        <v>0</v>
      </c>
      <c r="BR37" s="353">
        <v>0</v>
      </c>
      <c r="BS37" s="353">
        <v>0</v>
      </c>
      <c r="BT37" s="353">
        <v>0</v>
      </c>
      <c r="BU37" s="353">
        <v>0</v>
      </c>
      <c r="BV37" s="353">
        <v>0</v>
      </c>
      <c r="BW37" s="353">
        <v>0</v>
      </c>
      <c r="BX37" s="353">
        <v>0</v>
      </c>
      <c r="BY37" s="353">
        <v>0</v>
      </c>
      <c r="BZ37" s="353">
        <v>0</v>
      </c>
      <c r="CA37" s="353">
        <v>0</v>
      </c>
      <c r="CB37" s="471">
        <v>0</v>
      </c>
      <c r="CC37" s="464">
        <v>0</v>
      </c>
      <c r="CD37" s="464">
        <v>0</v>
      </c>
      <c r="CE37" s="464">
        <v>0</v>
      </c>
      <c r="CF37" s="464">
        <v>0</v>
      </c>
      <c r="CG37" s="464">
        <v>0</v>
      </c>
      <c r="CH37" s="464">
        <v>0</v>
      </c>
      <c r="CI37" s="464">
        <v>0</v>
      </c>
      <c r="CJ37" s="464">
        <v>0</v>
      </c>
      <c r="CK37" s="464">
        <v>0</v>
      </c>
      <c r="CL37" s="464">
        <v>0</v>
      </c>
      <c r="CM37" s="464">
        <v>0</v>
      </c>
      <c r="CN37" s="464">
        <v>0</v>
      </c>
      <c r="CO37" s="464">
        <v>0</v>
      </c>
      <c r="CP37" s="464">
        <v>0</v>
      </c>
      <c r="CQ37" s="464">
        <v>0</v>
      </c>
      <c r="CR37" s="464">
        <v>0</v>
      </c>
      <c r="CS37" s="464">
        <v>0</v>
      </c>
      <c r="CT37" s="464">
        <v>0</v>
      </c>
      <c r="CU37" s="464">
        <v>0</v>
      </c>
      <c r="CV37" s="465">
        <v>0</v>
      </c>
      <c r="CW37" s="306">
        <f t="shared" si="1"/>
        <v>1</v>
      </c>
      <c r="CX37" s="306">
        <v>1</v>
      </c>
      <c r="CY37" s="306">
        <v>0</v>
      </c>
      <c r="CZ37" s="306">
        <v>0</v>
      </c>
      <c r="DA37" s="306">
        <v>0</v>
      </c>
      <c r="DB37" s="499"/>
      <c r="DC37" s="306"/>
      <c r="DD37" s="306"/>
      <c r="DE37" s="303"/>
      <c r="DF37" s="306"/>
    </row>
    <row r="38" spans="1:115" ht="15.75" customHeight="1" x14ac:dyDescent="0.45">
      <c r="A38" s="371" t="s">
        <v>29</v>
      </c>
      <c r="B38" s="457" t="s">
        <v>2518</v>
      </c>
      <c r="C38" s="458" t="s">
        <v>2540</v>
      </c>
      <c r="D38" s="371"/>
      <c r="E38" s="371" t="s">
        <v>91</v>
      </c>
      <c r="F38" s="371"/>
      <c r="G38" s="371" t="s">
        <v>454</v>
      </c>
      <c r="H38" s="371" t="s">
        <v>56</v>
      </c>
      <c r="I38" s="371" t="s">
        <v>173</v>
      </c>
      <c r="J38" s="371" t="s">
        <v>471</v>
      </c>
      <c r="K38" s="306" t="s">
        <v>233</v>
      </c>
      <c r="L38" s="371" t="s">
        <v>272</v>
      </c>
      <c r="M38" s="371"/>
      <c r="N38" s="371" t="s">
        <v>300</v>
      </c>
      <c r="O38" s="494" t="s">
        <v>2541</v>
      </c>
      <c r="P38" s="459" t="s">
        <v>2542</v>
      </c>
      <c r="Q38" s="348">
        <v>0</v>
      </c>
      <c r="R38" s="348">
        <v>0</v>
      </c>
      <c r="S38" s="348">
        <v>0</v>
      </c>
      <c r="T38" s="348">
        <v>0</v>
      </c>
      <c r="U38" s="348">
        <v>0</v>
      </c>
      <c r="V38" s="348">
        <v>0</v>
      </c>
      <c r="W38" s="348">
        <v>0</v>
      </c>
      <c r="X38" s="348">
        <v>0</v>
      </c>
      <c r="Y38" s="348"/>
      <c r="Z38" s="460">
        <v>0</v>
      </c>
      <c r="AA38" s="461">
        <v>0</v>
      </c>
      <c r="AB38" s="461">
        <v>0</v>
      </c>
      <c r="AC38" s="461">
        <v>0</v>
      </c>
      <c r="AD38" s="461">
        <v>0</v>
      </c>
      <c r="AE38" s="461">
        <v>0</v>
      </c>
      <c r="AF38" s="461">
        <v>0</v>
      </c>
      <c r="AG38" s="461">
        <v>0</v>
      </c>
      <c r="AH38" s="461">
        <v>0</v>
      </c>
      <c r="AI38" s="461">
        <v>0</v>
      </c>
      <c r="AJ38" s="461">
        <v>0</v>
      </c>
      <c r="AK38" s="461">
        <v>0</v>
      </c>
      <c r="AL38" s="461">
        <v>0</v>
      </c>
      <c r="AM38" s="461">
        <v>0</v>
      </c>
      <c r="AN38" s="462">
        <v>0</v>
      </c>
      <c r="AO38" s="462">
        <v>0</v>
      </c>
      <c r="AP38" s="462">
        <v>0</v>
      </c>
      <c r="AQ38" s="344">
        <v>1</v>
      </c>
      <c r="AR38" s="344">
        <v>1</v>
      </c>
      <c r="AS38" s="344">
        <v>1</v>
      </c>
      <c r="AT38" s="462">
        <v>0</v>
      </c>
      <c r="AU38" s="462">
        <v>0</v>
      </c>
      <c r="AV38" s="462">
        <v>0</v>
      </c>
      <c r="AW38" s="344">
        <v>1</v>
      </c>
      <c r="AX38" s="462">
        <v>0</v>
      </c>
      <c r="AY38" s="344">
        <v>1</v>
      </c>
      <c r="AZ38" s="462">
        <v>0</v>
      </c>
      <c r="BA38" s="462">
        <v>0</v>
      </c>
      <c r="BB38" s="462">
        <v>0</v>
      </c>
      <c r="BC38" s="462">
        <v>0</v>
      </c>
      <c r="BD38" s="351">
        <v>0</v>
      </c>
      <c r="BE38" s="351">
        <v>0</v>
      </c>
      <c r="BF38" s="351">
        <v>0</v>
      </c>
      <c r="BG38" s="351">
        <v>0</v>
      </c>
      <c r="BH38" s="351">
        <v>0</v>
      </c>
      <c r="BI38" s="351">
        <v>0</v>
      </c>
      <c r="BJ38" s="351">
        <v>0</v>
      </c>
      <c r="BK38" s="351">
        <v>0</v>
      </c>
      <c r="BL38" s="351">
        <v>0</v>
      </c>
      <c r="BM38" s="351">
        <v>0</v>
      </c>
      <c r="BN38" s="351">
        <v>0</v>
      </c>
      <c r="BO38" s="351">
        <v>0</v>
      </c>
      <c r="BP38" s="463">
        <v>0</v>
      </c>
      <c r="BQ38" s="463">
        <v>0</v>
      </c>
      <c r="BR38" s="470">
        <v>1</v>
      </c>
      <c r="BS38" s="470">
        <v>1</v>
      </c>
      <c r="BT38" s="353">
        <v>0</v>
      </c>
      <c r="BU38" s="353">
        <v>0</v>
      </c>
      <c r="BV38" s="470">
        <v>1</v>
      </c>
      <c r="BW38" s="353">
        <v>0</v>
      </c>
      <c r="BX38" s="353">
        <v>0</v>
      </c>
      <c r="BY38" s="353">
        <v>0</v>
      </c>
      <c r="BZ38" s="353">
        <v>0</v>
      </c>
      <c r="CA38" s="353">
        <v>0</v>
      </c>
      <c r="CB38" s="471">
        <v>0</v>
      </c>
      <c r="CC38" s="464">
        <v>0</v>
      </c>
      <c r="CD38" s="464">
        <v>0</v>
      </c>
      <c r="CE38" s="464">
        <v>0</v>
      </c>
      <c r="CF38" s="464">
        <v>0</v>
      </c>
      <c r="CG38" s="464">
        <v>0</v>
      </c>
      <c r="CH38" s="464">
        <v>0</v>
      </c>
      <c r="CI38" s="464">
        <v>0</v>
      </c>
      <c r="CJ38" s="464">
        <v>0</v>
      </c>
      <c r="CK38" s="464">
        <v>0</v>
      </c>
      <c r="CL38" s="464">
        <v>0</v>
      </c>
      <c r="CM38" s="464">
        <v>0</v>
      </c>
      <c r="CN38" s="464">
        <v>0</v>
      </c>
      <c r="CO38" s="464">
        <v>0</v>
      </c>
      <c r="CP38" s="464">
        <v>0</v>
      </c>
      <c r="CQ38" s="464">
        <v>0</v>
      </c>
      <c r="CR38" s="464">
        <v>0</v>
      </c>
      <c r="CS38" s="464">
        <v>0</v>
      </c>
      <c r="CT38" s="464">
        <v>0</v>
      </c>
      <c r="CU38" s="464">
        <v>0</v>
      </c>
      <c r="CV38" s="465">
        <v>0</v>
      </c>
      <c r="CW38" s="306">
        <f t="shared" si="1"/>
        <v>8</v>
      </c>
      <c r="CX38" s="306">
        <v>1</v>
      </c>
      <c r="CY38" s="306">
        <v>0</v>
      </c>
      <c r="CZ38" s="306">
        <v>0</v>
      </c>
      <c r="DA38" s="306">
        <v>1</v>
      </c>
      <c r="DB38" s="499"/>
      <c r="DC38" s="306"/>
      <c r="DD38" s="306"/>
      <c r="DE38" s="303"/>
      <c r="DF38" s="306"/>
    </row>
    <row r="39" spans="1:115" ht="15.75" customHeight="1" x14ac:dyDescent="0.45">
      <c r="A39" s="371" t="s">
        <v>29</v>
      </c>
      <c r="B39" s="457" t="s">
        <v>2518</v>
      </c>
      <c r="C39" s="458" t="s">
        <v>7516</v>
      </c>
      <c r="D39" s="371"/>
      <c r="E39" s="371" t="s">
        <v>91</v>
      </c>
      <c r="F39" s="371" t="s">
        <v>95</v>
      </c>
      <c r="G39" s="371" t="s">
        <v>454</v>
      </c>
      <c r="H39" s="371" t="s">
        <v>56</v>
      </c>
      <c r="I39" s="371" t="s">
        <v>173</v>
      </c>
      <c r="J39" s="371" t="s">
        <v>471</v>
      </c>
      <c r="K39" s="306" t="s">
        <v>233</v>
      </c>
      <c r="L39" s="371" t="s">
        <v>272</v>
      </c>
      <c r="M39" s="371"/>
      <c r="N39" s="371" t="s">
        <v>33</v>
      </c>
      <c r="O39" s="371" t="s">
        <v>759</v>
      </c>
      <c r="P39" s="459" t="s">
        <v>760</v>
      </c>
      <c r="Q39" s="348">
        <v>0</v>
      </c>
      <c r="R39" s="348">
        <v>0</v>
      </c>
      <c r="S39" s="348">
        <v>0</v>
      </c>
      <c r="T39" s="348">
        <v>0</v>
      </c>
      <c r="U39" s="348">
        <v>0</v>
      </c>
      <c r="V39" s="348">
        <v>0</v>
      </c>
      <c r="W39" s="348">
        <v>0</v>
      </c>
      <c r="X39" s="348">
        <v>0</v>
      </c>
      <c r="Y39" s="348"/>
      <c r="Z39" s="460">
        <v>0</v>
      </c>
      <c r="AA39" s="461">
        <v>0</v>
      </c>
      <c r="AB39" s="461">
        <v>0</v>
      </c>
      <c r="AC39" s="461">
        <v>0</v>
      </c>
      <c r="AD39" s="461">
        <v>0</v>
      </c>
      <c r="AE39" s="461">
        <v>0</v>
      </c>
      <c r="AF39" s="461">
        <v>0</v>
      </c>
      <c r="AG39" s="461">
        <v>0</v>
      </c>
      <c r="AH39" s="461">
        <v>0</v>
      </c>
      <c r="AI39" s="461">
        <v>0</v>
      </c>
      <c r="AJ39" s="461">
        <v>0</v>
      </c>
      <c r="AK39" s="461">
        <v>0</v>
      </c>
      <c r="AL39" s="461">
        <v>0</v>
      </c>
      <c r="AM39" s="461">
        <v>0</v>
      </c>
      <c r="AN39" s="462">
        <v>0</v>
      </c>
      <c r="AO39" s="462">
        <v>0</v>
      </c>
      <c r="AP39" s="462">
        <v>0</v>
      </c>
      <c r="AQ39" s="344">
        <v>1</v>
      </c>
      <c r="AR39" s="462">
        <v>0</v>
      </c>
      <c r="AS39" s="462">
        <v>0</v>
      </c>
      <c r="AT39" s="462">
        <v>0</v>
      </c>
      <c r="AU39" s="462">
        <v>0</v>
      </c>
      <c r="AV39" s="462">
        <v>0</v>
      </c>
      <c r="AW39" s="462">
        <v>0</v>
      </c>
      <c r="AX39" s="462">
        <v>0</v>
      </c>
      <c r="AY39" s="462">
        <v>0</v>
      </c>
      <c r="AZ39" s="462">
        <v>0</v>
      </c>
      <c r="BA39" s="462">
        <v>0</v>
      </c>
      <c r="BB39" s="462">
        <v>0</v>
      </c>
      <c r="BC39" s="462">
        <v>0</v>
      </c>
      <c r="BD39" s="351">
        <v>0</v>
      </c>
      <c r="BE39" s="351">
        <v>0</v>
      </c>
      <c r="BF39" s="351">
        <v>0</v>
      </c>
      <c r="BG39" s="351">
        <v>0</v>
      </c>
      <c r="BH39" s="351">
        <v>0</v>
      </c>
      <c r="BI39" s="351">
        <v>0</v>
      </c>
      <c r="BJ39" s="351">
        <v>0</v>
      </c>
      <c r="BK39" s="351">
        <v>0</v>
      </c>
      <c r="BL39" s="351">
        <v>0</v>
      </c>
      <c r="BM39" s="351">
        <v>0</v>
      </c>
      <c r="BN39" s="351">
        <v>0</v>
      </c>
      <c r="BO39" s="351">
        <v>0</v>
      </c>
      <c r="BP39" s="463">
        <v>0</v>
      </c>
      <c r="BQ39" s="463">
        <v>0</v>
      </c>
      <c r="BR39" s="353">
        <v>0</v>
      </c>
      <c r="BS39" s="353">
        <v>0</v>
      </c>
      <c r="BT39" s="353">
        <v>0</v>
      </c>
      <c r="BU39" s="353">
        <v>0</v>
      </c>
      <c r="BV39" s="353">
        <v>0</v>
      </c>
      <c r="BW39" s="353">
        <v>0</v>
      </c>
      <c r="BX39" s="353">
        <v>0</v>
      </c>
      <c r="BY39" s="353">
        <v>0</v>
      </c>
      <c r="BZ39" s="353">
        <v>0</v>
      </c>
      <c r="CA39" s="353">
        <v>0</v>
      </c>
      <c r="CB39" s="471">
        <v>0</v>
      </c>
      <c r="CC39" s="464">
        <v>0</v>
      </c>
      <c r="CD39" s="464">
        <v>0</v>
      </c>
      <c r="CE39" s="464">
        <v>0</v>
      </c>
      <c r="CF39" s="464">
        <v>0</v>
      </c>
      <c r="CG39" s="464">
        <v>0</v>
      </c>
      <c r="CH39" s="464">
        <v>0</v>
      </c>
      <c r="CI39" s="464">
        <v>0</v>
      </c>
      <c r="CJ39" s="464">
        <v>0</v>
      </c>
      <c r="CK39" s="464">
        <v>0</v>
      </c>
      <c r="CL39" s="464">
        <v>0</v>
      </c>
      <c r="CM39" s="464">
        <v>0</v>
      </c>
      <c r="CN39" s="464">
        <v>0</v>
      </c>
      <c r="CO39" s="464">
        <v>0</v>
      </c>
      <c r="CP39" s="464">
        <v>0</v>
      </c>
      <c r="CQ39" s="464">
        <v>0</v>
      </c>
      <c r="CR39" s="464">
        <v>0</v>
      </c>
      <c r="CS39" s="464">
        <v>0</v>
      </c>
      <c r="CT39" s="464">
        <v>0</v>
      </c>
      <c r="CU39" s="464">
        <v>0</v>
      </c>
      <c r="CV39" s="465">
        <v>0</v>
      </c>
      <c r="CW39" s="306">
        <f t="shared" si="1"/>
        <v>1</v>
      </c>
      <c r="CX39" s="306">
        <v>1</v>
      </c>
      <c r="CY39" s="306">
        <v>0</v>
      </c>
      <c r="CZ39" s="306">
        <v>0</v>
      </c>
      <c r="DA39" s="306">
        <v>0</v>
      </c>
      <c r="DB39" s="499"/>
      <c r="DC39" s="306"/>
      <c r="DD39" s="306"/>
      <c r="DE39" s="303"/>
      <c r="DF39" s="306"/>
    </row>
    <row r="40" spans="1:115" ht="15.75" customHeight="1" x14ac:dyDescent="0.45">
      <c r="A40" s="371" t="s">
        <v>29</v>
      </c>
      <c r="B40" s="457" t="s">
        <v>2518</v>
      </c>
      <c r="C40" s="458" t="s">
        <v>2547</v>
      </c>
      <c r="D40" s="371"/>
      <c r="E40" s="371" t="s">
        <v>122</v>
      </c>
      <c r="F40" s="371"/>
      <c r="G40" s="371" t="s">
        <v>454</v>
      </c>
      <c r="H40" s="371" t="s">
        <v>19</v>
      </c>
      <c r="I40" s="371" t="s">
        <v>221</v>
      </c>
      <c r="J40" s="371" t="s">
        <v>269</v>
      </c>
      <c r="K40" s="306" t="s">
        <v>233</v>
      </c>
      <c r="L40" s="371" t="s">
        <v>272</v>
      </c>
      <c r="M40" s="371"/>
      <c r="N40" s="371" t="s">
        <v>296</v>
      </c>
      <c r="O40" s="371"/>
      <c r="P40" s="459" t="s">
        <v>768</v>
      </c>
      <c r="Q40" s="348">
        <v>0</v>
      </c>
      <c r="R40" s="348">
        <v>0</v>
      </c>
      <c r="S40" s="348">
        <v>0</v>
      </c>
      <c r="T40" s="348">
        <v>0</v>
      </c>
      <c r="U40" s="348">
        <v>0</v>
      </c>
      <c r="V40" s="348">
        <v>0</v>
      </c>
      <c r="W40" s="348">
        <v>0</v>
      </c>
      <c r="X40" s="348">
        <v>0</v>
      </c>
      <c r="Y40" s="348"/>
      <c r="Z40" s="460">
        <v>0</v>
      </c>
      <c r="AA40" s="461">
        <v>0</v>
      </c>
      <c r="AB40" s="461">
        <v>0</v>
      </c>
      <c r="AC40" s="461">
        <v>0</v>
      </c>
      <c r="AD40" s="461">
        <v>0</v>
      </c>
      <c r="AE40" s="461">
        <v>0</v>
      </c>
      <c r="AF40" s="461">
        <v>0</v>
      </c>
      <c r="AG40" s="461">
        <v>0</v>
      </c>
      <c r="AH40" s="461">
        <v>0</v>
      </c>
      <c r="AI40" s="461">
        <v>0</v>
      </c>
      <c r="AJ40" s="461">
        <v>0</v>
      </c>
      <c r="AK40" s="461">
        <v>0</v>
      </c>
      <c r="AL40" s="461">
        <v>0</v>
      </c>
      <c r="AM40" s="461">
        <v>0</v>
      </c>
      <c r="AN40" s="462">
        <v>0</v>
      </c>
      <c r="AO40" s="462">
        <v>0</v>
      </c>
      <c r="AP40" s="462">
        <v>0</v>
      </c>
      <c r="AQ40" s="344">
        <v>1</v>
      </c>
      <c r="AR40" s="462">
        <v>0</v>
      </c>
      <c r="AS40" s="462">
        <v>0</v>
      </c>
      <c r="AT40" s="462">
        <v>0</v>
      </c>
      <c r="AU40" s="462">
        <v>0</v>
      </c>
      <c r="AV40" s="462">
        <v>0</v>
      </c>
      <c r="AW40" s="462">
        <v>0</v>
      </c>
      <c r="AX40" s="462">
        <v>0</v>
      </c>
      <c r="AY40" s="462">
        <v>0</v>
      </c>
      <c r="AZ40" s="462">
        <v>0</v>
      </c>
      <c r="BA40" s="462">
        <v>0</v>
      </c>
      <c r="BB40" s="462">
        <v>0</v>
      </c>
      <c r="BC40" s="462">
        <v>0</v>
      </c>
      <c r="BD40" s="351">
        <v>0</v>
      </c>
      <c r="BE40" s="351">
        <v>0</v>
      </c>
      <c r="BF40" s="351">
        <v>0</v>
      </c>
      <c r="BG40" s="351">
        <v>0</v>
      </c>
      <c r="BH40" s="351">
        <v>0</v>
      </c>
      <c r="BI40" s="351">
        <v>0</v>
      </c>
      <c r="BJ40" s="351">
        <v>0</v>
      </c>
      <c r="BK40" s="351">
        <v>0</v>
      </c>
      <c r="BL40" s="351">
        <v>0</v>
      </c>
      <c r="BM40" s="351">
        <v>0</v>
      </c>
      <c r="BN40" s="351">
        <v>0</v>
      </c>
      <c r="BO40" s="351">
        <v>0</v>
      </c>
      <c r="BP40" s="463">
        <v>0</v>
      </c>
      <c r="BQ40" s="463">
        <v>0</v>
      </c>
      <c r="BR40" s="353">
        <v>0</v>
      </c>
      <c r="BS40" s="353">
        <v>0</v>
      </c>
      <c r="BT40" s="353">
        <v>0</v>
      </c>
      <c r="BU40" s="353">
        <v>0</v>
      </c>
      <c r="BV40" s="353">
        <v>0</v>
      </c>
      <c r="BW40" s="353">
        <v>0</v>
      </c>
      <c r="BX40" s="353">
        <v>0</v>
      </c>
      <c r="BY40" s="353">
        <v>0</v>
      </c>
      <c r="BZ40" s="353">
        <v>0</v>
      </c>
      <c r="CA40" s="353">
        <v>0</v>
      </c>
      <c r="CB40" s="471">
        <v>0</v>
      </c>
      <c r="CC40" s="464">
        <v>0</v>
      </c>
      <c r="CD40" s="464">
        <v>0</v>
      </c>
      <c r="CE40" s="464">
        <v>0</v>
      </c>
      <c r="CF40" s="464">
        <v>0</v>
      </c>
      <c r="CG40" s="464">
        <v>0</v>
      </c>
      <c r="CH40" s="464">
        <v>0</v>
      </c>
      <c r="CI40" s="464">
        <v>0</v>
      </c>
      <c r="CJ40" s="464">
        <v>0</v>
      </c>
      <c r="CK40" s="464">
        <v>0</v>
      </c>
      <c r="CL40" s="464">
        <v>0</v>
      </c>
      <c r="CM40" s="464">
        <v>0</v>
      </c>
      <c r="CN40" s="464">
        <v>0</v>
      </c>
      <c r="CO40" s="464">
        <v>0</v>
      </c>
      <c r="CP40" s="464">
        <v>0</v>
      </c>
      <c r="CQ40" s="464">
        <v>0</v>
      </c>
      <c r="CR40" s="464">
        <v>0</v>
      </c>
      <c r="CS40" s="464">
        <v>0</v>
      </c>
      <c r="CT40" s="464">
        <v>0</v>
      </c>
      <c r="CU40" s="464">
        <v>0</v>
      </c>
      <c r="CV40" s="465">
        <v>0</v>
      </c>
      <c r="CW40" s="306">
        <f t="shared" si="1"/>
        <v>1</v>
      </c>
      <c r="CX40" s="306">
        <v>1</v>
      </c>
      <c r="CY40" s="306">
        <v>0</v>
      </c>
      <c r="CZ40" s="306">
        <v>0</v>
      </c>
      <c r="DA40" s="306">
        <v>0</v>
      </c>
      <c r="DB40" s="499"/>
      <c r="DC40" s="306"/>
      <c r="DD40" s="306"/>
      <c r="DE40" s="303"/>
      <c r="DF40" s="306"/>
    </row>
    <row r="41" spans="1:115" ht="15.75" customHeight="1" x14ac:dyDescent="0.45">
      <c r="A41" s="371" t="s">
        <v>29</v>
      </c>
      <c r="B41" s="457" t="s">
        <v>2518</v>
      </c>
      <c r="C41" s="498" t="s">
        <v>2549</v>
      </c>
      <c r="D41" s="371"/>
      <c r="E41" s="371" t="s">
        <v>122</v>
      </c>
      <c r="F41" s="371"/>
      <c r="G41" s="371" t="s">
        <v>454</v>
      </c>
      <c r="H41" s="371" t="s">
        <v>106</v>
      </c>
      <c r="I41" s="371" t="s">
        <v>221</v>
      </c>
      <c r="J41" s="371" t="s">
        <v>269</v>
      </c>
      <c r="K41" s="371" t="s">
        <v>232</v>
      </c>
      <c r="L41" s="371" t="s">
        <v>272</v>
      </c>
      <c r="M41" s="371"/>
      <c r="N41" s="371" t="s">
        <v>41</v>
      </c>
      <c r="O41" s="371"/>
      <c r="P41" s="459" t="s">
        <v>768</v>
      </c>
      <c r="Q41" s="348">
        <v>0</v>
      </c>
      <c r="R41" s="348">
        <v>0</v>
      </c>
      <c r="S41" s="348">
        <v>0</v>
      </c>
      <c r="T41" s="348">
        <v>0</v>
      </c>
      <c r="U41" s="348">
        <v>0</v>
      </c>
      <c r="V41" s="348">
        <v>0</v>
      </c>
      <c r="W41" s="348">
        <v>0</v>
      </c>
      <c r="X41" s="348">
        <v>0</v>
      </c>
      <c r="Y41" s="348"/>
      <c r="Z41" s="460">
        <v>0</v>
      </c>
      <c r="AA41" s="461">
        <v>0</v>
      </c>
      <c r="AB41" s="461">
        <v>0</v>
      </c>
      <c r="AC41" s="461">
        <v>0</v>
      </c>
      <c r="AD41" s="461">
        <v>0</v>
      </c>
      <c r="AE41" s="461">
        <v>0</v>
      </c>
      <c r="AF41" s="461">
        <v>0</v>
      </c>
      <c r="AG41" s="461">
        <v>0</v>
      </c>
      <c r="AH41" s="461">
        <v>0</v>
      </c>
      <c r="AI41" s="461">
        <v>0</v>
      </c>
      <c r="AJ41" s="461">
        <v>0</v>
      </c>
      <c r="AK41" s="461">
        <v>0</v>
      </c>
      <c r="AL41" s="461">
        <v>0</v>
      </c>
      <c r="AM41" s="461">
        <v>0</v>
      </c>
      <c r="AN41" s="462">
        <v>0</v>
      </c>
      <c r="AO41" s="462">
        <v>0</v>
      </c>
      <c r="AP41" s="462">
        <v>0</v>
      </c>
      <c r="AQ41" s="344">
        <v>1</v>
      </c>
      <c r="AR41" s="462">
        <v>0</v>
      </c>
      <c r="AS41" s="462">
        <v>0</v>
      </c>
      <c r="AT41" s="462">
        <v>0</v>
      </c>
      <c r="AU41" s="462">
        <v>0</v>
      </c>
      <c r="AV41" s="462">
        <v>0</v>
      </c>
      <c r="AW41" s="462">
        <v>0</v>
      </c>
      <c r="AX41" s="462">
        <v>0</v>
      </c>
      <c r="AY41" s="462">
        <v>0</v>
      </c>
      <c r="AZ41" s="462">
        <v>0</v>
      </c>
      <c r="BA41" s="462">
        <v>0</v>
      </c>
      <c r="BB41" s="462">
        <v>0</v>
      </c>
      <c r="BC41" s="462">
        <v>0</v>
      </c>
      <c r="BD41" s="351">
        <v>0</v>
      </c>
      <c r="BE41" s="351">
        <v>0</v>
      </c>
      <c r="BF41" s="351">
        <v>0</v>
      </c>
      <c r="BG41" s="351">
        <v>0</v>
      </c>
      <c r="BH41" s="351">
        <v>0</v>
      </c>
      <c r="BI41" s="351">
        <v>0</v>
      </c>
      <c r="BJ41" s="351">
        <v>0</v>
      </c>
      <c r="BK41" s="351">
        <v>0</v>
      </c>
      <c r="BL41" s="351">
        <v>0</v>
      </c>
      <c r="BM41" s="351">
        <v>0</v>
      </c>
      <c r="BN41" s="351">
        <v>0</v>
      </c>
      <c r="BO41" s="351">
        <v>0</v>
      </c>
      <c r="BP41" s="463">
        <v>0</v>
      </c>
      <c r="BQ41" s="463">
        <v>0</v>
      </c>
      <c r="BR41" s="353">
        <v>0</v>
      </c>
      <c r="BS41" s="353">
        <v>0</v>
      </c>
      <c r="BT41" s="353">
        <v>0</v>
      </c>
      <c r="BU41" s="353">
        <v>0</v>
      </c>
      <c r="BV41" s="353">
        <v>0</v>
      </c>
      <c r="BW41" s="353">
        <v>0</v>
      </c>
      <c r="BX41" s="353">
        <v>0</v>
      </c>
      <c r="BY41" s="353">
        <v>0</v>
      </c>
      <c r="BZ41" s="353">
        <v>0</v>
      </c>
      <c r="CA41" s="353">
        <v>0</v>
      </c>
      <c r="CB41" s="471">
        <v>0</v>
      </c>
      <c r="CC41" s="464">
        <v>0</v>
      </c>
      <c r="CD41" s="464">
        <v>0</v>
      </c>
      <c r="CE41" s="464">
        <v>0</v>
      </c>
      <c r="CF41" s="464">
        <v>0</v>
      </c>
      <c r="CG41" s="464">
        <v>0</v>
      </c>
      <c r="CH41" s="464">
        <v>0</v>
      </c>
      <c r="CI41" s="464">
        <v>0</v>
      </c>
      <c r="CJ41" s="464">
        <v>0</v>
      </c>
      <c r="CK41" s="464">
        <v>0</v>
      </c>
      <c r="CL41" s="464">
        <v>0</v>
      </c>
      <c r="CM41" s="464">
        <v>0</v>
      </c>
      <c r="CN41" s="464">
        <v>0</v>
      </c>
      <c r="CO41" s="464">
        <v>0</v>
      </c>
      <c r="CP41" s="464">
        <v>0</v>
      </c>
      <c r="CQ41" s="464">
        <v>0</v>
      </c>
      <c r="CR41" s="464">
        <v>0</v>
      </c>
      <c r="CS41" s="464">
        <v>0</v>
      </c>
      <c r="CT41" s="464">
        <v>0</v>
      </c>
      <c r="CU41" s="464">
        <v>0</v>
      </c>
      <c r="CV41" s="465">
        <v>0</v>
      </c>
      <c r="CW41" s="306">
        <f t="shared" si="1"/>
        <v>1</v>
      </c>
      <c r="CX41" s="306">
        <v>1</v>
      </c>
      <c r="CY41" s="306">
        <v>0</v>
      </c>
      <c r="CZ41" s="306">
        <v>0</v>
      </c>
      <c r="DA41" s="306">
        <v>0</v>
      </c>
      <c r="DB41" s="499"/>
      <c r="DC41" s="306"/>
      <c r="DD41" s="306"/>
      <c r="DE41" s="303"/>
      <c r="DF41" s="306"/>
    </row>
    <row r="42" spans="1:115" ht="15.75" customHeight="1" x14ac:dyDescent="0.45">
      <c r="A42" s="371" t="s">
        <v>29</v>
      </c>
      <c r="B42" s="457" t="s">
        <v>2518</v>
      </c>
      <c r="C42" s="498" t="s">
        <v>2551</v>
      </c>
      <c r="D42" s="371"/>
      <c r="E42" s="371" t="s">
        <v>91</v>
      </c>
      <c r="F42" s="371"/>
      <c r="G42" s="371" t="s">
        <v>454</v>
      </c>
      <c r="H42" s="371" t="s">
        <v>16</v>
      </c>
      <c r="I42" s="371" t="s">
        <v>221</v>
      </c>
      <c r="J42" s="371" t="s">
        <v>471</v>
      </c>
      <c r="K42" s="306" t="s">
        <v>233</v>
      </c>
      <c r="L42" s="371" t="s">
        <v>272</v>
      </c>
      <c r="M42" s="371"/>
      <c r="N42" s="371" t="s">
        <v>300</v>
      </c>
      <c r="O42" s="501" t="s">
        <v>2552</v>
      </c>
      <c r="P42" s="459" t="s">
        <v>2553</v>
      </c>
      <c r="Q42" s="348">
        <v>0</v>
      </c>
      <c r="R42" s="348">
        <v>0</v>
      </c>
      <c r="S42" s="348">
        <v>0</v>
      </c>
      <c r="T42" s="348">
        <v>0</v>
      </c>
      <c r="U42" s="348">
        <v>0</v>
      </c>
      <c r="V42" s="348">
        <v>0</v>
      </c>
      <c r="W42" s="348">
        <v>0</v>
      </c>
      <c r="X42" s="348">
        <v>0</v>
      </c>
      <c r="Y42" s="348"/>
      <c r="Z42" s="460">
        <v>0</v>
      </c>
      <c r="AA42" s="461">
        <v>0</v>
      </c>
      <c r="AB42" s="461">
        <v>0</v>
      </c>
      <c r="AC42" s="461">
        <v>0</v>
      </c>
      <c r="AD42" s="461">
        <v>0</v>
      </c>
      <c r="AE42" s="461">
        <v>0</v>
      </c>
      <c r="AF42" s="461">
        <v>0</v>
      </c>
      <c r="AG42" s="461">
        <v>0</v>
      </c>
      <c r="AH42" s="461">
        <v>0</v>
      </c>
      <c r="AI42" s="461">
        <v>0</v>
      </c>
      <c r="AJ42" s="461">
        <v>0</v>
      </c>
      <c r="AK42" s="461">
        <v>0</v>
      </c>
      <c r="AL42" s="461">
        <v>0</v>
      </c>
      <c r="AM42" s="461">
        <v>0</v>
      </c>
      <c r="AN42" s="462">
        <v>0</v>
      </c>
      <c r="AO42" s="462">
        <v>0</v>
      </c>
      <c r="AP42" s="344">
        <v>1</v>
      </c>
      <c r="AQ42" s="344">
        <v>1</v>
      </c>
      <c r="AR42" s="462">
        <v>0</v>
      </c>
      <c r="AS42" s="462">
        <v>0</v>
      </c>
      <c r="AT42" s="462">
        <v>0</v>
      </c>
      <c r="AU42" s="462">
        <v>0</v>
      </c>
      <c r="AV42" s="462">
        <v>0</v>
      </c>
      <c r="AW42" s="462">
        <v>0</v>
      </c>
      <c r="AX42" s="462">
        <v>0</v>
      </c>
      <c r="AY42" s="462">
        <v>0</v>
      </c>
      <c r="AZ42" s="462">
        <v>0</v>
      </c>
      <c r="BA42" s="462">
        <v>0</v>
      </c>
      <c r="BB42" s="462">
        <v>0</v>
      </c>
      <c r="BC42" s="462">
        <v>0</v>
      </c>
      <c r="BD42" s="351">
        <v>0</v>
      </c>
      <c r="BE42" s="351">
        <v>0</v>
      </c>
      <c r="BF42" s="351">
        <v>0</v>
      </c>
      <c r="BG42" s="351">
        <v>0</v>
      </c>
      <c r="BH42" s="351">
        <v>0</v>
      </c>
      <c r="BI42" s="351">
        <v>0</v>
      </c>
      <c r="BJ42" s="351">
        <v>0</v>
      </c>
      <c r="BK42" s="351">
        <v>0</v>
      </c>
      <c r="BL42" s="351">
        <v>0</v>
      </c>
      <c r="BM42" s="351">
        <v>0</v>
      </c>
      <c r="BN42" s="351">
        <v>0</v>
      </c>
      <c r="BO42" s="351">
        <v>0</v>
      </c>
      <c r="BP42" s="463">
        <v>0</v>
      </c>
      <c r="BQ42" s="463">
        <v>0</v>
      </c>
      <c r="BR42" s="353">
        <v>0</v>
      </c>
      <c r="BS42" s="353">
        <v>0</v>
      </c>
      <c r="BT42" s="353">
        <v>0</v>
      </c>
      <c r="BU42" s="353">
        <v>0</v>
      </c>
      <c r="BV42" s="353">
        <v>0</v>
      </c>
      <c r="BW42" s="353">
        <v>0</v>
      </c>
      <c r="BX42" s="353">
        <v>0</v>
      </c>
      <c r="BY42" s="353">
        <v>0</v>
      </c>
      <c r="BZ42" s="353">
        <v>0</v>
      </c>
      <c r="CA42" s="353">
        <v>0</v>
      </c>
      <c r="CB42" s="471">
        <v>0</v>
      </c>
      <c r="CC42" s="464">
        <v>0</v>
      </c>
      <c r="CD42" s="464">
        <v>0</v>
      </c>
      <c r="CE42" s="464">
        <v>0</v>
      </c>
      <c r="CF42" s="464">
        <v>0</v>
      </c>
      <c r="CG42" s="464">
        <v>0</v>
      </c>
      <c r="CH42" s="464">
        <v>0</v>
      </c>
      <c r="CI42" s="464">
        <v>0</v>
      </c>
      <c r="CJ42" s="464">
        <v>0</v>
      </c>
      <c r="CK42" s="464">
        <v>0</v>
      </c>
      <c r="CL42" s="464">
        <v>0</v>
      </c>
      <c r="CM42" s="464">
        <v>0</v>
      </c>
      <c r="CN42" s="464">
        <v>0</v>
      </c>
      <c r="CO42" s="464">
        <v>0</v>
      </c>
      <c r="CP42" s="464">
        <v>0</v>
      </c>
      <c r="CQ42" s="464">
        <v>0</v>
      </c>
      <c r="CR42" s="464">
        <v>0</v>
      </c>
      <c r="CS42" s="464">
        <v>0</v>
      </c>
      <c r="CT42" s="464">
        <v>0</v>
      </c>
      <c r="CU42" s="464">
        <v>0</v>
      </c>
      <c r="CV42" s="465">
        <v>0</v>
      </c>
      <c r="CW42" s="306">
        <f t="shared" si="1"/>
        <v>2</v>
      </c>
      <c r="CX42" s="306">
        <v>1</v>
      </c>
      <c r="CY42" s="306">
        <v>0</v>
      </c>
      <c r="CZ42" s="306">
        <v>0</v>
      </c>
      <c r="DA42" s="306">
        <v>0</v>
      </c>
      <c r="DB42" s="499"/>
      <c r="DC42" s="306"/>
      <c r="DD42" s="306"/>
      <c r="DE42" s="303"/>
      <c r="DF42" s="306"/>
    </row>
    <row r="43" spans="1:115" ht="15.75" customHeight="1" x14ac:dyDescent="0.45">
      <c r="A43" s="371" t="s">
        <v>29</v>
      </c>
      <c r="B43" s="457" t="s">
        <v>2518</v>
      </c>
      <c r="C43" s="502" t="s">
        <v>8069</v>
      </c>
      <c r="D43" s="371"/>
      <c r="E43" s="371" t="s">
        <v>122</v>
      </c>
      <c r="F43" s="371"/>
      <c r="G43" s="371" t="s">
        <v>454</v>
      </c>
      <c r="H43" s="371" t="s">
        <v>41</v>
      </c>
      <c r="I43" s="371" t="s">
        <v>41</v>
      </c>
      <c r="J43" s="371" t="s">
        <v>41</v>
      </c>
      <c r="K43" s="371" t="s">
        <v>41</v>
      </c>
      <c r="L43" s="371" t="s">
        <v>41</v>
      </c>
      <c r="M43" s="371"/>
      <c r="N43" s="371" t="s">
        <v>41</v>
      </c>
      <c r="O43" s="371"/>
      <c r="P43" s="459" t="s">
        <v>768</v>
      </c>
      <c r="Q43" s="348">
        <v>0</v>
      </c>
      <c r="R43" s="348">
        <v>0</v>
      </c>
      <c r="S43" s="348">
        <v>0</v>
      </c>
      <c r="T43" s="348">
        <v>0</v>
      </c>
      <c r="U43" s="348">
        <v>0</v>
      </c>
      <c r="V43" s="348">
        <v>0</v>
      </c>
      <c r="W43" s="348">
        <v>0</v>
      </c>
      <c r="X43" s="348">
        <v>0</v>
      </c>
      <c r="Y43" s="348"/>
      <c r="Z43" s="460">
        <v>0</v>
      </c>
      <c r="AA43" s="461">
        <v>0</v>
      </c>
      <c r="AB43" s="461">
        <v>0</v>
      </c>
      <c r="AC43" s="461">
        <v>0</v>
      </c>
      <c r="AD43" s="461">
        <v>0</v>
      </c>
      <c r="AE43" s="461">
        <v>0</v>
      </c>
      <c r="AF43" s="461">
        <v>0</v>
      </c>
      <c r="AG43" s="461">
        <v>0</v>
      </c>
      <c r="AH43" s="461">
        <v>0</v>
      </c>
      <c r="AI43" s="461">
        <v>0</v>
      </c>
      <c r="AJ43" s="461">
        <v>0</v>
      </c>
      <c r="AK43" s="461">
        <v>0</v>
      </c>
      <c r="AL43" s="461">
        <v>0</v>
      </c>
      <c r="AM43" s="461">
        <v>0</v>
      </c>
      <c r="AN43" s="462">
        <v>0</v>
      </c>
      <c r="AO43" s="462">
        <v>0</v>
      </c>
      <c r="AP43" s="462">
        <v>0</v>
      </c>
      <c r="AQ43" s="344">
        <v>1</v>
      </c>
      <c r="AR43" s="462">
        <v>0</v>
      </c>
      <c r="AS43" s="462">
        <v>0</v>
      </c>
      <c r="AT43" s="462">
        <v>0</v>
      </c>
      <c r="AU43" s="462">
        <v>0</v>
      </c>
      <c r="AV43" s="462">
        <v>0</v>
      </c>
      <c r="AW43" s="462">
        <v>0</v>
      </c>
      <c r="AX43" s="462">
        <v>0</v>
      </c>
      <c r="AY43" s="462">
        <v>0</v>
      </c>
      <c r="AZ43" s="462">
        <v>0</v>
      </c>
      <c r="BA43" s="462">
        <v>0</v>
      </c>
      <c r="BB43" s="462">
        <v>0</v>
      </c>
      <c r="BC43" s="462">
        <v>0</v>
      </c>
      <c r="BD43" s="351">
        <v>0</v>
      </c>
      <c r="BE43" s="351">
        <v>0</v>
      </c>
      <c r="BF43" s="351">
        <v>0</v>
      </c>
      <c r="BG43" s="351">
        <v>0</v>
      </c>
      <c r="BH43" s="351">
        <v>0</v>
      </c>
      <c r="BI43" s="351">
        <v>0</v>
      </c>
      <c r="BJ43" s="351">
        <v>0</v>
      </c>
      <c r="BK43" s="351">
        <v>0</v>
      </c>
      <c r="BL43" s="351">
        <v>0</v>
      </c>
      <c r="BM43" s="351">
        <v>0</v>
      </c>
      <c r="BN43" s="351">
        <v>0</v>
      </c>
      <c r="BO43" s="351">
        <v>0</v>
      </c>
      <c r="BP43" s="463">
        <v>0</v>
      </c>
      <c r="BQ43" s="463">
        <v>0</v>
      </c>
      <c r="BR43" s="353">
        <v>0</v>
      </c>
      <c r="BS43" s="353">
        <v>0</v>
      </c>
      <c r="BT43" s="353">
        <v>0</v>
      </c>
      <c r="BU43" s="353">
        <v>0</v>
      </c>
      <c r="BV43" s="353">
        <v>0</v>
      </c>
      <c r="BW43" s="353">
        <v>0</v>
      </c>
      <c r="BX43" s="353">
        <v>0</v>
      </c>
      <c r="BY43" s="353">
        <v>0</v>
      </c>
      <c r="BZ43" s="353">
        <v>0</v>
      </c>
      <c r="CA43" s="353">
        <v>0</v>
      </c>
      <c r="CB43" s="471">
        <v>0</v>
      </c>
      <c r="CC43" s="464">
        <v>0</v>
      </c>
      <c r="CD43" s="464">
        <v>0</v>
      </c>
      <c r="CE43" s="464">
        <v>0</v>
      </c>
      <c r="CF43" s="464">
        <v>0</v>
      </c>
      <c r="CG43" s="464">
        <v>0</v>
      </c>
      <c r="CH43" s="464">
        <v>0</v>
      </c>
      <c r="CI43" s="464">
        <v>0</v>
      </c>
      <c r="CJ43" s="464">
        <v>0</v>
      </c>
      <c r="CK43" s="464">
        <v>0</v>
      </c>
      <c r="CL43" s="464">
        <v>0</v>
      </c>
      <c r="CM43" s="464">
        <v>0</v>
      </c>
      <c r="CN43" s="464">
        <v>0</v>
      </c>
      <c r="CO43" s="464">
        <v>0</v>
      </c>
      <c r="CP43" s="464">
        <v>0</v>
      </c>
      <c r="CQ43" s="464">
        <v>0</v>
      </c>
      <c r="CR43" s="464">
        <v>0</v>
      </c>
      <c r="CS43" s="464">
        <v>0</v>
      </c>
      <c r="CT43" s="464">
        <v>0</v>
      </c>
      <c r="CU43" s="464">
        <v>0</v>
      </c>
      <c r="CV43" s="465">
        <v>0</v>
      </c>
      <c r="CW43" s="306">
        <f t="shared" si="1"/>
        <v>1</v>
      </c>
      <c r="CX43" s="306">
        <v>1</v>
      </c>
      <c r="CY43" s="306">
        <v>0</v>
      </c>
      <c r="CZ43" s="306">
        <v>0</v>
      </c>
      <c r="DA43" s="306">
        <v>0</v>
      </c>
      <c r="DB43" s="499"/>
      <c r="DC43" s="306"/>
      <c r="DD43" s="306"/>
      <c r="DE43" s="303"/>
      <c r="DF43" s="306"/>
    </row>
    <row r="44" spans="1:115" ht="15.75" customHeight="1" x14ac:dyDescent="0.45">
      <c r="A44" s="371" t="s">
        <v>29</v>
      </c>
      <c r="B44" s="457" t="s">
        <v>2518</v>
      </c>
      <c r="C44" s="498" t="s">
        <v>2559</v>
      </c>
      <c r="D44" s="371"/>
      <c r="E44" s="371" t="s">
        <v>91</v>
      </c>
      <c r="F44" s="371"/>
      <c r="G44" s="371" t="s">
        <v>454</v>
      </c>
      <c r="H44" s="371" t="s">
        <v>56</v>
      </c>
      <c r="I44" s="371" t="s">
        <v>213</v>
      </c>
      <c r="J44" s="371" t="s">
        <v>471</v>
      </c>
      <c r="K44" s="306" t="s">
        <v>233</v>
      </c>
      <c r="L44" s="371" t="s">
        <v>272</v>
      </c>
      <c r="M44" s="371"/>
      <c r="N44" s="371" t="s">
        <v>296</v>
      </c>
      <c r="O44" s="371"/>
      <c r="P44" s="459" t="s">
        <v>768</v>
      </c>
      <c r="Q44" s="348">
        <v>0</v>
      </c>
      <c r="R44" s="348">
        <v>0</v>
      </c>
      <c r="S44" s="348">
        <v>0</v>
      </c>
      <c r="T44" s="348">
        <v>0</v>
      </c>
      <c r="U44" s="348">
        <v>0</v>
      </c>
      <c r="V44" s="348">
        <v>0</v>
      </c>
      <c r="W44" s="348">
        <v>0</v>
      </c>
      <c r="X44" s="348">
        <v>0</v>
      </c>
      <c r="Y44" s="348"/>
      <c r="Z44" s="460">
        <v>0</v>
      </c>
      <c r="AA44" s="461">
        <v>0</v>
      </c>
      <c r="AB44" s="461">
        <v>0</v>
      </c>
      <c r="AC44" s="461">
        <v>0</v>
      </c>
      <c r="AD44" s="461">
        <v>0</v>
      </c>
      <c r="AE44" s="461">
        <v>0</v>
      </c>
      <c r="AF44" s="461">
        <v>0</v>
      </c>
      <c r="AG44" s="461">
        <v>0</v>
      </c>
      <c r="AH44" s="461">
        <v>0</v>
      </c>
      <c r="AI44" s="461">
        <v>0</v>
      </c>
      <c r="AJ44" s="461">
        <v>0</v>
      </c>
      <c r="AK44" s="461">
        <v>0</v>
      </c>
      <c r="AL44" s="461">
        <v>0</v>
      </c>
      <c r="AM44" s="461">
        <v>0</v>
      </c>
      <c r="AN44" s="462">
        <v>0</v>
      </c>
      <c r="AO44" s="462">
        <v>0</v>
      </c>
      <c r="AP44" s="462">
        <v>0</v>
      </c>
      <c r="AQ44" s="344">
        <v>1</v>
      </c>
      <c r="AR44" s="462">
        <v>0</v>
      </c>
      <c r="AS44" s="462">
        <v>0</v>
      </c>
      <c r="AT44" s="462">
        <v>0</v>
      </c>
      <c r="AU44" s="462">
        <v>0</v>
      </c>
      <c r="AV44" s="462">
        <v>0</v>
      </c>
      <c r="AW44" s="462">
        <v>0</v>
      </c>
      <c r="AX44" s="462">
        <v>0</v>
      </c>
      <c r="AY44" s="462">
        <v>0</v>
      </c>
      <c r="AZ44" s="462">
        <v>0</v>
      </c>
      <c r="BA44" s="462">
        <v>0</v>
      </c>
      <c r="BB44" s="462">
        <v>0</v>
      </c>
      <c r="BC44" s="462">
        <v>0</v>
      </c>
      <c r="BD44" s="351">
        <v>0</v>
      </c>
      <c r="BE44" s="351">
        <v>0</v>
      </c>
      <c r="BF44" s="351">
        <v>0</v>
      </c>
      <c r="BG44" s="351">
        <v>0</v>
      </c>
      <c r="BH44" s="351">
        <v>0</v>
      </c>
      <c r="BI44" s="351">
        <v>0</v>
      </c>
      <c r="BJ44" s="351">
        <v>0</v>
      </c>
      <c r="BK44" s="351">
        <v>0</v>
      </c>
      <c r="BL44" s="351">
        <v>0</v>
      </c>
      <c r="BM44" s="351">
        <v>0</v>
      </c>
      <c r="BN44" s="351">
        <v>0</v>
      </c>
      <c r="BO44" s="351">
        <v>0</v>
      </c>
      <c r="BP44" s="463">
        <v>0</v>
      </c>
      <c r="BQ44" s="463">
        <v>0</v>
      </c>
      <c r="BR44" s="353">
        <v>0</v>
      </c>
      <c r="BS44" s="353">
        <v>0</v>
      </c>
      <c r="BT44" s="353">
        <v>0</v>
      </c>
      <c r="BU44" s="353">
        <v>0</v>
      </c>
      <c r="BV44" s="353">
        <v>0</v>
      </c>
      <c r="BW44" s="353">
        <v>0</v>
      </c>
      <c r="BX44" s="353">
        <v>0</v>
      </c>
      <c r="BY44" s="353">
        <v>0</v>
      </c>
      <c r="BZ44" s="353">
        <v>0</v>
      </c>
      <c r="CA44" s="353">
        <v>0</v>
      </c>
      <c r="CB44" s="471">
        <v>0</v>
      </c>
      <c r="CC44" s="464">
        <v>0</v>
      </c>
      <c r="CD44" s="464">
        <v>0</v>
      </c>
      <c r="CE44" s="464">
        <v>0</v>
      </c>
      <c r="CF44" s="464">
        <v>0</v>
      </c>
      <c r="CG44" s="464">
        <v>0</v>
      </c>
      <c r="CH44" s="464">
        <v>0</v>
      </c>
      <c r="CI44" s="464">
        <v>0</v>
      </c>
      <c r="CJ44" s="464">
        <v>0</v>
      </c>
      <c r="CK44" s="464">
        <v>0</v>
      </c>
      <c r="CL44" s="464">
        <v>0</v>
      </c>
      <c r="CM44" s="464">
        <v>0</v>
      </c>
      <c r="CN44" s="464">
        <v>0</v>
      </c>
      <c r="CO44" s="464">
        <v>0</v>
      </c>
      <c r="CP44" s="464">
        <v>0</v>
      </c>
      <c r="CQ44" s="464">
        <v>0</v>
      </c>
      <c r="CR44" s="464">
        <v>0</v>
      </c>
      <c r="CS44" s="464">
        <v>0</v>
      </c>
      <c r="CT44" s="464">
        <v>0</v>
      </c>
      <c r="CU44" s="464">
        <v>0</v>
      </c>
      <c r="CV44" s="465">
        <v>0</v>
      </c>
      <c r="CW44" s="306">
        <f t="shared" si="1"/>
        <v>1</v>
      </c>
      <c r="CX44" s="306">
        <v>1</v>
      </c>
      <c r="CY44" s="306">
        <v>0</v>
      </c>
      <c r="CZ44" s="306">
        <v>0</v>
      </c>
      <c r="DA44" s="306">
        <v>0</v>
      </c>
      <c r="DB44" s="499"/>
      <c r="DC44" s="306"/>
      <c r="DD44" s="306"/>
      <c r="DE44" s="303"/>
      <c r="DF44" s="306"/>
    </row>
    <row r="45" spans="1:115" ht="15.75" customHeight="1" x14ac:dyDescent="0.45">
      <c r="A45" s="371" t="s">
        <v>29</v>
      </c>
      <c r="B45" s="457" t="s">
        <v>2576</v>
      </c>
      <c r="C45" s="458" t="s">
        <v>2577</v>
      </c>
      <c r="D45" s="371"/>
      <c r="E45" s="371" t="s">
        <v>122</v>
      </c>
      <c r="F45" s="371"/>
      <c r="G45" s="371" t="s">
        <v>454</v>
      </c>
      <c r="H45" s="371" t="s">
        <v>7</v>
      </c>
      <c r="I45" s="371" t="s">
        <v>163</v>
      </c>
      <c r="J45" s="371" t="s">
        <v>269</v>
      </c>
      <c r="K45" s="306"/>
      <c r="L45" s="371" t="s">
        <v>272</v>
      </c>
      <c r="M45" s="371"/>
      <c r="N45" s="371" t="s">
        <v>300</v>
      </c>
      <c r="O45" s="306" t="s">
        <v>2578</v>
      </c>
      <c r="P45" s="459" t="s">
        <v>2579</v>
      </c>
      <c r="Q45" s="348">
        <v>0</v>
      </c>
      <c r="R45" s="348">
        <v>0</v>
      </c>
      <c r="S45" s="348">
        <v>0</v>
      </c>
      <c r="T45" s="348">
        <v>0</v>
      </c>
      <c r="U45" s="348">
        <v>0</v>
      </c>
      <c r="V45" s="348">
        <v>0</v>
      </c>
      <c r="W45" s="348">
        <v>0</v>
      </c>
      <c r="X45" s="348">
        <v>0</v>
      </c>
      <c r="Y45" s="348"/>
      <c r="Z45" s="460">
        <v>0</v>
      </c>
      <c r="AA45" s="461">
        <v>0</v>
      </c>
      <c r="AB45" s="461">
        <v>0</v>
      </c>
      <c r="AC45" s="461">
        <v>0</v>
      </c>
      <c r="AD45" s="461">
        <v>0</v>
      </c>
      <c r="AE45" s="461">
        <v>0</v>
      </c>
      <c r="AF45" s="461">
        <v>0</v>
      </c>
      <c r="AG45" s="461">
        <v>0</v>
      </c>
      <c r="AH45" s="461">
        <v>0</v>
      </c>
      <c r="AI45" s="461">
        <v>0</v>
      </c>
      <c r="AJ45" s="461">
        <v>0</v>
      </c>
      <c r="AK45" s="461">
        <v>0</v>
      </c>
      <c r="AL45" s="461">
        <v>0</v>
      </c>
      <c r="AM45" s="461">
        <v>0</v>
      </c>
      <c r="AN45" s="462">
        <v>0</v>
      </c>
      <c r="AO45" s="462">
        <v>0</v>
      </c>
      <c r="AP45" s="462">
        <v>0</v>
      </c>
      <c r="AQ45" s="344">
        <v>1</v>
      </c>
      <c r="AR45" s="462">
        <v>0</v>
      </c>
      <c r="AS45" s="462">
        <v>0</v>
      </c>
      <c r="AT45" s="462">
        <v>0</v>
      </c>
      <c r="AU45" s="462">
        <v>0</v>
      </c>
      <c r="AV45" s="462">
        <v>0</v>
      </c>
      <c r="AW45" s="462">
        <v>0</v>
      </c>
      <c r="AX45" s="462">
        <v>0</v>
      </c>
      <c r="AY45" s="462">
        <v>0</v>
      </c>
      <c r="AZ45" s="462">
        <v>0</v>
      </c>
      <c r="BA45" s="462">
        <v>0</v>
      </c>
      <c r="BB45" s="462">
        <v>0</v>
      </c>
      <c r="BC45" s="462">
        <v>0</v>
      </c>
      <c r="BD45" s="467">
        <v>1</v>
      </c>
      <c r="BE45" s="351">
        <v>0</v>
      </c>
      <c r="BF45" s="351">
        <v>0</v>
      </c>
      <c r="BG45" s="351">
        <v>0</v>
      </c>
      <c r="BH45" s="351">
        <v>0</v>
      </c>
      <c r="BI45" s="351">
        <v>0</v>
      </c>
      <c r="BJ45" s="467">
        <v>1</v>
      </c>
      <c r="BK45" s="351">
        <v>0</v>
      </c>
      <c r="BL45" s="351">
        <v>0</v>
      </c>
      <c r="BM45" s="467">
        <v>1</v>
      </c>
      <c r="BN45" s="467">
        <v>1</v>
      </c>
      <c r="BO45" s="467">
        <v>1</v>
      </c>
      <c r="BP45" s="463">
        <v>0</v>
      </c>
      <c r="BQ45" s="463">
        <v>0</v>
      </c>
      <c r="BR45" s="353">
        <v>0</v>
      </c>
      <c r="BS45" s="353">
        <v>0</v>
      </c>
      <c r="BT45" s="353">
        <v>0</v>
      </c>
      <c r="BU45" s="353">
        <v>0</v>
      </c>
      <c r="BV45" s="353">
        <v>0</v>
      </c>
      <c r="BW45" s="353">
        <v>0</v>
      </c>
      <c r="BX45" s="353">
        <v>0</v>
      </c>
      <c r="BY45" s="353">
        <v>0</v>
      </c>
      <c r="BZ45" s="353">
        <v>0</v>
      </c>
      <c r="CA45" s="353">
        <v>0</v>
      </c>
      <c r="CB45" s="471">
        <v>0</v>
      </c>
      <c r="CC45" s="464">
        <v>0</v>
      </c>
      <c r="CD45" s="464">
        <v>0</v>
      </c>
      <c r="CE45" s="464">
        <v>0</v>
      </c>
      <c r="CF45" s="464">
        <v>0</v>
      </c>
      <c r="CG45" s="464">
        <v>0</v>
      </c>
      <c r="CH45" s="464">
        <v>0</v>
      </c>
      <c r="CI45" s="464">
        <v>0</v>
      </c>
      <c r="CJ45" s="464">
        <v>0</v>
      </c>
      <c r="CK45" s="464">
        <v>0</v>
      </c>
      <c r="CL45" s="464">
        <v>0</v>
      </c>
      <c r="CM45" s="464">
        <v>0</v>
      </c>
      <c r="CN45" s="464">
        <v>0</v>
      </c>
      <c r="CO45" s="464">
        <v>0</v>
      </c>
      <c r="CP45" s="464">
        <v>0</v>
      </c>
      <c r="CQ45" s="464">
        <v>0</v>
      </c>
      <c r="CR45" s="464">
        <v>0</v>
      </c>
      <c r="CS45" s="464">
        <v>0</v>
      </c>
      <c r="CT45" s="464">
        <v>0</v>
      </c>
      <c r="CU45" s="464">
        <v>0</v>
      </c>
      <c r="CV45" s="465">
        <v>0</v>
      </c>
      <c r="CW45" s="306">
        <f t="shared" si="1"/>
        <v>6</v>
      </c>
      <c r="CX45" s="306">
        <v>1</v>
      </c>
      <c r="CY45" s="306">
        <v>0</v>
      </c>
      <c r="CZ45" s="306">
        <v>0</v>
      </c>
      <c r="DA45" s="306">
        <v>0</v>
      </c>
      <c r="DB45" s="499"/>
      <c r="DC45" s="306"/>
      <c r="DD45" s="306"/>
      <c r="DE45" s="303" t="s">
        <v>2581</v>
      </c>
      <c r="DF45" s="306" t="s">
        <v>2582</v>
      </c>
      <c r="DJ45">
        <v>1</v>
      </c>
      <c r="DK45" t="s">
        <v>595</v>
      </c>
    </row>
    <row r="46" spans="1:115" ht="15.75" customHeight="1" x14ac:dyDescent="0.45">
      <c r="A46" s="371" t="s">
        <v>29</v>
      </c>
      <c r="B46" s="457" t="s">
        <v>2586</v>
      </c>
      <c r="C46" s="498" t="s">
        <v>2587</v>
      </c>
      <c r="D46" s="371" t="s">
        <v>2588</v>
      </c>
      <c r="E46" s="371" t="s">
        <v>122</v>
      </c>
      <c r="F46" s="371"/>
      <c r="G46" s="371" t="s">
        <v>454</v>
      </c>
      <c r="H46" s="371" t="s">
        <v>41</v>
      </c>
      <c r="I46" s="371" t="s">
        <v>41</v>
      </c>
      <c r="J46" s="371" t="s">
        <v>41</v>
      </c>
      <c r="K46" s="371" t="s">
        <v>41</v>
      </c>
      <c r="L46" s="371" t="s">
        <v>41</v>
      </c>
      <c r="M46" s="371"/>
      <c r="N46" s="371" t="s">
        <v>41</v>
      </c>
      <c r="O46" s="306" t="s">
        <v>2590</v>
      </c>
      <c r="P46" s="459" t="s">
        <v>2591</v>
      </c>
      <c r="Q46" s="348">
        <v>0</v>
      </c>
      <c r="R46" s="348">
        <v>0</v>
      </c>
      <c r="S46" s="348">
        <v>0</v>
      </c>
      <c r="T46" s="348">
        <v>0</v>
      </c>
      <c r="U46" s="348">
        <v>0</v>
      </c>
      <c r="V46" s="348">
        <v>0</v>
      </c>
      <c r="W46" s="348">
        <v>0</v>
      </c>
      <c r="X46" s="348">
        <v>0</v>
      </c>
      <c r="Y46" s="348"/>
      <c r="Z46" s="460">
        <v>0</v>
      </c>
      <c r="AA46" s="461">
        <v>0</v>
      </c>
      <c r="AB46" s="461">
        <v>0</v>
      </c>
      <c r="AC46" s="461">
        <v>0</v>
      </c>
      <c r="AD46" s="461">
        <v>0</v>
      </c>
      <c r="AE46" s="461">
        <v>0</v>
      </c>
      <c r="AF46" s="461">
        <v>0</v>
      </c>
      <c r="AG46" s="461">
        <v>0</v>
      </c>
      <c r="AH46" s="461">
        <v>0</v>
      </c>
      <c r="AI46" s="461">
        <v>0</v>
      </c>
      <c r="AJ46" s="461">
        <v>0</v>
      </c>
      <c r="AK46" s="461">
        <v>0</v>
      </c>
      <c r="AL46" s="461">
        <v>0</v>
      </c>
      <c r="AM46" s="461">
        <v>0</v>
      </c>
      <c r="AN46" s="462">
        <v>0</v>
      </c>
      <c r="AO46" s="462">
        <v>0</v>
      </c>
      <c r="AP46" s="344">
        <v>1</v>
      </c>
      <c r="AQ46" s="344">
        <v>1</v>
      </c>
      <c r="AR46" s="462">
        <v>0</v>
      </c>
      <c r="AS46" s="462">
        <v>0</v>
      </c>
      <c r="AT46" s="462">
        <v>0</v>
      </c>
      <c r="AU46" s="462">
        <v>0</v>
      </c>
      <c r="AV46" s="462">
        <v>0</v>
      </c>
      <c r="AW46" s="462">
        <v>0</v>
      </c>
      <c r="AX46" s="462">
        <v>0</v>
      </c>
      <c r="AY46" s="462">
        <v>0</v>
      </c>
      <c r="AZ46" s="462">
        <v>0</v>
      </c>
      <c r="BA46" s="462">
        <v>0</v>
      </c>
      <c r="BB46" s="462">
        <v>0</v>
      </c>
      <c r="BC46" s="462">
        <v>0</v>
      </c>
      <c r="BD46" s="351">
        <v>0</v>
      </c>
      <c r="BE46" s="351">
        <v>0</v>
      </c>
      <c r="BF46" s="351">
        <v>0</v>
      </c>
      <c r="BG46" s="351">
        <v>0</v>
      </c>
      <c r="BH46" s="351">
        <v>0</v>
      </c>
      <c r="BI46" s="351">
        <v>0</v>
      </c>
      <c r="BJ46" s="351">
        <v>0</v>
      </c>
      <c r="BK46" s="351">
        <v>0</v>
      </c>
      <c r="BL46" s="351">
        <v>0</v>
      </c>
      <c r="BM46" s="351">
        <v>0</v>
      </c>
      <c r="BN46" s="351">
        <v>0</v>
      </c>
      <c r="BO46" s="351">
        <v>0</v>
      </c>
      <c r="BP46" s="463">
        <v>0</v>
      </c>
      <c r="BQ46" s="463">
        <v>0</v>
      </c>
      <c r="BR46" s="353">
        <v>0</v>
      </c>
      <c r="BS46" s="353">
        <v>0</v>
      </c>
      <c r="BT46" s="353">
        <v>0</v>
      </c>
      <c r="BU46" s="353">
        <v>0</v>
      </c>
      <c r="BV46" s="353">
        <v>0</v>
      </c>
      <c r="BW46" s="353">
        <v>0</v>
      </c>
      <c r="BX46" s="353">
        <v>0</v>
      </c>
      <c r="BY46" s="353">
        <v>0</v>
      </c>
      <c r="BZ46" s="353">
        <v>0</v>
      </c>
      <c r="CA46" s="353">
        <v>0</v>
      </c>
      <c r="CB46" s="471">
        <v>0</v>
      </c>
      <c r="CC46" s="464">
        <v>0</v>
      </c>
      <c r="CD46" s="464">
        <v>0</v>
      </c>
      <c r="CE46" s="464">
        <v>0</v>
      </c>
      <c r="CF46" s="464">
        <v>0</v>
      </c>
      <c r="CG46" s="464">
        <v>0</v>
      </c>
      <c r="CH46" s="464">
        <v>0</v>
      </c>
      <c r="CI46" s="464">
        <v>0</v>
      </c>
      <c r="CJ46" s="464">
        <v>0</v>
      </c>
      <c r="CK46" s="464">
        <v>0</v>
      </c>
      <c r="CL46" s="464">
        <v>0</v>
      </c>
      <c r="CM46" s="464">
        <v>0</v>
      </c>
      <c r="CN46" s="464">
        <v>0</v>
      </c>
      <c r="CO46" s="464">
        <v>0</v>
      </c>
      <c r="CP46" s="464">
        <v>0</v>
      </c>
      <c r="CQ46" s="464">
        <v>0</v>
      </c>
      <c r="CR46" s="464">
        <v>0</v>
      </c>
      <c r="CS46" s="464">
        <v>0</v>
      </c>
      <c r="CT46" s="464">
        <v>0</v>
      </c>
      <c r="CU46" s="464">
        <v>0</v>
      </c>
      <c r="CV46" s="465">
        <v>0</v>
      </c>
      <c r="CW46" s="306">
        <f t="shared" si="1"/>
        <v>2</v>
      </c>
      <c r="CX46" s="306">
        <v>1</v>
      </c>
      <c r="CY46" s="306">
        <v>0</v>
      </c>
      <c r="CZ46" s="306">
        <v>0</v>
      </c>
      <c r="DA46" s="306">
        <v>0</v>
      </c>
      <c r="DB46" s="499"/>
      <c r="DC46" s="306"/>
      <c r="DD46" s="306"/>
      <c r="DE46" s="303"/>
      <c r="DF46" s="306"/>
    </row>
    <row r="47" spans="1:115" ht="15.75" customHeight="1" x14ac:dyDescent="0.45">
      <c r="A47" s="371" t="s">
        <v>29</v>
      </c>
      <c r="B47" s="457" t="s">
        <v>2600</v>
      </c>
      <c r="C47" s="498" t="s">
        <v>2601</v>
      </c>
      <c r="D47" s="371"/>
      <c r="E47" s="371" t="s">
        <v>122</v>
      </c>
      <c r="F47" s="371"/>
      <c r="G47" s="371" t="s">
        <v>454</v>
      </c>
      <c r="H47" s="371" t="s">
        <v>56</v>
      </c>
      <c r="I47" s="371" t="s">
        <v>196</v>
      </c>
      <c r="J47" s="371" t="s">
        <v>62</v>
      </c>
      <c r="K47" s="306"/>
      <c r="L47" s="371" t="s">
        <v>272</v>
      </c>
      <c r="M47" s="371"/>
      <c r="N47" s="371" t="s">
        <v>299</v>
      </c>
      <c r="O47" s="371" t="s">
        <v>635</v>
      </c>
      <c r="P47" s="459" t="s">
        <v>2602</v>
      </c>
      <c r="Q47" s="348">
        <v>0</v>
      </c>
      <c r="R47" s="348">
        <v>0</v>
      </c>
      <c r="S47" s="348">
        <v>0</v>
      </c>
      <c r="T47" s="348">
        <v>0</v>
      </c>
      <c r="U47" s="348">
        <v>0</v>
      </c>
      <c r="V47" s="348">
        <v>0</v>
      </c>
      <c r="W47" s="348">
        <v>0</v>
      </c>
      <c r="X47" s="348">
        <v>0</v>
      </c>
      <c r="Y47" s="348"/>
      <c r="Z47" s="460">
        <v>0</v>
      </c>
      <c r="AA47" s="461">
        <v>0</v>
      </c>
      <c r="AB47" s="461">
        <v>0</v>
      </c>
      <c r="AC47" s="461">
        <v>0</v>
      </c>
      <c r="AD47" s="461">
        <v>0</v>
      </c>
      <c r="AE47" s="461">
        <v>0</v>
      </c>
      <c r="AF47" s="461">
        <v>0</v>
      </c>
      <c r="AG47" s="461">
        <v>0</v>
      </c>
      <c r="AH47" s="461">
        <v>0</v>
      </c>
      <c r="AI47" s="461">
        <v>0</v>
      </c>
      <c r="AJ47" s="461">
        <v>0</v>
      </c>
      <c r="AK47" s="461">
        <v>0</v>
      </c>
      <c r="AL47" s="461">
        <v>0</v>
      </c>
      <c r="AM47" s="461">
        <v>0</v>
      </c>
      <c r="AN47" s="462">
        <v>0</v>
      </c>
      <c r="AO47" s="462">
        <v>0</v>
      </c>
      <c r="AP47" s="462">
        <v>0</v>
      </c>
      <c r="AQ47" s="344">
        <v>1</v>
      </c>
      <c r="AR47" s="462">
        <v>0</v>
      </c>
      <c r="AS47" s="462">
        <v>0</v>
      </c>
      <c r="AT47" s="462">
        <v>0</v>
      </c>
      <c r="AU47" s="462">
        <v>0</v>
      </c>
      <c r="AV47" s="462">
        <v>0</v>
      </c>
      <c r="AW47" s="462">
        <v>0</v>
      </c>
      <c r="AX47" s="462">
        <v>0</v>
      </c>
      <c r="AY47" s="462">
        <v>0</v>
      </c>
      <c r="AZ47" s="462">
        <v>0</v>
      </c>
      <c r="BA47" s="462">
        <v>0</v>
      </c>
      <c r="BB47" s="462">
        <v>0</v>
      </c>
      <c r="BC47" s="462">
        <v>0</v>
      </c>
      <c r="BD47" s="351">
        <v>0</v>
      </c>
      <c r="BE47" s="351">
        <v>0</v>
      </c>
      <c r="BF47" s="351">
        <v>0</v>
      </c>
      <c r="BG47" s="351">
        <v>0</v>
      </c>
      <c r="BH47" s="351">
        <v>0</v>
      </c>
      <c r="BI47" s="351">
        <v>0</v>
      </c>
      <c r="BJ47" s="351">
        <v>0</v>
      </c>
      <c r="BK47" s="351">
        <v>0</v>
      </c>
      <c r="BL47" s="351">
        <v>0</v>
      </c>
      <c r="BM47" s="351">
        <v>0</v>
      </c>
      <c r="BN47" s="351">
        <v>0</v>
      </c>
      <c r="BO47" s="351">
        <v>0</v>
      </c>
      <c r="BP47" s="463">
        <v>0</v>
      </c>
      <c r="BQ47" s="463">
        <v>0</v>
      </c>
      <c r="BR47" s="353">
        <v>0</v>
      </c>
      <c r="BS47" s="353">
        <v>0</v>
      </c>
      <c r="BT47" s="353">
        <v>0</v>
      </c>
      <c r="BU47" s="353">
        <v>0</v>
      </c>
      <c r="BV47" s="353">
        <v>0</v>
      </c>
      <c r="BW47" s="353">
        <v>0</v>
      </c>
      <c r="BX47" s="353">
        <v>0</v>
      </c>
      <c r="BY47" s="353">
        <v>0</v>
      </c>
      <c r="BZ47" s="353">
        <v>0</v>
      </c>
      <c r="CA47" s="353">
        <v>0</v>
      </c>
      <c r="CB47" s="471">
        <v>0</v>
      </c>
      <c r="CC47" s="464">
        <v>0</v>
      </c>
      <c r="CD47" s="464">
        <v>0</v>
      </c>
      <c r="CE47" s="464">
        <v>0</v>
      </c>
      <c r="CF47" s="464">
        <v>0</v>
      </c>
      <c r="CG47" s="464">
        <v>0</v>
      </c>
      <c r="CH47" s="464">
        <v>0</v>
      </c>
      <c r="CI47" s="464">
        <v>0</v>
      </c>
      <c r="CJ47" s="464">
        <v>0</v>
      </c>
      <c r="CK47" s="464">
        <v>0</v>
      </c>
      <c r="CL47" s="464">
        <v>0</v>
      </c>
      <c r="CM47" s="464">
        <v>0</v>
      </c>
      <c r="CN47" s="464">
        <v>0</v>
      </c>
      <c r="CO47" s="464">
        <v>0</v>
      </c>
      <c r="CP47" s="464">
        <v>0</v>
      </c>
      <c r="CQ47" s="464">
        <v>0</v>
      </c>
      <c r="CR47" s="464">
        <v>0</v>
      </c>
      <c r="CS47" s="464">
        <v>0</v>
      </c>
      <c r="CT47" s="464">
        <v>0</v>
      </c>
      <c r="CU47" s="464">
        <v>0</v>
      </c>
      <c r="CV47" s="465">
        <v>0</v>
      </c>
      <c r="CW47" s="306">
        <f t="shared" si="1"/>
        <v>1</v>
      </c>
      <c r="CX47" s="306">
        <v>1</v>
      </c>
      <c r="CY47" s="306">
        <v>0</v>
      </c>
      <c r="CZ47" s="306">
        <v>0</v>
      </c>
      <c r="DA47" s="306">
        <v>0</v>
      </c>
      <c r="DB47" s="499"/>
      <c r="DC47" s="306"/>
      <c r="DD47" s="306"/>
      <c r="DE47" s="303"/>
      <c r="DF47" s="306"/>
    </row>
    <row r="48" spans="1:115" ht="15.75" customHeight="1" x14ac:dyDescent="0.45">
      <c r="A48" s="371" t="s">
        <v>29</v>
      </c>
      <c r="B48" s="457" t="s">
        <v>2609</v>
      </c>
      <c r="C48" s="458" t="s">
        <v>2610</v>
      </c>
      <c r="D48" s="371"/>
      <c r="E48" s="371" t="s">
        <v>91</v>
      </c>
      <c r="F48" s="371"/>
      <c r="G48" s="371" t="s">
        <v>454</v>
      </c>
      <c r="H48" s="371" t="s">
        <v>56</v>
      </c>
      <c r="I48" s="371" t="s">
        <v>173</v>
      </c>
      <c r="J48" s="371" t="s">
        <v>471</v>
      </c>
      <c r="K48" s="306"/>
      <c r="L48" s="371" t="s">
        <v>272</v>
      </c>
      <c r="M48" s="371"/>
      <c r="N48" s="371" t="s">
        <v>297</v>
      </c>
      <c r="O48" s="371"/>
      <c r="P48" s="459" t="s">
        <v>768</v>
      </c>
      <c r="Q48" s="348">
        <v>0</v>
      </c>
      <c r="R48" s="348">
        <v>0</v>
      </c>
      <c r="S48" s="348">
        <v>0</v>
      </c>
      <c r="T48" s="348">
        <v>0</v>
      </c>
      <c r="U48" s="348">
        <v>0</v>
      </c>
      <c r="V48" s="348">
        <v>0</v>
      </c>
      <c r="W48" s="348">
        <v>0</v>
      </c>
      <c r="X48" s="348">
        <v>0</v>
      </c>
      <c r="Y48" s="348"/>
      <c r="Z48" s="460">
        <v>0</v>
      </c>
      <c r="AA48" s="461">
        <v>0</v>
      </c>
      <c r="AB48" s="461">
        <v>0</v>
      </c>
      <c r="AC48" s="461">
        <v>0</v>
      </c>
      <c r="AD48" s="461">
        <v>0</v>
      </c>
      <c r="AE48" s="461">
        <v>0</v>
      </c>
      <c r="AF48" s="461">
        <v>0</v>
      </c>
      <c r="AG48" s="461">
        <v>0</v>
      </c>
      <c r="AH48" s="461">
        <v>0</v>
      </c>
      <c r="AI48" s="461">
        <v>0</v>
      </c>
      <c r="AJ48" s="461">
        <v>0</v>
      </c>
      <c r="AK48" s="461">
        <v>0</v>
      </c>
      <c r="AL48" s="461">
        <v>0</v>
      </c>
      <c r="AM48" s="461">
        <v>0</v>
      </c>
      <c r="AN48" s="462">
        <v>0</v>
      </c>
      <c r="AO48" s="462">
        <v>0</v>
      </c>
      <c r="AP48" s="462">
        <v>0</v>
      </c>
      <c r="AQ48" s="344">
        <v>1</v>
      </c>
      <c r="AR48" s="462">
        <v>0</v>
      </c>
      <c r="AS48" s="462">
        <v>0</v>
      </c>
      <c r="AT48" s="462">
        <v>0</v>
      </c>
      <c r="AU48" s="462">
        <v>0</v>
      </c>
      <c r="AV48" s="462">
        <v>0</v>
      </c>
      <c r="AW48" s="462">
        <v>0</v>
      </c>
      <c r="AX48" s="462">
        <v>0</v>
      </c>
      <c r="AY48" s="462">
        <v>0</v>
      </c>
      <c r="AZ48" s="462">
        <v>0</v>
      </c>
      <c r="BA48" s="462">
        <v>0</v>
      </c>
      <c r="BB48" s="462">
        <v>0</v>
      </c>
      <c r="BC48" s="462">
        <v>0</v>
      </c>
      <c r="BD48" s="351">
        <v>0</v>
      </c>
      <c r="BE48" s="351">
        <v>0</v>
      </c>
      <c r="BF48" s="351">
        <v>0</v>
      </c>
      <c r="BG48" s="351">
        <v>0</v>
      </c>
      <c r="BH48" s="351">
        <v>0</v>
      </c>
      <c r="BI48" s="351">
        <v>0</v>
      </c>
      <c r="BJ48" s="351">
        <v>0</v>
      </c>
      <c r="BK48" s="351">
        <v>0</v>
      </c>
      <c r="BL48" s="351">
        <v>0</v>
      </c>
      <c r="BM48" s="351">
        <v>0</v>
      </c>
      <c r="BN48" s="351">
        <v>0</v>
      </c>
      <c r="BO48" s="351">
        <v>0</v>
      </c>
      <c r="BP48" s="463">
        <v>0</v>
      </c>
      <c r="BQ48" s="463">
        <v>0</v>
      </c>
      <c r="BR48" s="353">
        <v>0</v>
      </c>
      <c r="BS48" s="353">
        <v>0</v>
      </c>
      <c r="BT48" s="353">
        <v>0</v>
      </c>
      <c r="BU48" s="353">
        <v>0</v>
      </c>
      <c r="BV48" s="353">
        <v>0</v>
      </c>
      <c r="BW48" s="353">
        <v>0</v>
      </c>
      <c r="BX48" s="353">
        <v>0</v>
      </c>
      <c r="BY48" s="353">
        <v>0</v>
      </c>
      <c r="BZ48" s="353">
        <v>0</v>
      </c>
      <c r="CA48" s="353">
        <v>0</v>
      </c>
      <c r="CB48" s="471">
        <v>0</v>
      </c>
      <c r="CC48" s="464">
        <v>0</v>
      </c>
      <c r="CD48" s="464">
        <v>0</v>
      </c>
      <c r="CE48" s="464">
        <v>0</v>
      </c>
      <c r="CF48" s="464">
        <v>0</v>
      </c>
      <c r="CG48" s="464">
        <v>0</v>
      </c>
      <c r="CH48" s="464">
        <v>0</v>
      </c>
      <c r="CI48" s="464">
        <v>0</v>
      </c>
      <c r="CJ48" s="464">
        <v>0</v>
      </c>
      <c r="CK48" s="464">
        <v>0</v>
      </c>
      <c r="CL48" s="464">
        <v>0</v>
      </c>
      <c r="CM48" s="464">
        <v>0</v>
      </c>
      <c r="CN48" s="464">
        <v>0</v>
      </c>
      <c r="CO48" s="464">
        <v>0</v>
      </c>
      <c r="CP48" s="464">
        <v>0</v>
      </c>
      <c r="CQ48" s="464">
        <v>0</v>
      </c>
      <c r="CR48" s="464">
        <v>0</v>
      </c>
      <c r="CS48" s="464">
        <v>0</v>
      </c>
      <c r="CT48" s="464">
        <v>0</v>
      </c>
      <c r="CU48" s="464">
        <v>0</v>
      </c>
      <c r="CV48" s="465">
        <v>0</v>
      </c>
      <c r="CW48" s="306">
        <f t="shared" si="1"/>
        <v>1</v>
      </c>
      <c r="CX48" s="306">
        <v>1</v>
      </c>
      <c r="CY48" s="306">
        <v>0</v>
      </c>
      <c r="CZ48" s="306">
        <v>0</v>
      </c>
      <c r="DA48" s="306">
        <v>0</v>
      </c>
      <c r="DB48" s="499"/>
      <c r="DC48" s="306"/>
      <c r="DD48" s="306"/>
      <c r="DE48" s="303"/>
      <c r="DF48" s="306"/>
    </row>
    <row r="49" spans="1:115" ht="15.75" customHeight="1" x14ac:dyDescent="0.45">
      <c r="A49" s="371" t="s">
        <v>29</v>
      </c>
      <c r="B49" s="457" t="s">
        <v>2609</v>
      </c>
      <c r="C49" s="458" t="s">
        <v>7315</v>
      </c>
      <c r="D49" s="371"/>
      <c r="E49" s="371" t="s">
        <v>91</v>
      </c>
      <c r="F49" s="371"/>
      <c r="G49" s="371" t="s">
        <v>454</v>
      </c>
      <c r="H49" s="371" t="s">
        <v>56</v>
      </c>
      <c r="I49" s="371" t="s">
        <v>173</v>
      </c>
      <c r="J49" s="371" t="s">
        <v>471</v>
      </c>
      <c r="K49" s="306"/>
      <c r="L49" s="371" t="s">
        <v>272</v>
      </c>
      <c r="M49" s="371"/>
      <c r="N49" s="371" t="s">
        <v>300</v>
      </c>
      <c r="O49" s="306"/>
      <c r="P49" s="459" t="s">
        <v>6353</v>
      </c>
      <c r="Q49" s="348">
        <v>0</v>
      </c>
      <c r="R49" s="348">
        <v>0</v>
      </c>
      <c r="S49" s="348">
        <v>0</v>
      </c>
      <c r="T49" s="348">
        <v>0</v>
      </c>
      <c r="U49" s="348">
        <v>0</v>
      </c>
      <c r="V49" s="348">
        <v>0</v>
      </c>
      <c r="W49" s="348">
        <v>0</v>
      </c>
      <c r="X49" s="348">
        <v>0</v>
      </c>
      <c r="Y49" s="348"/>
      <c r="Z49" s="460">
        <v>0</v>
      </c>
      <c r="AA49" s="461">
        <v>0</v>
      </c>
      <c r="AB49" s="503">
        <v>1</v>
      </c>
      <c r="AC49" s="461">
        <v>0</v>
      </c>
      <c r="AD49" s="503">
        <v>1</v>
      </c>
      <c r="AE49" s="503">
        <v>1</v>
      </c>
      <c r="AF49" s="503">
        <v>1</v>
      </c>
      <c r="AG49" s="461">
        <v>0</v>
      </c>
      <c r="AH49" s="461">
        <v>0</v>
      </c>
      <c r="AI49" s="503">
        <v>1</v>
      </c>
      <c r="AJ49" s="503">
        <v>1</v>
      </c>
      <c r="AK49" s="461">
        <v>0</v>
      </c>
      <c r="AL49" s="503">
        <v>1</v>
      </c>
      <c r="AM49" s="461">
        <v>0</v>
      </c>
      <c r="AN49" s="462">
        <v>0</v>
      </c>
      <c r="AO49" s="462">
        <v>0</v>
      </c>
      <c r="AP49" s="462">
        <v>0</v>
      </c>
      <c r="AQ49" s="344">
        <v>1</v>
      </c>
      <c r="AR49" s="462">
        <v>0</v>
      </c>
      <c r="AS49" s="462">
        <v>0</v>
      </c>
      <c r="AT49" s="462">
        <v>0</v>
      </c>
      <c r="AU49" s="462">
        <v>0</v>
      </c>
      <c r="AV49" s="462">
        <v>0</v>
      </c>
      <c r="AW49" s="462">
        <v>0</v>
      </c>
      <c r="AX49" s="462">
        <v>0</v>
      </c>
      <c r="AY49" s="462">
        <v>0</v>
      </c>
      <c r="AZ49" s="462">
        <v>0</v>
      </c>
      <c r="BA49" s="462">
        <v>0</v>
      </c>
      <c r="BB49" s="462">
        <v>0</v>
      </c>
      <c r="BC49" s="462">
        <v>0</v>
      </c>
      <c r="BD49" s="351">
        <v>0</v>
      </c>
      <c r="BE49" s="351">
        <v>0</v>
      </c>
      <c r="BF49" s="467">
        <v>1</v>
      </c>
      <c r="BG49" s="351">
        <v>0</v>
      </c>
      <c r="BH49" s="467">
        <v>1</v>
      </c>
      <c r="BI49" s="351">
        <v>0</v>
      </c>
      <c r="BJ49" s="351">
        <v>0</v>
      </c>
      <c r="BK49" s="351">
        <v>0</v>
      </c>
      <c r="BL49" s="467">
        <v>1</v>
      </c>
      <c r="BM49" s="351">
        <v>0</v>
      </c>
      <c r="BN49" s="351">
        <v>0</v>
      </c>
      <c r="BO49" s="351">
        <v>0</v>
      </c>
      <c r="BP49" s="463">
        <v>0</v>
      </c>
      <c r="BQ49" s="463">
        <v>0</v>
      </c>
      <c r="BR49" s="353">
        <v>0</v>
      </c>
      <c r="BS49" s="353">
        <v>0</v>
      </c>
      <c r="BT49" s="353">
        <v>0</v>
      </c>
      <c r="BU49" s="353">
        <v>0</v>
      </c>
      <c r="BV49" s="353">
        <v>0</v>
      </c>
      <c r="BW49" s="353">
        <v>0</v>
      </c>
      <c r="BX49" s="353">
        <v>0</v>
      </c>
      <c r="BY49" s="353">
        <v>0</v>
      </c>
      <c r="BZ49" s="353">
        <v>0</v>
      </c>
      <c r="CA49" s="353">
        <v>0</v>
      </c>
      <c r="CB49" s="471">
        <v>0</v>
      </c>
      <c r="CC49" s="464">
        <v>0</v>
      </c>
      <c r="CD49" s="464">
        <v>0</v>
      </c>
      <c r="CE49" s="464">
        <v>0</v>
      </c>
      <c r="CF49" s="464">
        <v>0</v>
      </c>
      <c r="CG49" s="464">
        <v>0</v>
      </c>
      <c r="CH49" s="464">
        <v>0</v>
      </c>
      <c r="CI49" s="464">
        <v>0</v>
      </c>
      <c r="CJ49" s="464">
        <v>0</v>
      </c>
      <c r="CK49" s="464">
        <v>0</v>
      </c>
      <c r="CL49" s="464">
        <v>0</v>
      </c>
      <c r="CM49" s="464">
        <v>0</v>
      </c>
      <c r="CN49" s="464">
        <v>0</v>
      </c>
      <c r="CO49" s="464">
        <v>0</v>
      </c>
      <c r="CP49" s="464">
        <v>0</v>
      </c>
      <c r="CQ49" s="464">
        <v>0</v>
      </c>
      <c r="CR49" s="464">
        <v>0</v>
      </c>
      <c r="CS49" s="464">
        <v>0</v>
      </c>
      <c r="CT49" s="464">
        <v>0</v>
      </c>
      <c r="CU49" s="464">
        <v>0</v>
      </c>
      <c r="CV49" s="465">
        <v>0</v>
      </c>
      <c r="CW49" s="306">
        <f t="shared" si="1"/>
        <v>11</v>
      </c>
      <c r="CX49" s="306">
        <v>1</v>
      </c>
      <c r="CY49" s="306">
        <v>0</v>
      </c>
      <c r="CZ49" s="306">
        <v>0</v>
      </c>
      <c r="DA49" s="306">
        <v>0</v>
      </c>
      <c r="DB49" s="499"/>
      <c r="DC49" s="306"/>
      <c r="DD49" s="306"/>
      <c r="DE49" s="303" t="s">
        <v>7317</v>
      </c>
      <c r="DF49" s="306" t="s">
        <v>7318</v>
      </c>
      <c r="DI49">
        <v>1</v>
      </c>
      <c r="DJ49">
        <v>1</v>
      </c>
      <c r="DK49" t="s">
        <v>595</v>
      </c>
    </row>
    <row r="50" spans="1:115" ht="15.75" customHeight="1" x14ac:dyDescent="0.45">
      <c r="A50" s="371" t="s">
        <v>29</v>
      </c>
      <c r="B50" s="457" t="s">
        <v>2646</v>
      </c>
      <c r="C50" s="458" t="s">
        <v>2647</v>
      </c>
      <c r="D50" s="371"/>
      <c r="E50" s="371" t="s">
        <v>91</v>
      </c>
      <c r="F50" s="371"/>
      <c r="G50" s="371" t="s">
        <v>454</v>
      </c>
      <c r="H50" s="371" t="s">
        <v>43</v>
      </c>
      <c r="I50" s="371" t="s">
        <v>163</v>
      </c>
      <c r="J50" s="371" t="s">
        <v>269</v>
      </c>
      <c r="K50" s="306"/>
      <c r="L50" s="371" t="s">
        <v>272</v>
      </c>
      <c r="M50" s="371"/>
      <c r="N50" s="371" t="s">
        <v>300</v>
      </c>
      <c r="O50" s="371"/>
      <c r="P50" s="459" t="s">
        <v>768</v>
      </c>
      <c r="Q50" s="348">
        <v>0</v>
      </c>
      <c r="R50" s="348">
        <v>0</v>
      </c>
      <c r="S50" s="348">
        <v>0</v>
      </c>
      <c r="T50" s="348">
        <v>0</v>
      </c>
      <c r="U50" s="348">
        <v>0</v>
      </c>
      <c r="V50" s="348">
        <v>0</v>
      </c>
      <c r="W50" s="348">
        <v>0</v>
      </c>
      <c r="X50" s="348">
        <v>0</v>
      </c>
      <c r="Y50" s="348"/>
      <c r="Z50" s="460">
        <v>0</v>
      </c>
      <c r="AA50" s="461">
        <v>0</v>
      </c>
      <c r="AB50" s="461">
        <v>0</v>
      </c>
      <c r="AC50" s="461">
        <v>0</v>
      </c>
      <c r="AD50" s="461">
        <v>0</v>
      </c>
      <c r="AE50" s="461">
        <v>0</v>
      </c>
      <c r="AF50" s="461">
        <v>0</v>
      </c>
      <c r="AG50" s="461">
        <v>0</v>
      </c>
      <c r="AH50" s="461">
        <v>0</v>
      </c>
      <c r="AI50" s="461">
        <v>0</v>
      </c>
      <c r="AJ50" s="461">
        <v>0</v>
      </c>
      <c r="AK50" s="461">
        <v>0</v>
      </c>
      <c r="AL50" s="461">
        <v>0</v>
      </c>
      <c r="AM50" s="461">
        <v>0</v>
      </c>
      <c r="AN50" s="462">
        <v>0</v>
      </c>
      <c r="AO50" s="462">
        <v>0</v>
      </c>
      <c r="AP50" s="462">
        <v>0</v>
      </c>
      <c r="AQ50" s="344">
        <v>1</v>
      </c>
      <c r="AR50" s="462">
        <v>0</v>
      </c>
      <c r="AS50" s="462">
        <v>0</v>
      </c>
      <c r="AT50" s="462">
        <v>0</v>
      </c>
      <c r="AU50" s="462">
        <v>0</v>
      </c>
      <c r="AV50" s="462">
        <v>0</v>
      </c>
      <c r="AW50" s="462">
        <v>0</v>
      </c>
      <c r="AX50" s="462">
        <v>0</v>
      </c>
      <c r="AY50" s="462">
        <v>0</v>
      </c>
      <c r="AZ50" s="462">
        <v>0</v>
      </c>
      <c r="BA50" s="462">
        <v>0</v>
      </c>
      <c r="BB50" s="462">
        <v>0</v>
      </c>
      <c r="BC50" s="462">
        <v>0</v>
      </c>
      <c r="BD50" s="351">
        <v>0</v>
      </c>
      <c r="BE50" s="351">
        <v>0</v>
      </c>
      <c r="BF50" s="351">
        <v>0</v>
      </c>
      <c r="BG50" s="351">
        <v>0</v>
      </c>
      <c r="BH50" s="467">
        <v>1</v>
      </c>
      <c r="BI50" s="351">
        <v>0</v>
      </c>
      <c r="BJ50" s="351">
        <v>0</v>
      </c>
      <c r="BK50" s="351">
        <v>0</v>
      </c>
      <c r="BL50" s="351">
        <v>0</v>
      </c>
      <c r="BM50" s="351">
        <v>0</v>
      </c>
      <c r="BN50" s="351">
        <v>0</v>
      </c>
      <c r="BO50" s="351">
        <v>0</v>
      </c>
      <c r="BP50" s="463">
        <v>0</v>
      </c>
      <c r="BQ50" s="463">
        <v>0</v>
      </c>
      <c r="BR50" s="353">
        <v>0</v>
      </c>
      <c r="BS50" s="353">
        <v>0</v>
      </c>
      <c r="BT50" s="353">
        <v>0</v>
      </c>
      <c r="BU50" s="353">
        <v>0</v>
      </c>
      <c r="BV50" s="353">
        <v>0</v>
      </c>
      <c r="BW50" s="353">
        <v>0</v>
      </c>
      <c r="BX50" s="353">
        <v>0</v>
      </c>
      <c r="BY50" s="353">
        <v>0</v>
      </c>
      <c r="BZ50" s="353">
        <v>0</v>
      </c>
      <c r="CA50" s="353">
        <v>0</v>
      </c>
      <c r="CB50" s="471">
        <v>0</v>
      </c>
      <c r="CC50" s="464">
        <v>0</v>
      </c>
      <c r="CD50" s="464">
        <v>0</v>
      </c>
      <c r="CE50" s="464">
        <v>0</v>
      </c>
      <c r="CF50" s="464">
        <v>0</v>
      </c>
      <c r="CG50" s="464">
        <v>0</v>
      </c>
      <c r="CH50" s="464">
        <v>0</v>
      </c>
      <c r="CI50" s="464">
        <v>0</v>
      </c>
      <c r="CJ50" s="464">
        <v>0</v>
      </c>
      <c r="CK50" s="464">
        <v>0</v>
      </c>
      <c r="CL50" s="464">
        <v>0</v>
      </c>
      <c r="CM50" s="464">
        <v>0</v>
      </c>
      <c r="CN50" s="464">
        <v>0</v>
      </c>
      <c r="CO50" s="464">
        <v>0</v>
      </c>
      <c r="CP50" s="464">
        <v>0</v>
      </c>
      <c r="CQ50" s="464">
        <v>0</v>
      </c>
      <c r="CR50" s="464">
        <v>0</v>
      </c>
      <c r="CS50" s="464">
        <v>0</v>
      </c>
      <c r="CT50" s="464">
        <v>0</v>
      </c>
      <c r="CU50" s="464">
        <v>0</v>
      </c>
      <c r="CV50" s="465">
        <v>0</v>
      </c>
      <c r="CW50" s="306">
        <f t="shared" si="1"/>
        <v>2</v>
      </c>
      <c r="CX50" s="306">
        <v>1</v>
      </c>
      <c r="CY50" s="306">
        <v>0</v>
      </c>
      <c r="CZ50" s="306">
        <v>0</v>
      </c>
      <c r="DA50" s="306">
        <v>0</v>
      </c>
      <c r="DB50" s="499"/>
      <c r="DC50" s="306"/>
      <c r="DD50" s="306"/>
      <c r="DE50" s="303"/>
      <c r="DF50" s="306"/>
    </row>
    <row r="51" spans="1:115" ht="15.75" customHeight="1" x14ac:dyDescent="0.45">
      <c r="A51" s="371" t="s">
        <v>18</v>
      </c>
      <c r="B51" s="457" t="s">
        <v>2696</v>
      </c>
      <c r="C51" s="458" t="s">
        <v>2697</v>
      </c>
      <c r="D51" s="371"/>
      <c r="E51" s="504" t="s">
        <v>91</v>
      </c>
      <c r="F51" s="371"/>
      <c r="G51" s="371" t="s">
        <v>454</v>
      </c>
      <c r="H51" s="371" t="s">
        <v>13</v>
      </c>
      <c r="I51" s="371" t="s">
        <v>221</v>
      </c>
      <c r="J51" s="371" t="s">
        <v>269</v>
      </c>
      <c r="K51" s="306"/>
      <c r="L51" s="371" t="s">
        <v>272</v>
      </c>
      <c r="M51" s="371"/>
      <c r="N51" s="371" t="s">
        <v>300</v>
      </c>
      <c r="O51" s="306" t="s">
        <v>2698</v>
      </c>
      <c r="P51" s="459" t="s">
        <v>2699</v>
      </c>
      <c r="Q51" s="348">
        <v>0</v>
      </c>
      <c r="R51" s="348">
        <v>0</v>
      </c>
      <c r="S51" s="348">
        <v>0</v>
      </c>
      <c r="T51" s="348">
        <v>0</v>
      </c>
      <c r="U51" s="348">
        <v>0</v>
      </c>
      <c r="V51" s="348">
        <v>0</v>
      </c>
      <c r="W51" s="348">
        <v>0</v>
      </c>
      <c r="X51" s="348">
        <v>0</v>
      </c>
      <c r="Y51" s="348"/>
      <c r="Z51" s="460">
        <v>0</v>
      </c>
      <c r="AA51" s="461">
        <v>0</v>
      </c>
      <c r="AB51" s="461">
        <v>0</v>
      </c>
      <c r="AC51" s="461">
        <v>0</v>
      </c>
      <c r="AD51" s="461">
        <v>0</v>
      </c>
      <c r="AE51" s="461">
        <v>0</v>
      </c>
      <c r="AF51" s="461">
        <v>0</v>
      </c>
      <c r="AG51" s="461">
        <v>0</v>
      </c>
      <c r="AH51" s="461">
        <v>0</v>
      </c>
      <c r="AI51" s="461">
        <v>0</v>
      </c>
      <c r="AJ51" s="461">
        <v>0</v>
      </c>
      <c r="AK51" s="461">
        <v>0</v>
      </c>
      <c r="AL51" s="461">
        <v>0</v>
      </c>
      <c r="AM51" s="461">
        <v>0</v>
      </c>
      <c r="AN51" s="462">
        <v>0</v>
      </c>
      <c r="AO51" s="462">
        <v>0</v>
      </c>
      <c r="AP51" s="344">
        <v>1</v>
      </c>
      <c r="AQ51" s="344">
        <v>1</v>
      </c>
      <c r="AR51" s="349">
        <v>1</v>
      </c>
      <c r="AS51" s="344">
        <v>1</v>
      </c>
      <c r="AT51" s="462">
        <v>0</v>
      </c>
      <c r="AU51" s="462">
        <v>0</v>
      </c>
      <c r="AV51" s="462">
        <v>0</v>
      </c>
      <c r="AW51" s="344">
        <v>1</v>
      </c>
      <c r="AX51" s="462">
        <v>0</v>
      </c>
      <c r="AY51" s="344">
        <v>1</v>
      </c>
      <c r="AZ51" s="344">
        <v>1</v>
      </c>
      <c r="BA51" s="344">
        <v>1</v>
      </c>
      <c r="BB51" s="462">
        <v>0</v>
      </c>
      <c r="BC51" s="462">
        <v>0</v>
      </c>
      <c r="BD51" s="351">
        <v>0</v>
      </c>
      <c r="BE51" s="351">
        <v>0</v>
      </c>
      <c r="BF51" s="351">
        <v>0</v>
      </c>
      <c r="BG51" s="351">
        <v>0</v>
      </c>
      <c r="BH51" s="351">
        <v>0</v>
      </c>
      <c r="BI51" s="351">
        <v>0</v>
      </c>
      <c r="BJ51" s="351">
        <v>0</v>
      </c>
      <c r="BK51" s="351">
        <v>0</v>
      </c>
      <c r="BL51" s="351">
        <v>0</v>
      </c>
      <c r="BM51" s="351">
        <v>0</v>
      </c>
      <c r="BN51" s="351">
        <v>0</v>
      </c>
      <c r="BO51" s="351">
        <v>0</v>
      </c>
      <c r="BP51" s="463">
        <v>0</v>
      </c>
      <c r="BQ51" s="463">
        <v>0</v>
      </c>
      <c r="BR51" s="353">
        <v>0</v>
      </c>
      <c r="BS51" s="353">
        <v>0</v>
      </c>
      <c r="BT51" s="353">
        <v>0</v>
      </c>
      <c r="BU51" s="353">
        <v>0</v>
      </c>
      <c r="BV51" s="353">
        <v>0</v>
      </c>
      <c r="BW51" s="353">
        <v>0</v>
      </c>
      <c r="BX51" s="353">
        <v>0</v>
      </c>
      <c r="BY51" s="353">
        <v>0</v>
      </c>
      <c r="BZ51" s="353">
        <v>0</v>
      </c>
      <c r="CA51" s="353">
        <v>0</v>
      </c>
      <c r="CB51" s="471">
        <v>0</v>
      </c>
      <c r="CC51" s="464">
        <v>0</v>
      </c>
      <c r="CD51" s="464">
        <v>0</v>
      </c>
      <c r="CE51" s="464">
        <v>0</v>
      </c>
      <c r="CF51" s="464">
        <v>0</v>
      </c>
      <c r="CG51" s="464">
        <v>0</v>
      </c>
      <c r="CH51" s="464">
        <v>0</v>
      </c>
      <c r="CI51" s="464">
        <v>0</v>
      </c>
      <c r="CJ51" s="464">
        <v>0</v>
      </c>
      <c r="CK51" s="464">
        <v>0</v>
      </c>
      <c r="CL51" s="464">
        <v>0</v>
      </c>
      <c r="CM51" s="464">
        <v>0</v>
      </c>
      <c r="CN51" s="464">
        <v>0</v>
      </c>
      <c r="CO51" s="464">
        <v>0</v>
      </c>
      <c r="CP51" s="464">
        <v>0</v>
      </c>
      <c r="CQ51" s="464">
        <v>0</v>
      </c>
      <c r="CR51" s="464">
        <v>0</v>
      </c>
      <c r="CS51" s="464">
        <v>0</v>
      </c>
      <c r="CT51" s="464">
        <v>0</v>
      </c>
      <c r="CU51" s="464">
        <v>0</v>
      </c>
      <c r="CV51" s="465">
        <v>0</v>
      </c>
      <c r="CW51" s="306">
        <f t="shared" si="1"/>
        <v>8</v>
      </c>
      <c r="CX51" s="306">
        <v>1</v>
      </c>
      <c r="CY51" s="306">
        <v>0</v>
      </c>
      <c r="CZ51" s="306">
        <v>0</v>
      </c>
      <c r="DA51" s="306">
        <v>0</v>
      </c>
      <c r="DB51" s="499"/>
      <c r="DC51" s="306" t="s">
        <v>726</v>
      </c>
      <c r="DD51" s="306">
        <v>1</v>
      </c>
      <c r="DE51" s="303" t="s">
        <v>2701</v>
      </c>
      <c r="DF51" s="306" t="s">
        <v>2702</v>
      </c>
      <c r="DI51">
        <v>1</v>
      </c>
      <c r="DJ51">
        <v>1</v>
      </c>
      <c r="DK51" t="s">
        <v>595</v>
      </c>
    </row>
    <row r="52" spans="1:115" ht="15.75" customHeight="1" x14ac:dyDescent="0.45">
      <c r="A52" s="371" t="s">
        <v>18</v>
      </c>
      <c r="B52" s="457" t="s">
        <v>2713</v>
      </c>
      <c r="C52" s="505" t="s">
        <v>2714</v>
      </c>
      <c r="D52" s="371"/>
      <c r="E52" s="371" t="s">
        <v>91</v>
      </c>
      <c r="F52" s="371"/>
      <c r="G52" s="371" t="s">
        <v>454</v>
      </c>
      <c r="H52" s="371" t="s">
        <v>56</v>
      </c>
      <c r="I52" s="371" t="s">
        <v>173</v>
      </c>
      <c r="J52" s="371" t="s">
        <v>471</v>
      </c>
      <c r="K52" s="306"/>
      <c r="L52" s="371" t="s">
        <v>274</v>
      </c>
      <c r="M52" s="371"/>
      <c r="N52" s="371" t="s">
        <v>300</v>
      </c>
      <c r="O52" s="494" t="s">
        <v>2724</v>
      </c>
      <c r="P52" s="459" t="s">
        <v>2716</v>
      </c>
      <c r="Q52" s="348">
        <v>0</v>
      </c>
      <c r="R52" s="348">
        <v>0</v>
      </c>
      <c r="S52" s="348">
        <v>0</v>
      </c>
      <c r="T52" s="348">
        <v>0</v>
      </c>
      <c r="U52" s="348">
        <v>0</v>
      </c>
      <c r="V52" s="348">
        <v>0</v>
      </c>
      <c r="W52" s="348">
        <v>0</v>
      </c>
      <c r="X52" s="348">
        <v>0</v>
      </c>
      <c r="Y52" s="348"/>
      <c r="Z52" s="460">
        <v>0</v>
      </c>
      <c r="AA52" s="461">
        <v>0</v>
      </c>
      <c r="AB52" s="461">
        <v>0</v>
      </c>
      <c r="AC52" s="461">
        <v>0</v>
      </c>
      <c r="AD52" s="461">
        <v>0</v>
      </c>
      <c r="AE52" s="461">
        <v>0</v>
      </c>
      <c r="AF52" s="461">
        <v>0</v>
      </c>
      <c r="AG52" s="461">
        <v>0</v>
      </c>
      <c r="AH52" s="461">
        <v>0</v>
      </c>
      <c r="AI52" s="461">
        <v>0</v>
      </c>
      <c r="AJ52" s="461">
        <v>0</v>
      </c>
      <c r="AK52" s="461">
        <v>0</v>
      </c>
      <c r="AL52" s="461">
        <v>0</v>
      </c>
      <c r="AM52" s="461">
        <v>0</v>
      </c>
      <c r="AN52" s="462">
        <v>0</v>
      </c>
      <c r="AO52" s="462">
        <v>0</v>
      </c>
      <c r="AP52" s="344">
        <v>1</v>
      </c>
      <c r="AQ52" s="344">
        <v>1</v>
      </c>
      <c r="AR52" s="344">
        <v>1</v>
      </c>
      <c r="AS52" s="344">
        <v>1</v>
      </c>
      <c r="AT52" s="344">
        <v>1</v>
      </c>
      <c r="AU52" s="462">
        <v>0</v>
      </c>
      <c r="AV52" s="344">
        <v>1</v>
      </c>
      <c r="AW52" s="344">
        <v>1</v>
      </c>
      <c r="AX52" s="462">
        <v>0</v>
      </c>
      <c r="AY52" s="344">
        <v>1</v>
      </c>
      <c r="AZ52" s="344">
        <v>1</v>
      </c>
      <c r="BA52" s="462">
        <v>0</v>
      </c>
      <c r="BB52" s="462">
        <v>0</v>
      </c>
      <c r="BC52" s="344">
        <v>1</v>
      </c>
      <c r="BD52" s="467">
        <v>1</v>
      </c>
      <c r="BE52" s="351">
        <v>0</v>
      </c>
      <c r="BF52" s="351">
        <v>0</v>
      </c>
      <c r="BG52" s="351">
        <v>0</v>
      </c>
      <c r="BH52" s="351">
        <v>0</v>
      </c>
      <c r="BI52" s="351">
        <v>0</v>
      </c>
      <c r="BJ52" s="351">
        <v>0</v>
      </c>
      <c r="BK52" s="351">
        <v>0</v>
      </c>
      <c r="BL52" s="351">
        <v>0</v>
      </c>
      <c r="BM52" s="351">
        <v>0</v>
      </c>
      <c r="BN52" s="351">
        <v>0</v>
      </c>
      <c r="BO52" s="351">
        <v>0</v>
      </c>
      <c r="BP52" s="480">
        <v>1</v>
      </c>
      <c r="BQ52" s="463">
        <v>0</v>
      </c>
      <c r="BR52" s="470">
        <v>1</v>
      </c>
      <c r="BS52" s="470">
        <v>1</v>
      </c>
      <c r="BT52" s="470">
        <v>1</v>
      </c>
      <c r="BU52" s="470">
        <v>1</v>
      </c>
      <c r="BV52" s="470">
        <v>1</v>
      </c>
      <c r="BW52" s="353">
        <v>0</v>
      </c>
      <c r="BX52" s="353">
        <v>0</v>
      </c>
      <c r="BY52" s="353">
        <v>0</v>
      </c>
      <c r="BZ52" s="353">
        <v>0</v>
      </c>
      <c r="CA52" s="353">
        <v>0</v>
      </c>
      <c r="CB52" s="471">
        <v>0</v>
      </c>
      <c r="CC52" s="464">
        <v>0</v>
      </c>
      <c r="CD52" s="464">
        <v>0</v>
      </c>
      <c r="CE52" s="464">
        <v>0</v>
      </c>
      <c r="CF52" s="500">
        <v>1</v>
      </c>
      <c r="CG52" s="464">
        <v>0</v>
      </c>
      <c r="CH52" s="464">
        <v>0</v>
      </c>
      <c r="CI52" s="464">
        <v>0</v>
      </c>
      <c r="CJ52" s="464">
        <v>0</v>
      </c>
      <c r="CK52" s="464">
        <v>0</v>
      </c>
      <c r="CL52" s="464">
        <v>0</v>
      </c>
      <c r="CM52" s="464">
        <v>0</v>
      </c>
      <c r="CN52" s="464">
        <v>0</v>
      </c>
      <c r="CO52" s="500">
        <v>1</v>
      </c>
      <c r="CP52" s="464">
        <v>0</v>
      </c>
      <c r="CQ52" s="464">
        <v>0</v>
      </c>
      <c r="CR52" s="464">
        <v>0</v>
      </c>
      <c r="CS52" s="464">
        <v>0</v>
      </c>
      <c r="CT52" s="464">
        <v>0</v>
      </c>
      <c r="CU52" s="464">
        <v>0</v>
      </c>
      <c r="CV52" s="465">
        <v>0</v>
      </c>
      <c r="CW52" s="306">
        <f t="shared" si="1"/>
        <v>19</v>
      </c>
      <c r="CX52" s="306">
        <v>1</v>
      </c>
      <c r="CY52" s="306">
        <v>1</v>
      </c>
      <c r="CZ52" s="306">
        <v>0</v>
      </c>
      <c r="DA52" s="306">
        <v>1</v>
      </c>
      <c r="DB52" s="499"/>
      <c r="DC52" s="306"/>
      <c r="DD52" s="306"/>
      <c r="DE52" s="303" t="s">
        <v>2718</v>
      </c>
      <c r="DF52" s="306" t="s">
        <v>2719</v>
      </c>
      <c r="DJ52">
        <v>1</v>
      </c>
    </row>
    <row r="53" spans="1:115" ht="15.75" customHeight="1" x14ac:dyDescent="0.45">
      <c r="A53" s="371" t="s">
        <v>18</v>
      </c>
      <c r="B53" s="457" t="s">
        <v>7525</v>
      </c>
      <c r="C53" s="458" t="s">
        <v>7526</v>
      </c>
      <c r="D53" s="371"/>
      <c r="E53" s="371" t="s">
        <v>91</v>
      </c>
      <c r="F53" s="371"/>
      <c r="G53" s="371" t="s">
        <v>454</v>
      </c>
      <c r="H53" s="371" t="s">
        <v>56</v>
      </c>
      <c r="I53" s="371" t="s">
        <v>196</v>
      </c>
      <c r="J53" s="371" t="s">
        <v>471</v>
      </c>
      <c r="K53" s="306"/>
      <c r="L53" s="306" t="s">
        <v>272</v>
      </c>
      <c r="M53" s="306"/>
      <c r="N53" s="306" t="s">
        <v>300</v>
      </c>
      <c r="O53" s="306"/>
      <c r="P53" s="459" t="s">
        <v>768</v>
      </c>
      <c r="Q53" s="348">
        <v>0</v>
      </c>
      <c r="R53" s="348">
        <v>0</v>
      </c>
      <c r="S53" s="348">
        <v>0</v>
      </c>
      <c r="T53" s="348">
        <v>0</v>
      </c>
      <c r="U53" s="348">
        <v>0</v>
      </c>
      <c r="V53" s="348">
        <v>0</v>
      </c>
      <c r="W53" s="348">
        <v>0</v>
      </c>
      <c r="X53" s="348">
        <v>0</v>
      </c>
      <c r="Y53" s="348"/>
      <c r="Z53" s="460">
        <v>0</v>
      </c>
      <c r="AA53" s="461">
        <v>0</v>
      </c>
      <c r="AB53" s="461">
        <v>0</v>
      </c>
      <c r="AC53" s="461">
        <v>0</v>
      </c>
      <c r="AD53" s="461">
        <v>0</v>
      </c>
      <c r="AE53" s="461">
        <v>0</v>
      </c>
      <c r="AF53" s="461">
        <v>0</v>
      </c>
      <c r="AG53" s="461">
        <v>0</v>
      </c>
      <c r="AH53" s="461">
        <v>0</v>
      </c>
      <c r="AI53" s="461">
        <v>0</v>
      </c>
      <c r="AJ53" s="461">
        <v>0</v>
      </c>
      <c r="AK53" s="461">
        <v>0</v>
      </c>
      <c r="AL53" s="461">
        <v>0</v>
      </c>
      <c r="AM53" s="461">
        <v>0</v>
      </c>
      <c r="AN53" s="462">
        <v>0</v>
      </c>
      <c r="AO53" s="462">
        <v>0</v>
      </c>
      <c r="AP53" s="462">
        <v>0</v>
      </c>
      <c r="AQ53" s="344">
        <v>1</v>
      </c>
      <c r="AR53" s="462">
        <v>0</v>
      </c>
      <c r="AS53" s="462">
        <v>0</v>
      </c>
      <c r="AT53" s="462">
        <v>0</v>
      </c>
      <c r="AU53" s="462">
        <v>0</v>
      </c>
      <c r="AV53" s="462">
        <v>0</v>
      </c>
      <c r="AW53" s="462">
        <v>0</v>
      </c>
      <c r="AX53" s="462">
        <v>0</v>
      </c>
      <c r="AY53" s="462">
        <v>0</v>
      </c>
      <c r="AZ53" s="462">
        <v>0</v>
      </c>
      <c r="BA53" s="462">
        <v>0</v>
      </c>
      <c r="BB53" s="462">
        <v>0</v>
      </c>
      <c r="BC53" s="462">
        <v>0</v>
      </c>
      <c r="BD53" s="467">
        <v>1</v>
      </c>
      <c r="BE53" s="351">
        <v>0</v>
      </c>
      <c r="BF53" s="351">
        <v>0</v>
      </c>
      <c r="BG53" s="351">
        <v>0</v>
      </c>
      <c r="BH53" s="351">
        <v>0</v>
      </c>
      <c r="BI53" s="351">
        <v>0</v>
      </c>
      <c r="BJ53" s="351">
        <v>0</v>
      </c>
      <c r="BK53" s="351">
        <v>0</v>
      </c>
      <c r="BL53" s="351">
        <v>0</v>
      </c>
      <c r="BM53" s="351">
        <v>0</v>
      </c>
      <c r="BN53" s="351">
        <v>0</v>
      </c>
      <c r="BO53" s="351">
        <v>0</v>
      </c>
      <c r="BP53" s="480">
        <v>1</v>
      </c>
      <c r="BQ53" s="463">
        <v>0</v>
      </c>
      <c r="BR53" s="353">
        <v>0</v>
      </c>
      <c r="BS53" s="353">
        <v>0</v>
      </c>
      <c r="BT53" s="353">
        <v>0</v>
      </c>
      <c r="BU53" s="353">
        <v>0</v>
      </c>
      <c r="BV53" s="353">
        <v>0</v>
      </c>
      <c r="BW53" s="353">
        <v>0</v>
      </c>
      <c r="BX53" s="353">
        <v>0</v>
      </c>
      <c r="BY53" s="353">
        <v>0</v>
      </c>
      <c r="BZ53" s="353">
        <v>0</v>
      </c>
      <c r="CA53" s="353">
        <v>0</v>
      </c>
      <c r="CB53" s="471">
        <v>0</v>
      </c>
      <c r="CC53" s="464">
        <v>0</v>
      </c>
      <c r="CD53" s="464">
        <v>0</v>
      </c>
      <c r="CE53" s="464">
        <v>0</v>
      </c>
      <c r="CF53" s="464">
        <v>0</v>
      </c>
      <c r="CG53" s="464">
        <v>0</v>
      </c>
      <c r="CH53" s="464">
        <v>0</v>
      </c>
      <c r="CI53" s="464">
        <v>0</v>
      </c>
      <c r="CJ53" s="464">
        <v>0</v>
      </c>
      <c r="CK53" s="464">
        <v>0</v>
      </c>
      <c r="CL53" s="464">
        <v>0</v>
      </c>
      <c r="CM53" s="464">
        <v>0</v>
      </c>
      <c r="CN53" s="464">
        <v>0</v>
      </c>
      <c r="CO53" s="464">
        <v>0</v>
      </c>
      <c r="CP53" s="464">
        <v>0</v>
      </c>
      <c r="CQ53" s="464">
        <v>0</v>
      </c>
      <c r="CR53" s="464">
        <v>0</v>
      </c>
      <c r="CS53" s="464">
        <v>0</v>
      </c>
      <c r="CT53" s="464">
        <v>0</v>
      </c>
      <c r="CU53" s="464">
        <v>0</v>
      </c>
      <c r="CV53" s="465">
        <v>0</v>
      </c>
      <c r="CW53" s="306">
        <f t="shared" si="1"/>
        <v>3</v>
      </c>
      <c r="CX53" s="306">
        <v>1</v>
      </c>
      <c r="CY53" s="306">
        <v>0</v>
      </c>
      <c r="CZ53" s="306">
        <v>0</v>
      </c>
      <c r="DA53" s="306">
        <v>0</v>
      </c>
      <c r="DB53" s="499"/>
      <c r="DC53" s="306"/>
      <c r="DD53" s="306"/>
      <c r="DE53" s="303"/>
      <c r="DF53" s="306"/>
    </row>
    <row r="54" spans="1:115" ht="15.75" customHeight="1" x14ac:dyDescent="0.45">
      <c r="A54" s="371" t="s">
        <v>18</v>
      </c>
      <c r="B54" s="457" t="s">
        <v>2781</v>
      </c>
      <c r="C54" s="458" t="s">
        <v>2787</v>
      </c>
      <c r="D54" s="371"/>
      <c r="E54" s="371" t="s">
        <v>91</v>
      </c>
      <c r="F54" s="371"/>
      <c r="G54" s="371" t="s">
        <v>454</v>
      </c>
      <c r="H54" s="371" t="s">
        <v>43</v>
      </c>
      <c r="I54" s="371" t="s">
        <v>221</v>
      </c>
      <c r="J54" s="371" t="s">
        <v>269</v>
      </c>
      <c r="K54" s="306"/>
      <c r="L54" s="371" t="s">
        <v>272</v>
      </c>
      <c r="M54" s="371"/>
      <c r="N54" s="371" t="s">
        <v>299</v>
      </c>
      <c r="O54" s="306"/>
      <c r="P54" s="459" t="s">
        <v>768</v>
      </c>
      <c r="Q54" s="348">
        <v>0</v>
      </c>
      <c r="R54" s="348">
        <v>0</v>
      </c>
      <c r="S54" s="348">
        <v>0</v>
      </c>
      <c r="T54" s="348">
        <v>0</v>
      </c>
      <c r="U54" s="348">
        <v>0</v>
      </c>
      <c r="V54" s="348">
        <v>0</v>
      </c>
      <c r="W54" s="348">
        <v>0</v>
      </c>
      <c r="X54" s="348">
        <v>0</v>
      </c>
      <c r="Y54" s="348"/>
      <c r="Z54" s="460">
        <v>0</v>
      </c>
      <c r="AA54" s="461">
        <v>0</v>
      </c>
      <c r="AB54" s="461">
        <v>0</v>
      </c>
      <c r="AC54" s="461">
        <v>0</v>
      </c>
      <c r="AD54" s="461">
        <v>0</v>
      </c>
      <c r="AE54" s="461">
        <v>0</v>
      </c>
      <c r="AF54" s="461">
        <v>0</v>
      </c>
      <c r="AG54" s="461">
        <v>0</v>
      </c>
      <c r="AH54" s="461">
        <v>0</v>
      </c>
      <c r="AI54" s="461">
        <v>0</v>
      </c>
      <c r="AJ54" s="461">
        <v>0</v>
      </c>
      <c r="AK54" s="461">
        <v>0</v>
      </c>
      <c r="AL54" s="461">
        <v>0</v>
      </c>
      <c r="AM54" s="461">
        <v>0</v>
      </c>
      <c r="AN54" s="462">
        <v>0</v>
      </c>
      <c r="AO54" s="462">
        <v>0</v>
      </c>
      <c r="AP54" s="462">
        <v>0</v>
      </c>
      <c r="AQ54" s="344">
        <v>1</v>
      </c>
      <c r="AR54" s="462">
        <v>0</v>
      </c>
      <c r="AS54" s="462">
        <v>0</v>
      </c>
      <c r="AT54" s="462">
        <v>0</v>
      </c>
      <c r="AU54" s="462">
        <v>0</v>
      </c>
      <c r="AV54" s="462">
        <v>0</v>
      </c>
      <c r="AW54" s="462">
        <v>0</v>
      </c>
      <c r="AX54" s="462">
        <v>0</v>
      </c>
      <c r="AY54" s="462">
        <v>0</v>
      </c>
      <c r="AZ54" s="462">
        <v>0</v>
      </c>
      <c r="BA54" s="462">
        <v>0</v>
      </c>
      <c r="BB54" s="462">
        <v>0</v>
      </c>
      <c r="BC54" s="462">
        <v>0</v>
      </c>
      <c r="BD54" s="351">
        <v>0</v>
      </c>
      <c r="BE54" s="351">
        <v>0</v>
      </c>
      <c r="BF54" s="351">
        <v>0</v>
      </c>
      <c r="BG54" s="351">
        <v>0</v>
      </c>
      <c r="BH54" s="351">
        <v>0</v>
      </c>
      <c r="BI54" s="351">
        <v>0</v>
      </c>
      <c r="BJ54" s="351">
        <v>0</v>
      </c>
      <c r="BK54" s="351">
        <v>0</v>
      </c>
      <c r="BL54" s="351">
        <v>0</v>
      </c>
      <c r="BM54" s="351">
        <v>0</v>
      </c>
      <c r="BN54" s="351">
        <v>0</v>
      </c>
      <c r="BO54" s="351">
        <v>0</v>
      </c>
      <c r="BP54" s="463">
        <v>0</v>
      </c>
      <c r="BQ54" s="463">
        <v>0</v>
      </c>
      <c r="BR54" s="353">
        <v>0</v>
      </c>
      <c r="BS54" s="353">
        <v>0</v>
      </c>
      <c r="BT54" s="353">
        <v>0</v>
      </c>
      <c r="BU54" s="353">
        <v>0</v>
      </c>
      <c r="BV54" s="353">
        <v>0</v>
      </c>
      <c r="BW54" s="353">
        <v>0</v>
      </c>
      <c r="BX54" s="353">
        <v>0</v>
      </c>
      <c r="BY54" s="353">
        <v>0</v>
      </c>
      <c r="BZ54" s="353">
        <v>0</v>
      </c>
      <c r="CA54" s="353">
        <v>0</v>
      </c>
      <c r="CB54" s="471">
        <v>0</v>
      </c>
      <c r="CC54" s="464">
        <v>0</v>
      </c>
      <c r="CD54" s="464">
        <v>0</v>
      </c>
      <c r="CE54" s="464">
        <v>0</v>
      </c>
      <c r="CF54" s="464">
        <v>0</v>
      </c>
      <c r="CG54" s="464">
        <v>0</v>
      </c>
      <c r="CH54" s="464">
        <v>0</v>
      </c>
      <c r="CI54" s="464">
        <v>0</v>
      </c>
      <c r="CJ54" s="464">
        <v>0</v>
      </c>
      <c r="CK54" s="464">
        <v>0</v>
      </c>
      <c r="CL54" s="464">
        <v>0</v>
      </c>
      <c r="CM54" s="464">
        <v>0</v>
      </c>
      <c r="CN54" s="464">
        <v>0</v>
      </c>
      <c r="CO54" s="464">
        <v>0</v>
      </c>
      <c r="CP54" s="464">
        <v>0</v>
      </c>
      <c r="CQ54" s="464">
        <v>0</v>
      </c>
      <c r="CR54" s="464">
        <v>0</v>
      </c>
      <c r="CS54" s="464">
        <v>0</v>
      </c>
      <c r="CT54" s="464">
        <v>0</v>
      </c>
      <c r="CU54" s="464">
        <v>0</v>
      </c>
      <c r="CV54" s="465">
        <v>0</v>
      </c>
      <c r="CW54" s="306">
        <f t="shared" si="1"/>
        <v>1</v>
      </c>
      <c r="CX54" s="306">
        <v>1</v>
      </c>
      <c r="CY54" s="306">
        <v>0</v>
      </c>
      <c r="CZ54" s="306">
        <v>0</v>
      </c>
      <c r="DA54" s="306">
        <v>0</v>
      </c>
      <c r="DB54" s="499"/>
      <c r="DC54" s="306"/>
      <c r="DD54" s="306"/>
      <c r="DE54" s="303"/>
      <c r="DF54" s="306"/>
    </row>
    <row r="55" spans="1:115" ht="15.75" customHeight="1" x14ac:dyDescent="0.35">
      <c r="A55" s="371" t="s">
        <v>18</v>
      </c>
      <c r="B55" s="457" t="s">
        <v>2811</v>
      </c>
      <c r="C55" s="458" t="s">
        <v>2813</v>
      </c>
      <c r="D55" s="371"/>
      <c r="E55" s="371" t="s">
        <v>91</v>
      </c>
      <c r="F55" s="371"/>
      <c r="G55" s="371" t="s">
        <v>454</v>
      </c>
      <c r="H55" s="371" t="s">
        <v>56</v>
      </c>
      <c r="I55" s="371" t="s">
        <v>196</v>
      </c>
      <c r="J55" s="371" t="s">
        <v>471</v>
      </c>
      <c r="K55" s="306"/>
      <c r="L55" s="371" t="s">
        <v>272</v>
      </c>
      <c r="M55" s="371"/>
      <c r="N55" s="371" t="s">
        <v>300</v>
      </c>
      <c r="O55" s="306"/>
      <c r="P55" s="459" t="s">
        <v>768</v>
      </c>
      <c r="Q55" s="348">
        <v>0</v>
      </c>
      <c r="R55" s="348">
        <v>0</v>
      </c>
      <c r="S55" s="348">
        <v>0</v>
      </c>
      <c r="T55" s="348">
        <v>0</v>
      </c>
      <c r="U55" s="348">
        <v>0</v>
      </c>
      <c r="V55" s="348">
        <v>0</v>
      </c>
      <c r="W55" s="348">
        <v>0</v>
      </c>
      <c r="X55" s="348">
        <v>0</v>
      </c>
      <c r="Y55" s="348"/>
      <c r="Z55" s="460">
        <v>0</v>
      </c>
      <c r="AA55" s="461">
        <v>0</v>
      </c>
      <c r="AB55" s="461">
        <v>0</v>
      </c>
      <c r="AC55" s="461">
        <v>0</v>
      </c>
      <c r="AD55" s="461">
        <v>0</v>
      </c>
      <c r="AE55" s="461">
        <v>0</v>
      </c>
      <c r="AF55" s="461">
        <v>0</v>
      </c>
      <c r="AG55" s="461">
        <v>0</v>
      </c>
      <c r="AH55" s="461">
        <v>0</v>
      </c>
      <c r="AI55" s="461">
        <v>0</v>
      </c>
      <c r="AJ55" s="461">
        <v>0</v>
      </c>
      <c r="AK55" s="461">
        <v>0</v>
      </c>
      <c r="AL55" s="461">
        <v>0</v>
      </c>
      <c r="AM55" s="461">
        <v>0</v>
      </c>
      <c r="AN55" s="462">
        <v>0</v>
      </c>
      <c r="AO55" s="462">
        <v>0</v>
      </c>
      <c r="AP55" s="462">
        <v>0</v>
      </c>
      <c r="AQ55" s="344">
        <v>1</v>
      </c>
      <c r="AR55" s="462">
        <v>0</v>
      </c>
      <c r="AS55" s="462">
        <v>0</v>
      </c>
      <c r="AT55" s="462">
        <v>0</v>
      </c>
      <c r="AU55" s="462">
        <v>0</v>
      </c>
      <c r="AV55" s="462">
        <v>0</v>
      </c>
      <c r="AW55" s="462">
        <v>0</v>
      </c>
      <c r="AX55" s="462">
        <v>0</v>
      </c>
      <c r="AY55" s="462">
        <v>0</v>
      </c>
      <c r="AZ55" s="462">
        <v>0</v>
      </c>
      <c r="BA55" s="462">
        <v>0</v>
      </c>
      <c r="BB55" s="462">
        <v>0</v>
      </c>
      <c r="BC55" s="462">
        <v>0</v>
      </c>
      <c r="BD55" s="351">
        <v>0</v>
      </c>
      <c r="BE55" s="351">
        <v>0</v>
      </c>
      <c r="BF55" s="351">
        <v>0</v>
      </c>
      <c r="BG55" s="351">
        <v>0</v>
      </c>
      <c r="BH55" s="351">
        <v>0</v>
      </c>
      <c r="BI55" s="351">
        <v>0</v>
      </c>
      <c r="BJ55" s="351">
        <v>0</v>
      </c>
      <c r="BK55" s="351">
        <v>0</v>
      </c>
      <c r="BL55" s="351">
        <v>0</v>
      </c>
      <c r="BM55" s="351">
        <v>0</v>
      </c>
      <c r="BN55" s="351">
        <v>0</v>
      </c>
      <c r="BO55" s="351">
        <v>0</v>
      </c>
      <c r="BP55" s="463">
        <v>0</v>
      </c>
      <c r="BQ55" s="463">
        <v>0</v>
      </c>
      <c r="BR55" s="353">
        <v>0</v>
      </c>
      <c r="BS55" s="353">
        <v>0</v>
      </c>
      <c r="BT55" s="353">
        <v>0</v>
      </c>
      <c r="BU55" s="353">
        <v>0</v>
      </c>
      <c r="BV55" s="353">
        <v>0</v>
      </c>
      <c r="BW55" s="353">
        <v>0</v>
      </c>
      <c r="BX55" s="353">
        <v>0</v>
      </c>
      <c r="BY55" s="353">
        <v>0</v>
      </c>
      <c r="BZ55" s="353">
        <v>0</v>
      </c>
      <c r="CA55" s="353">
        <v>0</v>
      </c>
      <c r="CB55" s="471">
        <v>0</v>
      </c>
      <c r="CC55" s="464">
        <v>0</v>
      </c>
      <c r="CD55" s="464">
        <v>0</v>
      </c>
      <c r="CE55" s="464">
        <v>0</v>
      </c>
      <c r="CF55" s="464">
        <v>0</v>
      </c>
      <c r="CG55" s="464">
        <v>0</v>
      </c>
      <c r="CH55" s="464">
        <v>0</v>
      </c>
      <c r="CI55" s="464">
        <v>0</v>
      </c>
      <c r="CJ55" s="464">
        <v>0</v>
      </c>
      <c r="CK55" s="464">
        <v>0</v>
      </c>
      <c r="CL55" s="464">
        <v>0</v>
      </c>
      <c r="CM55" s="464">
        <v>0</v>
      </c>
      <c r="CN55" s="464">
        <v>0</v>
      </c>
      <c r="CO55" s="464">
        <v>0</v>
      </c>
      <c r="CP55" s="464">
        <v>0</v>
      </c>
      <c r="CQ55" s="464">
        <v>0</v>
      </c>
      <c r="CR55" s="464">
        <v>0</v>
      </c>
      <c r="CS55" s="464">
        <v>0</v>
      </c>
      <c r="CT55" s="464">
        <v>0</v>
      </c>
      <c r="CU55" s="464">
        <v>0</v>
      </c>
      <c r="CV55" s="465">
        <v>0</v>
      </c>
      <c r="CW55" s="306">
        <f t="shared" si="1"/>
        <v>1</v>
      </c>
      <c r="CX55" s="306">
        <v>1</v>
      </c>
      <c r="CY55" s="306">
        <v>0</v>
      </c>
      <c r="CZ55" s="306">
        <v>0</v>
      </c>
      <c r="DA55" s="306">
        <v>0</v>
      </c>
      <c r="DB55" s="495" t="s">
        <v>8505</v>
      </c>
      <c r="DC55" s="306"/>
      <c r="DD55" s="306"/>
      <c r="DE55" s="303"/>
      <c r="DF55" s="306"/>
    </row>
    <row r="56" spans="1:115" ht="15.75" customHeight="1" x14ac:dyDescent="0.45">
      <c r="A56" s="371" t="s">
        <v>18</v>
      </c>
      <c r="B56" s="457" t="s">
        <v>2811</v>
      </c>
      <c r="C56" s="458" t="s">
        <v>2816</v>
      </c>
      <c r="D56" s="371"/>
      <c r="E56" s="371" t="s">
        <v>91</v>
      </c>
      <c r="F56" s="371"/>
      <c r="G56" s="371" t="s">
        <v>454</v>
      </c>
      <c r="H56" s="371" t="s">
        <v>56</v>
      </c>
      <c r="I56" s="371" t="s">
        <v>173</v>
      </c>
      <c r="J56" s="371" t="s">
        <v>471</v>
      </c>
      <c r="K56" s="306"/>
      <c r="L56" s="371" t="s">
        <v>261</v>
      </c>
      <c r="M56" s="371"/>
      <c r="N56" s="371" t="s">
        <v>300</v>
      </c>
      <c r="O56" s="306"/>
      <c r="P56" s="459" t="s">
        <v>768</v>
      </c>
      <c r="Q56" s="348">
        <v>0</v>
      </c>
      <c r="R56" s="348">
        <v>0</v>
      </c>
      <c r="S56" s="348">
        <v>0</v>
      </c>
      <c r="T56" s="348">
        <v>0</v>
      </c>
      <c r="U56" s="348">
        <v>0</v>
      </c>
      <c r="V56" s="348">
        <v>0</v>
      </c>
      <c r="W56" s="348">
        <v>0</v>
      </c>
      <c r="X56" s="348">
        <v>0</v>
      </c>
      <c r="Y56" s="348"/>
      <c r="Z56" s="460">
        <v>0</v>
      </c>
      <c r="AA56" s="461">
        <v>0</v>
      </c>
      <c r="AB56" s="461">
        <v>0</v>
      </c>
      <c r="AC56" s="461">
        <v>0</v>
      </c>
      <c r="AD56" s="461">
        <v>0</v>
      </c>
      <c r="AE56" s="461">
        <v>0</v>
      </c>
      <c r="AF56" s="461">
        <v>0</v>
      </c>
      <c r="AG56" s="461">
        <v>0</v>
      </c>
      <c r="AH56" s="461">
        <v>0</v>
      </c>
      <c r="AI56" s="461">
        <v>0</v>
      </c>
      <c r="AJ56" s="461">
        <v>0</v>
      </c>
      <c r="AK56" s="461">
        <v>0</v>
      </c>
      <c r="AL56" s="461">
        <v>0</v>
      </c>
      <c r="AM56" s="461">
        <v>0</v>
      </c>
      <c r="AN56" s="462">
        <v>0</v>
      </c>
      <c r="AO56" s="462">
        <v>0</v>
      </c>
      <c r="AP56" s="462">
        <v>0</v>
      </c>
      <c r="AQ56" s="344">
        <v>1</v>
      </c>
      <c r="AR56" s="462">
        <v>0</v>
      </c>
      <c r="AS56" s="462">
        <v>0</v>
      </c>
      <c r="AT56" s="462">
        <v>0</v>
      </c>
      <c r="AU56" s="462">
        <v>0</v>
      </c>
      <c r="AV56" s="462">
        <v>0</v>
      </c>
      <c r="AW56" s="462">
        <v>0</v>
      </c>
      <c r="AX56" s="462">
        <v>0</v>
      </c>
      <c r="AY56" s="462">
        <v>0</v>
      </c>
      <c r="AZ56" s="462">
        <v>0</v>
      </c>
      <c r="BA56" s="462">
        <v>0</v>
      </c>
      <c r="BB56" s="462">
        <v>0</v>
      </c>
      <c r="BC56" s="462">
        <v>0</v>
      </c>
      <c r="BD56" s="351">
        <v>0</v>
      </c>
      <c r="BE56" s="351">
        <v>0</v>
      </c>
      <c r="BF56" s="351">
        <v>0</v>
      </c>
      <c r="BG56" s="351">
        <v>0</v>
      </c>
      <c r="BH56" s="351">
        <v>0</v>
      </c>
      <c r="BI56" s="351">
        <v>0</v>
      </c>
      <c r="BJ56" s="351">
        <v>0</v>
      </c>
      <c r="BK56" s="351">
        <v>0</v>
      </c>
      <c r="BL56" s="351">
        <v>0</v>
      </c>
      <c r="BM56" s="351">
        <v>0</v>
      </c>
      <c r="BN56" s="351">
        <v>0</v>
      </c>
      <c r="BO56" s="351">
        <v>0</v>
      </c>
      <c r="BP56" s="463">
        <v>0</v>
      </c>
      <c r="BQ56" s="463">
        <v>0</v>
      </c>
      <c r="BR56" s="353">
        <v>0</v>
      </c>
      <c r="BS56" s="353">
        <v>0</v>
      </c>
      <c r="BT56" s="353">
        <v>0</v>
      </c>
      <c r="BU56" s="353">
        <v>0</v>
      </c>
      <c r="BV56" s="353">
        <v>0</v>
      </c>
      <c r="BW56" s="353">
        <v>0</v>
      </c>
      <c r="BX56" s="353">
        <v>0</v>
      </c>
      <c r="BY56" s="353">
        <v>0</v>
      </c>
      <c r="BZ56" s="353">
        <v>0</v>
      </c>
      <c r="CA56" s="353">
        <v>0</v>
      </c>
      <c r="CB56" s="471">
        <v>0</v>
      </c>
      <c r="CC56" s="464">
        <v>0</v>
      </c>
      <c r="CD56" s="464">
        <v>0</v>
      </c>
      <c r="CE56" s="464">
        <v>0</v>
      </c>
      <c r="CF56" s="464">
        <v>0</v>
      </c>
      <c r="CG56" s="464">
        <v>0</v>
      </c>
      <c r="CH56" s="464">
        <v>0</v>
      </c>
      <c r="CI56" s="464">
        <v>0</v>
      </c>
      <c r="CJ56" s="464">
        <v>0</v>
      </c>
      <c r="CK56" s="464">
        <v>0</v>
      </c>
      <c r="CL56" s="464">
        <v>0</v>
      </c>
      <c r="CM56" s="464">
        <v>0</v>
      </c>
      <c r="CN56" s="464">
        <v>0</v>
      </c>
      <c r="CO56" s="464">
        <v>0</v>
      </c>
      <c r="CP56" s="464">
        <v>0</v>
      </c>
      <c r="CQ56" s="464">
        <v>0</v>
      </c>
      <c r="CR56" s="464">
        <v>0</v>
      </c>
      <c r="CS56" s="464">
        <v>0</v>
      </c>
      <c r="CT56" s="464">
        <v>0</v>
      </c>
      <c r="CU56" s="464">
        <v>0</v>
      </c>
      <c r="CV56" s="465">
        <v>0</v>
      </c>
      <c r="CW56" s="306">
        <f t="shared" si="1"/>
        <v>1</v>
      </c>
      <c r="CX56" s="306">
        <v>1</v>
      </c>
      <c r="CY56" s="306">
        <v>0</v>
      </c>
      <c r="CZ56" s="306">
        <v>0</v>
      </c>
      <c r="DA56" s="306">
        <v>0</v>
      </c>
      <c r="DB56" s="499"/>
      <c r="DC56" s="306"/>
      <c r="DD56" s="306"/>
      <c r="DE56" s="303"/>
      <c r="DF56" s="306"/>
    </row>
    <row r="57" spans="1:115" ht="15.75" customHeight="1" x14ac:dyDescent="0.45">
      <c r="A57" s="371" t="s">
        <v>18</v>
      </c>
      <c r="B57" s="457" t="s">
        <v>2811</v>
      </c>
      <c r="C57" s="458" t="s">
        <v>8506</v>
      </c>
      <c r="D57" s="371"/>
      <c r="E57" s="371" t="s">
        <v>91</v>
      </c>
      <c r="F57" s="371"/>
      <c r="G57" s="371" t="s">
        <v>454</v>
      </c>
      <c r="H57" s="371" t="s">
        <v>56</v>
      </c>
      <c r="I57" s="371" t="s">
        <v>198</v>
      </c>
      <c r="J57" s="371" t="s">
        <v>269</v>
      </c>
      <c r="K57" s="306"/>
      <c r="L57" s="371" t="s">
        <v>272</v>
      </c>
      <c r="M57" s="371"/>
      <c r="N57" s="371" t="s">
        <v>300</v>
      </c>
      <c r="O57" s="306"/>
      <c r="P57" s="459" t="s">
        <v>1183</v>
      </c>
      <c r="Q57" s="348">
        <v>0</v>
      </c>
      <c r="R57" s="348">
        <v>0</v>
      </c>
      <c r="S57" s="348">
        <v>0</v>
      </c>
      <c r="T57" s="348">
        <v>0</v>
      </c>
      <c r="U57" s="348">
        <v>0</v>
      </c>
      <c r="V57" s="348">
        <v>0</v>
      </c>
      <c r="W57" s="348">
        <v>0</v>
      </c>
      <c r="X57" s="348">
        <v>0</v>
      </c>
      <c r="Y57" s="348"/>
      <c r="Z57" s="460">
        <v>0</v>
      </c>
      <c r="AA57" s="461">
        <v>0</v>
      </c>
      <c r="AB57" s="461">
        <v>0</v>
      </c>
      <c r="AC57" s="461">
        <v>0</v>
      </c>
      <c r="AD57" s="461">
        <v>0</v>
      </c>
      <c r="AE57" s="461">
        <v>0</v>
      </c>
      <c r="AF57" s="461">
        <v>0</v>
      </c>
      <c r="AG57" s="461">
        <v>0</v>
      </c>
      <c r="AH57" s="461">
        <v>0</v>
      </c>
      <c r="AI57" s="461">
        <v>0</v>
      </c>
      <c r="AJ57" s="461">
        <v>0</v>
      </c>
      <c r="AK57" s="461">
        <v>0</v>
      </c>
      <c r="AL57" s="461">
        <v>0</v>
      </c>
      <c r="AM57" s="461">
        <v>0</v>
      </c>
      <c r="AN57" s="462">
        <v>0</v>
      </c>
      <c r="AO57" s="462">
        <v>0</v>
      </c>
      <c r="AP57" s="462">
        <v>0</v>
      </c>
      <c r="AQ57" s="344">
        <v>1</v>
      </c>
      <c r="AR57" s="462">
        <v>0</v>
      </c>
      <c r="AS57" s="462">
        <v>0</v>
      </c>
      <c r="AT57" s="462">
        <v>0</v>
      </c>
      <c r="AU57" s="462">
        <v>0</v>
      </c>
      <c r="AV57" s="462">
        <v>0</v>
      </c>
      <c r="AW57" s="462">
        <v>0</v>
      </c>
      <c r="AX57" s="462">
        <v>0</v>
      </c>
      <c r="AY57" s="462">
        <v>0</v>
      </c>
      <c r="AZ57" s="462">
        <v>0</v>
      </c>
      <c r="BA57" s="462">
        <v>0</v>
      </c>
      <c r="BB57" s="462">
        <v>0</v>
      </c>
      <c r="BC57" s="462">
        <v>0</v>
      </c>
      <c r="BD57" s="351">
        <v>0</v>
      </c>
      <c r="BE57" s="351">
        <v>0</v>
      </c>
      <c r="BF57" s="351">
        <v>0</v>
      </c>
      <c r="BG57" s="351">
        <v>0</v>
      </c>
      <c r="BH57" s="351">
        <v>0</v>
      </c>
      <c r="BI57" s="351">
        <v>0</v>
      </c>
      <c r="BJ57" s="351">
        <v>0</v>
      </c>
      <c r="BK57" s="351">
        <v>0</v>
      </c>
      <c r="BL57" s="351">
        <v>0</v>
      </c>
      <c r="BM57" s="351">
        <v>0</v>
      </c>
      <c r="BN57" s="351">
        <v>0</v>
      </c>
      <c r="BO57" s="351">
        <v>0</v>
      </c>
      <c r="BP57" s="463">
        <v>0</v>
      </c>
      <c r="BQ57" s="463">
        <v>0</v>
      </c>
      <c r="BR57" s="353">
        <v>0</v>
      </c>
      <c r="BS57" s="353">
        <v>0</v>
      </c>
      <c r="BT57" s="353">
        <v>0</v>
      </c>
      <c r="BU57" s="353">
        <v>0</v>
      </c>
      <c r="BV57" s="353">
        <v>0</v>
      </c>
      <c r="BW57" s="353">
        <v>0</v>
      </c>
      <c r="BX57" s="353">
        <v>0</v>
      </c>
      <c r="BY57" s="353">
        <v>0</v>
      </c>
      <c r="BZ57" s="353">
        <v>0</v>
      </c>
      <c r="CA57" s="353">
        <v>0</v>
      </c>
      <c r="CB57" s="471">
        <v>0</v>
      </c>
      <c r="CC57" s="464">
        <v>0</v>
      </c>
      <c r="CD57" s="464">
        <v>0</v>
      </c>
      <c r="CE57" s="464">
        <v>0</v>
      </c>
      <c r="CF57" s="464">
        <v>0</v>
      </c>
      <c r="CG57" s="464">
        <v>0</v>
      </c>
      <c r="CH57" s="464">
        <v>0</v>
      </c>
      <c r="CI57" s="464">
        <v>0</v>
      </c>
      <c r="CJ57" s="464">
        <v>0</v>
      </c>
      <c r="CK57" s="464">
        <v>0</v>
      </c>
      <c r="CL57" s="464">
        <v>0</v>
      </c>
      <c r="CM57" s="464">
        <v>0</v>
      </c>
      <c r="CN57" s="464">
        <v>0</v>
      </c>
      <c r="CO57" s="464">
        <v>0</v>
      </c>
      <c r="CP57" s="464">
        <v>0</v>
      </c>
      <c r="CQ57" s="464">
        <v>0</v>
      </c>
      <c r="CR57" s="464">
        <v>0</v>
      </c>
      <c r="CS57" s="464">
        <v>0</v>
      </c>
      <c r="CT57" s="464">
        <v>0</v>
      </c>
      <c r="CU57" s="464">
        <v>0</v>
      </c>
      <c r="CV57" s="465">
        <v>0</v>
      </c>
      <c r="CW57" s="306">
        <f t="shared" si="1"/>
        <v>1</v>
      </c>
      <c r="CX57" s="306">
        <v>1</v>
      </c>
      <c r="CY57" s="306">
        <v>0</v>
      </c>
      <c r="CZ57" s="306">
        <v>0</v>
      </c>
      <c r="DA57" s="306">
        <v>0</v>
      </c>
      <c r="DB57" s="499"/>
      <c r="DC57" s="306"/>
      <c r="DD57" s="306"/>
      <c r="DE57" s="303"/>
      <c r="DF57" s="306"/>
    </row>
    <row r="58" spans="1:115" ht="15.75" customHeight="1" x14ac:dyDescent="0.45">
      <c r="A58" s="371" t="s">
        <v>18</v>
      </c>
      <c r="B58" s="457" t="s">
        <v>2824</v>
      </c>
      <c r="C58" s="458" t="s">
        <v>7983</v>
      </c>
      <c r="D58" s="371"/>
      <c r="E58" s="371" t="s">
        <v>122</v>
      </c>
      <c r="F58" s="371"/>
      <c r="G58" s="371" t="s">
        <v>454</v>
      </c>
      <c r="H58" s="371" t="s">
        <v>56</v>
      </c>
      <c r="I58" s="371" t="s">
        <v>173</v>
      </c>
      <c r="J58" s="371" t="s">
        <v>471</v>
      </c>
      <c r="K58" s="306"/>
      <c r="L58" s="371" t="s">
        <v>272</v>
      </c>
      <c r="M58" s="371"/>
      <c r="N58" s="371" t="s">
        <v>300</v>
      </c>
      <c r="O58" s="494" t="s">
        <v>7984</v>
      </c>
      <c r="P58" s="459" t="s">
        <v>6225</v>
      </c>
      <c r="Q58" s="348">
        <v>0</v>
      </c>
      <c r="R58" s="348">
        <v>0</v>
      </c>
      <c r="S58" s="348">
        <v>0</v>
      </c>
      <c r="T58" s="348">
        <v>0</v>
      </c>
      <c r="U58" s="348">
        <v>0</v>
      </c>
      <c r="V58" s="348">
        <v>0</v>
      </c>
      <c r="W58" s="348">
        <v>0</v>
      </c>
      <c r="X58" s="348">
        <v>0</v>
      </c>
      <c r="Y58" s="348"/>
      <c r="Z58" s="460">
        <v>0</v>
      </c>
      <c r="AA58" s="461">
        <v>0</v>
      </c>
      <c r="AB58" s="461">
        <v>0</v>
      </c>
      <c r="AC58" s="461">
        <v>0</v>
      </c>
      <c r="AD58" s="461">
        <v>0</v>
      </c>
      <c r="AE58" s="461">
        <v>0</v>
      </c>
      <c r="AF58" s="461">
        <v>0</v>
      </c>
      <c r="AG58" s="461">
        <v>0</v>
      </c>
      <c r="AH58" s="461">
        <v>0</v>
      </c>
      <c r="AI58" s="461">
        <v>0</v>
      </c>
      <c r="AJ58" s="461">
        <v>0</v>
      </c>
      <c r="AK58" s="461">
        <v>0</v>
      </c>
      <c r="AL58" s="461">
        <v>0</v>
      </c>
      <c r="AM58" s="461">
        <v>0</v>
      </c>
      <c r="AN58" s="462">
        <v>0</v>
      </c>
      <c r="AO58" s="462">
        <v>0</v>
      </c>
      <c r="AP58" s="462">
        <v>0</v>
      </c>
      <c r="AQ58" s="344">
        <v>1</v>
      </c>
      <c r="AR58" s="344">
        <v>1</v>
      </c>
      <c r="AS58" s="344">
        <v>1</v>
      </c>
      <c r="AT58" s="462">
        <v>0</v>
      </c>
      <c r="AU58" s="462">
        <v>0</v>
      </c>
      <c r="AV58" s="344">
        <v>1</v>
      </c>
      <c r="AW58" s="344">
        <v>1</v>
      </c>
      <c r="AX58" s="462">
        <v>0</v>
      </c>
      <c r="AY58" s="344">
        <v>1</v>
      </c>
      <c r="AZ58" s="462">
        <v>0</v>
      </c>
      <c r="BA58" s="462">
        <v>0</v>
      </c>
      <c r="BB58" s="462">
        <v>0</v>
      </c>
      <c r="BC58" s="344">
        <v>1</v>
      </c>
      <c r="BD58" s="351">
        <v>0</v>
      </c>
      <c r="BE58" s="351">
        <v>0</v>
      </c>
      <c r="BF58" s="351">
        <v>0</v>
      </c>
      <c r="BG58" s="351">
        <v>0</v>
      </c>
      <c r="BH58" s="351">
        <v>0</v>
      </c>
      <c r="BI58" s="351">
        <v>0</v>
      </c>
      <c r="BJ58" s="351">
        <v>0</v>
      </c>
      <c r="BK58" s="351">
        <v>0</v>
      </c>
      <c r="BL58" s="351">
        <v>0</v>
      </c>
      <c r="BM58" s="351">
        <v>0</v>
      </c>
      <c r="BN58" s="351">
        <v>0</v>
      </c>
      <c r="BO58" s="351">
        <v>0</v>
      </c>
      <c r="BP58" s="480">
        <v>1</v>
      </c>
      <c r="BQ58" s="463">
        <v>0</v>
      </c>
      <c r="BR58" s="353">
        <v>0</v>
      </c>
      <c r="BS58" s="470">
        <v>1</v>
      </c>
      <c r="BT58" s="353">
        <v>0</v>
      </c>
      <c r="BU58" s="353">
        <v>0</v>
      </c>
      <c r="BV58" s="353">
        <v>0</v>
      </c>
      <c r="BW58" s="353">
        <v>0</v>
      </c>
      <c r="BX58" s="353">
        <v>0</v>
      </c>
      <c r="BY58" s="353">
        <v>0</v>
      </c>
      <c r="BZ58" s="353">
        <v>0</v>
      </c>
      <c r="CA58" s="353">
        <v>0</v>
      </c>
      <c r="CB58" s="471">
        <v>0</v>
      </c>
      <c r="CC58" s="464">
        <v>0</v>
      </c>
      <c r="CD58" s="464">
        <v>0</v>
      </c>
      <c r="CE58" s="464">
        <v>0</v>
      </c>
      <c r="CF58" s="464">
        <v>0</v>
      </c>
      <c r="CG58" s="464">
        <v>0</v>
      </c>
      <c r="CH58" s="464">
        <v>0</v>
      </c>
      <c r="CI58" s="464">
        <v>0</v>
      </c>
      <c r="CJ58" s="464">
        <v>0</v>
      </c>
      <c r="CK58" s="464">
        <v>0</v>
      </c>
      <c r="CL58" s="464">
        <v>0</v>
      </c>
      <c r="CM58" s="464">
        <v>0</v>
      </c>
      <c r="CN58" s="464">
        <v>0</v>
      </c>
      <c r="CO58" s="500">
        <v>1</v>
      </c>
      <c r="CP58" s="464">
        <v>0</v>
      </c>
      <c r="CQ58" s="464">
        <v>0</v>
      </c>
      <c r="CR58" s="464">
        <v>0</v>
      </c>
      <c r="CS58" s="464">
        <v>0</v>
      </c>
      <c r="CT58" s="464">
        <v>0</v>
      </c>
      <c r="CU58" s="464">
        <v>0</v>
      </c>
      <c r="CV58" s="465">
        <v>0</v>
      </c>
      <c r="CW58" s="306">
        <f t="shared" si="1"/>
        <v>10</v>
      </c>
      <c r="CX58" s="306">
        <v>1</v>
      </c>
      <c r="CY58" s="306">
        <v>1</v>
      </c>
      <c r="CZ58" s="306">
        <v>0</v>
      </c>
      <c r="DA58" s="306">
        <v>1</v>
      </c>
      <c r="DB58" s="506" t="s">
        <v>8507</v>
      </c>
      <c r="DC58" s="473" t="s">
        <v>623</v>
      </c>
      <c r="DD58" s="306">
        <v>1</v>
      </c>
      <c r="DE58" s="303" t="s">
        <v>7986</v>
      </c>
      <c r="DF58" s="306"/>
      <c r="DI58">
        <v>1</v>
      </c>
      <c r="DJ58">
        <v>1</v>
      </c>
      <c r="DK58" t="s">
        <v>595</v>
      </c>
    </row>
    <row r="59" spans="1:115" ht="15.75" customHeight="1" x14ac:dyDescent="0.45">
      <c r="A59" s="371" t="s">
        <v>18</v>
      </c>
      <c r="B59" s="457" t="s">
        <v>2909</v>
      </c>
      <c r="C59" s="458" t="s">
        <v>2910</v>
      </c>
      <c r="D59" s="371"/>
      <c r="E59" s="371" t="s">
        <v>122</v>
      </c>
      <c r="F59" s="371"/>
      <c r="G59" s="371" t="s">
        <v>454</v>
      </c>
      <c r="H59" s="371" t="s">
        <v>38</v>
      </c>
      <c r="I59" s="371" t="s">
        <v>210</v>
      </c>
      <c r="J59" s="371" t="s">
        <v>269</v>
      </c>
      <c r="K59" s="306"/>
      <c r="L59" s="371" t="s">
        <v>272</v>
      </c>
      <c r="M59" s="371"/>
      <c r="N59" s="371" t="s">
        <v>300</v>
      </c>
      <c r="O59" s="483" t="s">
        <v>2911</v>
      </c>
      <c r="P59" s="459" t="s">
        <v>6610</v>
      </c>
      <c r="Q59" s="348">
        <v>0</v>
      </c>
      <c r="R59" s="348">
        <v>0</v>
      </c>
      <c r="S59" s="348">
        <v>0</v>
      </c>
      <c r="T59" s="348">
        <v>0</v>
      </c>
      <c r="U59" s="348">
        <v>0</v>
      </c>
      <c r="V59" s="348">
        <v>0</v>
      </c>
      <c r="W59" s="348">
        <v>0</v>
      </c>
      <c r="X59" s="348">
        <v>0</v>
      </c>
      <c r="Y59" s="348"/>
      <c r="Z59" s="460">
        <v>0</v>
      </c>
      <c r="AA59" s="461">
        <v>0</v>
      </c>
      <c r="AB59" s="461">
        <v>0</v>
      </c>
      <c r="AC59" s="461">
        <v>0</v>
      </c>
      <c r="AD59" s="461">
        <v>0</v>
      </c>
      <c r="AE59" s="461">
        <v>0</v>
      </c>
      <c r="AF59" s="461">
        <v>0</v>
      </c>
      <c r="AG59" s="461">
        <v>0</v>
      </c>
      <c r="AH59" s="461">
        <v>0</v>
      </c>
      <c r="AI59" s="461">
        <v>0</v>
      </c>
      <c r="AJ59" s="461">
        <v>0</v>
      </c>
      <c r="AK59" s="461">
        <v>0</v>
      </c>
      <c r="AL59" s="461">
        <v>0</v>
      </c>
      <c r="AM59" s="461">
        <v>0</v>
      </c>
      <c r="AN59" s="462">
        <v>0</v>
      </c>
      <c r="AO59" s="462">
        <v>0</v>
      </c>
      <c r="AP59" s="462">
        <v>0</v>
      </c>
      <c r="AQ59" s="344">
        <v>1</v>
      </c>
      <c r="AR59" s="462">
        <v>0</v>
      </c>
      <c r="AS59" s="462">
        <v>0</v>
      </c>
      <c r="AT59" s="462">
        <v>0</v>
      </c>
      <c r="AU59" s="462">
        <v>0</v>
      </c>
      <c r="AV59" s="344">
        <v>1</v>
      </c>
      <c r="AW59" s="462">
        <v>0</v>
      </c>
      <c r="AX59" s="462">
        <v>0</v>
      </c>
      <c r="AY59" s="462">
        <v>0</v>
      </c>
      <c r="AZ59" s="462">
        <v>0</v>
      </c>
      <c r="BA59" s="462">
        <v>0</v>
      </c>
      <c r="BB59" s="344">
        <v>1</v>
      </c>
      <c r="BC59" s="344">
        <v>1</v>
      </c>
      <c r="BD59" s="351">
        <v>0</v>
      </c>
      <c r="BE59" s="351">
        <v>0</v>
      </c>
      <c r="BF59" s="351">
        <v>0</v>
      </c>
      <c r="BG59" s="351">
        <v>0</v>
      </c>
      <c r="BH59" s="351">
        <v>0</v>
      </c>
      <c r="BI59" s="351">
        <v>0</v>
      </c>
      <c r="BJ59" s="351">
        <v>0</v>
      </c>
      <c r="BK59" s="351">
        <v>0</v>
      </c>
      <c r="BL59" s="351">
        <v>0</v>
      </c>
      <c r="BM59" s="351">
        <v>0</v>
      </c>
      <c r="BN59" s="351">
        <v>0</v>
      </c>
      <c r="BO59" s="351">
        <v>0</v>
      </c>
      <c r="BP59" s="463">
        <v>0</v>
      </c>
      <c r="BQ59" s="463">
        <v>0</v>
      </c>
      <c r="BR59" s="353">
        <v>0</v>
      </c>
      <c r="BS59" s="353">
        <v>0</v>
      </c>
      <c r="BT59" s="353">
        <v>0</v>
      </c>
      <c r="BU59" s="353">
        <v>0</v>
      </c>
      <c r="BV59" s="353">
        <v>0</v>
      </c>
      <c r="BW59" s="353">
        <v>0</v>
      </c>
      <c r="BX59" s="353">
        <v>0</v>
      </c>
      <c r="BY59" s="353">
        <v>0</v>
      </c>
      <c r="BZ59" s="353">
        <v>0</v>
      </c>
      <c r="CA59" s="353">
        <v>0</v>
      </c>
      <c r="CB59" s="471">
        <v>0</v>
      </c>
      <c r="CC59" s="464">
        <v>0</v>
      </c>
      <c r="CD59" s="464">
        <v>0</v>
      </c>
      <c r="CE59" s="464">
        <v>0</v>
      </c>
      <c r="CF59" s="464">
        <v>0</v>
      </c>
      <c r="CG59" s="464">
        <v>0</v>
      </c>
      <c r="CH59" s="464">
        <v>0</v>
      </c>
      <c r="CI59" s="464">
        <v>0</v>
      </c>
      <c r="CJ59" s="464">
        <v>0</v>
      </c>
      <c r="CK59" s="464">
        <v>0</v>
      </c>
      <c r="CL59" s="464">
        <v>0</v>
      </c>
      <c r="CM59" s="464">
        <v>0</v>
      </c>
      <c r="CN59" s="464">
        <v>0</v>
      </c>
      <c r="CO59" s="464">
        <v>0</v>
      </c>
      <c r="CP59" s="464">
        <v>0</v>
      </c>
      <c r="CQ59" s="464">
        <v>0</v>
      </c>
      <c r="CR59" s="464">
        <v>0</v>
      </c>
      <c r="CS59" s="464">
        <v>0</v>
      </c>
      <c r="CT59" s="464">
        <v>0</v>
      </c>
      <c r="CU59" s="464">
        <v>0</v>
      </c>
      <c r="CV59" s="465">
        <v>0</v>
      </c>
      <c r="CW59" s="306">
        <f t="shared" si="1"/>
        <v>4</v>
      </c>
      <c r="CX59" s="306">
        <v>1</v>
      </c>
      <c r="CY59" s="306">
        <v>0</v>
      </c>
      <c r="CZ59" s="306">
        <v>0</v>
      </c>
      <c r="DA59" s="306">
        <v>0</v>
      </c>
      <c r="DB59" s="499"/>
      <c r="DC59" s="306"/>
      <c r="DD59" s="306"/>
      <c r="DE59" s="303"/>
      <c r="DF59" s="306"/>
    </row>
    <row r="60" spans="1:115" ht="15.75" customHeight="1" x14ac:dyDescent="0.35">
      <c r="A60" s="371" t="s">
        <v>18</v>
      </c>
      <c r="B60" s="306" t="s">
        <v>7390</v>
      </c>
      <c r="C60" s="474" t="s">
        <v>7391</v>
      </c>
      <c r="D60" s="475"/>
      <c r="E60" s="306" t="s">
        <v>171</v>
      </c>
      <c r="F60" s="306"/>
      <c r="G60" s="306" t="s">
        <v>605</v>
      </c>
      <c r="H60" s="306"/>
      <c r="I60" s="306" t="s">
        <v>222</v>
      </c>
      <c r="J60" s="306"/>
      <c r="K60" s="306"/>
      <c r="L60" s="306"/>
      <c r="M60" s="306"/>
      <c r="N60" s="306"/>
      <c r="O60" s="306" t="s">
        <v>7395</v>
      </c>
      <c r="P60" s="306" t="s">
        <v>1049</v>
      </c>
      <c r="Q60" s="348">
        <v>0</v>
      </c>
      <c r="R60" s="348">
        <v>0</v>
      </c>
      <c r="S60" s="348">
        <v>0</v>
      </c>
      <c r="T60" s="348">
        <v>0</v>
      </c>
      <c r="U60" s="348">
        <v>0</v>
      </c>
      <c r="V60" s="314"/>
      <c r="W60" s="348">
        <v>0</v>
      </c>
      <c r="X60" s="314"/>
      <c r="Y60" s="314"/>
      <c r="Z60" s="476"/>
      <c r="AA60" s="477"/>
      <c r="AB60" s="477"/>
      <c r="AC60" s="477"/>
      <c r="AD60" s="477"/>
      <c r="AE60" s="477"/>
      <c r="AF60" s="477"/>
      <c r="AG60" s="477"/>
      <c r="AH60" s="477"/>
      <c r="AI60" s="477"/>
      <c r="AJ60" s="477"/>
      <c r="AK60" s="477"/>
      <c r="AL60" s="477"/>
      <c r="AM60" s="477"/>
      <c r="AN60" s="361"/>
      <c r="AO60" s="361"/>
      <c r="AP60" s="361"/>
      <c r="AQ60" s="361">
        <v>1</v>
      </c>
      <c r="AR60" s="361"/>
      <c r="AS60" s="361"/>
      <c r="AT60" s="361"/>
      <c r="AU60" s="361"/>
      <c r="AV60" s="361"/>
      <c r="AW60" s="361"/>
      <c r="AX60" s="361"/>
      <c r="AY60" s="361"/>
      <c r="AZ60" s="361"/>
      <c r="BA60" s="361"/>
      <c r="BB60" s="361"/>
      <c r="BC60" s="361"/>
      <c r="BD60" s="319">
        <v>1</v>
      </c>
      <c r="BE60" s="319"/>
      <c r="BF60" s="319"/>
      <c r="BG60" s="319"/>
      <c r="BH60" s="319"/>
      <c r="BI60" s="319"/>
      <c r="BJ60" s="319"/>
      <c r="BK60" s="319"/>
      <c r="BL60" s="319"/>
      <c r="BM60" s="319">
        <v>1</v>
      </c>
      <c r="BN60" s="319">
        <v>1</v>
      </c>
      <c r="BO60" s="319">
        <v>1</v>
      </c>
      <c r="BP60" s="478"/>
      <c r="BQ60" s="478"/>
      <c r="BR60" s="479"/>
      <c r="BS60" s="479"/>
      <c r="BT60" s="479"/>
      <c r="BU60" s="479"/>
      <c r="BV60" s="479"/>
      <c r="BW60" s="479"/>
      <c r="BX60" s="479"/>
      <c r="BY60" s="479"/>
      <c r="BZ60" s="479"/>
      <c r="CA60" s="479"/>
      <c r="CB60" s="331"/>
      <c r="CC60" s="331"/>
      <c r="CD60" s="331"/>
      <c r="CE60" s="331"/>
      <c r="CF60" s="331"/>
      <c r="CG60" s="331"/>
      <c r="CH60" s="331"/>
      <c r="CI60" s="331"/>
      <c r="CJ60" s="331"/>
      <c r="CK60" s="331"/>
      <c r="CL60" s="331"/>
      <c r="CM60" s="331"/>
      <c r="CN60" s="331"/>
      <c r="CO60" s="331"/>
      <c r="CP60" s="331"/>
      <c r="CQ60" s="331"/>
      <c r="CR60" s="331"/>
      <c r="CS60" s="331"/>
      <c r="CT60" s="331"/>
      <c r="CU60" s="331"/>
      <c r="CV60" s="331"/>
      <c r="CW60" s="306"/>
      <c r="CX60" s="306"/>
      <c r="CY60" s="306"/>
      <c r="CZ60" s="306"/>
      <c r="DA60" s="306"/>
      <c r="DB60" s="306"/>
      <c r="DC60" s="306"/>
      <c r="DD60" s="306"/>
      <c r="DE60" s="303" t="s">
        <v>7398</v>
      </c>
      <c r="DF60" s="306"/>
      <c r="DJ60">
        <v>1</v>
      </c>
      <c r="DK60" t="s">
        <v>625</v>
      </c>
    </row>
    <row r="61" spans="1:115" ht="15.75" customHeight="1" x14ac:dyDescent="0.45">
      <c r="A61" s="371" t="s">
        <v>82</v>
      </c>
      <c r="B61" s="457" t="s">
        <v>3103</v>
      </c>
      <c r="C61" s="498" t="s">
        <v>3104</v>
      </c>
      <c r="D61" s="371"/>
      <c r="E61" s="344" t="s">
        <v>122</v>
      </c>
      <c r="F61" s="371"/>
      <c r="G61" s="371" t="s">
        <v>454</v>
      </c>
      <c r="H61" s="371" t="s">
        <v>13</v>
      </c>
      <c r="I61" s="371" t="s">
        <v>221</v>
      </c>
      <c r="J61" s="306" t="s">
        <v>269</v>
      </c>
      <c r="K61" s="306"/>
      <c r="L61" s="306" t="s">
        <v>274</v>
      </c>
      <c r="M61" s="306"/>
      <c r="N61" s="371" t="s">
        <v>300</v>
      </c>
      <c r="O61" s="494" t="s">
        <v>3105</v>
      </c>
      <c r="P61" s="459" t="s">
        <v>3106</v>
      </c>
      <c r="Q61" s="348">
        <v>0</v>
      </c>
      <c r="R61" s="348">
        <v>0</v>
      </c>
      <c r="S61" s="348">
        <v>0</v>
      </c>
      <c r="T61" s="348">
        <v>0</v>
      </c>
      <c r="U61" s="348">
        <v>0</v>
      </c>
      <c r="V61" s="348">
        <v>0</v>
      </c>
      <c r="W61" s="348">
        <v>0</v>
      </c>
      <c r="X61" s="348">
        <v>0</v>
      </c>
      <c r="Y61" s="348"/>
      <c r="Z61" s="460">
        <v>0</v>
      </c>
      <c r="AA61" s="461">
        <v>0</v>
      </c>
      <c r="AB61" s="461">
        <v>0</v>
      </c>
      <c r="AC61" s="461">
        <v>0</v>
      </c>
      <c r="AD61" s="461">
        <v>0</v>
      </c>
      <c r="AE61" s="461">
        <v>0</v>
      </c>
      <c r="AF61" s="461">
        <v>0</v>
      </c>
      <c r="AG61" s="461">
        <v>0</v>
      </c>
      <c r="AH61" s="461">
        <v>0</v>
      </c>
      <c r="AI61" s="461">
        <v>0</v>
      </c>
      <c r="AJ61" s="461">
        <v>0</v>
      </c>
      <c r="AK61" s="503">
        <v>1</v>
      </c>
      <c r="AL61" s="461">
        <v>0</v>
      </c>
      <c r="AM61" s="461">
        <v>0</v>
      </c>
      <c r="AN61" s="462">
        <v>0</v>
      </c>
      <c r="AO61" s="344">
        <v>1</v>
      </c>
      <c r="AP61" s="344">
        <v>1</v>
      </c>
      <c r="AQ61" s="344">
        <v>1</v>
      </c>
      <c r="AR61" s="462">
        <v>0</v>
      </c>
      <c r="AS61" s="462">
        <v>0</v>
      </c>
      <c r="AT61" s="462">
        <v>0</v>
      </c>
      <c r="AU61" s="462">
        <v>0</v>
      </c>
      <c r="AV61" s="462">
        <v>0</v>
      </c>
      <c r="AW61" s="462">
        <v>0</v>
      </c>
      <c r="AX61" s="462">
        <v>0</v>
      </c>
      <c r="AY61" s="462">
        <v>0</v>
      </c>
      <c r="AZ61" s="344">
        <v>1</v>
      </c>
      <c r="BA61" s="344">
        <v>1</v>
      </c>
      <c r="BB61" s="462">
        <v>0</v>
      </c>
      <c r="BC61" s="462">
        <v>0</v>
      </c>
      <c r="BD61" s="351">
        <v>0</v>
      </c>
      <c r="BE61" s="351">
        <v>0</v>
      </c>
      <c r="BF61" s="467">
        <v>1</v>
      </c>
      <c r="BG61" s="351">
        <v>0</v>
      </c>
      <c r="BH61" s="351">
        <v>0</v>
      </c>
      <c r="BI61" s="351">
        <v>0</v>
      </c>
      <c r="BJ61" s="351">
        <v>0</v>
      </c>
      <c r="BK61" s="351">
        <v>0</v>
      </c>
      <c r="BL61" s="351">
        <v>0</v>
      </c>
      <c r="BM61" s="467">
        <v>1</v>
      </c>
      <c r="BN61" s="351">
        <v>0</v>
      </c>
      <c r="BO61" s="467">
        <v>1</v>
      </c>
      <c r="BP61" s="463">
        <v>0</v>
      </c>
      <c r="BQ61" s="463">
        <v>0</v>
      </c>
      <c r="BR61" s="470">
        <v>1</v>
      </c>
      <c r="BS61" s="353">
        <v>0</v>
      </c>
      <c r="BT61" s="353">
        <v>0</v>
      </c>
      <c r="BU61" s="470">
        <v>1</v>
      </c>
      <c r="BV61" s="353">
        <v>0</v>
      </c>
      <c r="BW61" s="353">
        <v>0</v>
      </c>
      <c r="BX61" s="353">
        <v>0</v>
      </c>
      <c r="BY61" s="353">
        <v>0</v>
      </c>
      <c r="BZ61" s="353">
        <v>0</v>
      </c>
      <c r="CA61" s="353">
        <v>0</v>
      </c>
      <c r="CB61" s="471">
        <v>0</v>
      </c>
      <c r="CC61" s="464">
        <v>0</v>
      </c>
      <c r="CD61" s="464">
        <v>0</v>
      </c>
      <c r="CE61" s="464">
        <v>0</v>
      </c>
      <c r="CF61" s="464">
        <v>0</v>
      </c>
      <c r="CG61" s="464">
        <v>0</v>
      </c>
      <c r="CH61" s="464">
        <v>0</v>
      </c>
      <c r="CI61" s="464">
        <v>0</v>
      </c>
      <c r="CJ61" s="464">
        <v>0</v>
      </c>
      <c r="CK61" s="464">
        <v>0</v>
      </c>
      <c r="CL61" s="464">
        <v>0</v>
      </c>
      <c r="CM61" s="464">
        <v>0</v>
      </c>
      <c r="CN61" s="464">
        <v>0</v>
      </c>
      <c r="CO61" s="464">
        <v>0</v>
      </c>
      <c r="CP61" s="464">
        <v>0</v>
      </c>
      <c r="CQ61" s="464">
        <v>0</v>
      </c>
      <c r="CR61" s="464">
        <v>0</v>
      </c>
      <c r="CS61" s="464">
        <v>0</v>
      </c>
      <c r="CT61" s="464">
        <v>0</v>
      </c>
      <c r="CU61" s="464">
        <v>0</v>
      </c>
      <c r="CV61" s="465">
        <v>0</v>
      </c>
      <c r="CW61" s="306">
        <f t="shared" ref="CW61:CW92" si="2">SUM(Z61:CV61)</f>
        <v>11</v>
      </c>
      <c r="CX61" s="306">
        <v>1</v>
      </c>
      <c r="CY61" s="306">
        <v>0</v>
      </c>
      <c r="CZ61" s="306">
        <v>0</v>
      </c>
      <c r="DA61" s="306">
        <v>1</v>
      </c>
      <c r="DB61" s="499"/>
      <c r="DC61" s="306" t="s">
        <v>726</v>
      </c>
      <c r="DD61" s="306">
        <v>1</v>
      </c>
      <c r="DE61" s="303" t="s">
        <v>3108</v>
      </c>
      <c r="DF61" s="306"/>
      <c r="DJ61">
        <v>1</v>
      </c>
      <c r="DK61" t="s">
        <v>2809</v>
      </c>
    </row>
    <row r="62" spans="1:115" ht="15.75" customHeight="1" x14ac:dyDescent="0.45">
      <c r="A62" s="371" t="s">
        <v>126</v>
      </c>
      <c r="B62" s="457" t="s">
        <v>3137</v>
      </c>
      <c r="C62" s="446" t="s">
        <v>3138</v>
      </c>
      <c r="D62" s="371"/>
      <c r="E62" s="371" t="s">
        <v>122</v>
      </c>
      <c r="F62" s="371"/>
      <c r="G62" s="371" t="s">
        <v>454</v>
      </c>
      <c r="H62" s="371" t="s">
        <v>43</v>
      </c>
      <c r="I62" s="371" t="s">
        <v>221</v>
      </c>
      <c r="J62" s="371" t="s">
        <v>269</v>
      </c>
      <c r="K62" s="371" t="s">
        <v>41</v>
      </c>
      <c r="L62" s="371" t="s">
        <v>272</v>
      </c>
      <c r="M62" s="371"/>
      <c r="N62" s="371" t="s">
        <v>41</v>
      </c>
      <c r="O62" s="306" t="s">
        <v>1313</v>
      </c>
      <c r="P62" s="459" t="s">
        <v>3139</v>
      </c>
      <c r="Q62" s="348">
        <v>0</v>
      </c>
      <c r="R62" s="348">
        <v>0</v>
      </c>
      <c r="S62" s="348">
        <v>0</v>
      </c>
      <c r="T62" s="348">
        <v>0</v>
      </c>
      <c r="U62" s="348">
        <v>0</v>
      </c>
      <c r="V62" s="348">
        <v>0</v>
      </c>
      <c r="W62" s="348">
        <v>0</v>
      </c>
      <c r="X62" s="348">
        <v>0</v>
      </c>
      <c r="Y62" s="348"/>
      <c r="Z62" s="460">
        <v>0</v>
      </c>
      <c r="AA62" s="461">
        <v>0</v>
      </c>
      <c r="AB62" s="461">
        <v>0</v>
      </c>
      <c r="AC62" s="461">
        <v>0</v>
      </c>
      <c r="AD62" s="461">
        <v>0</v>
      </c>
      <c r="AE62" s="461">
        <v>0</v>
      </c>
      <c r="AF62" s="461">
        <v>0</v>
      </c>
      <c r="AG62" s="461">
        <v>0</v>
      </c>
      <c r="AH62" s="461">
        <v>0</v>
      </c>
      <c r="AI62" s="461">
        <v>0</v>
      </c>
      <c r="AJ62" s="461">
        <v>0</v>
      </c>
      <c r="AK62" s="461">
        <v>0</v>
      </c>
      <c r="AL62" s="461">
        <v>0</v>
      </c>
      <c r="AM62" s="461">
        <v>0</v>
      </c>
      <c r="AN62" s="462">
        <v>0</v>
      </c>
      <c r="AO62" s="462">
        <v>0</v>
      </c>
      <c r="AP62" s="344">
        <v>1</v>
      </c>
      <c r="AQ62" s="344">
        <v>1</v>
      </c>
      <c r="AR62" s="462">
        <v>0</v>
      </c>
      <c r="AS62" s="462">
        <v>0</v>
      </c>
      <c r="AT62" s="462">
        <v>0</v>
      </c>
      <c r="AU62" s="462">
        <v>0</v>
      </c>
      <c r="AV62" s="462">
        <v>0</v>
      </c>
      <c r="AW62" s="462">
        <v>0</v>
      </c>
      <c r="AX62" s="462">
        <v>0</v>
      </c>
      <c r="AY62" s="462">
        <v>0</v>
      </c>
      <c r="AZ62" s="462">
        <v>0</v>
      </c>
      <c r="BA62" s="462">
        <v>0</v>
      </c>
      <c r="BB62" s="462">
        <v>0</v>
      </c>
      <c r="BC62" s="462">
        <v>0</v>
      </c>
      <c r="BD62" s="351">
        <v>0</v>
      </c>
      <c r="BE62" s="351">
        <v>0</v>
      </c>
      <c r="BF62" s="351">
        <v>0</v>
      </c>
      <c r="BG62" s="351">
        <v>0</v>
      </c>
      <c r="BH62" s="351">
        <v>0</v>
      </c>
      <c r="BI62" s="351">
        <v>0</v>
      </c>
      <c r="BJ62" s="351">
        <v>0</v>
      </c>
      <c r="BK62" s="351">
        <v>0</v>
      </c>
      <c r="BL62" s="351">
        <v>0</v>
      </c>
      <c r="BM62" s="351">
        <v>0</v>
      </c>
      <c r="BN62" s="351">
        <v>0</v>
      </c>
      <c r="BO62" s="351">
        <v>0</v>
      </c>
      <c r="BP62" s="463">
        <v>0</v>
      </c>
      <c r="BQ62" s="463">
        <v>0</v>
      </c>
      <c r="BR62" s="353">
        <v>0</v>
      </c>
      <c r="BS62" s="353">
        <v>0</v>
      </c>
      <c r="BT62" s="353">
        <v>0</v>
      </c>
      <c r="BU62" s="353">
        <v>0</v>
      </c>
      <c r="BV62" s="353">
        <v>0</v>
      </c>
      <c r="BW62" s="353">
        <v>0</v>
      </c>
      <c r="BX62" s="353">
        <v>0</v>
      </c>
      <c r="BY62" s="353">
        <v>0</v>
      </c>
      <c r="BZ62" s="353">
        <v>0</v>
      </c>
      <c r="CA62" s="353">
        <v>0</v>
      </c>
      <c r="CB62" s="471">
        <v>0</v>
      </c>
      <c r="CC62" s="464">
        <v>0</v>
      </c>
      <c r="CD62" s="464">
        <v>0</v>
      </c>
      <c r="CE62" s="464">
        <v>0</v>
      </c>
      <c r="CF62" s="464">
        <v>0</v>
      </c>
      <c r="CG62" s="464">
        <v>0</v>
      </c>
      <c r="CH62" s="464">
        <v>0</v>
      </c>
      <c r="CI62" s="464">
        <v>0</v>
      </c>
      <c r="CJ62" s="464">
        <v>0</v>
      </c>
      <c r="CK62" s="464">
        <v>0</v>
      </c>
      <c r="CL62" s="464">
        <v>0</v>
      </c>
      <c r="CM62" s="464">
        <v>0</v>
      </c>
      <c r="CN62" s="464">
        <v>0</v>
      </c>
      <c r="CO62" s="464">
        <v>0</v>
      </c>
      <c r="CP62" s="464">
        <v>0</v>
      </c>
      <c r="CQ62" s="464">
        <v>0</v>
      </c>
      <c r="CR62" s="464">
        <v>0</v>
      </c>
      <c r="CS62" s="464">
        <v>0</v>
      </c>
      <c r="CT62" s="464">
        <v>0</v>
      </c>
      <c r="CU62" s="464">
        <v>0</v>
      </c>
      <c r="CV62" s="465">
        <v>0</v>
      </c>
      <c r="CW62" s="306">
        <f t="shared" si="2"/>
        <v>2</v>
      </c>
      <c r="CX62" s="306">
        <v>1</v>
      </c>
      <c r="CY62" s="306">
        <v>0</v>
      </c>
      <c r="CZ62" s="306">
        <v>0</v>
      </c>
      <c r="DA62" s="306">
        <v>0</v>
      </c>
      <c r="DB62" s="499"/>
      <c r="DC62" s="306"/>
      <c r="DD62" s="306"/>
      <c r="DE62" s="303"/>
      <c r="DF62" s="306"/>
    </row>
    <row r="63" spans="1:115" ht="15.75" customHeight="1" x14ac:dyDescent="0.45">
      <c r="A63" s="371" t="s">
        <v>26</v>
      </c>
      <c r="B63" s="457" t="s">
        <v>3175</v>
      </c>
      <c r="C63" s="498" t="s">
        <v>3176</v>
      </c>
      <c r="D63" s="371"/>
      <c r="E63" s="371" t="s">
        <v>91</v>
      </c>
      <c r="F63" s="371"/>
      <c r="G63" s="371" t="s">
        <v>454</v>
      </c>
      <c r="H63" s="371" t="s">
        <v>56</v>
      </c>
      <c r="I63" s="371" t="s">
        <v>213</v>
      </c>
      <c r="J63" s="371" t="s">
        <v>62</v>
      </c>
      <c r="K63" s="306"/>
      <c r="L63" s="371" t="s">
        <v>272</v>
      </c>
      <c r="M63" s="371"/>
      <c r="N63" s="371" t="s">
        <v>300</v>
      </c>
      <c r="O63" s="306" t="s">
        <v>3177</v>
      </c>
      <c r="P63" s="306" t="s">
        <v>768</v>
      </c>
      <c r="Q63" s="348">
        <v>0</v>
      </c>
      <c r="R63" s="348">
        <v>0</v>
      </c>
      <c r="S63" s="348">
        <v>0</v>
      </c>
      <c r="T63" s="348">
        <v>0</v>
      </c>
      <c r="U63" s="348">
        <v>0</v>
      </c>
      <c r="V63" s="348">
        <v>0</v>
      </c>
      <c r="W63" s="348">
        <v>0</v>
      </c>
      <c r="X63" s="348">
        <v>0</v>
      </c>
      <c r="Y63" s="348"/>
      <c r="Z63" s="460">
        <v>0</v>
      </c>
      <c r="AA63" s="461">
        <v>0</v>
      </c>
      <c r="AB63" s="461">
        <v>0</v>
      </c>
      <c r="AC63" s="461">
        <v>0</v>
      </c>
      <c r="AD63" s="461">
        <v>0</v>
      </c>
      <c r="AE63" s="461">
        <v>0</v>
      </c>
      <c r="AF63" s="461">
        <v>0</v>
      </c>
      <c r="AG63" s="461">
        <v>0</v>
      </c>
      <c r="AH63" s="461">
        <v>0</v>
      </c>
      <c r="AI63" s="461">
        <v>0</v>
      </c>
      <c r="AJ63" s="461">
        <v>0</v>
      </c>
      <c r="AK63" s="461">
        <v>0</v>
      </c>
      <c r="AL63" s="461">
        <v>0</v>
      </c>
      <c r="AM63" s="461">
        <v>0</v>
      </c>
      <c r="AN63" s="462">
        <v>0</v>
      </c>
      <c r="AO63" s="462">
        <v>0</v>
      </c>
      <c r="AP63" s="344">
        <v>1</v>
      </c>
      <c r="AQ63" s="344">
        <v>1</v>
      </c>
      <c r="AR63" s="462">
        <v>0</v>
      </c>
      <c r="AS63" s="462">
        <v>0</v>
      </c>
      <c r="AT63" s="462">
        <v>0</v>
      </c>
      <c r="AU63" s="462">
        <v>0</v>
      </c>
      <c r="AV63" s="344">
        <v>1</v>
      </c>
      <c r="AW63" s="462">
        <v>0</v>
      </c>
      <c r="AX63" s="462">
        <v>0</v>
      </c>
      <c r="AY63" s="344">
        <v>1</v>
      </c>
      <c r="AZ63" s="462">
        <v>0</v>
      </c>
      <c r="BA63" s="462">
        <v>0</v>
      </c>
      <c r="BB63" s="344">
        <v>1</v>
      </c>
      <c r="BC63" s="462">
        <v>0</v>
      </c>
      <c r="BD63" s="351">
        <v>0</v>
      </c>
      <c r="BE63" s="351">
        <v>0</v>
      </c>
      <c r="BF63" s="351">
        <v>0</v>
      </c>
      <c r="BG63" s="351">
        <v>0</v>
      </c>
      <c r="BH63" s="351">
        <v>0</v>
      </c>
      <c r="BI63" s="351">
        <v>0</v>
      </c>
      <c r="BJ63" s="351">
        <v>0</v>
      </c>
      <c r="BK63" s="351">
        <v>0</v>
      </c>
      <c r="BL63" s="351">
        <v>0</v>
      </c>
      <c r="BM63" s="351">
        <v>0</v>
      </c>
      <c r="BN63" s="351">
        <v>0</v>
      </c>
      <c r="BO63" s="351">
        <v>0</v>
      </c>
      <c r="BP63" s="480">
        <v>1</v>
      </c>
      <c r="BQ63" s="463">
        <v>0</v>
      </c>
      <c r="BR63" s="353">
        <v>0</v>
      </c>
      <c r="BS63" s="470">
        <v>1</v>
      </c>
      <c r="BT63" s="353">
        <v>0</v>
      </c>
      <c r="BU63" s="353">
        <v>0</v>
      </c>
      <c r="BV63" s="353">
        <v>0</v>
      </c>
      <c r="BW63" s="353">
        <v>0</v>
      </c>
      <c r="BX63" s="353">
        <v>0</v>
      </c>
      <c r="BY63" s="353">
        <v>0</v>
      </c>
      <c r="BZ63" s="353">
        <v>0</v>
      </c>
      <c r="CA63" s="353">
        <v>0</v>
      </c>
      <c r="CB63" s="471">
        <v>0</v>
      </c>
      <c r="CC63" s="464">
        <v>0</v>
      </c>
      <c r="CD63" s="464">
        <v>0</v>
      </c>
      <c r="CE63" s="464">
        <v>0</v>
      </c>
      <c r="CF63" s="464">
        <v>0</v>
      </c>
      <c r="CG63" s="464">
        <v>0</v>
      </c>
      <c r="CH63" s="464">
        <v>0</v>
      </c>
      <c r="CI63" s="464">
        <v>0</v>
      </c>
      <c r="CJ63" s="464">
        <v>0</v>
      </c>
      <c r="CK63" s="464">
        <v>0</v>
      </c>
      <c r="CL63" s="464">
        <v>0</v>
      </c>
      <c r="CM63" s="464">
        <v>0</v>
      </c>
      <c r="CN63" s="464">
        <v>0</v>
      </c>
      <c r="CO63" s="464">
        <v>0</v>
      </c>
      <c r="CP63" s="464">
        <v>0</v>
      </c>
      <c r="CQ63" s="464">
        <v>0</v>
      </c>
      <c r="CR63" s="464">
        <v>0</v>
      </c>
      <c r="CS63" s="464">
        <v>0</v>
      </c>
      <c r="CT63" s="464">
        <v>0</v>
      </c>
      <c r="CU63" s="464">
        <v>0</v>
      </c>
      <c r="CV63" s="465">
        <v>0</v>
      </c>
      <c r="CW63" s="306">
        <f t="shared" si="2"/>
        <v>7</v>
      </c>
      <c r="CX63" s="306">
        <v>1</v>
      </c>
      <c r="CY63" s="306">
        <v>0</v>
      </c>
      <c r="CZ63" s="306">
        <v>0</v>
      </c>
      <c r="DA63" s="306">
        <v>1</v>
      </c>
      <c r="DB63" s="499"/>
      <c r="DC63" s="306"/>
      <c r="DD63" s="306"/>
      <c r="DE63" s="303" t="s">
        <v>624</v>
      </c>
      <c r="DF63" s="306"/>
      <c r="DJ63">
        <v>1</v>
      </c>
      <c r="DK63" t="s">
        <v>625</v>
      </c>
    </row>
    <row r="64" spans="1:115" ht="15.75" customHeight="1" x14ac:dyDescent="0.45">
      <c r="A64" s="371" t="s">
        <v>26</v>
      </c>
      <c r="B64" s="457" t="s">
        <v>3206</v>
      </c>
      <c r="C64" s="458" t="s">
        <v>7232</v>
      </c>
      <c r="D64" s="371"/>
      <c r="E64" s="371" t="s">
        <v>122</v>
      </c>
      <c r="F64" s="371"/>
      <c r="G64" s="371" t="s">
        <v>454</v>
      </c>
      <c r="H64" s="371" t="s">
        <v>33</v>
      </c>
      <c r="I64" s="371" t="s">
        <v>33</v>
      </c>
      <c r="J64" s="371" t="s">
        <v>33</v>
      </c>
      <c r="K64" s="371" t="s">
        <v>33</v>
      </c>
      <c r="L64" s="371" t="s">
        <v>33</v>
      </c>
      <c r="M64" s="371"/>
      <c r="N64" s="371" t="s">
        <v>33</v>
      </c>
      <c r="O64" s="507" t="s">
        <v>7230</v>
      </c>
      <c r="P64" s="306" t="s">
        <v>1506</v>
      </c>
      <c r="Q64" s="348">
        <v>0</v>
      </c>
      <c r="R64" s="348">
        <v>0</v>
      </c>
      <c r="S64" s="348">
        <v>0</v>
      </c>
      <c r="T64" s="348">
        <v>0</v>
      </c>
      <c r="U64" s="348">
        <v>0</v>
      </c>
      <c r="V64" s="348">
        <v>0</v>
      </c>
      <c r="W64" s="348">
        <v>0</v>
      </c>
      <c r="X64" s="348">
        <v>0</v>
      </c>
      <c r="Y64" s="348"/>
      <c r="Z64" s="460">
        <v>0</v>
      </c>
      <c r="AA64" s="461">
        <v>0</v>
      </c>
      <c r="AB64" s="461">
        <v>0</v>
      </c>
      <c r="AC64" s="461">
        <v>0</v>
      </c>
      <c r="AD64" s="461">
        <v>0</v>
      </c>
      <c r="AE64" s="461">
        <v>0</v>
      </c>
      <c r="AF64" s="461">
        <v>0</v>
      </c>
      <c r="AG64" s="461">
        <v>0</v>
      </c>
      <c r="AH64" s="461">
        <v>0</v>
      </c>
      <c r="AI64" s="461">
        <v>0</v>
      </c>
      <c r="AJ64" s="461">
        <v>0</v>
      </c>
      <c r="AK64" s="461">
        <v>0</v>
      </c>
      <c r="AL64" s="461">
        <v>0</v>
      </c>
      <c r="AM64" s="461">
        <v>0</v>
      </c>
      <c r="AN64" s="462">
        <v>0</v>
      </c>
      <c r="AO64" s="462">
        <v>0</v>
      </c>
      <c r="AP64" s="462">
        <v>0</v>
      </c>
      <c r="AQ64" s="344">
        <v>1</v>
      </c>
      <c r="AR64" s="462">
        <v>0</v>
      </c>
      <c r="AS64" s="462">
        <v>0</v>
      </c>
      <c r="AT64" s="462">
        <v>0</v>
      </c>
      <c r="AU64" s="462">
        <v>0</v>
      </c>
      <c r="AV64" s="462">
        <v>0</v>
      </c>
      <c r="AW64" s="462">
        <v>0</v>
      </c>
      <c r="AX64" s="462">
        <v>0</v>
      </c>
      <c r="AY64" s="462">
        <v>0</v>
      </c>
      <c r="AZ64" s="462">
        <v>0</v>
      </c>
      <c r="BA64" s="462">
        <v>0</v>
      </c>
      <c r="BB64" s="462">
        <v>0</v>
      </c>
      <c r="BC64" s="462">
        <v>0</v>
      </c>
      <c r="BD64" s="351">
        <v>0</v>
      </c>
      <c r="BE64" s="351">
        <v>0</v>
      </c>
      <c r="BF64" s="351">
        <v>0</v>
      </c>
      <c r="BG64" s="351">
        <v>0</v>
      </c>
      <c r="BH64" s="351">
        <v>0</v>
      </c>
      <c r="BI64" s="351">
        <v>0</v>
      </c>
      <c r="BJ64" s="351">
        <v>0</v>
      </c>
      <c r="BK64" s="351">
        <v>0</v>
      </c>
      <c r="BL64" s="351">
        <v>0</v>
      </c>
      <c r="BM64" s="351">
        <v>0</v>
      </c>
      <c r="BN64" s="351">
        <v>0</v>
      </c>
      <c r="BO64" s="351">
        <v>0</v>
      </c>
      <c r="BP64" s="463">
        <v>0</v>
      </c>
      <c r="BQ64" s="463">
        <v>0</v>
      </c>
      <c r="BR64" s="353">
        <v>0</v>
      </c>
      <c r="BS64" s="353">
        <v>0</v>
      </c>
      <c r="BT64" s="353">
        <v>0</v>
      </c>
      <c r="BU64" s="353">
        <v>0</v>
      </c>
      <c r="BV64" s="353">
        <v>0</v>
      </c>
      <c r="BW64" s="353">
        <v>0</v>
      </c>
      <c r="BX64" s="353">
        <v>0</v>
      </c>
      <c r="BY64" s="353">
        <v>0</v>
      </c>
      <c r="BZ64" s="353">
        <v>0</v>
      </c>
      <c r="CA64" s="353">
        <v>0</v>
      </c>
      <c r="CB64" s="464">
        <v>0</v>
      </c>
      <c r="CC64" s="464">
        <v>0</v>
      </c>
      <c r="CD64" s="464">
        <v>0</v>
      </c>
      <c r="CE64" s="464">
        <v>0</v>
      </c>
      <c r="CF64" s="464">
        <v>0</v>
      </c>
      <c r="CG64" s="464">
        <v>0</v>
      </c>
      <c r="CH64" s="464">
        <v>0</v>
      </c>
      <c r="CI64" s="464">
        <v>0</v>
      </c>
      <c r="CJ64" s="464">
        <v>0</v>
      </c>
      <c r="CK64" s="464">
        <v>0</v>
      </c>
      <c r="CL64" s="464">
        <v>0</v>
      </c>
      <c r="CM64" s="464">
        <v>0</v>
      </c>
      <c r="CN64" s="464">
        <v>0</v>
      </c>
      <c r="CO64" s="464">
        <v>0</v>
      </c>
      <c r="CP64" s="464">
        <v>0</v>
      </c>
      <c r="CQ64" s="464">
        <v>0</v>
      </c>
      <c r="CR64" s="464">
        <v>0</v>
      </c>
      <c r="CS64" s="464">
        <v>0</v>
      </c>
      <c r="CT64" s="464">
        <v>0</v>
      </c>
      <c r="CU64" s="464">
        <v>0</v>
      </c>
      <c r="CV64" s="464">
        <v>0</v>
      </c>
      <c r="CW64" s="306">
        <f t="shared" si="2"/>
        <v>1</v>
      </c>
      <c r="CX64" s="306">
        <v>1</v>
      </c>
      <c r="CY64" s="306">
        <v>0</v>
      </c>
      <c r="CZ64" s="306">
        <v>0</v>
      </c>
      <c r="DA64" s="306">
        <v>0</v>
      </c>
      <c r="DB64" s="499"/>
      <c r="DC64" s="306"/>
      <c r="DD64" s="306"/>
      <c r="DE64" s="303"/>
      <c r="DF64" s="306"/>
    </row>
    <row r="65" spans="1:115" ht="15.75" customHeight="1" x14ac:dyDescent="0.45">
      <c r="A65" s="371" t="s">
        <v>26</v>
      </c>
      <c r="B65" s="457" t="s">
        <v>3206</v>
      </c>
      <c r="C65" s="458" t="s">
        <v>3237</v>
      </c>
      <c r="D65" s="371"/>
      <c r="E65" s="344" t="s">
        <v>91</v>
      </c>
      <c r="F65" s="371"/>
      <c r="G65" s="371" t="s">
        <v>454</v>
      </c>
      <c r="H65" s="371" t="s">
        <v>13</v>
      </c>
      <c r="I65" s="371" t="s">
        <v>221</v>
      </c>
      <c r="J65" s="371" t="s">
        <v>269</v>
      </c>
      <c r="K65" s="306"/>
      <c r="L65" s="371" t="s">
        <v>272</v>
      </c>
      <c r="M65" s="371"/>
      <c r="N65" s="371" t="s">
        <v>300</v>
      </c>
      <c r="O65" s="306" t="s">
        <v>3238</v>
      </c>
      <c r="P65" s="459" t="s">
        <v>806</v>
      </c>
      <c r="Q65" s="348">
        <v>0</v>
      </c>
      <c r="R65" s="348">
        <v>0</v>
      </c>
      <c r="S65" s="348">
        <v>0</v>
      </c>
      <c r="T65" s="348">
        <v>0</v>
      </c>
      <c r="U65" s="348">
        <v>0</v>
      </c>
      <c r="V65" s="348">
        <v>0</v>
      </c>
      <c r="W65" s="348">
        <v>0</v>
      </c>
      <c r="X65" s="348">
        <v>0</v>
      </c>
      <c r="Y65" s="348"/>
      <c r="Z65" s="460">
        <v>0</v>
      </c>
      <c r="AA65" s="461">
        <v>0</v>
      </c>
      <c r="AB65" s="461">
        <v>0</v>
      </c>
      <c r="AC65" s="461">
        <v>0</v>
      </c>
      <c r="AD65" s="461">
        <v>0</v>
      </c>
      <c r="AE65" s="461">
        <v>0</v>
      </c>
      <c r="AF65" s="461">
        <v>0</v>
      </c>
      <c r="AG65" s="461">
        <v>0</v>
      </c>
      <c r="AH65" s="461">
        <v>0</v>
      </c>
      <c r="AI65" s="461">
        <v>0</v>
      </c>
      <c r="AJ65" s="461">
        <v>0</v>
      </c>
      <c r="AK65" s="461">
        <v>0</v>
      </c>
      <c r="AL65" s="461">
        <v>0</v>
      </c>
      <c r="AM65" s="461">
        <v>0</v>
      </c>
      <c r="AN65" s="462">
        <v>0</v>
      </c>
      <c r="AO65" s="462">
        <v>0</v>
      </c>
      <c r="AP65" s="344">
        <v>1</v>
      </c>
      <c r="AQ65" s="344">
        <v>1</v>
      </c>
      <c r="AR65" s="462">
        <v>0</v>
      </c>
      <c r="AS65" s="462">
        <v>0</v>
      </c>
      <c r="AT65" s="462">
        <v>0</v>
      </c>
      <c r="AU65" s="462">
        <v>0</v>
      </c>
      <c r="AV65" s="462">
        <v>0</v>
      </c>
      <c r="AW65" s="462">
        <v>0</v>
      </c>
      <c r="AX65" s="462">
        <v>0</v>
      </c>
      <c r="AY65" s="462">
        <v>0</v>
      </c>
      <c r="AZ65" s="344">
        <v>1</v>
      </c>
      <c r="BA65" s="344">
        <v>1</v>
      </c>
      <c r="BB65" s="462">
        <v>0</v>
      </c>
      <c r="BC65" s="462">
        <v>0</v>
      </c>
      <c r="BD65" s="467">
        <v>1</v>
      </c>
      <c r="BE65" s="467">
        <v>1</v>
      </c>
      <c r="BF65" s="351">
        <v>0</v>
      </c>
      <c r="BG65" s="351">
        <v>0</v>
      </c>
      <c r="BH65" s="351">
        <v>0</v>
      </c>
      <c r="BI65" s="467">
        <v>1</v>
      </c>
      <c r="BJ65" s="351">
        <v>0</v>
      </c>
      <c r="BK65" s="351">
        <v>0</v>
      </c>
      <c r="BL65" s="351">
        <v>0</v>
      </c>
      <c r="BM65" s="467">
        <v>1</v>
      </c>
      <c r="BN65" s="351">
        <v>0</v>
      </c>
      <c r="BO65" s="467">
        <v>1</v>
      </c>
      <c r="BP65" s="463">
        <v>0</v>
      </c>
      <c r="BQ65" s="463">
        <v>0</v>
      </c>
      <c r="BR65" s="353">
        <v>0</v>
      </c>
      <c r="BS65" s="353">
        <v>0</v>
      </c>
      <c r="BT65" s="353">
        <v>0</v>
      </c>
      <c r="BU65" s="353">
        <v>0</v>
      </c>
      <c r="BV65" s="353">
        <v>0</v>
      </c>
      <c r="BW65" s="353">
        <v>0</v>
      </c>
      <c r="BX65" s="353">
        <v>0</v>
      </c>
      <c r="BY65" s="353">
        <v>0</v>
      </c>
      <c r="BZ65" s="353">
        <v>0</v>
      </c>
      <c r="CA65" s="353">
        <v>0</v>
      </c>
      <c r="CB65" s="471">
        <v>0</v>
      </c>
      <c r="CC65" s="464">
        <v>0</v>
      </c>
      <c r="CD65" s="464">
        <v>0</v>
      </c>
      <c r="CE65" s="464">
        <v>0</v>
      </c>
      <c r="CF65" s="464">
        <v>0</v>
      </c>
      <c r="CG65" s="464">
        <v>0</v>
      </c>
      <c r="CH65" s="464">
        <v>0</v>
      </c>
      <c r="CI65" s="464">
        <v>0</v>
      </c>
      <c r="CJ65" s="464">
        <v>0</v>
      </c>
      <c r="CK65" s="464">
        <v>0</v>
      </c>
      <c r="CL65" s="464">
        <v>0</v>
      </c>
      <c r="CM65" s="464">
        <v>0</v>
      </c>
      <c r="CN65" s="464">
        <v>0</v>
      </c>
      <c r="CO65" s="464">
        <v>0</v>
      </c>
      <c r="CP65" s="464">
        <v>0</v>
      </c>
      <c r="CQ65" s="464">
        <v>0</v>
      </c>
      <c r="CR65" s="464">
        <v>0</v>
      </c>
      <c r="CS65" s="464">
        <v>0</v>
      </c>
      <c r="CT65" s="464">
        <v>0</v>
      </c>
      <c r="CU65" s="464">
        <v>0</v>
      </c>
      <c r="CV65" s="465">
        <v>0</v>
      </c>
      <c r="CW65" s="306">
        <f t="shared" si="2"/>
        <v>9</v>
      </c>
      <c r="CX65" s="306">
        <v>1</v>
      </c>
      <c r="CY65" s="306">
        <v>0</v>
      </c>
      <c r="CZ65" s="306">
        <v>0</v>
      </c>
      <c r="DA65" s="306">
        <v>0</v>
      </c>
      <c r="DB65" s="499"/>
      <c r="DC65" s="306" t="s">
        <v>726</v>
      </c>
      <c r="DD65" s="306">
        <v>1</v>
      </c>
      <c r="DE65" s="303" t="s">
        <v>1160</v>
      </c>
      <c r="DF65" s="306" t="s">
        <v>3240</v>
      </c>
      <c r="DJ65">
        <v>1</v>
      </c>
      <c r="DK65" t="s">
        <v>595</v>
      </c>
    </row>
    <row r="66" spans="1:115" ht="15.75" customHeight="1" x14ac:dyDescent="0.45">
      <c r="A66" s="371" t="s">
        <v>26</v>
      </c>
      <c r="B66" s="457" t="s">
        <v>3206</v>
      </c>
      <c r="C66" s="458" t="s">
        <v>3257</v>
      </c>
      <c r="D66" s="371"/>
      <c r="E66" s="344" t="s">
        <v>122</v>
      </c>
      <c r="F66" s="371"/>
      <c r="G66" s="371" t="s">
        <v>454</v>
      </c>
      <c r="H66" s="371" t="s">
        <v>13</v>
      </c>
      <c r="I66" s="371" t="s">
        <v>221</v>
      </c>
      <c r="J66" s="371" t="s">
        <v>269</v>
      </c>
      <c r="K66" s="306"/>
      <c r="L66" s="371" t="s">
        <v>274</v>
      </c>
      <c r="M66" s="371"/>
      <c r="N66" s="371" t="s">
        <v>300</v>
      </c>
      <c r="O66" s="494" t="s">
        <v>3258</v>
      </c>
      <c r="P66" s="459" t="s">
        <v>3259</v>
      </c>
      <c r="Q66" s="348">
        <v>0</v>
      </c>
      <c r="R66" s="348">
        <v>0</v>
      </c>
      <c r="S66" s="348">
        <v>0</v>
      </c>
      <c r="T66" s="348">
        <v>0</v>
      </c>
      <c r="U66" s="348">
        <v>0</v>
      </c>
      <c r="V66" s="348">
        <v>0</v>
      </c>
      <c r="W66" s="348">
        <v>0</v>
      </c>
      <c r="X66" s="348">
        <v>0</v>
      </c>
      <c r="Y66" s="348"/>
      <c r="Z66" s="460">
        <v>0</v>
      </c>
      <c r="AA66" s="461">
        <v>0</v>
      </c>
      <c r="AB66" s="461">
        <v>0</v>
      </c>
      <c r="AC66" s="461">
        <v>0</v>
      </c>
      <c r="AD66" s="461">
        <v>0</v>
      </c>
      <c r="AE66" s="461">
        <v>0</v>
      </c>
      <c r="AF66" s="461">
        <v>0</v>
      </c>
      <c r="AG66" s="461">
        <v>0</v>
      </c>
      <c r="AH66" s="461">
        <v>0</v>
      </c>
      <c r="AI66" s="461">
        <v>0</v>
      </c>
      <c r="AJ66" s="461">
        <v>0</v>
      </c>
      <c r="AK66" s="461">
        <v>0</v>
      </c>
      <c r="AL66" s="461">
        <v>0</v>
      </c>
      <c r="AM66" s="461">
        <v>0</v>
      </c>
      <c r="AN66" s="462">
        <v>0</v>
      </c>
      <c r="AO66" s="344">
        <v>1</v>
      </c>
      <c r="AP66" s="344">
        <v>1</v>
      </c>
      <c r="AQ66" s="344">
        <v>1</v>
      </c>
      <c r="AR66" s="462">
        <v>0</v>
      </c>
      <c r="AS66" s="462">
        <v>0</v>
      </c>
      <c r="AT66" s="462">
        <v>0</v>
      </c>
      <c r="AU66" s="462">
        <v>0</v>
      </c>
      <c r="AV66" s="462">
        <v>0</v>
      </c>
      <c r="AW66" s="462">
        <v>0</v>
      </c>
      <c r="AX66" s="462">
        <v>0</v>
      </c>
      <c r="AY66" s="462">
        <v>0</v>
      </c>
      <c r="AZ66" s="344">
        <v>1</v>
      </c>
      <c r="BA66" s="344">
        <v>1</v>
      </c>
      <c r="BB66" s="462">
        <v>0</v>
      </c>
      <c r="BC66" s="462">
        <v>0</v>
      </c>
      <c r="BD66" s="351">
        <v>0</v>
      </c>
      <c r="BE66" s="351">
        <v>0</v>
      </c>
      <c r="BF66" s="351">
        <v>0</v>
      </c>
      <c r="BG66" s="351">
        <v>0</v>
      </c>
      <c r="BH66" s="351">
        <v>0</v>
      </c>
      <c r="BI66" s="467">
        <v>1</v>
      </c>
      <c r="BJ66" s="351">
        <v>0</v>
      </c>
      <c r="BK66" s="351">
        <v>0</v>
      </c>
      <c r="BL66" s="467">
        <v>1</v>
      </c>
      <c r="BM66" s="351">
        <v>0</v>
      </c>
      <c r="BN66" s="351">
        <v>0</v>
      </c>
      <c r="BO66" s="351">
        <v>0</v>
      </c>
      <c r="BP66" s="463">
        <v>0</v>
      </c>
      <c r="BQ66" s="463">
        <v>0</v>
      </c>
      <c r="BR66" s="353">
        <v>0</v>
      </c>
      <c r="BS66" s="470">
        <v>1</v>
      </c>
      <c r="BT66" s="353">
        <v>0</v>
      </c>
      <c r="BU66" s="353">
        <v>0</v>
      </c>
      <c r="BV66" s="353">
        <v>0</v>
      </c>
      <c r="BW66" s="353">
        <v>0</v>
      </c>
      <c r="BX66" s="353">
        <v>0</v>
      </c>
      <c r="BY66" s="353">
        <v>0</v>
      </c>
      <c r="BZ66" s="353">
        <v>0</v>
      </c>
      <c r="CA66" s="353">
        <v>0</v>
      </c>
      <c r="CB66" s="471">
        <v>0</v>
      </c>
      <c r="CC66" s="464">
        <v>0</v>
      </c>
      <c r="CD66" s="464">
        <v>0</v>
      </c>
      <c r="CE66" s="464">
        <v>0</v>
      </c>
      <c r="CF66" s="464">
        <v>0</v>
      </c>
      <c r="CG66" s="464">
        <v>0</v>
      </c>
      <c r="CH66" s="464">
        <v>0</v>
      </c>
      <c r="CI66" s="464">
        <v>0</v>
      </c>
      <c r="CJ66" s="464">
        <v>0</v>
      </c>
      <c r="CK66" s="464">
        <v>0</v>
      </c>
      <c r="CL66" s="464">
        <v>0</v>
      </c>
      <c r="CM66" s="464">
        <v>0</v>
      </c>
      <c r="CN66" s="464">
        <v>0</v>
      </c>
      <c r="CO66" s="464">
        <v>0</v>
      </c>
      <c r="CP66" s="464">
        <v>0</v>
      </c>
      <c r="CQ66" s="464">
        <v>0</v>
      </c>
      <c r="CR66" s="464">
        <v>0</v>
      </c>
      <c r="CS66" s="464">
        <v>0</v>
      </c>
      <c r="CT66" s="464">
        <v>0</v>
      </c>
      <c r="CU66" s="464">
        <v>0</v>
      </c>
      <c r="CV66" s="465">
        <v>0</v>
      </c>
      <c r="CW66" s="306">
        <f t="shared" si="2"/>
        <v>8</v>
      </c>
      <c r="CX66" s="306">
        <v>1</v>
      </c>
      <c r="CY66" s="306">
        <v>0</v>
      </c>
      <c r="CZ66" s="306">
        <v>0</v>
      </c>
      <c r="DA66" s="306">
        <v>1</v>
      </c>
      <c r="DB66" s="499"/>
      <c r="DC66" s="306" t="s">
        <v>726</v>
      </c>
      <c r="DD66" s="306">
        <v>1</v>
      </c>
      <c r="DE66" s="303"/>
      <c r="DF66" s="306" t="s">
        <v>3261</v>
      </c>
    </row>
    <row r="67" spans="1:115" ht="15.75" customHeight="1" x14ac:dyDescent="0.45">
      <c r="A67" s="371" t="s">
        <v>26</v>
      </c>
      <c r="B67" s="457" t="s">
        <v>3206</v>
      </c>
      <c r="C67" s="458" t="s">
        <v>3265</v>
      </c>
      <c r="D67" s="371"/>
      <c r="E67" s="371" t="s">
        <v>122</v>
      </c>
      <c r="F67" s="371"/>
      <c r="G67" s="371" t="s">
        <v>454</v>
      </c>
      <c r="H67" s="371" t="s">
        <v>56</v>
      </c>
      <c r="I67" s="371" t="s">
        <v>173</v>
      </c>
      <c r="J67" s="371" t="s">
        <v>471</v>
      </c>
      <c r="K67" s="306"/>
      <c r="L67" s="371" t="s">
        <v>33</v>
      </c>
      <c r="M67" s="371"/>
      <c r="N67" s="371" t="s">
        <v>299</v>
      </c>
      <c r="O67" s="371" t="s">
        <v>635</v>
      </c>
      <c r="P67" s="459" t="s">
        <v>3266</v>
      </c>
      <c r="Q67" s="348">
        <v>0</v>
      </c>
      <c r="R67" s="348">
        <v>0</v>
      </c>
      <c r="S67" s="348">
        <v>0</v>
      </c>
      <c r="T67" s="348">
        <v>0</v>
      </c>
      <c r="U67" s="348">
        <v>0</v>
      </c>
      <c r="V67" s="348">
        <v>0</v>
      </c>
      <c r="W67" s="348">
        <v>0</v>
      </c>
      <c r="X67" s="348">
        <v>0</v>
      </c>
      <c r="Y67" s="348"/>
      <c r="Z67" s="460">
        <v>0</v>
      </c>
      <c r="AA67" s="461">
        <v>0</v>
      </c>
      <c r="AB67" s="461">
        <v>0</v>
      </c>
      <c r="AC67" s="461">
        <v>0</v>
      </c>
      <c r="AD67" s="461">
        <v>0</v>
      </c>
      <c r="AE67" s="461">
        <v>0</v>
      </c>
      <c r="AF67" s="461">
        <v>0</v>
      </c>
      <c r="AG67" s="461">
        <v>0</v>
      </c>
      <c r="AH67" s="461">
        <v>0</v>
      </c>
      <c r="AI67" s="461">
        <v>0</v>
      </c>
      <c r="AJ67" s="461">
        <v>0</v>
      </c>
      <c r="AK67" s="461">
        <v>0</v>
      </c>
      <c r="AL67" s="461">
        <v>0</v>
      </c>
      <c r="AM67" s="461">
        <v>0</v>
      </c>
      <c r="AN67" s="462">
        <v>0</v>
      </c>
      <c r="AO67" s="462">
        <v>0</v>
      </c>
      <c r="AP67" s="462">
        <v>0</v>
      </c>
      <c r="AQ67" s="344">
        <v>1</v>
      </c>
      <c r="AR67" s="462">
        <v>0</v>
      </c>
      <c r="AS67" s="462">
        <v>0</v>
      </c>
      <c r="AT67" s="462">
        <v>0</v>
      </c>
      <c r="AU67" s="462">
        <v>0</v>
      </c>
      <c r="AV67" s="462">
        <v>0</v>
      </c>
      <c r="AW67" s="462">
        <v>0</v>
      </c>
      <c r="AX67" s="462">
        <v>0</v>
      </c>
      <c r="AY67" s="462">
        <v>0</v>
      </c>
      <c r="AZ67" s="462">
        <v>0</v>
      </c>
      <c r="BA67" s="462">
        <v>0</v>
      </c>
      <c r="BB67" s="462">
        <v>0</v>
      </c>
      <c r="BC67" s="462">
        <v>0</v>
      </c>
      <c r="BD67" s="351">
        <v>0</v>
      </c>
      <c r="BE67" s="351">
        <v>0</v>
      </c>
      <c r="BF67" s="351">
        <v>0</v>
      </c>
      <c r="BG67" s="351">
        <v>0</v>
      </c>
      <c r="BH67" s="351">
        <v>0</v>
      </c>
      <c r="BI67" s="351">
        <v>0</v>
      </c>
      <c r="BJ67" s="351">
        <v>0</v>
      </c>
      <c r="BK67" s="351">
        <v>0</v>
      </c>
      <c r="BL67" s="351">
        <v>0</v>
      </c>
      <c r="BM67" s="351">
        <v>0</v>
      </c>
      <c r="BN67" s="351">
        <v>0</v>
      </c>
      <c r="BO67" s="351">
        <v>0</v>
      </c>
      <c r="BP67" s="463">
        <v>0</v>
      </c>
      <c r="BQ67" s="463">
        <v>0</v>
      </c>
      <c r="BR67" s="353">
        <v>0</v>
      </c>
      <c r="BS67" s="353">
        <v>0</v>
      </c>
      <c r="BT67" s="353">
        <v>0</v>
      </c>
      <c r="BU67" s="353">
        <v>0</v>
      </c>
      <c r="BV67" s="353">
        <v>0</v>
      </c>
      <c r="BW67" s="353">
        <v>0</v>
      </c>
      <c r="BX67" s="353">
        <v>0</v>
      </c>
      <c r="BY67" s="353">
        <v>0</v>
      </c>
      <c r="BZ67" s="353">
        <v>0</v>
      </c>
      <c r="CA67" s="353">
        <v>0</v>
      </c>
      <c r="CB67" s="471">
        <v>0</v>
      </c>
      <c r="CC67" s="464">
        <v>0</v>
      </c>
      <c r="CD67" s="464">
        <v>0</v>
      </c>
      <c r="CE67" s="464">
        <v>0</v>
      </c>
      <c r="CF67" s="464">
        <v>0</v>
      </c>
      <c r="CG67" s="464">
        <v>0</v>
      </c>
      <c r="CH67" s="464">
        <v>0</v>
      </c>
      <c r="CI67" s="464">
        <v>0</v>
      </c>
      <c r="CJ67" s="464">
        <v>0</v>
      </c>
      <c r="CK67" s="464">
        <v>0</v>
      </c>
      <c r="CL67" s="464">
        <v>0</v>
      </c>
      <c r="CM67" s="464">
        <v>0</v>
      </c>
      <c r="CN67" s="464">
        <v>0</v>
      </c>
      <c r="CO67" s="464">
        <v>0</v>
      </c>
      <c r="CP67" s="464">
        <v>0</v>
      </c>
      <c r="CQ67" s="464">
        <v>0</v>
      </c>
      <c r="CR67" s="464">
        <v>0</v>
      </c>
      <c r="CS67" s="464">
        <v>0</v>
      </c>
      <c r="CT67" s="464">
        <v>0</v>
      </c>
      <c r="CU67" s="464">
        <v>0</v>
      </c>
      <c r="CV67" s="465">
        <v>0</v>
      </c>
      <c r="CW67" s="306">
        <f t="shared" si="2"/>
        <v>1</v>
      </c>
      <c r="CX67" s="306">
        <v>1</v>
      </c>
      <c r="CY67" s="306">
        <v>0</v>
      </c>
      <c r="CZ67" s="306">
        <v>0</v>
      </c>
      <c r="DA67" s="306">
        <v>0</v>
      </c>
      <c r="DB67" s="499"/>
      <c r="DC67" s="306"/>
      <c r="DD67" s="306"/>
      <c r="DE67" s="303"/>
      <c r="DF67" s="306"/>
    </row>
    <row r="68" spans="1:115" ht="15.75" customHeight="1" x14ac:dyDescent="0.45">
      <c r="A68" s="371" t="s">
        <v>26</v>
      </c>
      <c r="B68" s="457" t="s">
        <v>3306</v>
      </c>
      <c r="C68" s="458" t="s">
        <v>3316</v>
      </c>
      <c r="D68" s="371"/>
      <c r="E68" s="371" t="s">
        <v>122</v>
      </c>
      <c r="F68" s="371"/>
      <c r="G68" s="371" t="s">
        <v>454</v>
      </c>
      <c r="H68" s="371" t="s">
        <v>56</v>
      </c>
      <c r="I68" s="371" t="s">
        <v>210</v>
      </c>
      <c r="J68" s="371" t="s">
        <v>471</v>
      </c>
      <c r="K68" s="306"/>
      <c r="L68" s="371" t="s">
        <v>272</v>
      </c>
      <c r="M68" s="371"/>
      <c r="N68" s="371" t="s">
        <v>300</v>
      </c>
      <c r="O68" s="494" t="s">
        <v>3317</v>
      </c>
      <c r="P68" s="459" t="s">
        <v>3318</v>
      </c>
      <c r="Q68" s="348">
        <v>0</v>
      </c>
      <c r="R68" s="348">
        <v>0</v>
      </c>
      <c r="S68" s="348">
        <v>0</v>
      </c>
      <c r="T68" s="348">
        <v>0</v>
      </c>
      <c r="U68" s="348">
        <v>0</v>
      </c>
      <c r="V68" s="348">
        <v>0</v>
      </c>
      <c r="W68" s="348">
        <v>0</v>
      </c>
      <c r="X68" s="348">
        <v>0</v>
      </c>
      <c r="Y68" s="348"/>
      <c r="Z68" s="460">
        <v>0</v>
      </c>
      <c r="AA68" s="461">
        <v>0</v>
      </c>
      <c r="AB68" s="461">
        <v>0</v>
      </c>
      <c r="AC68" s="461">
        <v>0</v>
      </c>
      <c r="AD68" s="461">
        <v>0</v>
      </c>
      <c r="AE68" s="461">
        <v>0</v>
      </c>
      <c r="AF68" s="461">
        <v>0</v>
      </c>
      <c r="AG68" s="461">
        <v>0</v>
      </c>
      <c r="AH68" s="461">
        <v>0</v>
      </c>
      <c r="AI68" s="461">
        <v>0</v>
      </c>
      <c r="AJ68" s="461">
        <v>0</v>
      </c>
      <c r="AK68" s="461">
        <v>0</v>
      </c>
      <c r="AL68" s="461">
        <v>0</v>
      </c>
      <c r="AM68" s="461">
        <v>0</v>
      </c>
      <c r="AN68" s="344">
        <v>1</v>
      </c>
      <c r="AO68" s="344">
        <v>1</v>
      </c>
      <c r="AP68" s="344">
        <v>1</v>
      </c>
      <c r="AQ68" s="344">
        <v>1</v>
      </c>
      <c r="AR68" s="344">
        <v>1</v>
      </c>
      <c r="AS68" s="344">
        <v>1</v>
      </c>
      <c r="AT68" s="344">
        <v>1</v>
      </c>
      <c r="AU68" s="462">
        <v>0</v>
      </c>
      <c r="AV68" s="462">
        <v>0</v>
      </c>
      <c r="AW68" s="344">
        <v>1</v>
      </c>
      <c r="AX68" s="344">
        <v>1</v>
      </c>
      <c r="AY68" s="344">
        <v>1</v>
      </c>
      <c r="AZ68" s="508">
        <v>1</v>
      </c>
      <c r="BA68" s="462">
        <v>0</v>
      </c>
      <c r="BB68" s="344">
        <v>1</v>
      </c>
      <c r="BC68" s="462">
        <v>0</v>
      </c>
      <c r="BD68" s="351">
        <v>0</v>
      </c>
      <c r="BE68" s="351">
        <v>0</v>
      </c>
      <c r="BF68" s="351">
        <v>0</v>
      </c>
      <c r="BG68" s="351">
        <v>0</v>
      </c>
      <c r="BH68" s="351">
        <v>0</v>
      </c>
      <c r="BI68" s="351">
        <v>0</v>
      </c>
      <c r="BJ68" s="351">
        <v>0</v>
      </c>
      <c r="BK68" s="351">
        <v>0</v>
      </c>
      <c r="BL68" s="351">
        <v>0</v>
      </c>
      <c r="BM68" s="351">
        <v>0</v>
      </c>
      <c r="BN68" s="351">
        <v>0</v>
      </c>
      <c r="BO68" s="351">
        <v>0</v>
      </c>
      <c r="BP68" s="463">
        <v>0</v>
      </c>
      <c r="BQ68" s="463">
        <v>0</v>
      </c>
      <c r="BR68" s="470">
        <v>1</v>
      </c>
      <c r="BS68" s="470">
        <v>1</v>
      </c>
      <c r="BT68" s="470">
        <v>1</v>
      </c>
      <c r="BU68" s="470">
        <v>1</v>
      </c>
      <c r="BV68" s="470">
        <v>1</v>
      </c>
      <c r="BW68" s="353">
        <v>0</v>
      </c>
      <c r="BX68" s="353">
        <v>0</v>
      </c>
      <c r="BY68" s="353">
        <v>0</v>
      </c>
      <c r="BZ68" s="353">
        <v>0</v>
      </c>
      <c r="CA68" s="353">
        <v>0</v>
      </c>
      <c r="CB68" s="471">
        <v>0</v>
      </c>
      <c r="CC68" s="464">
        <v>0</v>
      </c>
      <c r="CD68" s="464">
        <v>0</v>
      </c>
      <c r="CE68" s="464">
        <v>0</v>
      </c>
      <c r="CF68" s="464">
        <v>0</v>
      </c>
      <c r="CG68" s="464">
        <v>0</v>
      </c>
      <c r="CH68" s="464">
        <v>0</v>
      </c>
      <c r="CI68" s="464">
        <v>0</v>
      </c>
      <c r="CJ68" s="464">
        <v>0</v>
      </c>
      <c r="CK68" s="464">
        <v>0</v>
      </c>
      <c r="CL68" s="464">
        <v>0</v>
      </c>
      <c r="CM68" s="464">
        <v>0</v>
      </c>
      <c r="CN68" s="464">
        <v>0</v>
      </c>
      <c r="CO68" s="464">
        <v>0</v>
      </c>
      <c r="CP68" s="464">
        <v>0</v>
      </c>
      <c r="CQ68" s="464">
        <v>0</v>
      </c>
      <c r="CR68" s="464">
        <v>0</v>
      </c>
      <c r="CS68" s="464">
        <v>0</v>
      </c>
      <c r="CT68" s="464">
        <v>0</v>
      </c>
      <c r="CU68" s="464">
        <v>0</v>
      </c>
      <c r="CV68" s="465">
        <v>0</v>
      </c>
      <c r="CW68" s="306">
        <f t="shared" si="2"/>
        <v>17</v>
      </c>
      <c r="CX68" s="306">
        <v>1</v>
      </c>
      <c r="CY68" s="306">
        <v>0</v>
      </c>
      <c r="CZ68" s="306">
        <v>0</v>
      </c>
      <c r="DA68" s="306">
        <v>1</v>
      </c>
      <c r="DB68" s="499"/>
      <c r="DC68" s="306"/>
      <c r="DD68" s="306"/>
      <c r="DE68" s="303"/>
      <c r="DF68" s="306"/>
    </row>
    <row r="69" spans="1:115" ht="15.75" customHeight="1" x14ac:dyDescent="0.45">
      <c r="A69" s="424" t="s">
        <v>26</v>
      </c>
      <c r="B69" s="425" t="s">
        <v>7402</v>
      </c>
      <c r="C69" s="426" t="s">
        <v>7403</v>
      </c>
      <c r="D69" s="509" t="s">
        <v>7404</v>
      </c>
      <c r="E69" s="424" t="s">
        <v>91</v>
      </c>
      <c r="F69" s="424" t="s">
        <v>93</v>
      </c>
      <c r="G69" s="424" t="s">
        <v>454</v>
      </c>
      <c r="H69" s="424" t="s">
        <v>13</v>
      </c>
      <c r="I69" s="424" t="s">
        <v>221</v>
      </c>
      <c r="J69" s="424" t="s">
        <v>269</v>
      </c>
      <c r="K69" s="328"/>
      <c r="L69" s="424" t="s">
        <v>274</v>
      </c>
      <c r="M69" s="424"/>
      <c r="N69" s="424" t="s">
        <v>300</v>
      </c>
      <c r="O69" s="427" t="s">
        <v>7405</v>
      </c>
      <c r="P69" s="328" t="s">
        <v>7406</v>
      </c>
      <c r="Q69" s="429">
        <v>0</v>
      </c>
      <c r="R69" s="429">
        <v>0</v>
      </c>
      <c r="S69" s="429">
        <v>0</v>
      </c>
      <c r="T69" s="429">
        <v>0</v>
      </c>
      <c r="U69" s="429">
        <v>0</v>
      </c>
      <c r="V69" s="429">
        <v>0</v>
      </c>
      <c r="W69" s="429">
        <v>0</v>
      </c>
      <c r="X69" s="429">
        <v>0</v>
      </c>
      <c r="Y69" s="429"/>
      <c r="Z69" s="429">
        <v>0</v>
      </c>
      <c r="AA69" s="429">
        <v>0</v>
      </c>
      <c r="AB69" s="429">
        <v>0</v>
      </c>
      <c r="AC69" s="429">
        <v>0</v>
      </c>
      <c r="AD69" s="429">
        <v>0</v>
      </c>
      <c r="AE69" s="429">
        <v>0</v>
      </c>
      <c r="AF69" s="429">
        <v>0</v>
      </c>
      <c r="AG69" s="429">
        <v>0</v>
      </c>
      <c r="AH69" s="429">
        <v>0</v>
      </c>
      <c r="AI69" s="429">
        <v>0</v>
      </c>
      <c r="AJ69" s="429">
        <v>0</v>
      </c>
      <c r="AK69" s="424">
        <v>1</v>
      </c>
      <c r="AL69" s="429">
        <v>0</v>
      </c>
      <c r="AM69" s="429">
        <v>0</v>
      </c>
      <c r="AN69" s="429">
        <v>0</v>
      </c>
      <c r="AO69" s="424">
        <v>1</v>
      </c>
      <c r="AP69" s="424">
        <v>1</v>
      </c>
      <c r="AQ69" s="424">
        <v>1</v>
      </c>
      <c r="AR69" s="424">
        <v>1</v>
      </c>
      <c r="AS69" s="424">
        <v>1</v>
      </c>
      <c r="AT69" s="424">
        <v>1</v>
      </c>
      <c r="AU69" s="429">
        <v>0</v>
      </c>
      <c r="AV69" s="429">
        <v>0</v>
      </c>
      <c r="AW69" s="424">
        <v>1</v>
      </c>
      <c r="AX69" s="424">
        <v>1</v>
      </c>
      <c r="AY69" s="424">
        <v>1</v>
      </c>
      <c r="AZ69" s="424">
        <v>1</v>
      </c>
      <c r="BA69" s="429">
        <v>0</v>
      </c>
      <c r="BB69" s="429">
        <v>0</v>
      </c>
      <c r="BC69" s="429">
        <v>0</v>
      </c>
      <c r="BD69" s="429">
        <v>0</v>
      </c>
      <c r="BE69" s="429">
        <v>0</v>
      </c>
      <c r="BF69" s="424">
        <v>1</v>
      </c>
      <c r="BG69" s="429">
        <v>0</v>
      </c>
      <c r="BH69" s="429">
        <v>0</v>
      </c>
      <c r="BI69" s="429">
        <v>0</v>
      </c>
      <c r="BJ69" s="429">
        <v>0</v>
      </c>
      <c r="BK69" s="429">
        <v>0</v>
      </c>
      <c r="BL69" s="429">
        <v>0</v>
      </c>
      <c r="BM69" s="429">
        <v>0</v>
      </c>
      <c r="BN69" s="429">
        <v>0</v>
      </c>
      <c r="BO69" s="429">
        <v>0</v>
      </c>
      <c r="BP69" s="429">
        <v>0</v>
      </c>
      <c r="BQ69" s="429">
        <v>0</v>
      </c>
      <c r="BR69" s="424">
        <v>1</v>
      </c>
      <c r="BS69" s="424">
        <v>1</v>
      </c>
      <c r="BT69" s="424">
        <v>1</v>
      </c>
      <c r="BU69" s="424">
        <v>1</v>
      </c>
      <c r="BV69" s="424">
        <v>1</v>
      </c>
      <c r="BW69" s="429">
        <v>0</v>
      </c>
      <c r="BX69" s="429">
        <v>0</v>
      </c>
      <c r="BY69" s="429">
        <v>0</v>
      </c>
      <c r="BZ69" s="429">
        <v>0</v>
      </c>
      <c r="CA69" s="429">
        <v>0</v>
      </c>
      <c r="CB69" s="429">
        <v>0</v>
      </c>
      <c r="CC69" s="429">
        <v>0</v>
      </c>
      <c r="CD69" s="429">
        <v>0</v>
      </c>
      <c r="CE69" s="429">
        <v>0</v>
      </c>
      <c r="CF69" s="429">
        <v>0</v>
      </c>
      <c r="CG69" s="429">
        <v>0</v>
      </c>
      <c r="CH69" s="429">
        <v>0</v>
      </c>
      <c r="CI69" s="429">
        <v>0</v>
      </c>
      <c r="CJ69" s="429">
        <v>0</v>
      </c>
      <c r="CK69" s="429">
        <v>0</v>
      </c>
      <c r="CL69" s="429">
        <v>0</v>
      </c>
      <c r="CM69" s="429">
        <v>0</v>
      </c>
      <c r="CN69" s="429">
        <v>0</v>
      </c>
      <c r="CO69" s="429">
        <v>0</v>
      </c>
      <c r="CP69" s="429">
        <v>0</v>
      </c>
      <c r="CQ69" s="429">
        <v>0</v>
      </c>
      <c r="CR69" s="429">
        <v>0</v>
      </c>
      <c r="CS69" s="429">
        <v>0</v>
      </c>
      <c r="CT69" s="429">
        <v>0</v>
      </c>
      <c r="CU69" s="429">
        <v>0</v>
      </c>
      <c r="CV69" s="429">
        <v>0</v>
      </c>
      <c r="CW69" s="328">
        <f t="shared" si="2"/>
        <v>17</v>
      </c>
      <c r="CX69" s="328">
        <v>1</v>
      </c>
      <c r="CY69" s="328">
        <v>0</v>
      </c>
      <c r="CZ69" s="328">
        <v>0</v>
      </c>
      <c r="DA69" s="328">
        <v>1</v>
      </c>
      <c r="DB69" s="433"/>
      <c r="DC69" s="328"/>
      <c r="DD69" s="328">
        <v>1</v>
      </c>
      <c r="DE69" s="328" t="s">
        <v>7407</v>
      </c>
      <c r="DF69" s="328" t="s">
        <v>539</v>
      </c>
      <c r="DG69" s="328"/>
      <c r="DH69" s="328"/>
      <c r="DI69" s="328"/>
      <c r="DJ69" s="328">
        <v>1</v>
      </c>
      <c r="DK69" s="328" t="s">
        <v>595</v>
      </c>
    </row>
    <row r="70" spans="1:115" ht="15.75" customHeight="1" x14ac:dyDescent="0.45">
      <c r="A70" s="371" t="s">
        <v>15</v>
      </c>
      <c r="B70" s="457" t="s">
        <v>588</v>
      </c>
      <c r="C70" s="458" t="s">
        <v>589</v>
      </c>
      <c r="D70" s="371"/>
      <c r="E70" s="371" t="s">
        <v>91</v>
      </c>
      <c r="F70" s="371"/>
      <c r="G70" s="371" t="s">
        <v>454</v>
      </c>
      <c r="H70" s="371" t="s">
        <v>56</v>
      </c>
      <c r="I70" s="371" t="s">
        <v>173</v>
      </c>
      <c r="J70" s="371" t="s">
        <v>471</v>
      </c>
      <c r="K70" s="306" t="s">
        <v>228</v>
      </c>
      <c r="L70" s="371" t="s">
        <v>279</v>
      </c>
      <c r="M70" s="371"/>
      <c r="N70" s="371" t="s">
        <v>300</v>
      </c>
      <c r="O70" s="306" t="s">
        <v>590</v>
      </c>
      <c r="P70" s="459" t="s">
        <v>591</v>
      </c>
      <c r="Q70" s="348">
        <v>0</v>
      </c>
      <c r="R70" s="348">
        <v>0</v>
      </c>
      <c r="S70" s="348">
        <v>0</v>
      </c>
      <c r="T70" s="348">
        <v>0</v>
      </c>
      <c r="U70" s="348">
        <v>0</v>
      </c>
      <c r="V70" s="348">
        <v>0</v>
      </c>
      <c r="W70" s="348">
        <v>0</v>
      </c>
      <c r="X70" s="348">
        <v>0</v>
      </c>
      <c r="Y70" s="348"/>
      <c r="Z70" s="460">
        <v>0</v>
      </c>
      <c r="AA70" s="461">
        <v>0</v>
      </c>
      <c r="AB70" s="461">
        <v>0</v>
      </c>
      <c r="AC70" s="461">
        <v>0</v>
      </c>
      <c r="AD70" s="461">
        <v>0</v>
      </c>
      <c r="AE70" s="461">
        <v>0</v>
      </c>
      <c r="AF70" s="461">
        <v>0</v>
      </c>
      <c r="AG70" s="461">
        <v>0</v>
      </c>
      <c r="AH70" s="461">
        <v>0</v>
      </c>
      <c r="AI70" s="461">
        <v>0</v>
      </c>
      <c r="AJ70" s="461">
        <v>0</v>
      </c>
      <c r="AK70" s="461">
        <v>0</v>
      </c>
      <c r="AL70" s="461">
        <v>0</v>
      </c>
      <c r="AM70" s="461">
        <v>0</v>
      </c>
      <c r="AN70" s="462">
        <v>0</v>
      </c>
      <c r="AO70" s="462">
        <v>0</v>
      </c>
      <c r="AP70" s="462">
        <v>0</v>
      </c>
      <c r="AQ70" s="344">
        <v>1</v>
      </c>
      <c r="AR70" s="462">
        <v>0</v>
      </c>
      <c r="AS70" s="462">
        <v>0</v>
      </c>
      <c r="AT70" s="462">
        <v>0</v>
      </c>
      <c r="AU70" s="462">
        <v>0</v>
      </c>
      <c r="AV70" s="462">
        <v>0</v>
      </c>
      <c r="AW70" s="462">
        <v>0</v>
      </c>
      <c r="AX70" s="462">
        <v>0</v>
      </c>
      <c r="AY70" s="462">
        <v>0</v>
      </c>
      <c r="AZ70" s="462">
        <v>0</v>
      </c>
      <c r="BA70" s="462">
        <v>0</v>
      </c>
      <c r="BB70" s="462">
        <v>0</v>
      </c>
      <c r="BC70" s="462">
        <v>0</v>
      </c>
      <c r="BD70" s="351">
        <v>0</v>
      </c>
      <c r="BE70" s="351">
        <v>0</v>
      </c>
      <c r="BF70" s="467">
        <v>1</v>
      </c>
      <c r="BG70" s="351">
        <v>0</v>
      </c>
      <c r="BH70" s="351">
        <v>0</v>
      </c>
      <c r="BI70" s="467">
        <v>1</v>
      </c>
      <c r="BJ70" s="467">
        <v>1</v>
      </c>
      <c r="BK70" s="351">
        <v>0</v>
      </c>
      <c r="BL70" s="351">
        <v>0</v>
      </c>
      <c r="BM70" s="461">
        <v>1</v>
      </c>
      <c r="BN70" s="467">
        <v>1</v>
      </c>
      <c r="BO70" s="467">
        <v>1</v>
      </c>
      <c r="BP70" s="463">
        <v>0</v>
      </c>
      <c r="BQ70" s="463">
        <v>0</v>
      </c>
      <c r="BR70" s="353">
        <v>0</v>
      </c>
      <c r="BS70" s="353">
        <v>0</v>
      </c>
      <c r="BT70" s="353">
        <v>0</v>
      </c>
      <c r="BU70" s="353">
        <v>0</v>
      </c>
      <c r="BV70" s="353">
        <v>0</v>
      </c>
      <c r="BW70" s="353">
        <v>0</v>
      </c>
      <c r="BX70" s="353">
        <v>0</v>
      </c>
      <c r="BY70" s="353">
        <v>0</v>
      </c>
      <c r="BZ70" s="353">
        <v>0</v>
      </c>
      <c r="CA70" s="353">
        <v>0</v>
      </c>
      <c r="CB70" s="471">
        <v>0</v>
      </c>
      <c r="CC70" s="464">
        <v>0</v>
      </c>
      <c r="CD70" s="464">
        <v>0</v>
      </c>
      <c r="CE70" s="464">
        <v>0</v>
      </c>
      <c r="CF70" s="464">
        <v>0</v>
      </c>
      <c r="CG70" s="464">
        <v>0</v>
      </c>
      <c r="CH70" s="464">
        <v>0</v>
      </c>
      <c r="CI70" s="464">
        <v>0</v>
      </c>
      <c r="CJ70" s="464">
        <v>0</v>
      </c>
      <c r="CK70" s="464">
        <v>0</v>
      </c>
      <c r="CL70" s="464">
        <v>0</v>
      </c>
      <c r="CM70" s="464">
        <v>0</v>
      </c>
      <c r="CN70" s="464">
        <v>0</v>
      </c>
      <c r="CO70" s="464">
        <v>0</v>
      </c>
      <c r="CP70" s="464">
        <v>0</v>
      </c>
      <c r="CQ70" s="464">
        <v>0</v>
      </c>
      <c r="CR70" s="464">
        <v>0</v>
      </c>
      <c r="CS70" s="464">
        <v>0</v>
      </c>
      <c r="CT70" s="464">
        <v>0</v>
      </c>
      <c r="CU70" s="464">
        <v>0</v>
      </c>
      <c r="CV70" s="465">
        <v>0</v>
      </c>
      <c r="CW70" s="306">
        <f t="shared" si="2"/>
        <v>7</v>
      </c>
      <c r="CX70" s="306">
        <v>1</v>
      </c>
      <c r="CY70" s="306">
        <v>0</v>
      </c>
      <c r="CZ70" s="306">
        <v>0</v>
      </c>
      <c r="DA70" s="306">
        <v>0</v>
      </c>
      <c r="DB70" s="499"/>
      <c r="DC70" s="306"/>
      <c r="DD70" s="306"/>
      <c r="DE70" s="303" t="s">
        <v>593</v>
      </c>
      <c r="DF70" s="306" t="s">
        <v>594</v>
      </c>
      <c r="DJ70">
        <v>1</v>
      </c>
      <c r="DK70" t="s">
        <v>595</v>
      </c>
    </row>
    <row r="71" spans="1:115" ht="15.75" customHeight="1" x14ac:dyDescent="0.45">
      <c r="A71" s="371" t="s">
        <v>15</v>
      </c>
      <c r="B71" s="457" t="s">
        <v>588</v>
      </c>
      <c r="C71" s="458" t="s">
        <v>597</v>
      </c>
      <c r="D71" s="371"/>
      <c r="E71" s="371" t="s">
        <v>91</v>
      </c>
      <c r="F71" s="371" t="s">
        <v>95</v>
      </c>
      <c r="G71" s="371" t="s">
        <v>454</v>
      </c>
      <c r="H71" s="371" t="s">
        <v>56</v>
      </c>
      <c r="I71" s="371" t="s">
        <v>173</v>
      </c>
      <c r="J71" s="371" t="s">
        <v>471</v>
      </c>
      <c r="K71" s="306" t="s">
        <v>228</v>
      </c>
      <c r="L71" s="371" t="s">
        <v>289</v>
      </c>
      <c r="M71" s="371"/>
      <c r="N71" s="371" t="s">
        <v>296</v>
      </c>
      <c r="O71" s="371" t="s">
        <v>598</v>
      </c>
      <c r="P71" s="459" t="s">
        <v>599</v>
      </c>
      <c r="Q71" s="348">
        <v>0</v>
      </c>
      <c r="R71" s="348">
        <v>0</v>
      </c>
      <c r="S71" s="348">
        <v>0</v>
      </c>
      <c r="T71" s="348">
        <v>0</v>
      </c>
      <c r="U71" s="348">
        <v>0</v>
      </c>
      <c r="V71" s="348">
        <v>0</v>
      </c>
      <c r="W71" s="348">
        <v>0</v>
      </c>
      <c r="X71" s="348">
        <v>0</v>
      </c>
      <c r="Y71" s="348"/>
      <c r="Z71" s="460">
        <v>0</v>
      </c>
      <c r="AA71" s="461">
        <v>0</v>
      </c>
      <c r="AB71" s="461">
        <v>0</v>
      </c>
      <c r="AC71" s="461">
        <v>0</v>
      </c>
      <c r="AD71" s="461">
        <v>0</v>
      </c>
      <c r="AE71" s="461">
        <v>0</v>
      </c>
      <c r="AF71" s="461">
        <v>0</v>
      </c>
      <c r="AG71" s="461">
        <v>0</v>
      </c>
      <c r="AH71" s="461">
        <v>0</v>
      </c>
      <c r="AI71" s="461">
        <v>0</v>
      </c>
      <c r="AJ71" s="461">
        <v>0</v>
      </c>
      <c r="AK71" s="461">
        <v>0</v>
      </c>
      <c r="AL71" s="461">
        <v>0</v>
      </c>
      <c r="AM71" s="461">
        <v>0</v>
      </c>
      <c r="AN71" s="462">
        <v>0</v>
      </c>
      <c r="AO71" s="462">
        <v>0</v>
      </c>
      <c r="AP71" s="462">
        <v>0</v>
      </c>
      <c r="AQ71" s="344">
        <v>1</v>
      </c>
      <c r="AR71" s="462">
        <v>0</v>
      </c>
      <c r="AS71" s="462">
        <v>0</v>
      </c>
      <c r="AT71" s="462">
        <v>0</v>
      </c>
      <c r="AU71" s="462">
        <v>0</v>
      </c>
      <c r="AV71" s="462">
        <v>0</v>
      </c>
      <c r="AW71" s="462">
        <v>0</v>
      </c>
      <c r="AX71" s="462">
        <v>0</v>
      </c>
      <c r="AY71" s="462">
        <v>0</v>
      </c>
      <c r="AZ71" s="462">
        <v>0</v>
      </c>
      <c r="BA71" s="462">
        <v>0</v>
      </c>
      <c r="BB71" s="462">
        <v>0</v>
      </c>
      <c r="BC71" s="462">
        <v>0</v>
      </c>
      <c r="BD71" s="351">
        <v>0</v>
      </c>
      <c r="BE71" s="351">
        <v>0</v>
      </c>
      <c r="BF71" s="351">
        <v>0</v>
      </c>
      <c r="BG71" s="351">
        <v>0</v>
      </c>
      <c r="BH71" s="351">
        <v>0</v>
      </c>
      <c r="BI71" s="351">
        <v>0</v>
      </c>
      <c r="BJ71" s="351">
        <v>0</v>
      </c>
      <c r="BK71" s="351">
        <v>0</v>
      </c>
      <c r="BL71" s="351">
        <v>0</v>
      </c>
      <c r="BM71" s="351">
        <v>0</v>
      </c>
      <c r="BN71" s="351">
        <v>0</v>
      </c>
      <c r="BO71" s="351">
        <v>0</v>
      </c>
      <c r="BP71" s="463">
        <v>0</v>
      </c>
      <c r="BQ71" s="463">
        <v>0</v>
      </c>
      <c r="BR71" s="353">
        <v>0</v>
      </c>
      <c r="BS71" s="353">
        <v>0</v>
      </c>
      <c r="BT71" s="353">
        <v>0</v>
      </c>
      <c r="BU71" s="353">
        <v>0</v>
      </c>
      <c r="BV71" s="353">
        <v>0</v>
      </c>
      <c r="BW71" s="353">
        <v>0</v>
      </c>
      <c r="BX71" s="353">
        <v>0</v>
      </c>
      <c r="BY71" s="353">
        <v>0</v>
      </c>
      <c r="BZ71" s="353">
        <v>0</v>
      </c>
      <c r="CA71" s="353">
        <v>0</v>
      </c>
      <c r="CB71" s="471">
        <v>0</v>
      </c>
      <c r="CC71" s="464">
        <v>0</v>
      </c>
      <c r="CD71" s="464">
        <v>0</v>
      </c>
      <c r="CE71" s="464">
        <v>0</v>
      </c>
      <c r="CF71" s="464">
        <v>0</v>
      </c>
      <c r="CG71" s="464">
        <v>0</v>
      </c>
      <c r="CH71" s="464">
        <v>0</v>
      </c>
      <c r="CI71" s="464">
        <v>0</v>
      </c>
      <c r="CJ71" s="464">
        <v>0</v>
      </c>
      <c r="CK71" s="464">
        <v>0</v>
      </c>
      <c r="CL71" s="464">
        <v>0</v>
      </c>
      <c r="CM71" s="464">
        <v>0</v>
      </c>
      <c r="CN71" s="464">
        <v>0</v>
      </c>
      <c r="CO71" s="464">
        <v>0</v>
      </c>
      <c r="CP71" s="464">
        <v>0</v>
      </c>
      <c r="CQ71" s="464">
        <v>0</v>
      </c>
      <c r="CR71" s="464">
        <v>0</v>
      </c>
      <c r="CS71" s="464">
        <v>0</v>
      </c>
      <c r="CT71" s="464">
        <v>0</v>
      </c>
      <c r="CU71" s="464">
        <v>0</v>
      </c>
      <c r="CV71" s="465">
        <v>0</v>
      </c>
      <c r="CW71" s="306">
        <f t="shared" si="2"/>
        <v>1</v>
      </c>
      <c r="CX71" s="306">
        <v>1</v>
      </c>
      <c r="CY71" s="306">
        <v>0</v>
      </c>
      <c r="CZ71" s="306">
        <v>0</v>
      </c>
      <c r="DA71" s="306">
        <v>0</v>
      </c>
      <c r="DB71" s="499"/>
      <c r="DC71" s="306"/>
      <c r="DD71" s="306"/>
      <c r="DE71" s="303"/>
      <c r="DF71" s="306"/>
    </row>
    <row r="72" spans="1:115" ht="15.75" customHeight="1" x14ac:dyDescent="0.45">
      <c r="A72" s="484" t="s">
        <v>15</v>
      </c>
      <c r="B72" s="485" t="s">
        <v>588</v>
      </c>
      <c r="C72" s="458" t="s">
        <v>609</v>
      </c>
      <c r="D72" s="457"/>
      <c r="E72" s="344" t="s">
        <v>122</v>
      </c>
      <c r="F72" s="371"/>
      <c r="G72" s="371" t="s">
        <v>454</v>
      </c>
      <c r="H72" s="371" t="s">
        <v>56</v>
      </c>
      <c r="I72" s="371" t="s">
        <v>173</v>
      </c>
      <c r="J72" s="371" t="s">
        <v>471</v>
      </c>
      <c r="K72" s="306" t="s">
        <v>228</v>
      </c>
      <c r="L72" s="371" t="s">
        <v>268</v>
      </c>
      <c r="M72" s="371"/>
      <c r="N72" s="371" t="s">
        <v>300</v>
      </c>
      <c r="O72" s="306"/>
      <c r="P72" s="459" t="s">
        <v>610</v>
      </c>
      <c r="Q72" s="348">
        <v>0</v>
      </c>
      <c r="R72" s="348">
        <v>0</v>
      </c>
      <c r="S72" s="348">
        <v>0</v>
      </c>
      <c r="T72" s="348">
        <v>0</v>
      </c>
      <c r="U72" s="348">
        <v>0</v>
      </c>
      <c r="V72" s="348">
        <v>0</v>
      </c>
      <c r="W72" s="348">
        <v>0</v>
      </c>
      <c r="X72" s="348">
        <v>0</v>
      </c>
      <c r="Y72" s="348"/>
      <c r="Z72" s="460">
        <v>0</v>
      </c>
      <c r="AA72" s="461">
        <v>0</v>
      </c>
      <c r="AB72" s="461">
        <v>0</v>
      </c>
      <c r="AC72" s="461">
        <v>0</v>
      </c>
      <c r="AD72" s="461">
        <v>0</v>
      </c>
      <c r="AE72" s="461">
        <v>0</v>
      </c>
      <c r="AF72" s="461">
        <v>0</v>
      </c>
      <c r="AG72" s="461">
        <v>0</v>
      </c>
      <c r="AH72" s="461">
        <v>0</v>
      </c>
      <c r="AI72" s="461">
        <v>0</v>
      </c>
      <c r="AJ72" s="461">
        <v>0</v>
      </c>
      <c r="AK72" s="461">
        <v>0</v>
      </c>
      <c r="AL72" s="461">
        <v>0</v>
      </c>
      <c r="AM72" s="461">
        <v>0</v>
      </c>
      <c r="AN72" s="462">
        <v>0</v>
      </c>
      <c r="AO72" s="462">
        <v>0</v>
      </c>
      <c r="AP72" s="462">
        <v>0</v>
      </c>
      <c r="AQ72" s="344">
        <v>1</v>
      </c>
      <c r="AR72" s="462">
        <v>0</v>
      </c>
      <c r="AS72" s="462">
        <v>0</v>
      </c>
      <c r="AT72" s="462">
        <v>0</v>
      </c>
      <c r="AU72" s="462">
        <v>0</v>
      </c>
      <c r="AV72" s="462">
        <v>0</v>
      </c>
      <c r="AW72" s="462">
        <v>0</v>
      </c>
      <c r="AX72" s="462">
        <v>0</v>
      </c>
      <c r="AY72" s="462">
        <v>0</v>
      </c>
      <c r="AZ72" s="462">
        <v>0</v>
      </c>
      <c r="BA72" s="344">
        <v>1</v>
      </c>
      <c r="BB72" s="462">
        <v>0</v>
      </c>
      <c r="BC72" s="462">
        <v>0</v>
      </c>
      <c r="BD72" s="467">
        <v>1</v>
      </c>
      <c r="BE72" s="351">
        <v>0</v>
      </c>
      <c r="BF72" s="510">
        <v>1</v>
      </c>
      <c r="BG72" s="351">
        <v>0</v>
      </c>
      <c r="BH72" s="351">
        <v>0</v>
      </c>
      <c r="BI72" s="351">
        <v>0</v>
      </c>
      <c r="BJ72" s="467">
        <v>1</v>
      </c>
      <c r="BK72" s="351">
        <v>0</v>
      </c>
      <c r="BL72" s="351">
        <v>0</v>
      </c>
      <c r="BM72" s="467">
        <v>1</v>
      </c>
      <c r="BN72" s="351">
        <v>0</v>
      </c>
      <c r="BO72" s="467">
        <v>1</v>
      </c>
      <c r="BP72" s="463">
        <v>0</v>
      </c>
      <c r="BQ72" s="463">
        <v>0</v>
      </c>
      <c r="BR72" s="353">
        <v>0</v>
      </c>
      <c r="BS72" s="353">
        <v>0</v>
      </c>
      <c r="BT72" s="353">
        <v>0</v>
      </c>
      <c r="BU72" s="353">
        <v>0</v>
      </c>
      <c r="BV72" s="353">
        <v>0</v>
      </c>
      <c r="BW72" s="353">
        <v>0</v>
      </c>
      <c r="BX72" s="353">
        <v>0</v>
      </c>
      <c r="BY72" s="353">
        <v>0</v>
      </c>
      <c r="BZ72" s="353">
        <v>0</v>
      </c>
      <c r="CA72" s="353">
        <v>0</v>
      </c>
      <c r="CB72" s="471">
        <v>0</v>
      </c>
      <c r="CC72" s="464">
        <v>0</v>
      </c>
      <c r="CD72" s="464">
        <v>0</v>
      </c>
      <c r="CE72" s="464">
        <v>0</v>
      </c>
      <c r="CF72" s="464">
        <v>0</v>
      </c>
      <c r="CG72" s="464">
        <v>0</v>
      </c>
      <c r="CH72" s="464">
        <v>0</v>
      </c>
      <c r="CI72" s="464">
        <v>0</v>
      </c>
      <c r="CJ72" s="464">
        <v>0</v>
      </c>
      <c r="CK72" s="464">
        <v>0</v>
      </c>
      <c r="CL72" s="464">
        <v>0</v>
      </c>
      <c r="CM72" s="464">
        <v>0</v>
      </c>
      <c r="CN72" s="464">
        <v>0</v>
      </c>
      <c r="CO72" s="464">
        <v>0</v>
      </c>
      <c r="CP72" s="464">
        <v>0</v>
      </c>
      <c r="CQ72" s="464">
        <v>0</v>
      </c>
      <c r="CR72" s="464">
        <v>0</v>
      </c>
      <c r="CS72" s="464">
        <v>0</v>
      </c>
      <c r="CT72" s="464">
        <v>0</v>
      </c>
      <c r="CU72" s="464">
        <v>0</v>
      </c>
      <c r="CV72" s="465">
        <v>0</v>
      </c>
      <c r="CW72" s="306">
        <f t="shared" si="2"/>
        <v>7</v>
      </c>
      <c r="CX72" s="306">
        <v>1</v>
      </c>
      <c r="CY72" s="306">
        <v>0</v>
      </c>
      <c r="CZ72" s="306">
        <v>0</v>
      </c>
      <c r="DA72" s="306">
        <v>0</v>
      </c>
      <c r="DB72" s="499"/>
      <c r="DC72" s="306"/>
      <c r="DD72" s="306"/>
      <c r="DE72" s="303" t="s">
        <v>612</v>
      </c>
      <c r="DF72" s="306"/>
      <c r="DI72" t="s">
        <v>613</v>
      </c>
      <c r="DJ72">
        <v>1</v>
      </c>
      <c r="DK72" t="s">
        <v>595</v>
      </c>
    </row>
    <row r="73" spans="1:115" ht="15.75" customHeight="1" x14ac:dyDescent="0.45">
      <c r="A73" s="371" t="s">
        <v>15</v>
      </c>
      <c r="B73" s="457" t="s">
        <v>588</v>
      </c>
      <c r="C73" s="458" t="s">
        <v>7530</v>
      </c>
      <c r="D73" s="371"/>
      <c r="E73" s="371" t="s">
        <v>91</v>
      </c>
      <c r="F73" s="371"/>
      <c r="G73" s="371" t="s">
        <v>454</v>
      </c>
      <c r="H73" s="371" t="s">
        <v>56</v>
      </c>
      <c r="I73" s="371" t="s">
        <v>173</v>
      </c>
      <c r="J73" s="371" t="s">
        <v>471</v>
      </c>
      <c r="K73" s="306" t="s">
        <v>228</v>
      </c>
      <c r="L73" s="371" t="s">
        <v>268</v>
      </c>
      <c r="M73" s="371"/>
      <c r="N73" s="371" t="s">
        <v>299</v>
      </c>
      <c r="O73" s="306"/>
      <c r="P73" s="459" t="s">
        <v>610</v>
      </c>
      <c r="Q73" s="348">
        <v>0</v>
      </c>
      <c r="R73" s="348">
        <v>0</v>
      </c>
      <c r="S73" s="348">
        <v>0</v>
      </c>
      <c r="T73" s="348">
        <v>0</v>
      </c>
      <c r="U73" s="348">
        <v>0</v>
      </c>
      <c r="V73" s="348">
        <v>0</v>
      </c>
      <c r="W73" s="348">
        <v>0</v>
      </c>
      <c r="X73" s="348">
        <v>0</v>
      </c>
      <c r="Y73" s="348"/>
      <c r="Z73" s="460">
        <v>0</v>
      </c>
      <c r="AA73" s="461">
        <v>0</v>
      </c>
      <c r="AB73" s="461">
        <v>0</v>
      </c>
      <c r="AC73" s="461">
        <v>0</v>
      </c>
      <c r="AD73" s="461">
        <v>0</v>
      </c>
      <c r="AE73" s="461">
        <v>0</v>
      </c>
      <c r="AF73" s="461">
        <v>0</v>
      </c>
      <c r="AG73" s="461">
        <v>0</v>
      </c>
      <c r="AH73" s="461">
        <v>0</v>
      </c>
      <c r="AI73" s="461">
        <v>0</v>
      </c>
      <c r="AJ73" s="461">
        <v>0</v>
      </c>
      <c r="AK73" s="461">
        <v>0</v>
      </c>
      <c r="AL73" s="461">
        <v>0</v>
      </c>
      <c r="AM73" s="461">
        <v>0</v>
      </c>
      <c r="AN73" s="462">
        <v>0</v>
      </c>
      <c r="AO73" s="462">
        <v>0</v>
      </c>
      <c r="AP73" s="462">
        <v>0</v>
      </c>
      <c r="AQ73" s="344">
        <v>1</v>
      </c>
      <c r="AR73" s="462">
        <v>0</v>
      </c>
      <c r="AS73" s="462">
        <v>0</v>
      </c>
      <c r="AT73" s="462">
        <v>0</v>
      </c>
      <c r="AU73" s="462">
        <v>0</v>
      </c>
      <c r="AV73" s="462">
        <v>0</v>
      </c>
      <c r="AW73" s="462">
        <v>0</v>
      </c>
      <c r="AX73" s="462">
        <v>0</v>
      </c>
      <c r="AY73" s="462">
        <v>0</v>
      </c>
      <c r="AZ73" s="462">
        <v>0</v>
      </c>
      <c r="BA73" s="462">
        <v>0</v>
      </c>
      <c r="BB73" s="462">
        <v>0</v>
      </c>
      <c r="BC73" s="462">
        <v>0</v>
      </c>
      <c r="BD73" s="351">
        <v>0</v>
      </c>
      <c r="BE73" s="351">
        <v>0</v>
      </c>
      <c r="BF73" s="351">
        <v>0</v>
      </c>
      <c r="BG73" s="351">
        <v>0</v>
      </c>
      <c r="BH73" s="351">
        <v>0</v>
      </c>
      <c r="BI73" s="351">
        <v>0</v>
      </c>
      <c r="BJ73" s="351">
        <v>0</v>
      </c>
      <c r="BK73" s="351">
        <v>0</v>
      </c>
      <c r="BL73" s="351">
        <v>0</v>
      </c>
      <c r="BM73" s="351">
        <v>0</v>
      </c>
      <c r="BN73" s="351">
        <v>0</v>
      </c>
      <c r="BO73" s="351">
        <v>0</v>
      </c>
      <c r="BP73" s="463">
        <v>0</v>
      </c>
      <c r="BQ73" s="463">
        <v>0</v>
      </c>
      <c r="BR73" s="353">
        <v>0</v>
      </c>
      <c r="BS73" s="353">
        <v>0</v>
      </c>
      <c r="BT73" s="353">
        <v>0</v>
      </c>
      <c r="BU73" s="353">
        <v>0</v>
      </c>
      <c r="BV73" s="353">
        <v>0</v>
      </c>
      <c r="BW73" s="353">
        <v>0</v>
      </c>
      <c r="BX73" s="353">
        <v>0</v>
      </c>
      <c r="BY73" s="353">
        <v>0</v>
      </c>
      <c r="BZ73" s="353">
        <v>0</v>
      </c>
      <c r="CA73" s="353">
        <v>0</v>
      </c>
      <c r="CB73" s="471">
        <v>0</v>
      </c>
      <c r="CC73" s="464">
        <v>0</v>
      </c>
      <c r="CD73" s="464">
        <v>0</v>
      </c>
      <c r="CE73" s="464">
        <v>0</v>
      </c>
      <c r="CF73" s="464">
        <v>0</v>
      </c>
      <c r="CG73" s="464">
        <v>0</v>
      </c>
      <c r="CH73" s="464">
        <v>0</v>
      </c>
      <c r="CI73" s="464">
        <v>0</v>
      </c>
      <c r="CJ73" s="464">
        <v>0</v>
      </c>
      <c r="CK73" s="464">
        <v>0</v>
      </c>
      <c r="CL73" s="464">
        <v>0</v>
      </c>
      <c r="CM73" s="464">
        <v>0</v>
      </c>
      <c r="CN73" s="464">
        <v>0</v>
      </c>
      <c r="CO73" s="464">
        <v>0</v>
      </c>
      <c r="CP73" s="464">
        <v>0</v>
      </c>
      <c r="CQ73" s="464">
        <v>0</v>
      </c>
      <c r="CR73" s="464">
        <v>0</v>
      </c>
      <c r="CS73" s="464">
        <v>0</v>
      </c>
      <c r="CT73" s="464">
        <v>0</v>
      </c>
      <c r="CU73" s="464">
        <v>0</v>
      </c>
      <c r="CV73" s="465">
        <v>0</v>
      </c>
      <c r="CW73" s="306">
        <f t="shared" si="2"/>
        <v>1</v>
      </c>
      <c r="CX73" s="306">
        <v>1</v>
      </c>
      <c r="CY73" s="306">
        <v>0</v>
      </c>
      <c r="CZ73" s="306">
        <v>0</v>
      </c>
      <c r="DA73" s="306">
        <v>0</v>
      </c>
      <c r="DB73" s="499"/>
      <c r="DC73" s="306"/>
      <c r="DD73" s="306"/>
      <c r="DE73" s="303"/>
      <c r="DF73" s="306"/>
    </row>
    <row r="74" spans="1:115" ht="15.75" customHeight="1" x14ac:dyDescent="0.35">
      <c r="A74" s="371" t="s">
        <v>15</v>
      </c>
      <c r="B74" s="457" t="s">
        <v>588</v>
      </c>
      <c r="C74" s="458" t="s">
        <v>619</v>
      </c>
      <c r="D74" s="371"/>
      <c r="E74" s="371" t="s">
        <v>91</v>
      </c>
      <c r="F74" s="371" t="s">
        <v>95</v>
      </c>
      <c r="G74" s="371" t="s">
        <v>454</v>
      </c>
      <c r="H74" s="371" t="s">
        <v>56</v>
      </c>
      <c r="I74" s="371" t="s">
        <v>173</v>
      </c>
      <c r="J74" s="371" t="s">
        <v>471</v>
      </c>
      <c r="K74" s="306" t="s">
        <v>228</v>
      </c>
      <c r="L74" s="371" t="s">
        <v>289</v>
      </c>
      <c r="M74" s="371"/>
      <c r="N74" s="371" t="s">
        <v>300</v>
      </c>
      <c r="O74" s="496" t="s">
        <v>620</v>
      </c>
      <c r="P74" s="469" t="s">
        <v>621</v>
      </c>
      <c r="Q74" s="348">
        <v>0</v>
      </c>
      <c r="R74" s="348">
        <v>0</v>
      </c>
      <c r="S74" s="348">
        <v>0</v>
      </c>
      <c r="T74" s="348">
        <v>0</v>
      </c>
      <c r="U74" s="348">
        <v>0</v>
      </c>
      <c r="V74" s="348">
        <v>0</v>
      </c>
      <c r="W74" s="348">
        <v>0</v>
      </c>
      <c r="X74" s="348">
        <v>0</v>
      </c>
      <c r="Y74" s="348"/>
      <c r="Z74" s="460">
        <v>0</v>
      </c>
      <c r="AA74" s="461">
        <v>0</v>
      </c>
      <c r="AB74" s="461">
        <v>0</v>
      </c>
      <c r="AC74" s="461">
        <v>0</v>
      </c>
      <c r="AD74" s="461">
        <v>0</v>
      </c>
      <c r="AE74" s="461">
        <v>0</v>
      </c>
      <c r="AF74" s="461">
        <v>0</v>
      </c>
      <c r="AG74" s="461">
        <v>0</v>
      </c>
      <c r="AH74" s="461">
        <v>0</v>
      </c>
      <c r="AI74" s="461">
        <v>0</v>
      </c>
      <c r="AJ74" s="461">
        <v>0</v>
      </c>
      <c r="AK74" s="461">
        <v>0</v>
      </c>
      <c r="AL74" s="461">
        <v>0</v>
      </c>
      <c r="AM74" s="461">
        <v>0</v>
      </c>
      <c r="AN74" s="462">
        <v>0</v>
      </c>
      <c r="AO74" s="462">
        <v>0</v>
      </c>
      <c r="AP74" s="462">
        <v>0</v>
      </c>
      <c r="AQ74" s="344">
        <v>1</v>
      </c>
      <c r="AR74" s="462">
        <v>0</v>
      </c>
      <c r="AS74" s="462">
        <v>0</v>
      </c>
      <c r="AT74" s="462">
        <v>0</v>
      </c>
      <c r="AU74" s="462">
        <v>0</v>
      </c>
      <c r="AV74" s="462">
        <v>0</v>
      </c>
      <c r="AW74" s="462">
        <v>0</v>
      </c>
      <c r="AX74" s="462">
        <v>0</v>
      </c>
      <c r="AY74" s="462">
        <v>0</v>
      </c>
      <c r="AZ74" s="462">
        <v>0</v>
      </c>
      <c r="BA74" s="462">
        <v>0</v>
      </c>
      <c r="BB74" s="462">
        <v>0</v>
      </c>
      <c r="BC74" s="462">
        <v>0</v>
      </c>
      <c r="BD74" s="351">
        <v>0</v>
      </c>
      <c r="BE74" s="351">
        <v>0</v>
      </c>
      <c r="BF74" s="351">
        <v>0</v>
      </c>
      <c r="BG74" s="351">
        <v>0</v>
      </c>
      <c r="BH74" s="351">
        <v>0</v>
      </c>
      <c r="BI74" s="351">
        <v>0</v>
      </c>
      <c r="BJ74" s="351">
        <v>0</v>
      </c>
      <c r="BK74" s="351">
        <v>0</v>
      </c>
      <c r="BL74" s="351">
        <v>0</v>
      </c>
      <c r="BM74" s="351">
        <v>0</v>
      </c>
      <c r="BN74" s="351">
        <v>0</v>
      </c>
      <c r="BO74" s="351">
        <v>0</v>
      </c>
      <c r="BP74" s="463">
        <v>0</v>
      </c>
      <c r="BQ74" s="463">
        <v>0</v>
      </c>
      <c r="BR74" s="353">
        <v>0</v>
      </c>
      <c r="BS74" s="353">
        <v>1</v>
      </c>
      <c r="BT74" s="353">
        <v>0</v>
      </c>
      <c r="BU74" s="353">
        <v>0</v>
      </c>
      <c r="BV74" s="353">
        <v>0</v>
      </c>
      <c r="BW74" s="353">
        <v>0</v>
      </c>
      <c r="BX74" s="353">
        <v>0</v>
      </c>
      <c r="BY74" s="353">
        <v>0</v>
      </c>
      <c r="BZ74" s="353">
        <v>0</v>
      </c>
      <c r="CA74" s="353">
        <v>0</v>
      </c>
      <c r="CB74" s="471">
        <v>0</v>
      </c>
      <c r="CC74" s="464">
        <v>0</v>
      </c>
      <c r="CD74" s="464">
        <v>0</v>
      </c>
      <c r="CE74" s="464">
        <v>0</v>
      </c>
      <c r="CF74" s="464">
        <v>0</v>
      </c>
      <c r="CG74" s="464">
        <v>0</v>
      </c>
      <c r="CH74" s="464">
        <v>0</v>
      </c>
      <c r="CI74" s="464">
        <v>0</v>
      </c>
      <c r="CJ74" s="464">
        <v>0</v>
      </c>
      <c r="CK74" s="464">
        <v>0</v>
      </c>
      <c r="CL74" s="464">
        <v>0</v>
      </c>
      <c r="CM74" s="464">
        <v>0</v>
      </c>
      <c r="CN74" s="464">
        <v>0</v>
      </c>
      <c r="CO74" s="464">
        <v>0</v>
      </c>
      <c r="CP74" s="464">
        <v>0</v>
      </c>
      <c r="CQ74" s="464">
        <v>0</v>
      </c>
      <c r="CR74" s="464">
        <v>0</v>
      </c>
      <c r="CS74" s="464">
        <v>0</v>
      </c>
      <c r="CT74" s="464">
        <v>0</v>
      </c>
      <c r="CU74" s="464">
        <v>0</v>
      </c>
      <c r="CV74" s="465">
        <v>0</v>
      </c>
      <c r="CW74" s="306">
        <f t="shared" si="2"/>
        <v>2</v>
      </c>
      <c r="CX74" s="306">
        <v>1</v>
      </c>
      <c r="CY74" s="306">
        <v>0</v>
      </c>
      <c r="CZ74" s="306">
        <v>0</v>
      </c>
      <c r="DA74" s="306">
        <v>0</v>
      </c>
      <c r="DB74" s="511" t="s">
        <v>8508</v>
      </c>
      <c r="DC74" s="473" t="s">
        <v>623</v>
      </c>
      <c r="DD74" s="306">
        <v>1</v>
      </c>
      <c r="DE74" s="303" t="s">
        <v>624</v>
      </c>
      <c r="DF74" s="306"/>
      <c r="DJ74">
        <v>1</v>
      </c>
      <c r="DK74" t="s">
        <v>625</v>
      </c>
    </row>
    <row r="75" spans="1:115" ht="15.75" customHeight="1" x14ac:dyDescent="0.45">
      <c r="A75" s="424" t="s">
        <v>15</v>
      </c>
      <c r="B75" s="425" t="s">
        <v>588</v>
      </c>
      <c r="C75" s="426" t="s">
        <v>7534</v>
      </c>
      <c r="D75" s="424"/>
      <c r="E75" s="424" t="s">
        <v>91</v>
      </c>
      <c r="F75" s="424" t="s">
        <v>95</v>
      </c>
      <c r="G75" s="424" t="s">
        <v>454</v>
      </c>
      <c r="H75" s="424" t="s">
        <v>56</v>
      </c>
      <c r="I75" s="424" t="s">
        <v>173</v>
      </c>
      <c r="J75" s="424" t="s">
        <v>471</v>
      </c>
      <c r="K75" s="328" t="s">
        <v>228</v>
      </c>
      <c r="L75" s="424" t="s">
        <v>289</v>
      </c>
      <c r="M75" s="424"/>
      <c r="N75" s="424" t="s">
        <v>300</v>
      </c>
      <c r="O75" s="427" t="s">
        <v>7535</v>
      </c>
      <c r="P75" s="428" t="s">
        <v>7536</v>
      </c>
      <c r="Q75" s="429">
        <v>0</v>
      </c>
      <c r="R75" s="429">
        <v>0</v>
      </c>
      <c r="S75" s="429">
        <v>0</v>
      </c>
      <c r="T75" s="429">
        <v>0</v>
      </c>
      <c r="U75" s="429">
        <v>0</v>
      </c>
      <c r="V75" s="429">
        <v>0</v>
      </c>
      <c r="W75" s="429">
        <v>0</v>
      </c>
      <c r="X75" s="429">
        <v>0</v>
      </c>
      <c r="Y75" s="429"/>
      <c r="Z75" s="429">
        <v>0</v>
      </c>
      <c r="AA75" s="429">
        <v>0</v>
      </c>
      <c r="AB75" s="429">
        <v>0</v>
      </c>
      <c r="AC75" s="429">
        <v>0</v>
      </c>
      <c r="AD75" s="429">
        <v>0</v>
      </c>
      <c r="AE75" s="429">
        <v>0</v>
      </c>
      <c r="AF75" s="429">
        <v>0</v>
      </c>
      <c r="AG75" s="429">
        <v>0</v>
      </c>
      <c r="AH75" s="429">
        <v>0</v>
      </c>
      <c r="AI75" s="429">
        <v>0</v>
      </c>
      <c r="AJ75" s="429">
        <v>0</v>
      </c>
      <c r="AK75" s="429">
        <v>0</v>
      </c>
      <c r="AL75" s="429">
        <v>0</v>
      </c>
      <c r="AM75" s="429">
        <v>0</v>
      </c>
      <c r="AN75" s="424">
        <v>1</v>
      </c>
      <c r="AO75" s="429">
        <v>0</v>
      </c>
      <c r="AP75" s="429">
        <v>0</v>
      </c>
      <c r="AQ75" s="424">
        <v>1</v>
      </c>
      <c r="AR75" s="424">
        <v>1</v>
      </c>
      <c r="AS75" s="424">
        <v>1</v>
      </c>
      <c r="AT75" s="424">
        <v>1</v>
      </c>
      <c r="AU75" s="429">
        <v>0</v>
      </c>
      <c r="AV75" s="424">
        <v>1</v>
      </c>
      <c r="AW75" s="424">
        <v>1</v>
      </c>
      <c r="AX75" s="424">
        <v>1</v>
      </c>
      <c r="AY75" s="424">
        <v>1</v>
      </c>
      <c r="AZ75" s="425">
        <v>1</v>
      </c>
      <c r="BA75" s="429">
        <v>0</v>
      </c>
      <c r="BB75" s="424">
        <v>1</v>
      </c>
      <c r="BC75" s="429">
        <v>0</v>
      </c>
      <c r="BD75" s="429">
        <v>0</v>
      </c>
      <c r="BE75" s="429">
        <v>0</v>
      </c>
      <c r="BF75" s="429">
        <v>0</v>
      </c>
      <c r="BG75" s="429">
        <v>0</v>
      </c>
      <c r="BH75" s="429">
        <v>0</v>
      </c>
      <c r="BI75" s="429">
        <v>0</v>
      </c>
      <c r="BJ75" s="429">
        <v>0</v>
      </c>
      <c r="BK75" s="429">
        <v>0</v>
      </c>
      <c r="BL75" s="429">
        <v>0</v>
      </c>
      <c r="BM75" s="429">
        <v>0</v>
      </c>
      <c r="BN75" s="429">
        <v>0</v>
      </c>
      <c r="BO75" s="429">
        <v>0</v>
      </c>
      <c r="BP75" s="429">
        <v>0</v>
      </c>
      <c r="BQ75" s="429">
        <v>0</v>
      </c>
      <c r="BR75" s="429">
        <v>0</v>
      </c>
      <c r="BS75" s="424">
        <v>1</v>
      </c>
      <c r="BT75" s="429">
        <v>0</v>
      </c>
      <c r="BU75" s="429">
        <v>0</v>
      </c>
      <c r="BV75" s="429">
        <v>0</v>
      </c>
      <c r="BW75" s="429">
        <v>0</v>
      </c>
      <c r="BX75" s="429">
        <v>0</v>
      </c>
      <c r="BY75" s="429">
        <v>0</v>
      </c>
      <c r="BZ75" s="429">
        <v>0</v>
      </c>
      <c r="CA75" s="424">
        <v>1</v>
      </c>
      <c r="CB75" s="430">
        <v>0</v>
      </c>
      <c r="CC75" s="429">
        <v>0</v>
      </c>
      <c r="CD75" s="429">
        <v>0</v>
      </c>
      <c r="CE75" s="429">
        <v>0</v>
      </c>
      <c r="CF75" s="429">
        <v>0</v>
      </c>
      <c r="CG75" s="429">
        <v>0</v>
      </c>
      <c r="CH75" s="429">
        <v>0</v>
      </c>
      <c r="CI75" s="429">
        <v>0</v>
      </c>
      <c r="CJ75" s="429">
        <v>0</v>
      </c>
      <c r="CK75" s="429">
        <v>0</v>
      </c>
      <c r="CL75" s="429">
        <v>0</v>
      </c>
      <c r="CM75" s="429">
        <v>0</v>
      </c>
      <c r="CN75" s="429">
        <v>0</v>
      </c>
      <c r="CO75" s="429">
        <v>0</v>
      </c>
      <c r="CP75" s="429">
        <v>0</v>
      </c>
      <c r="CQ75" s="429">
        <v>0</v>
      </c>
      <c r="CR75" s="429">
        <v>0</v>
      </c>
      <c r="CS75" s="429">
        <v>0</v>
      </c>
      <c r="CT75" s="429">
        <v>0</v>
      </c>
      <c r="CU75" s="429">
        <v>0</v>
      </c>
      <c r="CV75" s="432">
        <v>0</v>
      </c>
      <c r="CW75" s="328">
        <f t="shared" si="2"/>
        <v>13</v>
      </c>
      <c r="CX75" s="328">
        <v>1</v>
      </c>
      <c r="CY75" s="328">
        <v>0</v>
      </c>
      <c r="CZ75" s="328">
        <v>0</v>
      </c>
      <c r="DA75" s="328">
        <v>1</v>
      </c>
      <c r="DB75" s="433" t="s">
        <v>8464</v>
      </c>
      <c r="DC75" s="328" t="s">
        <v>623</v>
      </c>
      <c r="DD75" s="328">
        <v>1</v>
      </c>
      <c r="DE75" s="328"/>
      <c r="DF75" s="328"/>
      <c r="DG75" s="328"/>
      <c r="DH75" s="328"/>
      <c r="DI75" s="328"/>
      <c r="DJ75" s="328"/>
      <c r="DK75" s="328"/>
    </row>
    <row r="76" spans="1:115" ht="15.75" customHeight="1" x14ac:dyDescent="0.45">
      <c r="A76" s="371" t="s">
        <v>15</v>
      </c>
      <c r="B76" s="457" t="s">
        <v>633</v>
      </c>
      <c r="C76" s="446" t="s">
        <v>634</v>
      </c>
      <c r="D76" s="371"/>
      <c r="E76" s="371" t="s">
        <v>122</v>
      </c>
      <c r="F76" s="371"/>
      <c r="G76" s="371" t="s">
        <v>454</v>
      </c>
      <c r="H76" s="371" t="s">
        <v>13</v>
      </c>
      <c r="I76" s="371" t="s">
        <v>221</v>
      </c>
      <c r="J76" s="371" t="s">
        <v>269</v>
      </c>
      <c r="K76" s="306" t="s">
        <v>226</v>
      </c>
      <c r="L76" s="371" t="s">
        <v>271</v>
      </c>
      <c r="M76" s="371"/>
      <c r="N76" s="371" t="s">
        <v>299</v>
      </c>
      <c r="O76" s="371" t="s">
        <v>635</v>
      </c>
      <c r="P76" s="459" t="s">
        <v>636</v>
      </c>
      <c r="Q76" s="348">
        <v>0</v>
      </c>
      <c r="R76" s="348">
        <v>0</v>
      </c>
      <c r="S76" s="348">
        <v>0</v>
      </c>
      <c r="T76" s="348">
        <v>0</v>
      </c>
      <c r="U76" s="348">
        <v>0</v>
      </c>
      <c r="V76" s="348">
        <v>0</v>
      </c>
      <c r="W76" s="348">
        <v>0</v>
      </c>
      <c r="X76" s="348">
        <v>0</v>
      </c>
      <c r="Y76" s="348"/>
      <c r="Z76" s="460">
        <v>0</v>
      </c>
      <c r="AA76" s="461">
        <v>0</v>
      </c>
      <c r="AB76" s="461">
        <v>0</v>
      </c>
      <c r="AC76" s="461">
        <v>0</v>
      </c>
      <c r="AD76" s="461">
        <v>0</v>
      </c>
      <c r="AE76" s="461">
        <v>0</v>
      </c>
      <c r="AF76" s="461">
        <v>0</v>
      </c>
      <c r="AG76" s="461">
        <v>0</v>
      </c>
      <c r="AH76" s="461">
        <v>0</v>
      </c>
      <c r="AI76" s="461">
        <v>0</v>
      </c>
      <c r="AJ76" s="461">
        <v>0</v>
      </c>
      <c r="AK76" s="461">
        <v>0</v>
      </c>
      <c r="AL76" s="461">
        <v>0</v>
      </c>
      <c r="AM76" s="461">
        <v>0</v>
      </c>
      <c r="AN76" s="462">
        <v>0</v>
      </c>
      <c r="AO76" s="462">
        <v>0</v>
      </c>
      <c r="AP76" s="462">
        <v>0</v>
      </c>
      <c r="AQ76" s="344">
        <v>1</v>
      </c>
      <c r="AR76" s="462">
        <v>0</v>
      </c>
      <c r="AS76" s="462">
        <v>0</v>
      </c>
      <c r="AT76" s="462">
        <v>0</v>
      </c>
      <c r="AU76" s="462">
        <v>0</v>
      </c>
      <c r="AV76" s="462">
        <v>0</v>
      </c>
      <c r="AW76" s="462">
        <v>0</v>
      </c>
      <c r="AX76" s="462">
        <v>0</v>
      </c>
      <c r="AY76" s="462">
        <v>0</v>
      </c>
      <c r="AZ76" s="462">
        <v>0</v>
      </c>
      <c r="BA76" s="462">
        <v>0</v>
      </c>
      <c r="BB76" s="462">
        <v>0</v>
      </c>
      <c r="BC76" s="462">
        <v>0</v>
      </c>
      <c r="BD76" s="351">
        <v>0</v>
      </c>
      <c r="BE76" s="351">
        <v>0</v>
      </c>
      <c r="BF76" s="351">
        <v>0</v>
      </c>
      <c r="BG76" s="351">
        <v>0</v>
      </c>
      <c r="BH76" s="351">
        <v>0</v>
      </c>
      <c r="BI76" s="351">
        <v>0</v>
      </c>
      <c r="BJ76" s="351">
        <v>0</v>
      </c>
      <c r="BK76" s="351">
        <v>0</v>
      </c>
      <c r="BL76" s="351">
        <v>0</v>
      </c>
      <c r="BM76" s="351">
        <v>0</v>
      </c>
      <c r="BN76" s="351">
        <v>0</v>
      </c>
      <c r="BO76" s="351">
        <v>0</v>
      </c>
      <c r="BP76" s="463">
        <v>0</v>
      </c>
      <c r="BQ76" s="463">
        <v>0</v>
      </c>
      <c r="BR76" s="353">
        <v>0</v>
      </c>
      <c r="BS76" s="353">
        <v>0</v>
      </c>
      <c r="BT76" s="353">
        <v>0</v>
      </c>
      <c r="BU76" s="353">
        <v>0</v>
      </c>
      <c r="BV76" s="353">
        <v>0</v>
      </c>
      <c r="BW76" s="353">
        <v>0</v>
      </c>
      <c r="BX76" s="353">
        <v>0</v>
      </c>
      <c r="BY76" s="353">
        <v>0</v>
      </c>
      <c r="BZ76" s="353">
        <v>0</v>
      </c>
      <c r="CA76" s="353">
        <v>0</v>
      </c>
      <c r="CB76" s="471">
        <v>0</v>
      </c>
      <c r="CC76" s="464">
        <v>0</v>
      </c>
      <c r="CD76" s="464">
        <v>0</v>
      </c>
      <c r="CE76" s="464">
        <v>0</v>
      </c>
      <c r="CF76" s="464">
        <v>0</v>
      </c>
      <c r="CG76" s="464">
        <v>0</v>
      </c>
      <c r="CH76" s="464">
        <v>0</v>
      </c>
      <c r="CI76" s="464">
        <v>0</v>
      </c>
      <c r="CJ76" s="464">
        <v>0</v>
      </c>
      <c r="CK76" s="464">
        <v>0</v>
      </c>
      <c r="CL76" s="464">
        <v>0</v>
      </c>
      <c r="CM76" s="464">
        <v>0</v>
      </c>
      <c r="CN76" s="464">
        <v>0</v>
      </c>
      <c r="CO76" s="464">
        <v>0</v>
      </c>
      <c r="CP76" s="464">
        <v>0</v>
      </c>
      <c r="CQ76" s="464">
        <v>0</v>
      </c>
      <c r="CR76" s="464">
        <v>0</v>
      </c>
      <c r="CS76" s="464">
        <v>0</v>
      </c>
      <c r="CT76" s="464">
        <v>0</v>
      </c>
      <c r="CU76" s="464">
        <v>0</v>
      </c>
      <c r="CV76" s="465">
        <v>0</v>
      </c>
      <c r="CW76" s="306">
        <f t="shared" si="2"/>
        <v>1</v>
      </c>
      <c r="CX76" s="306">
        <v>1</v>
      </c>
      <c r="CY76" s="306">
        <v>0</v>
      </c>
      <c r="CZ76" s="306">
        <v>0</v>
      </c>
      <c r="DA76" s="306">
        <v>0</v>
      </c>
      <c r="DB76" s="499"/>
      <c r="DC76" s="306"/>
      <c r="DD76" s="306"/>
      <c r="DE76" s="303"/>
      <c r="DF76" s="306"/>
    </row>
    <row r="77" spans="1:115" ht="15.75" customHeight="1" x14ac:dyDescent="0.45">
      <c r="A77" s="371" t="s">
        <v>15</v>
      </c>
      <c r="B77" s="457" t="s">
        <v>644</v>
      </c>
      <c r="C77" s="458" t="s">
        <v>7909</v>
      </c>
      <c r="D77" s="371"/>
      <c r="E77" s="371" t="s">
        <v>91</v>
      </c>
      <c r="F77" s="371" t="s">
        <v>575</v>
      </c>
      <c r="G77" s="371" t="s">
        <v>454</v>
      </c>
      <c r="H77" s="371" t="s">
        <v>56</v>
      </c>
      <c r="I77" s="371" t="s">
        <v>173</v>
      </c>
      <c r="J77" s="371" t="s">
        <v>471</v>
      </c>
      <c r="K77" s="306"/>
      <c r="L77" s="371" t="s">
        <v>272</v>
      </c>
      <c r="M77" s="371"/>
      <c r="N77" s="371" t="s">
        <v>300</v>
      </c>
      <c r="O77" s="306"/>
      <c r="P77" s="512" t="s">
        <v>768</v>
      </c>
      <c r="Q77" s="348">
        <v>0</v>
      </c>
      <c r="R77" s="348">
        <v>0</v>
      </c>
      <c r="S77" s="348">
        <v>0</v>
      </c>
      <c r="T77" s="348">
        <v>0</v>
      </c>
      <c r="U77" s="348">
        <v>0</v>
      </c>
      <c r="V77" s="348">
        <v>0</v>
      </c>
      <c r="W77" s="348">
        <v>0</v>
      </c>
      <c r="X77" s="348">
        <v>0</v>
      </c>
      <c r="Y77" s="348"/>
      <c r="Z77" s="460">
        <v>0</v>
      </c>
      <c r="AA77" s="461">
        <v>0</v>
      </c>
      <c r="AB77" s="461">
        <v>0</v>
      </c>
      <c r="AC77" s="461">
        <v>0</v>
      </c>
      <c r="AD77" s="461">
        <v>0</v>
      </c>
      <c r="AE77" s="461">
        <v>0</v>
      </c>
      <c r="AF77" s="461">
        <v>0</v>
      </c>
      <c r="AG77" s="461">
        <v>0</v>
      </c>
      <c r="AH77" s="461">
        <v>0</v>
      </c>
      <c r="AI77" s="461">
        <v>0</v>
      </c>
      <c r="AJ77" s="461">
        <v>0</v>
      </c>
      <c r="AK77" s="461">
        <v>0</v>
      </c>
      <c r="AL77" s="461">
        <v>0</v>
      </c>
      <c r="AM77" s="461">
        <v>0</v>
      </c>
      <c r="AN77" s="462">
        <v>0</v>
      </c>
      <c r="AO77" s="462">
        <v>0</v>
      </c>
      <c r="AP77" s="462">
        <v>0</v>
      </c>
      <c r="AQ77" s="344">
        <v>1</v>
      </c>
      <c r="AR77" s="462">
        <v>0</v>
      </c>
      <c r="AS77" s="462">
        <v>0</v>
      </c>
      <c r="AT77" s="462">
        <v>0</v>
      </c>
      <c r="AU77" s="462">
        <v>0</v>
      </c>
      <c r="AV77" s="462">
        <v>0</v>
      </c>
      <c r="AW77" s="462">
        <v>0</v>
      </c>
      <c r="AX77" s="462">
        <v>0</v>
      </c>
      <c r="AY77" s="462">
        <v>0</v>
      </c>
      <c r="AZ77" s="462">
        <v>0</v>
      </c>
      <c r="BA77" s="462">
        <v>0</v>
      </c>
      <c r="BB77" s="462">
        <v>0</v>
      </c>
      <c r="BC77" s="462">
        <v>0</v>
      </c>
      <c r="BD77" s="467">
        <v>1</v>
      </c>
      <c r="BE77" s="351">
        <v>0</v>
      </c>
      <c r="BF77" s="351">
        <v>0</v>
      </c>
      <c r="BG77" s="351">
        <v>0</v>
      </c>
      <c r="BH77" s="351">
        <v>0</v>
      </c>
      <c r="BI77" s="351">
        <v>0</v>
      </c>
      <c r="BJ77" s="351">
        <v>0</v>
      </c>
      <c r="BK77" s="351">
        <v>0</v>
      </c>
      <c r="BL77" s="351">
        <v>0</v>
      </c>
      <c r="BM77" s="351">
        <v>0</v>
      </c>
      <c r="BN77" s="351">
        <v>0</v>
      </c>
      <c r="BO77" s="351">
        <v>0</v>
      </c>
      <c r="BP77" s="463">
        <v>0</v>
      </c>
      <c r="BQ77" s="463">
        <v>0</v>
      </c>
      <c r="BR77" s="353">
        <v>0</v>
      </c>
      <c r="BS77" s="353">
        <v>0</v>
      </c>
      <c r="BT77" s="353">
        <v>0</v>
      </c>
      <c r="BU77" s="353">
        <v>0</v>
      </c>
      <c r="BV77" s="353">
        <v>0</v>
      </c>
      <c r="BW77" s="353">
        <v>0</v>
      </c>
      <c r="BX77" s="353">
        <v>0</v>
      </c>
      <c r="BY77" s="353">
        <v>0</v>
      </c>
      <c r="BZ77" s="353">
        <v>0</v>
      </c>
      <c r="CA77" s="353">
        <v>0</v>
      </c>
      <c r="CB77" s="471">
        <v>0</v>
      </c>
      <c r="CC77" s="464">
        <v>0</v>
      </c>
      <c r="CD77" s="464">
        <v>0</v>
      </c>
      <c r="CE77" s="464">
        <v>0</v>
      </c>
      <c r="CF77" s="464">
        <v>0</v>
      </c>
      <c r="CG77" s="464">
        <v>0</v>
      </c>
      <c r="CH77" s="464">
        <v>0</v>
      </c>
      <c r="CI77" s="464">
        <v>0</v>
      </c>
      <c r="CJ77" s="464">
        <v>0</v>
      </c>
      <c r="CK77" s="464">
        <v>0</v>
      </c>
      <c r="CL77" s="464">
        <v>0</v>
      </c>
      <c r="CM77" s="464">
        <v>0</v>
      </c>
      <c r="CN77" s="464">
        <v>0</v>
      </c>
      <c r="CO77" s="464">
        <v>0</v>
      </c>
      <c r="CP77" s="464">
        <v>0</v>
      </c>
      <c r="CQ77" s="464">
        <v>0</v>
      </c>
      <c r="CR77" s="464">
        <v>0</v>
      </c>
      <c r="CS77" s="464">
        <v>0</v>
      </c>
      <c r="CT77" s="464">
        <v>0</v>
      </c>
      <c r="CU77" s="464">
        <v>0</v>
      </c>
      <c r="CV77" s="465">
        <v>0</v>
      </c>
      <c r="CW77" s="306">
        <f t="shared" si="2"/>
        <v>2</v>
      </c>
      <c r="CX77" s="306">
        <v>1</v>
      </c>
      <c r="CY77" s="306">
        <v>0</v>
      </c>
      <c r="CZ77" s="306">
        <v>0</v>
      </c>
      <c r="DA77" s="306">
        <v>0</v>
      </c>
      <c r="DB77" s="499"/>
      <c r="DC77" s="306"/>
      <c r="DD77" s="306"/>
      <c r="DE77" s="303"/>
      <c r="DF77" s="306"/>
    </row>
    <row r="78" spans="1:115" ht="15.75" customHeight="1" x14ac:dyDescent="0.45">
      <c r="A78" s="457" t="s">
        <v>15</v>
      </c>
      <c r="B78" s="371" t="s">
        <v>675</v>
      </c>
      <c r="C78" s="458" t="s">
        <v>8509</v>
      </c>
      <c r="D78" s="457" t="s">
        <v>8510</v>
      </c>
      <c r="E78" s="371" t="s">
        <v>91</v>
      </c>
      <c r="F78" s="371" t="s">
        <v>95</v>
      </c>
      <c r="G78" s="371" t="s">
        <v>454</v>
      </c>
      <c r="H78" s="371" t="s">
        <v>56</v>
      </c>
      <c r="I78" s="371" t="s">
        <v>217</v>
      </c>
      <c r="J78" s="371" t="s">
        <v>471</v>
      </c>
      <c r="K78" s="306" t="s">
        <v>228</v>
      </c>
      <c r="L78" s="371" t="s">
        <v>268</v>
      </c>
      <c r="M78" s="371"/>
      <c r="N78" s="371" t="s">
        <v>300</v>
      </c>
      <c r="O78" s="494" t="s">
        <v>7933</v>
      </c>
      <c r="P78" s="459" t="s">
        <v>7934</v>
      </c>
      <c r="Q78" s="348">
        <v>0</v>
      </c>
      <c r="R78" s="348">
        <v>0</v>
      </c>
      <c r="S78" s="348">
        <v>0</v>
      </c>
      <c r="T78" s="348">
        <v>0</v>
      </c>
      <c r="U78" s="348">
        <v>0</v>
      </c>
      <c r="V78" s="348">
        <v>0</v>
      </c>
      <c r="W78" s="348">
        <v>0</v>
      </c>
      <c r="X78" s="348">
        <v>0</v>
      </c>
      <c r="Y78" s="348"/>
      <c r="Z78" s="460">
        <v>0</v>
      </c>
      <c r="AA78" s="461">
        <v>0</v>
      </c>
      <c r="AB78" s="461">
        <v>0</v>
      </c>
      <c r="AC78" s="461">
        <v>0</v>
      </c>
      <c r="AD78" s="461">
        <v>0</v>
      </c>
      <c r="AE78" s="461">
        <v>0</v>
      </c>
      <c r="AF78" s="461">
        <v>0</v>
      </c>
      <c r="AG78" s="461">
        <v>0</v>
      </c>
      <c r="AH78" s="461">
        <v>0</v>
      </c>
      <c r="AI78" s="461">
        <v>0</v>
      </c>
      <c r="AJ78" s="461">
        <v>0</v>
      </c>
      <c r="AK78" s="461">
        <v>0</v>
      </c>
      <c r="AL78" s="461">
        <v>0</v>
      </c>
      <c r="AM78" s="461">
        <v>0</v>
      </c>
      <c r="AN78" s="462">
        <v>0</v>
      </c>
      <c r="AO78" s="462">
        <v>0</v>
      </c>
      <c r="AP78" s="462">
        <v>0</v>
      </c>
      <c r="AQ78" s="344">
        <v>1</v>
      </c>
      <c r="AR78" s="462">
        <v>0</v>
      </c>
      <c r="AS78" s="462">
        <v>0</v>
      </c>
      <c r="AT78" s="462">
        <v>0</v>
      </c>
      <c r="AU78" s="462">
        <v>0</v>
      </c>
      <c r="AV78" s="462">
        <v>0</v>
      </c>
      <c r="AW78" s="462">
        <v>0</v>
      </c>
      <c r="AX78" s="462">
        <v>0</v>
      </c>
      <c r="AY78" s="462">
        <v>0</v>
      </c>
      <c r="AZ78" s="462">
        <v>0</v>
      </c>
      <c r="BA78" s="462">
        <v>0</v>
      </c>
      <c r="BB78" s="462">
        <v>0</v>
      </c>
      <c r="BC78" s="462">
        <v>0</v>
      </c>
      <c r="BD78" s="351">
        <v>0</v>
      </c>
      <c r="BE78" s="513">
        <v>1</v>
      </c>
      <c r="BF78" s="351">
        <v>0</v>
      </c>
      <c r="BG78" s="351">
        <v>0</v>
      </c>
      <c r="BH78" s="351">
        <v>0</v>
      </c>
      <c r="BI78" s="351">
        <v>0</v>
      </c>
      <c r="BJ78" s="351">
        <v>0</v>
      </c>
      <c r="BK78" s="351">
        <v>1</v>
      </c>
      <c r="BL78" s="351">
        <v>0</v>
      </c>
      <c r="BM78" s="351">
        <v>0</v>
      </c>
      <c r="BN78" s="351">
        <v>0</v>
      </c>
      <c r="BO78" s="351">
        <v>0</v>
      </c>
      <c r="BP78" s="463">
        <v>0</v>
      </c>
      <c r="BQ78" s="463">
        <v>0</v>
      </c>
      <c r="BR78" s="353">
        <v>0</v>
      </c>
      <c r="BS78" s="353">
        <v>0</v>
      </c>
      <c r="BT78" s="353">
        <v>0</v>
      </c>
      <c r="BU78" s="470">
        <v>1</v>
      </c>
      <c r="BV78" s="353">
        <v>0</v>
      </c>
      <c r="BW78" s="353">
        <v>0</v>
      </c>
      <c r="BX78" s="353">
        <v>0</v>
      </c>
      <c r="BY78" s="353">
        <v>0</v>
      </c>
      <c r="BZ78" s="353">
        <v>0</v>
      </c>
      <c r="CA78" s="353">
        <v>0</v>
      </c>
      <c r="CB78" s="471">
        <v>0</v>
      </c>
      <c r="CC78" s="464">
        <v>0</v>
      </c>
      <c r="CD78" s="464">
        <v>0</v>
      </c>
      <c r="CE78" s="464">
        <v>0</v>
      </c>
      <c r="CF78" s="464">
        <v>0</v>
      </c>
      <c r="CG78" s="464">
        <v>0</v>
      </c>
      <c r="CH78" s="464">
        <v>0</v>
      </c>
      <c r="CI78" s="464">
        <v>0</v>
      </c>
      <c r="CJ78" s="464">
        <v>0</v>
      </c>
      <c r="CK78" s="464">
        <v>0</v>
      </c>
      <c r="CL78" s="464">
        <v>0</v>
      </c>
      <c r="CM78" s="464">
        <v>0</v>
      </c>
      <c r="CN78" s="464">
        <v>0</v>
      </c>
      <c r="CO78" s="464">
        <v>0</v>
      </c>
      <c r="CP78" s="464">
        <v>0</v>
      </c>
      <c r="CQ78" s="464">
        <v>0</v>
      </c>
      <c r="CR78" s="464">
        <v>0</v>
      </c>
      <c r="CS78" s="464">
        <v>0</v>
      </c>
      <c r="CT78" s="464">
        <v>0</v>
      </c>
      <c r="CU78" s="464">
        <v>0</v>
      </c>
      <c r="CV78" s="465">
        <v>0</v>
      </c>
      <c r="CW78" s="306">
        <f t="shared" si="2"/>
        <v>4</v>
      </c>
      <c r="CX78" s="306">
        <v>1</v>
      </c>
      <c r="CY78" s="306">
        <v>0</v>
      </c>
      <c r="CZ78" s="306">
        <v>0</v>
      </c>
      <c r="DA78" s="306">
        <v>1</v>
      </c>
      <c r="DB78" s="499"/>
      <c r="DC78" s="306"/>
      <c r="DD78" s="306"/>
      <c r="DE78" s="303"/>
      <c r="DF78" s="306"/>
    </row>
    <row r="79" spans="1:115" ht="15.75" customHeight="1" x14ac:dyDescent="0.45">
      <c r="A79" s="425" t="s">
        <v>15</v>
      </c>
      <c r="B79" s="424" t="s">
        <v>675</v>
      </c>
      <c r="C79" s="514" t="s">
        <v>7539</v>
      </c>
      <c r="D79" s="425"/>
      <c r="E79" s="424" t="s">
        <v>91</v>
      </c>
      <c r="F79" s="424" t="s">
        <v>95</v>
      </c>
      <c r="G79" s="424" t="s">
        <v>454</v>
      </c>
      <c r="H79" s="424" t="s">
        <v>56</v>
      </c>
      <c r="I79" s="424" t="s">
        <v>217</v>
      </c>
      <c r="J79" s="424" t="s">
        <v>471</v>
      </c>
      <c r="K79" s="424" t="s">
        <v>228</v>
      </c>
      <c r="L79" s="424" t="s">
        <v>268</v>
      </c>
      <c r="M79" s="424"/>
      <c r="N79" s="424" t="s">
        <v>300</v>
      </c>
      <c r="O79" s="328" t="s">
        <v>7541</v>
      </c>
      <c r="P79" s="428" t="s">
        <v>5615</v>
      </c>
      <c r="Q79" s="429">
        <v>0</v>
      </c>
      <c r="R79" s="429">
        <v>0</v>
      </c>
      <c r="S79" s="429">
        <v>0</v>
      </c>
      <c r="T79" s="429">
        <v>0</v>
      </c>
      <c r="U79" s="429">
        <v>0</v>
      </c>
      <c r="V79" s="429">
        <v>0</v>
      </c>
      <c r="W79" s="429">
        <v>0</v>
      </c>
      <c r="X79" s="429">
        <v>0</v>
      </c>
      <c r="Y79" s="429"/>
      <c r="Z79" s="429">
        <v>0</v>
      </c>
      <c r="AA79" s="429">
        <v>0</v>
      </c>
      <c r="AB79" s="429">
        <v>0</v>
      </c>
      <c r="AC79" s="429">
        <v>0</v>
      </c>
      <c r="AD79" s="429">
        <v>0</v>
      </c>
      <c r="AE79" s="429">
        <v>0</v>
      </c>
      <c r="AF79" s="429">
        <v>0</v>
      </c>
      <c r="AG79" s="429">
        <v>0</v>
      </c>
      <c r="AH79" s="429">
        <v>0</v>
      </c>
      <c r="AI79" s="429">
        <v>0</v>
      </c>
      <c r="AJ79" s="429">
        <v>0</v>
      </c>
      <c r="AK79" s="429">
        <v>0</v>
      </c>
      <c r="AL79" s="429">
        <v>0</v>
      </c>
      <c r="AM79" s="429">
        <v>0</v>
      </c>
      <c r="AN79" s="424">
        <v>1</v>
      </c>
      <c r="AO79" s="429">
        <v>0</v>
      </c>
      <c r="AP79" s="424">
        <v>1</v>
      </c>
      <c r="AQ79" s="424">
        <v>1</v>
      </c>
      <c r="AR79" s="424">
        <v>1</v>
      </c>
      <c r="AS79" s="424">
        <v>1</v>
      </c>
      <c r="AT79" s="424">
        <v>1</v>
      </c>
      <c r="AU79" s="429">
        <v>0</v>
      </c>
      <c r="AV79" s="424">
        <v>1</v>
      </c>
      <c r="AW79" s="424">
        <v>1</v>
      </c>
      <c r="AX79" s="424">
        <v>1</v>
      </c>
      <c r="AY79" s="424">
        <v>1</v>
      </c>
      <c r="AZ79" s="429">
        <v>0</v>
      </c>
      <c r="BA79" s="429">
        <v>0</v>
      </c>
      <c r="BB79" s="424">
        <v>1</v>
      </c>
      <c r="BC79" s="424">
        <v>1</v>
      </c>
      <c r="BD79" s="429">
        <v>0</v>
      </c>
      <c r="BE79" s="429">
        <v>0</v>
      </c>
      <c r="BF79" s="429">
        <v>0</v>
      </c>
      <c r="BG79" s="429">
        <v>0</v>
      </c>
      <c r="BH79" s="429">
        <v>0</v>
      </c>
      <c r="BI79" s="429">
        <v>0</v>
      </c>
      <c r="BJ79" s="429">
        <v>0</v>
      </c>
      <c r="BK79" s="429">
        <v>0</v>
      </c>
      <c r="BL79" s="429">
        <v>0</v>
      </c>
      <c r="BM79" s="429">
        <v>0</v>
      </c>
      <c r="BN79" s="429">
        <v>0</v>
      </c>
      <c r="BO79" s="429">
        <v>0</v>
      </c>
      <c r="BP79" s="429">
        <v>0</v>
      </c>
      <c r="BQ79" s="429">
        <v>0</v>
      </c>
      <c r="BR79" s="424">
        <v>1</v>
      </c>
      <c r="BS79" s="424">
        <v>1</v>
      </c>
      <c r="BT79" s="424">
        <v>1</v>
      </c>
      <c r="BU79" s="424">
        <v>1</v>
      </c>
      <c r="BV79" s="424">
        <v>1</v>
      </c>
      <c r="BW79" s="424">
        <v>1</v>
      </c>
      <c r="BX79" s="424">
        <v>1</v>
      </c>
      <c r="BY79" s="424">
        <v>1</v>
      </c>
      <c r="BZ79" s="424">
        <v>1</v>
      </c>
      <c r="CA79" s="424">
        <v>1</v>
      </c>
      <c r="CB79" s="430">
        <v>0</v>
      </c>
      <c r="CC79" s="429">
        <v>0</v>
      </c>
      <c r="CD79" s="429">
        <v>0</v>
      </c>
      <c r="CE79" s="429">
        <v>0</v>
      </c>
      <c r="CF79" s="429">
        <v>0</v>
      </c>
      <c r="CG79" s="424">
        <v>1</v>
      </c>
      <c r="CH79" s="429">
        <v>0</v>
      </c>
      <c r="CI79" s="429">
        <v>0</v>
      </c>
      <c r="CJ79" s="429">
        <v>0</v>
      </c>
      <c r="CK79" s="429">
        <v>0</v>
      </c>
      <c r="CL79" s="429">
        <v>0</v>
      </c>
      <c r="CM79" s="429">
        <v>0</v>
      </c>
      <c r="CN79" s="424">
        <v>1</v>
      </c>
      <c r="CO79" s="424">
        <v>1</v>
      </c>
      <c r="CP79" s="429">
        <v>0</v>
      </c>
      <c r="CQ79" s="429">
        <v>0</v>
      </c>
      <c r="CR79" s="429">
        <v>0</v>
      </c>
      <c r="CS79" s="429">
        <v>0</v>
      </c>
      <c r="CT79" s="429">
        <v>0</v>
      </c>
      <c r="CU79" s="429">
        <v>0</v>
      </c>
      <c r="CV79" s="432">
        <v>0</v>
      </c>
      <c r="CW79" s="328">
        <f t="shared" si="2"/>
        <v>25</v>
      </c>
      <c r="CX79" s="328">
        <v>1</v>
      </c>
      <c r="CY79" s="328">
        <v>1</v>
      </c>
      <c r="CZ79" s="328">
        <v>0</v>
      </c>
      <c r="DA79" s="328">
        <v>1</v>
      </c>
      <c r="DB79" s="433"/>
      <c r="DC79" s="328"/>
      <c r="DD79" s="328"/>
      <c r="DE79" s="328" t="s">
        <v>7543</v>
      </c>
      <c r="DF79" s="328" t="s">
        <v>5332</v>
      </c>
      <c r="DG79" s="328"/>
      <c r="DH79" s="328"/>
      <c r="DI79" s="328"/>
      <c r="DJ79" s="328">
        <v>1</v>
      </c>
      <c r="DK79" s="328"/>
    </row>
    <row r="80" spans="1:115" ht="15.75" customHeight="1" x14ac:dyDescent="0.45">
      <c r="A80" s="457" t="s">
        <v>15</v>
      </c>
      <c r="B80" s="371" t="s">
        <v>675</v>
      </c>
      <c r="C80" s="458" t="s">
        <v>7925</v>
      </c>
      <c r="D80" s="457"/>
      <c r="E80" s="371" t="s">
        <v>91</v>
      </c>
      <c r="F80" s="371"/>
      <c r="G80" s="371" t="s">
        <v>454</v>
      </c>
      <c r="H80" s="371" t="s">
        <v>56</v>
      </c>
      <c r="I80" s="371" t="s">
        <v>217</v>
      </c>
      <c r="J80" s="371" t="s">
        <v>471</v>
      </c>
      <c r="K80" s="306" t="s">
        <v>228</v>
      </c>
      <c r="L80" s="371" t="s">
        <v>268</v>
      </c>
      <c r="M80" s="371"/>
      <c r="N80" s="371" t="s">
        <v>300</v>
      </c>
      <c r="O80" s="496" t="s">
        <v>6467</v>
      </c>
      <c r="P80" s="469" t="s">
        <v>6468</v>
      </c>
      <c r="Q80" s="348">
        <v>0</v>
      </c>
      <c r="R80" s="348">
        <v>0</v>
      </c>
      <c r="S80" s="348">
        <v>0</v>
      </c>
      <c r="T80" s="348">
        <v>0</v>
      </c>
      <c r="U80" s="348">
        <v>0</v>
      </c>
      <c r="V80" s="348">
        <v>0</v>
      </c>
      <c r="W80" s="348">
        <v>0</v>
      </c>
      <c r="X80" s="348">
        <v>0</v>
      </c>
      <c r="Y80" s="348"/>
      <c r="Z80" s="460">
        <v>0</v>
      </c>
      <c r="AA80" s="461">
        <v>0</v>
      </c>
      <c r="AB80" s="461">
        <v>0</v>
      </c>
      <c r="AC80" s="461">
        <v>0</v>
      </c>
      <c r="AD80" s="461">
        <v>0</v>
      </c>
      <c r="AE80" s="461">
        <v>0</v>
      </c>
      <c r="AF80" s="461">
        <v>0</v>
      </c>
      <c r="AG80" s="461">
        <v>0</v>
      </c>
      <c r="AH80" s="461">
        <v>0</v>
      </c>
      <c r="AI80" s="461">
        <v>0</v>
      </c>
      <c r="AJ80" s="461">
        <v>0</v>
      </c>
      <c r="AK80" s="461">
        <v>0</v>
      </c>
      <c r="AL80" s="461">
        <v>0</v>
      </c>
      <c r="AM80" s="461">
        <v>0</v>
      </c>
      <c r="AN80" s="462">
        <v>0</v>
      </c>
      <c r="AO80" s="462">
        <v>0</v>
      </c>
      <c r="AP80" s="344">
        <v>1</v>
      </c>
      <c r="AQ80" s="344">
        <v>1</v>
      </c>
      <c r="AR80" s="344">
        <v>1</v>
      </c>
      <c r="AS80" s="344">
        <v>1</v>
      </c>
      <c r="AT80" s="344">
        <v>1</v>
      </c>
      <c r="AU80" s="462">
        <v>0</v>
      </c>
      <c r="AV80" s="462">
        <v>0</v>
      </c>
      <c r="AW80" s="344">
        <v>1</v>
      </c>
      <c r="AX80" s="462">
        <v>0</v>
      </c>
      <c r="AY80" s="344">
        <v>1</v>
      </c>
      <c r="AZ80" s="344">
        <v>1</v>
      </c>
      <c r="BA80" s="462">
        <v>0</v>
      </c>
      <c r="BB80" s="462">
        <v>0</v>
      </c>
      <c r="BC80" s="462">
        <v>0</v>
      </c>
      <c r="BD80" s="351">
        <v>0</v>
      </c>
      <c r="BE80" s="351">
        <v>0</v>
      </c>
      <c r="BF80" s="351">
        <v>0</v>
      </c>
      <c r="BG80" s="351">
        <v>0</v>
      </c>
      <c r="BH80" s="351">
        <v>0</v>
      </c>
      <c r="BI80" s="351">
        <v>0</v>
      </c>
      <c r="BJ80" s="351">
        <v>0</v>
      </c>
      <c r="BK80" s="351">
        <v>0</v>
      </c>
      <c r="BL80" s="351">
        <v>0</v>
      </c>
      <c r="BM80" s="351">
        <v>0</v>
      </c>
      <c r="BN80" s="351">
        <v>0</v>
      </c>
      <c r="BO80" s="351">
        <v>0</v>
      </c>
      <c r="BP80" s="463">
        <v>0</v>
      </c>
      <c r="BQ80" s="463">
        <v>0</v>
      </c>
      <c r="BR80" s="353">
        <v>0</v>
      </c>
      <c r="BS80" s="353">
        <v>0</v>
      </c>
      <c r="BT80" s="353">
        <v>0</v>
      </c>
      <c r="BU80" s="353">
        <v>0</v>
      </c>
      <c r="BV80" s="353">
        <v>0</v>
      </c>
      <c r="BW80" s="353">
        <v>0</v>
      </c>
      <c r="BX80" s="353">
        <v>0</v>
      </c>
      <c r="BY80" s="353">
        <v>0</v>
      </c>
      <c r="BZ80" s="353">
        <v>0</v>
      </c>
      <c r="CA80" s="353">
        <v>0</v>
      </c>
      <c r="CB80" s="471">
        <v>0</v>
      </c>
      <c r="CC80" s="464">
        <v>0</v>
      </c>
      <c r="CD80" s="464">
        <v>0</v>
      </c>
      <c r="CE80" s="464">
        <v>0</v>
      </c>
      <c r="CF80" s="464">
        <v>0</v>
      </c>
      <c r="CG80" s="464">
        <v>0</v>
      </c>
      <c r="CH80" s="464">
        <v>0</v>
      </c>
      <c r="CI80" s="464">
        <v>0</v>
      </c>
      <c r="CJ80" s="464">
        <v>0</v>
      </c>
      <c r="CK80" s="464">
        <v>0</v>
      </c>
      <c r="CL80" s="464">
        <v>0</v>
      </c>
      <c r="CM80" s="464">
        <v>0</v>
      </c>
      <c r="CN80" s="464">
        <v>0</v>
      </c>
      <c r="CO80" s="464">
        <v>0</v>
      </c>
      <c r="CP80" s="464">
        <v>0</v>
      </c>
      <c r="CQ80" s="464">
        <v>0</v>
      </c>
      <c r="CR80" s="464">
        <v>0</v>
      </c>
      <c r="CS80" s="464">
        <v>0</v>
      </c>
      <c r="CT80" s="464">
        <v>0</v>
      </c>
      <c r="CU80" s="464">
        <v>0</v>
      </c>
      <c r="CV80" s="465">
        <v>0</v>
      </c>
      <c r="CW80" s="306">
        <f t="shared" si="2"/>
        <v>8</v>
      </c>
      <c r="CX80" s="306">
        <v>1</v>
      </c>
      <c r="CY80" s="306">
        <v>0</v>
      </c>
      <c r="CZ80" s="306">
        <v>0</v>
      </c>
      <c r="DA80" s="306">
        <v>0</v>
      </c>
      <c r="DB80" s="499"/>
      <c r="DC80" s="306"/>
      <c r="DD80" s="306"/>
      <c r="DE80" s="303"/>
      <c r="DF80" s="306"/>
    </row>
    <row r="81" spans="1:115" ht="15.75" customHeight="1" x14ac:dyDescent="0.45">
      <c r="A81" s="457" t="s">
        <v>15</v>
      </c>
      <c r="B81" s="371" t="s">
        <v>675</v>
      </c>
      <c r="C81" s="458" t="s">
        <v>7547</v>
      </c>
      <c r="D81" s="457"/>
      <c r="E81" s="371" t="s">
        <v>91</v>
      </c>
      <c r="F81" s="371" t="s">
        <v>95</v>
      </c>
      <c r="G81" s="371" t="s">
        <v>454</v>
      </c>
      <c r="H81" s="371" t="s">
        <v>56</v>
      </c>
      <c r="I81" s="371" t="s">
        <v>173</v>
      </c>
      <c r="J81" s="371" t="s">
        <v>471</v>
      </c>
      <c r="K81" s="371" t="s">
        <v>228</v>
      </c>
      <c r="L81" s="371" t="s">
        <v>268</v>
      </c>
      <c r="M81" s="371"/>
      <c r="N81" s="371" t="s">
        <v>300</v>
      </c>
      <c r="O81" s="494" t="s">
        <v>7548</v>
      </c>
      <c r="P81" s="459" t="s">
        <v>7549</v>
      </c>
      <c r="Q81" s="348">
        <v>0</v>
      </c>
      <c r="R81" s="348">
        <v>0</v>
      </c>
      <c r="S81" s="348">
        <v>0</v>
      </c>
      <c r="T81" s="348">
        <v>0</v>
      </c>
      <c r="U81" s="348">
        <v>0</v>
      </c>
      <c r="V81" s="348">
        <v>0</v>
      </c>
      <c r="W81" s="348">
        <v>0</v>
      </c>
      <c r="X81" s="348">
        <v>0</v>
      </c>
      <c r="Y81" s="348"/>
      <c r="Z81" s="460">
        <v>0</v>
      </c>
      <c r="AA81" s="461">
        <v>0</v>
      </c>
      <c r="AB81" s="461">
        <v>0</v>
      </c>
      <c r="AC81" s="461">
        <v>0</v>
      </c>
      <c r="AD81" s="461">
        <v>0</v>
      </c>
      <c r="AE81" s="461">
        <v>0</v>
      </c>
      <c r="AF81" s="461">
        <v>0</v>
      </c>
      <c r="AG81" s="461">
        <v>0</v>
      </c>
      <c r="AH81" s="461">
        <v>0</v>
      </c>
      <c r="AI81" s="461">
        <v>0</v>
      </c>
      <c r="AJ81" s="461">
        <v>0</v>
      </c>
      <c r="AK81" s="461">
        <v>0</v>
      </c>
      <c r="AL81" s="461">
        <v>0</v>
      </c>
      <c r="AM81" s="461">
        <v>0</v>
      </c>
      <c r="AN81" s="462">
        <v>0</v>
      </c>
      <c r="AO81" s="462">
        <v>0</v>
      </c>
      <c r="AP81" s="462">
        <v>0</v>
      </c>
      <c r="AQ81" s="344">
        <v>1</v>
      </c>
      <c r="AR81" s="344">
        <v>1</v>
      </c>
      <c r="AS81" s="344">
        <v>1</v>
      </c>
      <c r="AT81" s="462">
        <v>0</v>
      </c>
      <c r="AU81" s="462">
        <v>0</v>
      </c>
      <c r="AV81" s="462">
        <v>0</v>
      </c>
      <c r="AW81" s="344">
        <v>1</v>
      </c>
      <c r="AX81" s="462">
        <v>0</v>
      </c>
      <c r="AY81" s="344">
        <v>1</v>
      </c>
      <c r="AZ81" s="462">
        <v>0</v>
      </c>
      <c r="BA81" s="462">
        <v>0</v>
      </c>
      <c r="BB81" s="462">
        <v>0</v>
      </c>
      <c r="BC81" s="462">
        <v>0</v>
      </c>
      <c r="BD81" s="351">
        <v>0</v>
      </c>
      <c r="BE81" s="351">
        <v>0</v>
      </c>
      <c r="BF81" s="351">
        <v>0</v>
      </c>
      <c r="BG81" s="351">
        <v>0</v>
      </c>
      <c r="BH81" s="351">
        <v>0</v>
      </c>
      <c r="BI81" s="351">
        <v>0</v>
      </c>
      <c r="BJ81" s="351">
        <v>0</v>
      </c>
      <c r="BK81" s="351">
        <v>0</v>
      </c>
      <c r="BL81" s="351">
        <v>0</v>
      </c>
      <c r="BM81" s="351">
        <v>0</v>
      </c>
      <c r="BN81" s="351">
        <v>0</v>
      </c>
      <c r="BO81" s="351">
        <v>0</v>
      </c>
      <c r="BP81" s="463">
        <v>0</v>
      </c>
      <c r="BQ81" s="463">
        <v>0</v>
      </c>
      <c r="BR81" s="470">
        <v>1</v>
      </c>
      <c r="BS81" s="470">
        <v>1</v>
      </c>
      <c r="BT81" s="470">
        <v>1</v>
      </c>
      <c r="BU81" s="470">
        <v>1</v>
      </c>
      <c r="BV81" s="470">
        <v>1</v>
      </c>
      <c r="BW81" s="353">
        <v>0</v>
      </c>
      <c r="BX81" s="353">
        <v>0</v>
      </c>
      <c r="BY81" s="353">
        <v>0</v>
      </c>
      <c r="BZ81" s="353">
        <v>0</v>
      </c>
      <c r="CA81" s="353">
        <v>0</v>
      </c>
      <c r="CB81" s="471">
        <v>0</v>
      </c>
      <c r="CC81" s="464">
        <v>0</v>
      </c>
      <c r="CD81" s="464">
        <v>0</v>
      </c>
      <c r="CE81" s="464">
        <v>0</v>
      </c>
      <c r="CF81" s="464">
        <v>0</v>
      </c>
      <c r="CG81" s="464">
        <v>0</v>
      </c>
      <c r="CH81" s="464">
        <v>0</v>
      </c>
      <c r="CI81" s="464">
        <v>0</v>
      </c>
      <c r="CJ81" s="464">
        <v>0</v>
      </c>
      <c r="CK81" s="464">
        <v>0</v>
      </c>
      <c r="CL81" s="464">
        <v>0</v>
      </c>
      <c r="CM81" s="464">
        <v>0</v>
      </c>
      <c r="CN81" s="464">
        <v>0</v>
      </c>
      <c r="CO81" s="464">
        <v>0</v>
      </c>
      <c r="CP81" s="464">
        <v>0</v>
      </c>
      <c r="CQ81" s="464">
        <v>0</v>
      </c>
      <c r="CR81" s="464">
        <v>0</v>
      </c>
      <c r="CS81" s="464">
        <v>0</v>
      </c>
      <c r="CT81" s="464">
        <v>0</v>
      </c>
      <c r="CU81" s="464">
        <v>0</v>
      </c>
      <c r="CV81" s="465">
        <v>0</v>
      </c>
      <c r="CW81" s="306">
        <f t="shared" si="2"/>
        <v>10</v>
      </c>
      <c r="CX81" s="306">
        <v>1</v>
      </c>
      <c r="CY81" s="306">
        <v>0</v>
      </c>
      <c r="CZ81" s="306">
        <v>0</v>
      </c>
      <c r="DA81" s="306">
        <v>1</v>
      </c>
      <c r="DB81" s="499"/>
      <c r="DC81" s="306"/>
      <c r="DD81" s="306"/>
      <c r="DE81" s="303" t="s">
        <v>1150</v>
      </c>
      <c r="DF81" s="306" t="s">
        <v>7551</v>
      </c>
      <c r="DJ81">
        <v>1</v>
      </c>
      <c r="DK81" t="s">
        <v>625</v>
      </c>
    </row>
    <row r="82" spans="1:115" ht="15.75" customHeight="1" x14ac:dyDescent="0.45">
      <c r="A82" s="457" t="s">
        <v>15</v>
      </c>
      <c r="B82" s="371" t="s">
        <v>675</v>
      </c>
      <c r="C82" s="458" t="s">
        <v>7554</v>
      </c>
      <c r="D82" s="457"/>
      <c r="E82" s="371" t="s">
        <v>91</v>
      </c>
      <c r="F82" s="371"/>
      <c r="G82" s="371" t="s">
        <v>454</v>
      </c>
      <c r="H82" s="371" t="s">
        <v>56</v>
      </c>
      <c r="I82" s="371" t="s">
        <v>173</v>
      </c>
      <c r="J82" s="371" t="s">
        <v>471</v>
      </c>
      <c r="K82" s="306" t="s">
        <v>228</v>
      </c>
      <c r="L82" s="371" t="s">
        <v>268</v>
      </c>
      <c r="M82" s="371"/>
      <c r="N82" s="371" t="s">
        <v>300</v>
      </c>
      <c r="O82" s="371"/>
      <c r="P82" s="512" t="s">
        <v>768</v>
      </c>
      <c r="Q82" s="348">
        <v>0</v>
      </c>
      <c r="R82" s="348">
        <v>0</v>
      </c>
      <c r="S82" s="348">
        <v>0</v>
      </c>
      <c r="T82" s="348">
        <v>0</v>
      </c>
      <c r="U82" s="348">
        <v>0</v>
      </c>
      <c r="V82" s="348">
        <v>0</v>
      </c>
      <c r="W82" s="348">
        <v>0</v>
      </c>
      <c r="X82" s="348">
        <v>0</v>
      </c>
      <c r="Y82" s="348"/>
      <c r="Z82" s="460">
        <v>0</v>
      </c>
      <c r="AA82" s="461">
        <v>0</v>
      </c>
      <c r="AB82" s="461">
        <v>0</v>
      </c>
      <c r="AC82" s="461">
        <v>0</v>
      </c>
      <c r="AD82" s="461">
        <v>0</v>
      </c>
      <c r="AE82" s="461">
        <v>0</v>
      </c>
      <c r="AF82" s="461">
        <v>0</v>
      </c>
      <c r="AG82" s="461">
        <v>0</v>
      </c>
      <c r="AH82" s="461">
        <v>0</v>
      </c>
      <c r="AI82" s="461">
        <v>0</v>
      </c>
      <c r="AJ82" s="461">
        <v>0</v>
      </c>
      <c r="AK82" s="461">
        <v>0</v>
      </c>
      <c r="AL82" s="461">
        <v>0</v>
      </c>
      <c r="AM82" s="461">
        <v>0</v>
      </c>
      <c r="AN82" s="462">
        <v>0</v>
      </c>
      <c r="AO82" s="462">
        <v>0</v>
      </c>
      <c r="AP82" s="462">
        <v>0</v>
      </c>
      <c r="AQ82" s="344">
        <v>1</v>
      </c>
      <c r="AR82" s="462">
        <v>0</v>
      </c>
      <c r="AS82" s="462">
        <v>0</v>
      </c>
      <c r="AT82" s="462">
        <v>0</v>
      </c>
      <c r="AU82" s="462">
        <v>0</v>
      </c>
      <c r="AV82" s="462">
        <v>0</v>
      </c>
      <c r="AW82" s="462">
        <v>0</v>
      </c>
      <c r="AX82" s="462">
        <v>0</v>
      </c>
      <c r="AY82" s="462">
        <v>0</v>
      </c>
      <c r="AZ82" s="462">
        <v>0</v>
      </c>
      <c r="BA82" s="462">
        <v>0</v>
      </c>
      <c r="BB82" s="462">
        <v>0</v>
      </c>
      <c r="BC82" s="462">
        <v>0</v>
      </c>
      <c r="BD82" s="351">
        <v>0</v>
      </c>
      <c r="BE82" s="467">
        <v>1</v>
      </c>
      <c r="BF82" s="467">
        <v>1</v>
      </c>
      <c r="BG82" s="351">
        <v>0</v>
      </c>
      <c r="BH82" s="351">
        <v>0</v>
      </c>
      <c r="BI82" s="351">
        <v>0</v>
      </c>
      <c r="BJ82" s="351">
        <v>0</v>
      </c>
      <c r="BK82" s="351">
        <v>0</v>
      </c>
      <c r="BL82" s="351">
        <v>0</v>
      </c>
      <c r="BM82" s="351">
        <v>0</v>
      </c>
      <c r="BN82" s="351">
        <v>0</v>
      </c>
      <c r="BO82" s="351">
        <v>0</v>
      </c>
      <c r="BP82" s="463">
        <v>0</v>
      </c>
      <c r="BQ82" s="463">
        <v>0</v>
      </c>
      <c r="BR82" s="353">
        <v>0</v>
      </c>
      <c r="BS82" s="353">
        <v>0</v>
      </c>
      <c r="BT82" s="353">
        <v>0</v>
      </c>
      <c r="BU82" s="353">
        <v>0</v>
      </c>
      <c r="BV82" s="353">
        <v>0</v>
      </c>
      <c r="BW82" s="353">
        <v>0</v>
      </c>
      <c r="BX82" s="353">
        <v>0</v>
      </c>
      <c r="BY82" s="353">
        <v>0</v>
      </c>
      <c r="BZ82" s="353">
        <v>0</v>
      </c>
      <c r="CA82" s="353">
        <v>0</v>
      </c>
      <c r="CB82" s="471">
        <v>0</v>
      </c>
      <c r="CC82" s="464">
        <v>0</v>
      </c>
      <c r="CD82" s="464">
        <v>0</v>
      </c>
      <c r="CE82" s="464">
        <v>0</v>
      </c>
      <c r="CF82" s="464">
        <v>0</v>
      </c>
      <c r="CG82" s="464">
        <v>0</v>
      </c>
      <c r="CH82" s="464">
        <v>0</v>
      </c>
      <c r="CI82" s="464">
        <v>0</v>
      </c>
      <c r="CJ82" s="464">
        <v>0</v>
      </c>
      <c r="CK82" s="464">
        <v>0</v>
      </c>
      <c r="CL82" s="464">
        <v>0</v>
      </c>
      <c r="CM82" s="464">
        <v>0</v>
      </c>
      <c r="CN82" s="464">
        <v>0</v>
      </c>
      <c r="CO82" s="464">
        <v>0</v>
      </c>
      <c r="CP82" s="464">
        <v>0</v>
      </c>
      <c r="CQ82" s="464">
        <v>0</v>
      </c>
      <c r="CR82" s="464">
        <v>0</v>
      </c>
      <c r="CS82" s="464">
        <v>0</v>
      </c>
      <c r="CT82" s="464">
        <v>0</v>
      </c>
      <c r="CU82" s="464">
        <v>0</v>
      </c>
      <c r="CV82" s="465">
        <v>0</v>
      </c>
      <c r="CW82" s="306">
        <f t="shared" si="2"/>
        <v>3</v>
      </c>
      <c r="CX82" s="306">
        <v>1</v>
      </c>
      <c r="CY82" s="306">
        <v>0</v>
      </c>
      <c r="CZ82" s="306">
        <v>0</v>
      </c>
      <c r="DA82" s="306">
        <v>0</v>
      </c>
      <c r="DB82" s="499"/>
      <c r="DC82" s="306"/>
      <c r="DD82" s="306"/>
      <c r="DE82" s="303"/>
      <c r="DF82" s="306"/>
    </row>
    <row r="83" spans="1:115" ht="15.75" customHeight="1" x14ac:dyDescent="0.45">
      <c r="A83" s="424" t="s">
        <v>15</v>
      </c>
      <c r="B83" s="425" t="s">
        <v>7564</v>
      </c>
      <c r="C83" s="426" t="s">
        <v>7565</v>
      </c>
      <c r="D83" s="424"/>
      <c r="E83" s="424" t="s">
        <v>91</v>
      </c>
      <c r="F83" s="424" t="s">
        <v>95</v>
      </c>
      <c r="G83" s="424" t="s">
        <v>454</v>
      </c>
      <c r="H83" s="424" t="s">
        <v>56</v>
      </c>
      <c r="I83" s="424" t="s">
        <v>173</v>
      </c>
      <c r="J83" s="424" t="s">
        <v>471</v>
      </c>
      <c r="K83" s="424" t="s">
        <v>228</v>
      </c>
      <c r="L83" s="424" t="s">
        <v>268</v>
      </c>
      <c r="M83" s="424"/>
      <c r="N83" s="424" t="s">
        <v>300</v>
      </c>
      <c r="O83" s="427" t="s">
        <v>7566</v>
      </c>
      <c r="P83" s="328" t="s">
        <v>7567</v>
      </c>
      <c r="Q83" s="429">
        <v>0</v>
      </c>
      <c r="R83" s="429">
        <v>0</v>
      </c>
      <c r="S83" s="429">
        <v>0</v>
      </c>
      <c r="T83" s="429">
        <v>0</v>
      </c>
      <c r="U83" s="429">
        <v>0</v>
      </c>
      <c r="V83" s="429">
        <v>0</v>
      </c>
      <c r="W83" s="429">
        <v>0</v>
      </c>
      <c r="X83" s="429">
        <v>0</v>
      </c>
      <c r="Y83" s="429"/>
      <c r="Z83" s="429">
        <v>0</v>
      </c>
      <c r="AA83" s="429">
        <v>0</v>
      </c>
      <c r="AB83" s="429">
        <v>0</v>
      </c>
      <c r="AC83" s="429">
        <v>0</v>
      </c>
      <c r="AD83" s="429">
        <v>0</v>
      </c>
      <c r="AE83" s="429">
        <v>0</v>
      </c>
      <c r="AF83" s="429">
        <v>0</v>
      </c>
      <c r="AG83" s="429">
        <v>0</v>
      </c>
      <c r="AH83" s="429">
        <v>0</v>
      </c>
      <c r="AI83" s="429">
        <v>0</v>
      </c>
      <c r="AJ83" s="429">
        <v>0</v>
      </c>
      <c r="AK83" s="429">
        <v>0</v>
      </c>
      <c r="AL83" s="429">
        <v>0</v>
      </c>
      <c r="AM83" s="429">
        <v>0</v>
      </c>
      <c r="AN83" s="424">
        <v>1</v>
      </c>
      <c r="AO83" s="429">
        <v>0</v>
      </c>
      <c r="AP83" s="424">
        <v>1</v>
      </c>
      <c r="AQ83" s="424">
        <v>1</v>
      </c>
      <c r="AR83" s="429">
        <v>0</v>
      </c>
      <c r="AS83" s="429">
        <v>0</v>
      </c>
      <c r="AT83" s="424">
        <v>1</v>
      </c>
      <c r="AU83" s="429">
        <v>0</v>
      </c>
      <c r="AV83" s="424">
        <v>1</v>
      </c>
      <c r="AW83" s="429">
        <v>0</v>
      </c>
      <c r="AX83" s="424">
        <v>1</v>
      </c>
      <c r="AY83" s="424">
        <v>1</v>
      </c>
      <c r="AZ83" s="424">
        <v>1</v>
      </c>
      <c r="BA83" s="429">
        <v>0</v>
      </c>
      <c r="BB83" s="429">
        <v>0</v>
      </c>
      <c r="BC83" s="429">
        <v>0</v>
      </c>
      <c r="BD83" s="424">
        <v>1</v>
      </c>
      <c r="BE83" s="429">
        <v>0</v>
      </c>
      <c r="BF83" s="429">
        <v>0</v>
      </c>
      <c r="BG83" s="429">
        <v>0</v>
      </c>
      <c r="BH83" s="429">
        <v>0</v>
      </c>
      <c r="BI83" s="429">
        <v>0</v>
      </c>
      <c r="BJ83" s="429">
        <v>0</v>
      </c>
      <c r="BK83" s="429">
        <v>0</v>
      </c>
      <c r="BL83" s="429">
        <v>0</v>
      </c>
      <c r="BM83" s="429">
        <v>0</v>
      </c>
      <c r="BN83" s="429">
        <v>0</v>
      </c>
      <c r="BO83" s="429">
        <v>0</v>
      </c>
      <c r="BP83" s="424">
        <v>1</v>
      </c>
      <c r="BQ83" s="429">
        <v>0</v>
      </c>
      <c r="BR83" s="429">
        <v>0</v>
      </c>
      <c r="BS83" s="429">
        <v>0</v>
      </c>
      <c r="BT83" s="424">
        <v>1</v>
      </c>
      <c r="BU83" s="429">
        <v>0</v>
      </c>
      <c r="BV83" s="429">
        <v>0</v>
      </c>
      <c r="BW83" s="429">
        <v>0</v>
      </c>
      <c r="BX83" s="429">
        <v>0</v>
      </c>
      <c r="BY83" s="429">
        <v>0</v>
      </c>
      <c r="BZ83" s="429">
        <v>0</v>
      </c>
      <c r="CA83" s="429">
        <v>0</v>
      </c>
      <c r="CB83" s="430">
        <v>0</v>
      </c>
      <c r="CC83" s="429">
        <v>0</v>
      </c>
      <c r="CD83" s="429">
        <v>0</v>
      </c>
      <c r="CE83" s="429">
        <v>0</v>
      </c>
      <c r="CF83" s="429">
        <v>0</v>
      </c>
      <c r="CG83" s="429">
        <v>0</v>
      </c>
      <c r="CH83" s="429">
        <v>0</v>
      </c>
      <c r="CI83" s="429">
        <v>0</v>
      </c>
      <c r="CJ83" s="429">
        <v>0</v>
      </c>
      <c r="CK83" s="429">
        <v>0</v>
      </c>
      <c r="CL83" s="429">
        <v>0</v>
      </c>
      <c r="CM83" s="429">
        <v>0</v>
      </c>
      <c r="CN83" s="429">
        <v>0</v>
      </c>
      <c r="CO83" s="429">
        <v>0</v>
      </c>
      <c r="CP83" s="429">
        <v>0</v>
      </c>
      <c r="CQ83" s="429">
        <v>0</v>
      </c>
      <c r="CR83" s="429">
        <v>0</v>
      </c>
      <c r="CS83" s="429">
        <v>0</v>
      </c>
      <c r="CT83" s="429">
        <v>0</v>
      </c>
      <c r="CU83" s="429">
        <v>0</v>
      </c>
      <c r="CV83" s="432">
        <v>0</v>
      </c>
      <c r="CW83" s="328">
        <f t="shared" si="2"/>
        <v>11</v>
      </c>
      <c r="CX83" s="328">
        <v>1</v>
      </c>
      <c r="CY83" s="328">
        <v>0</v>
      </c>
      <c r="CZ83" s="328">
        <v>0</v>
      </c>
      <c r="DA83" s="328">
        <v>1</v>
      </c>
      <c r="DB83" s="433"/>
      <c r="DC83" s="328"/>
      <c r="DD83" s="328"/>
      <c r="DE83" s="328"/>
      <c r="DF83" s="328"/>
      <c r="DG83" s="328"/>
      <c r="DH83" s="328"/>
      <c r="DI83" s="328"/>
      <c r="DJ83" s="328"/>
      <c r="DK83" s="328"/>
    </row>
    <row r="84" spans="1:115" ht="15.75" customHeight="1" x14ac:dyDescent="0.45">
      <c r="A84" s="424" t="s">
        <v>15</v>
      </c>
      <c r="B84" s="425" t="s">
        <v>7564</v>
      </c>
      <c r="C84" s="426" t="s">
        <v>7936</v>
      </c>
      <c r="D84" s="424"/>
      <c r="E84" s="424" t="s">
        <v>91</v>
      </c>
      <c r="F84" s="424" t="s">
        <v>95</v>
      </c>
      <c r="G84" s="424" t="s">
        <v>454</v>
      </c>
      <c r="H84" s="424" t="s">
        <v>56</v>
      </c>
      <c r="I84" s="424" t="s">
        <v>173</v>
      </c>
      <c r="J84" s="424" t="s">
        <v>471</v>
      </c>
      <c r="K84" s="328"/>
      <c r="L84" s="424" t="s">
        <v>268</v>
      </c>
      <c r="M84" s="424"/>
      <c r="N84" s="424" t="s">
        <v>300</v>
      </c>
      <c r="O84" s="427" t="s">
        <v>7937</v>
      </c>
      <c r="P84" s="428" t="s">
        <v>7938</v>
      </c>
      <c r="Q84" s="429">
        <v>0</v>
      </c>
      <c r="R84" s="429">
        <v>0</v>
      </c>
      <c r="S84" s="429">
        <v>0</v>
      </c>
      <c r="T84" s="429">
        <v>0</v>
      </c>
      <c r="U84" s="429">
        <v>0</v>
      </c>
      <c r="V84" s="429">
        <v>0</v>
      </c>
      <c r="W84" s="429">
        <v>0</v>
      </c>
      <c r="X84" s="429">
        <v>0</v>
      </c>
      <c r="Y84" s="429"/>
      <c r="Z84" s="429">
        <v>0</v>
      </c>
      <c r="AA84" s="429">
        <v>0</v>
      </c>
      <c r="AB84" s="429">
        <v>0</v>
      </c>
      <c r="AC84" s="429">
        <v>0</v>
      </c>
      <c r="AD84" s="429">
        <v>0</v>
      </c>
      <c r="AE84" s="429">
        <v>0</v>
      </c>
      <c r="AF84" s="429">
        <v>0</v>
      </c>
      <c r="AG84" s="429">
        <v>0</v>
      </c>
      <c r="AH84" s="429">
        <v>0</v>
      </c>
      <c r="AI84" s="429">
        <v>0</v>
      </c>
      <c r="AJ84" s="429">
        <v>0</v>
      </c>
      <c r="AK84" s="429">
        <v>0</v>
      </c>
      <c r="AL84" s="429">
        <v>0</v>
      </c>
      <c r="AM84" s="429">
        <v>0</v>
      </c>
      <c r="AN84" s="424">
        <v>1</v>
      </c>
      <c r="AO84" s="429">
        <v>0</v>
      </c>
      <c r="AP84" s="424">
        <v>1</v>
      </c>
      <c r="AQ84" s="424">
        <v>1</v>
      </c>
      <c r="AR84" s="424">
        <v>1</v>
      </c>
      <c r="AS84" s="429">
        <v>0</v>
      </c>
      <c r="AT84" s="429">
        <v>0</v>
      </c>
      <c r="AU84" s="429">
        <v>0</v>
      </c>
      <c r="AV84" s="424">
        <v>1</v>
      </c>
      <c r="AW84" s="429">
        <v>0</v>
      </c>
      <c r="AX84" s="424">
        <v>1</v>
      </c>
      <c r="AY84" s="424">
        <v>1</v>
      </c>
      <c r="AZ84" s="429">
        <v>0</v>
      </c>
      <c r="BA84" s="429">
        <v>0</v>
      </c>
      <c r="BB84" s="424">
        <v>1</v>
      </c>
      <c r="BC84" s="424">
        <v>1</v>
      </c>
      <c r="BD84" s="424">
        <v>1</v>
      </c>
      <c r="BE84" s="429">
        <v>0</v>
      </c>
      <c r="BF84" s="429">
        <v>0</v>
      </c>
      <c r="BG84" s="429">
        <v>0</v>
      </c>
      <c r="BH84" s="429">
        <v>0</v>
      </c>
      <c r="BI84" s="429">
        <v>0</v>
      </c>
      <c r="BJ84" s="429">
        <v>0</v>
      </c>
      <c r="BK84" s="429">
        <v>0</v>
      </c>
      <c r="BL84" s="429">
        <v>0</v>
      </c>
      <c r="BM84" s="429">
        <v>0</v>
      </c>
      <c r="BN84" s="429">
        <v>0</v>
      </c>
      <c r="BO84" s="429">
        <v>0</v>
      </c>
      <c r="BP84" s="424">
        <v>1</v>
      </c>
      <c r="BQ84" s="429">
        <v>0</v>
      </c>
      <c r="BR84" s="424">
        <v>1</v>
      </c>
      <c r="BS84" s="424">
        <v>1</v>
      </c>
      <c r="BT84" s="424">
        <v>1</v>
      </c>
      <c r="BU84" s="424">
        <v>1</v>
      </c>
      <c r="BV84" s="424">
        <v>1</v>
      </c>
      <c r="BW84" s="424">
        <v>1</v>
      </c>
      <c r="BX84" s="424">
        <v>1</v>
      </c>
      <c r="BY84" s="424">
        <v>1</v>
      </c>
      <c r="BZ84" s="424">
        <v>1</v>
      </c>
      <c r="CA84" s="424">
        <v>1</v>
      </c>
      <c r="CB84" s="430">
        <v>0</v>
      </c>
      <c r="CC84" s="429">
        <v>0</v>
      </c>
      <c r="CD84" s="429">
        <v>0</v>
      </c>
      <c r="CE84" s="429">
        <v>0</v>
      </c>
      <c r="CF84" s="429">
        <v>0</v>
      </c>
      <c r="CG84" s="429">
        <v>0</v>
      </c>
      <c r="CH84" s="429">
        <v>0</v>
      </c>
      <c r="CI84" s="429">
        <v>0</v>
      </c>
      <c r="CJ84" s="429">
        <v>0</v>
      </c>
      <c r="CK84" s="429">
        <v>0</v>
      </c>
      <c r="CL84" s="429">
        <v>0</v>
      </c>
      <c r="CM84" s="429">
        <v>0</v>
      </c>
      <c r="CN84" s="429">
        <v>0</v>
      </c>
      <c r="CO84" s="429">
        <v>0</v>
      </c>
      <c r="CP84" s="429">
        <v>0</v>
      </c>
      <c r="CQ84" s="429">
        <v>0</v>
      </c>
      <c r="CR84" s="429">
        <v>0</v>
      </c>
      <c r="CS84" s="429">
        <v>0</v>
      </c>
      <c r="CT84" s="429">
        <v>0</v>
      </c>
      <c r="CU84" s="429">
        <v>0</v>
      </c>
      <c r="CV84" s="432">
        <v>0</v>
      </c>
      <c r="CW84" s="328">
        <f t="shared" si="2"/>
        <v>21</v>
      </c>
      <c r="CX84" s="328">
        <v>1</v>
      </c>
      <c r="CY84" s="328">
        <v>0</v>
      </c>
      <c r="CZ84" s="328">
        <v>0</v>
      </c>
      <c r="DA84" s="328">
        <v>1</v>
      </c>
      <c r="DB84" s="433"/>
      <c r="DC84" s="328"/>
      <c r="DD84" s="328"/>
      <c r="DE84" s="328" t="s">
        <v>7940</v>
      </c>
      <c r="DF84" s="328"/>
      <c r="DG84" s="328"/>
      <c r="DH84" s="328"/>
      <c r="DI84" s="328"/>
      <c r="DJ84" s="328">
        <v>1</v>
      </c>
      <c r="DK84" s="328" t="s">
        <v>595</v>
      </c>
    </row>
    <row r="85" spans="1:115" ht="15.75" customHeight="1" x14ac:dyDescent="0.45">
      <c r="A85" s="371" t="s">
        <v>15</v>
      </c>
      <c r="B85" s="457" t="s">
        <v>720</v>
      </c>
      <c r="C85" s="458" t="s">
        <v>728</v>
      </c>
      <c r="D85" s="457"/>
      <c r="E85" s="371" t="s">
        <v>91</v>
      </c>
      <c r="F85" s="371" t="s">
        <v>95</v>
      </c>
      <c r="G85" s="371" t="s">
        <v>454</v>
      </c>
      <c r="H85" s="371" t="s">
        <v>41</v>
      </c>
      <c r="I85" s="371" t="s">
        <v>41</v>
      </c>
      <c r="J85" s="371" t="s">
        <v>41</v>
      </c>
      <c r="K85" s="371" t="s">
        <v>228</v>
      </c>
      <c r="L85" s="371" t="s">
        <v>41</v>
      </c>
      <c r="M85" s="371"/>
      <c r="N85" s="371" t="s">
        <v>299</v>
      </c>
      <c r="O85" s="496" t="s">
        <v>729</v>
      </c>
      <c r="P85" s="469" t="s">
        <v>730</v>
      </c>
      <c r="Q85" s="348">
        <v>0</v>
      </c>
      <c r="R85" s="348">
        <v>0</v>
      </c>
      <c r="S85" s="348">
        <v>0</v>
      </c>
      <c r="T85" s="348">
        <v>0</v>
      </c>
      <c r="U85" s="348">
        <v>0</v>
      </c>
      <c r="V85" s="348">
        <v>0</v>
      </c>
      <c r="W85" s="348">
        <v>0</v>
      </c>
      <c r="X85" s="348">
        <v>0</v>
      </c>
      <c r="Y85" s="348"/>
      <c r="Z85" s="460">
        <v>0</v>
      </c>
      <c r="AA85" s="461">
        <v>0</v>
      </c>
      <c r="AB85" s="461">
        <v>0</v>
      </c>
      <c r="AC85" s="461">
        <v>0</v>
      </c>
      <c r="AD85" s="461">
        <v>0</v>
      </c>
      <c r="AE85" s="461">
        <v>0</v>
      </c>
      <c r="AF85" s="461">
        <v>0</v>
      </c>
      <c r="AG85" s="461">
        <v>0</v>
      </c>
      <c r="AH85" s="461">
        <v>0</v>
      </c>
      <c r="AI85" s="461">
        <v>0</v>
      </c>
      <c r="AJ85" s="461">
        <v>0</v>
      </c>
      <c r="AK85" s="461">
        <v>0</v>
      </c>
      <c r="AL85" s="461">
        <v>0</v>
      </c>
      <c r="AM85" s="461">
        <v>0</v>
      </c>
      <c r="AN85" s="462">
        <v>0</v>
      </c>
      <c r="AO85" s="462">
        <v>0</v>
      </c>
      <c r="AP85" s="462">
        <v>0</v>
      </c>
      <c r="AQ85" s="344">
        <v>1</v>
      </c>
      <c r="AR85" s="462">
        <v>0</v>
      </c>
      <c r="AS85" s="462">
        <v>0</v>
      </c>
      <c r="AT85" s="462">
        <v>0</v>
      </c>
      <c r="AU85" s="462">
        <v>0</v>
      </c>
      <c r="AV85" s="462">
        <v>0</v>
      </c>
      <c r="AW85" s="462">
        <v>0</v>
      </c>
      <c r="AX85" s="462">
        <v>0</v>
      </c>
      <c r="AY85" s="462">
        <v>0</v>
      </c>
      <c r="AZ85" s="462">
        <v>0</v>
      </c>
      <c r="BA85" s="462">
        <v>0</v>
      </c>
      <c r="BB85" s="462">
        <v>0</v>
      </c>
      <c r="BC85" s="462">
        <v>0</v>
      </c>
      <c r="BD85" s="351">
        <v>0</v>
      </c>
      <c r="BE85" s="351">
        <v>0</v>
      </c>
      <c r="BF85" s="351">
        <v>0</v>
      </c>
      <c r="BG85" s="351">
        <v>0</v>
      </c>
      <c r="BH85" s="351">
        <v>0</v>
      </c>
      <c r="BI85" s="351">
        <v>0</v>
      </c>
      <c r="BJ85" s="351">
        <v>0</v>
      </c>
      <c r="BK85" s="351">
        <v>0</v>
      </c>
      <c r="BL85" s="351">
        <v>0</v>
      </c>
      <c r="BM85" s="351">
        <v>0</v>
      </c>
      <c r="BN85" s="351">
        <v>0</v>
      </c>
      <c r="BO85" s="351">
        <v>0</v>
      </c>
      <c r="BP85" s="463">
        <v>0</v>
      </c>
      <c r="BQ85" s="463">
        <v>0</v>
      </c>
      <c r="BR85" s="353">
        <v>0</v>
      </c>
      <c r="BS85" s="353">
        <v>0</v>
      </c>
      <c r="BT85" s="353">
        <v>0</v>
      </c>
      <c r="BU85" s="353">
        <v>0</v>
      </c>
      <c r="BV85" s="353">
        <v>0</v>
      </c>
      <c r="BW85" s="353">
        <v>0</v>
      </c>
      <c r="BX85" s="353">
        <v>0</v>
      </c>
      <c r="BY85" s="353">
        <v>0</v>
      </c>
      <c r="BZ85" s="353">
        <v>0</v>
      </c>
      <c r="CA85" s="353">
        <v>0</v>
      </c>
      <c r="CB85" s="471">
        <v>0</v>
      </c>
      <c r="CC85" s="464">
        <v>0</v>
      </c>
      <c r="CD85" s="464">
        <v>0</v>
      </c>
      <c r="CE85" s="464">
        <v>0</v>
      </c>
      <c r="CF85" s="464">
        <v>0</v>
      </c>
      <c r="CG85" s="464">
        <v>0</v>
      </c>
      <c r="CH85" s="464">
        <v>0</v>
      </c>
      <c r="CI85" s="464">
        <v>0</v>
      </c>
      <c r="CJ85" s="464">
        <v>0</v>
      </c>
      <c r="CK85" s="464">
        <v>0</v>
      </c>
      <c r="CL85" s="464">
        <v>0</v>
      </c>
      <c r="CM85" s="464">
        <v>0</v>
      </c>
      <c r="CN85" s="464">
        <v>0</v>
      </c>
      <c r="CO85" s="464">
        <v>0</v>
      </c>
      <c r="CP85" s="464">
        <v>0</v>
      </c>
      <c r="CQ85" s="464">
        <v>0</v>
      </c>
      <c r="CR85" s="464">
        <v>0</v>
      </c>
      <c r="CS85" s="464">
        <v>0</v>
      </c>
      <c r="CT85" s="464">
        <v>0</v>
      </c>
      <c r="CU85" s="464">
        <v>0</v>
      </c>
      <c r="CV85" s="465">
        <v>0</v>
      </c>
      <c r="CW85" s="306">
        <f t="shared" si="2"/>
        <v>1</v>
      </c>
      <c r="CX85" s="306">
        <v>1</v>
      </c>
      <c r="CY85" s="306">
        <v>0</v>
      </c>
      <c r="CZ85" s="306">
        <v>0</v>
      </c>
      <c r="DA85" s="306">
        <v>0</v>
      </c>
      <c r="DB85" s="499"/>
      <c r="DC85" s="306"/>
      <c r="DD85" s="306"/>
      <c r="DE85" s="303"/>
      <c r="DF85" s="306"/>
    </row>
    <row r="86" spans="1:115" ht="15.75" customHeight="1" x14ac:dyDescent="0.45">
      <c r="A86" s="371" t="s">
        <v>15</v>
      </c>
      <c r="B86" s="457" t="s">
        <v>720</v>
      </c>
      <c r="C86" s="458" t="s">
        <v>735</v>
      </c>
      <c r="D86" s="457"/>
      <c r="E86" s="371" t="s">
        <v>122</v>
      </c>
      <c r="F86" s="371"/>
      <c r="G86" s="371" t="s">
        <v>454</v>
      </c>
      <c r="H86" s="371" t="s">
        <v>13</v>
      </c>
      <c r="I86" s="371" t="s">
        <v>221</v>
      </c>
      <c r="J86" s="371" t="s">
        <v>269</v>
      </c>
      <c r="K86" s="306" t="s">
        <v>228</v>
      </c>
      <c r="L86" s="371" t="s">
        <v>41</v>
      </c>
      <c r="M86" s="371"/>
      <c r="N86" s="371" t="s">
        <v>299</v>
      </c>
      <c r="O86" s="483" t="s">
        <v>736</v>
      </c>
      <c r="P86" s="459" t="s">
        <v>737</v>
      </c>
      <c r="Q86" s="348">
        <v>0</v>
      </c>
      <c r="R86" s="348">
        <v>0</v>
      </c>
      <c r="S86" s="348">
        <v>0</v>
      </c>
      <c r="T86" s="348">
        <v>0</v>
      </c>
      <c r="U86" s="348">
        <v>0</v>
      </c>
      <c r="V86" s="348">
        <v>0</v>
      </c>
      <c r="W86" s="348">
        <v>0</v>
      </c>
      <c r="X86" s="348">
        <v>0</v>
      </c>
      <c r="Y86" s="348"/>
      <c r="Z86" s="460">
        <v>0</v>
      </c>
      <c r="AA86" s="461">
        <v>0</v>
      </c>
      <c r="AB86" s="461">
        <v>0</v>
      </c>
      <c r="AC86" s="461">
        <v>0</v>
      </c>
      <c r="AD86" s="461">
        <v>0</v>
      </c>
      <c r="AE86" s="461">
        <v>0</v>
      </c>
      <c r="AF86" s="461">
        <v>0</v>
      </c>
      <c r="AG86" s="461">
        <v>0</v>
      </c>
      <c r="AH86" s="461">
        <v>0</v>
      </c>
      <c r="AI86" s="461">
        <v>0</v>
      </c>
      <c r="AJ86" s="461">
        <v>0</v>
      </c>
      <c r="AK86" s="461">
        <v>0</v>
      </c>
      <c r="AL86" s="461">
        <v>0</v>
      </c>
      <c r="AM86" s="461">
        <v>0</v>
      </c>
      <c r="AN86" s="462">
        <v>0</v>
      </c>
      <c r="AO86" s="462">
        <v>0</v>
      </c>
      <c r="AP86" s="462">
        <v>0</v>
      </c>
      <c r="AQ86" s="344">
        <v>1</v>
      </c>
      <c r="AR86" s="462">
        <v>0</v>
      </c>
      <c r="AS86" s="462">
        <v>0</v>
      </c>
      <c r="AT86" s="462">
        <v>0</v>
      </c>
      <c r="AU86" s="462">
        <v>0</v>
      </c>
      <c r="AV86" s="462">
        <v>0</v>
      </c>
      <c r="AW86" s="462">
        <v>0</v>
      </c>
      <c r="AX86" s="462">
        <v>0</v>
      </c>
      <c r="AY86" s="462">
        <v>0</v>
      </c>
      <c r="AZ86" s="462">
        <v>0</v>
      </c>
      <c r="BA86" s="462">
        <v>0</v>
      </c>
      <c r="BB86" s="462">
        <v>0</v>
      </c>
      <c r="BC86" s="462">
        <v>0</v>
      </c>
      <c r="BD86" s="351">
        <v>0</v>
      </c>
      <c r="BE86" s="351">
        <v>0</v>
      </c>
      <c r="BF86" s="351">
        <v>0</v>
      </c>
      <c r="BG86" s="351">
        <v>0</v>
      </c>
      <c r="BH86" s="351">
        <v>0</v>
      </c>
      <c r="BI86" s="351">
        <v>0</v>
      </c>
      <c r="BJ86" s="351">
        <v>0</v>
      </c>
      <c r="BK86" s="351">
        <v>0</v>
      </c>
      <c r="BL86" s="351">
        <v>0</v>
      </c>
      <c r="BM86" s="351">
        <v>0</v>
      </c>
      <c r="BN86" s="351">
        <v>0</v>
      </c>
      <c r="BO86" s="351">
        <v>0</v>
      </c>
      <c r="BP86" s="463">
        <v>0</v>
      </c>
      <c r="BQ86" s="463">
        <v>0</v>
      </c>
      <c r="BR86" s="353">
        <v>0</v>
      </c>
      <c r="BS86" s="353">
        <v>0</v>
      </c>
      <c r="BT86" s="353">
        <v>0</v>
      </c>
      <c r="BU86" s="353">
        <v>0</v>
      </c>
      <c r="BV86" s="353">
        <v>0</v>
      </c>
      <c r="BW86" s="353">
        <v>0</v>
      </c>
      <c r="BX86" s="353">
        <v>0</v>
      </c>
      <c r="BY86" s="353">
        <v>0</v>
      </c>
      <c r="BZ86" s="353">
        <v>0</v>
      </c>
      <c r="CA86" s="353">
        <v>0</v>
      </c>
      <c r="CB86" s="471">
        <v>0</v>
      </c>
      <c r="CC86" s="464">
        <v>0</v>
      </c>
      <c r="CD86" s="464">
        <v>0</v>
      </c>
      <c r="CE86" s="464">
        <v>0</v>
      </c>
      <c r="CF86" s="464">
        <v>0</v>
      </c>
      <c r="CG86" s="464">
        <v>0</v>
      </c>
      <c r="CH86" s="464">
        <v>0</v>
      </c>
      <c r="CI86" s="464">
        <v>0</v>
      </c>
      <c r="CJ86" s="464">
        <v>0</v>
      </c>
      <c r="CK86" s="464">
        <v>0</v>
      </c>
      <c r="CL86" s="464">
        <v>0</v>
      </c>
      <c r="CM86" s="464">
        <v>0</v>
      </c>
      <c r="CN86" s="464">
        <v>0</v>
      </c>
      <c r="CO86" s="464">
        <v>0</v>
      </c>
      <c r="CP86" s="464">
        <v>0</v>
      </c>
      <c r="CQ86" s="464">
        <v>0</v>
      </c>
      <c r="CR86" s="464">
        <v>0</v>
      </c>
      <c r="CS86" s="464">
        <v>0</v>
      </c>
      <c r="CT86" s="464">
        <v>0</v>
      </c>
      <c r="CU86" s="464">
        <v>0</v>
      </c>
      <c r="CV86" s="465">
        <v>0</v>
      </c>
      <c r="CW86" s="306">
        <f t="shared" si="2"/>
        <v>1</v>
      </c>
      <c r="CX86" s="306">
        <v>1</v>
      </c>
      <c r="CY86" s="306">
        <v>0</v>
      </c>
      <c r="CZ86" s="306">
        <v>0</v>
      </c>
      <c r="DA86" s="306">
        <v>0</v>
      </c>
      <c r="DB86" s="499"/>
      <c r="DC86" s="306"/>
      <c r="DD86" s="306"/>
      <c r="DE86" s="303"/>
      <c r="DF86" s="306"/>
    </row>
    <row r="87" spans="1:115" ht="15.75" customHeight="1" x14ac:dyDescent="0.45">
      <c r="A87" s="371" t="s">
        <v>15</v>
      </c>
      <c r="B87" s="457" t="s">
        <v>757</v>
      </c>
      <c r="C87" s="458" t="s">
        <v>758</v>
      </c>
      <c r="D87" s="371"/>
      <c r="E87" s="371" t="s">
        <v>91</v>
      </c>
      <c r="F87" s="371" t="s">
        <v>95</v>
      </c>
      <c r="G87" s="371" t="s">
        <v>454</v>
      </c>
      <c r="H87" s="371" t="s">
        <v>56</v>
      </c>
      <c r="I87" s="371" t="s">
        <v>173</v>
      </c>
      <c r="J87" s="371" t="s">
        <v>471</v>
      </c>
      <c r="K87" s="306" t="s">
        <v>228</v>
      </c>
      <c r="L87" s="371" t="s">
        <v>268</v>
      </c>
      <c r="M87" s="371"/>
      <c r="N87" s="371" t="s">
        <v>300</v>
      </c>
      <c r="O87" s="371" t="s">
        <v>759</v>
      </c>
      <c r="P87" s="459" t="s">
        <v>760</v>
      </c>
      <c r="Q87" s="348">
        <v>0</v>
      </c>
      <c r="R87" s="348">
        <v>0</v>
      </c>
      <c r="S87" s="348">
        <v>0</v>
      </c>
      <c r="T87" s="348">
        <v>0</v>
      </c>
      <c r="U87" s="348">
        <v>0</v>
      </c>
      <c r="V87" s="348">
        <v>0</v>
      </c>
      <c r="W87" s="348">
        <v>0</v>
      </c>
      <c r="X87" s="348">
        <v>0</v>
      </c>
      <c r="Y87" s="348"/>
      <c r="Z87" s="460">
        <v>0</v>
      </c>
      <c r="AA87" s="461">
        <v>0</v>
      </c>
      <c r="AB87" s="461">
        <v>0</v>
      </c>
      <c r="AC87" s="461">
        <v>0</v>
      </c>
      <c r="AD87" s="461">
        <v>0</v>
      </c>
      <c r="AE87" s="461">
        <v>0</v>
      </c>
      <c r="AF87" s="461">
        <v>0</v>
      </c>
      <c r="AG87" s="461">
        <v>0</v>
      </c>
      <c r="AH87" s="461">
        <v>0</v>
      </c>
      <c r="AI87" s="461">
        <v>0</v>
      </c>
      <c r="AJ87" s="461">
        <v>0</v>
      </c>
      <c r="AK87" s="461">
        <v>0</v>
      </c>
      <c r="AL87" s="461">
        <v>0</v>
      </c>
      <c r="AM87" s="461">
        <v>0</v>
      </c>
      <c r="AN87" s="462">
        <v>0</v>
      </c>
      <c r="AO87" s="462">
        <v>0</v>
      </c>
      <c r="AP87" s="462">
        <v>0</v>
      </c>
      <c r="AQ87" s="344">
        <v>1</v>
      </c>
      <c r="AR87" s="462">
        <v>0</v>
      </c>
      <c r="AS87" s="462">
        <v>0</v>
      </c>
      <c r="AT87" s="462">
        <v>0</v>
      </c>
      <c r="AU87" s="462">
        <v>0</v>
      </c>
      <c r="AV87" s="462">
        <v>0</v>
      </c>
      <c r="AW87" s="462">
        <v>0</v>
      </c>
      <c r="AX87" s="462">
        <v>0</v>
      </c>
      <c r="AY87" s="462">
        <v>0</v>
      </c>
      <c r="AZ87" s="462">
        <v>0</v>
      </c>
      <c r="BA87" s="462">
        <v>0</v>
      </c>
      <c r="BB87" s="462">
        <v>0</v>
      </c>
      <c r="BC87" s="462">
        <v>0</v>
      </c>
      <c r="BD87" s="467">
        <v>1</v>
      </c>
      <c r="BE87" s="351">
        <v>0</v>
      </c>
      <c r="BF87" s="351">
        <v>0</v>
      </c>
      <c r="BG87" s="351">
        <v>0</v>
      </c>
      <c r="BH87" s="351">
        <v>0</v>
      </c>
      <c r="BI87" s="351">
        <v>0</v>
      </c>
      <c r="BJ87" s="351">
        <v>0</v>
      </c>
      <c r="BK87" s="351">
        <v>0</v>
      </c>
      <c r="BL87" s="351">
        <v>0</v>
      </c>
      <c r="BM87" s="461">
        <v>1</v>
      </c>
      <c r="BN87" s="467">
        <v>1</v>
      </c>
      <c r="BO87" s="467">
        <v>1</v>
      </c>
      <c r="BP87" s="463">
        <v>0</v>
      </c>
      <c r="BQ87" s="463">
        <v>0</v>
      </c>
      <c r="BR87" s="353">
        <v>0</v>
      </c>
      <c r="BS87" s="353">
        <v>0</v>
      </c>
      <c r="BT87" s="353">
        <v>0</v>
      </c>
      <c r="BU87" s="353">
        <v>0</v>
      </c>
      <c r="BV87" s="353">
        <v>0</v>
      </c>
      <c r="BW87" s="353">
        <v>0</v>
      </c>
      <c r="BX87" s="353">
        <v>0</v>
      </c>
      <c r="BY87" s="353">
        <v>0</v>
      </c>
      <c r="BZ87" s="353">
        <v>0</v>
      </c>
      <c r="CA87" s="353">
        <v>0</v>
      </c>
      <c r="CB87" s="471">
        <v>0</v>
      </c>
      <c r="CC87" s="464">
        <v>0</v>
      </c>
      <c r="CD87" s="464">
        <v>0</v>
      </c>
      <c r="CE87" s="464">
        <v>0</v>
      </c>
      <c r="CF87" s="464">
        <v>0</v>
      </c>
      <c r="CG87" s="464">
        <v>0</v>
      </c>
      <c r="CH87" s="464">
        <v>0</v>
      </c>
      <c r="CI87" s="464">
        <v>0</v>
      </c>
      <c r="CJ87" s="464">
        <v>0</v>
      </c>
      <c r="CK87" s="464">
        <v>0</v>
      </c>
      <c r="CL87" s="464">
        <v>0</v>
      </c>
      <c r="CM87" s="464">
        <v>0</v>
      </c>
      <c r="CN87" s="464">
        <v>0</v>
      </c>
      <c r="CO87" s="464">
        <v>0</v>
      </c>
      <c r="CP87" s="464">
        <v>0</v>
      </c>
      <c r="CQ87" s="464">
        <v>0</v>
      </c>
      <c r="CR87" s="464">
        <v>0</v>
      </c>
      <c r="CS87" s="464">
        <v>0</v>
      </c>
      <c r="CT87" s="464">
        <v>0</v>
      </c>
      <c r="CU87" s="464">
        <v>0</v>
      </c>
      <c r="CV87" s="465">
        <v>0</v>
      </c>
      <c r="CW87" s="306">
        <f t="shared" si="2"/>
        <v>5</v>
      </c>
      <c r="CX87" s="306">
        <v>1</v>
      </c>
      <c r="CY87" s="306">
        <v>0</v>
      </c>
      <c r="CZ87" s="306">
        <v>0</v>
      </c>
      <c r="DA87" s="306">
        <v>0</v>
      </c>
      <c r="DB87" s="499"/>
      <c r="DC87" s="306"/>
      <c r="DD87" s="306"/>
      <c r="DE87" s="303" t="s">
        <v>762</v>
      </c>
      <c r="DF87" s="306" t="s">
        <v>763</v>
      </c>
      <c r="DJ87">
        <v>1</v>
      </c>
    </row>
    <row r="88" spans="1:115" ht="15.75" customHeight="1" x14ac:dyDescent="0.45">
      <c r="A88" s="371" t="s">
        <v>15</v>
      </c>
      <c r="B88" s="371" t="s">
        <v>757</v>
      </c>
      <c r="C88" s="458" t="s">
        <v>767</v>
      </c>
      <c r="D88" s="371"/>
      <c r="E88" s="371" t="s">
        <v>91</v>
      </c>
      <c r="F88" s="371" t="s">
        <v>95</v>
      </c>
      <c r="G88" s="371" t="s">
        <v>454</v>
      </c>
      <c r="H88" s="371" t="s">
        <v>56</v>
      </c>
      <c r="I88" s="371" t="s">
        <v>173</v>
      </c>
      <c r="J88" s="371" t="s">
        <v>471</v>
      </c>
      <c r="K88" s="306" t="s">
        <v>228</v>
      </c>
      <c r="L88" s="371" t="s">
        <v>289</v>
      </c>
      <c r="M88" s="371"/>
      <c r="N88" s="371" t="s">
        <v>300</v>
      </c>
      <c r="O88" s="371"/>
      <c r="P88" s="459" t="s">
        <v>768</v>
      </c>
      <c r="Q88" s="348">
        <v>0</v>
      </c>
      <c r="R88" s="348">
        <v>0</v>
      </c>
      <c r="S88" s="348">
        <v>0</v>
      </c>
      <c r="T88" s="348">
        <v>0</v>
      </c>
      <c r="U88" s="348">
        <v>0</v>
      </c>
      <c r="V88" s="348">
        <v>0</v>
      </c>
      <c r="W88" s="348">
        <v>0</v>
      </c>
      <c r="X88" s="348">
        <v>0</v>
      </c>
      <c r="Y88" s="348"/>
      <c r="Z88" s="460">
        <v>0</v>
      </c>
      <c r="AA88" s="461">
        <v>0</v>
      </c>
      <c r="AB88" s="461">
        <v>0</v>
      </c>
      <c r="AC88" s="461">
        <v>0</v>
      </c>
      <c r="AD88" s="461">
        <v>0</v>
      </c>
      <c r="AE88" s="461">
        <v>0</v>
      </c>
      <c r="AF88" s="461">
        <v>0</v>
      </c>
      <c r="AG88" s="461">
        <v>0</v>
      </c>
      <c r="AH88" s="461">
        <v>0</v>
      </c>
      <c r="AI88" s="461">
        <v>0</v>
      </c>
      <c r="AJ88" s="461">
        <v>0</v>
      </c>
      <c r="AK88" s="461">
        <v>0</v>
      </c>
      <c r="AL88" s="461">
        <v>0</v>
      </c>
      <c r="AM88" s="461">
        <v>0</v>
      </c>
      <c r="AN88" s="462">
        <v>0</v>
      </c>
      <c r="AO88" s="462">
        <v>0</v>
      </c>
      <c r="AP88" s="462">
        <v>0</v>
      </c>
      <c r="AQ88" s="344">
        <v>1</v>
      </c>
      <c r="AR88" s="462">
        <v>0</v>
      </c>
      <c r="AS88" s="462">
        <v>0</v>
      </c>
      <c r="AT88" s="462">
        <v>0</v>
      </c>
      <c r="AU88" s="462">
        <v>0</v>
      </c>
      <c r="AV88" s="462">
        <v>0</v>
      </c>
      <c r="AW88" s="462">
        <v>0</v>
      </c>
      <c r="AX88" s="462">
        <v>0</v>
      </c>
      <c r="AY88" s="462">
        <v>0</v>
      </c>
      <c r="AZ88" s="462">
        <v>0</v>
      </c>
      <c r="BA88" s="462">
        <v>0</v>
      </c>
      <c r="BB88" s="462">
        <v>0</v>
      </c>
      <c r="BC88" s="462">
        <v>0</v>
      </c>
      <c r="BD88" s="351">
        <v>0</v>
      </c>
      <c r="BE88" s="351">
        <v>0</v>
      </c>
      <c r="BF88" s="351">
        <v>0</v>
      </c>
      <c r="BG88" s="351">
        <v>0</v>
      </c>
      <c r="BH88" s="351">
        <v>0</v>
      </c>
      <c r="BI88" s="351">
        <v>0</v>
      </c>
      <c r="BJ88" s="351">
        <v>0</v>
      </c>
      <c r="BK88" s="351">
        <v>0</v>
      </c>
      <c r="BL88" s="351">
        <v>0</v>
      </c>
      <c r="BM88" s="351">
        <v>0</v>
      </c>
      <c r="BN88" s="351">
        <v>0</v>
      </c>
      <c r="BO88" s="351">
        <v>0</v>
      </c>
      <c r="BP88" s="463">
        <v>0</v>
      </c>
      <c r="BQ88" s="480">
        <v>1</v>
      </c>
      <c r="BR88" s="353">
        <v>0</v>
      </c>
      <c r="BS88" s="353">
        <v>0</v>
      </c>
      <c r="BT88" s="353">
        <v>0</v>
      </c>
      <c r="BU88" s="353">
        <v>0</v>
      </c>
      <c r="BV88" s="353">
        <v>0</v>
      </c>
      <c r="BW88" s="353">
        <v>0</v>
      </c>
      <c r="BX88" s="353">
        <v>0</v>
      </c>
      <c r="BY88" s="353">
        <v>0</v>
      </c>
      <c r="BZ88" s="353">
        <v>0</v>
      </c>
      <c r="CA88" s="353">
        <v>0</v>
      </c>
      <c r="CB88" s="471">
        <v>0</v>
      </c>
      <c r="CC88" s="464">
        <v>0</v>
      </c>
      <c r="CD88" s="464">
        <v>0</v>
      </c>
      <c r="CE88" s="464">
        <v>0</v>
      </c>
      <c r="CF88" s="464">
        <v>0</v>
      </c>
      <c r="CG88" s="464">
        <v>0</v>
      </c>
      <c r="CH88" s="464">
        <v>0</v>
      </c>
      <c r="CI88" s="464">
        <v>0</v>
      </c>
      <c r="CJ88" s="464">
        <v>0</v>
      </c>
      <c r="CK88" s="464">
        <v>0</v>
      </c>
      <c r="CL88" s="464">
        <v>0</v>
      </c>
      <c r="CM88" s="464">
        <v>0</v>
      </c>
      <c r="CN88" s="464">
        <v>0</v>
      </c>
      <c r="CO88" s="464">
        <v>0</v>
      </c>
      <c r="CP88" s="464">
        <v>0</v>
      </c>
      <c r="CQ88" s="464">
        <v>0</v>
      </c>
      <c r="CR88" s="464">
        <v>0</v>
      </c>
      <c r="CS88" s="464">
        <v>0</v>
      </c>
      <c r="CT88" s="464">
        <v>0</v>
      </c>
      <c r="CU88" s="464">
        <v>0</v>
      </c>
      <c r="CV88" s="465">
        <v>0</v>
      </c>
      <c r="CW88" s="306">
        <f t="shared" si="2"/>
        <v>2</v>
      </c>
      <c r="CX88" s="306">
        <v>1</v>
      </c>
      <c r="CY88" s="306">
        <v>0</v>
      </c>
      <c r="CZ88" s="306">
        <v>0</v>
      </c>
      <c r="DA88" s="306">
        <v>0</v>
      </c>
      <c r="DB88" s="499"/>
      <c r="DC88" s="306"/>
      <c r="DD88" s="306"/>
      <c r="DE88" s="303"/>
      <c r="DF88" s="306"/>
    </row>
    <row r="89" spans="1:115" ht="15.75" customHeight="1" x14ac:dyDescent="0.45">
      <c r="A89" s="371" t="s">
        <v>15</v>
      </c>
      <c r="B89" s="457" t="s">
        <v>757</v>
      </c>
      <c r="C89" s="458" t="s">
        <v>771</v>
      </c>
      <c r="D89" s="371"/>
      <c r="E89" s="371" t="s">
        <v>122</v>
      </c>
      <c r="F89" s="371"/>
      <c r="G89" s="371" t="s">
        <v>454</v>
      </c>
      <c r="H89" s="371" t="s">
        <v>56</v>
      </c>
      <c r="I89" s="371" t="s">
        <v>173</v>
      </c>
      <c r="J89" s="371" t="s">
        <v>471</v>
      </c>
      <c r="K89" s="371" t="s">
        <v>228</v>
      </c>
      <c r="L89" s="371" t="s">
        <v>289</v>
      </c>
      <c r="M89" s="371"/>
      <c r="N89" s="371" t="s">
        <v>300</v>
      </c>
      <c r="O89" s="494" t="s">
        <v>772</v>
      </c>
      <c r="P89" s="459" t="s">
        <v>773</v>
      </c>
      <c r="Q89" s="348">
        <v>0</v>
      </c>
      <c r="R89" s="348">
        <v>0</v>
      </c>
      <c r="S89" s="348">
        <v>0</v>
      </c>
      <c r="T89" s="348">
        <v>0</v>
      </c>
      <c r="U89" s="348">
        <v>0</v>
      </c>
      <c r="V89" s="348">
        <v>0</v>
      </c>
      <c r="W89" s="348">
        <v>0</v>
      </c>
      <c r="X89" s="348">
        <v>0</v>
      </c>
      <c r="Y89" s="348"/>
      <c r="Z89" s="460">
        <v>0</v>
      </c>
      <c r="AA89" s="461">
        <v>0</v>
      </c>
      <c r="AB89" s="461">
        <v>0</v>
      </c>
      <c r="AC89" s="461">
        <v>0</v>
      </c>
      <c r="AD89" s="461">
        <v>0</v>
      </c>
      <c r="AE89" s="461">
        <v>0</v>
      </c>
      <c r="AF89" s="461">
        <v>0</v>
      </c>
      <c r="AG89" s="461">
        <v>0</v>
      </c>
      <c r="AH89" s="461">
        <v>0</v>
      </c>
      <c r="AI89" s="461">
        <v>0</v>
      </c>
      <c r="AJ89" s="461">
        <v>0</v>
      </c>
      <c r="AK89" s="461">
        <v>0</v>
      </c>
      <c r="AL89" s="461">
        <v>0</v>
      </c>
      <c r="AM89" s="461">
        <v>0</v>
      </c>
      <c r="AN89" s="462">
        <v>0</v>
      </c>
      <c r="AO89" s="462">
        <v>0</v>
      </c>
      <c r="AP89" s="344">
        <v>1</v>
      </c>
      <c r="AQ89" s="344">
        <v>1</v>
      </c>
      <c r="AR89" s="344">
        <v>1</v>
      </c>
      <c r="AS89" s="344">
        <v>1</v>
      </c>
      <c r="AT89" s="462">
        <v>0</v>
      </c>
      <c r="AU89" s="462">
        <v>0</v>
      </c>
      <c r="AV89" s="462">
        <v>0</v>
      </c>
      <c r="AW89" s="344">
        <v>1</v>
      </c>
      <c r="AX89" s="462">
        <v>0</v>
      </c>
      <c r="AY89" s="344">
        <v>1</v>
      </c>
      <c r="AZ89" s="344">
        <v>1</v>
      </c>
      <c r="BA89" s="462">
        <v>0</v>
      </c>
      <c r="BB89" s="462">
        <v>0</v>
      </c>
      <c r="BC89" s="462">
        <v>0</v>
      </c>
      <c r="BD89" s="351">
        <v>0</v>
      </c>
      <c r="BE89" s="351">
        <v>0</v>
      </c>
      <c r="BF89" s="351">
        <v>0</v>
      </c>
      <c r="BG89" s="351">
        <v>0</v>
      </c>
      <c r="BH89" s="351">
        <v>0</v>
      </c>
      <c r="BI89" s="351">
        <v>0</v>
      </c>
      <c r="BJ89" s="351">
        <v>0</v>
      </c>
      <c r="BK89" s="351">
        <v>0</v>
      </c>
      <c r="BL89" s="351">
        <v>0</v>
      </c>
      <c r="BM89" s="351">
        <v>0</v>
      </c>
      <c r="BN89" s="351">
        <v>0</v>
      </c>
      <c r="BO89" s="351">
        <v>0</v>
      </c>
      <c r="BP89" s="463">
        <v>0</v>
      </c>
      <c r="BQ89" s="463">
        <v>0</v>
      </c>
      <c r="BR89" s="353">
        <v>0</v>
      </c>
      <c r="BS89" s="470">
        <v>1</v>
      </c>
      <c r="BT89" s="353">
        <v>0</v>
      </c>
      <c r="BU89" s="353">
        <v>0</v>
      </c>
      <c r="BV89" s="353">
        <v>0</v>
      </c>
      <c r="BW89" s="353">
        <v>0</v>
      </c>
      <c r="BX89" s="353">
        <v>0</v>
      </c>
      <c r="BY89" s="353">
        <v>0</v>
      </c>
      <c r="BZ89" s="353">
        <v>0</v>
      </c>
      <c r="CA89" s="353">
        <v>0</v>
      </c>
      <c r="CB89" s="471">
        <v>0</v>
      </c>
      <c r="CC89" s="464">
        <v>0</v>
      </c>
      <c r="CD89" s="464">
        <v>0</v>
      </c>
      <c r="CE89" s="464">
        <v>0</v>
      </c>
      <c r="CF89" s="464">
        <v>0</v>
      </c>
      <c r="CG89" s="464">
        <v>0</v>
      </c>
      <c r="CH89" s="464">
        <v>0</v>
      </c>
      <c r="CI89" s="464">
        <v>0</v>
      </c>
      <c r="CJ89" s="464">
        <v>0</v>
      </c>
      <c r="CK89" s="464">
        <v>0</v>
      </c>
      <c r="CL89" s="464">
        <v>0</v>
      </c>
      <c r="CM89" s="464">
        <v>0</v>
      </c>
      <c r="CN89" s="464">
        <v>0</v>
      </c>
      <c r="CO89" s="464">
        <v>0</v>
      </c>
      <c r="CP89" s="464">
        <v>0</v>
      </c>
      <c r="CQ89" s="464">
        <v>0</v>
      </c>
      <c r="CR89" s="464">
        <v>0</v>
      </c>
      <c r="CS89" s="464">
        <v>0</v>
      </c>
      <c r="CT89" s="464">
        <v>0</v>
      </c>
      <c r="CU89" s="464">
        <v>0</v>
      </c>
      <c r="CV89" s="465">
        <v>0</v>
      </c>
      <c r="CW89" s="306">
        <f t="shared" si="2"/>
        <v>8</v>
      </c>
      <c r="CX89" s="306">
        <v>1</v>
      </c>
      <c r="CY89" s="306">
        <v>0</v>
      </c>
      <c r="CZ89" s="306">
        <v>0</v>
      </c>
      <c r="DA89" s="306">
        <v>1</v>
      </c>
      <c r="DB89" s="499"/>
      <c r="DC89" s="306"/>
      <c r="DD89" s="306"/>
      <c r="DE89" s="303"/>
      <c r="DF89" s="306" t="s">
        <v>775</v>
      </c>
    </row>
    <row r="90" spans="1:115" ht="15.75" customHeight="1" x14ac:dyDescent="0.45">
      <c r="A90" s="424" t="s">
        <v>15</v>
      </c>
      <c r="B90" s="425" t="s">
        <v>7197</v>
      </c>
      <c r="C90" s="434" t="s">
        <v>7326</v>
      </c>
      <c r="D90" s="424"/>
      <c r="E90" s="424" t="s">
        <v>91</v>
      </c>
      <c r="F90" s="424"/>
      <c r="G90" s="424" t="s">
        <v>454</v>
      </c>
      <c r="H90" s="424" t="s">
        <v>56</v>
      </c>
      <c r="I90" s="424" t="s">
        <v>217</v>
      </c>
      <c r="J90" s="424" t="s">
        <v>471</v>
      </c>
      <c r="K90" s="424" t="s">
        <v>228</v>
      </c>
      <c r="L90" s="424" t="s">
        <v>279</v>
      </c>
      <c r="M90" s="424"/>
      <c r="N90" s="424" t="s">
        <v>300</v>
      </c>
      <c r="O90" s="427" t="s">
        <v>7327</v>
      </c>
      <c r="P90" s="428" t="s">
        <v>7328</v>
      </c>
      <c r="Q90" s="429">
        <v>0</v>
      </c>
      <c r="R90" s="429">
        <v>0</v>
      </c>
      <c r="S90" s="429">
        <v>0</v>
      </c>
      <c r="T90" s="429">
        <v>0</v>
      </c>
      <c r="U90" s="429">
        <v>0</v>
      </c>
      <c r="V90" s="429">
        <v>0</v>
      </c>
      <c r="W90" s="429">
        <v>0</v>
      </c>
      <c r="X90" s="429">
        <v>0</v>
      </c>
      <c r="Y90" s="429"/>
      <c r="Z90" s="429">
        <v>0</v>
      </c>
      <c r="AA90" s="429">
        <v>0</v>
      </c>
      <c r="AB90" s="429">
        <v>0</v>
      </c>
      <c r="AC90" s="429">
        <v>0</v>
      </c>
      <c r="AD90" s="429">
        <v>0</v>
      </c>
      <c r="AE90" s="429">
        <v>0</v>
      </c>
      <c r="AF90" s="429">
        <v>0</v>
      </c>
      <c r="AG90" s="429">
        <v>0</v>
      </c>
      <c r="AH90" s="429">
        <v>0</v>
      </c>
      <c r="AI90" s="429">
        <v>0</v>
      </c>
      <c r="AJ90" s="429">
        <v>0</v>
      </c>
      <c r="AK90" s="429">
        <v>0</v>
      </c>
      <c r="AL90" s="429">
        <v>0</v>
      </c>
      <c r="AM90" s="429">
        <v>0</v>
      </c>
      <c r="AN90" s="424">
        <v>1</v>
      </c>
      <c r="AO90" s="429">
        <v>0</v>
      </c>
      <c r="AP90" s="424">
        <v>1</v>
      </c>
      <c r="AQ90" s="424">
        <v>1</v>
      </c>
      <c r="AR90" s="424">
        <v>1</v>
      </c>
      <c r="AS90" s="424">
        <v>1</v>
      </c>
      <c r="AT90" s="429">
        <v>0</v>
      </c>
      <c r="AU90" s="429">
        <v>0</v>
      </c>
      <c r="AV90" s="429">
        <v>0</v>
      </c>
      <c r="AW90" s="424">
        <v>1</v>
      </c>
      <c r="AX90" s="424">
        <v>1</v>
      </c>
      <c r="AY90" s="424">
        <v>1</v>
      </c>
      <c r="AZ90" s="429">
        <v>0</v>
      </c>
      <c r="BA90" s="429">
        <v>0</v>
      </c>
      <c r="BB90" s="424">
        <v>1</v>
      </c>
      <c r="BC90" s="429">
        <v>0</v>
      </c>
      <c r="BD90" s="424">
        <v>1</v>
      </c>
      <c r="BE90" s="429">
        <v>0</v>
      </c>
      <c r="BF90" s="429">
        <v>0</v>
      </c>
      <c r="BG90" s="424">
        <v>1</v>
      </c>
      <c r="BH90" s="429">
        <v>0</v>
      </c>
      <c r="BI90" s="424">
        <v>1</v>
      </c>
      <c r="BJ90" s="424">
        <v>1</v>
      </c>
      <c r="BK90" s="424">
        <v>1</v>
      </c>
      <c r="BL90" s="429">
        <v>0</v>
      </c>
      <c r="BM90" s="424">
        <v>1</v>
      </c>
      <c r="BN90" s="424">
        <v>1</v>
      </c>
      <c r="BO90" s="424">
        <v>1</v>
      </c>
      <c r="BP90" s="424">
        <v>1</v>
      </c>
      <c r="BQ90" s="429">
        <v>0</v>
      </c>
      <c r="BR90" s="429">
        <v>0</v>
      </c>
      <c r="BS90" s="424">
        <v>1</v>
      </c>
      <c r="BT90" s="429">
        <v>0</v>
      </c>
      <c r="BU90" s="429">
        <v>0</v>
      </c>
      <c r="BV90" s="429">
        <v>0</v>
      </c>
      <c r="BW90" s="429">
        <v>0</v>
      </c>
      <c r="BX90" s="429">
        <v>0</v>
      </c>
      <c r="BY90" s="429">
        <v>0</v>
      </c>
      <c r="BZ90" s="429">
        <v>0</v>
      </c>
      <c r="CA90" s="429">
        <v>0</v>
      </c>
      <c r="CB90" s="430">
        <v>0</v>
      </c>
      <c r="CC90" s="429">
        <v>0</v>
      </c>
      <c r="CD90" s="429">
        <v>0</v>
      </c>
      <c r="CE90" s="429">
        <v>0</v>
      </c>
      <c r="CF90" s="429">
        <v>0</v>
      </c>
      <c r="CG90" s="429">
        <v>0</v>
      </c>
      <c r="CH90" s="429">
        <v>0</v>
      </c>
      <c r="CI90" s="429">
        <v>0</v>
      </c>
      <c r="CJ90" s="429">
        <v>0</v>
      </c>
      <c r="CK90" s="429">
        <v>0</v>
      </c>
      <c r="CL90" s="429">
        <v>0</v>
      </c>
      <c r="CM90" s="429">
        <v>0</v>
      </c>
      <c r="CN90" s="429">
        <v>0</v>
      </c>
      <c r="CO90" s="429">
        <v>0</v>
      </c>
      <c r="CP90" s="429">
        <v>0</v>
      </c>
      <c r="CQ90" s="429">
        <v>0</v>
      </c>
      <c r="CR90" s="429">
        <v>0</v>
      </c>
      <c r="CS90" s="429">
        <v>0</v>
      </c>
      <c r="CT90" s="429">
        <v>0</v>
      </c>
      <c r="CU90" s="429">
        <v>0</v>
      </c>
      <c r="CV90" s="432">
        <v>0</v>
      </c>
      <c r="CW90" s="328">
        <f t="shared" si="2"/>
        <v>19</v>
      </c>
      <c r="CX90" s="328">
        <v>1</v>
      </c>
      <c r="CY90" s="328">
        <v>0</v>
      </c>
      <c r="CZ90" s="328">
        <v>0</v>
      </c>
      <c r="DA90" s="328">
        <v>1</v>
      </c>
      <c r="DB90" s="433" t="s">
        <v>8461</v>
      </c>
      <c r="DC90" s="328" t="s">
        <v>623</v>
      </c>
      <c r="DD90" s="328">
        <v>1</v>
      </c>
      <c r="DE90" s="328" t="s">
        <v>7330</v>
      </c>
      <c r="DF90" s="328"/>
      <c r="DG90" s="328">
        <v>1</v>
      </c>
      <c r="DH90" s="328" t="s">
        <v>484</v>
      </c>
      <c r="DI90" s="328">
        <v>1</v>
      </c>
      <c r="DJ90" s="328">
        <v>1</v>
      </c>
      <c r="DK90" s="328" t="s">
        <v>595</v>
      </c>
    </row>
    <row r="91" spans="1:115" ht="15.75" customHeight="1" x14ac:dyDescent="0.45">
      <c r="A91" s="371" t="s">
        <v>15</v>
      </c>
      <c r="B91" s="457" t="s">
        <v>7409</v>
      </c>
      <c r="C91" s="446" t="s">
        <v>8511</v>
      </c>
      <c r="D91" s="371"/>
      <c r="E91" s="371" t="s">
        <v>91</v>
      </c>
      <c r="F91" s="371" t="s">
        <v>95</v>
      </c>
      <c r="G91" s="371" t="s">
        <v>454</v>
      </c>
      <c r="H91" s="371" t="s">
        <v>56</v>
      </c>
      <c r="I91" s="371" t="s">
        <v>173</v>
      </c>
      <c r="J91" s="371" t="s">
        <v>471</v>
      </c>
      <c r="K91" s="306" t="s">
        <v>228</v>
      </c>
      <c r="L91" s="371" t="s">
        <v>279</v>
      </c>
      <c r="M91" s="371"/>
      <c r="N91" s="371" t="s">
        <v>300</v>
      </c>
      <c r="O91" s="371" t="s">
        <v>6433</v>
      </c>
      <c r="P91" s="459" t="s">
        <v>760</v>
      </c>
      <c r="Q91" s="348">
        <v>0</v>
      </c>
      <c r="R91" s="348">
        <v>0</v>
      </c>
      <c r="S91" s="348">
        <v>0</v>
      </c>
      <c r="T91" s="348">
        <v>0</v>
      </c>
      <c r="U91" s="348">
        <v>0</v>
      </c>
      <c r="V91" s="348">
        <v>0</v>
      </c>
      <c r="W91" s="348">
        <v>0</v>
      </c>
      <c r="X91" s="348">
        <v>0</v>
      </c>
      <c r="Y91" s="348"/>
      <c r="Z91" s="460">
        <v>0</v>
      </c>
      <c r="AA91" s="461">
        <v>0</v>
      </c>
      <c r="AB91" s="461">
        <v>0</v>
      </c>
      <c r="AC91" s="461">
        <v>0</v>
      </c>
      <c r="AD91" s="461">
        <v>0</v>
      </c>
      <c r="AE91" s="461">
        <v>0</v>
      </c>
      <c r="AF91" s="461">
        <v>0</v>
      </c>
      <c r="AG91" s="461">
        <v>0</v>
      </c>
      <c r="AH91" s="461">
        <v>0</v>
      </c>
      <c r="AI91" s="461">
        <v>0</v>
      </c>
      <c r="AJ91" s="461">
        <v>0</v>
      </c>
      <c r="AK91" s="461">
        <v>0</v>
      </c>
      <c r="AL91" s="461">
        <v>0</v>
      </c>
      <c r="AM91" s="461">
        <v>0</v>
      </c>
      <c r="AN91" s="462">
        <v>0</v>
      </c>
      <c r="AO91" s="462">
        <v>0</v>
      </c>
      <c r="AP91" s="462">
        <v>0</v>
      </c>
      <c r="AQ91" s="344">
        <v>1</v>
      </c>
      <c r="AR91" s="462">
        <v>0</v>
      </c>
      <c r="AS91" s="462">
        <v>0</v>
      </c>
      <c r="AT91" s="462">
        <v>0</v>
      </c>
      <c r="AU91" s="462">
        <v>0</v>
      </c>
      <c r="AV91" s="462">
        <v>0</v>
      </c>
      <c r="AW91" s="462">
        <v>0</v>
      </c>
      <c r="AX91" s="462">
        <v>0</v>
      </c>
      <c r="AY91" s="462">
        <v>0</v>
      </c>
      <c r="AZ91" s="462">
        <v>0</v>
      </c>
      <c r="BA91" s="462">
        <v>0</v>
      </c>
      <c r="BB91" s="462">
        <v>0</v>
      </c>
      <c r="BC91" s="462">
        <v>0</v>
      </c>
      <c r="BD91" s="467">
        <v>1</v>
      </c>
      <c r="BE91" s="351">
        <v>0</v>
      </c>
      <c r="BF91" s="351">
        <v>0</v>
      </c>
      <c r="BG91" s="351">
        <v>0</v>
      </c>
      <c r="BH91" s="351">
        <v>0</v>
      </c>
      <c r="BI91" s="351">
        <v>0</v>
      </c>
      <c r="BJ91" s="351">
        <v>0</v>
      </c>
      <c r="BK91" s="351">
        <v>0</v>
      </c>
      <c r="BL91" s="351">
        <v>0</v>
      </c>
      <c r="BM91" s="351">
        <v>0</v>
      </c>
      <c r="BN91" s="351">
        <v>0</v>
      </c>
      <c r="BO91" s="351">
        <v>0</v>
      </c>
      <c r="BP91" s="480">
        <v>1</v>
      </c>
      <c r="BQ91" s="463">
        <v>0</v>
      </c>
      <c r="BR91" s="353">
        <v>0</v>
      </c>
      <c r="BS91" s="353">
        <v>0</v>
      </c>
      <c r="BT91" s="353">
        <v>0</v>
      </c>
      <c r="BU91" s="353">
        <v>0</v>
      </c>
      <c r="BV91" s="353">
        <v>0</v>
      </c>
      <c r="BW91" s="353">
        <v>0</v>
      </c>
      <c r="BX91" s="353">
        <v>0</v>
      </c>
      <c r="BY91" s="353">
        <v>0</v>
      </c>
      <c r="BZ91" s="353">
        <v>0</v>
      </c>
      <c r="CA91" s="353">
        <v>0</v>
      </c>
      <c r="CB91" s="471">
        <v>0</v>
      </c>
      <c r="CC91" s="464">
        <v>0</v>
      </c>
      <c r="CD91" s="464">
        <v>0</v>
      </c>
      <c r="CE91" s="464">
        <v>0</v>
      </c>
      <c r="CF91" s="464">
        <v>0</v>
      </c>
      <c r="CG91" s="464">
        <v>0</v>
      </c>
      <c r="CH91" s="464">
        <v>0</v>
      </c>
      <c r="CI91" s="464">
        <v>0</v>
      </c>
      <c r="CJ91" s="464">
        <v>0</v>
      </c>
      <c r="CK91" s="464">
        <v>0</v>
      </c>
      <c r="CL91" s="464">
        <v>0</v>
      </c>
      <c r="CM91" s="464">
        <v>0</v>
      </c>
      <c r="CN91" s="464">
        <v>0</v>
      </c>
      <c r="CO91" s="464">
        <v>0</v>
      </c>
      <c r="CP91" s="464">
        <v>0</v>
      </c>
      <c r="CQ91" s="464">
        <v>0</v>
      </c>
      <c r="CR91" s="464">
        <v>0</v>
      </c>
      <c r="CS91" s="464">
        <v>0</v>
      </c>
      <c r="CT91" s="464">
        <v>0</v>
      </c>
      <c r="CU91" s="464">
        <v>0</v>
      </c>
      <c r="CV91" s="465">
        <v>0</v>
      </c>
      <c r="CW91" s="306">
        <f t="shared" si="2"/>
        <v>3</v>
      </c>
      <c r="CX91" s="306">
        <v>1</v>
      </c>
      <c r="CY91" s="306">
        <v>0</v>
      </c>
      <c r="CZ91" s="306">
        <v>0</v>
      </c>
      <c r="DA91" s="306">
        <v>0</v>
      </c>
      <c r="DB91" s="499"/>
      <c r="DC91" s="306"/>
      <c r="DD91" s="306"/>
      <c r="DE91" s="303"/>
      <c r="DF91" s="306"/>
    </row>
    <row r="92" spans="1:115" ht="15.75" customHeight="1" x14ac:dyDescent="0.45">
      <c r="A92" s="515" t="s">
        <v>15</v>
      </c>
      <c r="B92" s="516" t="s">
        <v>7409</v>
      </c>
      <c r="C92" s="517" t="s">
        <v>8471</v>
      </c>
      <c r="D92" s="515"/>
      <c r="E92" s="515" t="s">
        <v>91</v>
      </c>
      <c r="F92" s="515" t="s">
        <v>575</v>
      </c>
      <c r="G92" s="515" t="s">
        <v>454</v>
      </c>
      <c r="H92" s="515" t="s">
        <v>56</v>
      </c>
      <c r="I92" s="515" t="s">
        <v>173</v>
      </c>
      <c r="J92" s="515" t="s">
        <v>471</v>
      </c>
      <c r="K92" s="518" t="s">
        <v>228</v>
      </c>
      <c r="L92" s="515" t="s">
        <v>289</v>
      </c>
      <c r="M92" s="515"/>
      <c r="N92" s="515" t="s">
        <v>300</v>
      </c>
      <c r="O92" s="515" t="s">
        <v>7947</v>
      </c>
      <c r="P92" s="519" t="s">
        <v>7948</v>
      </c>
      <c r="Q92" s="520">
        <v>0</v>
      </c>
      <c r="R92" s="520">
        <v>0</v>
      </c>
      <c r="S92" s="520">
        <v>0</v>
      </c>
      <c r="T92" s="520">
        <v>0</v>
      </c>
      <c r="U92" s="520">
        <v>0</v>
      </c>
      <c r="V92" s="520">
        <v>0</v>
      </c>
      <c r="W92" s="520">
        <v>0</v>
      </c>
      <c r="X92" s="520">
        <v>0</v>
      </c>
      <c r="Y92" s="520"/>
      <c r="Z92" s="520">
        <v>0</v>
      </c>
      <c r="AA92" s="520">
        <v>0</v>
      </c>
      <c r="AB92" s="520">
        <v>0</v>
      </c>
      <c r="AC92" s="520">
        <v>0</v>
      </c>
      <c r="AD92" s="520">
        <v>0</v>
      </c>
      <c r="AE92" s="520">
        <v>0</v>
      </c>
      <c r="AF92" s="520">
        <v>0</v>
      </c>
      <c r="AG92" s="520">
        <v>0</v>
      </c>
      <c r="AH92" s="520">
        <v>0</v>
      </c>
      <c r="AI92" s="520">
        <v>0</v>
      </c>
      <c r="AJ92" s="520">
        <v>0</v>
      </c>
      <c r="AK92" s="520">
        <v>0</v>
      </c>
      <c r="AL92" s="520">
        <v>0</v>
      </c>
      <c r="AM92" s="520">
        <v>0</v>
      </c>
      <c r="AN92" s="515">
        <v>1</v>
      </c>
      <c r="AO92" s="520">
        <v>0</v>
      </c>
      <c r="AP92" s="515">
        <v>1</v>
      </c>
      <c r="AQ92" s="515">
        <v>1</v>
      </c>
      <c r="AR92" s="515">
        <v>1</v>
      </c>
      <c r="AS92" s="515">
        <v>1</v>
      </c>
      <c r="AT92" s="515">
        <v>1</v>
      </c>
      <c r="AU92" s="520">
        <v>0</v>
      </c>
      <c r="AV92" s="515">
        <v>1</v>
      </c>
      <c r="AW92" s="515">
        <v>1</v>
      </c>
      <c r="AX92" s="515">
        <v>1</v>
      </c>
      <c r="AY92" s="515">
        <v>1</v>
      </c>
      <c r="AZ92" s="520">
        <v>0</v>
      </c>
      <c r="BA92" s="520">
        <v>0</v>
      </c>
      <c r="BB92" s="515">
        <v>1</v>
      </c>
      <c r="BC92" s="520">
        <v>0</v>
      </c>
      <c r="BD92" s="520">
        <v>0</v>
      </c>
      <c r="BE92" s="520">
        <v>0</v>
      </c>
      <c r="BF92" s="520">
        <v>0</v>
      </c>
      <c r="BG92" s="520">
        <v>0</v>
      </c>
      <c r="BH92" s="520">
        <v>0</v>
      </c>
      <c r="BI92" s="520">
        <v>0</v>
      </c>
      <c r="BJ92" s="520">
        <v>0</v>
      </c>
      <c r="BK92" s="520">
        <v>0</v>
      </c>
      <c r="BL92" s="520">
        <v>0</v>
      </c>
      <c r="BM92" s="520">
        <v>0</v>
      </c>
      <c r="BN92" s="520">
        <v>0</v>
      </c>
      <c r="BO92" s="520">
        <v>0</v>
      </c>
      <c r="BP92" s="515">
        <v>1</v>
      </c>
      <c r="BQ92" s="520">
        <v>0</v>
      </c>
      <c r="BR92" s="520">
        <v>0</v>
      </c>
      <c r="BS92" s="520">
        <v>1</v>
      </c>
      <c r="BT92" s="520">
        <v>0</v>
      </c>
      <c r="BU92" s="520">
        <v>0</v>
      </c>
      <c r="BV92" s="520">
        <v>0</v>
      </c>
      <c r="BW92" s="520">
        <v>0</v>
      </c>
      <c r="BX92" s="520">
        <v>0</v>
      </c>
      <c r="BY92" s="520">
        <v>0</v>
      </c>
      <c r="BZ92" s="520">
        <v>0</v>
      </c>
      <c r="CA92" s="520">
        <v>0</v>
      </c>
      <c r="CB92" s="521">
        <v>0</v>
      </c>
      <c r="CC92" s="520">
        <v>0</v>
      </c>
      <c r="CD92" s="520">
        <v>0</v>
      </c>
      <c r="CE92" s="520">
        <v>0</v>
      </c>
      <c r="CF92" s="520">
        <v>0</v>
      </c>
      <c r="CG92" s="520">
        <v>0</v>
      </c>
      <c r="CH92" s="520">
        <v>0</v>
      </c>
      <c r="CI92" s="520">
        <v>0</v>
      </c>
      <c r="CJ92" s="520">
        <v>0</v>
      </c>
      <c r="CK92" s="520">
        <v>0</v>
      </c>
      <c r="CL92" s="520">
        <v>0</v>
      </c>
      <c r="CM92" s="520">
        <v>0</v>
      </c>
      <c r="CN92" s="520">
        <v>0</v>
      </c>
      <c r="CO92" s="520">
        <v>0</v>
      </c>
      <c r="CP92" s="520">
        <v>0</v>
      </c>
      <c r="CQ92" s="520">
        <v>0</v>
      </c>
      <c r="CR92" s="520">
        <v>0</v>
      </c>
      <c r="CS92" s="520">
        <v>0</v>
      </c>
      <c r="CT92" s="520">
        <v>0</v>
      </c>
      <c r="CU92" s="520">
        <v>0</v>
      </c>
      <c r="CV92" s="522">
        <v>0</v>
      </c>
      <c r="CW92" s="518">
        <f t="shared" si="2"/>
        <v>13</v>
      </c>
      <c r="CX92" s="518">
        <v>1</v>
      </c>
      <c r="CY92" s="518">
        <v>0</v>
      </c>
      <c r="CZ92" s="518">
        <v>0</v>
      </c>
      <c r="DA92" s="518">
        <v>0</v>
      </c>
      <c r="DB92" s="523" t="s">
        <v>8472</v>
      </c>
      <c r="DC92" s="518" t="s">
        <v>623</v>
      </c>
      <c r="DD92" s="518">
        <v>1</v>
      </c>
      <c r="DE92" s="518"/>
      <c r="DF92" s="518" t="s">
        <v>7950</v>
      </c>
      <c r="DG92" s="518"/>
      <c r="DH92" s="518"/>
      <c r="DI92" s="518"/>
      <c r="DJ92" s="518"/>
      <c r="DK92" s="518"/>
    </row>
    <row r="93" spans="1:115" ht="15.75" customHeight="1" x14ac:dyDescent="0.45">
      <c r="A93" s="371" t="s">
        <v>15</v>
      </c>
      <c r="B93" s="457" t="s">
        <v>785</v>
      </c>
      <c r="C93" s="458" t="s">
        <v>786</v>
      </c>
      <c r="D93" s="371"/>
      <c r="E93" s="371" t="s">
        <v>91</v>
      </c>
      <c r="F93" s="371" t="s">
        <v>95</v>
      </c>
      <c r="G93" s="371" t="s">
        <v>454</v>
      </c>
      <c r="H93" s="371" t="s">
        <v>56</v>
      </c>
      <c r="I93" s="371" t="s">
        <v>173</v>
      </c>
      <c r="J93" s="371" t="s">
        <v>41</v>
      </c>
      <c r="K93" s="371" t="s">
        <v>228</v>
      </c>
      <c r="L93" s="371" t="s">
        <v>41</v>
      </c>
      <c r="M93" s="371"/>
      <c r="N93" s="371" t="s">
        <v>41</v>
      </c>
      <c r="O93" s="496" t="s">
        <v>729</v>
      </c>
      <c r="P93" s="459" t="s">
        <v>787</v>
      </c>
      <c r="Q93" s="348">
        <v>0</v>
      </c>
      <c r="R93" s="348">
        <v>0</v>
      </c>
      <c r="S93" s="348">
        <v>0</v>
      </c>
      <c r="T93" s="348">
        <v>0</v>
      </c>
      <c r="U93" s="348">
        <v>0</v>
      </c>
      <c r="V93" s="348">
        <v>0</v>
      </c>
      <c r="W93" s="348">
        <v>0</v>
      </c>
      <c r="X93" s="348">
        <v>0</v>
      </c>
      <c r="Y93" s="348"/>
      <c r="Z93" s="460">
        <v>0</v>
      </c>
      <c r="AA93" s="461">
        <v>0</v>
      </c>
      <c r="AB93" s="461">
        <v>0</v>
      </c>
      <c r="AC93" s="461">
        <v>0</v>
      </c>
      <c r="AD93" s="461">
        <v>0</v>
      </c>
      <c r="AE93" s="461">
        <v>0</v>
      </c>
      <c r="AF93" s="461">
        <v>0</v>
      </c>
      <c r="AG93" s="461">
        <v>0</v>
      </c>
      <c r="AH93" s="461">
        <v>0</v>
      </c>
      <c r="AI93" s="461">
        <v>0</v>
      </c>
      <c r="AJ93" s="461">
        <v>0</v>
      </c>
      <c r="AK93" s="461">
        <v>0</v>
      </c>
      <c r="AL93" s="461">
        <v>0</v>
      </c>
      <c r="AM93" s="461">
        <v>0</v>
      </c>
      <c r="AN93" s="462">
        <v>0</v>
      </c>
      <c r="AO93" s="462">
        <v>0</v>
      </c>
      <c r="AP93" s="462">
        <v>0</v>
      </c>
      <c r="AQ93" s="344">
        <v>1</v>
      </c>
      <c r="AR93" s="462">
        <v>0</v>
      </c>
      <c r="AS93" s="462">
        <v>0</v>
      </c>
      <c r="AT93" s="462">
        <v>0</v>
      </c>
      <c r="AU93" s="462">
        <v>0</v>
      </c>
      <c r="AV93" s="462">
        <v>0</v>
      </c>
      <c r="AW93" s="462">
        <v>0</v>
      </c>
      <c r="AX93" s="462">
        <v>0</v>
      </c>
      <c r="AY93" s="462">
        <v>0</v>
      </c>
      <c r="AZ93" s="462">
        <v>0</v>
      </c>
      <c r="BA93" s="462">
        <v>0</v>
      </c>
      <c r="BB93" s="462">
        <v>0</v>
      </c>
      <c r="BC93" s="462">
        <v>0</v>
      </c>
      <c r="BD93" s="351">
        <v>0</v>
      </c>
      <c r="BE93" s="351">
        <v>0</v>
      </c>
      <c r="BF93" s="351">
        <v>0</v>
      </c>
      <c r="BG93" s="351">
        <v>0</v>
      </c>
      <c r="BH93" s="351">
        <v>0</v>
      </c>
      <c r="BI93" s="351">
        <v>0</v>
      </c>
      <c r="BJ93" s="351">
        <v>0</v>
      </c>
      <c r="BK93" s="351">
        <v>0</v>
      </c>
      <c r="BL93" s="351">
        <v>0</v>
      </c>
      <c r="BM93" s="351">
        <v>0</v>
      </c>
      <c r="BN93" s="351">
        <v>0</v>
      </c>
      <c r="BO93" s="351">
        <v>0</v>
      </c>
      <c r="BP93" s="463">
        <v>0</v>
      </c>
      <c r="BQ93" s="463">
        <v>0</v>
      </c>
      <c r="BR93" s="353">
        <v>0</v>
      </c>
      <c r="BS93" s="353">
        <v>0</v>
      </c>
      <c r="BT93" s="353">
        <v>0</v>
      </c>
      <c r="BU93" s="353">
        <v>0</v>
      </c>
      <c r="BV93" s="353">
        <v>0</v>
      </c>
      <c r="BW93" s="353">
        <v>0</v>
      </c>
      <c r="BX93" s="353">
        <v>0</v>
      </c>
      <c r="BY93" s="353">
        <v>0</v>
      </c>
      <c r="BZ93" s="353">
        <v>0</v>
      </c>
      <c r="CA93" s="353">
        <v>0</v>
      </c>
      <c r="CB93" s="471">
        <v>0</v>
      </c>
      <c r="CC93" s="464">
        <v>0</v>
      </c>
      <c r="CD93" s="464">
        <v>0</v>
      </c>
      <c r="CE93" s="464">
        <v>0</v>
      </c>
      <c r="CF93" s="464">
        <v>0</v>
      </c>
      <c r="CG93" s="464">
        <v>0</v>
      </c>
      <c r="CH93" s="464">
        <v>0</v>
      </c>
      <c r="CI93" s="464">
        <v>0</v>
      </c>
      <c r="CJ93" s="464">
        <v>0</v>
      </c>
      <c r="CK93" s="464">
        <v>0</v>
      </c>
      <c r="CL93" s="464">
        <v>0</v>
      </c>
      <c r="CM93" s="464">
        <v>0</v>
      </c>
      <c r="CN93" s="464">
        <v>0</v>
      </c>
      <c r="CO93" s="464">
        <v>0</v>
      </c>
      <c r="CP93" s="464">
        <v>0</v>
      </c>
      <c r="CQ93" s="464">
        <v>0</v>
      </c>
      <c r="CR93" s="464">
        <v>0</v>
      </c>
      <c r="CS93" s="464">
        <v>0</v>
      </c>
      <c r="CT93" s="464">
        <v>0</v>
      </c>
      <c r="CU93" s="464">
        <v>0</v>
      </c>
      <c r="CV93" s="465">
        <v>0</v>
      </c>
      <c r="CW93" s="306">
        <f t="shared" ref="CW93:CW112" si="3">SUM(Z93:CV93)</f>
        <v>1</v>
      </c>
      <c r="CX93" s="306">
        <v>1</v>
      </c>
      <c r="CY93" s="306">
        <v>0</v>
      </c>
      <c r="CZ93" s="306">
        <v>0</v>
      </c>
      <c r="DA93" s="306">
        <v>0</v>
      </c>
      <c r="DB93" s="499"/>
      <c r="DC93" s="306"/>
      <c r="DD93" s="306"/>
      <c r="DE93" s="303"/>
      <c r="DF93" s="306"/>
    </row>
    <row r="94" spans="1:115" ht="15.75" customHeight="1" x14ac:dyDescent="0.45">
      <c r="A94" s="371" t="s">
        <v>15</v>
      </c>
      <c r="B94" s="457" t="s">
        <v>789</v>
      </c>
      <c r="C94" s="458" t="s">
        <v>7841</v>
      </c>
      <c r="D94" s="371"/>
      <c r="E94" s="371" t="s">
        <v>91</v>
      </c>
      <c r="F94" s="371" t="s">
        <v>95</v>
      </c>
      <c r="G94" s="371" t="s">
        <v>454</v>
      </c>
      <c r="H94" s="371" t="s">
        <v>13</v>
      </c>
      <c r="I94" s="371" t="s">
        <v>221</v>
      </c>
      <c r="J94" s="371" t="s">
        <v>41</v>
      </c>
      <c r="K94" s="371" t="s">
        <v>228</v>
      </c>
      <c r="L94" s="371" t="s">
        <v>41</v>
      </c>
      <c r="M94" s="371"/>
      <c r="N94" s="371" t="s">
        <v>41</v>
      </c>
      <c r="O94" s="483" t="s">
        <v>7843</v>
      </c>
      <c r="P94" s="459" t="s">
        <v>5297</v>
      </c>
      <c r="Q94" s="348">
        <v>0</v>
      </c>
      <c r="R94" s="348">
        <v>0</v>
      </c>
      <c r="S94" s="348">
        <v>0</v>
      </c>
      <c r="T94" s="348">
        <v>0</v>
      </c>
      <c r="U94" s="348">
        <v>0</v>
      </c>
      <c r="V94" s="348">
        <v>0</v>
      </c>
      <c r="W94" s="348">
        <v>0</v>
      </c>
      <c r="X94" s="348">
        <v>0</v>
      </c>
      <c r="Y94" s="348"/>
      <c r="Z94" s="460">
        <v>0</v>
      </c>
      <c r="AA94" s="461">
        <v>0</v>
      </c>
      <c r="AB94" s="461">
        <v>0</v>
      </c>
      <c r="AC94" s="461">
        <v>0</v>
      </c>
      <c r="AD94" s="461">
        <v>0</v>
      </c>
      <c r="AE94" s="461">
        <v>0</v>
      </c>
      <c r="AF94" s="461">
        <v>0</v>
      </c>
      <c r="AG94" s="461">
        <v>0</v>
      </c>
      <c r="AH94" s="461">
        <v>0</v>
      </c>
      <c r="AI94" s="461">
        <v>0</v>
      </c>
      <c r="AJ94" s="461">
        <v>0</v>
      </c>
      <c r="AK94" s="461">
        <v>0</v>
      </c>
      <c r="AL94" s="461">
        <v>0</v>
      </c>
      <c r="AM94" s="461">
        <v>0</v>
      </c>
      <c r="AN94" s="462">
        <v>0</v>
      </c>
      <c r="AO94" s="462">
        <v>0</v>
      </c>
      <c r="AP94" s="462">
        <v>0</v>
      </c>
      <c r="AQ94" s="344">
        <v>1</v>
      </c>
      <c r="AR94" s="462">
        <v>0</v>
      </c>
      <c r="AS94" s="462">
        <v>0</v>
      </c>
      <c r="AT94" s="462">
        <v>0</v>
      </c>
      <c r="AU94" s="462">
        <v>0</v>
      </c>
      <c r="AV94" s="462">
        <v>0</v>
      </c>
      <c r="AW94" s="462">
        <v>0</v>
      </c>
      <c r="AX94" s="462">
        <v>0</v>
      </c>
      <c r="AY94" s="462">
        <v>0</v>
      </c>
      <c r="AZ94" s="462">
        <v>0</v>
      </c>
      <c r="BA94" s="462">
        <v>0</v>
      </c>
      <c r="BB94" s="462">
        <v>0</v>
      </c>
      <c r="BC94" s="462">
        <v>0</v>
      </c>
      <c r="BD94" s="351">
        <v>0</v>
      </c>
      <c r="BE94" s="351">
        <v>0</v>
      </c>
      <c r="BF94" s="351">
        <v>0</v>
      </c>
      <c r="BG94" s="351">
        <v>0</v>
      </c>
      <c r="BH94" s="351">
        <v>0</v>
      </c>
      <c r="BI94" s="351">
        <v>0</v>
      </c>
      <c r="BJ94" s="351">
        <v>0</v>
      </c>
      <c r="BK94" s="351">
        <v>0</v>
      </c>
      <c r="BL94" s="351">
        <v>0</v>
      </c>
      <c r="BM94" s="351">
        <v>0</v>
      </c>
      <c r="BN94" s="467">
        <v>1</v>
      </c>
      <c r="BO94" s="351">
        <v>0</v>
      </c>
      <c r="BP94" s="463">
        <v>0</v>
      </c>
      <c r="BQ94" s="463">
        <v>0</v>
      </c>
      <c r="BR94" s="353">
        <v>0</v>
      </c>
      <c r="BS94" s="353">
        <v>0</v>
      </c>
      <c r="BT94" s="353">
        <v>0</v>
      </c>
      <c r="BU94" s="353">
        <v>0</v>
      </c>
      <c r="BV94" s="353">
        <v>0</v>
      </c>
      <c r="BW94" s="353">
        <v>0</v>
      </c>
      <c r="BX94" s="353">
        <v>0</v>
      </c>
      <c r="BY94" s="353">
        <v>0</v>
      </c>
      <c r="BZ94" s="353">
        <v>0</v>
      </c>
      <c r="CA94" s="353">
        <v>0</v>
      </c>
      <c r="CB94" s="471">
        <v>0</v>
      </c>
      <c r="CC94" s="464">
        <v>0</v>
      </c>
      <c r="CD94" s="464">
        <v>0</v>
      </c>
      <c r="CE94" s="464">
        <v>0</v>
      </c>
      <c r="CF94" s="464">
        <v>0</v>
      </c>
      <c r="CG94" s="464">
        <v>0</v>
      </c>
      <c r="CH94" s="464">
        <v>0</v>
      </c>
      <c r="CI94" s="464">
        <v>0</v>
      </c>
      <c r="CJ94" s="464">
        <v>0</v>
      </c>
      <c r="CK94" s="464">
        <v>0</v>
      </c>
      <c r="CL94" s="464">
        <v>0</v>
      </c>
      <c r="CM94" s="464">
        <v>0</v>
      </c>
      <c r="CN94" s="464">
        <v>0</v>
      </c>
      <c r="CO94" s="464">
        <v>0</v>
      </c>
      <c r="CP94" s="464">
        <v>0</v>
      </c>
      <c r="CQ94" s="464">
        <v>0</v>
      </c>
      <c r="CR94" s="464">
        <v>0</v>
      </c>
      <c r="CS94" s="464">
        <v>0</v>
      </c>
      <c r="CT94" s="464">
        <v>0</v>
      </c>
      <c r="CU94" s="464">
        <v>0</v>
      </c>
      <c r="CV94" s="465">
        <v>0</v>
      </c>
      <c r="CW94" s="306">
        <f t="shared" si="3"/>
        <v>2</v>
      </c>
      <c r="CX94" s="306">
        <v>1</v>
      </c>
      <c r="CY94" s="306">
        <v>0</v>
      </c>
      <c r="CZ94" s="306">
        <v>0</v>
      </c>
      <c r="DA94" s="306">
        <v>0</v>
      </c>
      <c r="DB94" s="499"/>
      <c r="DC94" s="306"/>
      <c r="DD94" s="306"/>
      <c r="DE94" s="303"/>
      <c r="DF94" s="306"/>
    </row>
    <row r="95" spans="1:115" ht="15.75" customHeight="1" x14ac:dyDescent="0.45">
      <c r="A95" s="371" t="s">
        <v>15</v>
      </c>
      <c r="B95" s="457" t="s">
        <v>789</v>
      </c>
      <c r="C95" s="458" t="s">
        <v>797</v>
      </c>
      <c r="D95" s="371"/>
      <c r="E95" s="371" t="s">
        <v>91</v>
      </c>
      <c r="F95" s="371" t="s">
        <v>95</v>
      </c>
      <c r="G95" s="371" t="s">
        <v>454</v>
      </c>
      <c r="H95" s="371" t="s">
        <v>56</v>
      </c>
      <c r="I95" s="371" t="s">
        <v>214</v>
      </c>
      <c r="J95" s="306" t="s">
        <v>269</v>
      </c>
      <c r="K95" s="371" t="s">
        <v>228</v>
      </c>
      <c r="L95" s="306" t="s">
        <v>268</v>
      </c>
      <c r="M95" s="306"/>
      <c r="N95" s="306" t="s">
        <v>300</v>
      </c>
      <c r="O95" s="306" t="s">
        <v>799</v>
      </c>
      <c r="P95" s="459" t="s">
        <v>591</v>
      </c>
      <c r="Q95" s="348">
        <v>0</v>
      </c>
      <c r="R95" s="348">
        <v>0</v>
      </c>
      <c r="S95" s="348">
        <v>0</v>
      </c>
      <c r="T95" s="348">
        <v>0</v>
      </c>
      <c r="U95" s="348">
        <v>0</v>
      </c>
      <c r="V95" s="348">
        <v>0</v>
      </c>
      <c r="W95" s="348">
        <v>0</v>
      </c>
      <c r="X95" s="348">
        <v>0</v>
      </c>
      <c r="Y95" s="348"/>
      <c r="Z95" s="460">
        <v>0</v>
      </c>
      <c r="AA95" s="461">
        <v>0</v>
      </c>
      <c r="AB95" s="461">
        <v>0</v>
      </c>
      <c r="AC95" s="461">
        <v>0</v>
      </c>
      <c r="AD95" s="461">
        <v>0</v>
      </c>
      <c r="AE95" s="461">
        <v>0</v>
      </c>
      <c r="AF95" s="461">
        <v>0</v>
      </c>
      <c r="AG95" s="461">
        <v>0</v>
      </c>
      <c r="AH95" s="461">
        <v>0</v>
      </c>
      <c r="AI95" s="461">
        <v>0</v>
      </c>
      <c r="AJ95" s="461">
        <v>0</v>
      </c>
      <c r="AK95" s="461">
        <v>0</v>
      </c>
      <c r="AL95" s="461">
        <v>0</v>
      </c>
      <c r="AM95" s="461">
        <v>0</v>
      </c>
      <c r="AN95" s="462">
        <v>0</v>
      </c>
      <c r="AO95" s="462">
        <v>0</v>
      </c>
      <c r="AP95" s="462">
        <v>0</v>
      </c>
      <c r="AQ95" s="344">
        <v>1</v>
      </c>
      <c r="AR95" s="462">
        <v>0</v>
      </c>
      <c r="AS95" s="462">
        <v>0</v>
      </c>
      <c r="AT95" s="462">
        <v>0</v>
      </c>
      <c r="AU95" s="462">
        <v>0</v>
      </c>
      <c r="AV95" s="462">
        <v>0</v>
      </c>
      <c r="AW95" s="462">
        <v>0</v>
      </c>
      <c r="AX95" s="462">
        <v>0</v>
      </c>
      <c r="AY95" s="462">
        <v>0</v>
      </c>
      <c r="AZ95" s="462">
        <v>0</v>
      </c>
      <c r="BA95" s="462">
        <v>0</v>
      </c>
      <c r="BB95" s="462">
        <v>0</v>
      </c>
      <c r="BC95" s="462">
        <v>0</v>
      </c>
      <c r="BD95" s="467">
        <v>1</v>
      </c>
      <c r="BE95" s="351">
        <v>0</v>
      </c>
      <c r="BF95" s="351">
        <v>0</v>
      </c>
      <c r="BG95" s="351">
        <v>0</v>
      </c>
      <c r="BH95" s="351">
        <v>0</v>
      </c>
      <c r="BI95" s="467">
        <v>1</v>
      </c>
      <c r="BJ95" s="351">
        <v>0</v>
      </c>
      <c r="BK95" s="351">
        <v>0</v>
      </c>
      <c r="BL95" s="351">
        <v>0</v>
      </c>
      <c r="BM95" s="351">
        <v>0</v>
      </c>
      <c r="BN95" s="467">
        <v>1</v>
      </c>
      <c r="BO95" s="351">
        <v>0</v>
      </c>
      <c r="BP95" s="463">
        <v>0</v>
      </c>
      <c r="BQ95" s="463">
        <v>0</v>
      </c>
      <c r="BR95" s="353">
        <v>0</v>
      </c>
      <c r="BS95" s="353">
        <v>0</v>
      </c>
      <c r="BT95" s="353">
        <v>0</v>
      </c>
      <c r="BU95" s="353">
        <v>0</v>
      </c>
      <c r="BV95" s="353">
        <v>0</v>
      </c>
      <c r="BW95" s="353">
        <v>0</v>
      </c>
      <c r="BX95" s="353">
        <v>0</v>
      </c>
      <c r="BY95" s="353">
        <v>0</v>
      </c>
      <c r="BZ95" s="353">
        <v>0</v>
      </c>
      <c r="CA95" s="353">
        <v>0</v>
      </c>
      <c r="CB95" s="471">
        <v>0</v>
      </c>
      <c r="CC95" s="464">
        <v>0</v>
      </c>
      <c r="CD95" s="464">
        <v>0</v>
      </c>
      <c r="CE95" s="464">
        <v>0</v>
      </c>
      <c r="CF95" s="464">
        <v>0</v>
      </c>
      <c r="CG95" s="464">
        <v>0</v>
      </c>
      <c r="CH95" s="464">
        <v>0</v>
      </c>
      <c r="CI95" s="464">
        <v>0</v>
      </c>
      <c r="CJ95" s="464">
        <v>0</v>
      </c>
      <c r="CK95" s="464">
        <v>0</v>
      </c>
      <c r="CL95" s="464">
        <v>0</v>
      </c>
      <c r="CM95" s="464">
        <v>0</v>
      </c>
      <c r="CN95" s="464">
        <v>0</v>
      </c>
      <c r="CO95" s="464">
        <v>0</v>
      </c>
      <c r="CP95" s="464">
        <v>0</v>
      </c>
      <c r="CQ95" s="464">
        <v>0</v>
      </c>
      <c r="CR95" s="464">
        <v>0</v>
      </c>
      <c r="CS95" s="464">
        <v>0</v>
      </c>
      <c r="CT95" s="464">
        <v>0</v>
      </c>
      <c r="CU95" s="464">
        <v>0</v>
      </c>
      <c r="CV95" s="465">
        <v>0</v>
      </c>
      <c r="CW95" s="306">
        <f t="shared" si="3"/>
        <v>4</v>
      </c>
      <c r="CX95" s="306">
        <v>1</v>
      </c>
      <c r="CY95" s="306">
        <v>0</v>
      </c>
      <c r="CZ95" s="306">
        <v>0</v>
      </c>
      <c r="DA95" s="306">
        <v>0</v>
      </c>
      <c r="DB95" s="499"/>
      <c r="DC95" s="306"/>
      <c r="DD95" s="306"/>
      <c r="DE95" s="303"/>
      <c r="DF95" s="306"/>
    </row>
    <row r="96" spans="1:115" ht="15.75" customHeight="1" x14ac:dyDescent="0.45">
      <c r="A96" s="371" t="s">
        <v>15</v>
      </c>
      <c r="B96" s="457" t="s">
        <v>789</v>
      </c>
      <c r="C96" s="458" t="s">
        <v>804</v>
      </c>
      <c r="D96" s="371"/>
      <c r="E96" s="371" t="s">
        <v>122</v>
      </c>
      <c r="F96" s="371"/>
      <c r="G96" s="371" t="s">
        <v>454</v>
      </c>
      <c r="H96" s="371" t="s">
        <v>56</v>
      </c>
      <c r="I96" s="371" t="s">
        <v>173</v>
      </c>
      <c r="J96" s="371" t="s">
        <v>471</v>
      </c>
      <c r="K96" s="371" t="s">
        <v>228</v>
      </c>
      <c r="L96" s="371" t="s">
        <v>268</v>
      </c>
      <c r="M96" s="371"/>
      <c r="N96" s="371" t="s">
        <v>300</v>
      </c>
      <c r="O96" s="306" t="s">
        <v>805</v>
      </c>
      <c r="P96" s="459" t="s">
        <v>806</v>
      </c>
      <c r="Q96" s="348">
        <v>0</v>
      </c>
      <c r="R96" s="348">
        <v>0</v>
      </c>
      <c r="S96" s="348">
        <v>0</v>
      </c>
      <c r="T96" s="348">
        <v>0</v>
      </c>
      <c r="U96" s="348">
        <v>0</v>
      </c>
      <c r="V96" s="348">
        <v>0</v>
      </c>
      <c r="W96" s="348">
        <v>0</v>
      </c>
      <c r="X96" s="348">
        <v>0</v>
      </c>
      <c r="Y96" s="348"/>
      <c r="Z96" s="460">
        <v>0</v>
      </c>
      <c r="AA96" s="461">
        <v>0</v>
      </c>
      <c r="AB96" s="461">
        <v>0</v>
      </c>
      <c r="AC96" s="461">
        <v>0</v>
      </c>
      <c r="AD96" s="461">
        <v>0</v>
      </c>
      <c r="AE96" s="461">
        <v>0</v>
      </c>
      <c r="AF96" s="461">
        <v>0</v>
      </c>
      <c r="AG96" s="461">
        <v>0</v>
      </c>
      <c r="AH96" s="461">
        <v>0</v>
      </c>
      <c r="AI96" s="461">
        <v>0</v>
      </c>
      <c r="AJ96" s="461">
        <v>0</v>
      </c>
      <c r="AK96" s="461">
        <v>0</v>
      </c>
      <c r="AL96" s="461">
        <v>0</v>
      </c>
      <c r="AM96" s="461">
        <v>0</v>
      </c>
      <c r="AN96" s="462">
        <v>0</v>
      </c>
      <c r="AO96" s="462">
        <v>0</v>
      </c>
      <c r="AP96" s="344">
        <v>1</v>
      </c>
      <c r="AQ96" s="344">
        <v>1</v>
      </c>
      <c r="AR96" s="462">
        <v>0</v>
      </c>
      <c r="AS96" s="462">
        <v>0</v>
      </c>
      <c r="AT96" s="462">
        <v>0</v>
      </c>
      <c r="AU96" s="462">
        <v>0</v>
      </c>
      <c r="AV96" s="462">
        <v>0</v>
      </c>
      <c r="AW96" s="462">
        <v>0</v>
      </c>
      <c r="AX96" s="462">
        <v>0</v>
      </c>
      <c r="AY96" s="344">
        <v>1</v>
      </c>
      <c r="AZ96" s="462">
        <v>0</v>
      </c>
      <c r="BA96" s="462">
        <v>0</v>
      </c>
      <c r="BB96" s="462">
        <v>0</v>
      </c>
      <c r="BC96" s="462">
        <v>0</v>
      </c>
      <c r="BD96" s="351">
        <v>0</v>
      </c>
      <c r="BE96" s="351">
        <v>0</v>
      </c>
      <c r="BF96" s="351">
        <v>0</v>
      </c>
      <c r="BG96" s="351">
        <v>0</v>
      </c>
      <c r="BH96" s="351">
        <v>0</v>
      </c>
      <c r="BI96" s="351">
        <v>0</v>
      </c>
      <c r="BJ96" s="351">
        <v>0</v>
      </c>
      <c r="BK96" s="351">
        <v>0</v>
      </c>
      <c r="BL96" s="351">
        <v>0</v>
      </c>
      <c r="BM96" s="351">
        <v>0</v>
      </c>
      <c r="BN96" s="351">
        <v>0</v>
      </c>
      <c r="BO96" s="351">
        <v>0</v>
      </c>
      <c r="BP96" s="463">
        <v>0</v>
      </c>
      <c r="BQ96" s="463">
        <v>0</v>
      </c>
      <c r="BR96" s="353">
        <v>0</v>
      </c>
      <c r="BS96" s="353">
        <v>0</v>
      </c>
      <c r="BT96" s="353">
        <v>0</v>
      </c>
      <c r="BU96" s="353">
        <v>0</v>
      </c>
      <c r="BV96" s="353">
        <v>0</v>
      </c>
      <c r="BW96" s="353">
        <v>0</v>
      </c>
      <c r="BX96" s="353">
        <v>0</v>
      </c>
      <c r="BY96" s="353">
        <v>0</v>
      </c>
      <c r="BZ96" s="353">
        <v>0</v>
      </c>
      <c r="CA96" s="353">
        <v>0</v>
      </c>
      <c r="CB96" s="471">
        <v>0</v>
      </c>
      <c r="CC96" s="464">
        <v>0</v>
      </c>
      <c r="CD96" s="464">
        <v>0</v>
      </c>
      <c r="CE96" s="464">
        <v>0</v>
      </c>
      <c r="CF96" s="464">
        <v>0</v>
      </c>
      <c r="CG96" s="464">
        <v>0</v>
      </c>
      <c r="CH96" s="464">
        <v>0</v>
      </c>
      <c r="CI96" s="464">
        <v>0</v>
      </c>
      <c r="CJ96" s="464">
        <v>0</v>
      </c>
      <c r="CK96" s="464">
        <v>0</v>
      </c>
      <c r="CL96" s="464">
        <v>0</v>
      </c>
      <c r="CM96" s="464">
        <v>0</v>
      </c>
      <c r="CN96" s="464">
        <v>0</v>
      </c>
      <c r="CO96" s="464">
        <v>0</v>
      </c>
      <c r="CP96" s="464">
        <v>0</v>
      </c>
      <c r="CQ96" s="464">
        <v>0</v>
      </c>
      <c r="CR96" s="464">
        <v>0</v>
      </c>
      <c r="CS96" s="464">
        <v>0</v>
      </c>
      <c r="CT96" s="464">
        <v>0</v>
      </c>
      <c r="CU96" s="464">
        <v>0</v>
      </c>
      <c r="CV96" s="465">
        <v>0</v>
      </c>
      <c r="CW96" s="306">
        <f t="shared" si="3"/>
        <v>3</v>
      </c>
      <c r="CX96" s="306">
        <v>1</v>
      </c>
      <c r="CY96" s="306">
        <v>0</v>
      </c>
      <c r="CZ96" s="306">
        <v>0</v>
      </c>
      <c r="DA96" s="306">
        <v>0</v>
      </c>
      <c r="DB96" s="499"/>
      <c r="DC96" s="306"/>
      <c r="DD96" s="306"/>
      <c r="DE96" s="303"/>
      <c r="DF96" s="306"/>
    </row>
    <row r="97" spans="1:115" ht="15.75" customHeight="1" x14ac:dyDescent="0.45">
      <c r="A97" s="371" t="s">
        <v>15</v>
      </c>
      <c r="B97" s="457" t="s">
        <v>789</v>
      </c>
      <c r="C97" s="458" t="s">
        <v>821</v>
      </c>
      <c r="D97" s="371"/>
      <c r="E97" s="371" t="s">
        <v>91</v>
      </c>
      <c r="F97" s="371" t="s">
        <v>95</v>
      </c>
      <c r="G97" s="371" t="s">
        <v>454</v>
      </c>
      <c r="H97" s="371" t="s">
        <v>56</v>
      </c>
      <c r="I97" s="371" t="s">
        <v>173</v>
      </c>
      <c r="J97" s="371" t="s">
        <v>471</v>
      </c>
      <c r="K97" s="371" t="s">
        <v>228</v>
      </c>
      <c r="L97" s="371" t="s">
        <v>268</v>
      </c>
      <c r="M97" s="371"/>
      <c r="N97" s="371" t="s">
        <v>300</v>
      </c>
      <c r="O97" s="371" t="s">
        <v>822</v>
      </c>
      <c r="P97" s="459" t="s">
        <v>760</v>
      </c>
      <c r="Q97" s="348">
        <v>0</v>
      </c>
      <c r="R97" s="348">
        <v>0</v>
      </c>
      <c r="S97" s="348">
        <v>0</v>
      </c>
      <c r="T97" s="348">
        <v>0</v>
      </c>
      <c r="U97" s="348">
        <v>0</v>
      </c>
      <c r="V97" s="348">
        <v>0</v>
      </c>
      <c r="W97" s="348">
        <v>0</v>
      </c>
      <c r="X97" s="348">
        <v>0</v>
      </c>
      <c r="Y97" s="348"/>
      <c r="Z97" s="460">
        <v>0</v>
      </c>
      <c r="AA97" s="461">
        <v>0</v>
      </c>
      <c r="AB97" s="461">
        <v>0</v>
      </c>
      <c r="AC97" s="461">
        <v>0</v>
      </c>
      <c r="AD97" s="461">
        <v>0</v>
      </c>
      <c r="AE97" s="461">
        <v>0</v>
      </c>
      <c r="AF97" s="461">
        <v>0</v>
      </c>
      <c r="AG97" s="461">
        <v>0</v>
      </c>
      <c r="AH97" s="461">
        <v>0</v>
      </c>
      <c r="AI97" s="461">
        <v>0</v>
      </c>
      <c r="AJ97" s="461">
        <v>0</v>
      </c>
      <c r="AK97" s="461">
        <v>0</v>
      </c>
      <c r="AL97" s="461">
        <v>0</v>
      </c>
      <c r="AM97" s="461">
        <v>0</v>
      </c>
      <c r="AN97" s="462">
        <v>0</v>
      </c>
      <c r="AO97" s="462">
        <v>0</v>
      </c>
      <c r="AP97" s="462">
        <v>0</v>
      </c>
      <c r="AQ97" s="344">
        <v>1</v>
      </c>
      <c r="AR97" s="462">
        <v>0</v>
      </c>
      <c r="AS97" s="462">
        <v>0</v>
      </c>
      <c r="AT97" s="462">
        <v>0</v>
      </c>
      <c r="AU97" s="462">
        <v>0</v>
      </c>
      <c r="AV97" s="462">
        <v>0</v>
      </c>
      <c r="AW97" s="462">
        <v>0</v>
      </c>
      <c r="AX97" s="462">
        <v>0</v>
      </c>
      <c r="AY97" s="462">
        <v>0</v>
      </c>
      <c r="AZ97" s="462">
        <v>0</v>
      </c>
      <c r="BA97" s="462">
        <v>0</v>
      </c>
      <c r="BB97" s="462">
        <v>0</v>
      </c>
      <c r="BC97" s="462">
        <v>0</v>
      </c>
      <c r="BD97" s="467">
        <v>1</v>
      </c>
      <c r="BE97" s="524">
        <v>1</v>
      </c>
      <c r="BF97" s="467">
        <v>1</v>
      </c>
      <c r="BG97" s="351">
        <v>0</v>
      </c>
      <c r="BH97" s="351">
        <v>0</v>
      </c>
      <c r="BI97" s="351">
        <v>0</v>
      </c>
      <c r="BJ97" s="351">
        <v>0</v>
      </c>
      <c r="BK97" s="351">
        <v>0</v>
      </c>
      <c r="BL97" s="351">
        <v>0</v>
      </c>
      <c r="BM97" s="467">
        <v>1</v>
      </c>
      <c r="BN97" s="467">
        <v>1</v>
      </c>
      <c r="BO97" s="467">
        <v>1</v>
      </c>
      <c r="BP97" s="480">
        <v>1</v>
      </c>
      <c r="BQ97" s="463">
        <v>0</v>
      </c>
      <c r="BR97" s="353">
        <v>0</v>
      </c>
      <c r="BS97" s="353">
        <v>0</v>
      </c>
      <c r="BT97" s="353">
        <v>0</v>
      </c>
      <c r="BU97" s="353">
        <v>0</v>
      </c>
      <c r="BV97" s="353">
        <v>0</v>
      </c>
      <c r="BW97" s="353">
        <v>0</v>
      </c>
      <c r="BX97" s="353">
        <v>0</v>
      </c>
      <c r="BY97" s="353">
        <v>0</v>
      </c>
      <c r="BZ97" s="353">
        <v>0</v>
      </c>
      <c r="CA97" s="353">
        <v>0</v>
      </c>
      <c r="CB97" s="471">
        <v>0</v>
      </c>
      <c r="CC97" s="464">
        <v>0</v>
      </c>
      <c r="CD97" s="464">
        <v>0</v>
      </c>
      <c r="CE97" s="464">
        <v>0</v>
      </c>
      <c r="CF97" s="464">
        <v>0</v>
      </c>
      <c r="CG97" s="464">
        <v>0</v>
      </c>
      <c r="CH97" s="464">
        <v>0</v>
      </c>
      <c r="CI97" s="464">
        <v>0</v>
      </c>
      <c r="CJ97" s="464">
        <v>0</v>
      </c>
      <c r="CK97" s="464">
        <v>0</v>
      </c>
      <c r="CL97" s="464">
        <v>0</v>
      </c>
      <c r="CM97" s="464">
        <v>0</v>
      </c>
      <c r="CN97" s="464">
        <v>0</v>
      </c>
      <c r="CO97" s="464">
        <v>0</v>
      </c>
      <c r="CP97" s="464">
        <v>0</v>
      </c>
      <c r="CQ97" s="464">
        <v>0</v>
      </c>
      <c r="CR97" s="464">
        <v>0</v>
      </c>
      <c r="CS97" s="464">
        <v>0</v>
      </c>
      <c r="CT97" s="464">
        <v>0</v>
      </c>
      <c r="CU97" s="464">
        <v>0</v>
      </c>
      <c r="CV97" s="465">
        <v>0</v>
      </c>
      <c r="CW97" s="306">
        <f t="shared" si="3"/>
        <v>8</v>
      </c>
      <c r="CX97" s="306">
        <v>1</v>
      </c>
      <c r="CY97" s="306">
        <v>0</v>
      </c>
      <c r="CZ97" s="306">
        <v>0</v>
      </c>
      <c r="DA97" s="306">
        <v>0</v>
      </c>
      <c r="DB97" s="499"/>
      <c r="DC97" s="306"/>
      <c r="DD97" s="306"/>
      <c r="DE97" s="303"/>
      <c r="DF97" s="306"/>
    </row>
    <row r="98" spans="1:115" ht="15.75" customHeight="1" x14ac:dyDescent="0.45">
      <c r="A98" s="371" t="s">
        <v>15</v>
      </c>
      <c r="B98" s="457" t="s">
        <v>789</v>
      </c>
      <c r="C98" s="458" t="s">
        <v>827</v>
      </c>
      <c r="D98" s="371"/>
      <c r="E98" s="371" t="s">
        <v>122</v>
      </c>
      <c r="F98" s="371"/>
      <c r="G98" s="371" t="s">
        <v>454</v>
      </c>
      <c r="H98" s="371" t="s">
        <v>41</v>
      </c>
      <c r="I98" s="371" t="s">
        <v>41</v>
      </c>
      <c r="J98" s="371" t="s">
        <v>41</v>
      </c>
      <c r="K98" s="371" t="s">
        <v>228</v>
      </c>
      <c r="L98" s="371" t="s">
        <v>41</v>
      </c>
      <c r="M98" s="371"/>
      <c r="N98" s="371" t="s">
        <v>299</v>
      </c>
      <c r="O98" s="494" t="s">
        <v>828</v>
      </c>
      <c r="P98" s="459" t="s">
        <v>8512</v>
      </c>
      <c r="Q98" s="348">
        <v>0</v>
      </c>
      <c r="R98" s="348">
        <v>0</v>
      </c>
      <c r="S98" s="348">
        <v>0</v>
      </c>
      <c r="T98" s="348">
        <v>0</v>
      </c>
      <c r="U98" s="348">
        <v>0</v>
      </c>
      <c r="V98" s="348">
        <v>0</v>
      </c>
      <c r="W98" s="348">
        <v>0</v>
      </c>
      <c r="X98" s="348">
        <v>0</v>
      </c>
      <c r="Y98" s="348"/>
      <c r="Z98" s="460">
        <v>0</v>
      </c>
      <c r="AA98" s="461">
        <v>0</v>
      </c>
      <c r="AB98" s="461">
        <v>0</v>
      </c>
      <c r="AC98" s="461">
        <v>0</v>
      </c>
      <c r="AD98" s="461">
        <v>0</v>
      </c>
      <c r="AE98" s="461">
        <v>0</v>
      </c>
      <c r="AF98" s="461">
        <v>0</v>
      </c>
      <c r="AG98" s="461">
        <v>0</v>
      </c>
      <c r="AH98" s="461">
        <v>0</v>
      </c>
      <c r="AI98" s="461">
        <v>0</v>
      </c>
      <c r="AJ98" s="461">
        <v>0</v>
      </c>
      <c r="AK98" s="461">
        <v>0</v>
      </c>
      <c r="AL98" s="461">
        <v>0</v>
      </c>
      <c r="AM98" s="461">
        <v>0</v>
      </c>
      <c r="AN98" s="462">
        <v>0</v>
      </c>
      <c r="AO98" s="462">
        <v>0</v>
      </c>
      <c r="AP98" s="462">
        <v>0</v>
      </c>
      <c r="AQ98" s="344">
        <v>1</v>
      </c>
      <c r="AR98" s="462">
        <v>0</v>
      </c>
      <c r="AS98" s="462">
        <v>0</v>
      </c>
      <c r="AT98" s="462">
        <v>0</v>
      </c>
      <c r="AU98" s="462">
        <v>0</v>
      </c>
      <c r="AV98" s="462">
        <v>0</v>
      </c>
      <c r="AW98" s="462">
        <v>0</v>
      </c>
      <c r="AX98" s="462">
        <v>0</v>
      </c>
      <c r="AY98" s="462">
        <v>0</v>
      </c>
      <c r="AZ98" s="462">
        <v>0</v>
      </c>
      <c r="BA98" s="462">
        <v>0</v>
      </c>
      <c r="BB98" s="462">
        <v>0</v>
      </c>
      <c r="BC98" s="462">
        <v>0</v>
      </c>
      <c r="BD98" s="351">
        <v>0</v>
      </c>
      <c r="BE98" s="351">
        <v>0</v>
      </c>
      <c r="BF98" s="351">
        <v>0</v>
      </c>
      <c r="BG98" s="351">
        <v>0</v>
      </c>
      <c r="BH98" s="351">
        <v>0</v>
      </c>
      <c r="BI98" s="351">
        <v>0</v>
      </c>
      <c r="BJ98" s="351">
        <v>0</v>
      </c>
      <c r="BK98" s="351">
        <v>0</v>
      </c>
      <c r="BL98" s="351">
        <v>0</v>
      </c>
      <c r="BM98" s="351">
        <v>0</v>
      </c>
      <c r="BN98" s="351">
        <v>0</v>
      </c>
      <c r="BO98" s="351">
        <v>0</v>
      </c>
      <c r="BP98" s="463">
        <v>0</v>
      </c>
      <c r="BQ98" s="463">
        <v>0</v>
      </c>
      <c r="BR98" s="353">
        <v>0</v>
      </c>
      <c r="BS98" s="353">
        <v>0</v>
      </c>
      <c r="BT98" s="353">
        <v>0</v>
      </c>
      <c r="BU98" s="353">
        <v>0</v>
      </c>
      <c r="BV98" s="353">
        <v>0</v>
      </c>
      <c r="BW98" s="353">
        <v>0</v>
      </c>
      <c r="BX98" s="353">
        <v>0</v>
      </c>
      <c r="BY98" s="353">
        <v>0</v>
      </c>
      <c r="BZ98" s="353">
        <v>0</v>
      </c>
      <c r="CA98" s="353">
        <v>0</v>
      </c>
      <c r="CB98" s="471">
        <v>0</v>
      </c>
      <c r="CC98" s="464">
        <v>0</v>
      </c>
      <c r="CD98" s="464">
        <v>0</v>
      </c>
      <c r="CE98" s="464">
        <v>0</v>
      </c>
      <c r="CF98" s="464">
        <v>0</v>
      </c>
      <c r="CG98" s="464">
        <v>0</v>
      </c>
      <c r="CH98" s="464">
        <v>0</v>
      </c>
      <c r="CI98" s="464">
        <v>0</v>
      </c>
      <c r="CJ98" s="464">
        <v>0</v>
      </c>
      <c r="CK98" s="464">
        <v>0</v>
      </c>
      <c r="CL98" s="464">
        <v>0</v>
      </c>
      <c r="CM98" s="464">
        <v>0</v>
      </c>
      <c r="CN98" s="464">
        <v>0</v>
      </c>
      <c r="CO98" s="464">
        <v>0</v>
      </c>
      <c r="CP98" s="464">
        <v>0</v>
      </c>
      <c r="CQ98" s="464">
        <v>0</v>
      </c>
      <c r="CR98" s="464">
        <v>0</v>
      </c>
      <c r="CS98" s="464">
        <v>0</v>
      </c>
      <c r="CT98" s="464">
        <v>0</v>
      </c>
      <c r="CU98" s="464">
        <v>0</v>
      </c>
      <c r="CV98" s="465">
        <v>0</v>
      </c>
      <c r="CW98" s="306">
        <f t="shared" si="3"/>
        <v>1</v>
      </c>
      <c r="CX98" s="306">
        <v>1</v>
      </c>
      <c r="CY98" s="306">
        <v>0</v>
      </c>
      <c r="CZ98" s="306">
        <v>0</v>
      </c>
      <c r="DA98" s="306">
        <v>0</v>
      </c>
      <c r="DB98" s="499"/>
      <c r="DC98" s="306"/>
      <c r="DD98" s="306"/>
      <c r="DE98" s="303"/>
      <c r="DF98" s="306"/>
    </row>
    <row r="99" spans="1:115" ht="15.75" customHeight="1" x14ac:dyDescent="0.45">
      <c r="A99" s="371" t="s">
        <v>15</v>
      </c>
      <c r="B99" s="457" t="s">
        <v>850</v>
      </c>
      <c r="C99" s="458" t="s">
        <v>851</v>
      </c>
      <c r="D99" s="371"/>
      <c r="E99" s="371" t="s">
        <v>91</v>
      </c>
      <c r="F99" s="371"/>
      <c r="G99" s="371" t="s">
        <v>454</v>
      </c>
      <c r="H99" s="371" t="s">
        <v>56</v>
      </c>
      <c r="I99" s="371" t="s">
        <v>173</v>
      </c>
      <c r="J99" s="371" t="s">
        <v>471</v>
      </c>
      <c r="K99" s="371" t="s">
        <v>252</v>
      </c>
      <c r="L99" s="371" t="s">
        <v>268</v>
      </c>
      <c r="M99" s="371"/>
      <c r="N99" s="371" t="s">
        <v>299</v>
      </c>
      <c r="O99" s="306"/>
      <c r="P99" s="459" t="s">
        <v>768</v>
      </c>
      <c r="Q99" s="348">
        <v>0</v>
      </c>
      <c r="R99" s="348">
        <v>0</v>
      </c>
      <c r="S99" s="348">
        <v>0</v>
      </c>
      <c r="T99" s="348">
        <v>0</v>
      </c>
      <c r="U99" s="348">
        <v>0</v>
      </c>
      <c r="V99" s="348">
        <v>0</v>
      </c>
      <c r="W99" s="348">
        <v>0</v>
      </c>
      <c r="X99" s="348">
        <v>0</v>
      </c>
      <c r="Y99" s="348"/>
      <c r="Z99" s="460">
        <v>0</v>
      </c>
      <c r="AA99" s="461">
        <v>0</v>
      </c>
      <c r="AB99" s="461">
        <v>0</v>
      </c>
      <c r="AC99" s="461">
        <v>0</v>
      </c>
      <c r="AD99" s="461">
        <v>0</v>
      </c>
      <c r="AE99" s="461">
        <v>0</v>
      </c>
      <c r="AF99" s="461">
        <v>0</v>
      </c>
      <c r="AG99" s="461">
        <v>0</v>
      </c>
      <c r="AH99" s="461">
        <v>0</v>
      </c>
      <c r="AI99" s="461">
        <v>0</v>
      </c>
      <c r="AJ99" s="461">
        <v>0</v>
      </c>
      <c r="AK99" s="461">
        <v>0</v>
      </c>
      <c r="AL99" s="461">
        <v>0</v>
      </c>
      <c r="AM99" s="461">
        <v>0</v>
      </c>
      <c r="AN99" s="462">
        <v>0</v>
      </c>
      <c r="AO99" s="462">
        <v>0</v>
      </c>
      <c r="AP99" s="462">
        <v>0</v>
      </c>
      <c r="AQ99" s="344">
        <v>1</v>
      </c>
      <c r="AR99" s="462">
        <v>0</v>
      </c>
      <c r="AS99" s="462">
        <v>0</v>
      </c>
      <c r="AT99" s="462">
        <v>0</v>
      </c>
      <c r="AU99" s="462">
        <v>0</v>
      </c>
      <c r="AV99" s="462">
        <v>0</v>
      </c>
      <c r="AW99" s="462">
        <v>0</v>
      </c>
      <c r="AX99" s="462">
        <v>0</v>
      </c>
      <c r="AY99" s="462">
        <v>0</v>
      </c>
      <c r="AZ99" s="462">
        <v>0</v>
      </c>
      <c r="BA99" s="462">
        <v>0</v>
      </c>
      <c r="BB99" s="462">
        <v>0</v>
      </c>
      <c r="BC99" s="462">
        <v>0</v>
      </c>
      <c r="BD99" s="351">
        <v>0</v>
      </c>
      <c r="BE99" s="351">
        <v>0</v>
      </c>
      <c r="BF99" s="351">
        <v>0</v>
      </c>
      <c r="BG99" s="351">
        <v>0</v>
      </c>
      <c r="BH99" s="351">
        <v>0</v>
      </c>
      <c r="BI99" s="351">
        <v>0</v>
      </c>
      <c r="BJ99" s="351">
        <v>0</v>
      </c>
      <c r="BK99" s="351">
        <v>0</v>
      </c>
      <c r="BL99" s="351">
        <v>0</v>
      </c>
      <c r="BM99" s="351">
        <v>0</v>
      </c>
      <c r="BN99" s="351">
        <v>0</v>
      </c>
      <c r="BO99" s="351">
        <v>0</v>
      </c>
      <c r="BP99" s="463">
        <v>0</v>
      </c>
      <c r="BQ99" s="463">
        <v>0</v>
      </c>
      <c r="BR99" s="353">
        <v>0</v>
      </c>
      <c r="BS99" s="353">
        <v>0</v>
      </c>
      <c r="BT99" s="353">
        <v>0</v>
      </c>
      <c r="BU99" s="353">
        <v>0</v>
      </c>
      <c r="BV99" s="353">
        <v>0</v>
      </c>
      <c r="BW99" s="353">
        <v>0</v>
      </c>
      <c r="BX99" s="353">
        <v>0</v>
      </c>
      <c r="BY99" s="353">
        <v>0</v>
      </c>
      <c r="BZ99" s="353">
        <v>0</v>
      </c>
      <c r="CA99" s="353">
        <v>0</v>
      </c>
      <c r="CB99" s="471">
        <v>0</v>
      </c>
      <c r="CC99" s="464">
        <v>0</v>
      </c>
      <c r="CD99" s="464">
        <v>0</v>
      </c>
      <c r="CE99" s="464">
        <v>0</v>
      </c>
      <c r="CF99" s="464">
        <v>0</v>
      </c>
      <c r="CG99" s="464">
        <v>0</v>
      </c>
      <c r="CH99" s="464">
        <v>0</v>
      </c>
      <c r="CI99" s="464">
        <v>0</v>
      </c>
      <c r="CJ99" s="464">
        <v>0</v>
      </c>
      <c r="CK99" s="464">
        <v>0</v>
      </c>
      <c r="CL99" s="464">
        <v>0</v>
      </c>
      <c r="CM99" s="464">
        <v>0</v>
      </c>
      <c r="CN99" s="464">
        <v>0</v>
      </c>
      <c r="CO99" s="464">
        <v>0</v>
      </c>
      <c r="CP99" s="464">
        <v>0</v>
      </c>
      <c r="CQ99" s="464">
        <v>0</v>
      </c>
      <c r="CR99" s="464">
        <v>0</v>
      </c>
      <c r="CS99" s="464">
        <v>0</v>
      </c>
      <c r="CT99" s="464">
        <v>0</v>
      </c>
      <c r="CU99" s="464">
        <v>0</v>
      </c>
      <c r="CV99" s="465">
        <v>0</v>
      </c>
      <c r="CW99" s="306">
        <f t="shared" si="3"/>
        <v>1</v>
      </c>
      <c r="CX99" s="306">
        <v>1</v>
      </c>
      <c r="CY99" s="306">
        <v>0</v>
      </c>
      <c r="CZ99" s="306">
        <v>0</v>
      </c>
      <c r="DA99" s="306">
        <v>0</v>
      </c>
      <c r="DB99" s="499"/>
      <c r="DC99" s="306"/>
      <c r="DD99" s="306"/>
      <c r="DE99" s="303"/>
      <c r="DF99" s="306"/>
    </row>
    <row r="100" spans="1:115" ht="15.75" customHeight="1" x14ac:dyDescent="0.35">
      <c r="A100" s="371" t="s">
        <v>69</v>
      </c>
      <c r="B100" s="457" t="s">
        <v>3357</v>
      </c>
      <c r="C100" s="458" t="s">
        <v>8513</v>
      </c>
      <c r="D100" s="371"/>
      <c r="E100" s="371" t="s">
        <v>122</v>
      </c>
      <c r="F100" s="371"/>
      <c r="G100" s="371" t="s">
        <v>454</v>
      </c>
      <c r="H100" s="371" t="s">
        <v>56</v>
      </c>
      <c r="I100" s="371" t="s">
        <v>173</v>
      </c>
      <c r="J100" s="371" t="s">
        <v>471</v>
      </c>
      <c r="K100" s="306"/>
      <c r="L100" s="371" t="s">
        <v>272</v>
      </c>
      <c r="M100" s="371"/>
      <c r="N100" s="371" t="s">
        <v>300</v>
      </c>
      <c r="O100" s="494" t="s">
        <v>3387</v>
      </c>
      <c r="P100" s="459" t="s">
        <v>3388</v>
      </c>
      <c r="Q100" s="348">
        <v>0</v>
      </c>
      <c r="R100" s="348">
        <v>0</v>
      </c>
      <c r="S100" s="348">
        <v>0</v>
      </c>
      <c r="T100" s="348">
        <v>0</v>
      </c>
      <c r="U100" s="348">
        <v>0</v>
      </c>
      <c r="V100" s="348">
        <v>0</v>
      </c>
      <c r="W100" s="348">
        <v>0</v>
      </c>
      <c r="X100" s="348">
        <v>0</v>
      </c>
      <c r="Y100" s="348"/>
      <c r="Z100" s="460">
        <v>0</v>
      </c>
      <c r="AA100" s="461">
        <v>0</v>
      </c>
      <c r="AB100" s="461">
        <v>0</v>
      </c>
      <c r="AC100" s="461">
        <v>0</v>
      </c>
      <c r="AD100" s="461">
        <v>0</v>
      </c>
      <c r="AE100" s="461">
        <v>0</v>
      </c>
      <c r="AF100" s="461">
        <v>0</v>
      </c>
      <c r="AG100" s="461">
        <v>0</v>
      </c>
      <c r="AH100" s="461">
        <v>0</v>
      </c>
      <c r="AI100" s="461">
        <v>0</v>
      </c>
      <c r="AJ100" s="461">
        <v>0</v>
      </c>
      <c r="AK100" s="461">
        <v>0</v>
      </c>
      <c r="AL100" s="461">
        <v>0</v>
      </c>
      <c r="AM100" s="461">
        <v>0</v>
      </c>
      <c r="AN100" s="344">
        <v>1</v>
      </c>
      <c r="AO100" s="462">
        <v>0</v>
      </c>
      <c r="AP100" s="344">
        <v>1</v>
      </c>
      <c r="AQ100" s="344">
        <v>1</v>
      </c>
      <c r="AR100" s="344">
        <v>1</v>
      </c>
      <c r="AS100" s="344">
        <v>1</v>
      </c>
      <c r="AT100" s="344">
        <v>1</v>
      </c>
      <c r="AU100" s="462">
        <v>0</v>
      </c>
      <c r="AV100" s="344">
        <v>1</v>
      </c>
      <c r="AW100" s="344">
        <v>1</v>
      </c>
      <c r="AX100" s="344">
        <v>1</v>
      </c>
      <c r="AY100" s="344">
        <v>1</v>
      </c>
      <c r="AZ100" s="344">
        <v>1</v>
      </c>
      <c r="BA100" s="462">
        <v>0</v>
      </c>
      <c r="BB100" s="344">
        <v>1</v>
      </c>
      <c r="BC100" s="344">
        <v>1</v>
      </c>
      <c r="BD100" s="351">
        <v>0</v>
      </c>
      <c r="BE100" s="351">
        <v>0</v>
      </c>
      <c r="BF100" s="351">
        <v>0</v>
      </c>
      <c r="BG100" s="351">
        <v>0</v>
      </c>
      <c r="BH100" s="351">
        <v>0</v>
      </c>
      <c r="BI100" s="351">
        <v>0</v>
      </c>
      <c r="BJ100" s="351">
        <v>0</v>
      </c>
      <c r="BK100" s="351">
        <v>0</v>
      </c>
      <c r="BL100" s="351">
        <v>0</v>
      </c>
      <c r="BM100" s="351">
        <v>0</v>
      </c>
      <c r="BN100" s="351">
        <v>0</v>
      </c>
      <c r="BO100" s="351">
        <v>0</v>
      </c>
      <c r="BP100" s="463">
        <v>0</v>
      </c>
      <c r="BQ100" s="463">
        <v>0</v>
      </c>
      <c r="BR100" s="470">
        <v>1</v>
      </c>
      <c r="BS100" s="470">
        <v>1</v>
      </c>
      <c r="BT100" s="470">
        <v>1</v>
      </c>
      <c r="BU100" s="470">
        <v>1</v>
      </c>
      <c r="BV100" s="470">
        <v>1</v>
      </c>
      <c r="BW100" s="353">
        <v>0</v>
      </c>
      <c r="BX100" s="353">
        <v>0</v>
      </c>
      <c r="BY100" s="353">
        <v>0</v>
      </c>
      <c r="BZ100" s="353">
        <v>0</v>
      </c>
      <c r="CA100" s="353">
        <v>0</v>
      </c>
      <c r="CB100" s="471">
        <v>0</v>
      </c>
      <c r="CC100" s="464">
        <v>0</v>
      </c>
      <c r="CD100" s="464">
        <v>0</v>
      </c>
      <c r="CE100" s="464">
        <v>0</v>
      </c>
      <c r="CF100" s="464">
        <v>0</v>
      </c>
      <c r="CG100" s="464">
        <v>0</v>
      </c>
      <c r="CH100" s="464">
        <v>0</v>
      </c>
      <c r="CI100" s="464">
        <v>0</v>
      </c>
      <c r="CJ100" s="464">
        <v>0</v>
      </c>
      <c r="CK100" s="464">
        <v>0</v>
      </c>
      <c r="CL100" s="464">
        <v>0</v>
      </c>
      <c r="CM100" s="464">
        <v>0</v>
      </c>
      <c r="CN100" s="464">
        <v>0</v>
      </c>
      <c r="CO100" s="464">
        <v>0</v>
      </c>
      <c r="CP100" s="464">
        <v>0</v>
      </c>
      <c r="CQ100" s="464">
        <v>0</v>
      </c>
      <c r="CR100" s="464">
        <v>0</v>
      </c>
      <c r="CS100" s="464">
        <v>0</v>
      </c>
      <c r="CT100" s="464">
        <v>0</v>
      </c>
      <c r="CU100" s="464">
        <v>0</v>
      </c>
      <c r="CV100" s="465">
        <v>0</v>
      </c>
      <c r="CW100" s="306">
        <f t="shared" si="3"/>
        <v>18</v>
      </c>
      <c r="CX100" s="306">
        <v>1</v>
      </c>
      <c r="CY100" s="306">
        <v>0</v>
      </c>
      <c r="CZ100" s="306">
        <v>0</v>
      </c>
      <c r="DA100" s="306">
        <v>1</v>
      </c>
      <c r="DB100" s="466" t="s">
        <v>3389</v>
      </c>
      <c r="DC100" s="473" t="s">
        <v>623</v>
      </c>
      <c r="DD100" s="473">
        <v>1</v>
      </c>
      <c r="DE100" s="303"/>
      <c r="DF100" s="306"/>
    </row>
    <row r="101" spans="1:115" ht="15.75" customHeight="1" x14ac:dyDescent="0.35">
      <c r="A101" s="371" t="s">
        <v>69</v>
      </c>
      <c r="B101" s="457" t="s">
        <v>3357</v>
      </c>
      <c r="C101" s="458" t="s">
        <v>3391</v>
      </c>
      <c r="D101" s="371"/>
      <c r="E101" s="371" t="s">
        <v>122</v>
      </c>
      <c r="F101" s="371"/>
      <c r="G101" s="371" t="s">
        <v>454</v>
      </c>
      <c r="H101" s="371" t="s">
        <v>56</v>
      </c>
      <c r="I101" s="371" t="s">
        <v>173</v>
      </c>
      <c r="J101" s="371" t="s">
        <v>471</v>
      </c>
      <c r="K101" s="306"/>
      <c r="L101" s="371" t="s">
        <v>272</v>
      </c>
      <c r="M101" s="371"/>
      <c r="N101" s="371" t="s">
        <v>300</v>
      </c>
      <c r="O101" s="494" t="s">
        <v>3392</v>
      </c>
      <c r="P101" s="459" t="s">
        <v>3393</v>
      </c>
      <c r="Q101" s="348">
        <v>0</v>
      </c>
      <c r="R101" s="348">
        <v>0</v>
      </c>
      <c r="S101" s="348">
        <v>0</v>
      </c>
      <c r="T101" s="348">
        <v>0</v>
      </c>
      <c r="U101" s="348">
        <v>0</v>
      </c>
      <c r="V101" s="348">
        <v>0</v>
      </c>
      <c r="W101" s="348">
        <v>0</v>
      </c>
      <c r="X101" s="348">
        <v>0</v>
      </c>
      <c r="Y101" s="348"/>
      <c r="Z101" s="460">
        <v>0</v>
      </c>
      <c r="AA101" s="461">
        <v>0</v>
      </c>
      <c r="AB101" s="461">
        <v>0</v>
      </c>
      <c r="AC101" s="461">
        <v>0</v>
      </c>
      <c r="AD101" s="461">
        <v>0</v>
      </c>
      <c r="AE101" s="461">
        <v>0</v>
      </c>
      <c r="AF101" s="461">
        <v>0</v>
      </c>
      <c r="AG101" s="461">
        <v>0</v>
      </c>
      <c r="AH101" s="461">
        <v>0</v>
      </c>
      <c r="AI101" s="461">
        <v>0</v>
      </c>
      <c r="AJ101" s="461">
        <v>0</v>
      </c>
      <c r="AK101" s="461">
        <v>0</v>
      </c>
      <c r="AL101" s="461">
        <v>0</v>
      </c>
      <c r="AM101" s="461">
        <v>0</v>
      </c>
      <c r="AN101" s="344">
        <v>1</v>
      </c>
      <c r="AO101" s="462">
        <v>0</v>
      </c>
      <c r="AP101" s="344">
        <v>1</v>
      </c>
      <c r="AQ101" s="344">
        <v>1</v>
      </c>
      <c r="AR101" s="344">
        <v>1</v>
      </c>
      <c r="AS101" s="344">
        <v>1</v>
      </c>
      <c r="AT101" s="344">
        <v>1</v>
      </c>
      <c r="AU101" s="344">
        <v>1</v>
      </c>
      <c r="AV101" s="344">
        <v>1</v>
      </c>
      <c r="AW101" s="344">
        <v>1</v>
      </c>
      <c r="AX101" s="344">
        <v>1</v>
      </c>
      <c r="AY101" s="344">
        <v>1</v>
      </c>
      <c r="AZ101" s="344">
        <v>1</v>
      </c>
      <c r="BA101" s="462">
        <v>0</v>
      </c>
      <c r="BB101" s="344">
        <v>1</v>
      </c>
      <c r="BC101" s="462">
        <v>0</v>
      </c>
      <c r="BD101" s="351">
        <v>0</v>
      </c>
      <c r="BE101" s="351">
        <v>0</v>
      </c>
      <c r="BF101" s="351">
        <v>0</v>
      </c>
      <c r="BG101" s="351">
        <v>0</v>
      </c>
      <c r="BH101" s="351">
        <v>0</v>
      </c>
      <c r="BI101" s="351">
        <v>0</v>
      </c>
      <c r="BJ101" s="351">
        <v>0</v>
      </c>
      <c r="BK101" s="351">
        <v>0</v>
      </c>
      <c r="BL101" s="351">
        <v>0</v>
      </c>
      <c r="BM101" s="351">
        <v>0</v>
      </c>
      <c r="BN101" s="351">
        <v>0</v>
      </c>
      <c r="BO101" s="351">
        <v>0</v>
      </c>
      <c r="BP101" s="463">
        <v>0</v>
      </c>
      <c r="BQ101" s="463">
        <v>0</v>
      </c>
      <c r="BR101" s="470">
        <v>1</v>
      </c>
      <c r="BS101" s="470">
        <v>1</v>
      </c>
      <c r="BT101" s="470">
        <v>1</v>
      </c>
      <c r="BU101" s="470">
        <v>1</v>
      </c>
      <c r="BV101" s="470">
        <v>1</v>
      </c>
      <c r="BW101" s="470">
        <v>1</v>
      </c>
      <c r="BX101" s="353">
        <v>0</v>
      </c>
      <c r="BY101" s="470">
        <v>1</v>
      </c>
      <c r="BZ101" s="353">
        <v>0</v>
      </c>
      <c r="CA101" s="470">
        <v>1</v>
      </c>
      <c r="CB101" s="471">
        <v>0</v>
      </c>
      <c r="CC101" s="464">
        <v>0</v>
      </c>
      <c r="CD101" s="464">
        <v>0</v>
      </c>
      <c r="CE101" s="464">
        <v>0</v>
      </c>
      <c r="CF101" s="464">
        <v>0</v>
      </c>
      <c r="CG101" s="464">
        <v>0</v>
      </c>
      <c r="CH101" s="464">
        <v>0</v>
      </c>
      <c r="CI101" s="464">
        <v>0</v>
      </c>
      <c r="CJ101" s="464">
        <v>0</v>
      </c>
      <c r="CK101" s="464">
        <v>0</v>
      </c>
      <c r="CL101" s="464">
        <v>0</v>
      </c>
      <c r="CM101" s="464">
        <v>0</v>
      </c>
      <c r="CN101" s="464">
        <v>0</v>
      </c>
      <c r="CO101" s="464">
        <v>0</v>
      </c>
      <c r="CP101" s="464">
        <v>0</v>
      </c>
      <c r="CQ101" s="464">
        <v>0</v>
      </c>
      <c r="CR101" s="464">
        <v>0</v>
      </c>
      <c r="CS101" s="464">
        <v>0</v>
      </c>
      <c r="CT101" s="464">
        <v>0</v>
      </c>
      <c r="CU101" s="464">
        <v>0</v>
      </c>
      <c r="CV101" s="465">
        <v>0</v>
      </c>
      <c r="CW101" s="306">
        <f t="shared" si="3"/>
        <v>21</v>
      </c>
      <c r="CX101" s="306">
        <v>1</v>
      </c>
      <c r="CY101" s="306">
        <v>0</v>
      </c>
      <c r="CZ101" s="306">
        <v>0</v>
      </c>
      <c r="DA101" s="306">
        <v>1</v>
      </c>
      <c r="DB101" s="466" t="s">
        <v>3394</v>
      </c>
      <c r="DC101" s="473" t="s">
        <v>623</v>
      </c>
      <c r="DD101" s="473">
        <v>1</v>
      </c>
      <c r="DE101" s="303" t="s">
        <v>657</v>
      </c>
      <c r="DF101" s="306" t="s">
        <v>539</v>
      </c>
      <c r="DJ101">
        <v>1</v>
      </c>
    </row>
    <row r="102" spans="1:115" ht="15.75" customHeight="1" x14ac:dyDescent="0.35">
      <c r="A102" s="371" t="s">
        <v>72</v>
      </c>
      <c r="B102" s="457" t="s">
        <v>3419</v>
      </c>
      <c r="C102" s="458" t="s">
        <v>3428</v>
      </c>
      <c r="D102" s="371"/>
      <c r="E102" s="371" t="s">
        <v>122</v>
      </c>
      <c r="F102" s="371"/>
      <c r="G102" s="371" t="s">
        <v>454</v>
      </c>
      <c r="H102" s="371" t="s">
        <v>3429</v>
      </c>
      <c r="I102" s="371" t="s">
        <v>215</v>
      </c>
      <c r="J102" s="371" t="s">
        <v>73</v>
      </c>
      <c r="K102" s="306"/>
      <c r="L102" s="371" t="s">
        <v>272</v>
      </c>
      <c r="M102" s="371"/>
      <c r="N102" s="371" t="s">
        <v>299</v>
      </c>
      <c r="O102" s="306"/>
      <c r="P102" s="459" t="s">
        <v>768</v>
      </c>
      <c r="Q102" s="348">
        <v>0</v>
      </c>
      <c r="R102" s="348">
        <v>0</v>
      </c>
      <c r="S102" s="348">
        <v>0</v>
      </c>
      <c r="T102" s="348">
        <v>0</v>
      </c>
      <c r="U102" s="348">
        <v>0</v>
      </c>
      <c r="V102" s="348">
        <v>0</v>
      </c>
      <c r="W102" s="348">
        <v>0</v>
      </c>
      <c r="X102" s="348">
        <v>0</v>
      </c>
      <c r="Y102" s="348"/>
      <c r="Z102" s="460">
        <v>0</v>
      </c>
      <c r="AA102" s="461">
        <v>0</v>
      </c>
      <c r="AB102" s="461">
        <v>0</v>
      </c>
      <c r="AC102" s="461">
        <v>0</v>
      </c>
      <c r="AD102" s="461">
        <v>0</v>
      </c>
      <c r="AE102" s="461">
        <v>0</v>
      </c>
      <c r="AF102" s="461">
        <v>0</v>
      </c>
      <c r="AG102" s="461">
        <v>0</v>
      </c>
      <c r="AH102" s="461">
        <v>0</v>
      </c>
      <c r="AI102" s="461">
        <v>0</v>
      </c>
      <c r="AJ102" s="461">
        <v>0</v>
      </c>
      <c r="AK102" s="461">
        <v>0</v>
      </c>
      <c r="AL102" s="461">
        <v>0</v>
      </c>
      <c r="AM102" s="461">
        <v>0</v>
      </c>
      <c r="AN102" s="462">
        <v>0</v>
      </c>
      <c r="AO102" s="462">
        <v>0</v>
      </c>
      <c r="AP102" s="462">
        <v>0</v>
      </c>
      <c r="AQ102" s="344">
        <v>1</v>
      </c>
      <c r="AR102" s="462">
        <v>0</v>
      </c>
      <c r="AS102" s="462">
        <v>0</v>
      </c>
      <c r="AT102" s="462">
        <v>0</v>
      </c>
      <c r="AU102" s="462">
        <v>0</v>
      </c>
      <c r="AV102" s="462">
        <v>0</v>
      </c>
      <c r="AW102" s="462">
        <v>0</v>
      </c>
      <c r="AX102" s="462">
        <v>0</v>
      </c>
      <c r="AY102" s="462">
        <v>0</v>
      </c>
      <c r="AZ102" s="462">
        <v>0</v>
      </c>
      <c r="BA102" s="462">
        <v>0</v>
      </c>
      <c r="BB102" s="462">
        <v>0</v>
      </c>
      <c r="BC102" s="462">
        <v>0</v>
      </c>
      <c r="BD102" s="351">
        <v>0</v>
      </c>
      <c r="BE102" s="351">
        <v>0</v>
      </c>
      <c r="BF102" s="351">
        <v>0</v>
      </c>
      <c r="BG102" s="351">
        <v>0</v>
      </c>
      <c r="BH102" s="351">
        <v>0</v>
      </c>
      <c r="BI102" s="351">
        <v>0</v>
      </c>
      <c r="BJ102" s="351">
        <v>0</v>
      </c>
      <c r="BK102" s="351">
        <v>0</v>
      </c>
      <c r="BL102" s="351">
        <v>0</v>
      </c>
      <c r="BM102" s="351">
        <v>0</v>
      </c>
      <c r="BN102" s="351">
        <v>0</v>
      </c>
      <c r="BO102" s="351">
        <v>0</v>
      </c>
      <c r="BP102" s="463">
        <v>0</v>
      </c>
      <c r="BQ102" s="463">
        <v>0</v>
      </c>
      <c r="BR102" s="353">
        <v>0</v>
      </c>
      <c r="BS102" s="353">
        <v>0</v>
      </c>
      <c r="BT102" s="353">
        <v>0</v>
      </c>
      <c r="BU102" s="353">
        <v>0</v>
      </c>
      <c r="BV102" s="353">
        <v>0</v>
      </c>
      <c r="BW102" s="353">
        <v>0</v>
      </c>
      <c r="BX102" s="353">
        <v>0</v>
      </c>
      <c r="BY102" s="353">
        <v>0</v>
      </c>
      <c r="BZ102" s="353">
        <v>0</v>
      </c>
      <c r="CA102" s="353">
        <v>0</v>
      </c>
      <c r="CB102" s="471">
        <v>0</v>
      </c>
      <c r="CC102" s="464">
        <v>0</v>
      </c>
      <c r="CD102" s="464">
        <v>0</v>
      </c>
      <c r="CE102" s="464">
        <v>0</v>
      </c>
      <c r="CF102" s="464">
        <v>0</v>
      </c>
      <c r="CG102" s="464">
        <v>0</v>
      </c>
      <c r="CH102" s="464">
        <v>0</v>
      </c>
      <c r="CI102" s="464">
        <v>0</v>
      </c>
      <c r="CJ102" s="464">
        <v>0</v>
      </c>
      <c r="CK102" s="464">
        <v>0</v>
      </c>
      <c r="CL102" s="464">
        <v>0</v>
      </c>
      <c r="CM102" s="464">
        <v>0</v>
      </c>
      <c r="CN102" s="464">
        <v>0</v>
      </c>
      <c r="CO102" s="464">
        <v>0</v>
      </c>
      <c r="CP102" s="464">
        <v>0</v>
      </c>
      <c r="CQ102" s="464">
        <v>0</v>
      </c>
      <c r="CR102" s="464">
        <v>0</v>
      </c>
      <c r="CS102" s="464">
        <v>0</v>
      </c>
      <c r="CT102" s="464">
        <v>0</v>
      </c>
      <c r="CU102" s="464">
        <v>0</v>
      </c>
      <c r="CV102" s="465">
        <v>0</v>
      </c>
      <c r="CW102" s="306">
        <f t="shared" si="3"/>
        <v>1</v>
      </c>
      <c r="CX102" s="306">
        <v>1</v>
      </c>
      <c r="CY102" s="306">
        <v>0</v>
      </c>
      <c r="CZ102" s="306">
        <v>0</v>
      </c>
      <c r="DA102" s="306">
        <v>0</v>
      </c>
      <c r="DB102" s="466"/>
      <c r="DC102" s="306"/>
      <c r="DD102" s="306"/>
      <c r="DE102" s="303"/>
      <c r="DF102" s="306"/>
    </row>
    <row r="103" spans="1:115" ht="15.75" customHeight="1" x14ac:dyDescent="0.35">
      <c r="A103" s="371" t="s">
        <v>72</v>
      </c>
      <c r="B103" s="457" t="s">
        <v>3419</v>
      </c>
      <c r="C103" s="458" t="s">
        <v>3432</v>
      </c>
      <c r="D103" s="371"/>
      <c r="E103" s="371" t="s">
        <v>122</v>
      </c>
      <c r="F103" s="371"/>
      <c r="G103" s="371" t="s">
        <v>454</v>
      </c>
      <c r="H103" s="371" t="s">
        <v>56</v>
      </c>
      <c r="I103" s="371" t="s">
        <v>173</v>
      </c>
      <c r="J103" s="371" t="s">
        <v>471</v>
      </c>
      <c r="K103" s="306"/>
      <c r="L103" s="371" t="s">
        <v>272</v>
      </c>
      <c r="M103" s="371"/>
      <c r="N103" s="371" t="s">
        <v>300</v>
      </c>
      <c r="O103" s="306" t="s">
        <v>1313</v>
      </c>
      <c r="P103" s="459" t="s">
        <v>3433</v>
      </c>
      <c r="Q103" s="348">
        <v>0</v>
      </c>
      <c r="R103" s="348">
        <v>0</v>
      </c>
      <c r="S103" s="348">
        <v>0</v>
      </c>
      <c r="T103" s="348">
        <v>0</v>
      </c>
      <c r="U103" s="348">
        <v>0</v>
      </c>
      <c r="V103" s="348">
        <v>0</v>
      </c>
      <c r="W103" s="348">
        <v>0</v>
      </c>
      <c r="X103" s="348">
        <v>0</v>
      </c>
      <c r="Y103" s="348"/>
      <c r="Z103" s="460">
        <v>0</v>
      </c>
      <c r="AA103" s="461">
        <v>0</v>
      </c>
      <c r="AB103" s="461">
        <v>0</v>
      </c>
      <c r="AC103" s="461">
        <v>0</v>
      </c>
      <c r="AD103" s="461">
        <v>0</v>
      </c>
      <c r="AE103" s="461">
        <v>0</v>
      </c>
      <c r="AF103" s="461">
        <v>0</v>
      </c>
      <c r="AG103" s="461">
        <v>0</v>
      </c>
      <c r="AH103" s="461">
        <v>0</v>
      </c>
      <c r="AI103" s="461">
        <v>0</v>
      </c>
      <c r="AJ103" s="461">
        <v>0</v>
      </c>
      <c r="AK103" s="461">
        <v>0</v>
      </c>
      <c r="AL103" s="461">
        <v>0</v>
      </c>
      <c r="AM103" s="461">
        <v>0</v>
      </c>
      <c r="AN103" s="344">
        <v>1</v>
      </c>
      <c r="AO103" s="462">
        <v>0</v>
      </c>
      <c r="AP103" s="344">
        <v>1</v>
      </c>
      <c r="AQ103" s="344">
        <v>1</v>
      </c>
      <c r="AR103" s="462">
        <v>0</v>
      </c>
      <c r="AS103" s="462">
        <v>0</v>
      </c>
      <c r="AT103" s="462">
        <v>0</v>
      </c>
      <c r="AU103" s="462">
        <v>0</v>
      </c>
      <c r="AV103" s="462">
        <v>0</v>
      </c>
      <c r="AW103" s="462">
        <v>0</v>
      </c>
      <c r="AX103" s="462">
        <v>0</v>
      </c>
      <c r="AY103" s="344">
        <v>1</v>
      </c>
      <c r="AZ103" s="344">
        <v>1</v>
      </c>
      <c r="BA103" s="462">
        <v>0</v>
      </c>
      <c r="BB103" s="462">
        <v>0</v>
      </c>
      <c r="BC103" s="462">
        <v>0</v>
      </c>
      <c r="BD103" s="351">
        <v>0</v>
      </c>
      <c r="BE103" s="351">
        <v>0</v>
      </c>
      <c r="BF103" s="351">
        <v>0</v>
      </c>
      <c r="BG103" s="351">
        <v>0</v>
      </c>
      <c r="BH103" s="351">
        <v>0</v>
      </c>
      <c r="BI103" s="351">
        <v>0</v>
      </c>
      <c r="BJ103" s="351">
        <v>0</v>
      </c>
      <c r="BK103" s="351">
        <v>0</v>
      </c>
      <c r="BL103" s="351">
        <v>0</v>
      </c>
      <c r="BM103" s="351">
        <v>0</v>
      </c>
      <c r="BN103" s="351">
        <v>0</v>
      </c>
      <c r="BO103" s="351">
        <v>0</v>
      </c>
      <c r="BP103" s="463">
        <v>0</v>
      </c>
      <c r="BQ103" s="463">
        <v>0</v>
      </c>
      <c r="BR103" s="353">
        <v>0</v>
      </c>
      <c r="BS103" s="353">
        <v>0</v>
      </c>
      <c r="BT103" s="353">
        <v>0</v>
      </c>
      <c r="BU103" s="353">
        <v>0</v>
      </c>
      <c r="BV103" s="353">
        <v>0</v>
      </c>
      <c r="BW103" s="353">
        <v>0</v>
      </c>
      <c r="BX103" s="353">
        <v>0</v>
      </c>
      <c r="BY103" s="353">
        <v>0</v>
      </c>
      <c r="BZ103" s="353">
        <v>0</v>
      </c>
      <c r="CA103" s="353">
        <v>0</v>
      </c>
      <c r="CB103" s="471">
        <v>0</v>
      </c>
      <c r="CC103" s="464">
        <v>0</v>
      </c>
      <c r="CD103" s="464">
        <v>0</v>
      </c>
      <c r="CE103" s="464">
        <v>0</v>
      </c>
      <c r="CF103" s="464">
        <v>0</v>
      </c>
      <c r="CG103" s="464">
        <v>0</v>
      </c>
      <c r="CH103" s="464">
        <v>0</v>
      </c>
      <c r="CI103" s="464">
        <v>0</v>
      </c>
      <c r="CJ103" s="464">
        <v>0</v>
      </c>
      <c r="CK103" s="464">
        <v>0</v>
      </c>
      <c r="CL103" s="464">
        <v>0</v>
      </c>
      <c r="CM103" s="464">
        <v>0</v>
      </c>
      <c r="CN103" s="464">
        <v>0</v>
      </c>
      <c r="CO103" s="464">
        <v>0</v>
      </c>
      <c r="CP103" s="464">
        <v>0</v>
      </c>
      <c r="CQ103" s="464">
        <v>0</v>
      </c>
      <c r="CR103" s="464">
        <v>0</v>
      </c>
      <c r="CS103" s="464">
        <v>0</v>
      </c>
      <c r="CT103" s="464">
        <v>0</v>
      </c>
      <c r="CU103" s="464">
        <v>0</v>
      </c>
      <c r="CV103" s="465">
        <v>0</v>
      </c>
      <c r="CW103" s="306">
        <f t="shared" si="3"/>
        <v>5</v>
      </c>
      <c r="CX103" s="306">
        <v>1</v>
      </c>
      <c r="CY103" s="306">
        <v>0</v>
      </c>
      <c r="CZ103" s="306">
        <v>0</v>
      </c>
      <c r="DA103" s="306">
        <v>0</v>
      </c>
      <c r="DB103" s="466"/>
      <c r="DC103" s="306"/>
      <c r="DD103" s="306"/>
      <c r="DE103" s="303"/>
      <c r="DF103" s="306"/>
    </row>
    <row r="104" spans="1:115" ht="15.75" customHeight="1" x14ac:dyDescent="0.45">
      <c r="A104" s="371" t="s">
        <v>72</v>
      </c>
      <c r="B104" s="457" t="s">
        <v>3419</v>
      </c>
      <c r="C104" s="481" t="s">
        <v>3464</v>
      </c>
      <c r="D104" s="371"/>
      <c r="E104" s="371" t="s">
        <v>122</v>
      </c>
      <c r="F104" s="371"/>
      <c r="G104" s="371" t="s">
        <v>454</v>
      </c>
      <c r="H104" s="371" t="s">
        <v>13</v>
      </c>
      <c r="I104" s="371" t="s">
        <v>221</v>
      </c>
      <c r="J104" s="371" t="s">
        <v>269</v>
      </c>
      <c r="K104" s="306"/>
      <c r="L104" s="371" t="s">
        <v>272</v>
      </c>
      <c r="M104" s="371"/>
      <c r="N104" s="371" t="s">
        <v>300</v>
      </c>
      <c r="O104" s="306" t="s">
        <v>3466</v>
      </c>
      <c r="P104" s="459" t="s">
        <v>591</v>
      </c>
      <c r="Q104" s="348">
        <v>0</v>
      </c>
      <c r="R104" s="348">
        <v>0</v>
      </c>
      <c r="S104" s="348">
        <v>0</v>
      </c>
      <c r="T104" s="348">
        <v>0</v>
      </c>
      <c r="U104" s="348">
        <v>0</v>
      </c>
      <c r="V104" s="348">
        <v>0</v>
      </c>
      <c r="W104" s="348">
        <v>0</v>
      </c>
      <c r="X104" s="348">
        <v>0</v>
      </c>
      <c r="Y104" s="348"/>
      <c r="Z104" s="460">
        <v>0</v>
      </c>
      <c r="AA104" s="461">
        <v>0</v>
      </c>
      <c r="AB104" s="461">
        <v>0</v>
      </c>
      <c r="AC104" s="461">
        <v>0</v>
      </c>
      <c r="AD104" s="461">
        <v>0</v>
      </c>
      <c r="AE104" s="461">
        <v>0</v>
      </c>
      <c r="AF104" s="461">
        <v>0</v>
      </c>
      <c r="AG104" s="461">
        <v>0</v>
      </c>
      <c r="AH104" s="461">
        <v>0</v>
      </c>
      <c r="AI104" s="461">
        <v>0</v>
      </c>
      <c r="AJ104" s="461">
        <v>0</v>
      </c>
      <c r="AK104" s="461">
        <v>0</v>
      </c>
      <c r="AL104" s="461">
        <v>0</v>
      </c>
      <c r="AM104" s="461">
        <v>0</v>
      </c>
      <c r="AN104" s="462">
        <v>0</v>
      </c>
      <c r="AO104" s="462">
        <v>0</v>
      </c>
      <c r="AP104" s="462">
        <v>0</v>
      </c>
      <c r="AQ104" s="344">
        <v>1</v>
      </c>
      <c r="AR104" s="462">
        <v>0</v>
      </c>
      <c r="AS104" s="462">
        <v>0</v>
      </c>
      <c r="AT104" s="462">
        <v>0</v>
      </c>
      <c r="AU104" s="462">
        <v>0</v>
      </c>
      <c r="AV104" s="462">
        <v>0</v>
      </c>
      <c r="AW104" s="462">
        <v>0</v>
      </c>
      <c r="AX104" s="462">
        <v>0</v>
      </c>
      <c r="AY104" s="462">
        <v>0</v>
      </c>
      <c r="AZ104" s="462">
        <v>0</v>
      </c>
      <c r="BA104" s="462">
        <v>0</v>
      </c>
      <c r="BB104" s="462">
        <v>0</v>
      </c>
      <c r="BC104" s="462">
        <v>0</v>
      </c>
      <c r="BD104" s="351">
        <v>0</v>
      </c>
      <c r="BE104" s="351">
        <v>0</v>
      </c>
      <c r="BF104" s="351">
        <v>0</v>
      </c>
      <c r="BG104" s="351">
        <v>0</v>
      </c>
      <c r="BH104" s="351">
        <v>0</v>
      </c>
      <c r="BI104" s="351">
        <v>0</v>
      </c>
      <c r="BJ104" s="351">
        <v>0</v>
      </c>
      <c r="BK104" s="351">
        <v>0</v>
      </c>
      <c r="BL104" s="351">
        <v>0</v>
      </c>
      <c r="BM104" s="351">
        <v>0</v>
      </c>
      <c r="BN104" s="467">
        <v>1</v>
      </c>
      <c r="BO104" s="351">
        <v>0</v>
      </c>
      <c r="BP104" s="463">
        <v>0</v>
      </c>
      <c r="BQ104" s="463">
        <v>0</v>
      </c>
      <c r="BR104" s="353">
        <v>0</v>
      </c>
      <c r="BS104" s="353">
        <v>0</v>
      </c>
      <c r="BT104" s="353">
        <v>0</v>
      </c>
      <c r="BU104" s="353">
        <v>0</v>
      </c>
      <c r="BV104" s="353">
        <v>0</v>
      </c>
      <c r="BW104" s="353">
        <v>0</v>
      </c>
      <c r="BX104" s="353">
        <v>0</v>
      </c>
      <c r="BY104" s="353">
        <v>0</v>
      </c>
      <c r="BZ104" s="353">
        <v>0</v>
      </c>
      <c r="CA104" s="353">
        <v>0</v>
      </c>
      <c r="CB104" s="471">
        <v>0</v>
      </c>
      <c r="CC104" s="464">
        <v>0</v>
      </c>
      <c r="CD104" s="464">
        <v>0</v>
      </c>
      <c r="CE104" s="464">
        <v>0</v>
      </c>
      <c r="CF104" s="464">
        <v>0</v>
      </c>
      <c r="CG104" s="464">
        <v>0</v>
      </c>
      <c r="CH104" s="464">
        <v>0</v>
      </c>
      <c r="CI104" s="464">
        <v>0</v>
      </c>
      <c r="CJ104" s="464">
        <v>0</v>
      </c>
      <c r="CK104" s="464">
        <v>0</v>
      </c>
      <c r="CL104" s="464">
        <v>0</v>
      </c>
      <c r="CM104" s="464">
        <v>0</v>
      </c>
      <c r="CN104" s="464">
        <v>0</v>
      </c>
      <c r="CO104" s="464">
        <v>0</v>
      </c>
      <c r="CP104" s="464">
        <v>0</v>
      </c>
      <c r="CQ104" s="464">
        <v>0</v>
      </c>
      <c r="CR104" s="464">
        <v>0</v>
      </c>
      <c r="CS104" s="464">
        <v>0</v>
      </c>
      <c r="CT104" s="464">
        <v>0</v>
      </c>
      <c r="CU104" s="464">
        <v>0</v>
      </c>
      <c r="CV104" s="465">
        <v>0</v>
      </c>
      <c r="CW104" s="306">
        <f t="shared" si="3"/>
        <v>2</v>
      </c>
      <c r="CX104" s="306">
        <v>1</v>
      </c>
      <c r="CY104" s="306">
        <v>0</v>
      </c>
      <c r="CZ104" s="306">
        <v>0</v>
      </c>
      <c r="DA104" s="306">
        <v>0</v>
      </c>
      <c r="DB104" s="499"/>
      <c r="DC104" s="306"/>
      <c r="DD104" s="306"/>
      <c r="DE104" s="303" t="s">
        <v>3467</v>
      </c>
      <c r="DF104" s="306" t="s">
        <v>3468</v>
      </c>
      <c r="DJ104">
        <v>1</v>
      </c>
      <c r="DK104" t="s">
        <v>625</v>
      </c>
    </row>
    <row r="105" spans="1:115" ht="15.75" customHeight="1" x14ac:dyDescent="0.35">
      <c r="A105" s="371" t="s">
        <v>72</v>
      </c>
      <c r="B105" s="457" t="s">
        <v>3419</v>
      </c>
      <c r="C105" s="481" t="s">
        <v>3460</v>
      </c>
      <c r="D105" s="371"/>
      <c r="E105" s="371" t="s">
        <v>122</v>
      </c>
      <c r="F105" s="371"/>
      <c r="G105" s="371" t="s">
        <v>454</v>
      </c>
      <c r="H105" s="371" t="s">
        <v>13</v>
      </c>
      <c r="I105" s="371" t="s">
        <v>221</v>
      </c>
      <c r="J105" s="371" t="s">
        <v>269</v>
      </c>
      <c r="K105" s="306"/>
      <c r="L105" s="371" t="s">
        <v>272</v>
      </c>
      <c r="M105" s="371"/>
      <c r="N105" s="371" t="s">
        <v>300</v>
      </c>
      <c r="O105" s="306" t="s">
        <v>3461</v>
      </c>
      <c r="P105" s="306" t="s">
        <v>591</v>
      </c>
      <c r="Q105" s="348">
        <v>0</v>
      </c>
      <c r="R105" s="348">
        <v>0</v>
      </c>
      <c r="S105" s="348">
        <v>0</v>
      </c>
      <c r="T105" s="348">
        <v>0</v>
      </c>
      <c r="U105" s="348">
        <v>0</v>
      </c>
      <c r="V105" s="348">
        <v>0</v>
      </c>
      <c r="W105" s="348">
        <v>0</v>
      </c>
      <c r="X105" s="348">
        <v>0</v>
      </c>
      <c r="Y105" s="348"/>
      <c r="Z105" s="460">
        <v>0</v>
      </c>
      <c r="AA105" s="461">
        <v>0</v>
      </c>
      <c r="AB105" s="461">
        <v>0</v>
      </c>
      <c r="AC105" s="461">
        <v>0</v>
      </c>
      <c r="AD105" s="461">
        <v>0</v>
      </c>
      <c r="AE105" s="461">
        <v>0</v>
      </c>
      <c r="AF105" s="461">
        <v>0</v>
      </c>
      <c r="AG105" s="461">
        <v>0</v>
      </c>
      <c r="AH105" s="461">
        <v>0</v>
      </c>
      <c r="AI105" s="461">
        <v>0</v>
      </c>
      <c r="AJ105" s="461">
        <v>0</v>
      </c>
      <c r="AK105" s="461">
        <v>0</v>
      </c>
      <c r="AL105" s="461">
        <v>0</v>
      </c>
      <c r="AM105" s="461">
        <v>0</v>
      </c>
      <c r="AN105" s="462">
        <v>0</v>
      </c>
      <c r="AO105" s="462">
        <v>0</v>
      </c>
      <c r="AP105" s="462">
        <v>0</v>
      </c>
      <c r="AQ105" s="344">
        <v>1</v>
      </c>
      <c r="AR105" s="462">
        <v>0</v>
      </c>
      <c r="AS105" s="462">
        <v>0</v>
      </c>
      <c r="AT105" s="462">
        <v>0</v>
      </c>
      <c r="AU105" s="462">
        <v>0</v>
      </c>
      <c r="AV105" s="462">
        <v>0</v>
      </c>
      <c r="AW105" s="462">
        <v>0</v>
      </c>
      <c r="AX105" s="462">
        <v>0</v>
      </c>
      <c r="AY105" s="462">
        <v>0</v>
      </c>
      <c r="AZ105" s="462">
        <v>0</v>
      </c>
      <c r="BA105" s="462">
        <v>0</v>
      </c>
      <c r="BB105" s="462">
        <v>0</v>
      </c>
      <c r="BC105" s="462">
        <v>0</v>
      </c>
      <c r="BD105" s="351">
        <v>0</v>
      </c>
      <c r="BE105" s="351">
        <v>0</v>
      </c>
      <c r="BF105" s="351">
        <v>0</v>
      </c>
      <c r="BG105" s="351">
        <v>0</v>
      </c>
      <c r="BH105" s="351">
        <v>0</v>
      </c>
      <c r="BI105" s="351">
        <v>0</v>
      </c>
      <c r="BJ105" s="351">
        <v>0</v>
      </c>
      <c r="BK105" s="351">
        <v>0</v>
      </c>
      <c r="BL105" s="351">
        <v>0</v>
      </c>
      <c r="BM105" s="351">
        <v>0</v>
      </c>
      <c r="BN105" s="467">
        <v>1</v>
      </c>
      <c r="BO105" s="467">
        <v>1</v>
      </c>
      <c r="BP105" s="463">
        <v>0</v>
      </c>
      <c r="BQ105" s="463">
        <v>0</v>
      </c>
      <c r="BR105" s="353">
        <v>0</v>
      </c>
      <c r="BS105" s="353">
        <v>0</v>
      </c>
      <c r="BT105" s="353">
        <v>0</v>
      </c>
      <c r="BU105" s="353">
        <v>0</v>
      </c>
      <c r="BV105" s="353">
        <v>0</v>
      </c>
      <c r="BW105" s="353">
        <v>0</v>
      </c>
      <c r="BX105" s="353">
        <v>0</v>
      </c>
      <c r="BY105" s="353">
        <v>0</v>
      </c>
      <c r="BZ105" s="353">
        <v>0</v>
      </c>
      <c r="CA105" s="353">
        <v>0</v>
      </c>
      <c r="CB105" s="471">
        <v>0</v>
      </c>
      <c r="CC105" s="464">
        <v>0</v>
      </c>
      <c r="CD105" s="464">
        <v>0</v>
      </c>
      <c r="CE105" s="464">
        <v>0</v>
      </c>
      <c r="CF105" s="464">
        <v>0</v>
      </c>
      <c r="CG105" s="464">
        <v>0</v>
      </c>
      <c r="CH105" s="464">
        <v>0</v>
      </c>
      <c r="CI105" s="464">
        <v>0</v>
      </c>
      <c r="CJ105" s="464">
        <v>0</v>
      </c>
      <c r="CK105" s="464">
        <v>0</v>
      </c>
      <c r="CL105" s="464">
        <v>0</v>
      </c>
      <c r="CM105" s="464">
        <v>0</v>
      </c>
      <c r="CN105" s="464">
        <v>0</v>
      </c>
      <c r="CO105" s="464">
        <v>0</v>
      </c>
      <c r="CP105" s="464">
        <v>0</v>
      </c>
      <c r="CQ105" s="464">
        <v>0</v>
      </c>
      <c r="CR105" s="464">
        <v>0</v>
      </c>
      <c r="CS105" s="464">
        <v>0</v>
      </c>
      <c r="CT105" s="464">
        <v>0</v>
      </c>
      <c r="CU105" s="464">
        <v>0</v>
      </c>
      <c r="CV105" s="465">
        <v>0</v>
      </c>
      <c r="CW105" s="306">
        <f t="shared" si="3"/>
        <v>3</v>
      </c>
      <c r="CX105" s="306">
        <v>1</v>
      </c>
      <c r="CY105" s="306">
        <v>0</v>
      </c>
      <c r="CZ105" s="306">
        <v>0</v>
      </c>
      <c r="DA105" s="306">
        <v>0</v>
      </c>
      <c r="DB105" s="466"/>
      <c r="DC105" s="306"/>
      <c r="DD105" s="306">
        <v>1</v>
      </c>
      <c r="DE105" s="303"/>
      <c r="DF105" s="306"/>
    </row>
    <row r="106" spans="1:115" ht="15.75" customHeight="1" x14ac:dyDescent="0.45">
      <c r="A106" s="371" t="s">
        <v>128</v>
      </c>
      <c r="B106" s="457" t="s">
        <v>3486</v>
      </c>
      <c r="C106" s="446" t="s">
        <v>8514</v>
      </c>
      <c r="D106" s="371"/>
      <c r="E106" s="371" t="s">
        <v>122</v>
      </c>
      <c r="F106" s="371"/>
      <c r="G106" s="371" t="s">
        <v>454</v>
      </c>
      <c r="H106" s="371" t="s">
        <v>56</v>
      </c>
      <c r="I106" s="371" t="s">
        <v>173</v>
      </c>
      <c r="J106" s="371" t="s">
        <v>471</v>
      </c>
      <c r="K106" s="306"/>
      <c r="L106" s="371" t="s">
        <v>272</v>
      </c>
      <c r="M106" s="371"/>
      <c r="N106" s="371" t="s">
        <v>300</v>
      </c>
      <c r="O106" s="306" t="s">
        <v>8515</v>
      </c>
      <c r="P106" s="459" t="s">
        <v>3489</v>
      </c>
      <c r="Q106" s="348">
        <v>0</v>
      </c>
      <c r="R106" s="348">
        <v>0</v>
      </c>
      <c r="S106" s="348">
        <v>0</v>
      </c>
      <c r="T106" s="348">
        <v>0</v>
      </c>
      <c r="U106" s="348">
        <v>0</v>
      </c>
      <c r="V106" s="348">
        <v>0</v>
      </c>
      <c r="W106" s="348">
        <v>0</v>
      </c>
      <c r="X106" s="348">
        <v>0</v>
      </c>
      <c r="Y106" s="348"/>
      <c r="Z106" s="460">
        <v>0</v>
      </c>
      <c r="AA106" s="461">
        <v>0</v>
      </c>
      <c r="AB106" s="461">
        <v>0</v>
      </c>
      <c r="AC106" s="461">
        <v>0</v>
      </c>
      <c r="AD106" s="461">
        <v>0</v>
      </c>
      <c r="AE106" s="461">
        <v>0</v>
      </c>
      <c r="AF106" s="461">
        <v>0</v>
      </c>
      <c r="AG106" s="461">
        <v>0</v>
      </c>
      <c r="AH106" s="461">
        <v>0</v>
      </c>
      <c r="AI106" s="461">
        <v>0</v>
      </c>
      <c r="AJ106" s="461">
        <v>0</v>
      </c>
      <c r="AK106" s="461">
        <v>0</v>
      </c>
      <c r="AL106" s="461">
        <v>0</v>
      </c>
      <c r="AM106" s="461">
        <v>0</v>
      </c>
      <c r="AN106" s="462">
        <v>0</v>
      </c>
      <c r="AO106" s="462">
        <v>0</v>
      </c>
      <c r="AP106" s="344">
        <v>1</v>
      </c>
      <c r="AQ106" s="344">
        <v>1</v>
      </c>
      <c r="AR106" s="462">
        <v>0</v>
      </c>
      <c r="AS106" s="462">
        <v>0</v>
      </c>
      <c r="AT106" s="462">
        <v>0</v>
      </c>
      <c r="AU106" s="462">
        <v>0</v>
      </c>
      <c r="AV106" s="462">
        <v>0</v>
      </c>
      <c r="AW106" s="462">
        <v>0</v>
      </c>
      <c r="AX106" s="462">
        <v>0</v>
      </c>
      <c r="AY106" s="462">
        <v>0</v>
      </c>
      <c r="AZ106" s="462">
        <v>0</v>
      </c>
      <c r="BA106" s="462">
        <v>0</v>
      </c>
      <c r="BB106" s="462">
        <v>0</v>
      </c>
      <c r="BC106" s="462">
        <v>0</v>
      </c>
      <c r="BD106" s="351">
        <v>0</v>
      </c>
      <c r="BE106" s="351">
        <v>0</v>
      </c>
      <c r="BF106" s="351">
        <v>0</v>
      </c>
      <c r="BG106" s="351">
        <v>0</v>
      </c>
      <c r="BH106" s="351">
        <v>0</v>
      </c>
      <c r="BI106" s="351">
        <v>0</v>
      </c>
      <c r="BJ106" s="351">
        <v>0</v>
      </c>
      <c r="BK106" s="351">
        <v>0</v>
      </c>
      <c r="BL106" s="351">
        <v>0</v>
      </c>
      <c r="BM106" s="351">
        <v>0</v>
      </c>
      <c r="BN106" s="351">
        <v>0</v>
      </c>
      <c r="BO106" s="351">
        <v>0</v>
      </c>
      <c r="BP106" s="463">
        <v>0</v>
      </c>
      <c r="BQ106" s="463">
        <v>0</v>
      </c>
      <c r="BR106" s="353">
        <v>0</v>
      </c>
      <c r="BS106" s="353">
        <v>0</v>
      </c>
      <c r="BT106" s="353">
        <v>0</v>
      </c>
      <c r="BU106" s="353">
        <v>0</v>
      </c>
      <c r="BV106" s="353">
        <v>0</v>
      </c>
      <c r="BW106" s="353">
        <v>0</v>
      </c>
      <c r="BX106" s="353">
        <v>0</v>
      </c>
      <c r="BY106" s="353">
        <v>0</v>
      </c>
      <c r="BZ106" s="353">
        <v>0</v>
      </c>
      <c r="CA106" s="353">
        <v>0</v>
      </c>
      <c r="CB106" s="471">
        <v>0</v>
      </c>
      <c r="CC106" s="464">
        <v>0</v>
      </c>
      <c r="CD106" s="464">
        <v>0</v>
      </c>
      <c r="CE106" s="464">
        <v>0</v>
      </c>
      <c r="CF106" s="464">
        <v>0</v>
      </c>
      <c r="CG106" s="464">
        <v>0</v>
      </c>
      <c r="CH106" s="464">
        <v>0</v>
      </c>
      <c r="CI106" s="464">
        <v>0</v>
      </c>
      <c r="CJ106" s="464">
        <v>0</v>
      </c>
      <c r="CK106" s="464">
        <v>0</v>
      </c>
      <c r="CL106" s="464">
        <v>0</v>
      </c>
      <c r="CM106" s="464">
        <v>0</v>
      </c>
      <c r="CN106" s="464">
        <v>0</v>
      </c>
      <c r="CO106" s="464">
        <v>0</v>
      </c>
      <c r="CP106" s="464">
        <v>0</v>
      </c>
      <c r="CQ106" s="464">
        <v>0</v>
      </c>
      <c r="CR106" s="464">
        <v>0</v>
      </c>
      <c r="CS106" s="464">
        <v>0</v>
      </c>
      <c r="CT106" s="464">
        <v>0</v>
      </c>
      <c r="CU106" s="464">
        <v>0</v>
      </c>
      <c r="CV106" s="465">
        <v>0</v>
      </c>
      <c r="CW106" s="306">
        <f t="shared" si="3"/>
        <v>2</v>
      </c>
      <c r="CX106" s="306">
        <v>1</v>
      </c>
      <c r="CY106" s="306">
        <v>0</v>
      </c>
      <c r="CZ106" s="306">
        <v>0</v>
      </c>
      <c r="DA106" s="306">
        <v>0</v>
      </c>
      <c r="DB106" s="499"/>
      <c r="DC106" s="306"/>
      <c r="DD106" s="306"/>
      <c r="DE106" s="303"/>
      <c r="DF106" s="306"/>
    </row>
    <row r="107" spans="1:115" ht="15.75" customHeight="1" x14ac:dyDescent="0.45">
      <c r="A107" s="371" t="s">
        <v>113</v>
      </c>
      <c r="B107" s="457" t="s">
        <v>3614</v>
      </c>
      <c r="C107" s="458" t="s">
        <v>8516</v>
      </c>
      <c r="D107" s="371"/>
      <c r="E107" s="371" t="s">
        <v>91</v>
      </c>
      <c r="F107" s="371"/>
      <c r="G107" s="371" t="s">
        <v>454</v>
      </c>
      <c r="H107" s="371" t="s">
        <v>56</v>
      </c>
      <c r="I107" s="371" t="s">
        <v>173</v>
      </c>
      <c r="J107" s="371" t="s">
        <v>471</v>
      </c>
      <c r="K107" s="306"/>
      <c r="L107" s="371" t="s">
        <v>272</v>
      </c>
      <c r="M107" s="371"/>
      <c r="N107" s="371" t="s">
        <v>300</v>
      </c>
      <c r="O107" s="494" t="s">
        <v>7991</v>
      </c>
      <c r="P107" s="459" t="s">
        <v>7992</v>
      </c>
      <c r="Q107" s="348">
        <v>0</v>
      </c>
      <c r="R107" s="348">
        <v>0</v>
      </c>
      <c r="S107" s="348">
        <v>0</v>
      </c>
      <c r="T107" s="348">
        <v>0</v>
      </c>
      <c r="U107" s="348">
        <v>0</v>
      </c>
      <c r="V107" s="348">
        <v>0</v>
      </c>
      <c r="W107" s="348">
        <v>0</v>
      </c>
      <c r="X107" s="348">
        <v>0</v>
      </c>
      <c r="Y107" s="348"/>
      <c r="Z107" s="460">
        <v>0</v>
      </c>
      <c r="AA107" s="461">
        <v>0</v>
      </c>
      <c r="AB107" s="461">
        <v>0</v>
      </c>
      <c r="AC107" s="461">
        <v>0</v>
      </c>
      <c r="AD107" s="461">
        <v>0</v>
      </c>
      <c r="AE107" s="461">
        <v>0</v>
      </c>
      <c r="AF107" s="461">
        <v>0</v>
      </c>
      <c r="AG107" s="461">
        <v>0</v>
      </c>
      <c r="AH107" s="461">
        <v>0</v>
      </c>
      <c r="AI107" s="461">
        <v>0</v>
      </c>
      <c r="AJ107" s="461">
        <v>0</v>
      </c>
      <c r="AK107" s="461">
        <v>0</v>
      </c>
      <c r="AL107" s="461">
        <v>0</v>
      </c>
      <c r="AM107" s="461">
        <v>0</v>
      </c>
      <c r="AN107" s="462">
        <v>0</v>
      </c>
      <c r="AO107" s="462">
        <v>0</v>
      </c>
      <c r="AP107" s="344">
        <v>1</v>
      </c>
      <c r="AQ107" s="344">
        <v>1</v>
      </c>
      <c r="AR107" s="344">
        <v>1</v>
      </c>
      <c r="AS107" s="344">
        <v>1</v>
      </c>
      <c r="AT107" s="462">
        <v>0</v>
      </c>
      <c r="AU107" s="344">
        <v>1</v>
      </c>
      <c r="AV107" s="462">
        <v>0</v>
      </c>
      <c r="AW107" s="462">
        <v>0</v>
      </c>
      <c r="AX107" s="462">
        <v>0</v>
      </c>
      <c r="AY107" s="344">
        <v>1</v>
      </c>
      <c r="AZ107" s="508">
        <v>1</v>
      </c>
      <c r="BA107" s="462">
        <v>0</v>
      </c>
      <c r="BB107" s="462">
        <v>0</v>
      </c>
      <c r="BC107" s="462">
        <v>0</v>
      </c>
      <c r="BD107" s="351">
        <v>0</v>
      </c>
      <c r="BE107" s="351">
        <v>0</v>
      </c>
      <c r="BF107" s="351">
        <v>0</v>
      </c>
      <c r="BG107" s="351">
        <v>0</v>
      </c>
      <c r="BH107" s="351">
        <v>0</v>
      </c>
      <c r="BI107" s="351">
        <v>0</v>
      </c>
      <c r="BJ107" s="351">
        <v>0</v>
      </c>
      <c r="BK107" s="351">
        <v>0</v>
      </c>
      <c r="BL107" s="351">
        <v>0</v>
      </c>
      <c r="BM107" s="351">
        <v>0</v>
      </c>
      <c r="BN107" s="351">
        <v>0</v>
      </c>
      <c r="BO107" s="351">
        <v>0</v>
      </c>
      <c r="BP107" s="463">
        <v>0</v>
      </c>
      <c r="BQ107" s="463">
        <v>0</v>
      </c>
      <c r="BR107" s="470">
        <v>1</v>
      </c>
      <c r="BS107" s="470">
        <v>1</v>
      </c>
      <c r="BT107" s="470">
        <v>1</v>
      </c>
      <c r="BU107" s="353">
        <v>0</v>
      </c>
      <c r="BV107" s="349">
        <v>1</v>
      </c>
      <c r="BW107" s="470">
        <v>1</v>
      </c>
      <c r="BX107" s="470">
        <v>1</v>
      </c>
      <c r="BY107" s="470">
        <v>1</v>
      </c>
      <c r="BZ107" s="353">
        <v>0</v>
      </c>
      <c r="CA107" s="353">
        <v>0</v>
      </c>
      <c r="CB107" s="471">
        <v>0</v>
      </c>
      <c r="CC107" s="464">
        <v>0</v>
      </c>
      <c r="CD107" s="464">
        <v>0</v>
      </c>
      <c r="CE107" s="464">
        <v>0</v>
      </c>
      <c r="CF107" s="464">
        <v>0</v>
      </c>
      <c r="CG107" s="464">
        <v>0</v>
      </c>
      <c r="CH107" s="464">
        <v>0</v>
      </c>
      <c r="CI107" s="464">
        <v>0</v>
      </c>
      <c r="CJ107" s="464">
        <v>0</v>
      </c>
      <c r="CK107" s="464">
        <v>0</v>
      </c>
      <c r="CL107" s="464">
        <v>0</v>
      </c>
      <c r="CM107" s="464">
        <v>0</v>
      </c>
      <c r="CN107" s="464">
        <v>0</v>
      </c>
      <c r="CO107" s="464">
        <v>0</v>
      </c>
      <c r="CP107" s="464">
        <v>0</v>
      </c>
      <c r="CQ107" s="464">
        <v>0</v>
      </c>
      <c r="CR107" s="464">
        <v>0</v>
      </c>
      <c r="CS107" s="464">
        <v>0</v>
      </c>
      <c r="CT107" s="464">
        <v>0</v>
      </c>
      <c r="CU107" s="464">
        <v>0</v>
      </c>
      <c r="CV107" s="465">
        <v>0</v>
      </c>
      <c r="CW107" s="306">
        <f t="shared" si="3"/>
        <v>14</v>
      </c>
      <c r="CX107" s="306">
        <v>1</v>
      </c>
      <c r="CY107" s="306">
        <v>0</v>
      </c>
      <c r="CZ107" s="306">
        <v>0</v>
      </c>
      <c r="DA107" s="306">
        <v>1</v>
      </c>
      <c r="DB107" s="506" t="s">
        <v>8517</v>
      </c>
      <c r="DC107" s="473" t="s">
        <v>623</v>
      </c>
      <c r="DD107" s="473">
        <v>1</v>
      </c>
      <c r="DE107" s="303" t="s">
        <v>7994</v>
      </c>
      <c r="DF107" s="306" t="s">
        <v>7995</v>
      </c>
      <c r="DG107">
        <v>1</v>
      </c>
      <c r="DH107" t="s">
        <v>484</v>
      </c>
      <c r="DI107">
        <v>1</v>
      </c>
      <c r="DJ107">
        <v>1</v>
      </c>
      <c r="DK107" t="s">
        <v>595</v>
      </c>
    </row>
    <row r="108" spans="1:115" ht="15.75" customHeight="1" x14ac:dyDescent="0.45">
      <c r="A108" s="424" t="s">
        <v>113</v>
      </c>
      <c r="B108" s="425" t="s">
        <v>3614</v>
      </c>
      <c r="C108" s="426" t="s">
        <v>8465</v>
      </c>
      <c r="D108" s="424"/>
      <c r="E108" s="424" t="s">
        <v>91</v>
      </c>
      <c r="F108" s="424"/>
      <c r="G108" s="424" t="s">
        <v>454</v>
      </c>
      <c r="H108" s="424" t="s">
        <v>56</v>
      </c>
      <c r="I108" s="424" t="s">
        <v>217</v>
      </c>
      <c r="J108" s="424" t="s">
        <v>471</v>
      </c>
      <c r="K108" s="328"/>
      <c r="L108" s="424" t="s">
        <v>272</v>
      </c>
      <c r="M108" s="424"/>
      <c r="N108" s="424" t="s">
        <v>300</v>
      </c>
      <c r="O108" s="427" t="s">
        <v>7836</v>
      </c>
      <c r="P108" s="428" t="s">
        <v>7275</v>
      </c>
      <c r="Q108" s="429">
        <v>0</v>
      </c>
      <c r="R108" s="429">
        <v>0</v>
      </c>
      <c r="S108" s="429">
        <v>0</v>
      </c>
      <c r="T108" s="429">
        <v>0</v>
      </c>
      <c r="U108" s="429">
        <v>0</v>
      </c>
      <c r="V108" s="429">
        <v>0</v>
      </c>
      <c r="W108" s="429">
        <v>0</v>
      </c>
      <c r="X108" s="429">
        <v>0</v>
      </c>
      <c r="Y108" s="429"/>
      <c r="Z108" s="429">
        <v>0</v>
      </c>
      <c r="AA108" s="429">
        <v>0</v>
      </c>
      <c r="AB108" s="429">
        <v>0</v>
      </c>
      <c r="AC108" s="429">
        <v>0</v>
      </c>
      <c r="AD108" s="429">
        <v>0</v>
      </c>
      <c r="AE108" s="429">
        <v>0</v>
      </c>
      <c r="AF108" s="429">
        <v>0</v>
      </c>
      <c r="AG108" s="429">
        <v>0</v>
      </c>
      <c r="AH108" s="429">
        <v>0</v>
      </c>
      <c r="AI108" s="429">
        <v>0</v>
      </c>
      <c r="AJ108" s="429">
        <v>0</v>
      </c>
      <c r="AK108" s="429">
        <v>0</v>
      </c>
      <c r="AL108" s="429">
        <v>0</v>
      </c>
      <c r="AM108" s="429">
        <v>0</v>
      </c>
      <c r="AN108" s="424">
        <v>1</v>
      </c>
      <c r="AO108" s="429">
        <v>0</v>
      </c>
      <c r="AP108" s="424">
        <v>1</v>
      </c>
      <c r="AQ108" s="424">
        <v>1</v>
      </c>
      <c r="AR108" s="424">
        <v>1</v>
      </c>
      <c r="AS108" s="424">
        <v>1</v>
      </c>
      <c r="AT108" s="429">
        <v>0</v>
      </c>
      <c r="AU108" s="429">
        <v>0</v>
      </c>
      <c r="AV108" s="424">
        <v>1</v>
      </c>
      <c r="AW108" s="429">
        <v>0</v>
      </c>
      <c r="AX108" s="424">
        <v>1</v>
      </c>
      <c r="AY108" s="424">
        <v>1</v>
      </c>
      <c r="AZ108" s="424">
        <v>1</v>
      </c>
      <c r="BA108" s="429">
        <v>0</v>
      </c>
      <c r="BB108" s="424">
        <v>1</v>
      </c>
      <c r="BC108" s="424">
        <v>1</v>
      </c>
      <c r="BD108" s="424">
        <v>1</v>
      </c>
      <c r="BE108" s="429">
        <v>0</v>
      </c>
      <c r="BF108" s="429">
        <v>0</v>
      </c>
      <c r="BG108" s="429">
        <v>0</v>
      </c>
      <c r="BH108" s="429">
        <v>0</v>
      </c>
      <c r="BI108" s="429">
        <v>0</v>
      </c>
      <c r="BJ108" s="429">
        <v>0</v>
      </c>
      <c r="BK108" s="429">
        <v>0</v>
      </c>
      <c r="BL108" s="429">
        <v>0</v>
      </c>
      <c r="BM108" s="424">
        <v>1</v>
      </c>
      <c r="BN108" s="424">
        <v>1</v>
      </c>
      <c r="BO108" s="424">
        <v>1</v>
      </c>
      <c r="BP108" s="424">
        <v>1</v>
      </c>
      <c r="BQ108" s="424">
        <v>1</v>
      </c>
      <c r="BR108" s="424">
        <v>1</v>
      </c>
      <c r="BS108" s="424">
        <v>1</v>
      </c>
      <c r="BT108" s="424">
        <v>1</v>
      </c>
      <c r="BU108" s="424">
        <v>1</v>
      </c>
      <c r="BV108" s="429">
        <v>0</v>
      </c>
      <c r="BW108" s="429">
        <v>0</v>
      </c>
      <c r="BX108" s="429">
        <v>0</v>
      </c>
      <c r="BY108" s="424">
        <v>1</v>
      </c>
      <c r="BZ108" s="429">
        <v>0</v>
      </c>
      <c r="CA108" s="424">
        <v>1</v>
      </c>
      <c r="CB108" s="430">
        <v>0</v>
      </c>
      <c r="CC108" s="429">
        <v>0</v>
      </c>
      <c r="CD108" s="429">
        <v>0</v>
      </c>
      <c r="CE108" s="429">
        <v>0</v>
      </c>
      <c r="CF108" s="424">
        <v>1</v>
      </c>
      <c r="CG108" s="429">
        <v>0</v>
      </c>
      <c r="CH108" s="424">
        <v>1</v>
      </c>
      <c r="CI108" s="429">
        <v>0</v>
      </c>
      <c r="CJ108" s="429">
        <v>0</v>
      </c>
      <c r="CK108" s="429">
        <v>0</v>
      </c>
      <c r="CL108" s="429">
        <v>0</v>
      </c>
      <c r="CM108" s="429">
        <v>0</v>
      </c>
      <c r="CN108" s="429">
        <v>0</v>
      </c>
      <c r="CO108" s="424">
        <v>1</v>
      </c>
      <c r="CP108" s="429">
        <v>0</v>
      </c>
      <c r="CQ108" s="429">
        <v>0</v>
      </c>
      <c r="CR108" s="429">
        <v>0</v>
      </c>
      <c r="CS108" s="429">
        <v>0</v>
      </c>
      <c r="CT108" s="429">
        <v>0</v>
      </c>
      <c r="CU108" s="429">
        <v>0</v>
      </c>
      <c r="CV108" s="432">
        <v>0</v>
      </c>
      <c r="CW108" s="328">
        <f t="shared" si="3"/>
        <v>26</v>
      </c>
      <c r="CX108" s="328">
        <v>1</v>
      </c>
      <c r="CY108" s="328">
        <v>1</v>
      </c>
      <c r="CZ108" s="328">
        <v>0</v>
      </c>
      <c r="DA108" s="328">
        <v>1</v>
      </c>
      <c r="DB108" s="433" t="s">
        <v>8467</v>
      </c>
      <c r="DC108" s="328" t="s">
        <v>623</v>
      </c>
      <c r="DD108" s="328">
        <v>1</v>
      </c>
      <c r="DE108" s="328" t="s">
        <v>7838</v>
      </c>
      <c r="DF108" s="328" t="s">
        <v>7839</v>
      </c>
      <c r="DG108" s="328">
        <v>1</v>
      </c>
      <c r="DH108" s="328" t="s">
        <v>484</v>
      </c>
      <c r="DI108" s="328">
        <v>1</v>
      </c>
      <c r="DJ108" s="328">
        <v>1</v>
      </c>
      <c r="DK108" s="328" t="s">
        <v>595</v>
      </c>
    </row>
    <row r="109" spans="1:115" ht="15.75" customHeight="1" x14ac:dyDescent="0.45">
      <c r="A109" s="371" t="s">
        <v>32</v>
      </c>
      <c r="B109" s="457" t="s">
        <v>3624</v>
      </c>
      <c r="C109" s="458" t="s">
        <v>3625</v>
      </c>
      <c r="D109" s="371"/>
      <c r="E109" s="371" t="s">
        <v>122</v>
      </c>
      <c r="F109" s="371"/>
      <c r="G109" s="371" t="s">
        <v>454</v>
      </c>
      <c r="H109" s="371" t="s">
        <v>56</v>
      </c>
      <c r="I109" s="371" t="s">
        <v>173</v>
      </c>
      <c r="J109" s="371" t="s">
        <v>471</v>
      </c>
      <c r="K109" s="306"/>
      <c r="L109" s="371" t="s">
        <v>272</v>
      </c>
      <c r="M109" s="371"/>
      <c r="N109" s="371" t="s">
        <v>299</v>
      </c>
      <c r="O109" s="306"/>
      <c r="P109" s="306" t="s">
        <v>3626</v>
      </c>
      <c r="Q109" s="348">
        <v>0</v>
      </c>
      <c r="R109" s="348">
        <v>0</v>
      </c>
      <c r="S109" s="348">
        <v>0</v>
      </c>
      <c r="T109" s="348">
        <v>0</v>
      </c>
      <c r="U109" s="348">
        <v>0</v>
      </c>
      <c r="V109" s="348">
        <v>0</v>
      </c>
      <c r="W109" s="348">
        <v>0</v>
      </c>
      <c r="X109" s="348">
        <v>0</v>
      </c>
      <c r="Y109" s="348"/>
      <c r="Z109" s="460">
        <v>0</v>
      </c>
      <c r="AA109" s="461">
        <v>0</v>
      </c>
      <c r="AB109" s="461">
        <v>0</v>
      </c>
      <c r="AC109" s="461">
        <v>0</v>
      </c>
      <c r="AD109" s="461">
        <v>0</v>
      </c>
      <c r="AE109" s="461">
        <v>0</v>
      </c>
      <c r="AF109" s="461">
        <v>0</v>
      </c>
      <c r="AG109" s="461">
        <v>0</v>
      </c>
      <c r="AH109" s="461">
        <v>0</v>
      </c>
      <c r="AI109" s="461">
        <v>0</v>
      </c>
      <c r="AJ109" s="461">
        <v>0</v>
      </c>
      <c r="AK109" s="461">
        <v>0</v>
      </c>
      <c r="AL109" s="461">
        <v>0</v>
      </c>
      <c r="AM109" s="461">
        <v>0</v>
      </c>
      <c r="AN109" s="462">
        <v>0</v>
      </c>
      <c r="AO109" s="462">
        <v>0</v>
      </c>
      <c r="AP109" s="462">
        <v>0</v>
      </c>
      <c r="AQ109" s="344">
        <v>1</v>
      </c>
      <c r="AR109" s="462">
        <v>0</v>
      </c>
      <c r="AS109" s="462">
        <v>0</v>
      </c>
      <c r="AT109" s="462">
        <v>0</v>
      </c>
      <c r="AU109" s="462">
        <v>0</v>
      </c>
      <c r="AV109" s="462">
        <v>0</v>
      </c>
      <c r="AW109" s="462">
        <v>0</v>
      </c>
      <c r="AX109" s="462">
        <v>0</v>
      </c>
      <c r="AY109" s="462">
        <v>0</v>
      </c>
      <c r="AZ109" s="462">
        <v>0</v>
      </c>
      <c r="BA109" s="462">
        <v>0</v>
      </c>
      <c r="BB109" s="462">
        <v>0</v>
      </c>
      <c r="BC109" s="462">
        <v>0</v>
      </c>
      <c r="BD109" s="351">
        <v>0</v>
      </c>
      <c r="BE109" s="351">
        <v>0</v>
      </c>
      <c r="BF109" s="351">
        <v>0</v>
      </c>
      <c r="BG109" s="351">
        <v>0</v>
      </c>
      <c r="BH109" s="351">
        <v>0</v>
      </c>
      <c r="BI109" s="351">
        <v>0</v>
      </c>
      <c r="BJ109" s="351">
        <v>0</v>
      </c>
      <c r="BK109" s="351">
        <v>0</v>
      </c>
      <c r="BL109" s="351">
        <v>0</v>
      </c>
      <c r="BM109" s="351">
        <v>0</v>
      </c>
      <c r="BN109" s="351">
        <v>0</v>
      </c>
      <c r="BO109" s="351">
        <v>0</v>
      </c>
      <c r="BP109" s="463">
        <v>0</v>
      </c>
      <c r="BQ109" s="463">
        <v>0</v>
      </c>
      <c r="BR109" s="353">
        <v>0</v>
      </c>
      <c r="BS109" s="353">
        <v>0</v>
      </c>
      <c r="BT109" s="353">
        <v>0</v>
      </c>
      <c r="BU109" s="353">
        <v>0</v>
      </c>
      <c r="BV109" s="353">
        <v>0</v>
      </c>
      <c r="BW109" s="353">
        <v>0</v>
      </c>
      <c r="BX109" s="353">
        <v>0</v>
      </c>
      <c r="BY109" s="353">
        <v>0</v>
      </c>
      <c r="BZ109" s="353">
        <v>0</v>
      </c>
      <c r="CA109" s="353">
        <v>0</v>
      </c>
      <c r="CB109" s="471">
        <v>0</v>
      </c>
      <c r="CC109" s="464">
        <v>0</v>
      </c>
      <c r="CD109" s="464">
        <v>0</v>
      </c>
      <c r="CE109" s="464">
        <v>0</v>
      </c>
      <c r="CF109" s="464">
        <v>0</v>
      </c>
      <c r="CG109" s="464">
        <v>0</v>
      </c>
      <c r="CH109" s="464">
        <v>0</v>
      </c>
      <c r="CI109" s="464">
        <v>0</v>
      </c>
      <c r="CJ109" s="464">
        <v>0</v>
      </c>
      <c r="CK109" s="464">
        <v>0</v>
      </c>
      <c r="CL109" s="464">
        <v>0</v>
      </c>
      <c r="CM109" s="464">
        <v>0</v>
      </c>
      <c r="CN109" s="464">
        <v>0</v>
      </c>
      <c r="CO109" s="464">
        <v>0</v>
      </c>
      <c r="CP109" s="464">
        <v>0</v>
      </c>
      <c r="CQ109" s="464">
        <v>0</v>
      </c>
      <c r="CR109" s="464">
        <v>0</v>
      </c>
      <c r="CS109" s="464">
        <v>0</v>
      </c>
      <c r="CT109" s="464">
        <v>0</v>
      </c>
      <c r="CU109" s="464">
        <v>0</v>
      </c>
      <c r="CV109" s="465">
        <v>0</v>
      </c>
      <c r="CW109" s="306">
        <f t="shared" si="3"/>
        <v>1</v>
      </c>
      <c r="CX109" s="306">
        <v>1</v>
      </c>
      <c r="CY109" s="306">
        <v>0</v>
      </c>
      <c r="CZ109" s="306">
        <v>0</v>
      </c>
      <c r="DA109" s="306">
        <v>0</v>
      </c>
      <c r="DB109" s="499"/>
      <c r="DC109" s="306"/>
      <c r="DD109" s="306"/>
      <c r="DE109" s="303"/>
      <c r="DF109" s="306" t="s">
        <v>3627</v>
      </c>
    </row>
    <row r="110" spans="1:115" ht="15.75" customHeight="1" x14ac:dyDescent="0.45">
      <c r="A110" s="457" t="s">
        <v>32</v>
      </c>
      <c r="B110" s="457" t="s">
        <v>3624</v>
      </c>
      <c r="C110" s="458" t="s">
        <v>3674</v>
      </c>
      <c r="D110" s="371"/>
      <c r="E110" s="371" t="s">
        <v>122</v>
      </c>
      <c r="F110" s="371"/>
      <c r="G110" s="371" t="s">
        <v>454</v>
      </c>
      <c r="H110" s="371" t="s">
        <v>56</v>
      </c>
      <c r="I110" s="371" t="s">
        <v>173</v>
      </c>
      <c r="J110" s="371" t="s">
        <v>471</v>
      </c>
      <c r="K110" s="306"/>
      <c r="L110" s="371" t="s">
        <v>272</v>
      </c>
      <c r="M110" s="371"/>
      <c r="N110" s="371" t="s">
        <v>299</v>
      </c>
      <c r="O110" s="306"/>
      <c r="P110" s="459" t="s">
        <v>3675</v>
      </c>
      <c r="Q110" s="348">
        <v>0</v>
      </c>
      <c r="R110" s="348">
        <v>0</v>
      </c>
      <c r="S110" s="348">
        <v>0</v>
      </c>
      <c r="T110" s="348">
        <v>0</v>
      </c>
      <c r="U110" s="348">
        <v>0</v>
      </c>
      <c r="V110" s="348">
        <v>0</v>
      </c>
      <c r="W110" s="348">
        <v>0</v>
      </c>
      <c r="X110" s="348">
        <v>0</v>
      </c>
      <c r="Y110" s="348"/>
      <c r="Z110" s="460">
        <v>0</v>
      </c>
      <c r="AA110" s="461">
        <v>0</v>
      </c>
      <c r="AB110" s="461">
        <v>0</v>
      </c>
      <c r="AC110" s="461">
        <v>0</v>
      </c>
      <c r="AD110" s="461">
        <v>0</v>
      </c>
      <c r="AE110" s="461">
        <v>0</v>
      </c>
      <c r="AF110" s="461">
        <v>0</v>
      </c>
      <c r="AG110" s="461">
        <v>0</v>
      </c>
      <c r="AH110" s="461">
        <v>0</v>
      </c>
      <c r="AI110" s="461">
        <v>0</v>
      </c>
      <c r="AJ110" s="461">
        <v>0</v>
      </c>
      <c r="AK110" s="461">
        <v>0</v>
      </c>
      <c r="AL110" s="461">
        <v>0</v>
      </c>
      <c r="AM110" s="461">
        <v>0</v>
      </c>
      <c r="AN110" s="462">
        <v>0</v>
      </c>
      <c r="AO110" s="462">
        <v>0</v>
      </c>
      <c r="AP110" s="462">
        <v>0</v>
      </c>
      <c r="AQ110" s="344">
        <v>1</v>
      </c>
      <c r="AR110" s="462">
        <v>0</v>
      </c>
      <c r="AS110" s="462">
        <v>0</v>
      </c>
      <c r="AT110" s="462">
        <v>0</v>
      </c>
      <c r="AU110" s="462">
        <v>0</v>
      </c>
      <c r="AV110" s="462">
        <v>0</v>
      </c>
      <c r="AW110" s="462">
        <v>0</v>
      </c>
      <c r="AX110" s="462">
        <v>0</v>
      </c>
      <c r="AY110" s="462">
        <v>0</v>
      </c>
      <c r="AZ110" s="462">
        <v>0</v>
      </c>
      <c r="BA110" s="462">
        <v>0</v>
      </c>
      <c r="BB110" s="462">
        <v>0</v>
      </c>
      <c r="BC110" s="462">
        <v>0</v>
      </c>
      <c r="BD110" s="351">
        <v>0</v>
      </c>
      <c r="BE110" s="351">
        <v>0</v>
      </c>
      <c r="BF110" s="351">
        <v>0</v>
      </c>
      <c r="BG110" s="351">
        <v>0</v>
      </c>
      <c r="BH110" s="351">
        <v>0</v>
      </c>
      <c r="BI110" s="351">
        <v>0</v>
      </c>
      <c r="BJ110" s="351">
        <v>0</v>
      </c>
      <c r="BK110" s="351">
        <v>0</v>
      </c>
      <c r="BL110" s="351">
        <v>0</v>
      </c>
      <c r="BM110" s="351">
        <v>0</v>
      </c>
      <c r="BN110" s="351">
        <v>0</v>
      </c>
      <c r="BO110" s="351">
        <v>0</v>
      </c>
      <c r="BP110" s="463">
        <v>0</v>
      </c>
      <c r="BQ110" s="463">
        <v>0</v>
      </c>
      <c r="BR110" s="353">
        <v>0</v>
      </c>
      <c r="BS110" s="353">
        <v>0</v>
      </c>
      <c r="BT110" s="353">
        <v>0</v>
      </c>
      <c r="BU110" s="353">
        <v>0</v>
      </c>
      <c r="BV110" s="353">
        <v>0</v>
      </c>
      <c r="BW110" s="353">
        <v>0</v>
      </c>
      <c r="BX110" s="353">
        <v>0</v>
      </c>
      <c r="BY110" s="353">
        <v>0</v>
      </c>
      <c r="BZ110" s="353">
        <v>0</v>
      </c>
      <c r="CA110" s="353">
        <v>0</v>
      </c>
      <c r="CB110" s="471">
        <v>0</v>
      </c>
      <c r="CC110" s="464">
        <v>0</v>
      </c>
      <c r="CD110" s="464">
        <v>0</v>
      </c>
      <c r="CE110" s="464">
        <v>0</v>
      </c>
      <c r="CF110" s="464">
        <v>0</v>
      </c>
      <c r="CG110" s="464">
        <v>0</v>
      </c>
      <c r="CH110" s="464">
        <v>0</v>
      </c>
      <c r="CI110" s="464">
        <v>0</v>
      </c>
      <c r="CJ110" s="464">
        <v>0</v>
      </c>
      <c r="CK110" s="464">
        <v>0</v>
      </c>
      <c r="CL110" s="464">
        <v>0</v>
      </c>
      <c r="CM110" s="464">
        <v>0</v>
      </c>
      <c r="CN110" s="464">
        <v>0</v>
      </c>
      <c r="CO110" s="464">
        <v>0</v>
      </c>
      <c r="CP110" s="464">
        <v>0</v>
      </c>
      <c r="CQ110" s="464">
        <v>0</v>
      </c>
      <c r="CR110" s="464">
        <v>0</v>
      </c>
      <c r="CS110" s="464">
        <v>0</v>
      </c>
      <c r="CT110" s="464">
        <v>0</v>
      </c>
      <c r="CU110" s="464">
        <v>0</v>
      </c>
      <c r="CV110" s="465">
        <v>0</v>
      </c>
      <c r="CW110" s="306">
        <f t="shared" si="3"/>
        <v>1</v>
      </c>
      <c r="CX110" s="306">
        <v>1</v>
      </c>
      <c r="CY110" s="306">
        <v>0</v>
      </c>
      <c r="CZ110" s="306">
        <v>0</v>
      </c>
      <c r="DA110" s="306">
        <v>0</v>
      </c>
      <c r="DB110" s="499"/>
      <c r="DC110" s="306"/>
      <c r="DD110" s="306"/>
      <c r="DE110" s="303"/>
      <c r="DF110" s="306"/>
    </row>
    <row r="111" spans="1:115" ht="15.75" customHeight="1" x14ac:dyDescent="0.45">
      <c r="A111" s="457" t="s">
        <v>32</v>
      </c>
      <c r="B111" s="457" t="s">
        <v>3624</v>
      </c>
      <c r="C111" s="458" t="s">
        <v>3738</v>
      </c>
      <c r="D111" s="371"/>
      <c r="E111" s="371" t="s">
        <v>91</v>
      </c>
      <c r="F111" s="371"/>
      <c r="G111" s="371" t="s">
        <v>454</v>
      </c>
      <c r="H111" s="371" t="s">
        <v>56</v>
      </c>
      <c r="I111" s="371" t="s">
        <v>173</v>
      </c>
      <c r="J111" s="306" t="s">
        <v>471</v>
      </c>
      <c r="K111" s="306"/>
      <c r="L111" s="306" t="s">
        <v>272</v>
      </c>
      <c r="M111" s="306"/>
      <c r="N111" s="306" t="s">
        <v>299</v>
      </c>
      <c r="O111" s="306"/>
      <c r="P111" s="459" t="s">
        <v>768</v>
      </c>
      <c r="Q111" s="348">
        <v>0</v>
      </c>
      <c r="R111" s="348">
        <v>0</v>
      </c>
      <c r="S111" s="348">
        <v>0</v>
      </c>
      <c r="T111" s="348">
        <v>0</v>
      </c>
      <c r="U111" s="348">
        <v>0</v>
      </c>
      <c r="V111" s="348">
        <v>0</v>
      </c>
      <c r="W111" s="348">
        <v>0</v>
      </c>
      <c r="X111" s="348">
        <v>0</v>
      </c>
      <c r="Y111" s="348"/>
      <c r="Z111" s="460">
        <v>0</v>
      </c>
      <c r="AA111" s="461">
        <v>0</v>
      </c>
      <c r="AB111" s="461">
        <v>0</v>
      </c>
      <c r="AC111" s="461">
        <v>0</v>
      </c>
      <c r="AD111" s="461">
        <v>0</v>
      </c>
      <c r="AE111" s="461">
        <v>0</v>
      </c>
      <c r="AF111" s="461">
        <v>0</v>
      </c>
      <c r="AG111" s="461">
        <v>0</v>
      </c>
      <c r="AH111" s="461">
        <v>0</v>
      </c>
      <c r="AI111" s="461">
        <v>0</v>
      </c>
      <c r="AJ111" s="461">
        <v>0</v>
      </c>
      <c r="AK111" s="461">
        <v>0</v>
      </c>
      <c r="AL111" s="461">
        <v>0</v>
      </c>
      <c r="AM111" s="461">
        <v>0</v>
      </c>
      <c r="AN111" s="462">
        <v>0</v>
      </c>
      <c r="AO111" s="462">
        <v>0</v>
      </c>
      <c r="AP111" s="462">
        <v>0</v>
      </c>
      <c r="AQ111" s="344">
        <v>1</v>
      </c>
      <c r="AR111" s="462">
        <v>0</v>
      </c>
      <c r="AS111" s="462">
        <v>0</v>
      </c>
      <c r="AT111" s="462">
        <v>0</v>
      </c>
      <c r="AU111" s="462">
        <v>0</v>
      </c>
      <c r="AV111" s="462">
        <v>0</v>
      </c>
      <c r="AW111" s="462">
        <v>0</v>
      </c>
      <c r="AX111" s="462">
        <v>0</v>
      </c>
      <c r="AY111" s="462">
        <v>0</v>
      </c>
      <c r="AZ111" s="462">
        <v>0</v>
      </c>
      <c r="BA111" s="462">
        <v>0</v>
      </c>
      <c r="BB111" s="462">
        <v>0</v>
      </c>
      <c r="BC111" s="462">
        <v>0</v>
      </c>
      <c r="BD111" s="351">
        <v>0</v>
      </c>
      <c r="BE111" s="351">
        <v>0</v>
      </c>
      <c r="BF111" s="351">
        <v>0</v>
      </c>
      <c r="BG111" s="351">
        <v>0</v>
      </c>
      <c r="BH111" s="351">
        <v>0</v>
      </c>
      <c r="BI111" s="351">
        <v>0</v>
      </c>
      <c r="BJ111" s="351">
        <v>0</v>
      </c>
      <c r="BK111" s="351">
        <v>0</v>
      </c>
      <c r="BL111" s="351">
        <v>0</v>
      </c>
      <c r="BM111" s="351">
        <v>0</v>
      </c>
      <c r="BN111" s="351">
        <v>0</v>
      </c>
      <c r="BO111" s="351">
        <v>0</v>
      </c>
      <c r="BP111" s="463">
        <v>0</v>
      </c>
      <c r="BQ111" s="463">
        <v>0</v>
      </c>
      <c r="BR111" s="353">
        <v>0</v>
      </c>
      <c r="BS111" s="353">
        <v>0</v>
      </c>
      <c r="BT111" s="353">
        <v>0</v>
      </c>
      <c r="BU111" s="353">
        <v>0</v>
      </c>
      <c r="BV111" s="353">
        <v>0</v>
      </c>
      <c r="BW111" s="353">
        <v>0</v>
      </c>
      <c r="BX111" s="353">
        <v>0</v>
      </c>
      <c r="BY111" s="353">
        <v>0</v>
      </c>
      <c r="BZ111" s="353">
        <v>0</v>
      </c>
      <c r="CA111" s="353">
        <v>0</v>
      </c>
      <c r="CB111" s="471">
        <v>0</v>
      </c>
      <c r="CC111" s="464">
        <v>0</v>
      </c>
      <c r="CD111" s="464">
        <v>0</v>
      </c>
      <c r="CE111" s="464">
        <v>0</v>
      </c>
      <c r="CF111" s="464">
        <v>0</v>
      </c>
      <c r="CG111" s="464">
        <v>0</v>
      </c>
      <c r="CH111" s="464">
        <v>0</v>
      </c>
      <c r="CI111" s="464">
        <v>0</v>
      </c>
      <c r="CJ111" s="464">
        <v>0</v>
      </c>
      <c r="CK111" s="464">
        <v>0</v>
      </c>
      <c r="CL111" s="464">
        <v>0</v>
      </c>
      <c r="CM111" s="464">
        <v>0</v>
      </c>
      <c r="CN111" s="464">
        <v>0</v>
      </c>
      <c r="CO111" s="464">
        <v>0</v>
      </c>
      <c r="CP111" s="464">
        <v>0</v>
      </c>
      <c r="CQ111" s="464">
        <v>0</v>
      </c>
      <c r="CR111" s="464">
        <v>0</v>
      </c>
      <c r="CS111" s="464">
        <v>0</v>
      </c>
      <c r="CT111" s="464">
        <v>0</v>
      </c>
      <c r="CU111" s="464">
        <v>0</v>
      </c>
      <c r="CV111" s="465">
        <v>0</v>
      </c>
      <c r="CW111" s="306">
        <f t="shared" si="3"/>
        <v>1</v>
      </c>
      <c r="CX111" s="306">
        <v>1</v>
      </c>
      <c r="CY111" s="306">
        <v>0</v>
      </c>
      <c r="CZ111" s="306">
        <v>0</v>
      </c>
      <c r="DA111" s="306">
        <v>0</v>
      </c>
      <c r="DB111" s="499"/>
      <c r="DC111" s="306"/>
      <c r="DD111" s="306"/>
      <c r="DE111" s="303"/>
      <c r="DF111" s="306"/>
    </row>
    <row r="112" spans="1:115" ht="15.75" customHeight="1" x14ac:dyDescent="0.45">
      <c r="A112" s="371" t="s">
        <v>12</v>
      </c>
      <c r="B112" s="457" t="s">
        <v>3778</v>
      </c>
      <c r="C112" s="458" t="s">
        <v>3779</v>
      </c>
      <c r="D112" s="371"/>
      <c r="E112" s="371" t="s">
        <v>122</v>
      </c>
      <c r="F112" s="371"/>
      <c r="G112" s="371" t="s">
        <v>454</v>
      </c>
      <c r="H112" s="371" t="s">
        <v>109</v>
      </c>
      <c r="I112" s="371" t="s">
        <v>173</v>
      </c>
      <c r="J112" s="371" t="s">
        <v>471</v>
      </c>
      <c r="K112" s="306"/>
      <c r="L112" s="306" t="s">
        <v>273</v>
      </c>
      <c r="M112" s="306"/>
      <c r="N112" s="306" t="s">
        <v>299</v>
      </c>
      <c r="O112" s="494" t="s">
        <v>3780</v>
      </c>
      <c r="P112" s="459" t="s">
        <v>3781</v>
      </c>
      <c r="Q112" s="348">
        <v>0</v>
      </c>
      <c r="R112" s="348">
        <v>0</v>
      </c>
      <c r="S112" s="348">
        <v>0</v>
      </c>
      <c r="T112" s="348">
        <v>0</v>
      </c>
      <c r="U112" s="348">
        <v>0</v>
      </c>
      <c r="V112" s="348">
        <v>0</v>
      </c>
      <c r="W112" s="348">
        <v>0</v>
      </c>
      <c r="X112" s="348">
        <v>0</v>
      </c>
      <c r="Y112" s="348"/>
      <c r="Z112" s="460">
        <v>0</v>
      </c>
      <c r="AA112" s="461">
        <v>0</v>
      </c>
      <c r="AB112" s="461">
        <v>0</v>
      </c>
      <c r="AC112" s="461">
        <v>0</v>
      </c>
      <c r="AD112" s="461">
        <v>0</v>
      </c>
      <c r="AE112" s="461">
        <v>0</v>
      </c>
      <c r="AF112" s="461">
        <v>0</v>
      </c>
      <c r="AG112" s="461">
        <v>0</v>
      </c>
      <c r="AH112" s="461">
        <v>0</v>
      </c>
      <c r="AI112" s="461">
        <v>0</v>
      </c>
      <c r="AJ112" s="461">
        <v>0</v>
      </c>
      <c r="AK112" s="461">
        <v>0</v>
      </c>
      <c r="AL112" s="461">
        <v>0</v>
      </c>
      <c r="AM112" s="461">
        <v>0</v>
      </c>
      <c r="AN112" s="462">
        <v>0</v>
      </c>
      <c r="AO112" s="462">
        <v>0</v>
      </c>
      <c r="AP112" s="462">
        <v>0</v>
      </c>
      <c r="AQ112" s="344">
        <v>1</v>
      </c>
      <c r="AR112" s="462">
        <v>0</v>
      </c>
      <c r="AS112" s="462">
        <v>0</v>
      </c>
      <c r="AT112" s="462">
        <v>0</v>
      </c>
      <c r="AU112" s="462">
        <v>0</v>
      </c>
      <c r="AV112" s="462">
        <v>0</v>
      </c>
      <c r="AW112" s="462">
        <v>0</v>
      </c>
      <c r="AX112" s="462">
        <v>0</v>
      </c>
      <c r="AY112" s="462">
        <v>0</v>
      </c>
      <c r="AZ112" s="462">
        <v>0</v>
      </c>
      <c r="BA112" s="462">
        <v>0</v>
      </c>
      <c r="BB112" s="462">
        <v>0</v>
      </c>
      <c r="BC112" s="462">
        <v>0</v>
      </c>
      <c r="BD112" s="351">
        <v>0</v>
      </c>
      <c r="BE112" s="351">
        <v>0</v>
      </c>
      <c r="BF112" s="351">
        <v>0</v>
      </c>
      <c r="BG112" s="351">
        <v>0</v>
      </c>
      <c r="BH112" s="351">
        <v>0</v>
      </c>
      <c r="BI112" s="351">
        <v>0</v>
      </c>
      <c r="BJ112" s="351">
        <v>0</v>
      </c>
      <c r="BK112" s="351">
        <v>0</v>
      </c>
      <c r="BL112" s="351">
        <v>0</v>
      </c>
      <c r="BM112" s="351">
        <v>0</v>
      </c>
      <c r="BN112" s="351">
        <v>0</v>
      </c>
      <c r="BO112" s="351">
        <v>0</v>
      </c>
      <c r="BP112" s="463">
        <v>0</v>
      </c>
      <c r="BQ112" s="463">
        <v>0</v>
      </c>
      <c r="BR112" s="353">
        <v>0</v>
      </c>
      <c r="BS112" s="353">
        <v>0</v>
      </c>
      <c r="BT112" s="353">
        <v>0</v>
      </c>
      <c r="BU112" s="353">
        <v>0</v>
      </c>
      <c r="BV112" s="353">
        <v>0</v>
      </c>
      <c r="BW112" s="353">
        <v>0</v>
      </c>
      <c r="BX112" s="353">
        <v>0</v>
      </c>
      <c r="BY112" s="353">
        <v>0</v>
      </c>
      <c r="BZ112" s="353">
        <v>0</v>
      </c>
      <c r="CA112" s="353">
        <v>0</v>
      </c>
      <c r="CB112" s="471">
        <v>0</v>
      </c>
      <c r="CC112" s="464">
        <v>0</v>
      </c>
      <c r="CD112" s="464">
        <v>0</v>
      </c>
      <c r="CE112" s="464">
        <v>0</v>
      </c>
      <c r="CF112" s="464">
        <v>0</v>
      </c>
      <c r="CG112" s="464">
        <v>0</v>
      </c>
      <c r="CH112" s="464">
        <v>0</v>
      </c>
      <c r="CI112" s="464">
        <v>0</v>
      </c>
      <c r="CJ112" s="464">
        <v>0</v>
      </c>
      <c r="CK112" s="464">
        <v>0</v>
      </c>
      <c r="CL112" s="464">
        <v>0</v>
      </c>
      <c r="CM112" s="464">
        <v>0</v>
      </c>
      <c r="CN112" s="464">
        <v>0</v>
      </c>
      <c r="CO112" s="464">
        <v>0</v>
      </c>
      <c r="CP112" s="464">
        <v>0</v>
      </c>
      <c r="CQ112" s="464">
        <v>0</v>
      </c>
      <c r="CR112" s="464">
        <v>0</v>
      </c>
      <c r="CS112" s="464">
        <v>0</v>
      </c>
      <c r="CT112" s="464">
        <v>0</v>
      </c>
      <c r="CU112" s="464">
        <v>0</v>
      </c>
      <c r="CV112" s="465">
        <v>0</v>
      </c>
      <c r="CW112" s="306">
        <f t="shared" si="3"/>
        <v>1</v>
      </c>
      <c r="CX112" s="306">
        <v>1</v>
      </c>
      <c r="CY112" s="306">
        <v>0</v>
      </c>
      <c r="CZ112" s="306">
        <v>0</v>
      </c>
      <c r="DA112" s="306">
        <v>0</v>
      </c>
      <c r="DB112" s="499"/>
      <c r="DC112" s="306"/>
      <c r="DD112" s="306"/>
      <c r="DE112" s="303"/>
      <c r="DF112" s="306"/>
    </row>
    <row r="113" spans="1:115" ht="15.75" customHeight="1" x14ac:dyDescent="0.45">
      <c r="A113" s="371" t="s">
        <v>12</v>
      </c>
      <c r="B113" s="457" t="s">
        <v>3778</v>
      </c>
      <c r="C113" s="474" t="s">
        <v>3814</v>
      </c>
      <c r="D113" s="371"/>
      <c r="E113" s="371" t="s">
        <v>122</v>
      </c>
      <c r="F113" s="371"/>
      <c r="G113" s="371" t="s">
        <v>605</v>
      </c>
      <c r="H113" s="371" t="s">
        <v>109</v>
      </c>
      <c r="I113" s="371" t="s">
        <v>455</v>
      </c>
      <c r="J113" s="371"/>
      <c r="K113" s="306"/>
      <c r="L113" s="306" t="s">
        <v>271</v>
      </c>
      <c r="M113" s="306"/>
      <c r="N113" s="306"/>
      <c r="O113" s="306"/>
      <c r="P113" s="459" t="s">
        <v>3815</v>
      </c>
      <c r="Q113" s="348">
        <v>0</v>
      </c>
      <c r="R113" s="348">
        <v>0</v>
      </c>
      <c r="S113" s="348">
        <v>0</v>
      </c>
      <c r="T113" s="348">
        <v>0</v>
      </c>
      <c r="U113" s="348">
        <v>0</v>
      </c>
      <c r="V113" s="348"/>
      <c r="W113" s="348">
        <v>0</v>
      </c>
      <c r="X113" s="348"/>
      <c r="Y113" s="348"/>
      <c r="Z113" s="460"/>
      <c r="AA113" s="461"/>
      <c r="AB113" s="461"/>
      <c r="AC113" s="461"/>
      <c r="AD113" s="461"/>
      <c r="AE113" s="461"/>
      <c r="AF113" s="461"/>
      <c r="AG113" s="461"/>
      <c r="AH113" s="461"/>
      <c r="AI113" s="461"/>
      <c r="AJ113" s="461"/>
      <c r="AK113" s="503"/>
      <c r="AL113" s="461"/>
      <c r="AM113" s="461"/>
      <c r="AN113" s="462"/>
      <c r="AO113" s="462"/>
      <c r="AP113" s="462"/>
      <c r="AQ113" s="525">
        <v>1</v>
      </c>
      <c r="AR113" s="462"/>
      <c r="AS113" s="462"/>
      <c r="AT113" s="462"/>
      <c r="AU113" s="462"/>
      <c r="AV113" s="462"/>
      <c r="AW113" s="462"/>
      <c r="AX113" s="462"/>
      <c r="AY113" s="462"/>
      <c r="AZ113" s="462"/>
      <c r="BA113" s="462"/>
      <c r="BB113" s="462"/>
      <c r="BC113" s="462"/>
      <c r="BD113" s="351"/>
      <c r="BE113" s="351"/>
      <c r="BF113" s="526">
        <v>1</v>
      </c>
      <c r="BG113" s="351"/>
      <c r="BH113" s="351"/>
      <c r="BI113" s="351"/>
      <c r="BJ113" s="351"/>
      <c r="BK113" s="351"/>
      <c r="BL113" s="351"/>
      <c r="BM113" s="351"/>
      <c r="BN113" s="351"/>
      <c r="BO113" s="351">
        <v>1</v>
      </c>
      <c r="BP113" s="463"/>
      <c r="BQ113" s="463"/>
      <c r="BR113" s="353"/>
      <c r="BS113" s="353"/>
      <c r="BT113" s="353"/>
      <c r="BU113" s="353"/>
      <c r="BV113" s="353"/>
      <c r="BW113" s="353"/>
      <c r="BX113" s="353"/>
      <c r="BY113" s="353"/>
      <c r="BZ113" s="353"/>
      <c r="CA113" s="353"/>
      <c r="CB113" s="471"/>
      <c r="CC113" s="464"/>
      <c r="CD113" s="464"/>
      <c r="CE113" s="464"/>
      <c r="CF113" s="464"/>
      <c r="CG113" s="464"/>
      <c r="CH113" s="464"/>
      <c r="CI113" s="464"/>
      <c r="CJ113" s="464"/>
      <c r="CK113" s="464"/>
      <c r="CL113" s="464"/>
      <c r="CM113" s="464"/>
      <c r="CN113" s="464"/>
      <c r="CO113" s="464"/>
      <c r="CP113" s="464"/>
      <c r="CQ113" s="464"/>
      <c r="CR113" s="464"/>
      <c r="CS113" s="464"/>
      <c r="CT113" s="464"/>
      <c r="CU113" s="464"/>
      <c r="CV113" s="465"/>
      <c r="CW113" s="306"/>
      <c r="CX113" s="306"/>
      <c r="CY113" s="306"/>
      <c r="CZ113" s="306"/>
      <c r="DA113" s="306"/>
      <c r="DB113" s="499"/>
      <c r="DC113" s="306"/>
      <c r="DD113" s="306"/>
      <c r="DE113" s="303"/>
      <c r="DF113" s="306"/>
    </row>
    <row r="114" spans="1:115" ht="15.75" customHeight="1" x14ac:dyDescent="0.45">
      <c r="A114" s="371" t="s">
        <v>12</v>
      </c>
      <c r="B114" s="457" t="s">
        <v>3778</v>
      </c>
      <c r="C114" s="458" t="s">
        <v>7577</v>
      </c>
      <c r="D114" s="371"/>
      <c r="E114" s="371" t="s">
        <v>91</v>
      </c>
      <c r="F114" s="371"/>
      <c r="G114" s="371" t="s">
        <v>454</v>
      </c>
      <c r="H114" s="371" t="s">
        <v>109</v>
      </c>
      <c r="I114" s="371" t="s">
        <v>196</v>
      </c>
      <c r="J114" s="371" t="s">
        <v>471</v>
      </c>
      <c r="K114" s="306"/>
      <c r="L114" s="306" t="s">
        <v>273</v>
      </c>
      <c r="M114" s="306"/>
      <c r="N114" s="306" t="s">
        <v>299</v>
      </c>
      <c r="O114" s="306" t="s">
        <v>7580</v>
      </c>
      <c r="P114" s="459" t="s">
        <v>3899</v>
      </c>
      <c r="Q114" s="348">
        <v>0</v>
      </c>
      <c r="R114" s="348">
        <v>0</v>
      </c>
      <c r="S114" s="348">
        <v>0</v>
      </c>
      <c r="T114" s="348">
        <v>0</v>
      </c>
      <c r="U114" s="348">
        <v>0</v>
      </c>
      <c r="V114" s="348">
        <v>0</v>
      </c>
      <c r="W114" s="348">
        <v>0</v>
      </c>
      <c r="X114" s="348">
        <v>0</v>
      </c>
      <c r="Y114" s="348"/>
      <c r="Z114" s="460">
        <v>0</v>
      </c>
      <c r="AA114" s="461">
        <v>0</v>
      </c>
      <c r="AB114" s="461">
        <v>0</v>
      </c>
      <c r="AC114" s="461">
        <v>0</v>
      </c>
      <c r="AD114" s="461">
        <v>0</v>
      </c>
      <c r="AE114" s="461">
        <v>0</v>
      </c>
      <c r="AF114" s="461">
        <v>0</v>
      </c>
      <c r="AG114" s="461">
        <v>0</v>
      </c>
      <c r="AH114" s="461">
        <v>0</v>
      </c>
      <c r="AI114" s="461">
        <v>0</v>
      </c>
      <c r="AJ114" s="461">
        <v>0</v>
      </c>
      <c r="AK114" s="461">
        <v>0</v>
      </c>
      <c r="AL114" s="461">
        <v>0</v>
      </c>
      <c r="AM114" s="461">
        <v>0</v>
      </c>
      <c r="AN114" s="462">
        <v>0</v>
      </c>
      <c r="AO114" s="462">
        <v>0</v>
      </c>
      <c r="AP114" s="462">
        <v>0</v>
      </c>
      <c r="AQ114" s="344">
        <v>1</v>
      </c>
      <c r="AR114" s="462">
        <v>0</v>
      </c>
      <c r="AS114" s="462">
        <v>0</v>
      </c>
      <c r="AT114" s="462">
        <v>0</v>
      </c>
      <c r="AU114" s="462">
        <v>0</v>
      </c>
      <c r="AV114" s="462">
        <v>0</v>
      </c>
      <c r="AW114" s="462">
        <v>0</v>
      </c>
      <c r="AX114" s="462">
        <v>0</v>
      </c>
      <c r="AY114" s="462">
        <v>0</v>
      </c>
      <c r="AZ114" s="462">
        <v>0</v>
      </c>
      <c r="BA114" s="462">
        <v>0</v>
      </c>
      <c r="BB114" s="462">
        <v>0</v>
      </c>
      <c r="BC114" s="462">
        <v>0</v>
      </c>
      <c r="BD114" s="351">
        <v>0</v>
      </c>
      <c r="BE114" s="351">
        <v>0</v>
      </c>
      <c r="BF114" s="351">
        <v>0</v>
      </c>
      <c r="BG114" s="351">
        <v>0</v>
      </c>
      <c r="BH114" s="351">
        <v>0</v>
      </c>
      <c r="BI114" s="351">
        <v>0</v>
      </c>
      <c r="BJ114" s="351">
        <v>0</v>
      </c>
      <c r="BK114" s="351">
        <v>0</v>
      </c>
      <c r="BL114" s="351">
        <v>0</v>
      </c>
      <c r="BM114" s="351">
        <v>0</v>
      </c>
      <c r="BN114" s="351">
        <v>0</v>
      </c>
      <c r="BO114" s="351">
        <v>0</v>
      </c>
      <c r="BP114" s="463">
        <v>0</v>
      </c>
      <c r="BQ114" s="463">
        <v>0</v>
      </c>
      <c r="BR114" s="353">
        <v>0</v>
      </c>
      <c r="BS114" s="353">
        <v>0</v>
      </c>
      <c r="BT114" s="353">
        <v>0</v>
      </c>
      <c r="BU114" s="353">
        <v>0</v>
      </c>
      <c r="BV114" s="353">
        <v>0</v>
      </c>
      <c r="BW114" s="353">
        <v>0</v>
      </c>
      <c r="BX114" s="353">
        <v>0</v>
      </c>
      <c r="BY114" s="353">
        <v>0</v>
      </c>
      <c r="BZ114" s="353">
        <v>0</v>
      </c>
      <c r="CA114" s="353">
        <v>0</v>
      </c>
      <c r="CB114" s="471">
        <v>0</v>
      </c>
      <c r="CC114" s="464">
        <v>0</v>
      </c>
      <c r="CD114" s="464">
        <v>0</v>
      </c>
      <c r="CE114" s="464">
        <v>0</v>
      </c>
      <c r="CF114" s="464">
        <v>0</v>
      </c>
      <c r="CG114" s="464">
        <v>0</v>
      </c>
      <c r="CH114" s="464">
        <v>0</v>
      </c>
      <c r="CI114" s="464">
        <v>0</v>
      </c>
      <c r="CJ114" s="464">
        <v>0</v>
      </c>
      <c r="CK114" s="464">
        <v>0</v>
      </c>
      <c r="CL114" s="464">
        <v>0</v>
      </c>
      <c r="CM114" s="464">
        <v>0</v>
      </c>
      <c r="CN114" s="464">
        <v>0</v>
      </c>
      <c r="CO114" s="464">
        <v>0</v>
      </c>
      <c r="CP114" s="464">
        <v>0</v>
      </c>
      <c r="CQ114" s="464">
        <v>0</v>
      </c>
      <c r="CR114" s="464">
        <v>0</v>
      </c>
      <c r="CS114" s="464">
        <v>0</v>
      </c>
      <c r="CT114" s="464">
        <v>0</v>
      </c>
      <c r="CU114" s="464">
        <v>0</v>
      </c>
      <c r="CV114" s="465">
        <v>0</v>
      </c>
      <c r="CW114" s="306">
        <f t="shared" ref="CW114:CW134" si="4">SUM(Z114:CV114)</f>
        <v>1</v>
      </c>
      <c r="CX114" s="306">
        <v>1</v>
      </c>
      <c r="CY114" s="306">
        <v>0</v>
      </c>
      <c r="CZ114" s="306">
        <v>0</v>
      </c>
      <c r="DA114" s="306">
        <v>0</v>
      </c>
      <c r="DB114" s="499"/>
      <c r="DC114" s="306"/>
      <c r="DD114" s="306"/>
      <c r="DE114" s="303"/>
      <c r="DF114" s="306"/>
    </row>
    <row r="115" spans="1:115" ht="15.75" customHeight="1" x14ac:dyDescent="0.45">
      <c r="A115" s="371" t="s">
        <v>12</v>
      </c>
      <c r="B115" s="457" t="s">
        <v>3778</v>
      </c>
      <c r="C115" s="498" t="s">
        <v>3877</v>
      </c>
      <c r="D115" s="371"/>
      <c r="E115" s="371" t="s">
        <v>91</v>
      </c>
      <c r="F115" s="371"/>
      <c r="G115" s="371" t="s">
        <v>454</v>
      </c>
      <c r="H115" s="371" t="s">
        <v>56</v>
      </c>
      <c r="I115" s="371" t="s">
        <v>173</v>
      </c>
      <c r="J115" s="371" t="s">
        <v>471</v>
      </c>
      <c r="K115" s="306"/>
      <c r="L115" s="371" t="s">
        <v>272</v>
      </c>
      <c r="M115" s="371"/>
      <c r="N115" s="306" t="s">
        <v>300</v>
      </c>
      <c r="O115" s="483" t="s">
        <v>8518</v>
      </c>
      <c r="P115" s="459" t="s">
        <v>1506</v>
      </c>
      <c r="Q115" s="348">
        <v>0</v>
      </c>
      <c r="R115" s="348">
        <v>0</v>
      </c>
      <c r="S115" s="348">
        <v>0</v>
      </c>
      <c r="T115" s="348">
        <v>0</v>
      </c>
      <c r="U115" s="348">
        <v>0</v>
      </c>
      <c r="V115" s="348">
        <v>0</v>
      </c>
      <c r="W115" s="348">
        <v>0</v>
      </c>
      <c r="X115" s="348">
        <v>0</v>
      </c>
      <c r="Y115" s="348"/>
      <c r="Z115" s="460">
        <v>0</v>
      </c>
      <c r="AA115" s="461">
        <v>0</v>
      </c>
      <c r="AB115" s="461">
        <v>0</v>
      </c>
      <c r="AC115" s="461">
        <v>0</v>
      </c>
      <c r="AD115" s="461">
        <v>0</v>
      </c>
      <c r="AE115" s="461">
        <v>0</v>
      </c>
      <c r="AF115" s="461">
        <v>0</v>
      </c>
      <c r="AG115" s="461">
        <v>0</v>
      </c>
      <c r="AH115" s="461">
        <v>0</v>
      </c>
      <c r="AI115" s="461">
        <v>0</v>
      </c>
      <c r="AJ115" s="461">
        <v>0</v>
      </c>
      <c r="AK115" s="461">
        <v>0</v>
      </c>
      <c r="AL115" s="461">
        <v>0</v>
      </c>
      <c r="AM115" s="461">
        <v>0</v>
      </c>
      <c r="AN115" s="462">
        <v>0</v>
      </c>
      <c r="AO115" s="462">
        <v>0</v>
      </c>
      <c r="AP115" s="462">
        <v>0</v>
      </c>
      <c r="AQ115" s="344">
        <v>1</v>
      </c>
      <c r="AR115" s="462">
        <v>0</v>
      </c>
      <c r="AS115" s="462">
        <v>0</v>
      </c>
      <c r="AT115" s="462">
        <v>0</v>
      </c>
      <c r="AU115" s="462">
        <v>0</v>
      </c>
      <c r="AV115" s="462">
        <v>0</v>
      </c>
      <c r="AW115" s="462">
        <v>0</v>
      </c>
      <c r="AX115" s="462">
        <v>0</v>
      </c>
      <c r="AY115" s="462">
        <v>0</v>
      </c>
      <c r="AZ115" s="462">
        <v>0</v>
      </c>
      <c r="BA115" s="462">
        <v>0</v>
      </c>
      <c r="BB115" s="462">
        <v>0</v>
      </c>
      <c r="BC115" s="462">
        <v>0</v>
      </c>
      <c r="BD115" s="467">
        <v>1</v>
      </c>
      <c r="BE115" s="351">
        <v>0</v>
      </c>
      <c r="BF115" s="351">
        <v>0</v>
      </c>
      <c r="BG115" s="351">
        <v>0</v>
      </c>
      <c r="BH115" s="351">
        <v>0</v>
      </c>
      <c r="BI115" s="351">
        <v>0</v>
      </c>
      <c r="BJ115" s="351">
        <v>0</v>
      </c>
      <c r="BK115" s="351">
        <v>0</v>
      </c>
      <c r="BL115" s="351">
        <v>0</v>
      </c>
      <c r="BM115" s="351">
        <v>0</v>
      </c>
      <c r="BN115" s="467">
        <v>1</v>
      </c>
      <c r="BO115" s="351">
        <v>0</v>
      </c>
      <c r="BP115" s="463">
        <v>0</v>
      </c>
      <c r="BQ115" s="463">
        <v>0</v>
      </c>
      <c r="BR115" s="353">
        <v>0</v>
      </c>
      <c r="BS115" s="353">
        <v>0</v>
      </c>
      <c r="BT115" s="353">
        <v>0</v>
      </c>
      <c r="BU115" s="353">
        <v>0</v>
      </c>
      <c r="BV115" s="353">
        <v>0</v>
      </c>
      <c r="BW115" s="353">
        <v>0</v>
      </c>
      <c r="BX115" s="353">
        <v>0</v>
      </c>
      <c r="BY115" s="353">
        <v>0</v>
      </c>
      <c r="BZ115" s="353">
        <v>0</v>
      </c>
      <c r="CA115" s="353">
        <v>0</v>
      </c>
      <c r="CB115" s="471">
        <v>0</v>
      </c>
      <c r="CC115" s="464">
        <v>0</v>
      </c>
      <c r="CD115" s="464">
        <v>0</v>
      </c>
      <c r="CE115" s="464">
        <v>0</v>
      </c>
      <c r="CF115" s="464">
        <v>0</v>
      </c>
      <c r="CG115" s="464">
        <v>0</v>
      </c>
      <c r="CH115" s="464">
        <v>0</v>
      </c>
      <c r="CI115" s="464">
        <v>0</v>
      </c>
      <c r="CJ115" s="464">
        <v>0</v>
      </c>
      <c r="CK115" s="464">
        <v>0</v>
      </c>
      <c r="CL115" s="464">
        <v>0</v>
      </c>
      <c r="CM115" s="464">
        <v>0</v>
      </c>
      <c r="CN115" s="464">
        <v>0</v>
      </c>
      <c r="CO115" s="464">
        <v>0</v>
      </c>
      <c r="CP115" s="464">
        <v>0</v>
      </c>
      <c r="CQ115" s="464">
        <v>0</v>
      </c>
      <c r="CR115" s="464">
        <v>0</v>
      </c>
      <c r="CS115" s="464">
        <v>0</v>
      </c>
      <c r="CT115" s="464">
        <v>0</v>
      </c>
      <c r="CU115" s="464">
        <v>0</v>
      </c>
      <c r="CV115" s="465">
        <v>0</v>
      </c>
      <c r="CW115" s="306">
        <f t="shared" si="4"/>
        <v>3</v>
      </c>
      <c r="CX115" s="306">
        <v>1</v>
      </c>
      <c r="CY115" s="306">
        <v>0</v>
      </c>
      <c r="CZ115" s="306">
        <v>0</v>
      </c>
      <c r="DA115" s="306">
        <v>0</v>
      </c>
      <c r="DB115" s="499"/>
      <c r="DC115" s="306"/>
      <c r="DD115" s="306"/>
      <c r="DE115" s="303"/>
      <c r="DF115" s="306"/>
    </row>
    <row r="116" spans="1:115" ht="15.75" customHeight="1" x14ac:dyDescent="0.45">
      <c r="A116" s="371" t="s">
        <v>12</v>
      </c>
      <c r="B116" s="457" t="s">
        <v>3778</v>
      </c>
      <c r="C116" s="498" t="s">
        <v>3888</v>
      </c>
      <c r="D116" s="371"/>
      <c r="E116" s="371" t="s">
        <v>122</v>
      </c>
      <c r="F116" s="371"/>
      <c r="G116" s="371" t="s">
        <v>454</v>
      </c>
      <c r="H116" s="371" t="s">
        <v>56</v>
      </c>
      <c r="I116" s="371" t="s">
        <v>173</v>
      </c>
      <c r="J116" s="371" t="s">
        <v>471</v>
      </c>
      <c r="K116" s="306"/>
      <c r="L116" s="371" t="s">
        <v>272</v>
      </c>
      <c r="M116" s="371"/>
      <c r="N116" s="306" t="s">
        <v>299</v>
      </c>
      <c r="O116" s="371" t="s">
        <v>635</v>
      </c>
      <c r="P116" s="459" t="s">
        <v>3889</v>
      </c>
      <c r="Q116" s="348">
        <v>0</v>
      </c>
      <c r="R116" s="348">
        <v>0</v>
      </c>
      <c r="S116" s="348">
        <v>0</v>
      </c>
      <c r="T116" s="348">
        <v>0</v>
      </c>
      <c r="U116" s="348">
        <v>0</v>
      </c>
      <c r="V116" s="348">
        <v>0</v>
      </c>
      <c r="W116" s="348">
        <v>0</v>
      </c>
      <c r="X116" s="348">
        <v>0</v>
      </c>
      <c r="Y116" s="348"/>
      <c r="Z116" s="460">
        <v>0</v>
      </c>
      <c r="AA116" s="461">
        <v>0</v>
      </c>
      <c r="AB116" s="461">
        <v>0</v>
      </c>
      <c r="AC116" s="461">
        <v>0</v>
      </c>
      <c r="AD116" s="461">
        <v>0</v>
      </c>
      <c r="AE116" s="461">
        <v>0</v>
      </c>
      <c r="AF116" s="461">
        <v>0</v>
      </c>
      <c r="AG116" s="461">
        <v>0</v>
      </c>
      <c r="AH116" s="461">
        <v>0</v>
      </c>
      <c r="AI116" s="461">
        <v>0</v>
      </c>
      <c r="AJ116" s="461">
        <v>0</v>
      </c>
      <c r="AK116" s="461">
        <v>0</v>
      </c>
      <c r="AL116" s="461">
        <v>0</v>
      </c>
      <c r="AM116" s="461">
        <v>0</v>
      </c>
      <c r="AN116" s="462">
        <v>0</v>
      </c>
      <c r="AO116" s="462">
        <v>0</v>
      </c>
      <c r="AP116" s="462">
        <v>0</v>
      </c>
      <c r="AQ116" s="344">
        <v>1</v>
      </c>
      <c r="AR116" s="462">
        <v>0</v>
      </c>
      <c r="AS116" s="462">
        <v>0</v>
      </c>
      <c r="AT116" s="462">
        <v>0</v>
      </c>
      <c r="AU116" s="462">
        <v>0</v>
      </c>
      <c r="AV116" s="462">
        <v>0</v>
      </c>
      <c r="AW116" s="462">
        <v>0</v>
      </c>
      <c r="AX116" s="462">
        <v>0</v>
      </c>
      <c r="AY116" s="462">
        <v>0</v>
      </c>
      <c r="AZ116" s="462">
        <v>0</v>
      </c>
      <c r="BA116" s="462">
        <v>0</v>
      </c>
      <c r="BB116" s="462">
        <v>0</v>
      </c>
      <c r="BC116" s="462">
        <v>0</v>
      </c>
      <c r="BD116" s="351">
        <v>0</v>
      </c>
      <c r="BE116" s="351">
        <v>0</v>
      </c>
      <c r="BF116" s="351">
        <v>0</v>
      </c>
      <c r="BG116" s="351">
        <v>0</v>
      </c>
      <c r="BH116" s="351">
        <v>0</v>
      </c>
      <c r="BI116" s="351">
        <v>0</v>
      </c>
      <c r="BJ116" s="351">
        <v>0</v>
      </c>
      <c r="BK116" s="351">
        <v>0</v>
      </c>
      <c r="BL116" s="351">
        <v>0</v>
      </c>
      <c r="BM116" s="351">
        <v>0</v>
      </c>
      <c r="BN116" s="351">
        <v>0</v>
      </c>
      <c r="BO116" s="351">
        <v>0</v>
      </c>
      <c r="BP116" s="463">
        <v>0</v>
      </c>
      <c r="BQ116" s="463">
        <v>0</v>
      </c>
      <c r="BR116" s="353">
        <v>0</v>
      </c>
      <c r="BS116" s="353">
        <v>0</v>
      </c>
      <c r="BT116" s="353">
        <v>0</v>
      </c>
      <c r="BU116" s="353">
        <v>0</v>
      </c>
      <c r="BV116" s="353">
        <v>0</v>
      </c>
      <c r="BW116" s="353">
        <v>0</v>
      </c>
      <c r="BX116" s="353">
        <v>0</v>
      </c>
      <c r="BY116" s="353">
        <v>0</v>
      </c>
      <c r="BZ116" s="353">
        <v>0</v>
      </c>
      <c r="CA116" s="353">
        <v>0</v>
      </c>
      <c r="CB116" s="471">
        <v>0</v>
      </c>
      <c r="CC116" s="464">
        <v>0</v>
      </c>
      <c r="CD116" s="464">
        <v>0</v>
      </c>
      <c r="CE116" s="464">
        <v>0</v>
      </c>
      <c r="CF116" s="464">
        <v>0</v>
      </c>
      <c r="CG116" s="464">
        <v>0</v>
      </c>
      <c r="CH116" s="464">
        <v>0</v>
      </c>
      <c r="CI116" s="464">
        <v>0</v>
      </c>
      <c r="CJ116" s="464">
        <v>0</v>
      </c>
      <c r="CK116" s="464">
        <v>0</v>
      </c>
      <c r="CL116" s="464">
        <v>0</v>
      </c>
      <c r="CM116" s="464">
        <v>0</v>
      </c>
      <c r="CN116" s="464">
        <v>0</v>
      </c>
      <c r="CO116" s="464">
        <v>0</v>
      </c>
      <c r="CP116" s="464">
        <v>0</v>
      </c>
      <c r="CQ116" s="464">
        <v>0</v>
      </c>
      <c r="CR116" s="464">
        <v>0</v>
      </c>
      <c r="CS116" s="464">
        <v>0</v>
      </c>
      <c r="CT116" s="464">
        <v>0</v>
      </c>
      <c r="CU116" s="464">
        <v>0</v>
      </c>
      <c r="CV116" s="465">
        <v>0</v>
      </c>
      <c r="CW116" s="306">
        <f t="shared" si="4"/>
        <v>1</v>
      </c>
      <c r="CX116" s="306">
        <v>1</v>
      </c>
      <c r="CY116" s="306">
        <v>0</v>
      </c>
      <c r="CZ116" s="306">
        <v>0</v>
      </c>
      <c r="DA116" s="306">
        <v>0</v>
      </c>
      <c r="DB116" s="499"/>
      <c r="DC116" s="306"/>
      <c r="DD116" s="306"/>
      <c r="DE116" s="303"/>
      <c r="DF116" s="306"/>
    </row>
    <row r="117" spans="1:115" ht="15.75" customHeight="1" x14ac:dyDescent="0.45">
      <c r="A117" s="371" t="s">
        <v>12</v>
      </c>
      <c r="B117" s="457" t="s">
        <v>3778</v>
      </c>
      <c r="C117" s="498" t="s">
        <v>8519</v>
      </c>
      <c r="D117" s="371"/>
      <c r="E117" s="371" t="s">
        <v>122</v>
      </c>
      <c r="F117" s="371"/>
      <c r="G117" s="371" t="s">
        <v>454</v>
      </c>
      <c r="H117" s="371" t="s">
        <v>56</v>
      </c>
      <c r="I117" s="371" t="s">
        <v>210</v>
      </c>
      <c r="J117" s="371" t="s">
        <v>269</v>
      </c>
      <c r="K117" s="306"/>
      <c r="L117" s="371" t="s">
        <v>272</v>
      </c>
      <c r="M117" s="371"/>
      <c r="N117" s="306" t="s">
        <v>300</v>
      </c>
      <c r="O117" s="306" t="s">
        <v>7352</v>
      </c>
      <c r="P117" s="306" t="s">
        <v>3960</v>
      </c>
      <c r="Q117" s="348">
        <v>0</v>
      </c>
      <c r="R117" s="348">
        <v>0</v>
      </c>
      <c r="S117" s="348">
        <v>0</v>
      </c>
      <c r="T117" s="348">
        <v>0</v>
      </c>
      <c r="U117" s="348">
        <v>0</v>
      </c>
      <c r="V117" s="348">
        <v>0</v>
      </c>
      <c r="W117" s="348">
        <v>0</v>
      </c>
      <c r="X117" s="348">
        <v>0</v>
      </c>
      <c r="Y117" s="348"/>
      <c r="Z117" s="460">
        <v>0</v>
      </c>
      <c r="AA117" s="461">
        <v>0</v>
      </c>
      <c r="AB117" s="461">
        <v>0</v>
      </c>
      <c r="AC117" s="461">
        <v>0</v>
      </c>
      <c r="AD117" s="461">
        <v>0</v>
      </c>
      <c r="AE117" s="461">
        <v>0</v>
      </c>
      <c r="AF117" s="461">
        <v>0</v>
      </c>
      <c r="AG117" s="461">
        <v>0</v>
      </c>
      <c r="AH117" s="461">
        <v>0</v>
      </c>
      <c r="AI117" s="461">
        <v>0</v>
      </c>
      <c r="AJ117" s="461">
        <v>0</v>
      </c>
      <c r="AK117" s="461">
        <v>0</v>
      </c>
      <c r="AL117" s="461">
        <v>0</v>
      </c>
      <c r="AM117" s="461">
        <v>0</v>
      </c>
      <c r="AN117" s="462">
        <v>0</v>
      </c>
      <c r="AO117" s="462">
        <v>0</v>
      </c>
      <c r="AP117" s="344">
        <v>1</v>
      </c>
      <c r="AQ117" s="344">
        <v>1</v>
      </c>
      <c r="AR117" s="462">
        <v>0</v>
      </c>
      <c r="AS117" s="462">
        <v>0</v>
      </c>
      <c r="AT117" s="462">
        <v>0</v>
      </c>
      <c r="AU117" s="462">
        <v>0</v>
      </c>
      <c r="AV117" s="462">
        <v>0</v>
      </c>
      <c r="AW117" s="462">
        <v>0</v>
      </c>
      <c r="AX117" s="462">
        <v>0</v>
      </c>
      <c r="AY117" s="462">
        <v>0</v>
      </c>
      <c r="AZ117" s="462">
        <v>0</v>
      </c>
      <c r="BA117" s="462">
        <v>0</v>
      </c>
      <c r="BB117" s="462">
        <v>0</v>
      </c>
      <c r="BC117" s="462">
        <v>0</v>
      </c>
      <c r="BD117" s="351">
        <v>0</v>
      </c>
      <c r="BE117" s="351">
        <v>0</v>
      </c>
      <c r="BF117" s="351">
        <v>0</v>
      </c>
      <c r="BG117" s="351">
        <v>0</v>
      </c>
      <c r="BH117" s="351">
        <v>0</v>
      </c>
      <c r="BI117" s="351">
        <v>0</v>
      </c>
      <c r="BJ117" s="351">
        <v>0</v>
      </c>
      <c r="BK117" s="351">
        <v>0</v>
      </c>
      <c r="BL117" s="351">
        <v>0</v>
      </c>
      <c r="BM117" s="351">
        <v>0</v>
      </c>
      <c r="BN117" s="351">
        <v>0</v>
      </c>
      <c r="BO117" s="351">
        <v>0</v>
      </c>
      <c r="BP117" s="463">
        <v>0</v>
      </c>
      <c r="BQ117" s="463">
        <v>0</v>
      </c>
      <c r="BR117" s="353">
        <v>0</v>
      </c>
      <c r="BS117" s="353">
        <v>0</v>
      </c>
      <c r="BT117" s="353">
        <v>0</v>
      </c>
      <c r="BU117" s="353">
        <v>0</v>
      </c>
      <c r="BV117" s="353">
        <v>0</v>
      </c>
      <c r="BW117" s="353">
        <v>0</v>
      </c>
      <c r="BX117" s="353">
        <v>0</v>
      </c>
      <c r="BY117" s="353">
        <v>0</v>
      </c>
      <c r="BZ117" s="353">
        <v>0</v>
      </c>
      <c r="CA117" s="353">
        <v>0</v>
      </c>
      <c r="CB117" s="471">
        <v>0</v>
      </c>
      <c r="CC117" s="464">
        <v>0</v>
      </c>
      <c r="CD117" s="464">
        <v>0</v>
      </c>
      <c r="CE117" s="464">
        <v>0</v>
      </c>
      <c r="CF117" s="464">
        <v>0</v>
      </c>
      <c r="CG117" s="464">
        <v>0</v>
      </c>
      <c r="CH117" s="464">
        <v>0</v>
      </c>
      <c r="CI117" s="464">
        <v>0</v>
      </c>
      <c r="CJ117" s="464">
        <v>0</v>
      </c>
      <c r="CK117" s="464">
        <v>0</v>
      </c>
      <c r="CL117" s="464">
        <v>0</v>
      </c>
      <c r="CM117" s="464">
        <v>0</v>
      </c>
      <c r="CN117" s="464">
        <v>0</v>
      </c>
      <c r="CO117" s="464">
        <v>0</v>
      </c>
      <c r="CP117" s="464">
        <v>0</v>
      </c>
      <c r="CQ117" s="464">
        <v>0</v>
      </c>
      <c r="CR117" s="464">
        <v>0</v>
      </c>
      <c r="CS117" s="464">
        <v>0</v>
      </c>
      <c r="CT117" s="464">
        <v>0</v>
      </c>
      <c r="CU117" s="464">
        <v>0</v>
      </c>
      <c r="CV117" s="465">
        <v>0</v>
      </c>
      <c r="CW117" s="306">
        <f t="shared" si="4"/>
        <v>2</v>
      </c>
      <c r="CX117" s="306">
        <v>1</v>
      </c>
      <c r="CY117" s="306">
        <v>0</v>
      </c>
      <c r="CZ117" s="306">
        <v>0</v>
      </c>
      <c r="DA117" s="306">
        <v>0</v>
      </c>
      <c r="DB117" s="499"/>
      <c r="DC117" s="306"/>
      <c r="DD117" s="306"/>
      <c r="DE117" s="303"/>
      <c r="DF117" s="306"/>
    </row>
    <row r="118" spans="1:115" ht="15.75" customHeight="1" x14ac:dyDescent="0.45">
      <c r="A118" s="371" t="s">
        <v>12</v>
      </c>
      <c r="B118" s="457" t="s">
        <v>3778</v>
      </c>
      <c r="C118" s="498" t="s">
        <v>8002</v>
      </c>
      <c r="D118" s="371"/>
      <c r="E118" s="504" t="s">
        <v>91</v>
      </c>
      <c r="F118" s="371"/>
      <c r="G118" s="371" t="s">
        <v>454</v>
      </c>
      <c r="H118" s="371" t="s">
        <v>13</v>
      </c>
      <c r="I118" s="371" t="s">
        <v>221</v>
      </c>
      <c r="J118" s="371" t="s">
        <v>269</v>
      </c>
      <c r="K118" s="306"/>
      <c r="L118" s="371" t="s">
        <v>272</v>
      </c>
      <c r="M118" s="371"/>
      <c r="N118" s="306" t="s">
        <v>300</v>
      </c>
      <c r="O118" s="306"/>
      <c r="P118" s="459" t="s">
        <v>3971</v>
      </c>
      <c r="Q118" s="348">
        <v>0</v>
      </c>
      <c r="R118" s="348">
        <v>0</v>
      </c>
      <c r="S118" s="348">
        <v>0</v>
      </c>
      <c r="T118" s="348">
        <v>0</v>
      </c>
      <c r="U118" s="348">
        <v>0</v>
      </c>
      <c r="V118" s="348">
        <v>0</v>
      </c>
      <c r="W118" s="348">
        <v>0</v>
      </c>
      <c r="X118" s="348">
        <v>0</v>
      </c>
      <c r="Y118" s="348"/>
      <c r="Z118" s="460">
        <v>0</v>
      </c>
      <c r="AA118" s="461">
        <v>0</v>
      </c>
      <c r="AB118" s="461">
        <v>0</v>
      </c>
      <c r="AC118" s="461">
        <v>0</v>
      </c>
      <c r="AD118" s="461">
        <v>0</v>
      </c>
      <c r="AE118" s="461">
        <v>0</v>
      </c>
      <c r="AF118" s="461">
        <v>0</v>
      </c>
      <c r="AG118" s="461">
        <v>0</v>
      </c>
      <c r="AH118" s="461">
        <v>0</v>
      </c>
      <c r="AI118" s="461">
        <v>0</v>
      </c>
      <c r="AJ118" s="461">
        <v>0</v>
      </c>
      <c r="AK118" s="503">
        <v>1</v>
      </c>
      <c r="AL118" s="461">
        <v>0</v>
      </c>
      <c r="AM118" s="503">
        <v>1</v>
      </c>
      <c r="AN118" s="462">
        <v>0</v>
      </c>
      <c r="AO118" s="462">
        <v>0</v>
      </c>
      <c r="AP118" s="344">
        <v>1</v>
      </c>
      <c r="AQ118" s="344">
        <v>1</v>
      </c>
      <c r="AR118" s="344">
        <v>1</v>
      </c>
      <c r="AS118" s="344">
        <v>1</v>
      </c>
      <c r="AT118" s="462">
        <v>0</v>
      </c>
      <c r="AU118" s="344">
        <v>1</v>
      </c>
      <c r="AV118" s="462">
        <v>0</v>
      </c>
      <c r="AW118" s="344">
        <v>1</v>
      </c>
      <c r="AX118" s="462">
        <v>0</v>
      </c>
      <c r="AY118" s="462">
        <v>0</v>
      </c>
      <c r="AZ118" s="344">
        <v>1</v>
      </c>
      <c r="BA118" s="462">
        <v>0</v>
      </c>
      <c r="BB118" s="462">
        <v>0</v>
      </c>
      <c r="BC118" s="462">
        <v>0</v>
      </c>
      <c r="BD118" s="351">
        <v>0</v>
      </c>
      <c r="BE118" s="527">
        <v>1</v>
      </c>
      <c r="BF118" s="467">
        <v>1</v>
      </c>
      <c r="BG118" s="351">
        <v>0</v>
      </c>
      <c r="BH118" s="467">
        <v>1</v>
      </c>
      <c r="BI118" s="467">
        <v>1</v>
      </c>
      <c r="BJ118" s="351">
        <v>0</v>
      </c>
      <c r="BK118" s="351">
        <v>0</v>
      </c>
      <c r="BL118" s="467">
        <v>1</v>
      </c>
      <c r="BM118" s="351">
        <v>0</v>
      </c>
      <c r="BN118" s="467">
        <v>1</v>
      </c>
      <c r="BO118" s="467">
        <v>1</v>
      </c>
      <c r="BP118" s="463">
        <v>0</v>
      </c>
      <c r="BQ118" s="463">
        <v>0</v>
      </c>
      <c r="BR118" s="353">
        <v>0</v>
      </c>
      <c r="BS118" s="353">
        <v>0</v>
      </c>
      <c r="BT118" s="353">
        <v>0</v>
      </c>
      <c r="BU118" s="353">
        <v>0</v>
      </c>
      <c r="BV118" s="353">
        <v>0</v>
      </c>
      <c r="BW118" s="353">
        <v>0</v>
      </c>
      <c r="BX118" s="353">
        <v>0</v>
      </c>
      <c r="BY118" s="353">
        <v>0</v>
      </c>
      <c r="BZ118" s="353">
        <v>0</v>
      </c>
      <c r="CA118" s="353">
        <v>0</v>
      </c>
      <c r="CB118" s="471">
        <v>0</v>
      </c>
      <c r="CC118" s="464">
        <v>0</v>
      </c>
      <c r="CD118" s="464">
        <v>0</v>
      </c>
      <c r="CE118" s="464">
        <v>0</v>
      </c>
      <c r="CF118" s="464">
        <v>0</v>
      </c>
      <c r="CG118" s="464">
        <v>0</v>
      </c>
      <c r="CH118" s="464">
        <v>0</v>
      </c>
      <c r="CI118" s="464">
        <v>0</v>
      </c>
      <c r="CJ118" s="464">
        <v>0</v>
      </c>
      <c r="CK118" s="464">
        <v>0</v>
      </c>
      <c r="CL118" s="464">
        <v>0</v>
      </c>
      <c r="CM118" s="464">
        <v>0</v>
      </c>
      <c r="CN118" s="464">
        <v>0</v>
      </c>
      <c r="CO118" s="464">
        <v>0</v>
      </c>
      <c r="CP118" s="464">
        <v>0</v>
      </c>
      <c r="CQ118" s="464">
        <v>0</v>
      </c>
      <c r="CR118" s="464">
        <v>0</v>
      </c>
      <c r="CS118" s="464">
        <v>0</v>
      </c>
      <c r="CT118" s="464">
        <v>0</v>
      </c>
      <c r="CU118" s="464">
        <v>0</v>
      </c>
      <c r="CV118" s="465">
        <v>0</v>
      </c>
      <c r="CW118" s="306">
        <f t="shared" si="4"/>
        <v>16</v>
      </c>
      <c r="CX118" s="306">
        <v>1</v>
      </c>
      <c r="CY118" s="306">
        <v>0</v>
      </c>
      <c r="CZ118" s="306">
        <v>0</v>
      </c>
      <c r="DA118" s="306">
        <v>0</v>
      </c>
      <c r="DB118" s="499"/>
      <c r="DC118" s="306"/>
      <c r="DD118" s="306">
        <v>1</v>
      </c>
      <c r="DE118" s="303"/>
      <c r="DF118" s="306"/>
    </row>
    <row r="119" spans="1:115" ht="15.75" customHeight="1" x14ac:dyDescent="0.45">
      <c r="A119" s="371" t="s">
        <v>12</v>
      </c>
      <c r="B119" s="457" t="s">
        <v>3778</v>
      </c>
      <c r="C119" s="498" t="s">
        <v>3896</v>
      </c>
      <c r="D119" s="371"/>
      <c r="E119" s="371" t="s">
        <v>91</v>
      </c>
      <c r="F119" s="371" t="s">
        <v>575</v>
      </c>
      <c r="G119" s="371" t="s">
        <v>454</v>
      </c>
      <c r="H119" s="371" t="s">
        <v>38</v>
      </c>
      <c r="I119" s="371" t="s">
        <v>198</v>
      </c>
      <c r="J119" s="371" t="s">
        <v>70</v>
      </c>
      <c r="K119" s="306"/>
      <c r="L119" s="371" t="s">
        <v>272</v>
      </c>
      <c r="M119" s="371"/>
      <c r="N119" s="306" t="s">
        <v>295</v>
      </c>
      <c r="O119" s="306" t="s">
        <v>3898</v>
      </c>
      <c r="P119" s="459" t="s">
        <v>3899</v>
      </c>
      <c r="Q119" s="348">
        <v>0</v>
      </c>
      <c r="R119" s="348">
        <v>0</v>
      </c>
      <c r="S119" s="348">
        <v>0</v>
      </c>
      <c r="T119" s="348">
        <v>0</v>
      </c>
      <c r="U119" s="348">
        <v>0</v>
      </c>
      <c r="V119" s="348">
        <v>0</v>
      </c>
      <c r="W119" s="348">
        <v>0</v>
      </c>
      <c r="X119" s="348">
        <v>0</v>
      </c>
      <c r="Y119" s="348"/>
      <c r="Z119" s="460">
        <v>0</v>
      </c>
      <c r="AA119" s="461">
        <v>0</v>
      </c>
      <c r="AB119" s="461">
        <v>0</v>
      </c>
      <c r="AC119" s="461">
        <v>0</v>
      </c>
      <c r="AD119" s="461">
        <v>0</v>
      </c>
      <c r="AE119" s="461">
        <v>0</v>
      </c>
      <c r="AF119" s="461">
        <v>0</v>
      </c>
      <c r="AG119" s="461">
        <v>0</v>
      </c>
      <c r="AH119" s="461">
        <v>0</v>
      </c>
      <c r="AI119" s="461">
        <v>0</v>
      </c>
      <c r="AJ119" s="461">
        <v>0</v>
      </c>
      <c r="AK119" s="461">
        <v>0</v>
      </c>
      <c r="AL119" s="461">
        <v>0</v>
      </c>
      <c r="AM119" s="461">
        <v>0</v>
      </c>
      <c r="AN119" s="462">
        <v>0</v>
      </c>
      <c r="AO119" s="462">
        <v>0</v>
      </c>
      <c r="AP119" s="462">
        <v>0</v>
      </c>
      <c r="AQ119" s="344">
        <v>1</v>
      </c>
      <c r="AR119" s="462">
        <v>0</v>
      </c>
      <c r="AS119" s="462">
        <v>0</v>
      </c>
      <c r="AT119" s="462">
        <v>0</v>
      </c>
      <c r="AU119" s="462">
        <v>0</v>
      </c>
      <c r="AV119" s="462">
        <v>0</v>
      </c>
      <c r="AW119" s="462">
        <v>0</v>
      </c>
      <c r="AX119" s="462">
        <v>0</v>
      </c>
      <c r="AY119" s="462">
        <v>0</v>
      </c>
      <c r="AZ119" s="462">
        <v>0</v>
      </c>
      <c r="BA119" s="462">
        <v>0</v>
      </c>
      <c r="BB119" s="462">
        <v>0</v>
      </c>
      <c r="BC119" s="462">
        <v>0</v>
      </c>
      <c r="BD119" s="351">
        <v>0</v>
      </c>
      <c r="BE119" s="351">
        <v>0</v>
      </c>
      <c r="BF119" s="351">
        <v>0</v>
      </c>
      <c r="BG119" s="351">
        <v>0</v>
      </c>
      <c r="BH119" s="351">
        <v>0</v>
      </c>
      <c r="BI119" s="351">
        <v>0</v>
      </c>
      <c r="BJ119" s="351">
        <v>0</v>
      </c>
      <c r="BK119" s="351">
        <v>0</v>
      </c>
      <c r="BL119" s="351">
        <v>0</v>
      </c>
      <c r="BM119" s="351">
        <v>0</v>
      </c>
      <c r="BN119" s="351">
        <v>0</v>
      </c>
      <c r="BO119" s="351">
        <v>0</v>
      </c>
      <c r="BP119" s="463">
        <v>0</v>
      </c>
      <c r="BQ119" s="463">
        <v>0</v>
      </c>
      <c r="BR119" s="353">
        <v>0</v>
      </c>
      <c r="BS119" s="353">
        <v>0</v>
      </c>
      <c r="BT119" s="353">
        <v>0</v>
      </c>
      <c r="BU119" s="353">
        <v>0</v>
      </c>
      <c r="BV119" s="353">
        <v>0</v>
      </c>
      <c r="BW119" s="353">
        <v>0</v>
      </c>
      <c r="BX119" s="353">
        <v>0</v>
      </c>
      <c r="BY119" s="353">
        <v>0</v>
      </c>
      <c r="BZ119" s="353">
        <v>0</v>
      </c>
      <c r="CA119" s="353">
        <v>0</v>
      </c>
      <c r="CB119" s="471">
        <v>0</v>
      </c>
      <c r="CC119" s="464">
        <v>0</v>
      </c>
      <c r="CD119" s="464">
        <v>0</v>
      </c>
      <c r="CE119" s="464">
        <v>0</v>
      </c>
      <c r="CF119" s="464">
        <v>0</v>
      </c>
      <c r="CG119" s="464">
        <v>0</v>
      </c>
      <c r="CH119" s="464">
        <v>0</v>
      </c>
      <c r="CI119" s="464">
        <v>0</v>
      </c>
      <c r="CJ119" s="464">
        <v>0</v>
      </c>
      <c r="CK119" s="464">
        <v>0</v>
      </c>
      <c r="CL119" s="464">
        <v>0</v>
      </c>
      <c r="CM119" s="464">
        <v>0</v>
      </c>
      <c r="CN119" s="464">
        <v>0</v>
      </c>
      <c r="CO119" s="464">
        <v>0</v>
      </c>
      <c r="CP119" s="464">
        <v>0</v>
      </c>
      <c r="CQ119" s="464">
        <v>0</v>
      </c>
      <c r="CR119" s="464">
        <v>0</v>
      </c>
      <c r="CS119" s="464">
        <v>0</v>
      </c>
      <c r="CT119" s="464">
        <v>0</v>
      </c>
      <c r="CU119" s="464">
        <v>0</v>
      </c>
      <c r="CV119" s="465">
        <v>0</v>
      </c>
      <c r="CW119" s="306">
        <f t="shared" si="4"/>
        <v>1</v>
      </c>
      <c r="CX119" s="306">
        <v>1</v>
      </c>
      <c r="CY119" s="306">
        <v>0</v>
      </c>
      <c r="CZ119" s="306">
        <v>0</v>
      </c>
      <c r="DA119" s="306">
        <v>0</v>
      </c>
      <c r="DB119" s="499"/>
      <c r="DC119" s="306"/>
      <c r="DD119" s="306"/>
      <c r="DE119" s="303"/>
      <c r="DF119" s="306"/>
    </row>
    <row r="120" spans="1:115" ht="15.75" customHeight="1" x14ac:dyDescent="0.45">
      <c r="A120" s="371" t="s">
        <v>12</v>
      </c>
      <c r="B120" s="457" t="s">
        <v>3778</v>
      </c>
      <c r="C120" s="498" t="s">
        <v>3901</v>
      </c>
      <c r="D120" s="371"/>
      <c r="E120" s="371" t="s">
        <v>122</v>
      </c>
      <c r="F120" s="371"/>
      <c r="G120" s="371" t="s">
        <v>454</v>
      </c>
      <c r="H120" s="371" t="s">
        <v>56</v>
      </c>
      <c r="I120" s="371" t="s">
        <v>210</v>
      </c>
      <c r="J120" s="371" t="s">
        <v>269</v>
      </c>
      <c r="K120" s="306"/>
      <c r="L120" s="371" t="s">
        <v>272</v>
      </c>
      <c r="M120" s="371"/>
      <c r="N120" s="306" t="s">
        <v>299</v>
      </c>
      <c r="O120" s="494" t="s">
        <v>3902</v>
      </c>
      <c r="P120" s="459" t="s">
        <v>3903</v>
      </c>
      <c r="Q120" s="348">
        <v>0</v>
      </c>
      <c r="R120" s="348">
        <v>0</v>
      </c>
      <c r="S120" s="348">
        <v>0</v>
      </c>
      <c r="T120" s="348">
        <v>0</v>
      </c>
      <c r="U120" s="348">
        <v>0</v>
      </c>
      <c r="V120" s="348">
        <v>0</v>
      </c>
      <c r="W120" s="348">
        <v>0</v>
      </c>
      <c r="X120" s="348">
        <v>0</v>
      </c>
      <c r="Y120" s="348"/>
      <c r="Z120" s="460">
        <v>0</v>
      </c>
      <c r="AA120" s="461">
        <v>0</v>
      </c>
      <c r="AB120" s="461">
        <v>0</v>
      </c>
      <c r="AC120" s="461">
        <v>0</v>
      </c>
      <c r="AD120" s="461">
        <v>0</v>
      </c>
      <c r="AE120" s="461">
        <v>0</v>
      </c>
      <c r="AF120" s="461">
        <v>0</v>
      </c>
      <c r="AG120" s="461">
        <v>0</v>
      </c>
      <c r="AH120" s="461">
        <v>0</v>
      </c>
      <c r="AI120" s="461">
        <v>0</v>
      </c>
      <c r="AJ120" s="461">
        <v>0</v>
      </c>
      <c r="AK120" s="461">
        <v>0</v>
      </c>
      <c r="AL120" s="461">
        <v>0</v>
      </c>
      <c r="AM120" s="461">
        <v>0</v>
      </c>
      <c r="AN120" s="462">
        <v>0</v>
      </c>
      <c r="AO120" s="462">
        <v>0</v>
      </c>
      <c r="AP120" s="462">
        <v>0</v>
      </c>
      <c r="AQ120" s="344">
        <v>1</v>
      </c>
      <c r="AR120" s="462">
        <v>0</v>
      </c>
      <c r="AS120" s="462">
        <v>0</v>
      </c>
      <c r="AT120" s="462">
        <v>0</v>
      </c>
      <c r="AU120" s="462">
        <v>0</v>
      </c>
      <c r="AV120" s="462">
        <v>0</v>
      </c>
      <c r="AW120" s="462">
        <v>0</v>
      </c>
      <c r="AX120" s="462">
        <v>0</v>
      </c>
      <c r="AY120" s="462">
        <v>0</v>
      </c>
      <c r="AZ120" s="462">
        <v>0</v>
      </c>
      <c r="BA120" s="462">
        <v>0</v>
      </c>
      <c r="BB120" s="462">
        <v>0</v>
      </c>
      <c r="BC120" s="462">
        <v>0</v>
      </c>
      <c r="BD120" s="351">
        <v>0</v>
      </c>
      <c r="BE120" s="351">
        <v>0</v>
      </c>
      <c r="BF120" s="351">
        <v>0</v>
      </c>
      <c r="BG120" s="351">
        <v>0</v>
      </c>
      <c r="BH120" s="351">
        <v>0</v>
      </c>
      <c r="BI120" s="351">
        <v>0</v>
      </c>
      <c r="BJ120" s="351">
        <v>0</v>
      </c>
      <c r="BK120" s="351">
        <v>0</v>
      </c>
      <c r="BL120" s="351">
        <v>0</v>
      </c>
      <c r="BM120" s="351">
        <v>0</v>
      </c>
      <c r="BN120" s="351">
        <v>0</v>
      </c>
      <c r="BO120" s="351">
        <v>0</v>
      </c>
      <c r="BP120" s="463">
        <v>0</v>
      </c>
      <c r="BQ120" s="463">
        <v>0</v>
      </c>
      <c r="BR120" s="353">
        <v>0</v>
      </c>
      <c r="BS120" s="353">
        <v>0</v>
      </c>
      <c r="BT120" s="353">
        <v>0</v>
      </c>
      <c r="BU120" s="353">
        <v>0</v>
      </c>
      <c r="BV120" s="353">
        <v>0</v>
      </c>
      <c r="BW120" s="353">
        <v>0</v>
      </c>
      <c r="BX120" s="353">
        <v>0</v>
      </c>
      <c r="BY120" s="353">
        <v>0</v>
      </c>
      <c r="BZ120" s="353">
        <v>0</v>
      </c>
      <c r="CA120" s="353">
        <v>0</v>
      </c>
      <c r="CB120" s="471">
        <v>0</v>
      </c>
      <c r="CC120" s="464">
        <v>0</v>
      </c>
      <c r="CD120" s="464">
        <v>0</v>
      </c>
      <c r="CE120" s="464">
        <v>0</v>
      </c>
      <c r="CF120" s="464">
        <v>0</v>
      </c>
      <c r="CG120" s="464">
        <v>0</v>
      </c>
      <c r="CH120" s="464">
        <v>0</v>
      </c>
      <c r="CI120" s="464">
        <v>0</v>
      </c>
      <c r="CJ120" s="464">
        <v>0</v>
      </c>
      <c r="CK120" s="464">
        <v>0</v>
      </c>
      <c r="CL120" s="464">
        <v>0</v>
      </c>
      <c r="CM120" s="464">
        <v>0</v>
      </c>
      <c r="CN120" s="464">
        <v>0</v>
      </c>
      <c r="CO120" s="464">
        <v>0</v>
      </c>
      <c r="CP120" s="464">
        <v>0</v>
      </c>
      <c r="CQ120" s="464">
        <v>0</v>
      </c>
      <c r="CR120" s="464">
        <v>0</v>
      </c>
      <c r="CS120" s="464">
        <v>0</v>
      </c>
      <c r="CT120" s="464">
        <v>0</v>
      </c>
      <c r="CU120" s="464">
        <v>0</v>
      </c>
      <c r="CV120" s="465">
        <v>0</v>
      </c>
      <c r="CW120" s="306">
        <f t="shared" si="4"/>
        <v>1</v>
      </c>
      <c r="CX120" s="306">
        <v>1</v>
      </c>
      <c r="CY120" s="306">
        <v>0</v>
      </c>
      <c r="CZ120" s="306">
        <v>0</v>
      </c>
      <c r="DA120" s="306">
        <v>0</v>
      </c>
      <c r="DB120" s="499"/>
      <c r="DC120" s="306"/>
      <c r="DD120" s="306"/>
      <c r="DE120" s="303"/>
      <c r="DF120" s="306"/>
    </row>
    <row r="121" spans="1:115" ht="15.75" customHeight="1" x14ac:dyDescent="0.45">
      <c r="A121" s="371" t="s">
        <v>12</v>
      </c>
      <c r="B121" s="457" t="s">
        <v>3778</v>
      </c>
      <c r="C121" s="498" t="s">
        <v>3828</v>
      </c>
      <c r="D121" s="371"/>
      <c r="E121" s="371" t="s">
        <v>91</v>
      </c>
      <c r="F121" s="371"/>
      <c r="G121" s="371" t="s">
        <v>454</v>
      </c>
      <c r="H121" s="371" t="s">
        <v>13</v>
      </c>
      <c r="I121" s="371" t="s">
        <v>221</v>
      </c>
      <c r="J121" s="371" t="s">
        <v>269</v>
      </c>
      <c r="K121" s="306"/>
      <c r="L121" s="371" t="s">
        <v>272</v>
      </c>
      <c r="M121" s="371"/>
      <c r="N121" s="306" t="s">
        <v>300</v>
      </c>
      <c r="O121" s="306" t="s">
        <v>3829</v>
      </c>
      <c r="P121" s="459" t="s">
        <v>3830</v>
      </c>
      <c r="Q121" s="348">
        <v>0</v>
      </c>
      <c r="R121" s="348">
        <v>0</v>
      </c>
      <c r="S121" s="348">
        <v>0</v>
      </c>
      <c r="T121" s="348">
        <v>0</v>
      </c>
      <c r="U121" s="348">
        <v>0</v>
      </c>
      <c r="V121" s="348">
        <v>0</v>
      </c>
      <c r="W121" s="348">
        <v>0</v>
      </c>
      <c r="X121" s="348">
        <v>0</v>
      </c>
      <c r="Y121" s="348"/>
      <c r="Z121" s="460">
        <v>0</v>
      </c>
      <c r="AA121" s="461">
        <v>0</v>
      </c>
      <c r="AB121" s="461">
        <v>0</v>
      </c>
      <c r="AC121" s="461">
        <v>0</v>
      </c>
      <c r="AD121" s="461">
        <v>0</v>
      </c>
      <c r="AE121" s="461">
        <v>0</v>
      </c>
      <c r="AF121" s="461">
        <v>0</v>
      </c>
      <c r="AG121" s="461">
        <v>0</v>
      </c>
      <c r="AH121" s="461">
        <v>0</v>
      </c>
      <c r="AI121" s="461">
        <v>0</v>
      </c>
      <c r="AJ121" s="461">
        <v>0</v>
      </c>
      <c r="AK121" s="461">
        <v>0</v>
      </c>
      <c r="AL121" s="461">
        <v>0</v>
      </c>
      <c r="AM121" s="461">
        <v>0</v>
      </c>
      <c r="AN121" s="462">
        <v>0</v>
      </c>
      <c r="AO121" s="462">
        <v>0</v>
      </c>
      <c r="AP121" s="462">
        <v>0</v>
      </c>
      <c r="AQ121" s="344">
        <v>1</v>
      </c>
      <c r="AR121" s="462">
        <v>0</v>
      </c>
      <c r="AS121" s="462">
        <v>0</v>
      </c>
      <c r="AT121" s="462">
        <v>0</v>
      </c>
      <c r="AU121" s="462">
        <v>0</v>
      </c>
      <c r="AV121" s="462">
        <v>0</v>
      </c>
      <c r="AW121" s="462">
        <v>0</v>
      </c>
      <c r="AX121" s="462">
        <v>0</v>
      </c>
      <c r="AY121" s="462">
        <v>0</v>
      </c>
      <c r="AZ121" s="462">
        <v>0</v>
      </c>
      <c r="BA121" s="462">
        <v>0</v>
      </c>
      <c r="BB121" s="462">
        <v>0</v>
      </c>
      <c r="BC121" s="462">
        <v>0</v>
      </c>
      <c r="BD121" s="467">
        <v>1</v>
      </c>
      <c r="BE121" s="351">
        <v>0</v>
      </c>
      <c r="BF121" s="351">
        <v>0</v>
      </c>
      <c r="BG121" s="467">
        <v>1</v>
      </c>
      <c r="BH121" s="351">
        <v>0</v>
      </c>
      <c r="BI121" s="467">
        <v>1</v>
      </c>
      <c r="BJ121" s="351">
        <v>0</v>
      </c>
      <c r="BK121" s="351">
        <v>0</v>
      </c>
      <c r="BL121" s="467">
        <v>1</v>
      </c>
      <c r="BM121" s="467">
        <v>1</v>
      </c>
      <c r="BN121" s="467">
        <v>1</v>
      </c>
      <c r="BO121" s="467">
        <v>1</v>
      </c>
      <c r="BP121" s="463">
        <v>0</v>
      </c>
      <c r="BQ121" s="463">
        <v>0</v>
      </c>
      <c r="BR121" s="353">
        <v>0</v>
      </c>
      <c r="BS121" s="353">
        <v>0</v>
      </c>
      <c r="BT121" s="353">
        <v>0</v>
      </c>
      <c r="BU121" s="353">
        <v>0</v>
      </c>
      <c r="BV121" s="353">
        <v>0</v>
      </c>
      <c r="BW121" s="353">
        <v>0</v>
      </c>
      <c r="BX121" s="353">
        <v>0</v>
      </c>
      <c r="BY121" s="353">
        <v>0</v>
      </c>
      <c r="BZ121" s="353">
        <v>0</v>
      </c>
      <c r="CA121" s="353">
        <v>0</v>
      </c>
      <c r="CB121" s="471">
        <v>0</v>
      </c>
      <c r="CC121" s="464">
        <v>0</v>
      </c>
      <c r="CD121" s="464">
        <v>0</v>
      </c>
      <c r="CE121" s="464">
        <v>0</v>
      </c>
      <c r="CF121" s="464">
        <v>0</v>
      </c>
      <c r="CG121" s="464">
        <v>0</v>
      </c>
      <c r="CH121" s="464">
        <v>0</v>
      </c>
      <c r="CI121" s="464">
        <v>0</v>
      </c>
      <c r="CJ121" s="464">
        <v>0</v>
      </c>
      <c r="CK121" s="464">
        <v>0</v>
      </c>
      <c r="CL121" s="464">
        <v>0</v>
      </c>
      <c r="CM121" s="464">
        <v>0</v>
      </c>
      <c r="CN121" s="464">
        <v>0</v>
      </c>
      <c r="CO121" s="464">
        <v>0</v>
      </c>
      <c r="CP121" s="464">
        <v>0</v>
      </c>
      <c r="CQ121" s="464">
        <v>0</v>
      </c>
      <c r="CR121" s="464">
        <v>0</v>
      </c>
      <c r="CS121" s="464">
        <v>0</v>
      </c>
      <c r="CT121" s="464">
        <v>0</v>
      </c>
      <c r="CU121" s="464">
        <v>0</v>
      </c>
      <c r="CV121" s="465">
        <v>0</v>
      </c>
      <c r="CW121" s="306">
        <f t="shared" si="4"/>
        <v>8</v>
      </c>
      <c r="CX121" s="306">
        <v>1</v>
      </c>
      <c r="CY121" s="306">
        <v>0</v>
      </c>
      <c r="CZ121" s="306">
        <v>0</v>
      </c>
      <c r="DA121" s="306">
        <v>0</v>
      </c>
      <c r="DB121" s="499"/>
      <c r="DC121" s="306"/>
      <c r="DD121" s="306"/>
      <c r="DE121" s="303" t="s">
        <v>3832</v>
      </c>
      <c r="DF121" s="306" t="s">
        <v>3833</v>
      </c>
      <c r="DJ121">
        <v>1</v>
      </c>
      <c r="DK121" t="s">
        <v>595</v>
      </c>
    </row>
    <row r="122" spans="1:115" ht="15.75" customHeight="1" x14ac:dyDescent="0.45">
      <c r="A122" s="371" t="s">
        <v>12</v>
      </c>
      <c r="B122" s="457" t="s">
        <v>3778</v>
      </c>
      <c r="C122" s="498" t="s">
        <v>3913</v>
      </c>
      <c r="D122" s="371"/>
      <c r="E122" s="371" t="s">
        <v>91</v>
      </c>
      <c r="F122" s="371"/>
      <c r="G122" s="371" t="s">
        <v>454</v>
      </c>
      <c r="H122" s="371" t="s">
        <v>56</v>
      </c>
      <c r="I122" s="371" t="s">
        <v>210</v>
      </c>
      <c r="J122" s="371" t="s">
        <v>471</v>
      </c>
      <c r="K122" s="306"/>
      <c r="L122" s="371" t="s">
        <v>272</v>
      </c>
      <c r="M122" s="371"/>
      <c r="N122" s="306" t="s">
        <v>299</v>
      </c>
      <c r="O122" s="483" t="s">
        <v>8518</v>
      </c>
      <c r="P122" s="459" t="s">
        <v>1506</v>
      </c>
      <c r="Q122" s="348">
        <v>0</v>
      </c>
      <c r="R122" s="348">
        <v>0</v>
      </c>
      <c r="S122" s="348">
        <v>0</v>
      </c>
      <c r="T122" s="348">
        <v>0</v>
      </c>
      <c r="U122" s="348">
        <v>0</v>
      </c>
      <c r="V122" s="348">
        <v>0</v>
      </c>
      <c r="W122" s="348">
        <v>0</v>
      </c>
      <c r="X122" s="348">
        <v>0</v>
      </c>
      <c r="Y122" s="348"/>
      <c r="Z122" s="460">
        <v>0</v>
      </c>
      <c r="AA122" s="461">
        <v>0</v>
      </c>
      <c r="AB122" s="461">
        <v>0</v>
      </c>
      <c r="AC122" s="461">
        <v>0</v>
      </c>
      <c r="AD122" s="461">
        <v>0</v>
      </c>
      <c r="AE122" s="461">
        <v>0</v>
      </c>
      <c r="AF122" s="461">
        <v>0</v>
      </c>
      <c r="AG122" s="461">
        <v>0</v>
      </c>
      <c r="AH122" s="461">
        <v>0</v>
      </c>
      <c r="AI122" s="461">
        <v>0</v>
      </c>
      <c r="AJ122" s="461">
        <v>0</v>
      </c>
      <c r="AK122" s="461">
        <v>0</v>
      </c>
      <c r="AL122" s="461">
        <v>0</v>
      </c>
      <c r="AM122" s="461">
        <v>0</v>
      </c>
      <c r="AN122" s="462">
        <v>0</v>
      </c>
      <c r="AO122" s="462">
        <v>0</v>
      </c>
      <c r="AP122" s="462">
        <v>0</v>
      </c>
      <c r="AQ122" s="344">
        <v>1</v>
      </c>
      <c r="AR122" s="462">
        <v>0</v>
      </c>
      <c r="AS122" s="462">
        <v>0</v>
      </c>
      <c r="AT122" s="462">
        <v>0</v>
      </c>
      <c r="AU122" s="462">
        <v>0</v>
      </c>
      <c r="AV122" s="462">
        <v>0</v>
      </c>
      <c r="AW122" s="462">
        <v>0</v>
      </c>
      <c r="AX122" s="462">
        <v>0</v>
      </c>
      <c r="AY122" s="462">
        <v>0</v>
      </c>
      <c r="AZ122" s="462">
        <v>0</v>
      </c>
      <c r="BA122" s="462">
        <v>0</v>
      </c>
      <c r="BB122" s="462">
        <v>0</v>
      </c>
      <c r="BC122" s="462">
        <v>0</v>
      </c>
      <c r="BD122" s="351">
        <v>0</v>
      </c>
      <c r="BE122" s="351">
        <v>0</v>
      </c>
      <c r="BF122" s="351">
        <v>0</v>
      </c>
      <c r="BG122" s="351">
        <v>0</v>
      </c>
      <c r="BH122" s="351">
        <v>0</v>
      </c>
      <c r="BI122" s="351">
        <v>0</v>
      </c>
      <c r="BJ122" s="351">
        <v>0</v>
      </c>
      <c r="BK122" s="351">
        <v>0</v>
      </c>
      <c r="BL122" s="351">
        <v>0</v>
      </c>
      <c r="BM122" s="351">
        <v>0</v>
      </c>
      <c r="BN122" s="351">
        <v>0</v>
      </c>
      <c r="BO122" s="351">
        <v>0</v>
      </c>
      <c r="BP122" s="463">
        <v>0</v>
      </c>
      <c r="BQ122" s="463">
        <v>0</v>
      </c>
      <c r="BR122" s="353">
        <v>0</v>
      </c>
      <c r="BS122" s="353">
        <v>0</v>
      </c>
      <c r="BT122" s="353">
        <v>0</v>
      </c>
      <c r="BU122" s="353">
        <v>0</v>
      </c>
      <c r="BV122" s="353">
        <v>0</v>
      </c>
      <c r="BW122" s="353">
        <v>0</v>
      </c>
      <c r="BX122" s="353">
        <v>0</v>
      </c>
      <c r="BY122" s="353">
        <v>0</v>
      </c>
      <c r="BZ122" s="353">
        <v>0</v>
      </c>
      <c r="CA122" s="353">
        <v>0</v>
      </c>
      <c r="CB122" s="471">
        <v>0</v>
      </c>
      <c r="CC122" s="464">
        <v>0</v>
      </c>
      <c r="CD122" s="464">
        <v>0</v>
      </c>
      <c r="CE122" s="464">
        <v>0</v>
      </c>
      <c r="CF122" s="464">
        <v>0</v>
      </c>
      <c r="CG122" s="464">
        <v>0</v>
      </c>
      <c r="CH122" s="464">
        <v>0</v>
      </c>
      <c r="CI122" s="464">
        <v>0</v>
      </c>
      <c r="CJ122" s="464">
        <v>0</v>
      </c>
      <c r="CK122" s="464">
        <v>0</v>
      </c>
      <c r="CL122" s="464">
        <v>0</v>
      </c>
      <c r="CM122" s="464">
        <v>0</v>
      </c>
      <c r="CN122" s="464">
        <v>0</v>
      </c>
      <c r="CO122" s="464">
        <v>0</v>
      </c>
      <c r="CP122" s="464">
        <v>0</v>
      </c>
      <c r="CQ122" s="464">
        <v>0</v>
      </c>
      <c r="CR122" s="464">
        <v>0</v>
      </c>
      <c r="CS122" s="464">
        <v>0</v>
      </c>
      <c r="CT122" s="464">
        <v>0</v>
      </c>
      <c r="CU122" s="464">
        <v>0</v>
      </c>
      <c r="CV122" s="465">
        <v>0</v>
      </c>
      <c r="CW122" s="306">
        <f t="shared" si="4"/>
        <v>1</v>
      </c>
      <c r="CX122" s="306">
        <v>1</v>
      </c>
      <c r="CY122" s="306">
        <v>0</v>
      </c>
      <c r="CZ122" s="306">
        <v>0</v>
      </c>
      <c r="DA122" s="306">
        <v>0</v>
      </c>
      <c r="DB122" s="499"/>
      <c r="DC122" s="306"/>
      <c r="DD122" s="306"/>
      <c r="DE122" s="303"/>
      <c r="DF122" s="306"/>
    </row>
    <row r="123" spans="1:115" ht="15.75" customHeight="1" x14ac:dyDescent="0.45">
      <c r="A123" s="371" t="s">
        <v>12</v>
      </c>
      <c r="B123" s="457" t="s">
        <v>3778</v>
      </c>
      <c r="C123" s="498" t="s">
        <v>7582</v>
      </c>
      <c r="D123" s="371"/>
      <c r="E123" s="371" t="s">
        <v>91</v>
      </c>
      <c r="F123" s="371"/>
      <c r="G123" s="371" t="s">
        <v>454</v>
      </c>
      <c r="H123" s="371" t="s">
        <v>33</v>
      </c>
      <c r="I123" s="371" t="s">
        <v>33</v>
      </c>
      <c r="J123" s="371" t="s">
        <v>33</v>
      </c>
      <c r="K123" s="306"/>
      <c r="L123" s="371" t="s">
        <v>33</v>
      </c>
      <c r="M123" s="371"/>
      <c r="N123" s="306" t="s">
        <v>299</v>
      </c>
      <c r="O123" s="483" t="s">
        <v>8518</v>
      </c>
      <c r="P123" s="459" t="s">
        <v>1506</v>
      </c>
      <c r="Q123" s="348">
        <v>0</v>
      </c>
      <c r="R123" s="348">
        <v>0</v>
      </c>
      <c r="S123" s="348">
        <v>0</v>
      </c>
      <c r="T123" s="348">
        <v>0</v>
      </c>
      <c r="U123" s="348">
        <v>0</v>
      </c>
      <c r="V123" s="348">
        <v>0</v>
      </c>
      <c r="W123" s="348">
        <v>0</v>
      </c>
      <c r="X123" s="348">
        <v>0</v>
      </c>
      <c r="Y123" s="348"/>
      <c r="Z123" s="460">
        <v>0</v>
      </c>
      <c r="AA123" s="461">
        <v>0</v>
      </c>
      <c r="AB123" s="461">
        <v>0</v>
      </c>
      <c r="AC123" s="461">
        <v>0</v>
      </c>
      <c r="AD123" s="461">
        <v>0</v>
      </c>
      <c r="AE123" s="461">
        <v>0</v>
      </c>
      <c r="AF123" s="461">
        <v>0</v>
      </c>
      <c r="AG123" s="461">
        <v>0</v>
      </c>
      <c r="AH123" s="461">
        <v>0</v>
      </c>
      <c r="AI123" s="461">
        <v>0</v>
      </c>
      <c r="AJ123" s="461">
        <v>0</v>
      </c>
      <c r="AK123" s="461">
        <v>0</v>
      </c>
      <c r="AL123" s="461">
        <v>0</v>
      </c>
      <c r="AM123" s="461">
        <v>0</v>
      </c>
      <c r="AN123" s="462">
        <v>0</v>
      </c>
      <c r="AO123" s="462">
        <v>0</v>
      </c>
      <c r="AP123" s="462">
        <v>0</v>
      </c>
      <c r="AQ123" s="344">
        <v>1</v>
      </c>
      <c r="AR123" s="462">
        <v>0</v>
      </c>
      <c r="AS123" s="462">
        <v>0</v>
      </c>
      <c r="AT123" s="462">
        <v>0</v>
      </c>
      <c r="AU123" s="462">
        <v>0</v>
      </c>
      <c r="AV123" s="462">
        <v>0</v>
      </c>
      <c r="AW123" s="462">
        <v>0</v>
      </c>
      <c r="AX123" s="462">
        <v>0</v>
      </c>
      <c r="AY123" s="462">
        <v>0</v>
      </c>
      <c r="AZ123" s="462">
        <v>0</v>
      </c>
      <c r="BA123" s="462">
        <v>0</v>
      </c>
      <c r="BB123" s="462">
        <v>0</v>
      </c>
      <c r="BC123" s="462">
        <v>0</v>
      </c>
      <c r="BD123" s="351">
        <v>0</v>
      </c>
      <c r="BE123" s="351">
        <v>0</v>
      </c>
      <c r="BF123" s="351">
        <v>0</v>
      </c>
      <c r="BG123" s="351">
        <v>0</v>
      </c>
      <c r="BH123" s="351">
        <v>0</v>
      </c>
      <c r="BI123" s="351">
        <v>0</v>
      </c>
      <c r="BJ123" s="351">
        <v>0</v>
      </c>
      <c r="BK123" s="351">
        <v>0</v>
      </c>
      <c r="BL123" s="351">
        <v>0</v>
      </c>
      <c r="BM123" s="351">
        <v>0</v>
      </c>
      <c r="BN123" s="351">
        <v>0</v>
      </c>
      <c r="BO123" s="351">
        <v>0</v>
      </c>
      <c r="BP123" s="463">
        <v>0</v>
      </c>
      <c r="BQ123" s="463">
        <v>0</v>
      </c>
      <c r="BR123" s="353">
        <v>0</v>
      </c>
      <c r="BS123" s="353">
        <v>0</v>
      </c>
      <c r="BT123" s="353">
        <v>0</v>
      </c>
      <c r="BU123" s="353">
        <v>0</v>
      </c>
      <c r="BV123" s="353">
        <v>0</v>
      </c>
      <c r="BW123" s="353">
        <v>0</v>
      </c>
      <c r="BX123" s="353">
        <v>0</v>
      </c>
      <c r="BY123" s="353">
        <v>0</v>
      </c>
      <c r="BZ123" s="353">
        <v>0</v>
      </c>
      <c r="CA123" s="353">
        <v>0</v>
      </c>
      <c r="CB123" s="471">
        <v>0</v>
      </c>
      <c r="CC123" s="464">
        <v>0</v>
      </c>
      <c r="CD123" s="464">
        <v>0</v>
      </c>
      <c r="CE123" s="464">
        <v>0</v>
      </c>
      <c r="CF123" s="464">
        <v>0</v>
      </c>
      <c r="CG123" s="464">
        <v>0</v>
      </c>
      <c r="CH123" s="464">
        <v>0</v>
      </c>
      <c r="CI123" s="464">
        <v>0</v>
      </c>
      <c r="CJ123" s="464">
        <v>0</v>
      </c>
      <c r="CK123" s="464">
        <v>0</v>
      </c>
      <c r="CL123" s="464">
        <v>0</v>
      </c>
      <c r="CM123" s="464">
        <v>0</v>
      </c>
      <c r="CN123" s="464">
        <v>0</v>
      </c>
      <c r="CO123" s="464">
        <v>0</v>
      </c>
      <c r="CP123" s="464">
        <v>0</v>
      </c>
      <c r="CQ123" s="464">
        <v>0</v>
      </c>
      <c r="CR123" s="464">
        <v>0</v>
      </c>
      <c r="CS123" s="464">
        <v>0</v>
      </c>
      <c r="CT123" s="464">
        <v>0</v>
      </c>
      <c r="CU123" s="464">
        <v>0</v>
      </c>
      <c r="CV123" s="465">
        <v>0</v>
      </c>
      <c r="CW123" s="306">
        <f t="shared" si="4"/>
        <v>1</v>
      </c>
      <c r="CX123" s="306">
        <v>1</v>
      </c>
      <c r="CY123" s="306">
        <v>0</v>
      </c>
      <c r="CZ123" s="306">
        <v>0</v>
      </c>
      <c r="DA123" s="306">
        <v>0</v>
      </c>
      <c r="DB123" s="499"/>
      <c r="DC123" s="306"/>
      <c r="DD123" s="306"/>
      <c r="DE123" s="303"/>
      <c r="DF123" s="306"/>
    </row>
    <row r="124" spans="1:115" ht="15.75" customHeight="1" x14ac:dyDescent="0.45">
      <c r="A124" s="371" t="s">
        <v>12</v>
      </c>
      <c r="B124" s="457" t="s">
        <v>3778</v>
      </c>
      <c r="C124" s="498" t="s">
        <v>7586</v>
      </c>
      <c r="D124" s="371"/>
      <c r="E124" s="371" t="s">
        <v>91</v>
      </c>
      <c r="F124" s="371"/>
      <c r="G124" s="371" t="s">
        <v>454</v>
      </c>
      <c r="H124" s="371" t="s">
        <v>56</v>
      </c>
      <c r="I124" s="371" t="s">
        <v>196</v>
      </c>
      <c r="J124" s="371" t="s">
        <v>471</v>
      </c>
      <c r="K124" s="306"/>
      <c r="L124" s="371" t="s">
        <v>272</v>
      </c>
      <c r="M124" s="371"/>
      <c r="N124" s="306" t="s">
        <v>295</v>
      </c>
      <c r="O124" s="306" t="s">
        <v>7588</v>
      </c>
      <c r="P124" s="459" t="s">
        <v>7589</v>
      </c>
      <c r="Q124" s="348">
        <v>0</v>
      </c>
      <c r="R124" s="348">
        <v>0</v>
      </c>
      <c r="S124" s="348">
        <v>0</v>
      </c>
      <c r="T124" s="348">
        <v>0</v>
      </c>
      <c r="U124" s="348">
        <v>0</v>
      </c>
      <c r="V124" s="348">
        <v>0</v>
      </c>
      <c r="W124" s="348">
        <v>0</v>
      </c>
      <c r="X124" s="348">
        <v>0</v>
      </c>
      <c r="Y124" s="348"/>
      <c r="Z124" s="460">
        <v>0</v>
      </c>
      <c r="AA124" s="461">
        <v>0</v>
      </c>
      <c r="AB124" s="461">
        <v>0</v>
      </c>
      <c r="AC124" s="461">
        <v>0</v>
      </c>
      <c r="AD124" s="461">
        <v>0</v>
      </c>
      <c r="AE124" s="461">
        <v>0</v>
      </c>
      <c r="AF124" s="461">
        <v>0</v>
      </c>
      <c r="AG124" s="461">
        <v>0</v>
      </c>
      <c r="AH124" s="461">
        <v>0</v>
      </c>
      <c r="AI124" s="461">
        <v>0</v>
      </c>
      <c r="AJ124" s="461">
        <v>0</v>
      </c>
      <c r="AK124" s="461">
        <v>0</v>
      </c>
      <c r="AL124" s="461">
        <v>0</v>
      </c>
      <c r="AM124" s="461">
        <v>0</v>
      </c>
      <c r="AN124" s="462">
        <v>0</v>
      </c>
      <c r="AO124" s="462">
        <v>0</v>
      </c>
      <c r="AP124" s="462">
        <v>0</v>
      </c>
      <c r="AQ124" s="344">
        <v>1</v>
      </c>
      <c r="AR124" s="462">
        <v>0</v>
      </c>
      <c r="AS124" s="462">
        <v>0</v>
      </c>
      <c r="AT124" s="462">
        <v>0</v>
      </c>
      <c r="AU124" s="462">
        <v>0</v>
      </c>
      <c r="AV124" s="462">
        <v>0</v>
      </c>
      <c r="AW124" s="462">
        <v>0</v>
      </c>
      <c r="AX124" s="462">
        <v>0</v>
      </c>
      <c r="AY124" s="462">
        <v>0</v>
      </c>
      <c r="AZ124" s="462">
        <v>0</v>
      </c>
      <c r="BA124" s="462">
        <v>0</v>
      </c>
      <c r="BB124" s="462">
        <v>0</v>
      </c>
      <c r="BC124" s="462">
        <v>0</v>
      </c>
      <c r="BD124" s="351">
        <v>0</v>
      </c>
      <c r="BE124" s="351">
        <v>0</v>
      </c>
      <c r="BF124" s="351">
        <v>0</v>
      </c>
      <c r="BG124" s="351">
        <v>0</v>
      </c>
      <c r="BH124" s="351">
        <v>0</v>
      </c>
      <c r="BI124" s="351">
        <v>0</v>
      </c>
      <c r="BJ124" s="351">
        <v>0</v>
      </c>
      <c r="BK124" s="351">
        <v>0</v>
      </c>
      <c r="BL124" s="351">
        <v>0</v>
      </c>
      <c r="BM124" s="351">
        <v>0</v>
      </c>
      <c r="BN124" s="351">
        <v>0</v>
      </c>
      <c r="BO124" s="351">
        <v>0</v>
      </c>
      <c r="BP124" s="463">
        <v>0</v>
      </c>
      <c r="BQ124" s="463">
        <v>0</v>
      </c>
      <c r="BR124" s="353">
        <v>0</v>
      </c>
      <c r="BS124" s="353">
        <v>0</v>
      </c>
      <c r="BT124" s="353">
        <v>0</v>
      </c>
      <c r="BU124" s="353">
        <v>0</v>
      </c>
      <c r="BV124" s="353">
        <v>0</v>
      </c>
      <c r="BW124" s="353">
        <v>0</v>
      </c>
      <c r="BX124" s="353">
        <v>0</v>
      </c>
      <c r="BY124" s="353">
        <v>0</v>
      </c>
      <c r="BZ124" s="353">
        <v>0</v>
      </c>
      <c r="CA124" s="353">
        <v>0</v>
      </c>
      <c r="CB124" s="471">
        <v>0</v>
      </c>
      <c r="CC124" s="464">
        <v>0</v>
      </c>
      <c r="CD124" s="464">
        <v>0</v>
      </c>
      <c r="CE124" s="464">
        <v>0</v>
      </c>
      <c r="CF124" s="464">
        <v>0</v>
      </c>
      <c r="CG124" s="464">
        <v>0</v>
      </c>
      <c r="CH124" s="464">
        <v>0</v>
      </c>
      <c r="CI124" s="464">
        <v>0</v>
      </c>
      <c r="CJ124" s="464">
        <v>0</v>
      </c>
      <c r="CK124" s="464">
        <v>0</v>
      </c>
      <c r="CL124" s="464">
        <v>0</v>
      </c>
      <c r="CM124" s="464">
        <v>0</v>
      </c>
      <c r="CN124" s="464">
        <v>0</v>
      </c>
      <c r="CO124" s="464">
        <v>0</v>
      </c>
      <c r="CP124" s="464">
        <v>0</v>
      </c>
      <c r="CQ124" s="464">
        <v>0</v>
      </c>
      <c r="CR124" s="464">
        <v>0</v>
      </c>
      <c r="CS124" s="464">
        <v>0</v>
      </c>
      <c r="CT124" s="464">
        <v>0</v>
      </c>
      <c r="CU124" s="464">
        <v>0</v>
      </c>
      <c r="CV124" s="465">
        <v>0</v>
      </c>
      <c r="CW124" s="306">
        <f t="shared" si="4"/>
        <v>1</v>
      </c>
      <c r="CX124" s="306">
        <v>1</v>
      </c>
      <c r="CY124" s="306">
        <v>0</v>
      </c>
      <c r="CZ124" s="306">
        <v>0</v>
      </c>
      <c r="DA124" s="306">
        <v>0</v>
      </c>
      <c r="DB124" s="499"/>
      <c r="DC124" s="306"/>
      <c r="DD124" s="306"/>
      <c r="DE124" s="303"/>
      <c r="DF124" s="306"/>
    </row>
    <row r="125" spans="1:115" ht="15.75" customHeight="1" x14ac:dyDescent="0.45">
      <c r="A125" s="371" t="s">
        <v>12</v>
      </c>
      <c r="B125" s="457" t="s">
        <v>3778</v>
      </c>
      <c r="C125" s="458" t="s">
        <v>3951</v>
      </c>
      <c r="D125" s="371"/>
      <c r="E125" s="371" t="s">
        <v>122</v>
      </c>
      <c r="F125" s="371"/>
      <c r="G125" s="371" t="s">
        <v>454</v>
      </c>
      <c r="H125" s="371" t="s">
        <v>56</v>
      </c>
      <c r="I125" s="371" t="s">
        <v>173</v>
      </c>
      <c r="J125" s="371" t="s">
        <v>471</v>
      </c>
      <c r="K125" s="306"/>
      <c r="L125" s="371" t="s">
        <v>272</v>
      </c>
      <c r="M125" s="371"/>
      <c r="N125" s="306" t="s">
        <v>300</v>
      </c>
      <c r="O125" s="306" t="s">
        <v>3952</v>
      </c>
      <c r="P125" s="306" t="s">
        <v>8023</v>
      </c>
      <c r="Q125" s="348">
        <v>0</v>
      </c>
      <c r="R125" s="348">
        <v>0</v>
      </c>
      <c r="S125" s="348">
        <v>0</v>
      </c>
      <c r="T125" s="348">
        <v>0</v>
      </c>
      <c r="U125" s="348">
        <v>0</v>
      </c>
      <c r="V125" s="348">
        <v>0</v>
      </c>
      <c r="W125" s="348">
        <v>0</v>
      </c>
      <c r="X125" s="348">
        <v>0</v>
      </c>
      <c r="Y125" s="348"/>
      <c r="Z125" s="460">
        <v>0</v>
      </c>
      <c r="AA125" s="461">
        <v>0</v>
      </c>
      <c r="AB125" s="461">
        <v>0</v>
      </c>
      <c r="AC125" s="461">
        <v>0</v>
      </c>
      <c r="AD125" s="461">
        <v>0</v>
      </c>
      <c r="AE125" s="461">
        <v>0</v>
      </c>
      <c r="AF125" s="461">
        <v>0</v>
      </c>
      <c r="AG125" s="461">
        <v>0</v>
      </c>
      <c r="AH125" s="461">
        <v>0</v>
      </c>
      <c r="AI125" s="461">
        <v>0</v>
      </c>
      <c r="AJ125" s="461">
        <v>0</v>
      </c>
      <c r="AK125" s="461">
        <v>0</v>
      </c>
      <c r="AL125" s="461">
        <v>0</v>
      </c>
      <c r="AM125" s="461">
        <v>0</v>
      </c>
      <c r="AN125" s="462">
        <v>0</v>
      </c>
      <c r="AO125" s="462">
        <v>0</v>
      </c>
      <c r="AP125" s="462">
        <v>0</v>
      </c>
      <c r="AQ125" s="344">
        <v>1</v>
      </c>
      <c r="AR125" s="462">
        <v>0</v>
      </c>
      <c r="AS125" s="462">
        <v>0</v>
      </c>
      <c r="AT125" s="462">
        <v>0</v>
      </c>
      <c r="AU125" s="462">
        <v>0</v>
      </c>
      <c r="AV125" s="462">
        <v>0</v>
      </c>
      <c r="AW125" s="462">
        <v>0</v>
      </c>
      <c r="AX125" s="462">
        <v>0</v>
      </c>
      <c r="AY125" s="462">
        <v>0</v>
      </c>
      <c r="AZ125" s="462">
        <v>0</v>
      </c>
      <c r="BA125" s="462">
        <v>0</v>
      </c>
      <c r="BB125" s="462">
        <v>0</v>
      </c>
      <c r="BC125" s="462">
        <v>0</v>
      </c>
      <c r="BD125" s="351">
        <v>0</v>
      </c>
      <c r="BE125" s="351">
        <v>0</v>
      </c>
      <c r="BF125" s="351">
        <v>0</v>
      </c>
      <c r="BG125" s="351">
        <v>0</v>
      </c>
      <c r="BH125" s="351">
        <v>0</v>
      </c>
      <c r="BI125" s="351">
        <v>0</v>
      </c>
      <c r="BJ125" s="351">
        <v>0</v>
      </c>
      <c r="BK125" s="351">
        <v>0</v>
      </c>
      <c r="BL125" s="351">
        <v>0</v>
      </c>
      <c r="BM125" s="351">
        <v>0</v>
      </c>
      <c r="BN125" s="351">
        <v>0</v>
      </c>
      <c r="BO125" s="351">
        <v>0</v>
      </c>
      <c r="BP125" s="463">
        <v>0</v>
      </c>
      <c r="BQ125" s="463">
        <v>0</v>
      </c>
      <c r="BR125" s="353">
        <v>0</v>
      </c>
      <c r="BS125" s="353">
        <v>0</v>
      </c>
      <c r="BT125" s="353">
        <v>0</v>
      </c>
      <c r="BU125" s="353">
        <v>0</v>
      </c>
      <c r="BV125" s="353">
        <v>0</v>
      </c>
      <c r="BW125" s="353">
        <v>0</v>
      </c>
      <c r="BX125" s="353">
        <v>0</v>
      </c>
      <c r="BY125" s="353">
        <v>0</v>
      </c>
      <c r="BZ125" s="353">
        <v>0</v>
      </c>
      <c r="CA125" s="353">
        <v>0</v>
      </c>
      <c r="CB125" s="471">
        <v>0</v>
      </c>
      <c r="CC125" s="464">
        <v>0</v>
      </c>
      <c r="CD125" s="464">
        <v>0</v>
      </c>
      <c r="CE125" s="464">
        <v>0</v>
      </c>
      <c r="CF125" s="464">
        <v>0</v>
      </c>
      <c r="CG125" s="464">
        <v>0</v>
      </c>
      <c r="CH125" s="464">
        <v>0</v>
      </c>
      <c r="CI125" s="464">
        <v>0</v>
      </c>
      <c r="CJ125" s="464">
        <v>0</v>
      </c>
      <c r="CK125" s="464">
        <v>0</v>
      </c>
      <c r="CL125" s="464">
        <v>0</v>
      </c>
      <c r="CM125" s="464">
        <v>0</v>
      </c>
      <c r="CN125" s="464">
        <v>0</v>
      </c>
      <c r="CO125" s="464">
        <v>0</v>
      </c>
      <c r="CP125" s="464">
        <v>0</v>
      </c>
      <c r="CQ125" s="464">
        <v>0</v>
      </c>
      <c r="CR125" s="464">
        <v>0</v>
      </c>
      <c r="CS125" s="464">
        <v>0</v>
      </c>
      <c r="CT125" s="464">
        <v>0</v>
      </c>
      <c r="CU125" s="464">
        <v>0</v>
      </c>
      <c r="CV125" s="465">
        <v>0</v>
      </c>
      <c r="CW125" s="306">
        <f t="shared" si="4"/>
        <v>1</v>
      </c>
      <c r="CX125" s="306">
        <v>1</v>
      </c>
      <c r="CY125" s="306">
        <v>0</v>
      </c>
      <c r="CZ125" s="306">
        <v>0</v>
      </c>
      <c r="DA125" s="306">
        <v>0</v>
      </c>
      <c r="DB125" s="499"/>
      <c r="DC125" s="306"/>
      <c r="DD125" s="306"/>
      <c r="DE125" s="303" t="s">
        <v>483</v>
      </c>
      <c r="DF125" s="306" t="s">
        <v>539</v>
      </c>
      <c r="DG125">
        <v>1</v>
      </c>
      <c r="DH125" t="s">
        <v>484</v>
      </c>
      <c r="DJ125">
        <v>1</v>
      </c>
    </row>
    <row r="126" spans="1:115" ht="15.75" customHeight="1" x14ac:dyDescent="0.45">
      <c r="A126" s="371" t="s">
        <v>12</v>
      </c>
      <c r="B126" s="457" t="s">
        <v>3778</v>
      </c>
      <c r="C126" s="458" t="s">
        <v>3958</v>
      </c>
      <c r="D126" s="371"/>
      <c r="E126" s="371" t="s">
        <v>91</v>
      </c>
      <c r="F126" s="371"/>
      <c r="G126" s="371" t="s">
        <v>454</v>
      </c>
      <c r="H126" s="371" t="s">
        <v>56</v>
      </c>
      <c r="I126" s="371" t="s">
        <v>196</v>
      </c>
      <c r="J126" s="371" t="s">
        <v>471</v>
      </c>
      <c r="K126" s="306"/>
      <c r="L126" s="371" t="s">
        <v>272</v>
      </c>
      <c r="M126" s="371"/>
      <c r="N126" s="306" t="s">
        <v>300</v>
      </c>
      <c r="O126" s="306" t="s">
        <v>3959</v>
      </c>
      <c r="P126" s="459" t="s">
        <v>3960</v>
      </c>
      <c r="Q126" s="348">
        <v>0</v>
      </c>
      <c r="R126" s="348">
        <v>0</v>
      </c>
      <c r="S126" s="348">
        <v>0</v>
      </c>
      <c r="T126" s="348">
        <v>0</v>
      </c>
      <c r="U126" s="348">
        <v>0</v>
      </c>
      <c r="V126" s="348">
        <v>0</v>
      </c>
      <c r="W126" s="348">
        <v>0</v>
      </c>
      <c r="X126" s="348">
        <v>0</v>
      </c>
      <c r="Y126" s="348"/>
      <c r="Z126" s="460">
        <v>0</v>
      </c>
      <c r="AA126" s="461">
        <v>0</v>
      </c>
      <c r="AB126" s="461">
        <v>0</v>
      </c>
      <c r="AC126" s="461">
        <v>0</v>
      </c>
      <c r="AD126" s="461">
        <v>0</v>
      </c>
      <c r="AE126" s="461">
        <v>0</v>
      </c>
      <c r="AF126" s="461">
        <v>0</v>
      </c>
      <c r="AG126" s="461">
        <v>0</v>
      </c>
      <c r="AH126" s="461">
        <v>0</v>
      </c>
      <c r="AI126" s="461">
        <v>0</v>
      </c>
      <c r="AJ126" s="461">
        <v>0</v>
      </c>
      <c r="AK126" s="461">
        <v>0</v>
      </c>
      <c r="AL126" s="461">
        <v>0</v>
      </c>
      <c r="AM126" s="461">
        <v>0</v>
      </c>
      <c r="AN126" s="462">
        <v>0</v>
      </c>
      <c r="AO126" s="462">
        <v>0</v>
      </c>
      <c r="AP126" s="344">
        <v>1</v>
      </c>
      <c r="AQ126" s="344">
        <v>1</v>
      </c>
      <c r="AR126" s="462">
        <v>0</v>
      </c>
      <c r="AS126" s="462">
        <v>0</v>
      </c>
      <c r="AT126" s="462">
        <v>0</v>
      </c>
      <c r="AU126" s="462">
        <v>0</v>
      </c>
      <c r="AV126" s="462">
        <v>0</v>
      </c>
      <c r="AW126" s="462">
        <v>0</v>
      </c>
      <c r="AX126" s="462">
        <v>0</v>
      </c>
      <c r="AY126" s="462">
        <v>0</v>
      </c>
      <c r="AZ126" s="462">
        <v>0</v>
      </c>
      <c r="BA126" s="462">
        <v>0</v>
      </c>
      <c r="BB126" s="462">
        <v>0</v>
      </c>
      <c r="BC126" s="462">
        <v>0</v>
      </c>
      <c r="BD126" s="351">
        <v>0</v>
      </c>
      <c r="BE126" s="351">
        <v>0</v>
      </c>
      <c r="BF126" s="351">
        <v>0</v>
      </c>
      <c r="BG126" s="351">
        <v>0</v>
      </c>
      <c r="BH126" s="351">
        <v>0</v>
      </c>
      <c r="BI126" s="351">
        <v>0</v>
      </c>
      <c r="BJ126" s="351">
        <v>0</v>
      </c>
      <c r="BK126" s="351">
        <v>0</v>
      </c>
      <c r="BL126" s="351">
        <v>0</v>
      </c>
      <c r="BM126" s="351">
        <v>0</v>
      </c>
      <c r="BN126" s="351">
        <v>0</v>
      </c>
      <c r="BO126" s="351">
        <v>0</v>
      </c>
      <c r="BP126" s="463">
        <v>0</v>
      </c>
      <c r="BQ126" s="463">
        <v>0</v>
      </c>
      <c r="BR126" s="353">
        <v>0</v>
      </c>
      <c r="BS126" s="353">
        <v>0</v>
      </c>
      <c r="BT126" s="353">
        <v>0</v>
      </c>
      <c r="BU126" s="353">
        <v>0</v>
      </c>
      <c r="BV126" s="353">
        <v>0</v>
      </c>
      <c r="BW126" s="353">
        <v>0</v>
      </c>
      <c r="BX126" s="353">
        <v>0</v>
      </c>
      <c r="BY126" s="353">
        <v>0</v>
      </c>
      <c r="BZ126" s="353">
        <v>0</v>
      </c>
      <c r="CA126" s="353">
        <v>0</v>
      </c>
      <c r="CB126" s="471">
        <v>0</v>
      </c>
      <c r="CC126" s="464">
        <v>0</v>
      </c>
      <c r="CD126" s="464">
        <v>0</v>
      </c>
      <c r="CE126" s="464">
        <v>0</v>
      </c>
      <c r="CF126" s="464">
        <v>0</v>
      </c>
      <c r="CG126" s="464">
        <v>0</v>
      </c>
      <c r="CH126" s="464">
        <v>0</v>
      </c>
      <c r="CI126" s="464">
        <v>0</v>
      </c>
      <c r="CJ126" s="464">
        <v>0</v>
      </c>
      <c r="CK126" s="464">
        <v>0</v>
      </c>
      <c r="CL126" s="464">
        <v>0</v>
      </c>
      <c r="CM126" s="464">
        <v>0</v>
      </c>
      <c r="CN126" s="464">
        <v>0</v>
      </c>
      <c r="CO126" s="464">
        <v>0</v>
      </c>
      <c r="CP126" s="464">
        <v>0</v>
      </c>
      <c r="CQ126" s="464">
        <v>0</v>
      </c>
      <c r="CR126" s="464">
        <v>0</v>
      </c>
      <c r="CS126" s="464">
        <v>0</v>
      </c>
      <c r="CT126" s="464">
        <v>0</v>
      </c>
      <c r="CU126" s="464">
        <v>0</v>
      </c>
      <c r="CV126" s="465">
        <v>0</v>
      </c>
      <c r="CW126" s="306">
        <f t="shared" si="4"/>
        <v>2</v>
      </c>
      <c r="CX126" s="306">
        <v>1</v>
      </c>
      <c r="CY126" s="306">
        <v>0</v>
      </c>
      <c r="CZ126" s="306">
        <v>0</v>
      </c>
      <c r="DA126" s="306">
        <v>0</v>
      </c>
      <c r="DB126" s="499"/>
      <c r="DC126" s="306"/>
      <c r="DD126" s="306"/>
      <c r="DE126" s="303"/>
      <c r="DF126" s="306"/>
    </row>
    <row r="127" spans="1:115" ht="15.75" customHeight="1" x14ac:dyDescent="0.45">
      <c r="A127" s="371" t="s">
        <v>12</v>
      </c>
      <c r="B127" s="457" t="s">
        <v>3778</v>
      </c>
      <c r="C127" s="481" t="s">
        <v>3970</v>
      </c>
      <c r="D127" s="371"/>
      <c r="E127" s="344" t="s">
        <v>122</v>
      </c>
      <c r="F127" s="371"/>
      <c r="G127" s="371" t="s">
        <v>454</v>
      </c>
      <c r="H127" s="371" t="s">
        <v>13</v>
      </c>
      <c r="I127" s="306" t="s">
        <v>221</v>
      </c>
      <c r="J127" s="371" t="s">
        <v>269</v>
      </c>
      <c r="K127" s="306"/>
      <c r="L127" s="371" t="s">
        <v>272</v>
      </c>
      <c r="M127" s="371"/>
      <c r="N127" s="306" t="s">
        <v>300</v>
      </c>
      <c r="O127" s="306"/>
      <c r="P127" s="459" t="s">
        <v>3971</v>
      </c>
      <c r="Q127" s="348">
        <v>0</v>
      </c>
      <c r="R127" s="348">
        <v>0</v>
      </c>
      <c r="S127" s="348">
        <v>0</v>
      </c>
      <c r="T127" s="348">
        <v>0</v>
      </c>
      <c r="U127" s="348">
        <v>0</v>
      </c>
      <c r="V127" s="348">
        <v>0</v>
      </c>
      <c r="W127" s="348">
        <v>0</v>
      </c>
      <c r="X127" s="348">
        <v>0</v>
      </c>
      <c r="Y127" s="348"/>
      <c r="Z127" s="460">
        <v>0</v>
      </c>
      <c r="AA127" s="461">
        <v>0</v>
      </c>
      <c r="AB127" s="461">
        <v>0</v>
      </c>
      <c r="AC127" s="461">
        <v>0</v>
      </c>
      <c r="AD127" s="503">
        <v>1</v>
      </c>
      <c r="AE127" s="461">
        <v>0</v>
      </c>
      <c r="AF127" s="461">
        <v>0</v>
      </c>
      <c r="AG127" s="461">
        <v>0</v>
      </c>
      <c r="AH127" s="461">
        <v>0</v>
      </c>
      <c r="AI127" s="461">
        <v>0</v>
      </c>
      <c r="AJ127" s="461">
        <v>0</v>
      </c>
      <c r="AK127" s="503">
        <v>1</v>
      </c>
      <c r="AL127" s="461">
        <v>0</v>
      </c>
      <c r="AM127" s="461">
        <v>0</v>
      </c>
      <c r="AN127" s="462">
        <v>0</v>
      </c>
      <c r="AO127" s="344">
        <v>1</v>
      </c>
      <c r="AP127" s="344">
        <v>1</v>
      </c>
      <c r="AQ127" s="344">
        <v>1</v>
      </c>
      <c r="AR127" s="462">
        <v>0</v>
      </c>
      <c r="AS127" s="462">
        <v>0</v>
      </c>
      <c r="AT127" s="462">
        <v>0</v>
      </c>
      <c r="AU127" s="462">
        <v>0</v>
      </c>
      <c r="AV127" s="462">
        <v>0</v>
      </c>
      <c r="AW127" s="462">
        <v>0</v>
      </c>
      <c r="AX127" s="462">
        <v>0</v>
      </c>
      <c r="AY127" s="462">
        <v>0</v>
      </c>
      <c r="AZ127" s="462">
        <v>0</v>
      </c>
      <c r="BA127" s="462">
        <v>0</v>
      </c>
      <c r="BB127" s="462">
        <v>0</v>
      </c>
      <c r="BC127" s="462">
        <v>0</v>
      </c>
      <c r="BD127" s="467">
        <v>1</v>
      </c>
      <c r="BE127" s="351">
        <v>0</v>
      </c>
      <c r="BF127" s="351">
        <v>0</v>
      </c>
      <c r="BG127" s="351">
        <v>0</v>
      </c>
      <c r="BH127" s="351">
        <v>0</v>
      </c>
      <c r="BI127" s="351">
        <v>0</v>
      </c>
      <c r="BJ127" s="351">
        <v>0</v>
      </c>
      <c r="BK127" s="351">
        <v>0</v>
      </c>
      <c r="BL127" s="467">
        <v>1</v>
      </c>
      <c r="BM127" s="351">
        <v>0</v>
      </c>
      <c r="BN127" s="351">
        <v>0</v>
      </c>
      <c r="BO127" s="351">
        <v>0</v>
      </c>
      <c r="BP127" s="463">
        <v>0</v>
      </c>
      <c r="BQ127" s="463">
        <v>0</v>
      </c>
      <c r="BR127" s="353">
        <v>0</v>
      </c>
      <c r="BS127" s="470">
        <v>1</v>
      </c>
      <c r="BT127" s="353">
        <v>0</v>
      </c>
      <c r="BU127" s="353">
        <v>0</v>
      </c>
      <c r="BV127" s="353">
        <v>0</v>
      </c>
      <c r="BW127" s="353">
        <v>0</v>
      </c>
      <c r="BX127" s="353">
        <v>0</v>
      </c>
      <c r="BY127" s="353">
        <v>0</v>
      </c>
      <c r="BZ127" s="353">
        <v>0</v>
      </c>
      <c r="CA127" s="353">
        <v>0</v>
      </c>
      <c r="CB127" s="471">
        <v>0</v>
      </c>
      <c r="CC127" s="464">
        <v>0</v>
      </c>
      <c r="CD127" s="464">
        <v>0</v>
      </c>
      <c r="CE127" s="464">
        <v>0</v>
      </c>
      <c r="CF127" s="464">
        <v>0</v>
      </c>
      <c r="CG127" s="464">
        <v>0</v>
      </c>
      <c r="CH127" s="464">
        <v>0</v>
      </c>
      <c r="CI127" s="464">
        <v>0</v>
      </c>
      <c r="CJ127" s="464">
        <v>0</v>
      </c>
      <c r="CK127" s="464">
        <v>0</v>
      </c>
      <c r="CL127" s="464">
        <v>0</v>
      </c>
      <c r="CM127" s="464">
        <v>0</v>
      </c>
      <c r="CN127" s="464">
        <v>0</v>
      </c>
      <c r="CO127" s="464">
        <v>0</v>
      </c>
      <c r="CP127" s="464">
        <v>0</v>
      </c>
      <c r="CQ127" s="464">
        <v>0</v>
      </c>
      <c r="CR127" s="464">
        <v>0</v>
      </c>
      <c r="CS127" s="464">
        <v>0</v>
      </c>
      <c r="CT127" s="464">
        <v>0</v>
      </c>
      <c r="CU127" s="464">
        <v>0</v>
      </c>
      <c r="CV127" s="465">
        <v>0</v>
      </c>
      <c r="CW127" s="306">
        <f t="shared" si="4"/>
        <v>8</v>
      </c>
      <c r="CX127" s="306">
        <v>1</v>
      </c>
      <c r="CY127" s="306">
        <v>0</v>
      </c>
      <c r="CZ127" s="306">
        <v>0</v>
      </c>
      <c r="DA127" s="306">
        <v>0</v>
      </c>
      <c r="DB127" s="499"/>
      <c r="DC127" s="306"/>
      <c r="DD127" s="306"/>
      <c r="DE127" s="303" t="s">
        <v>3973</v>
      </c>
      <c r="DF127" s="306"/>
      <c r="DJ127">
        <v>1</v>
      </c>
      <c r="DK127" t="s">
        <v>595</v>
      </c>
    </row>
    <row r="128" spans="1:115" ht="15.75" customHeight="1" x14ac:dyDescent="0.45">
      <c r="A128" s="371" t="s">
        <v>12</v>
      </c>
      <c r="B128" s="457" t="s">
        <v>3778</v>
      </c>
      <c r="C128" s="458" t="s">
        <v>3983</v>
      </c>
      <c r="D128" s="371"/>
      <c r="E128" s="371" t="s">
        <v>122</v>
      </c>
      <c r="F128" s="371"/>
      <c r="G128" s="371" t="s">
        <v>454</v>
      </c>
      <c r="H128" s="371" t="s">
        <v>109</v>
      </c>
      <c r="I128" s="371" t="s">
        <v>173</v>
      </c>
      <c r="J128" s="371" t="s">
        <v>471</v>
      </c>
      <c r="K128" s="306"/>
      <c r="L128" s="371" t="s">
        <v>272</v>
      </c>
      <c r="M128" s="371"/>
      <c r="N128" s="306" t="s">
        <v>295</v>
      </c>
      <c r="O128" s="483" t="s">
        <v>8518</v>
      </c>
      <c r="P128" s="459" t="s">
        <v>1506</v>
      </c>
      <c r="Q128" s="348">
        <v>0</v>
      </c>
      <c r="R128" s="348">
        <v>0</v>
      </c>
      <c r="S128" s="348">
        <v>0</v>
      </c>
      <c r="T128" s="348">
        <v>0</v>
      </c>
      <c r="U128" s="348">
        <v>0</v>
      </c>
      <c r="V128" s="348">
        <v>0</v>
      </c>
      <c r="W128" s="348">
        <v>0</v>
      </c>
      <c r="X128" s="348">
        <v>0</v>
      </c>
      <c r="Y128" s="348"/>
      <c r="Z128" s="460">
        <v>0</v>
      </c>
      <c r="AA128" s="461">
        <v>0</v>
      </c>
      <c r="AB128" s="461">
        <v>0</v>
      </c>
      <c r="AC128" s="461">
        <v>0</v>
      </c>
      <c r="AD128" s="461">
        <v>0</v>
      </c>
      <c r="AE128" s="461">
        <v>0</v>
      </c>
      <c r="AF128" s="461">
        <v>0</v>
      </c>
      <c r="AG128" s="461">
        <v>0</v>
      </c>
      <c r="AH128" s="461">
        <v>0</v>
      </c>
      <c r="AI128" s="461">
        <v>0</v>
      </c>
      <c r="AJ128" s="461">
        <v>0</v>
      </c>
      <c r="AK128" s="461">
        <v>0</v>
      </c>
      <c r="AL128" s="461">
        <v>0</v>
      </c>
      <c r="AM128" s="461">
        <v>0</v>
      </c>
      <c r="AN128" s="462">
        <v>0</v>
      </c>
      <c r="AO128" s="462">
        <v>0</v>
      </c>
      <c r="AP128" s="462">
        <v>0</v>
      </c>
      <c r="AQ128" s="344">
        <v>1</v>
      </c>
      <c r="AR128" s="462">
        <v>0</v>
      </c>
      <c r="AS128" s="462">
        <v>0</v>
      </c>
      <c r="AT128" s="462">
        <v>0</v>
      </c>
      <c r="AU128" s="462">
        <v>0</v>
      </c>
      <c r="AV128" s="462">
        <v>0</v>
      </c>
      <c r="AW128" s="462">
        <v>0</v>
      </c>
      <c r="AX128" s="462">
        <v>0</v>
      </c>
      <c r="AY128" s="462">
        <v>0</v>
      </c>
      <c r="AZ128" s="462">
        <v>0</v>
      </c>
      <c r="BA128" s="462">
        <v>0</v>
      </c>
      <c r="BB128" s="462">
        <v>0</v>
      </c>
      <c r="BC128" s="462">
        <v>0</v>
      </c>
      <c r="BD128" s="351">
        <v>0</v>
      </c>
      <c r="BE128" s="351">
        <v>0</v>
      </c>
      <c r="BF128" s="351">
        <v>0</v>
      </c>
      <c r="BG128" s="351">
        <v>0</v>
      </c>
      <c r="BH128" s="351">
        <v>0</v>
      </c>
      <c r="BI128" s="351">
        <v>0</v>
      </c>
      <c r="BJ128" s="351">
        <v>0</v>
      </c>
      <c r="BK128" s="351">
        <v>0</v>
      </c>
      <c r="BL128" s="351">
        <v>0</v>
      </c>
      <c r="BM128" s="351">
        <v>0</v>
      </c>
      <c r="BN128" s="351">
        <v>0</v>
      </c>
      <c r="BO128" s="351">
        <v>0</v>
      </c>
      <c r="BP128" s="463">
        <v>0</v>
      </c>
      <c r="BQ128" s="463">
        <v>0</v>
      </c>
      <c r="BR128" s="353">
        <v>0</v>
      </c>
      <c r="BS128" s="353">
        <v>0</v>
      </c>
      <c r="BT128" s="353">
        <v>0</v>
      </c>
      <c r="BU128" s="353">
        <v>0</v>
      </c>
      <c r="BV128" s="353">
        <v>0</v>
      </c>
      <c r="BW128" s="353">
        <v>0</v>
      </c>
      <c r="BX128" s="353">
        <v>0</v>
      </c>
      <c r="BY128" s="353">
        <v>0</v>
      </c>
      <c r="BZ128" s="353">
        <v>0</v>
      </c>
      <c r="CA128" s="353">
        <v>0</v>
      </c>
      <c r="CB128" s="471">
        <v>0</v>
      </c>
      <c r="CC128" s="464">
        <v>0</v>
      </c>
      <c r="CD128" s="464">
        <v>0</v>
      </c>
      <c r="CE128" s="464">
        <v>0</v>
      </c>
      <c r="CF128" s="464">
        <v>0</v>
      </c>
      <c r="CG128" s="464">
        <v>0</v>
      </c>
      <c r="CH128" s="464">
        <v>0</v>
      </c>
      <c r="CI128" s="464">
        <v>0</v>
      </c>
      <c r="CJ128" s="464">
        <v>0</v>
      </c>
      <c r="CK128" s="464">
        <v>0</v>
      </c>
      <c r="CL128" s="464">
        <v>0</v>
      </c>
      <c r="CM128" s="464">
        <v>0</v>
      </c>
      <c r="CN128" s="464">
        <v>0</v>
      </c>
      <c r="CO128" s="464">
        <v>0</v>
      </c>
      <c r="CP128" s="464">
        <v>0</v>
      </c>
      <c r="CQ128" s="464">
        <v>0</v>
      </c>
      <c r="CR128" s="464">
        <v>0</v>
      </c>
      <c r="CS128" s="464">
        <v>0</v>
      </c>
      <c r="CT128" s="464">
        <v>0</v>
      </c>
      <c r="CU128" s="464">
        <v>0</v>
      </c>
      <c r="CV128" s="465">
        <v>0</v>
      </c>
      <c r="CW128" s="306">
        <f t="shared" si="4"/>
        <v>1</v>
      </c>
      <c r="CX128" s="306">
        <v>1</v>
      </c>
      <c r="CY128" s="306">
        <v>0</v>
      </c>
      <c r="CZ128" s="306">
        <v>0</v>
      </c>
      <c r="DA128" s="306">
        <v>0</v>
      </c>
      <c r="DB128" s="499"/>
      <c r="DC128" s="306"/>
      <c r="DD128" s="306"/>
      <c r="DE128" s="303"/>
      <c r="DF128" s="306"/>
    </row>
    <row r="129" spans="1:115" ht="15.75" customHeight="1" x14ac:dyDescent="0.45">
      <c r="A129" s="371" t="s">
        <v>12</v>
      </c>
      <c r="B129" s="457" t="s">
        <v>3778</v>
      </c>
      <c r="C129" s="458" t="s">
        <v>8520</v>
      </c>
      <c r="D129" s="371"/>
      <c r="E129" s="371" t="s">
        <v>91</v>
      </c>
      <c r="F129" s="371"/>
      <c r="G129" s="371" t="s">
        <v>454</v>
      </c>
      <c r="H129" s="371" t="s">
        <v>109</v>
      </c>
      <c r="I129" s="371" t="s">
        <v>210</v>
      </c>
      <c r="J129" s="371" t="s">
        <v>471</v>
      </c>
      <c r="K129" s="306"/>
      <c r="L129" s="371" t="s">
        <v>272</v>
      </c>
      <c r="M129" s="371"/>
      <c r="N129" s="371" t="s">
        <v>300</v>
      </c>
      <c r="O129" s="306" t="s">
        <v>3991</v>
      </c>
      <c r="P129" s="459" t="s">
        <v>3992</v>
      </c>
      <c r="Q129" s="348">
        <v>0</v>
      </c>
      <c r="R129" s="348">
        <v>0</v>
      </c>
      <c r="S129" s="348">
        <v>0</v>
      </c>
      <c r="T129" s="348">
        <v>0</v>
      </c>
      <c r="U129" s="348">
        <v>0</v>
      </c>
      <c r="V129" s="348">
        <v>0</v>
      </c>
      <c r="W129" s="348">
        <v>0</v>
      </c>
      <c r="X129" s="348">
        <v>0</v>
      </c>
      <c r="Y129" s="348"/>
      <c r="Z129" s="460">
        <v>0</v>
      </c>
      <c r="AA129" s="461">
        <v>0</v>
      </c>
      <c r="AB129" s="461">
        <v>0</v>
      </c>
      <c r="AC129" s="461">
        <v>0</v>
      </c>
      <c r="AD129" s="461">
        <v>0</v>
      </c>
      <c r="AE129" s="461">
        <v>0</v>
      </c>
      <c r="AF129" s="461">
        <v>0</v>
      </c>
      <c r="AG129" s="461">
        <v>0</v>
      </c>
      <c r="AH129" s="461">
        <v>0</v>
      </c>
      <c r="AI129" s="461">
        <v>0</v>
      </c>
      <c r="AJ129" s="461">
        <v>0</v>
      </c>
      <c r="AK129" s="461">
        <v>0</v>
      </c>
      <c r="AL129" s="461">
        <v>0</v>
      </c>
      <c r="AM129" s="461">
        <v>0</v>
      </c>
      <c r="AN129" s="462">
        <v>0</v>
      </c>
      <c r="AO129" s="462">
        <v>0</v>
      </c>
      <c r="AP129" s="462">
        <v>0</v>
      </c>
      <c r="AQ129" s="344">
        <v>1</v>
      </c>
      <c r="AR129" s="462">
        <v>0</v>
      </c>
      <c r="AS129" s="462">
        <v>0</v>
      </c>
      <c r="AT129" s="462">
        <v>0</v>
      </c>
      <c r="AU129" s="462">
        <v>0</v>
      </c>
      <c r="AV129" s="462">
        <v>0</v>
      </c>
      <c r="AW129" s="462">
        <v>0</v>
      </c>
      <c r="AX129" s="462">
        <v>0</v>
      </c>
      <c r="AY129" s="462">
        <v>0</v>
      </c>
      <c r="AZ129" s="462">
        <v>0</v>
      </c>
      <c r="BA129" s="462">
        <v>0</v>
      </c>
      <c r="BB129" s="462">
        <v>0</v>
      </c>
      <c r="BC129" s="462">
        <v>0</v>
      </c>
      <c r="BD129" s="351">
        <v>0</v>
      </c>
      <c r="BE129" s="351">
        <v>0</v>
      </c>
      <c r="BF129" s="351">
        <v>0</v>
      </c>
      <c r="BG129" s="351">
        <v>0</v>
      </c>
      <c r="BH129" s="351">
        <v>0</v>
      </c>
      <c r="BI129" s="351">
        <v>0</v>
      </c>
      <c r="BJ129" s="351">
        <v>0</v>
      </c>
      <c r="BK129" s="351">
        <v>0</v>
      </c>
      <c r="BL129" s="351">
        <v>0</v>
      </c>
      <c r="BM129" s="351">
        <v>0</v>
      </c>
      <c r="BN129" s="467">
        <v>1</v>
      </c>
      <c r="BO129" s="467">
        <v>1</v>
      </c>
      <c r="BP129" s="463">
        <v>0</v>
      </c>
      <c r="BQ129" s="463">
        <v>0</v>
      </c>
      <c r="BR129" s="353">
        <v>0</v>
      </c>
      <c r="BS129" s="353">
        <v>0</v>
      </c>
      <c r="BT129" s="353">
        <v>0</v>
      </c>
      <c r="BU129" s="353">
        <v>0</v>
      </c>
      <c r="BV129" s="353">
        <v>0</v>
      </c>
      <c r="BW129" s="353">
        <v>0</v>
      </c>
      <c r="BX129" s="353">
        <v>0</v>
      </c>
      <c r="BY129" s="353">
        <v>0</v>
      </c>
      <c r="BZ129" s="353">
        <v>0</v>
      </c>
      <c r="CA129" s="353">
        <v>0</v>
      </c>
      <c r="CB129" s="471">
        <v>0</v>
      </c>
      <c r="CC129" s="464">
        <v>0</v>
      </c>
      <c r="CD129" s="464">
        <v>0</v>
      </c>
      <c r="CE129" s="464">
        <v>0</v>
      </c>
      <c r="CF129" s="464">
        <v>0</v>
      </c>
      <c r="CG129" s="464">
        <v>0</v>
      </c>
      <c r="CH129" s="464">
        <v>0</v>
      </c>
      <c r="CI129" s="464">
        <v>0</v>
      </c>
      <c r="CJ129" s="464">
        <v>0</v>
      </c>
      <c r="CK129" s="464">
        <v>0</v>
      </c>
      <c r="CL129" s="464">
        <v>0</v>
      </c>
      <c r="CM129" s="464">
        <v>0</v>
      </c>
      <c r="CN129" s="464">
        <v>0</v>
      </c>
      <c r="CO129" s="464">
        <v>0</v>
      </c>
      <c r="CP129" s="464">
        <v>0</v>
      </c>
      <c r="CQ129" s="464">
        <v>0</v>
      </c>
      <c r="CR129" s="464">
        <v>0</v>
      </c>
      <c r="CS129" s="464">
        <v>0</v>
      </c>
      <c r="CT129" s="464">
        <v>0</v>
      </c>
      <c r="CU129" s="464">
        <v>0</v>
      </c>
      <c r="CV129" s="465">
        <v>0</v>
      </c>
      <c r="CW129" s="306">
        <f t="shared" si="4"/>
        <v>3</v>
      </c>
      <c r="CX129" s="306">
        <v>1</v>
      </c>
      <c r="CY129" s="306">
        <v>0</v>
      </c>
      <c r="CZ129" s="306">
        <v>0</v>
      </c>
      <c r="DA129" s="306">
        <v>0</v>
      </c>
      <c r="DB129" s="499"/>
      <c r="DC129" s="306" t="s">
        <v>3994</v>
      </c>
      <c r="DD129" s="306"/>
      <c r="DE129" s="303"/>
      <c r="DF129" s="306"/>
    </row>
    <row r="130" spans="1:115" ht="15.75" customHeight="1" x14ac:dyDescent="0.45">
      <c r="A130" s="371" t="s">
        <v>12</v>
      </c>
      <c r="B130" s="457" t="s">
        <v>3778</v>
      </c>
      <c r="C130" s="458" t="s">
        <v>4004</v>
      </c>
      <c r="D130" s="371"/>
      <c r="E130" s="371" t="s">
        <v>122</v>
      </c>
      <c r="F130" s="371"/>
      <c r="G130" s="371" t="s">
        <v>454</v>
      </c>
      <c r="H130" s="371" t="s">
        <v>109</v>
      </c>
      <c r="I130" s="371" t="s">
        <v>173</v>
      </c>
      <c r="J130" s="371" t="s">
        <v>471</v>
      </c>
      <c r="K130" s="306"/>
      <c r="L130" s="371" t="s">
        <v>272</v>
      </c>
      <c r="M130" s="371"/>
      <c r="N130" s="371" t="s">
        <v>299</v>
      </c>
      <c r="O130" s="371" t="s">
        <v>635</v>
      </c>
      <c r="P130" s="459" t="s">
        <v>8521</v>
      </c>
      <c r="Q130" s="348">
        <v>0</v>
      </c>
      <c r="R130" s="348">
        <v>0</v>
      </c>
      <c r="S130" s="348">
        <v>0</v>
      </c>
      <c r="T130" s="348">
        <v>0</v>
      </c>
      <c r="U130" s="348">
        <v>0</v>
      </c>
      <c r="V130" s="348">
        <v>0</v>
      </c>
      <c r="W130" s="348">
        <v>0</v>
      </c>
      <c r="X130" s="348">
        <v>0</v>
      </c>
      <c r="Y130" s="348"/>
      <c r="Z130" s="460">
        <v>0</v>
      </c>
      <c r="AA130" s="461">
        <v>0</v>
      </c>
      <c r="AB130" s="461">
        <v>0</v>
      </c>
      <c r="AC130" s="461">
        <v>0</v>
      </c>
      <c r="AD130" s="461">
        <v>0</v>
      </c>
      <c r="AE130" s="461">
        <v>0</v>
      </c>
      <c r="AF130" s="461">
        <v>0</v>
      </c>
      <c r="AG130" s="461">
        <v>0</v>
      </c>
      <c r="AH130" s="461">
        <v>0</v>
      </c>
      <c r="AI130" s="461">
        <v>0</v>
      </c>
      <c r="AJ130" s="461">
        <v>0</v>
      </c>
      <c r="AK130" s="461">
        <v>0</v>
      </c>
      <c r="AL130" s="461">
        <v>0</v>
      </c>
      <c r="AM130" s="461">
        <v>0</v>
      </c>
      <c r="AN130" s="462">
        <v>0</v>
      </c>
      <c r="AO130" s="462">
        <v>0</v>
      </c>
      <c r="AP130" s="462">
        <v>0</v>
      </c>
      <c r="AQ130" s="344">
        <v>1</v>
      </c>
      <c r="AR130" s="462">
        <v>0</v>
      </c>
      <c r="AS130" s="462">
        <v>0</v>
      </c>
      <c r="AT130" s="462">
        <v>0</v>
      </c>
      <c r="AU130" s="462">
        <v>0</v>
      </c>
      <c r="AV130" s="462">
        <v>0</v>
      </c>
      <c r="AW130" s="462">
        <v>0</v>
      </c>
      <c r="AX130" s="462">
        <v>0</v>
      </c>
      <c r="AY130" s="462">
        <v>0</v>
      </c>
      <c r="AZ130" s="462">
        <v>0</v>
      </c>
      <c r="BA130" s="462">
        <v>0</v>
      </c>
      <c r="BB130" s="462">
        <v>0</v>
      </c>
      <c r="BC130" s="462">
        <v>0</v>
      </c>
      <c r="BD130" s="351">
        <v>0</v>
      </c>
      <c r="BE130" s="351">
        <v>0</v>
      </c>
      <c r="BF130" s="351">
        <v>0</v>
      </c>
      <c r="BG130" s="351">
        <v>0</v>
      </c>
      <c r="BH130" s="351">
        <v>0</v>
      </c>
      <c r="BI130" s="351">
        <v>0</v>
      </c>
      <c r="BJ130" s="351">
        <v>0</v>
      </c>
      <c r="BK130" s="351">
        <v>0</v>
      </c>
      <c r="BL130" s="351">
        <v>0</v>
      </c>
      <c r="BM130" s="351">
        <v>0</v>
      </c>
      <c r="BN130" s="351">
        <v>0</v>
      </c>
      <c r="BO130" s="351">
        <v>0</v>
      </c>
      <c r="BP130" s="463">
        <v>0</v>
      </c>
      <c r="BQ130" s="463">
        <v>0</v>
      </c>
      <c r="BR130" s="353">
        <v>0</v>
      </c>
      <c r="BS130" s="353">
        <v>0</v>
      </c>
      <c r="BT130" s="353">
        <v>0</v>
      </c>
      <c r="BU130" s="353">
        <v>0</v>
      </c>
      <c r="BV130" s="353">
        <v>0</v>
      </c>
      <c r="BW130" s="353">
        <v>0</v>
      </c>
      <c r="BX130" s="353">
        <v>0</v>
      </c>
      <c r="BY130" s="353">
        <v>0</v>
      </c>
      <c r="BZ130" s="353">
        <v>0</v>
      </c>
      <c r="CA130" s="353">
        <v>0</v>
      </c>
      <c r="CB130" s="471">
        <v>0</v>
      </c>
      <c r="CC130" s="464">
        <v>0</v>
      </c>
      <c r="CD130" s="464">
        <v>0</v>
      </c>
      <c r="CE130" s="464">
        <v>0</v>
      </c>
      <c r="CF130" s="464">
        <v>0</v>
      </c>
      <c r="CG130" s="464">
        <v>0</v>
      </c>
      <c r="CH130" s="464">
        <v>0</v>
      </c>
      <c r="CI130" s="464">
        <v>0</v>
      </c>
      <c r="CJ130" s="464">
        <v>0</v>
      </c>
      <c r="CK130" s="464">
        <v>0</v>
      </c>
      <c r="CL130" s="464">
        <v>0</v>
      </c>
      <c r="CM130" s="464">
        <v>0</v>
      </c>
      <c r="CN130" s="464">
        <v>0</v>
      </c>
      <c r="CO130" s="464">
        <v>0</v>
      </c>
      <c r="CP130" s="464">
        <v>0</v>
      </c>
      <c r="CQ130" s="464">
        <v>0</v>
      </c>
      <c r="CR130" s="464">
        <v>0</v>
      </c>
      <c r="CS130" s="464">
        <v>0</v>
      </c>
      <c r="CT130" s="464">
        <v>0</v>
      </c>
      <c r="CU130" s="464">
        <v>0</v>
      </c>
      <c r="CV130" s="465">
        <v>0</v>
      </c>
      <c r="CW130" s="306">
        <f t="shared" si="4"/>
        <v>1</v>
      </c>
      <c r="CX130" s="306">
        <v>1</v>
      </c>
      <c r="CY130" s="306">
        <v>0</v>
      </c>
      <c r="CZ130" s="306">
        <v>0</v>
      </c>
      <c r="DA130" s="306">
        <v>0</v>
      </c>
      <c r="DB130" s="499"/>
      <c r="DC130" s="306"/>
      <c r="DD130" s="306"/>
      <c r="DE130" s="303"/>
      <c r="DF130" s="306"/>
    </row>
    <row r="131" spans="1:115" ht="15.75" customHeight="1" x14ac:dyDescent="0.45">
      <c r="A131" s="371" t="s">
        <v>12</v>
      </c>
      <c r="B131" s="457" t="s">
        <v>3778</v>
      </c>
      <c r="C131" s="458" t="s">
        <v>4005</v>
      </c>
      <c r="D131" s="371"/>
      <c r="E131" s="371" t="s">
        <v>91</v>
      </c>
      <c r="F131" s="371"/>
      <c r="G131" s="371" t="s">
        <v>454</v>
      </c>
      <c r="H131" s="371" t="s">
        <v>109</v>
      </c>
      <c r="I131" s="371" t="s">
        <v>173</v>
      </c>
      <c r="J131" s="371" t="s">
        <v>471</v>
      </c>
      <c r="K131" s="306"/>
      <c r="L131" s="371" t="s">
        <v>272</v>
      </c>
      <c r="M131" s="371"/>
      <c r="N131" s="371" t="s">
        <v>300</v>
      </c>
      <c r="O131" s="306" t="s">
        <v>4006</v>
      </c>
      <c r="P131" s="306" t="s">
        <v>4007</v>
      </c>
      <c r="Q131" s="348">
        <v>0</v>
      </c>
      <c r="R131" s="348">
        <v>0</v>
      </c>
      <c r="S131" s="348">
        <v>0</v>
      </c>
      <c r="T131" s="348">
        <v>0</v>
      </c>
      <c r="U131" s="348">
        <v>0</v>
      </c>
      <c r="V131" s="348">
        <v>0</v>
      </c>
      <c r="W131" s="348">
        <v>0</v>
      </c>
      <c r="X131" s="348">
        <v>0</v>
      </c>
      <c r="Y131" s="348"/>
      <c r="Z131" s="460">
        <v>0</v>
      </c>
      <c r="AA131" s="461">
        <v>0</v>
      </c>
      <c r="AB131" s="461">
        <v>0</v>
      </c>
      <c r="AC131" s="461">
        <v>0</v>
      </c>
      <c r="AD131" s="461">
        <v>0</v>
      </c>
      <c r="AE131" s="461">
        <v>0</v>
      </c>
      <c r="AF131" s="461">
        <v>0</v>
      </c>
      <c r="AG131" s="461">
        <v>0</v>
      </c>
      <c r="AH131" s="461">
        <v>0</v>
      </c>
      <c r="AI131" s="461">
        <v>0</v>
      </c>
      <c r="AJ131" s="461">
        <v>0</v>
      </c>
      <c r="AK131" s="461">
        <v>0</v>
      </c>
      <c r="AL131" s="461">
        <v>0</v>
      </c>
      <c r="AM131" s="461">
        <v>0</v>
      </c>
      <c r="AN131" s="462">
        <v>0</v>
      </c>
      <c r="AO131" s="462">
        <v>0</v>
      </c>
      <c r="AP131" s="344">
        <v>1</v>
      </c>
      <c r="AQ131" s="344">
        <v>1</v>
      </c>
      <c r="AR131" s="344">
        <v>1</v>
      </c>
      <c r="AS131" s="344">
        <v>1</v>
      </c>
      <c r="AT131" s="462">
        <v>0</v>
      </c>
      <c r="AU131" s="462">
        <v>0</v>
      </c>
      <c r="AV131" s="462">
        <v>0</v>
      </c>
      <c r="AW131" s="462">
        <v>0</v>
      </c>
      <c r="AX131" s="344">
        <v>1</v>
      </c>
      <c r="AY131" s="344">
        <v>1</v>
      </c>
      <c r="AZ131" s="462">
        <v>0</v>
      </c>
      <c r="BA131" s="462">
        <v>0</v>
      </c>
      <c r="BB131" s="462">
        <v>0</v>
      </c>
      <c r="BC131" s="344">
        <v>1</v>
      </c>
      <c r="BD131" s="351">
        <v>0</v>
      </c>
      <c r="BE131" s="351">
        <v>0</v>
      </c>
      <c r="BF131" s="351">
        <v>0</v>
      </c>
      <c r="BG131" s="351">
        <v>0</v>
      </c>
      <c r="BH131" s="351">
        <v>0</v>
      </c>
      <c r="BI131" s="351">
        <v>0</v>
      </c>
      <c r="BJ131" s="351">
        <v>0</v>
      </c>
      <c r="BK131" s="351">
        <v>0</v>
      </c>
      <c r="BL131" s="351">
        <v>0</v>
      </c>
      <c r="BM131" s="351">
        <v>0</v>
      </c>
      <c r="BN131" s="351">
        <v>0</v>
      </c>
      <c r="BO131" s="351">
        <v>0</v>
      </c>
      <c r="BP131" s="463">
        <v>0</v>
      </c>
      <c r="BQ131" s="463">
        <v>0</v>
      </c>
      <c r="BR131" s="353">
        <v>0</v>
      </c>
      <c r="BS131" s="470">
        <v>1</v>
      </c>
      <c r="BT131" s="353">
        <v>0</v>
      </c>
      <c r="BU131" s="353">
        <v>0</v>
      </c>
      <c r="BV131" s="353">
        <v>0</v>
      </c>
      <c r="BW131" s="353">
        <v>0</v>
      </c>
      <c r="BX131" s="353">
        <v>0</v>
      </c>
      <c r="BY131" s="353">
        <v>0</v>
      </c>
      <c r="BZ131" s="353">
        <v>0</v>
      </c>
      <c r="CA131" s="353">
        <v>0</v>
      </c>
      <c r="CB131" s="471">
        <v>0</v>
      </c>
      <c r="CC131" s="464">
        <v>0</v>
      </c>
      <c r="CD131" s="464">
        <v>0</v>
      </c>
      <c r="CE131" s="464">
        <v>0</v>
      </c>
      <c r="CF131" s="464">
        <v>0</v>
      </c>
      <c r="CG131" s="464">
        <v>0</v>
      </c>
      <c r="CH131" s="464">
        <v>0</v>
      </c>
      <c r="CI131" s="464">
        <v>0</v>
      </c>
      <c r="CJ131" s="464">
        <v>0</v>
      </c>
      <c r="CK131" s="464">
        <v>0</v>
      </c>
      <c r="CL131" s="464">
        <v>0</v>
      </c>
      <c r="CM131" s="464">
        <v>0</v>
      </c>
      <c r="CN131" s="464">
        <v>0</v>
      </c>
      <c r="CO131" s="464">
        <v>0</v>
      </c>
      <c r="CP131" s="464">
        <v>0</v>
      </c>
      <c r="CQ131" s="464">
        <v>0</v>
      </c>
      <c r="CR131" s="464">
        <v>0</v>
      </c>
      <c r="CS131" s="464">
        <v>0</v>
      </c>
      <c r="CT131" s="464">
        <v>0</v>
      </c>
      <c r="CU131" s="464">
        <v>0</v>
      </c>
      <c r="CV131" s="465">
        <v>0</v>
      </c>
      <c r="CW131" s="306">
        <f t="shared" si="4"/>
        <v>8</v>
      </c>
      <c r="CX131" s="306">
        <v>1</v>
      </c>
      <c r="CY131" s="306">
        <v>0</v>
      </c>
      <c r="CZ131" s="306">
        <v>0</v>
      </c>
      <c r="DA131" s="306">
        <v>1</v>
      </c>
      <c r="DB131" s="506" t="s">
        <v>8522</v>
      </c>
      <c r="DC131" s="473" t="s">
        <v>623</v>
      </c>
      <c r="DD131" s="473">
        <v>1</v>
      </c>
      <c r="DE131" s="303"/>
      <c r="DF131" s="306"/>
    </row>
    <row r="132" spans="1:115" ht="15.75" customHeight="1" x14ac:dyDescent="0.45">
      <c r="A132" s="371" t="s">
        <v>12</v>
      </c>
      <c r="B132" s="457" t="s">
        <v>3778</v>
      </c>
      <c r="C132" s="458" t="s">
        <v>4010</v>
      </c>
      <c r="D132" s="371"/>
      <c r="E132" s="371" t="s">
        <v>91</v>
      </c>
      <c r="F132" s="371"/>
      <c r="G132" s="371" t="s">
        <v>454</v>
      </c>
      <c r="H132" s="371" t="s">
        <v>109</v>
      </c>
      <c r="I132" s="371" t="s">
        <v>173</v>
      </c>
      <c r="J132" s="371" t="s">
        <v>471</v>
      </c>
      <c r="K132" s="306"/>
      <c r="L132" s="371" t="s">
        <v>272</v>
      </c>
      <c r="M132" s="371"/>
      <c r="N132" s="371" t="s">
        <v>300</v>
      </c>
      <c r="O132" s="306" t="s">
        <v>4011</v>
      </c>
      <c r="P132" s="306" t="s">
        <v>4012</v>
      </c>
      <c r="Q132" s="348">
        <v>0</v>
      </c>
      <c r="R132" s="348">
        <v>0</v>
      </c>
      <c r="S132" s="348">
        <v>0</v>
      </c>
      <c r="T132" s="348">
        <v>0</v>
      </c>
      <c r="U132" s="348">
        <v>0</v>
      </c>
      <c r="V132" s="348">
        <v>0</v>
      </c>
      <c r="W132" s="348">
        <v>0</v>
      </c>
      <c r="X132" s="348">
        <v>0</v>
      </c>
      <c r="Y132" s="348"/>
      <c r="Z132" s="460">
        <v>0</v>
      </c>
      <c r="AA132" s="461">
        <v>0</v>
      </c>
      <c r="AB132" s="461">
        <v>0</v>
      </c>
      <c r="AC132" s="461">
        <v>0</v>
      </c>
      <c r="AD132" s="461">
        <v>0</v>
      </c>
      <c r="AE132" s="461">
        <v>0</v>
      </c>
      <c r="AF132" s="461">
        <v>0</v>
      </c>
      <c r="AG132" s="461">
        <v>0</v>
      </c>
      <c r="AH132" s="461">
        <v>0</v>
      </c>
      <c r="AI132" s="461">
        <v>0</v>
      </c>
      <c r="AJ132" s="461">
        <v>0</v>
      </c>
      <c r="AK132" s="461">
        <v>0</v>
      </c>
      <c r="AL132" s="461">
        <v>0</v>
      </c>
      <c r="AM132" s="461">
        <v>0</v>
      </c>
      <c r="AN132" s="462">
        <v>0</v>
      </c>
      <c r="AO132" s="462">
        <v>0</v>
      </c>
      <c r="AP132" s="344">
        <v>1</v>
      </c>
      <c r="AQ132" s="344">
        <v>1</v>
      </c>
      <c r="AR132" s="344">
        <v>1</v>
      </c>
      <c r="AS132" s="344">
        <v>1</v>
      </c>
      <c r="AT132" s="344">
        <v>1</v>
      </c>
      <c r="AU132" s="344">
        <v>1</v>
      </c>
      <c r="AV132" s="462">
        <v>0</v>
      </c>
      <c r="AW132" s="344">
        <v>1</v>
      </c>
      <c r="AX132" s="462">
        <v>0</v>
      </c>
      <c r="AY132" s="344">
        <v>1</v>
      </c>
      <c r="AZ132" s="344">
        <v>1</v>
      </c>
      <c r="BA132" s="462">
        <v>0</v>
      </c>
      <c r="BB132" s="462">
        <v>0</v>
      </c>
      <c r="BC132" s="462">
        <v>0</v>
      </c>
      <c r="BD132" s="351">
        <v>0</v>
      </c>
      <c r="BE132" s="351">
        <v>0</v>
      </c>
      <c r="BF132" s="351">
        <v>0</v>
      </c>
      <c r="BG132" s="351">
        <v>0</v>
      </c>
      <c r="BH132" s="351">
        <v>0</v>
      </c>
      <c r="BI132" s="351">
        <v>0</v>
      </c>
      <c r="BJ132" s="351">
        <v>0</v>
      </c>
      <c r="BK132" s="351">
        <v>0</v>
      </c>
      <c r="BL132" s="351">
        <v>0</v>
      </c>
      <c r="BM132" s="351">
        <v>0</v>
      </c>
      <c r="BN132" s="351">
        <v>0</v>
      </c>
      <c r="BO132" s="351">
        <v>0</v>
      </c>
      <c r="BP132" s="463">
        <v>0</v>
      </c>
      <c r="BQ132" s="463">
        <v>0</v>
      </c>
      <c r="BR132" s="353">
        <v>0</v>
      </c>
      <c r="BS132" s="470">
        <v>1</v>
      </c>
      <c r="BT132" s="470">
        <v>1</v>
      </c>
      <c r="BU132" s="353">
        <v>0</v>
      </c>
      <c r="BV132" s="353">
        <v>0</v>
      </c>
      <c r="BW132" s="353">
        <v>0</v>
      </c>
      <c r="BX132" s="353">
        <v>0</v>
      </c>
      <c r="BY132" s="353">
        <v>0</v>
      </c>
      <c r="BZ132" s="353">
        <v>0</v>
      </c>
      <c r="CA132" s="353">
        <v>0</v>
      </c>
      <c r="CB132" s="471">
        <v>0</v>
      </c>
      <c r="CC132" s="464">
        <v>0</v>
      </c>
      <c r="CD132" s="464">
        <v>0</v>
      </c>
      <c r="CE132" s="464">
        <v>0</v>
      </c>
      <c r="CF132" s="464">
        <v>0</v>
      </c>
      <c r="CG132" s="464">
        <v>0</v>
      </c>
      <c r="CH132" s="464">
        <v>0</v>
      </c>
      <c r="CI132" s="464">
        <v>0</v>
      </c>
      <c r="CJ132" s="464">
        <v>0</v>
      </c>
      <c r="CK132" s="464">
        <v>0</v>
      </c>
      <c r="CL132" s="464">
        <v>0</v>
      </c>
      <c r="CM132" s="464">
        <v>0</v>
      </c>
      <c r="CN132" s="464">
        <v>0</v>
      </c>
      <c r="CO132" s="464">
        <v>0</v>
      </c>
      <c r="CP132" s="464">
        <v>0</v>
      </c>
      <c r="CQ132" s="464">
        <v>0</v>
      </c>
      <c r="CR132" s="464">
        <v>0</v>
      </c>
      <c r="CS132" s="464">
        <v>0</v>
      </c>
      <c r="CT132" s="464">
        <v>0</v>
      </c>
      <c r="CU132" s="464">
        <v>0</v>
      </c>
      <c r="CV132" s="465">
        <v>0</v>
      </c>
      <c r="CW132" s="306">
        <f t="shared" si="4"/>
        <v>11</v>
      </c>
      <c r="CX132" s="306">
        <v>1</v>
      </c>
      <c r="CY132" s="306">
        <v>0</v>
      </c>
      <c r="CZ132" s="306">
        <v>0</v>
      </c>
      <c r="DA132" s="306">
        <v>1</v>
      </c>
      <c r="DB132" s="506" t="s">
        <v>8523</v>
      </c>
      <c r="DC132" s="473" t="s">
        <v>623</v>
      </c>
      <c r="DD132" s="473">
        <v>1</v>
      </c>
      <c r="DE132" s="303" t="s">
        <v>1150</v>
      </c>
      <c r="DF132" s="306"/>
      <c r="DJ132">
        <v>1</v>
      </c>
      <c r="DK132" t="s">
        <v>625</v>
      </c>
    </row>
    <row r="133" spans="1:115" ht="15.75" customHeight="1" x14ac:dyDescent="0.45">
      <c r="A133" s="371" t="s">
        <v>12</v>
      </c>
      <c r="B133" s="457" t="s">
        <v>3778</v>
      </c>
      <c r="C133" s="458" t="s">
        <v>4017</v>
      </c>
      <c r="D133" s="371"/>
      <c r="E133" s="371" t="s">
        <v>91</v>
      </c>
      <c r="F133" s="371" t="s">
        <v>95</v>
      </c>
      <c r="G133" s="371" t="s">
        <v>454</v>
      </c>
      <c r="H133" s="371" t="s">
        <v>109</v>
      </c>
      <c r="I133" s="371" t="s">
        <v>173</v>
      </c>
      <c r="J133" s="371" t="s">
        <v>471</v>
      </c>
      <c r="K133" s="306"/>
      <c r="L133" s="371" t="s">
        <v>272</v>
      </c>
      <c r="M133" s="371"/>
      <c r="N133" s="371" t="s">
        <v>300</v>
      </c>
      <c r="O133" s="483" t="s">
        <v>4018</v>
      </c>
      <c r="P133" s="306" t="s">
        <v>4019</v>
      </c>
      <c r="Q133" s="348">
        <v>0</v>
      </c>
      <c r="R133" s="348">
        <v>0</v>
      </c>
      <c r="S133" s="348">
        <v>0</v>
      </c>
      <c r="T133" s="348">
        <v>0</v>
      </c>
      <c r="U133" s="348">
        <v>0</v>
      </c>
      <c r="V133" s="348">
        <v>0</v>
      </c>
      <c r="W133" s="348">
        <v>0</v>
      </c>
      <c r="X133" s="348">
        <v>0</v>
      </c>
      <c r="Y133" s="348"/>
      <c r="Z133" s="460">
        <v>0</v>
      </c>
      <c r="AA133" s="461">
        <v>0</v>
      </c>
      <c r="AB133" s="461">
        <v>0</v>
      </c>
      <c r="AC133" s="461">
        <v>0</v>
      </c>
      <c r="AD133" s="461">
        <v>0</v>
      </c>
      <c r="AE133" s="461">
        <v>0</v>
      </c>
      <c r="AF133" s="461">
        <v>0</v>
      </c>
      <c r="AG133" s="461">
        <v>0</v>
      </c>
      <c r="AH133" s="461">
        <v>0</v>
      </c>
      <c r="AI133" s="461">
        <v>0</v>
      </c>
      <c r="AJ133" s="461">
        <v>0</v>
      </c>
      <c r="AK133" s="461">
        <v>0</v>
      </c>
      <c r="AL133" s="461">
        <v>0</v>
      </c>
      <c r="AM133" s="461">
        <v>0</v>
      </c>
      <c r="AN133" s="462">
        <v>0</v>
      </c>
      <c r="AO133" s="462">
        <v>0</v>
      </c>
      <c r="AP133" s="462">
        <v>0</v>
      </c>
      <c r="AQ133" s="344">
        <v>1</v>
      </c>
      <c r="AR133" s="462">
        <v>0</v>
      </c>
      <c r="AS133" s="462">
        <v>0</v>
      </c>
      <c r="AT133" s="462">
        <v>0</v>
      </c>
      <c r="AU133" s="462">
        <v>0</v>
      </c>
      <c r="AV133" s="462">
        <v>0</v>
      </c>
      <c r="AW133" s="462">
        <v>0</v>
      </c>
      <c r="AX133" s="462">
        <v>0</v>
      </c>
      <c r="AY133" s="462">
        <v>0</v>
      </c>
      <c r="AZ133" s="462">
        <v>0</v>
      </c>
      <c r="BA133" s="462">
        <v>0</v>
      </c>
      <c r="BB133" s="462">
        <v>0</v>
      </c>
      <c r="BC133" s="462">
        <v>0</v>
      </c>
      <c r="BD133" s="467">
        <v>1</v>
      </c>
      <c r="BE133" s="351">
        <v>0</v>
      </c>
      <c r="BF133" s="351">
        <v>0</v>
      </c>
      <c r="BG133" s="351">
        <v>0</v>
      </c>
      <c r="BH133" s="351">
        <v>0</v>
      </c>
      <c r="BI133" s="351">
        <v>0</v>
      </c>
      <c r="BJ133" s="351">
        <v>0</v>
      </c>
      <c r="BK133" s="351">
        <v>0</v>
      </c>
      <c r="BL133" s="351">
        <v>0</v>
      </c>
      <c r="BM133" s="351">
        <v>0</v>
      </c>
      <c r="BN133" s="467">
        <v>1</v>
      </c>
      <c r="BO133" s="351">
        <v>0</v>
      </c>
      <c r="BP133" s="480">
        <v>1</v>
      </c>
      <c r="BQ133" s="463">
        <v>0</v>
      </c>
      <c r="BR133" s="353">
        <v>0</v>
      </c>
      <c r="BS133" s="353">
        <v>0</v>
      </c>
      <c r="BT133" s="353">
        <v>0</v>
      </c>
      <c r="BU133" s="353">
        <v>0</v>
      </c>
      <c r="BV133" s="353">
        <v>0</v>
      </c>
      <c r="BW133" s="353">
        <v>0</v>
      </c>
      <c r="BX133" s="353">
        <v>0</v>
      </c>
      <c r="BY133" s="353">
        <v>0</v>
      </c>
      <c r="BZ133" s="353">
        <v>0</v>
      </c>
      <c r="CA133" s="353">
        <v>0</v>
      </c>
      <c r="CB133" s="471">
        <v>0</v>
      </c>
      <c r="CC133" s="464">
        <v>0</v>
      </c>
      <c r="CD133" s="464">
        <v>0</v>
      </c>
      <c r="CE133" s="464">
        <v>0</v>
      </c>
      <c r="CF133" s="464">
        <v>0</v>
      </c>
      <c r="CG133" s="464">
        <v>0</v>
      </c>
      <c r="CH133" s="464">
        <v>0</v>
      </c>
      <c r="CI133" s="464">
        <v>0</v>
      </c>
      <c r="CJ133" s="464">
        <v>0</v>
      </c>
      <c r="CK133" s="464">
        <v>0</v>
      </c>
      <c r="CL133" s="464">
        <v>0</v>
      </c>
      <c r="CM133" s="464">
        <v>0</v>
      </c>
      <c r="CN133" s="464">
        <v>0</v>
      </c>
      <c r="CO133" s="464">
        <v>0</v>
      </c>
      <c r="CP133" s="464">
        <v>0</v>
      </c>
      <c r="CQ133" s="464">
        <v>0</v>
      </c>
      <c r="CR133" s="464">
        <v>0</v>
      </c>
      <c r="CS133" s="464">
        <v>0</v>
      </c>
      <c r="CT133" s="464">
        <v>0</v>
      </c>
      <c r="CU133" s="464">
        <v>0</v>
      </c>
      <c r="CV133" s="465">
        <v>0</v>
      </c>
      <c r="CW133" s="306">
        <f t="shared" si="4"/>
        <v>4</v>
      </c>
      <c r="CX133" s="306">
        <v>1</v>
      </c>
      <c r="CY133" s="306">
        <v>0</v>
      </c>
      <c r="CZ133" s="306">
        <v>0</v>
      </c>
      <c r="DA133" s="306">
        <v>0</v>
      </c>
      <c r="DB133" s="499"/>
      <c r="DC133" s="306"/>
      <c r="DD133" s="306"/>
      <c r="DE133" s="303"/>
      <c r="DF133" s="306"/>
    </row>
    <row r="134" spans="1:115" ht="15.75" customHeight="1" x14ac:dyDescent="0.45">
      <c r="A134" s="371" t="s">
        <v>12</v>
      </c>
      <c r="B134" s="457" t="s">
        <v>3778</v>
      </c>
      <c r="C134" s="458" t="s">
        <v>7832</v>
      </c>
      <c r="D134" s="371"/>
      <c r="E134" s="371" t="s">
        <v>91</v>
      </c>
      <c r="F134" s="371"/>
      <c r="G134" s="371" t="s">
        <v>454</v>
      </c>
      <c r="H134" s="371" t="s">
        <v>109</v>
      </c>
      <c r="I134" s="371" t="s">
        <v>173</v>
      </c>
      <c r="J134" s="371" t="s">
        <v>471</v>
      </c>
      <c r="K134" s="306"/>
      <c r="L134" s="371" t="s">
        <v>272</v>
      </c>
      <c r="M134" s="371"/>
      <c r="N134" s="371" t="s">
        <v>300</v>
      </c>
      <c r="O134" s="483" t="s">
        <v>8518</v>
      </c>
      <c r="P134" s="459" t="s">
        <v>1506</v>
      </c>
      <c r="Q134" s="348">
        <v>0</v>
      </c>
      <c r="R134" s="348">
        <v>0</v>
      </c>
      <c r="S134" s="348">
        <v>0</v>
      </c>
      <c r="T134" s="348">
        <v>0</v>
      </c>
      <c r="U134" s="348">
        <v>0</v>
      </c>
      <c r="V134" s="348">
        <v>0</v>
      </c>
      <c r="W134" s="348">
        <v>0</v>
      </c>
      <c r="X134" s="348">
        <v>0</v>
      </c>
      <c r="Y134" s="348"/>
      <c r="Z134" s="460">
        <v>0</v>
      </c>
      <c r="AA134" s="461">
        <v>0</v>
      </c>
      <c r="AB134" s="461">
        <v>0</v>
      </c>
      <c r="AC134" s="461">
        <v>0</v>
      </c>
      <c r="AD134" s="461">
        <v>0</v>
      </c>
      <c r="AE134" s="461">
        <v>0</v>
      </c>
      <c r="AF134" s="461">
        <v>0</v>
      </c>
      <c r="AG134" s="461">
        <v>0</v>
      </c>
      <c r="AH134" s="461">
        <v>0</v>
      </c>
      <c r="AI134" s="461">
        <v>0</v>
      </c>
      <c r="AJ134" s="461">
        <v>0</v>
      </c>
      <c r="AK134" s="461">
        <v>0</v>
      </c>
      <c r="AL134" s="461">
        <v>0</v>
      </c>
      <c r="AM134" s="461">
        <v>0</v>
      </c>
      <c r="AN134" s="462">
        <v>0</v>
      </c>
      <c r="AO134" s="462">
        <v>0</v>
      </c>
      <c r="AP134" s="462">
        <v>0</v>
      </c>
      <c r="AQ134" s="344">
        <v>1</v>
      </c>
      <c r="AR134" s="462">
        <v>0</v>
      </c>
      <c r="AS134" s="462">
        <v>0</v>
      </c>
      <c r="AT134" s="462">
        <v>0</v>
      </c>
      <c r="AU134" s="462">
        <v>0</v>
      </c>
      <c r="AV134" s="462">
        <v>0</v>
      </c>
      <c r="AW134" s="462">
        <v>0</v>
      </c>
      <c r="AX134" s="462">
        <v>0</v>
      </c>
      <c r="AY134" s="462">
        <v>0</v>
      </c>
      <c r="AZ134" s="462">
        <v>0</v>
      </c>
      <c r="BA134" s="462">
        <v>0</v>
      </c>
      <c r="BB134" s="462">
        <v>0</v>
      </c>
      <c r="BC134" s="462">
        <v>0</v>
      </c>
      <c r="BD134" s="467">
        <v>1</v>
      </c>
      <c r="BE134" s="351">
        <v>0</v>
      </c>
      <c r="BF134" s="351">
        <v>0</v>
      </c>
      <c r="BG134" s="351">
        <v>0</v>
      </c>
      <c r="BH134" s="351">
        <v>0</v>
      </c>
      <c r="BI134" s="351">
        <v>0</v>
      </c>
      <c r="BJ134" s="351">
        <v>0</v>
      </c>
      <c r="BK134" s="351">
        <v>0</v>
      </c>
      <c r="BL134" s="351">
        <v>0</v>
      </c>
      <c r="BM134" s="467">
        <v>1</v>
      </c>
      <c r="BN134" s="467">
        <v>1</v>
      </c>
      <c r="BO134" s="351">
        <v>0</v>
      </c>
      <c r="BP134" s="480">
        <v>1</v>
      </c>
      <c r="BQ134" s="480">
        <v>1</v>
      </c>
      <c r="BR134" s="353">
        <v>0</v>
      </c>
      <c r="BS134" s="353">
        <v>0</v>
      </c>
      <c r="BT134" s="353">
        <v>0</v>
      </c>
      <c r="BU134" s="353">
        <v>0</v>
      </c>
      <c r="BV134" s="353">
        <v>0</v>
      </c>
      <c r="BW134" s="353">
        <v>0</v>
      </c>
      <c r="BX134" s="353">
        <v>0</v>
      </c>
      <c r="BY134" s="353">
        <v>0</v>
      </c>
      <c r="BZ134" s="353">
        <v>0</v>
      </c>
      <c r="CA134" s="353">
        <v>0</v>
      </c>
      <c r="CB134" s="471">
        <v>0</v>
      </c>
      <c r="CC134" s="464">
        <v>0</v>
      </c>
      <c r="CD134" s="464">
        <v>0</v>
      </c>
      <c r="CE134" s="464">
        <v>0</v>
      </c>
      <c r="CF134" s="464">
        <v>0</v>
      </c>
      <c r="CG134" s="464">
        <v>0</v>
      </c>
      <c r="CH134" s="464">
        <v>0</v>
      </c>
      <c r="CI134" s="464">
        <v>0</v>
      </c>
      <c r="CJ134" s="464">
        <v>0</v>
      </c>
      <c r="CK134" s="464">
        <v>0</v>
      </c>
      <c r="CL134" s="464">
        <v>0</v>
      </c>
      <c r="CM134" s="464">
        <v>0</v>
      </c>
      <c r="CN134" s="464">
        <v>0</v>
      </c>
      <c r="CO134" s="464">
        <v>0</v>
      </c>
      <c r="CP134" s="464">
        <v>0</v>
      </c>
      <c r="CQ134" s="464">
        <v>0</v>
      </c>
      <c r="CR134" s="464">
        <v>0</v>
      </c>
      <c r="CS134" s="464">
        <v>0</v>
      </c>
      <c r="CT134" s="464">
        <v>0</v>
      </c>
      <c r="CU134" s="464">
        <v>0</v>
      </c>
      <c r="CV134" s="465">
        <v>0</v>
      </c>
      <c r="CW134" s="306">
        <f t="shared" si="4"/>
        <v>6</v>
      </c>
      <c r="CX134" s="306">
        <v>1</v>
      </c>
      <c r="CY134" s="306">
        <v>0</v>
      </c>
      <c r="CZ134" s="306">
        <v>0</v>
      </c>
      <c r="DA134" s="306">
        <v>0</v>
      </c>
      <c r="DB134" s="499"/>
      <c r="DC134" s="306"/>
      <c r="DD134" s="306"/>
      <c r="DE134" s="303"/>
      <c r="DF134" s="306" t="s">
        <v>7830</v>
      </c>
    </row>
    <row r="135" spans="1:115" ht="17.25" customHeight="1" x14ac:dyDescent="0.45">
      <c r="A135" s="371" t="s">
        <v>12</v>
      </c>
      <c r="B135" s="457" t="s">
        <v>4030</v>
      </c>
      <c r="C135" s="481" t="s">
        <v>7591</v>
      </c>
      <c r="D135" s="371"/>
      <c r="E135" s="306" t="s">
        <v>171</v>
      </c>
      <c r="F135" s="371"/>
      <c r="G135" s="371" t="s">
        <v>3805</v>
      </c>
      <c r="H135" s="371" t="s">
        <v>56</v>
      </c>
      <c r="I135" s="306" t="s">
        <v>205</v>
      </c>
      <c r="J135" s="371"/>
      <c r="K135" s="306"/>
      <c r="L135" s="371" t="s">
        <v>272</v>
      </c>
      <c r="M135" s="371"/>
      <c r="N135" s="371" t="s">
        <v>299</v>
      </c>
      <c r="O135" s="306" t="s">
        <v>7592</v>
      </c>
      <c r="P135" s="306"/>
      <c r="Q135" s="348"/>
      <c r="R135" s="348"/>
      <c r="S135" s="348"/>
      <c r="T135" s="348"/>
      <c r="U135" s="348"/>
      <c r="V135" s="348"/>
      <c r="W135" s="348"/>
      <c r="X135" s="348"/>
      <c r="Y135" s="348"/>
      <c r="Z135" s="460"/>
      <c r="AA135" s="461"/>
      <c r="AB135" s="461"/>
      <c r="AC135" s="461"/>
      <c r="AD135" s="461"/>
      <c r="AE135" s="461"/>
      <c r="AF135" s="461"/>
      <c r="AG135" s="461"/>
      <c r="AH135" s="503"/>
      <c r="AI135" s="503"/>
      <c r="AJ135" s="503"/>
      <c r="AK135" s="503"/>
      <c r="AL135" s="503"/>
      <c r="AM135" s="503"/>
      <c r="AN135" s="344"/>
      <c r="AO135" s="344"/>
      <c r="AP135" s="344"/>
      <c r="AQ135" s="344">
        <v>1</v>
      </c>
      <c r="AR135" s="344"/>
      <c r="AS135" s="344"/>
      <c r="AT135" s="344"/>
      <c r="AU135" s="344"/>
      <c r="AV135" s="344"/>
      <c r="AW135" s="344"/>
      <c r="AX135" s="344"/>
      <c r="AY135" s="344"/>
      <c r="AZ135" s="344"/>
      <c r="BA135" s="344"/>
      <c r="BB135" s="344"/>
      <c r="BC135" s="344"/>
      <c r="BD135" s="467"/>
      <c r="BE135" s="467"/>
      <c r="BF135" s="467"/>
      <c r="BG135" s="467"/>
      <c r="BH135" s="467"/>
      <c r="BI135" s="467"/>
      <c r="BJ135" s="351"/>
      <c r="BK135" s="351"/>
      <c r="BL135" s="351"/>
      <c r="BM135" s="351"/>
      <c r="BN135" s="351">
        <v>1</v>
      </c>
      <c r="BO135" s="351"/>
      <c r="BP135" s="463"/>
      <c r="BQ135" s="463"/>
      <c r="BR135" s="353"/>
      <c r="BS135" s="353"/>
      <c r="BT135" s="353"/>
      <c r="BU135" s="353"/>
      <c r="BV135" s="492"/>
      <c r="BW135" s="353"/>
      <c r="BX135" s="353"/>
      <c r="BY135" s="353"/>
      <c r="BZ135" s="353"/>
      <c r="CA135" s="353"/>
      <c r="CB135" s="464"/>
      <c r="CC135" s="464"/>
      <c r="CD135" s="464"/>
      <c r="CE135" s="464"/>
      <c r="CF135" s="464"/>
      <c r="CG135" s="464"/>
      <c r="CH135" s="464"/>
      <c r="CI135" s="464"/>
      <c r="CJ135" s="464"/>
      <c r="CK135" s="464"/>
      <c r="CL135" s="464"/>
      <c r="CM135" s="464"/>
      <c r="CN135" s="464"/>
      <c r="CO135" s="464"/>
      <c r="CP135" s="465"/>
      <c r="CQ135" s="331"/>
      <c r="CR135" s="331"/>
      <c r="CS135" s="331"/>
      <c r="CT135" s="331"/>
      <c r="CU135" s="331"/>
      <c r="CV135" s="528"/>
      <c r="CW135" s="306"/>
      <c r="CX135" s="306"/>
      <c r="CY135" s="306"/>
      <c r="CZ135" s="306"/>
      <c r="DA135" s="306"/>
      <c r="DB135" s="306"/>
      <c r="DC135" s="306"/>
      <c r="DD135" s="306"/>
      <c r="DE135" s="303"/>
      <c r="DF135" s="306"/>
    </row>
    <row r="136" spans="1:115" ht="15.75" customHeight="1" x14ac:dyDescent="0.45">
      <c r="A136" s="371" t="s">
        <v>12</v>
      </c>
      <c r="B136" s="457" t="s">
        <v>6815</v>
      </c>
      <c r="C136" s="458" t="s">
        <v>7502</v>
      </c>
      <c r="D136" s="371"/>
      <c r="E136" s="371" t="s">
        <v>91</v>
      </c>
      <c r="F136" s="371"/>
      <c r="G136" s="371" t="s">
        <v>454</v>
      </c>
      <c r="H136" s="371" t="s">
        <v>109</v>
      </c>
      <c r="I136" s="371" t="s">
        <v>173</v>
      </c>
      <c r="J136" s="371" t="s">
        <v>471</v>
      </c>
      <c r="K136" s="306"/>
      <c r="L136" s="371" t="s">
        <v>272</v>
      </c>
      <c r="M136" s="371"/>
      <c r="N136" s="371" t="s">
        <v>299</v>
      </c>
      <c r="O136" s="306"/>
      <c r="P136" s="306" t="s">
        <v>768</v>
      </c>
      <c r="Q136" s="348">
        <v>0</v>
      </c>
      <c r="R136" s="348">
        <v>0</v>
      </c>
      <c r="S136" s="348">
        <v>0</v>
      </c>
      <c r="T136" s="348">
        <v>0</v>
      </c>
      <c r="U136" s="348">
        <v>0</v>
      </c>
      <c r="V136" s="348">
        <v>0</v>
      </c>
      <c r="W136" s="348">
        <v>0</v>
      </c>
      <c r="X136" s="348">
        <v>0</v>
      </c>
      <c r="Y136" s="348"/>
      <c r="Z136" s="460">
        <v>0</v>
      </c>
      <c r="AA136" s="461">
        <v>0</v>
      </c>
      <c r="AB136" s="461">
        <v>0</v>
      </c>
      <c r="AC136" s="461">
        <v>0</v>
      </c>
      <c r="AD136" s="461">
        <v>0</v>
      </c>
      <c r="AE136" s="461">
        <v>0</v>
      </c>
      <c r="AF136" s="461">
        <v>0</v>
      </c>
      <c r="AG136" s="461">
        <v>0</v>
      </c>
      <c r="AH136" s="461">
        <v>0</v>
      </c>
      <c r="AI136" s="461">
        <v>0</v>
      </c>
      <c r="AJ136" s="461">
        <v>0</v>
      </c>
      <c r="AK136" s="461">
        <v>0</v>
      </c>
      <c r="AL136" s="461">
        <v>0</v>
      </c>
      <c r="AM136" s="461">
        <v>0</v>
      </c>
      <c r="AN136" s="462">
        <v>0</v>
      </c>
      <c r="AO136" s="462">
        <v>0</v>
      </c>
      <c r="AP136" s="462">
        <v>0</v>
      </c>
      <c r="AQ136" s="344">
        <v>1</v>
      </c>
      <c r="AR136" s="462">
        <v>0</v>
      </c>
      <c r="AS136" s="462">
        <v>0</v>
      </c>
      <c r="AT136" s="462">
        <v>0</v>
      </c>
      <c r="AU136" s="462">
        <v>0</v>
      </c>
      <c r="AV136" s="462">
        <v>0</v>
      </c>
      <c r="AW136" s="462">
        <v>0</v>
      </c>
      <c r="AX136" s="462">
        <v>0</v>
      </c>
      <c r="AY136" s="462">
        <v>0</v>
      </c>
      <c r="AZ136" s="462">
        <v>0</v>
      </c>
      <c r="BA136" s="462">
        <v>0</v>
      </c>
      <c r="BB136" s="462">
        <v>0</v>
      </c>
      <c r="BC136" s="462">
        <v>0</v>
      </c>
      <c r="BD136" s="351">
        <v>0</v>
      </c>
      <c r="BE136" s="351">
        <v>0</v>
      </c>
      <c r="BF136" s="351">
        <v>0</v>
      </c>
      <c r="BG136" s="351">
        <v>0</v>
      </c>
      <c r="BH136" s="351">
        <v>0</v>
      </c>
      <c r="BI136" s="351">
        <v>0</v>
      </c>
      <c r="BJ136" s="351">
        <v>0</v>
      </c>
      <c r="BK136" s="351">
        <v>0</v>
      </c>
      <c r="BL136" s="351">
        <v>0</v>
      </c>
      <c r="BM136" s="351">
        <v>0</v>
      </c>
      <c r="BN136" s="351">
        <v>0</v>
      </c>
      <c r="BO136" s="351">
        <v>0</v>
      </c>
      <c r="BP136" s="463">
        <v>0</v>
      </c>
      <c r="BQ136" s="463">
        <v>0</v>
      </c>
      <c r="BR136" s="353">
        <v>0</v>
      </c>
      <c r="BS136" s="353">
        <v>0</v>
      </c>
      <c r="BT136" s="353">
        <v>0</v>
      </c>
      <c r="BU136" s="353">
        <v>0</v>
      </c>
      <c r="BV136" s="353">
        <v>0</v>
      </c>
      <c r="BW136" s="353">
        <v>0</v>
      </c>
      <c r="BX136" s="353">
        <v>0</v>
      </c>
      <c r="BY136" s="353">
        <v>0</v>
      </c>
      <c r="BZ136" s="353">
        <v>0</v>
      </c>
      <c r="CA136" s="353">
        <v>0</v>
      </c>
      <c r="CB136" s="471">
        <v>0</v>
      </c>
      <c r="CC136" s="464">
        <v>0</v>
      </c>
      <c r="CD136" s="464">
        <v>0</v>
      </c>
      <c r="CE136" s="464">
        <v>0</v>
      </c>
      <c r="CF136" s="464">
        <v>0</v>
      </c>
      <c r="CG136" s="464">
        <v>0</v>
      </c>
      <c r="CH136" s="464">
        <v>0</v>
      </c>
      <c r="CI136" s="464">
        <v>0</v>
      </c>
      <c r="CJ136" s="464">
        <v>0</v>
      </c>
      <c r="CK136" s="464">
        <v>0</v>
      </c>
      <c r="CL136" s="464">
        <v>0</v>
      </c>
      <c r="CM136" s="464">
        <v>0</v>
      </c>
      <c r="CN136" s="464">
        <v>0</v>
      </c>
      <c r="CO136" s="464">
        <v>0</v>
      </c>
      <c r="CP136" s="464">
        <v>0</v>
      </c>
      <c r="CQ136" s="464">
        <v>0</v>
      </c>
      <c r="CR136" s="464">
        <v>0</v>
      </c>
      <c r="CS136" s="464">
        <v>0</v>
      </c>
      <c r="CT136" s="464">
        <v>0</v>
      </c>
      <c r="CU136" s="464">
        <v>0</v>
      </c>
      <c r="CV136" s="465">
        <v>0</v>
      </c>
      <c r="CW136" s="306">
        <f t="shared" ref="CW136:CW162" si="5">SUM(Z136:CV136)</f>
        <v>1</v>
      </c>
      <c r="CX136" s="306">
        <v>1</v>
      </c>
      <c r="CY136" s="306">
        <v>0</v>
      </c>
      <c r="CZ136" s="306">
        <v>0</v>
      </c>
      <c r="DA136" s="306">
        <v>0</v>
      </c>
      <c r="DB136" s="499"/>
      <c r="DC136" s="306"/>
      <c r="DD136" s="306"/>
      <c r="DE136" s="303"/>
      <c r="DF136" s="306"/>
    </row>
    <row r="137" spans="1:115" ht="15.75" customHeight="1" x14ac:dyDescent="0.45">
      <c r="A137" s="371" t="s">
        <v>12</v>
      </c>
      <c r="B137" s="457" t="s">
        <v>4077</v>
      </c>
      <c r="C137" s="502" t="s">
        <v>8041</v>
      </c>
      <c r="D137" s="371"/>
      <c r="E137" s="371" t="s">
        <v>137</v>
      </c>
      <c r="F137" s="371"/>
      <c r="G137" s="371" t="s">
        <v>454</v>
      </c>
      <c r="H137" s="371" t="s">
        <v>56</v>
      </c>
      <c r="I137" s="371" t="s">
        <v>210</v>
      </c>
      <c r="J137" s="371" t="s">
        <v>269</v>
      </c>
      <c r="K137" s="306"/>
      <c r="L137" s="371" t="s">
        <v>272</v>
      </c>
      <c r="M137" s="371"/>
      <c r="N137" s="371" t="s">
        <v>299</v>
      </c>
      <c r="O137" s="306" t="s">
        <v>8042</v>
      </c>
      <c r="P137" s="459" t="s">
        <v>768</v>
      </c>
      <c r="Q137" s="348">
        <v>0</v>
      </c>
      <c r="R137" s="348">
        <v>0</v>
      </c>
      <c r="S137" s="348">
        <v>0</v>
      </c>
      <c r="T137" s="348">
        <v>0</v>
      </c>
      <c r="U137" s="348">
        <v>0</v>
      </c>
      <c r="V137" s="348">
        <v>0</v>
      </c>
      <c r="W137" s="348">
        <v>0</v>
      </c>
      <c r="X137" s="348">
        <v>0</v>
      </c>
      <c r="Y137" s="348"/>
      <c r="Z137" s="460">
        <v>0</v>
      </c>
      <c r="AA137" s="461">
        <v>0</v>
      </c>
      <c r="AB137" s="461">
        <v>0</v>
      </c>
      <c r="AC137" s="461">
        <v>0</v>
      </c>
      <c r="AD137" s="461">
        <v>0</v>
      </c>
      <c r="AE137" s="461">
        <v>0</v>
      </c>
      <c r="AF137" s="461">
        <v>0</v>
      </c>
      <c r="AG137" s="461">
        <v>0</v>
      </c>
      <c r="AH137" s="461">
        <v>0</v>
      </c>
      <c r="AI137" s="461">
        <v>0</v>
      </c>
      <c r="AJ137" s="461">
        <v>0</v>
      </c>
      <c r="AK137" s="461">
        <v>0</v>
      </c>
      <c r="AL137" s="461">
        <v>0</v>
      </c>
      <c r="AM137" s="461">
        <v>0</v>
      </c>
      <c r="AN137" s="462">
        <v>0</v>
      </c>
      <c r="AO137" s="462">
        <v>0</v>
      </c>
      <c r="AP137" s="462">
        <v>0</v>
      </c>
      <c r="AQ137" s="344">
        <v>1</v>
      </c>
      <c r="AR137" s="462">
        <v>0</v>
      </c>
      <c r="AS137" s="462">
        <v>0</v>
      </c>
      <c r="AT137" s="462">
        <v>0</v>
      </c>
      <c r="AU137" s="462">
        <v>0</v>
      </c>
      <c r="AV137" s="462">
        <v>0</v>
      </c>
      <c r="AW137" s="462">
        <v>0</v>
      </c>
      <c r="AX137" s="462">
        <v>0</v>
      </c>
      <c r="AY137" s="462">
        <v>0</v>
      </c>
      <c r="AZ137" s="462">
        <v>0</v>
      </c>
      <c r="BA137" s="462">
        <v>0</v>
      </c>
      <c r="BB137" s="462">
        <v>0</v>
      </c>
      <c r="BC137" s="462">
        <v>0</v>
      </c>
      <c r="BD137" s="351">
        <v>0</v>
      </c>
      <c r="BE137" s="351">
        <v>0</v>
      </c>
      <c r="BF137" s="351">
        <v>0</v>
      </c>
      <c r="BG137" s="351">
        <v>0</v>
      </c>
      <c r="BH137" s="351">
        <v>0</v>
      </c>
      <c r="BI137" s="351">
        <v>0</v>
      </c>
      <c r="BJ137" s="351">
        <v>0</v>
      </c>
      <c r="BK137" s="351">
        <v>0</v>
      </c>
      <c r="BL137" s="351">
        <v>0</v>
      </c>
      <c r="BM137" s="351">
        <v>0</v>
      </c>
      <c r="BN137" s="467">
        <v>1</v>
      </c>
      <c r="BO137" s="351">
        <v>0</v>
      </c>
      <c r="BP137" s="463">
        <v>0</v>
      </c>
      <c r="BQ137" s="463">
        <v>0</v>
      </c>
      <c r="BR137" s="353">
        <v>0</v>
      </c>
      <c r="BS137" s="353">
        <v>0</v>
      </c>
      <c r="BT137" s="353">
        <v>0</v>
      </c>
      <c r="BU137" s="353">
        <v>0</v>
      </c>
      <c r="BV137" s="353">
        <v>0</v>
      </c>
      <c r="BW137" s="353">
        <v>0</v>
      </c>
      <c r="BX137" s="353">
        <v>0</v>
      </c>
      <c r="BY137" s="353">
        <v>0</v>
      </c>
      <c r="BZ137" s="353">
        <v>0</v>
      </c>
      <c r="CA137" s="353">
        <v>0</v>
      </c>
      <c r="CB137" s="471">
        <v>0</v>
      </c>
      <c r="CC137" s="464">
        <v>0</v>
      </c>
      <c r="CD137" s="464">
        <v>0</v>
      </c>
      <c r="CE137" s="464">
        <v>0</v>
      </c>
      <c r="CF137" s="464">
        <v>0</v>
      </c>
      <c r="CG137" s="464">
        <v>0</v>
      </c>
      <c r="CH137" s="464">
        <v>0</v>
      </c>
      <c r="CI137" s="464">
        <v>0</v>
      </c>
      <c r="CJ137" s="464">
        <v>0</v>
      </c>
      <c r="CK137" s="464">
        <v>0</v>
      </c>
      <c r="CL137" s="464">
        <v>0</v>
      </c>
      <c r="CM137" s="464">
        <v>0</v>
      </c>
      <c r="CN137" s="464">
        <v>0</v>
      </c>
      <c r="CO137" s="464">
        <v>0</v>
      </c>
      <c r="CP137" s="464">
        <v>0</v>
      </c>
      <c r="CQ137" s="464">
        <v>0</v>
      </c>
      <c r="CR137" s="464">
        <v>0</v>
      </c>
      <c r="CS137" s="464">
        <v>0</v>
      </c>
      <c r="CT137" s="464">
        <v>0</v>
      </c>
      <c r="CU137" s="464">
        <v>0</v>
      </c>
      <c r="CV137" s="465">
        <v>0</v>
      </c>
      <c r="CW137" s="306">
        <f t="shared" si="5"/>
        <v>2</v>
      </c>
      <c r="CX137" s="306">
        <v>1</v>
      </c>
      <c r="CY137" s="306">
        <v>0</v>
      </c>
      <c r="CZ137" s="306">
        <v>0</v>
      </c>
      <c r="DA137" s="306">
        <v>0</v>
      </c>
      <c r="DB137" s="499"/>
      <c r="DC137" s="306"/>
      <c r="DD137" s="306"/>
      <c r="DE137" s="303"/>
      <c r="DF137" s="306"/>
    </row>
    <row r="138" spans="1:115" ht="15.75" customHeight="1" x14ac:dyDescent="0.45">
      <c r="A138" s="371" t="s">
        <v>12</v>
      </c>
      <c r="B138" s="457" t="s">
        <v>4123</v>
      </c>
      <c r="C138" s="458" t="s">
        <v>4124</v>
      </c>
      <c r="D138" s="371"/>
      <c r="E138" s="371" t="s">
        <v>91</v>
      </c>
      <c r="F138" s="371"/>
      <c r="G138" s="371" t="s">
        <v>454</v>
      </c>
      <c r="H138" s="371" t="s">
        <v>56</v>
      </c>
      <c r="I138" s="371" t="s">
        <v>210</v>
      </c>
      <c r="J138" s="371" t="s">
        <v>269</v>
      </c>
      <c r="K138" s="306"/>
      <c r="L138" s="371" t="s">
        <v>272</v>
      </c>
      <c r="M138" s="371"/>
      <c r="N138" s="371" t="s">
        <v>299</v>
      </c>
      <c r="O138" s="306"/>
      <c r="P138" s="459" t="s">
        <v>1183</v>
      </c>
      <c r="Q138" s="348">
        <v>0</v>
      </c>
      <c r="R138" s="348">
        <v>0</v>
      </c>
      <c r="S138" s="348">
        <v>0</v>
      </c>
      <c r="T138" s="348">
        <v>0</v>
      </c>
      <c r="U138" s="348">
        <v>0</v>
      </c>
      <c r="V138" s="348">
        <v>0</v>
      </c>
      <c r="W138" s="348">
        <v>0</v>
      </c>
      <c r="X138" s="348">
        <v>0</v>
      </c>
      <c r="Y138" s="348"/>
      <c r="Z138" s="529">
        <v>0</v>
      </c>
      <c r="AA138" s="461">
        <v>0</v>
      </c>
      <c r="AB138" s="461">
        <v>0</v>
      </c>
      <c r="AC138" s="461">
        <v>0</v>
      </c>
      <c r="AD138" s="461">
        <v>0</v>
      </c>
      <c r="AE138" s="461">
        <v>0</v>
      </c>
      <c r="AF138" s="461">
        <v>0</v>
      </c>
      <c r="AG138" s="461">
        <v>0</v>
      </c>
      <c r="AH138" s="461">
        <v>0</v>
      </c>
      <c r="AI138" s="461">
        <v>0</v>
      </c>
      <c r="AJ138" s="461">
        <v>0</v>
      </c>
      <c r="AK138" s="461">
        <v>0</v>
      </c>
      <c r="AL138" s="461">
        <v>0</v>
      </c>
      <c r="AM138" s="461">
        <v>0</v>
      </c>
      <c r="AN138" s="462">
        <v>0</v>
      </c>
      <c r="AO138" s="462">
        <v>0</v>
      </c>
      <c r="AP138" s="462">
        <v>0</v>
      </c>
      <c r="AQ138" s="344">
        <v>1</v>
      </c>
      <c r="AR138" s="462">
        <v>0</v>
      </c>
      <c r="AS138" s="462">
        <v>0</v>
      </c>
      <c r="AT138" s="462">
        <v>0</v>
      </c>
      <c r="AU138" s="462">
        <v>0</v>
      </c>
      <c r="AV138" s="462">
        <v>0</v>
      </c>
      <c r="AW138" s="462">
        <v>0</v>
      </c>
      <c r="AX138" s="462">
        <v>0</v>
      </c>
      <c r="AY138" s="462">
        <v>0</v>
      </c>
      <c r="AZ138" s="462">
        <v>0</v>
      </c>
      <c r="BA138" s="462">
        <v>0</v>
      </c>
      <c r="BB138" s="462">
        <v>0</v>
      </c>
      <c r="BC138" s="462">
        <v>0</v>
      </c>
      <c r="BD138" s="351">
        <v>0</v>
      </c>
      <c r="BE138" s="351">
        <v>0</v>
      </c>
      <c r="BF138" s="351">
        <v>0</v>
      </c>
      <c r="BG138" s="351">
        <v>0</v>
      </c>
      <c r="BH138" s="351">
        <v>0</v>
      </c>
      <c r="BI138" s="351">
        <v>0</v>
      </c>
      <c r="BJ138" s="351">
        <v>0</v>
      </c>
      <c r="BK138" s="351">
        <v>0</v>
      </c>
      <c r="BL138" s="351">
        <v>0</v>
      </c>
      <c r="BM138" s="351">
        <v>0</v>
      </c>
      <c r="BN138" s="351">
        <v>0</v>
      </c>
      <c r="BO138" s="351">
        <v>0</v>
      </c>
      <c r="BP138" s="463">
        <v>0</v>
      </c>
      <c r="BQ138" s="463">
        <v>0</v>
      </c>
      <c r="BR138" s="353">
        <v>0</v>
      </c>
      <c r="BS138" s="353">
        <v>0</v>
      </c>
      <c r="BT138" s="353">
        <v>0</v>
      </c>
      <c r="BU138" s="353">
        <v>0</v>
      </c>
      <c r="BV138" s="353">
        <v>0</v>
      </c>
      <c r="BW138" s="353">
        <v>0</v>
      </c>
      <c r="BX138" s="353">
        <v>0</v>
      </c>
      <c r="BY138" s="353">
        <v>0</v>
      </c>
      <c r="BZ138" s="353">
        <v>0</v>
      </c>
      <c r="CA138" s="353">
        <v>0</v>
      </c>
      <c r="CB138" s="471">
        <v>0</v>
      </c>
      <c r="CC138" s="464">
        <v>0</v>
      </c>
      <c r="CD138" s="464">
        <v>0</v>
      </c>
      <c r="CE138" s="464">
        <v>0</v>
      </c>
      <c r="CF138" s="464">
        <v>0</v>
      </c>
      <c r="CG138" s="464">
        <v>0</v>
      </c>
      <c r="CH138" s="464">
        <v>0</v>
      </c>
      <c r="CI138" s="464">
        <v>0</v>
      </c>
      <c r="CJ138" s="464">
        <v>0</v>
      </c>
      <c r="CK138" s="464">
        <v>0</v>
      </c>
      <c r="CL138" s="464">
        <v>0</v>
      </c>
      <c r="CM138" s="464">
        <v>0</v>
      </c>
      <c r="CN138" s="464">
        <v>0</v>
      </c>
      <c r="CO138" s="464">
        <v>0</v>
      </c>
      <c r="CP138" s="464">
        <v>0</v>
      </c>
      <c r="CQ138" s="464">
        <v>0</v>
      </c>
      <c r="CR138" s="464">
        <v>0</v>
      </c>
      <c r="CS138" s="464">
        <v>0</v>
      </c>
      <c r="CT138" s="464">
        <v>0</v>
      </c>
      <c r="CU138" s="464">
        <v>0</v>
      </c>
      <c r="CV138" s="465">
        <v>0</v>
      </c>
      <c r="CW138" s="306">
        <f t="shared" si="5"/>
        <v>1</v>
      </c>
      <c r="CX138" s="306">
        <v>1</v>
      </c>
      <c r="CY138" s="306">
        <v>0</v>
      </c>
      <c r="CZ138" s="306">
        <v>0</v>
      </c>
      <c r="DA138" s="306">
        <v>0</v>
      </c>
      <c r="DB138" s="499"/>
      <c r="DC138" s="306"/>
      <c r="DD138" s="306"/>
      <c r="DE138" s="303"/>
      <c r="DF138" s="306"/>
    </row>
    <row r="139" spans="1:115" ht="15.75" customHeight="1" x14ac:dyDescent="0.45">
      <c r="A139" s="371" t="s">
        <v>12</v>
      </c>
      <c r="B139" s="457" t="s">
        <v>4123</v>
      </c>
      <c r="C139" s="458" t="s">
        <v>4133</v>
      </c>
      <c r="D139" s="371"/>
      <c r="E139" s="371" t="s">
        <v>122</v>
      </c>
      <c r="F139" s="371"/>
      <c r="G139" s="371" t="s">
        <v>454</v>
      </c>
      <c r="H139" s="371" t="s">
        <v>56</v>
      </c>
      <c r="I139" s="371" t="s">
        <v>210</v>
      </c>
      <c r="J139" s="371" t="s">
        <v>269</v>
      </c>
      <c r="K139" s="306"/>
      <c r="L139" s="371" t="s">
        <v>272</v>
      </c>
      <c r="M139" s="371"/>
      <c r="N139" s="371" t="s">
        <v>299</v>
      </c>
      <c r="O139" s="306"/>
      <c r="P139" s="459" t="s">
        <v>4134</v>
      </c>
      <c r="Q139" s="348">
        <v>0</v>
      </c>
      <c r="R139" s="348">
        <v>0</v>
      </c>
      <c r="S139" s="348">
        <v>0</v>
      </c>
      <c r="T139" s="348">
        <v>0</v>
      </c>
      <c r="U139" s="348">
        <v>0</v>
      </c>
      <c r="V139" s="348">
        <v>0</v>
      </c>
      <c r="W139" s="348">
        <v>0</v>
      </c>
      <c r="X139" s="348">
        <v>0</v>
      </c>
      <c r="Y139" s="348"/>
      <c r="Z139" s="460">
        <v>0</v>
      </c>
      <c r="AA139" s="461">
        <v>0</v>
      </c>
      <c r="AB139" s="461">
        <v>0</v>
      </c>
      <c r="AC139" s="461">
        <v>0</v>
      </c>
      <c r="AD139" s="461">
        <v>0</v>
      </c>
      <c r="AE139" s="461">
        <v>0</v>
      </c>
      <c r="AF139" s="461">
        <v>0</v>
      </c>
      <c r="AG139" s="461">
        <v>0</v>
      </c>
      <c r="AH139" s="461">
        <v>0</v>
      </c>
      <c r="AI139" s="461">
        <v>0</v>
      </c>
      <c r="AJ139" s="461">
        <v>0</v>
      </c>
      <c r="AK139" s="461">
        <v>0</v>
      </c>
      <c r="AL139" s="461">
        <v>0</v>
      </c>
      <c r="AM139" s="461">
        <v>0</v>
      </c>
      <c r="AN139" s="462">
        <v>0</v>
      </c>
      <c r="AO139" s="462">
        <v>0</v>
      </c>
      <c r="AP139" s="462">
        <v>0</v>
      </c>
      <c r="AQ139" s="344">
        <v>1</v>
      </c>
      <c r="AR139" s="462">
        <v>0</v>
      </c>
      <c r="AS139" s="462">
        <v>0</v>
      </c>
      <c r="AT139" s="462">
        <v>0</v>
      </c>
      <c r="AU139" s="462">
        <v>0</v>
      </c>
      <c r="AV139" s="462">
        <v>0</v>
      </c>
      <c r="AW139" s="462">
        <v>0</v>
      </c>
      <c r="AX139" s="462">
        <v>0</v>
      </c>
      <c r="AY139" s="462">
        <v>0</v>
      </c>
      <c r="AZ139" s="462">
        <v>0</v>
      </c>
      <c r="BA139" s="462">
        <v>0</v>
      </c>
      <c r="BB139" s="462">
        <v>0</v>
      </c>
      <c r="BC139" s="462">
        <v>0</v>
      </c>
      <c r="BD139" s="351">
        <v>0</v>
      </c>
      <c r="BE139" s="351">
        <v>0</v>
      </c>
      <c r="BF139" s="351">
        <v>0</v>
      </c>
      <c r="BG139" s="351">
        <v>0</v>
      </c>
      <c r="BH139" s="351">
        <v>0</v>
      </c>
      <c r="BI139" s="351">
        <v>0</v>
      </c>
      <c r="BJ139" s="351">
        <v>0</v>
      </c>
      <c r="BK139" s="351">
        <v>0</v>
      </c>
      <c r="BL139" s="351">
        <v>0</v>
      </c>
      <c r="BM139" s="351">
        <v>0</v>
      </c>
      <c r="BN139" s="351">
        <v>0</v>
      </c>
      <c r="BO139" s="351">
        <v>0</v>
      </c>
      <c r="BP139" s="463">
        <v>0</v>
      </c>
      <c r="BQ139" s="463">
        <v>0</v>
      </c>
      <c r="BR139" s="353">
        <v>0</v>
      </c>
      <c r="BS139" s="353">
        <v>0</v>
      </c>
      <c r="BT139" s="353">
        <v>0</v>
      </c>
      <c r="BU139" s="353">
        <v>0</v>
      </c>
      <c r="BV139" s="353">
        <v>0</v>
      </c>
      <c r="BW139" s="353">
        <v>0</v>
      </c>
      <c r="BX139" s="353">
        <v>0</v>
      </c>
      <c r="BY139" s="353">
        <v>0</v>
      </c>
      <c r="BZ139" s="353">
        <v>0</v>
      </c>
      <c r="CA139" s="353">
        <v>0</v>
      </c>
      <c r="CB139" s="471">
        <v>0</v>
      </c>
      <c r="CC139" s="464">
        <v>0</v>
      </c>
      <c r="CD139" s="464">
        <v>0</v>
      </c>
      <c r="CE139" s="464">
        <v>0</v>
      </c>
      <c r="CF139" s="464">
        <v>0</v>
      </c>
      <c r="CG139" s="464">
        <v>0</v>
      </c>
      <c r="CH139" s="464">
        <v>0</v>
      </c>
      <c r="CI139" s="464">
        <v>0</v>
      </c>
      <c r="CJ139" s="464">
        <v>0</v>
      </c>
      <c r="CK139" s="464">
        <v>0</v>
      </c>
      <c r="CL139" s="464">
        <v>0</v>
      </c>
      <c r="CM139" s="464">
        <v>0</v>
      </c>
      <c r="CN139" s="464">
        <v>0</v>
      </c>
      <c r="CO139" s="464">
        <v>0</v>
      </c>
      <c r="CP139" s="464">
        <v>0</v>
      </c>
      <c r="CQ139" s="464">
        <v>0</v>
      </c>
      <c r="CR139" s="464">
        <v>0</v>
      </c>
      <c r="CS139" s="464">
        <v>0</v>
      </c>
      <c r="CT139" s="464">
        <v>0</v>
      </c>
      <c r="CU139" s="464">
        <v>0</v>
      </c>
      <c r="CV139" s="465">
        <v>0</v>
      </c>
      <c r="CW139" s="306">
        <f t="shared" si="5"/>
        <v>1</v>
      </c>
      <c r="CX139" s="306">
        <v>1</v>
      </c>
      <c r="CY139" s="306">
        <v>0</v>
      </c>
      <c r="CZ139" s="306">
        <v>0</v>
      </c>
      <c r="DA139" s="306">
        <v>0</v>
      </c>
      <c r="DB139" s="499"/>
      <c r="DC139" s="306"/>
      <c r="DD139" s="306"/>
      <c r="DE139" s="303"/>
      <c r="DF139" s="306"/>
    </row>
    <row r="140" spans="1:115" ht="15.75" customHeight="1" x14ac:dyDescent="0.45">
      <c r="A140" s="371" t="s">
        <v>12</v>
      </c>
      <c r="B140" s="457" t="s">
        <v>4123</v>
      </c>
      <c r="C140" s="458" t="s">
        <v>8524</v>
      </c>
      <c r="D140" s="371"/>
      <c r="E140" s="371" t="s">
        <v>122</v>
      </c>
      <c r="F140" s="371"/>
      <c r="G140" s="371" t="s">
        <v>454</v>
      </c>
      <c r="H140" s="371" t="s">
        <v>56</v>
      </c>
      <c r="I140" s="371" t="s">
        <v>210</v>
      </c>
      <c r="J140" s="371" t="s">
        <v>269</v>
      </c>
      <c r="K140" s="306"/>
      <c r="L140" s="371" t="s">
        <v>272</v>
      </c>
      <c r="M140" s="371"/>
      <c r="N140" s="371" t="s">
        <v>299</v>
      </c>
      <c r="O140" s="306"/>
      <c r="P140" s="459" t="s">
        <v>8525</v>
      </c>
      <c r="Q140" s="348">
        <v>0</v>
      </c>
      <c r="R140" s="348">
        <v>0</v>
      </c>
      <c r="S140" s="348">
        <v>0</v>
      </c>
      <c r="T140" s="348">
        <v>0</v>
      </c>
      <c r="U140" s="348">
        <v>0</v>
      </c>
      <c r="V140" s="348">
        <v>0</v>
      </c>
      <c r="W140" s="348">
        <v>0</v>
      </c>
      <c r="X140" s="348">
        <v>0</v>
      </c>
      <c r="Y140" s="348"/>
      <c r="Z140" s="529">
        <v>0</v>
      </c>
      <c r="AA140" s="461">
        <v>0</v>
      </c>
      <c r="AB140" s="461">
        <v>0</v>
      </c>
      <c r="AC140" s="461">
        <v>0</v>
      </c>
      <c r="AD140" s="461">
        <v>0</v>
      </c>
      <c r="AE140" s="461">
        <v>0</v>
      </c>
      <c r="AF140" s="461">
        <v>0</v>
      </c>
      <c r="AG140" s="461">
        <v>0</v>
      </c>
      <c r="AH140" s="461">
        <v>0</v>
      </c>
      <c r="AI140" s="461">
        <v>0</v>
      </c>
      <c r="AJ140" s="461">
        <v>0</v>
      </c>
      <c r="AK140" s="461">
        <v>0</v>
      </c>
      <c r="AL140" s="461">
        <v>0</v>
      </c>
      <c r="AM140" s="461">
        <v>0</v>
      </c>
      <c r="AN140" s="462">
        <v>0</v>
      </c>
      <c r="AO140" s="462">
        <v>0</v>
      </c>
      <c r="AP140" s="462">
        <v>0</v>
      </c>
      <c r="AQ140" s="344">
        <v>1</v>
      </c>
      <c r="AR140" s="462">
        <v>0</v>
      </c>
      <c r="AS140" s="462">
        <v>0</v>
      </c>
      <c r="AT140" s="462">
        <v>0</v>
      </c>
      <c r="AU140" s="462">
        <v>0</v>
      </c>
      <c r="AV140" s="462">
        <v>0</v>
      </c>
      <c r="AW140" s="462">
        <v>0</v>
      </c>
      <c r="AX140" s="462">
        <v>0</v>
      </c>
      <c r="AY140" s="462">
        <v>0</v>
      </c>
      <c r="AZ140" s="462">
        <v>0</v>
      </c>
      <c r="BA140" s="462">
        <v>0</v>
      </c>
      <c r="BB140" s="462">
        <v>0</v>
      </c>
      <c r="BC140" s="462">
        <v>0</v>
      </c>
      <c r="BD140" s="351">
        <v>0</v>
      </c>
      <c r="BE140" s="351">
        <v>0</v>
      </c>
      <c r="BF140" s="351">
        <v>0</v>
      </c>
      <c r="BG140" s="351">
        <v>0</v>
      </c>
      <c r="BH140" s="351">
        <v>0</v>
      </c>
      <c r="BI140" s="351">
        <v>0</v>
      </c>
      <c r="BJ140" s="351">
        <v>0</v>
      </c>
      <c r="BK140" s="351">
        <v>0</v>
      </c>
      <c r="BL140" s="351">
        <v>0</v>
      </c>
      <c r="BM140" s="351">
        <v>0</v>
      </c>
      <c r="BN140" s="351">
        <v>0</v>
      </c>
      <c r="BO140" s="351">
        <v>0</v>
      </c>
      <c r="BP140" s="463">
        <v>0</v>
      </c>
      <c r="BQ140" s="463">
        <v>0</v>
      </c>
      <c r="BR140" s="353">
        <v>0</v>
      </c>
      <c r="BS140" s="353">
        <v>0</v>
      </c>
      <c r="BT140" s="353">
        <v>0</v>
      </c>
      <c r="BU140" s="353">
        <v>0</v>
      </c>
      <c r="BV140" s="353">
        <v>0</v>
      </c>
      <c r="BW140" s="353">
        <v>0</v>
      </c>
      <c r="BX140" s="353">
        <v>0</v>
      </c>
      <c r="BY140" s="353">
        <v>0</v>
      </c>
      <c r="BZ140" s="353">
        <v>0</v>
      </c>
      <c r="CA140" s="353">
        <v>0</v>
      </c>
      <c r="CB140" s="471">
        <v>0</v>
      </c>
      <c r="CC140" s="464">
        <v>0</v>
      </c>
      <c r="CD140" s="464">
        <v>0</v>
      </c>
      <c r="CE140" s="464">
        <v>0</v>
      </c>
      <c r="CF140" s="464">
        <v>0</v>
      </c>
      <c r="CG140" s="464">
        <v>0</v>
      </c>
      <c r="CH140" s="464">
        <v>0</v>
      </c>
      <c r="CI140" s="464">
        <v>0</v>
      </c>
      <c r="CJ140" s="464">
        <v>0</v>
      </c>
      <c r="CK140" s="464">
        <v>0</v>
      </c>
      <c r="CL140" s="464">
        <v>0</v>
      </c>
      <c r="CM140" s="464">
        <v>0</v>
      </c>
      <c r="CN140" s="464">
        <v>0</v>
      </c>
      <c r="CO140" s="464">
        <v>0</v>
      </c>
      <c r="CP140" s="464">
        <v>0</v>
      </c>
      <c r="CQ140" s="464">
        <v>0</v>
      </c>
      <c r="CR140" s="464">
        <v>0</v>
      </c>
      <c r="CS140" s="464">
        <v>0</v>
      </c>
      <c r="CT140" s="464">
        <v>0</v>
      </c>
      <c r="CU140" s="464">
        <v>0</v>
      </c>
      <c r="CV140" s="465">
        <v>0</v>
      </c>
      <c r="CW140" s="306">
        <f t="shared" si="5"/>
        <v>1</v>
      </c>
      <c r="CX140" s="306">
        <v>1</v>
      </c>
      <c r="CY140" s="306">
        <v>0</v>
      </c>
      <c r="CZ140" s="306">
        <v>0</v>
      </c>
      <c r="DA140" s="306">
        <v>0</v>
      </c>
      <c r="DB140" s="499"/>
      <c r="DC140" s="306"/>
      <c r="DD140" s="306"/>
      <c r="DE140" s="303"/>
      <c r="DF140" s="306"/>
    </row>
    <row r="141" spans="1:115" ht="15.75" customHeight="1" x14ac:dyDescent="0.45">
      <c r="A141" s="371" t="s">
        <v>130</v>
      </c>
      <c r="B141" s="457" t="s">
        <v>4318</v>
      </c>
      <c r="C141" s="458" t="s">
        <v>4326</v>
      </c>
      <c r="D141" s="371"/>
      <c r="E141" s="371" t="s">
        <v>122</v>
      </c>
      <c r="F141" s="371"/>
      <c r="G141" s="371" t="s">
        <v>454</v>
      </c>
      <c r="H141" s="371" t="s">
        <v>109</v>
      </c>
      <c r="I141" s="371" t="s">
        <v>210</v>
      </c>
      <c r="J141" s="371" t="s">
        <v>471</v>
      </c>
      <c r="K141" s="306"/>
      <c r="L141" s="371" t="s">
        <v>272</v>
      </c>
      <c r="M141" s="371"/>
      <c r="N141" s="371" t="s">
        <v>300</v>
      </c>
      <c r="O141" s="494" t="s">
        <v>4327</v>
      </c>
      <c r="P141" s="459" t="s">
        <v>4328</v>
      </c>
      <c r="Q141" s="348">
        <v>0</v>
      </c>
      <c r="R141" s="348">
        <v>0</v>
      </c>
      <c r="S141" s="348">
        <v>0</v>
      </c>
      <c r="T141" s="348">
        <v>0</v>
      </c>
      <c r="U141" s="348">
        <v>0</v>
      </c>
      <c r="V141" s="348">
        <v>0</v>
      </c>
      <c r="W141" s="348">
        <v>0</v>
      </c>
      <c r="X141" s="348">
        <v>0</v>
      </c>
      <c r="Y141" s="348"/>
      <c r="Z141" s="529">
        <v>0</v>
      </c>
      <c r="AA141" s="461">
        <v>0</v>
      </c>
      <c r="AB141" s="461">
        <v>0</v>
      </c>
      <c r="AC141" s="461">
        <v>0</v>
      </c>
      <c r="AD141" s="461">
        <v>0</v>
      </c>
      <c r="AE141" s="461">
        <v>0</v>
      </c>
      <c r="AF141" s="461">
        <v>0</v>
      </c>
      <c r="AG141" s="461">
        <v>0</v>
      </c>
      <c r="AH141" s="461">
        <v>0</v>
      </c>
      <c r="AI141" s="461">
        <v>0</v>
      </c>
      <c r="AJ141" s="461">
        <v>0</v>
      </c>
      <c r="AK141" s="461">
        <v>0</v>
      </c>
      <c r="AL141" s="461">
        <v>0</v>
      </c>
      <c r="AM141" s="461">
        <v>0</v>
      </c>
      <c r="AN141" s="344">
        <v>1</v>
      </c>
      <c r="AO141" s="462">
        <v>0</v>
      </c>
      <c r="AP141" s="344">
        <v>1</v>
      </c>
      <c r="AQ141" s="344">
        <v>1</v>
      </c>
      <c r="AR141" s="344">
        <v>1</v>
      </c>
      <c r="AS141" s="344">
        <v>1</v>
      </c>
      <c r="AT141" s="344">
        <v>1</v>
      </c>
      <c r="AU141" s="462">
        <v>0</v>
      </c>
      <c r="AV141" s="462">
        <v>0</v>
      </c>
      <c r="AW141" s="344">
        <v>1</v>
      </c>
      <c r="AX141" s="344">
        <v>1</v>
      </c>
      <c r="AY141" s="344">
        <v>1</v>
      </c>
      <c r="AZ141" s="344">
        <v>1</v>
      </c>
      <c r="BA141" s="462">
        <v>0</v>
      </c>
      <c r="BB141" s="462">
        <v>0</v>
      </c>
      <c r="BC141" s="462">
        <v>0</v>
      </c>
      <c r="BD141" s="351">
        <v>0</v>
      </c>
      <c r="BE141" s="351">
        <v>0</v>
      </c>
      <c r="BF141" s="351">
        <v>0</v>
      </c>
      <c r="BG141" s="351">
        <v>0</v>
      </c>
      <c r="BH141" s="351">
        <v>0</v>
      </c>
      <c r="BI141" s="351">
        <v>0</v>
      </c>
      <c r="BJ141" s="351">
        <v>0</v>
      </c>
      <c r="BK141" s="351">
        <v>0</v>
      </c>
      <c r="BL141" s="351">
        <v>0</v>
      </c>
      <c r="BM141" s="351">
        <v>0</v>
      </c>
      <c r="BN141" s="351">
        <v>0</v>
      </c>
      <c r="BO141" s="351">
        <v>0</v>
      </c>
      <c r="BP141" s="480">
        <v>1</v>
      </c>
      <c r="BQ141" s="463">
        <v>0</v>
      </c>
      <c r="BR141" s="470">
        <v>1</v>
      </c>
      <c r="BS141" s="470">
        <v>1</v>
      </c>
      <c r="BT141" s="470">
        <v>1</v>
      </c>
      <c r="BU141" s="470">
        <v>1</v>
      </c>
      <c r="BV141" s="470">
        <v>1</v>
      </c>
      <c r="BW141" s="353">
        <v>0</v>
      </c>
      <c r="BX141" s="353">
        <v>0</v>
      </c>
      <c r="BY141" s="470">
        <v>1</v>
      </c>
      <c r="BZ141" s="353">
        <v>0</v>
      </c>
      <c r="CA141" s="470">
        <v>1</v>
      </c>
      <c r="CB141" s="471">
        <v>0</v>
      </c>
      <c r="CC141" s="464">
        <v>0</v>
      </c>
      <c r="CD141" s="464">
        <v>0</v>
      </c>
      <c r="CE141" s="464">
        <v>0</v>
      </c>
      <c r="CF141" s="464">
        <v>0</v>
      </c>
      <c r="CG141" s="464">
        <v>0</v>
      </c>
      <c r="CH141" s="464">
        <v>0</v>
      </c>
      <c r="CI141" s="464">
        <v>0</v>
      </c>
      <c r="CJ141" s="464">
        <v>0</v>
      </c>
      <c r="CK141" s="464">
        <v>0</v>
      </c>
      <c r="CL141" s="464">
        <v>0</v>
      </c>
      <c r="CM141" s="464">
        <v>0</v>
      </c>
      <c r="CN141" s="464">
        <v>0</v>
      </c>
      <c r="CO141" s="464">
        <v>0</v>
      </c>
      <c r="CP141" s="464">
        <v>0</v>
      </c>
      <c r="CQ141" s="464">
        <v>0</v>
      </c>
      <c r="CR141" s="464">
        <v>0</v>
      </c>
      <c r="CS141" s="464">
        <v>0</v>
      </c>
      <c r="CT141" s="464">
        <v>0</v>
      </c>
      <c r="CU141" s="464">
        <v>0</v>
      </c>
      <c r="CV141" s="465">
        <v>0</v>
      </c>
      <c r="CW141" s="306">
        <f t="shared" si="5"/>
        <v>18</v>
      </c>
      <c r="CX141" s="306">
        <v>1</v>
      </c>
      <c r="CY141" s="306">
        <v>0</v>
      </c>
      <c r="CZ141" s="306">
        <v>0</v>
      </c>
      <c r="DA141" s="306">
        <v>1</v>
      </c>
      <c r="DB141" s="506" t="s">
        <v>8526</v>
      </c>
      <c r="DC141" s="473" t="s">
        <v>623</v>
      </c>
      <c r="DD141" s="473">
        <v>1</v>
      </c>
      <c r="DE141" s="303"/>
      <c r="DF141" s="306"/>
    </row>
    <row r="142" spans="1:115" ht="15.75" customHeight="1" x14ac:dyDescent="0.45">
      <c r="A142" s="371" t="s">
        <v>21</v>
      </c>
      <c r="B142" s="457" t="s">
        <v>4427</v>
      </c>
      <c r="C142" s="458" t="s">
        <v>4428</v>
      </c>
      <c r="D142" s="371"/>
      <c r="E142" s="371" t="s">
        <v>91</v>
      </c>
      <c r="F142" s="371"/>
      <c r="G142" s="371" t="s">
        <v>454</v>
      </c>
      <c r="H142" s="371" t="s">
        <v>56</v>
      </c>
      <c r="I142" s="371" t="s">
        <v>173</v>
      </c>
      <c r="J142" s="371" t="s">
        <v>471</v>
      </c>
      <c r="K142" s="306"/>
      <c r="L142" s="371" t="s">
        <v>272</v>
      </c>
      <c r="M142" s="371"/>
      <c r="N142" s="371" t="s">
        <v>299</v>
      </c>
      <c r="O142" s="306"/>
      <c r="P142" s="306" t="s">
        <v>1183</v>
      </c>
      <c r="Q142" s="348">
        <v>0</v>
      </c>
      <c r="R142" s="348">
        <v>0</v>
      </c>
      <c r="S142" s="348">
        <v>0</v>
      </c>
      <c r="T142" s="348">
        <v>0</v>
      </c>
      <c r="U142" s="348">
        <v>0</v>
      </c>
      <c r="V142" s="348">
        <v>0</v>
      </c>
      <c r="W142" s="348">
        <v>0</v>
      </c>
      <c r="X142" s="348">
        <v>0</v>
      </c>
      <c r="Y142" s="348"/>
      <c r="Z142" s="460">
        <v>0</v>
      </c>
      <c r="AA142" s="461">
        <v>0</v>
      </c>
      <c r="AB142" s="461">
        <v>0</v>
      </c>
      <c r="AC142" s="461">
        <v>0</v>
      </c>
      <c r="AD142" s="461">
        <v>0</v>
      </c>
      <c r="AE142" s="461">
        <v>0</v>
      </c>
      <c r="AF142" s="461">
        <v>0</v>
      </c>
      <c r="AG142" s="461">
        <v>0</v>
      </c>
      <c r="AH142" s="461">
        <v>0</v>
      </c>
      <c r="AI142" s="461">
        <v>0</v>
      </c>
      <c r="AJ142" s="461">
        <v>0</v>
      </c>
      <c r="AK142" s="461">
        <v>0</v>
      </c>
      <c r="AL142" s="461">
        <v>0</v>
      </c>
      <c r="AM142" s="461">
        <v>0</v>
      </c>
      <c r="AN142" s="462">
        <v>0</v>
      </c>
      <c r="AO142" s="462">
        <v>0</v>
      </c>
      <c r="AP142" s="462">
        <v>0</v>
      </c>
      <c r="AQ142" s="344">
        <v>1</v>
      </c>
      <c r="AR142" s="462">
        <v>0</v>
      </c>
      <c r="AS142" s="462">
        <v>0</v>
      </c>
      <c r="AT142" s="462">
        <v>0</v>
      </c>
      <c r="AU142" s="462">
        <v>0</v>
      </c>
      <c r="AV142" s="462">
        <v>0</v>
      </c>
      <c r="AW142" s="462">
        <v>0</v>
      </c>
      <c r="AX142" s="462">
        <v>0</v>
      </c>
      <c r="AY142" s="462">
        <v>0</v>
      </c>
      <c r="AZ142" s="462">
        <v>0</v>
      </c>
      <c r="BA142" s="462">
        <v>0</v>
      </c>
      <c r="BB142" s="462">
        <v>0</v>
      </c>
      <c r="BC142" s="462">
        <v>0</v>
      </c>
      <c r="BD142" s="351">
        <v>0</v>
      </c>
      <c r="BE142" s="351">
        <v>0</v>
      </c>
      <c r="BF142" s="351">
        <v>0</v>
      </c>
      <c r="BG142" s="351">
        <v>0</v>
      </c>
      <c r="BH142" s="351">
        <v>0</v>
      </c>
      <c r="BI142" s="351">
        <v>0</v>
      </c>
      <c r="BJ142" s="351">
        <v>0</v>
      </c>
      <c r="BK142" s="351">
        <v>0</v>
      </c>
      <c r="BL142" s="351">
        <v>0</v>
      </c>
      <c r="BM142" s="351">
        <v>0</v>
      </c>
      <c r="BN142" s="351">
        <v>0</v>
      </c>
      <c r="BO142" s="351">
        <v>0</v>
      </c>
      <c r="BP142" s="463">
        <v>0</v>
      </c>
      <c r="BQ142" s="463">
        <v>0</v>
      </c>
      <c r="BR142" s="353">
        <v>0</v>
      </c>
      <c r="BS142" s="353">
        <v>0</v>
      </c>
      <c r="BT142" s="353">
        <v>0</v>
      </c>
      <c r="BU142" s="353">
        <v>0</v>
      </c>
      <c r="BV142" s="353">
        <v>0</v>
      </c>
      <c r="BW142" s="353">
        <v>0</v>
      </c>
      <c r="BX142" s="353">
        <v>0</v>
      </c>
      <c r="BY142" s="353">
        <v>0</v>
      </c>
      <c r="BZ142" s="353">
        <v>0</v>
      </c>
      <c r="CA142" s="353">
        <v>0</v>
      </c>
      <c r="CB142" s="464">
        <v>0</v>
      </c>
      <c r="CC142" s="464">
        <v>0</v>
      </c>
      <c r="CD142" s="464">
        <v>0</v>
      </c>
      <c r="CE142" s="464">
        <v>0</v>
      </c>
      <c r="CF142" s="464">
        <v>0</v>
      </c>
      <c r="CG142" s="464">
        <v>0</v>
      </c>
      <c r="CH142" s="464">
        <v>0</v>
      </c>
      <c r="CI142" s="464">
        <v>0</v>
      </c>
      <c r="CJ142" s="464">
        <v>0</v>
      </c>
      <c r="CK142" s="464">
        <v>0</v>
      </c>
      <c r="CL142" s="464">
        <v>0</v>
      </c>
      <c r="CM142" s="464">
        <v>0</v>
      </c>
      <c r="CN142" s="464">
        <v>0</v>
      </c>
      <c r="CO142" s="464">
        <v>0</v>
      </c>
      <c r="CP142" s="464">
        <v>0</v>
      </c>
      <c r="CQ142" s="464">
        <v>0</v>
      </c>
      <c r="CR142" s="464">
        <v>0</v>
      </c>
      <c r="CS142" s="464">
        <v>0</v>
      </c>
      <c r="CT142" s="464">
        <v>0</v>
      </c>
      <c r="CU142" s="464">
        <v>0</v>
      </c>
      <c r="CV142" s="464">
        <v>0</v>
      </c>
      <c r="CW142" s="306">
        <f t="shared" si="5"/>
        <v>1</v>
      </c>
      <c r="CX142" s="306">
        <v>1</v>
      </c>
      <c r="CY142" s="306">
        <v>0</v>
      </c>
      <c r="CZ142" s="306">
        <v>0</v>
      </c>
      <c r="DA142" s="306">
        <v>0</v>
      </c>
      <c r="DB142" s="499"/>
      <c r="DC142" s="306"/>
      <c r="DD142" s="306"/>
      <c r="DE142" s="303"/>
      <c r="DF142" s="306"/>
    </row>
    <row r="143" spans="1:115" ht="15.75" customHeight="1" x14ac:dyDescent="0.45">
      <c r="A143" s="371" t="s">
        <v>21</v>
      </c>
      <c r="B143" s="457" t="s">
        <v>4439</v>
      </c>
      <c r="C143" s="458" t="s">
        <v>4440</v>
      </c>
      <c r="D143" s="371"/>
      <c r="E143" s="371" t="s">
        <v>91</v>
      </c>
      <c r="F143" s="371"/>
      <c r="G143" s="371" t="s">
        <v>454</v>
      </c>
      <c r="H143" s="371" t="s">
        <v>56</v>
      </c>
      <c r="I143" s="371" t="s">
        <v>173</v>
      </c>
      <c r="J143" s="371" t="s">
        <v>471</v>
      </c>
      <c r="K143" s="306"/>
      <c r="L143" s="371" t="s">
        <v>272</v>
      </c>
      <c r="M143" s="371"/>
      <c r="N143" s="371" t="s">
        <v>300</v>
      </c>
      <c r="O143" s="306" t="s">
        <v>4441</v>
      </c>
      <c r="P143" s="306" t="s">
        <v>591</v>
      </c>
      <c r="Q143" s="348">
        <v>0</v>
      </c>
      <c r="R143" s="348">
        <v>0</v>
      </c>
      <c r="S143" s="348">
        <v>0</v>
      </c>
      <c r="T143" s="348">
        <v>0</v>
      </c>
      <c r="U143" s="348">
        <v>0</v>
      </c>
      <c r="V143" s="348">
        <v>0</v>
      </c>
      <c r="W143" s="348">
        <v>0</v>
      </c>
      <c r="X143" s="348">
        <v>0</v>
      </c>
      <c r="Y143" s="348"/>
      <c r="Z143" s="460">
        <v>0</v>
      </c>
      <c r="AA143" s="461">
        <v>0</v>
      </c>
      <c r="AB143" s="461">
        <v>0</v>
      </c>
      <c r="AC143" s="461">
        <v>0</v>
      </c>
      <c r="AD143" s="461">
        <v>0</v>
      </c>
      <c r="AE143" s="461">
        <v>0</v>
      </c>
      <c r="AF143" s="461">
        <v>0</v>
      </c>
      <c r="AG143" s="461">
        <v>0</v>
      </c>
      <c r="AH143" s="461">
        <v>0</v>
      </c>
      <c r="AI143" s="461">
        <v>0</v>
      </c>
      <c r="AJ143" s="461">
        <v>0</v>
      </c>
      <c r="AK143" s="461">
        <v>0</v>
      </c>
      <c r="AL143" s="461">
        <v>0</v>
      </c>
      <c r="AM143" s="461">
        <v>0</v>
      </c>
      <c r="AN143" s="462">
        <v>0</v>
      </c>
      <c r="AO143" s="462">
        <v>0</v>
      </c>
      <c r="AP143" s="462">
        <v>0</v>
      </c>
      <c r="AQ143" s="344">
        <v>1</v>
      </c>
      <c r="AR143" s="462">
        <v>0</v>
      </c>
      <c r="AS143" s="462">
        <v>0</v>
      </c>
      <c r="AT143" s="462">
        <v>0</v>
      </c>
      <c r="AU143" s="462">
        <v>0</v>
      </c>
      <c r="AV143" s="462">
        <v>0</v>
      </c>
      <c r="AW143" s="462">
        <v>0</v>
      </c>
      <c r="AX143" s="462">
        <v>0</v>
      </c>
      <c r="AY143" s="462">
        <v>0</v>
      </c>
      <c r="AZ143" s="462">
        <v>0</v>
      </c>
      <c r="BA143" s="462">
        <v>0</v>
      </c>
      <c r="BB143" s="462">
        <v>0</v>
      </c>
      <c r="BC143" s="462">
        <v>0</v>
      </c>
      <c r="BD143" s="467">
        <v>1</v>
      </c>
      <c r="BE143" s="351">
        <v>0</v>
      </c>
      <c r="BF143" s="351">
        <v>0</v>
      </c>
      <c r="BG143" s="351">
        <v>0</v>
      </c>
      <c r="BH143" s="351">
        <v>0</v>
      </c>
      <c r="BI143" s="351">
        <v>0</v>
      </c>
      <c r="BJ143" s="351">
        <v>0</v>
      </c>
      <c r="BK143" s="351">
        <v>0</v>
      </c>
      <c r="BL143" s="351">
        <v>0</v>
      </c>
      <c r="BM143" s="467">
        <v>1</v>
      </c>
      <c r="BN143" s="351">
        <v>0</v>
      </c>
      <c r="BO143" s="467">
        <v>1</v>
      </c>
      <c r="BP143" s="463">
        <v>0</v>
      </c>
      <c r="BQ143" s="463">
        <v>0</v>
      </c>
      <c r="BR143" s="353">
        <v>0</v>
      </c>
      <c r="BS143" s="353">
        <v>0</v>
      </c>
      <c r="BT143" s="353">
        <v>0</v>
      </c>
      <c r="BU143" s="353">
        <v>0</v>
      </c>
      <c r="BV143" s="353">
        <v>0</v>
      </c>
      <c r="BW143" s="353">
        <v>0</v>
      </c>
      <c r="BX143" s="353">
        <v>0</v>
      </c>
      <c r="BY143" s="353">
        <v>0</v>
      </c>
      <c r="BZ143" s="353">
        <v>0</v>
      </c>
      <c r="CA143" s="353">
        <v>0</v>
      </c>
      <c r="CB143" s="464">
        <v>0</v>
      </c>
      <c r="CC143" s="464">
        <v>0</v>
      </c>
      <c r="CD143" s="464">
        <v>0</v>
      </c>
      <c r="CE143" s="464">
        <v>0</v>
      </c>
      <c r="CF143" s="464">
        <v>0</v>
      </c>
      <c r="CG143" s="464">
        <v>0</v>
      </c>
      <c r="CH143" s="464">
        <v>0</v>
      </c>
      <c r="CI143" s="464">
        <v>0</v>
      </c>
      <c r="CJ143" s="464">
        <v>0</v>
      </c>
      <c r="CK143" s="464">
        <v>0</v>
      </c>
      <c r="CL143" s="464">
        <v>0</v>
      </c>
      <c r="CM143" s="464">
        <v>0</v>
      </c>
      <c r="CN143" s="464">
        <v>0</v>
      </c>
      <c r="CO143" s="464">
        <v>0</v>
      </c>
      <c r="CP143" s="464">
        <v>0</v>
      </c>
      <c r="CQ143" s="464">
        <v>0</v>
      </c>
      <c r="CR143" s="464">
        <v>0</v>
      </c>
      <c r="CS143" s="464">
        <v>0</v>
      </c>
      <c r="CT143" s="464">
        <v>0</v>
      </c>
      <c r="CU143" s="464">
        <v>0</v>
      </c>
      <c r="CV143" s="464">
        <v>0</v>
      </c>
      <c r="CW143" s="306">
        <f t="shared" si="5"/>
        <v>4</v>
      </c>
      <c r="CX143" s="306">
        <v>1</v>
      </c>
      <c r="CY143" s="306">
        <v>0</v>
      </c>
      <c r="CZ143" s="306">
        <v>0</v>
      </c>
      <c r="DA143" s="306">
        <v>0</v>
      </c>
      <c r="DB143" s="499"/>
      <c r="DC143" s="306"/>
      <c r="DD143" s="306"/>
      <c r="DE143" s="303" t="s">
        <v>762</v>
      </c>
      <c r="DF143" s="306"/>
      <c r="DJ143">
        <v>1</v>
      </c>
    </row>
    <row r="144" spans="1:115" ht="15.75" customHeight="1" x14ac:dyDescent="0.45">
      <c r="A144" s="371" t="s">
        <v>21</v>
      </c>
      <c r="B144" s="457" t="s">
        <v>4513</v>
      </c>
      <c r="C144" s="458" t="s">
        <v>4516</v>
      </c>
      <c r="D144" s="371"/>
      <c r="E144" s="371" t="s">
        <v>122</v>
      </c>
      <c r="F144" s="371"/>
      <c r="G144" s="371" t="s">
        <v>454</v>
      </c>
      <c r="H144" s="371" t="s">
        <v>56</v>
      </c>
      <c r="I144" s="371" t="s">
        <v>210</v>
      </c>
      <c r="J144" s="371" t="s">
        <v>471</v>
      </c>
      <c r="K144" s="306"/>
      <c r="L144" s="371" t="s">
        <v>272</v>
      </c>
      <c r="M144" s="371"/>
      <c r="N144" s="371" t="s">
        <v>299</v>
      </c>
      <c r="O144" s="371" t="s">
        <v>635</v>
      </c>
      <c r="P144" s="306" t="s">
        <v>4517</v>
      </c>
      <c r="Q144" s="348">
        <v>0</v>
      </c>
      <c r="R144" s="348">
        <v>0</v>
      </c>
      <c r="S144" s="348">
        <v>0</v>
      </c>
      <c r="T144" s="348">
        <v>0</v>
      </c>
      <c r="U144" s="348">
        <v>0</v>
      </c>
      <c r="V144" s="348">
        <v>0</v>
      </c>
      <c r="W144" s="348">
        <v>0</v>
      </c>
      <c r="X144" s="348">
        <v>0</v>
      </c>
      <c r="Y144" s="348"/>
      <c r="Z144" s="460">
        <v>0</v>
      </c>
      <c r="AA144" s="461">
        <v>0</v>
      </c>
      <c r="AB144" s="461">
        <v>0</v>
      </c>
      <c r="AC144" s="461">
        <v>0</v>
      </c>
      <c r="AD144" s="461">
        <v>0</v>
      </c>
      <c r="AE144" s="461">
        <v>0</v>
      </c>
      <c r="AF144" s="461">
        <v>0</v>
      </c>
      <c r="AG144" s="461">
        <v>0</v>
      </c>
      <c r="AH144" s="461">
        <v>0</v>
      </c>
      <c r="AI144" s="461">
        <v>0</v>
      </c>
      <c r="AJ144" s="461">
        <v>0</v>
      </c>
      <c r="AK144" s="461">
        <v>0</v>
      </c>
      <c r="AL144" s="461">
        <v>0</v>
      </c>
      <c r="AM144" s="461">
        <v>0</v>
      </c>
      <c r="AN144" s="462">
        <v>0</v>
      </c>
      <c r="AO144" s="462">
        <v>0</v>
      </c>
      <c r="AP144" s="462">
        <v>0</v>
      </c>
      <c r="AQ144" s="344">
        <v>1</v>
      </c>
      <c r="AR144" s="462">
        <v>0</v>
      </c>
      <c r="AS144" s="462">
        <v>0</v>
      </c>
      <c r="AT144" s="462">
        <v>0</v>
      </c>
      <c r="AU144" s="462">
        <v>0</v>
      </c>
      <c r="AV144" s="462">
        <v>0</v>
      </c>
      <c r="AW144" s="462">
        <v>0</v>
      </c>
      <c r="AX144" s="462">
        <v>0</v>
      </c>
      <c r="AY144" s="462">
        <v>0</v>
      </c>
      <c r="AZ144" s="462">
        <v>0</v>
      </c>
      <c r="BA144" s="462">
        <v>0</v>
      </c>
      <c r="BB144" s="462">
        <v>0</v>
      </c>
      <c r="BC144" s="462">
        <v>0</v>
      </c>
      <c r="BD144" s="351">
        <v>0</v>
      </c>
      <c r="BE144" s="351">
        <v>0</v>
      </c>
      <c r="BF144" s="351">
        <v>0</v>
      </c>
      <c r="BG144" s="351">
        <v>0</v>
      </c>
      <c r="BH144" s="351">
        <v>0</v>
      </c>
      <c r="BI144" s="351">
        <v>0</v>
      </c>
      <c r="BJ144" s="351">
        <v>0</v>
      </c>
      <c r="BK144" s="351">
        <v>0</v>
      </c>
      <c r="BL144" s="351">
        <v>0</v>
      </c>
      <c r="BM144" s="351">
        <v>0</v>
      </c>
      <c r="BN144" s="351">
        <v>0</v>
      </c>
      <c r="BO144" s="351">
        <v>0</v>
      </c>
      <c r="BP144" s="463">
        <v>0</v>
      </c>
      <c r="BQ144" s="463">
        <v>0</v>
      </c>
      <c r="BR144" s="353">
        <v>0</v>
      </c>
      <c r="BS144" s="353">
        <v>0</v>
      </c>
      <c r="BT144" s="353">
        <v>0</v>
      </c>
      <c r="BU144" s="353">
        <v>0</v>
      </c>
      <c r="BV144" s="353">
        <v>0</v>
      </c>
      <c r="BW144" s="353">
        <v>0</v>
      </c>
      <c r="BX144" s="353">
        <v>0</v>
      </c>
      <c r="BY144" s="353">
        <v>0</v>
      </c>
      <c r="BZ144" s="353">
        <v>0</v>
      </c>
      <c r="CA144" s="353">
        <v>0</v>
      </c>
      <c r="CB144" s="464">
        <v>0</v>
      </c>
      <c r="CC144" s="464">
        <v>0</v>
      </c>
      <c r="CD144" s="464">
        <v>0</v>
      </c>
      <c r="CE144" s="464">
        <v>0</v>
      </c>
      <c r="CF144" s="464">
        <v>0</v>
      </c>
      <c r="CG144" s="464">
        <v>0</v>
      </c>
      <c r="CH144" s="464">
        <v>0</v>
      </c>
      <c r="CI144" s="464">
        <v>0</v>
      </c>
      <c r="CJ144" s="464">
        <v>0</v>
      </c>
      <c r="CK144" s="464">
        <v>0</v>
      </c>
      <c r="CL144" s="464">
        <v>0</v>
      </c>
      <c r="CM144" s="464">
        <v>0</v>
      </c>
      <c r="CN144" s="464">
        <v>0</v>
      </c>
      <c r="CO144" s="464">
        <v>0</v>
      </c>
      <c r="CP144" s="464">
        <v>0</v>
      </c>
      <c r="CQ144" s="464">
        <v>0</v>
      </c>
      <c r="CR144" s="464">
        <v>0</v>
      </c>
      <c r="CS144" s="464">
        <v>0</v>
      </c>
      <c r="CT144" s="464">
        <v>0</v>
      </c>
      <c r="CU144" s="464">
        <v>0</v>
      </c>
      <c r="CV144" s="464">
        <v>0</v>
      </c>
      <c r="CW144" s="306">
        <f t="shared" si="5"/>
        <v>1</v>
      </c>
      <c r="CX144" s="306">
        <v>1</v>
      </c>
      <c r="CY144" s="306">
        <v>0</v>
      </c>
      <c r="CZ144" s="306">
        <v>0</v>
      </c>
      <c r="DA144" s="306">
        <v>0</v>
      </c>
      <c r="DB144" s="499"/>
      <c r="DC144" s="306"/>
      <c r="DD144" s="306"/>
      <c r="DE144" s="303"/>
      <c r="DF144" s="306"/>
    </row>
    <row r="145" spans="1:115" ht="15.75" customHeight="1" x14ac:dyDescent="0.45">
      <c r="A145" s="371" t="s">
        <v>21</v>
      </c>
      <c r="B145" s="457" t="s">
        <v>4548</v>
      </c>
      <c r="C145" s="458" t="s">
        <v>4560</v>
      </c>
      <c r="D145" s="371"/>
      <c r="E145" s="371" t="s">
        <v>122</v>
      </c>
      <c r="F145" s="371"/>
      <c r="G145" s="371" t="s">
        <v>454</v>
      </c>
      <c r="H145" s="371" t="s">
        <v>47</v>
      </c>
      <c r="I145" s="371" t="s">
        <v>210</v>
      </c>
      <c r="J145" s="371" t="s">
        <v>269</v>
      </c>
      <c r="K145" s="306"/>
      <c r="L145" s="371" t="s">
        <v>272</v>
      </c>
      <c r="M145" s="371"/>
      <c r="N145" s="371" t="s">
        <v>300</v>
      </c>
      <c r="O145" s="306"/>
      <c r="P145" s="306" t="s">
        <v>768</v>
      </c>
      <c r="Q145" s="348">
        <v>0</v>
      </c>
      <c r="R145" s="348">
        <v>0</v>
      </c>
      <c r="S145" s="348">
        <v>0</v>
      </c>
      <c r="T145" s="348">
        <v>0</v>
      </c>
      <c r="U145" s="348">
        <v>0</v>
      </c>
      <c r="V145" s="348">
        <v>0</v>
      </c>
      <c r="W145" s="348">
        <v>0</v>
      </c>
      <c r="X145" s="348">
        <v>0</v>
      </c>
      <c r="Y145" s="348"/>
      <c r="Z145" s="460">
        <v>0</v>
      </c>
      <c r="AA145" s="461">
        <v>0</v>
      </c>
      <c r="AB145" s="461">
        <v>0</v>
      </c>
      <c r="AC145" s="461">
        <v>0</v>
      </c>
      <c r="AD145" s="461">
        <v>0</v>
      </c>
      <c r="AE145" s="461">
        <v>0</v>
      </c>
      <c r="AF145" s="461">
        <v>0</v>
      </c>
      <c r="AG145" s="461">
        <v>0</v>
      </c>
      <c r="AH145" s="461">
        <v>0</v>
      </c>
      <c r="AI145" s="461">
        <v>0</v>
      </c>
      <c r="AJ145" s="461">
        <v>0</v>
      </c>
      <c r="AK145" s="461">
        <v>0</v>
      </c>
      <c r="AL145" s="461">
        <v>0</v>
      </c>
      <c r="AM145" s="461">
        <v>0</v>
      </c>
      <c r="AN145" s="462">
        <v>0</v>
      </c>
      <c r="AO145" s="462">
        <v>0</v>
      </c>
      <c r="AP145" s="344">
        <v>1</v>
      </c>
      <c r="AQ145" s="344">
        <v>1</v>
      </c>
      <c r="AR145" s="462">
        <v>0</v>
      </c>
      <c r="AS145" s="462">
        <v>0</v>
      </c>
      <c r="AT145" s="462">
        <v>0</v>
      </c>
      <c r="AU145" s="462">
        <v>0</v>
      </c>
      <c r="AV145" s="462">
        <v>0</v>
      </c>
      <c r="AW145" s="462">
        <v>0</v>
      </c>
      <c r="AX145" s="462">
        <v>0</v>
      </c>
      <c r="AY145" s="462">
        <v>0</v>
      </c>
      <c r="AZ145" s="462">
        <v>0</v>
      </c>
      <c r="BA145" s="462">
        <v>0</v>
      </c>
      <c r="BB145" s="462">
        <v>0</v>
      </c>
      <c r="BC145" s="462">
        <v>0</v>
      </c>
      <c r="BD145" s="467">
        <v>1</v>
      </c>
      <c r="BE145" s="351">
        <v>0</v>
      </c>
      <c r="BF145" s="351">
        <v>0</v>
      </c>
      <c r="BG145" s="351">
        <v>0</v>
      </c>
      <c r="BH145" s="351">
        <v>0</v>
      </c>
      <c r="BI145" s="351">
        <v>0</v>
      </c>
      <c r="BJ145" s="351">
        <v>0</v>
      </c>
      <c r="BK145" s="351">
        <v>0</v>
      </c>
      <c r="BL145" s="351">
        <v>0</v>
      </c>
      <c r="BM145" s="351">
        <v>0</v>
      </c>
      <c r="BN145" s="351">
        <v>0</v>
      </c>
      <c r="BO145" s="351">
        <v>0</v>
      </c>
      <c r="BP145" s="463">
        <v>0</v>
      </c>
      <c r="BQ145" s="463">
        <v>0</v>
      </c>
      <c r="BR145" s="353">
        <v>0</v>
      </c>
      <c r="BS145" s="353">
        <v>0</v>
      </c>
      <c r="BT145" s="353">
        <v>0</v>
      </c>
      <c r="BU145" s="353">
        <v>0</v>
      </c>
      <c r="BV145" s="353">
        <v>0</v>
      </c>
      <c r="BW145" s="353">
        <v>0</v>
      </c>
      <c r="BX145" s="353">
        <v>0</v>
      </c>
      <c r="BY145" s="353">
        <v>0</v>
      </c>
      <c r="BZ145" s="353">
        <v>0</v>
      </c>
      <c r="CA145" s="353">
        <v>0</v>
      </c>
      <c r="CB145" s="471">
        <v>0</v>
      </c>
      <c r="CC145" s="464">
        <v>0</v>
      </c>
      <c r="CD145" s="464">
        <v>0</v>
      </c>
      <c r="CE145" s="464">
        <v>0</v>
      </c>
      <c r="CF145" s="464">
        <v>0</v>
      </c>
      <c r="CG145" s="464">
        <v>0</v>
      </c>
      <c r="CH145" s="464">
        <v>0</v>
      </c>
      <c r="CI145" s="464">
        <v>0</v>
      </c>
      <c r="CJ145" s="464">
        <v>0</v>
      </c>
      <c r="CK145" s="464">
        <v>0</v>
      </c>
      <c r="CL145" s="464">
        <v>0</v>
      </c>
      <c r="CM145" s="464">
        <v>0</v>
      </c>
      <c r="CN145" s="464">
        <v>0</v>
      </c>
      <c r="CO145" s="464">
        <v>0</v>
      </c>
      <c r="CP145" s="464">
        <v>0</v>
      </c>
      <c r="CQ145" s="464">
        <v>0</v>
      </c>
      <c r="CR145" s="464">
        <v>0</v>
      </c>
      <c r="CS145" s="464">
        <v>0</v>
      </c>
      <c r="CT145" s="464">
        <v>0</v>
      </c>
      <c r="CU145" s="464">
        <v>0</v>
      </c>
      <c r="CV145" s="465">
        <v>0</v>
      </c>
      <c r="CW145" s="306">
        <f t="shared" si="5"/>
        <v>3</v>
      </c>
      <c r="CX145" s="306">
        <v>1</v>
      </c>
      <c r="CY145" s="306">
        <v>0</v>
      </c>
      <c r="CZ145" s="306">
        <v>0</v>
      </c>
      <c r="DA145" s="306">
        <v>0</v>
      </c>
      <c r="DB145" s="499"/>
      <c r="DC145" s="306"/>
      <c r="DD145" s="306"/>
      <c r="DE145" s="303"/>
      <c r="DF145" s="306"/>
    </row>
    <row r="146" spans="1:115" ht="15.75" customHeight="1" x14ac:dyDescent="0.45">
      <c r="A146" s="371" t="s">
        <v>21</v>
      </c>
      <c r="B146" s="457" t="s">
        <v>4548</v>
      </c>
      <c r="C146" s="458" t="s">
        <v>4585</v>
      </c>
      <c r="D146" s="371"/>
      <c r="E146" s="371" t="s">
        <v>91</v>
      </c>
      <c r="F146" s="371"/>
      <c r="G146" s="371" t="s">
        <v>454</v>
      </c>
      <c r="H146" s="371" t="s">
        <v>56</v>
      </c>
      <c r="I146" s="371" t="s">
        <v>173</v>
      </c>
      <c r="J146" s="371" t="s">
        <v>471</v>
      </c>
      <c r="K146" s="306"/>
      <c r="L146" s="371" t="s">
        <v>272</v>
      </c>
      <c r="M146" s="371"/>
      <c r="N146" s="371" t="s">
        <v>300</v>
      </c>
      <c r="O146" s="494" t="s">
        <v>4586</v>
      </c>
      <c r="P146" s="459" t="s">
        <v>4587</v>
      </c>
      <c r="Q146" s="348">
        <v>0</v>
      </c>
      <c r="R146" s="348">
        <v>0</v>
      </c>
      <c r="S146" s="348">
        <v>0</v>
      </c>
      <c r="T146" s="348">
        <v>0</v>
      </c>
      <c r="U146" s="348">
        <v>0</v>
      </c>
      <c r="V146" s="348">
        <v>0</v>
      </c>
      <c r="W146" s="348">
        <v>0</v>
      </c>
      <c r="X146" s="348">
        <v>0</v>
      </c>
      <c r="Y146" s="348"/>
      <c r="Z146" s="529">
        <v>0</v>
      </c>
      <c r="AA146" s="461">
        <v>0</v>
      </c>
      <c r="AB146" s="461">
        <v>0</v>
      </c>
      <c r="AC146" s="461">
        <v>0</v>
      </c>
      <c r="AD146" s="461">
        <v>0</v>
      </c>
      <c r="AE146" s="461">
        <v>0</v>
      </c>
      <c r="AF146" s="461">
        <v>0</v>
      </c>
      <c r="AG146" s="461">
        <v>0</v>
      </c>
      <c r="AH146" s="461">
        <v>0</v>
      </c>
      <c r="AI146" s="461">
        <v>0</v>
      </c>
      <c r="AJ146" s="461">
        <v>0</v>
      </c>
      <c r="AK146" s="461">
        <v>0</v>
      </c>
      <c r="AL146" s="461">
        <v>0</v>
      </c>
      <c r="AM146" s="461">
        <v>0</v>
      </c>
      <c r="AN146" s="462">
        <v>0</v>
      </c>
      <c r="AO146" s="344">
        <v>1</v>
      </c>
      <c r="AP146" s="344">
        <v>1</v>
      </c>
      <c r="AQ146" s="344">
        <v>1</v>
      </c>
      <c r="AR146" s="344">
        <v>1</v>
      </c>
      <c r="AS146" s="344">
        <v>1</v>
      </c>
      <c r="AT146" s="344">
        <v>1</v>
      </c>
      <c r="AU146" s="462">
        <v>0</v>
      </c>
      <c r="AV146" s="462">
        <v>0</v>
      </c>
      <c r="AW146" s="344">
        <v>1</v>
      </c>
      <c r="AX146" s="462">
        <v>0</v>
      </c>
      <c r="AY146" s="344">
        <v>1</v>
      </c>
      <c r="AZ146" s="344">
        <v>1</v>
      </c>
      <c r="BA146" s="462">
        <v>0</v>
      </c>
      <c r="BB146" s="344">
        <v>1</v>
      </c>
      <c r="BC146" s="462">
        <v>0</v>
      </c>
      <c r="BD146" s="351">
        <v>0</v>
      </c>
      <c r="BE146" s="351">
        <v>0</v>
      </c>
      <c r="BF146" s="351">
        <v>0</v>
      </c>
      <c r="BG146" s="351">
        <v>0</v>
      </c>
      <c r="BH146" s="351">
        <v>0</v>
      </c>
      <c r="BI146" s="351">
        <v>0</v>
      </c>
      <c r="BJ146" s="351">
        <v>0</v>
      </c>
      <c r="BK146" s="351">
        <v>0</v>
      </c>
      <c r="BL146" s="351">
        <v>0</v>
      </c>
      <c r="BM146" s="351">
        <v>0</v>
      </c>
      <c r="BN146" s="351">
        <v>0</v>
      </c>
      <c r="BO146" s="351">
        <v>0</v>
      </c>
      <c r="BP146" s="463">
        <v>0</v>
      </c>
      <c r="BQ146" s="463">
        <v>0</v>
      </c>
      <c r="BR146" s="470">
        <v>1</v>
      </c>
      <c r="BS146" s="470">
        <v>1</v>
      </c>
      <c r="BT146" s="470">
        <v>1</v>
      </c>
      <c r="BU146" s="470">
        <v>1</v>
      </c>
      <c r="BV146" s="470">
        <v>1</v>
      </c>
      <c r="BW146" s="353">
        <v>0</v>
      </c>
      <c r="BX146" s="353">
        <v>0</v>
      </c>
      <c r="BY146" s="353">
        <v>0</v>
      </c>
      <c r="BZ146" s="353">
        <v>0</v>
      </c>
      <c r="CA146" s="353">
        <v>0</v>
      </c>
      <c r="CB146" s="471">
        <v>0</v>
      </c>
      <c r="CC146" s="464">
        <v>0</v>
      </c>
      <c r="CD146" s="464">
        <v>0</v>
      </c>
      <c r="CE146" s="464">
        <v>0</v>
      </c>
      <c r="CF146" s="464">
        <v>0</v>
      </c>
      <c r="CG146" s="464">
        <v>0</v>
      </c>
      <c r="CH146" s="464">
        <v>0</v>
      </c>
      <c r="CI146" s="464">
        <v>0</v>
      </c>
      <c r="CJ146" s="464">
        <v>0</v>
      </c>
      <c r="CK146" s="464">
        <v>0</v>
      </c>
      <c r="CL146" s="464">
        <v>0</v>
      </c>
      <c r="CM146" s="464">
        <v>0</v>
      </c>
      <c r="CN146" s="464">
        <v>0</v>
      </c>
      <c r="CO146" s="464">
        <v>0</v>
      </c>
      <c r="CP146" s="464">
        <v>0</v>
      </c>
      <c r="CQ146" s="464">
        <v>0</v>
      </c>
      <c r="CR146" s="464">
        <v>0</v>
      </c>
      <c r="CS146" s="464">
        <v>0</v>
      </c>
      <c r="CT146" s="464">
        <v>0</v>
      </c>
      <c r="CU146" s="464">
        <v>0</v>
      </c>
      <c r="CV146" s="465">
        <v>0</v>
      </c>
      <c r="CW146" s="306">
        <f t="shared" si="5"/>
        <v>15</v>
      </c>
      <c r="CX146" s="306">
        <v>1</v>
      </c>
      <c r="CY146" s="306">
        <v>0</v>
      </c>
      <c r="CZ146" s="306">
        <v>0</v>
      </c>
      <c r="DA146" s="306">
        <v>1</v>
      </c>
      <c r="DB146" s="499"/>
      <c r="DC146" s="306"/>
      <c r="DD146" s="306"/>
      <c r="DE146" s="303"/>
      <c r="DF146" s="306"/>
    </row>
    <row r="147" spans="1:115" ht="15.75" customHeight="1" x14ac:dyDescent="0.45">
      <c r="A147" s="371" t="s">
        <v>21</v>
      </c>
      <c r="B147" s="457" t="s">
        <v>4635</v>
      </c>
      <c r="C147" s="458" t="s">
        <v>4658</v>
      </c>
      <c r="D147" s="371"/>
      <c r="E147" s="371" t="s">
        <v>91</v>
      </c>
      <c r="F147" s="371"/>
      <c r="G147" s="371" t="s">
        <v>454</v>
      </c>
      <c r="H147" s="371" t="s">
        <v>56</v>
      </c>
      <c r="I147" s="371" t="s">
        <v>173</v>
      </c>
      <c r="J147" s="371" t="s">
        <v>471</v>
      </c>
      <c r="K147" s="306"/>
      <c r="L147" s="371" t="s">
        <v>272</v>
      </c>
      <c r="M147" s="371"/>
      <c r="N147" s="371" t="s">
        <v>300</v>
      </c>
      <c r="O147" s="306"/>
      <c r="P147" s="459" t="s">
        <v>4659</v>
      </c>
      <c r="Q147" s="348">
        <v>0</v>
      </c>
      <c r="R147" s="348">
        <v>0</v>
      </c>
      <c r="S147" s="348">
        <v>0</v>
      </c>
      <c r="T147" s="348">
        <v>0</v>
      </c>
      <c r="U147" s="348">
        <v>0</v>
      </c>
      <c r="V147" s="348">
        <v>0</v>
      </c>
      <c r="W147" s="348">
        <v>0</v>
      </c>
      <c r="X147" s="348">
        <v>0</v>
      </c>
      <c r="Y147" s="348"/>
      <c r="Z147" s="529">
        <v>0</v>
      </c>
      <c r="AA147" s="461">
        <v>0</v>
      </c>
      <c r="AB147" s="461">
        <v>0</v>
      </c>
      <c r="AC147" s="461">
        <v>0</v>
      </c>
      <c r="AD147" s="461">
        <v>0</v>
      </c>
      <c r="AE147" s="461">
        <v>0</v>
      </c>
      <c r="AF147" s="461">
        <v>0</v>
      </c>
      <c r="AG147" s="461">
        <v>0</v>
      </c>
      <c r="AH147" s="461">
        <v>0</v>
      </c>
      <c r="AI147" s="461">
        <v>0</v>
      </c>
      <c r="AJ147" s="461">
        <v>0</v>
      </c>
      <c r="AK147" s="461">
        <v>0</v>
      </c>
      <c r="AL147" s="461">
        <v>0</v>
      </c>
      <c r="AM147" s="461">
        <v>0</v>
      </c>
      <c r="AN147" s="462">
        <v>0</v>
      </c>
      <c r="AO147" s="462">
        <v>0</v>
      </c>
      <c r="AP147" s="344">
        <v>1</v>
      </c>
      <c r="AQ147" s="344">
        <v>1</v>
      </c>
      <c r="AR147" s="462">
        <v>0</v>
      </c>
      <c r="AS147" s="462">
        <v>0</v>
      </c>
      <c r="AT147" s="344">
        <v>1</v>
      </c>
      <c r="AU147" s="462">
        <v>0</v>
      </c>
      <c r="AV147" s="462">
        <v>0</v>
      </c>
      <c r="AW147" s="462">
        <v>0</v>
      </c>
      <c r="AX147" s="462">
        <v>0</v>
      </c>
      <c r="AY147" s="344">
        <v>1</v>
      </c>
      <c r="AZ147" s="508">
        <v>1</v>
      </c>
      <c r="BA147" s="462">
        <v>0</v>
      </c>
      <c r="BB147" s="462">
        <v>0</v>
      </c>
      <c r="BC147" s="462">
        <v>0</v>
      </c>
      <c r="BD147" s="351">
        <v>0</v>
      </c>
      <c r="BE147" s="351">
        <v>0</v>
      </c>
      <c r="BF147" s="351">
        <v>0</v>
      </c>
      <c r="BG147" s="351">
        <v>0</v>
      </c>
      <c r="BH147" s="351">
        <v>0</v>
      </c>
      <c r="BI147" s="351">
        <v>0</v>
      </c>
      <c r="BJ147" s="351">
        <v>0</v>
      </c>
      <c r="BK147" s="351">
        <v>0</v>
      </c>
      <c r="BL147" s="351">
        <v>0</v>
      </c>
      <c r="BM147" s="351">
        <v>0</v>
      </c>
      <c r="BN147" s="351">
        <v>0</v>
      </c>
      <c r="BO147" s="351">
        <v>0</v>
      </c>
      <c r="BP147" s="463">
        <v>0</v>
      </c>
      <c r="BQ147" s="463">
        <v>0</v>
      </c>
      <c r="BR147" s="353">
        <v>0</v>
      </c>
      <c r="BS147" s="353">
        <v>0</v>
      </c>
      <c r="BT147" s="353">
        <v>0</v>
      </c>
      <c r="BU147" s="353">
        <v>0</v>
      </c>
      <c r="BV147" s="353">
        <v>0</v>
      </c>
      <c r="BW147" s="353">
        <v>0</v>
      </c>
      <c r="BX147" s="353">
        <v>0</v>
      </c>
      <c r="BY147" s="353">
        <v>0</v>
      </c>
      <c r="BZ147" s="353">
        <v>0</v>
      </c>
      <c r="CA147" s="353">
        <v>0</v>
      </c>
      <c r="CB147" s="471">
        <v>0</v>
      </c>
      <c r="CC147" s="464">
        <v>0</v>
      </c>
      <c r="CD147" s="464">
        <v>0</v>
      </c>
      <c r="CE147" s="464">
        <v>0</v>
      </c>
      <c r="CF147" s="464">
        <v>0</v>
      </c>
      <c r="CG147" s="464">
        <v>0</v>
      </c>
      <c r="CH147" s="464">
        <v>0</v>
      </c>
      <c r="CI147" s="464">
        <v>0</v>
      </c>
      <c r="CJ147" s="464">
        <v>0</v>
      </c>
      <c r="CK147" s="464">
        <v>0</v>
      </c>
      <c r="CL147" s="464">
        <v>0</v>
      </c>
      <c r="CM147" s="464">
        <v>0</v>
      </c>
      <c r="CN147" s="464">
        <v>0</v>
      </c>
      <c r="CO147" s="464">
        <v>0</v>
      </c>
      <c r="CP147" s="464">
        <v>0</v>
      </c>
      <c r="CQ147" s="464">
        <v>0</v>
      </c>
      <c r="CR147" s="464">
        <v>0</v>
      </c>
      <c r="CS147" s="464">
        <v>0</v>
      </c>
      <c r="CT147" s="464">
        <v>0</v>
      </c>
      <c r="CU147" s="464">
        <v>0</v>
      </c>
      <c r="CV147" s="465">
        <v>0</v>
      </c>
      <c r="CW147" s="306">
        <f t="shared" si="5"/>
        <v>5</v>
      </c>
      <c r="CX147" s="306">
        <v>1</v>
      </c>
      <c r="CY147" s="306">
        <v>0</v>
      </c>
      <c r="CZ147" s="306">
        <v>0</v>
      </c>
      <c r="DA147" s="306">
        <v>0</v>
      </c>
      <c r="DB147" s="499"/>
      <c r="DC147" s="306"/>
      <c r="DD147" s="306"/>
      <c r="DE147" s="303"/>
      <c r="DF147" s="306"/>
    </row>
    <row r="148" spans="1:115" ht="15.75" customHeight="1" x14ac:dyDescent="0.45">
      <c r="A148" s="371" t="s">
        <v>86</v>
      </c>
      <c r="B148" s="457" t="s">
        <v>4747</v>
      </c>
      <c r="C148" s="458" t="s">
        <v>8527</v>
      </c>
      <c r="D148" s="371"/>
      <c r="E148" s="371" t="s">
        <v>91</v>
      </c>
      <c r="F148" s="371"/>
      <c r="G148" s="371" t="s">
        <v>454</v>
      </c>
      <c r="H148" s="371" t="s">
        <v>56</v>
      </c>
      <c r="I148" s="371" t="s">
        <v>173</v>
      </c>
      <c r="J148" s="371" t="s">
        <v>471</v>
      </c>
      <c r="K148" s="306"/>
      <c r="L148" s="371" t="s">
        <v>272</v>
      </c>
      <c r="M148" s="371"/>
      <c r="N148" s="371" t="s">
        <v>300</v>
      </c>
      <c r="O148" s="494" t="s">
        <v>4760</v>
      </c>
      <c r="P148" s="306" t="s">
        <v>4761</v>
      </c>
      <c r="Q148" s="348">
        <v>0</v>
      </c>
      <c r="R148" s="348">
        <v>0</v>
      </c>
      <c r="S148" s="348">
        <v>0</v>
      </c>
      <c r="T148" s="348">
        <v>0</v>
      </c>
      <c r="U148" s="348">
        <v>0</v>
      </c>
      <c r="V148" s="348">
        <v>0</v>
      </c>
      <c r="W148" s="348">
        <v>0</v>
      </c>
      <c r="X148" s="348">
        <v>0</v>
      </c>
      <c r="Y148" s="348"/>
      <c r="Z148" s="460">
        <v>0</v>
      </c>
      <c r="AA148" s="461">
        <v>0</v>
      </c>
      <c r="AB148" s="461">
        <v>0</v>
      </c>
      <c r="AC148" s="461">
        <v>0</v>
      </c>
      <c r="AD148" s="461">
        <v>0</v>
      </c>
      <c r="AE148" s="461">
        <v>0</v>
      </c>
      <c r="AF148" s="461">
        <v>0</v>
      </c>
      <c r="AG148" s="461">
        <v>0</v>
      </c>
      <c r="AH148" s="461">
        <v>0</v>
      </c>
      <c r="AI148" s="461">
        <v>0</v>
      </c>
      <c r="AJ148" s="461">
        <v>0</v>
      </c>
      <c r="AK148" s="461">
        <v>0</v>
      </c>
      <c r="AL148" s="461">
        <v>0</v>
      </c>
      <c r="AM148" s="461">
        <v>0</v>
      </c>
      <c r="AN148" s="462">
        <v>0</v>
      </c>
      <c r="AO148" s="462">
        <v>0</v>
      </c>
      <c r="AP148" s="344">
        <v>1</v>
      </c>
      <c r="AQ148" s="344">
        <v>1</v>
      </c>
      <c r="AR148" s="462">
        <v>0</v>
      </c>
      <c r="AS148" s="344">
        <v>1</v>
      </c>
      <c r="AT148" s="462">
        <v>0</v>
      </c>
      <c r="AU148" s="462">
        <v>0</v>
      </c>
      <c r="AV148" s="462">
        <v>0</v>
      </c>
      <c r="AW148" s="462">
        <v>0</v>
      </c>
      <c r="AX148" s="462">
        <v>0</v>
      </c>
      <c r="AY148" s="462">
        <v>0</v>
      </c>
      <c r="AZ148" s="462">
        <v>0</v>
      </c>
      <c r="BA148" s="462">
        <v>0</v>
      </c>
      <c r="BB148" s="462">
        <v>0</v>
      </c>
      <c r="BC148" s="462">
        <v>0</v>
      </c>
      <c r="BD148" s="351">
        <v>0</v>
      </c>
      <c r="BE148" s="351">
        <v>0</v>
      </c>
      <c r="BF148" s="351">
        <v>0</v>
      </c>
      <c r="BG148" s="351">
        <v>0</v>
      </c>
      <c r="BH148" s="351">
        <v>0</v>
      </c>
      <c r="BI148" s="351">
        <v>0</v>
      </c>
      <c r="BJ148" s="351">
        <v>0</v>
      </c>
      <c r="BK148" s="351">
        <v>0</v>
      </c>
      <c r="BL148" s="351">
        <v>0</v>
      </c>
      <c r="BM148" s="351">
        <v>0</v>
      </c>
      <c r="BN148" s="351">
        <v>0</v>
      </c>
      <c r="BO148" s="351">
        <v>0</v>
      </c>
      <c r="BP148" s="463">
        <v>0</v>
      </c>
      <c r="BQ148" s="463">
        <v>0</v>
      </c>
      <c r="BR148" s="353">
        <v>0</v>
      </c>
      <c r="BS148" s="353">
        <v>0</v>
      </c>
      <c r="BT148" s="353">
        <v>0</v>
      </c>
      <c r="BU148" s="353">
        <v>0</v>
      </c>
      <c r="BV148" s="353">
        <v>0</v>
      </c>
      <c r="BW148" s="353">
        <v>0</v>
      </c>
      <c r="BX148" s="353">
        <v>0</v>
      </c>
      <c r="BY148" s="353">
        <v>0</v>
      </c>
      <c r="BZ148" s="353">
        <v>0</v>
      </c>
      <c r="CA148" s="353">
        <v>0</v>
      </c>
      <c r="CB148" s="471">
        <v>0</v>
      </c>
      <c r="CC148" s="464">
        <v>0</v>
      </c>
      <c r="CD148" s="464">
        <v>0</v>
      </c>
      <c r="CE148" s="464">
        <v>0</v>
      </c>
      <c r="CF148" s="464">
        <v>0</v>
      </c>
      <c r="CG148" s="464">
        <v>0</v>
      </c>
      <c r="CH148" s="464">
        <v>0</v>
      </c>
      <c r="CI148" s="464">
        <v>0</v>
      </c>
      <c r="CJ148" s="464">
        <v>0</v>
      </c>
      <c r="CK148" s="464">
        <v>0</v>
      </c>
      <c r="CL148" s="464">
        <v>0</v>
      </c>
      <c r="CM148" s="464">
        <v>0</v>
      </c>
      <c r="CN148" s="464">
        <v>0</v>
      </c>
      <c r="CO148" s="464">
        <v>0</v>
      </c>
      <c r="CP148" s="464">
        <v>0</v>
      </c>
      <c r="CQ148" s="464">
        <v>0</v>
      </c>
      <c r="CR148" s="464">
        <v>0</v>
      </c>
      <c r="CS148" s="464">
        <v>0</v>
      </c>
      <c r="CT148" s="464">
        <v>0</v>
      </c>
      <c r="CU148" s="464">
        <v>0</v>
      </c>
      <c r="CV148" s="465">
        <v>0</v>
      </c>
      <c r="CW148" s="306">
        <f t="shared" si="5"/>
        <v>3</v>
      </c>
      <c r="CX148" s="306">
        <v>1</v>
      </c>
      <c r="CY148" s="306">
        <v>0</v>
      </c>
      <c r="CZ148" s="306">
        <v>0</v>
      </c>
      <c r="DA148" s="306">
        <v>0</v>
      </c>
      <c r="DB148" s="499"/>
      <c r="DC148" s="306"/>
      <c r="DD148" s="306"/>
      <c r="DE148" s="303"/>
      <c r="DF148" s="306"/>
    </row>
    <row r="149" spans="1:115" ht="17.25" customHeight="1" x14ac:dyDescent="0.35">
      <c r="A149" s="457" t="s">
        <v>193</v>
      </c>
      <c r="B149" s="457" t="s">
        <v>7356</v>
      </c>
      <c r="C149" s="481" t="s">
        <v>7357</v>
      </c>
      <c r="D149" s="371"/>
      <c r="E149" s="371" t="s">
        <v>114</v>
      </c>
      <c r="F149" s="371" t="s">
        <v>95</v>
      </c>
      <c r="G149" s="371" t="s">
        <v>5305</v>
      </c>
      <c r="H149" s="371" t="s">
        <v>56</v>
      </c>
      <c r="I149" s="371" t="s">
        <v>217</v>
      </c>
      <c r="J149" s="371" t="s">
        <v>471</v>
      </c>
      <c r="K149" s="306"/>
      <c r="L149" s="371" t="s">
        <v>272</v>
      </c>
      <c r="M149" s="371"/>
      <c r="N149" s="371" t="s">
        <v>300</v>
      </c>
      <c r="O149" s="371" t="s">
        <v>7360</v>
      </c>
      <c r="P149" s="459" t="s">
        <v>760</v>
      </c>
      <c r="Q149" s="348">
        <v>0</v>
      </c>
      <c r="R149" s="348">
        <v>0</v>
      </c>
      <c r="S149" s="348">
        <v>0</v>
      </c>
      <c r="T149" s="348">
        <v>0</v>
      </c>
      <c r="U149" s="348">
        <v>0</v>
      </c>
      <c r="V149" s="348">
        <v>0</v>
      </c>
      <c r="W149" s="348">
        <v>0</v>
      </c>
      <c r="X149" s="348">
        <v>0</v>
      </c>
      <c r="Y149" s="348"/>
      <c r="Z149" s="460">
        <v>0</v>
      </c>
      <c r="AA149" s="461">
        <v>0</v>
      </c>
      <c r="AB149" s="461">
        <v>0</v>
      </c>
      <c r="AC149" s="461">
        <v>0</v>
      </c>
      <c r="AD149" s="461">
        <v>0</v>
      </c>
      <c r="AE149" s="461">
        <v>0</v>
      </c>
      <c r="AF149" s="461">
        <v>0</v>
      </c>
      <c r="AG149" s="461">
        <v>0</v>
      </c>
      <c r="AH149" s="461">
        <v>0</v>
      </c>
      <c r="AI149" s="461">
        <v>0</v>
      </c>
      <c r="AJ149" s="461">
        <v>0</v>
      </c>
      <c r="AK149" s="461">
        <v>0</v>
      </c>
      <c r="AL149" s="461">
        <v>0</v>
      </c>
      <c r="AM149" s="461">
        <v>0</v>
      </c>
      <c r="AN149" s="462">
        <v>0</v>
      </c>
      <c r="AO149" s="462">
        <v>0</v>
      </c>
      <c r="AP149" s="462">
        <v>0</v>
      </c>
      <c r="AQ149" s="344">
        <v>1</v>
      </c>
      <c r="AR149" s="462">
        <v>0</v>
      </c>
      <c r="AS149" s="462">
        <v>0</v>
      </c>
      <c r="AT149" s="462">
        <v>0</v>
      </c>
      <c r="AU149" s="462">
        <v>0</v>
      </c>
      <c r="AV149" s="462">
        <v>0</v>
      </c>
      <c r="AW149" s="462">
        <v>0</v>
      </c>
      <c r="AX149" s="462">
        <v>0</v>
      </c>
      <c r="AY149" s="462">
        <v>0</v>
      </c>
      <c r="AZ149" s="462">
        <v>0</v>
      </c>
      <c r="BA149" s="462">
        <v>0</v>
      </c>
      <c r="BB149" s="462">
        <v>0</v>
      </c>
      <c r="BC149" s="462">
        <v>0</v>
      </c>
      <c r="BD149" s="467">
        <v>1</v>
      </c>
      <c r="BE149" s="351">
        <v>0</v>
      </c>
      <c r="BF149" s="351">
        <v>0</v>
      </c>
      <c r="BG149" s="351">
        <v>0</v>
      </c>
      <c r="BH149" s="351">
        <v>0</v>
      </c>
      <c r="BI149" s="467">
        <v>1</v>
      </c>
      <c r="BJ149" s="351">
        <v>0</v>
      </c>
      <c r="BK149" s="351">
        <v>0</v>
      </c>
      <c r="BL149" s="351">
        <v>0</v>
      </c>
      <c r="BM149" s="467">
        <v>1</v>
      </c>
      <c r="BN149" s="467">
        <v>1</v>
      </c>
      <c r="BO149" s="467">
        <v>1</v>
      </c>
      <c r="BP149" s="463">
        <v>0</v>
      </c>
      <c r="BQ149" s="463">
        <v>0</v>
      </c>
      <c r="BR149" s="353">
        <v>0</v>
      </c>
      <c r="BS149" s="353">
        <v>0</v>
      </c>
      <c r="BT149" s="353">
        <v>0</v>
      </c>
      <c r="BU149" s="353">
        <v>0</v>
      </c>
      <c r="BV149" s="353">
        <v>0</v>
      </c>
      <c r="BW149" s="353">
        <v>0</v>
      </c>
      <c r="BX149" s="353">
        <v>0</v>
      </c>
      <c r="BY149" s="353">
        <v>0</v>
      </c>
      <c r="BZ149" s="353">
        <v>0</v>
      </c>
      <c r="CA149" s="353">
        <v>0</v>
      </c>
      <c r="CB149" s="471">
        <v>0</v>
      </c>
      <c r="CC149" s="464">
        <v>0</v>
      </c>
      <c r="CD149" s="464">
        <v>0</v>
      </c>
      <c r="CE149" s="464">
        <v>0</v>
      </c>
      <c r="CF149" s="464">
        <v>0</v>
      </c>
      <c r="CG149" s="464">
        <v>0</v>
      </c>
      <c r="CH149" s="464">
        <v>0</v>
      </c>
      <c r="CI149" s="464">
        <v>0</v>
      </c>
      <c r="CJ149" s="464">
        <v>0</v>
      </c>
      <c r="CK149" s="464">
        <v>0</v>
      </c>
      <c r="CL149" s="464">
        <v>0</v>
      </c>
      <c r="CM149" s="464">
        <v>0</v>
      </c>
      <c r="CN149" s="464">
        <v>0</v>
      </c>
      <c r="CO149" s="464">
        <v>0</v>
      </c>
      <c r="CP149" s="464">
        <v>0</v>
      </c>
      <c r="CQ149" s="464">
        <v>0</v>
      </c>
      <c r="CR149" s="464">
        <v>0</v>
      </c>
      <c r="CS149" s="464">
        <v>0</v>
      </c>
      <c r="CT149" s="464">
        <v>0</v>
      </c>
      <c r="CU149" s="464">
        <v>0</v>
      </c>
      <c r="CV149" s="465">
        <v>0</v>
      </c>
      <c r="CW149" s="306">
        <f t="shared" si="5"/>
        <v>6</v>
      </c>
      <c r="CX149" s="306">
        <v>1</v>
      </c>
      <c r="CY149" s="306">
        <v>0</v>
      </c>
      <c r="CZ149" s="306">
        <v>0</v>
      </c>
      <c r="DA149" s="306">
        <v>0</v>
      </c>
      <c r="DB149" s="306" t="s">
        <v>8528</v>
      </c>
      <c r="DC149" s="306"/>
      <c r="DD149" s="306"/>
      <c r="DE149" s="303" t="s">
        <v>7363</v>
      </c>
      <c r="DF149" s="306" t="s">
        <v>539</v>
      </c>
      <c r="DG149">
        <v>1</v>
      </c>
      <c r="DH149" t="s">
        <v>557</v>
      </c>
      <c r="DI149">
        <v>1</v>
      </c>
      <c r="DJ149">
        <v>1</v>
      </c>
      <c r="DK149" t="s">
        <v>595</v>
      </c>
    </row>
    <row r="150" spans="1:115" ht="15.75" customHeight="1" x14ac:dyDescent="0.45">
      <c r="A150" s="371" t="s">
        <v>48</v>
      </c>
      <c r="B150" s="457" t="s">
        <v>5167</v>
      </c>
      <c r="C150" s="458" t="s">
        <v>5168</v>
      </c>
      <c r="D150" s="371"/>
      <c r="E150" s="371" t="s">
        <v>122</v>
      </c>
      <c r="F150" s="371"/>
      <c r="G150" s="371" t="s">
        <v>454</v>
      </c>
      <c r="H150" s="371" t="s">
        <v>41</v>
      </c>
      <c r="I150" s="371" t="s">
        <v>41</v>
      </c>
      <c r="J150" s="371" t="s">
        <v>41</v>
      </c>
      <c r="K150" s="306"/>
      <c r="L150" s="371" t="s">
        <v>41</v>
      </c>
      <c r="M150" s="371"/>
      <c r="N150" s="371" t="s">
        <v>299</v>
      </c>
      <c r="O150" s="306"/>
      <c r="P150" s="459" t="s">
        <v>5169</v>
      </c>
      <c r="Q150" s="348">
        <v>0</v>
      </c>
      <c r="R150" s="348">
        <v>0</v>
      </c>
      <c r="S150" s="348">
        <v>0</v>
      </c>
      <c r="T150" s="348">
        <v>0</v>
      </c>
      <c r="U150" s="348">
        <v>0</v>
      </c>
      <c r="V150" s="348">
        <v>0</v>
      </c>
      <c r="W150" s="348">
        <v>0</v>
      </c>
      <c r="X150" s="348">
        <v>0</v>
      </c>
      <c r="Y150" s="348"/>
      <c r="Z150" s="529">
        <v>0</v>
      </c>
      <c r="AA150" s="461">
        <v>0</v>
      </c>
      <c r="AB150" s="461">
        <v>0</v>
      </c>
      <c r="AC150" s="461">
        <v>0</v>
      </c>
      <c r="AD150" s="461">
        <v>0</v>
      </c>
      <c r="AE150" s="461">
        <v>0</v>
      </c>
      <c r="AF150" s="461">
        <v>0</v>
      </c>
      <c r="AG150" s="461">
        <v>0</v>
      </c>
      <c r="AH150" s="461">
        <v>0</v>
      </c>
      <c r="AI150" s="461">
        <v>0</v>
      </c>
      <c r="AJ150" s="461">
        <v>0</v>
      </c>
      <c r="AK150" s="461">
        <v>0</v>
      </c>
      <c r="AL150" s="461">
        <v>0</v>
      </c>
      <c r="AM150" s="461">
        <v>0</v>
      </c>
      <c r="AN150" s="462">
        <v>0</v>
      </c>
      <c r="AO150" s="462">
        <v>0</v>
      </c>
      <c r="AP150" s="462">
        <v>0</v>
      </c>
      <c r="AQ150" s="344">
        <v>1</v>
      </c>
      <c r="AR150" s="462">
        <v>0</v>
      </c>
      <c r="AS150" s="462">
        <v>0</v>
      </c>
      <c r="AT150" s="462">
        <v>0</v>
      </c>
      <c r="AU150" s="462">
        <v>0</v>
      </c>
      <c r="AV150" s="462">
        <v>0</v>
      </c>
      <c r="AW150" s="462">
        <v>0</v>
      </c>
      <c r="AX150" s="462">
        <v>0</v>
      </c>
      <c r="AY150" s="462">
        <v>0</v>
      </c>
      <c r="AZ150" s="462">
        <v>0</v>
      </c>
      <c r="BA150" s="462">
        <v>0</v>
      </c>
      <c r="BB150" s="462">
        <v>0</v>
      </c>
      <c r="BC150" s="462">
        <v>0</v>
      </c>
      <c r="BD150" s="351">
        <v>0</v>
      </c>
      <c r="BE150" s="351">
        <v>0</v>
      </c>
      <c r="BF150" s="351">
        <v>0</v>
      </c>
      <c r="BG150" s="351">
        <v>0</v>
      </c>
      <c r="BH150" s="351">
        <v>0</v>
      </c>
      <c r="BI150" s="351">
        <v>0</v>
      </c>
      <c r="BJ150" s="351">
        <v>0</v>
      </c>
      <c r="BK150" s="351">
        <v>0</v>
      </c>
      <c r="BL150" s="351">
        <v>0</v>
      </c>
      <c r="BM150" s="351">
        <v>0</v>
      </c>
      <c r="BN150" s="351">
        <v>0</v>
      </c>
      <c r="BO150" s="351">
        <v>0</v>
      </c>
      <c r="BP150" s="463">
        <v>0</v>
      </c>
      <c r="BQ150" s="463">
        <v>0</v>
      </c>
      <c r="BR150" s="353">
        <v>0</v>
      </c>
      <c r="BS150" s="353">
        <v>0</v>
      </c>
      <c r="BT150" s="353">
        <v>0</v>
      </c>
      <c r="BU150" s="353">
        <v>0</v>
      </c>
      <c r="BV150" s="353">
        <v>0</v>
      </c>
      <c r="BW150" s="353">
        <v>0</v>
      </c>
      <c r="BX150" s="353">
        <v>0</v>
      </c>
      <c r="BY150" s="353">
        <v>0</v>
      </c>
      <c r="BZ150" s="353">
        <v>0</v>
      </c>
      <c r="CA150" s="353">
        <v>0</v>
      </c>
      <c r="CB150" s="471">
        <v>0</v>
      </c>
      <c r="CC150" s="464">
        <v>0</v>
      </c>
      <c r="CD150" s="464">
        <v>0</v>
      </c>
      <c r="CE150" s="464">
        <v>0</v>
      </c>
      <c r="CF150" s="464">
        <v>0</v>
      </c>
      <c r="CG150" s="464">
        <v>0</v>
      </c>
      <c r="CH150" s="464">
        <v>0</v>
      </c>
      <c r="CI150" s="464">
        <v>0</v>
      </c>
      <c r="CJ150" s="464">
        <v>0</v>
      </c>
      <c r="CK150" s="464">
        <v>0</v>
      </c>
      <c r="CL150" s="464">
        <v>0</v>
      </c>
      <c r="CM150" s="464">
        <v>0</v>
      </c>
      <c r="CN150" s="464">
        <v>0</v>
      </c>
      <c r="CO150" s="464">
        <v>0</v>
      </c>
      <c r="CP150" s="464">
        <v>0</v>
      </c>
      <c r="CQ150" s="464">
        <v>0</v>
      </c>
      <c r="CR150" s="464">
        <v>0</v>
      </c>
      <c r="CS150" s="464">
        <v>0</v>
      </c>
      <c r="CT150" s="464">
        <v>0</v>
      </c>
      <c r="CU150" s="464">
        <v>0</v>
      </c>
      <c r="CV150" s="465">
        <v>0</v>
      </c>
      <c r="CW150" s="306">
        <f t="shared" si="5"/>
        <v>1</v>
      </c>
      <c r="CX150" s="306">
        <v>1</v>
      </c>
      <c r="CY150" s="306">
        <v>0</v>
      </c>
      <c r="CZ150" s="306">
        <v>0</v>
      </c>
      <c r="DA150" s="306">
        <v>0</v>
      </c>
      <c r="DB150" s="499"/>
      <c r="DC150" s="306"/>
      <c r="DD150" s="306"/>
      <c r="DE150" s="303"/>
      <c r="DF150" s="306"/>
    </row>
    <row r="151" spans="1:115" ht="15.75" customHeight="1" x14ac:dyDescent="0.45">
      <c r="A151" s="371" t="s">
        <v>48</v>
      </c>
      <c r="B151" s="457" t="s">
        <v>5167</v>
      </c>
      <c r="C151" s="458" t="s">
        <v>5171</v>
      </c>
      <c r="D151" s="371"/>
      <c r="E151" s="371" t="s">
        <v>122</v>
      </c>
      <c r="F151" s="371"/>
      <c r="G151" s="371" t="s">
        <v>454</v>
      </c>
      <c r="H151" s="371" t="s">
        <v>41</v>
      </c>
      <c r="I151" s="371" t="s">
        <v>41</v>
      </c>
      <c r="J151" s="371" t="s">
        <v>41</v>
      </c>
      <c r="K151" s="306"/>
      <c r="L151" s="371" t="s">
        <v>41</v>
      </c>
      <c r="M151" s="371"/>
      <c r="N151" s="371" t="s">
        <v>299</v>
      </c>
      <c r="O151" s="306" t="s">
        <v>1313</v>
      </c>
      <c r="P151" s="459" t="s">
        <v>5172</v>
      </c>
      <c r="Q151" s="348">
        <v>0</v>
      </c>
      <c r="R151" s="348">
        <v>0</v>
      </c>
      <c r="S151" s="348">
        <v>0</v>
      </c>
      <c r="T151" s="348">
        <v>0</v>
      </c>
      <c r="U151" s="348">
        <v>0</v>
      </c>
      <c r="V151" s="348">
        <v>0</v>
      </c>
      <c r="W151" s="348">
        <v>0</v>
      </c>
      <c r="X151" s="348">
        <v>0</v>
      </c>
      <c r="Y151" s="348"/>
      <c r="Z151" s="529">
        <v>0</v>
      </c>
      <c r="AA151" s="461">
        <v>0</v>
      </c>
      <c r="AB151" s="461">
        <v>0</v>
      </c>
      <c r="AC151" s="461">
        <v>0</v>
      </c>
      <c r="AD151" s="461">
        <v>0</v>
      </c>
      <c r="AE151" s="461">
        <v>0</v>
      </c>
      <c r="AF151" s="461">
        <v>0</v>
      </c>
      <c r="AG151" s="461">
        <v>0</v>
      </c>
      <c r="AH151" s="461">
        <v>0</v>
      </c>
      <c r="AI151" s="461">
        <v>0</v>
      </c>
      <c r="AJ151" s="461">
        <v>0</v>
      </c>
      <c r="AK151" s="461">
        <v>0</v>
      </c>
      <c r="AL151" s="461">
        <v>0</v>
      </c>
      <c r="AM151" s="461">
        <v>0</v>
      </c>
      <c r="AN151" s="462">
        <v>0</v>
      </c>
      <c r="AO151" s="462">
        <v>0</v>
      </c>
      <c r="AP151" s="344">
        <v>1</v>
      </c>
      <c r="AQ151" s="344">
        <v>1</v>
      </c>
      <c r="AR151" s="462">
        <v>0</v>
      </c>
      <c r="AS151" s="462">
        <v>0</v>
      </c>
      <c r="AT151" s="462">
        <v>0</v>
      </c>
      <c r="AU151" s="462">
        <v>0</v>
      </c>
      <c r="AV151" s="462">
        <v>0</v>
      </c>
      <c r="AW151" s="462">
        <v>0</v>
      </c>
      <c r="AX151" s="462">
        <v>0</v>
      </c>
      <c r="AY151" s="462">
        <v>0</v>
      </c>
      <c r="AZ151" s="462">
        <v>0</v>
      </c>
      <c r="BA151" s="462">
        <v>0</v>
      </c>
      <c r="BB151" s="462">
        <v>0</v>
      </c>
      <c r="BC151" s="462">
        <v>0</v>
      </c>
      <c r="BD151" s="351">
        <v>0</v>
      </c>
      <c r="BE151" s="351">
        <v>0</v>
      </c>
      <c r="BF151" s="351">
        <v>0</v>
      </c>
      <c r="BG151" s="351">
        <v>0</v>
      </c>
      <c r="BH151" s="351">
        <v>0</v>
      </c>
      <c r="BI151" s="351">
        <v>0</v>
      </c>
      <c r="BJ151" s="351">
        <v>0</v>
      </c>
      <c r="BK151" s="351">
        <v>0</v>
      </c>
      <c r="BL151" s="351">
        <v>0</v>
      </c>
      <c r="BM151" s="351">
        <v>0</v>
      </c>
      <c r="BN151" s="351">
        <v>0</v>
      </c>
      <c r="BO151" s="351">
        <v>0</v>
      </c>
      <c r="BP151" s="463">
        <v>0</v>
      </c>
      <c r="BQ151" s="463">
        <v>0</v>
      </c>
      <c r="BR151" s="353">
        <v>0</v>
      </c>
      <c r="BS151" s="353">
        <v>0</v>
      </c>
      <c r="BT151" s="353">
        <v>0</v>
      </c>
      <c r="BU151" s="353">
        <v>0</v>
      </c>
      <c r="BV151" s="353">
        <v>0</v>
      </c>
      <c r="BW151" s="353">
        <v>0</v>
      </c>
      <c r="BX151" s="353">
        <v>0</v>
      </c>
      <c r="BY151" s="353">
        <v>0</v>
      </c>
      <c r="BZ151" s="353">
        <v>0</v>
      </c>
      <c r="CA151" s="353">
        <v>0</v>
      </c>
      <c r="CB151" s="471">
        <v>0</v>
      </c>
      <c r="CC151" s="464">
        <v>0</v>
      </c>
      <c r="CD151" s="464">
        <v>0</v>
      </c>
      <c r="CE151" s="464">
        <v>0</v>
      </c>
      <c r="CF151" s="464">
        <v>0</v>
      </c>
      <c r="CG151" s="464">
        <v>0</v>
      </c>
      <c r="CH151" s="464">
        <v>0</v>
      </c>
      <c r="CI151" s="464">
        <v>0</v>
      </c>
      <c r="CJ151" s="464">
        <v>0</v>
      </c>
      <c r="CK151" s="464">
        <v>0</v>
      </c>
      <c r="CL151" s="464">
        <v>0</v>
      </c>
      <c r="CM151" s="464">
        <v>0</v>
      </c>
      <c r="CN151" s="464">
        <v>0</v>
      </c>
      <c r="CO151" s="464">
        <v>0</v>
      </c>
      <c r="CP151" s="464">
        <v>0</v>
      </c>
      <c r="CQ151" s="464">
        <v>0</v>
      </c>
      <c r="CR151" s="464">
        <v>0</v>
      </c>
      <c r="CS151" s="464">
        <v>0</v>
      </c>
      <c r="CT151" s="464">
        <v>0</v>
      </c>
      <c r="CU151" s="464">
        <v>0</v>
      </c>
      <c r="CV151" s="465">
        <v>0</v>
      </c>
      <c r="CW151" s="306">
        <f t="shared" si="5"/>
        <v>2</v>
      </c>
      <c r="CX151" s="306">
        <v>1</v>
      </c>
      <c r="CY151" s="306">
        <v>0</v>
      </c>
      <c r="CZ151" s="306">
        <v>0</v>
      </c>
      <c r="DA151" s="306">
        <v>0</v>
      </c>
      <c r="DB151" s="499"/>
      <c r="DC151" s="306"/>
      <c r="DD151" s="306"/>
      <c r="DE151" s="303"/>
      <c r="DF151" s="306"/>
    </row>
    <row r="152" spans="1:115" ht="15.75" customHeight="1" x14ac:dyDescent="0.45">
      <c r="A152" s="371" t="s">
        <v>37</v>
      </c>
      <c r="B152" s="457" t="s">
        <v>5271</v>
      </c>
      <c r="C152" s="458" t="s">
        <v>5279</v>
      </c>
      <c r="D152" s="371"/>
      <c r="E152" s="371" t="s">
        <v>122</v>
      </c>
      <c r="F152" s="371"/>
      <c r="G152" s="371" t="s">
        <v>454</v>
      </c>
      <c r="H152" s="371" t="s">
        <v>109</v>
      </c>
      <c r="I152" s="371" t="s">
        <v>173</v>
      </c>
      <c r="J152" s="306" t="s">
        <v>471</v>
      </c>
      <c r="K152" s="306"/>
      <c r="L152" s="371" t="s">
        <v>272</v>
      </c>
      <c r="M152" s="371"/>
      <c r="N152" s="371" t="s">
        <v>299</v>
      </c>
      <c r="O152" s="306"/>
      <c r="P152" s="459" t="s">
        <v>1183</v>
      </c>
      <c r="Q152" s="348">
        <v>0</v>
      </c>
      <c r="R152" s="348">
        <v>0</v>
      </c>
      <c r="S152" s="348">
        <v>0</v>
      </c>
      <c r="T152" s="348">
        <v>0</v>
      </c>
      <c r="U152" s="348">
        <v>0</v>
      </c>
      <c r="V152" s="348">
        <v>0</v>
      </c>
      <c r="W152" s="348">
        <v>0</v>
      </c>
      <c r="X152" s="348">
        <v>0</v>
      </c>
      <c r="Y152" s="348"/>
      <c r="Z152" s="460">
        <v>0</v>
      </c>
      <c r="AA152" s="461">
        <v>0</v>
      </c>
      <c r="AB152" s="461">
        <v>0</v>
      </c>
      <c r="AC152" s="461">
        <v>0</v>
      </c>
      <c r="AD152" s="461">
        <v>0</v>
      </c>
      <c r="AE152" s="461">
        <v>0</v>
      </c>
      <c r="AF152" s="461">
        <v>0</v>
      </c>
      <c r="AG152" s="461">
        <v>0</v>
      </c>
      <c r="AH152" s="461">
        <v>0</v>
      </c>
      <c r="AI152" s="461">
        <v>0</v>
      </c>
      <c r="AJ152" s="461">
        <v>0</v>
      </c>
      <c r="AK152" s="461">
        <v>0</v>
      </c>
      <c r="AL152" s="461">
        <v>0</v>
      </c>
      <c r="AM152" s="461">
        <v>0</v>
      </c>
      <c r="AN152" s="462">
        <v>0</v>
      </c>
      <c r="AO152" s="462">
        <v>0</v>
      </c>
      <c r="AP152" s="462">
        <v>0</v>
      </c>
      <c r="AQ152" s="344">
        <v>1</v>
      </c>
      <c r="AR152" s="462">
        <v>0</v>
      </c>
      <c r="AS152" s="462">
        <v>0</v>
      </c>
      <c r="AT152" s="462">
        <v>0</v>
      </c>
      <c r="AU152" s="462">
        <v>0</v>
      </c>
      <c r="AV152" s="462">
        <v>0</v>
      </c>
      <c r="AW152" s="462">
        <v>0</v>
      </c>
      <c r="AX152" s="462">
        <v>0</v>
      </c>
      <c r="AY152" s="462">
        <v>0</v>
      </c>
      <c r="AZ152" s="462">
        <v>0</v>
      </c>
      <c r="BA152" s="462">
        <v>0</v>
      </c>
      <c r="BB152" s="462">
        <v>0</v>
      </c>
      <c r="BC152" s="462">
        <v>0</v>
      </c>
      <c r="BD152" s="351">
        <v>0</v>
      </c>
      <c r="BE152" s="351">
        <v>0</v>
      </c>
      <c r="BF152" s="351">
        <v>0</v>
      </c>
      <c r="BG152" s="351">
        <v>0</v>
      </c>
      <c r="BH152" s="351">
        <v>0</v>
      </c>
      <c r="BI152" s="351">
        <v>0</v>
      </c>
      <c r="BJ152" s="351">
        <v>0</v>
      </c>
      <c r="BK152" s="351">
        <v>0</v>
      </c>
      <c r="BL152" s="351">
        <v>0</v>
      </c>
      <c r="BM152" s="351">
        <v>0</v>
      </c>
      <c r="BN152" s="351">
        <v>0</v>
      </c>
      <c r="BO152" s="351">
        <v>0</v>
      </c>
      <c r="BP152" s="463">
        <v>0</v>
      </c>
      <c r="BQ152" s="463">
        <v>0</v>
      </c>
      <c r="BR152" s="353">
        <v>0</v>
      </c>
      <c r="BS152" s="353">
        <v>0</v>
      </c>
      <c r="BT152" s="353">
        <v>0</v>
      </c>
      <c r="BU152" s="353">
        <v>0</v>
      </c>
      <c r="BV152" s="353">
        <v>0</v>
      </c>
      <c r="BW152" s="353">
        <v>0</v>
      </c>
      <c r="BX152" s="353">
        <v>0</v>
      </c>
      <c r="BY152" s="353">
        <v>0</v>
      </c>
      <c r="BZ152" s="353">
        <v>0</v>
      </c>
      <c r="CA152" s="353">
        <v>0</v>
      </c>
      <c r="CB152" s="471">
        <v>0</v>
      </c>
      <c r="CC152" s="464">
        <v>0</v>
      </c>
      <c r="CD152" s="464">
        <v>0</v>
      </c>
      <c r="CE152" s="464">
        <v>0</v>
      </c>
      <c r="CF152" s="464">
        <v>0</v>
      </c>
      <c r="CG152" s="464">
        <v>0</v>
      </c>
      <c r="CH152" s="464">
        <v>0</v>
      </c>
      <c r="CI152" s="464">
        <v>0</v>
      </c>
      <c r="CJ152" s="464">
        <v>0</v>
      </c>
      <c r="CK152" s="464">
        <v>0</v>
      </c>
      <c r="CL152" s="464">
        <v>0</v>
      </c>
      <c r="CM152" s="464">
        <v>0</v>
      </c>
      <c r="CN152" s="464">
        <v>0</v>
      </c>
      <c r="CO152" s="464">
        <v>0</v>
      </c>
      <c r="CP152" s="464">
        <v>0</v>
      </c>
      <c r="CQ152" s="464">
        <v>0</v>
      </c>
      <c r="CR152" s="464">
        <v>0</v>
      </c>
      <c r="CS152" s="464">
        <v>0</v>
      </c>
      <c r="CT152" s="464">
        <v>0</v>
      </c>
      <c r="CU152" s="464">
        <v>0</v>
      </c>
      <c r="CV152" s="465">
        <v>0</v>
      </c>
      <c r="CW152" s="306">
        <f t="shared" si="5"/>
        <v>1</v>
      </c>
      <c r="CX152" s="306">
        <v>1</v>
      </c>
      <c r="CY152" s="306">
        <v>0</v>
      </c>
      <c r="CZ152" s="306">
        <v>0</v>
      </c>
      <c r="DA152" s="306">
        <v>0</v>
      </c>
      <c r="DB152" s="499" t="s">
        <v>1655</v>
      </c>
      <c r="DC152" s="306"/>
      <c r="DD152" s="306"/>
      <c r="DE152" s="303"/>
      <c r="DF152" s="306"/>
    </row>
    <row r="153" spans="1:115" ht="15.75" customHeight="1" x14ac:dyDescent="0.35">
      <c r="A153" s="306" t="s">
        <v>37</v>
      </c>
      <c r="B153" s="306" t="s">
        <v>5271</v>
      </c>
      <c r="C153" s="474" t="s">
        <v>7426</v>
      </c>
      <c r="D153" s="475"/>
      <c r="E153" s="504" t="s">
        <v>91</v>
      </c>
      <c r="F153" s="306"/>
      <c r="G153" s="306" t="s">
        <v>605</v>
      </c>
      <c r="H153" s="371" t="s">
        <v>109</v>
      </c>
      <c r="I153" s="306" t="s">
        <v>161</v>
      </c>
      <c r="J153" s="306" t="s">
        <v>471</v>
      </c>
      <c r="K153" s="306"/>
      <c r="L153" s="371" t="s">
        <v>272</v>
      </c>
      <c r="M153" s="306"/>
      <c r="N153" s="306" t="s">
        <v>300</v>
      </c>
      <c r="O153" s="306" t="s">
        <v>7428</v>
      </c>
      <c r="P153" s="459" t="s">
        <v>7188</v>
      </c>
      <c r="Q153" s="348">
        <v>0</v>
      </c>
      <c r="R153" s="348">
        <v>0</v>
      </c>
      <c r="S153" s="348">
        <v>0</v>
      </c>
      <c r="T153" s="348">
        <v>0</v>
      </c>
      <c r="U153" s="348">
        <v>0</v>
      </c>
      <c r="V153" s="348">
        <v>0</v>
      </c>
      <c r="W153" s="348">
        <v>0</v>
      </c>
      <c r="X153" s="348">
        <v>0</v>
      </c>
      <c r="Y153" s="348"/>
      <c r="Z153" s="460">
        <v>0</v>
      </c>
      <c r="AA153" s="461">
        <v>0</v>
      </c>
      <c r="AB153" s="461">
        <v>0</v>
      </c>
      <c r="AC153" s="461">
        <v>0</v>
      </c>
      <c r="AD153" s="461">
        <v>0</v>
      </c>
      <c r="AE153" s="461">
        <v>0</v>
      </c>
      <c r="AF153" s="461">
        <v>0</v>
      </c>
      <c r="AG153" s="461">
        <v>0</v>
      </c>
      <c r="AH153" s="461">
        <v>0</v>
      </c>
      <c r="AI153" s="461">
        <v>0</v>
      </c>
      <c r="AJ153" s="461">
        <v>0</v>
      </c>
      <c r="AK153" s="461">
        <v>0</v>
      </c>
      <c r="AL153" s="461">
        <v>0</v>
      </c>
      <c r="AM153" s="461">
        <v>0</v>
      </c>
      <c r="AN153" s="462">
        <v>0</v>
      </c>
      <c r="AO153" s="462">
        <v>0</v>
      </c>
      <c r="AP153" s="462">
        <v>0</v>
      </c>
      <c r="AQ153" s="361">
        <v>1</v>
      </c>
      <c r="AR153" s="462">
        <v>0</v>
      </c>
      <c r="AS153" s="462">
        <v>0</v>
      </c>
      <c r="AT153" s="462">
        <v>0</v>
      </c>
      <c r="AU153" s="462">
        <v>0</v>
      </c>
      <c r="AV153" s="462">
        <v>0</v>
      </c>
      <c r="AW153" s="462">
        <v>0</v>
      </c>
      <c r="AX153" s="462">
        <v>0</v>
      </c>
      <c r="AY153" s="462">
        <v>0</v>
      </c>
      <c r="AZ153" s="462">
        <v>0</v>
      </c>
      <c r="BA153" s="361">
        <v>1</v>
      </c>
      <c r="BB153" s="462">
        <v>0</v>
      </c>
      <c r="BC153" s="462">
        <v>0</v>
      </c>
      <c r="BD153" s="351">
        <v>0</v>
      </c>
      <c r="BE153" s="319">
        <v>1</v>
      </c>
      <c r="BF153" s="319">
        <v>1</v>
      </c>
      <c r="BG153" s="351">
        <v>0</v>
      </c>
      <c r="BH153" s="351">
        <v>0</v>
      </c>
      <c r="BI153" s="351">
        <v>0</v>
      </c>
      <c r="BJ153" s="351">
        <v>0</v>
      </c>
      <c r="BK153" s="351">
        <v>0</v>
      </c>
      <c r="BL153" s="351">
        <v>0</v>
      </c>
      <c r="BM153" s="351">
        <v>0</v>
      </c>
      <c r="BN153" s="351">
        <v>0</v>
      </c>
      <c r="BO153" s="351">
        <v>0</v>
      </c>
      <c r="BP153" s="463">
        <v>0</v>
      </c>
      <c r="BQ153" s="463">
        <v>0</v>
      </c>
      <c r="BR153" s="353">
        <v>0</v>
      </c>
      <c r="BS153" s="353">
        <v>0</v>
      </c>
      <c r="BT153" s="353">
        <v>0</v>
      </c>
      <c r="BU153" s="353">
        <v>0</v>
      </c>
      <c r="BV153" s="353">
        <v>0</v>
      </c>
      <c r="BW153" s="353">
        <v>0</v>
      </c>
      <c r="BX153" s="353">
        <v>0</v>
      </c>
      <c r="BY153" s="353">
        <v>0</v>
      </c>
      <c r="BZ153" s="353">
        <v>0</v>
      </c>
      <c r="CA153" s="353">
        <v>0</v>
      </c>
      <c r="CB153" s="471">
        <v>0</v>
      </c>
      <c r="CC153" s="464">
        <v>0</v>
      </c>
      <c r="CD153" s="464">
        <v>0</v>
      </c>
      <c r="CE153" s="464">
        <v>0</v>
      </c>
      <c r="CF153" s="464">
        <v>0</v>
      </c>
      <c r="CG153" s="464">
        <v>0</v>
      </c>
      <c r="CH153" s="464">
        <v>0</v>
      </c>
      <c r="CI153" s="464">
        <v>0</v>
      </c>
      <c r="CJ153" s="464">
        <v>0</v>
      </c>
      <c r="CK153" s="464">
        <v>0</v>
      </c>
      <c r="CL153" s="464">
        <v>0</v>
      </c>
      <c r="CM153" s="464">
        <v>0</v>
      </c>
      <c r="CN153" s="464">
        <v>0</v>
      </c>
      <c r="CO153" s="464">
        <v>0</v>
      </c>
      <c r="CP153" s="464">
        <v>0</v>
      </c>
      <c r="CQ153" s="464">
        <v>0</v>
      </c>
      <c r="CR153" s="464">
        <v>0</v>
      </c>
      <c r="CS153" s="464">
        <v>0</v>
      </c>
      <c r="CT153" s="464">
        <v>0</v>
      </c>
      <c r="CU153" s="464">
        <v>0</v>
      </c>
      <c r="CV153" s="465">
        <v>0</v>
      </c>
      <c r="CW153" s="306">
        <f t="shared" si="5"/>
        <v>4</v>
      </c>
      <c r="CX153" s="306">
        <v>1</v>
      </c>
      <c r="CY153" s="306">
        <v>0</v>
      </c>
      <c r="CZ153" s="306">
        <v>0</v>
      </c>
      <c r="DA153" s="306">
        <v>0</v>
      </c>
      <c r="DB153" s="306"/>
      <c r="DC153" s="306" t="s">
        <v>7189</v>
      </c>
      <c r="DD153" s="306">
        <v>1</v>
      </c>
      <c r="DE153" s="303" t="s">
        <v>3998</v>
      </c>
      <c r="DF153" s="306"/>
      <c r="DJ153">
        <v>1</v>
      </c>
    </row>
    <row r="154" spans="1:115" ht="15.75" customHeight="1" x14ac:dyDescent="0.45">
      <c r="A154" s="371" t="s">
        <v>37</v>
      </c>
      <c r="B154" s="457" t="s">
        <v>5271</v>
      </c>
      <c r="C154" s="458" t="s">
        <v>5293</v>
      </c>
      <c r="D154" s="371"/>
      <c r="E154" s="371" t="s">
        <v>91</v>
      </c>
      <c r="F154" s="371"/>
      <c r="G154" s="371" t="s">
        <v>454</v>
      </c>
      <c r="H154" s="371" t="s">
        <v>109</v>
      </c>
      <c r="I154" s="371" t="s">
        <v>173</v>
      </c>
      <c r="J154" s="306" t="s">
        <v>471</v>
      </c>
      <c r="K154" s="306"/>
      <c r="L154" s="371" t="s">
        <v>273</v>
      </c>
      <c r="M154" s="371"/>
      <c r="N154" s="371" t="s">
        <v>299</v>
      </c>
      <c r="O154" s="483" t="s">
        <v>5296</v>
      </c>
      <c r="P154" s="459" t="s">
        <v>5297</v>
      </c>
      <c r="Q154" s="348">
        <v>0</v>
      </c>
      <c r="R154" s="348">
        <v>0</v>
      </c>
      <c r="S154" s="348">
        <v>0</v>
      </c>
      <c r="T154" s="348">
        <v>0</v>
      </c>
      <c r="U154" s="348">
        <v>0</v>
      </c>
      <c r="V154" s="348">
        <v>0</v>
      </c>
      <c r="W154" s="348">
        <v>0</v>
      </c>
      <c r="X154" s="348">
        <v>0</v>
      </c>
      <c r="Y154" s="348"/>
      <c r="Z154" s="460">
        <v>0</v>
      </c>
      <c r="AA154" s="461">
        <v>0</v>
      </c>
      <c r="AB154" s="461">
        <v>0</v>
      </c>
      <c r="AC154" s="461">
        <v>0</v>
      </c>
      <c r="AD154" s="461">
        <v>0</v>
      </c>
      <c r="AE154" s="461">
        <v>0</v>
      </c>
      <c r="AF154" s="461">
        <v>0</v>
      </c>
      <c r="AG154" s="461">
        <v>0</v>
      </c>
      <c r="AH154" s="461">
        <v>0</v>
      </c>
      <c r="AI154" s="461">
        <v>0</v>
      </c>
      <c r="AJ154" s="461">
        <v>0</v>
      </c>
      <c r="AK154" s="461">
        <v>0</v>
      </c>
      <c r="AL154" s="461">
        <v>0</v>
      </c>
      <c r="AM154" s="461">
        <v>0</v>
      </c>
      <c r="AN154" s="462">
        <v>0</v>
      </c>
      <c r="AO154" s="462">
        <v>0</v>
      </c>
      <c r="AP154" s="462">
        <v>0</v>
      </c>
      <c r="AQ154" s="344">
        <v>1</v>
      </c>
      <c r="AR154" s="462">
        <v>0</v>
      </c>
      <c r="AS154" s="462">
        <v>0</v>
      </c>
      <c r="AT154" s="462">
        <v>0</v>
      </c>
      <c r="AU154" s="462">
        <v>0</v>
      </c>
      <c r="AV154" s="462">
        <v>0</v>
      </c>
      <c r="AW154" s="462">
        <v>0</v>
      </c>
      <c r="AX154" s="462">
        <v>0</v>
      </c>
      <c r="AY154" s="462">
        <v>0</v>
      </c>
      <c r="AZ154" s="462">
        <v>0</v>
      </c>
      <c r="BA154" s="462">
        <v>0</v>
      </c>
      <c r="BB154" s="462">
        <v>0</v>
      </c>
      <c r="BC154" s="462">
        <v>0</v>
      </c>
      <c r="BD154" s="351">
        <v>0</v>
      </c>
      <c r="BE154" s="351">
        <v>0</v>
      </c>
      <c r="BF154" s="351">
        <v>0</v>
      </c>
      <c r="BG154" s="351">
        <v>0</v>
      </c>
      <c r="BH154" s="351">
        <v>0</v>
      </c>
      <c r="BI154" s="351">
        <v>0</v>
      </c>
      <c r="BJ154" s="351">
        <v>0</v>
      </c>
      <c r="BK154" s="351">
        <v>0</v>
      </c>
      <c r="BL154" s="351">
        <v>0</v>
      </c>
      <c r="BM154" s="351">
        <v>0</v>
      </c>
      <c r="BN154" s="351">
        <v>0</v>
      </c>
      <c r="BO154" s="351">
        <v>0</v>
      </c>
      <c r="BP154" s="463">
        <v>0</v>
      </c>
      <c r="BQ154" s="463">
        <v>0</v>
      </c>
      <c r="BR154" s="353">
        <v>0</v>
      </c>
      <c r="BS154" s="353">
        <v>0</v>
      </c>
      <c r="BT154" s="353">
        <v>0</v>
      </c>
      <c r="BU154" s="353">
        <v>0</v>
      </c>
      <c r="BV154" s="353">
        <v>0</v>
      </c>
      <c r="BW154" s="353">
        <v>0</v>
      </c>
      <c r="BX154" s="353">
        <v>0</v>
      </c>
      <c r="BY154" s="353">
        <v>0</v>
      </c>
      <c r="BZ154" s="353">
        <v>0</v>
      </c>
      <c r="CA154" s="353">
        <v>0</v>
      </c>
      <c r="CB154" s="471">
        <v>0</v>
      </c>
      <c r="CC154" s="464">
        <v>0</v>
      </c>
      <c r="CD154" s="464">
        <v>0</v>
      </c>
      <c r="CE154" s="464">
        <v>0</v>
      </c>
      <c r="CF154" s="464">
        <v>0</v>
      </c>
      <c r="CG154" s="464">
        <v>0</v>
      </c>
      <c r="CH154" s="464">
        <v>0</v>
      </c>
      <c r="CI154" s="464">
        <v>0</v>
      </c>
      <c r="CJ154" s="464">
        <v>0</v>
      </c>
      <c r="CK154" s="464">
        <v>0</v>
      </c>
      <c r="CL154" s="464">
        <v>0</v>
      </c>
      <c r="CM154" s="464">
        <v>0</v>
      </c>
      <c r="CN154" s="464">
        <v>0</v>
      </c>
      <c r="CO154" s="464">
        <v>0</v>
      </c>
      <c r="CP154" s="464">
        <v>0</v>
      </c>
      <c r="CQ154" s="464">
        <v>0</v>
      </c>
      <c r="CR154" s="464">
        <v>0</v>
      </c>
      <c r="CS154" s="464">
        <v>0</v>
      </c>
      <c r="CT154" s="464">
        <v>0</v>
      </c>
      <c r="CU154" s="464">
        <v>0</v>
      </c>
      <c r="CV154" s="465">
        <v>0</v>
      </c>
      <c r="CW154" s="306">
        <f t="shared" si="5"/>
        <v>1</v>
      </c>
      <c r="CX154" s="306">
        <v>1</v>
      </c>
      <c r="CY154" s="306">
        <v>0</v>
      </c>
      <c r="CZ154" s="306">
        <v>0</v>
      </c>
      <c r="DA154" s="306">
        <v>0</v>
      </c>
      <c r="DB154" s="499" t="s">
        <v>5298</v>
      </c>
      <c r="DC154" s="306"/>
      <c r="DD154" s="306"/>
      <c r="DE154" s="303"/>
      <c r="DF154" s="306"/>
    </row>
    <row r="155" spans="1:115" ht="15.75" customHeight="1" x14ac:dyDescent="0.45">
      <c r="A155" s="371" t="s">
        <v>37</v>
      </c>
      <c r="B155" s="457" t="s">
        <v>5334</v>
      </c>
      <c r="C155" s="458" t="s">
        <v>5346</v>
      </c>
      <c r="D155" s="371" t="s">
        <v>5347</v>
      </c>
      <c r="E155" s="371" t="s">
        <v>91</v>
      </c>
      <c r="F155" s="371" t="s">
        <v>95</v>
      </c>
      <c r="G155" s="371" t="s">
        <v>454</v>
      </c>
      <c r="H155" s="371" t="s">
        <v>56</v>
      </c>
      <c r="I155" s="371" t="s">
        <v>173</v>
      </c>
      <c r="J155" s="371" t="s">
        <v>471</v>
      </c>
      <c r="K155" s="306"/>
      <c r="L155" s="371" t="s">
        <v>274</v>
      </c>
      <c r="M155" s="371"/>
      <c r="N155" s="371" t="s">
        <v>300</v>
      </c>
      <c r="O155" s="306" t="s">
        <v>5349</v>
      </c>
      <c r="P155" s="459" t="s">
        <v>5350</v>
      </c>
      <c r="Q155" s="348">
        <v>0</v>
      </c>
      <c r="R155" s="348">
        <v>0</v>
      </c>
      <c r="S155" s="348">
        <v>0</v>
      </c>
      <c r="T155" s="348">
        <v>0</v>
      </c>
      <c r="U155" s="348">
        <v>0</v>
      </c>
      <c r="V155" s="348">
        <v>0</v>
      </c>
      <c r="W155" s="348">
        <v>0</v>
      </c>
      <c r="X155" s="348">
        <v>0</v>
      </c>
      <c r="Y155" s="348"/>
      <c r="Z155" s="460">
        <v>0</v>
      </c>
      <c r="AA155" s="461">
        <v>0</v>
      </c>
      <c r="AB155" s="461">
        <v>0</v>
      </c>
      <c r="AC155" s="461">
        <v>0</v>
      </c>
      <c r="AD155" s="461">
        <v>0</v>
      </c>
      <c r="AE155" s="461">
        <v>0</v>
      </c>
      <c r="AF155" s="461">
        <v>0</v>
      </c>
      <c r="AG155" s="461">
        <v>0</v>
      </c>
      <c r="AH155" s="461">
        <v>0</v>
      </c>
      <c r="AI155" s="461">
        <v>0</v>
      </c>
      <c r="AJ155" s="461">
        <v>0</v>
      </c>
      <c r="AK155" s="461">
        <v>0</v>
      </c>
      <c r="AL155" s="461">
        <v>0</v>
      </c>
      <c r="AM155" s="461">
        <v>0</v>
      </c>
      <c r="AN155" s="462">
        <v>0</v>
      </c>
      <c r="AO155" s="462">
        <v>0</v>
      </c>
      <c r="AP155" s="344">
        <v>1</v>
      </c>
      <c r="AQ155" s="344">
        <v>1</v>
      </c>
      <c r="AR155" s="462">
        <v>0</v>
      </c>
      <c r="AS155" s="344">
        <v>1</v>
      </c>
      <c r="AT155" s="344">
        <v>1</v>
      </c>
      <c r="AU155" s="462">
        <v>0</v>
      </c>
      <c r="AV155" s="462">
        <v>0</v>
      </c>
      <c r="AW155" s="462">
        <v>0</v>
      </c>
      <c r="AX155" s="462">
        <v>0</v>
      </c>
      <c r="AY155" s="344">
        <v>1</v>
      </c>
      <c r="AZ155" s="344">
        <v>1</v>
      </c>
      <c r="BA155" s="462">
        <v>0</v>
      </c>
      <c r="BB155" s="344">
        <v>1</v>
      </c>
      <c r="BC155" s="462">
        <v>0</v>
      </c>
      <c r="BD155" s="351">
        <v>0</v>
      </c>
      <c r="BE155" s="467">
        <v>1</v>
      </c>
      <c r="BF155" s="467">
        <v>1</v>
      </c>
      <c r="BG155" s="351">
        <v>0</v>
      </c>
      <c r="BH155" s="351">
        <v>0</v>
      </c>
      <c r="BI155" s="351">
        <v>0</v>
      </c>
      <c r="BJ155" s="351">
        <v>0</v>
      </c>
      <c r="BK155" s="351">
        <v>0</v>
      </c>
      <c r="BL155" s="351">
        <v>0</v>
      </c>
      <c r="BM155" s="351">
        <v>0</v>
      </c>
      <c r="BN155" s="351">
        <v>0</v>
      </c>
      <c r="BO155" s="351">
        <v>0</v>
      </c>
      <c r="BP155" s="463">
        <v>0</v>
      </c>
      <c r="BQ155" s="463">
        <v>0</v>
      </c>
      <c r="BR155" s="353">
        <v>0</v>
      </c>
      <c r="BS155" s="353">
        <v>0</v>
      </c>
      <c r="BT155" s="353">
        <v>0</v>
      </c>
      <c r="BU155" s="353">
        <v>0</v>
      </c>
      <c r="BV155" s="353">
        <v>0</v>
      </c>
      <c r="BW155" s="353">
        <v>0</v>
      </c>
      <c r="BX155" s="353">
        <v>0</v>
      </c>
      <c r="BY155" s="353">
        <v>0</v>
      </c>
      <c r="BZ155" s="353">
        <v>0</v>
      </c>
      <c r="CA155" s="353">
        <v>0</v>
      </c>
      <c r="CB155" s="471">
        <v>0</v>
      </c>
      <c r="CC155" s="464">
        <v>0</v>
      </c>
      <c r="CD155" s="464">
        <v>0</v>
      </c>
      <c r="CE155" s="464">
        <v>0</v>
      </c>
      <c r="CF155" s="464">
        <v>0</v>
      </c>
      <c r="CG155" s="464">
        <v>0</v>
      </c>
      <c r="CH155" s="464">
        <v>0</v>
      </c>
      <c r="CI155" s="464">
        <v>0</v>
      </c>
      <c r="CJ155" s="464">
        <v>0</v>
      </c>
      <c r="CK155" s="464">
        <v>0</v>
      </c>
      <c r="CL155" s="464">
        <v>0</v>
      </c>
      <c r="CM155" s="464">
        <v>0</v>
      </c>
      <c r="CN155" s="464">
        <v>0</v>
      </c>
      <c r="CO155" s="464">
        <v>0</v>
      </c>
      <c r="CP155" s="464">
        <v>0</v>
      </c>
      <c r="CQ155" s="464">
        <v>0</v>
      </c>
      <c r="CR155" s="464">
        <v>0</v>
      </c>
      <c r="CS155" s="464">
        <v>0</v>
      </c>
      <c r="CT155" s="464">
        <v>0</v>
      </c>
      <c r="CU155" s="464">
        <v>0</v>
      </c>
      <c r="CV155" s="465">
        <v>0</v>
      </c>
      <c r="CW155" s="306">
        <f t="shared" si="5"/>
        <v>9</v>
      </c>
      <c r="CX155" s="306">
        <v>1</v>
      </c>
      <c r="CY155" s="306">
        <v>0</v>
      </c>
      <c r="CZ155" s="306">
        <v>0</v>
      </c>
      <c r="DA155" s="306">
        <v>0</v>
      </c>
      <c r="DB155" s="499"/>
      <c r="DC155" s="306"/>
      <c r="DD155" s="306"/>
      <c r="DE155" s="303" t="s">
        <v>5351</v>
      </c>
      <c r="DF155" s="306"/>
      <c r="DJ155">
        <v>1</v>
      </c>
    </row>
    <row r="156" spans="1:115" ht="15.75" customHeight="1" x14ac:dyDescent="0.45">
      <c r="A156" s="371" t="s">
        <v>37</v>
      </c>
      <c r="B156" s="457" t="s">
        <v>5334</v>
      </c>
      <c r="C156" s="458" t="s">
        <v>5434</v>
      </c>
      <c r="D156" s="371"/>
      <c r="E156" s="371" t="s">
        <v>122</v>
      </c>
      <c r="F156" s="371"/>
      <c r="G156" s="371" t="s">
        <v>454</v>
      </c>
      <c r="H156" s="371" t="s">
        <v>109</v>
      </c>
      <c r="I156" s="371" t="s">
        <v>210</v>
      </c>
      <c r="J156" s="371" t="s">
        <v>269</v>
      </c>
      <c r="K156" s="306"/>
      <c r="L156" s="371" t="s">
        <v>272</v>
      </c>
      <c r="M156" s="371"/>
      <c r="N156" s="371" t="s">
        <v>300</v>
      </c>
      <c r="O156" s="306"/>
      <c r="P156" s="459" t="s">
        <v>768</v>
      </c>
      <c r="Q156" s="348">
        <v>0</v>
      </c>
      <c r="R156" s="348">
        <v>0</v>
      </c>
      <c r="S156" s="348">
        <v>0</v>
      </c>
      <c r="T156" s="348">
        <v>0</v>
      </c>
      <c r="U156" s="348">
        <v>0</v>
      </c>
      <c r="V156" s="348">
        <v>0</v>
      </c>
      <c r="W156" s="348">
        <v>0</v>
      </c>
      <c r="X156" s="348">
        <v>0</v>
      </c>
      <c r="Y156" s="348"/>
      <c r="Z156" s="460">
        <v>0</v>
      </c>
      <c r="AA156" s="461">
        <v>0</v>
      </c>
      <c r="AB156" s="461">
        <v>0</v>
      </c>
      <c r="AC156" s="461">
        <v>0</v>
      </c>
      <c r="AD156" s="461">
        <v>0</v>
      </c>
      <c r="AE156" s="461">
        <v>0</v>
      </c>
      <c r="AF156" s="461">
        <v>0</v>
      </c>
      <c r="AG156" s="461">
        <v>0</v>
      </c>
      <c r="AH156" s="461">
        <v>0</v>
      </c>
      <c r="AI156" s="461">
        <v>0</v>
      </c>
      <c r="AJ156" s="461">
        <v>0</v>
      </c>
      <c r="AK156" s="461">
        <v>0</v>
      </c>
      <c r="AL156" s="461">
        <v>0</v>
      </c>
      <c r="AM156" s="461">
        <v>0</v>
      </c>
      <c r="AN156" s="462">
        <v>0</v>
      </c>
      <c r="AO156" s="462">
        <v>0</v>
      </c>
      <c r="AP156" s="462">
        <v>0</v>
      </c>
      <c r="AQ156" s="344">
        <v>1</v>
      </c>
      <c r="AR156" s="462">
        <v>0</v>
      </c>
      <c r="AS156" s="462">
        <v>0</v>
      </c>
      <c r="AT156" s="462">
        <v>0</v>
      </c>
      <c r="AU156" s="462">
        <v>0</v>
      </c>
      <c r="AV156" s="462">
        <v>0</v>
      </c>
      <c r="AW156" s="462">
        <v>0</v>
      </c>
      <c r="AX156" s="462">
        <v>0</v>
      </c>
      <c r="AY156" s="462">
        <v>0</v>
      </c>
      <c r="AZ156" s="462">
        <v>0</v>
      </c>
      <c r="BA156" s="462">
        <v>0</v>
      </c>
      <c r="BB156" s="462">
        <v>0</v>
      </c>
      <c r="BC156" s="462">
        <v>0</v>
      </c>
      <c r="BD156" s="351">
        <v>0</v>
      </c>
      <c r="BE156" s="351">
        <v>0</v>
      </c>
      <c r="BF156" s="351">
        <v>0</v>
      </c>
      <c r="BG156" s="351">
        <v>0</v>
      </c>
      <c r="BH156" s="351">
        <v>0</v>
      </c>
      <c r="BI156" s="351">
        <v>0</v>
      </c>
      <c r="BJ156" s="351">
        <v>0</v>
      </c>
      <c r="BK156" s="351">
        <v>0</v>
      </c>
      <c r="BL156" s="351">
        <v>0</v>
      </c>
      <c r="BM156" s="351">
        <v>0</v>
      </c>
      <c r="BN156" s="351">
        <v>0</v>
      </c>
      <c r="BO156" s="351">
        <v>0</v>
      </c>
      <c r="BP156" s="463">
        <v>0</v>
      </c>
      <c r="BQ156" s="463">
        <v>0</v>
      </c>
      <c r="BR156" s="353">
        <v>0</v>
      </c>
      <c r="BS156" s="353">
        <v>0</v>
      </c>
      <c r="BT156" s="353">
        <v>0</v>
      </c>
      <c r="BU156" s="353">
        <v>0</v>
      </c>
      <c r="BV156" s="353">
        <v>0</v>
      </c>
      <c r="BW156" s="353">
        <v>0</v>
      </c>
      <c r="BX156" s="353">
        <v>0</v>
      </c>
      <c r="BY156" s="353">
        <v>0</v>
      </c>
      <c r="BZ156" s="353">
        <v>0</v>
      </c>
      <c r="CA156" s="353">
        <v>0</v>
      </c>
      <c r="CB156" s="471">
        <v>0</v>
      </c>
      <c r="CC156" s="464">
        <v>0</v>
      </c>
      <c r="CD156" s="464">
        <v>0</v>
      </c>
      <c r="CE156" s="464">
        <v>0</v>
      </c>
      <c r="CF156" s="464">
        <v>0</v>
      </c>
      <c r="CG156" s="464">
        <v>0</v>
      </c>
      <c r="CH156" s="464">
        <v>0</v>
      </c>
      <c r="CI156" s="464">
        <v>0</v>
      </c>
      <c r="CJ156" s="464">
        <v>0</v>
      </c>
      <c r="CK156" s="464">
        <v>0</v>
      </c>
      <c r="CL156" s="464">
        <v>0</v>
      </c>
      <c r="CM156" s="464">
        <v>0</v>
      </c>
      <c r="CN156" s="464">
        <v>0</v>
      </c>
      <c r="CO156" s="464">
        <v>0</v>
      </c>
      <c r="CP156" s="464">
        <v>0</v>
      </c>
      <c r="CQ156" s="464">
        <v>0</v>
      </c>
      <c r="CR156" s="464">
        <v>0</v>
      </c>
      <c r="CS156" s="464">
        <v>0</v>
      </c>
      <c r="CT156" s="464">
        <v>0</v>
      </c>
      <c r="CU156" s="464">
        <v>0</v>
      </c>
      <c r="CV156" s="465">
        <v>0</v>
      </c>
      <c r="CW156" s="306">
        <f t="shared" si="5"/>
        <v>1</v>
      </c>
      <c r="CX156" s="306">
        <v>1</v>
      </c>
      <c r="CY156" s="306">
        <v>0</v>
      </c>
      <c r="CZ156" s="306">
        <v>0</v>
      </c>
      <c r="DA156" s="306">
        <v>0</v>
      </c>
      <c r="DB156" s="499" t="s">
        <v>8529</v>
      </c>
      <c r="DC156" s="306"/>
      <c r="DD156" s="306"/>
      <c r="DE156" s="303"/>
      <c r="DF156" s="306"/>
    </row>
    <row r="157" spans="1:115" ht="15.75" customHeight="1" x14ac:dyDescent="0.45">
      <c r="A157" s="371" t="s">
        <v>37</v>
      </c>
      <c r="B157" s="457" t="s">
        <v>5334</v>
      </c>
      <c r="C157" s="458" t="s">
        <v>5463</v>
      </c>
      <c r="D157" s="371" t="s">
        <v>5347</v>
      </c>
      <c r="E157" s="371" t="s">
        <v>122</v>
      </c>
      <c r="F157" s="371" t="s">
        <v>95</v>
      </c>
      <c r="G157" s="371" t="s">
        <v>454</v>
      </c>
      <c r="H157" s="371" t="s">
        <v>109</v>
      </c>
      <c r="I157" s="371" t="s">
        <v>210</v>
      </c>
      <c r="J157" s="371" t="s">
        <v>269</v>
      </c>
      <c r="K157" s="306"/>
      <c r="L157" s="371" t="s">
        <v>272</v>
      </c>
      <c r="M157" s="371"/>
      <c r="N157" s="371" t="s">
        <v>299</v>
      </c>
      <c r="O157" s="306"/>
      <c r="P157" s="459" t="s">
        <v>768</v>
      </c>
      <c r="Q157" s="348">
        <v>0</v>
      </c>
      <c r="R157" s="348">
        <v>0</v>
      </c>
      <c r="S157" s="348">
        <v>0</v>
      </c>
      <c r="T157" s="348">
        <v>0</v>
      </c>
      <c r="U157" s="348">
        <v>0</v>
      </c>
      <c r="V157" s="348">
        <v>0</v>
      </c>
      <c r="W157" s="348">
        <v>0</v>
      </c>
      <c r="X157" s="348">
        <v>0</v>
      </c>
      <c r="Y157" s="348"/>
      <c r="Z157" s="460">
        <v>0</v>
      </c>
      <c r="AA157" s="461">
        <v>0</v>
      </c>
      <c r="AB157" s="461">
        <v>0</v>
      </c>
      <c r="AC157" s="461">
        <v>0</v>
      </c>
      <c r="AD157" s="461">
        <v>0</v>
      </c>
      <c r="AE157" s="461">
        <v>0</v>
      </c>
      <c r="AF157" s="461">
        <v>0</v>
      </c>
      <c r="AG157" s="461">
        <v>0</v>
      </c>
      <c r="AH157" s="461">
        <v>0</v>
      </c>
      <c r="AI157" s="461">
        <v>0</v>
      </c>
      <c r="AJ157" s="461">
        <v>0</v>
      </c>
      <c r="AK157" s="461">
        <v>0</v>
      </c>
      <c r="AL157" s="461">
        <v>0</v>
      </c>
      <c r="AM157" s="461">
        <v>0</v>
      </c>
      <c r="AN157" s="462">
        <v>0</v>
      </c>
      <c r="AO157" s="462">
        <v>0</v>
      </c>
      <c r="AP157" s="462">
        <v>0</v>
      </c>
      <c r="AQ157" s="344">
        <v>1</v>
      </c>
      <c r="AR157" s="462">
        <v>0</v>
      </c>
      <c r="AS157" s="462">
        <v>0</v>
      </c>
      <c r="AT157" s="462">
        <v>0</v>
      </c>
      <c r="AU157" s="462">
        <v>0</v>
      </c>
      <c r="AV157" s="462">
        <v>0</v>
      </c>
      <c r="AW157" s="462">
        <v>0</v>
      </c>
      <c r="AX157" s="462">
        <v>0</v>
      </c>
      <c r="AY157" s="462">
        <v>0</v>
      </c>
      <c r="AZ157" s="462">
        <v>0</v>
      </c>
      <c r="BA157" s="462">
        <v>0</v>
      </c>
      <c r="BB157" s="462">
        <v>0</v>
      </c>
      <c r="BC157" s="462">
        <v>0</v>
      </c>
      <c r="BD157" s="351">
        <v>0</v>
      </c>
      <c r="BE157" s="351">
        <v>0</v>
      </c>
      <c r="BF157" s="351">
        <v>0</v>
      </c>
      <c r="BG157" s="351">
        <v>0</v>
      </c>
      <c r="BH157" s="351">
        <v>0</v>
      </c>
      <c r="BI157" s="351">
        <v>0</v>
      </c>
      <c r="BJ157" s="351">
        <v>0</v>
      </c>
      <c r="BK157" s="351">
        <v>0</v>
      </c>
      <c r="BL157" s="351">
        <v>0</v>
      </c>
      <c r="BM157" s="351">
        <v>0</v>
      </c>
      <c r="BN157" s="351">
        <v>0</v>
      </c>
      <c r="BO157" s="351">
        <v>0</v>
      </c>
      <c r="BP157" s="463">
        <v>0</v>
      </c>
      <c r="BQ157" s="463">
        <v>0</v>
      </c>
      <c r="BR157" s="353">
        <v>0</v>
      </c>
      <c r="BS157" s="353">
        <v>0</v>
      </c>
      <c r="BT157" s="353">
        <v>0</v>
      </c>
      <c r="BU157" s="353">
        <v>0</v>
      </c>
      <c r="BV157" s="353">
        <v>0</v>
      </c>
      <c r="BW157" s="353">
        <v>0</v>
      </c>
      <c r="BX157" s="353">
        <v>0</v>
      </c>
      <c r="BY157" s="353">
        <v>0</v>
      </c>
      <c r="BZ157" s="353">
        <v>0</v>
      </c>
      <c r="CA157" s="353">
        <v>0</v>
      </c>
      <c r="CB157" s="471">
        <v>0</v>
      </c>
      <c r="CC157" s="464">
        <v>0</v>
      </c>
      <c r="CD157" s="464">
        <v>0</v>
      </c>
      <c r="CE157" s="464">
        <v>0</v>
      </c>
      <c r="CF157" s="464">
        <v>0</v>
      </c>
      <c r="CG157" s="464">
        <v>0</v>
      </c>
      <c r="CH157" s="464">
        <v>0</v>
      </c>
      <c r="CI157" s="464">
        <v>0</v>
      </c>
      <c r="CJ157" s="464">
        <v>0</v>
      </c>
      <c r="CK157" s="464">
        <v>0</v>
      </c>
      <c r="CL157" s="464">
        <v>0</v>
      </c>
      <c r="CM157" s="464">
        <v>0</v>
      </c>
      <c r="CN157" s="464">
        <v>0</v>
      </c>
      <c r="CO157" s="464">
        <v>0</v>
      </c>
      <c r="CP157" s="464">
        <v>0</v>
      </c>
      <c r="CQ157" s="464">
        <v>0</v>
      </c>
      <c r="CR157" s="464">
        <v>0</v>
      </c>
      <c r="CS157" s="464">
        <v>0</v>
      </c>
      <c r="CT157" s="464">
        <v>0</v>
      </c>
      <c r="CU157" s="464">
        <v>0</v>
      </c>
      <c r="CV157" s="465">
        <v>0</v>
      </c>
      <c r="CW157" s="306">
        <f t="shared" si="5"/>
        <v>1</v>
      </c>
      <c r="CX157" s="306">
        <v>1</v>
      </c>
      <c r="CY157" s="306">
        <v>0</v>
      </c>
      <c r="CZ157" s="306">
        <v>0</v>
      </c>
      <c r="DA157" s="306">
        <v>0</v>
      </c>
      <c r="DB157" s="499"/>
      <c r="DC157" s="306"/>
      <c r="DD157" s="306"/>
      <c r="DE157" s="303"/>
      <c r="DF157" s="306"/>
    </row>
    <row r="158" spans="1:115" ht="15.75" customHeight="1" x14ac:dyDescent="0.45">
      <c r="A158" s="530" t="s">
        <v>24</v>
      </c>
      <c r="B158" s="531" t="s">
        <v>8026</v>
      </c>
      <c r="C158" s="532" t="s">
        <v>8530</v>
      </c>
      <c r="D158" s="530"/>
      <c r="E158" s="533" t="s">
        <v>91</v>
      </c>
      <c r="F158" s="530"/>
      <c r="G158" s="530" t="s">
        <v>454</v>
      </c>
      <c r="H158" s="530" t="s">
        <v>109</v>
      </c>
      <c r="I158" s="534" t="s">
        <v>212</v>
      </c>
      <c r="J158" s="534" t="s">
        <v>269</v>
      </c>
      <c r="K158" s="534"/>
      <c r="L158" s="530" t="s">
        <v>272</v>
      </c>
      <c r="M158" s="530"/>
      <c r="N158" s="530" t="s">
        <v>300</v>
      </c>
      <c r="O158" s="534"/>
      <c r="P158" s="535" t="s">
        <v>5482</v>
      </c>
      <c r="Q158" s="536">
        <v>0</v>
      </c>
      <c r="R158" s="536">
        <v>0</v>
      </c>
      <c r="S158" s="536">
        <v>1</v>
      </c>
      <c r="T158" s="536">
        <v>0</v>
      </c>
      <c r="U158" s="536">
        <v>0</v>
      </c>
      <c r="V158" s="536">
        <v>0</v>
      </c>
      <c r="W158" s="536">
        <v>0</v>
      </c>
      <c r="X158" s="536">
        <v>1</v>
      </c>
      <c r="Y158" s="536">
        <v>1</v>
      </c>
      <c r="Z158" s="536">
        <v>0</v>
      </c>
      <c r="AA158" s="536">
        <v>1</v>
      </c>
      <c r="AB158" s="536">
        <v>0</v>
      </c>
      <c r="AC158" s="536">
        <v>0</v>
      </c>
      <c r="AD158" s="536">
        <v>1</v>
      </c>
      <c r="AE158" s="536">
        <v>1</v>
      </c>
      <c r="AF158" s="536">
        <v>1</v>
      </c>
      <c r="AG158" s="536">
        <v>1</v>
      </c>
      <c r="AH158" s="536">
        <v>0</v>
      </c>
      <c r="AI158" s="536">
        <v>0</v>
      </c>
      <c r="AJ158" s="536">
        <v>0</v>
      </c>
      <c r="AK158" s="536">
        <v>1</v>
      </c>
      <c r="AL158" s="536">
        <v>1</v>
      </c>
      <c r="AM158" s="536">
        <v>1</v>
      </c>
      <c r="AN158" s="536">
        <v>0</v>
      </c>
      <c r="AO158" s="536">
        <v>0</v>
      </c>
      <c r="AP158" s="536">
        <v>1</v>
      </c>
      <c r="AQ158" s="536">
        <v>1</v>
      </c>
      <c r="AR158" s="536">
        <v>0</v>
      </c>
      <c r="AS158" s="536">
        <v>0</v>
      </c>
      <c r="AT158" s="536">
        <v>0</v>
      </c>
      <c r="AU158" s="536">
        <v>0</v>
      </c>
      <c r="AV158" s="536">
        <v>0</v>
      </c>
      <c r="AW158" s="536">
        <v>0</v>
      </c>
      <c r="AX158" s="536">
        <v>0</v>
      </c>
      <c r="AY158" s="536">
        <v>0</v>
      </c>
      <c r="AZ158" s="536">
        <v>0</v>
      </c>
      <c r="BA158" s="536">
        <v>1</v>
      </c>
      <c r="BB158" s="536">
        <v>0</v>
      </c>
      <c r="BC158" s="536">
        <v>0</v>
      </c>
      <c r="BD158" s="536">
        <v>1</v>
      </c>
      <c r="BE158" s="536">
        <v>0</v>
      </c>
      <c r="BF158" s="536">
        <v>0</v>
      </c>
      <c r="BG158" s="536">
        <v>1</v>
      </c>
      <c r="BH158" s="536">
        <v>0</v>
      </c>
      <c r="BI158" s="536">
        <v>1</v>
      </c>
      <c r="BJ158" s="536">
        <v>1</v>
      </c>
      <c r="BK158" s="536">
        <v>1</v>
      </c>
      <c r="BL158" s="536">
        <v>1</v>
      </c>
      <c r="BM158" s="536">
        <v>1</v>
      </c>
      <c r="BN158" s="536">
        <v>1</v>
      </c>
      <c r="BO158" s="536">
        <v>1</v>
      </c>
      <c r="BP158" s="530">
        <v>0</v>
      </c>
      <c r="BQ158" s="536">
        <v>0</v>
      </c>
      <c r="BR158" s="536">
        <v>0</v>
      </c>
      <c r="BS158" s="536">
        <v>1</v>
      </c>
      <c r="BT158" s="536">
        <v>0</v>
      </c>
      <c r="BU158" s="536">
        <v>1</v>
      </c>
      <c r="BV158" s="536">
        <v>0</v>
      </c>
      <c r="BW158" s="536">
        <v>0</v>
      </c>
      <c r="BX158" s="536">
        <v>0</v>
      </c>
      <c r="BY158" s="536">
        <v>0</v>
      </c>
      <c r="BZ158" s="536">
        <v>0</v>
      </c>
      <c r="CA158" s="536">
        <v>0</v>
      </c>
      <c r="CB158" s="537">
        <v>0</v>
      </c>
      <c r="CC158" s="536">
        <v>0</v>
      </c>
      <c r="CD158" s="536">
        <v>0</v>
      </c>
      <c r="CE158" s="536">
        <v>0</v>
      </c>
      <c r="CF158" s="536">
        <v>0</v>
      </c>
      <c r="CG158" s="536">
        <v>0</v>
      </c>
      <c r="CH158" s="530">
        <v>0</v>
      </c>
      <c r="CI158" s="536">
        <v>0</v>
      </c>
      <c r="CJ158" s="536">
        <v>0</v>
      </c>
      <c r="CK158" s="536">
        <v>0</v>
      </c>
      <c r="CL158" s="536">
        <v>0</v>
      </c>
      <c r="CM158" s="536">
        <v>0</v>
      </c>
      <c r="CN158" s="536">
        <v>0</v>
      </c>
      <c r="CO158" s="530">
        <v>0</v>
      </c>
      <c r="CP158" s="536">
        <v>0</v>
      </c>
      <c r="CQ158" s="536">
        <v>0</v>
      </c>
      <c r="CR158" s="536">
        <v>0</v>
      </c>
      <c r="CS158" s="536">
        <v>0</v>
      </c>
      <c r="CT158" s="536">
        <v>0</v>
      </c>
      <c r="CU158" s="536">
        <v>0</v>
      </c>
      <c r="CV158" s="538">
        <v>0</v>
      </c>
      <c r="CW158" s="306">
        <f t="shared" si="5"/>
        <v>22</v>
      </c>
      <c r="CX158" s="306">
        <v>1</v>
      </c>
      <c r="CY158" s="306">
        <v>1</v>
      </c>
      <c r="CZ158" s="306">
        <v>0</v>
      </c>
      <c r="DA158" s="306">
        <v>0</v>
      </c>
      <c r="DB158" s="539"/>
      <c r="DC158" s="534"/>
      <c r="DD158" s="534"/>
      <c r="DE158" s="534" t="s">
        <v>8029</v>
      </c>
      <c r="DF158" s="534" t="s">
        <v>8030</v>
      </c>
      <c r="DG158" s="534"/>
      <c r="DH158" s="534"/>
      <c r="DI158" s="534"/>
      <c r="DJ158" s="534">
        <v>1</v>
      </c>
      <c r="DK158" s="534" t="s">
        <v>595</v>
      </c>
    </row>
    <row r="159" spans="1:115" ht="15.75" customHeight="1" x14ac:dyDescent="0.45">
      <c r="A159" s="425" t="s">
        <v>24</v>
      </c>
      <c r="B159" s="425" t="s">
        <v>6465</v>
      </c>
      <c r="C159" s="434" t="s">
        <v>7288</v>
      </c>
      <c r="D159" s="424"/>
      <c r="E159" s="424" t="s">
        <v>91</v>
      </c>
      <c r="F159" s="424"/>
      <c r="G159" s="424" t="s">
        <v>454</v>
      </c>
      <c r="H159" s="424" t="s">
        <v>56</v>
      </c>
      <c r="I159" s="424" t="s">
        <v>173</v>
      </c>
      <c r="J159" s="424" t="s">
        <v>269</v>
      </c>
      <c r="K159" s="328"/>
      <c r="L159" s="424" t="s">
        <v>272</v>
      </c>
      <c r="M159" s="424"/>
      <c r="N159" s="424" t="s">
        <v>300</v>
      </c>
      <c r="O159" s="427" t="s">
        <v>7289</v>
      </c>
      <c r="P159" s="328" t="s">
        <v>481</v>
      </c>
      <c r="Q159" s="429">
        <v>0</v>
      </c>
      <c r="R159" s="429">
        <v>0</v>
      </c>
      <c r="S159" s="429">
        <v>0</v>
      </c>
      <c r="T159" s="429">
        <v>0</v>
      </c>
      <c r="U159" s="429">
        <v>0</v>
      </c>
      <c r="V159" s="429">
        <v>0</v>
      </c>
      <c r="W159" s="429">
        <v>0</v>
      </c>
      <c r="X159" s="429">
        <v>0</v>
      </c>
      <c r="Y159" s="429"/>
      <c r="Z159" s="429">
        <v>0</v>
      </c>
      <c r="AA159" s="429">
        <v>0</v>
      </c>
      <c r="AB159" s="429">
        <v>0</v>
      </c>
      <c r="AC159" s="429">
        <v>0</v>
      </c>
      <c r="AD159" s="429">
        <v>0</v>
      </c>
      <c r="AE159" s="429">
        <v>0</v>
      </c>
      <c r="AF159" s="429">
        <v>0</v>
      </c>
      <c r="AG159" s="429">
        <v>0</v>
      </c>
      <c r="AH159" s="429">
        <v>0</v>
      </c>
      <c r="AI159" s="429">
        <v>0</v>
      </c>
      <c r="AJ159" s="429">
        <v>0</v>
      </c>
      <c r="AK159" s="429">
        <v>0</v>
      </c>
      <c r="AL159" s="429">
        <v>0</v>
      </c>
      <c r="AM159" s="429">
        <v>0</v>
      </c>
      <c r="AN159" s="424">
        <v>1</v>
      </c>
      <c r="AO159" s="429">
        <v>0</v>
      </c>
      <c r="AP159" s="424">
        <v>1</v>
      </c>
      <c r="AQ159" s="424">
        <v>1</v>
      </c>
      <c r="AR159" s="424">
        <v>1</v>
      </c>
      <c r="AS159" s="424">
        <v>1</v>
      </c>
      <c r="AT159" s="429">
        <v>0</v>
      </c>
      <c r="AU159" s="429">
        <v>0</v>
      </c>
      <c r="AV159" s="424">
        <v>1</v>
      </c>
      <c r="AW159" s="429">
        <v>0</v>
      </c>
      <c r="AX159" s="424">
        <v>1</v>
      </c>
      <c r="AY159" s="424">
        <v>1</v>
      </c>
      <c r="AZ159" s="429">
        <v>0</v>
      </c>
      <c r="BA159" s="429">
        <v>0</v>
      </c>
      <c r="BB159" s="424">
        <v>1</v>
      </c>
      <c r="BC159" s="424">
        <v>1</v>
      </c>
      <c r="BD159" s="424">
        <v>1</v>
      </c>
      <c r="BE159" s="429">
        <v>0</v>
      </c>
      <c r="BF159" s="429">
        <v>0</v>
      </c>
      <c r="BG159" s="429">
        <v>0</v>
      </c>
      <c r="BH159" s="429">
        <v>0</v>
      </c>
      <c r="BI159" s="429">
        <v>0</v>
      </c>
      <c r="BJ159" s="429">
        <v>0</v>
      </c>
      <c r="BK159" s="429">
        <v>0</v>
      </c>
      <c r="BL159" s="429">
        <v>0</v>
      </c>
      <c r="BM159" s="429">
        <v>0</v>
      </c>
      <c r="BN159" s="429">
        <v>0</v>
      </c>
      <c r="BO159" s="429">
        <v>0</v>
      </c>
      <c r="BP159" s="424">
        <v>1</v>
      </c>
      <c r="BQ159" s="424">
        <v>1</v>
      </c>
      <c r="BR159" s="429">
        <v>0</v>
      </c>
      <c r="BS159" s="429">
        <v>0</v>
      </c>
      <c r="BT159" s="429">
        <v>0</v>
      </c>
      <c r="BU159" s="429">
        <v>0</v>
      </c>
      <c r="BV159" s="429">
        <v>0</v>
      </c>
      <c r="BW159" s="429">
        <v>0</v>
      </c>
      <c r="BX159" s="429">
        <v>0</v>
      </c>
      <c r="BY159" s="429">
        <v>0</v>
      </c>
      <c r="BZ159" s="429">
        <v>0</v>
      </c>
      <c r="CA159" s="424">
        <v>1</v>
      </c>
      <c r="CB159" s="430">
        <v>0</v>
      </c>
      <c r="CC159" s="429">
        <v>0</v>
      </c>
      <c r="CD159" s="429">
        <v>0</v>
      </c>
      <c r="CE159" s="429">
        <v>0</v>
      </c>
      <c r="CF159" s="429">
        <v>0</v>
      </c>
      <c r="CG159" s="424">
        <v>1</v>
      </c>
      <c r="CH159" s="424">
        <v>1</v>
      </c>
      <c r="CI159" s="424">
        <v>1</v>
      </c>
      <c r="CJ159" s="429">
        <v>0</v>
      </c>
      <c r="CK159" s="429">
        <v>0</v>
      </c>
      <c r="CL159" s="429">
        <v>0</v>
      </c>
      <c r="CM159" s="429">
        <v>0</v>
      </c>
      <c r="CN159" s="429">
        <v>0</v>
      </c>
      <c r="CO159" s="424">
        <v>1</v>
      </c>
      <c r="CP159" s="429">
        <v>0</v>
      </c>
      <c r="CQ159" s="429">
        <v>0</v>
      </c>
      <c r="CR159" s="424">
        <v>1</v>
      </c>
      <c r="CS159" s="424">
        <v>1</v>
      </c>
      <c r="CT159" s="429">
        <v>0</v>
      </c>
      <c r="CU159" s="429">
        <v>0</v>
      </c>
      <c r="CV159" s="432">
        <v>0</v>
      </c>
      <c r="CW159" s="328">
        <f t="shared" si="5"/>
        <v>20</v>
      </c>
      <c r="CX159" s="328">
        <v>1</v>
      </c>
      <c r="CY159" s="328">
        <v>1</v>
      </c>
      <c r="CZ159" s="328">
        <v>0</v>
      </c>
      <c r="DA159" s="328">
        <v>1</v>
      </c>
      <c r="DB159" s="433"/>
      <c r="DC159" s="328"/>
      <c r="DD159" s="328"/>
      <c r="DE159" s="328" t="s">
        <v>7291</v>
      </c>
      <c r="DF159" s="328"/>
      <c r="DG159" s="328"/>
      <c r="DH159" s="328"/>
      <c r="DI159" s="328"/>
      <c r="DJ159" s="328">
        <v>1</v>
      </c>
      <c r="DK159" s="328" t="s">
        <v>595</v>
      </c>
    </row>
    <row r="160" spans="1:115" ht="15.75" customHeight="1" x14ac:dyDescent="0.45">
      <c r="A160" s="424" t="s">
        <v>24</v>
      </c>
      <c r="B160" s="425" t="s">
        <v>7497</v>
      </c>
      <c r="C160" s="434" t="s">
        <v>7498</v>
      </c>
      <c r="D160" s="424"/>
      <c r="E160" s="424" t="s">
        <v>91</v>
      </c>
      <c r="F160" s="424"/>
      <c r="G160" s="424" t="s">
        <v>454</v>
      </c>
      <c r="H160" s="424" t="s">
        <v>109</v>
      </c>
      <c r="I160" s="424" t="s">
        <v>210</v>
      </c>
      <c r="J160" s="424" t="s">
        <v>269</v>
      </c>
      <c r="K160" s="328"/>
      <c r="L160" s="424" t="s">
        <v>272</v>
      </c>
      <c r="M160" s="424"/>
      <c r="N160" s="424" t="s">
        <v>300</v>
      </c>
      <c r="O160" s="328" t="s">
        <v>7499</v>
      </c>
      <c r="P160" s="328" t="s">
        <v>481</v>
      </c>
      <c r="Q160" s="429">
        <v>0</v>
      </c>
      <c r="R160" s="429">
        <v>0</v>
      </c>
      <c r="S160" s="429">
        <v>0</v>
      </c>
      <c r="T160" s="429">
        <v>0</v>
      </c>
      <c r="U160" s="429">
        <v>0</v>
      </c>
      <c r="V160" s="429">
        <v>0</v>
      </c>
      <c r="W160" s="429">
        <v>0</v>
      </c>
      <c r="X160" s="429">
        <v>0</v>
      </c>
      <c r="Y160" s="429"/>
      <c r="Z160" s="429">
        <v>0</v>
      </c>
      <c r="AA160" s="429">
        <v>0</v>
      </c>
      <c r="AB160" s="429">
        <v>0</v>
      </c>
      <c r="AC160" s="429">
        <v>0</v>
      </c>
      <c r="AD160" s="429">
        <v>0</v>
      </c>
      <c r="AE160" s="429">
        <v>0</v>
      </c>
      <c r="AF160" s="429">
        <v>0</v>
      </c>
      <c r="AG160" s="429">
        <v>0</v>
      </c>
      <c r="AH160" s="429">
        <v>0</v>
      </c>
      <c r="AI160" s="429">
        <v>0</v>
      </c>
      <c r="AJ160" s="429">
        <v>0</v>
      </c>
      <c r="AK160" s="429">
        <v>0</v>
      </c>
      <c r="AL160" s="429">
        <v>0</v>
      </c>
      <c r="AM160" s="429">
        <v>0</v>
      </c>
      <c r="AN160" s="429">
        <v>0</v>
      </c>
      <c r="AO160" s="429">
        <v>0</v>
      </c>
      <c r="AP160" s="429">
        <v>0</v>
      </c>
      <c r="AQ160" s="424">
        <v>1</v>
      </c>
      <c r="AR160" s="429">
        <v>0</v>
      </c>
      <c r="AS160" s="429">
        <v>0</v>
      </c>
      <c r="AT160" s="429">
        <v>0</v>
      </c>
      <c r="AU160" s="429">
        <v>0</v>
      </c>
      <c r="AV160" s="424">
        <v>1</v>
      </c>
      <c r="AW160" s="429">
        <v>0</v>
      </c>
      <c r="AX160" s="429">
        <v>0</v>
      </c>
      <c r="AY160" s="424">
        <v>1</v>
      </c>
      <c r="AZ160" s="429">
        <v>0</v>
      </c>
      <c r="BA160" s="429">
        <v>0</v>
      </c>
      <c r="BB160" s="429">
        <v>0</v>
      </c>
      <c r="BC160" s="424">
        <v>1</v>
      </c>
      <c r="BD160" s="424">
        <v>1</v>
      </c>
      <c r="BE160" s="429">
        <v>0</v>
      </c>
      <c r="BF160" s="429">
        <v>0</v>
      </c>
      <c r="BG160" s="429">
        <v>0</v>
      </c>
      <c r="BH160" s="429">
        <v>0</v>
      </c>
      <c r="BI160" s="429">
        <v>0</v>
      </c>
      <c r="BJ160" s="429">
        <v>0</v>
      </c>
      <c r="BK160" s="429">
        <v>0</v>
      </c>
      <c r="BL160" s="429">
        <v>0</v>
      </c>
      <c r="BM160" s="429">
        <v>0</v>
      </c>
      <c r="BN160" s="429">
        <v>0</v>
      </c>
      <c r="BO160" s="429">
        <v>0</v>
      </c>
      <c r="BP160" s="424">
        <v>1</v>
      </c>
      <c r="BQ160" s="424">
        <v>1</v>
      </c>
      <c r="BR160" s="429">
        <v>0</v>
      </c>
      <c r="BS160" s="424">
        <v>1</v>
      </c>
      <c r="BT160" s="429">
        <v>0</v>
      </c>
      <c r="BU160" s="429">
        <v>0</v>
      </c>
      <c r="BV160" s="429">
        <v>0</v>
      </c>
      <c r="BW160" s="429">
        <v>0</v>
      </c>
      <c r="BX160" s="429">
        <v>0</v>
      </c>
      <c r="BY160" s="429">
        <v>0</v>
      </c>
      <c r="BZ160" s="429">
        <v>0</v>
      </c>
      <c r="CA160" s="424">
        <v>1</v>
      </c>
      <c r="CB160" s="430">
        <v>0</v>
      </c>
      <c r="CC160" s="429">
        <v>0</v>
      </c>
      <c r="CD160" s="429">
        <v>0</v>
      </c>
      <c r="CE160" s="429">
        <v>0</v>
      </c>
      <c r="CF160" s="429">
        <v>0</v>
      </c>
      <c r="CG160" s="429">
        <v>0</v>
      </c>
      <c r="CH160" s="429">
        <v>0</v>
      </c>
      <c r="CI160" s="429">
        <v>0</v>
      </c>
      <c r="CJ160" s="429">
        <v>0</v>
      </c>
      <c r="CK160" s="429">
        <v>0</v>
      </c>
      <c r="CL160" s="429">
        <v>0</v>
      </c>
      <c r="CM160" s="429">
        <v>0</v>
      </c>
      <c r="CN160" s="429">
        <v>0</v>
      </c>
      <c r="CO160" s="429">
        <v>0</v>
      </c>
      <c r="CP160" s="429">
        <v>0</v>
      </c>
      <c r="CQ160" s="429">
        <v>0</v>
      </c>
      <c r="CR160" s="429">
        <v>0</v>
      </c>
      <c r="CS160" s="429">
        <v>0</v>
      </c>
      <c r="CT160" s="429">
        <v>0</v>
      </c>
      <c r="CU160" s="429">
        <v>0</v>
      </c>
      <c r="CV160" s="432">
        <v>0</v>
      </c>
      <c r="CW160" s="328">
        <f t="shared" si="5"/>
        <v>9</v>
      </c>
      <c r="CX160" s="328">
        <v>1</v>
      </c>
      <c r="CY160" s="328">
        <v>0</v>
      </c>
      <c r="CZ160" s="328">
        <v>0</v>
      </c>
      <c r="DA160" s="328">
        <v>1</v>
      </c>
      <c r="DB160" s="433"/>
      <c r="DC160" s="328"/>
      <c r="DD160" s="328"/>
      <c r="DE160" s="328"/>
      <c r="DF160" s="328"/>
      <c r="DG160" s="328"/>
      <c r="DH160" s="328"/>
      <c r="DI160" s="328"/>
      <c r="DJ160" s="328"/>
      <c r="DK160" s="328"/>
    </row>
    <row r="161" spans="1:115" ht="15.75" customHeight="1" x14ac:dyDescent="0.45">
      <c r="A161" s="424" t="s">
        <v>24</v>
      </c>
      <c r="B161" s="425" t="s">
        <v>7281</v>
      </c>
      <c r="C161" s="434" t="s">
        <v>7282</v>
      </c>
      <c r="D161" s="424"/>
      <c r="E161" s="424" t="s">
        <v>91</v>
      </c>
      <c r="F161" s="424"/>
      <c r="G161" s="424" t="s">
        <v>454</v>
      </c>
      <c r="H161" s="424" t="s">
        <v>56</v>
      </c>
      <c r="I161" s="424" t="s">
        <v>186</v>
      </c>
      <c r="J161" s="424" t="s">
        <v>269</v>
      </c>
      <c r="K161" s="328"/>
      <c r="L161" s="424" t="s">
        <v>272</v>
      </c>
      <c r="M161" s="424"/>
      <c r="N161" s="424" t="s">
        <v>300</v>
      </c>
      <c r="O161" s="427" t="s">
        <v>7283</v>
      </c>
      <c r="P161" s="428" t="s">
        <v>7284</v>
      </c>
      <c r="Q161" s="429">
        <v>0</v>
      </c>
      <c r="R161" s="429">
        <v>0</v>
      </c>
      <c r="S161" s="429">
        <v>0</v>
      </c>
      <c r="T161" s="429">
        <v>0</v>
      </c>
      <c r="U161" s="429">
        <v>0</v>
      </c>
      <c r="V161" s="429">
        <v>0</v>
      </c>
      <c r="W161" s="429">
        <v>0</v>
      </c>
      <c r="X161" s="429">
        <v>0</v>
      </c>
      <c r="Y161" s="429"/>
      <c r="Z161" s="429">
        <v>0</v>
      </c>
      <c r="AA161" s="429">
        <v>0</v>
      </c>
      <c r="AB161" s="429">
        <v>0</v>
      </c>
      <c r="AC161" s="429">
        <v>0</v>
      </c>
      <c r="AD161" s="429">
        <v>0</v>
      </c>
      <c r="AE161" s="429">
        <v>0</v>
      </c>
      <c r="AF161" s="429">
        <v>0</v>
      </c>
      <c r="AG161" s="429">
        <v>0</v>
      </c>
      <c r="AH161" s="429">
        <v>0</v>
      </c>
      <c r="AI161" s="429">
        <v>0</v>
      </c>
      <c r="AJ161" s="429">
        <v>0</v>
      </c>
      <c r="AK161" s="429">
        <v>0</v>
      </c>
      <c r="AL161" s="429">
        <v>0</v>
      </c>
      <c r="AM161" s="429">
        <v>0</v>
      </c>
      <c r="AN161" s="424">
        <v>1</v>
      </c>
      <c r="AO161" s="424">
        <v>1</v>
      </c>
      <c r="AP161" s="429">
        <v>0</v>
      </c>
      <c r="AQ161" s="424">
        <v>1</v>
      </c>
      <c r="AR161" s="424">
        <v>1</v>
      </c>
      <c r="AS161" s="424">
        <v>1</v>
      </c>
      <c r="AT161" s="424">
        <v>1</v>
      </c>
      <c r="AU161" s="429">
        <v>0</v>
      </c>
      <c r="AV161" s="424">
        <v>1</v>
      </c>
      <c r="AW161" s="424">
        <v>1</v>
      </c>
      <c r="AX161" s="424">
        <v>1</v>
      </c>
      <c r="AY161" s="424">
        <v>1</v>
      </c>
      <c r="AZ161" s="429">
        <v>0</v>
      </c>
      <c r="BA161" s="429">
        <v>0</v>
      </c>
      <c r="BB161" s="424">
        <v>1</v>
      </c>
      <c r="BC161" s="424">
        <v>1</v>
      </c>
      <c r="BD161" s="429">
        <v>0</v>
      </c>
      <c r="BE161" s="429">
        <v>0</v>
      </c>
      <c r="BF161" s="429">
        <v>0</v>
      </c>
      <c r="BG161" s="429">
        <v>0</v>
      </c>
      <c r="BH161" s="429">
        <v>0</v>
      </c>
      <c r="BI161" s="429">
        <v>0</v>
      </c>
      <c r="BJ161" s="429">
        <v>0</v>
      </c>
      <c r="BK161" s="429">
        <v>0</v>
      </c>
      <c r="BL161" s="429">
        <v>0</v>
      </c>
      <c r="BM161" s="429">
        <v>0</v>
      </c>
      <c r="BN161" s="429">
        <v>0</v>
      </c>
      <c r="BO161" s="429">
        <v>0</v>
      </c>
      <c r="BP161" s="424">
        <v>1</v>
      </c>
      <c r="BQ161" s="429">
        <v>0</v>
      </c>
      <c r="BR161" s="424">
        <v>1</v>
      </c>
      <c r="BS161" s="424">
        <v>1</v>
      </c>
      <c r="BT161" s="424">
        <v>1</v>
      </c>
      <c r="BU161" s="424">
        <v>1</v>
      </c>
      <c r="BV161" s="424">
        <v>1</v>
      </c>
      <c r="BW161" s="429">
        <v>0</v>
      </c>
      <c r="BX161" s="429">
        <v>0</v>
      </c>
      <c r="BY161" s="424">
        <v>1</v>
      </c>
      <c r="BZ161" s="424">
        <v>1</v>
      </c>
      <c r="CA161" s="424">
        <v>1</v>
      </c>
      <c r="CB161" s="430">
        <v>0</v>
      </c>
      <c r="CC161" s="429">
        <v>0</v>
      </c>
      <c r="CD161" s="429">
        <v>0</v>
      </c>
      <c r="CE161" s="429">
        <v>0</v>
      </c>
      <c r="CF161" s="429">
        <v>0</v>
      </c>
      <c r="CG161" s="429">
        <v>0</v>
      </c>
      <c r="CH161" s="429">
        <v>0</v>
      </c>
      <c r="CI161" s="429">
        <v>0</v>
      </c>
      <c r="CJ161" s="429">
        <v>0</v>
      </c>
      <c r="CK161" s="429">
        <v>0</v>
      </c>
      <c r="CL161" s="429">
        <v>0</v>
      </c>
      <c r="CM161" s="429">
        <v>0</v>
      </c>
      <c r="CN161" s="429">
        <v>0</v>
      </c>
      <c r="CO161" s="429">
        <v>0</v>
      </c>
      <c r="CP161" s="429">
        <v>0</v>
      </c>
      <c r="CQ161" s="429">
        <v>0</v>
      </c>
      <c r="CR161" s="429">
        <v>0</v>
      </c>
      <c r="CS161" s="429">
        <v>0</v>
      </c>
      <c r="CT161" s="429">
        <v>0</v>
      </c>
      <c r="CU161" s="429">
        <v>0</v>
      </c>
      <c r="CV161" s="432">
        <v>0</v>
      </c>
      <c r="CW161" s="328">
        <f t="shared" si="5"/>
        <v>21</v>
      </c>
      <c r="CX161" s="328">
        <v>1</v>
      </c>
      <c r="CY161" s="328">
        <v>0</v>
      </c>
      <c r="CZ161" s="328">
        <v>0</v>
      </c>
      <c r="DA161" s="328">
        <v>1</v>
      </c>
      <c r="DB161" s="433" t="s">
        <v>8485</v>
      </c>
      <c r="DC161" s="328" t="s">
        <v>623</v>
      </c>
      <c r="DD161" s="328">
        <v>1</v>
      </c>
      <c r="DE161" s="328" t="s">
        <v>7286</v>
      </c>
      <c r="DF161" s="328"/>
      <c r="DG161" s="328"/>
      <c r="DH161" s="328"/>
      <c r="DI161" s="328"/>
      <c r="DJ161" s="328">
        <v>1</v>
      </c>
      <c r="DK161" s="328" t="s">
        <v>595</v>
      </c>
    </row>
    <row r="162" spans="1:115" ht="15.75" customHeight="1" x14ac:dyDescent="0.45">
      <c r="A162" s="424" t="s">
        <v>24</v>
      </c>
      <c r="B162" s="425" t="s">
        <v>5578</v>
      </c>
      <c r="C162" s="434" t="s">
        <v>7379</v>
      </c>
      <c r="D162" s="424"/>
      <c r="E162" s="424" t="s">
        <v>110</v>
      </c>
      <c r="F162" s="424" t="s">
        <v>575</v>
      </c>
      <c r="G162" s="424" t="s">
        <v>454</v>
      </c>
      <c r="H162" s="424" t="s">
        <v>56</v>
      </c>
      <c r="I162" s="424" t="s">
        <v>173</v>
      </c>
      <c r="J162" s="424" t="s">
        <v>471</v>
      </c>
      <c r="K162" s="328"/>
      <c r="L162" s="424" t="s">
        <v>272</v>
      </c>
      <c r="M162" s="424"/>
      <c r="N162" s="424" t="s">
        <v>300</v>
      </c>
      <c r="O162" s="427" t="s">
        <v>7380</v>
      </c>
      <c r="P162" s="428" t="s">
        <v>7381</v>
      </c>
      <c r="Q162" s="429">
        <v>0</v>
      </c>
      <c r="R162" s="429">
        <v>0</v>
      </c>
      <c r="S162" s="429">
        <v>0</v>
      </c>
      <c r="T162" s="429">
        <v>0</v>
      </c>
      <c r="U162" s="429">
        <v>0</v>
      </c>
      <c r="V162" s="429">
        <v>0</v>
      </c>
      <c r="W162" s="429">
        <v>0</v>
      </c>
      <c r="X162" s="429">
        <v>0</v>
      </c>
      <c r="Y162" s="429"/>
      <c r="Z162" s="429">
        <v>0</v>
      </c>
      <c r="AA162" s="429">
        <v>0</v>
      </c>
      <c r="AB162" s="429">
        <v>0</v>
      </c>
      <c r="AC162" s="429">
        <v>0</v>
      </c>
      <c r="AD162" s="429">
        <v>0</v>
      </c>
      <c r="AE162" s="429">
        <v>0</v>
      </c>
      <c r="AF162" s="429">
        <v>0</v>
      </c>
      <c r="AG162" s="429">
        <v>0</v>
      </c>
      <c r="AH162" s="429">
        <v>0</v>
      </c>
      <c r="AI162" s="429">
        <v>0</v>
      </c>
      <c r="AJ162" s="429">
        <v>0</v>
      </c>
      <c r="AK162" s="429">
        <v>0</v>
      </c>
      <c r="AL162" s="429">
        <v>0</v>
      </c>
      <c r="AM162" s="429">
        <v>0</v>
      </c>
      <c r="AN162" s="429">
        <v>0</v>
      </c>
      <c r="AO162" s="429">
        <v>0</v>
      </c>
      <c r="AP162" s="429">
        <v>0</v>
      </c>
      <c r="AQ162" s="424">
        <v>1</v>
      </c>
      <c r="AR162" s="429">
        <v>0</v>
      </c>
      <c r="AS162" s="429">
        <v>0</v>
      </c>
      <c r="AT162" s="429">
        <v>0</v>
      </c>
      <c r="AU162" s="429">
        <v>0</v>
      </c>
      <c r="AV162" s="424">
        <v>1</v>
      </c>
      <c r="AW162" s="429">
        <v>0</v>
      </c>
      <c r="AX162" s="429">
        <v>0</v>
      </c>
      <c r="AY162" s="429">
        <v>0</v>
      </c>
      <c r="AZ162" s="429">
        <v>0</v>
      </c>
      <c r="BA162" s="429">
        <v>0</v>
      </c>
      <c r="BB162" s="429">
        <v>0</v>
      </c>
      <c r="BC162" s="424">
        <v>1</v>
      </c>
      <c r="BD162" s="429">
        <v>0</v>
      </c>
      <c r="BE162" s="429">
        <v>0</v>
      </c>
      <c r="BF162" s="429">
        <v>0</v>
      </c>
      <c r="BG162" s="429">
        <v>0</v>
      </c>
      <c r="BH162" s="429">
        <v>0</v>
      </c>
      <c r="BI162" s="429">
        <v>0</v>
      </c>
      <c r="BJ162" s="429">
        <v>0</v>
      </c>
      <c r="BK162" s="429">
        <v>0</v>
      </c>
      <c r="BL162" s="429">
        <v>0</v>
      </c>
      <c r="BM162" s="429">
        <v>0</v>
      </c>
      <c r="BN162" s="429">
        <v>0</v>
      </c>
      <c r="BO162" s="429">
        <v>0</v>
      </c>
      <c r="BP162" s="429">
        <v>0</v>
      </c>
      <c r="BQ162" s="429">
        <v>0</v>
      </c>
      <c r="BR162" s="424">
        <v>1</v>
      </c>
      <c r="BS162" s="429">
        <v>0</v>
      </c>
      <c r="BT162" s="429">
        <v>0</v>
      </c>
      <c r="BU162" s="429">
        <v>0</v>
      </c>
      <c r="BV162" s="424">
        <v>1</v>
      </c>
      <c r="BW162" s="429">
        <v>0</v>
      </c>
      <c r="BX162" s="429">
        <v>0</v>
      </c>
      <c r="BY162" s="424">
        <v>1</v>
      </c>
      <c r="BZ162" s="429">
        <v>0</v>
      </c>
      <c r="CA162" s="429">
        <v>0</v>
      </c>
      <c r="CB162" s="429">
        <v>0</v>
      </c>
      <c r="CC162" s="429">
        <v>0</v>
      </c>
      <c r="CD162" s="429">
        <v>0</v>
      </c>
      <c r="CE162" s="429">
        <v>0</v>
      </c>
      <c r="CF162" s="429">
        <v>0</v>
      </c>
      <c r="CG162" s="429">
        <v>0</v>
      </c>
      <c r="CH162" s="424">
        <v>1</v>
      </c>
      <c r="CI162" s="429">
        <v>0</v>
      </c>
      <c r="CJ162" s="429">
        <v>0</v>
      </c>
      <c r="CK162" s="429">
        <v>0</v>
      </c>
      <c r="CL162" s="429">
        <v>0</v>
      </c>
      <c r="CM162" s="429">
        <v>0</v>
      </c>
      <c r="CN162" s="429">
        <v>0</v>
      </c>
      <c r="CO162" s="424">
        <v>1</v>
      </c>
      <c r="CP162" s="429">
        <v>0</v>
      </c>
      <c r="CQ162" s="429">
        <v>0</v>
      </c>
      <c r="CR162" s="429">
        <v>0</v>
      </c>
      <c r="CS162" s="429">
        <v>0</v>
      </c>
      <c r="CT162" s="429">
        <v>0</v>
      </c>
      <c r="CU162" s="429">
        <v>0</v>
      </c>
      <c r="CV162" s="432">
        <v>0</v>
      </c>
      <c r="CW162" s="328">
        <f t="shared" si="5"/>
        <v>8</v>
      </c>
      <c r="CX162" s="328">
        <v>1</v>
      </c>
      <c r="CY162" s="328">
        <v>1</v>
      </c>
      <c r="CZ162" s="328">
        <v>0</v>
      </c>
      <c r="DA162" s="328">
        <v>1</v>
      </c>
      <c r="DB162" s="433"/>
      <c r="DC162" s="328"/>
      <c r="DD162" s="328"/>
      <c r="DE162" s="328" t="s">
        <v>483</v>
      </c>
      <c r="DF162" s="328" t="s">
        <v>1216</v>
      </c>
      <c r="DG162" s="328">
        <v>1</v>
      </c>
      <c r="DH162" s="328" t="s">
        <v>484</v>
      </c>
      <c r="DI162" s="328"/>
      <c r="DJ162" s="328"/>
      <c r="DK162" s="328"/>
    </row>
    <row r="163" spans="1:115" ht="15.75" customHeight="1" x14ac:dyDescent="0.35">
      <c r="A163" s="424" t="s">
        <v>24</v>
      </c>
      <c r="B163" s="425" t="s">
        <v>5601</v>
      </c>
      <c r="C163" s="434" t="s">
        <v>8474</v>
      </c>
      <c r="D163" s="424"/>
      <c r="E163" s="424" t="s">
        <v>91</v>
      </c>
      <c r="F163" s="424"/>
      <c r="G163" s="424" t="s">
        <v>454</v>
      </c>
      <c r="H163" s="424" t="s">
        <v>56</v>
      </c>
      <c r="I163" s="424" t="s">
        <v>210</v>
      </c>
      <c r="J163" s="424" t="s">
        <v>269</v>
      </c>
      <c r="K163" s="424" t="s">
        <v>244</v>
      </c>
      <c r="L163" s="424" t="s">
        <v>272</v>
      </c>
      <c r="M163" s="424"/>
      <c r="N163" s="424" t="s">
        <v>300</v>
      </c>
      <c r="O163" s="427" t="s">
        <v>7631</v>
      </c>
      <c r="P163" s="428" t="s">
        <v>7632</v>
      </c>
      <c r="Q163" s="429">
        <v>0</v>
      </c>
      <c r="R163" s="429">
        <v>0</v>
      </c>
      <c r="S163" s="429">
        <v>0</v>
      </c>
      <c r="T163" s="429">
        <v>0</v>
      </c>
      <c r="U163" s="429">
        <v>0</v>
      </c>
      <c r="V163" s="429">
        <v>0</v>
      </c>
      <c r="W163" s="429">
        <v>0</v>
      </c>
      <c r="X163" s="429">
        <v>0</v>
      </c>
      <c r="Y163" s="429"/>
      <c r="Z163" s="429">
        <v>0</v>
      </c>
      <c r="AA163" s="429">
        <v>0</v>
      </c>
      <c r="AB163" s="429">
        <v>0</v>
      </c>
      <c r="AC163" s="429">
        <v>0</v>
      </c>
      <c r="AD163" s="429">
        <v>0</v>
      </c>
      <c r="AE163" s="429">
        <v>0</v>
      </c>
      <c r="AF163" s="429">
        <v>0</v>
      </c>
      <c r="AG163" s="429">
        <v>0</v>
      </c>
      <c r="AH163" s="429">
        <v>0</v>
      </c>
      <c r="AI163" s="429">
        <v>0</v>
      </c>
      <c r="AJ163" s="429">
        <v>0</v>
      </c>
      <c r="AK163" s="429">
        <v>0</v>
      </c>
      <c r="AL163" s="429">
        <v>0</v>
      </c>
      <c r="AM163" s="429">
        <v>0</v>
      </c>
      <c r="AN163" s="429">
        <v>0</v>
      </c>
      <c r="AO163" s="429">
        <v>0</v>
      </c>
      <c r="AP163" s="424">
        <v>1</v>
      </c>
      <c r="AQ163" s="424">
        <v>1</v>
      </c>
      <c r="AR163" s="424">
        <v>1</v>
      </c>
      <c r="AS163" s="424">
        <v>1</v>
      </c>
      <c r="AT163" s="424">
        <v>1</v>
      </c>
      <c r="AU163" s="429">
        <v>0</v>
      </c>
      <c r="AV163" s="424">
        <v>1</v>
      </c>
      <c r="AW163" s="424">
        <v>1</v>
      </c>
      <c r="AX163" s="424">
        <v>1</v>
      </c>
      <c r="AY163" s="424">
        <v>1</v>
      </c>
      <c r="AZ163" s="429">
        <v>0</v>
      </c>
      <c r="BA163" s="429">
        <v>0</v>
      </c>
      <c r="BB163" s="424">
        <v>1</v>
      </c>
      <c r="BC163" s="424">
        <v>1</v>
      </c>
      <c r="BD163" s="424">
        <v>1</v>
      </c>
      <c r="BE163" s="429">
        <v>0</v>
      </c>
      <c r="BF163" s="429">
        <v>0</v>
      </c>
      <c r="BG163" s="429">
        <v>0</v>
      </c>
      <c r="BH163" s="429">
        <v>0</v>
      </c>
      <c r="BI163" s="429">
        <v>0</v>
      </c>
      <c r="BJ163" s="429">
        <v>0</v>
      </c>
      <c r="BK163" s="429">
        <v>0</v>
      </c>
      <c r="BL163" s="429">
        <v>0</v>
      </c>
      <c r="BM163" s="429">
        <v>0</v>
      </c>
      <c r="BN163" s="429">
        <v>0</v>
      </c>
      <c r="BO163" s="429">
        <v>0</v>
      </c>
      <c r="BP163" s="429">
        <v>0</v>
      </c>
      <c r="BQ163" s="429">
        <v>0</v>
      </c>
      <c r="BR163" s="424">
        <v>1</v>
      </c>
      <c r="BS163" s="424">
        <v>1</v>
      </c>
      <c r="BT163" s="424">
        <v>1</v>
      </c>
      <c r="BU163" s="424">
        <v>1</v>
      </c>
      <c r="BV163" s="424">
        <v>1</v>
      </c>
      <c r="BW163" s="424">
        <v>1</v>
      </c>
      <c r="BX163" s="429">
        <v>0</v>
      </c>
      <c r="BY163" s="424">
        <v>1</v>
      </c>
      <c r="BZ163" s="424">
        <v>1</v>
      </c>
      <c r="CA163" s="424">
        <v>1</v>
      </c>
      <c r="CB163" s="430">
        <v>0</v>
      </c>
      <c r="CC163" s="429">
        <v>0</v>
      </c>
      <c r="CD163" s="424">
        <v>1</v>
      </c>
      <c r="CE163" s="429">
        <v>0</v>
      </c>
      <c r="CF163" s="429">
        <v>0</v>
      </c>
      <c r="CG163" s="429">
        <v>0</v>
      </c>
      <c r="CH163" s="429">
        <v>0</v>
      </c>
      <c r="CI163" s="429">
        <v>0</v>
      </c>
      <c r="CJ163" s="429">
        <v>0</v>
      </c>
      <c r="CK163" s="429">
        <v>0</v>
      </c>
      <c r="CL163" s="424">
        <v>1</v>
      </c>
      <c r="CM163" s="429">
        <v>0</v>
      </c>
      <c r="CN163" s="429">
        <v>0</v>
      </c>
      <c r="CO163" s="429">
        <v>0</v>
      </c>
      <c r="CP163" s="429">
        <v>0</v>
      </c>
      <c r="CQ163" s="429">
        <v>0</v>
      </c>
      <c r="CR163" s="429">
        <v>0</v>
      </c>
      <c r="CS163" s="429">
        <v>0</v>
      </c>
      <c r="CT163" s="424">
        <v>1</v>
      </c>
      <c r="CU163" s="429">
        <v>0</v>
      </c>
      <c r="CV163" s="432">
        <v>0</v>
      </c>
      <c r="CW163" s="328">
        <v>24</v>
      </c>
      <c r="CX163" s="328">
        <v>1</v>
      </c>
      <c r="CY163" s="328">
        <v>1</v>
      </c>
      <c r="CZ163" s="328">
        <v>0</v>
      </c>
      <c r="DA163" s="328">
        <v>1</v>
      </c>
      <c r="DB163" s="424"/>
      <c r="DC163" s="328" t="s">
        <v>538</v>
      </c>
      <c r="DD163" s="328">
        <v>1</v>
      </c>
      <c r="DE163" s="328" t="s">
        <v>7634</v>
      </c>
      <c r="DF163" s="328"/>
      <c r="DG163" s="328"/>
      <c r="DH163" s="328"/>
      <c r="DI163" s="328"/>
      <c r="DJ163" s="328">
        <v>1</v>
      </c>
      <c r="DK163" s="328"/>
    </row>
    <row r="164" spans="1:115" ht="15.75" customHeight="1" x14ac:dyDescent="0.35">
      <c r="A164" s="424" t="s">
        <v>24</v>
      </c>
      <c r="B164" s="425" t="s">
        <v>5601</v>
      </c>
      <c r="C164" s="434" t="s">
        <v>7637</v>
      </c>
      <c r="D164" s="424"/>
      <c r="E164" s="424" t="s">
        <v>91</v>
      </c>
      <c r="F164" s="424"/>
      <c r="G164" s="424" t="s">
        <v>454</v>
      </c>
      <c r="H164" s="424" t="s">
        <v>56</v>
      </c>
      <c r="I164" s="424" t="s">
        <v>210</v>
      </c>
      <c r="J164" s="424" t="s">
        <v>269</v>
      </c>
      <c r="K164" s="424" t="s">
        <v>244</v>
      </c>
      <c r="L164" s="424" t="s">
        <v>272</v>
      </c>
      <c r="M164" s="424"/>
      <c r="N164" s="424" t="s">
        <v>300</v>
      </c>
      <c r="O164" s="427" t="s">
        <v>7638</v>
      </c>
      <c r="P164" s="328" t="s">
        <v>7639</v>
      </c>
      <c r="Q164" s="429">
        <v>0</v>
      </c>
      <c r="R164" s="429">
        <v>0</v>
      </c>
      <c r="S164" s="429">
        <v>0</v>
      </c>
      <c r="T164" s="429">
        <v>0</v>
      </c>
      <c r="U164" s="429">
        <v>0</v>
      </c>
      <c r="V164" s="429">
        <v>0</v>
      </c>
      <c r="W164" s="429">
        <v>0</v>
      </c>
      <c r="X164" s="429">
        <v>0</v>
      </c>
      <c r="Y164" s="429"/>
      <c r="Z164" s="429">
        <v>0</v>
      </c>
      <c r="AA164" s="429">
        <v>0</v>
      </c>
      <c r="AB164" s="429">
        <v>0</v>
      </c>
      <c r="AC164" s="429">
        <v>0</v>
      </c>
      <c r="AD164" s="429">
        <v>0</v>
      </c>
      <c r="AE164" s="429">
        <v>0</v>
      </c>
      <c r="AF164" s="429">
        <v>0</v>
      </c>
      <c r="AG164" s="429">
        <v>0</v>
      </c>
      <c r="AH164" s="429">
        <v>0</v>
      </c>
      <c r="AI164" s="429">
        <v>0</v>
      </c>
      <c r="AJ164" s="429">
        <v>0</v>
      </c>
      <c r="AK164" s="429">
        <v>0</v>
      </c>
      <c r="AL164" s="429">
        <v>0</v>
      </c>
      <c r="AM164" s="429">
        <v>0</v>
      </c>
      <c r="AN164" s="424">
        <v>1</v>
      </c>
      <c r="AO164" s="429">
        <v>0</v>
      </c>
      <c r="AP164" s="424">
        <v>1</v>
      </c>
      <c r="AQ164" s="424">
        <v>1</v>
      </c>
      <c r="AR164" s="424">
        <v>1</v>
      </c>
      <c r="AS164" s="424">
        <v>1</v>
      </c>
      <c r="AT164" s="424">
        <v>1</v>
      </c>
      <c r="AU164" s="429">
        <v>0</v>
      </c>
      <c r="AV164" s="429">
        <v>0</v>
      </c>
      <c r="AW164" s="424">
        <v>1</v>
      </c>
      <c r="AX164" s="424">
        <v>1</v>
      </c>
      <c r="AY164" s="424">
        <v>1</v>
      </c>
      <c r="AZ164" s="429">
        <v>0</v>
      </c>
      <c r="BA164" s="429">
        <v>0</v>
      </c>
      <c r="BB164" s="424">
        <v>1</v>
      </c>
      <c r="BC164" s="424">
        <v>1</v>
      </c>
      <c r="BD164" s="429">
        <v>0</v>
      </c>
      <c r="BE164" s="429">
        <v>0</v>
      </c>
      <c r="BF164" s="429">
        <v>0</v>
      </c>
      <c r="BG164" s="429">
        <v>0</v>
      </c>
      <c r="BH164" s="429">
        <v>0</v>
      </c>
      <c r="BI164" s="429">
        <v>0</v>
      </c>
      <c r="BJ164" s="429">
        <v>0</v>
      </c>
      <c r="BK164" s="429">
        <v>0</v>
      </c>
      <c r="BL164" s="429">
        <v>0</v>
      </c>
      <c r="BM164" s="429">
        <v>0</v>
      </c>
      <c r="BN164" s="429">
        <v>0</v>
      </c>
      <c r="BO164" s="429">
        <v>0</v>
      </c>
      <c r="BP164" s="424">
        <v>1</v>
      </c>
      <c r="BQ164" s="424">
        <v>1</v>
      </c>
      <c r="BR164" s="424">
        <v>1</v>
      </c>
      <c r="BS164" s="424">
        <v>1</v>
      </c>
      <c r="BT164" s="424">
        <v>1</v>
      </c>
      <c r="BU164" s="424">
        <v>1</v>
      </c>
      <c r="BV164" s="424">
        <v>1</v>
      </c>
      <c r="BW164" s="424">
        <v>1</v>
      </c>
      <c r="BX164" s="429">
        <v>0</v>
      </c>
      <c r="BY164" s="424">
        <v>1</v>
      </c>
      <c r="BZ164" s="429">
        <v>0</v>
      </c>
      <c r="CA164" s="429">
        <v>0</v>
      </c>
      <c r="CB164" s="430">
        <v>0</v>
      </c>
      <c r="CC164" s="429">
        <v>0</v>
      </c>
      <c r="CD164" s="424">
        <v>1</v>
      </c>
      <c r="CE164" s="429">
        <v>0</v>
      </c>
      <c r="CF164" s="429">
        <v>0</v>
      </c>
      <c r="CG164" s="429">
        <v>0</v>
      </c>
      <c r="CH164" s="424">
        <v>1</v>
      </c>
      <c r="CI164" s="429">
        <v>0</v>
      </c>
      <c r="CJ164" s="429">
        <v>0</v>
      </c>
      <c r="CK164" s="429">
        <v>0</v>
      </c>
      <c r="CL164" s="424">
        <v>1</v>
      </c>
      <c r="CM164" s="429">
        <v>0</v>
      </c>
      <c r="CN164" s="429">
        <v>0</v>
      </c>
      <c r="CO164" s="429">
        <v>0</v>
      </c>
      <c r="CP164" s="429">
        <v>0</v>
      </c>
      <c r="CQ164" s="429">
        <v>0</v>
      </c>
      <c r="CR164" s="429">
        <v>0</v>
      </c>
      <c r="CS164" s="429">
        <v>0</v>
      </c>
      <c r="CT164" s="424">
        <v>1</v>
      </c>
      <c r="CU164" s="429">
        <v>0</v>
      </c>
      <c r="CV164" s="432">
        <v>0</v>
      </c>
      <c r="CW164" s="328">
        <v>24</v>
      </c>
      <c r="CX164" s="328">
        <v>1</v>
      </c>
      <c r="CY164" s="328">
        <v>1</v>
      </c>
      <c r="CZ164" s="328">
        <v>0</v>
      </c>
      <c r="DA164" s="328">
        <v>1</v>
      </c>
      <c r="DB164" s="424" t="s">
        <v>8476</v>
      </c>
      <c r="DC164" s="328" t="s">
        <v>538</v>
      </c>
      <c r="DD164" s="328">
        <v>1</v>
      </c>
      <c r="DE164" s="328" t="s">
        <v>7634</v>
      </c>
      <c r="DF164" s="328"/>
      <c r="DG164" s="328"/>
      <c r="DH164" s="328"/>
      <c r="DI164" s="328"/>
      <c r="DJ164" s="328">
        <v>1</v>
      </c>
      <c r="DK164" s="328"/>
    </row>
    <row r="165" spans="1:115" ht="15.75" customHeight="1" x14ac:dyDescent="0.45">
      <c r="A165" s="371" t="s">
        <v>50</v>
      </c>
      <c r="B165" s="457" t="s">
        <v>5656</v>
      </c>
      <c r="C165" s="458" t="s">
        <v>7489</v>
      </c>
      <c r="D165" s="371"/>
      <c r="E165" s="371" t="s">
        <v>91</v>
      </c>
      <c r="F165" s="371"/>
      <c r="G165" s="371" t="s">
        <v>454</v>
      </c>
      <c r="H165" s="371" t="s">
        <v>109</v>
      </c>
      <c r="I165" s="371" t="s">
        <v>173</v>
      </c>
      <c r="J165" s="371" t="s">
        <v>471</v>
      </c>
      <c r="K165" s="306" t="s">
        <v>226</v>
      </c>
      <c r="L165" s="371" t="s">
        <v>272</v>
      </c>
      <c r="M165" s="371"/>
      <c r="N165" s="371" t="s">
        <v>299</v>
      </c>
      <c r="O165" s="371"/>
      <c r="P165" s="306" t="s">
        <v>768</v>
      </c>
      <c r="Q165" s="348">
        <v>0</v>
      </c>
      <c r="R165" s="348">
        <v>0</v>
      </c>
      <c r="S165" s="348">
        <v>0</v>
      </c>
      <c r="T165" s="348">
        <v>0</v>
      </c>
      <c r="U165" s="348">
        <v>0</v>
      </c>
      <c r="V165" s="348">
        <v>0</v>
      </c>
      <c r="W165" s="348">
        <v>0</v>
      </c>
      <c r="X165" s="348">
        <v>0</v>
      </c>
      <c r="Y165" s="348"/>
      <c r="Z165" s="460">
        <v>0</v>
      </c>
      <c r="AA165" s="461">
        <v>0</v>
      </c>
      <c r="AB165" s="461">
        <v>0</v>
      </c>
      <c r="AC165" s="461">
        <v>0</v>
      </c>
      <c r="AD165" s="461">
        <v>0</v>
      </c>
      <c r="AE165" s="461">
        <v>0</v>
      </c>
      <c r="AF165" s="461">
        <v>0</v>
      </c>
      <c r="AG165" s="461">
        <v>0</v>
      </c>
      <c r="AH165" s="461">
        <v>0</v>
      </c>
      <c r="AI165" s="461">
        <v>0</v>
      </c>
      <c r="AJ165" s="461">
        <v>0</v>
      </c>
      <c r="AK165" s="461">
        <v>0</v>
      </c>
      <c r="AL165" s="461">
        <v>0</v>
      </c>
      <c r="AM165" s="461">
        <v>0</v>
      </c>
      <c r="AN165" s="462">
        <v>0</v>
      </c>
      <c r="AO165" s="462">
        <v>0</v>
      </c>
      <c r="AP165" s="462">
        <v>0</v>
      </c>
      <c r="AQ165" s="344">
        <v>1</v>
      </c>
      <c r="AR165" s="462">
        <v>0</v>
      </c>
      <c r="AS165" s="462">
        <v>0</v>
      </c>
      <c r="AT165" s="462">
        <v>0</v>
      </c>
      <c r="AU165" s="462">
        <v>0</v>
      </c>
      <c r="AV165" s="462">
        <v>0</v>
      </c>
      <c r="AW165" s="462">
        <v>0</v>
      </c>
      <c r="AX165" s="462">
        <v>0</v>
      </c>
      <c r="AY165" s="462">
        <v>0</v>
      </c>
      <c r="AZ165" s="462">
        <v>0</v>
      </c>
      <c r="BA165" s="462">
        <v>0</v>
      </c>
      <c r="BB165" s="462">
        <v>0</v>
      </c>
      <c r="BC165" s="462">
        <v>0</v>
      </c>
      <c r="BD165" s="351">
        <v>0</v>
      </c>
      <c r="BE165" s="351">
        <v>0</v>
      </c>
      <c r="BF165" s="351">
        <v>0</v>
      </c>
      <c r="BG165" s="351">
        <v>0</v>
      </c>
      <c r="BH165" s="351">
        <v>0</v>
      </c>
      <c r="BI165" s="351">
        <v>0</v>
      </c>
      <c r="BJ165" s="351">
        <v>0</v>
      </c>
      <c r="BK165" s="351">
        <v>0</v>
      </c>
      <c r="BL165" s="351">
        <v>0</v>
      </c>
      <c r="BM165" s="351">
        <v>0</v>
      </c>
      <c r="BN165" s="351">
        <v>0</v>
      </c>
      <c r="BO165" s="351">
        <v>0</v>
      </c>
      <c r="BP165" s="463">
        <v>0</v>
      </c>
      <c r="BQ165" s="463">
        <v>0</v>
      </c>
      <c r="BR165" s="353">
        <v>0</v>
      </c>
      <c r="BS165" s="353">
        <v>0</v>
      </c>
      <c r="BT165" s="353">
        <v>0</v>
      </c>
      <c r="BU165" s="353">
        <v>0</v>
      </c>
      <c r="BV165" s="353">
        <v>0</v>
      </c>
      <c r="BW165" s="353">
        <v>0</v>
      </c>
      <c r="BX165" s="353">
        <v>0</v>
      </c>
      <c r="BY165" s="353">
        <v>0</v>
      </c>
      <c r="BZ165" s="353">
        <v>0</v>
      </c>
      <c r="CA165" s="353">
        <v>0</v>
      </c>
      <c r="CB165" s="471">
        <v>0</v>
      </c>
      <c r="CC165" s="464">
        <v>0</v>
      </c>
      <c r="CD165" s="464">
        <v>0</v>
      </c>
      <c r="CE165" s="464">
        <v>0</v>
      </c>
      <c r="CF165" s="464">
        <v>0</v>
      </c>
      <c r="CG165" s="464">
        <v>0</v>
      </c>
      <c r="CH165" s="464">
        <v>0</v>
      </c>
      <c r="CI165" s="464">
        <v>0</v>
      </c>
      <c r="CJ165" s="464">
        <v>0</v>
      </c>
      <c r="CK165" s="464">
        <v>0</v>
      </c>
      <c r="CL165" s="464">
        <v>0</v>
      </c>
      <c r="CM165" s="464">
        <v>0</v>
      </c>
      <c r="CN165" s="464">
        <v>0</v>
      </c>
      <c r="CO165" s="464">
        <v>0</v>
      </c>
      <c r="CP165" s="464">
        <v>0</v>
      </c>
      <c r="CQ165" s="464">
        <v>0</v>
      </c>
      <c r="CR165" s="464">
        <v>0</v>
      </c>
      <c r="CS165" s="464">
        <v>0</v>
      </c>
      <c r="CT165" s="464">
        <v>0</v>
      </c>
      <c r="CU165" s="464">
        <v>0</v>
      </c>
      <c r="CV165" s="465">
        <v>0</v>
      </c>
      <c r="CW165" s="306">
        <f t="shared" ref="CW165:CW187" si="6">SUM(Z165:CV165)</f>
        <v>1</v>
      </c>
      <c r="CX165" s="306">
        <v>1</v>
      </c>
      <c r="CY165" s="306">
        <v>0</v>
      </c>
      <c r="CZ165" s="306">
        <v>0</v>
      </c>
      <c r="DA165" s="306">
        <v>0</v>
      </c>
      <c r="DB165" s="499"/>
      <c r="DC165" s="306"/>
      <c r="DD165" s="306"/>
      <c r="DE165" s="303"/>
      <c r="DF165" s="306"/>
    </row>
    <row r="166" spans="1:115" ht="15.75" customHeight="1" x14ac:dyDescent="0.45">
      <c r="A166" s="371" t="s">
        <v>50</v>
      </c>
      <c r="B166" s="457" t="s">
        <v>5656</v>
      </c>
      <c r="C166" s="458" t="s">
        <v>7493</v>
      </c>
      <c r="D166" s="371"/>
      <c r="E166" s="371" t="s">
        <v>91</v>
      </c>
      <c r="F166" s="371"/>
      <c r="G166" s="371" t="s">
        <v>454</v>
      </c>
      <c r="H166" s="371" t="s">
        <v>109</v>
      </c>
      <c r="I166" s="371" t="s">
        <v>173</v>
      </c>
      <c r="J166" s="371" t="s">
        <v>471</v>
      </c>
      <c r="K166" s="306" t="s">
        <v>226</v>
      </c>
      <c r="L166" s="371" t="s">
        <v>272</v>
      </c>
      <c r="M166" s="371"/>
      <c r="N166" s="371" t="s">
        <v>299</v>
      </c>
      <c r="O166" s="483" t="s">
        <v>7494</v>
      </c>
      <c r="P166" s="306" t="s">
        <v>8531</v>
      </c>
      <c r="Q166" s="348">
        <v>0</v>
      </c>
      <c r="R166" s="348">
        <v>0</v>
      </c>
      <c r="S166" s="348">
        <v>0</v>
      </c>
      <c r="T166" s="348">
        <v>0</v>
      </c>
      <c r="U166" s="348">
        <v>0</v>
      </c>
      <c r="V166" s="348">
        <v>0</v>
      </c>
      <c r="W166" s="348">
        <v>0</v>
      </c>
      <c r="X166" s="348">
        <v>0</v>
      </c>
      <c r="Y166" s="348"/>
      <c r="Z166" s="460">
        <v>0</v>
      </c>
      <c r="AA166" s="461">
        <v>0</v>
      </c>
      <c r="AB166" s="461">
        <v>0</v>
      </c>
      <c r="AC166" s="461">
        <v>0</v>
      </c>
      <c r="AD166" s="461">
        <v>0</v>
      </c>
      <c r="AE166" s="461">
        <v>0</v>
      </c>
      <c r="AF166" s="461">
        <v>0</v>
      </c>
      <c r="AG166" s="461">
        <v>0</v>
      </c>
      <c r="AH166" s="461">
        <v>0</v>
      </c>
      <c r="AI166" s="461">
        <v>0</v>
      </c>
      <c r="AJ166" s="461">
        <v>0</v>
      </c>
      <c r="AK166" s="461">
        <v>0</v>
      </c>
      <c r="AL166" s="461">
        <v>0</v>
      </c>
      <c r="AM166" s="461">
        <v>0</v>
      </c>
      <c r="AN166" s="462">
        <v>0</v>
      </c>
      <c r="AO166" s="462">
        <v>0</v>
      </c>
      <c r="AP166" s="462">
        <v>0</v>
      </c>
      <c r="AQ166" s="344">
        <v>1</v>
      </c>
      <c r="AR166" s="462">
        <v>0</v>
      </c>
      <c r="AS166" s="462">
        <v>0</v>
      </c>
      <c r="AT166" s="462">
        <v>0</v>
      </c>
      <c r="AU166" s="462">
        <v>0</v>
      </c>
      <c r="AV166" s="462">
        <v>0</v>
      </c>
      <c r="AW166" s="462">
        <v>0</v>
      </c>
      <c r="AX166" s="462">
        <v>0</v>
      </c>
      <c r="AY166" s="462">
        <v>0</v>
      </c>
      <c r="AZ166" s="462">
        <v>0</v>
      </c>
      <c r="BA166" s="462">
        <v>0</v>
      </c>
      <c r="BB166" s="462">
        <v>0</v>
      </c>
      <c r="BC166" s="462">
        <v>0</v>
      </c>
      <c r="BD166" s="351">
        <v>0</v>
      </c>
      <c r="BE166" s="351">
        <v>0</v>
      </c>
      <c r="BF166" s="351">
        <v>0</v>
      </c>
      <c r="BG166" s="351">
        <v>0</v>
      </c>
      <c r="BH166" s="351">
        <v>0</v>
      </c>
      <c r="BI166" s="351">
        <v>0</v>
      </c>
      <c r="BJ166" s="351">
        <v>0</v>
      </c>
      <c r="BK166" s="351">
        <v>0</v>
      </c>
      <c r="BL166" s="351">
        <v>0</v>
      </c>
      <c r="BM166" s="351">
        <v>0</v>
      </c>
      <c r="BN166" s="351">
        <v>0</v>
      </c>
      <c r="BO166" s="351">
        <v>0</v>
      </c>
      <c r="BP166" s="463">
        <v>0</v>
      </c>
      <c r="BQ166" s="463">
        <v>0</v>
      </c>
      <c r="BR166" s="353">
        <v>0</v>
      </c>
      <c r="BS166" s="353">
        <v>0</v>
      </c>
      <c r="BT166" s="353">
        <v>0</v>
      </c>
      <c r="BU166" s="353">
        <v>0</v>
      </c>
      <c r="BV166" s="353">
        <v>0</v>
      </c>
      <c r="BW166" s="353">
        <v>0</v>
      </c>
      <c r="BX166" s="353">
        <v>0</v>
      </c>
      <c r="BY166" s="353">
        <v>0</v>
      </c>
      <c r="BZ166" s="353">
        <v>0</v>
      </c>
      <c r="CA166" s="353">
        <v>0</v>
      </c>
      <c r="CB166" s="471">
        <v>0</v>
      </c>
      <c r="CC166" s="464">
        <v>0</v>
      </c>
      <c r="CD166" s="464">
        <v>0</v>
      </c>
      <c r="CE166" s="464">
        <v>0</v>
      </c>
      <c r="CF166" s="464">
        <v>0</v>
      </c>
      <c r="CG166" s="464">
        <v>0</v>
      </c>
      <c r="CH166" s="464">
        <v>0</v>
      </c>
      <c r="CI166" s="464">
        <v>0</v>
      </c>
      <c r="CJ166" s="464">
        <v>0</v>
      </c>
      <c r="CK166" s="464">
        <v>0</v>
      </c>
      <c r="CL166" s="464">
        <v>0</v>
      </c>
      <c r="CM166" s="464">
        <v>0</v>
      </c>
      <c r="CN166" s="464">
        <v>0</v>
      </c>
      <c r="CO166" s="464">
        <v>0</v>
      </c>
      <c r="CP166" s="464">
        <v>0</v>
      </c>
      <c r="CQ166" s="464">
        <v>0</v>
      </c>
      <c r="CR166" s="464">
        <v>0</v>
      </c>
      <c r="CS166" s="464">
        <v>0</v>
      </c>
      <c r="CT166" s="464">
        <v>0</v>
      </c>
      <c r="CU166" s="464">
        <v>0</v>
      </c>
      <c r="CV166" s="465">
        <v>0</v>
      </c>
      <c r="CW166" s="306">
        <f t="shared" si="6"/>
        <v>1</v>
      </c>
      <c r="CX166" s="306">
        <v>1</v>
      </c>
      <c r="CY166" s="306">
        <v>0</v>
      </c>
      <c r="CZ166" s="306">
        <v>0</v>
      </c>
      <c r="DA166" s="306">
        <v>0</v>
      </c>
      <c r="DB166" s="499"/>
      <c r="DC166" s="306"/>
      <c r="DD166" s="306"/>
      <c r="DE166" s="303"/>
      <c r="DF166" s="306"/>
    </row>
    <row r="167" spans="1:115" ht="15.75" customHeight="1" x14ac:dyDescent="0.45">
      <c r="A167" s="371" t="s">
        <v>50</v>
      </c>
      <c r="B167" s="457" t="s">
        <v>5656</v>
      </c>
      <c r="C167" s="458" t="s">
        <v>5657</v>
      </c>
      <c r="D167" s="371"/>
      <c r="E167" s="371" t="s">
        <v>122</v>
      </c>
      <c r="F167" s="371"/>
      <c r="G167" s="371" t="s">
        <v>454</v>
      </c>
      <c r="H167" s="371" t="s">
        <v>56</v>
      </c>
      <c r="I167" s="371" t="s">
        <v>173</v>
      </c>
      <c r="J167" s="371" t="s">
        <v>471</v>
      </c>
      <c r="K167" s="306" t="s">
        <v>226</v>
      </c>
      <c r="L167" s="306" t="s">
        <v>268</v>
      </c>
      <c r="M167" s="306"/>
      <c r="N167" s="371" t="s">
        <v>299</v>
      </c>
      <c r="O167" s="483"/>
      <c r="P167" s="540" t="s">
        <v>768</v>
      </c>
      <c r="Q167" s="348">
        <v>0</v>
      </c>
      <c r="R167" s="348">
        <v>0</v>
      </c>
      <c r="S167" s="348">
        <v>0</v>
      </c>
      <c r="T167" s="348">
        <v>0</v>
      </c>
      <c r="U167" s="348">
        <v>0</v>
      </c>
      <c r="V167" s="348">
        <v>0</v>
      </c>
      <c r="W167" s="348">
        <v>0</v>
      </c>
      <c r="X167" s="348">
        <v>0</v>
      </c>
      <c r="Y167" s="348"/>
      <c r="Z167" s="460">
        <v>0</v>
      </c>
      <c r="AA167" s="461">
        <v>0</v>
      </c>
      <c r="AB167" s="461">
        <v>0</v>
      </c>
      <c r="AC167" s="461">
        <v>0</v>
      </c>
      <c r="AD167" s="461">
        <v>0</v>
      </c>
      <c r="AE167" s="461">
        <v>0</v>
      </c>
      <c r="AF167" s="461">
        <v>0</v>
      </c>
      <c r="AG167" s="461">
        <v>0</v>
      </c>
      <c r="AH167" s="461">
        <v>0</v>
      </c>
      <c r="AI167" s="461">
        <v>0</v>
      </c>
      <c r="AJ167" s="461">
        <v>0</v>
      </c>
      <c r="AK167" s="461">
        <v>0</v>
      </c>
      <c r="AL167" s="461">
        <v>0</v>
      </c>
      <c r="AM167" s="461">
        <v>0</v>
      </c>
      <c r="AN167" s="462">
        <v>0</v>
      </c>
      <c r="AO167" s="462">
        <v>0</v>
      </c>
      <c r="AP167" s="462">
        <v>0</v>
      </c>
      <c r="AQ167" s="344">
        <v>1</v>
      </c>
      <c r="AR167" s="462">
        <v>0</v>
      </c>
      <c r="AS167" s="462">
        <v>0</v>
      </c>
      <c r="AT167" s="462">
        <v>0</v>
      </c>
      <c r="AU167" s="462">
        <v>0</v>
      </c>
      <c r="AV167" s="462">
        <v>0</v>
      </c>
      <c r="AW167" s="462">
        <v>0</v>
      </c>
      <c r="AX167" s="462">
        <v>0</v>
      </c>
      <c r="AY167" s="462">
        <v>0</v>
      </c>
      <c r="AZ167" s="462">
        <v>0</v>
      </c>
      <c r="BA167" s="462">
        <v>0</v>
      </c>
      <c r="BB167" s="462">
        <v>0</v>
      </c>
      <c r="BC167" s="462">
        <v>0</v>
      </c>
      <c r="BD167" s="351">
        <v>0</v>
      </c>
      <c r="BE167" s="351">
        <v>0</v>
      </c>
      <c r="BF167" s="351">
        <v>0</v>
      </c>
      <c r="BG167" s="351">
        <v>0</v>
      </c>
      <c r="BH167" s="351">
        <v>0</v>
      </c>
      <c r="BI167" s="351">
        <v>0</v>
      </c>
      <c r="BJ167" s="351">
        <v>0</v>
      </c>
      <c r="BK167" s="351">
        <v>0</v>
      </c>
      <c r="BL167" s="351">
        <v>0</v>
      </c>
      <c r="BM167" s="351">
        <v>0</v>
      </c>
      <c r="BN167" s="351">
        <v>0</v>
      </c>
      <c r="BO167" s="351">
        <v>0</v>
      </c>
      <c r="BP167" s="463">
        <v>0</v>
      </c>
      <c r="BQ167" s="463">
        <v>0</v>
      </c>
      <c r="BR167" s="353">
        <v>0</v>
      </c>
      <c r="BS167" s="353">
        <v>0</v>
      </c>
      <c r="BT167" s="353">
        <v>0</v>
      </c>
      <c r="BU167" s="353">
        <v>0</v>
      </c>
      <c r="BV167" s="353">
        <v>0</v>
      </c>
      <c r="BW167" s="353">
        <v>0</v>
      </c>
      <c r="BX167" s="353">
        <v>0</v>
      </c>
      <c r="BY167" s="353">
        <v>0</v>
      </c>
      <c r="BZ167" s="353">
        <v>0</v>
      </c>
      <c r="CA167" s="353">
        <v>0</v>
      </c>
      <c r="CB167" s="464">
        <v>0</v>
      </c>
      <c r="CC167" s="464">
        <v>0</v>
      </c>
      <c r="CD167" s="464">
        <v>0</v>
      </c>
      <c r="CE167" s="464">
        <v>0</v>
      </c>
      <c r="CF167" s="464">
        <v>0</v>
      </c>
      <c r="CG167" s="464">
        <v>0</v>
      </c>
      <c r="CH167" s="464">
        <v>0</v>
      </c>
      <c r="CI167" s="464">
        <v>0</v>
      </c>
      <c r="CJ167" s="464">
        <v>0</v>
      </c>
      <c r="CK167" s="464">
        <v>0</v>
      </c>
      <c r="CL167" s="464">
        <v>0</v>
      </c>
      <c r="CM167" s="464">
        <v>0</v>
      </c>
      <c r="CN167" s="464">
        <v>0</v>
      </c>
      <c r="CO167" s="464">
        <v>0</v>
      </c>
      <c r="CP167" s="464">
        <v>0</v>
      </c>
      <c r="CQ167" s="464">
        <v>0</v>
      </c>
      <c r="CR167" s="464">
        <v>0</v>
      </c>
      <c r="CS167" s="464">
        <v>0</v>
      </c>
      <c r="CT167" s="464">
        <v>0</v>
      </c>
      <c r="CU167" s="464">
        <v>0</v>
      </c>
      <c r="CV167" s="464">
        <v>0</v>
      </c>
      <c r="CW167" s="306">
        <f t="shared" si="6"/>
        <v>1</v>
      </c>
      <c r="CX167" s="306">
        <v>1</v>
      </c>
      <c r="CY167" s="306">
        <v>0</v>
      </c>
      <c r="CZ167" s="306">
        <v>0</v>
      </c>
      <c r="DA167" s="306">
        <v>0</v>
      </c>
      <c r="DB167" s="499"/>
      <c r="DC167" s="306"/>
      <c r="DD167" s="306"/>
      <c r="DE167" s="303" t="s">
        <v>5658</v>
      </c>
      <c r="DF167" s="306"/>
      <c r="DI167" t="s">
        <v>613</v>
      </c>
      <c r="DJ167">
        <v>1</v>
      </c>
      <c r="DK167" t="s">
        <v>595</v>
      </c>
    </row>
    <row r="168" spans="1:115" ht="15.75" customHeight="1" x14ac:dyDescent="0.45">
      <c r="A168" s="371" t="s">
        <v>50</v>
      </c>
      <c r="B168" s="457" t="s">
        <v>5660</v>
      </c>
      <c r="C168" s="458" t="s">
        <v>5667</v>
      </c>
      <c r="D168" s="371"/>
      <c r="E168" s="371" t="s">
        <v>91</v>
      </c>
      <c r="F168" s="371"/>
      <c r="G168" s="371" t="s">
        <v>454</v>
      </c>
      <c r="H168" s="371" t="s">
        <v>56</v>
      </c>
      <c r="I168" s="371" t="s">
        <v>217</v>
      </c>
      <c r="J168" s="371" t="s">
        <v>471</v>
      </c>
      <c r="K168" s="306" t="s">
        <v>228</v>
      </c>
      <c r="L168" s="371" t="s">
        <v>272</v>
      </c>
      <c r="M168" s="371"/>
      <c r="N168" s="371" t="s">
        <v>300</v>
      </c>
      <c r="O168" s="306" t="s">
        <v>5668</v>
      </c>
      <c r="P168" s="459" t="s">
        <v>5669</v>
      </c>
      <c r="Q168" s="348">
        <v>0</v>
      </c>
      <c r="R168" s="348">
        <v>0</v>
      </c>
      <c r="S168" s="348">
        <v>0</v>
      </c>
      <c r="T168" s="348">
        <v>0</v>
      </c>
      <c r="U168" s="348">
        <v>0</v>
      </c>
      <c r="V168" s="348">
        <v>0</v>
      </c>
      <c r="W168" s="348">
        <v>0</v>
      </c>
      <c r="X168" s="348">
        <v>0</v>
      </c>
      <c r="Y168" s="348"/>
      <c r="Z168" s="460">
        <v>0</v>
      </c>
      <c r="AA168" s="461">
        <v>0</v>
      </c>
      <c r="AB168" s="461">
        <v>0</v>
      </c>
      <c r="AC168" s="461">
        <v>0</v>
      </c>
      <c r="AD168" s="461">
        <v>0</v>
      </c>
      <c r="AE168" s="461">
        <v>0</v>
      </c>
      <c r="AF168" s="461">
        <v>0</v>
      </c>
      <c r="AG168" s="461">
        <v>0</v>
      </c>
      <c r="AH168" s="461">
        <v>0</v>
      </c>
      <c r="AI168" s="461">
        <v>0</v>
      </c>
      <c r="AJ168" s="461">
        <v>0</v>
      </c>
      <c r="AK168" s="461">
        <v>0</v>
      </c>
      <c r="AL168" s="461">
        <v>0</v>
      </c>
      <c r="AM168" s="461">
        <v>0</v>
      </c>
      <c r="AN168" s="462">
        <v>0</v>
      </c>
      <c r="AO168" s="462">
        <v>0</v>
      </c>
      <c r="AP168" s="462">
        <v>0</v>
      </c>
      <c r="AQ168" s="344">
        <v>1</v>
      </c>
      <c r="AR168" s="462">
        <v>0</v>
      </c>
      <c r="AS168" s="462">
        <v>0</v>
      </c>
      <c r="AT168" s="462">
        <v>0</v>
      </c>
      <c r="AU168" s="462">
        <v>0</v>
      </c>
      <c r="AV168" s="462">
        <v>0</v>
      </c>
      <c r="AW168" s="462">
        <v>0</v>
      </c>
      <c r="AX168" s="462">
        <v>0</v>
      </c>
      <c r="AY168" s="462">
        <v>0</v>
      </c>
      <c r="AZ168" s="462">
        <v>0</v>
      </c>
      <c r="BA168" s="462">
        <v>0</v>
      </c>
      <c r="BB168" s="462">
        <v>0</v>
      </c>
      <c r="BC168" s="462">
        <v>0</v>
      </c>
      <c r="BD168" s="351">
        <v>0</v>
      </c>
      <c r="BE168" s="351">
        <v>0</v>
      </c>
      <c r="BF168" s="351">
        <v>0</v>
      </c>
      <c r="BG168" s="351">
        <v>0</v>
      </c>
      <c r="BH168" s="351">
        <v>0</v>
      </c>
      <c r="BI168" s="467">
        <v>1</v>
      </c>
      <c r="BJ168" s="467">
        <v>1</v>
      </c>
      <c r="BK168" s="467">
        <v>1</v>
      </c>
      <c r="BL168" s="467">
        <v>1</v>
      </c>
      <c r="BM168" s="461">
        <v>1</v>
      </c>
      <c r="BN168" s="467">
        <v>1</v>
      </c>
      <c r="BO168" s="467">
        <v>1</v>
      </c>
      <c r="BP168" s="463">
        <v>0</v>
      </c>
      <c r="BQ168" s="463">
        <v>0</v>
      </c>
      <c r="BR168" s="353">
        <v>0</v>
      </c>
      <c r="BS168" s="353">
        <v>0</v>
      </c>
      <c r="BT168" s="353">
        <v>0</v>
      </c>
      <c r="BU168" s="353">
        <v>0</v>
      </c>
      <c r="BV168" s="353">
        <v>0</v>
      </c>
      <c r="BW168" s="353">
        <v>0</v>
      </c>
      <c r="BX168" s="353">
        <v>0</v>
      </c>
      <c r="BY168" s="353">
        <v>0</v>
      </c>
      <c r="BZ168" s="353">
        <v>0</v>
      </c>
      <c r="CA168" s="353">
        <v>0</v>
      </c>
      <c r="CB168" s="471">
        <v>0</v>
      </c>
      <c r="CC168" s="464">
        <v>0</v>
      </c>
      <c r="CD168" s="464">
        <v>0</v>
      </c>
      <c r="CE168" s="464">
        <v>0</v>
      </c>
      <c r="CF168" s="464">
        <v>0</v>
      </c>
      <c r="CG168" s="464">
        <v>0</v>
      </c>
      <c r="CH168" s="464">
        <v>0</v>
      </c>
      <c r="CI168" s="464">
        <v>0</v>
      </c>
      <c r="CJ168" s="464">
        <v>0</v>
      </c>
      <c r="CK168" s="464">
        <v>0</v>
      </c>
      <c r="CL168" s="464">
        <v>0</v>
      </c>
      <c r="CM168" s="464">
        <v>0</v>
      </c>
      <c r="CN168" s="464">
        <v>0</v>
      </c>
      <c r="CO168" s="464">
        <v>0</v>
      </c>
      <c r="CP168" s="464">
        <v>0</v>
      </c>
      <c r="CQ168" s="464">
        <v>0</v>
      </c>
      <c r="CR168" s="464">
        <v>0</v>
      </c>
      <c r="CS168" s="464">
        <v>0</v>
      </c>
      <c r="CT168" s="464">
        <v>0</v>
      </c>
      <c r="CU168" s="464">
        <v>0</v>
      </c>
      <c r="CV168" s="465">
        <v>0</v>
      </c>
      <c r="CW168" s="306">
        <f t="shared" si="6"/>
        <v>8</v>
      </c>
      <c r="CX168" s="306">
        <v>1</v>
      </c>
      <c r="CY168" s="306">
        <v>0</v>
      </c>
      <c r="CZ168" s="306">
        <v>0</v>
      </c>
      <c r="DA168" s="306">
        <v>0</v>
      </c>
      <c r="DB168" s="499"/>
      <c r="DC168" s="306"/>
      <c r="DD168" s="306"/>
      <c r="DE168" s="303" t="s">
        <v>5671</v>
      </c>
      <c r="DF168" s="306" t="s">
        <v>5672</v>
      </c>
      <c r="DJ168">
        <v>1</v>
      </c>
      <c r="DK168" t="s">
        <v>595</v>
      </c>
    </row>
    <row r="169" spans="1:115" ht="15.75" customHeight="1" x14ac:dyDescent="0.45">
      <c r="A169" s="371" t="s">
        <v>50</v>
      </c>
      <c r="B169" s="457" t="s">
        <v>5715</v>
      </c>
      <c r="C169" s="458" t="s">
        <v>5720</v>
      </c>
      <c r="D169" s="371"/>
      <c r="E169" s="371" t="s">
        <v>122</v>
      </c>
      <c r="F169" s="371"/>
      <c r="G169" s="371" t="s">
        <v>454</v>
      </c>
      <c r="H169" s="371" t="s">
        <v>56</v>
      </c>
      <c r="I169" s="371" t="s">
        <v>217</v>
      </c>
      <c r="J169" s="371" t="s">
        <v>471</v>
      </c>
      <c r="K169" s="306" t="s">
        <v>226</v>
      </c>
      <c r="L169" s="371" t="s">
        <v>272</v>
      </c>
      <c r="M169" s="306"/>
      <c r="N169" s="306"/>
      <c r="O169" s="306" t="s">
        <v>1313</v>
      </c>
      <c r="P169" s="459" t="s">
        <v>5721</v>
      </c>
      <c r="Q169" s="348">
        <v>0</v>
      </c>
      <c r="R169" s="348">
        <v>0</v>
      </c>
      <c r="S169" s="348">
        <v>0</v>
      </c>
      <c r="T169" s="348">
        <v>0</v>
      </c>
      <c r="U169" s="348">
        <v>0</v>
      </c>
      <c r="V169" s="348">
        <v>0</v>
      </c>
      <c r="W169" s="348">
        <v>0</v>
      </c>
      <c r="X169" s="348">
        <v>0</v>
      </c>
      <c r="Y169" s="348"/>
      <c r="Z169" s="460">
        <v>0</v>
      </c>
      <c r="AA169" s="461">
        <v>0</v>
      </c>
      <c r="AB169" s="461">
        <v>0</v>
      </c>
      <c r="AC169" s="461">
        <v>0</v>
      </c>
      <c r="AD169" s="461">
        <v>0</v>
      </c>
      <c r="AE169" s="461">
        <v>0</v>
      </c>
      <c r="AF169" s="461">
        <v>0</v>
      </c>
      <c r="AG169" s="461">
        <v>0</v>
      </c>
      <c r="AH169" s="461">
        <v>0</v>
      </c>
      <c r="AI169" s="461">
        <v>0</v>
      </c>
      <c r="AJ169" s="461">
        <v>0</v>
      </c>
      <c r="AK169" s="461">
        <v>0</v>
      </c>
      <c r="AL169" s="461">
        <v>0</v>
      </c>
      <c r="AM169" s="461">
        <v>0</v>
      </c>
      <c r="AN169" s="462">
        <v>0</v>
      </c>
      <c r="AO169" s="462">
        <v>0</v>
      </c>
      <c r="AP169" s="344">
        <v>1</v>
      </c>
      <c r="AQ169" s="344">
        <v>1</v>
      </c>
      <c r="AR169" s="462">
        <v>0</v>
      </c>
      <c r="AS169" s="462">
        <v>0</v>
      </c>
      <c r="AT169" s="462">
        <v>0</v>
      </c>
      <c r="AU169" s="462">
        <v>0</v>
      </c>
      <c r="AV169" s="462">
        <v>0</v>
      </c>
      <c r="AW169" s="462">
        <v>0</v>
      </c>
      <c r="AX169" s="462">
        <v>0</v>
      </c>
      <c r="AY169" s="462">
        <v>0</v>
      </c>
      <c r="AZ169" s="462">
        <v>0</v>
      </c>
      <c r="BA169" s="462">
        <v>0</v>
      </c>
      <c r="BB169" s="462">
        <v>0</v>
      </c>
      <c r="BC169" s="462">
        <v>0</v>
      </c>
      <c r="BD169" s="351">
        <v>0</v>
      </c>
      <c r="BE169" s="351">
        <v>0</v>
      </c>
      <c r="BF169" s="351">
        <v>0</v>
      </c>
      <c r="BG169" s="351">
        <v>0</v>
      </c>
      <c r="BH169" s="351">
        <v>0</v>
      </c>
      <c r="BI169" s="351">
        <v>0</v>
      </c>
      <c r="BJ169" s="351">
        <v>0</v>
      </c>
      <c r="BK169" s="351">
        <v>0</v>
      </c>
      <c r="BL169" s="351">
        <v>0</v>
      </c>
      <c r="BM169" s="351">
        <v>0</v>
      </c>
      <c r="BN169" s="351">
        <v>0</v>
      </c>
      <c r="BO169" s="351">
        <v>0</v>
      </c>
      <c r="BP169" s="463">
        <v>0</v>
      </c>
      <c r="BQ169" s="463">
        <v>0</v>
      </c>
      <c r="BR169" s="353">
        <v>0</v>
      </c>
      <c r="BS169" s="353">
        <v>0</v>
      </c>
      <c r="BT169" s="353">
        <v>0</v>
      </c>
      <c r="BU169" s="353">
        <v>0</v>
      </c>
      <c r="BV169" s="353">
        <v>0</v>
      </c>
      <c r="BW169" s="353">
        <v>0</v>
      </c>
      <c r="BX169" s="353">
        <v>0</v>
      </c>
      <c r="BY169" s="353">
        <v>0</v>
      </c>
      <c r="BZ169" s="353">
        <v>0</v>
      </c>
      <c r="CA169" s="353">
        <v>0</v>
      </c>
      <c r="CB169" s="471">
        <v>0</v>
      </c>
      <c r="CC169" s="464">
        <v>0</v>
      </c>
      <c r="CD169" s="464">
        <v>0</v>
      </c>
      <c r="CE169" s="464">
        <v>0</v>
      </c>
      <c r="CF169" s="464">
        <v>0</v>
      </c>
      <c r="CG169" s="464">
        <v>0</v>
      </c>
      <c r="CH169" s="464">
        <v>0</v>
      </c>
      <c r="CI169" s="464">
        <v>0</v>
      </c>
      <c r="CJ169" s="464">
        <v>0</v>
      </c>
      <c r="CK169" s="464">
        <v>0</v>
      </c>
      <c r="CL169" s="464">
        <v>0</v>
      </c>
      <c r="CM169" s="464">
        <v>0</v>
      </c>
      <c r="CN169" s="464">
        <v>0</v>
      </c>
      <c r="CO169" s="464">
        <v>0</v>
      </c>
      <c r="CP169" s="464">
        <v>0</v>
      </c>
      <c r="CQ169" s="464">
        <v>0</v>
      </c>
      <c r="CR169" s="464">
        <v>0</v>
      </c>
      <c r="CS169" s="464">
        <v>0</v>
      </c>
      <c r="CT169" s="464">
        <v>0</v>
      </c>
      <c r="CU169" s="464">
        <v>0</v>
      </c>
      <c r="CV169" s="465">
        <v>0</v>
      </c>
      <c r="CW169" s="306">
        <f t="shared" si="6"/>
        <v>2</v>
      </c>
      <c r="CX169" s="306">
        <v>1</v>
      </c>
      <c r="CY169" s="306">
        <v>0</v>
      </c>
      <c r="CZ169" s="306">
        <v>0</v>
      </c>
      <c r="DA169" s="306">
        <v>0</v>
      </c>
      <c r="DB169" s="499"/>
      <c r="DC169" s="306"/>
      <c r="DD169" s="306"/>
      <c r="DE169" s="303"/>
      <c r="DF169" s="306"/>
    </row>
    <row r="170" spans="1:115" ht="15.75" customHeight="1" x14ac:dyDescent="0.45">
      <c r="A170" s="371" t="s">
        <v>50</v>
      </c>
      <c r="B170" s="457" t="s">
        <v>5715</v>
      </c>
      <c r="C170" s="541" t="s">
        <v>8532</v>
      </c>
      <c r="D170" s="371"/>
      <c r="E170" s="371" t="s">
        <v>122</v>
      </c>
      <c r="F170" s="371"/>
      <c r="G170" s="371" t="s">
        <v>454</v>
      </c>
      <c r="H170" s="371" t="s">
        <v>56</v>
      </c>
      <c r="I170" s="371" t="s">
        <v>217</v>
      </c>
      <c r="J170" s="371" t="s">
        <v>471</v>
      </c>
      <c r="K170" s="371" t="s">
        <v>226</v>
      </c>
      <c r="L170" s="371" t="s">
        <v>272</v>
      </c>
      <c r="M170" s="371"/>
      <c r="N170" s="371" t="s">
        <v>41</v>
      </c>
      <c r="O170" s="306"/>
      <c r="P170" s="459" t="s">
        <v>768</v>
      </c>
      <c r="Q170" s="348">
        <v>0</v>
      </c>
      <c r="R170" s="348">
        <v>0</v>
      </c>
      <c r="S170" s="348">
        <v>0</v>
      </c>
      <c r="T170" s="348">
        <v>0</v>
      </c>
      <c r="U170" s="348">
        <v>0</v>
      </c>
      <c r="V170" s="348">
        <v>0</v>
      </c>
      <c r="W170" s="348">
        <v>0</v>
      </c>
      <c r="X170" s="348">
        <v>0</v>
      </c>
      <c r="Y170" s="348"/>
      <c r="Z170" s="460">
        <v>0</v>
      </c>
      <c r="AA170" s="461">
        <v>0</v>
      </c>
      <c r="AB170" s="461">
        <v>0</v>
      </c>
      <c r="AC170" s="461">
        <v>0</v>
      </c>
      <c r="AD170" s="461">
        <v>0</v>
      </c>
      <c r="AE170" s="461">
        <v>0</v>
      </c>
      <c r="AF170" s="461">
        <v>0</v>
      </c>
      <c r="AG170" s="461">
        <v>0</v>
      </c>
      <c r="AH170" s="461">
        <v>0</v>
      </c>
      <c r="AI170" s="461">
        <v>0</v>
      </c>
      <c r="AJ170" s="461">
        <v>0</v>
      </c>
      <c r="AK170" s="461">
        <v>0</v>
      </c>
      <c r="AL170" s="461">
        <v>0</v>
      </c>
      <c r="AM170" s="461">
        <v>0</v>
      </c>
      <c r="AN170" s="462">
        <v>0</v>
      </c>
      <c r="AO170" s="462">
        <v>0</v>
      </c>
      <c r="AP170" s="462">
        <v>0</v>
      </c>
      <c r="AQ170" s="344">
        <v>1</v>
      </c>
      <c r="AR170" s="462">
        <v>0</v>
      </c>
      <c r="AS170" s="462">
        <v>0</v>
      </c>
      <c r="AT170" s="462">
        <v>0</v>
      </c>
      <c r="AU170" s="462">
        <v>0</v>
      </c>
      <c r="AV170" s="462">
        <v>0</v>
      </c>
      <c r="AW170" s="462">
        <v>0</v>
      </c>
      <c r="AX170" s="462">
        <v>0</v>
      </c>
      <c r="AY170" s="462">
        <v>0</v>
      </c>
      <c r="AZ170" s="462">
        <v>0</v>
      </c>
      <c r="BA170" s="462">
        <v>0</v>
      </c>
      <c r="BB170" s="462">
        <v>0</v>
      </c>
      <c r="BC170" s="462">
        <v>0</v>
      </c>
      <c r="BD170" s="351">
        <v>0</v>
      </c>
      <c r="BE170" s="351">
        <v>0</v>
      </c>
      <c r="BF170" s="351">
        <v>0</v>
      </c>
      <c r="BG170" s="351">
        <v>0</v>
      </c>
      <c r="BH170" s="351">
        <v>0</v>
      </c>
      <c r="BI170" s="351">
        <v>0</v>
      </c>
      <c r="BJ170" s="351">
        <v>0</v>
      </c>
      <c r="BK170" s="351">
        <v>0</v>
      </c>
      <c r="BL170" s="351">
        <v>0</v>
      </c>
      <c r="BM170" s="351">
        <v>0</v>
      </c>
      <c r="BN170" s="351">
        <v>0</v>
      </c>
      <c r="BO170" s="351">
        <v>0</v>
      </c>
      <c r="BP170" s="463">
        <v>0</v>
      </c>
      <c r="BQ170" s="463">
        <v>0</v>
      </c>
      <c r="BR170" s="353">
        <v>0</v>
      </c>
      <c r="BS170" s="353">
        <v>0</v>
      </c>
      <c r="BT170" s="353">
        <v>0</v>
      </c>
      <c r="BU170" s="353">
        <v>0</v>
      </c>
      <c r="BV170" s="353">
        <v>0</v>
      </c>
      <c r="BW170" s="353">
        <v>0</v>
      </c>
      <c r="BX170" s="353">
        <v>0</v>
      </c>
      <c r="BY170" s="353">
        <v>0</v>
      </c>
      <c r="BZ170" s="353">
        <v>0</v>
      </c>
      <c r="CA170" s="353">
        <v>0</v>
      </c>
      <c r="CB170" s="471">
        <v>0</v>
      </c>
      <c r="CC170" s="464">
        <v>0</v>
      </c>
      <c r="CD170" s="464">
        <v>0</v>
      </c>
      <c r="CE170" s="464">
        <v>0</v>
      </c>
      <c r="CF170" s="464">
        <v>0</v>
      </c>
      <c r="CG170" s="464">
        <v>0</v>
      </c>
      <c r="CH170" s="464">
        <v>0</v>
      </c>
      <c r="CI170" s="464">
        <v>0</v>
      </c>
      <c r="CJ170" s="464">
        <v>0</v>
      </c>
      <c r="CK170" s="464">
        <v>0</v>
      </c>
      <c r="CL170" s="464">
        <v>0</v>
      </c>
      <c r="CM170" s="464">
        <v>0</v>
      </c>
      <c r="CN170" s="464">
        <v>0</v>
      </c>
      <c r="CO170" s="464">
        <v>0</v>
      </c>
      <c r="CP170" s="464">
        <v>0</v>
      </c>
      <c r="CQ170" s="464">
        <v>0</v>
      </c>
      <c r="CR170" s="464">
        <v>0</v>
      </c>
      <c r="CS170" s="464">
        <v>0</v>
      </c>
      <c r="CT170" s="464">
        <v>0</v>
      </c>
      <c r="CU170" s="464">
        <v>0</v>
      </c>
      <c r="CV170" s="465">
        <v>0</v>
      </c>
      <c r="CW170" s="306">
        <f t="shared" si="6"/>
        <v>1</v>
      </c>
      <c r="CX170" s="306">
        <v>1</v>
      </c>
      <c r="CY170" s="306">
        <v>0</v>
      </c>
      <c r="CZ170" s="306">
        <v>0</v>
      </c>
      <c r="DA170" s="306">
        <v>0</v>
      </c>
      <c r="DB170" s="499"/>
      <c r="DC170" s="306"/>
      <c r="DD170" s="306"/>
      <c r="DE170" s="303"/>
      <c r="DF170" s="306"/>
    </row>
    <row r="171" spans="1:115" ht="15.75" customHeight="1" x14ac:dyDescent="0.45">
      <c r="A171" s="371" t="s">
        <v>50</v>
      </c>
      <c r="B171" s="457" t="s">
        <v>5726</v>
      </c>
      <c r="C171" s="458" t="s">
        <v>5733</v>
      </c>
      <c r="D171" s="371"/>
      <c r="E171" s="371" t="s">
        <v>91</v>
      </c>
      <c r="F171" s="371"/>
      <c r="G171" s="371" t="s">
        <v>454</v>
      </c>
      <c r="H171" s="371" t="s">
        <v>13</v>
      </c>
      <c r="I171" s="371" t="s">
        <v>221</v>
      </c>
      <c r="J171" s="371" t="s">
        <v>269</v>
      </c>
      <c r="K171" s="306" t="s">
        <v>226</v>
      </c>
      <c r="L171" s="371" t="s">
        <v>272</v>
      </c>
      <c r="M171" s="371"/>
      <c r="N171" s="371" t="s">
        <v>300</v>
      </c>
      <c r="O171" s="494" t="s">
        <v>5728</v>
      </c>
      <c r="P171" s="459" t="s">
        <v>5729</v>
      </c>
      <c r="Q171" s="348">
        <v>0</v>
      </c>
      <c r="R171" s="348">
        <v>0</v>
      </c>
      <c r="S171" s="348">
        <v>0</v>
      </c>
      <c r="T171" s="348">
        <v>0</v>
      </c>
      <c r="U171" s="348">
        <v>0</v>
      </c>
      <c r="V171" s="348">
        <v>0</v>
      </c>
      <c r="W171" s="348">
        <v>0</v>
      </c>
      <c r="X171" s="348">
        <v>0</v>
      </c>
      <c r="Y171" s="348"/>
      <c r="Z171" s="460">
        <v>0</v>
      </c>
      <c r="AA171" s="461">
        <v>0</v>
      </c>
      <c r="AB171" s="461">
        <v>0</v>
      </c>
      <c r="AC171" s="461">
        <v>0</v>
      </c>
      <c r="AD171" s="461">
        <v>0</v>
      </c>
      <c r="AE171" s="461">
        <v>0</v>
      </c>
      <c r="AF171" s="461">
        <v>0</v>
      </c>
      <c r="AG171" s="461">
        <v>0</v>
      </c>
      <c r="AH171" s="461">
        <v>0</v>
      </c>
      <c r="AI171" s="461">
        <v>0</v>
      </c>
      <c r="AJ171" s="461">
        <v>0</v>
      </c>
      <c r="AK171" s="461">
        <v>0</v>
      </c>
      <c r="AL171" s="461">
        <v>0</v>
      </c>
      <c r="AM171" s="461">
        <v>0</v>
      </c>
      <c r="AN171" s="462">
        <v>0</v>
      </c>
      <c r="AO171" s="344">
        <v>1</v>
      </c>
      <c r="AP171" s="344">
        <v>1</v>
      </c>
      <c r="AQ171" s="344">
        <v>1</v>
      </c>
      <c r="AR171" s="344">
        <v>1</v>
      </c>
      <c r="AS171" s="344">
        <v>1</v>
      </c>
      <c r="AT171" s="462">
        <v>0</v>
      </c>
      <c r="AU171" s="462">
        <v>0</v>
      </c>
      <c r="AV171" s="344">
        <v>1</v>
      </c>
      <c r="AW171" s="462">
        <v>0</v>
      </c>
      <c r="AX171" s="344">
        <v>1</v>
      </c>
      <c r="AY171" s="344">
        <v>1</v>
      </c>
      <c r="AZ171" s="344">
        <v>1</v>
      </c>
      <c r="BA171" s="462">
        <v>0</v>
      </c>
      <c r="BB171" s="344">
        <v>1</v>
      </c>
      <c r="BC171" s="462">
        <v>0</v>
      </c>
      <c r="BD171" s="351">
        <v>0</v>
      </c>
      <c r="BE171" s="351">
        <v>0</v>
      </c>
      <c r="BF171" s="351">
        <v>0</v>
      </c>
      <c r="BG171" s="351">
        <v>0</v>
      </c>
      <c r="BH171" s="351">
        <v>0</v>
      </c>
      <c r="BI171" s="351">
        <v>0</v>
      </c>
      <c r="BJ171" s="351">
        <v>0</v>
      </c>
      <c r="BK171" s="351">
        <v>0</v>
      </c>
      <c r="BL171" s="351">
        <v>0</v>
      </c>
      <c r="BM171" s="351">
        <v>0</v>
      </c>
      <c r="BN171" s="351">
        <v>0</v>
      </c>
      <c r="BO171" s="351">
        <v>0</v>
      </c>
      <c r="BP171" s="463">
        <v>0</v>
      </c>
      <c r="BQ171" s="463">
        <v>0</v>
      </c>
      <c r="BR171" s="470">
        <v>1</v>
      </c>
      <c r="BS171" s="470">
        <v>1</v>
      </c>
      <c r="BT171" s="353">
        <v>0</v>
      </c>
      <c r="BU171" s="470">
        <v>1</v>
      </c>
      <c r="BV171" s="353">
        <v>0</v>
      </c>
      <c r="BW171" s="353">
        <v>0</v>
      </c>
      <c r="BX171" s="353">
        <v>0</v>
      </c>
      <c r="BY171" s="353">
        <v>0</v>
      </c>
      <c r="BZ171" s="353">
        <v>0</v>
      </c>
      <c r="CA171" s="353">
        <v>0</v>
      </c>
      <c r="CB171" s="471">
        <v>0</v>
      </c>
      <c r="CC171" s="464">
        <v>0</v>
      </c>
      <c r="CD171" s="464">
        <v>0</v>
      </c>
      <c r="CE171" s="464">
        <v>0</v>
      </c>
      <c r="CF171" s="464">
        <v>0</v>
      </c>
      <c r="CG171" s="464">
        <v>0</v>
      </c>
      <c r="CH171" s="464">
        <v>0</v>
      </c>
      <c r="CI171" s="464">
        <v>0</v>
      </c>
      <c r="CJ171" s="464">
        <v>0</v>
      </c>
      <c r="CK171" s="464">
        <v>0</v>
      </c>
      <c r="CL171" s="464">
        <v>0</v>
      </c>
      <c r="CM171" s="464">
        <v>0</v>
      </c>
      <c r="CN171" s="464">
        <v>0</v>
      </c>
      <c r="CO171" s="464">
        <v>0</v>
      </c>
      <c r="CP171" s="464">
        <v>0</v>
      </c>
      <c r="CQ171" s="464">
        <v>0</v>
      </c>
      <c r="CR171" s="464">
        <v>0</v>
      </c>
      <c r="CS171" s="464">
        <v>0</v>
      </c>
      <c r="CT171" s="464">
        <v>0</v>
      </c>
      <c r="CU171" s="464">
        <v>0</v>
      </c>
      <c r="CV171" s="465">
        <v>0</v>
      </c>
      <c r="CW171" s="306">
        <f t="shared" si="6"/>
        <v>13</v>
      </c>
      <c r="CX171" s="306">
        <v>1</v>
      </c>
      <c r="CY171" s="306">
        <v>0</v>
      </c>
      <c r="CZ171" s="306">
        <v>0</v>
      </c>
      <c r="DA171" s="306">
        <v>1</v>
      </c>
      <c r="DB171" s="506" t="s">
        <v>8533</v>
      </c>
      <c r="DC171" s="473" t="s">
        <v>623</v>
      </c>
      <c r="DD171" s="473">
        <v>1</v>
      </c>
      <c r="DE171" s="303" t="s">
        <v>5731</v>
      </c>
      <c r="DF171" s="306" t="s">
        <v>539</v>
      </c>
      <c r="DJ171">
        <v>1</v>
      </c>
    </row>
    <row r="172" spans="1:115" ht="15.75" customHeight="1" x14ac:dyDescent="0.45">
      <c r="A172" s="371" t="s">
        <v>50</v>
      </c>
      <c r="B172" s="457" t="s">
        <v>5726</v>
      </c>
      <c r="C172" s="458" t="s">
        <v>5734</v>
      </c>
      <c r="D172" s="371"/>
      <c r="E172" s="371" t="s">
        <v>91</v>
      </c>
      <c r="F172" s="371"/>
      <c r="G172" s="371" t="s">
        <v>454</v>
      </c>
      <c r="H172" s="371" t="s">
        <v>56</v>
      </c>
      <c r="I172" s="371" t="s">
        <v>173</v>
      </c>
      <c r="J172" s="371" t="s">
        <v>471</v>
      </c>
      <c r="K172" s="306" t="s">
        <v>226</v>
      </c>
      <c r="L172" s="371" t="s">
        <v>272</v>
      </c>
      <c r="M172" s="371"/>
      <c r="N172" s="371" t="s">
        <v>299</v>
      </c>
      <c r="O172" s="306" t="s">
        <v>5735</v>
      </c>
      <c r="P172" s="306" t="s">
        <v>5736</v>
      </c>
      <c r="Q172" s="348">
        <v>0</v>
      </c>
      <c r="R172" s="348">
        <v>0</v>
      </c>
      <c r="S172" s="348">
        <v>0</v>
      </c>
      <c r="T172" s="348">
        <v>0</v>
      </c>
      <c r="U172" s="348">
        <v>0</v>
      </c>
      <c r="V172" s="348">
        <v>0</v>
      </c>
      <c r="W172" s="348">
        <v>0</v>
      </c>
      <c r="X172" s="348">
        <v>0</v>
      </c>
      <c r="Y172" s="348"/>
      <c r="Z172" s="460">
        <v>0</v>
      </c>
      <c r="AA172" s="461">
        <v>0</v>
      </c>
      <c r="AB172" s="461">
        <v>0</v>
      </c>
      <c r="AC172" s="461">
        <v>0</v>
      </c>
      <c r="AD172" s="461">
        <v>0</v>
      </c>
      <c r="AE172" s="461">
        <v>0</v>
      </c>
      <c r="AF172" s="461">
        <v>0</v>
      </c>
      <c r="AG172" s="461">
        <v>0</v>
      </c>
      <c r="AH172" s="461">
        <v>0</v>
      </c>
      <c r="AI172" s="461">
        <v>0</v>
      </c>
      <c r="AJ172" s="461">
        <v>0</v>
      </c>
      <c r="AK172" s="461">
        <v>0</v>
      </c>
      <c r="AL172" s="461">
        <v>0</v>
      </c>
      <c r="AM172" s="461">
        <v>0</v>
      </c>
      <c r="AN172" s="462">
        <v>0</v>
      </c>
      <c r="AO172" s="462">
        <v>0</v>
      </c>
      <c r="AP172" s="462">
        <v>0</v>
      </c>
      <c r="AQ172" s="344">
        <v>1</v>
      </c>
      <c r="AR172" s="462">
        <v>0</v>
      </c>
      <c r="AS172" s="462">
        <v>0</v>
      </c>
      <c r="AT172" s="462">
        <v>0</v>
      </c>
      <c r="AU172" s="462">
        <v>0</v>
      </c>
      <c r="AV172" s="462">
        <v>0</v>
      </c>
      <c r="AW172" s="462">
        <v>0</v>
      </c>
      <c r="AX172" s="462">
        <v>0</v>
      </c>
      <c r="AY172" s="462">
        <v>0</v>
      </c>
      <c r="AZ172" s="462">
        <v>0</v>
      </c>
      <c r="BA172" s="462">
        <v>0</v>
      </c>
      <c r="BB172" s="462">
        <v>0</v>
      </c>
      <c r="BC172" s="462">
        <v>0</v>
      </c>
      <c r="BD172" s="351">
        <v>0</v>
      </c>
      <c r="BE172" s="351">
        <v>0</v>
      </c>
      <c r="BF172" s="351">
        <v>0</v>
      </c>
      <c r="BG172" s="351">
        <v>0</v>
      </c>
      <c r="BH172" s="351">
        <v>0</v>
      </c>
      <c r="BI172" s="351">
        <v>0</v>
      </c>
      <c r="BJ172" s="351">
        <v>0</v>
      </c>
      <c r="BK172" s="351">
        <v>0</v>
      </c>
      <c r="BL172" s="351">
        <v>0</v>
      </c>
      <c r="BM172" s="351">
        <v>0</v>
      </c>
      <c r="BN172" s="351">
        <v>0</v>
      </c>
      <c r="BO172" s="351">
        <v>0</v>
      </c>
      <c r="BP172" s="463">
        <v>0</v>
      </c>
      <c r="BQ172" s="463">
        <v>0</v>
      </c>
      <c r="BR172" s="353">
        <v>0</v>
      </c>
      <c r="BS172" s="353">
        <v>0</v>
      </c>
      <c r="BT172" s="353">
        <v>0</v>
      </c>
      <c r="BU172" s="353">
        <v>0</v>
      </c>
      <c r="BV172" s="353">
        <v>0</v>
      </c>
      <c r="BW172" s="353">
        <v>0</v>
      </c>
      <c r="BX172" s="353">
        <v>0</v>
      </c>
      <c r="BY172" s="353">
        <v>0</v>
      </c>
      <c r="BZ172" s="353">
        <v>0</v>
      </c>
      <c r="CA172" s="353">
        <v>0</v>
      </c>
      <c r="CB172" s="471">
        <v>0</v>
      </c>
      <c r="CC172" s="464">
        <v>0</v>
      </c>
      <c r="CD172" s="464">
        <v>0</v>
      </c>
      <c r="CE172" s="464">
        <v>0</v>
      </c>
      <c r="CF172" s="464">
        <v>0</v>
      </c>
      <c r="CG172" s="464">
        <v>0</v>
      </c>
      <c r="CH172" s="464">
        <v>0</v>
      </c>
      <c r="CI172" s="464">
        <v>0</v>
      </c>
      <c r="CJ172" s="464">
        <v>0</v>
      </c>
      <c r="CK172" s="464">
        <v>0</v>
      </c>
      <c r="CL172" s="464">
        <v>0</v>
      </c>
      <c r="CM172" s="464">
        <v>0</v>
      </c>
      <c r="CN172" s="464">
        <v>0</v>
      </c>
      <c r="CO172" s="464">
        <v>0</v>
      </c>
      <c r="CP172" s="464">
        <v>0</v>
      </c>
      <c r="CQ172" s="464">
        <v>0</v>
      </c>
      <c r="CR172" s="464">
        <v>0</v>
      </c>
      <c r="CS172" s="464">
        <v>0</v>
      </c>
      <c r="CT172" s="464">
        <v>0</v>
      </c>
      <c r="CU172" s="464">
        <v>0</v>
      </c>
      <c r="CV172" s="465">
        <v>0</v>
      </c>
      <c r="CW172" s="306">
        <f t="shared" si="6"/>
        <v>1</v>
      </c>
      <c r="CX172" s="306">
        <v>1</v>
      </c>
      <c r="CY172" s="306">
        <v>0</v>
      </c>
      <c r="CZ172" s="306">
        <v>0</v>
      </c>
      <c r="DA172" s="306">
        <v>0</v>
      </c>
      <c r="DB172" s="499"/>
      <c r="DC172" s="306"/>
      <c r="DD172" s="306"/>
      <c r="DE172" s="303"/>
      <c r="DF172" s="306"/>
    </row>
    <row r="173" spans="1:115" ht="15.75" customHeight="1" x14ac:dyDescent="0.45">
      <c r="A173" s="371" t="s">
        <v>197</v>
      </c>
      <c r="B173" s="457" t="s">
        <v>5779</v>
      </c>
      <c r="C173" s="458" t="s">
        <v>5780</v>
      </c>
      <c r="D173" s="371"/>
      <c r="E173" s="371" t="s">
        <v>122</v>
      </c>
      <c r="F173" s="371"/>
      <c r="G173" s="371" t="s">
        <v>454</v>
      </c>
      <c r="H173" s="371" t="s">
        <v>109</v>
      </c>
      <c r="I173" s="371" t="s">
        <v>200</v>
      </c>
      <c r="J173" s="371" t="s">
        <v>269</v>
      </c>
      <c r="K173" s="306"/>
      <c r="L173" s="371" t="s">
        <v>272</v>
      </c>
      <c r="M173" s="371"/>
      <c r="N173" s="371" t="s">
        <v>300</v>
      </c>
      <c r="O173" s="306" t="s">
        <v>5781</v>
      </c>
      <c r="P173" s="459" t="s">
        <v>2699</v>
      </c>
      <c r="Q173" s="348">
        <v>0</v>
      </c>
      <c r="R173" s="348">
        <v>0</v>
      </c>
      <c r="S173" s="348">
        <v>0</v>
      </c>
      <c r="T173" s="348">
        <v>0</v>
      </c>
      <c r="U173" s="348">
        <v>0</v>
      </c>
      <c r="V173" s="348">
        <v>0</v>
      </c>
      <c r="W173" s="348">
        <v>0</v>
      </c>
      <c r="X173" s="348">
        <v>0</v>
      </c>
      <c r="Y173" s="348"/>
      <c r="Z173" s="460">
        <v>0</v>
      </c>
      <c r="AA173" s="461">
        <v>0</v>
      </c>
      <c r="AB173" s="461">
        <v>0</v>
      </c>
      <c r="AC173" s="461">
        <v>0</v>
      </c>
      <c r="AD173" s="461">
        <v>0</v>
      </c>
      <c r="AE173" s="461">
        <v>0</v>
      </c>
      <c r="AF173" s="461">
        <v>0</v>
      </c>
      <c r="AG173" s="461">
        <v>0</v>
      </c>
      <c r="AH173" s="461">
        <v>0</v>
      </c>
      <c r="AI173" s="461">
        <v>0</v>
      </c>
      <c r="AJ173" s="461">
        <v>0</v>
      </c>
      <c r="AK173" s="461">
        <v>0</v>
      </c>
      <c r="AL173" s="461">
        <v>0</v>
      </c>
      <c r="AM173" s="461">
        <v>0</v>
      </c>
      <c r="AN173" s="462">
        <v>0</v>
      </c>
      <c r="AO173" s="462">
        <v>0</v>
      </c>
      <c r="AP173" s="344">
        <v>1</v>
      </c>
      <c r="AQ173" s="344">
        <v>1</v>
      </c>
      <c r="AR173" s="462">
        <v>0</v>
      </c>
      <c r="AS173" s="462">
        <v>0</v>
      </c>
      <c r="AT173" s="462">
        <v>0</v>
      </c>
      <c r="AU173" s="462">
        <v>0</v>
      </c>
      <c r="AV173" s="462">
        <v>0</v>
      </c>
      <c r="AW173" s="462">
        <v>0</v>
      </c>
      <c r="AX173" s="462">
        <v>0</v>
      </c>
      <c r="AY173" s="462">
        <v>0</v>
      </c>
      <c r="AZ173" s="462">
        <v>0</v>
      </c>
      <c r="BA173" s="462">
        <v>0</v>
      </c>
      <c r="BB173" s="462">
        <v>0</v>
      </c>
      <c r="BC173" s="462">
        <v>0</v>
      </c>
      <c r="BD173" s="467">
        <v>1</v>
      </c>
      <c r="BE173" s="351">
        <v>0</v>
      </c>
      <c r="BF173" s="351">
        <v>0</v>
      </c>
      <c r="BG173" s="467">
        <v>1</v>
      </c>
      <c r="BH173" s="351">
        <v>0</v>
      </c>
      <c r="BI173" s="351">
        <v>0</v>
      </c>
      <c r="BJ173" s="351">
        <v>0</v>
      </c>
      <c r="BK173" s="351">
        <v>0</v>
      </c>
      <c r="BL173" s="351">
        <v>0</v>
      </c>
      <c r="BM173" s="351">
        <v>0</v>
      </c>
      <c r="BN173" s="351">
        <v>0</v>
      </c>
      <c r="BO173" s="351">
        <v>0</v>
      </c>
      <c r="BP173" s="480">
        <v>1</v>
      </c>
      <c r="BQ173" s="480">
        <v>1</v>
      </c>
      <c r="BR173" s="353">
        <v>0</v>
      </c>
      <c r="BS173" s="353">
        <v>0</v>
      </c>
      <c r="BT173" s="353">
        <v>0</v>
      </c>
      <c r="BU173" s="353">
        <v>0</v>
      </c>
      <c r="BV173" s="353">
        <v>0</v>
      </c>
      <c r="BW173" s="353">
        <v>0</v>
      </c>
      <c r="BX173" s="353">
        <v>0</v>
      </c>
      <c r="BY173" s="353">
        <v>0</v>
      </c>
      <c r="BZ173" s="353">
        <v>0</v>
      </c>
      <c r="CA173" s="353">
        <v>0</v>
      </c>
      <c r="CB173" s="471">
        <v>0</v>
      </c>
      <c r="CC173" s="464">
        <v>0</v>
      </c>
      <c r="CD173" s="464">
        <v>0</v>
      </c>
      <c r="CE173" s="464">
        <v>0</v>
      </c>
      <c r="CF173" s="464">
        <v>0</v>
      </c>
      <c r="CG173" s="464">
        <v>0</v>
      </c>
      <c r="CH173" s="464">
        <v>0</v>
      </c>
      <c r="CI173" s="464">
        <v>0</v>
      </c>
      <c r="CJ173" s="464">
        <v>0</v>
      </c>
      <c r="CK173" s="464">
        <v>0</v>
      </c>
      <c r="CL173" s="464">
        <v>0</v>
      </c>
      <c r="CM173" s="464">
        <v>0</v>
      </c>
      <c r="CN173" s="464">
        <v>0</v>
      </c>
      <c r="CO173" s="464">
        <v>0</v>
      </c>
      <c r="CP173" s="464">
        <v>0</v>
      </c>
      <c r="CQ173" s="464">
        <v>0</v>
      </c>
      <c r="CR173" s="464">
        <v>0</v>
      </c>
      <c r="CS173" s="464">
        <v>0</v>
      </c>
      <c r="CT173" s="464">
        <v>0</v>
      </c>
      <c r="CU173" s="464">
        <v>0</v>
      </c>
      <c r="CV173" s="465">
        <v>0</v>
      </c>
      <c r="CW173" s="306">
        <f t="shared" si="6"/>
        <v>6</v>
      </c>
      <c r="CX173" s="306">
        <v>1</v>
      </c>
      <c r="CY173" s="306">
        <v>0</v>
      </c>
      <c r="CZ173" s="306">
        <v>0</v>
      </c>
      <c r="DA173" s="306">
        <v>0</v>
      </c>
      <c r="DB173" s="499"/>
      <c r="DC173" s="306"/>
      <c r="DD173" s="306"/>
      <c r="DE173" s="303"/>
      <c r="DF173" s="306"/>
    </row>
    <row r="174" spans="1:115" ht="15.75" customHeight="1" x14ac:dyDescent="0.45">
      <c r="A174" s="371" t="s">
        <v>6350</v>
      </c>
      <c r="B174" s="457" t="s">
        <v>5841</v>
      </c>
      <c r="C174" s="458" t="s">
        <v>5848</v>
      </c>
      <c r="D174" s="371"/>
      <c r="E174" s="504" t="s">
        <v>91</v>
      </c>
      <c r="F174" s="371"/>
      <c r="G174" s="371" t="s">
        <v>454</v>
      </c>
      <c r="H174" s="371" t="s">
        <v>56</v>
      </c>
      <c r="I174" s="371" t="s">
        <v>173</v>
      </c>
      <c r="J174" s="371" t="s">
        <v>471</v>
      </c>
      <c r="K174" s="306"/>
      <c r="L174" s="371" t="s">
        <v>272</v>
      </c>
      <c r="M174" s="371"/>
      <c r="N174" s="371" t="s">
        <v>300</v>
      </c>
      <c r="O174" s="306"/>
      <c r="P174" s="459" t="s">
        <v>1183</v>
      </c>
      <c r="Q174" s="348">
        <v>0</v>
      </c>
      <c r="R174" s="348">
        <v>0</v>
      </c>
      <c r="S174" s="348">
        <v>0</v>
      </c>
      <c r="T174" s="348">
        <v>0</v>
      </c>
      <c r="U174" s="348">
        <v>0</v>
      </c>
      <c r="V174" s="348">
        <v>0</v>
      </c>
      <c r="W174" s="348">
        <v>0</v>
      </c>
      <c r="X174" s="348">
        <v>0</v>
      </c>
      <c r="Y174" s="348"/>
      <c r="Z174" s="460">
        <v>0</v>
      </c>
      <c r="AA174" s="461">
        <v>0</v>
      </c>
      <c r="AB174" s="461">
        <v>0</v>
      </c>
      <c r="AC174" s="461">
        <v>0</v>
      </c>
      <c r="AD174" s="461">
        <v>0</v>
      </c>
      <c r="AE174" s="461">
        <v>0</v>
      </c>
      <c r="AF174" s="461">
        <v>0</v>
      </c>
      <c r="AG174" s="461">
        <v>0</v>
      </c>
      <c r="AH174" s="461">
        <v>0</v>
      </c>
      <c r="AI174" s="461">
        <v>0</v>
      </c>
      <c r="AJ174" s="461">
        <v>0</v>
      </c>
      <c r="AK174" s="461">
        <v>0</v>
      </c>
      <c r="AL174" s="461">
        <v>0</v>
      </c>
      <c r="AM174" s="461">
        <v>0</v>
      </c>
      <c r="AN174" s="462">
        <v>0</v>
      </c>
      <c r="AO174" s="462">
        <v>0</v>
      </c>
      <c r="AP174" s="462">
        <v>0</v>
      </c>
      <c r="AQ174" s="344">
        <v>1</v>
      </c>
      <c r="AR174" s="462">
        <v>0</v>
      </c>
      <c r="AS174" s="462">
        <v>0</v>
      </c>
      <c r="AT174" s="462">
        <v>0</v>
      </c>
      <c r="AU174" s="462">
        <v>0</v>
      </c>
      <c r="AV174" s="462">
        <v>0</v>
      </c>
      <c r="AW174" s="462">
        <v>0</v>
      </c>
      <c r="AX174" s="462">
        <v>0</v>
      </c>
      <c r="AY174" s="462">
        <v>0</v>
      </c>
      <c r="AZ174" s="462">
        <v>0</v>
      </c>
      <c r="BA174" s="344">
        <v>1</v>
      </c>
      <c r="BB174" s="462">
        <v>0</v>
      </c>
      <c r="BC174" s="462">
        <v>0</v>
      </c>
      <c r="BD174" s="351">
        <v>0</v>
      </c>
      <c r="BE174" s="351">
        <v>0</v>
      </c>
      <c r="BF174" s="351">
        <v>0</v>
      </c>
      <c r="BG174" s="351">
        <v>0</v>
      </c>
      <c r="BH174" s="351">
        <v>0</v>
      </c>
      <c r="BI174" s="351">
        <v>0</v>
      </c>
      <c r="BJ174" s="351">
        <v>0</v>
      </c>
      <c r="BK174" s="351">
        <v>0</v>
      </c>
      <c r="BL174" s="351">
        <v>0</v>
      </c>
      <c r="BM174" s="351">
        <v>0</v>
      </c>
      <c r="BN174" s="351">
        <v>0</v>
      </c>
      <c r="BO174" s="351">
        <v>0</v>
      </c>
      <c r="BP174" s="463">
        <v>0</v>
      </c>
      <c r="BQ174" s="463">
        <v>0</v>
      </c>
      <c r="BR174" s="353">
        <v>0</v>
      </c>
      <c r="BS174" s="353">
        <v>0</v>
      </c>
      <c r="BT174" s="353">
        <v>0</v>
      </c>
      <c r="BU174" s="353">
        <v>0</v>
      </c>
      <c r="BV174" s="353">
        <v>0</v>
      </c>
      <c r="BW174" s="353">
        <v>0</v>
      </c>
      <c r="BX174" s="353">
        <v>0</v>
      </c>
      <c r="BY174" s="353">
        <v>0</v>
      </c>
      <c r="BZ174" s="353">
        <v>0</v>
      </c>
      <c r="CA174" s="353">
        <v>0</v>
      </c>
      <c r="CB174" s="471">
        <v>0</v>
      </c>
      <c r="CC174" s="464">
        <v>0</v>
      </c>
      <c r="CD174" s="464">
        <v>0</v>
      </c>
      <c r="CE174" s="464">
        <v>0</v>
      </c>
      <c r="CF174" s="464">
        <v>0</v>
      </c>
      <c r="CG174" s="464">
        <v>0</v>
      </c>
      <c r="CH174" s="464">
        <v>0</v>
      </c>
      <c r="CI174" s="464">
        <v>0</v>
      </c>
      <c r="CJ174" s="464">
        <v>0</v>
      </c>
      <c r="CK174" s="464">
        <v>0</v>
      </c>
      <c r="CL174" s="464">
        <v>0</v>
      </c>
      <c r="CM174" s="464">
        <v>0</v>
      </c>
      <c r="CN174" s="464">
        <v>0</v>
      </c>
      <c r="CO174" s="464">
        <v>0</v>
      </c>
      <c r="CP174" s="464">
        <v>0</v>
      </c>
      <c r="CQ174" s="464">
        <v>0</v>
      </c>
      <c r="CR174" s="464">
        <v>0</v>
      </c>
      <c r="CS174" s="464">
        <v>0</v>
      </c>
      <c r="CT174" s="464">
        <v>0</v>
      </c>
      <c r="CU174" s="464">
        <v>0</v>
      </c>
      <c r="CV174" s="465">
        <v>0</v>
      </c>
      <c r="CW174" s="306">
        <f t="shared" si="6"/>
        <v>2</v>
      </c>
      <c r="CX174" s="306">
        <v>1</v>
      </c>
      <c r="CY174" s="306">
        <v>0</v>
      </c>
      <c r="CZ174" s="306">
        <v>0</v>
      </c>
      <c r="DA174" s="306">
        <v>0</v>
      </c>
      <c r="DB174" s="499"/>
      <c r="DC174" s="306" t="s">
        <v>726</v>
      </c>
      <c r="DD174" s="306">
        <v>1</v>
      </c>
      <c r="DE174" s="303"/>
      <c r="DF174" s="306"/>
    </row>
    <row r="175" spans="1:115" ht="15.75" customHeight="1" x14ac:dyDescent="0.45">
      <c r="A175" s="371" t="s">
        <v>6350</v>
      </c>
      <c r="B175" s="457" t="s">
        <v>5861</v>
      </c>
      <c r="C175" s="458" t="s">
        <v>5862</v>
      </c>
      <c r="D175" s="371"/>
      <c r="E175" s="371" t="s">
        <v>122</v>
      </c>
      <c r="F175" s="371"/>
      <c r="G175" s="371" t="s">
        <v>454</v>
      </c>
      <c r="H175" s="371" t="s">
        <v>13</v>
      </c>
      <c r="I175" s="371" t="s">
        <v>221</v>
      </c>
      <c r="J175" s="371" t="s">
        <v>269</v>
      </c>
      <c r="K175" s="306"/>
      <c r="L175" s="371" t="s">
        <v>272</v>
      </c>
      <c r="M175" s="371"/>
      <c r="N175" s="371" t="s">
        <v>300</v>
      </c>
      <c r="O175" s="306" t="s">
        <v>5864</v>
      </c>
      <c r="P175" s="459" t="s">
        <v>4761</v>
      </c>
      <c r="Q175" s="348">
        <v>0</v>
      </c>
      <c r="R175" s="348">
        <v>0</v>
      </c>
      <c r="S175" s="348">
        <v>0</v>
      </c>
      <c r="T175" s="348">
        <v>0</v>
      </c>
      <c r="U175" s="348">
        <v>0</v>
      </c>
      <c r="V175" s="348">
        <v>0</v>
      </c>
      <c r="W175" s="348">
        <v>0</v>
      </c>
      <c r="X175" s="348">
        <v>0</v>
      </c>
      <c r="Y175" s="348"/>
      <c r="Z175" s="460">
        <v>0</v>
      </c>
      <c r="AA175" s="461">
        <v>0</v>
      </c>
      <c r="AB175" s="461">
        <v>0</v>
      </c>
      <c r="AC175" s="461">
        <v>0</v>
      </c>
      <c r="AD175" s="461">
        <v>0</v>
      </c>
      <c r="AE175" s="461">
        <v>0</v>
      </c>
      <c r="AF175" s="461">
        <v>0</v>
      </c>
      <c r="AG175" s="461">
        <v>0</v>
      </c>
      <c r="AH175" s="461">
        <v>0</v>
      </c>
      <c r="AI175" s="461">
        <v>0</v>
      </c>
      <c r="AJ175" s="461">
        <v>0</v>
      </c>
      <c r="AK175" s="461">
        <v>0</v>
      </c>
      <c r="AL175" s="461">
        <v>0</v>
      </c>
      <c r="AM175" s="461">
        <v>0</v>
      </c>
      <c r="AN175" s="462">
        <v>0</v>
      </c>
      <c r="AO175" s="462">
        <v>0</v>
      </c>
      <c r="AP175" s="344">
        <v>1</v>
      </c>
      <c r="AQ175" s="344">
        <v>1</v>
      </c>
      <c r="AR175" s="462">
        <v>0</v>
      </c>
      <c r="AS175" s="462">
        <v>0</v>
      </c>
      <c r="AT175" s="462">
        <v>0</v>
      </c>
      <c r="AU175" s="462">
        <v>0</v>
      </c>
      <c r="AV175" s="462">
        <v>0</v>
      </c>
      <c r="AW175" s="462">
        <v>0</v>
      </c>
      <c r="AX175" s="462">
        <v>0</v>
      </c>
      <c r="AY175" s="462">
        <v>0</v>
      </c>
      <c r="AZ175" s="462">
        <v>0</v>
      </c>
      <c r="BA175" s="462">
        <v>0</v>
      </c>
      <c r="BB175" s="462">
        <v>0</v>
      </c>
      <c r="BC175" s="462">
        <v>0</v>
      </c>
      <c r="BD175" s="351">
        <v>0</v>
      </c>
      <c r="BE175" s="351">
        <v>0</v>
      </c>
      <c r="BF175" s="351">
        <v>0</v>
      </c>
      <c r="BG175" s="351">
        <v>0</v>
      </c>
      <c r="BH175" s="351">
        <v>0</v>
      </c>
      <c r="BI175" s="351">
        <v>0</v>
      </c>
      <c r="BJ175" s="351">
        <v>0</v>
      </c>
      <c r="BK175" s="351">
        <v>0</v>
      </c>
      <c r="BL175" s="351">
        <v>0</v>
      </c>
      <c r="BM175" s="351">
        <v>0</v>
      </c>
      <c r="BN175" s="351">
        <v>0</v>
      </c>
      <c r="BO175" s="351">
        <v>0</v>
      </c>
      <c r="BP175" s="463">
        <v>0</v>
      </c>
      <c r="BQ175" s="463">
        <v>0</v>
      </c>
      <c r="BR175" s="353">
        <v>0</v>
      </c>
      <c r="BS175" s="353">
        <v>0</v>
      </c>
      <c r="BT175" s="353">
        <v>0</v>
      </c>
      <c r="BU175" s="353">
        <v>0</v>
      </c>
      <c r="BV175" s="353">
        <v>0</v>
      </c>
      <c r="BW175" s="353">
        <v>0</v>
      </c>
      <c r="BX175" s="353">
        <v>0</v>
      </c>
      <c r="BY175" s="353">
        <v>0</v>
      </c>
      <c r="BZ175" s="353">
        <v>0</v>
      </c>
      <c r="CA175" s="353">
        <v>0</v>
      </c>
      <c r="CB175" s="471">
        <v>0</v>
      </c>
      <c r="CC175" s="464">
        <v>0</v>
      </c>
      <c r="CD175" s="464">
        <v>0</v>
      </c>
      <c r="CE175" s="464">
        <v>0</v>
      </c>
      <c r="CF175" s="464">
        <v>0</v>
      </c>
      <c r="CG175" s="464">
        <v>0</v>
      </c>
      <c r="CH175" s="464">
        <v>0</v>
      </c>
      <c r="CI175" s="464">
        <v>0</v>
      </c>
      <c r="CJ175" s="464">
        <v>0</v>
      </c>
      <c r="CK175" s="464">
        <v>0</v>
      </c>
      <c r="CL175" s="464">
        <v>0</v>
      </c>
      <c r="CM175" s="464">
        <v>0</v>
      </c>
      <c r="CN175" s="464">
        <v>0</v>
      </c>
      <c r="CO175" s="464">
        <v>0</v>
      </c>
      <c r="CP175" s="464">
        <v>0</v>
      </c>
      <c r="CQ175" s="464">
        <v>0</v>
      </c>
      <c r="CR175" s="464">
        <v>0</v>
      </c>
      <c r="CS175" s="464">
        <v>0</v>
      </c>
      <c r="CT175" s="464">
        <v>0</v>
      </c>
      <c r="CU175" s="464">
        <v>0</v>
      </c>
      <c r="CV175" s="465">
        <v>0</v>
      </c>
      <c r="CW175" s="306">
        <f t="shared" si="6"/>
        <v>2</v>
      </c>
      <c r="CX175" s="306">
        <v>1</v>
      </c>
      <c r="CY175" s="306">
        <v>0</v>
      </c>
      <c r="CZ175" s="306">
        <v>0</v>
      </c>
      <c r="DA175" s="306">
        <v>0</v>
      </c>
      <c r="DB175" s="499"/>
      <c r="DC175" s="306"/>
      <c r="DD175" s="306"/>
      <c r="DE175" s="303"/>
      <c r="DF175" s="306"/>
    </row>
    <row r="176" spans="1:115" ht="15.75" customHeight="1" x14ac:dyDescent="0.45">
      <c r="A176" s="371" t="s">
        <v>6350</v>
      </c>
      <c r="B176" s="457" t="s">
        <v>5895</v>
      </c>
      <c r="C176" s="458" t="s">
        <v>5896</v>
      </c>
      <c r="D176" s="371"/>
      <c r="E176" s="371" t="s">
        <v>91</v>
      </c>
      <c r="F176" s="371"/>
      <c r="G176" s="371" t="s">
        <v>454</v>
      </c>
      <c r="H176" s="371" t="s">
        <v>109</v>
      </c>
      <c r="I176" s="371" t="s">
        <v>173</v>
      </c>
      <c r="J176" s="371" t="s">
        <v>471</v>
      </c>
      <c r="K176" s="306"/>
      <c r="L176" s="371" t="s">
        <v>272</v>
      </c>
      <c r="M176" s="371"/>
      <c r="N176" s="371" t="s">
        <v>300</v>
      </c>
      <c r="O176" s="306"/>
      <c r="P176" s="459" t="s">
        <v>1183</v>
      </c>
      <c r="Q176" s="348">
        <v>0</v>
      </c>
      <c r="R176" s="348">
        <v>0</v>
      </c>
      <c r="S176" s="348">
        <v>0</v>
      </c>
      <c r="T176" s="348">
        <v>0</v>
      </c>
      <c r="U176" s="348">
        <v>0</v>
      </c>
      <c r="V176" s="348">
        <v>0</v>
      </c>
      <c r="W176" s="348">
        <v>0</v>
      </c>
      <c r="X176" s="348">
        <v>0</v>
      </c>
      <c r="Y176" s="348"/>
      <c r="Z176" s="460">
        <v>0</v>
      </c>
      <c r="AA176" s="461">
        <v>0</v>
      </c>
      <c r="AB176" s="461">
        <v>0</v>
      </c>
      <c r="AC176" s="461">
        <v>0</v>
      </c>
      <c r="AD176" s="461">
        <v>0</v>
      </c>
      <c r="AE176" s="461">
        <v>0</v>
      </c>
      <c r="AF176" s="461">
        <v>0</v>
      </c>
      <c r="AG176" s="461">
        <v>0</v>
      </c>
      <c r="AH176" s="461">
        <v>0</v>
      </c>
      <c r="AI176" s="461">
        <v>0</v>
      </c>
      <c r="AJ176" s="461">
        <v>0</v>
      </c>
      <c r="AK176" s="461">
        <v>0</v>
      </c>
      <c r="AL176" s="461">
        <v>0</v>
      </c>
      <c r="AM176" s="461">
        <v>0</v>
      </c>
      <c r="AN176" s="462">
        <v>0</v>
      </c>
      <c r="AO176" s="462">
        <v>0</v>
      </c>
      <c r="AP176" s="462">
        <v>0</v>
      </c>
      <c r="AQ176" s="344">
        <v>1</v>
      </c>
      <c r="AR176" s="462">
        <v>0</v>
      </c>
      <c r="AS176" s="462">
        <v>0</v>
      </c>
      <c r="AT176" s="462">
        <v>0</v>
      </c>
      <c r="AU176" s="462">
        <v>0</v>
      </c>
      <c r="AV176" s="462">
        <v>0</v>
      </c>
      <c r="AW176" s="462">
        <v>0</v>
      </c>
      <c r="AX176" s="462">
        <v>0</v>
      </c>
      <c r="AY176" s="462">
        <v>0</v>
      </c>
      <c r="AZ176" s="462">
        <v>0</v>
      </c>
      <c r="BA176" s="462">
        <v>0</v>
      </c>
      <c r="BB176" s="462">
        <v>0</v>
      </c>
      <c r="BC176" s="462">
        <v>0</v>
      </c>
      <c r="BD176" s="467">
        <v>1</v>
      </c>
      <c r="BE176" s="351">
        <v>0</v>
      </c>
      <c r="BF176" s="351">
        <v>0</v>
      </c>
      <c r="BG176" s="351">
        <v>0</v>
      </c>
      <c r="BH176" s="351">
        <v>0</v>
      </c>
      <c r="BI176" s="351">
        <v>0</v>
      </c>
      <c r="BJ176" s="351">
        <v>0</v>
      </c>
      <c r="BK176" s="351">
        <v>0</v>
      </c>
      <c r="BL176" s="351">
        <v>0</v>
      </c>
      <c r="BM176" s="351">
        <v>0</v>
      </c>
      <c r="BN176" s="351">
        <v>0</v>
      </c>
      <c r="BO176" s="351">
        <v>0</v>
      </c>
      <c r="BP176" s="463">
        <v>0</v>
      </c>
      <c r="BQ176" s="463">
        <v>0</v>
      </c>
      <c r="BR176" s="353">
        <v>0</v>
      </c>
      <c r="BS176" s="353">
        <v>0</v>
      </c>
      <c r="BT176" s="353">
        <v>0</v>
      </c>
      <c r="BU176" s="353">
        <v>0</v>
      </c>
      <c r="BV176" s="353">
        <v>0</v>
      </c>
      <c r="BW176" s="353">
        <v>0</v>
      </c>
      <c r="BX176" s="353">
        <v>0</v>
      </c>
      <c r="BY176" s="353">
        <v>0</v>
      </c>
      <c r="BZ176" s="353">
        <v>0</v>
      </c>
      <c r="CA176" s="353">
        <v>0</v>
      </c>
      <c r="CB176" s="471">
        <v>0</v>
      </c>
      <c r="CC176" s="464">
        <v>0</v>
      </c>
      <c r="CD176" s="464">
        <v>0</v>
      </c>
      <c r="CE176" s="464">
        <v>0</v>
      </c>
      <c r="CF176" s="464">
        <v>0</v>
      </c>
      <c r="CG176" s="464">
        <v>0</v>
      </c>
      <c r="CH176" s="464">
        <v>0</v>
      </c>
      <c r="CI176" s="464">
        <v>0</v>
      </c>
      <c r="CJ176" s="464">
        <v>0</v>
      </c>
      <c r="CK176" s="464">
        <v>0</v>
      </c>
      <c r="CL176" s="464">
        <v>0</v>
      </c>
      <c r="CM176" s="464">
        <v>0</v>
      </c>
      <c r="CN176" s="464">
        <v>0</v>
      </c>
      <c r="CO176" s="464">
        <v>0</v>
      </c>
      <c r="CP176" s="464">
        <v>0</v>
      </c>
      <c r="CQ176" s="464">
        <v>0</v>
      </c>
      <c r="CR176" s="464">
        <v>0</v>
      </c>
      <c r="CS176" s="464">
        <v>0</v>
      </c>
      <c r="CT176" s="464">
        <v>0</v>
      </c>
      <c r="CU176" s="464">
        <v>0</v>
      </c>
      <c r="CV176" s="465">
        <v>0</v>
      </c>
      <c r="CW176" s="306">
        <f t="shared" si="6"/>
        <v>2</v>
      </c>
      <c r="CX176" s="306">
        <v>1</v>
      </c>
      <c r="CY176" s="306">
        <v>0</v>
      </c>
      <c r="CZ176" s="306">
        <v>0</v>
      </c>
      <c r="DA176" s="306">
        <v>0</v>
      </c>
      <c r="DB176" s="499"/>
      <c r="DC176" s="306"/>
      <c r="DD176" s="306"/>
      <c r="DE176" s="303"/>
      <c r="DF176" s="306"/>
    </row>
    <row r="177" spans="1:115" ht="17.25" customHeight="1" x14ac:dyDescent="0.45">
      <c r="A177" s="371" t="s">
        <v>6350</v>
      </c>
      <c r="B177" s="457" t="s">
        <v>5895</v>
      </c>
      <c r="C177" s="458" t="s">
        <v>5907</v>
      </c>
      <c r="D177" s="371"/>
      <c r="E177" s="371" t="s">
        <v>122</v>
      </c>
      <c r="F177" s="371"/>
      <c r="G177" s="371" t="s">
        <v>454</v>
      </c>
      <c r="H177" s="371" t="s">
        <v>109</v>
      </c>
      <c r="I177" s="371" t="s">
        <v>173</v>
      </c>
      <c r="J177" s="371" t="s">
        <v>471</v>
      </c>
      <c r="K177" s="306"/>
      <c r="L177" s="306"/>
      <c r="M177" s="306"/>
      <c r="N177" s="371" t="s">
        <v>300</v>
      </c>
      <c r="O177" s="306" t="s">
        <v>5908</v>
      </c>
      <c r="P177" s="459" t="s">
        <v>5909</v>
      </c>
      <c r="Q177" s="348">
        <v>0</v>
      </c>
      <c r="R177" s="348">
        <v>0</v>
      </c>
      <c r="S177" s="348">
        <v>0</v>
      </c>
      <c r="T177" s="348">
        <v>0</v>
      </c>
      <c r="U177" s="348">
        <v>0</v>
      </c>
      <c r="V177" s="348">
        <v>0</v>
      </c>
      <c r="W177" s="348">
        <v>0</v>
      </c>
      <c r="X177" s="348">
        <v>0</v>
      </c>
      <c r="Y177" s="348"/>
      <c r="Z177" s="460">
        <v>0</v>
      </c>
      <c r="AA177" s="461">
        <v>0</v>
      </c>
      <c r="AB177" s="461">
        <v>0</v>
      </c>
      <c r="AC177" s="461">
        <v>0</v>
      </c>
      <c r="AD177" s="461">
        <v>0</v>
      </c>
      <c r="AE177" s="461">
        <v>0</v>
      </c>
      <c r="AF177" s="461">
        <v>0</v>
      </c>
      <c r="AG177" s="461">
        <v>0</v>
      </c>
      <c r="AH177" s="461">
        <v>0</v>
      </c>
      <c r="AI177" s="461">
        <v>0</v>
      </c>
      <c r="AJ177" s="461">
        <v>0</v>
      </c>
      <c r="AK177" s="461">
        <v>0</v>
      </c>
      <c r="AL177" s="461">
        <v>0</v>
      </c>
      <c r="AM177" s="461">
        <v>0</v>
      </c>
      <c r="AN177" s="462">
        <v>0</v>
      </c>
      <c r="AO177" s="462">
        <v>0</v>
      </c>
      <c r="AP177" s="344">
        <v>1</v>
      </c>
      <c r="AQ177" s="344">
        <v>1</v>
      </c>
      <c r="AR177" s="462">
        <v>0</v>
      </c>
      <c r="AS177" s="462">
        <v>0</v>
      </c>
      <c r="AT177" s="462">
        <v>0</v>
      </c>
      <c r="AU177" s="462">
        <v>0</v>
      </c>
      <c r="AV177" s="462">
        <v>0</v>
      </c>
      <c r="AW177" s="462">
        <v>0</v>
      </c>
      <c r="AX177" s="462">
        <v>0</v>
      </c>
      <c r="AY177" s="462">
        <v>0</v>
      </c>
      <c r="AZ177" s="462">
        <v>0</v>
      </c>
      <c r="BA177" s="462">
        <v>0</v>
      </c>
      <c r="BB177" s="462">
        <v>0</v>
      </c>
      <c r="BC177" s="462">
        <v>0</v>
      </c>
      <c r="BD177" s="351">
        <v>0</v>
      </c>
      <c r="BE177" s="351">
        <v>0</v>
      </c>
      <c r="BF177" s="351">
        <v>0</v>
      </c>
      <c r="BG177" s="351">
        <v>0</v>
      </c>
      <c r="BH177" s="351">
        <v>0</v>
      </c>
      <c r="BI177" s="351">
        <v>0</v>
      </c>
      <c r="BJ177" s="351">
        <v>0</v>
      </c>
      <c r="BK177" s="351">
        <v>0</v>
      </c>
      <c r="BL177" s="351">
        <v>0</v>
      </c>
      <c r="BM177" s="351">
        <v>0</v>
      </c>
      <c r="BN177" s="351">
        <v>0</v>
      </c>
      <c r="BO177" s="351">
        <v>0</v>
      </c>
      <c r="BP177" s="463">
        <v>0</v>
      </c>
      <c r="BQ177" s="463">
        <v>0</v>
      </c>
      <c r="BR177" s="353">
        <v>0</v>
      </c>
      <c r="BS177" s="353">
        <v>0</v>
      </c>
      <c r="BT177" s="353">
        <v>0</v>
      </c>
      <c r="BU177" s="353">
        <v>0</v>
      </c>
      <c r="BV177" s="492">
        <v>0</v>
      </c>
      <c r="BW177" s="353">
        <v>0</v>
      </c>
      <c r="BX177" s="353">
        <v>0</v>
      </c>
      <c r="BY177" s="353">
        <v>0</v>
      </c>
      <c r="BZ177" s="353">
        <v>0</v>
      </c>
      <c r="CA177" s="353">
        <v>0</v>
      </c>
      <c r="CB177" s="464">
        <v>0</v>
      </c>
      <c r="CC177" s="464">
        <v>0</v>
      </c>
      <c r="CD177" s="464">
        <v>0</v>
      </c>
      <c r="CE177" s="464">
        <v>0</v>
      </c>
      <c r="CF177" s="464">
        <v>0</v>
      </c>
      <c r="CG177" s="464">
        <v>0</v>
      </c>
      <c r="CH177" s="464">
        <v>0</v>
      </c>
      <c r="CI177" s="464">
        <v>0</v>
      </c>
      <c r="CJ177" s="464">
        <v>0</v>
      </c>
      <c r="CK177" s="464">
        <v>0</v>
      </c>
      <c r="CL177" s="464">
        <v>0</v>
      </c>
      <c r="CM177" s="464">
        <v>0</v>
      </c>
      <c r="CN177" s="464">
        <v>0</v>
      </c>
      <c r="CO177" s="464">
        <v>0</v>
      </c>
      <c r="CP177" s="465">
        <v>0</v>
      </c>
      <c r="CQ177" s="464">
        <v>0</v>
      </c>
      <c r="CR177" s="464">
        <v>0</v>
      </c>
      <c r="CS177" s="464">
        <v>0</v>
      </c>
      <c r="CT177" s="464">
        <v>0</v>
      </c>
      <c r="CU177" s="464">
        <v>0</v>
      </c>
      <c r="CV177" s="464">
        <v>0</v>
      </c>
      <c r="CW177" s="306">
        <f t="shared" si="6"/>
        <v>2</v>
      </c>
      <c r="CX177" s="306">
        <v>1</v>
      </c>
      <c r="CY177" s="306">
        <v>0</v>
      </c>
      <c r="CZ177" s="306">
        <v>0</v>
      </c>
      <c r="DA177" s="306">
        <v>0</v>
      </c>
      <c r="DB177" s="499"/>
      <c r="DC177" s="306"/>
      <c r="DD177" s="306"/>
      <c r="DE177" s="303"/>
      <c r="DF177" s="306"/>
      <c r="DG177" s="263"/>
      <c r="DH177" s="263"/>
      <c r="DI177" s="263"/>
      <c r="DJ177" s="263"/>
      <c r="DK177" s="263"/>
    </row>
    <row r="178" spans="1:115" ht="15.75" customHeight="1" x14ac:dyDescent="0.45">
      <c r="A178" s="371" t="s">
        <v>143</v>
      </c>
      <c r="B178" s="457" t="s">
        <v>5923</v>
      </c>
      <c r="C178" s="458" t="s">
        <v>8050</v>
      </c>
      <c r="D178" s="371"/>
      <c r="E178" s="371" t="s">
        <v>122</v>
      </c>
      <c r="F178" s="371"/>
      <c r="G178" s="371" t="s">
        <v>454</v>
      </c>
      <c r="H178" s="371" t="s">
        <v>109</v>
      </c>
      <c r="I178" s="371" t="s">
        <v>173</v>
      </c>
      <c r="J178" s="371" t="s">
        <v>471</v>
      </c>
      <c r="K178" s="306"/>
      <c r="L178" s="371" t="s">
        <v>272</v>
      </c>
      <c r="M178" s="371"/>
      <c r="N178" s="371" t="s">
        <v>299</v>
      </c>
      <c r="O178" s="306"/>
      <c r="P178" s="459" t="s">
        <v>1183</v>
      </c>
      <c r="Q178" s="348">
        <v>0</v>
      </c>
      <c r="R178" s="348">
        <v>0</v>
      </c>
      <c r="S178" s="348">
        <v>0</v>
      </c>
      <c r="T178" s="348">
        <v>0</v>
      </c>
      <c r="U178" s="348">
        <v>0</v>
      </c>
      <c r="V178" s="348">
        <v>0</v>
      </c>
      <c r="W178" s="348">
        <v>0</v>
      </c>
      <c r="X178" s="348">
        <v>0</v>
      </c>
      <c r="Y178" s="348"/>
      <c r="Z178" s="460">
        <v>0</v>
      </c>
      <c r="AA178" s="461">
        <v>0</v>
      </c>
      <c r="AB178" s="461">
        <v>0</v>
      </c>
      <c r="AC178" s="461">
        <v>0</v>
      </c>
      <c r="AD178" s="461">
        <v>0</v>
      </c>
      <c r="AE178" s="461">
        <v>0</v>
      </c>
      <c r="AF178" s="461">
        <v>0</v>
      </c>
      <c r="AG178" s="461">
        <v>0</v>
      </c>
      <c r="AH178" s="461">
        <v>0</v>
      </c>
      <c r="AI178" s="461">
        <v>0</v>
      </c>
      <c r="AJ178" s="461">
        <v>0</v>
      </c>
      <c r="AK178" s="461">
        <v>0</v>
      </c>
      <c r="AL178" s="461">
        <v>0</v>
      </c>
      <c r="AM178" s="461">
        <v>0</v>
      </c>
      <c r="AN178" s="462">
        <v>0</v>
      </c>
      <c r="AO178" s="462">
        <v>0</v>
      </c>
      <c r="AP178" s="462">
        <v>0</v>
      </c>
      <c r="AQ178" s="344">
        <v>1</v>
      </c>
      <c r="AR178" s="462">
        <v>0</v>
      </c>
      <c r="AS178" s="462">
        <v>0</v>
      </c>
      <c r="AT178" s="462">
        <v>0</v>
      </c>
      <c r="AU178" s="462">
        <v>0</v>
      </c>
      <c r="AV178" s="462">
        <v>0</v>
      </c>
      <c r="AW178" s="462">
        <v>0</v>
      </c>
      <c r="AX178" s="462">
        <v>0</v>
      </c>
      <c r="AY178" s="462">
        <v>0</v>
      </c>
      <c r="AZ178" s="462">
        <v>0</v>
      </c>
      <c r="BA178" s="462">
        <v>0</v>
      </c>
      <c r="BB178" s="462">
        <v>0</v>
      </c>
      <c r="BC178" s="462">
        <v>0</v>
      </c>
      <c r="BD178" s="351">
        <v>0</v>
      </c>
      <c r="BE178" s="351">
        <v>0</v>
      </c>
      <c r="BF178" s="351">
        <v>0</v>
      </c>
      <c r="BG178" s="351">
        <v>0</v>
      </c>
      <c r="BH178" s="351">
        <v>0</v>
      </c>
      <c r="BI178" s="351">
        <v>0</v>
      </c>
      <c r="BJ178" s="351">
        <v>0</v>
      </c>
      <c r="BK178" s="351">
        <v>0</v>
      </c>
      <c r="BL178" s="351">
        <v>0</v>
      </c>
      <c r="BM178" s="351">
        <v>0</v>
      </c>
      <c r="BN178" s="351">
        <v>0</v>
      </c>
      <c r="BO178" s="351">
        <v>0</v>
      </c>
      <c r="BP178" s="463">
        <v>0</v>
      </c>
      <c r="BQ178" s="463">
        <v>0</v>
      </c>
      <c r="BR178" s="353">
        <v>0</v>
      </c>
      <c r="BS178" s="353">
        <v>0</v>
      </c>
      <c r="BT178" s="353">
        <v>0</v>
      </c>
      <c r="BU178" s="353">
        <v>0</v>
      </c>
      <c r="BV178" s="353">
        <v>0</v>
      </c>
      <c r="BW178" s="353">
        <v>0</v>
      </c>
      <c r="BX178" s="353">
        <v>0</v>
      </c>
      <c r="BY178" s="353">
        <v>0</v>
      </c>
      <c r="BZ178" s="353">
        <v>0</v>
      </c>
      <c r="CA178" s="353">
        <v>0</v>
      </c>
      <c r="CB178" s="471">
        <v>0</v>
      </c>
      <c r="CC178" s="464">
        <v>0</v>
      </c>
      <c r="CD178" s="464">
        <v>0</v>
      </c>
      <c r="CE178" s="464">
        <v>0</v>
      </c>
      <c r="CF178" s="464">
        <v>0</v>
      </c>
      <c r="CG178" s="464">
        <v>0</v>
      </c>
      <c r="CH178" s="464">
        <v>0</v>
      </c>
      <c r="CI178" s="464">
        <v>0</v>
      </c>
      <c r="CJ178" s="464">
        <v>0</v>
      </c>
      <c r="CK178" s="464">
        <v>0</v>
      </c>
      <c r="CL178" s="464">
        <v>0</v>
      </c>
      <c r="CM178" s="464">
        <v>0</v>
      </c>
      <c r="CN178" s="464">
        <v>0</v>
      </c>
      <c r="CO178" s="464">
        <v>0</v>
      </c>
      <c r="CP178" s="464">
        <v>0</v>
      </c>
      <c r="CQ178" s="464">
        <v>0</v>
      </c>
      <c r="CR178" s="464">
        <v>0</v>
      </c>
      <c r="CS178" s="464">
        <v>0</v>
      </c>
      <c r="CT178" s="464">
        <v>0</v>
      </c>
      <c r="CU178" s="464">
        <v>0</v>
      </c>
      <c r="CV178" s="465">
        <v>0</v>
      </c>
      <c r="CW178" s="306">
        <f t="shared" si="6"/>
        <v>1</v>
      </c>
      <c r="CX178" s="306">
        <v>1</v>
      </c>
      <c r="CY178" s="306">
        <v>0</v>
      </c>
      <c r="CZ178" s="306">
        <v>0</v>
      </c>
      <c r="DA178" s="306">
        <v>0</v>
      </c>
      <c r="DB178" s="499"/>
      <c r="DC178" s="306"/>
      <c r="DD178" s="306"/>
      <c r="DE178" s="303"/>
      <c r="DF178" s="306"/>
    </row>
    <row r="179" spans="1:115" ht="15.75" customHeight="1" x14ac:dyDescent="0.45">
      <c r="A179" s="371" t="s">
        <v>143</v>
      </c>
      <c r="B179" s="457" t="s">
        <v>5923</v>
      </c>
      <c r="C179" s="458" t="s">
        <v>5933</v>
      </c>
      <c r="D179" s="371"/>
      <c r="E179" s="371" t="s">
        <v>91</v>
      </c>
      <c r="F179" s="371"/>
      <c r="G179" s="371" t="s">
        <v>454</v>
      </c>
      <c r="H179" s="371" t="s">
        <v>109</v>
      </c>
      <c r="I179" s="371" t="s">
        <v>198</v>
      </c>
      <c r="J179" s="371" t="s">
        <v>471</v>
      </c>
      <c r="K179" s="306"/>
      <c r="L179" s="371" t="s">
        <v>262</v>
      </c>
      <c r="M179" s="371"/>
      <c r="N179" s="371" t="s">
        <v>300</v>
      </c>
      <c r="O179" s="306"/>
      <c r="P179" s="306" t="s">
        <v>1183</v>
      </c>
      <c r="Q179" s="348">
        <v>0</v>
      </c>
      <c r="R179" s="348">
        <v>0</v>
      </c>
      <c r="S179" s="348">
        <v>0</v>
      </c>
      <c r="T179" s="348">
        <v>0</v>
      </c>
      <c r="U179" s="348">
        <v>0</v>
      </c>
      <c r="V179" s="348">
        <v>0</v>
      </c>
      <c r="W179" s="348">
        <v>0</v>
      </c>
      <c r="X179" s="348">
        <v>0</v>
      </c>
      <c r="Y179" s="348"/>
      <c r="Z179" s="460">
        <v>0</v>
      </c>
      <c r="AA179" s="461">
        <v>0</v>
      </c>
      <c r="AB179" s="461">
        <v>0</v>
      </c>
      <c r="AC179" s="461">
        <v>0</v>
      </c>
      <c r="AD179" s="461">
        <v>0</v>
      </c>
      <c r="AE179" s="461">
        <v>0</v>
      </c>
      <c r="AF179" s="461">
        <v>0</v>
      </c>
      <c r="AG179" s="461">
        <v>0</v>
      </c>
      <c r="AH179" s="461">
        <v>0</v>
      </c>
      <c r="AI179" s="461">
        <v>0</v>
      </c>
      <c r="AJ179" s="461">
        <v>0</v>
      </c>
      <c r="AK179" s="461">
        <v>0</v>
      </c>
      <c r="AL179" s="461">
        <v>0</v>
      </c>
      <c r="AM179" s="461">
        <v>0</v>
      </c>
      <c r="AN179" s="462">
        <v>0</v>
      </c>
      <c r="AO179" s="462">
        <v>0</v>
      </c>
      <c r="AP179" s="462">
        <v>0</v>
      </c>
      <c r="AQ179" s="344">
        <v>1</v>
      </c>
      <c r="AR179" s="462">
        <v>0</v>
      </c>
      <c r="AS179" s="462">
        <v>0</v>
      </c>
      <c r="AT179" s="462">
        <v>0</v>
      </c>
      <c r="AU179" s="462">
        <v>0</v>
      </c>
      <c r="AV179" s="462">
        <v>0</v>
      </c>
      <c r="AW179" s="462">
        <v>0</v>
      </c>
      <c r="AX179" s="462">
        <v>0</v>
      </c>
      <c r="AY179" s="462">
        <v>0</v>
      </c>
      <c r="AZ179" s="462">
        <v>0</v>
      </c>
      <c r="BA179" s="462">
        <v>0</v>
      </c>
      <c r="BB179" s="462">
        <v>0</v>
      </c>
      <c r="BC179" s="462">
        <v>0</v>
      </c>
      <c r="BD179" s="467">
        <v>1</v>
      </c>
      <c r="BE179" s="351">
        <v>0</v>
      </c>
      <c r="BF179" s="351">
        <v>0</v>
      </c>
      <c r="BG179" s="351">
        <v>0</v>
      </c>
      <c r="BH179" s="351">
        <v>0</v>
      </c>
      <c r="BI179" s="351">
        <v>0</v>
      </c>
      <c r="BJ179" s="351">
        <v>0</v>
      </c>
      <c r="BK179" s="351">
        <v>0</v>
      </c>
      <c r="BL179" s="351">
        <v>0</v>
      </c>
      <c r="BM179" s="467">
        <v>1</v>
      </c>
      <c r="BN179" s="467">
        <v>1</v>
      </c>
      <c r="BO179" s="467">
        <v>1</v>
      </c>
      <c r="BP179" s="463">
        <v>0</v>
      </c>
      <c r="BQ179" s="463">
        <v>0</v>
      </c>
      <c r="BR179" s="353">
        <v>0</v>
      </c>
      <c r="BS179" s="353">
        <v>0</v>
      </c>
      <c r="BT179" s="353">
        <v>0</v>
      </c>
      <c r="BU179" s="353">
        <v>0</v>
      </c>
      <c r="BV179" s="353">
        <v>0</v>
      </c>
      <c r="BW179" s="353">
        <v>0</v>
      </c>
      <c r="BX179" s="353">
        <v>0</v>
      </c>
      <c r="BY179" s="353">
        <v>0</v>
      </c>
      <c r="BZ179" s="353">
        <v>0</v>
      </c>
      <c r="CA179" s="353">
        <v>0</v>
      </c>
      <c r="CB179" s="471">
        <v>0</v>
      </c>
      <c r="CC179" s="464">
        <v>0</v>
      </c>
      <c r="CD179" s="464">
        <v>0</v>
      </c>
      <c r="CE179" s="464">
        <v>0</v>
      </c>
      <c r="CF179" s="464">
        <v>0</v>
      </c>
      <c r="CG179" s="464">
        <v>0</v>
      </c>
      <c r="CH179" s="464">
        <v>0</v>
      </c>
      <c r="CI179" s="464">
        <v>0</v>
      </c>
      <c r="CJ179" s="464">
        <v>0</v>
      </c>
      <c r="CK179" s="464">
        <v>0</v>
      </c>
      <c r="CL179" s="464">
        <v>0</v>
      </c>
      <c r="CM179" s="464">
        <v>0</v>
      </c>
      <c r="CN179" s="464">
        <v>0</v>
      </c>
      <c r="CO179" s="464">
        <v>0</v>
      </c>
      <c r="CP179" s="464">
        <v>0</v>
      </c>
      <c r="CQ179" s="464">
        <v>0</v>
      </c>
      <c r="CR179" s="464">
        <v>0</v>
      </c>
      <c r="CS179" s="464">
        <v>0</v>
      </c>
      <c r="CT179" s="464">
        <v>0</v>
      </c>
      <c r="CU179" s="464">
        <v>0</v>
      </c>
      <c r="CV179" s="465">
        <v>0</v>
      </c>
      <c r="CW179" s="306">
        <f t="shared" si="6"/>
        <v>5</v>
      </c>
      <c r="CX179" s="306">
        <v>1</v>
      </c>
      <c r="CY179" s="306">
        <v>0</v>
      </c>
      <c r="CZ179" s="306">
        <v>0</v>
      </c>
      <c r="DA179" s="306">
        <v>0</v>
      </c>
      <c r="DB179" s="499"/>
      <c r="DC179" s="306"/>
      <c r="DD179" s="306"/>
      <c r="DE179" s="303" t="s">
        <v>1306</v>
      </c>
      <c r="DF179" s="306"/>
      <c r="DJ179">
        <v>1</v>
      </c>
    </row>
    <row r="180" spans="1:115" ht="15.75" customHeight="1" x14ac:dyDescent="0.45">
      <c r="A180" s="457" t="s">
        <v>61</v>
      </c>
      <c r="B180" s="457" t="s">
        <v>5960</v>
      </c>
      <c r="C180" s="458" t="s">
        <v>5963</v>
      </c>
      <c r="D180" s="371"/>
      <c r="E180" s="371" t="s">
        <v>91</v>
      </c>
      <c r="F180" s="371"/>
      <c r="G180" s="371" t="s">
        <v>454</v>
      </c>
      <c r="H180" s="371" t="s">
        <v>56</v>
      </c>
      <c r="I180" s="371" t="s">
        <v>173</v>
      </c>
      <c r="J180" s="371" t="s">
        <v>471</v>
      </c>
      <c r="K180" s="306"/>
      <c r="L180" s="371" t="s">
        <v>272</v>
      </c>
      <c r="M180" s="371"/>
      <c r="N180" s="371" t="s">
        <v>300</v>
      </c>
      <c r="O180" s="306" t="s">
        <v>5964</v>
      </c>
      <c r="P180" s="306" t="s">
        <v>5965</v>
      </c>
      <c r="Q180" s="348">
        <v>0</v>
      </c>
      <c r="R180" s="348">
        <v>0</v>
      </c>
      <c r="S180" s="348">
        <v>0</v>
      </c>
      <c r="T180" s="348">
        <v>0</v>
      </c>
      <c r="U180" s="348">
        <v>0</v>
      </c>
      <c r="V180" s="348">
        <v>0</v>
      </c>
      <c r="W180" s="348">
        <v>0</v>
      </c>
      <c r="X180" s="348">
        <v>0</v>
      </c>
      <c r="Y180" s="348"/>
      <c r="Z180" s="460">
        <v>0</v>
      </c>
      <c r="AA180" s="461">
        <v>0</v>
      </c>
      <c r="AB180" s="461">
        <v>0</v>
      </c>
      <c r="AC180" s="461">
        <v>0</v>
      </c>
      <c r="AD180" s="461">
        <v>0</v>
      </c>
      <c r="AE180" s="461">
        <v>0</v>
      </c>
      <c r="AF180" s="461">
        <v>0</v>
      </c>
      <c r="AG180" s="461">
        <v>0</v>
      </c>
      <c r="AH180" s="461">
        <v>0</v>
      </c>
      <c r="AI180" s="461">
        <v>0</v>
      </c>
      <c r="AJ180" s="461">
        <v>0</v>
      </c>
      <c r="AK180" s="461">
        <v>0</v>
      </c>
      <c r="AL180" s="461">
        <v>0</v>
      </c>
      <c r="AM180" s="461">
        <v>0</v>
      </c>
      <c r="AN180" s="344">
        <v>1</v>
      </c>
      <c r="AO180" s="462">
        <v>0</v>
      </c>
      <c r="AP180" s="344">
        <v>1</v>
      </c>
      <c r="AQ180" s="344">
        <v>1</v>
      </c>
      <c r="AR180" s="344">
        <v>1</v>
      </c>
      <c r="AS180" s="344">
        <v>1</v>
      </c>
      <c r="AT180" s="344">
        <v>1</v>
      </c>
      <c r="AU180" s="462">
        <v>0</v>
      </c>
      <c r="AV180" s="344">
        <v>1</v>
      </c>
      <c r="AW180" s="344">
        <v>1</v>
      </c>
      <c r="AX180" s="344">
        <v>1</v>
      </c>
      <c r="AY180" s="344">
        <v>1</v>
      </c>
      <c r="AZ180" s="344">
        <v>1</v>
      </c>
      <c r="BA180" s="462">
        <v>0</v>
      </c>
      <c r="BB180" s="344">
        <v>1</v>
      </c>
      <c r="BC180" s="344">
        <v>1</v>
      </c>
      <c r="BD180" s="351">
        <v>0</v>
      </c>
      <c r="BE180" s="351">
        <v>0</v>
      </c>
      <c r="BF180" s="351">
        <v>0</v>
      </c>
      <c r="BG180" s="351">
        <v>0</v>
      </c>
      <c r="BH180" s="351">
        <v>0</v>
      </c>
      <c r="BI180" s="351">
        <v>0</v>
      </c>
      <c r="BJ180" s="351">
        <v>0</v>
      </c>
      <c r="BK180" s="351">
        <v>0</v>
      </c>
      <c r="BL180" s="351">
        <v>0</v>
      </c>
      <c r="BM180" s="351">
        <v>0</v>
      </c>
      <c r="BN180" s="351">
        <v>0</v>
      </c>
      <c r="BO180" s="351">
        <v>0</v>
      </c>
      <c r="BP180" s="480">
        <v>1</v>
      </c>
      <c r="BQ180" s="463">
        <v>0</v>
      </c>
      <c r="BR180" s="353">
        <v>0</v>
      </c>
      <c r="BS180" s="470">
        <v>1</v>
      </c>
      <c r="BT180" s="353">
        <v>0</v>
      </c>
      <c r="BU180" s="353">
        <v>0</v>
      </c>
      <c r="BV180" s="353">
        <v>0</v>
      </c>
      <c r="BW180" s="353">
        <v>0</v>
      </c>
      <c r="BX180" s="353">
        <v>0</v>
      </c>
      <c r="BY180" s="353">
        <v>0</v>
      </c>
      <c r="BZ180" s="353">
        <v>0</v>
      </c>
      <c r="CA180" s="353">
        <v>0</v>
      </c>
      <c r="CB180" s="471">
        <v>0</v>
      </c>
      <c r="CC180" s="464">
        <v>0</v>
      </c>
      <c r="CD180" s="464">
        <v>0</v>
      </c>
      <c r="CE180" s="464">
        <v>0</v>
      </c>
      <c r="CF180" s="464">
        <v>0</v>
      </c>
      <c r="CG180" s="464">
        <v>0</v>
      </c>
      <c r="CH180" s="464">
        <v>0</v>
      </c>
      <c r="CI180" s="464">
        <v>0</v>
      </c>
      <c r="CJ180" s="464">
        <v>0</v>
      </c>
      <c r="CK180" s="464">
        <v>0</v>
      </c>
      <c r="CL180" s="464">
        <v>0</v>
      </c>
      <c r="CM180" s="464">
        <v>0</v>
      </c>
      <c r="CN180" s="464">
        <v>0</v>
      </c>
      <c r="CO180" s="464">
        <v>0</v>
      </c>
      <c r="CP180" s="464">
        <v>0</v>
      </c>
      <c r="CQ180" s="464">
        <v>0</v>
      </c>
      <c r="CR180" s="464">
        <v>0</v>
      </c>
      <c r="CS180" s="464">
        <v>0</v>
      </c>
      <c r="CT180" s="464">
        <v>0</v>
      </c>
      <c r="CU180" s="464">
        <v>0</v>
      </c>
      <c r="CV180" s="465">
        <v>0</v>
      </c>
      <c r="CW180" s="306">
        <f t="shared" si="6"/>
        <v>15</v>
      </c>
      <c r="CX180" s="306">
        <v>1</v>
      </c>
      <c r="CY180" s="306">
        <v>0</v>
      </c>
      <c r="CZ180" s="306">
        <v>0</v>
      </c>
      <c r="DA180" s="306">
        <v>1</v>
      </c>
      <c r="DB180" s="506" t="s">
        <v>8534</v>
      </c>
      <c r="DC180" s="473" t="s">
        <v>623</v>
      </c>
      <c r="DD180" s="473">
        <v>1</v>
      </c>
      <c r="DE180" s="303"/>
      <c r="DF180" s="306"/>
    </row>
    <row r="181" spans="1:115" ht="15.75" customHeight="1" x14ac:dyDescent="0.45">
      <c r="A181" s="371" t="s">
        <v>5971</v>
      </c>
      <c r="B181" s="457" t="s">
        <v>5978</v>
      </c>
      <c r="C181" s="458" t="s">
        <v>5979</v>
      </c>
      <c r="D181" s="371"/>
      <c r="E181" s="371" t="s">
        <v>122</v>
      </c>
      <c r="F181" s="371"/>
      <c r="G181" s="371" t="s">
        <v>454</v>
      </c>
      <c r="H181" s="371" t="s">
        <v>56</v>
      </c>
      <c r="I181" s="371" t="s">
        <v>210</v>
      </c>
      <c r="J181" s="371" t="s">
        <v>269</v>
      </c>
      <c r="K181" s="306"/>
      <c r="L181" s="371" t="s">
        <v>272</v>
      </c>
      <c r="M181" s="371"/>
      <c r="N181" s="371" t="s">
        <v>300</v>
      </c>
      <c r="O181" s="306"/>
      <c r="P181" s="459" t="s">
        <v>768</v>
      </c>
      <c r="Q181" s="348">
        <v>0</v>
      </c>
      <c r="R181" s="348">
        <v>0</v>
      </c>
      <c r="S181" s="348">
        <v>0</v>
      </c>
      <c r="T181" s="348">
        <v>0</v>
      </c>
      <c r="U181" s="348">
        <v>0</v>
      </c>
      <c r="V181" s="348">
        <v>0</v>
      </c>
      <c r="W181" s="348">
        <v>0</v>
      </c>
      <c r="X181" s="348">
        <v>0</v>
      </c>
      <c r="Y181" s="348"/>
      <c r="Z181" s="460">
        <v>0</v>
      </c>
      <c r="AA181" s="461">
        <v>0</v>
      </c>
      <c r="AB181" s="461">
        <v>0</v>
      </c>
      <c r="AC181" s="461">
        <v>0</v>
      </c>
      <c r="AD181" s="461">
        <v>0</v>
      </c>
      <c r="AE181" s="461">
        <v>0</v>
      </c>
      <c r="AF181" s="461">
        <v>0</v>
      </c>
      <c r="AG181" s="461">
        <v>0</v>
      </c>
      <c r="AH181" s="461">
        <v>0</v>
      </c>
      <c r="AI181" s="461">
        <v>0</v>
      </c>
      <c r="AJ181" s="461">
        <v>0</v>
      </c>
      <c r="AK181" s="461">
        <v>0</v>
      </c>
      <c r="AL181" s="461">
        <v>0</v>
      </c>
      <c r="AM181" s="461">
        <v>0</v>
      </c>
      <c r="AN181" s="462">
        <v>0</v>
      </c>
      <c r="AO181" s="462">
        <v>0</v>
      </c>
      <c r="AP181" s="344">
        <v>1</v>
      </c>
      <c r="AQ181" s="344">
        <v>1</v>
      </c>
      <c r="AR181" s="462">
        <v>0</v>
      </c>
      <c r="AS181" s="462">
        <v>0</v>
      </c>
      <c r="AT181" s="462">
        <v>0</v>
      </c>
      <c r="AU181" s="462">
        <v>0</v>
      </c>
      <c r="AV181" s="462">
        <v>0</v>
      </c>
      <c r="AW181" s="462">
        <v>0</v>
      </c>
      <c r="AX181" s="462">
        <v>0</v>
      </c>
      <c r="AY181" s="462">
        <v>0</v>
      </c>
      <c r="AZ181" s="462">
        <v>0</v>
      </c>
      <c r="BA181" s="462">
        <v>0</v>
      </c>
      <c r="BB181" s="462">
        <v>0</v>
      </c>
      <c r="BC181" s="462">
        <v>0</v>
      </c>
      <c r="BD181" s="351">
        <v>0</v>
      </c>
      <c r="BE181" s="351">
        <v>0</v>
      </c>
      <c r="BF181" s="351">
        <v>0</v>
      </c>
      <c r="BG181" s="351">
        <v>0</v>
      </c>
      <c r="BH181" s="351">
        <v>0</v>
      </c>
      <c r="BI181" s="351">
        <v>0</v>
      </c>
      <c r="BJ181" s="351">
        <v>0</v>
      </c>
      <c r="BK181" s="351">
        <v>0</v>
      </c>
      <c r="BL181" s="351">
        <v>0</v>
      </c>
      <c r="BM181" s="351">
        <v>0</v>
      </c>
      <c r="BN181" s="351">
        <v>0</v>
      </c>
      <c r="BO181" s="351">
        <v>0</v>
      </c>
      <c r="BP181" s="463">
        <v>0</v>
      </c>
      <c r="BQ181" s="463">
        <v>0</v>
      </c>
      <c r="BR181" s="353">
        <v>0</v>
      </c>
      <c r="BS181" s="353">
        <v>0</v>
      </c>
      <c r="BT181" s="353">
        <v>0</v>
      </c>
      <c r="BU181" s="353">
        <v>0</v>
      </c>
      <c r="BV181" s="353">
        <v>0</v>
      </c>
      <c r="BW181" s="353">
        <v>0</v>
      </c>
      <c r="BX181" s="353">
        <v>0</v>
      </c>
      <c r="BY181" s="353">
        <v>0</v>
      </c>
      <c r="BZ181" s="353">
        <v>0</v>
      </c>
      <c r="CA181" s="353">
        <v>0</v>
      </c>
      <c r="CB181" s="471">
        <v>0</v>
      </c>
      <c r="CC181" s="464">
        <v>0</v>
      </c>
      <c r="CD181" s="464">
        <v>0</v>
      </c>
      <c r="CE181" s="464">
        <v>0</v>
      </c>
      <c r="CF181" s="464">
        <v>0</v>
      </c>
      <c r="CG181" s="464">
        <v>0</v>
      </c>
      <c r="CH181" s="464">
        <v>0</v>
      </c>
      <c r="CI181" s="464">
        <v>0</v>
      </c>
      <c r="CJ181" s="464">
        <v>0</v>
      </c>
      <c r="CK181" s="464">
        <v>0</v>
      </c>
      <c r="CL181" s="464">
        <v>0</v>
      </c>
      <c r="CM181" s="464">
        <v>0</v>
      </c>
      <c r="CN181" s="464">
        <v>0</v>
      </c>
      <c r="CO181" s="464">
        <v>0</v>
      </c>
      <c r="CP181" s="464">
        <v>0</v>
      </c>
      <c r="CQ181" s="464">
        <v>0</v>
      </c>
      <c r="CR181" s="464">
        <v>0</v>
      </c>
      <c r="CS181" s="464">
        <v>0</v>
      </c>
      <c r="CT181" s="464">
        <v>0</v>
      </c>
      <c r="CU181" s="464">
        <v>0</v>
      </c>
      <c r="CV181" s="465">
        <v>0</v>
      </c>
      <c r="CW181" s="306">
        <f t="shared" si="6"/>
        <v>2</v>
      </c>
      <c r="CX181" s="306">
        <v>1</v>
      </c>
      <c r="CY181" s="306">
        <v>0</v>
      </c>
      <c r="CZ181" s="306">
        <v>0</v>
      </c>
      <c r="DA181" s="306">
        <v>0</v>
      </c>
      <c r="DB181" s="499"/>
      <c r="DC181" s="306"/>
      <c r="DD181" s="306"/>
      <c r="DE181" s="303"/>
      <c r="DF181" s="306"/>
    </row>
    <row r="182" spans="1:115" ht="15.75" customHeight="1" x14ac:dyDescent="0.45">
      <c r="A182" s="371" t="s">
        <v>121</v>
      </c>
      <c r="B182" s="457" t="s">
        <v>6015</v>
      </c>
      <c r="C182" s="458" t="s">
        <v>6029</v>
      </c>
      <c r="D182" s="371"/>
      <c r="E182" s="371" t="s">
        <v>91</v>
      </c>
      <c r="F182" s="371" t="s">
        <v>95</v>
      </c>
      <c r="G182" s="371" t="s">
        <v>454</v>
      </c>
      <c r="H182" s="371" t="s">
        <v>56</v>
      </c>
      <c r="I182" s="371" t="s">
        <v>173</v>
      </c>
      <c r="J182" s="371" t="s">
        <v>471</v>
      </c>
      <c r="K182" s="306"/>
      <c r="L182" s="371" t="s">
        <v>268</v>
      </c>
      <c r="M182" s="371"/>
      <c r="N182" s="371" t="s">
        <v>300</v>
      </c>
      <c r="O182" s="306" t="s">
        <v>6030</v>
      </c>
      <c r="P182" s="459" t="s">
        <v>591</v>
      </c>
      <c r="Q182" s="348">
        <v>0</v>
      </c>
      <c r="R182" s="348">
        <v>0</v>
      </c>
      <c r="S182" s="348">
        <v>0</v>
      </c>
      <c r="T182" s="348">
        <v>0</v>
      </c>
      <c r="U182" s="348">
        <v>0</v>
      </c>
      <c r="V182" s="348">
        <v>0</v>
      </c>
      <c r="W182" s="348">
        <v>0</v>
      </c>
      <c r="X182" s="348">
        <v>0</v>
      </c>
      <c r="Y182" s="348"/>
      <c r="Z182" s="460">
        <v>0</v>
      </c>
      <c r="AA182" s="461">
        <v>0</v>
      </c>
      <c r="AB182" s="461">
        <v>0</v>
      </c>
      <c r="AC182" s="461">
        <v>0</v>
      </c>
      <c r="AD182" s="461">
        <v>0</v>
      </c>
      <c r="AE182" s="461">
        <v>0</v>
      </c>
      <c r="AF182" s="461">
        <v>0</v>
      </c>
      <c r="AG182" s="461">
        <v>0</v>
      </c>
      <c r="AH182" s="461">
        <v>0</v>
      </c>
      <c r="AI182" s="461">
        <v>0</v>
      </c>
      <c r="AJ182" s="461">
        <v>0</v>
      </c>
      <c r="AK182" s="461">
        <v>0</v>
      </c>
      <c r="AL182" s="461">
        <v>0</v>
      </c>
      <c r="AM182" s="461">
        <v>0</v>
      </c>
      <c r="AN182" s="462">
        <v>0</v>
      </c>
      <c r="AO182" s="462">
        <v>0</v>
      </c>
      <c r="AP182" s="462">
        <v>0</v>
      </c>
      <c r="AQ182" s="344">
        <v>1</v>
      </c>
      <c r="AR182" s="462">
        <v>0</v>
      </c>
      <c r="AS182" s="462">
        <v>0</v>
      </c>
      <c r="AT182" s="462">
        <v>0</v>
      </c>
      <c r="AU182" s="462">
        <v>0</v>
      </c>
      <c r="AV182" s="462">
        <v>0</v>
      </c>
      <c r="AW182" s="462">
        <v>0</v>
      </c>
      <c r="AX182" s="462">
        <v>0</v>
      </c>
      <c r="AY182" s="462">
        <v>0</v>
      </c>
      <c r="AZ182" s="462">
        <v>0</v>
      </c>
      <c r="BA182" s="462">
        <v>0</v>
      </c>
      <c r="BB182" s="462">
        <v>0</v>
      </c>
      <c r="BC182" s="462">
        <v>0</v>
      </c>
      <c r="BD182" s="351">
        <v>0</v>
      </c>
      <c r="BE182" s="351">
        <v>0</v>
      </c>
      <c r="BF182" s="351">
        <v>0</v>
      </c>
      <c r="BG182" s="351">
        <v>0</v>
      </c>
      <c r="BH182" s="351">
        <v>0</v>
      </c>
      <c r="BI182" s="467">
        <v>1</v>
      </c>
      <c r="BJ182" s="351">
        <v>0</v>
      </c>
      <c r="BK182" s="351">
        <v>0</v>
      </c>
      <c r="BL182" s="351">
        <v>0</v>
      </c>
      <c r="BM182" s="351">
        <v>0</v>
      </c>
      <c r="BN182" s="467">
        <v>1</v>
      </c>
      <c r="BO182" s="467">
        <v>1</v>
      </c>
      <c r="BP182" s="463">
        <v>0</v>
      </c>
      <c r="BQ182" s="463">
        <v>0</v>
      </c>
      <c r="BR182" s="353">
        <v>0</v>
      </c>
      <c r="BS182" s="353">
        <v>0</v>
      </c>
      <c r="BT182" s="353">
        <v>0</v>
      </c>
      <c r="BU182" s="353">
        <v>0</v>
      </c>
      <c r="BV182" s="353">
        <v>0</v>
      </c>
      <c r="BW182" s="353">
        <v>0</v>
      </c>
      <c r="BX182" s="353">
        <v>0</v>
      </c>
      <c r="BY182" s="353">
        <v>0</v>
      </c>
      <c r="BZ182" s="353">
        <v>0</v>
      </c>
      <c r="CA182" s="353">
        <v>0</v>
      </c>
      <c r="CB182" s="471">
        <v>0</v>
      </c>
      <c r="CC182" s="464">
        <v>0</v>
      </c>
      <c r="CD182" s="464">
        <v>0</v>
      </c>
      <c r="CE182" s="464">
        <v>0</v>
      </c>
      <c r="CF182" s="464">
        <v>0</v>
      </c>
      <c r="CG182" s="464">
        <v>0</v>
      </c>
      <c r="CH182" s="464">
        <v>0</v>
      </c>
      <c r="CI182" s="464">
        <v>0</v>
      </c>
      <c r="CJ182" s="464">
        <v>0</v>
      </c>
      <c r="CK182" s="464">
        <v>0</v>
      </c>
      <c r="CL182" s="464">
        <v>0</v>
      </c>
      <c r="CM182" s="464">
        <v>0</v>
      </c>
      <c r="CN182" s="464">
        <v>0</v>
      </c>
      <c r="CO182" s="464">
        <v>0</v>
      </c>
      <c r="CP182" s="464">
        <v>0</v>
      </c>
      <c r="CQ182" s="464">
        <v>0</v>
      </c>
      <c r="CR182" s="464">
        <v>0</v>
      </c>
      <c r="CS182" s="464">
        <v>0</v>
      </c>
      <c r="CT182" s="464">
        <v>0</v>
      </c>
      <c r="CU182" s="464">
        <v>0</v>
      </c>
      <c r="CV182" s="465">
        <v>0</v>
      </c>
      <c r="CW182" s="306">
        <f t="shared" si="6"/>
        <v>4</v>
      </c>
      <c r="CX182" s="306">
        <v>1</v>
      </c>
      <c r="CY182" s="306">
        <v>0</v>
      </c>
      <c r="CZ182" s="306">
        <v>0</v>
      </c>
      <c r="DA182" s="306">
        <v>0</v>
      </c>
      <c r="DB182" s="499"/>
      <c r="DC182" s="306"/>
      <c r="DD182" s="306"/>
      <c r="DE182" s="303"/>
      <c r="DF182" s="306"/>
    </row>
    <row r="183" spans="1:115" ht="15.75" customHeight="1" x14ac:dyDescent="0.45">
      <c r="A183" s="371" t="s">
        <v>204</v>
      </c>
      <c r="B183" s="457" t="s">
        <v>6053</v>
      </c>
      <c r="C183" s="458" t="s">
        <v>6054</v>
      </c>
      <c r="D183" s="371"/>
      <c r="E183" s="371" t="s">
        <v>91</v>
      </c>
      <c r="F183" s="371"/>
      <c r="G183" s="371" t="s">
        <v>454</v>
      </c>
      <c r="H183" s="371" t="s">
        <v>13</v>
      </c>
      <c r="I183" s="371" t="s">
        <v>221</v>
      </c>
      <c r="J183" s="371" t="s">
        <v>269</v>
      </c>
      <c r="K183" s="306"/>
      <c r="L183" s="371" t="s">
        <v>272</v>
      </c>
      <c r="M183" s="371"/>
      <c r="N183" s="371" t="s">
        <v>300</v>
      </c>
      <c r="O183" s="494" t="s">
        <v>6055</v>
      </c>
      <c r="P183" s="459" t="s">
        <v>5729</v>
      </c>
      <c r="Q183" s="348">
        <v>0</v>
      </c>
      <c r="R183" s="348">
        <v>0</v>
      </c>
      <c r="S183" s="348">
        <v>0</v>
      </c>
      <c r="T183" s="348">
        <v>0</v>
      </c>
      <c r="U183" s="348">
        <v>0</v>
      </c>
      <c r="V183" s="348">
        <v>0</v>
      </c>
      <c r="W183" s="348">
        <v>0</v>
      </c>
      <c r="X183" s="348">
        <v>0</v>
      </c>
      <c r="Y183" s="348"/>
      <c r="Z183" s="460">
        <v>0</v>
      </c>
      <c r="AA183" s="461">
        <v>0</v>
      </c>
      <c r="AB183" s="461">
        <v>0</v>
      </c>
      <c r="AC183" s="461">
        <v>0</v>
      </c>
      <c r="AD183" s="461">
        <v>0</v>
      </c>
      <c r="AE183" s="461">
        <v>0</v>
      </c>
      <c r="AF183" s="461">
        <v>0</v>
      </c>
      <c r="AG183" s="461">
        <v>0</v>
      </c>
      <c r="AH183" s="461">
        <v>0</v>
      </c>
      <c r="AI183" s="461">
        <v>0</v>
      </c>
      <c r="AJ183" s="461">
        <v>0</v>
      </c>
      <c r="AK183" s="461">
        <v>0</v>
      </c>
      <c r="AL183" s="461">
        <v>0</v>
      </c>
      <c r="AM183" s="461">
        <v>0</v>
      </c>
      <c r="AN183" s="462">
        <v>0</v>
      </c>
      <c r="AO183" s="462">
        <v>0</v>
      </c>
      <c r="AP183" s="344">
        <v>1</v>
      </c>
      <c r="AQ183" s="344">
        <v>1</v>
      </c>
      <c r="AR183" s="344">
        <v>1</v>
      </c>
      <c r="AS183" s="344">
        <v>1</v>
      </c>
      <c r="AT183" s="462">
        <v>0</v>
      </c>
      <c r="AU183" s="344">
        <v>1</v>
      </c>
      <c r="AV183" s="462">
        <v>0</v>
      </c>
      <c r="AW183" s="462">
        <v>0</v>
      </c>
      <c r="AX183" s="462">
        <v>0</v>
      </c>
      <c r="AY183" s="462">
        <v>0</v>
      </c>
      <c r="AZ183" s="344">
        <v>1</v>
      </c>
      <c r="BA183" s="462">
        <v>0</v>
      </c>
      <c r="BB183" s="462">
        <v>0</v>
      </c>
      <c r="BC183" s="462">
        <v>0</v>
      </c>
      <c r="BD183" s="467">
        <v>1</v>
      </c>
      <c r="BE183" s="351">
        <v>0</v>
      </c>
      <c r="BF183" s="351">
        <v>0</v>
      </c>
      <c r="BG183" s="351">
        <v>0</v>
      </c>
      <c r="BH183" s="351">
        <v>0</v>
      </c>
      <c r="BI183" s="351">
        <v>0</v>
      </c>
      <c r="BJ183" s="351">
        <v>0</v>
      </c>
      <c r="BK183" s="351">
        <v>0</v>
      </c>
      <c r="BL183" s="351">
        <v>0</v>
      </c>
      <c r="BM183" s="351">
        <v>0</v>
      </c>
      <c r="BN183" s="467">
        <v>1</v>
      </c>
      <c r="BO183" s="351">
        <v>0</v>
      </c>
      <c r="BP183" s="480">
        <v>1</v>
      </c>
      <c r="BQ183" s="463">
        <v>0</v>
      </c>
      <c r="BR183" s="470">
        <v>1</v>
      </c>
      <c r="BS183" s="470">
        <v>1</v>
      </c>
      <c r="BT183" s="470">
        <v>1</v>
      </c>
      <c r="BU183" s="353">
        <v>0</v>
      </c>
      <c r="BV183" s="353">
        <v>0</v>
      </c>
      <c r="BW183" s="353">
        <v>0</v>
      </c>
      <c r="BX183" s="353">
        <v>0</v>
      </c>
      <c r="BY183" s="353">
        <v>0</v>
      </c>
      <c r="BZ183" s="353">
        <v>0</v>
      </c>
      <c r="CA183" s="353">
        <v>0</v>
      </c>
      <c r="CB183" s="471">
        <v>0</v>
      </c>
      <c r="CC183" s="464">
        <v>0</v>
      </c>
      <c r="CD183" s="464">
        <v>0</v>
      </c>
      <c r="CE183" s="464">
        <v>0</v>
      </c>
      <c r="CF183" s="464">
        <v>0</v>
      </c>
      <c r="CG183" s="464">
        <v>0</v>
      </c>
      <c r="CH183" s="464">
        <v>0</v>
      </c>
      <c r="CI183" s="464">
        <v>0</v>
      </c>
      <c r="CJ183" s="464">
        <v>0</v>
      </c>
      <c r="CK183" s="464">
        <v>0</v>
      </c>
      <c r="CL183" s="464">
        <v>0</v>
      </c>
      <c r="CM183" s="464">
        <v>0</v>
      </c>
      <c r="CN183" s="464">
        <v>0</v>
      </c>
      <c r="CO183" s="464">
        <v>0</v>
      </c>
      <c r="CP183" s="464">
        <v>0</v>
      </c>
      <c r="CQ183" s="464">
        <v>0</v>
      </c>
      <c r="CR183" s="464">
        <v>0</v>
      </c>
      <c r="CS183" s="464">
        <v>0</v>
      </c>
      <c r="CT183" s="464">
        <v>0</v>
      </c>
      <c r="CU183" s="464">
        <v>0</v>
      </c>
      <c r="CV183" s="465">
        <v>0</v>
      </c>
      <c r="CW183" s="306">
        <f t="shared" si="6"/>
        <v>12</v>
      </c>
      <c r="CX183" s="306">
        <v>1</v>
      </c>
      <c r="CY183" s="306">
        <v>0</v>
      </c>
      <c r="CZ183" s="306">
        <v>0</v>
      </c>
      <c r="DA183" s="306">
        <v>1</v>
      </c>
      <c r="DB183" s="506" t="s">
        <v>8535</v>
      </c>
      <c r="DC183" s="473" t="s">
        <v>623</v>
      </c>
      <c r="DD183" s="473">
        <v>1</v>
      </c>
      <c r="DE183" s="303"/>
      <c r="DF183" s="306"/>
    </row>
    <row r="184" spans="1:115" ht="15.75" customHeight="1" x14ac:dyDescent="0.45">
      <c r="A184" s="371" t="s">
        <v>40</v>
      </c>
      <c r="B184" s="457" t="s">
        <v>8536</v>
      </c>
      <c r="C184" s="458" t="s">
        <v>6169</v>
      </c>
      <c r="D184" s="371"/>
      <c r="E184" s="371" t="s">
        <v>91</v>
      </c>
      <c r="F184" s="371"/>
      <c r="G184" s="371" t="s">
        <v>454</v>
      </c>
      <c r="H184" s="371" t="s">
        <v>109</v>
      </c>
      <c r="I184" s="371" t="s">
        <v>173</v>
      </c>
      <c r="J184" s="371" t="s">
        <v>471</v>
      </c>
      <c r="K184" s="306"/>
      <c r="L184" s="371" t="s">
        <v>272</v>
      </c>
      <c r="M184" s="371"/>
      <c r="N184" s="371" t="s">
        <v>300</v>
      </c>
      <c r="O184" s="494" t="s">
        <v>6164</v>
      </c>
      <c r="P184" s="459" t="s">
        <v>6165</v>
      </c>
      <c r="Q184" s="348">
        <v>0</v>
      </c>
      <c r="R184" s="348">
        <v>0</v>
      </c>
      <c r="S184" s="348">
        <v>0</v>
      </c>
      <c r="T184" s="348">
        <v>0</v>
      </c>
      <c r="U184" s="348">
        <v>0</v>
      </c>
      <c r="V184" s="348">
        <v>0</v>
      </c>
      <c r="W184" s="348">
        <v>0</v>
      </c>
      <c r="X184" s="348">
        <v>0</v>
      </c>
      <c r="Y184" s="348"/>
      <c r="Z184" s="460">
        <v>0</v>
      </c>
      <c r="AA184" s="461">
        <v>0</v>
      </c>
      <c r="AB184" s="461">
        <v>0</v>
      </c>
      <c r="AC184" s="461">
        <v>0</v>
      </c>
      <c r="AD184" s="461">
        <v>0</v>
      </c>
      <c r="AE184" s="461">
        <v>0</v>
      </c>
      <c r="AF184" s="461">
        <v>0</v>
      </c>
      <c r="AG184" s="461">
        <v>0</v>
      </c>
      <c r="AH184" s="461">
        <v>0</v>
      </c>
      <c r="AI184" s="461">
        <v>0</v>
      </c>
      <c r="AJ184" s="461">
        <v>0</v>
      </c>
      <c r="AK184" s="461">
        <v>0</v>
      </c>
      <c r="AL184" s="461">
        <v>0</v>
      </c>
      <c r="AM184" s="461">
        <v>0</v>
      </c>
      <c r="AN184" s="344">
        <v>1</v>
      </c>
      <c r="AO184" s="462">
        <v>0</v>
      </c>
      <c r="AP184" s="344">
        <v>1</v>
      </c>
      <c r="AQ184" s="344">
        <v>1</v>
      </c>
      <c r="AR184" s="344">
        <v>1</v>
      </c>
      <c r="AS184" s="344">
        <v>1</v>
      </c>
      <c r="AT184" s="462">
        <v>0</v>
      </c>
      <c r="AU184" s="462">
        <v>0</v>
      </c>
      <c r="AV184" s="344">
        <v>1</v>
      </c>
      <c r="AW184" s="344">
        <v>1</v>
      </c>
      <c r="AX184" s="344">
        <v>1</v>
      </c>
      <c r="AY184" s="344">
        <v>1</v>
      </c>
      <c r="AZ184" s="462">
        <v>0</v>
      </c>
      <c r="BA184" s="462">
        <v>0</v>
      </c>
      <c r="BB184" s="344">
        <v>1</v>
      </c>
      <c r="BC184" s="344">
        <v>1</v>
      </c>
      <c r="BD184" s="467">
        <v>1</v>
      </c>
      <c r="BE184" s="351">
        <v>0</v>
      </c>
      <c r="BF184" s="351">
        <v>0</v>
      </c>
      <c r="BG184" s="351">
        <v>0</v>
      </c>
      <c r="BH184" s="351">
        <v>0</v>
      </c>
      <c r="BI184" s="351">
        <v>0</v>
      </c>
      <c r="BJ184" s="351">
        <v>0</v>
      </c>
      <c r="BK184" s="351">
        <v>0</v>
      </c>
      <c r="BL184" s="351">
        <v>0</v>
      </c>
      <c r="BM184" s="351">
        <v>0</v>
      </c>
      <c r="BN184" s="351">
        <v>0</v>
      </c>
      <c r="BO184" s="351">
        <v>0</v>
      </c>
      <c r="BP184" s="480">
        <v>1</v>
      </c>
      <c r="BQ184" s="480">
        <v>1</v>
      </c>
      <c r="BR184" s="470">
        <v>1</v>
      </c>
      <c r="BS184" s="470">
        <v>1</v>
      </c>
      <c r="BT184" s="470">
        <v>1</v>
      </c>
      <c r="BU184" s="470">
        <v>1</v>
      </c>
      <c r="BV184" s="353">
        <v>0</v>
      </c>
      <c r="BW184" s="470">
        <v>1</v>
      </c>
      <c r="BX184" s="470">
        <v>1</v>
      </c>
      <c r="BY184" s="470">
        <v>1</v>
      </c>
      <c r="BZ184" s="470">
        <v>1</v>
      </c>
      <c r="CA184" s="470">
        <v>1</v>
      </c>
      <c r="CB184" s="471">
        <v>0</v>
      </c>
      <c r="CC184" s="464">
        <v>0</v>
      </c>
      <c r="CD184" s="464">
        <v>0</v>
      </c>
      <c r="CE184" s="464">
        <v>0</v>
      </c>
      <c r="CF184" s="500">
        <v>1</v>
      </c>
      <c r="CG184" s="464">
        <v>0</v>
      </c>
      <c r="CH184" s="500">
        <v>1</v>
      </c>
      <c r="CI184" s="500">
        <v>1</v>
      </c>
      <c r="CJ184" s="464">
        <v>0</v>
      </c>
      <c r="CK184" s="464">
        <v>0</v>
      </c>
      <c r="CL184" s="464">
        <v>0</v>
      </c>
      <c r="CM184" s="464">
        <v>0</v>
      </c>
      <c r="CN184" s="464">
        <v>0</v>
      </c>
      <c r="CO184" s="500">
        <v>1</v>
      </c>
      <c r="CP184" s="464">
        <v>0</v>
      </c>
      <c r="CQ184" s="464">
        <v>0</v>
      </c>
      <c r="CR184" s="464">
        <v>0</v>
      </c>
      <c r="CS184" s="464">
        <v>0</v>
      </c>
      <c r="CT184" s="464">
        <v>0</v>
      </c>
      <c r="CU184" s="464">
        <v>0</v>
      </c>
      <c r="CV184" s="465">
        <v>0</v>
      </c>
      <c r="CW184" s="306">
        <f t="shared" si="6"/>
        <v>27</v>
      </c>
      <c r="CX184" s="306">
        <v>1</v>
      </c>
      <c r="CY184" s="306">
        <v>1</v>
      </c>
      <c r="CZ184" s="306">
        <v>0</v>
      </c>
      <c r="DA184" s="306">
        <v>1</v>
      </c>
      <c r="DB184" s="506" t="s">
        <v>8537</v>
      </c>
      <c r="DC184" s="473" t="s">
        <v>623</v>
      </c>
      <c r="DD184" s="473">
        <v>1</v>
      </c>
      <c r="DE184" s="303" t="s">
        <v>6167</v>
      </c>
      <c r="DF184" s="306"/>
      <c r="DJ184">
        <v>1</v>
      </c>
      <c r="DK184" t="s">
        <v>595</v>
      </c>
    </row>
    <row r="185" spans="1:115" ht="15.75" customHeight="1" x14ac:dyDescent="0.45">
      <c r="A185" s="371" t="s">
        <v>40</v>
      </c>
      <c r="B185" s="457" t="s">
        <v>8536</v>
      </c>
      <c r="C185" s="458" t="s">
        <v>8538</v>
      </c>
      <c r="D185" s="371" t="s">
        <v>8539</v>
      </c>
      <c r="E185" s="371" t="s">
        <v>91</v>
      </c>
      <c r="F185" s="371"/>
      <c r="G185" s="371" t="s">
        <v>454</v>
      </c>
      <c r="H185" s="371" t="s">
        <v>56</v>
      </c>
      <c r="I185" s="371" t="s">
        <v>173</v>
      </c>
      <c r="J185" s="371" t="s">
        <v>471</v>
      </c>
      <c r="K185" s="306"/>
      <c r="L185" s="371" t="s">
        <v>272</v>
      </c>
      <c r="M185" s="371"/>
      <c r="N185" s="371" t="s">
        <v>300</v>
      </c>
      <c r="O185" s="306" t="s">
        <v>6212</v>
      </c>
      <c r="P185" s="459" t="s">
        <v>481</v>
      </c>
      <c r="Q185" s="348">
        <v>0</v>
      </c>
      <c r="R185" s="348">
        <v>0</v>
      </c>
      <c r="S185" s="348">
        <v>0</v>
      </c>
      <c r="T185" s="348">
        <v>0</v>
      </c>
      <c r="U185" s="348">
        <v>0</v>
      </c>
      <c r="V185" s="348">
        <v>0</v>
      </c>
      <c r="W185" s="348">
        <v>0</v>
      </c>
      <c r="X185" s="348">
        <v>0</v>
      </c>
      <c r="Y185" s="348"/>
      <c r="Z185" s="460">
        <v>0</v>
      </c>
      <c r="AA185" s="461">
        <v>0</v>
      </c>
      <c r="AB185" s="461">
        <v>0</v>
      </c>
      <c r="AC185" s="461">
        <v>0</v>
      </c>
      <c r="AD185" s="461">
        <v>0</v>
      </c>
      <c r="AE185" s="461">
        <v>0</v>
      </c>
      <c r="AF185" s="461">
        <v>0</v>
      </c>
      <c r="AG185" s="461">
        <v>0</v>
      </c>
      <c r="AH185" s="461">
        <v>0</v>
      </c>
      <c r="AI185" s="461">
        <v>0</v>
      </c>
      <c r="AJ185" s="461">
        <v>0</v>
      </c>
      <c r="AK185" s="461">
        <v>0</v>
      </c>
      <c r="AL185" s="461">
        <v>0</v>
      </c>
      <c r="AM185" s="461">
        <v>0</v>
      </c>
      <c r="AN185" s="462">
        <v>0</v>
      </c>
      <c r="AO185" s="462">
        <v>0</v>
      </c>
      <c r="AP185" s="462">
        <v>0</v>
      </c>
      <c r="AQ185" s="344">
        <v>1</v>
      </c>
      <c r="AR185" s="462">
        <v>0</v>
      </c>
      <c r="AS185" s="462">
        <v>0</v>
      </c>
      <c r="AT185" s="462">
        <v>0</v>
      </c>
      <c r="AU185" s="462">
        <v>0</v>
      </c>
      <c r="AV185" s="344">
        <v>1</v>
      </c>
      <c r="AW185" s="462">
        <v>0</v>
      </c>
      <c r="AX185" s="462">
        <v>0</v>
      </c>
      <c r="AY185" s="344">
        <v>1</v>
      </c>
      <c r="AZ185" s="462">
        <v>0</v>
      </c>
      <c r="BA185" s="462">
        <v>0</v>
      </c>
      <c r="BB185" s="462">
        <v>0</v>
      </c>
      <c r="BC185" s="344">
        <v>1</v>
      </c>
      <c r="BD185" s="467">
        <v>1</v>
      </c>
      <c r="BE185" s="351">
        <v>0</v>
      </c>
      <c r="BF185" s="351">
        <v>0</v>
      </c>
      <c r="BG185" s="351">
        <v>0</v>
      </c>
      <c r="BH185" s="351">
        <v>0</v>
      </c>
      <c r="BI185" s="351">
        <v>0</v>
      </c>
      <c r="BJ185" s="351">
        <v>0</v>
      </c>
      <c r="BK185" s="351">
        <v>0</v>
      </c>
      <c r="BL185" s="351">
        <v>0</v>
      </c>
      <c r="BM185" s="351">
        <v>0</v>
      </c>
      <c r="BN185" s="351">
        <v>0</v>
      </c>
      <c r="BO185" s="351">
        <v>0</v>
      </c>
      <c r="BP185" s="480">
        <v>1</v>
      </c>
      <c r="BQ185" s="480">
        <v>1</v>
      </c>
      <c r="BR185" s="353">
        <v>0</v>
      </c>
      <c r="BS185" s="353">
        <v>0</v>
      </c>
      <c r="BT185" s="353">
        <v>0</v>
      </c>
      <c r="BU185" s="353">
        <v>0</v>
      </c>
      <c r="BV185" s="353">
        <v>0</v>
      </c>
      <c r="BW185" s="353">
        <v>0</v>
      </c>
      <c r="BX185" s="353">
        <v>0</v>
      </c>
      <c r="BY185" s="353">
        <v>0</v>
      </c>
      <c r="BZ185" s="353">
        <v>0</v>
      </c>
      <c r="CA185" s="353">
        <v>0</v>
      </c>
      <c r="CB185" s="471">
        <v>0</v>
      </c>
      <c r="CC185" s="464">
        <v>0</v>
      </c>
      <c r="CD185" s="464">
        <v>0</v>
      </c>
      <c r="CE185" s="464">
        <v>0</v>
      </c>
      <c r="CF185" s="464">
        <v>0</v>
      </c>
      <c r="CG185" s="464">
        <v>0</v>
      </c>
      <c r="CH185" s="464">
        <v>0</v>
      </c>
      <c r="CI185" s="464">
        <v>0</v>
      </c>
      <c r="CJ185" s="464">
        <v>0</v>
      </c>
      <c r="CK185" s="464">
        <v>0</v>
      </c>
      <c r="CL185" s="464">
        <v>0</v>
      </c>
      <c r="CM185" s="464">
        <v>0</v>
      </c>
      <c r="CN185" s="464">
        <v>0</v>
      </c>
      <c r="CO185" s="464">
        <v>0</v>
      </c>
      <c r="CP185" s="464">
        <v>0</v>
      </c>
      <c r="CQ185" s="464">
        <v>0</v>
      </c>
      <c r="CR185" s="464">
        <v>0</v>
      </c>
      <c r="CS185" s="464">
        <v>0</v>
      </c>
      <c r="CT185" s="464">
        <v>0</v>
      </c>
      <c r="CU185" s="464">
        <v>0</v>
      </c>
      <c r="CV185" s="465">
        <v>0</v>
      </c>
      <c r="CW185" s="306">
        <f t="shared" si="6"/>
        <v>7</v>
      </c>
      <c r="CX185" s="306">
        <v>1</v>
      </c>
      <c r="CY185" s="306">
        <v>0</v>
      </c>
      <c r="CZ185" s="306">
        <v>0</v>
      </c>
      <c r="DA185" s="306">
        <v>0</v>
      </c>
      <c r="DB185" s="499"/>
      <c r="DC185" s="306"/>
      <c r="DD185" s="306"/>
      <c r="DE185" s="303"/>
      <c r="DF185" s="306"/>
    </row>
    <row r="186" spans="1:115" ht="15.75" customHeight="1" x14ac:dyDescent="0.45">
      <c r="A186" s="371" t="s">
        <v>40</v>
      </c>
      <c r="B186" s="457" t="s">
        <v>6106</v>
      </c>
      <c r="C186" s="458" t="s">
        <v>6123</v>
      </c>
      <c r="D186" s="371"/>
      <c r="E186" s="371" t="s">
        <v>91</v>
      </c>
      <c r="F186" s="371" t="s">
        <v>95</v>
      </c>
      <c r="G186" s="371" t="s">
        <v>454</v>
      </c>
      <c r="H186" s="371" t="s">
        <v>56</v>
      </c>
      <c r="I186" s="371" t="s">
        <v>173</v>
      </c>
      <c r="J186" s="371" t="s">
        <v>471</v>
      </c>
      <c r="K186" s="306"/>
      <c r="L186" s="371" t="s">
        <v>268</v>
      </c>
      <c r="M186" s="371"/>
      <c r="N186" s="371" t="s">
        <v>300</v>
      </c>
      <c r="O186" s="306" t="s">
        <v>6124</v>
      </c>
      <c r="P186" s="459" t="s">
        <v>6125</v>
      </c>
      <c r="Q186" s="348">
        <v>0</v>
      </c>
      <c r="R186" s="348">
        <v>0</v>
      </c>
      <c r="S186" s="348">
        <v>0</v>
      </c>
      <c r="T186" s="348">
        <v>0</v>
      </c>
      <c r="U186" s="348">
        <v>0</v>
      </c>
      <c r="V186" s="348">
        <v>0</v>
      </c>
      <c r="W186" s="348">
        <v>0</v>
      </c>
      <c r="X186" s="348">
        <v>0</v>
      </c>
      <c r="Y186" s="348"/>
      <c r="Z186" s="460">
        <v>0</v>
      </c>
      <c r="AA186" s="461">
        <v>0</v>
      </c>
      <c r="AB186" s="461">
        <v>0</v>
      </c>
      <c r="AC186" s="461">
        <v>0</v>
      </c>
      <c r="AD186" s="461">
        <v>0</v>
      </c>
      <c r="AE186" s="461">
        <v>0</v>
      </c>
      <c r="AF186" s="461">
        <v>0</v>
      </c>
      <c r="AG186" s="461">
        <v>0</v>
      </c>
      <c r="AH186" s="461">
        <v>0</v>
      </c>
      <c r="AI186" s="461">
        <v>0</v>
      </c>
      <c r="AJ186" s="461">
        <v>0</v>
      </c>
      <c r="AK186" s="461">
        <v>0</v>
      </c>
      <c r="AL186" s="461">
        <v>0</v>
      </c>
      <c r="AM186" s="461">
        <v>0</v>
      </c>
      <c r="AN186" s="462">
        <v>0</v>
      </c>
      <c r="AO186" s="462">
        <v>0</v>
      </c>
      <c r="AP186" s="344">
        <v>1</v>
      </c>
      <c r="AQ186" s="344">
        <v>1</v>
      </c>
      <c r="AR186" s="344">
        <v>1</v>
      </c>
      <c r="AS186" s="344">
        <v>1</v>
      </c>
      <c r="AT186" s="344">
        <v>1</v>
      </c>
      <c r="AU186" s="462">
        <v>0</v>
      </c>
      <c r="AV186" s="462">
        <v>0</v>
      </c>
      <c r="AW186" s="344">
        <v>1</v>
      </c>
      <c r="AX186" s="462">
        <v>0</v>
      </c>
      <c r="AY186" s="344">
        <v>1</v>
      </c>
      <c r="AZ186" s="462">
        <v>0</v>
      </c>
      <c r="BA186" s="462">
        <v>0</v>
      </c>
      <c r="BB186" s="462">
        <v>0</v>
      </c>
      <c r="BC186" s="344">
        <v>1</v>
      </c>
      <c r="BD186" s="351">
        <v>0</v>
      </c>
      <c r="BE186" s="351">
        <v>0</v>
      </c>
      <c r="BF186" s="351">
        <v>0</v>
      </c>
      <c r="BG186" s="351">
        <v>0</v>
      </c>
      <c r="BH186" s="351">
        <v>0</v>
      </c>
      <c r="BI186" s="351">
        <v>0</v>
      </c>
      <c r="BJ186" s="351">
        <v>0</v>
      </c>
      <c r="BK186" s="351">
        <v>0</v>
      </c>
      <c r="BL186" s="351">
        <v>0</v>
      </c>
      <c r="BM186" s="351">
        <v>0</v>
      </c>
      <c r="BN186" s="351">
        <v>0</v>
      </c>
      <c r="BO186" s="351">
        <v>0</v>
      </c>
      <c r="BP186" s="480">
        <v>1</v>
      </c>
      <c r="BQ186" s="463">
        <v>0</v>
      </c>
      <c r="BR186" s="353">
        <v>0</v>
      </c>
      <c r="BS186" s="470">
        <v>1</v>
      </c>
      <c r="BT186" s="353">
        <v>0</v>
      </c>
      <c r="BU186" s="353">
        <v>0</v>
      </c>
      <c r="BV186" s="353">
        <v>0</v>
      </c>
      <c r="BW186" s="353">
        <v>0</v>
      </c>
      <c r="BX186" s="353">
        <v>0</v>
      </c>
      <c r="BY186" s="353">
        <v>0</v>
      </c>
      <c r="BZ186" s="353">
        <v>0</v>
      </c>
      <c r="CA186" s="470">
        <v>1</v>
      </c>
      <c r="CB186" s="471">
        <v>0</v>
      </c>
      <c r="CC186" s="464">
        <v>0</v>
      </c>
      <c r="CD186" s="464">
        <v>0</v>
      </c>
      <c r="CE186" s="464">
        <v>0</v>
      </c>
      <c r="CF186" s="464">
        <v>0</v>
      </c>
      <c r="CG186" s="500">
        <v>1</v>
      </c>
      <c r="CH186" s="464">
        <v>0</v>
      </c>
      <c r="CI186" s="464">
        <v>0</v>
      </c>
      <c r="CJ186" s="464">
        <v>0</v>
      </c>
      <c r="CK186" s="464">
        <v>0</v>
      </c>
      <c r="CL186" s="464">
        <v>0</v>
      </c>
      <c r="CM186" s="464">
        <v>0</v>
      </c>
      <c r="CN186" s="464">
        <v>0</v>
      </c>
      <c r="CO186" s="464">
        <v>0</v>
      </c>
      <c r="CP186" s="464">
        <v>0</v>
      </c>
      <c r="CQ186" s="464">
        <v>0</v>
      </c>
      <c r="CR186" s="464">
        <v>0</v>
      </c>
      <c r="CS186" s="464">
        <v>0</v>
      </c>
      <c r="CT186" s="464">
        <v>0</v>
      </c>
      <c r="CU186" s="464">
        <v>0</v>
      </c>
      <c r="CV186" s="465">
        <v>0</v>
      </c>
      <c r="CW186" s="306">
        <f t="shared" si="6"/>
        <v>12</v>
      </c>
      <c r="CX186" s="306">
        <v>1</v>
      </c>
      <c r="CY186" s="306">
        <v>1</v>
      </c>
      <c r="CZ186" s="306">
        <v>0</v>
      </c>
      <c r="DA186" s="306">
        <v>1</v>
      </c>
      <c r="DB186" s="506" t="s">
        <v>8540</v>
      </c>
      <c r="DC186" s="473" t="s">
        <v>623</v>
      </c>
      <c r="DD186" s="473">
        <v>1</v>
      </c>
      <c r="DE186" s="303"/>
      <c r="DF186" s="306" t="s">
        <v>5332</v>
      </c>
    </row>
    <row r="187" spans="1:115" ht="15.75" customHeight="1" x14ac:dyDescent="0.45">
      <c r="A187" s="371" t="s">
        <v>40</v>
      </c>
      <c r="B187" s="457" t="s">
        <v>6106</v>
      </c>
      <c r="C187" s="542" t="s">
        <v>6198</v>
      </c>
      <c r="D187" s="371"/>
      <c r="E187" s="371" t="s">
        <v>122</v>
      </c>
      <c r="F187" s="371"/>
      <c r="G187" s="371" t="s">
        <v>454</v>
      </c>
      <c r="H187" s="371" t="s">
        <v>13</v>
      </c>
      <c r="I187" s="371" t="s">
        <v>221</v>
      </c>
      <c r="J187" s="371" t="s">
        <v>269</v>
      </c>
      <c r="K187" s="306"/>
      <c r="L187" s="371" t="s">
        <v>272</v>
      </c>
      <c r="M187" s="371"/>
      <c r="N187" s="371" t="s">
        <v>300</v>
      </c>
      <c r="O187" s="306" t="s">
        <v>6199</v>
      </c>
      <c r="P187" s="306" t="s">
        <v>591</v>
      </c>
      <c r="Q187" s="348">
        <v>0</v>
      </c>
      <c r="R187" s="348">
        <v>0</v>
      </c>
      <c r="S187" s="348">
        <v>0</v>
      </c>
      <c r="T187" s="348">
        <v>0</v>
      </c>
      <c r="U187" s="348">
        <v>0</v>
      </c>
      <c r="V187" s="348">
        <v>0</v>
      </c>
      <c r="W187" s="348">
        <v>0</v>
      </c>
      <c r="X187" s="348">
        <v>0</v>
      </c>
      <c r="Y187" s="348"/>
      <c r="Z187" s="460">
        <v>0</v>
      </c>
      <c r="AA187" s="461">
        <v>0</v>
      </c>
      <c r="AB187" s="461">
        <v>0</v>
      </c>
      <c r="AC187" s="461">
        <v>0</v>
      </c>
      <c r="AD187" s="461">
        <v>0</v>
      </c>
      <c r="AE187" s="461">
        <v>0</v>
      </c>
      <c r="AF187" s="461">
        <v>0</v>
      </c>
      <c r="AG187" s="461">
        <v>0</v>
      </c>
      <c r="AH187" s="461">
        <v>0</v>
      </c>
      <c r="AI187" s="461">
        <v>0</v>
      </c>
      <c r="AJ187" s="461">
        <v>0</v>
      </c>
      <c r="AK187" s="461">
        <v>0</v>
      </c>
      <c r="AL187" s="461">
        <v>0</v>
      </c>
      <c r="AM187" s="461">
        <v>0</v>
      </c>
      <c r="AN187" s="462">
        <v>0</v>
      </c>
      <c r="AO187" s="462">
        <v>0</v>
      </c>
      <c r="AP187" s="462">
        <v>0</v>
      </c>
      <c r="AQ187" s="344">
        <v>1</v>
      </c>
      <c r="AR187" s="462">
        <v>0</v>
      </c>
      <c r="AS187" s="462">
        <v>0</v>
      </c>
      <c r="AT187" s="462">
        <v>0</v>
      </c>
      <c r="AU187" s="462">
        <v>0</v>
      </c>
      <c r="AV187" s="462">
        <v>0</v>
      </c>
      <c r="AW187" s="462">
        <v>0</v>
      </c>
      <c r="AX187" s="462">
        <v>0</v>
      </c>
      <c r="AY187" s="462">
        <v>0</v>
      </c>
      <c r="AZ187" s="462">
        <v>0</v>
      </c>
      <c r="BA187" s="462">
        <v>0</v>
      </c>
      <c r="BB187" s="462">
        <v>0</v>
      </c>
      <c r="BC187" s="462">
        <v>0</v>
      </c>
      <c r="BD187" s="467">
        <v>1</v>
      </c>
      <c r="BE187" s="351">
        <v>0</v>
      </c>
      <c r="BF187" s="351">
        <v>0</v>
      </c>
      <c r="BG187" s="351">
        <v>0</v>
      </c>
      <c r="BH187" s="351">
        <v>0</v>
      </c>
      <c r="BI187" s="467">
        <v>1</v>
      </c>
      <c r="BJ187" s="351">
        <v>0</v>
      </c>
      <c r="BK187" s="351">
        <v>0</v>
      </c>
      <c r="BL187" s="351">
        <v>0</v>
      </c>
      <c r="BM187" s="467">
        <v>1</v>
      </c>
      <c r="BN187" s="467">
        <v>1</v>
      </c>
      <c r="BO187" s="467">
        <v>1</v>
      </c>
      <c r="BP187" s="463">
        <v>0</v>
      </c>
      <c r="BQ187" s="463">
        <v>0</v>
      </c>
      <c r="BR187" s="353">
        <v>0</v>
      </c>
      <c r="BS187" s="353">
        <v>0</v>
      </c>
      <c r="BT187" s="353">
        <v>0</v>
      </c>
      <c r="BU187" s="353">
        <v>0</v>
      </c>
      <c r="BV187" s="353">
        <v>0</v>
      </c>
      <c r="BW187" s="353">
        <v>0</v>
      </c>
      <c r="BX187" s="353">
        <v>0</v>
      </c>
      <c r="BY187" s="353">
        <v>0</v>
      </c>
      <c r="BZ187" s="353">
        <v>0</v>
      </c>
      <c r="CA187" s="353">
        <v>0</v>
      </c>
      <c r="CB187" s="471">
        <v>0</v>
      </c>
      <c r="CC187" s="464">
        <v>0</v>
      </c>
      <c r="CD187" s="464">
        <v>0</v>
      </c>
      <c r="CE187" s="464">
        <v>0</v>
      </c>
      <c r="CF187" s="464">
        <v>0</v>
      </c>
      <c r="CG187" s="464">
        <v>0</v>
      </c>
      <c r="CH187" s="464">
        <v>0</v>
      </c>
      <c r="CI187" s="464">
        <v>0</v>
      </c>
      <c r="CJ187" s="464">
        <v>0</v>
      </c>
      <c r="CK187" s="464">
        <v>0</v>
      </c>
      <c r="CL187" s="464">
        <v>0</v>
      </c>
      <c r="CM187" s="464">
        <v>0</v>
      </c>
      <c r="CN187" s="464">
        <v>0</v>
      </c>
      <c r="CO187" s="464">
        <v>0</v>
      </c>
      <c r="CP187" s="464">
        <v>0</v>
      </c>
      <c r="CQ187" s="464">
        <v>0</v>
      </c>
      <c r="CR187" s="464">
        <v>0</v>
      </c>
      <c r="CS187" s="464">
        <v>0</v>
      </c>
      <c r="CT187" s="464">
        <v>0</v>
      </c>
      <c r="CU187" s="464">
        <v>0</v>
      </c>
      <c r="CV187" s="465">
        <v>0</v>
      </c>
      <c r="CW187" s="306">
        <f t="shared" si="6"/>
        <v>6</v>
      </c>
      <c r="CX187" s="306">
        <v>1</v>
      </c>
      <c r="CY187" s="306">
        <v>0</v>
      </c>
      <c r="CZ187" s="306">
        <v>0</v>
      </c>
      <c r="DA187" s="306">
        <v>0</v>
      </c>
      <c r="DB187" s="499"/>
      <c r="DC187" s="306"/>
      <c r="DD187" s="306"/>
      <c r="DE187" s="303" t="s">
        <v>6201</v>
      </c>
      <c r="DF187" s="306" t="s">
        <v>6202</v>
      </c>
      <c r="DJ187">
        <v>1</v>
      </c>
      <c r="DK187" t="s">
        <v>595</v>
      </c>
    </row>
  </sheetData>
  <hyperlinks>
    <hyperlink ref="D27" r:id="rId1" xr:uid="{00000000-0004-0000-0900-000000000000}"/>
    <hyperlink ref="DB55" r:id="rId2" xr:uid="{00000000-0004-0000-0900-000001000000}"/>
  </hyperlinks>
  <pageMargins left="0.78749999999999998" right="0.78749999999999998" top="1.05277777777778" bottom="1.05277777777778" header="0.78749999999999998" footer="0.78749999999999998"/>
  <pageSetup paperSize="9" orientation="portrait" horizontalDpi="300" verticalDpi="300"/>
  <headerFooter>
    <oddHeader>&amp;C&amp;"Times New Roman,Обычный"&amp;12&amp;Kffffff&amp;A</oddHeader>
    <oddFooter>&amp;C&amp;"Times New Roman,Обычный"&amp;12&amp;KffffffPage &amp;P</oddFooter>
  </headerFooter>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D1260"/>
  <sheetViews>
    <sheetView zoomScaleNormal="100" workbookViewId="0"/>
  </sheetViews>
  <sheetFormatPr baseColWidth="10" defaultColWidth="10.1796875" defaultRowHeight="14.25" customHeight="1" x14ac:dyDescent="0.35"/>
  <sheetData>
    <row r="1" spans="1:108" ht="14.6" x14ac:dyDescent="0.35">
      <c r="A1" t="s">
        <v>332</v>
      </c>
      <c r="B1" t="s">
        <v>333</v>
      </c>
      <c r="C1" t="s">
        <v>334</v>
      </c>
      <c r="D1" t="s">
        <v>335</v>
      </c>
      <c r="E1" t="s">
        <v>336</v>
      </c>
      <c r="F1" t="s">
        <v>337</v>
      </c>
      <c r="G1" t="s">
        <v>338</v>
      </c>
      <c r="H1" t="s">
        <v>339</v>
      </c>
      <c r="I1" t="s">
        <v>340</v>
      </c>
      <c r="J1" t="s">
        <v>150</v>
      </c>
      <c r="K1" t="s">
        <v>341</v>
      </c>
      <c r="L1" t="s">
        <v>342</v>
      </c>
      <c r="M1" t="s">
        <v>253</v>
      </c>
      <c r="N1" t="s">
        <v>343</v>
      </c>
      <c r="O1" t="s">
        <v>344</v>
      </c>
      <c r="P1" t="s">
        <v>345</v>
      </c>
      <c r="Q1" t="s">
        <v>346</v>
      </c>
      <c r="R1" t="s">
        <v>347</v>
      </c>
      <c r="S1" t="s">
        <v>348</v>
      </c>
      <c r="T1" t="s">
        <v>349</v>
      </c>
      <c r="U1" t="s">
        <v>350</v>
      </c>
      <c r="V1" t="s">
        <v>351</v>
      </c>
      <c r="W1" t="s">
        <v>352</v>
      </c>
      <c r="X1" t="s">
        <v>353</v>
      </c>
      <c r="Y1" t="s">
        <v>354</v>
      </c>
      <c r="Z1" t="s">
        <v>355</v>
      </c>
      <c r="AA1" t="s">
        <v>356</v>
      </c>
      <c r="AB1" t="s">
        <v>357</v>
      </c>
      <c r="AC1" t="s">
        <v>358</v>
      </c>
      <c r="AD1" t="s">
        <v>359</v>
      </c>
      <c r="AE1" t="s">
        <v>360</v>
      </c>
      <c r="AF1" t="s">
        <v>361</v>
      </c>
      <c r="AG1" t="s">
        <v>362</v>
      </c>
      <c r="AH1" t="s">
        <v>363</v>
      </c>
      <c r="AI1" t="s">
        <v>364</v>
      </c>
      <c r="AJ1" t="s">
        <v>365</v>
      </c>
      <c r="AK1" t="s">
        <v>366</v>
      </c>
      <c r="AL1" t="s">
        <v>367</v>
      </c>
      <c r="AM1" t="s">
        <v>368</v>
      </c>
      <c r="AN1" t="s">
        <v>369</v>
      </c>
      <c r="AO1" t="s">
        <v>370</v>
      </c>
      <c r="AP1" t="s">
        <v>371</v>
      </c>
      <c r="AQ1" t="s">
        <v>372</v>
      </c>
      <c r="AR1" t="s">
        <v>373</v>
      </c>
      <c r="AS1" t="s">
        <v>374</v>
      </c>
      <c r="AT1" t="s">
        <v>375</v>
      </c>
      <c r="AU1" t="s">
        <v>376</v>
      </c>
      <c r="AV1" t="s">
        <v>377</v>
      </c>
      <c r="AW1" t="s">
        <v>378</v>
      </c>
      <c r="AX1" t="s">
        <v>379</v>
      </c>
      <c r="AY1" t="s">
        <v>380</v>
      </c>
      <c r="AZ1" t="s">
        <v>381</v>
      </c>
      <c r="BA1" t="s">
        <v>382</v>
      </c>
      <c r="BB1" t="s">
        <v>383</v>
      </c>
      <c r="BC1" t="s">
        <v>384</v>
      </c>
      <c r="BD1" t="s">
        <v>385</v>
      </c>
      <c r="BE1" t="s">
        <v>386</v>
      </c>
      <c r="BF1" t="s">
        <v>387</v>
      </c>
      <c r="BG1" t="s">
        <v>388</v>
      </c>
      <c r="BH1" t="s">
        <v>389</v>
      </c>
      <c r="BI1" t="s">
        <v>390</v>
      </c>
      <c r="BJ1" t="s">
        <v>391</v>
      </c>
      <c r="BK1" t="s">
        <v>392</v>
      </c>
      <c r="BL1" t="s">
        <v>393</v>
      </c>
      <c r="BM1" t="s">
        <v>394</v>
      </c>
      <c r="BN1" t="s">
        <v>395</v>
      </c>
      <c r="BO1" t="s">
        <v>396</v>
      </c>
      <c r="BP1" t="s">
        <v>397</v>
      </c>
      <c r="BQ1" t="s">
        <v>398</v>
      </c>
      <c r="BR1" t="s">
        <v>399</v>
      </c>
      <c r="BS1" t="s">
        <v>400</v>
      </c>
      <c r="BT1" t="s">
        <v>401</v>
      </c>
      <c r="BU1" t="s">
        <v>402</v>
      </c>
      <c r="BV1" t="s">
        <v>403</v>
      </c>
      <c r="BW1" t="s">
        <v>404</v>
      </c>
      <c r="BX1" t="s">
        <v>405</v>
      </c>
      <c r="BY1" t="s">
        <v>406</v>
      </c>
      <c r="BZ1" t="s">
        <v>407</v>
      </c>
      <c r="CA1" t="s">
        <v>408</v>
      </c>
      <c r="CB1" t="s">
        <v>409</v>
      </c>
      <c r="CC1" t="s">
        <v>410</v>
      </c>
      <c r="CD1" t="s">
        <v>411</v>
      </c>
      <c r="CE1" t="s">
        <v>412</v>
      </c>
      <c r="CF1" t="s">
        <v>413</v>
      </c>
      <c r="CG1" t="s">
        <v>414</v>
      </c>
      <c r="CH1" t="s">
        <v>415</v>
      </c>
      <c r="CI1" t="s">
        <v>416</v>
      </c>
      <c r="CJ1" t="s">
        <v>417</v>
      </c>
      <c r="CK1" t="s">
        <v>418</v>
      </c>
      <c r="CL1" t="s">
        <v>419</v>
      </c>
      <c r="CM1" t="s">
        <v>420</v>
      </c>
      <c r="CN1" t="s">
        <v>421</v>
      </c>
      <c r="CO1" t="s">
        <v>422</v>
      </c>
      <c r="CP1" t="s">
        <v>423</v>
      </c>
      <c r="CQ1" t="s">
        <v>424</v>
      </c>
      <c r="CR1" t="s">
        <v>425</v>
      </c>
      <c r="CS1" t="s">
        <v>426</v>
      </c>
      <c r="CT1" t="s">
        <v>427</v>
      </c>
      <c r="CU1" t="s">
        <v>428</v>
      </c>
      <c r="CV1" t="s">
        <v>429</v>
      </c>
      <c r="CW1" t="s">
        <v>430</v>
      </c>
      <c r="CX1" t="s">
        <v>431</v>
      </c>
      <c r="CY1" t="s">
        <v>432</v>
      </c>
      <c r="CZ1" t="s">
        <v>433</v>
      </c>
      <c r="DA1" t="s">
        <v>434</v>
      </c>
      <c r="DB1" t="s">
        <v>435</v>
      </c>
      <c r="DC1" t="s">
        <v>436</v>
      </c>
      <c r="DD1" t="s">
        <v>329</v>
      </c>
    </row>
    <row r="2" spans="1:108" ht="14.6" x14ac:dyDescent="0.35">
      <c r="A2" t="s">
        <v>4228</v>
      </c>
      <c r="B2" t="s">
        <v>4229</v>
      </c>
      <c r="C2" t="s">
        <v>4230</v>
      </c>
      <c r="D2" t="s">
        <v>4231</v>
      </c>
      <c r="F2" t="s">
        <v>122</v>
      </c>
      <c r="H2" t="s">
        <v>1413</v>
      </c>
      <c r="O2" t="s">
        <v>299</v>
      </c>
      <c r="P2" t="s">
        <v>4232</v>
      </c>
      <c r="DC2" t="s">
        <v>2389</v>
      </c>
      <c r="DD2" t="s">
        <v>311</v>
      </c>
    </row>
    <row r="3" spans="1:108" ht="14.6" x14ac:dyDescent="0.35">
      <c r="A3" t="s">
        <v>81</v>
      </c>
      <c r="B3" t="s">
        <v>720</v>
      </c>
      <c r="C3" t="s">
        <v>721</v>
      </c>
      <c r="F3" t="s">
        <v>91</v>
      </c>
      <c r="H3" t="s">
        <v>716</v>
      </c>
      <c r="I3" t="s">
        <v>13</v>
      </c>
      <c r="J3" t="s">
        <v>222</v>
      </c>
      <c r="DC3" t="s">
        <v>722</v>
      </c>
      <c r="DD3" t="s">
        <v>309</v>
      </c>
    </row>
    <row r="4" spans="1:108" ht="14.6" x14ac:dyDescent="0.35">
      <c r="A4" t="s">
        <v>81</v>
      </c>
      <c r="B4" t="s">
        <v>868</v>
      </c>
      <c r="C4" t="s">
        <v>869</v>
      </c>
      <c r="E4" t="s">
        <v>870</v>
      </c>
      <c r="F4" t="s">
        <v>91</v>
      </c>
      <c r="G4" t="s">
        <v>95</v>
      </c>
      <c r="H4" t="s">
        <v>871</v>
      </c>
      <c r="I4" t="s">
        <v>56</v>
      </c>
      <c r="J4" t="s">
        <v>180</v>
      </c>
      <c r="M4" t="s">
        <v>268</v>
      </c>
      <c r="O4" t="s">
        <v>299</v>
      </c>
      <c r="P4" t="s">
        <v>872</v>
      </c>
      <c r="Q4" t="s">
        <v>871</v>
      </c>
      <c r="BK4">
        <v>1</v>
      </c>
      <c r="DC4" t="s">
        <v>873</v>
      </c>
      <c r="DD4" t="s">
        <v>305</v>
      </c>
    </row>
    <row r="5" spans="1:108" ht="14.6" x14ac:dyDescent="0.35">
      <c r="A5" t="s">
        <v>29</v>
      </c>
      <c r="B5" t="s">
        <v>2471</v>
      </c>
      <c r="C5" t="s">
        <v>2472</v>
      </c>
      <c r="D5" t="s">
        <v>2473</v>
      </c>
      <c r="F5" t="s">
        <v>91</v>
      </c>
      <c r="G5" t="s">
        <v>1402</v>
      </c>
      <c r="H5" t="s">
        <v>716</v>
      </c>
      <c r="I5" t="s">
        <v>13</v>
      </c>
      <c r="J5" t="s">
        <v>222</v>
      </c>
      <c r="K5" t="s">
        <v>269</v>
      </c>
      <c r="L5" t="s">
        <v>226</v>
      </c>
      <c r="M5" t="s">
        <v>272</v>
      </c>
      <c r="O5" t="s">
        <v>300</v>
      </c>
      <c r="DC5" t="s">
        <v>2474</v>
      </c>
      <c r="DD5" t="s">
        <v>309</v>
      </c>
    </row>
    <row r="6" spans="1:108" ht="14.6" x14ac:dyDescent="0.35">
      <c r="A6" t="s">
        <v>18</v>
      </c>
      <c r="B6" t="s">
        <v>2811</v>
      </c>
      <c r="C6" t="s">
        <v>2812</v>
      </c>
      <c r="F6" t="s">
        <v>91</v>
      </c>
      <c r="H6" t="s">
        <v>716</v>
      </c>
      <c r="I6" t="s">
        <v>13</v>
      </c>
      <c r="J6" t="s">
        <v>222</v>
      </c>
      <c r="O6" t="s">
        <v>300</v>
      </c>
      <c r="DC6" t="s">
        <v>600</v>
      </c>
      <c r="DD6" t="s">
        <v>309</v>
      </c>
    </row>
    <row r="7" spans="1:108" ht="14.6" x14ac:dyDescent="0.35">
      <c r="A7" t="s">
        <v>165</v>
      </c>
      <c r="B7" t="s">
        <v>3127</v>
      </c>
      <c r="C7" t="s">
        <v>3130</v>
      </c>
      <c r="D7" t="s">
        <v>3131</v>
      </c>
      <c r="F7" t="s">
        <v>91</v>
      </c>
      <c r="G7" t="s">
        <v>479</v>
      </c>
      <c r="H7" t="s">
        <v>605</v>
      </c>
      <c r="I7" t="s">
        <v>56</v>
      </c>
      <c r="J7" t="s">
        <v>205</v>
      </c>
      <c r="P7" t="s">
        <v>3132</v>
      </c>
      <c r="Q7" t="s">
        <v>3133</v>
      </c>
      <c r="R7">
        <v>0</v>
      </c>
      <c r="S7">
        <v>0</v>
      </c>
      <c r="T7">
        <v>0</v>
      </c>
      <c r="U7">
        <v>0</v>
      </c>
      <c r="V7">
        <v>0</v>
      </c>
      <c r="X7">
        <v>0</v>
      </c>
      <c r="BK7">
        <v>1</v>
      </c>
      <c r="BN7">
        <v>1</v>
      </c>
      <c r="BP7">
        <v>1</v>
      </c>
      <c r="DC7" t="s">
        <v>3134</v>
      </c>
      <c r="DD7" t="s">
        <v>321</v>
      </c>
    </row>
    <row r="8" spans="1:108" ht="14.6" x14ac:dyDescent="0.35">
      <c r="A8" t="s">
        <v>165</v>
      </c>
      <c r="B8" t="s">
        <v>3127</v>
      </c>
      <c r="C8" t="s">
        <v>8541</v>
      </c>
      <c r="F8" t="s">
        <v>91</v>
      </c>
      <c r="H8" t="s">
        <v>716</v>
      </c>
      <c r="I8" t="s">
        <v>56</v>
      </c>
      <c r="J8" t="s">
        <v>205</v>
      </c>
      <c r="DC8" t="s">
        <v>3129</v>
      </c>
      <c r="DD8" t="s">
        <v>309</v>
      </c>
    </row>
    <row r="9" spans="1:108" ht="14.6" x14ac:dyDescent="0.35">
      <c r="A9" t="s">
        <v>165</v>
      </c>
      <c r="B9" t="s">
        <v>3127</v>
      </c>
      <c r="C9" t="s">
        <v>8542</v>
      </c>
      <c r="F9" t="s">
        <v>122</v>
      </c>
      <c r="H9" t="s">
        <v>716</v>
      </c>
      <c r="I9" t="s">
        <v>56</v>
      </c>
      <c r="J9" t="s">
        <v>205</v>
      </c>
      <c r="DC9" t="s">
        <v>600</v>
      </c>
      <c r="DD9" t="s">
        <v>309</v>
      </c>
    </row>
    <row r="10" spans="1:108" ht="14.6" x14ac:dyDescent="0.35">
      <c r="A10" t="s">
        <v>174</v>
      </c>
      <c r="B10" t="s">
        <v>3610</v>
      </c>
      <c r="C10" t="s">
        <v>3611</v>
      </c>
      <c r="D10" t="s">
        <v>3612</v>
      </c>
      <c r="F10" t="s">
        <v>122</v>
      </c>
      <c r="H10" t="s">
        <v>454</v>
      </c>
      <c r="I10" t="s">
        <v>56</v>
      </c>
      <c r="J10" t="s">
        <v>205</v>
      </c>
      <c r="K10" t="s">
        <v>269</v>
      </c>
      <c r="M10" t="s">
        <v>272</v>
      </c>
      <c r="O10" t="s">
        <v>299</v>
      </c>
      <c r="P10" t="s">
        <v>3613</v>
      </c>
      <c r="Q10" t="s">
        <v>457</v>
      </c>
      <c r="R10">
        <v>0</v>
      </c>
      <c r="S10">
        <v>0</v>
      </c>
      <c r="T10">
        <v>0</v>
      </c>
      <c r="U10">
        <v>0</v>
      </c>
      <c r="V10">
        <v>0</v>
      </c>
      <c r="W10">
        <v>0</v>
      </c>
      <c r="X10">
        <v>0</v>
      </c>
      <c r="Y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1</v>
      </c>
      <c r="CQ10">
        <v>0</v>
      </c>
      <c r="CR10">
        <v>0</v>
      </c>
      <c r="CS10">
        <v>0</v>
      </c>
      <c r="CT10">
        <v>0</v>
      </c>
      <c r="CU10">
        <v>0</v>
      </c>
      <c r="CV10">
        <v>0</v>
      </c>
      <c r="CW10">
        <v>0</v>
      </c>
      <c r="CX10">
        <v>1</v>
      </c>
      <c r="CY10">
        <v>0</v>
      </c>
      <c r="CZ10">
        <v>1</v>
      </c>
      <c r="DA10">
        <v>0</v>
      </c>
      <c r="DB10">
        <v>0</v>
      </c>
      <c r="DC10" t="s">
        <v>458</v>
      </c>
      <c r="DD10" t="s">
        <v>306</v>
      </c>
    </row>
    <row r="11" spans="1:108" ht="14.6" x14ac:dyDescent="0.35">
      <c r="A11" t="s">
        <v>187</v>
      </c>
      <c r="B11" t="s">
        <v>4894</v>
      </c>
      <c r="C11" t="s">
        <v>4895</v>
      </c>
      <c r="F11" t="s">
        <v>91</v>
      </c>
      <c r="H11" t="s">
        <v>1789</v>
      </c>
      <c r="I11" t="s">
        <v>56</v>
      </c>
      <c r="J11" t="s">
        <v>1950</v>
      </c>
      <c r="K11" t="s">
        <v>269</v>
      </c>
      <c r="M11" t="s">
        <v>268</v>
      </c>
      <c r="O11" t="s">
        <v>300</v>
      </c>
      <c r="P11" t="s">
        <v>1616</v>
      </c>
      <c r="R11">
        <v>0</v>
      </c>
      <c r="S11">
        <v>0</v>
      </c>
      <c r="T11">
        <v>0</v>
      </c>
      <c r="U11">
        <v>0</v>
      </c>
      <c r="V11">
        <v>0</v>
      </c>
      <c r="W11">
        <v>0</v>
      </c>
      <c r="X11">
        <v>0</v>
      </c>
      <c r="Y11">
        <v>0</v>
      </c>
      <c r="AA11">
        <v>1</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1</v>
      </c>
      <c r="CY11">
        <v>0</v>
      </c>
      <c r="CZ11">
        <v>0</v>
      </c>
      <c r="DA11">
        <v>1</v>
      </c>
      <c r="DB11">
        <v>0</v>
      </c>
      <c r="DC11" t="s">
        <v>924</v>
      </c>
      <c r="DD11" t="s">
        <v>304</v>
      </c>
    </row>
    <row r="12" spans="1:108" ht="14.6" x14ac:dyDescent="0.35">
      <c r="A12" t="s">
        <v>76</v>
      </c>
      <c r="B12" t="s">
        <v>5794</v>
      </c>
      <c r="C12" t="s">
        <v>5795</v>
      </c>
      <c r="F12" t="s">
        <v>122</v>
      </c>
      <c r="H12" t="s">
        <v>716</v>
      </c>
      <c r="I12" t="s">
        <v>56</v>
      </c>
      <c r="J12" t="s">
        <v>205</v>
      </c>
      <c r="O12" t="s">
        <v>299</v>
      </c>
      <c r="DC12" t="s">
        <v>3129</v>
      </c>
      <c r="DD12" t="s">
        <v>309</v>
      </c>
    </row>
    <row r="13" spans="1:108" ht="14.6" x14ac:dyDescent="0.35">
      <c r="A13" t="s">
        <v>121</v>
      </c>
      <c r="B13" t="s">
        <v>6015</v>
      </c>
      <c r="C13" t="s">
        <v>6016</v>
      </c>
      <c r="F13" t="s">
        <v>91</v>
      </c>
      <c r="H13" t="s">
        <v>716</v>
      </c>
      <c r="I13" t="s">
        <v>56</v>
      </c>
      <c r="J13" t="s">
        <v>205</v>
      </c>
      <c r="DC13" t="s">
        <v>722</v>
      </c>
      <c r="DD13" t="s">
        <v>309</v>
      </c>
    </row>
    <row r="14" spans="1:108" ht="14.6" x14ac:dyDescent="0.35">
      <c r="A14" t="s">
        <v>81</v>
      </c>
      <c r="B14" t="s">
        <v>675</v>
      </c>
      <c r="C14" t="s">
        <v>7930</v>
      </c>
      <c r="F14" t="s">
        <v>91</v>
      </c>
      <c r="G14" t="s">
        <v>95</v>
      </c>
      <c r="H14" t="s">
        <v>454</v>
      </c>
      <c r="I14" t="s">
        <v>56</v>
      </c>
      <c r="J14" t="s">
        <v>217</v>
      </c>
      <c r="K14" t="s">
        <v>471</v>
      </c>
      <c r="L14" t="s">
        <v>228</v>
      </c>
      <c r="M14" t="s">
        <v>268</v>
      </c>
      <c r="O14" t="s">
        <v>300</v>
      </c>
      <c r="Q14" t="s">
        <v>7934</v>
      </c>
      <c r="R14">
        <v>0</v>
      </c>
      <c r="S14">
        <v>0</v>
      </c>
      <c r="T14">
        <v>0</v>
      </c>
      <c r="U14">
        <v>0</v>
      </c>
      <c r="V14">
        <v>0</v>
      </c>
      <c r="W14">
        <v>0</v>
      </c>
      <c r="X14">
        <v>0</v>
      </c>
      <c r="Y14">
        <v>0</v>
      </c>
      <c r="AA14">
        <v>0</v>
      </c>
      <c r="AB14">
        <v>0</v>
      </c>
      <c r="AC14">
        <v>0</v>
      </c>
      <c r="AD14">
        <v>0</v>
      </c>
      <c r="AE14">
        <v>0</v>
      </c>
      <c r="AF14">
        <v>0</v>
      </c>
      <c r="AG14">
        <v>0</v>
      </c>
      <c r="AH14">
        <v>0</v>
      </c>
      <c r="AI14">
        <v>0</v>
      </c>
      <c r="AJ14">
        <v>0</v>
      </c>
      <c r="AK14">
        <v>0</v>
      </c>
      <c r="AL14">
        <v>0</v>
      </c>
      <c r="AM14">
        <v>0</v>
      </c>
      <c r="AN14">
        <v>0</v>
      </c>
      <c r="AO14">
        <v>0</v>
      </c>
      <c r="AP14">
        <v>0</v>
      </c>
      <c r="AQ14">
        <v>0</v>
      </c>
      <c r="AR14">
        <v>1</v>
      </c>
      <c r="AS14">
        <v>0</v>
      </c>
      <c r="AT14">
        <v>0</v>
      </c>
      <c r="AU14">
        <v>0</v>
      </c>
      <c r="AV14">
        <v>0</v>
      </c>
      <c r="AW14">
        <v>0</v>
      </c>
      <c r="AX14">
        <v>0</v>
      </c>
      <c r="AY14">
        <v>0</v>
      </c>
      <c r="AZ14">
        <v>0</v>
      </c>
      <c r="BA14">
        <v>0</v>
      </c>
      <c r="BB14">
        <v>0</v>
      </c>
      <c r="BC14">
        <v>0</v>
      </c>
      <c r="BD14">
        <v>0</v>
      </c>
      <c r="BE14">
        <v>0</v>
      </c>
      <c r="BF14">
        <v>0</v>
      </c>
      <c r="BG14">
        <v>0</v>
      </c>
      <c r="BH14">
        <v>0</v>
      </c>
      <c r="BI14">
        <v>0</v>
      </c>
      <c r="BJ14">
        <v>0</v>
      </c>
      <c r="BK14">
        <v>0</v>
      </c>
      <c r="BL14">
        <v>1</v>
      </c>
      <c r="BM14">
        <v>0</v>
      </c>
      <c r="BN14">
        <v>0</v>
      </c>
      <c r="BO14">
        <v>0</v>
      </c>
      <c r="BP14">
        <v>0</v>
      </c>
      <c r="BQ14">
        <v>0</v>
      </c>
      <c r="BR14">
        <v>0</v>
      </c>
      <c r="BS14">
        <v>0</v>
      </c>
      <c r="BT14">
        <v>0</v>
      </c>
      <c r="BU14">
        <v>0</v>
      </c>
      <c r="BV14">
        <v>1</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3</v>
      </c>
      <c r="CY14">
        <v>1</v>
      </c>
      <c r="CZ14">
        <v>0</v>
      </c>
      <c r="DA14">
        <v>0</v>
      </c>
      <c r="DB14">
        <v>1</v>
      </c>
      <c r="DC14" t="s">
        <v>663</v>
      </c>
      <c r="DD14" t="s">
        <v>307</v>
      </c>
    </row>
    <row r="15" spans="1:108" ht="146.05000000000001" x14ac:dyDescent="0.35">
      <c r="A15" t="s">
        <v>81</v>
      </c>
      <c r="B15" t="s">
        <v>675</v>
      </c>
      <c r="C15" t="s">
        <v>7925</v>
      </c>
      <c r="F15" t="s">
        <v>91</v>
      </c>
      <c r="G15" t="s">
        <v>479</v>
      </c>
      <c r="H15" t="s">
        <v>454</v>
      </c>
      <c r="I15" t="s">
        <v>56</v>
      </c>
      <c r="J15" t="s">
        <v>217</v>
      </c>
      <c r="K15" t="s">
        <v>471</v>
      </c>
      <c r="L15" t="s">
        <v>228</v>
      </c>
      <c r="M15" t="s">
        <v>268</v>
      </c>
      <c r="O15" t="s">
        <v>300</v>
      </c>
      <c r="P15" t="s">
        <v>6467</v>
      </c>
      <c r="Q15" s="317" t="s">
        <v>6468</v>
      </c>
      <c r="R15">
        <v>0</v>
      </c>
      <c r="S15">
        <v>0</v>
      </c>
      <c r="T15">
        <v>0</v>
      </c>
      <c r="U15">
        <v>0</v>
      </c>
      <c r="V15">
        <v>0</v>
      </c>
      <c r="W15">
        <v>0</v>
      </c>
      <c r="X15">
        <v>0</v>
      </c>
      <c r="Y15">
        <v>0</v>
      </c>
      <c r="AA15">
        <v>0</v>
      </c>
      <c r="AB15">
        <v>0</v>
      </c>
      <c r="AC15">
        <v>0</v>
      </c>
      <c r="AD15">
        <v>0</v>
      </c>
      <c r="AE15">
        <v>0</v>
      </c>
      <c r="AF15">
        <v>0</v>
      </c>
      <c r="AG15">
        <v>0</v>
      </c>
      <c r="AH15">
        <v>0</v>
      </c>
      <c r="AI15">
        <v>0</v>
      </c>
      <c r="AJ15">
        <v>0</v>
      </c>
      <c r="AK15">
        <v>0</v>
      </c>
      <c r="AL15">
        <v>0</v>
      </c>
      <c r="AM15">
        <v>0</v>
      </c>
      <c r="AN15">
        <v>0</v>
      </c>
      <c r="AO15">
        <v>0</v>
      </c>
      <c r="AP15">
        <v>0</v>
      </c>
      <c r="AQ15">
        <v>1</v>
      </c>
      <c r="AR15">
        <v>1</v>
      </c>
      <c r="AS15">
        <v>1</v>
      </c>
      <c r="AT15">
        <v>1</v>
      </c>
      <c r="AU15">
        <v>1</v>
      </c>
      <c r="AV15">
        <v>0</v>
      </c>
      <c r="AW15">
        <v>0</v>
      </c>
      <c r="AX15">
        <v>1</v>
      </c>
      <c r="AY15">
        <v>0</v>
      </c>
      <c r="AZ15">
        <v>1</v>
      </c>
      <c r="BA15">
        <v>1</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8</v>
      </c>
      <c r="CY15">
        <v>1</v>
      </c>
      <c r="CZ15">
        <v>0</v>
      </c>
      <c r="DA15">
        <v>0</v>
      </c>
      <c r="DB15">
        <v>0</v>
      </c>
      <c r="DC15" t="s">
        <v>7926</v>
      </c>
      <c r="DD15" t="s">
        <v>309</v>
      </c>
    </row>
    <row r="16" spans="1:108" ht="14.6" x14ac:dyDescent="0.35">
      <c r="A16" t="s">
        <v>81</v>
      </c>
      <c r="B16" t="s">
        <v>7564</v>
      </c>
      <c r="C16" t="s">
        <v>7936</v>
      </c>
      <c r="F16" t="s">
        <v>91</v>
      </c>
      <c r="G16" t="s">
        <v>95</v>
      </c>
      <c r="H16" t="s">
        <v>454</v>
      </c>
      <c r="I16" t="s">
        <v>56</v>
      </c>
      <c r="J16" t="s">
        <v>173</v>
      </c>
      <c r="K16" t="s">
        <v>471</v>
      </c>
      <c r="M16" t="s">
        <v>268</v>
      </c>
      <c r="O16" t="s">
        <v>300</v>
      </c>
      <c r="R16">
        <v>0</v>
      </c>
      <c r="S16">
        <v>0</v>
      </c>
      <c r="T16">
        <v>0</v>
      </c>
      <c r="U16">
        <v>0</v>
      </c>
      <c r="V16">
        <v>0</v>
      </c>
      <c r="W16">
        <v>0</v>
      </c>
      <c r="X16">
        <v>0</v>
      </c>
      <c r="Y16">
        <v>0</v>
      </c>
      <c r="AA16">
        <v>0</v>
      </c>
      <c r="AB16">
        <v>0</v>
      </c>
      <c r="AC16">
        <v>0</v>
      </c>
      <c r="AD16">
        <v>0</v>
      </c>
      <c r="AE16">
        <v>0</v>
      </c>
      <c r="AF16">
        <v>0</v>
      </c>
      <c r="AG16">
        <v>0</v>
      </c>
      <c r="AH16">
        <v>0</v>
      </c>
      <c r="AI16">
        <v>0</v>
      </c>
      <c r="AJ16">
        <v>0</v>
      </c>
      <c r="AK16">
        <v>0</v>
      </c>
      <c r="AL16">
        <v>0</v>
      </c>
      <c r="AM16">
        <v>0</v>
      </c>
      <c r="AN16">
        <v>0</v>
      </c>
      <c r="AO16">
        <v>1</v>
      </c>
      <c r="AP16">
        <v>0</v>
      </c>
      <c r="AQ16">
        <v>1</v>
      </c>
      <c r="AR16">
        <v>1</v>
      </c>
      <c r="AS16">
        <v>1</v>
      </c>
      <c r="AT16">
        <v>0</v>
      </c>
      <c r="AU16">
        <v>0</v>
      </c>
      <c r="AV16">
        <v>0</v>
      </c>
      <c r="AW16">
        <v>1</v>
      </c>
      <c r="AX16">
        <v>0</v>
      </c>
      <c r="AY16">
        <v>1</v>
      </c>
      <c r="AZ16">
        <v>1</v>
      </c>
      <c r="BA16">
        <v>0</v>
      </c>
      <c r="BB16">
        <v>0</v>
      </c>
      <c r="BC16">
        <v>1</v>
      </c>
      <c r="BD16">
        <v>1</v>
      </c>
      <c r="BE16">
        <v>1</v>
      </c>
      <c r="BF16">
        <v>0</v>
      </c>
      <c r="BG16">
        <v>0</v>
      </c>
      <c r="BH16">
        <v>0</v>
      </c>
      <c r="BI16">
        <v>0</v>
      </c>
      <c r="BJ16">
        <v>0</v>
      </c>
      <c r="BK16">
        <v>0</v>
      </c>
      <c r="BL16">
        <v>0</v>
      </c>
      <c r="BM16">
        <v>0</v>
      </c>
      <c r="BN16">
        <v>0</v>
      </c>
      <c r="BO16">
        <v>0</v>
      </c>
      <c r="BP16">
        <v>0</v>
      </c>
      <c r="BQ16">
        <v>1</v>
      </c>
      <c r="BR16">
        <v>0</v>
      </c>
      <c r="BS16">
        <v>1</v>
      </c>
      <c r="BT16">
        <v>1</v>
      </c>
      <c r="BU16">
        <v>1</v>
      </c>
      <c r="BV16">
        <v>1</v>
      </c>
      <c r="BW16">
        <v>1</v>
      </c>
      <c r="BX16">
        <v>1</v>
      </c>
      <c r="BY16">
        <v>1</v>
      </c>
      <c r="BZ16">
        <v>1</v>
      </c>
      <c r="CA16">
        <v>1</v>
      </c>
      <c r="CB16">
        <v>1</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21</v>
      </c>
      <c r="CY16">
        <v>1</v>
      </c>
      <c r="CZ16">
        <v>0</v>
      </c>
      <c r="DA16">
        <v>0</v>
      </c>
      <c r="DB16">
        <v>1</v>
      </c>
      <c r="DC16" t="s">
        <v>7939</v>
      </c>
      <c r="DD16" t="s">
        <v>320</v>
      </c>
    </row>
    <row r="17" spans="1:108" ht="14.6" x14ac:dyDescent="0.35">
      <c r="A17" t="s">
        <v>81</v>
      </c>
      <c r="B17" t="s">
        <v>7197</v>
      </c>
      <c r="C17" t="s">
        <v>7198</v>
      </c>
      <c r="F17" t="s">
        <v>91</v>
      </c>
      <c r="G17" t="s">
        <v>95</v>
      </c>
      <c r="H17" t="s">
        <v>454</v>
      </c>
      <c r="I17" t="s">
        <v>56</v>
      </c>
      <c r="J17" t="s">
        <v>217</v>
      </c>
      <c r="K17" t="s">
        <v>471</v>
      </c>
      <c r="L17" t="s">
        <v>228</v>
      </c>
      <c r="M17" t="s">
        <v>279</v>
      </c>
      <c r="O17" t="s">
        <v>300</v>
      </c>
      <c r="R17">
        <v>0</v>
      </c>
      <c r="S17">
        <v>0</v>
      </c>
      <c r="T17">
        <v>0</v>
      </c>
      <c r="U17">
        <v>0</v>
      </c>
      <c r="V17">
        <v>0</v>
      </c>
      <c r="W17">
        <v>0</v>
      </c>
      <c r="X17">
        <v>0</v>
      </c>
      <c r="Y17">
        <v>0</v>
      </c>
      <c r="AA17">
        <v>0</v>
      </c>
      <c r="AB17">
        <v>0</v>
      </c>
      <c r="AC17">
        <v>0</v>
      </c>
      <c r="AD17">
        <v>0</v>
      </c>
      <c r="AE17">
        <v>0</v>
      </c>
      <c r="AF17">
        <v>0</v>
      </c>
      <c r="AG17">
        <v>0</v>
      </c>
      <c r="AH17">
        <v>0</v>
      </c>
      <c r="AI17">
        <v>0</v>
      </c>
      <c r="AJ17">
        <v>0</v>
      </c>
      <c r="AK17">
        <v>0</v>
      </c>
      <c r="AL17">
        <v>0</v>
      </c>
      <c r="AM17">
        <v>0</v>
      </c>
      <c r="AN17">
        <v>0</v>
      </c>
      <c r="AO17">
        <v>0</v>
      </c>
      <c r="AP17">
        <v>0</v>
      </c>
      <c r="AQ17">
        <v>0</v>
      </c>
      <c r="AR17">
        <v>1</v>
      </c>
      <c r="AS17">
        <v>0</v>
      </c>
      <c r="AT17">
        <v>0</v>
      </c>
      <c r="AU17">
        <v>0</v>
      </c>
      <c r="AV17">
        <v>0</v>
      </c>
      <c r="AW17">
        <v>0</v>
      </c>
      <c r="AX17">
        <v>0</v>
      </c>
      <c r="AY17">
        <v>0</v>
      </c>
      <c r="AZ17">
        <v>0</v>
      </c>
      <c r="BA17">
        <v>0</v>
      </c>
      <c r="BB17">
        <v>0</v>
      </c>
      <c r="BC17">
        <v>0</v>
      </c>
      <c r="BD17">
        <v>0</v>
      </c>
      <c r="BE17">
        <v>1</v>
      </c>
      <c r="BF17">
        <v>0</v>
      </c>
      <c r="BG17">
        <v>0</v>
      </c>
      <c r="BH17">
        <v>1</v>
      </c>
      <c r="BI17">
        <v>0</v>
      </c>
      <c r="BJ17">
        <v>1</v>
      </c>
      <c r="BK17">
        <v>0</v>
      </c>
      <c r="BL17">
        <v>1</v>
      </c>
      <c r="BM17">
        <v>0</v>
      </c>
      <c r="BN17">
        <v>1</v>
      </c>
      <c r="BO17">
        <v>1</v>
      </c>
      <c r="BP17">
        <v>1</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8</v>
      </c>
      <c r="CY17">
        <v>1</v>
      </c>
      <c r="CZ17">
        <v>0</v>
      </c>
      <c r="DA17">
        <v>0</v>
      </c>
      <c r="DB17">
        <v>0</v>
      </c>
      <c r="DD17" t="s">
        <v>305</v>
      </c>
    </row>
    <row r="18" spans="1:108" ht="14.6" x14ac:dyDescent="0.35">
      <c r="A18" t="s">
        <v>81</v>
      </c>
      <c r="B18" t="s">
        <v>7409</v>
      </c>
      <c r="C18" t="s">
        <v>7946</v>
      </c>
      <c r="F18" t="s">
        <v>91</v>
      </c>
      <c r="G18" t="s">
        <v>95</v>
      </c>
      <c r="H18" t="s">
        <v>454</v>
      </c>
      <c r="I18" t="s">
        <v>56</v>
      </c>
      <c r="J18" t="s">
        <v>173</v>
      </c>
      <c r="K18" t="s">
        <v>471</v>
      </c>
      <c r="L18" t="s">
        <v>228</v>
      </c>
      <c r="M18" t="s">
        <v>289</v>
      </c>
      <c r="O18" t="s">
        <v>300</v>
      </c>
      <c r="R18">
        <v>0</v>
      </c>
      <c r="S18">
        <v>0</v>
      </c>
      <c r="T18">
        <v>0</v>
      </c>
      <c r="U18">
        <v>0</v>
      </c>
      <c r="V18">
        <v>0</v>
      </c>
      <c r="W18">
        <v>0</v>
      </c>
      <c r="X18">
        <v>0</v>
      </c>
      <c r="Y18">
        <v>0</v>
      </c>
      <c r="AA18">
        <v>0</v>
      </c>
      <c r="AB18">
        <v>0</v>
      </c>
      <c r="AC18">
        <v>0</v>
      </c>
      <c r="AD18">
        <v>0</v>
      </c>
      <c r="AE18">
        <v>0</v>
      </c>
      <c r="AF18">
        <v>0</v>
      </c>
      <c r="AG18">
        <v>0</v>
      </c>
      <c r="AH18">
        <v>0</v>
      </c>
      <c r="AI18">
        <v>0</v>
      </c>
      <c r="AJ18">
        <v>0</v>
      </c>
      <c r="AK18">
        <v>0</v>
      </c>
      <c r="AL18">
        <v>0</v>
      </c>
      <c r="AM18">
        <v>0</v>
      </c>
      <c r="AN18">
        <v>0</v>
      </c>
      <c r="AO18">
        <v>1</v>
      </c>
      <c r="AP18">
        <v>0</v>
      </c>
      <c r="AQ18">
        <v>1</v>
      </c>
      <c r="AR18">
        <v>1</v>
      </c>
      <c r="AS18">
        <v>1</v>
      </c>
      <c r="AT18">
        <v>1</v>
      </c>
      <c r="AU18">
        <v>1</v>
      </c>
      <c r="AV18">
        <v>0</v>
      </c>
      <c r="AW18">
        <v>1</v>
      </c>
      <c r="AX18">
        <v>1</v>
      </c>
      <c r="AY18">
        <v>1</v>
      </c>
      <c r="AZ18">
        <v>1</v>
      </c>
      <c r="BA18">
        <v>0</v>
      </c>
      <c r="BB18">
        <v>0</v>
      </c>
      <c r="BC18">
        <v>1</v>
      </c>
      <c r="BD18">
        <v>0</v>
      </c>
      <c r="BE18">
        <v>0</v>
      </c>
      <c r="BF18">
        <v>0</v>
      </c>
      <c r="BG18">
        <v>0</v>
      </c>
      <c r="BH18">
        <v>0</v>
      </c>
      <c r="BI18">
        <v>0</v>
      </c>
      <c r="BJ18">
        <v>0</v>
      </c>
      <c r="BK18">
        <v>0</v>
      </c>
      <c r="BL18">
        <v>0</v>
      </c>
      <c r="BM18">
        <v>0</v>
      </c>
      <c r="BN18">
        <v>0</v>
      </c>
      <c r="BO18">
        <v>0</v>
      </c>
      <c r="BP18">
        <v>0</v>
      </c>
      <c r="BQ18">
        <v>1</v>
      </c>
      <c r="BR18">
        <v>0</v>
      </c>
      <c r="BS18">
        <v>0</v>
      </c>
      <c r="BT18">
        <v>1</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13</v>
      </c>
      <c r="CY18">
        <v>1</v>
      </c>
      <c r="CZ18">
        <v>0</v>
      </c>
      <c r="DA18">
        <v>0</v>
      </c>
      <c r="DB18">
        <v>0</v>
      </c>
      <c r="DC18" t="s">
        <v>7949</v>
      </c>
      <c r="DD18" t="s">
        <v>308</v>
      </c>
    </row>
    <row r="19" spans="1:108" ht="14.6" x14ac:dyDescent="0.35">
      <c r="A19" t="s">
        <v>81</v>
      </c>
      <c r="B19" t="s">
        <v>898</v>
      </c>
      <c r="C19" t="s">
        <v>7954</v>
      </c>
      <c r="F19" t="s">
        <v>91</v>
      </c>
      <c r="G19" t="s">
        <v>95</v>
      </c>
      <c r="H19" t="s">
        <v>716</v>
      </c>
      <c r="I19" t="s">
        <v>13</v>
      </c>
      <c r="DD19" t="s">
        <v>309</v>
      </c>
    </row>
    <row r="20" spans="1:108" ht="14.6" x14ac:dyDescent="0.35">
      <c r="A20" t="s">
        <v>189</v>
      </c>
      <c r="B20" t="s">
        <v>8012</v>
      </c>
      <c r="C20" t="s">
        <v>8013</v>
      </c>
      <c r="F20" t="s">
        <v>91</v>
      </c>
      <c r="H20" t="s">
        <v>716</v>
      </c>
      <c r="DC20" t="s">
        <v>8543</v>
      </c>
      <c r="DD20" t="s">
        <v>309</v>
      </c>
    </row>
    <row r="21" spans="1:108" ht="14.6" x14ac:dyDescent="0.35">
      <c r="A21" t="s">
        <v>24</v>
      </c>
      <c r="B21" t="s">
        <v>7900</v>
      </c>
      <c r="C21" t="s">
        <v>7901</v>
      </c>
      <c r="F21" t="s">
        <v>91</v>
      </c>
      <c r="H21" t="s">
        <v>716</v>
      </c>
      <c r="DD21" t="s">
        <v>309</v>
      </c>
    </row>
    <row r="22" spans="1:108" ht="14.6" x14ac:dyDescent="0.35">
      <c r="A22" t="s">
        <v>193</v>
      </c>
      <c r="B22" t="s">
        <v>6843</v>
      </c>
      <c r="C22" t="s">
        <v>8016</v>
      </c>
      <c r="F22" t="s">
        <v>145</v>
      </c>
      <c r="H22" t="s">
        <v>716</v>
      </c>
      <c r="I22" t="s">
        <v>13</v>
      </c>
      <c r="DD22" t="s">
        <v>309</v>
      </c>
    </row>
    <row r="23" spans="1:108" ht="14.6" x14ac:dyDescent="0.35">
      <c r="A23" t="s">
        <v>90</v>
      </c>
      <c r="B23" t="s">
        <v>3525</v>
      </c>
      <c r="C23" t="s">
        <v>3536</v>
      </c>
      <c r="D23" t="s">
        <v>3537</v>
      </c>
      <c r="F23" t="s">
        <v>122</v>
      </c>
      <c r="H23" t="s">
        <v>454</v>
      </c>
      <c r="I23" t="s">
        <v>56</v>
      </c>
      <c r="J23" t="s">
        <v>173</v>
      </c>
      <c r="K23" t="s">
        <v>471</v>
      </c>
      <c r="M23" t="s">
        <v>268</v>
      </c>
      <c r="O23" t="s">
        <v>300</v>
      </c>
      <c r="DC23" t="s">
        <v>3538</v>
      </c>
      <c r="DD23" t="s">
        <v>307</v>
      </c>
    </row>
    <row r="24" spans="1:108" ht="14.6" x14ac:dyDescent="0.35">
      <c r="A24" t="s">
        <v>84</v>
      </c>
      <c r="B24" t="s">
        <v>452</v>
      </c>
      <c r="C24" t="s">
        <v>453</v>
      </c>
      <c r="F24" t="s">
        <v>91</v>
      </c>
      <c r="H24" t="s">
        <v>454</v>
      </c>
      <c r="I24" t="s">
        <v>56</v>
      </c>
      <c r="J24" t="s">
        <v>205</v>
      </c>
      <c r="K24" t="s">
        <v>269</v>
      </c>
      <c r="M24" t="s">
        <v>269</v>
      </c>
      <c r="O24" t="s">
        <v>300</v>
      </c>
      <c r="P24" t="s">
        <v>456</v>
      </c>
      <c r="Q24" t="s">
        <v>457</v>
      </c>
      <c r="R24">
        <v>0</v>
      </c>
      <c r="S24">
        <v>0</v>
      </c>
      <c r="T24">
        <v>0</v>
      </c>
      <c r="U24">
        <v>0</v>
      </c>
      <c r="V24">
        <v>0</v>
      </c>
      <c r="W24">
        <v>0</v>
      </c>
      <c r="X24">
        <v>0</v>
      </c>
      <c r="Y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1</v>
      </c>
      <c r="CQ24">
        <v>0</v>
      </c>
      <c r="CR24">
        <v>0</v>
      </c>
      <c r="CS24">
        <v>0</v>
      </c>
      <c r="CT24">
        <v>0</v>
      </c>
      <c r="CU24">
        <v>0</v>
      </c>
      <c r="CV24">
        <v>0</v>
      </c>
      <c r="CW24">
        <v>0</v>
      </c>
      <c r="CX24">
        <v>1</v>
      </c>
      <c r="CY24">
        <v>0</v>
      </c>
      <c r="CZ24">
        <v>1</v>
      </c>
      <c r="DA24">
        <v>0</v>
      </c>
      <c r="DB24">
        <v>0</v>
      </c>
      <c r="DC24" t="s">
        <v>458</v>
      </c>
      <c r="DD24" t="s">
        <v>306</v>
      </c>
    </row>
    <row r="25" spans="1:108" ht="14.6" x14ac:dyDescent="0.35">
      <c r="A25" t="s">
        <v>84</v>
      </c>
      <c r="B25" t="s">
        <v>452</v>
      </c>
      <c r="C25" t="s">
        <v>461</v>
      </c>
      <c r="F25" t="s">
        <v>91</v>
      </c>
      <c r="H25" t="s">
        <v>454</v>
      </c>
      <c r="I25" t="s">
        <v>56</v>
      </c>
      <c r="J25" t="s">
        <v>205</v>
      </c>
      <c r="K25" t="s">
        <v>269</v>
      </c>
      <c r="M25" t="s">
        <v>269</v>
      </c>
      <c r="O25" t="s">
        <v>299</v>
      </c>
      <c r="Q25" t="s">
        <v>457</v>
      </c>
      <c r="R25">
        <v>0</v>
      </c>
      <c r="S25">
        <v>0</v>
      </c>
      <c r="T25">
        <v>0</v>
      </c>
      <c r="U25">
        <v>0</v>
      </c>
      <c r="V25">
        <v>0</v>
      </c>
      <c r="W25">
        <v>0</v>
      </c>
      <c r="X25">
        <v>0</v>
      </c>
      <c r="Y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1</v>
      </c>
      <c r="CJ25">
        <v>0</v>
      </c>
      <c r="CK25">
        <v>0</v>
      </c>
      <c r="CL25">
        <v>0</v>
      </c>
      <c r="CM25">
        <v>0</v>
      </c>
      <c r="CN25">
        <v>0</v>
      </c>
      <c r="CO25">
        <v>0</v>
      </c>
      <c r="CP25">
        <v>1</v>
      </c>
      <c r="CQ25">
        <v>0</v>
      </c>
      <c r="CR25">
        <v>0</v>
      </c>
      <c r="CS25">
        <v>0</v>
      </c>
      <c r="CT25">
        <v>0</v>
      </c>
      <c r="CU25">
        <v>0</v>
      </c>
      <c r="CV25">
        <v>0</v>
      </c>
      <c r="CW25">
        <v>0</v>
      </c>
      <c r="CX25">
        <v>2</v>
      </c>
      <c r="CY25">
        <v>0</v>
      </c>
      <c r="CZ25">
        <v>1</v>
      </c>
      <c r="DA25">
        <v>0</v>
      </c>
      <c r="DB25">
        <v>0</v>
      </c>
      <c r="DC25" t="s">
        <v>463</v>
      </c>
      <c r="DD25" t="s">
        <v>306</v>
      </c>
    </row>
    <row r="26" spans="1:108" ht="14.6" x14ac:dyDescent="0.35">
      <c r="A26" t="s">
        <v>84</v>
      </c>
      <c r="B26" t="s">
        <v>465</v>
      </c>
      <c r="C26" t="s">
        <v>466</v>
      </c>
      <c r="F26" t="s">
        <v>91</v>
      </c>
      <c r="H26" t="s">
        <v>454</v>
      </c>
      <c r="I26" t="s">
        <v>13</v>
      </c>
      <c r="J26" t="s">
        <v>221</v>
      </c>
      <c r="K26" t="s">
        <v>269</v>
      </c>
      <c r="L26" t="s">
        <v>226</v>
      </c>
      <c r="M26" t="s">
        <v>269</v>
      </c>
      <c r="O26" t="s">
        <v>300</v>
      </c>
      <c r="P26" t="s">
        <v>467</v>
      </c>
      <c r="Q26" t="s">
        <v>457</v>
      </c>
      <c r="R26">
        <v>0</v>
      </c>
      <c r="S26">
        <v>0</v>
      </c>
      <c r="T26">
        <v>0</v>
      </c>
      <c r="U26">
        <v>0</v>
      </c>
      <c r="V26">
        <v>0</v>
      </c>
      <c r="W26">
        <v>0</v>
      </c>
      <c r="X26">
        <v>0</v>
      </c>
      <c r="Y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1</v>
      </c>
      <c r="CF26">
        <v>0</v>
      </c>
      <c r="CG26">
        <v>0</v>
      </c>
      <c r="CH26">
        <v>0</v>
      </c>
      <c r="CI26">
        <v>0</v>
      </c>
      <c r="CJ26">
        <v>0</v>
      </c>
      <c r="CK26">
        <v>0</v>
      </c>
      <c r="CL26">
        <v>0</v>
      </c>
      <c r="CM26">
        <v>0</v>
      </c>
      <c r="CN26">
        <v>0</v>
      </c>
      <c r="CO26">
        <v>0</v>
      </c>
      <c r="CP26">
        <v>0</v>
      </c>
      <c r="CQ26">
        <v>0</v>
      </c>
      <c r="CR26">
        <v>0</v>
      </c>
      <c r="CS26">
        <v>0</v>
      </c>
      <c r="CT26">
        <v>0</v>
      </c>
      <c r="CU26">
        <v>0</v>
      </c>
      <c r="CV26">
        <v>0</v>
      </c>
      <c r="CW26">
        <v>0</v>
      </c>
      <c r="CX26">
        <v>1</v>
      </c>
      <c r="CY26">
        <v>0</v>
      </c>
      <c r="CZ26">
        <v>1</v>
      </c>
      <c r="DA26">
        <v>0</v>
      </c>
      <c r="DB26">
        <v>0</v>
      </c>
      <c r="DC26" t="s">
        <v>468</v>
      </c>
      <c r="DD26" t="s">
        <v>313</v>
      </c>
    </row>
    <row r="27" spans="1:108" ht="14.6" x14ac:dyDescent="0.35">
      <c r="A27" t="s">
        <v>84</v>
      </c>
      <c r="B27" t="s">
        <v>465</v>
      </c>
      <c r="C27" t="s">
        <v>470</v>
      </c>
      <c r="F27" t="s">
        <v>122</v>
      </c>
      <c r="H27" t="s">
        <v>454</v>
      </c>
      <c r="I27" t="s">
        <v>56</v>
      </c>
      <c r="J27" t="s">
        <v>205</v>
      </c>
      <c r="K27" t="s">
        <v>471</v>
      </c>
      <c r="L27" t="s">
        <v>226</v>
      </c>
      <c r="M27" t="s">
        <v>269</v>
      </c>
      <c r="O27" t="s">
        <v>299</v>
      </c>
      <c r="P27" t="s">
        <v>472</v>
      </c>
      <c r="Q27" t="s">
        <v>457</v>
      </c>
      <c r="R27">
        <v>0</v>
      </c>
      <c r="S27">
        <v>0</v>
      </c>
      <c r="T27">
        <v>0</v>
      </c>
      <c r="U27">
        <v>0</v>
      </c>
      <c r="V27">
        <v>0</v>
      </c>
      <c r="W27">
        <v>0</v>
      </c>
      <c r="X27">
        <v>0</v>
      </c>
      <c r="Y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1</v>
      </c>
      <c r="CJ27">
        <v>0</v>
      </c>
      <c r="CK27">
        <v>0</v>
      </c>
      <c r="CL27">
        <v>0</v>
      </c>
      <c r="CM27">
        <v>0</v>
      </c>
      <c r="CN27">
        <v>0</v>
      </c>
      <c r="CO27">
        <v>0</v>
      </c>
      <c r="CP27">
        <v>0</v>
      </c>
      <c r="CQ27">
        <v>0</v>
      </c>
      <c r="CR27">
        <v>0</v>
      </c>
      <c r="CS27">
        <v>0</v>
      </c>
      <c r="CT27">
        <v>0</v>
      </c>
      <c r="CU27">
        <v>0</v>
      </c>
      <c r="CV27">
        <v>0</v>
      </c>
      <c r="CW27">
        <v>0</v>
      </c>
      <c r="CX27">
        <v>1</v>
      </c>
      <c r="CY27">
        <v>0</v>
      </c>
      <c r="CZ27">
        <v>1</v>
      </c>
      <c r="DA27">
        <v>0</v>
      </c>
      <c r="DB27">
        <v>0</v>
      </c>
      <c r="DC27" t="s">
        <v>473</v>
      </c>
      <c r="DD27" t="s">
        <v>306</v>
      </c>
    </row>
    <row r="28" spans="1:108" ht="14.6" x14ac:dyDescent="0.35">
      <c r="A28" t="s">
        <v>84</v>
      </c>
      <c r="B28" t="s">
        <v>476</v>
      </c>
      <c r="C28" t="s">
        <v>477</v>
      </c>
      <c r="D28" t="s">
        <v>478</v>
      </c>
      <c r="F28" t="s">
        <v>91</v>
      </c>
      <c r="G28" t="s">
        <v>479</v>
      </c>
      <c r="H28" t="s">
        <v>454</v>
      </c>
      <c r="I28" t="s">
        <v>56</v>
      </c>
      <c r="J28" t="s">
        <v>173</v>
      </c>
      <c r="K28" t="s">
        <v>471</v>
      </c>
      <c r="O28" t="s">
        <v>300</v>
      </c>
      <c r="Q28" t="s">
        <v>481</v>
      </c>
      <c r="R28">
        <v>0</v>
      </c>
      <c r="S28">
        <v>0</v>
      </c>
      <c r="T28">
        <v>0</v>
      </c>
      <c r="U28">
        <v>0</v>
      </c>
      <c r="V28">
        <v>0</v>
      </c>
      <c r="W28">
        <v>0</v>
      </c>
      <c r="X28">
        <v>0</v>
      </c>
      <c r="Y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1</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1</v>
      </c>
      <c r="CC28">
        <v>0</v>
      </c>
      <c r="CD28">
        <v>0</v>
      </c>
      <c r="CE28">
        <v>0</v>
      </c>
      <c r="CF28">
        <v>0</v>
      </c>
      <c r="CG28">
        <v>0</v>
      </c>
      <c r="CH28">
        <v>0</v>
      </c>
      <c r="CI28">
        <v>1</v>
      </c>
      <c r="CJ28">
        <v>1</v>
      </c>
      <c r="CK28">
        <v>0</v>
      </c>
      <c r="CL28">
        <v>0</v>
      </c>
      <c r="CM28">
        <v>0</v>
      </c>
      <c r="CN28">
        <v>0</v>
      </c>
      <c r="CO28">
        <v>0</v>
      </c>
      <c r="CP28">
        <v>1</v>
      </c>
      <c r="CQ28">
        <v>1</v>
      </c>
      <c r="CR28">
        <v>0</v>
      </c>
      <c r="CS28">
        <v>0</v>
      </c>
      <c r="CT28">
        <v>1</v>
      </c>
      <c r="CU28">
        <v>0</v>
      </c>
      <c r="CV28">
        <v>0</v>
      </c>
      <c r="CW28">
        <v>0</v>
      </c>
      <c r="CX28">
        <v>7</v>
      </c>
      <c r="CY28">
        <v>1</v>
      </c>
      <c r="CZ28">
        <v>1</v>
      </c>
      <c r="DA28">
        <v>0</v>
      </c>
      <c r="DB28">
        <v>1</v>
      </c>
      <c r="DC28" t="s">
        <v>482</v>
      </c>
      <c r="DD28" t="s">
        <v>306</v>
      </c>
    </row>
    <row r="29" spans="1:108" ht="14.6" x14ac:dyDescent="0.35">
      <c r="A29" t="s">
        <v>84</v>
      </c>
      <c r="B29" t="s">
        <v>492</v>
      </c>
      <c r="C29" t="s">
        <v>493</v>
      </c>
      <c r="F29" t="s">
        <v>122</v>
      </c>
      <c r="H29" t="s">
        <v>494</v>
      </c>
      <c r="Q29" t="s">
        <v>495</v>
      </c>
      <c r="DC29" t="s">
        <v>463</v>
      </c>
      <c r="DD29" t="s">
        <v>306</v>
      </c>
    </row>
    <row r="30" spans="1:108" ht="14.6" x14ac:dyDescent="0.35">
      <c r="A30" t="s">
        <v>84</v>
      </c>
      <c r="B30" t="s">
        <v>498</v>
      </c>
      <c r="C30" t="s">
        <v>499</v>
      </c>
      <c r="D30" t="s">
        <v>500</v>
      </c>
      <c r="F30" t="s">
        <v>91</v>
      </c>
      <c r="G30" t="s">
        <v>479</v>
      </c>
      <c r="H30" t="s">
        <v>454</v>
      </c>
      <c r="I30" t="s">
        <v>56</v>
      </c>
      <c r="J30" t="s">
        <v>205</v>
      </c>
      <c r="K30" t="s">
        <v>269</v>
      </c>
      <c r="M30" t="s">
        <v>269</v>
      </c>
      <c r="O30" t="s">
        <v>299</v>
      </c>
      <c r="P30" t="s">
        <v>501</v>
      </c>
      <c r="Q30" t="s">
        <v>457</v>
      </c>
      <c r="R30">
        <v>0</v>
      </c>
      <c r="S30">
        <v>0</v>
      </c>
      <c r="T30">
        <v>0</v>
      </c>
      <c r="U30">
        <v>0</v>
      </c>
      <c r="V30">
        <v>0</v>
      </c>
      <c r="W30">
        <v>0</v>
      </c>
      <c r="X30">
        <v>0</v>
      </c>
      <c r="Y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1</v>
      </c>
      <c r="CQ30">
        <v>0</v>
      </c>
      <c r="CR30">
        <v>0</v>
      </c>
      <c r="CS30">
        <v>0</v>
      </c>
      <c r="CT30">
        <v>0</v>
      </c>
      <c r="CU30">
        <v>0</v>
      </c>
      <c r="CV30">
        <v>0</v>
      </c>
      <c r="CW30">
        <v>0</v>
      </c>
      <c r="CX30">
        <v>1</v>
      </c>
      <c r="CY30">
        <v>0</v>
      </c>
      <c r="CZ30">
        <v>1</v>
      </c>
      <c r="DA30">
        <v>0</v>
      </c>
      <c r="DB30">
        <v>0</v>
      </c>
      <c r="DC30" t="s">
        <v>458</v>
      </c>
      <c r="DD30" t="s">
        <v>306</v>
      </c>
    </row>
    <row r="31" spans="1:108" ht="14.6" x14ac:dyDescent="0.35">
      <c r="A31" t="s">
        <v>84</v>
      </c>
      <c r="B31" t="s">
        <v>503</v>
      </c>
      <c r="C31" t="s">
        <v>504</v>
      </c>
      <c r="F31" t="s">
        <v>91</v>
      </c>
      <c r="G31" t="s">
        <v>479</v>
      </c>
      <c r="H31" t="s">
        <v>454</v>
      </c>
      <c r="I31" t="s">
        <v>56</v>
      </c>
      <c r="J31" t="s">
        <v>205</v>
      </c>
      <c r="K31" t="s">
        <v>471</v>
      </c>
      <c r="M31" t="s">
        <v>269</v>
      </c>
      <c r="O31" t="s">
        <v>300</v>
      </c>
      <c r="Q31" t="s">
        <v>481</v>
      </c>
      <c r="R31">
        <v>0</v>
      </c>
      <c r="S31">
        <v>0</v>
      </c>
      <c r="T31">
        <v>0</v>
      </c>
      <c r="U31">
        <v>0</v>
      </c>
      <c r="V31">
        <v>0</v>
      </c>
      <c r="W31">
        <v>0</v>
      </c>
      <c r="X31">
        <v>0</v>
      </c>
      <c r="Y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1</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1</v>
      </c>
      <c r="CJ31">
        <v>1</v>
      </c>
      <c r="CK31">
        <v>0</v>
      </c>
      <c r="CL31">
        <v>0</v>
      </c>
      <c r="CM31">
        <v>0</v>
      </c>
      <c r="CN31">
        <v>0</v>
      </c>
      <c r="CO31">
        <v>0</v>
      </c>
      <c r="CP31">
        <v>1</v>
      </c>
      <c r="CQ31">
        <v>0</v>
      </c>
      <c r="CR31">
        <v>0</v>
      </c>
      <c r="CS31">
        <v>0</v>
      </c>
      <c r="CT31">
        <v>1</v>
      </c>
      <c r="CU31">
        <v>0</v>
      </c>
      <c r="CV31">
        <v>0</v>
      </c>
      <c r="CW31">
        <v>0</v>
      </c>
      <c r="CX31">
        <v>5</v>
      </c>
      <c r="CY31">
        <v>1</v>
      </c>
      <c r="CZ31">
        <v>1</v>
      </c>
      <c r="DA31">
        <v>0</v>
      </c>
      <c r="DB31">
        <v>0</v>
      </c>
      <c r="DC31" t="s">
        <v>506</v>
      </c>
      <c r="DD31" t="s">
        <v>306</v>
      </c>
    </row>
    <row r="32" spans="1:108" ht="14.6" x14ac:dyDescent="0.35">
      <c r="A32" t="s">
        <v>85</v>
      </c>
      <c r="B32" t="s">
        <v>508</v>
      </c>
      <c r="C32" t="s">
        <v>509</v>
      </c>
      <c r="F32" t="s">
        <v>91</v>
      </c>
      <c r="H32" t="s">
        <v>454</v>
      </c>
      <c r="I32" t="s">
        <v>510</v>
      </c>
      <c r="J32" t="s">
        <v>205</v>
      </c>
      <c r="K32" t="s">
        <v>83</v>
      </c>
      <c r="L32" t="s">
        <v>248</v>
      </c>
      <c r="M32" t="s">
        <v>266</v>
      </c>
      <c r="O32" t="s">
        <v>300</v>
      </c>
      <c r="Q32" t="s">
        <v>457</v>
      </c>
      <c r="R32">
        <v>0</v>
      </c>
      <c r="S32">
        <v>0</v>
      </c>
      <c r="T32">
        <v>0</v>
      </c>
      <c r="U32">
        <v>0</v>
      </c>
      <c r="V32">
        <v>0</v>
      </c>
      <c r="W32">
        <v>0</v>
      </c>
      <c r="X32">
        <v>0</v>
      </c>
      <c r="Y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1</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1</v>
      </c>
      <c r="CY32">
        <v>0</v>
      </c>
      <c r="CZ32">
        <v>1</v>
      </c>
      <c r="DA32">
        <v>0</v>
      </c>
      <c r="DB32">
        <v>0</v>
      </c>
      <c r="DC32" t="s">
        <v>512</v>
      </c>
      <c r="DD32" t="s">
        <v>313</v>
      </c>
    </row>
    <row r="33" spans="1:108" ht="14.6" x14ac:dyDescent="0.35">
      <c r="A33" t="s">
        <v>85</v>
      </c>
      <c r="B33" t="s">
        <v>516</v>
      </c>
      <c r="C33" t="s">
        <v>517</v>
      </c>
      <c r="F33" t="s">
        <v>122</v>
      </c>
      <c r="H33" t="s">
        <v>494</v>
      </c>
      <c r="Q33" t="s">
        <v>518</v>
      </c>
      <c r="DC33" t="s">
        <v>519</v>
      </c>
      <c r="DD33" t="s">
        <v>313</v>
      </c>
    </row>
    <row r="34" spans="1:108" ht="14.6" x14ac:dyDescent="0.35">
      <c r="A34" t="s">
        <v>85</v>
      </c>
      <c r="B34" t="s">
        <v>524</v>
      </c>
      <c r="C34" t="s">
        <v>525</v>
      </c>
      <c r="F34" t="s">
        <v>91</v>
      </c>
      <c r="H34" t="s">
        <v>454</v>
      </c>
      <c r="I34" t="s">
        <v>56</v>
      </c>
      <c r="J34" t="s">
        <v>205</v>
      </c>
      <c r="K34" t="s">
        <v>269</v>
      </c>
      <c r="M34" t="s">
        <v>266</v>
      </c>
      <c r="O34" t="s">
        <v>300</v>
      </c>
      <c r="P34" t="s">
        <v>526</v>
      </c>
      <c r="Q34" t="s">
        <v>527</v>
      </c>
      <c r="R34">
        <v>0</v>
      </c>
      <c r="S34">
        <v>0</v>
      </c>
      <c r="T34">
        <v>0</v>
      </c>
      <c r="U34">
        <v>0</v>
      </c>
      <c r="V34">
        <v>0</v>
      </c>
      <c r="W34">
        <v>0</v>
      </c>
      <c r="X34">
        <v>0</v>
      </c>
      <c r="Y34">
        <v>0</v>
      </c>
      <c r="AA34">
        <v>1</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1</v>
      </c>
      <c r="CY34">
        <v>0</v>
      </c>
      <c r="CZ34">
        <v>0</v>
      </c>
      <c r="DA34">
        <v>1</v>
      </c>
      <c r="DB34">
        <v>0</v>
      </c>
      <c r="DC34" t="s">
        <v>528</v>
      </c>
      <c r="DD34" t="s">
        <v>304</v>
      </c>
    </row>
    <row r="35" spans="1:108" ht="14.6" x14ac:dyDescent="0.35">
      <c r="A35" t="s">
        <v>85</v>
      </c>
      <c r="B35" t="s">
        <v>534</v>
      </c>
      <c r="C35" t="s">
        <v>535</v>
      </c>
      <c r="F35" t="s">
        <v>91</v>
      </c>
      <c r="H35" t="s">
        <v>454</v>
      </c>
      <c r="I35" t="s">
        <v>56</v>
      </c>
      <c r="J35" t="s">
        <v>205</v>
      </c>
      <c r="K35" t="s">
        <v>269</v>
      </c>
      <c r="L35" t="s">
        <v>246</v>
      </c>
      <c r="M35" t="s">
        <v>266</v>
      </c>
      <c r="O35" t="s">
        <v>299</v>
      </c>
      <c r="P35" t="s">
        <v>536</v>
      </c>
      <c r="Q35" t="s">
        <v>457</v>
      </c>
      <c r="R35">
        <v>0</v>
      </c>
      <c r="S35">
        <v>0</v>
      </c>
      <c r="T35">
        <v>0</v>
      </c>
      <c r="U35">
        <v>0</v>
      </c>
      <c r="V35">
        <v>0</v>
      </c>
      <c r="W35">
        <v>0</v>
      </c>
      <c r="X35">
        <v>0</v>
      </c>
      <c r="Y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1</v>
      </c>
      <c r="CN35">
        <v>0</v>
      </c>
      <c r="CO35">
        <v>0</v>
      </c>
      <c r="CP35">
        <v>0</v>
      </c>
      <c r="CQ35">
        <v>0</v>
      </c>
      <c r="CR35">
        <v>0</v>
      </c>
      <c r="CS35">
        <v>0</v>
      </c>
      <c r="CT35">
        <v>0</v>
      </c>
      <c r="CU35">
        <v>0</v>
      </c>
      <c r="CV35">
        <v>0</v>
      </c>
      <c r="CW35">
        <v>0</v>
      </c>
      <c r="CX35">
        <v>1</v>
      </c>
      <c r="CY35">
        <v>0</v>
      </c>
      <c r="CZ35">
        <v>1</v>
      </c>
      <c r="DA35">
        <v>0</v>
      </c>
      <c r="DB35">
        <v>0</v>
      </c>
      <c r="DC35" t="s">
        <v>537</v>
      </c>
      <c r="DD35" t="s">
        <v>313</v>
      </c>
    </row>
    <row r="36" spans="1:108" ht="14.6" x14ac:dyDescent="0.35">
      <c r="A36" t="s">
        <v>85</v>
      </c>
      <c r="B36" t="s">
        <v>543</v>
      </c>
      <c r="C36" t="s">
        <v>553</v>
      </c>
      <c r="F36" t="s">
        <v>91</v>
      </c>
      <c r="H36" t="s">
        <v>454</v>
      </c>
      <c r="I36" t="s">
        <v>56</v>
      </c>
      <c r="J36" t="s">
        <v>205</v>
      </c>
      <c r="K36" t="s">
        <v>269</v>
      </c>
      <c r="L36" t="s">
        <v>246</v>
      </c>
      <c r="M36" t="s">
        <v>266</v>
      </c>
      <c r="O36" t="s">
        <v>299</v>
      </c>
      <c r="Q36" t="s">
        <v>457</v>
      </c>
      <c r="R36">
        <v>0</v>
      </c>
      <c r="S36">
        <v>0</v>
      </c>
      <c r="T36">
        <v>0</v>
      </c>
      <c r="U36">
        <v>0</v>
      </c>
      <c r="V36">
        <v>0</v>
      </c>
      <c r="W36">
        <v>0</v>
      </c>
      <c r="X36">
        <v>0</v>
      </c>
      <c r="Y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1</v>
      </c>
      <c r="CN36">
        <v>0</v>
      </c>
      <c r="CO36">
        <v>0</v>
      </c>
      <c r="CP36">
        <v>0</v>
      </c>
      <c r="CQ36">
        <v>0</v>
      </c>
      <c r="CR36">
        <v>0</v>
      </c>
      <c r="CS36">
        <v>0</v>
      </c>
      <c r="CT36">
        <v>0</v>
      </c>
      <c r="CU36">
        <v>1</v>
      </c>
      <c r="CV36">
        <v>0</v>
      </c>
      <c r="CW36">
        <v>0</v>
      </c>
      <c r="CX36">
        <v>2</v>
      </c>
      <c r="CY36">
        <v>0</v>
      </c>
      <c r="CZ36">
        <v>1</v>
      </c>
      <c r="DA36">
        <v>0</v>
      </c>
      <c r="DB36">
        <v>0</v>
      </c>
      <c r="DC36" t="s">
        <v>555</v>
      </c>
      <c r="DD36" t="s">
        <v>313</v>
      </c>
    </row>
    <row r="37" spans="1:108" ht="14.6" x14ac:dyDescent="0.35">
      <c r="A37" t="s">
        <v>85</v>
      </c>
      <c r="B37" t="s">
        <v>559</v>
      </c>
      <c r="C37" t="s">
        <v>560</v>
      </c>
      <c r="F37" t="s">
        <v>91</v>
      </c>
      <c r="H37" t="s">
        <v>454</v>
      </c>
      <c r="I37" t="s">
        <v>56</v>
      </c>
      <c r="J37" t="s">
        <v>205</v>
      </c>
      <c r="K37" t="s">
        <v>79</v>
      </c>
      <c r="L37" t="s">
        <v>226</v>
      </c>
      <c r="M37" t="s">
        <v>266</v>
      </c>
      <c r="O37" t="s">
        <v>300</v>
      </c>
      <c r="Q37" t="s">
        <v>457</v>
      </c>
      <c r="R37">
        <v>0</v>
      </c>
      <c r="S37">
        <v>0</v>
      </c>
      <c r="T37">
        <v>0</v>
      </c>
      <c r="U37">
        <v>0</v>
      </c>
      <c r="V37">
        <v>0</v>
      </c>
      <c r="W37">
        <v>0</v>
      </c>
      <c r="X37">
        <v>0</v>
      </c>
      <c r="Y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1</v>
      </c>
      <c r="CK37">
        <v>0</v>
      </c>
      <c r="CL37">
        <v>0</v>
      </c>
      <c r="CM37">
        <v>0</v>
      </c>
      <c r="CN37">
        <v>0</v>
      </c>
      <c r="CO37">
        <v>0</v>
      </c>
      <c r="CP37">
        <v>1</v>
      </c>
      <c r="CQ37">
        <v>0</v>
      </c>
      <c r="CR37">
        <v>0</v>
      </c>
      <c r="CS37">
        <v>1</v>
      </c>
      <c r="CT37">
        <v>0</v>
      </c>
      <c r="CU37">
        <v>0</v>
      </c>
      <c r="CV37">
        <v>0</v>
      </c>
      <c r="CW37">
        <v>0</v>
      </c>
      <c r="CX37">
        <v>3</v>
      </c>
      <c r="CY37">
        <v>0</v>
      </c>
      <c r="CZ37">
        <v>1</v>
      </c>
      <c r="DA37">
        <v>0</v>
      </c>
      <c r="DB37">
        <v>0</v>
      </c>
      <c r="DC37" t="s">
        <v>562</v>
      </c>
      <c r="DD37" t="s">
        <v>306</v>
      </c>
    </row>
    <row r="38" spans="1:108" ht="14.6" x14ac:dyDescent="0.35">
      <c r="A38" t="s">
        <v>85</v>
      </c>
      <c r="B38" t="s">
        <v>559</v>
      </c>
      <c r="C38" t="s">
        <v>564</v>
      </c>
      <c r="F38" t="s">
        <v>91</v>
      </c>
      <c r="H38" t="s">
        <v>454</v>
      </c>
      <c r="I38" t="s">
        <v>13</v>
      </c>
      <c r="J38" t="s">
        <v>221</v>
      </c>
      <c r="K38" t="s">
        <v>269</v>
      </c>
      <c r="L38" t="s">
        <v>250</v>
      </c>
      <c r="M38" t="s">
        <v>266</v>
      </c>
      <c r="O38" t="s">
        <v>299</v>
      </c>
      <c r="P38" t="s">
        <v>536</v>
      </c>
      <c r="Q38" t="s">
        <v>457</v>
      </c>
      <c r="R38">
        <v>0</v>
      </c>
      <c r="S38">
        <v>0</v>
      </c>
      <c r="T38">
        <v>0</v>
      </c>
      <c r="U38">
        <v>0</v>
      </c>
      <c r="V38">
        <v>0</v>
      </c>
      <c r="W38">
        <v>0</v>
      </c>
      <c r="X38">
        <v>0</v>
      </c>
      <c r="Y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1</v>
      </c>
      <c r="CN38">
        <v>0</v>
      </c>
      <c r="CO38">
        <v>0</v>
      </c>
      <c r="CP38">
        <v>0</v>
      </c>
      <c r="CQ38">
        <v>0</v>
      </c>
      <c r="CR38">
        <v>0</v>
      </c>
      <c r="CS38">
        <v>0</v>
      </c>
      <c r="CT38">
        <v>0</v>
      </c>
      <c r="CU38">
        <v>0</v>
      </c>
      <c r="CV38">
        <v>0</v>
      </c>
      <c r="CW38">
        <v>0</v>
      </c>
      <c r="CX38">
        <v>1</v>
      </c>
      <c r="CY38">
        <v>0</v>
      </c>
      <c r="CZ38">
        <v>1</v>
      </c>
      <c r="DA38">
        <v>0</v>
      </c>
      <c r="DB38">
        <v>0</v>
      </c>
      <c r="DC38" t="s">
        <v>537</v>
      </c>
      <c r="DD38" t="s">
        <v>313</v>
      </c>
    </row>
    <row r="39" spans="1:108" ht="14.6" x14ac:dyDescent="0.35">
      <c r="A39" t="s">
        <v>85</v>
      </c>
      <c r="B39" t="s">
        <v>543</v>
      </c>
      <c r="C39" t="s">
        <v>544</v>
      </c>
      <c r="F39" t="s">
        <v>122</v>
      </c>
      <c r="H39" t="s">
        <v>494</v>
      </c>
      <c r="Q39" t="s">
        <v>545</v>
      </c>
      <c r="DC39" t="s">
        <v>519</v>
      </c>
      <c r="DD39" t="s">
        <v>313</v>
      </c>
    </row>
    <row r="40" spans="1:108" ht="14.6" x14ac:dyDescent="0.35">
      <c r="A40" t="s">
        <v>566</v>
      </c>
      <c r="B40" t="s">
        <v>524</v>
      </c>
      <c r="C40" t="s">
        <v>567</v>
      </c>
      <c r="F40" t="s">
        <v>91</v>
      </c>
      <c r="H40" t="s">
        <v>454</v>
      </c>
      <c r="I40" t="s">
        <v>13</v>
      </c>
      <c r="J40" t="s">
        <v>221</v>
      </c>
      <c r="K40" t="s">
        <v>269</v>
      </c>
      <c r="M40" t="s">
        <v>266</v>
      </c>
      <c r="O40" t="s">
        <v>299</v>
      </c>
      <c r="P40" t="s">
        <v>568</v>
      </c>
      <c r="Q40" t="s">
        <v>569</v>
      </c>
      <c r="R40">
        <v>0</v>
      </c>
      <c r="S40">
        <v>0</v>
      </c>
      <c r="T40">
        <v>0</v>
      </c>
      <c r="U40">
        <v>0</v>
      </c>
      <c r="V40">
        <v>0</v>
      </c>
      <c r="W40">
        <v>0</v>
      </c>
      <c r="X40">
        <v>0</v>
      </c>
      <c r="Y40">
        <v>0</v>
      </c>
      <c r="AA40">
        <v>1</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1</v>
      </c>
      <c r="CY40">
        <v>0</v>
      </c>
      <c r="CZ40">
        <v>0</v>
      </c>
      <c r="DA40">
        <v>1</v>
      </c>
      <c r="DB40">
        <v>0</v>
      </c>
      <c r="DC40" t="s">
        <v>570</v>
      </c>
      <c r="DD40" t="s">
        <v>304</v>
      </c>
    </row>
    <row r="41" spans="1:108" ht="14.6" x14ac:dyDescent="0.35">
      <c r="A41" t="s">
        <v>81</v>
      </c>
      <c r="B41" t="s">
        <v>581</v>
      </c>
      <c r="C41" t="s">
        <v>582</v>
      </c>
      <c r="F41" t="s">
        <v>122</v>
      </c>
      <c r="H41" t="s">
        <v>494</v>
      </c>
      <c r="Q41" t="s">
        <v>583</v>
      </c>
      <c r="DC41" t="s">
        <v>8544</v>
      </c>
      <c r="DD41" t="s">
        <v>307</v>
      </c>
    </row>
    <row r="42" spans="1:108" ht="14.6" x14ac:dyDescent="0.35">
      <c r="A42" t="s">
        <v>81</v>
      </c>
      <c r="B42" t="s">
        <v>588</v>
      </c>
      <c r="C42" t="s">
        <v>589</v>
      </c>
      <c r="F42" t="s">
        <v>91</v>
      </c>
      <c r="H42" t="s">
        <v>454</v>
      </c>
      <c r="I42" t="s">
        <v>56</v>
      </c>
      <c r="J42" t="s">
        <v>205</v>
      </c>
      <c r="K42" t="s">
        <v>471</v>
      </c>
      <c r="L42" t="s">
        <v>228</v>
      </c>
      <c r="M42" t="s">
        <v>279</v>
      </c>
      <c r="O42" t="s">
        <v>300</v>
      </c>
      <c r="P42" t="s">
        <v>590</v>
      </c>
      <c r="Q42" t="s">
        <v>591</v>
      </c>
      <c r="R42">
        <v>0</v>
      </c>
      <c r="S42">
        <v>0</v>
      </c>
      <c r="T42">
        <v>0</v>
      </c>
      <c r="U42">
        <v>0</v>
      </c>
      <c r="V42">
        <v>0</v>
      </c>
      <c r="W42">
        <v>0</v>
      </c>
      <c r="X42">
        <v>0</v>
      </c>
      <c r="Y42">
        <v>0</v>
      </c>
      <c r="AA42">
        <v>0</v>
      </c>
      <c r="AB42">
        <v>0</v>
      </c>
      <c r="AC42">
        <v>0</v>
      </c>
      <c r="AD42">
        <v>0</v>
      </c>
      <c r="AE42">
        <v>0</v>
      </c>
      <c r="AF42">
        <v>0</v>
      </c>
      <c r="AG42">
        <v>0</v>
      </c>
      <c r="AH42">
        <v>0</v>
      </c>
      <c r="AI42">
        <v>0</v>
      </c>
      <c r="AJ42">
        <v>0</v>
      </c>
      <c r="AK42">
        <v>0</v>
      </c>
      <c r="AL42">
        <v>0</v>
      </c>
      <c r="AM42">
        <v>0</v>
      </c>
      <c r="AN42">
        <v>0</v>
      </c>
      <c r="AO42">
        <v>0</v>
      </c>
      <c r="AP42">
        <v>0</v>
      </c>
      <c r="AQ42">
        <v>0</v>
      </c>
      <c r="AR42">
        <v>1</v>
      </c>
      <c r="AS42">
        <v>0</v>
      </c>
      <c r="AT42">
        <v>0</v>
      </c>
      <c r="AU42">
        <v>0</v>
      </c>
      <c r="AV42">
        <v>0</v>
      </c>
      <c r="AW42">
        <v>0</v>
      </c>
      <c r="AX42">
        <v>0</v>
      </c>
      <c r="AY42">
        <v>0</v>
      </c>
      <c r="AZ42">
        <v>0</v>
      </c>
      <c r="BA42">
        <v>0</v>
      </c>
      <c r="BB42">
        <v>0</v>
      </c>
      <c r="BC42">
        <v>0</v>
      </c>
      <c r="BD42">
        <v>0</v>
      </c>
      <c r="BE42">
        <v>0</v>
      </c>
      <c r="BF42">
        <v>0</v>
      </c>
      <c r="BG42">
        <v>1</v>
      </c>
      <c r="BH42">
        <v>0</v>
      </c>
      <c r="BI42">
        <v>0</v>
      </c>
      <c r="BJ42">
        <v>1</v>
      </c>
      <c r="BK42">
        <v>1</v>
      </c>
      <c r="BL42">
        <v>0</v>
      </c>
      <c r="BM42">
        <v>0</v>
      </c>
      <c r="BN42">
        <v>1</v>
      </c>
      <c r="BO42">
        <v>1</v>
      </c>
      <c r="BP42">
        <v>1</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7</v>
      </c>
      <c r="CY42">
        <v>1</v>
      </c>
      <c r="CZ42">
        <v>0</v>
      </c>
      <c r="DA42">
        <v>0</v>
      </c>
      <c r="DB42">
        <v>0</v>
      </c>
      <c r="DC42" t="s">
        <v>592</v>
      </c>
      <c r="DD42" t="s">
        <v>305</v>
      </c>
    </row>
    <row r="43" spans="1:108" ht="14.6" x14ac:dyDescent="0.35">
      <c r="A43" t="s">
        <v>81</v>
      </c>
      <c r="B43" t="s">
        <v>588</v>
      </c>
      <c r="C43" t="s">
        <v>597</v>
      </c>
      <c r="F43" t="s">
        <v>91</v>
      </c>
      <c r="G43" t="s">
        <v>95</v>
      </c>
      <c r="H43" t="s">
        <v>454</v>
      </c>
      <c r="I43" t="s">
        <v>56</v>
      </c>
      <c r="J43" t="s">
        <v>205</v>
      </c>
      <c r="K43" t="s">
        <v>471</v>
      </c>
      <c r="L43" t="s">
        <v>228</v>
      </c>
      <c r="M43" t="s">
        <v>289</v>
      </c>
      <c r="O43" t="s">
        <v>296</v>
      </c>
      <c r="R43">
        <v>0</v>
      </c>
      <c r="S43">
        <v>0</v>
      </c>
      <c r="T43">
        <v>0</v>
      </c>
      <c r="U43">
        <v>0</v>
      </c>
      <c r="V43">
        <v>0</v>
      </c>
      <c r="W43">
        <v>0</v>
      </c>
      <c r="X43">
        <v>0</v>
      </c>
      <c r="Y43">
        <v>0</v>
      </c>
      <c r="AA43">
        <v>0</v>
      </c>
      <c r="AB43">
        <v>0</v>
      </c>
      <c r="AC43">
        <v>0</v>
      </c>
      <c r="AD43">
        <v>0</v>
      </c>
      <c r="AE43">
        <v>0</v>
      </c>
      <c r="AF43">
        <v>0</v>
      </c>
      <c r="AG43">
        <v>0</v>
      </c>
      <c r="AH43">
        <v>0</v>
      </c>
      <c r="AI43">
        <v>0</v>
      </c>
      <c r="AJ43">
        <v>0</v>
      </c>
      <c r="AK43">
        <v>0</v>
      </c>
      <c r="AL43">
        <v>0</v>
      </c>
      <c r="AM43">
        <v>0</v>
      </c>
      <c r="AN43">
        <v>0</v>
      </c>
      <c r="AO43">
        <v>0</v>
      </c>
      <c r="AP43">
        <v>0</v>
      </c>
      <c r="AQ43">
        <v>0</v>
      </c>
      <c r="AR43">
        <v>1</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1</v>
      </c>
      <c r="CY43">
        <v>1</v>
      </c>
      <c r="CZ43">
        <v>0</v>
      </c>
      <c r="DA43">
        <v>0</v>
      </c>
      <c r="DB43">
        <v>0</v>
      </c>
      <c r="DC43" t="s">
        <v>600</v>
      </c>
      <c r="DD43" t="s">
        <v>309</v>
      </c>
    </row>
    <row r="44" spans="1:108" ht="14.6" x14ac:dyDescent="0.35">
      <c r="A44" t="s">
        <v>81</v>
      </c>
      <c r="B44" t="s">
        <v>588</v>
      </c>
      <c r="C44" t="s">
        <v>604</v>
      </c>
      <c r="F44" t="s">
        <v>122</v>
      </c>
      <c r="H44" t="s">
        <v>605</v>
      </c>
      <c r="I44" t="s">
        <v>56</v>
      </c>
      <c r="J44" t="s">
        <v>205</v>
      </c>
      <c r="K44" t="s">
        <v>471</v>
      </c>
      <c r="L44" t="s">
        <v>228</v>
      </c>
      <c r="M44" t="s">
        <v>253</v>
      </c>
      <c r="Q44" t="s">
        <v>606</v>
      </c>
      <c r="R44">
        <v>0</v>
      </c>
      <c r="S44">
        <v>0</v>
      </c>
      <c r="T44">
        <v>0</v>
      </c>
      <c r="U44">
        <v>0</v>
      </c>
      <c r="V44">
        <v>0</v>
      </c>
      <c r="X44">
        <v>0</v>
      </c>
      <c r="BJ44">
        <v>1</v>
      </c>
      <c r="BP44">
        <v>1</v>
      </c>
      <c r="DC44" t="s">
        <v>607</v>
      </c>
      <c r="DD44" t="s">
        <v>305</v>
      </c>
    </row>
    <row r="45" spans="1:108" ht="14.6" x14ac:dyDescent="0.35">
      <c r="A45" t="s">
        <v>81</v>
      </c>
      <c r="B45" t="s">
        <v>588</v>
      </c>
      <c r="C45" t="s">
        <v>615</v>
      </c>
      <c r="F45" t="s">
        <v>122</v>
      </c>
      <c r="H45" t="s">
        <v>454</v>
      </c>
      <c r="I45" t="s">
        <v>56</v>
      </c>
      <c r="J45" t="s">
        <v>205</v>
      </c>
      <c r="K45" t="s">
        <v>471</v>
      </c>
      <c r="L45" t="s">
        <v>228</v>
      </c>
      <c r="M45" t="s">
        <v>289</v>
      </c>
      <c r="O45" t="s">
        <v>299</v>
      </c>
      <c r="P45" t="s">
        <v>616</v>
      </c>
      <c r="Q45" t="s">
        <v>591</v>
      </c>
      <c r="R45">
        <v>0</v>
      </c>
      <c r="S45">
        <v>0</v>
      </c>
      <c r="T45">
        <v>0</v>
      </c>
      <c r="U45">
        <v>0</v>
      </c>
      <c r="V45">
        <v>0</v>
      </c>
      <c r="W45">
        <v>0</v>
      </c>
      <c r="X45">
        <v>0</v>
      </c>
      <c r="Y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1</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1</v>
      </c>
      <c r="CY45">
        <v>1</v>
      </c>
      <c r="CZ45">
        <v>0</v>
      </c>
      <c r="DA45">
        <v>0</v>
      </c>
      <c r="DB45">
        <v>0</v>
      </c>
      <c r="DC45" t="s">
        <v>617</v>
      </c>
      <c r="DD45" t="s">
        <v>305</v>
      </c>
    </row>
    <row r="46" spans="1:108" ht="233.65" x14ac:dyDescent="0.35">
      <c r="A46" t="s">
        <v>81</v>
      </c>
      <c r="B46" t="s">
        <v>588</v>
      </c>
      <c r="C46" t="s">
        <v>619</v>
      </c>
      <c r="F46" t="s">
        <v>91</v>
      </c>
      <c r="G46" t="s">
        <v>95</v>
      </c>
      <c r="H46" t="s">
        <v>454</v>
      </c>
      <c r="I46" t="s">
        <v>56</v>
      </c>
      <c r="J46" t="s">
        <v>205</v>
      </c>
      <c r="K46" t="s">
        <v>471</v>
      </c>
      <c r="L46" t="s">
        <v>228</v>
      </c>
      <c r="M46" t="s">
        <v>289</v>
      </c>
      <c r="O46" t="s">
        <v>300</v>
      </c>
      <c r="P46" t="s">
        <v>620</v>
      </c>
      <c r="Q46" s="317" t="s">
        <v>621</v>
      </c>
      <c r="R46">
        <v>0</v>
      </c>
      <c r="S46">
        <v>0</v>
      </c>
      <c r="T46">
        <v>0</v>
      </c>
      <c r="U46">
        <v>0</v>
      </c>
      <c r="V46">
        <v>0</v>
      </c>
      <c r="W46">
        <v>0</v>
      </c>
      <c r="X46">
        <v>0</v>
      </c>
      <c r="Y46">
        <v>0</v>
      </c>
      <c r="AA46">
        <v>0</v>
      </c>
      <c r="AB46">
        <v>0</v>
      </c>
      <c r="AC46">
        <v>0</v>
      </c>
      <c r="AD46">
        <v>0</v>
      </c>
      <c r="AE46">
        <v>0</v>
      </c>
      <c r="AF46">
        <v>0</v>
      </c>
      <c r="AG46">
        <v>0</v>
      </c>
      <c r="AH46">
        <v>0</v>
      </c>
      <c r="AI46">
        <v>0</v>
      </c>
      <c r="AJ46">
        <v>0</v>
      </c>
      <c r="AK46">
        <v>0</v>
      </c>
      <c r="AL46">
        <v>0</v>
      </c>
      <c r="AM46">
        <v>0</v>
      </c>
      <c r="AN46">
        <v>0</v>
      </c>
      <c r="AO46">
        <v>0</v>
      </c>
      <c r="AP46">
        <v>0</v>
      </c>
      <c r="AQ46">
        <v>0</v>
      </c>
      <c r="AR46">
        <v>1</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1</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2</v>
      </c>
      <c r="CY46">
        <v>1</v>
      </c>
      <c r="CZ46">
        <v>0</v>
      </c>
      <c r="DA46">
        <v>0</v>
      </c>
      <c r="DB46">
        <v>0</v>
      </c>
      <c r="DC46" t="s">
        <v>622</v>
      </c>
      <c r="DD46" t="s">
        <v>309</v>
      </c>
    </row>
    <row r="47" spans="1:108" ht="14.6" x14ac:dyDescent="0.35">
      <c r="A47" t="s">
        <v>81</v>
      </c>
      <c r="B47" t="s">
        <v>638</v>
      </c>
      <c r="C47" t="s">
        <v>639</v>
      </c>
      <c r="F47" t="s">
        <v>91</v>
      </c>
      <c r="H47" t="s">
        <v>454</v>
      </c>
      <c r="I47" t="s">
        <v>56</v>
      </c>
      <c r="J47" t="s">
        <v>173</v>
      </c>
      <c r="K47" t="s">
        <v>471</v>
      </c>
      <c r="L47" t="s">
        <v>236</v>
      </c>
      <c r="M47" t="s">
        <v>278</v>
      </c>
      <c r="O47" t="s">
        <v>299</v>
      </c>
      <c r="Q47" t="s">
        <v>457</v>
      </c>
      <c r="R47">
        <v>0</v>
      </c>
      <c r="S47">
        <v>0</v>
      </c>
      <c r="T47">
        <v>0</v>
      </c>
      <c r="U47">
        <v>0</v>
      </c>
      <c r="V47">
        <v>0</v>
      </c>
      <c r="W47">
        <v>0</v>
      </c>
      <c r="X47">
        <v>0</v>
      </c>
      <c r="Y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1</v>
      </c>
      <c r="CN47">
        <v>0</v>
      </c>
      <c r="CO47">
        <v>0</v>
      </c>
      <c r="CP47">
        <v>0</v>
      </c>
      <c r="CQ47">
        <v>0</v>
      </c>
      <c r="CR47">
        <v>0</v>
      </c>
      <c r="CS47">
        <v>0</v>
      </c>
      <c r="CT47">
        <v>0</v>
      </c>
      <c r="CU47">
        <v>0</v>
      </c>
      <c r="CV47">
        <v>0</v>
      </c>
      <c r="CW47">
        <v>0</v>
      </c>
      <c r="CX47">
        <v>1</v>
      </c>
      <c r="CY47">
        <v>0</v>
      </c>
      <c r="CZ47">
        <v>1</v>
      </c>
      <c r="DA47">
        <v>0</v>
      </c>
      <c r="DB47">
        <v>0</v>
      </c>
      <c r="DC47" t="s">
        <v>537</v>
      </c>
      <c r="DD47" t="s">
        <v>313</v>
      </c>
    </row>
    <row r="48" spans="1:108" ht="14.6" x14ac:dyDescent="0.35">
      <c r="A48" t="s">
        <v>81</v>
      </c>
      <c r="B48" t="s">
        <v>644</v>
      </c>
      <c r="C48" t="s">
        <v>7847</v>
      </c>
      <c r="F48" t="s">
        <v>122</v>
      </c>
      <c r="H48" t="s">
        <v>494</v>
      </c>
      <c r="Q48" t="s">
        <v>7848</v>
      </c>
      <c r="DC48" t="s">
        <v>1638</v>
      </c>
      <c r="DD48" t="s">
        <v>307</v>
      </c>
    </row>
    <row r="49" spans="1:108" ht="14.6" x14ac:dyDescent="0.35">
      <c r="A49" t="s">
        <v>81</v>
      </c>
      <c r="B49" t="s">
        <v>644</v>
      </c>
      <c r="C49" t="s">
        <v>668</v>
      </c>
      <c r="F49" t="s">
        <v>122</v>
      </c>
      <c r="H49" t="s">
        <v>494</v>
      </c>
      <c r="Q49" t="s">
        <v>669</v>
      </c>
      <c r="DC49" t="s">
        <v>519</v>
      </c>
      <c r="DD49" t="s">
        <v>313</v>
      </c>
    </row>
    <row r="50" spans="1:108" ht="14.6" x14ac:dyDescent="0.35">
      <c r="A50" t="s">
        <v>81</v>
      </c>
      <c r="B50" t="s">
        <v>675</v>
      </c>
      <c r="C50" t="s">
        <v>685</v>
      </c>
      <c r="D50" t="s">
        <v>686</v>
      </c>
      <c r="F50" t="s">
        <v>122</v>
      </c>
      <c r="H50" t="s">
        <v>494</v>
      </c>
      <c r="Q50" t="s">
        <v>687</v>
      </c>
      <c r="DC50" t="s">
        <v>519</v>
      </c>
      <c r="DD50" t="s">
        <v>313</v>
      </c>
    </row>
    <row r="51" spans="1:108" ht="14.6" x14ac:dyDescent="0.35">
      <c r="A51" t="s">
        <v>81</v>
      </c>
      <c r="B51" t="s">
        <v>708</v>
      </c>
      <c r="C51" t="s">
        <v>709</v>
      </c>
      <c r="F51" t="s">
        <v>122</v>
      </c>
      <c r="H51" t="s">
        <v>494</v>
      </c>
      <c r="Q51" t="s">
        <v>710</v>
      </c>
      <c r="DC51" t="s">
        <v>463</v>
      </c>
      <c r="DD51" t="s">
        <v>306</v>
      </c>
    </row>
    <row r="52" spans="1:108" ht="14.6" x14ac:dyDescent="0.35">
      <c r="A52" t="s">
        <v>81</v>
      </c>
      <c r="B52" t="s">
        <v>8545</v>
      </c>
      <c r="C52" t="s">
        <v>841</v>
      </c>
      <c r="F52" t="s">
        <v>122</v>
      </c>
      <c r="H52" t="s">
        <v>494</v>
      </c>
      <c r="Q52" t="s">
        <v>842</v>
      </c>
      <c r="DC52" t="s">
        <v>711</v>
      </c>
      <c r="DD52" t="s">
        <v>306</v>
      </c>
    </row>
    <row r="53" spans="1:108" ht="14.6" x14ac:dyDescent="0.35">
      <c r="A53" t="s">
        <v>81</v>
      </c>
      <c r="B53" t="s">
        <v>720</v>
      </c>
      <c r="C53" t="s">
        <v>715</v>
      </c>
      <c r="F53" t="s">
        <v>122</v>
      </c>
      <c r="H53" t="s">
        <v>716</v>
      </c>
      <c r="I53" t="s">
        <v>13</v>
      </c>
      <c r="J53" t="s">
        <v>221</v>
      </c>
      <c r="O53" t="s">
        <v>299</v>
      </c>
      <c r="DC53" t="s">
        <v>600</v>
      </c>
      <c r="DD53" t="s">
        <v>309</v>
      </c>
    </row>
    <row r="54" spans="1:108" ht="14.6" x14ac:dyDescent="0.35">
      <c r="A54" t="s">
        <v>81</v>
      </c>
      <c r="B54" t="s">
        <v>757</v>
      </c>
      <c r="C54" t="s">
        <v>758</v>
      </c>
      <c r="F54" t="s">
        <v>91</v>
      </c>
      <c r="G54" t="s">
        <v>95</v>
      </c>
      <c r="H54" t="s">
        <v>454</v>
      </c>
      <c r="I54" t="s">
        <v>56</v>
      </c>
      <c r="J54" t="s">
        <v>173</v>
      </c>
      <c r="K54" t="s">
        <v>471</v>
      </c>
      <c r="L54" t="s">
        <v>228</v>
      </c>
      <c r="M54" t="s">
        <v>268</v>
      </c>
      <c r="O54" t="s">
        <v>300</v>
      </c>
      <c r="P54" t="s">
        <v>759</v>
      </c>
      <c r="Q54" t="s">
        <v>760</v>
      </c>
      <c r="R54">
        <v>0</v>
      </c>
      <c r="S54">
        <v>0</v>
      </c>
      <c r="T54">
        <v>0</v>
      </c>
      <c r="U54">
        <v>0</v>
      </c>
      <c r="V54">
        <v>0</v>
      </c>
      <c r="W54">
        <v>0</v>
      </c>
      <c r="X54">
        <v>0</v>
      </c>
      <c r="Y54">
        <v>0</v>
      </c>
      <c r="AA54">
        <v>0</v>
      </c>
      <c r="AB54">
        <v>0</v>
      </c>
      <c r="AC54">
        <v>0</v>
      </c>
      <c r="AD54">
        <v>0</v>
      </c>
      <c r="AE54">
        <v>0</v>
      </c>
      <c r="AF54">
        <v>0</v>
      </c>
      <c r="AG54">
        <v>0</v>
      </c>
      <c r="AH54">
        <v>0</v>
      </c>
      <c r="AI54">
        <v>0</v>
      </c>
      <c r="AJ54">
        <v>0</v>
      </c>
      <c r="AK54">
        <v>0</v>
      </c>
      <c r="AL54">
        <v>0</v>
      </c>
      <c r="AM54">
        <v>0</v>
      </c>
      <c r="AN54">
        <v>0</v>
      </c>
      <c r="AO54">
        <v>0</v>
      </c>
      <c r="AP54">
        <v>0</v>
      </c>
      <c r="AQ54">
        <v>0</v>
      </c>
      <c r="AR54">
        <v>1</v>
      </c>
      <c r="AS54">
        <v>0</v>
      </c>
      <c r="AT54">
        <v>0</v>
      </c>
      <c r="AU54">
        <v>0</v>
      </c>
      <c r="AV54">
        <v>0</v>
      </c>
      <c r="AW54">
        <v>0</v>
      </c>
      <c r="AX54">
        <v>0</v>
      </c>
      <c r="AY54">
        <v>0</v>
      </c>
      <c r="AZ54">
        <v>0</v>
      </c>
      <c r="BA54">
        <v>0</v>
      </c>
      <c r="BB54">
        <v>0</v>
      </c>
      <c r="BC54">
        <v>0</v>
      </c>
      <c r="BD54">
        <v>0</v>
      </c>
      <c r="BE54">
        <v>1</v>
      </c>
      <c r="BF54">
        <v>0</v>
      </c>
      <c r="BG54">
        <v>0</v>
      </c>
      <c r="BH54">
        <v>0</v>
      </c>
      <c r="BI54">
        <v>0</v>
      </c>
      <c r="BJ54">
        <v>0</v>
      </c>
      <c r="BK54">
        <v>0</v>
      </c>
      <c r="BL54">
        <v>0</v>
      </c>
      <c r="BM54">
        <v>0</v>
      </c>
      <c r="BN54">
        <v>1</v>
      </c>
      <c r="BO54">
        <v>1</v>
      </c>
      <c r="BP54">
        <v>1</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5</v>
      </c>
      <c r="CY54">
        <v>1</v>
      </c>
      <c r="CZ54">
        <v>0</v>
      </c>
      <c r="DA54">
        <v>0</v>
      </c>
      <c r="DB54">
        <v>0</v>
      </c>
      <c r="DC54" t="s">
        <v>761</v>
      </c>
      <c r="DD54" t="s">
        <v>321</v>
      </c>
    </row>
    <row r="55" spans="1:108" ht="14.6" x14ac:dyDescent="0.35">
      <c r="A55" t="s">
        <v>81</v>
      </c>
      <c r="B55" t="s">
        <v>757</v>
      </c>
      <c r="C55" t="s">
        <v>767</v>
      </c>
      <c r="F55" t="s">
        <v>91</v>
      </c>
      <c r="G55" t="s">
        <v>95</v>
      </c>
      <c r="H55" t="s">
        <v>454</v>
      </c>
      <c r="I55" t="s">
        <v>56</v>
      </c>
      <c r="J55" t="s">
        <v>173</v>
      </c>
      <c r="K55" t="s">
        <v>471</v>
      </c>
      <c r="L55" t="s">
        <v>228</v>
      </c>
      <c r="M55" t="s">
        <v>289</v>
      </c>
      <c r="O55" t="s">
        <v>300</v>
      </c>
      <c r="Q55" t="s">
        <v>768</v>
      </c>
      <c r="R55">
        <v>0</v>
      </c>
      <c r="S55">
        <v>0</v>
      </c>
      <c r="T55">
        <v>0</v>
      </c>
      <c r="U55">
        <v>0</v>
      </c>
      <c r="V55">
        <v>0</v>
      </c>
      <c r="W55">
        <v>0</v>
      </c>
      <c r="X55">
        <v>0</v>
      </c>
      <c r="Y55">
        <v>0</v>
      </c>
      <c r="AA55">
        <v>0</v>
      </c>
      <c r="AB55">
        <v>0</v>
      </c>
      <c r="AC55">
        <v>0</v>
      </c>
      <c r="AD55">
        <v>0</v>
      </c>
      <c r="AE55">
        <v>0</v>
      </c>
      <c r="AF55">
        <v>0</v>
      </c>
      <c r="AG55">
        <v>0</v>
      </c>
      <c r="AH55">
        <v>0</v>
      </c>
      <c r="AI55">
        <v>0</v>
      </c>
      <c r="AJ55">
        <v>0</v>
      </c>
      <c r="AK55">
        <v>0</v>
      </c>
      <c r="AL55">
        <v>0</v>
      </c>
      <c r="AM55">
        <v>0</v>
      </c>
      <c r="AN55">
        <v>0</v>
      </c>
      <c r="AO55">
        <v>0</v>
      </c>
      <c r="AP55">
        <v>0</v>
      </c>
      <c r="AQ55">
        <v>0</v>
      </c>
      <c r="AR55">
        <v>1</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1</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2</v>
      </c>
      <c r="CY55">
        <v>1</v>
      </c>
      <c r="CZ55">
        <v>0</v>
      </c>
      <c r="DA55">
        <v>0</v>
      </c>
      <c r="DB55">
        <v>0</v>
      </c>
      <c r="DC55" t="s">
        <v>769</v>
      </c>
      <c r="DD55" t="s">
        <v>309</v>
      </c>
    </row>
    <row r="56" spans="1:108" ht="160.65" x14ac:dyDescent="0.35">
      <c r="A56" t="s">
        <v>81</v>
      </c>
      <c r="B56" t="s">
        <v>757</v>
      </c>
      <c r="C56" t="s">
        <v>771</v>
      </c>
      <c r="F56" t="s">
        <v>122</v>
      </c>
      <c r="H56" t="s">
        <v>454</v>
      </c>
      <c r="I56" t="s">
        <v>56</v>
      </c>
      <c r="J56" t="s">
        <v>173</v>
      </c>
      <c r="K56" t="s">
        <v>471</v>
      </c>
      <c r="L56" t="s">
        <v>228</v>
      </c>
      <c r="M56" t="s">
        <v>289</v>
      </c>
      <c r="O56" t="s">
        <v>300</v>
      </c>
      <c r="P56" s="317" t="s">
        <v>772</v>
      </c>
      <c r="Q56" t="s">
        <v>773</v>
      </c>
      <c r="R56">
        <v>0</v>
      </c>
      <c r="S56">
        <v>0</v>
      </c>
      <c r="T56">
        <v>0</v>
      </c>
      <c r="U56">
        <v>0</v>
      </c>
      <c r="V56">
        <v>0</v>
      </c>
      <c r="W56">
        <v>0</v>
      </c>
      <c r="X56">
        <v>0</v>
      </c>
      <c r="Y56">
        <v>0</v>
      </c>
      <c r="AA56">
        <v>0</v>
      </c>
      <c r="AB56">
        <v>0</v>
      </c>
      <c r="AC56">
        <v>0</v>
      </c>
      <c r="AD56">
        <v>0</v>
      </c>
      <c r="AE56">
        <v>0</v>
      </c>
      <c r="AF56">
        <v>0</v>
      </c>
      <c r="AG56">
        <v>0</v>
      </c>
      <c r="AH56">
        <v>0</v>
      </c>
      <c r="AI56">
        <v>0</v>
      </c>
      <c r="AJ56">
        <v>0</v>
      </c>
      <c r="AK56">
        <v>0</v>
      </c>
      <c r="AL56">
        <v>0</v>
      </c>
      <c r="AM56">
        <v>0</v>
      </c>
      <c r="AN56">
        <v>0</v>
      </c>
      <c r="AO56">
        <v>0</v>
      </c>
      <c r="AP56">
        <v>0</v>
      </c>
      <c r="AQ56">
        <v>1</v>
      </c>
      <c r="AR56">
        <v>1</v>
      </c>
      <c r="AS56">
        <v>1</v>
      </c>
      <c r="AT56">
        <v>1</v>
      </c>
      <c r="AU56">
        <v>0</v>
      </c>
      <c r="AV56">
        <v>0</v>
      </c>
      <c r="AW56">
        <v>0</v>
      </c>
      <c r="AX56">
        <v>1</v>
      </c>
      <c r="AY56">
        <v>0</v>
      </c>
      <c r="AZ56">
        <v>1</v>
      </c>
      <c r="BA56">
        <v>1</v>
      </c>
      <c r="BB56">
        <v>0</v>
      </c>
      <c r="BC56">
        <v>0</v>
      </c>
      <c r="BD56">
        <v>0</v>
      </c>
      <c r="BE56">
        <v>0</v>
      </c>
      <c r="BF56">
        <v>0</v>
      </c>
      <c r="BG56">
        <v>0</v>
      </c>
      <c r="BH56">
        <v>0</v>
      </c>
      <c r="BI56">
        <v>0</v>
      </c>
      <c r="BJ56">
        <v>0</v>
      </c>
      <c r="BK56">
        <v>0</v>
      </c>
      <c r="BL56">
        <v>0</v>
      </c>
      <c r="BM56">
        <v>0</v>
      </c>
      <c r="BN56">
        <v>0</v>
      </c>
      <c r="BO56">
        <v>0</v>
      </c>
      <c r="BP56">
        <v>0</v>
      </c>
      <c r="BQ56">
        <v>0</v>
      </c>
      <c r="BR56">
        <v>0</v>
      </c>
      <c r="BS56">
        <v>0</v>
      </c>
      <c r="BT56">
        <v>1</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8</v>
      </c>
      <c r="CY56">
        <v>1</v>
      </c>
      <c r="CZ56">
        <v>0</v>
      </c>
      <c r="DA56">
        <v>0</v>
      </c>
      <c r="DB56">
        <v>1</v>
      </c>
      <c r="DC56" t="s">
        <v>774</v>
      </c>
      <c r="DD56" t="s">
        <v>309</v>
      </c>
    </row>
    <row r="57" spans="1:108" ht="14.6" x14ac:dyDescent="0.35">
      <c r="A57" t="s">
        <v>81</v>
      </c>
      <c r="B57" t="s">
        <v>779</v>
      </c>
      <c r="C57" t="s">
        <v>780</v>
      </c>
      <c r="F57" t="s">
        <v>91</v>
      </c>
      <c r="G57" t="s">
        <v>95</v>
      </c>
      <c r="H57" t="s">
        <v>454</v>
      </c>
      <c r="I57" t="s">
        <v>56</v>
      </c>
      <c r="J57" t="s">
        <v>173</v>
      </c>
      <c r="K57" t="s">
        <v>471</v>
      </c>
      <c r="L57" t="s">
        <v>234</v>
      </c>
      <c r="M57" t="s">
        <v>266</v>
      </c>
      <c r="O57" t="s">
        <v>300</v>
      </c>
      <c r="P57" t="s">
        <v>781</v>
      </c>
      <c r="Q57" t="s">
        <v>782</v>
      </c>
      <c r="R57">
        <v>0</v>
      </c>
      <c r="S57">
        <v>0</v>
      </c>
      <c r="T57">
        <v>0</v>
      </c>
      <c r="U57">
        <v>0</v>
      </c>
      <c r="V57">
        <v>0</v>
      </c>
      <c r="W57">
        <v>0</v>
      </c>
      <c r="X57">
        <v>0</v>
      </c>
      <c r="Y57">
        <v>0</v>
      </c>
      <c r="AA57">
        <v>1</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1</v>
      </c>
      <c r="CY57">
        <v>0</v>
      </c>
      <c r="CZ57">
        <v>0</v>
      </c>
      <c r="DA57">
        <v>1</v>
      </c>
      <c r="DB57">
        <v>0</v>
      </c>
      <c r="DC57" t="s">
        <v>783</v>
      </c>
      <c r="DD57" t="s">
        <v>304</v>
      </c>
    </row>
    <row r="58" spans="1:108" ht="14.6" x14ac:dyDescent="0.35">
      <c r="A58" t="s">
        <v>81</v>
      </c>
      <c r="B58" t="s">
        <v>785</v>
      </c>
      <c r="C58" t="s">
        <v>786</v>
      </c>
      <c r="F58" t="s">
        <v>91</v>
      </c>
      <c r="G58" t="s">
        <v>95</v>
      </c>
      <c r="H58" t="s">
        <v>454</v>
      </c>
      <c r="I58" t="s">
        <v>56</v>
      </c>
      <c r="J58" t="s">
        <v>173</v>
      </c>
      <c r="K58" t="s">
        <v>41</v>
      </c>
      <c r="L58" t="s">
        <v>228</v>
      </c>
      <c r="M58" t="s">
        <v>41</v>
      </c>
      <c r="O58" t="s">
        <v>41</v>
      </c>
      <c r="P58" t="s">
        <v>729</v>
      </c>
      <c r="Q58" t="s">
        <v>787</v>
      </c>
      <c r="R58">
        <v>0</v>
      </c>
      <c r="S58">
        <v>0</v>
      </c>
      <c r="T58">
        <v>0</v>
      </c>
      <c r="U58">
        <v>0</v>
      </c>
      <c r="V58">
        <v>0</v>
      </c>
      <c r="W58">
        <v>0</v>
      </c>
      <c r="X58">
        <v>0</v>
      </c>
      <c r="Y58">
        <v>0</v>
      </c>
      <c r="AA58">
        <v>0</v>
      </c>
      <c r="AB58">
        <v>0</v>
      </c>
      <c r="AC58">
        <v>0</v>
      </c>
      <c r="AD58">
        <v>0</v>
      </c>
      <c r="AE58">
        <v>0</v>
      </c>
      <c r="AF58">
        <v>0</v>
      </c>
      <c r="AG58">
        <v>0</v>
      </c>
      <c r="AH58">
        <v>0</v>
      </c>
      <c r="AI58">
        <v>0</v>
      </c>
      <c r="AJ58">
        <v>0</v>
      </c>
      <c r="AK58">
        <v>0</v>
      </c>
      <c r="AL58">
        <v>0</v>
      </c>
      <c r="AM58">
        <v>0</v>
      </c>
      <c r="AN58">
        <v>0</v>
      </c>
      <c r="AO58">
        <v>0</v>
      </c>
      <c r="AP58">
        <v>0</v>
      </c>
      <c r="AQ58">
        <v>0</v>
      </c>
      <c r="AR58">
        <v>1</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1</v>
      </c>
      <c r="CY58">
        <v>1</v>
      </c>
      <c r="CZ58">
        <v>0</v>
      </c>
      <c r="DA58">
        <v>0</v>
      </c>
      <c r="DB58">
        <v>0</v>
      </c>
      <c r="DC58" t="s">
        <v>600</v>
      </c>
      <c r="DD58" t="s">
        <v>309</v>
      </c>
    </row>
    <row r="59" spans="1:108" ht="379.65" x14ac:dyDescent="0.35">
      <c r="A59" t="s">
        <v>81</v>
      </c>
      <c r="B59" t="s">
        <v>789</v>
      </c>
      <c r="C59" t="s">
        <v>827</v>
      </c>
      <c r="F59" t="s">
        <v>91</v>
      </c>
      <c r="G59" t="s">
        <v>95</v>
      </c>
      <c r="H59" t="s">
        <v>677</v>
      </c>
      <c r="I59" t="s">
        <v>56</v>
      </c>
      <c r="J59" t="s">
        <v>41</v>
      </c>
      <c r="K59" t="s">
        <v>41</v>
      </c>
      <c r="L59" t="s">
        <v>228</v>
      </c>
      <c r="M59" t="s">
        <v>41</v>
      </c>
      <c r="O59" t="s">
        <v>299</v>
      </c>
      <c r="P59" s="317" t="s">
        <v>828</v>
      </c>
      <c r="R59">
        <v>0</v>
      </c>
      <c r="S59">
        <v>0</v>
      </c>
      <c r="T59">
        <v>0</v>
      </c>
      <c r="U59">
        <v>0</v>
      </c>
      <c r="V59">
        <v>0</v>
      </c>
      <c r="W59">
        <v>0</v>
      </c>
      <c r="X59">
        <v>0</v>
      </c>
      <c r="Y59">
        <v>0</v>
      </c>
      <c r="AA59">
        <v>0</v>
      </c>
      <c r="AB59">
        <v>0</v>
      </c>
      <c r="AC59">
        <v>0</v>
      </c>
      <c r="AD59">
        <v>0</v>
      </c>
      <c r="AE59">
        <v>0</v>
      </c>
      <c r="AF59">
        <v>0</v>
      </c>
      <c r="AG59">
        <v>0</v>
      </c>
      <c r="AH59">
        <v>0</v>
      </c>
      <c r="AI59">
        <v>0</v>
      </c>
      <c r="AJ59">
        <v>0</v>
      </c>
      <c r="AK59">
        <v>0</v>
      </c>
      <c r="AL59">
        <v>0</v>
      </c>
      <c r="AM59">
        <v>0</v>
      </c>
      <c r="AN59">
        <v>0</v>
      </c>
      <c r="AO59">
        <v>0</v>
      </c>
      <c r="AP59">
        <v>0</v>
      </c>
      <c r="AQ59">
        <v>0</v>
      </c>
      <c r="AR59">
        <v>1</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1</v>
      </c>
      <c r="CY59">
        <v>1</v>
      </c>
      <c r="CZ59">
        <v>0</v>
      </c>
      <c r="DA59">
        <v>0</v>
      </c>
      <c r="DB59">
        <v>0</v>
      </c>
      <c r="DC59" t="s">
        <v>600</v>
      </c>
      <c r="DD59" t="s">
        <v>309</v>
      </c>
    </row>
    <row r="60" spans="1:108" ht="14.6" x14ac:dyDescent="0.35">
      <c r="A60" t="s">
        <v>81</v>
      </c>
      <c r="B60" t="s">
        <v>861</v>
      </c>
      <c r="C60" t="s">
        <v>862</v>
      </c>
      <c r="F60" t="s">
        <v>122</v>
      </c>
      <c r="H60" t="s">
        <v>454</v>
      </c>
      <c r="I60" t="s">
        <v>56</v>
      </c>
      <c r="J60" t="s">
        <v>173</v>
      </c>
      <c r="K60" t="s">
        <v>471</v>
      </c>
      <c r="L60" t="s">
        <v>234</v>
      </c>
      <c r="O60" t="s">
        <v>300</v>
      </c>
      <c r="Q60" t="s">
        <v>864</v>
      </c>
      <c r="R60">
        <v>0</v>
      </c>
      <c r="S60">
        <v>0</v>
      </c>
      <c r="T60">
        <v>0</v>
      </c>
      <c r="U60">
        <v>0</v>
      </c>
      <c r="V60">
        <v>0</v>
      </c>
      <c r="W60">
        <v>0</v>
      </c>
      <c r="X60">
        <v>0</v>
      </c>
      <c r="Y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1</v>
      </c>
      <c r="BT60">
        <v>0</v>
      </c>
      <c r="BU60">
        <v>0</v>
      </c>
      <c r="BV60">
        <v>1</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2</v>
      </c>
      <c r="CY60">
        <v>1</v>
      </c>
      <c r="CZ60">
        <v>0</v>
      </c>
      <c r="DA60">
        <v>0</v>
      </c>
      <c r="DB60">
        <v>1</v>
      </c>
      <c r="DC60" t="s">
        <v>865</v>
      </c>
      <c r="DD60" t="s">
        <v>307</v>
      </c>
    </row>
    <row r="61" spans="1:108" ht="14.6" x14ac:dyDescent="0.35">
      <c r="A61" t="s">
        <v>81</v>
      </c>
      <c r="B61" t="s">
        <v>898</v>
      </c>
      <c r="C61" t="s">
        <v>8546</v>
      </c>
      <c r="F61" t="s">
        <v>91</v>
      </c>
      <c r="G61" t="s">
        <v>95</v>
      </c>
      <c r="H61" t="s">
        <v>454</v>
      </c>
      <c r="I61" t="s">
        <v>56</v>
      </c>
      <c r="J61" t="s">
        <v>216</v>
      </c>
      <c r="K61" t="s">
        <v>471</v>
      </c>
      <c r="L61" t="s">
        <v>228</v>
      </c>
      <c r="M61" t="s">
        <v>268</v>
      </c>
      <c r="O61" t="s">
        <v>300</v>
      </c>
      <c r="Q61" t="s">
        <v>901</v>
      </c>
      <c r="R61">
        <v>0</v>
      </c>
      <c r="S61">
        <v>0</v>
      </c>
      <c r="T61">
        <v>0</v>
      </c>
      <c r="U61">
        <v>0</v>
      </c>
      <c r="V61">
        <v>0</v>
      </c>
      <c r="W61">
        <v>0</v>
      </c>
      <c r="X61">
        <v>0</v>
      </c>
      <c r="Y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1</v>
      </c>
      <c r="BT61">
        <v>0</v>
      </c>
      <c r="BU61">
        <v>0</v>
      </c>
      <c r="BV61">
        <v>1</v>
      </c>
      <c r="BW61">
        <v>1</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3</v>
      </c>
      <c r="CY61">
        <v>1</v>
      </c>
      <c r="CZ61">
        <v>0</v>
      </c>
      <c r="DA61">
        <v>0</v>
      </c>
      <c r="DB61">
        <v>1</v>
      </c>
      <c r="DC61" t="s">
        <v>902</v>
      </c>
      <c r="DD61" t="s">
        <v>307</v>
      </c>
    </row>
    <row r="62" spans="1:108" ht="14.6" x14ac:dyDescent="0.35">
      <c r="A62" t="s">
        <v>81</v>
      </c>
      <c r="B62" t="s">
        <v>984</v>
      </c>
      <c r="C62" t="s">
        <v>985</v>
      </c>
      <c r="F62" t="s">
        <v>122</v>
      </c>
      <c r="H62" t="s">
        <v>702</v>
      </c>
      <c r="I62" t="s">
        <v>56</v>
      </c>
      <c r="J62" t="s">
        <v>173</v>
      </c>
      <c r="K62" t="s">
        <v>471</v>
      </c>
      <c r="L62" t="s">
        <v>228</v>
      </c>
      <c r="M62" t="s">
        <v>268</v>
      </c>
      <c r="N62" t="s">
        <v>299</v>
      </c>
      <c r="O62" t="s">
        <v>299</v>
      </c>
      <c r="R62">
        <v>0</v>
      </c>
      <c r="S62">
        <v>0</v>
      </c>
      <c r="T62">
        <v>0</v>
      </c>
      <c r="U62">
        <v>0</v>
      </c>
      <c r="V62">
        <v>0</v>
      </c>
      <c r="W62">
        <v>1</v>
      </c>
      <c r="X62">
        <v>0</v>
      </c>
      <c r="Y62">
        <v>1</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1</v>
      </c>
      <c r="CZ62">
        <v>0</v>
      </c>
      <c r="DA62">
        <v>0</v>
      </c>
      <c r="DB62">
        <v>0</v>
      </c>
      <c r="DC62" t="s">
        <v>986</v>
      </c>
      <c r="DD62" t="s">
        <v>311</v>
      </c>
    </row>
    <row r="63" spans="1:108" ht="14.6" x14ac:dyDescent="0.35">
      <c r="A63" t="s">
        <v>81</v>
      </c>
      <c r="B63" t="s">
        <v>984</v>
      </c>
      <c r="C63" t="s">
        <v>998</v>
      </c>
      <c r="F63" t="s">
        <v>122</v>
      </c>
      <c r="H63" t="s">
        <v>702</v>
      </c>
      <c r="I63" t="s">
        <v>56</v>
      </c>
      <c r="J63" t="s">
        <v>173</v>
      </c>
      <c r="K63" t="s">
        <v>471</v>
      </c>
      <c r="L63" t="s">
        <v>228</v>
      </c>
      <c r="M63" t="s">
        <v>268</v>
      </c>
      <c r="N63" t="s">
        <v>299</v>
      </c>
      <c r="O63" t="s">
        <v>299</v>
      </c>
      <c r="R63">
        <v>0</v>
      </c>
      <c r="S63">
        <v>0</v>
      </c>
      <c r="T63">
        <v>0</v>
      </c>
      <c r="U63">
        <v>0</v>
      </c>
      <c r="V63">
        <v>0</v>
      </c>
      <c r="W63">
        <v>1</v>
      </c>
      <c r="X63">
        <v>0</v>
      </c>
      <c r="Y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1</v>
      </c>
      <c r="CZ63">
        <v>0</v>
      </c>
      <c r="DA63">
        <v>0</v>
      </c>
      <c r="DB63">
        <v>0</v>
      </c>
      <c r="DC63" t="s">
        <v>999</v>
      </c>
      <c r="DD63" t="s">
        <v>311</v>
      </c>
    </row>
    <row r="64" spans="1:108" ht="14.6" x14ac:dyDescent="0.35">
      <c r="A64" t="s">
        <v>81</v>
      </c>
      <c r="B64" t="s">
        <v>984</v>
      </c>
      <c r="C64" t="s">
        <v>992</v>
      </c>
      <c r="F64" t="s">
        <v>122</v>
      </c>
      <c r="H64" t="s">
        <v>702</v>
      </c>
      <c r="I64" t="s">
        <v>56</v>
      </c>
      <c r="J64" t="s">
        <v>173</v>
      </c>
      <c r="K64" t="s">
        <v>471</v>
      </c>
      <c r="L64" t="s">
        <v>228</v>
      </c>
      <c r="M64" t="s">
        <v>274</v>
      </c>
      <c r="N64" t="s">
        <v>300</v>
      </c>
      <c r="O64" t="s">
        <v>300</v>
      </c>
      <c r="R64">
        <v>0</v>
      </c>
      <c r="S64">
        <v>0</v>
      </c>
      <c r="T64">
        <v>0</v>
      </c>
      <c r="U64">
        <v>0</v>
      </c>
      <c r="V64">
        <v>0</v>
      </c>
      <c r="W64">
        <v>1</v>
      </c>
      <c r="X64">
        <v>0</v>
      </c>
      <c r="Y64">
        <v>1</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1</v>
      </c>
      <c r="CZ64">
        <v>0</v>
      </c>
      <c r="DA64">
        <v>0</v>
      </c>
      <c r="DB64">
        <v>0</v>
      </c>
      <c r="DC64" t="s">
        <v>993</v>
      </c>
      <c r="DD64" t="s">
        <v>311</v>
      </c>
    </row>
    <row r="65" spans="1:108" ht="14.6" x14ac:dyDescent="0.35">
      <c r="A65" t="s">
        <v>81</v>
      </c>
      <c r="B65" t="s">
        <v>984</v>
      </c>
      <c r="C65" t="s">
        <v>1001</v>
      </c>
      <c r="F65" t="s">
        <v>122</v>
      </c>
      <c r="H65" t="s">
        <v>702</v>
      </c>
      <c r="I65" t="s">
        <v>13</v>
      </c>
      <c r="J65" t="s">
        <v>221</v>
      </c>
      <c r="K65" t="s">
        <v>269</v>
      </c>
      <c r="L65" t="s">
        <v>228</v>
      </c>
      <c r="M65" t="s">
        <v>274</v>
      </c>
      <c r="N65" t="s">
        <v>299</v>
      </c>
      <c r="O65" t="s">
        <v>299</v>
      </c>
      <c r="R65">
        <v>0</v>
      </c>
      <c r="S65">
        <v>0</v>
      </c>
      <c r="T65">
        <v>0</v>
      </c>
      <c r="U65">
        <v>0</v>
      </c>
      <c r="V65">
        <v>0</v>
      </c>
      <c r="W65">
        <v>1</v>
      </c>
      <c r="X65">
        <v>0</v>
      </c>
      <c r="Y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1</v>
      </c>
      <c r="CZ65">
        <v>0</v>
      </c>
      <c r="DA65">
        <v>0</v>
      </c>
      <c r="DB65">
        <v>0</v>
      </c>
      <c r="DC65" t="s">
        <v>1002</v>
      </c>
      <c r="DD65" t="s">
        <v>311</v>
      </c>
    </row>
    <row r="66" spans="1:108" ht="14.6" x14ac:dyDescent="0.35">
      <c r="A66" t="s">
        <v>45</v>
      </c>
      <c r="B66" t="s">
        <v>1011</v>
      </c>
      <c r="C66" t="s">
        <v>1012</v>
      </c>
      <c r="F66" t="s">
        <v>122</v>
      </c>
      <c r="H66" t="s">
        <v>454</v>
      </c>
      <c r="I66" t="s">
        <v>56</v>
      </c>
      <c r="J66" t="s">
        <v>200</v>
      </c>
      <c r="K66" t="s">
        <v>269</v>
      </c>
      <c r="O66" t="s">
        <v>299</v>
      </c>
      <c r="Q66" t="s">
        <v>457</v>
      </c>
      <c r="R66">
        <v>0</v>
      </c>
      <c r="S66">
        <v>0</v>
      </c>
      <c r="T66">
        <v>0</v>
      </c>
      <c r="U66">
        <v>0</v>
      </c>
      <c r="V66">
        <v>0</v>
      </c>
      <c r="W66">
        <v>0</v>
      </c>
      <c r="X66">
        <v>0</v>
      </c>
      <c r="Y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1</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1</v>
      </c>
      <c r="CJ66">
        <v>0</v>
      </c>
      <c r="CK66">
        <v>0</v>
      </c>
      <c r="CL66">
        <v>0</v>
      </c>
      <c r="CM66">
        <v>0</v>
      </c>
      <c r="CN66">
        <v>0</v>
      </c>
      <c r="CO66">
        <v>0</v>
      </c>
      <c r="CP66">
        <v>0</v>
      </c>
      <c r="CQ66">
        <v>0</v>
      </c>
      <c r="CR66">
        <v>0</v>
      </c>
      <c r="CS66">
        <v>0</v>
      </c>
      <c r="CT66">
        <v>0</v>
      </c>
      <c r="CU66">
        <v>0</v>
      </c>
      <c r="CV66">
        <v>0</v>
      </c>
      <c r="CW66">
        <v>0</v>
      </c>
      <c r="CX66">
        <v>2</v>
      </c>
      <c r="CY66">
        <v>1</v>
      </c>
      <c r="CZ66">
        <v>1</v>
      </c>
      <c r="DA66">
        <v>0</v>
      </c>
      <c r="DB66">
        <v>0</v>
      </c>
      <c r="DC66" t="s">
        <v>1014</v>
      </c>
      <c r="DD66" t="s">
        <v>306</v>
      </c>
    </row>
    <row r="67" spans="1:108" ht="14.6" x14ac:dyDescent="0.35">
      <c r="A67" t="s">
        <v>45</v>
      </c>
      <c r="B67" t="s">
        <v>1011</v>
      </c>
      <c r="C67" t="s">
        <v>1016</v>
      </c>
      <c r="F67" t="s">
        <v>122</v>
      </c>
      <c r="H67" t="s">
        <v>1017</v>
      </c>
      <c r="I67" t="s">
        <v>56</v>
      </c>
      <c r="J67" t="s">
        <v>200</v>
      </c>
      <c r="O67" t="s">
        <v>299</v>
      </c>
      <c r="P67" t="s">
        <v>1018</v>
      </c>
      <c r="Q67" t="s">
        <v>1019</v>
      </c>
      <c r="R67">
        <v>0</v>
      </c>
      <c r="S67">
        <v>0</v>
      </c>
      <c r="T67">
        <v>0</v>
      </c>
      <c r="U67">
        <v>0</v>
      </c>
      <c r="V67">
        <v>0</v>
      </c>
      <c r="W67">
        <v>0</v>
      </c>
      <c r="X67">
        <v>0</v>
      </c>
      <c r="Y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1</v>
      </c>
      <c r="BO67">
        <v>0</v>
      </c>
      <c r="BP67">
        <v>1</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2</v>
      </c>
      <c r="CY67">
        <v>1</v>
      </c>
      <c r="CZ67">
        <v>0</v>
      </c>
      <c r="DA67">
        <v>0</v>
      </c>
      <c r="DB67">
        <v>0</v>
      </c>
      <c r="DC67" t="s">
        <v>1020</v>
      </c>
      <c r="DD67" t="s">
        <v>305</v>
      </c>
    </row>
    <row r="68" spans="1:108" ht="14.6" x14ac:dyDescent="0.35">
      <c r="A68" t="s">
        <v>45</v>
      </c>
      <c r="B68" t="s">
        <v>1011</v>
      </c>
      <c r="C68" t="s">
        <v>1024</v>
      </c>
      <c r="F68" t="s">
        <v>122</v>
      </c>
      <c r="H68" t="s">
        <v>454</v>
      </c>
      <c r="I68" t="s">
        <v>56</v>
      </c>
      <c r="J68" t="s">
        <v>200</v>
      </c>
      <c r="K68" t="s">
        <v>269</v>
      </c>
      <c r="O68" t="s">
        <v>299</v>
      </c>
      <c r="Q68" t="s">
        <v>1025</v>
      </c>
      <c r="R68">
        <v>0</v>
      </c>
      <c r="S68">
        <v>0</v>
      </c>
      <c r="T68">
        <v>0</v>
      </c>
      <c r="U68">
        <v>0</v>
      </c>
      <c r="V68">
        <v>0</v>
      </c>
      <c r="W68">
        <v>0</v>
      </c>
      <c r="X68">
        <v>0</v>
      </c>
      <c r="Y68">
        <v>0</v>
      </c>
      <c r="AA68">
        <v>0</v>
      </c>
      <c r="AB68">
        <v>0</v>
      </c>
      <c r="AC68">
        <v>0</v>
      </c>
      <c r="AD68">
        <v>0</v>
      </c>
      <c r="AE68">
        <v>0</v>
      </c>
      <c r="AF68">
        <v>0</v>
      </c>
      <c r="AG68">
        <v>0</v>
      </c>
      <c r="AH68">
        <v>0</v>
      </c>
      <c r="AI68">
        <v>0</v>
      </c>
      <c r="AJ68">
        <v>0</v>
      </c>
      <c r="AK68">
        <v>0</v>
      </c>
      <c r="AL68">
        <v>0</v>
      </c>
      <c r="AM68">
        <v>0</v>
      </c>
      <c r="AN68">
        <v>0</v>
      </c>
      <c r="AO68">
        <v>0</v>
      </c>
      <c r="AP68">
        <v>1</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1</v>
      </c>
      <c r="CY68">
        <v>1</v>
      </c>
      <c r="CZ68">
        <v>0</v>
      </c>
      <c r="DA68">
        <v>0</v>
      </c>
      <c r="DB68">
        <v>0</v>
      </c>
      <c r="DC68" t="s">
        <v>1026</v>
      </c>
      <c r="DD68" t="s">
        <v>307</v>
      </c>
    </row>
    <row r="69" spans="1:108" ht="14.6" x14ac:dyDescent="0.35">
      <c r="A69" t="s">
        <v>45</v>
      </c>
      <c r="B69" t="s">
        <v>1011</v>
      </c>
      <c r="C69" t="s">
        <v>1029</v>
      </c>
      <c r="D69" t="s">
        <v>1030</v>
      </c>
      <c r="F69" t="s">
        <v>122</v>
      </c>
      <c r="H69" t="s">
        <v>454</v>
      </c>
      <c r="I69" t="s">
        <v>56</v>
      </c>
      <c r="J69" t="s">
        <v>200</v>
      </c>
      <c r="K69" t="s">
        <v>269</v>
      </c>
      <c r="O69" t="s">
        <v>299</v>
      </c>
      <c r="Q69" t="s">
        <v>1025</v>
      </c>
      <c r="R69">
        <v>0</v>
      </c>
      <c r="S69">
        <v>0</v>
      </c>
      <c r="T69">
        <v>0</v>
      </c>
      <c r="U69">
        <v>0</v>
      </c>
      <c r="V69">
        <v>0</v>
      </c>
      <c r="W69">
        <v>0</v>
      </c>
      <c r="X69">
        <v>0</v>
      </c>
      <c r="Y69">
        <v>0</v>
      </c>
      <c r="AA69">
        <v>0</v>
      </c>
      <c r="AB69">
        <v>0</v>
      </c>
      <c r="AC69">
        <v>0</v>
      </c>
      <c r="AD69">
        <v>0</v>
      </c>
      <c r="AE69">
        <v>0</v>
      </c>
      <c r="AF69">
        <v>0</v>
      </c>
      <c r="AG69">
        <v>0</v>
      </c>
      <c r="AH69">
        <v>0</v>
      </c>
      <c r="AI69">
        <v>0</v>
      </c>
      <c r="AJ69">
        <v>0</v>
      </c>
      <c r="AK69">
        <v>0</v>
      </c>
      <c r="AL69">
        <v>0</v>
      </c>
      <c r="AM69">
        <v>0</v>
      </c>
      <c r="AN69">
        <v>0</v>
      </c>
      <c r="AO69">
        <v>0</v>
      </c>
      <c r="AP69">
        <v>1</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1</v>
      </c>
      <c r="CY69">
        <v>1</v>
      </c>
      <c r="CZ69">
        <v>0</v>
      </c>
      <c r="DA69">
        <v>0</v>
      </c>
      <c r="DB69">
        <v>0</v>
      </c>
      <c r="DC69" t="s">
        <v>1026</v>
      </c>
      <c r="DD69" t="s">
        <v>307</v>
      </c>
    </row>
    <row r="70" spans="1:108" ht="14.6" x14ac:dyDescent="0.35">
      <c r="A70" t="s">
        <v>45</v>
      </c>
      <c r="B70" t="s">
        <v>1011</v>
      </c>
      <c r="C70" t="s">
        <v>1033</v>
      </c>
      <c r="F70" t="s">
        <v>122</v>
      </c>
      <c r="H70" t="s">
        <v>1017</v>
      </c>
      <c r="I70" t="s">
        <v>56</v>
      </c>
      <c r="J70" t="s">
        <v>200</v>
      </c>
      <c r="K70" t="s">
        <v>269</v>
      </c>
      <c r="O70" t="s">
        <v>300</v>
      </c>
      <c r="P70" t="s">
        <v>1034</v>
      </c>
      <c r="Q70" t="s">
        <v>1019</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1</v>
      </c>
      <c r="BL70">
        <v>0</v>
      </c>
      <c r="BM70">
        <v>0</v>
      </c>
      <c r="BN70">
        <v>1</v>
      </c>
      <c r="BO70">
        <v>0</v>
      </c>
      <c r="BP70">
        <v>1</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3</v>
      </c>
      <c r="CY70">
        <v>1</v>
      </c>
      <c r="CZ70">
        <v>0</v>
      </c>
      <c r="DA70">
        <v>0</v>
      </c>
      <c r="DB70">
        <v>0</v>
      </c>
      <c r="DC70" t="s">
        <v>1035</v>
      </c>
      <c r="DD70" t="s">
        <v>305</v>
      </c>
    </row>
    <row r="71" spans="1:108" ht="14.6" x14ac:dyDescent="0.35">
      <c r="A71" t="s">
        <v>45</v>
      </c>
      <c r="B71" t="s">
        <v>1011</v>
      </c>
      <c r="C71" t="s">
        <v>1039</v>
      </c>
      <c r="F71" t="s">
        <v>91</v>
      </c>
      <c r="H71" t="s">
        <v>1017</v>
      </c>
      <c r="I71" t="s">
        <v>56</v>
      </c>
      <c r="J71" t="s">
        <v>200</v>
      </c>
      <c r="O71" t="s">
        <v>299</v>
      </c>
      <c r="P71" t="s">
        <v>1018</v>
      </c>
      <c r="Q71" t="s">
        <v>1019</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1</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1</v>
      </c>
      <c r="CY71">
        <v>1</v>
      </c>
      <c r="CZ71">
        <v>0</v>
      </c>
      <c r="DA71">
        <v>0</v>
      </c>
      <c r="DB71">
        <v>0</v>
      </c>
      <c r="DC71" t="s">
        <v>1040</v>
      </c>
      <c r="DD71" t="s">
        <v>305</v>
      </c>
    </row>
    <row r="72" spans="1:108" ht="14.6" x14ac:dyDescent="0.35">
      <c r="A72" t="s">
        <v>45</v>
      </c>
      <c r="B72" t="s">
        <v>1011</v>
      </c>
      <c r="C72" t="s">
        <v>1042</v>
      </c>
      <c r="F72" t="s">
        <v>91</v>
      </c>
      <c r="H72" t="s">
        <v>605</v>
      </c>
      <c r="I72" t="s">
        <v>56</v>
      </c>
      <c r="J72" t="s">
        <v>200</v>
      </c>
      <c r="P72" t="s">
        <v>1043</v>
      </c>
      <c r="Q72" t="s">
        <v>1044</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1</v>
      </c>
      <c r="BO72">
        <v>1</v>
      </c>
      <c r="BP72">
        <v>1</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3</v>
      </c>
      <c r="CY72">
        <v>1</v>
      </c>
      <c r="CZ72">
        <v>0</v>
      </c>
      <c r="DA72">
        <v>0</v>
      </c>
      <c r="DB72">
        <v>0</v>
      </c>
      <c r="DC72" t="s">
        <v>1045</v>
      </c>
      <c r="DD72" t="s">
        <v>305</v>
      </c>
    </row>
    <row r="73" spans="1:108" ht="14.6" x14ac:dyDescent="0.35">
      <c r="A73" t="s">
        <v>45</v>
      </c>
      <c r="B73" t="s">
        <v>1011</v>
      </c>
      <c r="C73" t="s">
        <v>1047</v>
      </c>
      <c r="F73" t="s">
        <v>122</v>
      </c>
      <c r="H73" t="s">
        <v>743</v>
      </c>
      <c r="I73" t="s">
        <v>56</v>
      </c>
      <c r="J73" t="s">
        <v>200</v>
      </c>
      <c r="P73" t="s">
        <v>1048</v>
      </c>
      <c r="Q73" t="s">
        <v>1049</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1</v>
      </c>
      <c r="BO73">
        <v>0</v>
      </c>
      <c r="BP73">
        <v>1</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2</v>
      </c>
      <c r="CY73">
        <v>1</v>
      </c>
      <c r="CZ73">
        <v>0</v>
      </c>
      <c r="DA73">
        <v>0</v>
      </c>
      <c r="DB73">
        <v>0</v>
      </c>
      <c r="DC73" t="s">
        <v>1020</v>
      </c>
      <c r="DD73" t="s">
        <v>305</v>
      </c>
    </row>
    <row r="74" spans="1:108" ht="14.6" x14ac:dyDescent="0.35">
      <c r="A74" t="s">
        <v>45</v>
      </c>
      <c r="B74" t="s">
        <v>1011</v>
      </c>
      <c r="C74" t="s">
        <v>1056</v>
      </c>
      <c r="F74" t="s">
        <v>91</v>
      </c>
      <c r="H74" t="s">
        <v>1017</v>
      </c>
      <c r="I74" t="s">
        <v>56</v>
      </c>
      <c r="J74" t="s">
        <v>200</v>
      </c>
      <c r="P74" t="s">
        <v>1018</v>
      </c>
      <c r="Q74" t="s">
        <v>1019</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1</v>
      </c>
      <c r="BO74">
        <v>0</v>
      </c>
      <c r="BP74">
        <v>1</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2</v>
      </c>
      <c r="CY74">
        <v>1</v>
      </c>
      <c r="CZ74">
        <v>0</v>
      </c>
      <c r="DA74">
        <v>0</v>
      </c>
      <c r="DB74">
        <v>0</v>
      </c>
      <c r="DC74" t="s">
        <v>1020</v>
      </c>
      <c r="DD74" t="s">
        <v>305</v>
      </c>
    </row>
    <row r="75" spans="1:108" ht="14.6" x14ac:dyDescent="0.35">
      <c r="A75" t="s">
        <v>45</v>
      </c>
      <c r="B75" t="s">
        <v>1011</v>
      </c>
      <c r="C75" t="s">
        <v>1058</v>
      </c>
      <c r="F75" t="s">
        <v>91</v>
      </c>
      <c r="H75" t="s">
        <v>454</v>
      </c>
      <c r="I75" t="s">
        <v>56</v>
      </c>
      <c r="J75" t="s">
        <v>200</v>
      </c>
      <c r="K75" t="s">
        <v>269</v>
      </c>
      <c r="M75" t="s">
        <v>266</v>
      </c>
      <c r="O75" t="s">
        <v>300</v>
      </c>
      <c r="Q75" t="s">
        <v>1059</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1</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1</v>
      </c>
      <c r="CY75">
        <v>1</v>
      </c>
      <c r="CZ75">
        <v>0</v>
      </c>
      <c r="DA75">
        <v>0</v>
      </c>
      <c r="DB75">
        <v>0</v>
      </c>
      <c r="DC75" t="s">
        <v>1060</v>
      </c>
      <c r="DD75" t="s">
        <v>309</v>
      </c>
    </row>
    <row r="76" spans="1:108" ht="14.6" x14ac:dyDescent="0.35">
      <c r="A76" t="s">
        <v>45</v>
      </c>
      <c r="B76" t="s">
        <v>1011</v>
      </c>
      <c r="C76" t="s">
        <v>1062</v>
      </c>
      <c r="F76" t="s">
        <v>91</v>
      </c>
      <c r="H76" t="s">
        <v>1017</v>
      </c>
      <c r="I76" t="s">
        <v>56</v>
      </c>
      <c r="J76" t="s">
        <v>200</v>
      </c>
      <c r="P76" t="s">
        <v>1034</v>
      </c>
      <c r="Q76" t="s">
        <v>1063</v>
      </c>
      <c r="BJ76">
        <v>1</v>
      </c>
      <c r="BN76">
        <v>1</v>
      </c>
      <c r="BP76">
        <v>1</v>
      </c>
      <c r="DC76" t="s">
        <v>1064</v>
      </c>
      <c r="DD76" t="s">
        <v>305</v>
      </c>
    </row>
    <row r="77" spans="1:108" ht="14.6" x14ac:dyDescent="0.35">
      <c r="A77" t="s">
        <v>45</v>
      </c>
      <c r="B77" t="s">
        <v>1011</v>
      </c>
      <c r="C77" t="s">
        <v>1067</v>
      </c>
      <c r="F77" t="s">
        <v>91</v>
      </c>
      <c r="H77" t="s">
        <v>1017</v>
      </c>
      <c r="I77" t="s">
        <v>56</v>
      </c>
      <c r="J77" t="s">
        <v>200</v>
      </c>
      <c r="P77" t="s">
        <v>1034</v>
      </c>
      <c r="BP77">
        <v>1</v>
      </c>
      <c r="DC77" t="s">
        <v>1040</v>
      </c>
      <c r="DD77" t="s">
        <v>305</v>
      </c>
    </row>
    <row r="78" spans="1:108" ht="14.6" x14ac:dyDescent="0.35">
      <c r="A78" t="s">
        <v>45</v>
      </c>
      <c r="B78" t="s">
        <v>1011</v>
      </c>
      <c r="C78" t="s">
        <v>1071</v>
      </c>
      <c r="F78" t="s">
        <v>91</v>
      </c>
      <c r="H78" t="s">
        <v>454</v>
      </c>
      <c r="I78" t="s">
        <v>56</v>
      </c>
      <c r="J78" t="s">
        <v>200</v>
      </c>
      <c r="K78" t="s">
        <v>269</v>
      </c>
      <c r="M78" t="s">
        <v>271</v>
      </c>
      <c r="O78" t="s">
        <v>300</v>
      </c>
      <c r="Q78" t="s">
        <v>1072</v>
      </c>
      <c r="R78">
        <v>0</v>
      </c>
      <c r="S78">
        <v>0</v>
      </c>
      <c r="T78">
        <v>0</v>
      </c>
      <c r="U78">
        <v>0</v>
      </c>
      <c r="V78">
        <v>0</v>
      </c>
      <c r="W78">
        <v>0</v>
      </c>
      <c r="X78">
        <v>0</v>
      </c>
      <c r="Y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1</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1</v>
      </c>
      <c r="CY78">
        <v>1</v>
      </c>
      <c r="CZ78">
        <v>0</v>
      </c>
      <c r="DA78">
        <v>0</v>
      </c>
      <c r="DB78">
        <v>0</v>
      </c>
      <c r="DC78" t="s">
        <v>1073</v>
      </c>
      <c r="DD78" t="s">
        <v>309</v>
      </c>
    </row>
    <row r="79" spans="1:108" ht="14.6" x14ac:dyDescent="0.35">
      <c r="A79" t="s">
        <v>45</v>
      </c>
      <c r="B79" t="s">
        <v>1011</v>
      </c>
      <c r="C79" t="s">
        <v>1075</v>
      </c>
      <c r="F79" t="s">
        <v>122</v>
      </c>
      <c r="H79" t="s">
        <v>454</v>
      </c>
      <c r="I79" t="s">
        <v>56</v>
      </c>
      <c r="J79" t="s">
        <v>200</v>
      </c>
      <c r="K79" t="s">
        <v>269</v>
      </c>
      <c r="M79" t="s">
        <v>271</v>
      </c>
      <c r="O79" t="s">
        <v>300</v>
      </c>
      <c r="P79" t="s">
        <v>1076</v>
      </c>
      <c r="Q79" t="s">
        <v>1077</v>
      </c>
      <c r="R79">
        <v>0</v>
      </c>
      <c r="S79">
        <v>0</v>
      </c>
      <c r="T79">
        <v>0</v>
      </c>
      <c r="U79">
        <v>0</v>
      </c>
      <c r="V79">
        <v>0</v>
      </c>
      <c r="W79">
        <v>0</v>
      </c>
      <c r="X79">
        <v>0</v>
      </c>
      <c r="Y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1</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1</v>
      </c>
      <c r="CY79">
        <v>1</v>
      </c>
      <c r="CZ79">
        <v>0</v>
      </c>
      <c r="DA79">
        <v>0</v>
      </c>
      <c r="DB79">
        <v>0</v>
      </c>
      <c r="DC79" t="s">
        <v>1078</v>
      </c>
      <c r="DD79" t="s">
        <v>309</v>
      </c>
    </row>
    <row r="80" spans="1:108" ht="14.6" x14ac:dyDescent="0.35">
      <c r="A80" t="s">
        <v>45</v>
      </c>
      <c r="B80" t="s">
        <v>1011</v>
      </c>
      <c r="C80" t="s">
        <v>1080</v>
      </c>
      <c r="F80" t="s">
        <v>122</v>
      </c>
      <c r="H80" t="s">
        <v>1081</v>
      </c>
      <c r="I80" t="s">
        <v>56</v>
      </c>
      <c r="O80" t="s">
        <v>299</v>
      </c>
      <c r="BN80">
        <v>1</v>
      </c>
      <c r="DC80" t="s">
        <v>745</v>
      </c>
      <c r="DD80" t="s">
        <v>305</v>
      </c>
    </row>
    <row r="81" spans="1:108" ht="14.6" x14ac:dyDescent="0.35">
      <c r="A81" t="s">
        <v>45</v>
      </c>
      <c r="B81" t="s">
        <v>1011</v>
      </c>
      <c r="C81" t="s">
        <v>1053</v>
      </c>
      <c r="F81" t="s">
        <v>91</v>
      </c>
      <c r="H81" t="s">
        <v>716</v>
      </c>
      <c r="J81" t="s">
        <v>200</v>
      </c>
      <c r="DC81" t="s">
        <v>1054</v>
      </c>
      <c r="DD81" t="s">
        <v>309</v>
      </c>
    </row>
    <row r="82" spans="1:108" ht="14.6" x14ac:dyDescent="0.35">
      <c r="A82" t="s">
        <v>45</v>
      </c>
      <c r="B82" t="s">
        <v>1085</v>
      </c>
      <c r="C82" t="s">
        <v>1091</v>
      </c>
      <c r="F82" t="s">
        <v>122</v>
      </c>
      <c r="H82" t="s">
        <v>454</v>
      </c>
      <c r="I82" t="s">
        <v>56</v>
      </c>
      <c r="J82" t="s">
        <v>200</v>
      </c>
      <c r="K82" t="s">
        <v>269</v>
      </c>
      <c r="M82" t="s">
        <v>271</v>
      </c>
      <c r="O82" t="s">
        <v>300</v>
      </c>
      <c r="Q82" t="s">
        <v>1093</v>
      </c>
      <c r="R82">
        <v>0</v>
      </c>
      <c r="S82">
        <v>0</v>
      </c>
      <c r="T82">
        <v>0</v>
      </c>
      <c r="U82">
        <v>0</v>
      </c>
      <c r="V82">
        <v>0</v>
      </c>
      <c r="W82">
        <v>0</v>
      </c>
      <c r="X82">
        <v>0</v>
      </c>
      <c r="Y82">
        <v>0</v>
      </c>
      <c r="AA82">
        <v>0</v>
      </c>
      <c r="AB82">
        <v>0</v>
      </c>
      <c r="AC82">
        <v>0</v>
      </c>
      <c r="AD82">
        <v>0</v>
      </c>
      <c r="AE82">
        <v>0</v>
      </c>
      <c r="AF82">
        <v>0</v>
      </c>
      <c r="AG82">
        <v>0</v>
      </c>
      <c r="AH82">
        <v>0</v>
      </c>
      <c r="AI82">
        <v>0</v>
      </c>
      <c r="AJ82">
        <v>0</v>
      </c>
      <c r="AK82">
        <v>0</v>
      </c>
      <c r="AL82">
        <v>1</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1</v>
      </c>
      <c r="CY82">
        <v>1</v>
      </c>
      <c r="CZ82">
        <v>0</v>
      </c>
      <c r="DA82">
        <v>0</v>
      </c>
      <c r="DB82">
        <v>1</v>
      </c>
      <c r="DC82" t="s">
        <v>1094</v>
      </c>
      <c r="DD82" t="s">
        <v>307</v>
      </c>
    </row>
    <row r="83" spans="1:108" ht="14.6" x14ac:dyDescent="0.35">
      <c r="A83" t="s">
        <v>45</v>
      </c>
      <c r="B83" t="s">
        <v>1085</v>
      </c>
      <c r="C83" t="s">
        <v>1086</v>
      </c>
      <c r="F83" t="s">
        <v>122</v>
      </c>
      <c r="H83" t="s">
        <v>494</v>
      </c>
      <c r="Q83" t="s">
        <v>1087</v>
      </c>
      <c r="DC83" t="s">
        <v>865</v>
      </c>
      <c r="DD83" t="s">
        <v>307</v>
      </c>
    </row>
    <row r="84" spans="1:108" ht="14.6" x14ac:dyDescent="0.35">
      <c r="A84" t="s">
        <v>35</v>
      </c>
      <c r="B84" t="s">
        <v>1108</v>
      </c>
      <c r="C84" t="s">
        <v>1109</v>
      </c>
      <c r="F84" t="s">
        <v>91</v>
      </c>
      <c r="H84" t="s">
        <v>454</v>
      </c>
      <c r="I84" t="s">
        <v>13</v>
      </c>
      <c r="J84" t="s">
        <v>221</v>
      </c>
      <c r="K84" t="s">
        <v>269</v>
      </c>
      <c r="L84" t="s">
        <v>226</v>
      </c>
      <c r="M84" t="s">
        <v>271</v>
      </c>
      <c r="O84" t="s">
        <v>300</v>
      </c>
      <c r="P84" t="s">
        <v>1110</v>
      </c>
      <c r="Q84" t="s">
        <v>1111</v>
      </c>
      <c r="R84">
        <v>0</v>
      </c>
      <c r="S84">
        <v>0</v>
      </c>
      <c r="T84">
        <v>0</v>
      </c>
      <c r="U84">
        <v>0</v>
      </c>
      <c r="V84">
        <v>0</v>
      </c>
      <c r="W84">
        <v>0</v>
      </c>
      <c r="X84">
        <v>0</v>
      </c>
      <c r="Y84">
        <v>0</v>
      </c>
      <c r="AA84">
        <v>0</v>
      </c>
      <c r="AB84">
        <v>0</v>
      </c>
      <c r="AC84">
        <v>0</v>
      </c>
      <c r="AD84">
        <v>0</v>
      </c>
      <c r="AE84">
        <v>0</v>
      </c>
      <c r="AF84">
        <v>0</v>
      </c>
      <c r="AG84">
        <v>0</v>
      </c>
      <c r="AH84">
        <v>0</v>
      </c>
      <c r="AI84">
        <v>0</v>
      </c>
      <c r="AJ84">
        <v>0</v>
      </c>
      <c r="AK84">
        <v>0</v>
      </c>
      <c r="AL84">
        <v>0</v>
      </c>
      <c r="AM84">
        <v>0</v>
      </c>
      <c r="AN84">
        <v>0</v>
      </c>
      <c r="AO84">
        <v>0</v>
      </c>
      <c r="AP84">
        <v>0</v>
      </c>
      <c r="AQ84">
        <v>1</v>
      </c>
      <c r="AR84">
        <v>1</v>
      </c>
      <c r="AS84">
        <v>0</v>
      </c>
      <c r="AT84">
        <v>1</v>
      </c>
      <c r="AU84">
        <v>0</v>
      </c>
      <c r="AV84">
        <v>0</v>
      </c>
      <c r="AW84">
        <v>0</v>
      </c>
      <c r="AX84">
        <v>0</v>
      </c>
      <c r="AY84">
        <v>0</v>
      </c>
      <c r="AZ84">
        <v>1</v>
      </c>
      <c r="BA84">
        <v>1</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5</v>
      </c>
      <c r="CY84">
        <v>1</v>
      </c>
      <c r="CZ84">
        <v>0</v>
      </c>
      <c r="DA84">
        <v>0</v>
      </c>
      <c r="DB84">
        <v>0</v>
      </c>
      <c r="DC84" t="s">
        <v>1112</v>
      </c>
      <c r="DD84" t="s">
        <v>309</v>
      </c>
    </row>
    <row r="85" spans="1:108" ht="14.6" x14ac:dyDescent="0.35">
      <c r="A85" t="s">
        <v>35</v>
      </c>
      <c r="B85" t="s">
        <v>1108</v>
      </c>
      <c r="C85" t="s">
        <v>1114</v>
      </c>
      <c r="F85" t="s">
        <v>91</v>
      </c>
      <c r="H85" t="s">
        <v>454</v>
      </c>
      <c r="I85" t="s">
        <v>13</v>
      </c>
      <c r="J85" t="s">
        <v>221</v>
      </c>
      <c r="K85" t="s">
        <v>269</v>
      </c>
      <c r="L85" t="s">
        <v>226</v>
      </c>
      <c r="M85" t="s">
        <v>271</v>
      </c>
      <c r="O85" t="s">
        <v>300</v>
      </c>
      <c r="Q85" t="s">
        <v>768</v>
      </c>
      <c r="R85">
        <v>0</v>
      </c>
      <c r="S85">
        <v>0</v>
      </c>
      <c r="T85">
        <v>0</v>
      </c>
      <c r="U85">
        <v>0</v>
      </c>
      <c r="V85">
        <v>0</v>
      </c>
      <c r="W85">
        <v>0</v>
      </c>
      <c r="X85">
        <v>0</v>
      </c>
      <c r="Y85">
        <v>0</v>
      </c>
      <c r="AA85">
        <v>0</v>
      </c>
      <c r="AB85">
        <v>0</v>
      </c>
      <c r="AC85">
        <v>0</v>
      </c>
      <c r="AD85">
        <v>0</v>
      </c>
      <c r="AE85">
        <v>0</v>
      </c>
      <c r="AF85">
        <v>0</v>
      </c>
      <c r="AG85">
        <v>0</v>
      </c>
      <c r="AH85">
        <v>0</v>
      </c>
      <c r="AI85">
        <v>0</v>
      </c>
      <c r="AJ85">
        <v>0</v>
      </c>
      <c r="AK85">
        <v>0</v>
      </c>
      <c r="AL85">
        <v>0</v>
      </c>
      <c r="AM85">
        <v>0</v>
      </c>
      <c r="AN85">
        <v>0</v>
      </c>
      <c r="AO85">
        <v>0</v>
      </c>
      <c r="AP85">
        <v>0</v>
      </c>
      <c r="AQ85">
        <v>1</v>
      </c>
      <c r="AR85">
        <v>1</v>
      </c>
      <c r="AS85">
        <v>0</v>
      </c>
      <c r="AT85">
        <v>0</v>
      </c>
      <c r="AU85">
        <v>0</v>
      </c>
      <c r="AV85">
        <v>0</v>
      </c>
      <c r="AW85">
        <v>0</v>
      </c>
      <c r="AX85">
        <v>0</v>
      </c>
      <c r="AY85">
        <v>0</v>
      </c>
      <c r="AZ85">
        <v>0</v>
      </c>
      <c r="BA85">
        <v>0</v>
      </c>
      <c r="BB85">
        <v>0</v>
      </c>
      <c r="BC85">
        <v>0</v>
      </c>
      <c r="BD85">
        <v>0</v>
      </c>
      <c r="BE85">
        <v>1</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3</v>
      </c>
      <c r="CY85">
        <v>1</v>
      </c>
      <c r="CZ85">
        <v>0</v>
      </c>
      <c r="DA85">
        <v>0</v>
      </c>
      <c r="DB85">
        <v>0</v>
      </c>
      <c r="DC85" t="s">
        <v>1115</v>
      </c>
      <c r="DD85" t="s">
        <v>309</v>
      </c>
    </row>
    <row r="86" spans="1:108" ht="14.6" x14ac:dyDescent="0.35">
      <c r="A86" t="s">
        <v>35</v>
      </c>
      <c r="B86" t="s">
        <v>1117</v>
      </c>
      <c r="C86" t="s">
        <v>1118</v>
      </c>
      <c r="F86" t="s">
        <v>91</v>
      </c>
      <c r="H86" t="s">
        <v>454</v>
      </c>
      <c r="I86" t="s">
        <v>13</v>
      </c>
      <c r="J86" t="s">
        <v>221</v>
      </c>
      <c r="K86" t="s">
        <v>269</v>
      </c>
      <c r="L86" t="s">
        <v>226</v>
      </c>
      <c r="M86" t="s">
        <v>271</v>
      </c>
      <c r="O86" t="s">
        <v>299</v>
      </c>
      <c r="P86" t="s">
        <v>1119</v>
      </c>
      <c r="Q86" t="s">
        <v>591</v>
      </c>
      <c r="R86">
        <v>0</v>
      </c>
      <c r="S86">
        <v>0</v>
      </c>
      <c r="T86">
        <v>0</v>
      </c>
      <c r="U86">
        <v>0</v>
      </c>
      <c r="V86">
        <v>0</v>
      </c>
      <c r="W86">
        <v>0</v>
      </c>
      <c r="X86">
        <v>0</v>
      </c>
      <c r="Y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1</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1</v>
      </c>
      <c r="CY86">
        <v>1</v>
      </c>
      <c r="CZ86">
        <v>0</v>
      </c>
      <c r="DA86">
        <v>0</v>
      </c>
      <c r="DB86">
        <v>0</v>
      </c>
      <c r="DC86" t="s">
        <v>1120</v>
      </c>
      <c r="DD86" t="s">
        <v>305</v>
      </c>
    </row>
    <row r="87" spans="1:108" ht="14.6" x14ac:dyDescent="0.35">
      <c r="A87" t="s">
        <v>35</v>
      </c>
      <c r="B87" t="s">
        <v>1124</v>
      </c>
      <c r="C87" t="s">
        <v>1125</v>
      </c>
      <c r="F87" t="s">
        <v>91</v>
      </c>
      <c r="H87" t="s">
        <v>454</v>
      </c>
      <c r="I87" t="s">
        <v>13</v>
      </c>
      <c r="J87" t="s">
        <v>221</v>
      </c>
      <c r="K87" t="s">
        <v>471</v>
      </c>
      <c r="L87" t="s">
        <v>226</v>
      </c>
      <c r="M87" t="s">
        <v>271</v>
      </c>
      <c r="O87" t="s">
        <v>300</v>
      </c>
      <c r="P87" t="s">
        <v>1126</v>
      </c>
      <c r="R87">
        <v>0</v>
      </c>
      <c r="S87">
        <v>0</v>
      </c>
      <c r="T87">
        <v>0</v>
      </c>
      <c r="U87">
        <v>0</v>
      </c>
      <c r="V87">
        <v>0</v>
      </c>
      <c r="W87">
        <v>0</v>
      </c>
      <c r="X87">
        <v>0</v>
      </c>
      <c r="Y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v>
      </c>
      <c r="BU87">
        <v>1</v>
      </c>
      <c r="BV87">
        <v>0</v>
      </c>
      <c r="BW87">
        <v>1</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3</v>
      </c>
      <c r="CY87">
        <v>1</v>
      </c>
      <c r="CZ87">
        <v>0</v>
      </c>
      <c r="DA87">
        <v>0</v>
      </c>
      <c r="DB87">
        <v>1</v>
      </c>
      <c r="DC87" t="s">
        <v>1128</v>
      </c>
      <c r="DD87" t="s">
        <v>307</v>
      </c>
    </row>
    <row r="88" spans="1:108" ht="14.6" x14ac:dyDescent="0.35">
      <c r="A88" t="s">
        <v>35</v>
      </c>
      <c r="B88" t="s">
        <v>1130</v>
      </c>
      <c r="C88" t="s">
        <v>1131</v>
      </c>
      <c r="F88" t="s">
        <v>91</v>
      </c>
      <c r="H88" t="s">
        <v>454</v>
      </c>
      <c r="I88" t="s">
        <v>56</v>
      </c>
      <c r="J88" t="s">
        <v>183</v>
      </c>
      <c r="K88" t="s">
        <v>471</v>
      </c>
      <c r="L88" t="s">
        <v>226</v>
      </c>
      <c r="M88" t="s">
        <v>271</v>
      </c>
      <c r="O88" t="s">
        <v>300</v>
      </c>
      <c r="Q88" t="s">
        <v>1133</v>
      </c>
      <c r="R88">
        <v>0</v>
      </c>
      <c r="S88">
        <v>0</v>
      </c>
      <c r="T88">
        <v>0</v>
      </c>
      <c r="U88">
        <v>0</v>
      </c>
      <c r="V88">
        <v>0</v>
      </c>
      <c r="W88">
        <v>0</v>
      </c>
      <c r="X88">
        <v>0</v>
      </c>
      <c r="Y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1</v>
      </c>
      <c r="BT88">
        <v>0</v>
      </c>
      <c r="BU88">
        <v>1</v>
      </c>
      <c r="BV88">
        <v>1</v>
      </c>
      <c r="BW88">
        <v>1</v>
      </c>
      <c r="BX88">
        <v>0</v>
      </c>
      <c r="BY88">
        <v>0</v>
      </c>
      <c r="BZ88">
        <v>1</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5</v>
      </c>
      <c r="CY88">
        <v>1</v>
      </c>
      <c r="CZ88">
        <v>0</v>
      </c>
      <c r="DA88">
        <v>0</v>
      </c>
      <c r="DB88">
        <v>1</v>
      </c>
      <c r="DC88" t="s">
        <v>1134</v>
      </c>
      <c r="DD88" t="s">
        <v>318</v>
      </c>
    </row>
    <row r="89" spans="1:108" ht="14.6" x14ac:dyDescent="0.35">
      <c r="A89" t="s">
        <v>35</v>
      </c>
      <c r="B89" t="s">
        <v>1130</v>
      </c>
      <c r="C89" t="s">
        <v>1138</v>
      </c>
      <c r="F89" t="s">
        <v>91</v>
      </c>
      <c r="H89" t="s">
        <v>454</v>
      </c>
      <c r="I89" t="s">
        <v>56</v>
      </c>
      <c r="J89" t="s">
        <v>183</v>
      </c>
      <c r="K89" t="s">
        <v>471</v>
      </c>
      <c r="L89" t="s">
        <v>226</v>
      </c>
      <c r="M89" t="s">
        <v>271</v>
      </c>
      <c r="O89" t="s">
        <v>300</v>
      </c>
      <c r="R89">
        <v>0</v>
      </c>
      <c r="S89">
        <v>0</v>
      </c>
      <c r="T89">
        <v>0</v>
      </c>
      <c r="U89">
        <v>0</v>
      </c>
      <c r="V89">
        <v>0</v>
      </c>
      <c r="W89">
        <v>0</v>
      </c>
      <c r="X89">
        <v>0</v>
      </c>
      <c r="Y89">
        <v>0</v>
      </c>
      <c r="AA89">
        <v>0</v>
      </c>
      <c r="AB89">
        <v>0</v>
      </c>
      <c r="AC89">
        <v>0</v>
      </c>
      <c r="AD89">
        <v>0</v>
      </c>
      <c r="AE89">
        <v>0</v>
      </c>
      <c r="AF89">
        <v>0</v>
      </c>
      <c r="AG89">
        <v>0</v>
      </c>
      <c r="AH89">
        <v>0</v>
      </c>
      <c r="AI89">
        <v>0</v>
      </c>
      <c r="AJ89">
        <v>0</v>
      </c>
      <c r="AK89">
        <v>0</v>
      </c>
      <c r="AL89">
        <v>0</v>
      </c>
      <c r="AM89">
        <v>0</v>
      </c>
      <c r="AN89">
        <v>0</v>
      </c>
      <c r="AO89">
        <v>0</v>
      </c>
      <c r="AP89">
        <v>0</v>
      </c>
      <c r="AQ89">
        <v>0</v>
      </c>
      <c r="AR89">
        <v>0</v>
      </c>
      <c r="AS89">
        <v>1</v>
      </c>
      <c r="AT89">
        <v>1</v>
      </c>
      <c r="AU89">
        <v>0</v>
      </c>
      <c r="AV89">
        <v>1</v>
      </c>
      <c r="AW89">
        <v>0</v>
      </c>
      <c r="AX89">
        <v>1</v>
      </c>
      <c r="AY89">
        <v>0</v>
      </c>
      <c r="AZ89">
        <v>1</v>
      </c>
      <c r="BA89">
        <v>1</v>
      </c>
      <c r="BB89">
        <v>0</v>
      </c>
      <c r="BC89">
        <v>0</v>
      </c>
      <c r="BD89">
        <v>1</v>
      </c>
      <c r="BE89">
        <v>0</v>
      </c>
      <c r="BF89">
        <v>0</v>
      </c>
      <c r="BG89">
        <v>0</v>
      </c>
      <c r="BH89">
        <v>0</v>
      </c>
      <c r="BI89">
        <v>0</v>
      </c>
      <c r="BJ89">
        <v>0</v>
      </c>
      <c r="BK89">
        <v>0</v>
      </c>
      <c r="BL89">
        <v>0</v>
      </c>
      <c r="BM89">
        <v>0</v>
      </c>
      <c r="BN89">
        <v>0</v>
      </c>
      <c r="BO89">
        <v>0</v>
      </c>
      <c r="BP89">
        <v>0</v>
      </c>
      <c r="BQ89">
        <v>0</v>
      </c>
      <c r="BR89">
        <v>0</v>
      </c>
      <c r="BS89">
        <v>0</v>
      </c>
      <c r="BT89">
        <v>1</v>
      </c>
      <c r="BU89">
        <v>1</v>
      </c>
      <c r="BV89">
        <v>0</v>
      </c>
      <c r="BW89">
        <v>1</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10</v>
      </c>
      <c r="CY89">
        <v>1</v>
      </c>
      <c r="CZ89">
        <v>0</v>
      </c>
      <c r="DA89">
        <v>0</v>
      </c>
      <c r="DB89">
        <v>1</v>
      </c>
      <c r="DC89" t="s">
        <v>1141</v>
      </c>
      <c r="DD89" t="s">
        <v>308</v>
      </c>
    </row>
    <row r="90" spans="1:108" ht="321.25" x14ac:dyDescent="0.35">
      <c r="A90" t="s">
        <v>35</v>
      </c>
      <c r="B90" t="s">
        <v>1130</v>
      </c>
      <c r="C90" t="s">
        <v>1145</v>
      </c>
      <c r="D90" t="s">
        <v>1146</v>
      </c>
      <c r="F90" t="s">
        <v>91</v>
      </c>
      <c r="H90" t="s">
        <v>454</v>
      </c>
      <c r="I90" t="s">
        <v>56</v>
      </c>
      <c r="J90" t="s">
        <v>183</v>
      </c>
      <c r="K90" t="s">
        <v>471</v>
      </c>
      <c r="L90" t="s">
        <v>226</v>
      </c>
      <c r="M90" t="s">
        <v>271</v>
      </c>
      <c r="O90" t="s">
        <v>300</v>
      </c>
      <c r="P90" t="s">
        <v>1147</v>
      </c>
      <c r="Q90" s="317" t="s">
        <v>1148</v>
      </c>
      <c r="R90">
        <v>0</v>
      </c>
      <c r="S90">
        <v>0</v>
      </c>
      <c r="T90">
        <v>0</v>
      </c>
      <c r="U90">
        <v>0</v>
      </c>
      <c r="V90">
        <v>0</v>
      </c>
      <c r="W90">
        <v>0</v>
      </c>
      <c r="X90">
        <v>0</v>
      </c>
      <c r="Y90">
        <v>0</v>
      </c>
      <c r="AA90">
        <v>0</v>
      </c>
      <c r="AB90">
        <v>0</v>
      </c>
      <c r="AC90">
        <v>0</v>
      </c>
      <c r="AD90">
        <v>0</v>
      </c>
      <c r="AE90">
        <v>0</v>
      </c>
      <c r="AF90">
        <v>0</v>
      </c>
      <c r="AG90">
        <v>0</v>
      </c>
      <c r="AH90">
        <v>0</v>
      </c>
      <c r="AI90">
        <v>0</v>
      </c>
      <c r="AJ90">
        <v>0</v>
      </c>
      <c r="AK90">
        <v>0</v>
      </c>
      <c r="AL90">
        <v>0</v>
      </c>
      <c r="AM90">
        <v>0</v>
      </c>
      <c r="AN90">
        <v>0</v>
      </c>
      <c r="AO90">
        <v>0</v>
      </c>
      <c r="AP90">
        <v>0</v>
      </c>
      <c r="AQ90">
        <v>1</v>
      </c>
      <c r="AR90">
        <v>1</v>
      </c>
      <c r="AS90">
        <v>1</v>
      </c>
      <c r="AT90">
        <v>1</v>
      </c>
      <c r="AU90">
        <v>1</v>
      </c>
      <c r="AV90">
        <v>1</v>
      </c>
      <c r="AW90">
        <v>0</v>
      </c>
      <c r="AX90">
        <v>1</v>
      </c>
      <c r="AY90">
        <v>0</v>
      </c>
      <c r="AZ90">
        <v>1</v>
      </c>
      <c r="BA90">
        <v>1</v>
      </c>
      <c r="BB90">
        <v>0</v>
      </c>
      <c r="BC90">
        <v>0</v>
      </c>
      <c r="BD90">
        <v>0</v>
      </c>
      <c r="BE90">
        <v>0</v>
      </c>
      <c r="BF90">
        <v>0</v>
      </c>
      <c r="BG90">
        <v>0</v>
      </c>
      <c r="BH90">
        <v>0</v>
      </c>
      <c r="BI90">
        <v>0</v>
      </c>
      <c r="BJ90">
        <v>0</v>
      </c>
      <c r="BK90">
        <v>0</v>
      </c>
      <c r="BL90">
        <v>0</v>
      </c>
      <c r="BM90">
        <v>0</v>
      </c>
      <c r="BN90">
        <v>0</v>
      </c>
      <c r="BO90">
        <v>0</v>
      </c>
      <c r="BP90">
        <v>0</v>
      </c>
      <c r="BQ90">
        <v>0</v>
      </c>
      <c r="BR90">
        <v>0</v>
      </c>
      <c r="BS90">
        <v>0</v>
      </c>
      <c r="BT90">
        <v>1</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10</v>
      </c>
      <c r="CY90">
        <v>1</v>
      </c>
      <c r="CZ90">
        <v>0</v>
      </c>
      <c r="DA90">
        <v>0</v>
      </c>
      <c r="DB90">
        <v>1</v>
      </c>
      <c r="DC90" t="s">
        <v>1149</v>
      </c>
      <c r="DD90" t="s">
        <v>308</v>
      </c>
    </row>
    <row r="91" spans="1:108" ht="14.6" x14ac:dyDescent="0.35">
      <c r="A91" t="s">
        <v>35</v>
      </c>
      <c r="B91" t="s">
        <v>1153</v>
      </c>
      <c r="C91" t="s">
        <v>1154</v>
      </c>
      <c r="F91" t="s">
        <v>91</v>
      </c>
      <c r="H91" t="s">
        <v>716</v>
      </c>
      <c r="O91" t="s">
        <v>299</v>
      </c>
      <c r="DD91" t="s">
        <v>309</v>
      </c>
    </row>
    <row r="92" spans="1:108" ht="14.6" x14ac:dyDescent="0.35">
      <c r="A92" t="s">
        <v>35</v>
      </c>
      <c r="B92" t="s">
        <v>1156</v>
      </c>
      <c r="C92" t="s">
        <v>1157</v>
      </c>
      <c r="F92" t="s">
        <v>91</v>
      </c>
      <c r="H92" t="s">
        <v>1158</v>
      </c>
      <c r="I92" t="s">
        <v>56</v>
      </c>
      <c r="J92" t="s">
        <v>200</v>
      </c>
      <c r="K92" t="s">
        <v>269</v>
      </c>
      <c r="L92" t="s">
        <v>226</v>
      </c>
      <c r="M92" t="s">
        <v>271</v>
      </c>
      <c r="O92" t="s">
        <v>300</v>
      </c>
      <c r="P92" t="s">
        <v>1159</v>
      </c>
      <c r="Q92" t="s">
        <v>591</v>
      </c>
      <c r="R92">
        <v>0</v>
      </c>
      <c r="S92">
        <v>0</v>
      </c>
      <c r="T92">
        <v>0</v>
      </c>
      <c r="U92">
        <v>0</v>
      </c>
      <c r="V92">
        <v>0</v>
      </c>
      <c r="W92">
        <v>0</v>
      </c>
      <c r="X92">
        <v>0</v>
      </c>
      <c r="Y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1</v>
      </c>
      <c r="BO92">
        <v>0</v>
      </c>
      <c r="BP92">
        <v>1</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2</v>
      </c>
      <c r="CY92">
        <v>1</v>
      </c>
      <c r="CZ92">
        <v>0</v>
      </c>
      <c r="DA92">
        <v>0</v>
      </c>
      <c r="DB92">
        <v>0</v>
      </c>
      <c r="DC92" t="s">
        <v>1020</v>
      </c>
      <c r="DD92" t="s">
        <v>305</v>
      </c>
    </row>
    <row r="93" spans="1:108" ht="14.6" x14ac:dyDescent="0.35">
      <c r="A93" t="s">
        <v>35</v>
      </c>
      <c r="B93" t="s">
        <v>1156</v>
      </c>
      <c r="C93" t="s">
        <v>1162</v>
      </c>
      <c r="F93" t="s">
        <v>91</v>
      </c>
      <c r="H93" t="s">
        <v>1163</v>
      </c>
      <c r="J93" t="s">
        <v>200</v>
      </c>
      <c r="L93" t="s">
        <v>226</v>
      </c>
      <c r="P93" t="s">
        <v>1164</v>
      </c>
      <c r="Q93" t="s">
        <v>1049</v>
      </c>
      <c r="R93">
        <v>0</v>
      </c>
      <c r="S93">
        <v>0</v>
      </c>
      <c r="T93">
        <v>0</v>
      </c>
      <c r="U93">
        <v>0</v>
      </c>
      <c r="V93">
        <v>0</v>
      </c>
      <c r="X93">
        <v>0</v>
      </c>
      <c r="BE93">
        <v>1</v>
      </c>
      <c r="BK93">
        <v>1</v>
      </c>
      <c r="BN93">
        <v>1</v>
      </c>
      <c r="BO93">
        <v>1</v>
      </c>
      <c r="BP93">
        <v>1</v>
      </c>
      <c r="DC93" t="s">
        <v>1165</v>
      </c>
      <c r="DD93" t="s">
        <v>305</v>
      </c>
    </row>
    <row r="94" spans="1:108" ht="58.4" x14ac:dyDescent="0.35">
      <c r="A94" t="s">
        <v>35</v>
      </c>
      <c r="B94" t="s">
        <v>1169</v>
      </c>
      <c r="C94" t="s">
        <v>1170</v>
      </c>
      <c r="F94" t="s">
        <v>91</v>
      </c>
      <c r="G94" t="s">
        <v>1171</v>
      </c>
      <c r="H94" t="s">
        <v>1163</v>
      </c>
      <c r="J94" t="s">
        <v>200</v>
      </c>
      <c r="L94" t="s">
        <v>226</v>
      </c>
      <c r="P94" t="s">
        <v>1172</v>
      </c>
      <c r="Q94" s="317" t="s">
        <v>1173</v>
      </c>
      <c r="R94">
        <v>0</v>
      </c>
      <c r="S94">
        <v>0</v>
      </c>
      <c r="T94">
        <v>0</v>
      </c>
      <c r="U94">
        <v>0</v>
      </c>
      <c r="V94">
        <v>0</v>
      </c>
      <c r="X94">
        <v>0</v>
      </c>
      <c r="BN94">
        <v>1</v>
      </c>
      <c r="BO94">
        <v>1</v>
      </c>
      <c r="BP94">
        <v>1</v>
      </c>
      <c r="DC94" t="s">
        <v>1020</v>
      </c>
      <c r="DD94" t="s">
        <v>305</v>
      </c>
    </row>
    <row r="95" spans="1:108" ht="14.6" x14ac:dyDescent="0.35">
      <c r="A95" t="s">
        <v>35</v>
      </c>
      <c r="B95" t="s">
        <v>1177</v>
      </c>
      <c r="C95" t="s">
        <v>1178</v>
      </c>
      <c r="F95" t="s">
        <v>122</v>
      </c>
      <c r="H95" t="s">
        <v>716</v>
      </c>
      <c r="I95" t="s">
        <v>56</v>
      </c>
      <c r="O95" t="s">
        <v>299</v>
      </c>
      <c r="DC95" t="s">
        <v>600</v>
      </c>
      <c r="DD95" t="s">
        <v>309</v>
      </c>
    </row>
    <row r="96" spans="1:108" ht="14.6" x14ac:dyDescent="0.35">
      <c r="A96" t="s">
        <v>35</v>
      </c>
      <c r="B96" t="s">
        <v>1180</v>
      </c>
      <c r="C96" t="s">
        <v>1233</v>
      </c>
      <c r="D96" t="s">
        <v>1234</v>
      </c>
      <c r="F96" t="s">
        <v>91</v>
      </c>
      <c r="H96" t="s">
        <v>605</v>
      </c>
      <c r="I96" t="s">
        <v>56</v>
      </c>
      <c r="J96" t="s">
        <v>200</v>
      </c>
      <c r="L96" t="s">
        <v>226</v>
      </c>
      <c r="P96" t="s">
        <v>1236</v>
      </c>
      <c r="Q96" t="s">
        <v>606</v>
      </c>
      <c r="R96">
        <v>0</v>
      </c>
      <c r="S96">
        <v>0</v>
      </c>
      <c r="T96">
        <v>0</v>
      </c>
      <c r="U96">
        <v>0</v>
      </c>
      <c r="V96">
        <v>0</v>
      </c>
      <c r="X96">
        <v>0</v>
      </c>
      <c r="BI96">
        <v>0</v>
      </c>
      <c r="BJ96">
        <v>0</v>
      </c>
      <c r="BK96">
        <v>1</v>
      </c>
      <c r="DC96" t="s">
        <v>1040</v>
      </c>
      <c r="DD96" t="s">
        <v>305</v>
      </c>
    </row>
    <row r="97" spans="1:108" ht="14.6" x14ac:dyDescent="0.35">
      <c r="A97" t="s">
        <v>35</v>
      </c>
      <c r="B97" t="s">
        <v>1180</v>
      </c>
      <c r="C97" t="s">
        <v>1181</v>
      </c>
      <c r="D97" t="s">
        <v>1182</v>
      </c>
      <c r="F97" t="s">
        <v>91</v>
      </c>
      <c r="H97" t="s">
        <v>454</v>
      </c>
      <c r="I97" t="s">
        <v>56</v>
      </c>
      <c r="J97" t="s">
        <v>170</v>
      </c>
      <c r="K97" t="s">
        <v>471</v>
      </c>
      <c r="L97" t="s">
        <v>226</v>
      </c>
      <c r="M97" t="s">
        <v>271</v>
      </c>
      <c r="O97" t="s">
        <v>300</v>
      </c>
      <c r="Q97" t="s">
        <v>1183</v>
      </c>
      <c r="R97">
        <v>0</v>
      </c>
      <c r="S97">
        <v>0</v>
      </c>
      <c r="T97">
        <v>0</v>
      </c>
      <c r="U97">
        <v>0</v>
      </c>
      <c r="V97">
        <v>0</v>
      </c>
      <c r="W97">
        <v>0</v>
      </c>
      <c r="X97">
        <v>0</v>
      </c>
      <c r="Y97">
        <v>0</v>
      </c>
      <c r="AA97">
        <v>0</v>
      </c>
      <c r="AB97">
        <v>0</v>
      </c>
      <c r="AC97">
        <v>0</v>
      </c>
      <c r="AD97">
        <v>0</v>
      </c>
      <c r="AE97">
        <v>0</v>
      </c>
      <c r="AF97">
        <v>0</v>
      </c>
      <c r="AG97">
        <v>0</v>
      </c>
      <c r="AH97">
        <v>0</v>
      </c>
      <c r="AI97">
        <v>0</v>
      </c>
      <c r="AJ97">
        <v>0</v>
      </c>
      <c r="AK97">
        <v>0</v>
      </c>
      <c r="AL97">
        <v>0</v>
      </c>
      <c r="AM97">
        <v>0</v>
      </c>
      <c r="AN97">
        <v>0</v>
      </c>
      <c r="AO97">
        <v>0</v>
      </c>
      <c r="AP97">
        <v>0</v>
      </c>
      <c r="AQ97">
        <v>0</v>
      </c>
      <c r="AR97">
        <v>1</v>
      </c>
      <c r="AS97">
        <v>0</v>
      </c>
      <c r="AT97">
        <v>0</v>
      </c>
      <c r="AU97">
        <v>0</v>
      </c>
      <c r="AV97">
        <v>0</v>
      </c>
      <c r="AW97">
        <v>0</v>
      </c>
      <c r="AX97">
        <v>0</v>
      </c>
      <c r="AY97">
        <v>0</v>
      </c>
      <c r="AZ97">
        <v>0</v>
      </c>
      <c r="BA97">
        <v>0</v>
      </c>
      <c r="BB97">
        <v>0</v>
      </c>
      <c r="BC97">
        <v>0</v>
      </c>
      <c r="BD97">
        <v>0</v>
      </c>
      <c r="BE97">
        <v>1</v>
      </c>
      <c r="BF97">
        <v>0</v>
      </c>
      <c r="BG97">
        <v>0</v>
      </c>
      <c r="BH97">
        <v>0</v>
      </c>
      <c r="BI97">
        <v>0</v>
      </c>
      <c r="BJ97">
        <v>0</v>
      </c>
      <c r="BK97">
        <v>0</v>
      </c>
      <c r="BL97">
        <v>0</v>
      </c>
      <c r="BM97">
        <v>0</v>
      </c>
      <c r="BN97">
        <v>0</v>
      </c>
      <c r="BO97">
        <v>0</v>
      </c>
      <c r="BP97">
        <v>0</v>
      </c>
      <c r="BQ97">
        <v>1</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3</v>
      </c>
      <c r="CY97">
        <v>1</v>
      </c>
      <c r="CZ97">
        <v>0</v>
      </c>
      <c r="DA97">
        <v>0</v>
      </c>
      <c r="DB97">
        <v>0</v>
      </c>
      <c r="DC97" t="s">
        <v>1184</v>
      </c>
      <c r="DD97" t="s">
        <v>309</v>
      </c>
    </row>
    <row r="98" spans="1:108" ht="14.6" x14ac:dyDescent="0.35">
      <c r="A98" t="s">
        <v>35</v>
      </c>
      <c r="B98" t="s">
        <v>1180</v>
      </c>
      <c r="C98" t="s">
        <v>1188</v>
      </c>
      <c r="F98" t="s">
        <v>91</v>
      </c>
      <c r="G98" t="s">
        <v>95</v>
      </c>
      <c r="H98" t="s">
        <v>454</v>
      </c>
      <c r="I98" t="s">
        <v>56</v>
      </c>
      <c r="J98" t="s">
        <v>205</v>
      </c>
      <c r="K98" t="s">
        <v>269</v>
      </c>
      <c r="L98" t="s">
        <v>226</v>
      </c>
      <c r="M98" t="s">
        <v>271</v>
      </c>
      <c r="O98" t="s">
        <v>300</v>
      </c>
      <c r="P98" t="s">
        <v>1189</v>
      </c>
      <c r="Q98" t="s">
        <v>591</v>
      </c>
      <c r="R98">
        <v>0</v>
      </c>
      <c r="S98">
        <v>0</v>
      </c>
      <c r="T98">
        <v>0</v>
      </c>
      <c r="U98">
        <v>0</v>
      </c>
      <c r="V98">
        <v>0</v>
      </c>
      <c r="W98">
        <v>0</v>
      </c>
      <c r="X98">
        <v>0</v>
      </c>
      <c r="Y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1</v>
      </c>
      <c r="BI98">
        <v>0</v>
      </c>
      <c r="BJ98">
        <v>0</v>
      </c>
      <c r="BK98">
        <v>1</v>
      </c>
      <c r="BL98">
        <v>0</v>
      </c>
      <c r="BM98">
        <v>1</v>
      </c>
      <c r="BN98">
        <v>0</v>
      </c>
      <c r="BO98">
        <v>0</v>
      </c>
      <c r="BP98">
        <v>1</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4</v>
      </c>
      <c r="CY98">
        <v>1</v>
      </c>
      <c r="CZ98">
        <v>0</v>
      </c>
      <c r="DA98">
        <v>0</v>
      </c>
      <c r="DB98">
        <v>0</v>
      </c>
      <c r="DC98" t="s">
        <v>1190</v>
      </c>
      <c r="DD98" t="s">
        <v>305</v>
      </c>
    </row>
    <row r="99" spans="1:108" ht="14.6" x14ac:dyDescent="0.35">
      <c r="A99" t="s">
        <v>35</v>
      </c>
      <c r="B99" t="s">
        <v>1180</v>
      </c>
      <c r="C99" t="s">
        <v>1194</v>
      </c>
      <c r="F99" t="s">
        <v>122</v>
      </c>
      <c r="H99" t="s">
        <v>454</v>
      </c>
      <c r="I99" t="s">
        <v>56</v>
      </c>
      <c r="J99" t="s">
        <v>205</v>
      </c>
      <c r="K99" t="s">
        <v>269</v>
      </c>
      <c r="L99" t="s">
        <v>226</v>
      </c>
      <c r="M99" t="s">
        <v>271</v>
      </c>
      <c r="O99" t="s">
        <v>299</v>
      </c>
      <c r="P99" t="s">
        <v>1195</v>
      </c>
      <c r="Q99" t="s">
        <v>591</v>
      </c>
      <c r="R99">
        <v>0</v>
      </c>
      <c r="S99">
        <v>0</v>
      </c>
      <c r="T99">
        <v>0</v>
      </c>
      <c r="U99">
        <v>0</v>
      </c>
      <c r="V99">
        <v>0</v>
      </c>
      <c r="W99">
        <v>0</v>
      </c>
      <c r="X99">
        <v>0</v>
      </c>
      <c r="Y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1</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1</v>
      </c>
      <c r="CY99">
        <v>1</v>
      </c>
      <c r="CZ99">
        <v>0</v>
      </c>
      <c r="DA99">
        <v>0</v>
      </c>
      <c r="DB99">
        <v>0</v>
      </c>
      <c r="DC99" t="s">
        <v>617</v>
      </c>
      <c r="DD99" t="s">
        <v>305</v>
      </c>
    </row>
    <row r="100" spans="1:108" ht="14.6" x14ac:dyDescent="0.35">
      <c r="A100" t="s">
        <v>35</v>
      </c>
      <c r="B100" t="s">
        <v>1180</v>
      </c>
      <c r="C100" t="s">
        <v>1197</v>
      </c>
      <c r="F100" t="s">
        <v>91</v>
      </c>
      <c r="G100" t="s">
        <v>479</v>
      </c>
      <c r="H100" t="s">
        <v>605</v>
      </c>
      <c r="I100" t="s">
        <v>56</v>
      </c>
      <c r="J100" t="s">
        <v>200</v>
      </c>
      <c r="L100" t="s">
        <v>226</v>
      </c>
      <c r="P100" t="s">
        <v>1198</v>
      </c>
      <c r="Q100" t="s">
        <v>606</v>
      </c>
      <c r="R100">
        <v>0</v>
      </c>
      <c r="S100">
        <v>0</v>
      </c>
      <c r="T100">
        <v>0</v>
      </c>
      <c r="U100">
        <v>0</v>
      </c>
      <c r="V100">
        <v>0</v>
      </c>
      <c r="X100">
        <v>0</v>
      </c>
      <c r="BK100">
        <v>1</v>
      </c>
      <c r="BP100">
        <v>1</v>
      </c>
      <c r="DC100" t="s">
        <v>873</v>
      </c>
      <c r="DD100" t="s">
        <v>305</v>
      </c>
    </row>
    <row r="101" spans="1:108" ht="14.6" x14ac:dyDescent="0.35">
      <c r="A101" t="s">
        <v>35</v>
      </c>
      <c r="B101" t="s">
        <v>1180</v>
      </c>
      <c r="C101" t="s">
        <v>1200</v>
      </c>
      <c r="F101" t="s">
        <v>91</v>
      </c>
      <c r="H101" t="s">
        <v>454</v>
      </c>
      <c r="I101" t="s">
        <v>56</v>
      </c>
      <c r="J101" t="s">
        <v>205</v>
      </c>
      <c r="K101" t="s">
        <v>269</v>
      </c>
      <c r="L101" t="s">
        <v>226</v>
      </c>
      <c r="M101" t="s">
        <v>271</v>
      </c>
      <c r="O101" t="s">
        <v>300</v>
      </c>
      <c r="P101" t="s">
        <v>1201</v>
      </c>
      <c r="Q101" t="s">
        <v>591</v>
      </c>
      <c r="R101">
        <v>0</v>
      </c>
      <c r="S101">
        <v>0</v>
      </c>
      <c r="T101">
        <v>0</v>
      </c>
      <c r="U101">
        <v>0</v>
      </c>
      <c r="V101">
        <v>0</v>
      </c>
      <c r="W101">
        <v>0</v>
      </c>
      <c r="X101">
        <v>0</v>
      </c>
      <c r="Y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1</v>
      </c>
      <c r="BO101">
        <v>1</v>
      </c>
      <c r="BP101">
        <v>1</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3</v>
      </c>
      <c r="CY101">
        <v>1</v>
      </c>
      <c r="CZ101">
        <v>0</v>
      </c>
      <c r="DA101">
        <v>0</v>
      </c>
      <c r="DB101">
        <v>0</v>
      </c>
      <c r="DC101" t="s">
        <v>1020</v>
      </c>
      <c r="DD101" t="s">
        <v>305</v>
      </c>
    </row>
    <row r="102" spans="1:108" ht="14.6" x14ac:dyDescent="0.35">
      <c r="A102" t="s">
        <v>35</v>
      </c>
      <c r="B102" t="s">
        <v>1180</v>
      </c>
      <c r="C102" t="s">
        <v>1204</v>
      </c>
      <c r="F102" t="s">
        <v>122</v>
      </c>
      <c r="H102" t="s">
        <v>605</v>
      </c>
      <c r="I102" t="s">
        <v>56</v>
      </c>
      <c r="J102" t="s">
        <v>200</v>
      </c>
      <c r="L102" t="s">
        <v>226</v>
      </c>
      <c r="P102" t="s">
        <v>1205</v>
      </c>
      <c r="Q102" t="s">
        <v>606</v>
      </c>
      <c r="R102">
        <v>0</v>
      </c>
      <c r="S102">
        <v>0</v>
      </c>
      <c r="T102">
        <v>0</v>
      </c>
      <c r="U102">
        <v>0</v>
      </c>
      <c r="V102">
        <v>0</v>
      </c>
      <c r="X102">
        <v>0</v>
      </c>
      <c r="BO102">
        <v>1</v>
      </c>
      <c r="DC102" t="s">
        <v>1206</v>
      </c>
      <c r="DD102" t="s">
        <v>305</v>
      </c>
    </row>
    <row r="103" spans="1:108" ht="14.6" x14ac:dyDescent="0.35">
      <c r="A103" t="s">
        <v>35</v>
      </c>
      <c r="B103" t="s">
        <v>1180</v>
      </c>
      <c r="C103" t="s">
        <v>1208</v>
      </c>
      <c r="F103" t="s">
        <v>91</v>
      </c>
      <c r="H103" t="s">
        <v>605</v>
      </c>
      <c r="I103" t="s">
        <v>56</v>
      </c>
      <c r="J103" t="s">
        <v>200</v>
      </c>
      <c r="L103" t="s">
        <v>226</v>
      </c>
      <c r="P103" t="s">
        <v>1209</v>
      </c>
      <c r="Q103" t="s">
        <v>606</v>
      </c>
      <c r="R103">
        <v>0</v>
      </c>
      <c r="S103">
        <v>0</v>
      </c>
      <c r="T103">
        <v>0</v>
      </c>
      <c r="U103">
        <v>0</v>
      </c>
      <c r="V103">
        <v>0</v>
      </c>
      <c r="X103">
        <v>0</v>
      </c>
      <c r="BK103">
        <v>1</v>
      </c>
      <c r="BN103">
        <v>1</v>
      </c>
      <c r="BP103">
        <v>1</v>
      </c>
      <c r="DC103" t="s">
        <v>1210</v>
      </c>
      <c r="DD103" t="s">
        <v>305</v>
      </c>
    </row>
    <row r="104" spans="1:108" ht="14.6" x14ac:dyDescent="0.35">
      <c r="A104" t="s">
        <v>35</v>
      </c>
      <c r="B104" t="s">
        <v>1180</v>
      </c>
      <c r="C104" t="s">
        <v>1212</v>
      </c>
      <c r="F104" t="s">
        <v>122</v>
      </c>
      <c r="H104" t="s">
        <v>454</v>
      </c>
      <c r="I104" t="s">
        <v>56</v>
      </c>
      <c r="J104" t="s">
        <v>205</v>
      </c>
      <c r="K104" t="s">
        <v>269</v>
      </c>
      <c r="L104" t="s">
        <v>226</v>
      </c>
      <c r="M104" t="s">
        <v>271</v>
      </c>
      <c r="O104" t="s">
        <v>300</v>
      </c>
      <c r="Q104" t="s">
        <v>1213</v>
      </c>
      <c r="R104">
        <v>0</v>
      </c>
      <c r="S104">
        <v>0</v>
      </c>
      <c r="T104">
        <v>0</v>
      </c>
      <c r="U104">
        <v>0</v>
      </c>
      <c r="V104">
        <v>0</v>
      </c>
      <c r="W104">
        <v>0</v>
      </c>
      <c r="X104">
        <v>0</v>
      </c>
      <c r="Y104">
        <v>0</v>
      </c>
      <c r="AA104">
        <v>0</v>
      </c>
      <c r="AB104">
        <v>0</v>
      </c>
      <c r="AC104">
        <v>0</v>
      </c>
      <c r="AD104">
        <v>0</v>
      </c>
      <c r="AE104">
        <v>0</v>
      </c>
      <c r="AF104">
        <v>0</v>
      </c>
      <c r="AG104">
        <v>0</v>
      </c>
      <c r="AH104">
        <v>0</v>
      </c>
      <c r="AI104">
        <v>0</v>
      </c>
      <c r="AJ104">
        <v>0</v>
      </c>
      <c r="AK104">
        <v>0</v>
      </c>
      <c r="AL104">
        <v>1</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1</v>
      </c>
      <c r="CY104">
        <v>1</v>
      </c>
      <c r="CZ104">
        <v>0</v>
      </c>
      <c r="DA104">
        <v>0</v>
      </c>
      <c r="DB104">
        <v>0</v>
      </c>
      <c r="DC104" t="s">
        <v>1214</v>
      </c>
      <c r="DD104" t="s">
        <v>307</v>
      </c>
    </row>
    <row r="105" spans="1:108" ht="14.6" x14ac:dyDescent="0.35">
      <c r="A105" t="s">
        <v>35</v>
      </c>
      <c r="B105" t="s">
        <v>1180</v>
      </c>
      <c r="C105" t="s">
        <v>1220</v>
      </c>
      <c r="D105" t="s">
        <v>1221</v>
      </c>
      <c r="F105" t="s">
        <v>91</v>
      </c>
      <c r="H105" t="s">
        <v>605</v>
      </c>
      <c r="I105" t="s">
        <v>56</v>
      </c>
      <c r="J105" t="s">
        <v>200</v>
      </c>
      <c r="L105" t="s">
        <v>226</v>
      </c>
      <c r="P105" t="s">
        <v>1222</v>
      </c>
      <c r="Q105" t="s">
        <v>1049</v>
      </c>
      <c r="R105">
        <v>0</v>
      </c>
      <c r="S105">
        <v>0</v>
      </c>
      <c r="T105">
        <v>0</v>
      </c>
      <c r="U105">
        <v>0</v>
      </c>
      <c r="V105">
        <v>0</v>
      </c>
      <c r="X105">
        <v>0</v>
      </c>
      <c r="AR105">
        <v>1</v>
      </c>
      <c r="BE105">
        <v>1</v>
      </c>
      <c r="BN105">
        <v>1</v>
      </c>
      <c r="BO105">
        <v>1</v>
      </c>
      <c r="BP105">
        <v>1</v>
      </c>
      <c r="DC105" t="s">
        <v>1223</v>
      </c>
      <c r="DD105" t="s">
        <v>321</v>
      </c>
    </row>
    <row r="106" spans="1:108" ht="14.6" x14ac:dyDescent="0.35">
      <c r="A106" t="s">
        <v>35</v>
      </c>
      <c r="B106" t="s">
        <v>1180</v>
      </c>
      <c r="C106" t="s">
        <v>1227</v>
      </c>
      <c r="F106" t="s">
        <v>145</v>
      </c>
      <c r="H106" t="s">
        <v>605</v>
      </c>
      <c r="I106" t="s">
        <v>56</v>
      </c>
      <c r="J106" t="s">
        <v>200</v>
      </c>
      <c r="L106" t="s">
        <v>226</v>
      </c>
      <c r="P106" t="s">
        <v>1228</v>
      </c>
      <c r="Q106" t="s">
        <v>1049</v>
      </c>
      <c r="R106">
        <v>0</v>
      </c>
      <c r="S106">
        <v>0</v>
      </c>
      <c r="T106">
        <v>0</v>
      </c>
      <c r="U106">
        <v>0</v>
      </c>
      <c r="V106">
        <v>0</v>
      </c>
      <c r="X106">
        <v>0</v>
      </c>
      <c r="BJ106">
        <v>1</v>
      </c>
      <c r="BN106">
        <v>1</v>
      </c>
      <c r="BP106">
        <v>1</v>
      </c>
      <c r="DC106" t="s">
        <v>1229</v>
      </c>
      <c r="DD106" t="s">
        <v>305</v>
      </c>
    </row>
    <row r="107" spans="1:108" ht="14.6" x14ac:dyDescent="0.35">
      <c r="A107" t="s">
        <v>35</v>
      </c>
      <c r="B107" t="s">
        <v>1180</v>
      </c>
      <c r="C107" t="s">
        <v>1240</v>
      </c>
      <c r="F107" t="s">
        <v>91</v>
      </c>
      <c r="H107" t="s">
        <v>677</v>
      </c>
      <c r="I107" t="s">
        <v>56</v>
      </c>
      <c r="J107" t="s">
        <v>205</v>
      </c>
      <c r="K107" t="s">
        <v>269</v>
      </c>
      <c r="L107" t="s">
        <v>226</v>
      </c>
      <c r="M107" t="s">
        <v>271</v>
      </c>
      <c r="O107" t="s">
        <v>300</v>
      </c>
      <c r="P107" t="s">
        <v>1242</v>
      </c>
      <c r="Q107" t="s">
        <v>591</v>
      </c>
      <c r="R107">
        <v>0</v>
      </c>
      <c r="S107">
        <v>0</v>
      </c>
      <c r="T107">
        <v>0</v>
      </c>
      <c r="U107">
        <v>0</v>
      </c>
      <c r="V107">
        <v>0</v>
      </c>
      <c r="W107">
        <v>0</v>
      </c>
      <c r="X107">
        <v>0</v>
      </c>
      <c r="Y107">
        <v>0</v>
      </c>
      <c r="AA107">
        <v>0</v>
      </c>
      <c r="AB107">
        <v>0</v>
      </c>
      <c r="AC107">
        <v>0</v>
      </c>
      <c r="AD107">
        <v>0</v>
      </c>
      <c r="AE107">
        <v>0</v>
      </c>
      <c r="AF107">
        <v>0</v>
      </c>
      <c r="AG107">
        <v>0</v>
      </c>
      <c r="AH107">
        <v>0</v>
      </c>
      <c r="AI107">
        <v>0</v>
      </c>
      <c r="AJ107">
        <v>0</v>
      </c>
      <c r="AK107">
        <v>0</v>
      </c>
      <c r="AL107">
        <v>0</v>
      </c>
      <c r="AM107">
        <v>0</v>
      </c>
      <c r="AN107">
        <v>0</v>
      </c>
      <c r="AO107">
        <v>0</v>
      </c>
      <c r="AP107">
        <v>0</v>
      </c>
      <c r="AQ107">
        <v>1</v>
      </c>
      <c r="AR107">
        <v>1</v>
      </c>
      <c r="AS107">
        <v>0</v>
      </c>
      <c r="AT107">
        <v>0</v>
      </c>
      <c r="AU107">
        <v>0</v>
      </c>
      <c r="AV107">
        <v>0</v>
      </c>
      <c r="AW107">
        <v>0</v>
      </c>
      <c r="AX107">
        <v>0</v>
      </c>
      <c r="AY107">
        <v>0</v>
      </c>
      <c r="AZ107">
        <v>0</v>
      </c>
      <c r="BA107">
        <v>0</v>
      </c>
      <c r="BB107">
        <v>0</v>
      </c>
      <c r="BC107">
        <v>0</v>
      </c>
      <c r="BD107">
        <v>0</v>
      </c>
      <c r="BE107">
        <v>1</v>
      </c>
      <c r="BF107">
        <v>1</v>
      </c>
      <c r="BG107">
        <v>1</v>
      </c>
      <c r="BH107">
        <v>0</v>
      </c>
      <c r="BI107">
        <v>0</v>
      </c>
      <c r="BJ107">
        <v>0</v>
      </c>
      <c r="BK107">
        <v>0</v>
      </c>
      <c r="BL107">
        <v>0</v>
      </c>
      <c r="BM107">
        <v>0</v>
      </c>
      <c r="BN107">
        <v>0</v>
      </c>
      <c r="BO107">
        <v>1</v>
      </c>
      <c r="BP107">
        <v>0</v>
      </c>
      <c r="BQ107">
        <v>1</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7</v>
      </c>
      <c r="CY107">
        <v>1</v>
      </c>
      <c r="CZ107">
        <v>0</v>
      </c>
      <c r="DA107">
        <v>0</v>
      </c>
      <c r="DB107">
        <v>0</v>
      </c>
      <c r="DC107" t="s">
        <v>1243</v>
      </c>
      <c r="DD107" t="s">
        <v>321</v>
      </c>
    </row>
    <row r="108" spans="1:108" ht="14.6" x14ac:dyDescent="0.35">
      <c r="A108" t="s">
        <v>35</v>
      </c>
      <c r="B108" t="s">
        <v>1180</v>
      </c>
      <c r="C108" t="s">
        <v>1247</v>
      </c>
      <c r="F108" t="s">
        <v>91</v>
      </c>
      <c r="H108" t="s">
        <v>1248</v>
      </c>
      <c r="I108" t="s">
        <v>56</v>
      </c>
      <c r="J108" t="s">
        <v>205</v>
      </c>
      <c r="K108" t="s">
        <v>269</v>
      </c>
      <c r="L108" t="s">
        <v>226</v>
      </c>
      <c r="M108" t="s">
        <v>267</v>
      </c>
      <c r="O108" t="s">
        <v>299</v>
      </c>
      <c r="P108" t="s">
        <v>1249</v>
      </c>
      <c r="Q108" t="s">
        <v>871</v>
      </c>
      <c r="BK108">
        <v>1</v>
      </c>
      <c r="DC108" t="s">
        <v>873</v>
      </c>
      <c r="DD108" t="s">
        <v>305</v>
      </c>
    </row>
    <row r="109" spans="1:108" ht="14.6" x14ac:dyDescent="0.35">
      <c r="A109" t="s">
        <v>35</v>
      </c>
      <c r="B109" t="s">
        <v>1180</v>
      </c>
      <c r="C109" t="s">
        <v>1252</v>
      </c>
      <c r="F109" t="s">
        <v>122</v>
      </c>
      <c r="H109" t="s">
        <v>605</v>
      </c>
      <c r="I109" t="s">
        <v>56</v>
      </c>
      <c r="J109" t="s">
        <v>200</v>
      </c>
      <c r="L109" t="s">
        <v>226</v>
      </c>
      <c r="P109" t="s">
        <v>1253</v>
      </c>
      <c r="Q109" t="s">
        <v>606</v>
      </c>
      <c r="R109">
        <v>0</v>
      </c>
      <c r="S109">
        <v>0</v>
      </c>
      <c r="T109">
        <v>0</v>
      </c>
      <c r="U109">
        <v>0</v>
      </c>
      <c r="V109">
        <v>0</v>
      </c>
      <c r="X109">
        <v>0</v>
      </c>
      <c r="BK109">
        <v>1</v>
      </c>
      <c r="DC109" t="s">
        <v>1254</v>
      </c>
      <c r="DD109" t="s">
        <v>305</v>
      </c>
    </row>
    <row r="110" spans="1:108" ht="14.6" x14ac:dyDescent="0.35">
      <c r="A110" t="s">
        <v>35</v>
      </c>
      <c r="B110" t="s">
        <v>1180</v>
      </c>
      <c r="C110" t="s">
        <v>1256</v>
      </c>
      <c r="F110" t="s">
        <v>91</v>
      </c>
      <c r="H110" t="s">
        <v>1017</v>
      </c>
      <c r="I110" t="s">
        <v>56</v>
      </c>
      <c r="J110" t="s">
        <v>200</v>
      </c>
      <c r="L110" t="s">
        <v>226</v>
      </c>
      <c r="M110" t="s">
        <v>271</v>
      </c>
      <c r="O110" t="s">
        <v>299</v>
      </c>
      <c r="P110" t="s">
        <v>1257</v>
      </c>
      <c r="Q110" t="s">
        <v>1258</v>
      </c>
      <c r="BP110">
        <v>1</v>
      </c>
      <c r="DC110" t="s">
        <v>1040</v>
      </c>
      <c r="DD110" t="s">
        <v>305</v>
      </c>
    </row>
    <row r="111" spans="1:108" ht="58.4" x14ac:dyDescent="0.35">
      <c r="A111" t="s">
        <v>35</v>
      </c>
      <c r="B111" t="s">
        <v>1180</v>
      </c>
      <c r="C111" t="s">
        <v>1261</v>
      </c>
      <c r="F111" t="s">
        <v>122</v>
      </c>
      <c r="H111" t="s">
        <v>1262</v>
      </c>
      <c r="J111" t="s">
        <v>200</v>
      </c>
      <c r="L111" t="s">
        <v>226</v>
      </c>
      <c r="P111" t="s">
        <v>1263</v>
      </c>
      <c r="Q111" s="317" t="s">
        <v>1264</v>
      </c>
      <c r="R111">
        <v>0</v>
      </c>
      <c r="S111">
        <v>0</v>
      </c>
      <c r="T111">
        <v>0</v>
      </c>
      <c r="U111">
        <v>0</v>
      </c>
      <c r="V111">
        <v>0</v>
      </c>
      <c r="X111">
        <v>0</v>
      </c>
      <c r="BN111">
        <v>1</v>
      </c>
      <c r="DC111" t="s">
        <v>745</v>
      </c>
      <c r="DD111" t="s">
        <v>305</v>
      </c>
    </row>
    <row r="112" spans="1:108" ht="14.6" x14ac:dyDescent="0.35">
      <c r="A112" t="s">
        <v>35</v>
      </c>
      <c r="B112" t="s">
        <v>1180</v>
      </c>
      <c r="C112" t="s">
        <v>1268</v>
      </c>
      <c r="F112" t="s">
        <v>91</v>
      </c>
      <c r="G112" t="s">
        <v>95</v>
      </c>
      <c r="H112" t="s">
        <v>454</v>
      </c>
      <c r="I112" t="s">
        <v>56</v>
      </c>
      <c r="J112" t="s">
        <v>205</v>
      </c>
      <c r="K112" t="s">
        <v>269</v>
      </c>
      <c r="L112" t="s">
        <v>226</v>
      </c>
      <c r="M112" t="s">
        <v>271</v>
      </c>
      <c r="O112" t="s">
        <v>300</v>
      </c>
      <c r="P112" t="s">
        <v>1269</v>
      </c>
      <c r="Q112" t="s">
        <v>591</v>
      </c>
      <c r="R112">
        <v>0</v>
      </c>
      <c r="S112">
        <v>0</v>
      </c>
      <c r="T112">
        <v>0</v>
      </c>
      <c r="U112">
        <v>0</v>
      </c>
      <c r="V112">
        <v>0</v>
      </c>
      <c r="W112">
        <v>0</v>
      </c>
      <c r="X112">
        <v>0</v>
      </c>
      <c r="Y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1</v>
      </c>
      <c r="BI112">
        <v>0</v>
      </c>
      <c r="BJ112">
        <v>1</v>
      </c>
      <c r="BK112">
        <v>1</v>
      </c>
      <c r="BL112">
        <v>0</v>
      </c>
      <c r="BM112">
        <v>0</v>
      </c>
      <c r="BN112">
        <v>0</v>
      </c>
      <c r="BO112">
        <v>0</v>
      </c>
      <c r="BP112">
        <v>1</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4</v>
      </c>
      <c r="CY112">
        <v>1</v>
      </c>
      <c r="CZ112">
        <v>0</v>
      </c>
      <c r="DA112">
        <v>0</v>
      </c>
      <c r="DB112">
        <v>0</v>
      </c>
      <c r="DC112" t="s">
        <v>1190</v>
      </c>
      <c r="DD112" t="s">
        <v>305</v>
      </c>
    </row>
    <row r="113" spans="1:108" ht="14.6" x14ac:dyDescent="0.35">
      <c r="A113" t="s">
        <v>35</v>
      </c>
      <c r="B113" t="s">
        <v>1271</v>
      </c>
      <c r="C113" t="s">
        <v>1272</v>
      </c>
      <c r="F113" t="s">
        <v>122</v>
      </c>
      <c r="H113" t="s">
        <v>605</v>
      </c>
      <c r="I113" t="s">
        <v>56</v>
      </c>
      <c r="J113" t="s">
        <v>200</v>
      </c>
      <c r="L113" t="s">
        <v>226</v>
      </c>
      <c r="P113" t="s">
        <v>1273</v>
      </c>
      <c r="Q113" t="s">
        <v>606</v>
      </c>
      <c r="R113">
        <v>0</v>
      </c>
      <c r="S113">
        <v>0</v>
      </c>
      <c r="T113">
        <v>0</v>
      </c>
      <c r="U113">
        <v>0</v>
      </c>
      <c r="V113">
        <v>0</v>
      </c>
      <c r="X113">
        <v>0</v>
      </c>
      <c r="BK113">
        <v>1</v>
      </c>
      <c r="BN113">
        <v>1</v>
      </c>
      <c r="BP113">
        <v>1</v>
      </c>
      <c r="DC113" t="s">
        <v>1210</v>
      </c>
      <c r="DD113" t="s">
        <v>305</v>
      </c>
    </row>
    <row r="114" spans="1:108" ht="14.6" x14ac:dyDescent="0.35">
      <c r="A114" t="s">
        <v>35</v>
      </c>
      <c r="B114" t="s">
        <v>1271</v>
      </c>
      <c r="C114" t="s">
        <v>1277</v>
      </c>
      <c r="F114" t="s">
        <v>91</v>
      </c>
      <c r="H114" t="s">
        <v>605</v>
      </c>
      <c r="I114" t="s">
        <v>56</v>
      </c>
      <c r="J114" t="s">
        <v>200</v>
      </c>
      <c r="L114" t="s">
        <v>226</v>
      </c>
      <c r="P114" t="s">
        <v>1278</v>
      </c>
      <c r="Q114" t="s">
        <v>606</v>
      </c>
      <c r="R114">
        <v>0</v>
      </c>
      <c r="S114">
        <v>0</v>
      </c>
      <c r="T114">
        <v>0</v>
      </c>
      <c r="U114">
        <v>0</v>
      </c>
      <c r="V114">
        <v>0</v>
      </c>
      <c r="X114">
        <v>0</v>
      </c>
      <c r="BK114">
        <v>1</v>
      </c>
      <c r="BN114">
        <v>1</v>
      </c>
      <c r="BP114">
        <v>1</v>
      </c>
      <c r="DC114" t="s">
        <v>1279</v>
      </c>
      <c r="DD114" t="s">
        <v>305</v>
      </c>
    </row>
    <row r="115" spans="1:108" ht="14.6" x14ac:dyDescent="0.35">
      <c r="A115" t="s">
        <v>35</v>
      </c>
      <c r="B115" t="s">
        <v>1283</v>
      </c>
      <c r="C115" t="s">
        <v>1284</v>
      </c>
      <c r="F115" t="s">
        <v>91</v>
      </c>
      <c r="H115" t="s">
        <v>605</v>
      </c>
      <c r="I115" t="s">
        <v>56</v>
      </c>
      <c r="J115" t="s">
        <v>200</v>
      </c>
      <c r="L115" t="s">
        <v>226</v>
      </c>
      <c r="P115" t="s">
        <v>1285</v>
      </c>
      <c r="Q115" t="s">
        <v>1049</v>
      </c>
      <c r="R115">
        <v>0</v>
      </c>
      <c r="S115">
        <v>0</v>
      </c>
      <c r="T115">
        <v>0</v>
      </c>
      <c r="U115">
        <v>0</v>
      </c>
      <c r="V115">
        <v>0</v>
      </c>
      <c r="X115">
        <v>0</v>
      </c>
      <c r="BK115">
        <v>1</v>
      </c>
      <c r="BN115">
        <v>1</v>
      </c>
      <c r="BO115">
        <v>1</v>
      </c>
      <c r="BP115">
        <v>1</v>
      </c>
      <c r="DC115" t="s">
        <v>1286</v>
      </c>
      <c r="DD115" t="s">
        <v>305</v>
      </c>
    </row>
    <row r="116" spans="1:108" ht="14.6" x14ac:dyDescent="0.35">
      <c r="A116" t="s">
        <v>35</v>
      </c>
      <c r="B116" t="s">
        <v>1288</v>
      </c>
      <c r="C116" t="s">
        <v>1289</v>
      </c>
      <c r="F116" t="s">
        <v>122</v>
      </c>
      <c r="H116" t="s">
        <v>605</v>
      </c>
      <c r="I116" t="s">
        <v>56</v>
      </c>
      <c r="J116" t="s">
        <v>200</v>
      </c>
      <c r="L116" t="s">
        <v>226</v>
      </c>
      <c r="P116" t="s">
        <v>1290</v>
      </c>
      <c r="Q116" t="s">
        <v>606</v>
      </c>
      <c r="R116">
        <v>0</v>
      </c>
      <c r="S116">
        <v>0</v>
      </c>
      <c r="T116">
        <v>0</v>
      </c>
      <c r="U116">
        <v>0</v>
      </c>
      <c r="V116">
        <v>0</v>
      </c>
      <c r="X116">
        <v>0</v>
      </c>
      <c r="BN116">
        <v>1</v>
      </c>
      <c r="BO116">
        <v>1</v>
      </c>
      <c r="BP116">
        <v>1</v>
      </c>
      <c r="DC116" t="s">
        <v>1045</v>
      </c>
      <c r="DD116" t="s">
        <v>305</v>
      </c>
    </row>
    <row r="117" spans="1:108" ht="14.6" x14ac:dyDescent="0.35">
      <c r="A117" t="s">
        <v>35</v>
      </c>
      <c r="B117" t="s">
        <v>1310</v>
      </c>
      <c r="C117" t="s">
        <v>8547</v>
      </c>
      <c r="F117" t="s">
        <v>91</v>
      </c>
      <c r="H117" t="s">
        <v>716</v>
      </c>
      <c r="I117" t="s">
        <v>56</v>
      </c>
      <c r="O117" t="s">
        <v>299</v>
      </c>
      <c r="DC117" t="s">
        <v>1320</v>
      </c>
      <c r="DD117" t="s">
        <v>309</v>
      </c>
    </row>
    <row r="118" spans="1:108" ht="14.6" x14ac:dyDescent="0.35">
      <c r="A118" t="s">
        <v>101</v>
      </c>
      <c r="B118" t="s">
        <v>7849</v>
      </c>
      <c r="C118" t="s">
        <v>7850</v>
      </c>
      <c r="F118" t="s">
        <v>122</v>
      </c>
      <c r="H118" t="s">
        <v>494</v>
      </c>
      <c r="Q118" t="s">
        <v>7851</v>
      </c>
      <c r="DC118" t="s">
        <v>3147</v>
      </c>
      <c r="DD118" t="s">
        <v>307</v>
      </c>
    </row>
    <row r="119" spans="1:108" ht="14.6" x14ac:dyDescent="0.35">
      <c r="A119" t="s">
        <v>101</v>
      </c>
      <c r="B119" t="s">
        <v>1373</v>
      </c>
      <c r="C119" t="s">
        <v>1374</v>
      </c>
      <c r="F119" t="s">
        <v>122</v>
      </c>
      <c r="H119" t="s">
        <v>1375</v>
      </c>
      <c r="I119" t="s">
        <v>56</v>
      </c>
      <c r="J119" t="s">
        <v>1337</v>
      </c>
      <c r="K119" t="s">
        <v>471</v>
      </c>
      <c r="M119" t="s">
        <v>271</v>
      </c>
      <c r="O119" t="s">
        <v>299</v>
      </c>
      <c r="P119" t="s">
        <v>1376</v>
      </c>
      <c r="Q119" t="s">
        <v>1377</v>
      </c>
      <c r="R119">
        <v>0</v>
      </c>
      <c r="S119">
        <v>0</v>
      </c>
      <c r="T119">
        <v>0</v>
      </c>
      <c r="U119">
        <v>0</v>
      </c>
      <c r="V119">
        <v>0</v>
      </c>
      <c r="W119">
        <v>1</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1</v>
      </c>
      <c r="DB119">
        <v>0</v>
      </c>
      <c r="DC119" t="s">
        <v>1378</v>
      </c>
      <c r="DD119" t="s">
        <v>311</v>
      </c>
    </row>
    <row r="120" spans="1:108" ht="14.6" x14ac:dyDescent="0.35">
      <c r="A120" t="s">
        <v>123</v>
      </c>
      <c r="B120" t="s">
        <v>1400</v>
      </c>
      <c r="C120" t="s">
        <v>1408</v>
      </c>
      <c r="F120" t="s">
        <v>122</v>
      </c>
      <c r="H120" t="s">
        <v>454</v>
      </c>
      <c r="I120" t="s">
        <v>56</v>
      </c>
      <c r="J120" t="s">
        <v>205</v>
      </c>
      <c r="L120" t="s">
        <v>226</v>
      </c>
      <c r="O120" t="s">
        <v>299</v>
      </c>
      <c r="P120" t="s">
        <v>1409</v>
      </c>
      <c r="Q120" t="s">
        <v>591</v>
      </c>
      <c r="R120">
        <v>0</v>
      </c>
      <c r="S120">
        <v>0</v>
      </c>
      <c r="T120">
        <v>0</v>
      </c>
      <c r="U120">
        <v>0</v>
      </c>
      <c r="V120">
        <v>0</v>
      </c>
      <c r="W120">
        <v>0</v>
      </c>
      <c r="X120">
        <v>0</v>
      </c>
      <c r="Y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1</v>
      </c>
      <c r="BK120">
        <v>0</v>
      </c>
      <c r="BL120">
        <v>0</v>
      </c>
      <c r="BM120">
        <v>0</v>
      </c>
      <c r="BN120">
        <v>1</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2</v>
      </c>
      <c r="CY120">
        <v>1</v>
      </c>
      <c r="CZ120">
        <v>0</v>
      </c>
      <c r="DA120">
        <v>0</v>
      </c>
      <c r="DB120">
        <v>0</v>
      </c>
      <c r="DC120" t="s">
        <v>745</v>
      </c>
      <c r="DD120" t="s">
        <v>305</v>
      </c>
    </row>
    <row r="121" spans="1:108" ht="14.6" x14ac:dyDescent="0.35">
      <c r="A121" t="s">
        <v>123</v>
      </c>
      <c r="B121" t="s">
        <v>1400</v>
      </c>
      <c r="C121" t="s">
        <v>6547</v>
      </c>
      <c r="F121" t="s">
        <v>91</v>
      </c>
      <c r="G121" t="s">
        <v>1402</v>
      </c>
      <c r="H121" t="s">
        <v>454</v>
      </c>
      <c r="I121" t="s">
        <v>56</v>
      </c>
      <c r="J121" t="s">
        <v>1403</v>
      </c>
      <c r="K121" t="s">
        <v>471</v>
      </c>
      <c r="L121" t="s">
        <v>226</v>
      </c>
      <c r="O121" t="s">
        <v>300</v>
      </c>
      <c r="P121" t="s">
        <v>1404</v>
      </c>
      <c r="Q121" t="s">
        <v>1405</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1</v>
      </c>
      <c r="AL121">
        <v>0</v>
      </c>
      <c r="AM121">
        <v>0</v>
      </c>
      <c r="AN121">
        <v>0</v>
      </c>
      <c r="AO121">
        <v>0</v>
      </c>
      <c r="AP121">
        <v>0</v>
      </c>
      <c r="AQ121">
        <v>0</v>
      </c>
      <c r="AR121">
        <v>0</v>
      </c>
      <c r="AS121">
        <v>0</v>
      </c>
      <c r="AT121">
        <v>0</v>
      </c>
      <c r="AU121">
        <v>0</v>
      </c>
      <c r="AV121">
        <v>0</v>
      </c>
      <c r="AW121">
        <v>0</v>
      </c>
      <c r="AX121">
        <v>1</v>
      </c>
      <c r="AY121">
        <v>1</v>
      </c>
      <c r="AZ121">
        <v>1</v>
      </c>
      <c r="BA121">
        <v>1</v>
      </c>
      <c r="BB121">
        <v>1</v>
      </c>
      <c r="BC121">
        <v>1</v>
      </c>
      <c r="BD121">
        <v>0</v>
      </c>
      <c r="BE121">
        <v>1</v>
      </c>
      <c r="BF121">
        <v>1</v>
      </c>
      <c r="BG121">
        <v>1</v>
      </c>
      <c r="BH121">
        <v>1</v>
      </c>
      <c r="BI121">
        <v>0</v>
      </c>
      <c r="BJ121">
        <v>1</v>
      </c>
      <c r="BK121">
        <v>0</v>
      </c>
      <c r="BL121">
        <v>1</v>
      </c>
      <c r="BM121">
        <v>0</v>
      </c>
      <c r="BN121">
        <v>1</v>
      </c>
      <c r="BO121">
        <v>1</v>
      </c>
      <c r="BP121">
        <v>1</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16</v>
      </c>
      <c r="CR121">
        <v>1</v>
      </c>
      <c r="CS121">
        <v>0</v>
      </c>
      <c r="CT121">
        <v>0</v>
      </c>
      <c r="CU121">
        <v>0</v>
      </c>
      <c r="CV121" t="s">
        <v>1406</v>
      </c>
      <c r="DD121" t="s">
        <v>305</v>
      </c>
    </row>
    <row r="122" spans="1:108" ht="14.6" x14ac:dyDescent="0.35">
      <c r="A122" t="s">
        <v>123</v>
      </c>
      <c r="B122" t="s">
        <v>1425</v>
      </c>
      <c r="C122" t="s">
        <v>1426</v>
      </c>
      <c r="F122" t="s">
        <v>122</v>
      </c>
      <c r="H122" t="s">
        <v>494</v>
      </c>
      <c r="Q122" t="s">
        <v>1428</v>
      </c>
      <c r="DC122" t="s">
        <v>519</v>
      </c>
      <c r="DD122" t="s">
        <v>313</v>
      </c>
    </row>
    <row r="123" spans="1:108" ht="14.6" x14ac:dyDescent="0.35">
      <c r="A123" t="s">
        <v>57</v>
      </c>
      <c r="B123" t="s">
        <v>1486</v>
      </c>
      <c r="C123" t="s">
        <v>1503</v>
      </c>
      <c r="E123" t="s">
        <v>1504</v>
      </c>
      <c r="F123" t="s">
        <v>122</v>
      </c>
      <c r="H123" t="s">
        <v>1505</v>
      </c>
      <c r="I123" t="s">
        <v>56</v>
      </c>
      <c r="J123" t="s">
        <v>200</v>
      </c>
      <c r="K123" t="s">
        <v>269</v>
      </c>
      <c r="M123" t="s">
        <v>271</v>
      </c>
      <c r="O123" t="s">
        <v>300</v>
      </c>
      <c r="Q123" t="s">
        <v>1506</v>
      </c>
      <c r="R123">
        <v>0</v>
      </c>
      <c r="S123">
        <v>0</v>
      </c>
      <c r="T123">
        <v>0</v>
      </c>
      <c r="U123">
        <v>0</v>
      </c>
      <c r="V123">
        <v>0</v>
      </c>
      <c r="W123">
        <v>0</v>
      </c>
      <c r="X123">
        <v>0</v>
      </c>
      <c r="Y123">
        <v>0</v>
      </c>
      <c r="AA123">
        <v>0</v>
      </c>
      <c r="AB123">
        <v>0</v>
      </c>
      <c r="AC123">
        <v>0</v>
      </c>
      <c r="AD123">
        <v>0</v>
      </c>
      <c r="AE123">
        <v>0</v>
      </c>
      <c r="AF123">
        <v>0</v>
      </c>
      <c r="AG123">
        <v>0</v>
      </c>
      <c r="AH123">
        <v>0</v>
      </c>
      <c r="AI123">
        <v>0</v>
      </c>
      <c r="AJ123">
        <v>0</v>
      </c>
      <c r="AK123">
        <v>0</v>
      </c>
      <c r="AL123">
        <v>0</v>
      </c>
      <c r="AM123">
        <v>0</v>
      </c>
      <c r="AN123">
        <v>0</v>
      </c>
      <c r="AO123">
        <v>0</v>
      </c>
      <c r="AP123">
        <v>0</v>
      </c>
      <c r="AQ123">
        <v>0</v>
      </c>
      <c r="AR123">
        <v>1</v>
      </c>
      <c r="AS123">
        <v>0</v>
      </c>
      <c r="AT123">
        <v>0</v>
      </c>
      <c r="AU123">
        <v>0</v>
      </c>
      <c r="AV123">
        <v>0</v>
      </c>
      <c r="AW123">
        <v>0</v>
      </c>
      <c r="AX123">
        <v>0</v>
      </c>
      <c r="AY123">
        <v>0</v>
      </c>
      <c r="AZ123">
        <v>0</v>
      </c>
      <c r="BA123">
        <v>0</v>
      </c>
      <c r="BB123">
        <v>0</v>
      </c>
      <c r="BC123">
        <v>0</v>
      </c>
      <c r="BD123">
        <v>0</v>
      </c>
      <c r="BE123">
        <v>1</v>
      </c>
      <c r="BF123">
        <v>0</v>
      </c>
      <c r="BG123">
        <v>0</v>
      </c>
      <c r="BH123">
        <v>0</v>
      </c>
      <c r="BI123">
        <v>0</v>
      </c>
      <c r="BJ123">
        <v>0</v>
      </c>
      <c r="BK123">
        <v>0</v>
      </c>
      <c r="BL123">
        <v>0</v>
      </c>
      <c r="BM123">
        <v>0</v>
      </c>
      <c r="BN123">
        <v>1</v>
      </c>
      <c r="BO123">
        <v>1</v>
      </c>
      <c r="BP123">
        <v>1</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5</v>
      </c>
      <c r="CY123">
        <v>1</v>
      </c>
      <c r="CZ123">
        <v>0</v>
      </c>
      <c r="DA123">
        <v>0</v>
      </c>
      <c r="DB123">
        <v>0</v>
      </c>
      <c r="DC123" t="s">
        <v>1507</v>
      </c>
      <c r="DD123" t="s">
        <v>321</v>
      </c>
    </row>
    <row r="124" spans="1:108" ht="14.6" x14ac:dyDescent="0.35">
      <c r="A124" t="s">
        <v>9</v>
      </c>
      <c r="B124" t="s">
        <v>1582</v>
      </c>
      <c r="C124" t="s">
        <v>8022</v>
      </c>
      <c r="F124" t="s">
        <v>91</v>
      </c>
      <c r="H124" t="s">
        <v>454</v>
      </c>
      <c r="I124" t="s">
        <v>56</v>
      </c>
      <c r="J124" t="s">
        <v>173</v>
      </c>
      <c r="K124" t="s">
        <v>471</v>
      </c>
      <c r="M124" t="s">
        <v>273</v>
      </c>
      <c r="O124" t="s">
        <v>300</v>
      </c>
      <c r="P124" t="s">
        <v>3952</v>
      </c>
      <c r="R124">
        <v>0</v>
      </c>
      <c r="S124">
        <v>0</v>
      </c>
      <c r="T124">
        <v>0</v>
      </c>
      <c r="U124">
        <v>0</v>
      </c>
      <c r="V124">
        <v>0</v>
      </c>
      <c r="W124">
        <v>0</v>
      </c>
      <c r="X124">
        <v>0</v>
      </c>
      <c r="Y124">
        <v>0</v>
      </c>
      <c r="AA124">
        <v>0</v>
      </c>
      <c r="AB124">
        <v>0</v>
      </c>
      <c r="AC124">
        <v>0</v>
      </c>
      <c r="AD124">
        <v>0</v>
      </c>
      <c r="AE124">
        <v>0</v>
      </c>
      <c r="AF124">
        <v>0</v>
      </c>
      <c r="AG124">
        <v>0</v>
      </c>
      <c r="AH124">
        <v>0</v>
      </c>
      <c r="AI124">
        <v>0</v>
      </c>
      <c r="AJ124">
        <v>0</v>
      </c>
      <c r="AK124">
        <v>0</v>
      </c>
      <c r="AL124">
        <v>0</v>
      </c>
      <c r="AM124">
        <v>0</v>
      </c>
      <c r="AN124">
        <v>0</v>
      </c>
      <c r="AO124">
        <v>0</v>
      </c>
      <c r="AP124">
        <v>0</v>
      </c>
      <c r="AQ124">
        <v>0</v>
      </c>
      <c r="AR124">
        <v>1</v>
      </c>
      <c r="AS124">
        <v>0</v>
      </c>
      <c r="AT124">
        <v>0</v>
      </c>
      <c r="AU124">
        <v>0</v>
      </c>
      <c r="AV124">
        <v>0</v>
      </c>
      <c r="AW124">
        <v>0</v>
      </c>
      <c r="AX124">
        <v>0</v>
      </c>
      <c r="AY124">
        <v>0</v>
      </c>
      <c r="AZ124">
        <v>0</v>
      </c>
      <c r="BA124">
        <v>0</v>
      </c>
      <c r="BB124">
        <v>0</v>
      </c>
      <c r="BC124">
        <v>0</v>
      </c>
      <c r="BD124">
        <v>0</v>
      </c>
      <c r="BE124">
        <v>1</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2</v>
      </c>
      <c r="CY124">
        <v>1</v>
      </c>
      <c r="CZ124">
        <v>0</v>
      </c>
      <c r="DA124">
        <v>0</v>
      </c>
      <c r="DB124">
        <v>0</v>
      </c>
      <c r="DC124" t="s">
        <v>8024</v>
      </c>
      <c r="DD124" t="s">
        <v>309</v>
      </c>
    </row>
    <row r="125" spans="1:108" ht="14.6" x14ac:dyDescent="0.35">
      <c r="A125" t="s">
        <v>9</v>
      </c>
      <c r="B125" t="s">
        <v>1582</v>
      </c>
      <c r="C125" t="s">
        <v>1583</v>
      </c>
      <c r="F125" t="s">
        <v>91</v>
      </c>
      <c r="G125" t="s">
        <v>479</v>
      </c>
      <c r="H125" t="s">
        <v>677</v>
      </c>
      <c r="I125" t="s">
        <v>56</v>
      </c>
      <c r="J125" t="s">
        <v>173</v>
      </c>
      <c r="K125" t="s">
        <v>471</v>
      </c>
      <c r="M125" t="s">
        <v>273</v>
      </c>
      <c r="O125" t="s">
        <v>300</v>
      </c>
      <c r="P125" t="s">
        <v>1586</v>
      </c>
      <c r="Q125" t="s">
        <v>1587</v>
      </c>
      <c r="R125">
        <v>0</v>
      </c>
      <c r="S125">
        <v>0</v>
      </c>
      <c r="T125">
        <v>0</v>
      </c>
      <c r="U125">
        <v>0</v>
      </c>
      <c r="V125">
        <v>0</v>
      </c>
      <c r="W125">
        <v>0</v>
      </c>
      <c r="X125">
        <v>0</v>
      </c>
      <c r="Y125">
        <v>0</v>
      </c>
      <c r="AA125">
        <v>0</v>
      </c>
      <c r="AB125">
        <v>0</v>
      </c>
      <c r="AC125">
        <v>0</v>
      </c>
      <c r="AD125">
        <v>0</v>
      </c>
      <c r="AE125">
        <v>0</v>
      </c>
      <c r="AF125">
        <v>0</v>
      </c>
      <c r="AG125">
        <v>0</v>
      </c>
      <c r="AH125">
        <v>0</v>
      </c>
      <c r="AI125">
        <v>0</v>
      </c>
      <c r="AJ125">
        <v>0</v>
      </c>
      <c r="AK125">
        <v>0</v>
      </c>
      <c r="AL125">
        <v>0</v>
      </c>
      <c r="AM125">
        <v>0</v>
      </c>
      <c r="AN125">
        <v>0</v>
      </c>
      <c r="AO125">
        <v>0</v>
      </c>
      <c r="AP125">
        <v>0</v>
      </c>
      <c r="AQ125">
        <v>0</v>
      </c>
      <c r="AR125">
        <v>1</v>
      </c>
      <c r="AS125">
        <v>0</v>
      </c>
      <c r="AT125">
        <v>0</v>
      </c>
      <c r="AU125">
        <v>0</v>
      </c>
      <c r="AV125">
        <v>0</v>
      </c>
      <c r="AW125">
        <v>0</v>
      </c>
      <c r="AX125">
        <v>0</v>
      </c>
      <c r="AY125">
        <v>0</v>
      </c>
      <c r="AZ125">
        <v>0</v>
      </c>
      <c r="BA125">
        <v>0</v>
      </c>
      <c r="BB125">
        <v>0</v>
      </c>
      <c r="BC125">
        <v>0</v>
      </c>
      <c r="BD125">
        <v>0</v>
      </c>
      <c r="BE125">
        <v>1</v>
      </c>
      <c r="BF125">
        <v>0</v>
      </c>
      <c r="BG125">
        <v>0</v>
      </c>
      <c r="BH125">
        <v>0</v>
      </c>
      <c r="BI125">
        <v>0</v>
      </c>
      <c r="BJ125">
        <v>0</v>
      </c>
      <c r="BK125">
        <v>0</v>
      </c>
      <c r="BL125">
        <v>0</v>
      </c>
      <c r="BM125">
        <v>0</v>
      </c>
      <c r="BN125">
        <v>1</v>
      </c>
      <c r="BO125">
        <v>1</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4</v>
      </c>
      <c r="CY125">
        <v>1</v>
      </c>
      <c r="CZ125">
        <v>0</v>
      </c>
      <c r="DA125">
        <v>0</v>
      </c>
      <c r="DB125">
        <v>1</v>
      </c>
      <c r="DC125" t="s">
        <v>1588</v>
      </c>
      <c r="DD125" t="s">
        <v>321</v>
      </c>
    </row>
    <row r="126" spans="1:108" ht="14.6" x14ac:dyDescent="0.35">
      <c r="A126" t="s">
        <v>9</v>
      </c>
      <c r="B126" t="s">
        <v>1808</v>
      </c>
      <c r="C126" t="s">
        <v>1826</v>
      </c>
      <c r="F126" t="s">
        <v>122</v>
      </c>
      <c r="H126" t="s">
        <v>702</v>
      </c>
      <c r="I126" t="s">
        <v>56</v>
      </c>
      <c r="J126" t="s">
        <v>173</v>
      </c>
      <c r="K126" t="s">
        <v>471</v>
      </c>
      <c r="M126" t="s">
        <v>274</v>
      </c>
      <c r="N126" t="s">
        <v>300</v>
      </c>
      <c r="O126" t="s">
        <v>299</v>
      </c>
      <c r="R126">
        <v>0</v>
      </c>
      <c r="S126">
        <v>0</v>
      </c>
      <c r="T126">
        <v>0</v>
      </c>
      <c r="U126">
        <v>0</v>
      </c>
      <c r="V126">
        <v>0</v>
      </c>
      <c r="W126">
        <v>1</v>
      </c>
      <c r="X126">
        <v>0</v>
      </c>
      <c r="Y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1</v>
      </c>
      <c r="CZ126">
        <v>0</v>
      </c>
      <c r="DA126">
        <v>0</v>
      </c>
      <c r="DB126">
        <v>0</v>
      </c>
      <c r="DC126" t="s">
        <v>1827</v>
      </c>
      <c r="DD126" t="s">
        <v>311</v>
      </c>
    </row>
    <row r="127" spans="1:108" ht="14.6" x14ac:dyDescent="0.35">
      <c r="A127" t="s">
        <v>9</v>
      </c>
      <c r="B127" t="s">
        <v>1829</v>
      </c>
      <c r="C127" t="s">
        <v>1830</v>
      </c>
      <c r="F127" t="s">
        <v>91</v>
      </c>
      <c r="G127" t="s">
        <v>479</v>
      </c>
      <c r="H127" t="s">
        <v>454</v>
      </c>
      <c r="I127" t="s">
        <v>13</v>
      </c>
      <c r="J127" t="s">
        <v>221</v>
      </c>
      <c r="K127" t="s">
        <v>269</v>
      </c>
      <c r="L127" t="s">
        <v>226</v>
      </c>
      <c r="M127" t="s">
        <v>272</v>
      </c>
      <c r="O127" t="s">
        <v>298</v>
      </c>
      <c r="Q127" t="s">
        <v>457</v>
      </c>
      <c r="R127">
        <v>0</v>
      </c>
      <c r="S127">
        <v>0</v>
      </c>
      <c r="T127">
        <v>0</v>
      </c>
      <c r="U127">
        <v>0</v>
      </c>
      <c r="V127">
        <v>0</v>
      </c>
      <c r="W127">
        <v>0</v>
      </c>
      <c r="X127">
        <v>0</v>
      </c>
      <c r="Y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1</v>
      </c>
      <c r="CD127">
        <v>0</v>
      </c>
      <c r="CE127">
        <v>0</v>
      </c>
      <c r="CF127">
        <v>0</v>
      </c>
      <c r="CG127">
        <v>0</v>
      </c>
      <c r="CH127">
        <v>0</v>
      </c>
      <c r="CI127">
        <v>0</v>
      </c>
      <c r="CJ127">
        <v>0</v>
      </c>
      <c r="CK127">
        <v>0</v>
      </c>
      <c r="CL127">
        <v>0</v>
      </c>
      <c r="CM127">
        <v>1</v>
      </c>
      <c r="CN127">
        <v>0</v>
      </c>
      <c r="CO127">
        <v>0</v>
      </c>
      <c r="CP127">
        <v>0</v>
      </c>
      <c r="CQ127">
        <v>0</v>
      </c>
      <c r="CR127">
        <v>0</v>
      </c>
      <c r="CS127">
        <v>0</v>
      </c>
      <c r="CT127">
        <v>0</v>
      </c>
      <c r="CU127">
        <v>0</v>
      </c>
      <c r="CV127">
        <v>0</v>
      </c>
      <c r="CW127">
        <v>0</v>
      </c>
      <c r="CX127">
        <v>2</v>
      </c>
      <c r="CY127">
        <v>0</v>
      </c>
      <c r="CZ127">
        <v>1</v>
      </c>
      <c r="DA127">
        <v>0</v>
      </c>
      <c r="DB127">
        <v>0</v>
      </c>
      <c r="DC127" t="s">
        <v>1832</v>
      </c>
      <c r="DD127" t="s">
        <v>313</v>
      </c>
    </row>
    <row r="128" spans="1:108" ht="14.6" x14ac:dyDescent="0.35">
      <c r="A128" t="s">
        <v>9</v>
      </c>
      <c r="B128" t="s">
        <v>1840</v>
      </c>
      <c r="C128" t="s">
        <v>1841</v>
      </c>
      <c r="F128" t="s">
        <v>122</v>
      </c>
      <c r="H128" t="s">
        <v>702</v>
      </c>
      <c r="I128" t="s">
        <v>56</v>
      </c>
      <c r="J128" t="s">
        <v>173</v>
      </c>
      <c r="K128" t="s">
        <v>471</v>
      </c>
      <c r="M128" t="s">
        <v>274</v>
      </c>
      <c r="N128" t="s">
        <v>299</v>
      </c>
      <c r="O128" t="s">
        <v>299</v>
      </c>
      <c r="R128">
        <v>0</v>
      </c>
      <c r="S128">
        <v>0</v>
      </c>
      <c r="T128">
        <v>0</v>
      </c>
      <c r="U128">
        <v>0</v>
      </c>
      <c r="V128">
        <v>0</v>
      </c>
      <c r="W128">
        <v>1</v>
      </c>
      <c r="X128">
        <v>0</v>
      </c>
      <c r="Y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1</v>
      </c>
      <c r="CZ128">
        <v>0</v>
      </c>
      <c r="DA128">
        <v>0</v>
      </c>
      <c r="DB128">
        <v>0</v>
      </c>
      <c r="DC128" t="s">
        <v>1771</v>
      </c>
      <c r="DD128" t="s">
        <v>311</v>
      </c>
    </row>
    <row r="129" spans="1:108" ht="14.6" x14ac:dyDescent="0.35">
      <c r="A129" t="s">
        <v>9</v>
      </c>
      <c r="B129" t="s">
        <v>1846</v>
      </c>
      <c r="C129" t="s">
        <v>1847</v>
      </c>
      <c r="F129" t="s">
        <v>91</v>
      </c>
      <c r="G129" t="s">
        <v>95</v>
      </c>
      <c r="H129" t="s">
        <v>454</v>
      </c>
      <c r="I129" t="s">
        <v>13</v>
      </c>
      <c r="J129" t="s">
        <v>221</v>
      </c>
      <c r="K129" t="s">
        <v>269</v>
      </c>
      <c r="M129" t="s">
        <v>272</v>
      </c>
      <c r="O129" t="s">
        <v>300</v>
      </c>
      <c r="P129" t="s">
        <v>1848</v>
      </c>
      <c r="Q129" t="s">
        <v>923</v>
      </c>
      <c r="R129">
        <v>0</v>
      </c>
      <c r="S129">
        <v>0</v>
      </c>
      <c r="T129">
        <v>0</v>
      </c>
      <c r="U129">
        <v>0</v>
      </c>
      <c r="V129">
        <v>0</v>
      </c>
      <c r="W129">
        <v>0</v>
      </c>
      <c r="X129">
        <v>0</v>
      </c>
      <c r="Y129">
        <v>0</v>
      </c>
      <c r="AA129">
        <v>1</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1</v>
      </c>
      <c r="CY129">
        <v>0</v>
      </c>
      <c r="CZ129">
        <v>0</v>
      </c>
      <c r="DA129">
        <v>1</v>
      </c>
      <c r="DB129">
        <v>0</v>
      </c>
      <c r="DC129" t="s">
        <v>1849</v>
      </c>
      <c r="DD129" t="s">
        <v>304</v>
      </c>
    </row>
    <row r="130" spans="1:108" ht="14.6" x14ac:dyDescent="0.35">
      <c r="A130" t="s">
        <v>9</v>
      </c>
      <c r="B130" t="s">
        <v>1854</v>
      </c>
      <c r="C130" t="s">
        <v>1855</v>
      </c>
      <c r="F130" t="s">
        <v>122</v>
      </c>
      <c r="H130" t="s">
        <v>702</v>
      </c>
      <c r="I130" t="s">
        <v>56</v>
      </c>
      <c r="J130" t="s">
        <v>218</v>
      </c>
      <c r="K130" t="s">
        <v>471</v>
      </c>
      <c r="L130" t="s">
        <v>226</v>
      </c>
      <c r="M130" t="s">
        <v>268</v>
      </c>
      <c r="N130" t="s">
        <v>300</v>
      </c>
      <c r="O130" t="s">
        <v>299</v>
      </c>
      <c r="R130">
        <v>0</v>
      </c>
      <c r="S130">
        <v>0</v>
      </c>
      <c r="T130">
        <v>0</v>
      </c>
      <c r="U130">
        <v>0</v>
      </c>
      <c r="V130">
        <v>0</v>
      </c>
      <c r="W130">
        <v>1</v>
      </c>
      <c r="X130">
        <v>0</v>
      </c>
      <c r="Y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1</v>
      </c>
      <c r="CZ130">
        <v>0</v>
      </c>
      <c r="DA130">
        <v>0</v>
      </c>
      <c r="DB130">
        <v>0</v>
      </c>
      <c r="DC130" t="s">
        <v>1554</v>
      </c>
      <c r="DD130" t="s">
        <v>311</v>
      </c>
    </row>
    <row r="131" spans="1:108" ht="14.6" x14ac:dyDescent="0.35">
      <c r="A131" t="s">
        <v>9</v>
      </c>
      <c r="B131" t="s">
        <v>1901</v>
      </c>
      <c r="C131" t="s">
        <v>1902</v>
      </c>
      <c r="F131" t="s">
        <v>91</v>
      </c>
      <c r="H131" t="s">
        <v>677</v>
      </c>
      <c r="I131" t="s">
        <v>56</v>
      </c>
      <c r="J131" t="s">
        <v>205</v>
      </c>
      <c r="K131" t="s">
        <v>471</v>
      </c>
      <c r="M131" t="s">
        <v>272</v>
      </c>
      <c r="O131" t="s">
        <v>299</v>
      </c>
      <c r="Q131" t="s">
        <v>1183</v>
      </c>
      <c r="R131">
        <v>0</v>
      </c>
      <c r="S131">
        <v>0</v>
      </c>
      <c r="T131">
        <v>0</v>
      </c>
      <c r="U131">
        <v>0</v>
      </c>
      <c r="V131">
        <v>0</v>
      </c>
      <c r="W131">
        <v>0</v>
      </c>
      <c r="X131">
        <v>0</v>
      </c>
      <c r="Y131">
        <v>0</v>
      </c>
      <c r="AA131">
        <v>0</v>
      </c>
      <c r="AB131">
        <v>0</v>
      </c>
      <c r="AC131">
        <v>0</v>
      </c>
      <c r="AD131">
        <v>0</v>
      </c>
      <c r="AE131">
        <v>0</v>
      </c>
      <c r="AF131">
        <v>0</v>
      </c>
      <c r="AG131">
        <v>0</v>
      </c>
      <c r="AH131">
        <v>0</v>
      </c>
      <c r="AI131">
        <v>0</v>
      </c>
      <c r="AJ131">
        <v>0</v>
      </c>
      <c r="AK131">
        <v>0</v>
      </c>
      <c r="AL131">
        <v>0</v>
      </c>
      <c r="AM131">
        <v>0</v>
      </c>
      <c r="AN131">
        <v>0</v>
      </c>
      <c r="AO131">
        <v>0</v>
      </c>
      <c r="AP131">
        <v>0</v>
      </c>
      <c r="AQ131">
        <v>0</v>
      </c>
      <c r="AR131">
        <v>1</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1</v>
      </c>
      <c r="CY131">
        <v>1</v>
      </c>
      <c r="CZ131">
        <v>0</v>
      </c>
      <c r="DA131">
        <v>0</v>
      </c>
      <c r="DB131">
        <v>0</v>
      </c>
      <c r="DC131" t="s">
        <v>600</v>
      </c>
      <c r="DD131" t="s">
        <v>309</v>
      </c>
    </row>
    <row r="132" spans="1:108" ht="14.6" x14ac:dyDescent="0.35">
      <c r="A132" t="s">
        <v>9</v>
      </c>
      <c r="B132" t="s">
        <v>1927</v>
      </c>
      <c r="C132" t="s">
        <v>1932</v>
      </c>
      <c r="F132" t="s">
        <v>122</v>
      </c>
      <c r="H132" t="s">
        <v>605</v>
      </c>
      <c r="I132" t="s">
        <v>56</v>
      </c>
      <c r="J132" t="s">
        <v>205</v>
      </c>
      <c r="P132" t="s">
        <v>1933</v>
      </c>
      <c r="Q132" t="s">
        <v>606</v>
      </c>
      <c r="R132">
        <v>0</v>
      </c>
      <c r="S132">
        <v>0</v>
      </c>
      <c r="T132">
        <v>0</v>
      </c>
      <c r="U132">
        <v>0</v>
      </c>
      <c r="V132">
        <v>0</v>
      </c>
      <c r="X132">
        <v>0</v>
      </c>
      <c r="BN132">
        <v>1</v>
      </c>
      <c r="BO132">
        <v>1</v>
      </c>
      <c r="BP132">
        <v>1</v>
      </c>
      <c r="DC132" t="s">
        <v>1045</v>
      </c>
      <c r="DD132" t="s">
        <v>305</v>
      </c>
    </row>
    <row r="133" spans="1:108" ht="14.6" x14ac:dyDescent="0.35">
      <c r="A133" t="s">
        <v>9</v>
      </c>
      <c r="B133" t="s">
        <v>1927</v>
      </c>
      <c r="C133" t="s">
        <v>1938</v>
      </c>
      <c r="F133" t="s">
        <v>91</v>
      </c>
      <c r="H133" t="s">
        <v>605</v>
      </c>
      <c r="I133" t="s">
        <v>56</v>
      </c>
      <c r="J133" t="s">
        <v>205</v>
      </c>
      <c r="P133" t="s">
        <v>1939</v>
      </c>
      <c r="Q133" t="s">
        <v>606</v>
      </c>
      <c r="R133">
        <v>0</v>
      </c>
      <c r="S133">
        <v>0</v>
      </c>
      <c r="T133">
        <v>0</v>
      </c>
      <c r="U133">
        <v>0</v>
      </c>
      <c r="V133">
        <v>0</v>
      </c>
      <c r="X133">
        <v>0</v>
      </c>
      <c r="BJ133">
        <v>1</v>
      </c>
      <c r="DC133" t="s">
        <v>617</v>
      </c>
      <c r="DD133" t="s">
        <v>305</v>
      </c>
    </row>
    <row r="134" spans="1:108" ht="14.6" x14ac:dyDescent="0.35">
      <c r="A134" t="s">
        <v>9</v>
      </c>
      <c r="B134" t="s">
        <v>1927</v>
      </c>
      <c r="C134" t="s">
        <v>1941</v>
      </c>
      <c r="F134" t="s">
        <v>91</v>
      </c>
      <c r="H134" t="s">
        <v>871</v>
      </c>
      <c r="I134" t="s">
        <v>56</v>
      </c>
      <c r="J134" t="s">
        <v>205</v>
      </c>
      <c r="M134" t="s">
        <v>272</v>
      </c>
      <c r="O134" t="s">
        <v>299</v>
      </c>
      <c r="P134" t="s">
        <v>1942</v>
      </c>
      <c r="Q134" t="s">
        <v>871</v>
      </c>
      <c r="BK134">
        <v>1</v>
      </c>
      <c r="DC134" t="s">
        <v>873</v>
      </c>
      <c r="DD134" t="s">
        <v>305</v>
      </c>
    </row>
    <row r="135" spans="1:108" ht="14.6" x14ac:dyDescent="0.35">
      <c r="A135" t="s">
        <v>9</v>
      </c>
      <c r="B135" t="s">
        <v>1927</v>
      </c>
      <c r="C135" t="s">
        <v>1944</v>
      </c>
      <c r="F135" t="s">
        <v>122</v>
      </c>
      <c r="H135" t="s">
        <v>454</v>
      </c>
      <c r="I135" t="s">
        <v>56</v>
      </c>
      <c r="J135" t="s">
        <v>205</v>
      </c>
      <c r="K135" t="s">
        <v>269</v>
      </c>
      <c r="M135" t="s">
        <v>272</v>
      </c>
      <c r="O135" t="s">
        <v>300</v>
      </c>
      <c r="P135" t="s">
        <v>1945</v>
      </c>
      <c r="Q135" t="s">
        <v>591</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1</v>
      </c>
      <c r="BK135">
        <v>1</v>
      </c>
      <c r="BL135">
        <v>0</v>
      </c>
      <c r="BM135">
        <v>0</v>
      </c>
      <c r="BN135">
        <v>0</v>
      </c>
      <c r="BO135">
        <v>1</v>
      </c>
      <c r="BP135">
        <v>1</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4</v>
      </c>
      <c r="CY135">
        <v>1</v>
      </c>
      <c r="CZ135">
        <v>0</v>
      </c>
      <c r="DA135">
        <v>0</v>
      </c>
      <c r="DB135">
        <v>0</v>
      </c>
      <c r="DC135" t="s">
        <v>1064</v>
      </c>
      <c r="DD135" t="s">
        <v>305</v>
      </c>
    </row>
    <row r="136" spans="1:108" ht="14.6" x14ac:dyDescent="0.35">
      <c r="A136" t="s">
        <v>9</v>
      </c>
      <c r="B136" t="s">
        <v>1927</v>
      </c>
      <c r="C136" t="s">
        <v>1954</v>
      </c>
      <c r="F136" t="s">
        <v>122</v>
      </c>
      <c r="H136" t="s">
        <v>1017</v>
      </c>
      <c r="I136" t="s">
        <v>56</v>
      </c>
      <c r="M136" t="s">
        <v>272</v>
      </c>
      <c r="O136" t="s">
        <v>299</v>
      </c>
      <c r="P136" t="s">
        <v>1955</v>
      </c>
      <c r="Q136" t="s">
        <v>1956</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1</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1</v>
      </c>
      <c r="CY136">
        <v>1</v>
      </c>
      <c r="CZ136">
        <v>0</v>
      </c>
      <c r="DA136">
        <v>0</v>
      </c>
      <c r="DB136">
        <v>0</v>
      </c>
      <c r="DC136" t="s">
        <v>1040</v>
      </c>
      <c r="DD136" t="s">
        <v>305</v>
      </c>
    </row>
    <row r="137" spans="1:108" ht="14.6" x14ac:dyDescent="0.35">
      <c r="A137" t="s">
        <v>9</v>
      </c>
      <c r="B137" t="s">
        <v>1927</v>
      </c>
      <c r="C137" t="s">
        <v>1959</v>
      </c>
      <c r="F137" t="s">
        <v>91</v>
      </c>
      <c r="H137" t="s">
        <v>454</v>
      </c>
      <c r="I137" t="s">
        <v>56</v>
      </c>
      <c r="J137" t="s">
        <v>173</v>
      </c>
      <c r="K137" t="s">
        <v>471</v>
      </c>
      <c r="M137" t="s">
        <v>272</v>
      </c>
      <c r="O137" t="s">
        <v>300</v>
      </c>
      <c r="P137" t="s">
        <v>1960</v>
      </c>
      <c r="Q137" t="s">
        <v>591</v>
      </c>
      <c r="R137">
        <v>0</v>
      </c>
      <c r="S137">
        <v>0</v>
      </c>
      <c r="T137">
        <v>0</v>
      </c>
      <c r="U137">
        <v>0</v>
      </c>
      <c r="V137">
        <v>0</v>
      </c>
      <c r="W137">
        <v>0</v>
      </c>
      <c r="X137">
        <v>0</v>
      </c>
      <c r="Y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1</v>
      </c>
      <c r="BK137">
        <v>1</v>
      </c>
      <c r="BL137">
        <v>0</v>
      </c>
      <c r="BM137">
        <v>0</v>
      </c>
      <c r="BN137">
        <v>1</v>
      </c>
      <c r="BO137">
        <v>0</v>
      </c>
      <c r="BP137">
        <v>1</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4</v>
      </c>
      <c r="CY137">
        <v>1</v>
      </c>
      <c r="CZ137">
        <v>0</v>
      </c>
      <c r="DA137">
        <v>0</v>
      </c>
      <c r="DB137">
        <v>0</v>
      </c>
      <c r="DC137" t="s">
        <v>1035</v>
      </c>
      <c r="DD137" t="s">
        <v>305</v>
      </c>
    </row>
    <row r="138" spans="1:108" ht="14.6" x14ac:dyDescent="0.35">
      <c r="A138" t="s">
        <v>9</v>
      </c>
      <c r="B138" t="s">
        <v>1927</v>
      </c>
      <c r="C138" t="s">
        <v>1962</v>
      </c>
      <c r="F138" t="s">
        <v>91</v>
      </c>
      <c r="H138" t="s">
        <v>605</v>
      </c>
      <c r="I138" t="s">
        <v>56</v>
      </c>
      <c r="J138" t="s">
        <v>205</v>
      </c>
      <c r="P138" t="s">
        <v>1963</v>
      </c>
      <c r="Q138" t="s">
        <v>606</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1</v>
      </c>
      <c r="BK138">
        <v>0</v>
      </c>
      <c r="BL138">
        <v>0</v>
      </c>
      <c r="BM138">
        <v>0</v>
      </c>
      <c r="BN138">
        <v>0</v>
      </c>
      <c r="BO138">
        <v>1</v>
      </c>
      <c r="BP138">
        <v>1</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3</v>
      </c>
      <c r="CY138">
        <v>1</v>
      </c>
      <c r="CZ138">
        <v>0</v>
      </c>
      <c r="DA138">
        <v>0</v>
      </c>
      <c r="DB138">
        <v>0</v>
      </c>
      <c r="DC138" t="s">
        <v>1595</v>
      </c>
      <c r="DD138" t="s">
        <v>305</v>
      </c>
    </row>
    <row r="139" spans="1:108" ht="14.6" x14ac:dyDescent="0.35">
      <c r="A139" t="s">
        <v>9</v>
      </c>
      <c r="B139" t="s">
        <v>1927</v>
      </c>
      <c r="C139" t="s">
        <v>1965</v>
      </c>
      <c r="F139" t="s">
        <v>91</v>
      </c>
      <c r="G139" t="s">
        <v>1966</v>
      </c>
      <c r="H139" t="s">
        <v>454</v>
      </c>
      <c r="I139" t="s">
        <v>56</v>
      </c>
      <c r="J139" t="s">
        <v>173</v>
      </c>
      <c r="K139" t="s">
        <v>471</v>
      </c>
      <c r="M139" t="s">
        <v>274</v>
      </c>
      <c r="O139" t="s">
        <v>300</v>
      </c>
      <c r="Q139" t="s">
        <v>1967</v>
      </c>
      <c r="R139">
        <v>0</v>
      </c>
      <c r="S139">
        <v>0</v>
      </c>
      <c r="T139">
        <v>0</v>
      </c>
      <c r="U139">
        <v>0</v>
      </c>
      <c r="V139">
        <v>0</v>
      </c>
      <c r="W139">
        <v>0</v>
      </c>
      <c r="X139">
        <v>0</v>
      </c>
      <c r="Y139">
        <v>0</v>
      </c>
      <c r="AA139">
        <v>0</v>
      </c>
      <c r="AB139">
        <v>0</v>
      </c>
      <c r="AC139">
        <v>0</v>
      </c>
      <c r="AD139">
        <v>0</v>
      </c>
      <c r="AE139">
        <v>0</v>
      </c>
      <c r="AF139">
        <v>0</v>
      </c>
      <c r="AG139">
        <v>0</v>
      </c>
      <c r="AH139">
        <v>0</v>
      </c>
      <c r="AI139">
        <v>0</v>
      </c>
      <c r="AJ139">
        <v>0</v>
      </c>
      <c r="AK139">
        <v>0</v>
      </c>
      <c r="AL139">
        <v>1</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1</v>
      </c>
      <c r="CY139">
        <v>1</v>
      </c>
      <c r="CZ139">
        <v>0</v>
      </c>
      <c r="DA139">
        <v>0</v>
      </c>
      <c r="DB139">
        <v>0</v>
      </c>
      <c r="DC139" t="s">
        <v>1214</v>
      </c>
      <c r="DD139" t="s">
        <v>307</v>
      </c>
    </row>
    <row r="140" spans="1:108" ht="14.6" x14ac:dyDescent="0.35">
      <c r="A140" t="s">
        <v>9</v>
      </c>
      <c r="B140" t="s">
        <v>1927</v>
      </c>
      <c r="C140" t="s">
        <v>1972</v>
      </c>
      <c r="F140" t="s">
        <v>91</v>
      </c>
      <c r="H140" t="s">
        <v>454</v>
      </c>
      <c r="I140" t="s">
        <v>56</v>
      </c>
      <c r="J140" t="s">
        <v>173</v>
      </c>
      <c r="K140" t="s">
        <v>471</v>
      </c>
      <c r="M140" t="s">
        <v>272</v>
      </c>
      <c r="O140" t="s">
        <v>299</v>
      </c>
      <c r="Q140" t="s">
        <v>1183</v>
      </c>
      <c r="T140">
        <v>0</v>
      </c>
      <c r="U140">
        <v>0</v>
      </c>
      <c r="V140">
        <v>0</v>
      </c>
      <c r="W140">
        <v>0</v>
      </c>
      <c r="X140">
        <v>0</v>
      </c>
      <c r="Y140">
        <v>0</v>
      </c>
      <c r="AA140">
        <v>0</v>
      </c>
      <c r="AB140">
        <v>0</v>
      </c>
      <c r="AC140">
        <v>0</v>
      </c>
      <c r="AD140">
        <v>0</v>
      </c>
      <c r="AE140">
        <v>0</v>
      </c>
      <c r="AF140">
        <v>0</v>
      </c>
      <c r="AG140">
        <v>0</v>
      </c>
      <c r="AH140">
        <v>0</v>
      </c>
      <c r="AI140">
        <v>0</v>
      </c>
      <c r="AJ140">
        <v>0</v>
      </c>
      <c r="AK140">
        <v>0</v>
      </c>
      <c r="AL140">
        <v>0</v>
      </c>
      <c r="AM140">
        <v>0</v>
      </c>
      <c r="AN140">
        <v>0</v>
      </c>
      <c r="AO140">
        <v>0</v>
      </c>
      <c r="AP140">
        <v>0</v>
      </c>
      <c r="AQ140">
        <v>0</v>
      </c>
      <c r="AR140">
        <v>1</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1</v>
      </c>
      <c r="CY140">
        <v>1</v>
      </c>
      <c r="CZ140">
        <v>0</v>
      </c>
      <c r="DA140">
        <v>0</v>
      </c>
      <c r="DB140">
        <v>0</v>
      </c>
      <c r="DC140" t="s">
        <v>1973</v>
      </c>
      <c r="DD140" t="s">
        <v>309</v>
      </c>
    </row>
    <row r="141" spans="1:108" ht="14.6" x14ac:dyDescent="0.35">
      <c r="A141" t="s">
        <v>9</v>
      </c>
      <c r="B141" t="s">
        <v>1927</v>
      </c>
      <c r="C141" t="s">
        <v>1975</v>
      </c>
      <c r="F141" t="s">
        <v>91</v>
      </c>
      <c r="H141" t="s">
        <v>454</v>
      </c>
      <c r="I141" t="s">
        <v>56</v>
      </c>
      <c r="J141" t="s">
        <v>173</v>
      </c>
      <c r="K141" t="s">
        <v>471</v>
      </c>
      <c r="M141" t="s">
        <v>272</v>
      </c>
      <c r="O141" t="s">
        <v>300</v>
      </c>
      <c r="P141" t="s">
        <v>1976</v>
      </c>
      <c r="Q141" t="s">
        <v>1977</v>
      </c>
      <c r="R141">
        <v>0</v>
      </c>
      <c r="S141">
        <v>0</v>
      </c>
      <c r="T141">
        <v>0</v>
      </c>
      <c r="U141">
        <v>0</v>
      </c>
      <c r="V141">
        <v>0</v>
      </c>
      <c r="W141">
        <v>0</v>
      </c>
      <c r="X141">
        <v>0</v>
      </c>
      <c r="Y141">
        <v>0</v>
      </c>
      <c r="AA141">
        <v>0</v>
      </c>
      <c r="AB141">
        <v>0</v>
      </c>
      <c r="AC141">
        <v>0</v>
      </c>
      <c r="AD141">
        <v>0</v>
      </c>
      <c r="AE141">
        <v>0</v>
      </c>
      <c r="AF141">
        <v>0</v>
      </c>
      <c r="AG141">
        <v>0</v>
      </c>
      <c r="AH141">
        <v>1</v>
      </c>
      <c r="AI141">
        <v>0</v>
      </c>
      <c r="AJ141">
        <v>1</v>
      </c>
      <c r="AK141">
        <v>0</v>
      </c>
      <c r="AL141">
        <v>0</v>
      </c>
      <c r="AM141">
        <v>0</v>
      </c>
      <c r="AN141">
        <v>1</v>
      </c>
      <c r="AO141">
        <v>0</v>
      </c>
      <c r="AP141">
        <v>0</v>
      </c>
      <c r="AQ141">
        <v>0</v>
      </c>
      <c r="AR141">
        <v>0</v>
      </c>
      <c r="AS141">
        <v>0</v>
      </c>
      <c r="AT141">
        <v>0</v>
      </c>
      <c r="AU141">
        <v>0</v>
      </c>
      <c r="AV141">
        <v>0</v>
      </c>
      <c r="AW141">
        <v>0</v>
      </c>
      <c r="AX141">
        <v>0</v>
      </c>
      <c r="AY141">
        <v>0</v>
      </c>
      <c r="AZ141">
        <v>0</v>
      </c>
      <c r="BA141">
        <v>0</v>
      </c>
      <c r="BB141">
        <v>1</v>
      </c>
      <c r="BC141">
        <v>0</v>
      </c>
      <c r="BD141">
        <v>0</v>
      </c>
      <c r="BE141">
        <v>0</v>
      </c>
      <c r="BF141">
        <v>0</v>
      </c>
      <c r="BG141">
        <v>0</v>
      </c>
      <c r="BH141">
        <v>0</v>
      </c>
      <c r="BI141">
        <v>0</v>
      </c>
      <c r="BJ141">
        <v>0</v>
      </c>
      <c r="BK141">
        <v>0</v>
      </c>
      <c r="BL141">
        <v>0</v>
      </c>
      <c r="BM141">
        <v>1</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5</v>
      </c>
      <c r="CY141">
        <v>1</v>
      </c>
      <c r="CZ141">
        <v>0</v>
      </c>
      <c r="DA141">
        <v>0</v>
      </c>
      <c r="DB141">
        <v>0</v>
      </c>
      <c r="DC141" t="s">
        <v>1978</v>
      </c>
      <c r="DD141" t="s">
        <v>309</v>
      </c>
    </row>
    <row r="142" spans="1:108" ht="14.6" x14ac:dyDescent="0.35">
      <c r="A142" t="s">
        <v>9</v>
      </c>
      <c r="B142" t="s">
        <v>1927</v>
      </c>
      <c r="C142" t="s">
        <v>1980</v>
      </c>
      <c r="F142" t="s">
        <v>91</v>
      </c>
      <c r="H142" t="s">
        <v>871</v>
      </c>
      <c r="I142" t="s">
        <v>56</v>
      </c>
      <c r="J142" t="s">
        <v>205</v>
      </c>
      <c r="K142" t="s">
        <v>269</v>
      </c>
      <c r="M142" t="s">
        <v>272</v>
      </c>
      <c r="O142" t="s">
        <v>299</v>
      </c>
      <c r="P142" t="s">
        <v>1981</v>
      </c>
      <c r="Q142" t="s">
        <v>871</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1</v>
      </c>
      <c r="BK142">
        <v>1</v>
      </c>
      <c r="BL142">
        <v>0</v>
      </c>
      <c r="BM142">
        <v>0</v>
      </c>
      <c r="BN142">
        <v>1</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3</v>
      </c>
      <c r="CY142">
        <v>1</v>
      </c>
      <c r="CZ142">
        <v>0</v>
      </c>
      <c r="DA142">
        <v>0</v>
      </c>
      <c r="DB142">
        <v>0</v>
      </c>
      <c r="DC142" t="s">
        <v>1982</v>
      </c>
      <c r="DD142" t="s">
        <v>305</v>
      </c>
    </row>
    <row r="143" spans="1:108" ht="14.6" x14ac:dyDescent="0.35">
      <c r="A143" t="s">
        <v>9</v>
      </c>
      <c r="B143" t="s">
        <v>1927</v>
      </c>
      <c r="C143" t="s">
        <v>1984</v>
      </c>
      <c r="F143" t="s">
        <v>91</v>
      </c>
      <c r="H143" t="s">
        <v>605</v>
      </c>
      <c r="I143" t="s">
        <v>56</v>
      </c>
      <c r="J143" t="s">
        <v>205</v>
      </c>
      <c r="P143" t="s">
        <v>1985</v>
      </c>
      <c r="Q143" t="s">
        <v>1049</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1</v>
      </c>
      <c r="BL143">
        <v>0</v>
      </c>
      <c r="BM143">
        <v>0</v>
      </c>
      <c r="BN143">
        <v>1</v>
      </c>
      <c r="BO143">
        <v>0</v>
      </c>
      <c r="BP143">
        <v>1</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3</v>
      </c>
      <c r="CY143">
        <v>1</v>
      </c>
      <c r="CZ143">
        <v>0</v>
      </c>
      <c r="DA143">
        <v>0</v>
      </c>
      <c r="DB143">
        <v>0</v>
      </c>
      <c r="DC143" t="s">
        <v>1035</v>
      </c>
      <c r="DD143" t="s">
        <v>305</v>
      </c>
    </row>
    <row r="144" spans="1:108" ht="14.6" x14ac:dyDescent="0.35">
      <c r="A144" t="s">
        <v>9</v>
      </c>
      <c r="B144" t="s">
        <v>1989</v>
      </c>
      <c r="C144" t="s">
        <v>1990</v>
      </c>
      <c r="F144" t="s">
        <v>91</v>
      </c>
      <c r="G144" t="s">
        <v>95</v>
      </c>
      <c r="H144" t="s">
        <v>454</v>
      </c>
      <c r="I144" t="s">
        <v>56</v>
      </c>
      <c r="J144" t="s">
        <v>173</v>
      </c>
      <c r="K144" t="s">
        <v>471</v>
      </c>
      <c r="M144" t="s">
        <v>274</v>
      </c>
      <c r="O144" t="s">
        <v>280</v>
      </c>
      <c r="Q144" t="s">
        <v>1992</v>
      </c>
      <c r="R144">
        <v>0</v>
      </c>
      <c r="S144">
        <v>0</v>
      </c>
      <c r="T144">
        <v>0</v>
      </c>
      <c r="U144">
        <v>0</v>
      </c>
      <c r="V144">
        <v>0</v>
      </c>
      <c r="W144">
        <v>0</v>
      </c>
      <c r="X144">
        <v>0</v>
      </c>
      <c r="Y144">
        <v>0</v>
      </c>
      <c r="AA144">
        <v>1</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1</v>
      </c>
      <c r="CY144">
        <v>1</v>
      </c>
      <c r="CZ144">
        <v>0</v>
      </c>
      <c r="DA144">
        <v>0</v>
      </c>
      <c r="DB144">
        <v>0</v>
      </c>
      <c r="DC144" t="s">
        <v>694</v>
      </c>
      <c r="DD144" t="s">
        <v>304</v>
      </c>
    </row>
    <row r="145" spans="1:108" ht="14.6" x14ac:dyDescent="0.35">
      <c r="A145" t="s">
        <v>9</v>
      </c>
      <c r="B145" t="s">
        <v>1994</v>
      </c>
      <c r="C145" t="s">
        <v>2000</v>
      </c>
      <c r="F145" t="s">
        <v>122</v>
      </c>
      <c r="H145" t="s">
        <v>871</v>
      </c>
      <c r="I145" t="s">
        <v>56</v>
      </c>
      <c r="J145" t="s">
        <v>205</v>
      </c>
      <c r="K145" t="s">
        <v>269</v>
      </c>
      <c r="M145" t="s">
        <v>272</v>
      </c>
      <c r="N145" t="s">
        <v>299</v>
      </c>
      <c r="P145" t="s">
        <v>2001</v>
      </c>
      <c r="Q145" t="s">
        <v>871</v>
      </c>
      <c r="BJ145">
        <v>1</v>
      </c>
      <c r="BK145">
        <v>1</v>
      </c>
      <c r="DC145" t="s">
        <v>1726</v>
      </c>
      <c r="DD145" t="s">
        <v>305</v>
      </c>
    </row>
    <row r="146" spans="1:108" ht="14.6" x14ac:dyDescent="0.35">
      <c r="A146" t="s">
        <v>9</v>
      </c>
      <c r="B146" t="s">
        <v>1994</v>
      </c>
      <c r="C146" t="s">
        <v>2005</v>
      </c>
      <c r="F146" t="s">
        <v>91</v>
      </c>
      <c r="H146" t="s">
        <v>454</v>
      </c>
      <c r="I146" t="s">
        <v>56</v>
      </c>
      <c r="J146" t="s">
        <v>205</v>
      </c>
      <c r="K146" t="s">
        <v>58</v>
      </c>
      <c r="M146" t="s">
        <v>272</v>
      </c>
      <c r="O146" t="s">
        <v>300</v>
      </c>
      <c r="P146" t="s">
        <v>2006</v>
      </c>
      <c r="Q146" t="s">
        <v>591</v>
      </c>
      <c r="R146">
        <v>0</v>
      </c>
      <c r="S146">
        <v>0</v>
      </c>
      <c r="T146">
        <v>0</v>
      </c>
      <c r="U146">
        <v>0</v>
      </c>
      <c r="V146">
        <v>0</v>
      </c>
      <c r="W146">
        <v>0</v>
      </c>
      <c r="X146">
        <v>0</v>
      </c>
      <c r="Y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1</v>
      </c>
      <c r="BK146">
        <v>1</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2</v>
      </c>
      <c r="CY146">
        <v>1</v>
      </c>
      <c r="CZ146">
        <v>0</v>
      </c>
      <c r="DA146">
        <v>0</v>
      </c>
      <c r="DB146">
        <v>0</v>
      </c>
      <c r="DC146" t="s">
        <v>1206</v>
      </c>
      <c r="DD146" t="s">
        <v>305</v>
      </c>
    </row>
    <row r="147" spans="1:108" ht="14.6" x14ac:dyDescent="0.35">
      <c r="A147" t="s">
        <v>9</v>
      </c>
      <c r="B147" t="s">
        <v>1994</v>
      </c>
      <c r="C147" t="s">
        <v>8548</v>
      </c>
      <c r="F147" t="s">
        <v>122</v>
      </c>
      <c r="H147" t="s">
        <v>716</v>
      </c>
      <c r="I147" t="s">
        <v>56</v>
      </c>
      <c r="O147" t="s">
        <v>299</v>
      </c>
      <c r="DC147" t="s">
        <v>600</v>
      </c>
      <c r="DD147" t="s">
        <v>309</v>
      </c>
    </row>
    <row r="148" spans="1:108" ht="14.6" x14ac:dyDescent="0.35">
      <c r="A148" t="s">
        <v>9</v>
      </c>
      <c r="B148" t="s">
        <v>2010</v>
      </c>
      <c r="C148" t="s">
        <v>2011</v>
      </c>
      <c r="F148" t="s">
        <v>91</v>
      </c>
      <c r="G148" t="s">
        <v>479</v>
      </c>
      <c r="H148" t="s">
        <v>454</v>
      </c>
      <c r="I148" t="s">
        <v>56</v>
      </c>
      <c r="J148" t="s">
        <v>173</v>
      </c>
      <c r="K148" t="s">
        <v>471</v>
      </c>
      <c r="M148" t="s">
        <v>289</v>
      </c>
      <c r="O148" t="s">
        <v>300</v>
      </c>
      <c r="Q148" t="s">
        <v>457</v>
      </c>
      <c r="R148">
        <v>0</v>
      </c>
      <c r="S148">
        <v>0</v>
      </c>
      <c r="T148">
        <v>0</v>
      </c>
      <c r="U148">
        <v>0</v>
      </c>
      <c r="V148">
        <v>0</v>
      </c>
      <c r="W148">
        <v>0</v>
      </c>
      <c r="X148">
        <v>0</v>
      </c>
      <c r="Y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1</v>
      </c>
      <c r="CJ148">
        <v>0</v>
      </c>
      <c r="CK148">
        <v>0</v>
      </c>
      <c r="CL148">
        <v>0</v>
      </c>
      <c r="CM148">
        <v>0</v>
      </c>
      <c r="CN148">
        <v>0</v>
      </c>
      <c r="CO148">
        <v>0</v>
      </c>
      <c r="CP148">
        <v>1</v>
      </c>
      <c r="CQ148">
        <v>0</v>
      </c>
      <c r="CR148">
        <v>0</v>
      </c>
      <c r="CS148">
        <v>0</v>
      </c>
      <c r="CT148">
        <v>0</v>
      </c>
      <c r="CU148">
        <v>0</v>
      </c>
      <c r="CV148">
        <v>0</v>
      </c>
      <c r="CW148">
        <v>0</v>
      </c>
      <c r="CX148">
        <v>2</v>
      </c>
      <c r="CY148">
        <v>0</v>
      </c>
      <c r="CZ148">
        <v>1</v>
      </c>
      <c r="DA148">
        <v>0</v>
      </c>
      <c r="DB148">
        <v>0</v>
      </c>
      <c r="DC148" t="s">
        <v>458</v>
      </c>
      <c r="DD148" t="s">
        <v>306</v>
      </c>
    </row>
    <row r="149" spans="1:108" ht="14.6" x14ac:dyDescent="0.35">
      <c r="A149" t="s">
        <v>9</v>
      </c>
      <c r="B149" t="s">
        <v>2010</v>
      </c>
      <c r="C149" t="s">
        <v>2016</v>
      </c>
      <c r="F149" t="s">
        <v>122</v>
      </c>
      <c r="H149" t="s">
        <v>454</v>
      </c>
      <c r="I149" t="s">
        <v>56</v>
      </c>
      <c r="J149" t="s">
        <v>173</v>
      </c>
      <c r="K149" t="s">
        <v>471</v>
      </c>
      <c r="M149" t="s">
        <v>289</v>
      </c>
      <c r="Q149" t="s">
        <v>457</v>
      </c>
      <c r="R149">
        <v>0</v>
      </c>
      <c r="S149">
        <v>0</v>
      </c>
      <c r="T149">
        <v>0</v>
      </c>
      <c r="U149">
        <v>0</v>
      </c>
      <c r="V149">
        <v>0</v>
      </c>
      <c r="W149">
        <v>0</v>
      </c>
      <c r="X149">
        <v>0</v>
      </c>
      <c r="Y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1</v>
      </c>
      <c r="CJ149">
        <v>0</v>
      </c>
      <c r="CK149">
        <v>0</v>
      </c>
      <c r="CL149">
        <v>0</v>
      </c>
      <c r="CM149">
        <v>0</v>
      </c>
      <c r="CN149">
        <v>0</v>
      </c>
      <c r="CO149">
        <v>0</v>
      </c>
      <c r="CP149">
        <v>0</v>
      </c>
      <c r="CQ149">
        <v>0</v>
      </c>
      <c r="CR149">
        <v>0</v>
      </c>
      <c r="CS149">
        <v>0</v>
      </c>
      <c r="CT149">
        <v>0</v>
      </c>
      <c r="CU149">
        <v>0</v>
      </c>
      <c r="CV149">
        <v>0</v>
      </c>
      <c r="CW149">
        <v>0</v>
      </c>
      <c r="CX149">
        <v>1</v>
      </c>
      <c r="CY149">
        <v>0</v>
      </c>
      <c r="CZ149">
        <v>1</v>
      </c>
      <c r="DA149">
        <v>0</v>
      </c>
      <c r="DB149">
        <v>0</v>
      </c>
      <c r="DC149" t="s">
        <v>2018</v>
      </c>
      <c r="DD149" t="s">
        <v>306</v>
      </c>
    </row>
    <row r="150" spans="1:108" ht="14.6" x14ac:dyDescent="0.35">
      <c r="A150" t="s">
        <v>9</v>
      </c>
      <c r="B150" t="s">
        <v>2010</v>
      </c>
      <c r="C150" t="s">
        <v>2022</v>
      </c>
      <c r="F150" t="s">
        <v>91</v>
      </c>
      <c r="H150" t="s">
        <v>454</v>
      </c>
      <c r="I150" t="s">
        <v>56</v>
      </c>
      <c r="J150" t="s">
        <v>173</v>
      </c>
      <c r="K150" t="s">
        <v>471</v>
      </c>
      <c r="M150" t="s">
        <v>268</v>
      </c>
      <c r="O150" t="s">
        <v>299</v>
      </c>
      <c r="P150" t="s">
        <v>2023</v>
      </c>
      <c r="Q150" t="s">
        <v>457</v>
      </c>
      <c r="R150">
        <v>0</v>
      </c>
      <c r="S150">
        <v>0</v>
      </c>
      <c r="T150">
        <v>0</v>
      </c>
      <c r="U150">
        <v>0</v>
      </c>
      <c r="V150">
        <v>0</v>
      </c>
      <c r="W150">
        <v>0</v>
      </c>
      <c r="X150">
        <v>0</v>
      </c>
      <c r="Y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1</v>
      </c>
      <c r="CQ150">
        <v>0</v>
      </c>
      <c r="CR150">
        <v>0</v>
      </c>
      <c r="CS150">
        <v>0</v>
      </c>
      <c r="CT150">
        <v>0</v>
      </c>
      <c r="CU150">
        <v>0</v>
      </c>
      <c r="CV150">
        <v>0</v>
      </c>
      <c r="CW150">
        <v>0</v>
      </c>
      <c r="CX150">
        <v>1</v>
      </c>
      <c r="CY150">
        <v>0</v>
      </c>
      <c r="CZ150">
        <v>1</v>
      </c>
      <c r="DA150">
        <v>0</v>
      </c>
      <c r="DB150">
        <v>0</v>
      </c>
      <c r="DC150" t="s">
        <v>458</v>
      </c>
      <c r="DD150" t="s">
        <v>306</v>
      </c>
    </row>
    <row r="151" spans="1:108" ht="14.6" x14ac:dyDescent="0.35">
      <c r="A151" t="s">
        <v>9</v>
      </c>
      <c r="B151" t="s">
        <v>2010</v>
      </c>
      <c r="C151" t="s">
        <v>2025</v>
      </c>
      <c r="F151" t="s">
        <v>91</v>
      </c>
      <c r="H151" t="s">
        <v>454</v>
      </c>
      <c r="I151" t="s">
        <v>56</v>
      </c>
      <c r="J151" t="s">
        <v>218</v>
      </c>
      <c r="K151" t="s">
        <v>471</v>
      </c>
      <c r="M151" t="s">
        <v>268</v>
      </c>
      <c r="O151" t="s">
        <v>300</v>
      </c>
      <c r="Q151" t="s">
        <v>457</v>
      </c>
      <c r="R151">
        <v>0</v>
      </c>
      <c r="S151">
        <v>0</v>
      </c>
      <c r="T151">
        <v>0</v>
      </c>
      <c r="U151">
        <v>0</v>
      </c>
      <c r="V151">
        <v>0</v>
      </c>
      <c r="W151">
        <v>0</v>
      </c>
      <c r="X151">
        <v>0</v>
      </c>
      <c r="Y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1</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1</v>
      </c>
      <c r="CJ151">
        <v>0</v>
      </c>
      <c r="CK151">
        <v>0</v>
      </c>
      <c r="CL151">
        <v>0</v>
      </c>
      <c r="CM151">
        <v>0</v>
      </c>
      <c r="CN151">
        <v>0</v>
      </c>
      <c r="CO151">
        <v>0</v>
      </c>
      <c r="CP151">
        <v>1</v>
      </c>
      <c r="CQ151">
        <v>0</v>
      </c>
      <c r="CR151">
        <v>0</v>
      </c>
      <c r="CS151">
        <v>0</v>
      </c>
      <c r="CT151">
        <v>0</v>
      </c>
      <c r="CU151">
        <v>0</v>
      </c>
      <c r="CV151">
        <v>0</v>
      </c>
      <c r="CW151">
        <v>0</v>
      </c>
      <c r="CX151">
        <v>3</v>
      </c>
      <c r="CY151">
        <v>1</v>
      </c>
      <c r="CZ151">
        <v>1</v>
      </c>
      <c r="DA151">
        <v>0</v>
      </c>
      <c r="DB151">
        <v>0</v>
      </c>
      <c r="DC151" t="s">
        <v>2027</v>
      </c>
      <c r="DD151" t="s">
        <v>306</v>
      </c>
    </row>
    <row r="152" spans="1:108" ht="14.6" x14ac:dyDescent="0.35">
      <c r="A152" t="s">
        <v>9</v>
      </c>
      <c r="B152" t="s">
        <v>2010</v>
      </c>
      <c r="C152" t="s">
        <v>2029</v>
      </c>
      <c r="F152" t="s">
        <v>122</v>
      </c>
      <c r="H152" t="s">
        <v>454</v>
      </c>
      <c r="I152" t="s">
        <v>56</v>
      </c>
      <c r="J152" t="s">
        <v>218</v>
      </c>
      <c r="K152" t="s">
        <v>471</v>
      </c>
      <c r="M152" t="s">
        <v>268</v>
      </c>
      <c r="O152" t="s">
        <v>299</v>
      </c>
      <c r="P152" t="s">
        <v>2030</v>
      </c>
      <c r="Q152" t="s">
        <v>457</v>
      </c>
      <c r="R152">
        <v>0</v>
      </c>
      <c r="S152">
        <v>0</v>
      </c>
      <c r="T152">
        <v>0</v>
      </c>
      <c r="U152">
        <v>0</v>
      </c>
      <c r="V152">
        <v>0</v>
      </c>
      <c r="W152">
        <v>0</v>
      </c>
      <c r="X152">
        <v>0</v>
      </c>
      <c r="Y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1</v>
      </c>
      <c r="CQ152">
        <v>0</v>
      </c>
      <c r="CR152">
        <v>0</v>
      </c>
      <c r="CS152">
        <v>0</v>
      </c>
      <c r="CT152">
        <v>0</v>
      </c>
      <c r="CU152">
        <v>0</v>
      </c>
      <c r="CV152">
        <v>0</v>
      </c>
      <c r="CW152">
        <v>0</v>
      </c>
      <c r="CX152">
        <v>1</v>
      </c>
      <c r="CY152">
        <v>0</v>
      </c>
      <c r="CZ152">
        <v>1</v>
      </c>
      <c r="DA152">
        <v>0</v>
      </c>
      <c r="DB152">
        <v>0</v>
      </c>
      <c r="DC152" t="s">
        <v>458</v>
      </c>
      <c r="DD152" t="s">
        <v>306</v>
      </c>
    </row>
    <row r="153" spans="1:108" ht="14.6" x14ac:dyDescent="0.35">
      <c r="A153" t="s">
        <v>9</v>
      </c>
      <c r="B153" t="s">
        <v>2032</v>
      </c>
      <c r="C153" t="s">
        <v>2033</v>
      </c>
      <c r="F153" t="s">
        <v>91</v>
      </c>
      <c r="H153" t="s">
        <v>454</v>
      </c>
      <c r="I153" t="s">
        <v>13</v>
      </c>
      <c r="J153" t="s">
        <v>221</v>
      </c>
      <c r="K153" t="s">
        <v>269</v>
      </c>
      <c r="M153" t="s">
        <v>272</v>
      </c>
      <c r="O153" t="s">
        <v>300</v>
      </c>
      <c r="P153" t="s">
        <v>2034</v>
      </c>
      <c r="Q153" t="s">
        <v>591</v>
      </c>
      <c r="R153">
        <v>0</v>
      </c>
      <c r="S153">
        <v>0</v>
      </c>
      <c r="T153">
        <v>0</v>
      </c>
      <c r="U153">
        <v>0</v>
      </c>
      <c r="V153">
        <v>0</v>
      </c>
      <c r="W153">
        <v>0</v>
      </c>
      <c r="X153">
        <v>0</v>
      </c>
      <c r="Y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1</v>
      </c>
      <c r="BK153">
        <v>0</v>
      </c>
      <c r="BL153">
        <v>0</v>
      </c>
      <c r="BM153">
        <v>0</v>
      </c>
      <c r="BN153">
        <v>0</v>
      </c>
      <c r="BO153">
        <v>0</v>
      </c>
      <c r="BP153">
        <v>1</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2</v>
      </c>
      <c r="CY153">
        <v>1</v>
      </c>
      <c r="CZ153">
        <v>0</v>
      </c>
      <c r="DA153">
        <v>0</v>
      </c>
      <c r="DB153">
        <v>0</v>
      </c>
      <c r="DC153" t="s">
        <v>2035</v>
      </c>
      <c r="DD153" t="s">
        <v>305</v>
      </c>
    </row>
    <row r="154" spans="1:108" ht="14.6" x14ac:dyDescent="0.35">
      <c r="A154" t="s">
        <v>9</v>
      </c>
      <c r="B154" t="s">
        <v>2039</v>
      </c>
      <c r="C154" t="s">
        <v>2040</v>
      </c>
      <c r="E154" t="s">
        <v>2042</v>
      </c>
      <c r="F154" t="s">
        <v>91</v>
      </c>
      <c r="G154" t="s">
        <v>2043</v>
      </c>
      <c r="H154" t="s">
        <v>454</v>
      </c>
      <c r="I154" t="s">
        <v>56</v>
      </c>
      <c r="J154" t="s">
        <v>205</v>
      </c>
      <c r="K154" t="s">
        <v>269</v>
      </c>
      <c r="M154" t="s">
        <v>272</v>
      </c>
      <c r="O154" t="s">
        <v>300</v>
      </c>
      <c r="P154" t="s">
        <v>2044</v>
      </c>
      <c r="Q154" t="s">
        <v>591</v>
      </c>
      <c r="R154">
        <v>0</v>
      </c>
      <c r="S154">
        <v>0</v>
      </c>
      <c r="T154">
        <v>0</v>
      </c>
      <c r="U154">
        <v>0</v>
      </c>
      <c r="V154">
        <v>0</v>
      </c>
      <c r="W154">
        <v>0</v>
      </c>
      <c r="X154">
        <v>0</v>
      </c>
      <c r="Y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1</v>
      </c>
      <c r="BK154">
        <v>1</v>
      </c>
      <c r="BL154">
        <v>0</v>
      </c>
      <c r="BM154">
        <v>0</v>
      </c>
      <c r="BN154">
        <v>0</v>
      </c>
      <c r="BO154">
        <v>0</v>
      </c>
      <c r="BP154">
        <v>1</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3</v>
      </c>
      <c r="CY154">
        <v>1</v>
      </c>
      <c r="CZ154">
        <v>0</v>
      </c>
      <c r="DA154">
        <v>0</v>
      </c>
      <c r="DB154">
        <v>0</v>
      </c>
      <c r="DC154" t="s">
        <v>1229</v>
      </c>
      <c r="DD154" t="s">
        <v>305</v>
      </c>
    </row>
    <row r="155" spans="1:108" ht="14.6" x14ac:dyDescent="0.35">
      <c r="A155" t="s">
        <v>9</v>
      </c>
      <c r="B155" t="s">
        <v>2049</v>
      </c>
      <c r="C155" t="s">
        <v>2050</v>
      </c>
      <c r="F155" t="s">
        <v>122</v>
      </c>
      <c r="H155" t="s">
        <v>454</v>
      </c>
      <c r="I155" t="s">
        <v>13</v>
      </c>
      <c r="J155" t="s">
        <v>221</v>
      </c>
      <c r="K155" t="s">
        <v>269</v>
      </c>
      <c r="M155" t="s">
        <v>272</v>
      </c>
      <c r="O155" t="s">
        <v>300</v>
      </c>
      <c r="Q155" t="s">
        <v>2052</v>
      </c>
      <c r="R155">
        <v>0</v>
      </c>
      <c r="S155">
        <v>0</v>
      </c>
      <c r="T155">
        <v>0</v>
      </c>
      <c r="U155">
        <v>0</v>
      </c>
      <c r="V155">
        <v>0</v>
      </c>
      <c r="W155">
        <v>0</v>
      </c>
      <c r="X155">
        <v>0</v>
      </c>
      <c r="Y155">
        <v>0</v>
      </c>
      <c r="AA155">
        <v>0</v>
      </c>
      <c r="AB155">
        <v>0</v>
      </c>
      <c r="AC155">
        <v>0</v>
      </c>
      <c r="AD155">
        <v>0</v>
      </c>
      <c r="AE155">
        <v>0</v>
      </c>
      <c r="AF155">
        <v>0</v>
      </c>
      <c r="AG155">
        <v>0</v>
      </c>
      <c r="AH155">
        <v>0</v>
      </c>
      <c r="AI155">
        <v>0</v>
      </c>
      <c r="AJ155">
        <v>0</v>
      </c>
      <c r="AK155">
        <v>0</v>
      </c>
      <c r="AL155">
        <v>0</v>
      </c>
      <c r="AM155">
        <v>0</v>
      </c>
      <c r="AN155">
        <v>0</v>
      </c>
      <c r="AO155">
        <v>0</v>
      </c>
      <c r="AP155">
        <v>0</v>
      </c>
      <c r="AQ155">
        <v>1</v>
      </c>
      <c r="AR155">
        <v>0</v>
      </c>
      <c r="AS155">
        <v>1</v>
      </c>
      <c r="AT155">
        <v>1</v>
      </c>
      <c r="AU155">
        <v>1</v>
      </c>
      <c r="AV155">
        <v>0</v>
      </c>
      <c r="AW155">
        <v>0</v>
      </c>
      <c r="AX155">
        <v>1</v>
      </c>
      <c r="AY155">
        <v>0</v>
      </c>
      <c r="AZ155">
        <v>1</v>
      </c>
      <c r="BA155">
        <v>0</v>
      </c>
      <c r="BB155">
        <v>0</v>
      </c>
      <c r="BC155">
        <v>1</v>
      </c>
      <c r="BD155">
        <v>1</v>
      </c>
      <c r="BE155">
        <v>0</v>
      </c>
      <c r="BF155">
        <v>0</v>
      </c>
      <c r="BG155">
        <v>0</v>
      </c>
      <c r="BH155">
        <v>0</v>
      </c>
      <c r="BI155">
        <v>0</v>
      </c>
      <c r="BJ155">
        <v>0</v>
      </c>
      <c r="BK155">
        <v>0</v>
      </c>
      <c r="BL155">
        <v>0</v>
      </c>
      <c r="BM155">
        <v>0</v>
      </c>
      <c r="BN155">
        <v>0</v>
      </c>
      <c r="BO155">
        <v>0</v>
      </c>
      <c r="BP155">
        <v>0</v>
      </c>
      <c r="BQ155">
        <v>0</v>
      </c>
      <c r="BR155">
        <v>0</v>
      </c>
      <c r="BS155">
        <v>1</v>
      </c>
      <c r="BT155">
        <v>1</v>
      </c>
      <c r="BU155">
        <v>1</v>
      </c>
      <c r="BV155">
        <v>1</v>
      </c>
      <c r="BW155">
        <v>1</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13</v>
      </c>
      <c r="CY155">
        <v>1</v>
      </c>
      <c r="CZ155">
        <v>0</v>
      </c>
      <c r="DA155">
        <v>0</v>
      </c>
      <c r="DB155">
        <v>1</v>
      </c>
      <c r="DC155" t="s">
        <v>2053</v>
      </c>
      <c r="DD155" t="s">
        <v>308</v>
      </c>
    </row>
    <row r="156" spans="1:108" ht="14.6" x14ac:dyDescent="0.35">
      <c r="A156" t="s">
        <v>9</v>
      </c>
      <c r="B156" t="s">
        <v>2049</v>
      </c>
      <c r="C156" t="s">
        <v>2059</v>
      </c>
      <c r="F156" t="s">
        <v>122</v>
      </c>
      <c r="H156" t="s">
        <v>2060</v>
      </c>
      <c r="I156" t="s">
        <v>49</v>
      </c>
      <c r="J156" t="s">
        <v>205</v>
      </c>
      <c r="M156" t="s">
        <v>288</v>
      </c>
      <c r="O156" t="s">
        <v>299</v>
      </c>
      <c r="P156" t="s">
        <v>2061</v>
      </c>
      <c r="Q156" t="s">
        <v>2062</v>
      </c>
      <c r="CP156">
        <v>1</v>
      </c>
      <c r="DC156" t="s">
        <v>458</v>
      </c>
      <c r="DD156" t="s">
        <v>306</v>
      </c>
    </row>
    <row r="157" spans="1:108" ht="14.6" x14ac:dyDescent="0.35">
      <c r="A157" t="s">
        <v>9</v>
      </c>
      <c r="B157" t="s">
        <v>2049</v>
      </c>
      <c r="C157" t="s">
        <v>2065</v>
      </c>
      <c r="F157" t="s">
        <v>91</v>
      </c>
      <c r="G157" t="s">
        <v>479</v>
      </c>
      <c r="H157" t="s">
        <v>454</v>
      </c>
      <c r="I157" t="s">
        <v>56</v>
      </c>
      <c r="J157" t="s">
        <v>205</v>
      </c>
      <c r="K157" t="s">
        <v>269</v>
      </c>
      <c r="M157" t="s">
        <v>274</v>
      </c>
      <c r="O157" t="s">
        <v>300</v>
      </c>
      <c r="P157" t="s">
        <v>2066</v>
      </c>
      <c r="Q157" t="s">
        <v>481</v>
      </c>
      <c r="R157">
        <v>0</v>
      </c>
      <c r="S157">
        <v>0</v>
      </c>
      <c r="T157">
        <v>0</v>
      </c>
      <c r="U157">
        <v>0</v>
      </c>
      <c r="V157">
        <v>0</v>
      </c>
      <c r="W157">
        <v>0</v>
      </c>
      <c r="X157">
        <v>0</v>
      </c>
      <c r="Y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1</v>
      </c>
      <c r="AX157">
        <v>0</v>
      </c>
      <c r="AY157">
        <v>0</v>
      </c>
      <c r="AZ157">
        <v>0</v>
      </c>
      <c r="BA157">
        <v>0</v>
      </c>
      <c r="BB157">
        <v>0</v>
      </c>
      <c r="BC157">
        <v>0</v>
      </c>
      <c r="BD157">
        <v>1</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1</v>
      </c>
      <c r="CQ157">
        <v>0</v>
      </c>
      <c r="CR157">
        <v>0</v>
      </c>
      <c r="CS157">
        <v>0</v>
      </c>
      <c r="CT157">
        <v>0</v>
      </c>
      <c r="CU157">
        <v>0</v>
      </c>
      <c r="CV157">
        <v>0</v>
      </c>
      <c r="CW157">
        <v>0</v>
      </c>
      <c r="CX157">
        <v>3</v>
      </c>
      <c r="CY157">
        <v>1</v>
      </c>
      <c r="CZ157">
        <v>1</v>
      </c>
      <c r="DA157">
        <v>0</v>
      </c>
      <c r="DB157">
        <v>0</v>
      </c>
      <c r="DC157" t="s">
        <v>2067</v>
      </c>
      <c r="DD157" t="s">
        <v>306</v>
      </c>
    </row>
    <row r="158" spans="1:108" ht="14.6" x14ac:dyDescent="0.35">
      <c r="A158" t="s">
        <v>9</v>
      </c>
      <c r="B158" t="s">
        <v>2049</v>
      </c>
      <c r="C158" t="s">
        <v>2071</v>
      </c>
      <c r="F158" t="s">
        <v>122</v>
      </c>
      <c r="H158" t="s">
        <v>454</v>
      </c>
      <c r="I158" t="s">
        <v>13</v>
      </c>
      <c r="J158" t="s">
        <v>221</v>
      </c>
      <c r="K158" t="s">
        <v>269</v>
      </c>
      <c r="M158" t="s">
        <v>272</v>
      </c>
      <c r="O158" t="s">
        <v>299</v>
      </c>
      <c r="P158" t="s">
        <v>2072</v>
      </c>
      <c r="Q158" t="s">
        <v>457</v>
      </c>
      <c r="R158">
        <v>0</v>
      </c>
      <c r="S158">
        <v>0</v>
      </c>
      <c r="T158">
        <v>0</v>
      </c>
      <c r="U158">
        <v>0</v>
      </c>
      <c r="V158">
        <v>0</v>
      </c>
      <c r="W158">
        <v>0</v>
      </c>
      <c r="X158">
        <v>0</v>
      </c>
      <c r="Y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1</v>
      </c>
      <c r="CQ158">
        <v>0</v>
      </c>
      <c r="CR158">
        <v>0</v>
      </c>
      <c r="CS158">
        <v>0</v>
      </c>
      <c r="CT158">
        <v>0</v>
      </c>
      <c r="CU158">
        <v>0</v>
      </c>
      <c r="CV158">
        <v>0</v>
      </c>
      <c r="CW158">
        <v>0</v>
      </c>
      <c r="CX158">
        <v>1</v>
      </c>
      <c r="CY158">
        <v>0</v>
      </c>
      <c r="CZ158">
        <v>1</v>
      </c>
      <c r="DA158">
        <v>0</v>
      </c>
      <c r="DB158">
        <v>0</v>
      </c>
      <c r="DC158" t="s">
        <v>458</v>
      </c>
      <c r="DD158" t="s">
        <v>306</v>
      </c>
    </row>
    <row r="159" spans="1:108" ht="14.6" x14ac:dyDescent="0.35">
      <c r="A159" t="s">
        <v>9</v>
      </c>
      <c r="B159" t="s">
        <v>2049</v>
      </c>
      <c r="C159" t="s">
        <v>2074</v>
      </c>
      <c r="F159" t="s">
        <v>91</v>
      </c>
      <c r="H159" t="s">
        <v>454</v>
      </c>
      <c r="I159" t="s">
        <v>56</v>
      </c>
      <c r="J159" t="s">
        <v>205</v>
      </c>
      <c r="K159" t="s">
        <v>269</v>
      </c>
      <c r="M159" t="s">
        <v>272</v>
      </c>
      <c r="O159" t="s">
        <v>300</v>
      </c>
      <c r="Q159" t="s">
        <v>2076</v>
      </c>
      <c r="R159">
        <v>0</v>
      </c>
      <c r="S159">
        <v>0</v>
      </c>
      <c r="T159">
        <v>0</v>
      </c>
      <c r="U159">
        <v>0</v>
      </c>
      <c r="V159">
        <v>0</v>
      </c>
      <c r="W159">
        <v>0</v>
      </c>
      <c r="X159">
        <v>0</v>
      </c>
      <c r="Y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1</v>
      </c>
      <c r="AX159">
        <v>0</v>
      </c>
      <c r="AY159">
        <v>0</v>
      </c>
      <c r="AZ159">
        <v>1</v>
      </c>
      <c r="BA159">
        <v>0</v>
      </c>
      <c r="BB159">
        <v>0</v>
      </c>
      <c r="BC159">
        <v>0</v>
      </c>
      <c r="BD159">
        <v>1</v>
      </c>
      <c r="BE159">
        <v>0</v>
      </c>
      <c r="BF159">
        <v>0</v>
      </c>
      <c r="BG159">
        <v>0</v>
      </c>
      <c r="BH159">
        <v>0</v>
      </c>
      <c r="BI159">
        <v>0</v>
      </c>
      <c r="BJ159">
        <v>0</v>
      </c>
      <c r="BK159">
        <v>0</v>
      </c>
      <c r="BL159">
        <v>0</v>
      </c>
      <c r="BM159">
        <v>0</v>
      </c>
      <c r="BN159">
        <v>0</v>
      </c>
      <c r="BO159">
        <v>0</v>
      </c>
      <c r="BP159">
        <v>0</v>
      </c>
      <c r="BQ159">
        <v>0</v>
      </c>
      <c r="BR159">
        <v>0</v>
      </c>
      <c r="BS159">
        <v>0</v>
      </c>
      <c r="BT159">
        <v>1</v>
      </c>
      <c r="BU159">
        <v>0</v>
      </c>
      <c r="BV159">
        <v>0</v>
      </c>
      <c r="BW159">
        <v>0</v>
      </c>
      <c r="BX159">
        <v>0</v>
      </c>
      <c r="BY159">
        <v>0</v>
      </c>
      <c r="BZ159">
        <v>0</v>
      </c>
      <c r="CA159">
        <v>0</v>
      </c>
      <c r="CB159">
        <v>1</v>
      </c>
      <c r="CC159">
        <v>0</v>
      </c>
      <c r="CD159">
        <v>0</v>
      </c>
      <c r="CE159">
        <v>0</v>
      </c>
      <c r="CF159">
        <v>0</v>
      </c>
      <c r="CG159">
        <v>0</v>
      </c>
      <c r="CH159">
        <v>1</v>
      </c>
      <c r="CI159">
        <v>1</v>
      </c>
      <c r="CJ159">
        <v>1</v>
      </c>
      <c r="CK159">
        <v>0</v>
      </c>
      <c r="CL159">
        <v>0</v>
      </c>
      <c r="CM159">
        <v>0</v>
      </c>
      <c r="CN159">
        <v>0</v>
      </c>
      <c r="CO159">
        <v>0</v>
      </c>
      <c r="CP159">
        <v>0</v>
      </c>
      <c r="CQ159">
        <v>0</v>
      </c>
      <c r="CR159">
        <v>0</v>
      </c>
      <c r="CS159">
        <v>0</v>
      </c>
      <c r="CT159">
        <v>0</v>
      </c>
      <c r="CU159">
        <v>0</v>
      </c>
      <c r="CV159">
        <v>0</v>
      </c>
      <c r="CW159">
        <v>0</v>
      </c>
      <c r="CX159">
        <v>8</v>
      </c>
      <c r="CY159">
        <v>1</v>
      </c>
      <c r="CZ159">
        <v>1</v>
      </c>
      <c r="DA159">
        <v>0</v>
      </c>
      <c r="DB159">
        <v>1</v>
      </c>
      <c r="DC159" t="s">
        <v>2077</v>
      </c>
      <c r="DD159" t="s">
        <v>322</v>
      </c>
    </row>
    <row r="160" spans="1:108" ht="14.6" x14ac:dyDescent="0.35">
      <c r="A160" t="s">
        <v>9</v>
      </c>
      <c r="B160" t="s">
        <v>2049</v>
      </c>
      <c r="C160" t="s">
        <v>2080</v>
      </c>
      <c r="F160" t="s">
        <v>91</v>
      </c>
      <c r="H160" t="s">
        <v>454</v>
      </c>
      <c r="I160" t="s">
        <v>56</v>
      </c>
      <c r="J160" t="s">
        <v>173</v>
      </c>
      <c r="K160" t="s">
        <v>471</v>
      </c>
      <c r="M160" t="s">
        <v>272</v>
      </c>
      <c r="O160" t="s">
        <v>300</v>
      </c>
      <c r="Q160" t="s">
        <v>2082</v>
      </c>
      <c r="R160">
        <v>0</v>
      </c>
      <c r="S160">
        <v>0</v>
      </c>
      <c r="T160">
        <v>0</v>
      </c>
      <c r="U160">
        <v>0</v>
      </c>
      <c r="V160">
        <v>0</v>
      </c>
      <c r="W160">
        <v>0</v>
      </c>
      <c r="X160">
        <v>0</v>
      </c>
      <c r="Y160">
        <v>0</v>
      </c>
      <c r="AA160">
        <v>0</v>
      </c>
      <c r="AB160">
        <v>0</v>
      </c>
      <c r="AC160">
        <v>0</v>
      </c>
      <c r="AD160">
        <v>0</v>
      </c>
      <c r="AE160">
        <v>0</v>
      </c>
      <c r="AF160">
        <v>0</v>
      </c>
      <c r="AG160">
        <v>0</v>
      </c>
      <c r="AH160">
        <v>0</v>
      </c>
      <c r="AI160">
        <v>0</v>
      </c>
      <c r="AJ160">
        <v>0</v>
      </c>
      <c r="AK160">
        <v>0</v>
      </c>
      <c r="AL160">
        <v>1</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1</v>
      </c>
      <c r="BT160">
        <v>0</v>
      </c>
      <c r="BU160">
        <v>0</v>
      </c>
      <c r="BV160">
        <v>1</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3</v>
      </c>
      <c r="CY160">
        <v>1</v>
      </c>
      <c r="CZ160">
        <v>0</v>
      </c>
      <c r="DA160">
        <v>0</v>
      </c>
      <c r="DB160">
        <v>1</v>
      </c>
      <c r="DC160" t="s">
        <v>2083</v>
      </c>
      <c r="DD160" t="s">
        <v>307</v>
      </c>
    </row>
    <row r="161" spans="1:108" ht="14.6" x14ac:dyDescent="0.35">
      <c r="A161" t="s">
        <v>9</v>
      </c>
      <c r="B161" t="s">
        <v>2049</v>
      </c>
      <c r="C161" t="s">
        <v>2087</v>
      </c>
      <c r="D161" t="s">
        <v>2088</v>
      </c>
      <c r="F161" t="s">
        <v>122</v>
      </c>
      <c r="H161" t="s">
        <v>454</v>
      </c>
      <c r="I161" t="s">
        <v>56</v>
      </c>
      <c r="J161" t="s">
        <v>173</v>
      </c>
      <c r="K161" t="s">
        <v>471</v>
      </c>
      <c r="M161" t="s">
        <v>272</v>
      </c>
      <c r="O161" t="s">
        <v>300</v>
      </c>
      <c r="Q161" t="s">
        <v>2090</v>
      </c>
      <c r="R161">
        <v>0</v>
      </c>
      <c r="S161">
        <v>0</v>
      </c>
      <c r="T161">
        <v>0</v>
      </c>
      <c r="U161">
        <v>0</v>
      </c>
      <c r="V161">
        <v>0</v>
      </c>
      <c r="W161">
        <v>0</v>
      </c>
      <c r="X161">
        <v>0</v>
      </c>
      <c r="Y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1</v>
      </c>
      <c r="BT161">
        <v>0</v>
      </c>
      <c r="BU161">
        <v>0</v>
      </c>
      <c r="BV161">
        <v>1</v>
      </c>
      <c r="BW161">
        <v>1</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3</v>
      </c>
      <c r="CY161">
        <v>1</v>
      </c>
      <c r="CZ161">
        <v>0</v>
      </c>
      <c r="DA161">
        <v>0</v>
      </c>
      <c r="DB161">
        <v>1</v>
      </c>
      <c r="DC161" t="s">
        <v>2091</v>
      </c>
      <c r="DD161" t="s">
        <v>307</v>
      </c>
    </row>
    <row r="162" spans="1:108" ht="14.6" x14ac:dyDescent="0.35">
      <c r="A162" t="s">
        <v>9</v>
      </c>
      <c r="B162" t="s">
        <v>2095</v>
      </c>
      <c r="C162" t="s">
        <v>2096</v>
      </c>
      <c r="F162" t="s">
        <v>91</v>
      </c>
      <c r="H162" t="s">
        <v>605</v>
      </c>
      <c r="I162" t="s">
        <v>56</v>
      </c>
      <c r="J162" t="s">
        <v>205</v>
      </c>
      <c r="P162" t="s">
        <v>2097</v>
      </c>
      <c r="Q162" t="s">
        <v>606</v>
      </c>
      <c r="R162">
        <v>0</v>
      </c>
      <c r="S162">
        <v>0</v>
      </c>
      <c r="T162">
        <v>0</v>
      </c>
      <c r="U162">
        <v>0</v>
      </c>
      <c r="V162">
        <v>0</v>
      </c>
      <c r="X162">
        <v>0</v>
      </c>
      <c r="BE162">
        <v>1</v>
      </c>
      <c r="BN162">
        <v>1</v>
      </c>
      <c r="BP162">
        <v>1</v>
      </c>
      <c r="DC162" t="s">
        <v>2098</v>
      </c>
      <c r="DD162" t="s">
        <v>305</v>
      </c>
    </row>
    <row r="163" spans="1:108" ht="14.6" x14ac:dyDescent="0.35">
      <c r="A163" t="s">
        <v>9</v>
      </c>
      <c r="B163" t="s">
        <v>2102</v>
      </c>
      <c r="C163" t="s">
        <v>2103</v>
      </c>
      <c r="F163" t="s">
        <v>145</v>
      </c>
      <c r="H163" t="s">
        <v>702</v>
      </c>
      <c r="I163" t="s">
        <v>56</v>
      </c>
      <c r="J163" t="s">
        <v>218</v>
      </c>
      <c r="K163" t="s">
        <v>471</v>
      </c>
      <c r="M163" t="s">
        <v>268</v>
      </c>
      <c r="N163" t="s">
        <v>299</v>
      </c>
      <c r="O163" t="s">
        <v>299</v>
      </c>
      <c r="R163">
        <v>0</v>
      </c>
      <c r="S163">
        <v>0</v>
      </c>
      <c r="T163">
        <v>0</v>
      </c>
      <c r="U163">
        <v>0</v>
      </c>
      <c r="V163">
        <v>0</v>
      </c>
      <c r="W163">
        <v>0</v>
      </c>
      <c r="X163">
        <v>0</v>
      </c>
      <c r="Y163">
        <v>1</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1</v>
      </c>
      <c r="CZ163">
        <v>0</v>
      </c>
      <c r="DA163">
        <v>0</v>
      </c>
      <c r="DB163">
        <v>0</v>
      </c>
      <c r="DC163" t="s">
        <v>2104</v>
      </c>
      <c r="DD163" t="s">
        <v>311</v>
      </c>
    </row>
    <row r="164" spans="1:108" ht="14.6" x14ac:dyDescent="0.35">
      <c r="A164" t="s">
        <v>9</v>
      </c>
      <c r="B164" t="s">
        <v>2107</v>
      </c>
      <c r="C164" t="s">
        <v>2108</v>
      </c>
      <c r="F164" t="s">
        <v>145</v>
      </c>
      <c r="H164" t="s">
        <v>702</v>
      </c>
      <c r="I164" t="s">
        <v>56</v>
      </c>
      <c r="J164" t="s">
        <v>205</v>
      </c>
      <c r="K164" t="s">
        <v>471</v>
      </c>
      <c r="M164" t="s">
        <v>274</v>
      </c>
      <c r="N164" t="s">
        <v>299</v>
      </c>
      <c r="O164" t="s">
        <v>299</v>
      </c>
      <c r="R164">
        <v>0</v>
      </c>
      <c r="S164">
        <v>0</v>
      </c>
      <c r="T164">
        <v>0</v>
      </c>
      <c r="U164">
        <v>0</v>
      </c>
      <c r="V164">
        <v>0</v>
      </c>
      <c r="W164">
        <v>1</v>
      </c>
      <c r="X164">
        <v>0</v>
      </c>
      <c r="Y164">
        <v>1</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1</v>
      </c>
      <c r="CZ164">
        <v>0</v>
      </c>
      <c r="DA164">
        <v>0</v>
      </c>
      <c r="DB164">
        <v>0</v>
      </c>
      <c r="DC164" t="s">
        <v>2109</v>
      </c>
      <c r="DD164" t="s">
        <v>311</v>
      </c>
    </row>
    <row r="165" spans="1:108" ht="14.6" x14ac:dyDescent="0.35">
      <c r="A165" t="s">
        <v>9</v>
      </c>
      <c r="B165" t="s">
        <v>2107</v>
      </c>
      <c r="C165" t="s">
        <v>2115</v>
      </c>
      <c r="F165" t="s">
        <v>145</v>
      </c>
      <c r="H165" t="s">
        <v>702</v>
      </c>
      <c r="I165" t="s">
        <v>56</v>
      </c>
      <c r="J165" t="s">
        <v>205</v>
      </c>
      <c r="K165" t="s">
        <v>471</v>
      </c>
      <c r="M165" t="s">
        <v>55</v>
      </c>
      <c r="N165" t="s">
        <v>299</v>
      </c>
      <c r="O165" t="s">
        <v>299</v>
      </c>
      <c r="R165">
        <v>0</v>
      </c>
      <c r="S165">
        <v>0</v>
      </c>
      <c r="T165">
        <v>0</v>
      </c>
      <c r="U165">
        <v>0</v>
      </c>
      <c r="V165">
        <v>0</v>
      </c>
      <c r="W165">
        <v>0</v>
      </c>
      <c r="X165">
        <v>0</v>
      </c>
      <c r="Y165">
        <v>1</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1</v>
      </c>
      <c r="CZ165">
        <v>0</v>
      </c>
      <c r="DA165">
        <v>0</v>
      </c>
      <c r="DB165">
        <v>0</v>
      </c>
      <c r="DC165" t="s">
        <v>2116</v>
      </c>
      <c r="DD165" t="s">
        <v>311</v>
      </c>
    </row>
    <row r="166" spans="1:108" ht="14.6" x14ac:dyDescent="0.35">
      <c r="A166" t="s">
        <v>9</v>
      </c>
      <c r="B166" t="s">
        <v>2120</v>
      </c>
      <c r="C166" t="s">
        <v>2121</v>
      </c>
      <c r="F166" t="s">
        <v>91</v>
      </c>
      <c r="H166" t="s">
        <v>454</v>
      </c>
      <c r="I166" t="s">
        <v>13</v>
      </c>
      <c r="J166" t="s">
        <v>221</v>
      </c>
      <c r="K166" t="s">
        <v>269</v>
      </c>
      <c r="M166" t="s">
        <v>272</v>
      </c>
      <c r="O166" t="s">
        <v>300</v>
      </c>
      <c r="Q166" t="s">
        <v>8549</v>
      </c>
      <c r="R166">
        <v>0</v>
      </c>
      <c r="S166">
        <v>0</v>
      </c>
      <c r="T166">
        <v>0</v>
      </c>
      <c r="U166">
        <v>0</v>
      </c>
      <c r="V166">
        <v>0</v>
      </c>
      <c r="W166">
        <v>0</v>
      </c>
      <c r="X166">
        <v>0</v>
      </c>
      <c r="Y166">
        <v>0</v>
      </c>
      <c r="AA166">
        <v>0</v>
      </c>
      <c r="AB166">
        <v>0</v>
      </c>
      <c r="AC166">
        <v>0</v>
      </c>
      <c r="AD166">
        <v>0</v>
      </c>
      <c r="AE166">
        <v>0</v>
      </c>
      <c r="AF166">
        <v>0</v>
      </c>
      <c r="AG166">
        <v>0</v>
      </c>
      <c r="AH166">
        <v>0</v>
      </c>
      <c r="AI166">
        <v>0</v>
      </c>
      <c r="AJ166">
        <v>0</v>
      </c>
      <c r="AK166">
        <v>0</v>
      </c>
      <c r="AL166">
        <v>1</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1</v>
      </c>
      <c r="CY166">
        <v>1</v>
      </c>
      <c r="CZ166">
        <v>0</v>
      </c>
      <c r="DA166">
        <v>0</v>
      </c>
      <c r="DB166">
        <v>0</v>
      </c>
      <c r="DC166" t="s">
        <v>1214</v>
      </c>
      <c r="DD166" t="s">
        <v>307</v>
      </c>
    </row>
    <row r="167" spans="1:108" ht="14.6" x14ac:dyDescent="0.35">
      <c r="A167" t="s">
        <v>9</v>
      </c>
      <c r="B167" t="s">
        <v>2126</v>
      </c>
      <c r="C167" t="s">
        <v>2127</v>
      </c>
      <c r="F167" t="s">
        <v>122</v>
      </c>
      <c r="H167" t="s">
        <v>702</v>
      </c>
      <c r="I167" t="s">
        <v>56</v>
      </c>
      <c r="J167" t="s">
        <v>218</v>
      </c>
      <c r="K167" t="s">
        <v>471</v>
      </c>
      <c r="M167" t="s">
        <v>268</v>
      </c>
      <c r="N167" t="s">
        <v>299</v>
      </c>
      <c r="O167" t="s">
        <v>299</v>
      </c>
      <c r="R167">
        <v>0</v>
      </c>
      <c r="S167">
        <v>0</v>
      </c>
      <c r="T167">
        <v>0</v>
      </c>
      <c r="U167">
        <v>0</v>
      </c>
      <c r="V167">
        <v>0</v>
      </c>
      <c r="W167">
        <v>1</v>
      </c>
      <c r="X167">
        <v>0</v>
      </c>
      <c r="Y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1</v>
      </c>
      <c r="CZ167">
        <v>0</v>
      </c>
      <c r="DA167">
        <v>0</v>
      </c>
      <c r="DB167">
        <v>0</v>
      </c>
      <c r="DC167" t="s">
        <v>1771</v>
      </c>
      <c r="DD167" t="s">
        <v>311</v>
      </c>
    </row>
    <row r="168" spans="1:108" ht="14.6" x14ac:dyDescent="0.35">
      <c r="A168" t="s">
        <v>9</v>
      </c>
      <c r="B168" t="s">
        <v>2137</v>
      </c>
      <c r="C168" t="s">
        <v>2138</v>
      </c>
      <c r="F168" t="s">
        <v>91</v>
      </c>
      <c r="G168" t="s">
        <v>95</v>
      </c>
      <c r="H168" t="s">
        <v>454</v>
      </c>
      <c r="I168" t="s">
        <v>13</v>
      </c>
      <c r="J168" t="s">
        <v>221</v>
      </c>
      <c r="K168" t="s">
        <v>269</v>
      </c>
      <c r="M168" t="s">
        <v>272</v>
      </c>
      <c r="O168" t="s">
        <v>300</v>
      </c>
      <c r="P168" t="s">
        <v>2139</v>
      </c>
      <c r="Q168" t="s">
        <v>569</v>
      </c>
      <c r="R168">
        <v>0</v>
      </c>
      <c r="S168">
        <v>0</v>
      </c>
      <c r="T168">
        <v>0</v>
      </c>
      <c r="U168">
        <v>0</v>
      </c>
      <c r="V168">
        <v>0</v>
      </c>
      <c r="W168">
        <v>0</v>
      </c>
      <c r="X168">
        <v>0</v>
      </c>
      <c r="Y168">
        <v>0</v>
      </c>
      <c r="AA168">
        <v>1</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1</v>
      </c>
      <c r="CY168">
        <v>0</v>
      </c>
      <c r="CZ168">
        <v>0</v>
      </c>
      <c r="DA168">
        <v>1</v>
      </c>
      <c r="DB168">
        <v>0</v>
      </c>
      <c r="DC168" t="s">
        <v>304</v>
      </c>
      <c r="DD168" t="s">
        <v>304</v>
      </c>
    </row>
    <row r="169" spans="1:108" ht="14.6" x14ac:dyDescent="0.35">
      <c r="A169" t="s">
        <v>9</v>
      </c>
      <c r="B169" t="s">
        <v>2143</v>
      </c>
      <c r="C169" t="s">
        <v>2144</v>
      </c>
      <c r="F169" t="s">
        <v>145</v>
      </c>
      <c r="H169" t="s">
        <v>454</v>
      </c>
      <c r="I169" t="s">
        <v>56</v>
      </c>
      <c r="J169" t="s">
        <v>173</v>
      </c>
      <c r="K169" t="s">
        <v>471</v>
      </c>
      <c r="M169" t="s">
        <v>274</v>
      </c>
      <c r="O169" t="s">
        <v>300</v>
      </c>
      <c r="P169" t="s">
        <v>2145</v>
      </c>
      <c r="Q169" t="s">
        <v>923</v>
      </c>
      <c r="R169">
        <v>0</v>
      </c>
      <c r="S169">
        <v>0</v>
      </c>
      <c r="T169">
        <v>0</v>
      </c>
      <c r="U169">
        <v>0</v>
      </c>
      <c r="V169">
        <v>0</v>
      </c>
      <c r="W169">
        <v>0</v>
      </c>
      <c r="X169">
        <v>0</v>
      </c>
      <c r="Y169">
        <v>0</v>
      </c>
      <c r="AA169">
        <v>1</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1</v>
      </c>
      <c r="CY169">
        <v>0</v>
      </c>
      <c r="CZ169">
        <v>0</v>
      </c>
      <c r="DA169">
        <v>1</v>
      </c>
      <c r="DB169">
        <v>0</v>
      </c>
      <c r="DC169" t="s">
        <v>2146</v>
      </c>
      <c r="DD169" t="s">
        <v>304</v>
      </c>
    </row>
    <row r="170" spans="1:108" ht="14.6" x14ac:dyDescent="0.35">
      <c r="A170" t="s">
        <v>9</v>
      </c>
      <c r="B170" t="s">
        <v>2143</v>
      </c>
      <c r="C170" t="s">
        <v>2148</v>
      </c>
      <c r="F170" t="s">
        <v>145</v>
      </c>
      <c r="H170" t="s">
        <v>454</v>
      </c>
      <c r="I170" t="s">
        <v>56</v>
      </c>
      <c r="J170" t="s">
        <v>205</v>
      </c>
      <c r="K170" t="s">
        <v>269</v>
      </c>
      <c r="M170" t="s">
        <v>274</v>
      </c>
      <c r="O170" t="s">
        <v>300</v>
      </c>
      <c r="Q170" t="s">
        <v>2149</v>
      </c>
      <c r="R170">
        <v>0</v>
      </c>
      <c r="S170">
        <v>0</v>
      </c>
      <c r="T170">
        <v>0</v>
      </c>
      <c r="U170">
        <v>0</v>
      </c>
      <c r="V170">
        <v>0</v>
      </c>
      <c r="W170">
        <v>0</v>
      </c>
      <c r="X170">
        <v>0</v>
      </c>
      <c r="Y170">
        <v>0</v>
      </c>
      <c r="AA170">
        <v>1</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1</v>
      </c>
      <c r="CY170">
        <v>0</v>
      </c>
      <c r="CZ170">
        <v>0</v>
      </c>
      <c r="DA170">
        <v>1</v>
      </c>
      <c r="DB170">
        <v>0</v>
      </c>
      <c r="DC170" t="s">
        <v>2150</v>
      </c>
      <c r="DD170" t="s">
        <v>304</v>
      </c>
    </row>
    <row r="171" spans="1:108" ht="14.6" x14ac:dyDescent="0.35">
      <c r="A171" t="s">
        <v>9</v>
      </c>
      <c r="B171" t="s">
        <v>2156</v>
      </c>
      <c r="C171" t="s">
        <v>2157</v>
      </c>
      <c r="F171" t="s">
        <v>145</v>
      </c>
      <c r="H171" t="s">
        <v>2158</v>
      </c>
      <c r="J171" t="s">
        <v>205</v>
      </c>
      <c r="P171" t="s">
        <v>2159</v>
      </c>
      <c r="Q171" t="s">
        <v>1049</v>
      </c>
      <c r="R171">
        <v>0</v>
      </c>
      <c r="S171">
        <v>0</v>
      </c>
      <c r="T171">
        <v>0</v>
      </c>
      <c r="U171">
        <v>0</v>
      </c>
      <c r="V171">
        <v>0</v>
      </c>
      <c r="X171">
        <v>0</v>
      </c>
      <c r="BN171">
        <v>1</v>
      </c>
      <c r="DC171" t="s">
        <v>745</v>
      </c>
      <c r="DD171" t="s">
        <v>305</v>
      </c>
    </row>
    <row r="172" spans="1:108" ht="14.6" x14ac:dyDescent="0.35">
      <c r="A172" t="s">
        <v>9</v>
      </c>
      <c r="B172" t="s">
        <v>2162</v>
      </c>
      <c r="C172" t="s">
        <v>2163</v>
      </c>
      <c r="F172" t="s">
        <v>91</v>
      </c>
      <c r="H172" t="s">
        <v>2164</v>
      </c>
      <c r="I172" t="s">
        <v>56</v>
      </c>
      <c r="J172" t="s">
        <v>173</v>
      </c>
      <c r="K172" t="s">
        <v>471</v>
      </c>
      <c r="M172" t="s">
        <v>272</v>
      </c>
      <c r="O172" t="s">
        <v>299</v>
      </c>
      <c r="P172" t="s">
        <v>2165</v>
      </c>
      <c r="Q172" t="s">
        <v>2166</v>
      </c>
      <c r="R172">
        <v>0</v>
      </c>
      <c r="S172">
        <v>0</v>
      </c>
      <c r="T172">
        <v>0</v>
      </c>
      <c r="U172">
        <v>0</v>
      </c>
      <c r="V172">
        <v>0</v>
      </c>
      <c r="W172">
        <v>0</v>
      </c>
      <c r="X172">
        <v>0</v>
      </c>
      <c r="Y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1</v>
      </c>
      <c r="CQ172">
        <v>0</v>
      </c>
      <c r="CR172">
        <v>0</v>
      </c>
      <c r="CS172">
        <v>0</v>
      </c>
      <c r="CT172">
        <v>0</v>
      </c>
      <c r="CU172">
        <v>0</v>
      </c>
      <c r="CV172">
        <v>0</v>
      </c>
      <c r="CW172">
        <v>0</v>
      </c>
      <c r="CX172">
        <v>1</v>
      </c>
      <c r="CY172">
        <v>1</v>
      </c>
      <c r="CZ172">
        <v>0</v>
      </c>
      <c r="DA172">
        <v>0</v>
      </c>
      <c r="DB172">
        <v>0</v>
      </c>
      <c r="DC172" t="s">
        <v>458</v>
      </c>
      <c r="DD172" t="s">
        <v>306</v>
      </c>
    </row>
    <row r="173" spans="1:108" ht="14.6" x14ac:dyDescent="0.35">
      <c r="A173" t="s">
        <v>9</v>
      </c>
      <c r="B173" t="s">
        <v>2168</v>
      </c>
      <c r="C173" t="s">
        <v>2169</v>
      </c>
      <c r="F173" t="s">
        <v>122</v>
      </c>
      <c r="H173" t="s">
        <v>454</v>
      </c>
      <c r="I173" t="s">
        <v>56</v>
      </c>
      <c r="J173" t="s">
        <v>173</v>
      </c>
      <c r="K173" t="s">
        <v>471</v>
      </c>
      <c r="M173" t="s">
        <v>272</v>
      </c>
      <c r="O173" t="s">
        <v>299</v>
      </c>
      <c r="Q173" t="s">
        <v>2171</v>
      </c>
      <c r="R173">
        <v>0</v>
      </c>
      <c r="S173">
        <v>0</v>
      </c>
      <c r="T173">
        <v>0</v>
      </c>
      <c r="U173">
        <v>0</v>
      </c>
      <c r="V173">
        <v>0</v>
      </c>
      <c r="W173">
        <v>0</v>
      </c>
      <c r="X173">
        <v>0</v>
      </c>
      <c r="Y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1</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1</v>
      </c>
      <c r="CY173">
        <v>1</v>
      </c>
      <c r="CZ173">
        <v>0</v>
      </c>
      <c r="DA173">
        <v>0</v>
      </c>
      <c r="DB173">
        <v>1</v>
      </c>
      <c r="DC173" t="s">
        <v>663</v>
      </c>
      <c r="DD173" t="s">
        <v>307</v>
      </c>
    </row>
    <row r="174" spans="1:108" ht="14.6" x14ac:dyDescent="0.35">
      <c r="A174" t="s">
        <v>9</v>
      </c>
      <c r="B174" t="s">
        <v>2174</v>
      </c>
      <c r="C174" t="s">
        <v>2175</v>
      </c>
      <c r="F174" t="s">
        <v>122</v>
      </c>
      <c r="H174" t="s">
        <v>702</v>
      </c>
      <c r="I174" t="s">
        <v>56</v>
      </c>
      <c r="J174" t="s">
        <v>173</v>
      </c>
      <c r="K174" t="s">
        <v>471</v>
      </c>
      <c r="M174" t="s">
        <v>272</v>
      </c>
      <c r="N174" t="s">
        <v>299</v>
      </c>
      <c r="O174" t="s">
        <v>299</v>
      </c>
      <c r="R174">
        <v>0</v>
      </c>
      <c r="S174">
        <v>0</v>
      </c>
      <c r="T174">
        <v>0</v>
      </c>
      <c r="U174">
        <v>0</v>
      </c>
      <c r="V174">
        <v>0</v>
      </c>
      <c r="W174">
        <v>1</v>
      </c>
      <c r="X174">
        <v>0</v>
      </c>
      <c r="Y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1</v>
      </c>
      <c r="CZ174">
        <v>0</v>
      </c>
      <c r="DA174">
        <v>0</v>
      </c>
      <c r="DB174">
        <v>0</v>
      </c>
      <c r="DC174" t="s">
        <v>1774</v>
      </c>
      <c r="DD174" t="s">
        <v>311</v>
      </c>
    </row>
    <row r="175" spans="1:108" ht="14.6" x14ac:dyDescent="0.35">
      <c r="A175" t="s">
        <v>9</v>
      </c>
      <c r="B175" t="s">
        <v>2178</v>
      </c>
      <c r="C175" t="s">
        <v>2179</v>
      </c>
      <c r="F175" t="s">
        <v>91</v>
      </c>
      <c r="H175" t="s">
        <v>454</v>
      </c>
      <c r="I175" t="s">
        <v>56</v>
      </c>
      <c r="J175" t="s">
        <v>205</v>
      </c>
      <c r="K175" t="s">
        <v>269</v>
      </c>
      <c r="M175" t="s">
        <v>272</v>
      </c>
      <c r="O175" t="s">
        <v>300</v>
      </c>
      <c r="P175" t="s">
        <v>2180</v>
      </c>
      <c r="Q175" t="s">
        <v>591</v>
      </c>
      <c r="R175">
        <v>0</v>
      </c>
      <c r="S175">
        <v>0</v>
      </c>
      <c r="T175">
        <v>0</v>
      </c>
      <c r="U175">
        <v>0</v>
      </c>
      <c r="V175">
        <v>0</v>
      </c>
      <c r="W175">
        <v>0</v>
      </c>
      <c r="X175">
        <v>0</v>
      </c>
      <c r="Y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1</v>
      </c>
      <c r="BI175">
        <v>0</v>
      </c>
      <c r="BJ175">
        <v>1</v>
      </c>
      <c r="BK175">
        <v>1</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3</v>
      </c>
      <c r="CY175">
        <v>1</v>
      </c>
      <c r="CZ175">
        <v>0</v>
      </c>
      <c r="DA175">
        <v>0</v>
      </c>
      <c r="DB175">
        <v>0</v>
      </c>
      <c r="DC175" t="s">
        <v>1206</v>
      </c>
      <c r="DD175" t="s">
        <v>305</v>
      </c>
    </row>
    <row r="176" spans="1:108" ht="14.6" x14ac:dyDescent="0.35">
      <c r="A176" t="s">
        <v>9</v>
      </c>
      <c r="B176" t="s">
        <v>2182</v>
      </c>
      <c r="C176" t="s">
        <v>2183</v>
      </c>
      <c r="F176" t="s">
        <v>91</v>
      </c>
      <c r="H176" t="s">
        <v>2164</v>
      </c>
      <c r="I176" t="s">
        <v>56</v>
      </c>
      <c r="J176" t="s">
        <v>173</v>
      </c>
      <c r="K176" t="s">
        <v>471</v>
      </c>
      <c r="M176" t="s">
        <v>272</v>
      </c>
      <c r="O176" t="s">
        <v>299</v>
      </c>
      <c r="P176" t="s">
        <v>2184</v>
      </c>
      <c r="Q176" t="s">
        <v>2166</v>
      </c>
      <c r="R176">
        <v>0</v>
      </c>
      <c r="S176">
        <v>0</v>
      </c>
      <c r="T176">
        <v>0</v>
      </c>
      <c r="U176">
        <v>0</v>
      </c>
      <c r="V176">
        <v>0</v>
      </c>
      <c r="W176">
        <v>0</v>
      </c>
      <c r="X176">
        <v>0</v>
      </c>
      <c r="Y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1</v>
      </c>
      <c r="CQ176">
        <v>0</v>
      </c>
      <c r="CR176">
        <v>0</v>
      </c>
      <c r="CS176">
        <v>0</v>
      </c>
      <c r="CT176">
        <v>0</v>
      </c>
      <c r="CU176">
        <v>0</v>
      </c>
      <c r="CV176">
        <v>0</v>
      </c>
      <c r="CW176">
        <v>0</v>
      </c>
      <c r="CX176">
        <v>1</v>
      </c>
      <c r="CY176">
        <v>1</v>
      </c>
      <c r="CZ176">
        <v>0</v>
      </c>
      <c r="DA176">
        <v>0</v>
      </c>
      <c r="DB176">
        <v>0</v>
      </c>
      <c r="DC176" t="s">
        <v>463</v>
      </c>
      <c r="DD176" t="s">
        <v>306</v>
      </c>
    </row>
    <row r="177" spans="1:108" ht="14.6" x14ac:dyDescent="0.35">
      <c r="A177" t="s">
        <v>9</v>
      </c>
      <c r="B177" t="s">
        <v>2182</v>
      </c>
      <c r="C177" t="s">
        <v>2188</v>
      </c>
      <c r="F177" t="s">
        <v>122</v>
      </c>
      <c r="H177" t="s">
        <v>2164</v>
      </c>
      <c r="I177" t="s">
        <v>56</v>
      </c>
      <c r="J177" t="s">
        <v>217</v>
      </c>
      <c r="K177" t="s">
        <v>471</v>
      </c>
      <c r="M177" t="s">
        <v>272</v>
      </c>
      <c r="O177" t="s">
        <v>299</v>
      </c>
      <c r="Q177" t="s">
        <v>2189</v>
      </c>
      <c r="R177">
        <v>0</v>
      </c>
      <c r="S177">
        <v>0</v>
      </c>
      <c r="T177">
        <v>0</v>
      </c>
      <c r="U177">
        <v>0</v>
      </c>
      <c r="V177">
        <v>0</v>
      </c>
      <c r="W177">
        <v>0</v>
      </c>
      <c r="X177">
        <v>0</v>
      </c>
      <c r="Y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1</v>
      </c>
      <c r="CQ177">
        <v>0</v>
      </c>
      <c r="CR177">
        <v>0</v>
      </c>
      <c r="CS177">
        <v>0</v>
      </c>
      <c r="CT177">
        <v>0</v>
      </c>
      <c r="CU177">
        <v>0</v>
      </c>
      <c r="CV177">
        <v>0</v>
      </c>
      <c r="CW177">
        <v>0</v>
      </c>
      <c r="CX177">
        <v>1</v>
      </c>
      <c r="CY177">
        <v>1</v>
      </c>
      <c r="CZ177">
        <v>0</v>
      </c>
      <c r="DA177">
        <v>0</v>
      </c>
      <c r="DB177">
        <v>0</v>
      </c>
      <c r="DC177" t="s">
        <v>458</v>
      </c>
      <c r="DD177" t="s">
        <v>306</v>
      </c>
    </row>
    <row r="178" spans="1:108" ht="14.6" x14ac:dyDescent="0.35">
      <c r="A178" t="s">
        <v>9</v>
      </c>
      <c r="B178" t="s">
        <v>2191</v>
      </c>
      <c r="C178" t="s">
        <v>2192</v>
      </c>
      <c r="F178" t="s">
        <v>122</v>
      </c>
      <c r="H178" t="s">
        <v>2164</v>
      </c>
      <c r="Y178">
        <v>1</v>
      </c>
      <c r="DC178" t="s">
        <v>354</v>
      </c>
      <c r="DD178" t="s">
        <v>311</v>
      </c>
    </row>
    <row r="179" spans="1:108" ht="14.6" x14ac:dyDescent="0.35">
      <c r="A179" t="s">
        <v>9</v>
      </c>
      <c r="B179" t="s">
        <v>2194</v>
      </c>
      <c r="C179" t="s">
        <v>2195</v>
      </c>
      <c r="F179" t="s">
        <v>122</v>
      </c>
      <c r="H179" t="s">
        <v>454</v>
      </c>
      <c r="I179" t="s">
        <v>56</v>
      </c>
      <c r="J179" t="s">
        <v>205</v>
      </c>
      <c r="K179" t="s">
        <v>471</v>
      </c>
      <c r="M179" t="s">
        <v>272</v>
      </c>
      <c r="O179" t="s">
        <v>299</v>
      </c>
      <c r="P179" t="s">
        <v>2196</v>
      </c>
      <c r="Q179" t="s">
        <v>2197</v>
      </c>
      <c r="R179">
        <v>0</v>
      </c>
      <c r="S179">
        <v>0</v>
      </c>
      <c r="T179">
        <v>0</v>
      </c>
      <c r="U179">
        <v>0</v>
      </c>
      <c r="V179">
        <v>0</v>
      </c>
      <c r="W179">
        <v>0</v>
      </c>
      <c r="X179">
        <v>0</v>
      </c>
      <c r="Y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1</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1</v>
      </c>
      <c r="CY179">
        <v>1</v>
      </c>
      <c r="CZ179">
        <v>0</v>
      </c>
      <c r="DA179">
        <v>0</v>
      </c>
      <c r="DB179">
        <v>0</v>
      </c>
      <c r="DC179" t="s">
        <v>1420</v>
      </c>
      <c r="DD179" t="s">
        <v>309</v>
      </c>
    </row>
    <row r="180" spans="1:108" ht="14.6" x14ac:dyDescent="0.35">
      <c r="A180" t="s">
        <v>9</v>
      </c>
      <c r="B180" t="s">
        <v>2194</v>
      </c>
      <c r="C180" t="s">
        <v>2199</v>
      </c>
      <c r="F180" t="s">
        <v>122</v>
      </c>
      <c r="H180" t="s">
        <v>454</v>
      </c>
      <c r="I180" t="s">
        <v>56</v>
      </c>
      <c r="J180" t="s">
        <v>205</v>
      </c>
      <c r="K180" t="s">
        <v>471</v>
      </c>
      <c r="M180" t="s">
        <v>272</v>
      </c>
      <c r="O180" t="s">
        <v>299</v>
      </c>
      <c r="P180" t="s">
        <v>2196</v>
      </c>
      <c r="Q180" t="s">
        <v>2197</v>
      </c>
      <c r="R180">
        <v>0</v>
      </c>
      <c r="S180">
        <v>0</v>
      </c>
      <c r="T180">
        <v>0</v>
      </c>
      <c r="U180">
        <v>0</v>
      </c>
      <c r="V180">
        <v>0</v>
      </c>
      <c r="W180">
        <v>0</v>
      </c>
      <c r="X180">
        <v>0</v>
      </c>
      <c r="Y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1</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1</v>
      </c>
      <c r="CY180">
        <v>1</v>
      </c>
      <c r="CZ180">
        <v>0</v>
      </c>
      <c r="DA180">
        <v>0</v>
      </c>
      <c r="DB180">
        <v>0</v>
      </c>
      <c r="DC180" t="s">
        <v>1420</v>
      </c>
      <c r="DD180" t="s">
        <v>309</v>
      </c>
    </row>
    <row r="181" spans="1:108" ht="14.6" x14ac:dyDescent="0.35">
      <c r="A181" t="s">
        <v>9</v>
      </c>
      <c r="B181" t="s">
        <v>2194</v>
      </c>
      <c r="C181" t="s">
        <v>2205</v>
      </c>
      <c r="F181" t="s">
        <v>122</v>
      </c>
      <c r="H181" t="s">
        <v>454</v>
      </c>
      <c r="I181" t="s">
        <v>56</v>
      </c>
      <c r="J181" t="s">
        <v>205</v>
      </c>
      <c r="K181" t="s">
        <v>471</v>
      </c>
      <c r="M181" t="s">
        <v>272</v>
      </c>
      <c r="O181" t="s">
        <v>299</v>
      </c>
      <c r="P181" t="s">
        <v>2206</v>
      </c>
      <c r="Q181" t="s">
        <v>2207</v>
      </c>
      <c r="R181">
        <v>0</v>
      </c>
      <c r="S181">
        <v>0</v>
      </c>
      <c r="T181">
        <v>0</v>
      </c>
      <c r="U181">
        <v>0</v>
      </c>
      <c r="V181">
        <v>0</v>
      </c>
      <c r="W181">
        <v>0</v>
      </c>
      <c r="X181">
        <v>0</v>
      </c>
      <c r="Y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1</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1</v>
      </c>
      <c r="CY181">
        <v>1</v>
      </c>
      <c r="CZ181">
        <v>0</v>
      </c>
      <c r="DA181">
        <v>0</v>
      </c>
      <c r="DB181">
        <v>0</v>
      </c>
      <c r="DC181" t="s">
        <v>1420</v>
      </c>
      <c r="DD181" t="s">
        <v>309</v>
      </c>
    </row>
    <row r="182" spans="1:108" ht="14.6" x14ac:dyDescent="0.35">
      <c r="A182" t="s">
        <v>9</v>
      </c>
      <c r="B182" t="s">
        <v>2194</v>
      </c>
      <c r="C182" t="s">
        <v>8550</v>
      </c>
      <c r="F182" t="s">
        <v>122</v>
      </c>
      <c r="H182" t="s">
        <v>716</v>
      </c>
      <c r="I182" t="s">
        <v>56</v>
      </c>
      <c r="J182" t="s">
        <v>205</v>
      </c>
      <c r="M182" t="s">
        <v>272</v>
      </c>
      <c r="O182" t="s">
        <v>299</v>
      </c>
      <c r="DC182" t="s">
        <v>2202</v>
      </c>
      <c r="DD182" t="s">
        <v>309</v>
      </c>
    </row>
    <row r="183" spans="1:108" ht="14.6" x14ac:dyDescent="0.35">
      <c r="A183" t="s">
        <v>9</v>
      </c>
      <c r="B183" t="s">
        <v>2211</v>
      </c>
      <c r="C183" t="s">
        <v>2212</v>
      </c>
      <c r="F183" t="s">
        <v>122</v>
      </c>
      <c r="H183" t="s">
        <v>454</v>
      </c>
      <c r="I183" t="s">
        <v>56</v>
      </c>
      <c r="J183" t="s">
        <v>217</v>
      </c>
      <c r="K183" t="s">
        <v>471</v>
      </c>
      <c r="M183" t="s">
        <v>272</v>
      </c>
      <c r="O183" t="s">
        <v>292</v>
      </c>
      <c r="Q183" t="s">
        <v>2214</v>
      </c>
      <c r="R183">
        <v>0</v>
      </c>
      <c r="S183">
        <v>0</v>
      </c>
      <c r="T183">
        <v>0</v>
      </c>
      <c r="U183">
        <v>0</v>
      </c>
      <c r="V183">
        <v>0</v>
      </c>
      <c r="W183">
        <v>0</v>
      </c>
      <c r="X183">
        <v>0</v>
      </c>
      <c r="Y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1</v>
      </c>
      <c r="CJ183">
        <v>0</v>
      </c>
      <c r="CK183">
        <v>0</v>
      </c>
      <c r="CL183">
        <v>0</v>
      </c>
      <c r="CM183">
        <v>0</v>
      </c>
      <c r="CN183">
        <v>0</v>
      </c>
      <c r="CO183">
        <v>0</v>
      </c>
      <c r="CP183">
        <v>0</v>
      </c>
      <c r="CQ183">
        <v>0</v>
      </c>
      <c r="CR183">
        <v>0</v>
      </c>
      <c r="CS183">
        <v>0</v>
      </c>
      <c r="CT183">
        <v>0</v>
      </c>
      <c r="CU183">
        <v>0</v>
      </c>
      <c r="CV183">
        <v>0</v>
      </c>
      <c r="CW183">
        <v>0</v>
      </c>
      <c r="CX183">
        <v>1</v>
      </c>
      <c r="CY183">
        <v>0</v>
      </c>
      <c r="CZ183">
        <v>1</v>
      </c>
      <c r="DA183">
        <v>0</v>
      </c>
      <c r="DB183">
        <v>0</v>
      </c>
      <c r="DC183" t="s">
        <v>2215</v>
      </c>
      <c r="DD183" t="s">
        <v>306</v>
      </c>
    </row>
    <row r="184" spans="1:108" ht="14.6" x14ac:dyDescent="0.35">
      <c r="A184" t="s">
        <v>9</v>
      </c>
      <c r="B184" t="s">
        <v>2211</v>
      </c>
      <c r="C184" t="s">
        <v>2218</v>
      </c>
      <c r="F184" t="s">
        <v>122</v>
      </c>
      <c r="H184" t="s">
        <v>454</v>
      </c>
      <c r="I184" t="s">
        <v>56</v>
      </c>
      <c r="J184" t="s">
        <v>173</v>
      </c>
      <c r="K184" t="s">
        <v>471</v>
      </c>
      <c r="M184" t="s">
        <v>274</v>
      </c>
      <c r="O184" t="s">
        <v>299</v>
      </c>
      <c r="P184" t="s">
        <v>2219</v>
      </c>
      <c r="Q184" t="s">
        <v>2220</v>
      </c>
      <c r="R184">
        <v>0</v>
      </c>
      <c r="S184">
        <v>0</v>
      </c>
      <c r="T184">
        <v>0</v>
      </c>
      <c r="U184">
        <v>0</v>
      </c>
      <c r="V184">
        <v>0</v>
      </c>
      <c r="W184">
        <v>0</v>
      </c>
      <c r="X184">
        <v>0</v>
      </c>
      <c r="Y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1</v>
      </c>
      <c r="CQ184">
        <v>0</v>
      </c>
      <c r="CR184">
        <v>0</v>
      </c>
      <c r="CS184">
        <v>0</v>
      </c>
      <c r="CT184">
        <v>0</v>
      </c>
      <c r="CU184">
        <v>0</v>
      </c>
      <c r="CV184">
        <v>0</v>
      </c>
      <c r="CW184">
        <v>0</v>
      </c>
      <c r="CX184">
        <v>1</v>
      </c>
      <c r="CY184">
        <v>0</v>
      </c>
      <c r="CZ184">
        <v>1</v>
      </c>
      <c r="DA184">
        <v>0</v>
      </c>
      <c r="DB184">
        <v>0</v>
      </c>
      <c r="DC184" t="s">
        <v>458</v>
      </c>
      <c r="DD184" t="s">
        <v>306</v>
      </c>
    </row>
    <row r="185" spans="1:108" ht="14.6" x14ac:dyDescent="0.35">
      <c r="A185" t="s">
        <v>9</v>
      </c>
      <c r="B185" t="s">
        <v>2222</v>
      </c>
      <c r="C185" t="s">
        <v>2223</v>
      </c>
      <c r="F185" t="s">
        <v>145</v>
      </c>
      <c r="H185" t="s">
        <v>702</v>
      </c>
      <c r="I185" t="s">
        <v>56</v>
      </c>
      <c r="J185" t="s">
        <v>173</v>
      </c>
      <c r="K185" t="s">
        <v>471</v>
      </c>
      <c r="M185" t="s">
        <v>268</v>
      </c>
      <c r="N185" t="s">
        <v>300</v>
      </c>
      <c r="O185" t="s">
        <v>300</v>
      </c>
      <c r="R185">
        <v>0</v>
      </c>
      <c r="S185">
        <v>0</v>
      </c>
      <c r="T185">
        <v>0</v>
      </c>
      <c r="U185">
        <v>0</v>
      </c>
      <c r="V185">
        <v>0</v>
      </c>
      <c r="W185">
        <v>1</v>
      </c>
      <c r="X185">
        <v>0</v>
      </c>
      <c r="Y185">
        <v>1</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1</v>
      </c>
      <c r="CZ185">
        <v>0</v>
      </c>
      <c r="DA185">
        <v>0</v>
      </c>
      <c r="DB185">
        <v>0</v>
      </c>
      <c r="DC185" t="s">
        <v>2224</v>
      </c>
      <c r="DD185" t="s">
        <v>311</v>
      </c>
    </row>
    <row r="186" spans="1:108" ht="14.6" x14ac:dyDescent="0.35">
      <c r="A186" t="s">
        <v>9</v>
      </c>
      <c r="B186" t="s">
        <v>2222</v>
      </c>
      <c r="C186" t="s">
        <v>2227</v>
      </c>
      <c r="F186" t="s">
        <v>145</v>
      </c>
      <c r="H186" t="s">
        <v>702</v>
      </c>
      <c r="I186" t="s">
        <v>56</v>
      </c>
      <c r="J186" t="s">
        <v>173</v>
      </c>
      <c r="K186" t="s">
        <v>471</v>
      </c>
      <c r="M186" t="s">
        <v>268</v>
      </c>
      <c r="N186" t="s">
        <v>300</v>
      </c>
      <c r="O186" t="s">
        <v>299</v>
      </c>
      <c r="R186">
        <v>0</v>
      </c>
      <c r="S186">
        <v>0</v>
      </c>
      <c r="T186">
        <v>0</v>
      </c>
      <c r="U186">
        <v>0</v>
      </c>
      <c r="V186">
        <v>0</v>
      </c>
      <c r="W186">
        <v>0</v>
      </c>
      <c r="X186">
        <v>0</v>
      </c>
      <c r="Y186">
        <v>1</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1</v>
      </c>
      <c r="CZ186">
        <v>0</v>
      </c>
      <c r="DA186">
        <v>0</v>
      </c>
      <c r="DB186">
        <v>0</v>
      </c>
      <c r="DC186" t="s">
        <v>2228</v>
      </c>
      <c r="DD186" t="s">
        <v>311</v>
      </c>
    </row>
    <row r="187" spans="1:108" ht="14.6" x14ac:dyDescent="0.35">
      <c r="A187" t="s">
        <v>9</v>
      </c>
      <c r="B187" t="s">
        <v>2236</v>
      </c>
      <c r="C187" t="s">
        <v>2247</v>
      </c>
      <c r="D187" t="s">
        <v>2248</v>
      </c>
      <c r="F187" t="s">
        <v>91</v>
      </c>
      <c r="G187" t="s">
        <v>1171</v>
      </c>
      <c r="H187" t="s">
        <v>454</v>
      </c>
      <c r="I187" t="s">
        <v>56</v>
      </c>
      <c r="K187" t="s">
        <v>471</v>
      </c>
      <c r="M187" t="s">
        <v>272</v>
      </c>
      <c r="O187" t="s">
        <v>292</v>
      </c>
      <c r="P187" t="s">
        <v>2249</v>
      </c>
      <c r="Q187" t="s">
        <v>2250</v>
      </c>
      <c r="R187">
        <v>0</v>
      </c>
      <c r="S187">
        <v>0</v>
      </c>
      <c r="T187">
        <v>0</v>
      </c>
      <c r="U187">
        <v>0</v>
      </c>
      <c r="V187">
        <v>0</v>
      </c>
      <c r="W187">
        <v>0</v>
      </c>
      <c r="X187">
        <v>0</v>
      </c>
      <c r="Y187">
        <v>0</v>
      </c>
      <c r="AA187">
        <v>0</v>
      </c>
      <c r="AB187">
        <v>0</v>
      </c>
      <c r="AC187">
        <v>0</v>
      </c>
      <c r="AD187">
        <v>0</v>
      </c>
      <c r="AE187">
        <v>0</v>
      </c>
      <c r="AF187">
        <v>0</v>
      </c>
      <c r="AG187">
        <v>0</v>
      </c>
      <c r="AH187">
        <v>0</v>
      </c>
      <c r="AI187">
        <v>0</v>
      </c>
      <c r="AJ187">
        <v>0</v>
      </c>
      <c r="AK187">
        <v>0</v>
      </c>
      <c r="AL187">
        <v>0</v>
      </c>
      <c r="AM187">
        <v>0</v>
      </c>
      <c r="AN187">
        <v>0</v>
      </c>
      <c r="AO187">
        <v>0</v>
      </c>
      <c r="AP187">
        <v>0</v>
      </c>
      <c r="AQ187">
        <v>0</v>
      </c>
      <c r="AR187">
        <v>1</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1</v>
      </c>
      <c r="CY187">
        <v>1</v>
      </c>
      <c r="CZ187">
        <v>0</v>
      </c>
      <c r="DA187">
        <v>0</v>
      </c>
      <c r="DB187">
        <v>0</v>
      </c>
      <c r="DC187" t="s">
        <v>600</v>
      </c>
      <c r="DD187" t="s">
        <v>309</v>
      </c>
    </row>
    <row r="188" spans="1:108" ht="14.6" x14ac:dyDescent="0.35">
      <c r="A188" t="s">
        <v>9</v>
      </c>
      <c r="B188" t="s">
        <v>2236</v>
      </c>
      <c r="C188" t="s">
        <v>2237</v>
      </c>
      <c r="F188" t="s">
        <v>91</v>
      </c>
      <c r="G188" t="s">
        <v>479</v>
      </c>
      <c r="H188" t="s">
        <v>454</v>
      </c>
      <c r="I188" t="s">
        <v>56</v>
      </c>
      <c r="J188" t="s">
        <v>217</v>
      </c>
      <c r="K188" t="s">
        <v>471</v>
      </c>
      <c r="M188" t="s">
        <v>272</v>
      </c>
      <c r="O188" t="s">
        <v>299</v>
      </c>
      <c r="P188" t="s">
        <v>2238</v>
      </c>
      <c r="Q188" t="s">
        <v>457</v>
      </c>
      <c r="R188">
        <v>0</v>
      </c>
      <c r="S188">
        <v>0</v>
      </c>
      <c r="T188">
        <v>0</v>
      </c>
      <c r="U188">
        <v>0</v>
      </c>
      <c r="V188">
        <v>0</v>
      </c>
      <c r="W188">
        <v>0</v>
      </c>
      <c r="X188">
        <v>0</v>
      </c>
      <c r="Y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1</v>
      </c>
      <c r="CQ188">
        <v>0</v>
      </c>
      <c r="CR188">
        <v>0</v>
      </c>
      <c r="CS188">
        <v>0</v>
      </c>
      <c r="CT188">
        <v>0</v>
      </c>
      <c r="CU188">
        <v>0</v>
      </c>
      <c r="CV188">
        <v>0</v>
      </c>
      <c r="CW188">
        <v>0</v>
      </c>
      <c r="CX188">
        <v>1</v>
      </c>
      <c r="CY188">
        <v>0</v>
      </c>
      <c r="CZ188">
        <v>1</v>
      </c>
      <c r="DA188">
        <v>0</v>
      </c>
      <c r="DB188">
        <v>0</v>
      </c>
      <c r="DC188" t="s">
        <v>458</v>
      </c>
      <c r="DD188" t="s">
        <v>306</v>
      </c>
    </row>
    <row r="189" spans="1:108" ht="14.6" x14ac:dyDescent="0.35">
      <c r="A189" t="s">
        <v>9</v>
      </c>
      <c r="B189" t="s">
        <v>2236</v>
      </c>
      <c r="C189" t="s">
        <v>2240</v>
      </c>
      <c r="F189" t="s">
        <v>91</v>
      </c>
      <c r="H189" t="s">
        <v>454</v>
      </c>
      <c r="I189" t="s">
        <v>56</v>
      </c>
      <c r="J189" t="s">
        <v>217</v>
      </c>
      <c r="K189" t="s">
        <v>471</v>
      </c>
      <c r="M189" t="s">
        <v>272</v>
      </c>
      <c r="O189" t="s">
        <v>299</v>
      </c>
      <c r="P189" t="s">
        <v>2241</v>
      </c>
      <c r="Q189" t="s">
        <v>457</v>
      </c>
      <c r="R189">
        <v>0</v>
      </c>
      <c r="S189">
        <v>0</v>
      </c>
      <c r="T189">
        <v>0</v>
      </c>
      <c r="U189">
        <v>0</v>
      </c>
      <c r="V189">
        <v>0</v>
      </c>
      <c r="W189">
        <v>0</v>
      </c>
      <c r="X189">
        <v>0</v>
      </c>
      <c r="Y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1</v>
      </c>
      <c r="CQ189">
        <v>0</v>
      </c>
      <c r="CR189">
        <v>0</v>
      </c>
      <c r="CS189">
        <v>0</v>
      </c>
      <c r="CT189">
        <v>0</v>
      </c>
      <c r="CU189">
        <v>0</v>
      </c>
      <c r="CV189">
        <v>0</v>
      </c>
      <c r="CW189">
        <v>0</v>
      </c>
      <c r="CX189">
        <v>1</v>
      </c>
      <c r="CY189">
        <v>0</v>
      </c>
      <c r="CZ189">
        <v>1</v>
      </c>
      <c r="DA189">
        <v>0</v>
      </c>
      <c r="DB189">
        <v>0</v>
      </c>
      <c r="DC189" t="s">
        <v>458</v>
      </c>
      <c r="DD189" t="s">
        <v>306</v>
      </c>
    </row>
    <row r="190" spans="1:108" ht="14.6" x14ac:dyDescent="0.35">
      <c r="A190" t="s">
        <v>9</v>
      </c>
      <c r="B190" t="s">
        <v>2236</v>
      </c>
      <c r="C190" t="s">
        <v>2243</v>
      </c>
      <c r="F190" t="s">
        <v>91</v>
      </c>
      <c r="G190" t="s">
        <v>479</v>
      </c>
      <c r="H190" t="s">
        <v>454</v>
      </c>
      <c r="I190" t="s">
        <v>56</v>
      </c>
      <c r="J190" t="s">
        <v>217</v>
      </c>
      <c r="K190" t="s">
        <v>471</v>
      </c>
      <c r="M190" t="s">
        <v>272</v>
      </c>
      <c r="O190" t="s">
        <v>292</v>
      </c>
      <c r="P190" t="s">
        <v>2244</v>
      </c>
      <c r="Q190" t="s">
        <v>457</v>
      </c>
      <c r="R190">
        <v>0</v>
      </c>
      <c r="S190">
        <v>0</v>
      </c>
      <c r="T190">
        <v>0</v>
      </c>
      <c r="U190">
        <v>0</v>
      </c>
      <c r="V190">
        <v>0</v>
      </c>
      <c r="W190">
        <v>0</v>
      </c>
      <c r="X190">
        <v>0</v>
      </c>
      <c r="Y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1</v>
      </c>
      <c r="CQ190">
        <v>0</v>
      </c>
      <c r="CR190">
        <v>0</v>
      </c>
      <c r="CS190">
        <v>0</v>
      </c>
      <c r="CT190">
        <v>0</v>
      </c>
      <c r="CU190">
        <v>0</v>
      </c>
      <c r="CV190">
        <v>0</v>
      </c>
      <c r="CW190">
        <v>0</v>
      </c>
      <c r="CX190">
        <v>1</v>
      </c>
      <c r="CY190">
        <v>0</v>
      </c>
      <c r="CZ190">
        <v>1</v>
      </c>
      <c r="DA190">
        <v>0</v>
      </c>
      <c r="DB190">
        <v>0</v>
      </c>
      <c r="DC190" t="s">
        <v>2245</v>
      </c>
      <c r="DD190" t="s">
        <v>306</v>
      </c>
    </row>
    <row r="191" spans="1:108" ht="14.6" x14ac:dyDescent="0.35">
      <c r="A191" t="s">
        <v>9</v>
      </c>
      <c r="B191" t="s">
        <v>2236</v>
      </c>
      <c r="C191" t="s">
        <v>2254</v>
      </c>
      <c r="F191" t="s">
        <v>91</v>
      </c>
      <c r="H191" t="s">
        <v>454</v>
      </c>
      <c r="I191" t="s">
        <v>56</v>
      </c>
      <c r="J191" t="s">
        <v>217</v>
      </c>
      <c r="K191" t="s">
        <v>471</v>
      </c>
      <c r="M191" t="s">
        <v>272</v>
      </c>
      <c r="O191" t="s">
        <v>300</v>
      </c>
      <c r="Q191" t="s">
        <v>481</v>
      </c>
      <c r="R191">
        <v>0</v>
      </c>
      <c r="S191">
        <v>0</v>
      </c>
      <c r="T191">
        <v>0</v>
      </c>
      <c r="U191">
        <v>0</v>
      </c>
      <c r="V191">
        <v>0</v>
      </c>
      <c r="W191">
        <v>0</v>
      </c>
      <c r="X191">
        <v>0</v>
      </c>
      <c r="Y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1</v>
      </c>
      <c r="BA191">
        <v>0</v>
      </c>
      <c r="BB191">
        <v>0</v>
      </c>
      <c r="BC191">
        <v>0</v>
      </c>
      <c r="BD191">
        <v>1</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1</v>
      </c>
      <c r="CH191">
        <v>0</v>
      </c>
      <c r="CI191">
        <v>1</v>
      </c>
      <c r="CJ191">
        <v>0</v>
      </c>
      <c r="CK191">
        <v>0</v>
      </c>
      <c r="CL191">
        <v>0</v>
      </c>
      <c r="CM191">
        <v>0</v>
      </c>
      <c r="CN191">
        <v>0</v>
      </c>
      <c r="CO191">
        <v>0</v>
      </c>
      <c r="CP191">
        <v>1</v>
      </c>
      <c r="CQ191">
        <v>0</v>
      </c>
      <c r="CR191">
        <v>0</v>
      </c>
      <c r="CS191">
        <v>0</v>
      </c>
      <c r="CT191">
        <v>0</v>
      </c>
      <c r="CU191">
        <v>0</v>
      </c>
      <c r="CV191">
        <v>0</v>
      </c>
      <c r="CW191">
        <v>0</v>
      </c>
      <c r="CX191">
        <v>5</v>
      </c>
      <c r="CY191">
        <v>1</v>
      </c>
      <c r="CZ191">
        <v>1</v>
      </c>
      <c r="DA191">
        <v>0</v>
      </c>
      <c r="DB191">
        <v>0</v>
      </c>
      <c r="DC191" t="s">
        <v>2256</v>
      </c>
      <c r="DD191" t="s">
        <v>322</v>
      </c>
    </row>
    <row r="192" spans="1:108" ht="14.6" x14ac:dyDescent="0.35">
      <c r="A192" t="s">
        <v>9</v>
      </c>
      <c r="B192" t="s">
        <v>2258</v>
      </c>
      <c r="C192" t="s">
        <v>2259</v>
      </c>
      <c r="F192" t="s">
        <v>91</v>
      </c>
      <c r="G192" t="s">
        <v>479</v>
      </c>
      <c r="H192" t="s">
        <v>454</v>
      </c>
      <c r="I192" t="s">
        <v>56</v>
      </c>
      <c r="J192" t="s">
        <v>217</v>
      </c>
      <c r="K192" t="s">
        <v>471</v>
      </c>
      <c r="M192" t="s">
        <v>272</v>
      </c>
      <c r="O192" t="s">
        <v>300</v>
      </c>
      <c r="P192" t="s">
        <v>2260</v>
      </c>
      <c r="Q192" t="s">
        <v>2261</v>
      </c>
      <c r="R192">
        <v>0</v>
      </c>
      <c r="S192">
        <v>0</v>
      </c>
      <c r="T192">
        <v>0</v>
      </c>
      <c r="U192">
        <v>0</v>
      </c>
      <c r="V192">
        <v>0</v>
      </c>
      <c r="W192">
        <v>0</v>
      </c>
      <c r="X192">
        <v>0</v>
      </c>
      <c r="Y192">
        <v>0</v>
      </c>
      <c r="AA192">
        <v>0</v>
      </c>
      <c r="AB192">
        <v>0</v>
      </c>
      <c r="AC192">
        <v>0</v>
      </c>
      <c r="AD192">
        <v>0</v>
      </c>
      <c r="AE192">
        <v>0</v>
      </c>
      <c r="AF192">
        <v>0</v>
      </c>
      <c r="AG192">
        <v>0</v>
      </c>
      <c r="AH192">
        <v>0</v>
      </c>
      <c r="AI192">
        <v>0</v>
      </c>
      <c r="AJ192">
        <v>0</v>
      </c>
      <c r="AK192">
        <v>0</v>
      </c>
      <c r="AL192">
        <v>0</v>
      </c>
      <c r="AM192">
        <v>0</v>
      </c>
      <c r="AN192">
        <v>0</v>
      </c>
      <c r="AO192">
        <v>0</v>
      </c>
      <c r="AP192">
        <v>0</v>
      </c>
      <c r="AQ192">
        <v>1</v>
      </c>
      <c r="AR192">
        <v>1</v>
      </c>
      <c r="AS192">
        <v>0</v>
      </c>
      <c r="AT192">
        <v>1</v>
      </c>
      <c r="AU192">
        <v>1</v>
      </c>
      <c r="AV192">
        <v>0</v>
      </c>
      <c r="AW192">
        <v>1</v>
      </c>
      <c r="AX192">
        <v>0</v>
      </c>
      <c r="AY192">
        <v>0</v>
      </c>
      <c r="AZ192">
        <v>1</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6</v>
      </c>
      <c r="CY192">
        <v>1</v>
      </c>
      <c r="CZ192">
        <v>0</v>
      </c>
      <c r="DA192">
        <v>0</v>
      </c>
      <c r="DB192">
        <v>0</v>
      </c>
      <c r="DC192" t="s">
        <v>2262</v>
      </c>
      <c r="DD192" t="s">
        <v>309</v>
      </c>
    </row>
    <row r="193" spans="1:108" ht="14.6" x14ac:dyDescent="0.35">
      <c r="A193" t="s">
        <v>9</v>
      </c>
      <c r="B193" t="s">
        <v>2258</v>
      </c>
      <c r="C193" t="s">
        <v>2264</v>
      </c>
      <c r="F193" t="s">
        <v>91</v>
      </c>
      <c r="G193" t="s">
        <v>95</v>
      </c>
      <c r="H193" t="s">
        <v>454</v>
      </c>
      <c r="I193" t="s">
        <v>56</v>
      </c>
      <c r="J193" t="s">
        <v>173</v>
      </c>
      <c r="K193" t="s">
        <v>471</v>
      </c>
      <c r="M193" t="s">
        <v>272</v>
      </c>
      <c r="O193" t="s">
        <v>300</v>
      </c>
      <c r="R193">
        <v>0</v>
      </c>
      <c r="S193">
        <v>0</v>
      </c>
      <c r="T193">
        <v>0</v>
      </c>
      <c r="U193">
        <v>0</v>
      </c>
      <c r="V193">
        <v>0</v>
      </c>
      <c r="W193">
        <v>0</v>
      </c>
      <c r="X193">
        <v>0</v>
      </c>
      <c r="Y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1</v>
      </c>
      <c r="BT193">
        <v>0</v>
      </c>
      <c r="BU193">
        <v>1</v>
      </c>
      <c r="BV193">
        <v>0</v>
      </c>
      <c r="BW193">
        <v>1</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3</v>
      </c>
      <c r="CY193">
        <v>1</v>
      </c>
      <c r="CZ193">
        <v>0</v>
      </c>
      <c r="DA193">
        <v>0</v>
      </c>
      <c r="DB193">
        <v>1</v>
      </c>
      <c r="DC193" t="s">
        <v>2267</v>
      </c>
      <c r="DD193" t="s">
        <v>307</v>
      </c>
    </row>
    <row r="194" spans="1:108" ht="14.6" x14ac:dyDescent="0.35">
      <c r="A194" t="s">
        <v>9</v>
      </c>
      <c r="B194" t="s">
        <v>2269</v>
      </c>
      <c r="C194" t="s">
        <v>2270</v>
      </c>
      <c r="F194" t="s">
        <v>91</v>
      </c>
      <c r="H194" t="s">
        <v>605</v>
      </c>
      <c r="I194" t="s">
        <v>56</v>
      </c>
      <c r="J194" t="s">
        <v>205</v>
      </c>
      <c r="P194" t="s">
        <v>2271</v>
      </c>
      <c r="Q194" t="s">
        <v>606</v>
      </c>
      <c r="R194">
        <v>0</v>
      </c>
      <c r="S194">
        <v>0</v>
      </c>
      <c r="T194">
        <v>0</v>
      </c>
      <c r="U194">
        <v>0</v>
      </c>
      <c r="V194">
        <v>0</v>
      </c>
      <c r="X194">
        <v>0</v>
      </c>
      <c r="BJ194">
        <v>1</v>
      </c>
      <c r="DC194" t="s">
        <v>2272</v>
      </c>
      <c r="DD194" t="s">
        <v>305</v>
      </c>
    </row>
    <row r="195" spans="1:108" ht="14.6" x14ac:dyDescent="0.35">
      <c r="A195" t="s">
        <v>9</v>
      </c>
      <c r="B195" t="s">
        <v>2269</v>
      </c>
      <c r="C195" t="s">
        <v>2276</v>
      </c>
      <c r="F195" t="s">
        <v>122</v>
      </c>
      <c r="H195" t="s">
        <v>871</v>
      </c>
      <c r="I195" t="s">
        <v>56</v>
      </c>
      <c r="J195" t="s">
        <v>173</v>
      </c>
      <c r="K195" t="s">
        <v>471</v>
      </c>
      <c r="M195" t="s">
        <v>255</v>
      </c>
      <c r="O195" t="s">
        <v>299</v>
      </c>
      <c r="P195" t="s">
        <v>2001</v>
      </c>
      <c r="Q195" t="s">
        <v>871</v>
      </c>
      <c r="BK195">
        <v>1</v>
      </c>
      <c r="DC195" t="s">
        <v>873</v>
      </c>
      <c r="DD195" t="s">
        <v>305</v>
      </c>
    </row>
    <row r="196" spans="1:108" ht="14.6" x14ac:dyDescent="0.35">
      <c r="A196" t="s">
        <v>9</v>
      </c>
      <c r="B196" t="s">
        <v>2281</v>
      </c>
      <c r="C196" t="s">
        <v>2282</v>
      </c>
      <c r="F196" t="s">
        <v>122</v>
      </c>
      <c r="H196" t="s">
        <v>702</v>
      </c>
      <c r="I196" t="s">
        <v>56</v>
      </c>
      <c r="J196" t="s">
        <v>173</v>
      </c>
      <c r="K196" t="s">
        <v>471</v>
      </c>
      <c r="M196" t="s">
        <v>274</v>
      </c>
      <c r="N196" t="s">
        <v>299</v>
      </c>
      <c r="O196" t="s">
        <v>299</v>
      </c>
      <c r="R196">
        <v>0</v>
      </c>
      <c r="S196">
        <v>0</v>
      </c>
      <c r="T196">
        <v>0</v>
      </c>
      <c r="U196">
        <v>0</v>
      </c>
      <c r="V196">
        <v>0</v>
      </c>
      <c r="W196">
        <v>1</v>
      </c>
      <c r="X196">
        <v>0</v>
      </c>
      <c r="Y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1</v>
      </c>
      <c r="CZ196">
        <v>0</v>
      </c>
      <c r="DA196">
        <v>0</v>
      </c>
      <c r="DB196">
        <v>0</v>
      </c>
      <c r="DC196" t="s">
        <v>704</v>
      </c>
      <c r="DD196" t="s">
        <v>311</v>
      </c>
    </row>
    <row r="197" spans="1:108" ht="14.6" x14ac:dyDescent="0.35">
      <c r="A197" t="s">
        <v>9</v>
      </c>
      <c r="B197" t="s">
        <v>2287</v>
      </c>
      <c r="C197" t="s">
        <v>2288</v>
      </c>
      <c r="F197" t="s">
        <v>122</v>
      </c>
      <c r="H197" t="s">
        <v>454</v>
      </c>
      <c r="I197" t="s">
        <v>56</v>
      </c>
      <c r="J197" t="s">
        <v>173</v>
      </c>
      <c r="K197" t="s">
        <v>471</v>
      </c>
      <c r="M197" t="s">
        <v>274</v>
      </c>
      <c r="O197" t="s">
        <v>299</v>
      </c>
      <c r="Q197" t="s">
        <v>2289</v>
      </c>
      <c r="R197">
        <v>0</v>
      </c>
      <c r="S197">
        <v>0</v>
      </c>
      <c r="T197">
        <v>0</v>
      </c>
      <c r="U197">
        <v>0</v>
      </c>
      <c r="V197">
        <v>0</v>
      </c>
      <c r="W197">
        <v>0</v>
      </c>
      <c r="X197">
        <v>0</v>
      </c>
      <c r="Y197">
        <v>0</v>
      </c>
      <c r="AA197">
        <v>0</v>
      </c>
      <c r="AB197">
        <v>0</v>
      </c>
      <c r="AC197">
        <v>0</v>
      </c>
      <c r="AD197">
        <v>0</v>
      </c>
      <c r="AE197">
        <v>0</v>
      </c>
      <c r="AF197">
        <v>0</v>
      </c>
      <c r="AG197">
        <v>0</v>
      </c>
      <c r="AH197">
        <v>0</v>
      </c>
      <c r="AI197">
        <v>0</v>
      </c>
      <c r="AJ197">
        <v>0</v>
      </c>
      <c r="AK197">
        <v>0</v>
      </c>
      <c r="AL197">
        <v>1</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1</v>
      </c>
      <c r="CY197">
        <v>1</v>
      </c>
      <c r="CZ197">
        <v>0</v>
      </c>
      <c r="DA197">
        <v>0</v>
      </c>
      <c r="DB197">
        <v>0</v>
      </c>
      <c r="DC197" t="s">
        <v>1094</v>
      </c>
      <c r="DD197" t="s">
        <v>307</v>
      </c>
    </row>
    <row r="198" spans="1:108" ht="189.85" x14ac:dyDescent="0.35">
      <c r="A198" t="s">
        <v>9</v>
      </c>
      <c r="B198" t="s">
        <v>2292</v>
      </c>
      <c r="C198" t="s">
        <v>2293</v>
      </c>
      <c r="F198" t="s">
        <v>122</v>
      </c>
      <c r="H198" t="s">
        <v>702</v>
      </c>
      <c r="I198" t="s">
        <v>13</v>
      </c>
      <c r="J198" t="s">
        <v>221</v>
      </c>
      <c r="K198" t="s">
        <v>269</v>
      </c>
      <c r="L198" t="s">
        <v>226</v>
      </c>
      <c r="M198" t="s">
        <v>268</v>
      </c>
      <c r="N198" t="s">
        <v>300</v>
      </c>
      <c r="O198" t="s">
        <v>300</v>
      </c>
      <c r="R198">
        <v>0</v>
      </c>
      <c r="S198">
        <v>0</v>
      </c>
      <c r="T198">
        <v>0</v>
      </c>
      <c r="U198">
        <v>0</v>
      </c>
      <c r="V198">
        <v>0</v>
      </c>
      <c r="W198">
        <v>1</v>
      </c>
      <c r="X198">
        <v>0</v>
      </c>
      <c r="Y198">
        <v>1</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1</v>
      </c>
      <c r="CZ198">
        <v>0</v>
      </c>
      <c r="DA198">
        <v>0</v>
      </c>
      <c r="DB198">
        <v>0</v>
      </c>
      <c r="DC198" s="317" t="s">
        <v>2294</v>
      </c>
      <c r="DD198" t="s">
        <v>311</v>
      </c>
    </row>
    <row r="199" spans="1:108" ht="14.6" x14ac:dyDescent="0.35">
      <c r="A199" t="s">
        <v>9</v>
      </c>
      <c r="B199" t="s">
        <v>2292</v>
      </c>
      <c r="C199" t="s">
        <v>2297</v>
      </c>
      <c r="F199" t="s">
        <v>122</v>
      </c>
      <c r="H199" t="s">
        <v>702</v>
      </c>
      <c r="I199" t="s">
        <v>56</v>
      </c>
      <c r="J199" t="s">
        <v>173</v>
      </c>
      <c r="K199" t="s">
        <v>471</v>
      </c>
      <c r="L199" t="s">
        <v>226</v>
      </c>
      <c r="M199" t="s">
        <v>268</v>
      </c>
      <c r="N199" t="s">
        <v>300</v>
      </c>
      <c r="O199" t="s">
        <v>300</v>
      </c>
      <c r="R199">
        <v>0</v>
      </c>
      <c r="S199">
        <v>0</v>
      </c>
      <c r="T199">
        <v>0</v>
      </c>
      <c r="U199">
        <v>0</v>
      </c>
      <c r="V199">
        <v>0</v>
      </c>
      <c r="W199">
        <v>1</v>
      </c>
      <c r="X199">
        <v>0</v>
      </c>
      <c r="Y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1</v>
      </c>
      <c r="CZ199">
        <v>0</v>
      </c>
      <c r="DA199">
        <v>0</v>
      </c>
      <c r="DB199">
        <v>0</v>
      </c>
      <c r="DC199" t="s">
        <v>2298</v>
      </c>
      <c r="DD199" t="s">
        <v>311</v>
      </c>
    </row>
    <row r="200" spans="1:108" ht="14.6" x14ac:dyDescent="0.35">
      <c r="A200" t="s">
        <v>9</v>
      </c>
      <c r="B200" t="s">
        <v>2292</v>
      </c>
      <c r="C200" t="s">
        <v>2300</v>
      </c>
      <c r="F200" t="s">
        <v>122</v>
      </c>
      <c r="H200" t="s">
        <v>702</v>
      </c>
      <c r="I200" t="s">
        <v>56</v>
      </c>
      <c r="J200" t="s">
        <v>173</v>
      </c>
      <c r="K200" t="s">
        <v>471</v>
      </c>
      <c r="L200" t="s">
        <v>226</v>
      </c>
      <c r="M200" t="s">
        <v>268</v>
      </c>
      <c r="N200" t="s">
        <v>300</v>
      </c>
      <c r="O200" t="s">
        <v>300</v>
      </c>
      <c r="R200">
        <v>0</v>
      </c>
      <c r="S200">
        <v>0</v>
      </c>
      <c r="T200">
        <v>0</v>
      </c>
      <c r="U200">
        <v>0</v>
      </c>
      <c r="V200">
        <v>0</v>
      </c>
      <c r="W200">
        <v>1</v>
      </c>
      <c r="X200">
        <v>0</v>
      </c>
      <c r="Y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1</v>
      </c>
      <c r="CZ200">
        <v>0</v>
      </c>
      <c r="DA200">
        <v>0</v>
      </c>
      <c r="DB200">
        <v>0</v>
      </c>
      <c r="DC200" t="s">
        <v>2301</v>
      </c>
      <c r="DD200" t="s">
        <v>311</v>
      </c>
    </row>
    <row r="201" spans="1:108" ht="14.6" x14ac:dyDescent="0.35">
      <c r="A201" t="s">
        <v>9</v>
      </c>
      <c r="B201" t="s">
        <v>2292</v>
      </c>
      <c r="C201" t="s">
        <v>2303</v>
      </c>
      <c r="F201" t="s">
        <v>122</v>
      </c>
      <c r="H201" t="s">
        <v>702</v>
      </c>
      <c r="I201" t="s">
        <v>56</v>
      </c>
      <c r="J201" t="s">
        <v>173</v>
      </c>
      <c r="K201" t="s">
        <v>471</v>
      </c>
      <c r="L201" t="s">
        <v>226</v>
      </c>
      <c r="M201" t="s">
        <v>268</v>
      </c>
      <c r="N201" t="s">
        <v>300</v>
      </c>
      <c r="O201" t="s">
        <v>300</v>
      </c>
      <c r="R201">
        <v>0</v>
      </c>
      <c r="S201">
        <v>0</v>
      </c>
      <c r="T201">
        <v>0</v>
      </c>
      <c r="U201">
        <v>0</v>
      </c>
      <c r="V201">
        <v>0</v>
      </c>
      <c r="W201">
        <v>1</v>
      </c>
      <c r="X201">
        <v>0</v>
      </c>
      <c r="Y201">
        <v>1</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1</v>
      </c>
      <c r="CZ201">
        <v>0</v>
      </c>
      <c r="DA201">
        <v>0</v>
      </c>
      <c r="DB201">
        <v>0</v>
      </c>
      <c r="DC201" t="s">
        <v>2304</v>
      </c>
      <c r="DD201" t="s">
        <v>311</v>
      </c>
    </row>
    <row r="202" spans="1:108" ht="14.6" x14ac:dyDescent="0.35">
      <c r="A202" t="s">
        <v>9</v>
      </c>
      <c r="B202" t="s">
        <v>2306</v>
      </c>
      <c r="C202" t="s">
        <v>2307</v>
      </c>
      <c r="F202" t="s">
        <v>91</v>
      </c>
      <c r="H202" t="s">
        <v>605</v>
      </c>
      <c r="I202" t="s">
        <v>56</v>
      </c>
      <c r="J202" t="s">
        <v>205</v>
      </c>
      <c r="P202" t="s">
        <v>2308</v>
      </c>
      <c r="Q202" t="s">
        <v>606</v>
      </c>
      <c r="R202">
        <v>0</v>
      </c>
      <c r="S202">
        <v>0</v>
      </c>
      <c r="T202">
        <v>0</v>
      </c>
      <c r="U202">
        <v>0</v>
      </c>
      <c r="V202">
        <v>0</v>
      </c>
      <c r="X202">
        <v>0</v>
      </c>
      <c r="BN202">
        <v>1</v>
      </c>
      <c r="BO202">
        <v>1</v>
      </c>
      <c r="DC202" t="s">
        <v>2309</v>
      </c>
      <c r="DD202" t="s">
        <v>305</v>
      </c>
    </row>
    <row r="203" spans="1:108" ht="14.6" x14ac:dyDescent="0.35">
      <c r="A203" t="s">
        <v>9</v>
      </c>
      <c r="B203" t="s">
        <v>2356</v>
      </c>
      <c r="C203" t="s">
        <v>8551</v>
      </c>
      <c r="F203" t="s">
        <v>122</v>
      </c>
      <c r="H203" t="s">
        <v>716</v>
      </c>
      <c r="I203" t="s">
        <v>56</v>
      </c>
      <c r="O203" t="s">
        <v>299</v>
      </c>
      <c r="DC203" t="s">
        <v>600</v>
      </c>
      <c r="DD203" t="s">
        <v>309</v>
      </c>
    </row>
    <row r="204" spans="1:108" ht="14.6" x14ac:dyDescent="0.35">
      <c r="A204" t="s">
        <v>9</v>
      </c>
      <c r="B204" t="s">
        <v>2453</v>
      </c>
      <c r="C204" t="s">
        <v>8552</v>
      </c>
      <c r="F204" t="s">
        <v>91</v>
      </c>
      <c r="H204" t="s">
        <v>2456</v>
      </c>
      <c r="I204" t="s">
        <v>56</v>
      </c>
      <c r="J204" t="s">
        <v>205</v>
      </c>
      <c r="K204" t="s">
        <v>269</v>
      </c>
      <c r="M204" t="s">
        <v>272</v>
      </c>
      <c r="O204" t="s">
        <v>300</v>
      </c>
      <c r="P204" t="s">
        <v>2457</v>
      </c>
      <c r="DC204" t="s">
        <v>2458</v>
      </c>
      <c r="DD204" t="s">
        <v>309</v>
      </c>
    </row>
    <row r="205" spans="1:108" ht="14.6" x14ac:dyDescent="0.35">
      <c r="A205" t="s">
        <v>29</v>
      </c>
      <c r="B205" t="s">
        <v>2518</v>
      </c>
      <c r="C205" t="s">
        <v>2547</v>
      </c>
      <c r="F205" t="s">
        <v>122</v>
      </c>
      <c r="H205" t="s">
        <v>454</v>
      </c>
      <c r="I205" t="s">
        <v>19</v>
      </c>
      <c r="J205" t="s">
        <v>221</v>
      </c>
      <c r="K205" t="s">
        <v>269</v>
      </c>
      <c r="L205" t="s">
        <v>233</v>
      </c>
      <c r="M205" t="s">
        <v>272</v>
      </c>
      <c r="O205" t="s">
        <v>296</v>
      </c>
      <c r="Q205" t="s">
        <v>768</v>
      </c>
      <c r="R205">
        <v>0</v>
      </c>
      <c r="S205">
        <v>0</v>
      </c>
      <c r="T205">
        <v>0</v>
      </c>
      <c r="U205">
        <v>0</v>
      </c>
      <c r="V205">
        <v>0</v>
      </c>
      <c r="W205">
        <v>0</v>
      </c>
      <c r="X205">
        <v>0</v>
      </c>
      <c r="Y205">
        <v>0</v>
      </c>
      <c r="AA205">
        <v>0</v>
      </c>
      <c r="AB205">
        <v>0</v>
      </c>
      <c r="AC205">
        <v>0</v>
      </c>
      <c r="AD205">
        <v>0</v>
      </c>
      <c r="AE205">
        <v>0</v>
      </c>
      <c r="AF205">
        <v>0</v>
      </c>
      <c r="AG205">
        <v>0</v>
      </c>
      <c r="AH205">
        <v>0</v>
      </c>
      <c r="AI205">
        <v>0</v>
      </c>
      <c r="AJ205">
        <v>0</v>
      </c>
      <c r="AK205">
        <v>0</v>
      </c>
      <c r="AL205">
        <v>0</v>
      </c>
      <c r="AM205">
        <v>0</v>
      </c>
      <c r="AN205">
        <v>0</v>
      </c>
      <c r="AO205">
        <v>0</v>
      </c>
      <c r="AP205">
        <v>0</v>
      </c>
      <c r="AQ205">
        <v>0</v>
      </c>
      <c r="AR205">
        <v>1</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1</v>
      </c>
      <c r="CY205">
        <v>1</v>
      </c>
      <c r="CZ205">
        <v>0</v>
      </c>
      <c r="DA205">
        <v>0</v>
      </c>
      <c r="DB205">
        <v>0</v>
      </c>
      <c r="DC205" t="s">
        <v>600</v>
      </c>
      <c r="DD205" t="s">
        <v>309</v>
      </c>
    </row>
    <row r="206" spans="1:108" ht="14.6" x14ac:dyDescent="0.35">
      <c r="A206" t="s">
        <v>29</v>
      </c>
      <c r="B206" t="s">
        <v>2518</v>
      </c>
      <c r="C206" t="s">
        <v>2559</v>
      </c>
      <c r="F206" t="s">
        <v>91</v>
      </c>
      <c r="H206" t="s">
        <v>454</v>
      </c>
      <c r="I206" t="s">
        <v>56</v>
      </c>
      <c r="J206" t="s">
        <v>213</v>
      </c>
      <c r="K206" t="s">
        <v>471</v>
      </c>
      <c r="L206" t="s">
        <v>233</v>
      </c>
      <c r="M206" t="s">
        <v>272</v>
      </c>
      <c r="O206" t="s">
        <v>296</v>
      </c>
      <c r="Q206" t="s">
        <v>768</v>
      </c>
      <c r="R206">
        <v>0</v>
      </c>
      <c r="S206">
        <v>0</v>
      </c>
      <c r="T206">
        <v>0</v>
      </c>
      <c r="U206">
        <v>0</v>
      </c>
      <c r="V206">
        <v>0</v>
      </c>
      <c r="W206">
        <v>0</v>
      </c>
      <c r="X206">
        <v>0</v>
      </c>
      <c r="Y206">
        <v>0</v>
      </c>
      <c r="AA206">
        <v>0</v>
      </c>
      <c r="AB206">
        <v>0</v>
      </c>
      <c r="AC206">
        <v>0</v>
      </c>
      <c r="AD206">
        <v>0</v>
      </c>
      <c r="AE206">
        <v>0</v>
      </c>
      <c r="AF206">
        <v>0</v>
      </c>
      <c r="AG206">
        <v>0</v>
      </c>
      <c r="AH206">
        <v>0</v>
      </c>
      <c r="AI206">
        <v>0</v>
      </c>
      <c r="AJ206">
        <v>0</v>
      </c>
      <c r="AK206">
        <v>0</v>
      </c>
      <c r="AL206">
        <v>0</v>
      </c>
      <c r="AM206">
        <v>0</v>
      </c>
      <c r="AN206">
        <v>0</v>
      </c>
      <c r="AO206">
        <v>0</v>
      </c>
      <c r="AP206">
        <v>0</v>
      </c>
      <c r="AQ206">
        <v>0</v>
      </c>
      <c r="AR206">
        <v>1</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1</v>
      </c>
      <c r="CY206">
        <v>1</v>
      </c>
      <c r="CZ206">
        <v>0</v>
      </c>
      <c r="DA206">
        <v>0</v>
      </c>
      <c r="DB206">
        <v>0</v>
      </c>
      <c r="DC206" t="s">
        <v>600</v>
      </c>
      <c r="DD206" t="s">
        <v>309</v>
      </c>
    </row>
    <row r="207" spans="1:108" ht="14.6" x14ac:dyDescent="0.35">
      <c r="A207" t="s">
        <v>29</v>
      </c>
      <c r="B207" t="s">
        <v>2576</v>
      </c>
      <c r="C207" t="s">
        <v>2577</v>
      </c>
      <c r="F207" t="s">
        <v>91</v>
      </c>
      <c r="H207" t="s">
        <v>454</v>
      </c>
      <c r="I207" t="s">
        <v>13</v>
      </c>
      <c r="J207" t="s">
        <v>221</v>
      </c>
      <c r="K207" t="s">
        <v>269</v>
      </c>
      <c r="M207" t="s">
        <v>272</v>
      </c>
      <c r="O207" t="s">
        <v>300</v>
      </c>
      <c r="P207" t="s">
        <v>2578</v>
      </c>
      <c r="Q207" t="s">
        <v>2579</v>
      </c>
      <c r="R207">
        <v>0</v>
      </c>
      <c r="S207">
        <v>0</v>
      </c>
      <c r="T207">
        <v>0</v>
      </c>
      <c r="U207">
        <v>0</v>
      </c>
      <c r="V207">
        <v>0</v>
      </c>
      <c r="W207">
        <v>0</v>
      </c>
      <c r="X207">
        <v>0</v>
      </c>
      <c r="Y207">
        <v>0</v>
      </c>
      <c r="AA207">
        <v>0</v>
      </c>
      <c r="AB207">
        <v>0</v>
      </c>
      <c r="AC207">
        <v>0</v>
      </c>
      <c r="AD207">
        <v>0</v>
      </c>
      <c r="AE207">
        <v>0</v>
      </c>
      <c r="AF207">
        <v>0</v>
      </c>
      <c r="AG207">
        <v>0</v>
      </c>
      <c r="AH207">
        <v>0</v>
      </c>
      <c r="AI207">
        <v>0</v>
      </c>
      <c r="AJ207">
        <v>0</v>
      </c>
      <c r="AK207">
        <v>0</v>
      </c>
      <c r="AL207">
        <v>0</v>
      </c>
      <c r="AM207">
        <v>0</v>
      </c>
      <c r="AN207">
        <v>0</v>
      </c>
      <c r="AO207">
        <v>0</v>
      </c>
      <c r="AP207">
        <v>0</v>
      </c>
      <c r="AQ207">
        <v>0</v>
      </c>
      <c r="AR207">
        <v>1</v>
      </c>
      <c r="AS207">
        <v>0</v>
      </c>
      <c r="AT207">
        <v>0</v>
      </c>
      <c r="AU207">
        <v>0</v>
      </c>
      <c r="AV207">
        <v>0</v>
      </c>
      <c r="AW207">
        <v>0</v>
      </c>
      <c r="AX207">
        <v>0</v>
      </c>
      <c r="AY207">
        <v>0</v>
      </c>
      <c r="AZ207">
        <v>0</v>
      </c>
      <c r="BA207">
        <v>0</v>
      </c>
      <c r="BB207">
        <v>0</v>
      </c>
      <c r="BC207">
        <v>0</v>
      </c>
      <c r="BD207">
        <v>0</v>
      </c>
      <c r="BE207">
        <v>1</v>
      </c>
      <c r="BF207">
        <v>0</v>
      </c>
      <c r="BG207">
        <v>0</v>
      </c>
      <c r="BH207">
        <v>0</v>
      </c>
      <c r="BI207">
        <v>0</v>
      </c>
      <c r="BJ207">
        <v>0</v>
      </c>
      <c r="BK207">
        <v>1</v>
      </c>
      <c r="BL207">
        <v>0</v>
      </c>
      <c r="BM207">
        <v>0</v>
      </c>
      <c r="BN207">
        <v>1</v>
      </c>
      <c r="BO207">
        <v>1</v>
      </c>
      <c r="BP207">
        <v>1</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6</v>
      </c>
      <c r="CY207">
        <v>1</v>
      </c>
      <c r="CZ207">
        <v>0</v>
      </c>
      <c r="DA207">
        <v>0</v>
      </c>
      <c r="DB207">
        <v>0</v>
      </c>
      <c r="DC207" t="s">
        <v>2580</v>
      </c>
      <c r="DD207" t="s">
        <v>321</v>
      </c>
    </row>
    <row r="208" spans="1:108" ht="14.6" x14ac:dyDescent="0.35">
      <c r="A208" t="s">
        <v>29</v>
      </c>
      <c r="B208" t="s">
        <v>2586</v>
      </c>
      <c r="C208" t="s">
        <v>2587</v>
      </c>
      <c r="D208" t="s">
        <v>2588</v>
      </c>
      <c r="F208" t="s">
        <v>122</v>
      </c>
      <c r="H208" t="s">
        <v>454</v>
      </c>
      <c r="I208" t="s">
        <v>56</v>
      </c>
      <c r="J208" t="s">
        <v>2589</v>
      </c>
      <c r="K208" t="s">
        <v>269</v>
      </c>
      <c r="L208" t="s">
        <v>41</v>
      </c>
      <c r="M208" t="s">
        <v>41</v>
      </c>
      <c r="O208" t="s">
        <v>41</v>
      </c>
      <c r="Q208" t="s">
        <v>2591</v>
      </c>
      <c r="R208">
        <v>0</v>
      </c>
      <c r="S208">
        <v>0</v>
      </c>
      <c r="T208">
        <v>0</v>
      </c>
      <c r="U208">
        <v>0</v>
      </c>
      <c r="V208">
        <v>0</v>
      </c>
      <c r="W208">
        <v>0</v>
      </c>
      <c r="X208">
        <v>0</v>
      </c>
      <c r="Y208">
        <v>0</v>
      </c>
      <c r="AA208">
        <v>0</v>
      </c>
      <c r="AB208">
        <v>0</v>
      </c>
      <c r="AC208">
        <v>0</v>
      </c>
      <c r="AD208">
        <v>0</v>
      </c>
      <c r="AE208">
        <v>0</v>
      </c>
      <c r="AF208">
        <v>0</v>
      </c>
      <c r="AG208">
        <v>0</v>
      </c>
      <c r="AH208">
        <v>0</v>
      </c>
      <c r="AI208">
        <v>0</v>
      </c>
      <c r="AJ208">
        <v>0</v>
      </c>
      <c r="AK208">
        <v>0</v>
      </c>
      <c r="AL208">
        <v>0</v>
      </c>
      <c r="AM208">
        <v>0</v>
      </c>
      <c r="AN208">
        <v>0</v>
      </c>
      <c r="AO208">
        <v>0</v>
      </c>
      <c r="AP208">
        <v>0</v>
      </c>
      <c r="AQ208">
        <v>1</v>
      </c>
      <c r="AR208">
        <v>1</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2</v>
      </c>
      <c r="CY208">
        <v>1</v>
      </c>
      <c r="CZ208">
        <v>0</v>
      </c>
      <c r="DA208">
        <v>0</v>
      </c>
      <c r="DB208">
        <v>0</v>
      </c>
      <c r="DC208" t="s">
        <v>600</v>
      </c>
      <c r="DD208" t="s">
        <v>309</v>
      </c>
    </row>
    <row r="209" spans="1:108" ht="14.6" x14ac:dyDescent="0.35">
      <c r="A209" t="s">
        <v>29</v>
      </c>
      <c r="B209" t="s">
        <v>2586</v>
      </c>
      <c r="C209" t="s">
        <v>2595</v>
      </c>
      <c r="F209" t="s">
        <v>122</v>
      </c>
      <c r="H209" t="s">
        <v>454</v>
      </c>
      <c r="I209" t="s">
        <v>56</v>
      </c>
      <c r="J209" t="s">
        <v>156</v>
      </c>
      <c r="K209" t="s">
        <v>471</v>
      </c>
      <c r="M209" t="s">
        <v>272</v>
      </c>
      <c r="O209" t="s">
        <v>292</v>
      </c>
      <c r="P209" t="s">
        <v>2596</v>
      </c>
      <c r="Q209" t="s">
        <v>2597</v>
      </c>
      <c r="R209">
        <v>0</v>
      </c>
      <c r="S209">
        <v>0</v>
      </c>
      <c r="T209">
        <v>0</v>
      </c>
      <c r="U209">
        <v>0</v>
      </c>
      <c r="V209">
        <v>0</v>
      </c>
      <c r="W209">
        <v>0</v>
      </c>
      <c r="X209">
        <v>0</v>
      </c>
      <c r="Y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1</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1</v>
      </c>
      <c r="CY209">
        <v>1</v>
      </c>
      <c r="CZ209">
        <v>0</v>
      </c>
      <c r="DA209">
        <v>0</v>
      </c>
      <c r="DB209">
        <v>0</v>
      </c>
      <c r="DC209" t="s">
        <v>2598</v>
      </c>
      <c r="DD209" t="s">
        <v>305</v>
      </c>
    </row>
    <row r="210" spans="1:108" ht="14.6" x14ac:dyDescent="0.35">
      <c r="A210" t="s">
        <v>29</v>
      </c>
      <c r="B210" t="s">
        <v>2600</v>
      </c>
      <c r="C210" t="s">
        <v>2601</v>
      </c>
      <c r="F210" t="s">
        <v>122</v>
      </c>
      <c r="H210" t="s">
        <v>677</v>
      </c>
      <c r="I210" t="s">
        <v>56</v>
      </c>
      <c r="J210" t="s">
        <v>205</v>
      </c>
      <c r="K210" t="s">
        <v>269</v>
      </c>
      <c r="M210" t="s">
        <v>272</v>
      </c>
      <c r="O210" t="s">
        <v>299</v>
      </c>
      <c r="Q210" t="s">
        <v>2602</v>
      </c>
      <c r="R210">
        <v>0</v>
      </c>
      <c r="S210">
        <v>0</v>
      </c>
      <c r="T210">
        <v>0</v>
      </c>
      <c r="U210">
        <v>0</v>
      </c>
      <c r="V210">
        <v>0</v>
      </c>
      <c r="W210">
        <v>0</v>
      </c>
      <c r="X210">
        <v>0</v>
      </c>
      <c r="Y210">
        <v>0</v>
      </c>
      <c r="AA210">
        <v>0</v>
      </c>
      <c r="AB210">
        <v>0</v>
      </c>
      <c r="AC210">
        <v>0</v>
      </c>
      <c r="AD210">
        <v>0</v>
      </c>
      <c r="AE210">
        <v>0</v>
      </c>
      <c r="AF210">
        <v>0</v>
      </c>
      <c r="AG210">
        <v>0</v>
      </c>
      <c r="AH210">
        <v>0</v>
      </c>
      <c r="AI210">
        <v>0</v>
      </c>
      <c r="AJ210">
        <v>0</v>
      </c>
      <c r="AK210">
        <v>0</v>
      </c>
      <c r="AL210">
        <v>0</v>
      </c>
      <c r="AM210">
        <v>0</v>
      </c>
      <c r="AN210">
        <v>0</v>
      </c>
      <c r="AO210">
        <v>0</v>
      </c>
      <c r="AP210">
        <v>0</v>
      </c>
      <c r="AQ210">
        <v>0</v>
      </c>
      <c r="AR210">
        <v>1</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1</v>
      </c>
      <c r="CY210">
        <v>1</v>
      </c>
      <c r="CZ210">
        <v>0</v>
      </c>
      <c r="DA210">
        <v>0</v>
      </c>
      <c r="DB210">
        <v>0</v>
      </c>
      <c r="DC210" t="s">
        <v>600</v>
      </c>
      <c r="DD210" t="s">
        <v>309</v>
      </c>
    </row>
    <row r="211" spans="1:108" ht="14.6" x14ac:dyDescent="0.35">
      <c r="A211" t="s">
        <v>29</v>
      </c>
      <c r="B211" t="s">
        <v>2604</v>
      </c>
      <c r="C211" t="s">
        <v>2605</v>
      </c>
      <c r="F211" t="s">
        <v>91</v>
      </c>
      <c r="G211" t="s">
        <v>479</v>
      </c>
      <c r="H211" t="s">
        <v>454</v>
      </c>
      <c r="I211" t="s">
        <v>56</v>
      </c>
      <c r="J211" t="s">
        <v>173</v>
      </c>
      <c r="K211" t="s">
        <v>471</v>
      </c>
      <c r="M211" t="s">
        <v>272</v>
      </c>
      <c r="O211" t="s">
        <v>294</v>
      </c>
      <c r="P211" t="s">
        <v>2606</v>
      </c>
      <c r="Q211" t="s">
        <v>457</v>
      </c>
      <c r="R211">
        <v>0</v>
      </c>
      <c r="S211">
        <v>0</v>
      </c>
      <c r="T211">
        <v>0</v>
      </c>
      <c r="U211">
        <v>0</v>
      </c>
      <c r="V211">
        <v>0</v>
      </c>
      <c r="W211">
        <v>0</v>
      </c>
      <c r="X211">
        <v>0</v>
      </c>
      <c r="Y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1</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1</v>
      </c>
      <c r="CQ211">
        <v>0</v>
      </c>
      <c r="CR211">
        <v>0</v>
      </c>
      <c r="CS211">
        <v>0</v>
      </c>
      <c r="CT211">
        <v>0</v>
      </c>
      <c r="CU211">
        <v>0</v>
      </c>
      <c r="CV211">
        <v>0</v>
      </c>
      <c r="CW211">
        <v>0</v>
      </c>
      <c r="CX211">
        <v>2</v>
      </c>
      <c r="CY211">
        <v>1</v>
      </c>
      <c r="CZ211">
        <v>1</v>
      </c>
      <c r="DA211">
        <v>0</v>
      </c>
      <c r="DB211">
        <v>1</v>
      </c>
      <c r="DC211" t="s">
        <v>2607</v>
      </c>
      <c r="DD211" t="s">
        <v>306</v>
      </c>
    </row>
    <row r="212" spans="1:108" ht="14.6" x14ac:dyDescent="0.35">
      <c r="A212" t="s">
        <v>29</v>
      </c>
      <c r="B212" t="s">
        <v>2609</v>
      </c>
      <c r="C212" t="s">
        <v>2610</v>
      </c>
      <c r="F212" t="s">
        <v>91</v>
      </c>
      <c r="H212" t="s">
        <v>454</v>
      </c>
      <c r="I212" t="s">
        <v>56</v>
      </c>
      <c r="J212" t="s">
        <v>173</v>
      </c>
      <c r="K212" t="s">
        <v>471</v>
      </c>
      <c r="M212" t="s">
        <v>272</v>
      </c>
      <c r="O212" t="s">
        <v>297</v>
      </c>
      <c r="Q212" t="s">
        <v>768</v>
      </c>
      <c r="R212">
        <v>0</v>
      </c>
      <c r="S212">
        <v>0</v>
      </c>
      <c r="T212">
        <v>0</v>
      </c>
      <c r="U212">
        <v>0</v>
      </c>
      <c r="V212">
        <v>0</v>
      </c>
      <c r="W212">
        <v>0</v>
      </c>
      <c r="X212">
        <v>0</v>
      </c>
      <c r="Y212">
        <v>0</v>
      </c>
      <c r="AA212">
        <v>0</v>
      </c>
      <c r="AB212">
        <v>0</v>
      </c>
      <c r="AC212">
        <v>0</v>
      </c>
      <c r="AD212">
        <v>0</v>
      </c>
      <c r="AE212">
        <v>0</v>
      </c>
      <c r="AF212">
        <v>0</v>
      </c>
      <c r="AG212">
        <v>0</v>
      </c>
      <c r="AH212">
        <v>0</v>
      </c>
      <c r="AI212">
        <v>0</v>
      </c>
      <c r="AJ212">
        <v>0</v>
      </c>
      <c r="AK212">
        <v>0</v>
      </c>
      <c r="AL212">
        <v>0</v>
      </c>
      <c r="AM212">
        <v>0</v>
      </c>
      <c r="AN212">
        <v>0</v>
      </c>
      <c r="AO212">
        <v>0</v>
      </c>
      <c r="AP212">
        <v>0</v>
      </c>
      <c r="AQ212">
        <v>0</v>
      </c>
      <c r="AR212">
        <v>1</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1</v>
      </c>
      <c r="CY212">
        <v>1</v>
      </c>
      <c r="CZ212">
        <v>0</v>
      </c>
      <c r="DA212">
        <v>0</v>
      </c>
      <c r="DB212">
        <v>0</v>
      </c>
      <c r="DC212" t="s">
        <v>600</v>
      </c>
      <c r="DD212" t="s">
        <v>309</v>
      </c>
    </row>
    <row r="213" spans="1:108" ht="14.6" x14ac:dyDescent="0.35">
      <c r="A213" t="s">
        <v>29</v>
      </c>
      <c r="B213" t="s">
        <v>2609</v>
      </c>
      <c r="C213" t="s">
        <v>2612</v>
      </c>
      <c r="F213" t="s">
        <v>122</v>
      </c>
      <c r="H213" t="s">
        <v>605</v>
      </c>
      <c r="J213" t="s">
        <v>205</v>
      </c>
      <c r="P213" t="s">
        <v>2613</v>
      </c>
      <c r="Q213" t="s">
        <v>1049</v>
      </c>
      <c r="R213">
        <v>0</v>
      </c>
      <c r="S213">
        <v>0</v>
      </c>
      <c r="T213">
        <v>0</v>
      </c>
      <c r="U213">
        <v>0</v>
      </c>
      <c r="V213">
        <v>0</v>
      </c>
      <c r="X213">
        <v>0</v>
      </c>
      <c r="BN213">
        <v>1</v>
      </c>
      <c r="BP213">
        <v>1</v>
      </c>
      <c r="DC213" t="s">
        <v>1020</v>
      </c>
      <c r="DD213" t="s">
        <v>305</v>
      </c>
    </row>
    <row r="214" spans="1:108" ht="14.6" x14ac:dyDescent="0.35">
      <c r="A214" t="s">
        <v>29</v>
      </c>
      <c r="B214" t="s">
        <v>2609</v>
      </c>
      <c r="C214" t="s">
        <v>2615</v>
      </c>
      <c r="F214" t="s">
        <v>91</v>
      </c>
      <c r="H214" t="s">
        <v>454</v>
      </c>
      <c r="I214" t="s">
        <v>56</v>
      </c>
      <c r="J214" t="s">
        <v>173</v>
      </c>
      <c r="K214" t="s">
        <v>471</v>
      </c>
      <c r="M214" t="s">
        <v>272</v>
      </c>
      <c r="O214" t="s">
        <v>300</v>
      </c>
      <c r="P214" t="s">
        <v>2616</v>
      </c>
      <c r="Q214" t="s">
        <v>2617</v>
      </c>
      <c r="R214">
        <v>0</v>
      </c>
      <c r="S214">
        <v>0</v>
      </c>
      <c r="T214">
        <v>0</v>
      </c>
      <c r="U214">
        <v>0</v>
      </c>
      <c r="V214">
        <v>0</v>
      </c>
      <c r="W214">
        <v>0</v>
      </c>
      <c r="X214">
        <v>0</v>
      </c>
      <c r="Y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1</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1</v>
      </c>
      <c r="CY214">
        <v>1</v>
      </c>
      <c r="CZ214">
        <v>0</v>
      </c>
      <c r="DA214">
        <v>0</v>
      </c>
      <c r="DB214">
        <v>0</v>
      </c>
      <c r="DC214" t="s">
        <v>1420</v>
      </c>
      <c r="DD214" t="s">
        <v>309</v>
      </c>
    </row>
    <row r="215" spans="1:108" ht="14.6" x14ac:dyDescent="0.35">
      <c r="A215" t="s">
        <v>29</v>
      </c>
      <c r="B215" t="s">
        <v>2609</v>
      </c>
      <c r="C215" t="s">
        <v>2619</v>
      </c>
      <c r="F215" t="s">
        <v>91</v>
      </c>
      <c r="H215" t="s">
        <v>1017</v>
      </c>
      <c r="I215" t="s">
        <v>56</v>
      </c>
      <c r="K215" t="s">
        <v>269</v>
      </c>
      <c r="M215" t="s">
        <v>272</v>
      </c>
      <c r="O215" t="s">
        <v>300</v>
      </c>
      <c r="P215" t="s">
        <v>2620</v>
      </c>
      <c r="Q215" t="s">
        <v>2621</v>
      </c>
      <c r="BJ215">
        <v>1</v>
      </c>
      <c r="BO215">
        <v>1</v>
      </c>
      <c r="BP215">
        <v>1</v>
      </c>
      <c r="DC215" t="s">
        <v>2622</v>
      </c>
      <c r="DD215" t="s">
        <v>305</v>
      </c>
    </row>
    <row r="216" spans="1:108" ht="14.6" x14ac:dyDescent="0.35">
      <c r="A216" t="s">
        <v>29</v>
      </c>
      <c r="B216" t="s">
        <v>2624</v>
      </c>
      <c r="C216" t="s">
        <v>2625</v>
      </c>
      <c r="F216" t="s">
        <v>122</v>
      </c>
      <c r="H216" t="s">
        <v>702</v>
      </c>
      <c r="I216" t="s">
        <v>56</v>
      </c>
      <c r="J216" t="s">
        <v>205</v>
      </c>
      <c r="K216" t="s">
        <v>471</v>
      </c>
      <c r="M216" t="s">
        <v>274</v>
      </c>
      <c r="N216" t="s">
        <v>299</v>
      </c>
      <c r="O216" t="s">
        <v>299</v>
      </c>
      <c r="R216">
        <v>0</v>
      </c>
      <c r="S216">
        <v>0</v>
      </c>
      <c r="T216">
        <v>0</v>
      </c>
      <c r="U216">
        <v>0</v>
      </c>
      <c r="V216">
        <v>0</v>
      </c>
      <c r="W216">
        <v>0</v>
      </c>
      <c r="X216">
        <v>0</v>
      </c>
      <c r="Y216">
        <v>1</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1</v>
      </c>
      <c r="CZ216">
        <v>0</v>
      </c>
      <c r="DA216">
        <v>0</v>
      </c>
      <c r="DB216">
        <v>0</v>
      </c>
      <c r="DC216" t="s">
        <v>2228</v>
      </c>
      <c r="DD216" t="s">
        <v>311</v>
      </c>
    </row>
    <row r="217" spans="1:108" ht="14.6" x14ac:dyDescent="0.35">
      <c r="A217" t="s">
        <v>29</v>
      </c>
      <c r="B217" t="s">
        <v>2624</v>
      </c>
      <c r="C217" t="s">
        <v>2629</v>
      </c>
      <c r="F217" t="s">
        <v>122</v>
      </c>
      <c r="H217" t="s">
        <v>2630</v>
      </c>
      <c r="O217" t="s">
        <v>299</v>
      </c>
      <c r="Y217">
        <v>1</v>
      </c>
      <c r="DC217" t="s">
        <v>354</v>
      </c>
      <c r="DD217" t="s">
        <v>311</v>
      </c>
    </row>
    <row r="218" spans="1:108" ht="14.6" x14ac:dyDescent="0.35">
      <c r="A218" t="s">
        <v>18</v>
      </c>
      <c r="B218" t="s">
        <v>2824</v>
      </c>
      <c r="C218" t="s">
        <v>7852</v>
      </c>
      <c r="F218" t="s">
        <v>122</v>
      </c>
      <c r="H218" t="s">
        <v>494</v>
      </c>
      <c r="Q218" t="s">
        <v>7853</v>
      </c>
      <c r="DC218" t="s">
        <v>3147</v>
      </c>
      <c r="DD218" t="s">
        <v>307</v>
      </c>
    </row>
    <row r="219" spans="1:108" ht="14.6" x14ac:dyDescent="0.35">
      <c r="A219" t="s">
        <v>26</v>
      </c>
      <c r="B219" t="s">
        <v>3306</v>
      </c>
      <c r="C219" t="s">
        <v>7854</v>
      </c>
      <c r="F219" t="s">
        <v>122</v>
      </c>
      <c r="H219" t="s">
        <v>494</v>
      </c>
      <c r="Q219" t="s">
        <v>7855</v>
      </c>
      <c r="DC219" t="s">
        <v>902</v>
      </c>
      <c r="DD219" t="s">
        <v>307</v>
      </c>
    </row>
    <row r="220" spans="1:108" ht="14.6" x14ac:dyDescent="0.35">
      <c r="A220" t="s">
        <v>26</v>
      </c>
      <c r="B220" t="s">
        <v>3330</v>
      </c>
      <c r="C220" t="s">
        <v>3331</v>
      </c>
      <c r="F220" t="s">
        <v>91</v>
      </c>
      <c r="H220" t="s">
        <v>454</v>
      </c>
      <c r="I220" t="s">
        <v>10</v>
      </c>
      <c r="J220" t="s">
        <v>156</v>
      </c>
      <c r="K220" t="s">
        <v>62</v>
      </c>
      <c r="M220" t="s">
        <v>257</v>
      </c>
      <c r="O220" t="s">
        <v>299</v>
      </c>
      <c r="P220" t="s">
        <v>3332</v>
      </c>
      <c r="Q220" t="s">
        <v>591</v>
      </c>
      <c r="R220">
        <v>0</v>
      </c>
      <c r="S220">
        <v>0</v>
      </c>
      <c r="T220">
        <v>0</v>
      </c>
      <c r="U220">
        <v>0</v>
      </c>
      <c r="V220">
        <v>0</v>
      </c>
      <c r="W220">
        <v>0</v>
      </c>
      <c r="X220">
        <v>0</v>
      </c>
      <c r="Y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1</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1</v>
      </c>
      <c r="CY220">
        <v>1</v>
      </c>
      <c r="CZ220">
        <v>0</v>
      </c>
      <c r="DA220">
        <v>0</v>
      </c>
      <c r="DB220">
        <v>0</v>
      </c>
      <c r="DC220" t="s">
        <v>3333</v>
      </c>
      <c r="DD220" t="s">
        <v>321</v>
      </c>
    </row>
    <row r="221" spans="1:108" ht="14.6" x14ac:dyDescent="0.35">
      <c r="A221" t="s">
        <v>26</v>
      </c>
      <c r="B221" t="s">
        <v>3338</v>
      </c>
      <c r="C221" t="s">
        <v>3339</v>
      </c>
      <c r="F221" t="s">
        <v>91</v>
      </c>
      <c r="H221" t="s">
        <v>605</v>
      </c>
      <c r="I221" t="s">
        <v>13</v>
      </c>
      <c r="J221" t="s">
        <v>222</v>
      </c>
      <c r="P221" t="s">
        <v>3340</v>
      </c>
      <c r="Q221" t="s">
        <v>606</v>
      </c>
      <c r="R221">
        <v>0</v>
      </c>
      <c r="S221">
        <v>0</v>
      </c>
      <c r="T221">
        <v>0</v>
      </c>
      <c r="U221">
        <v>0</v>
      </c>
      <c r="V221">
        <v>0</v>
      </c>
      <c r="X221">
        <v>0</v>
      </c>
      <c r="BN221">
        <v>1</v>
      </c>
      <c r="BP221">
        <v>1</v>
      </c>
      <c r="DC221" t="s">
        <v>1020</v>
      </c>
      <c r="DD221" t="s">
        <v>305</v>
      </c>
    </row>
    <row r="222" spans="1:108" ht="14.6" x14ac:dyDescent="0.35">
      <c r="A222" t="s">
        <v>69</v>
      </c>
      <c r="B222" t="s">
        <v>3357</v>
      </c>
      <c r="C222" t="s">
        <v>7856</v>
      </c>
      <c r="F222" t="s">
        <v>122</v>
      </c>
      <c r="H222" t="s">
        <v>494</v>
      </c>
      <c r="Q222" t="s">
        <v>7855</v>
      </c>
      <c r="DC222" t="s">
        <v>663</v>
      </c>
      <c r="DD222" t="s">
        <v>307</v>
      </c>
    </row>
    <row r="223" spans="1:108" ht="14.6" x14ac:dyDescent="0.35">
      <c r="A223" t="s">
        <v>72</v>
      </c>
      <c r="B223" t="s">
        <v>3419</v>
      </c>
      <c r="C223" t="s">
        <v>8553</v>
      </c>
      <c r="F223" t="s">
        <v>122</v>
      </c>
      <c r="H223" t="s">
        <v>494</v>
      </c>
      <c r="Q223" t="s">
        <v>3443</v>
      </c>
      <c r="DC223" t="s">
        <v>458</v>
      </c>
      <c r="DD223" t="s">
        <v>306</v>
      </c>
    </row>
    <row r="224" spans="1:108" ht="14.6" x14ac:dyDescent="0.35">
      <c r="A224" t="s">
        <v>72</v>
      </c>
      <c r="B224" t="s">
        <v>3419</v>
      </c>
      <c r="C224" t="s">
        <v>3428</v>
      </c>
      <c r="F224" t="s">
        <v>91</v>
      </c>
      <c r="H224" t="s">
        <v>677</v>
      </c>
      <c r="I224" t="s">
        <v>3429</v>
      </c>
      <c r="J224" t="s">
        <v>215</v>
      </c>
      <c r="K224" t="s">
        <v>73</v>
      </c>
      <c r="M224" t="s">
        <v>272</v>
      </c>
      <c r="O224" t="s">
        <v>299</v>
      </c>
      <c r="Q224" t="s">
        <v>3430</v>
      </c>
      <c r="R224">
        <v>0</v>
      </c>
      <c r="S224">
        <v>0</v>
      </c>
      <c r="T224">
        <v>0</v>
      </c>
      <c r="U224">
        <v>0</v>
      </c>
      <c r="V224">
        <v>0</v>
      </c>
      <c r="W224">
        <v>0</v>
      </c>
      <c r="X224">
        <v>0</v>
      </c>
      <c r="Y224">
        <v>0</v>
      </c>
      <c r="AA224">
        <v>0</v>
      </c>
      <c r="AB224">
        <v>0</v>
      </c>
      <c r="AC224">
        <v>0</v>
      </c>
      <c r="AD224">
        <v>0</v>
      </c>
      <c r="AE224">
        <v>0</v>
      </c>
      <c r="AF224">
        <v>0</v>
      </c>
      <c r="AG224">
        <v>0</v>
      </c>
      <c r="AH224">
        <v>0</v>
      </c>
      <c r="AI224">
        <v>0</v>
      </c>
      <c r="AJ224">
        <v>0</v>
      </c>
      <c r="AK224">
        <v>0</v>
      </c>
      <c r="AL224">
        <v>0</v>
      </c>
      <c r="AM224">
        <v>0</v>
      </c>
      <c r="AN224">
        <v>0</v>
      </c>
      <c r="AO224">
        <v>0</v>
      </c>
      <c r="AP224">
        <v>0</v>
      </c>
      <c r="AQ224">
        <v>0</v>
      </c>
      <c r="AR224">
        <v>1</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1</v>
      </c>
      <c r="CY224">
        <v>1</v>
      </c>
      <c r="CZ224">
        <v>0</v>
      </c>
      <c r="DA224">
        <v>0</v>
      </c>
      <c r="DB224">
        <v>0</v>
      </c>
      <c r="DC224" t="s">
        <v>600</v>
      </c>
      <c r="DD224" t="s">
        <v>309</v>
      </c>
    </row>
    <row r="225" spans="1:108" ht="14.6" x14ac:dyDescent="0.35">
      <c r="A225" t="s">
        <v>72</v>
      </c>
      <c r="B225" t="s">
        <v>3419</v>
      </c>
      <c r="C225" t="s">
        <v>3432</v>
      </c>
      <c r="F225" t="s">
        <v>122</v>
      </c>
      <c r="H225" t="s">
        <v>454</v>
      </c>
      <c r="I225" t="s">
        <v>56</v>
      </c>
      <c r="J225" t="s">
        <v>173</v>
      </c>
      <c r="K225" t="s">
        <v>471</v>
      </c>
      <c r="M225" t="s">
        <v>272</v>
      </c>
      <c r="O225" t="s">
        <v>300</v>
      </c>
      <c r="P225" t="s">
        <v>1313</v>
      </c>
      <c r="R225">
        <v>0</v>
      </c>
      <c r="S225">
        <v>0</v>
      </c>
      <c r="T225">
        <v>0</v>
      </c>
      <c r="U225">
        <v>0</v>
      </c>
      <c r="V225">
        <v>0</v>
      </c>
      <c r="W225">
        <v>0</v>
      </c>
      <c r="X225">
        <v>0</v>
      </c>
      <c r="Y225">
        <v>0</v>
      </c>
      <c r="AA225">
        <v>0</v>
      </c>
      <c r="AB225">
        <v>0</v>
      </c>
      <c r="AC225">
        <v>0</v>
      </c>
      <c r="AD225">
        <v>0</v>
      </c>
      <c r="AE225">
        <v>0</v>
      </c>
      <c r="AF225">
        <v>0</v>
      </c>
      <c r="AG225">
        <v>0</v>
      </c>
      <c r="AH225">
        <v>0</v>
      </c>
      <c r="AI225">
        <v>0</v>
      </c>
      <c r="AJ225">
        <v>0</v>
      </c>
      <c r="AK225">
        <v>0</v>
      </c>
      <c r="AL225">
        <v>0</v>
      </c>
      <c r="AM225">
        <v>0</v>
      </c>
      <c r="AN225">
        <v>0</v>
      </c>
      <c r="AO225">
        <v>1</v>
      </c>
      <c r="AP225">
        <v>0</v>
      </c>
      <c r="AQ225">
        <v>1</v>
      </c>
      <c r="AR225">
        <v>1</v>
      </c>
      <c r="AS225">
        <v>0</v>
      </c>
      <c r="AT225">
        <v>0</v>
      </c>
      <c r="AU225">
        <v>0</v>
      </c>
      <c r="AV225">
        <v>0</v>
      </c>
      <c r="AW225">
        <v>0</v>
      </c>
      <c r="AX225">
        <v>0</v>
      </c>
      <c r="AY225">
        <v>0</v>
      </c>
      <c r="AZ225">
        <v>1</v>
      </c>
      <c r="BA225">
        <v>1</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5</v>
      </c>
      <c r="CY225">
        <v>1</v>
      </c>
      <c r="CZ225">
        <v>0</v>
      </c>
      <c r="DA225">
        <v>0</v>
      </c>
      <c r="DB225">
        <v>0</v>
      </c>
      <c r="DC225" t="s">
        <v>3434</v>
      </c>
      <c r="DD225" t="s">
        <v>309</v>
      </c>
    </row>
    <row r="226" spans="1:108" ht="14.6" x14ac:dyDescent="0.35">
      <c r="A226" t="s">
        <v>72</v>
      </c>
      <c r="B226" t="s">
        <v>3419</v>
      </c>
      <c r="C226" t="s">
        <v>3436</v>
      </c>
      <c r="F226" t="s">
        <v>122</v>
      </c>
      <c r="H226" t="s">
        <v>454</v>
      </c>
      <c r="I226" t="s">
        <v>13</v>
      </c>
      <c r="J226" t="s">
        <v>221</v>
      </c>
      <c r="K226" t="s">
        <v>269</v>
      </c>
      <c r="M226" t="s">
        <v>272</v>
      </c>
      <c r="O226" t="s">
        <v>299</v>
      </c>
      <c r="P226" t="s">
        <v>3437</v>
      </c>
      <c r="Q226" t="s">
        <v>3438</v>
      </c>
      <c r="R226">
        <v>0</v>
      </c>
      <c r="S226">
        <v>0</v>
      </c>
      <c r="T226">
        <v>0</v>
      </c>
      <c r="U226">
        <v>0</v>
      </c>
      <c r="V226">
        <v>0</v>
      </c>
      <c r="W226">
        <v>0</v>
      </c>
      <c r="X226">
        <v>0</v>
      </c>
      <c r="Y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1</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1</v>
      </c>
      <c r="CY226">
        <v>1</v>
      </c>
      <c r="CZ226">
        <v>0</v>
      </c>
      <c r="DA226">
        <v>0</v>
      </c>
      <c r="DB226">
        <v>0</v>
      </c>
      <c r="DC226" t="s">
        <v>3439</v>
      </c>
      <c r="DD226" t="s">
        <v>305</v>
      </c>
    </row>
    <row r="227" spans="1:108" ht="14.6" x14ac:dyDescent="0.35">
      <c r="A227" t="s">
        <v>72</v>
      </c>
      <c r="B227" t="s">
        <v>3419</v>
      </c>
      <c r="C227" t="s">
        <v>3445</v>
      </c>
      <c r="F227" t="s">
        <v>91</v>
      </c>
      <c r="H227" t="s">
        <v>454</v>
      </c>
      <c r="I227" t="s">
        <v>56</v>
      </c>
      <c r="J227" t="s">
        <v>173</v>
      </c>
      <c r="K227" t="s">
        <v>471</v>
      </c>
      <c r="M227" t="s">
        <v>272</v>
      </c>
      <c r="O227" t="s">
        <v>299</v>
      </c>
      <c r="P227" t="s">
        <v>3446</v>
      </c>
      <c r="Q227" t="s">
        <v>3447</v>
      </c>
      <c r="R227">
        <v>0</v>
      </c>
      <c r="S227">
        <v>0</v>
      </c>
      <c r="T227">
        <v>0</v>
      </c>
      <c r="U227">
        <v>0</v>
      </c>
      <c r="V227">
        <v>0</v>
      </c>
      <c r="W227">
        <v>0</v>
      </c>
      <c r="X227">
        <v>0</v>
      </c>
      <c r="Y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1</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1</v>
      </c>
      <c r="CY227">
        <v>1</v>
      </c>
      <c r="CZ227">
        <v>0</v>
      </c>
      <c r="DA227">
        <v>0</v>
      </c>
      <c r="DB227">
        <v>0</v>
      </c>
      <c r="DC227" t="s">
        <v>1045</v>
      </c>
      <c r="DD227" t="s">
        <v>305</v>
      </c>
    </row>
    <row r="228" spans="1:108" ht="14.6" x14ac:dyDescent="0.35">
      <c r="A228" t="s">
        <v>72</v>
      </c>
      <c r="B228" t="s">
        <v>3419</v>
      </c>
      <c r="C228" t="s">
        <v>3449</v>
      </c>
      <c r="D228" t="s">
        <v>3450</v>
      </c>
      <c r="F228" t="s">
        <v>91</v>
      </c>
      <c r="H228" t="s">
        <v>2982</v>
      </c>
      <c r="I228" t="s">
        <v>56</v>
      </c>
      <c r="J228" t="s">
        <v>173</v>
      </c>
      <c r="K228" t="s">
        <v>471</v>
      </c>
      <c r="M228" t="s">
        <v>272</v>
      </c>
      <c r="O228" t="s">
        <v>300</v>
      </c>
      <c r="R228">
        <v>0</v>
      </c>
      <c r="S228">
        <v>0</v>
      </c>
      <c r="T228">
        <v>0</v>
      </c>
      <c r="U228">
        <v>0</v>
      </c>
      <c r="V228">
        <v>0</v>
      </c>
      <c r="W228">
        <v>0</v>
      </c>
      <c r="X228">
        <v>0</v>
      </c>
      <c r="Y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1</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1</v>
      </c>
      <c r="CQ228">
        <v>0</v>
      </c>
      <c r="CR228">
        <v>0</v>
      </c>
      <c r="CS228">
        <v>0</v>
      </c>
      <c r="CT228">
        <v>0</v>
      </c>
      <c r="CU228">
        <v>0</v>
      </c>
      <c r="CV228">
        <v>0</v>
      </c>
      <c r="CW228">
        <v>0</v>
      </c>
      <c r="CX228">
        <v>2</v>
      </c>
      <c r="CY228">
        <v>1</v>
      </c>
      <c r="CZ228">
        <v>0</v>
      </c>
      <c r="DA228">
        <v>0</v>
      </c>
      <c r="DB228">
        <v>0</v>
      </c>
      <c r="DC228" t="s">
        <v>3451</v>
      </c>
      <c r="DD228" t="s">
        <v>306</v>
      </c>
    </row>
    <row r="229" spans="1:108" ht="14.6" x14ac:dyDescent="0.35">
      <c r="A229" t="s">
        <v>72</v>
      </c>
      <c r="B229" t="s">
        <v>3419</v>
      </c>
      <c r="C229" t="s">
        <v>3453</v>
      </c>
      <c r="F229" t="s">
        <v>91</v>
      </c>
      <c r="H229" t="s">
        <v>2982</v>
      </c>
      <c r="I229" t="s">
        <v>56</v>
      </c>
      <c r="J229" t="s">
        <v>173</v>
      </c>
      <c r="K229" t="s">
        <v>471</v>
      </c>
      <c r="M229" t="s">
        <v>272</v>
      </c>
      <c r="O229" t="s">
        <v>299</v>
      </c>
      <c r="P229" t="s">
        <v>3454</v>
      </c>
      <c r="Q229" t="s">
        <v>3455</v>
      </c>
      <c r="R229">
        <v>0</v>
      </c>
      <c r="S229">
        <v>0</v>
      </c>
      <c r="T229">
        <v>0</v>
      </c>
      <c r="U229">
        <v>0</v>
      </c>
      <c r="V229">
        <v>0</v>
      </c>
      <c r="W229">
        <v>0</v>
      </c>
      <c r="X229">
        <v>0</v>
      </c>
      <c r="Y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1</v>
      </c>
      <c r="CQ229">
        <v>0</v>
      </c>
      <c r="CR229">
        <v>0</v>
      </c>
      <c r="CS229">
        <v>0</v>
      </c>
      <c r="CT229">
        <v>0</v>
      </c>
      <c r="CU229">
        <v>0</v>
      </c>
      <c r="CV229">
        <v>0</v>
      </c>
      <c r="CW229">
        <v>0</v>
      </c>
      <c r="CX229">
        <v>1</v>
      </c>
      <c r="CY229">
        <v>1</v>
      </c>
      <c r="CZ229">
        <v>0</v>
      </c>
      <c r="DA229">
        <v>0</v>
      </c>
      <c r="DB229">
        <v>0</v>
      </c>
      <c r="DC229" t="s">
        <v>458</v>
      </c>
      <c r="DD229" t="s">
        <v>306</v>
      </c>
    </row>
    <row r="230" spans="1:108" ht="14.6" x14ac:dyDescent="0.35">
      <c r="A230" t="s">
        <v>72</v>
      </c>
      <c r="B230" t="s">
        <v>3419</v>
      </c>
      <c r="C230" t="s">
        <v>3460</v>
      </c>
      <c r="F230" t="s">
        <v>122</v>
      </c>
      <c r="H230" t="s">
        <v>454</v>
      </c>
      <c r="I230" t="s">
        <v>13</v>
      </c>
      <c r="J230" t="s">
        <v>221</v>
      </c>
      <c r="K230" t="s">
        <v>269</v>
      </c>
      <c r="M230" t="s">
        <v>272</v>
      </c>
      <c r="O230" t="s">
        <v>300</v>
      </c>
      <c r="P230" t="s">
        <v>3461</v>
      </c>
      <c r="Q230" t="s">
        <v>591</v>
      </c>
      <c r="R230">
        <v>0</v>
      </c>
      <c r="S230">
        <v>0</v>
      </c>
      <c r="T230">
        <v>0</v>
      </c>
      <c r="U230">
        <v>0</v>
      </c>
      <c r="V230">
        <v>0</v>
      </c>
      <c r="W230">
        <v>0</v>
      </c>
      <c r="X230">
        <v>0</v>
      </c>
      <c r="Y230">
        <v>0</v>
      </c>
      <c r="AA230">
        <v>0</v>
      </c>
      <c r="AB230">
        <v>0</v>
      </c>
      <c r="AC230">
        <v>0</v>
      </c>
      <c r="AD230">
        <v>0</v>
      </c>
      <c r="AE230">
        <v>0</v>
      </c>
      <c r="AF230">
        <v>0</v>
      </c>
      <c r="AG230">
        <v>0</v>
      </c>
      <c r="AH230">
        <v>0</v>
      </c>
      <c r="AI230">
        <v>0</v>
      </c>
      <c r="AJ230">
        <v>0</v>
      </c>
      <c r="AK230">
        <v>0</v>
      </c>
      <c r="AL230">
        <v>0</v>
      </c>
      <c r="AM230">
        <v>0</v>
      </c>
      <c r="AN230">
        <v>0</v>
      </c>
      <c r="AO230">
        <v>0</v>
      </c>
      <c r="AP230">
        <v>0</v>
      </c>
      <c r="AQ230">
        <v>0</v>
      </c>
      <c r="AR230">
        <v>1</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1</v>
      </c>
      <c r="BP230">
        <v>1</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3</v>
      </c>
      <c r="CY230">
        <v>1</v>
      </c>
      <c r="CZ230">
        <v>0</v>
      </c>
      <c r="DA230">
        <v>0</v>
      </c>
      <c r="DB230">
        <v>0</v>
      </c>
      <c r="DC230" t="s">
        <v>3462</v>
      </c>
      <c r="DD230" t="s">
        <v>321</v>
      </c>
    </row>
    <row r="231" spans="1:108" ht="14.6" x14ac:dyDescent="0.35">
      <c r="A231" t="s">
        <v>72</v>
      </c>
      <c r="B231" t="s">
        <v>3419</v>
      </c>
      <c r="C231" t="s">
        <v>3420</v>
      </c>
      <c r="D231" t="s">
        <v>3421</v>
      </c>
      <c r="E231" t="s">
        <v>3422</v>
      </c>
      <c r="F231" t="s">
        <v>91</v>
      </c>
      <c r="H231" t="s">
        <v>454</v>
      </c>
      <c r="I231" t="s">
        <v>56</v>
      </c>
      <c r="J231" t="s">
        <v>173</v>
      </c>
      <c r="K231" t="s">
        <v>471</v>
      </c>
      <c r="M231" t="s">
        <v>272</v>
      </c>
      <c r="O231" t="s">
        <v>299</v>
      </c>
      <c r="P231" t="s">
        <v>3423</v>
      </c>
      <c r="Q231" t="s">
        <v>3424</v>
      </c>
      <c r="R231">
        <v>0</v>
      </c>
      <c r="S231">
        <v>0</v>
      </c>
      <c r="T231">
        <v>0</v>
      </c>
      <c r="U231">
        <v>0</v>
      </c>
      <c r="V231">
        <v>0</v>
      </c>
      <c r="W231">
        <v>0</v>
      </c>
      <c r="X231">
        <v>0</v>
      </c>
      <c r="Y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1</v>
      </c>
      <c r="CQ231">
        <v>0</v>
      </c>
      <c r="CR231">
        <v>0</v>
      </c>
      <c r="CS231">
        <v>0</v>
      </c>
      <c r="CT231">
        <v>0</v>
      </c>
      <c r="CU231">
        <v>0</v>
      </c>
      <c r="CV231">
        <v>0</v>
      </c>
      <c r="CW231">
        <v>0</v>
      </c>
      <c r="CX231">
        <v>1</v>
      </c>
      <c r="CY231">
        <v>1</v>
      </c>
      <c r="CZ231">
        <v>0</v>
      </c>
      <c r="DA231">
        <v>0</v>
      </c>
      <c r="DB231">
        <v>0</v>
      </c>
      <c r="DC231" t="s">
        <v>458</v>
      </c>
      <c r="DD231" t="s">
        <v>306</v>
      </c>
    </row>
    <row r="232" spans="1:108" ht="14.6" x14ac:dyDescent="0.35">
      <c r="A232" t="s">
        <v>72</v>
      </c>
      <c r="B232" t="s">
        <v>3419</v>
      </c>
      <c r="C232" t="s">
        <v>3457</v>
      </c>
      <c r="F232" t="s">
        <v>91</v>
      </c>
      <c r="H232" t="s">
        <v>1081</v>
      </c>
      <c r="O232" t="s">
        <v>299</v>
      </c>
      <c r="BE232">
        <v>1</v>
      </c>
      <c r="BN232">
        <v>1</v>
      </c>
      <c r="DC232" t="s">
        <v>3862</v>
      </c>
      <c r="DD232" t="s">
        <v>305</v>
      </c>
    </row>
    <row r="233" spans="1:108" ht="14.6" x14ac:dyDescent="0.35">
      <c r="A233" t="s">
        <v>105</v>
      </c>
      <c r="B233" t="s">
        <v>3470</v>
      </c>
      <c r="C233" t="s">
        <v>3471</v>
      </c>
      <c r="F233" t="s">
        <v>91</v>
      </c>
      <c r="G233" t="s">
        <v>479</v>
      </c>
      <c r="H233" t="s">
        <v>454</v>
      </c>
      <c r="I233" t="s">
        <v>56</v>
      </c>
      <c r="J233" t="s">
        <v>205</v>
      </c>
      <c r="K233" t="s">
        <v>269</v>
      </c>
      <c r="M233" t="s">
        <v>268</v>
      </c>
      <c r="O233" t="s">
        <v>299</v>
      </c>
      <c r="Q233" t="s">
        <v>457</v>
      </c>
      <c r="R233">
        <v>0</v>
      </c>
      <c r="S233">
        <v>0</v>
      </c>
      <c r="T233">
        <v>0</v>
      </c>
      <c r="U233">
        <v>0</v>
      </c>
      <c r="V233">
        <v>0</v>
      </c>
      <c r="W233">
        <v>0</v>
      </c>
      <c r="X233">
        <v>0</v>
      </c>
      <c r="Y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1</v>
      </c>
      <c r="CJ233">
        <v>1</v>
      </c>
      <c r="CK233">
        <v>0</v>
      </c>
      <c r="CL233">
        <v>0</v>
      </c>
      <c r="CM233">
        <v>0</v>
      </c>
      <c r="CN233">
        <v>0</v>
      </c>
      <c r="CO233">
        <v>0</v>
      </c>
      <c r="CP233">
        <v>1</v>
      </c>
      <c r="CQ233">
        <v>0</v>
      </c>
      <c r="CR233">
        <v>0</v>
      </c>
      <c r="CS233">
        <v>0</v>
      </c>
      <c r="CT233">
        <v>0</v>
      </c>
      <c r="CU233">
        <v>0</v>
      </c>
      <c r="CV233">
        <v>0</v>
      </c>
      <c r="CW233">
        <v>0</v>
      </c>
      <c r="CX233">
        <v>3</v>
      </c>
      <c r="CY233">
        <v>0</v>
      </c>
      <c r="CZ233">
        <v>1</v>
      </c>
      <c r="DA233">
        <v>0</v>
      </c>
      <c r="DB233">
        <v>0</v>
      </c>
      <c r="DC233" t="s">
        <v>458</v>
      </c>
      <c r="DD233" t="s">
        <v>306</v>
      </c>
    </row>
    <row r="234" spans="1:108" ht="14.6" x14ac:dyDescent="0.35">
      <c r="A234" t="s">
        <v>105</v>
      </c>
      <c r="B234" t="s">
        <v>3470</v>
      </c>
      <c r="C234" t="s">
        <v>3474</v>
      </c>
      <c r="F234" t="s">
        <v>91</v>
      </c>
      <c r="G234" t="s">
        <v>479</v>
      </c>
      <c r="H234" t="s">
        <v>454</v>
      </c>
      <c r="I234" t="s">
        <v>56</v>
      </c>
      <c r="J234" t="s">
        <v>200</v>
      </c>
      <c r="K234" t="s">
        <v>269</v>
      </c>
      <c r="M234" t="s">
        <v>268</v>
      </c>
      <c r="O234" t="s">
        <v>299</v>
      </c>
      <c r="Q234" t="s">
        <v>457</v>
      </c>
      <c r="R234">
        <v>0</v>
      </c>
      <c r="S234">
        <v>0</v>
      </c>
      <c r="T234">
        <v>0</v>
      </c>
      <c r="U234">
        <v>0</v>
      </c>
      <c r="V234">
        <v>0</v>
      </c>
      <c r="W234">
        <v>0</v>
      </c>
      <c r="X234">
        <v>0</v>
      </c>
      <c r="Y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1</v>
      </c>
      <c r="CQ234">
        <v>0</v>
      </c>
      <c r="CR234">
        <v>0</v>
      </c>
      <c r="CS234">
        <v>0</v>
      </c>
      <c r="CT234">
        <v>0</v>
      </c>
      <c r="CU234">
        <v>0</v>
      </c>
      <c r="CV234">
        <v>0</v>
      </c>
      <c r="CW234">
        <v>0</v>
      </c>
      <c r="CX234">
        <v>1</v>
      </c>
      <c r="CY234">
        <v>0</v>
      </c>
      <c r="CZ234">
        <v>1</v>
      </c>
      <c r="DA234">
        <v>0</v>
      </c>
      <c r="DB234">
        <v>0</v>
      </c>
      <c r="DC234" t="s">
        <v>2027</v>
      </c>
      <c r="DD234" t="s">
        <v>306</v>
      </c>
    </row>
    <row r="235" spans="1:108" ht="14.6" x14ac:dyDescent="0.35">
      <c r="A235" t="s">
        <v>105</v>
      </c>
      <c r="B235" t="s">
        <v>3476</v>
      </c>
      <c r="C235" t="s">
        <v>3477</v>
      </c>
      <c r="F235" t="s">
        <v>122</v>
      </c>
      <c r="H235" t="s">
        <v>702</v>
      </c>
      <c r="I235" t="s">
        <v>56</v>
      </c>
      <c r="J235" t="s">
        <v>205</v>
      </c>
      <c r="K235" t="s">
        <v>269</v>
      </c>
      <c r="M235" t="s">
        <v>268</v>
      </c>
      <c r="N235" t="s">
        <v>299</v>
      </c>
      <c r="O235" t="s">
        <v>299</v>
      </c>
      <c r="R235">
        <v>0</v>
      </c>
      <c r="S235">
        <v>0</v>
      </c>
      <c r="T235">
        <v>0</v>
      </c>
      <c r="U235">
        <v>0</v>
      </c>
      <c r="V235">
        <v>0</v>
      </c>
      <c r="W235">
        <v>1</v>
      </c>
      <c r="X235">
        <v>0</v>
      </c>
      <c r="Y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1</v>
      </c>
      <c r="CZ235">
        <v>0</v>
      </c>
      <c r="DA235">
        <v>0</v>
      </c>
      <c r="DB235">
        <v>0</v>
      </c>
      <c r="DC235" t="s">
        <v>1415</v>
      </c>
      <c r="DD235" t="s">
        <v>311</v>
      </c>
    </row>
    <row r="236" spans="1:108" ht="14.6" x14ac:dyDescent="0.35">
      <c r="A236" t="s">
        <v>32</v>
      </c>
      <c r="B236" t="s">
        <v>3624</v>
      </c>
      <c r="C236" t="s">
        <v>3738</v>
      </c>
      <c r="F236" t="s">
        <v>91</v>
      </c>
      <c r="H236" t="s">
        <v>454</v>
      </c>
      <c r="I236" t="s">
        <v>56</v>
      </c>
      <c r="J236" t="s">
        <v>173</v>
      </c>
      <c r="K236" t="s">
        <v>471</v>
      </c>
      <c r="M236" t="s">
        <v>272</v>
      </c>
      <c r="O236" t="s">
        <v>299</v>
      </c>
      <c r="Q236" t="s">
        <v>768</v>
      </c>
      <c r="R236">
        <v>0</v>
      </c>
      <c r="S236">
        <v>0</v>
      </c>
      <c r="T236">
        <v>0</v>
      </c>
      <c r="U236">
        <v>0</v>
      </c>
      <c r="V236">
        <v>0</v>
      </c>
      <c r="W236">
        <v>0</v>
      </c>
      <c r="X236">
        <v>0</v>
      </c>
      <c r="Y236">
        <v>0</v>
      </c>
      <c r="AA236">
        <v>0</v>
      </c>
      <c r="AB236">
        <v>0</v>
      </c>
      <c r="AC236">
        <v>0</v>
      </c>
      <c r="AD236">
        <v>0</v>
      </c>
      <c r="AE236">
        <v>0</v>
      </c>
      <c r="AF236">
        <v>0</v>
      </c>
      <c r="AG236">
        <v>0</v>
      </c>
      <c r="AH236">
        <v>0</v>
      </c>
      <c r="AI236">
        <v>0</v>
      </c>
      <c r="AJ236">
        <v>0</v>
      </c>
      <c r="AK236">
        <v>0</v>
      </c>
      <c r="AL236">
        <v>0</v>
      </c>
      <c r="AM236">
        <v>0</v>
      </c>
      <c r="AN236">
        <v>0</v>
      </c>
      <c r="AO236">
        <v>0</v>
      </c>
      <c r="AP236">
        <v>0</v>
      </c>
      <c r="AQ236">
        <v>0</v>
      </c>
      <c r="AR236">
        <v>1</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1</v>
      </c>
      <c r="CY236">
        <v>1</v>
      </c>
      <c r="CZ236">
        <v>0</v>
      </c>
      <c r="DA236">
        <v>0</v>
      </c>
      <c r="DB236">
        <v>0</v>
      </c>
      <c r="DC236" t="s">
        <v>600</v>
      </c>
      <c r="DD236" t="s">
        <v>309</v>
      </c>
    </row>
    <row r="237" spans="1:108" ht="14.6" x14ac:dyDescent="0.35">
      <c r="A237" t="s">
        <v>32</v>
      </c>
      <c r="B237" t="s">
        <v>3624</v>
      </c>
      <c r="C237" t="s">
        <v>3740</v>
      </c>
      <c r="F237" t="s">
        <v>91</v>
      </c>
      <c r="G237" t="s">
        <v>95</v>
      </c>
      <c r="H237" t="s">
        <v>454</v>
      </c>
      <c r="P237" t="s">
        <v>3741</v>
      </c>
      <c r="Q237" t="s">
        <v>591</v>
      </c>
      <c r="R237">
        <v>0</v>
      </c>
      <c r="S237">
        <v>0</v>
      </c>
      <c r="T237">
        <v>0</v>
      </c>
      <c r="U237">
        <v>0</v>
      </c>
      <c r="V237">
        <v>0</v>
      </c>
      <c r="W237">
        <v>0</v>
      </c>
      <c r="X237">
        <v>0</v>
      </c>
      <c r="Y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1</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1</v>
      </c>
      <c r="CY237">
        <v>1</v>
      </c>
      <c r="CZ237">
        <v>0</v>
      </c>
      <c r="DA237">
        <v>0</v>
      </c>
      <c r="DB237">
        <v>0</v>
      </c>
      <c r="DC237" t="s">
        <v>1040</v>
      </c>
      <c r="DD237" t="s">
        <v>305</v>
      </c>
    </row>
    <row r="238" spans="1:108" ht="14.6" x14ac:dyDescent="0.35">
      <c r="A238" t="s">
        <v>32</v>
      </c>
      <c r="B238" t="s">
        <v>3624</v>
      </c>
      <c r="C238" t="s">
        <v>3745</v>
      </c>
      <c r="F238" t="s">
        <v>91</v>
      </c>
      <c r="G238" t="s">
        <v>479</v>
      </c>
      <c r="H238" t="s">
        <v>454</v>
      </c>
      <c r="I238" t="s">
        <v>56</v>
      </c>
      <c r="J238" t="s">
        <v>173</v>
      </c>
      <c r="K238" t="s">
        <v>471</v>
      </c>
      <c r="M238" t="s">
        <v>279</v>
      </c>
      <c r="O238" t="s">
        <v>299</v>
      </c>
      <c r="Q238" t="s">
        <v>457</v>
      </c>
      <c r="R238">
        <v>0</v>
      </c>
      <c r="S238">
        <v>0</v>
      </c>
      <c r="T238">
        <v>0</v>
      </c>
      <c r="U238">
        <v>0</v>
      </c>
      <c r="V238">
        <v>0</v>
      </c>
      <c r="W238">
        <v>0</v>
      </c>
      <c r="X238">
        <v>0</v>
      </c>
      <c r="Y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1</v>
      </c>
      <c r="CQ238">
        <v>0</v>
      </c>
      <c r="CR238">
        <v>0</v>
      </c>
      <c r="CS238">
        <v>0</v>
      </c>
      <c r="CT238">
        <v>0</v>
      </c>
      <c r="CU238">
        <v>0</v>
      </c>
      <c r="CV238">
        <v>0</v>
      </c>
      <c r="CW238">
        <v>0</v>
      </c>
      <c r="CX238">
        <v>1</v>
      </c>
      <c r="CY238">
        <v>0</v>
      </c>
      <c r="CZ238">
        <v>1</v>
      </c>
      <c r="DA238">
        <v>0</v>
      </c>
      <c r="DB238">
        <v>0</v>
      </c>
      <c r="DC238" t="s">
        <v>458</v>
      </c>
      <c r="DD238" t="s">
        <v>306</v>
      </c>
    </row>
    <row r="239" spans="1:108" ht="14.6" x14ac:dyDescent="0.35">
      <c r="A239" t="s">
        <v>32</v>
      </c>
      <c r="B239" t="s">
        <v>3624</v>
      </c>
      <c r="C239" t="s">
        <v>3748</v>
      </c>
      <c r="F239" t="s">
        <v>122</v>
      </c>
      <c r="H239" t="s">
        <v>454</v>
      </c>
      <c r="I239" t="s">
        <v>56</v>
      </c>
      <c r="J239" t="s">
        <v>173</v>
      </c>
      <c r="K239" t="s">
        <v>471</v>
      </c>
      <c r="M239" t="s">
        <v>279</v>
      </c>
      <c r="O239" t="s">
        <v>299</v>
      </c>
      <c r="Q239" t="s">
        <v>457</v>
      </c>
      <c r="R239">
        <v>0</v>
      </c>
      <c r="S239">
        <v>0</v>
      </c>
      <c r="T239">
        <v>0</v>
      </c>
      <c r="U239">
        <v>0</v>
      </c>
      <c r="V239">
        <v>0</v>
      </c>
      <c r="W239">
        <v>0</v>
      </c>
      <c r="X239">
        <v>0</v>
      </c>
      <c r="Y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1</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1</v>
      </c>
      <c r="CY239">
        <v>0</v>
      </c>
      <c r="CZ239">
        <v>1</v>
      </c>
      <c r="DA239">
        <v>0</v>
      </c>
      <c r="DB239">
        <v>0</v>
      </c>
      <c r="DC239" t="s">
        <v>3750</v>
      </c>
      <c r="DD239" t="s">
        <v>313</v>
      </c>
    </row>
    <row r="240" spans="1:108" ht="14.6" x14ac:dyDescent="0.35">
      <c r="A240" t="s">
        <v>32</v>
      </c>
      <c r="B240" t="s">
        <v>3624</v>
      </c>
      <c r="C240" t="s">
        <v>3752</v>
      </c>
      <c r="F240" t="s">
        <v>91</v>
      </c>
      <c r="G240" t="s">
        <v>479</v>
      </c>
      <c r="H240" t="s">
        <v>454</v>
      </c>
      <c r="I240" t="s">
        <v>56</v>
      </c>
      <c r="J240" t="s">
        <v>173</v>
      </c>
      <c r="K240" t="s">
        <v>471</v>
      </c>
      <c r="M240" t="s">
        <v>279</v>
      </c>
      <c r="O240" t="s">
        <v>299</v>
      </c>
      <c r="Q240" t="s">
        <v>457</v>
      </c>
      <c r="R240">
        <v>0</v>
      </c>
      <c r="S240">
        <v>0</v>
      </c>
      <c r="T240">
        <v>0</v>
      </c>
      <c r="U240">
        <v>0</v>
      </c>
      <c r="V240">
        <v>0</v>
      </c>
      <c r="W240">
        <v>0</v>
      </c>
      <c r="X240">
        <v>0</v>
      </c>
      <c r="Y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1</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1</v>
      </c>
      <c r="CY240">
        <v>0</v>
      </c>
      <c r="CZ240">
        <v>1</v>
      </c>
      <c r="DA240">
        <v>0</v>
      </c>
      <c r="DB240">
        <v>0</v>
      </c>
      <c r="DC240" t="s">
        <v>3753</v>
      </c>
      <c r="DD240" t="s">
        <v>313</v>
      </c>
    </row>
    <row r="241" spans="1:108" ht="14.6" x14ac:dyDescent="0.35">
      <c r="A241" t="s">
        <v>32</v>
      </c>
      <c r="B241" t="s">
        <v>3624</v>
      </c>
      <c r="C241" t="s">
        <v>3755</v>
      </c>
      <c r="F241" t="s">
        <v>122</v>
      </c>
      <c r="H241" t="s">
        <v>454</v>
      </c>
      <c r="I241" t="s">
        <v>56</v>
      </c>
      <c r="J241" t="s">
        <v>205</v>
      </c>
      <c r="K241" t="s">
        <v>471</v>
      </c>
      <c r="M241" t="s">
        <v>272</v>
      </c>
      <c r="O241" t="s">
        <v>299</v>
      </c>
      <c r="P241" t="s">
        <v>3756</v>
      </c>
      <c r="Q241" t="s">
        <v>1516</v>
      </c>
      <c r="R241">
        <v>0</v>
      </c>
      <c r="S241">
        <v>0</v>
      </c>
      <c r="T241">
        <v>0</v>
      </c>
      <c r="U241">
        <v>0</v>
      </c>
      <c r="V241">
        <v>0</v>
      </c>
      <c r="W241">
        <v>0</v>
      </c>
      <c r="X241">
        <v>0</v>
      </c>
      <c r="Y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1</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1</v>
      </c>
      <c r="CY241">
        <v>1</v>
      </c>
      <c r="CZ241">
        <v>0</v>
      </c>
      <c r="DA241">
        <v>0</v>
      </c>
      <c r="DB241">
        <v>0</v>
      </c>
      <c r="DC241" t="s">
        <v>1420</v>
      </c>
      <c r="DD241" t="s">
        <v>309</v>
      </c>
    </row>
    <row r="242" spans="1:108" ht="14.6" x14ac:dyDescent="0.35">
      <c r="A242" t="s">
        <v>32</v>
      </c>
      <c r="B242" t="s">
        <v>3624</v>
      </c>
      <c r="C242" t="s">
        <v>7857</v>
      </c>
      <c r="F242" t="s">
        <v>122</v>
      </c>
      <c r="H242" t="s">
        <v>494</v>
      </c>
      <c r="Q242" t="s">
        <v>7859</v>
      </c>
      <c r="DC242" t="s">
        <v>519</v>
      </c>
      <c r="DD242" t="s">
        <v>313</v>
      </c>
    </row>
    <row r="243" spans="1:108" ht="14.6" x14ac:dyDescent="0.35">
      <c r="A243" t="s">
        <v>32</v>
      </c>
      <c r="B243" t="s">
        <v>3624</v>
      </c>
      <c r="C243" t="s">
        <v>7860</v>
      </c>
      <c r="F243" t="s">
        <v>122</v>
      </c>
      <c r="H243" t="s">
        <v>494</v>
      </c>
      <c r="Q243" t="s">
        <v>7861</v>
      </c>
      <c r="DC243" t="s">
        <v>519</v>
      </c>
      <c r="DD243" t="s">
        <v>313</v>
      </c>
    </row>
    <row r="244" spans="1:108" ht="14.6" x14ac:dyDescent="0.35">
      <c r="A244" t="s">
        <v>32</v>
      </c>
      <c r="B244" t="s">
        <v>3758</v>
      </c>
      <c r="C244" t="s">
        <v>3759</v>
      </c>
      <c r="F244" t="s">
        <v>91</v>
      </c>
      <c r="H244" t="s">
        <v>454</v>
      </c>
      <c r="I244" t="s">
        <v>56</v>
      </c>
      <c r="J244" t="s">
        <v>173</v>
      </c>
      <c r="K244" t="s">
        <v>471</v>
      </c>
      <c r="M244" t="s">
        <v>272</v>
      </c>
      <c r="O244" t="s">
        <v>299</v>
      </c>
      <c r="P244" t="s">
        <v>3760</v>
      </c>
      <c r="Q244" t="s">
        <v>457</v>
      </c>
      <c r="R244">
        <v>0</v>
      </c>
      <c r="S244">
        <v>0</v>
      </c>
      <c r="T244">
        <v>0</v>
      </c>
      <c r="U244">
        <v>0</v>
      </c>
      <c r="V244">
        <v>0</v>
      </c>
      <c r="W244">
        <v>0</v>
      </c>
      <c r="X244">
        <v>0</v>
      </c>
      <c r="Y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1</v>
      </c>
      <c r="CQ244">
        <v>0</v>
      </c>
      <c r="CR244">
        <v>0</v>
      </c>
      <c r="CS244">
        <v>0</v>
      </c>
      <c r="CT244">
        <v>0</v>
      </c>
      <c r="CU244">
        <v>0</v>
      </c>
      <c r="CV244">
        <v>0</v>
      </c>
      <c r="CW244">
        <v>0</v>
      </c>
      <c r="CX244">
        <v>1</v>
      </c>
      <c r="CY244">
        <v>0</v>
      </c>
      <c r="CZ244">
        <v>1</v>
      </c>
      <c r="DA244">
        <v>0</v>
      </c>
      <c r="DB244">
        <v>0</v>
      </c>
      <c r="DC244" t="s">
        <v>458</v>
      </c>
      <c r="DD244" t="s">
        <v>306</v>
      </c>
    </row>
    <row r="245" spans="1:108" ht="14.6" x14ac:dyDescent="0.35">
      <c r="A245" t="s">
        <v>32</v>
      </c>
      <c r="B245" t="s">
        <v>3758</v>
      </c>
      <c r="C245" t="s">
        <v>3762</v>
      </c>
      <c r="F245" t="s">
        <v>91</v>
      </c>
      <c r="H245" t="s">
        <v>454</v>
      </c>
      <c r="I245" t="s">
        <v>56</v>
      </c>
      <c r="J245" t="s">
        <v>217</v>
      </c>
      <c r="K245" t="s">
        <v>471</v>
      </c>
      <c r="M245" t="s">
        <v>272</v>
      </c>
      <c r="O245" t="s">
        <v>299</v>
      </c>
      <c r="P245" t="s">
        <v>3763</v>
      </c>
      <c r="Q245" t="s">
        <v>457</v>
      </c>
      <c r="R245">
        <v>0</v>
      </c>
      <c r="S245">
        <v>0</v>
      </c>
      <c r="T245">
        <v>0</v>
      </c>
      <c r="U245">
        <v>0</v>
      </c>
      <c r="V245">
        <v>0</v>
      </c>
      <c r="W245">
        <v>0</v>
      </c>
      <c r="X245">
        <v>0</v>
      </c>
      <c r="Y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1</v>
      </c>
      <c r="CQ245">
        <v>0</v>
      </c>
      <c r="CR245">
        <v>0</v>
      </c>
      <c r="CS245">
        <v>0</v>
      </c>
      <c r="CT245">
        <v>0</v>
      </c>
      <c r="CU245">
        <v>0</v>
      </c>
      <c r="CV245">
        <v>0</v>
      </c>
      <c r="CW245">
        <v>0</v>
      </c>
      <c r="CX245">
        <v>1</v>
      </c>
      <c r="CY245">
        <v>0</v>
      </c>
      <c r="CZ245">
        <v>1</v>
      </c>
      <c r="DA245">
        <v>0</v>
      </c>
      <c r="DB245">
        <v>0</v>
      </c>
      <c r="DC245" t="s">
        <v>458</v>
      </c>
      <c r="DD245" t="s">
        <v>306</v>
      </c>
    </row>
    <row r="246" spans="1:108" ht="14.6" x14ac:dyDescent="0.35">
      <c r="A246" t="s">
        <v>32</v>
      </c>
      <c r="B246" t="s">
        <v>3758</v>
      </c>
      <c r="C246" t="s">
        <v>3765</v>
      </c>
      <c r="F246" t="s">
        <v>91</v>
      </c>
      <c r="G246" t="s">
        <v>479</v>
      </c>
      <c r="H246" t="s">
        <v>454</v>
      </c>
      <c r="I246" t="s">
        <v>56</v>
      </c>
      <c r="J246" t="s">
        <v>173</v>
      </c>
      <c r="K246" t="s">
        <v>471</v>
      </c>
      <c r="M246" t="s">
        <v>272</v>
      </c>
      <c r="O246" t="s">
        <v>299</v>
      </c>
      <c r="P246" t="s">
        <v>3766</v>
      </c>
      <c r="Q246" t="s">
        <v>457</v>
      </c>
      <c r="R246">
        <v>0</v>
      </c>
      <c r="S246">
        <v>0</v>
      </c>
      <c r="T246">
        <v>0</v>
      </c>
      <c r="U246">
        <v>0</v>
      </c>
      <c r="V246">
        <v>0</v>
      </c>
      <c r="W246">
        <v>0</v>
      </c>
      <c r="X246">
        <v>0</v>
      </c>
      <c r="Y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1</v>
      </c>
      <c r="CQ246">
        <v>0</v>
      </c>
      <c r="CR246">
        <v>0</v>
      </c>
      <c r="CS246">
        <v>0</v>
      </c>
      <c r="CT246">
        <v>0</v>
      </c>
      <c r="CU246">
        <v>0</v>
      </c>
      <c r="CV246">
        <v>0</v>
      </c>
      <c r="CW246">
        <v>0</v>
      </c>
      <c r="CX246">
        <v>1</v>
      </c>
      <c r="CY246">
        <v>0</v>
      </c>
      <c r="CZ246">
        <v>1</v>
      </c>
      <c r="DA246">
        <v>0</v>
      </c>
      <c r="DB246">
        <v>0</v>
      </c>
      <c r="DC246" t="s">
        <v>458</v>
      </c>
      <c r="DD246" t="s">
        <v>306</v>
      </c>
    </row>
    <row r="247" spans="1:108" ht="14.6" x14ac:dyDescent="0.35">
      <c r="A247" t="s">
        <v>12</v>
      </c>
      <c r="B247" t="s">
        <v>3768</v>
      </c>
      <c r="C247" t="s">
        <v>3769</v>
      </c>
      <c r="F247" t="s">
        <v>91</v>
      </c>
      <c r="H247" t="s">
        <v>454</v>
      </c>
      <c r="I247" t="s">
        <v>56</v>
      </c>
      <c r="J247" t="s">
        <v>217</v>
      </c>
      <c r="K247" t="s">
        <v>471</v>
      </c>
      <c r="M247" t="s">
        <v>272</v>
      </c>
      <c r="O247" t="s">
        <v>299</v>
      </c>
      <c r="Q247" t="s">
        <v>3771</v>
      </c>
      <c r="R247">
        <v>0</v>
      </c>
      <c r="S247">
        <v>0</v>
      </c>
      <c r="T247">
        <v>0</v>
      </c>
      <c r="U247">
        <v>0</v>
      </c>
      <c r="V247">
        <v>0</v>
      </c>
      <c r="W247">
        <v>0</v>
      </c>
      <c r="X247">
        <v>0</v>
      </c>
      <c r="Y247">
        <v>0</v>
      </c>
      <c r="AA247">
        <v>1</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1</v>
      </c>
      <c r="CY247">
        <v>0</v>
      </c>
      <c r="CZ247">
        <v>0</v>
      </c>
      <c r="DA247">
        <v>1</v>
      </c>
      <c r="DB247">
        <v>0</v>
      </c>
      <c r="DC247" t="s">
        <v>924</v>
      </c>
      <c r="DD247" t="s">
        <v>304</v>
      </c>
    </row>
    <row r="248" spans="1:108" ht="14.6" x14ac:dyDescent="0.35">
      <c r="A248" t="s">
        <v>12</v>
      </c>
      <c r="B248" t="s">
        <v>3773</v>
      </c>
      <c r="C248" t="s">
        <v>3774</v>
      </c>
      <c r="F248" t="s">
        <v>91</v>
      </c>
      <c r="G248" t="s">
        <v>95</v>
      </c>
      <c r="H248" t="s">
        <v>454</v>
      </c>
      <c r="I248" t="s">
        <v>56</v>
      </c>
      <c r="J248" t="s">
        <v>217</v>
      </c>
      <c r="K248" t="s">
        <v>471</v>
      </c>
      <c r="M248" t="s">
        <v>273</v>
      </c>
      <c r="O248" t="s">
        <v>299</v>
      </c>
      <c r="P248" t="s">
        <v>3775</v>
      </c>
      <c r="Q248" t="s">
        <v>3776</v>
      </c>
      <c r="R248">
        <v>0</v>
      </c>
      <c r="S248">
        <v>0</v>
      </c>
      <c r="T248">
        <v>0</v>
      </c>
      <c r="U248">
        <v>0</v>
      </c>
      <c r="V248">
        <v>0</v>
      </c>
      <c r="W248">
        <v>0</v>
      </c>
      <c r="X248">
        <v>0</v>
      </c>
      <c r="Y248">
        <v>0</v>
      </c>
      <c r="AA248">
        <v>1</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1</v>
      </c>
      <c r="CY248">
        <v>0</v>
      </c>
      <c r="CZ248">
        <v>0</v>
      </c>
      <c r="DA248">
        <v>1</v>
      </c>
      <c r="DB248">
        <v>0</v>
      </c>
      <c r="DC248" t="s">
        <v>924</v>
      </c>
      <c r="DD248" t="s">
        <v>304</v>
      </c>
    </row>
    <row r="249" spans="1:108" ht="14.6" x14ac:dyDescent="0.35">
      <c r="A249" t="s">
        <v>12</v>
      </c>
      <c r="B249" t="s">
        <v>3778</v>
      </c>
      <c r="C249" t="s">
        <v>3944</v>
      </c>
      <c r="F249" t="s">
        <v>122</v>
      </c>
      <c r="H249" t="s">
        <v>2456</v>
      </c>
      <c r="I249" t="s">
        <v>56</v>
      </c>
      <c r="J249" t="s">
        <v>205</v>
      </c>
      <c r="K249" t="s">
        <v>269</v>
      </c>
      <c r="M249" t="s">
        <v>272</v>
      </c>
      <c r="O249" t="s">
        <v>299</v>
      </c>
      <c r="P249" t="s">
        <v>3945</v>
      </c>
      <c r="S249" t="s">
        <v>3946</v>
      </c>
      <c r="U249" t="s">
        <v>3947</v>
      </c>
      <c r="DC249" t="s">
        <v>600</v>
      </c>
      <c r="DD249" t="s">
        <v>309</v>
      </c>
    </row>
    <row r="250" spans="1:108" ht="248.25" x14ac:dyDescent="0.35">
      <c r="A250" t="s">
        <v>12</v>
      </c>
      <c r="B250" t="s">
        <v>3778</v>
      </c>
      <c r="C250" t="s">
        <v>3779</v>
      </c>
      <c r="F250" t="s">
        <v>122</v>
      </c>
      <c r="H250" t="s">
        <v>454</v>
      </c>
      <c r="I250" t="s">
        <v>56</v>
      </c>
      <c r="J250" t="s">
        <v>173</v>
      </c>
      <c r="K250" t="s">
        <v>471</v>
      </c>
      <c r="M250" t="s">
        <v>273</v>
      </c>
      <c r="O250" t="s">
        <v>299</v>
      </c>
      <c r="P250" s="317" t="s">
        <v>3780</v>
      </c>
      <c r="Q250" t="s">
        <v>3781</v>
      </c>
      <c r="R250">
        <v>0</v>
      </c>
      <c r="S250">
        <v>0</v>
      </c>
      <c r="T250">
        <v>0</v>
      </c>
      <c r="U250">
        <v>0</v>
      </c>
      <c r="V250">
        <v>0</v>
      </c>
      <c r="W250">
        <v>0</v>
      </c>
      <c r="X250">
        <v>0</v>
      </c>
      <c r="Y250">
        <v>0</v>
      </c>
      <c r="AA250">
        <v>0</v>
      </c>
      <c r="AB250">
        <v>0</v>
      </c>
      <c r="AC250">
        <v>0</v>
      </c>
      <c r="AD250">
        <v>0</v>
      </c>
      <c r="AE250">
        <v>0</v>
      </c>
      <c r="AF250">
        <v>0</v>
      </c>
      <c r="AG250">
        <v>0</v>
      </c>
      <c r="AH250">
        <v>0</v>
      </c>
      <c r="AI250">
        <v>0</v>
      </c>
      <c r="AJ250">
        <v>0</v>
      </c>
      <c r="AK250">
        <v>0</v>
      </c>
      <c r="AL250">
        <v>0</v>
      </c>
      <c r="AM250">
        <v>0</v>
      </c>
      <c r="AN250">
        <v>0</v>
      </c>
      <c r="AO250">
        <v>0</v>
      </c>
      <c r="AP250">
        <v>0</v>
      </c>
      <c r="AQ250">
        <v>0</v>
      </c>
      <c r="AR250">
        <v>1</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1</v>
      </c>
      <c r="CY250">
        <v>1</v>
      </c>
      <c r="CZ250">
        <v>0</v>
      </c>
      <c r="DA250">
        <v>0</v>
      </c>
      <c r="DB250">
        <v>0</v>
      </c>
      <c r="DC250" t="s">
        <v>600</v>
      </c>
      <c r="DD250" t="s">
        <v>309</v>
      </c>
    </row>
    <row r="251" spans="1:108" ht="14.6" x14ac:dyDescent="0.35">
      <c r="A251" t="s">
        <v>12</v>
      </c>
      <c r="B251" t="s">
        <v>3778</v>
      </c>
      <c r="C251" t="s">
        <v>3783</v>
      </c>
      <c r="F251" t="s">
        <v>91</v>
      </c>
      <c r="H251" t="s">
        <v>605</v>
      </c>
      <c r="I251" t="s">
        <v>56</v>
      </c>
      <c r="J251" t="s">
        <v>205</v>
      </c>
      <c r="M251" t="s">
        <v>273</v>
      </c>
      <c r="Q251" t="s">
        <v>3784</v>
      </c>
      <c r="R251">
        <v>0</v>
      </c>
      <c r="S251">
        <v>0</v>
      </c>
      <c r="T251">
        <v>0</v>
      </c>
      <c r="U251">
        <v>0</v>
      </c>
      <c r="V251">
        <v>0</v>
      </c>
      <c r="X251">
        <v>0</v>
      </c>
      <c r="BN251">
        <v>1</v>
      </c>
      <c r="DC251" t="s">
        <v>745</v>
      </c>
      <c r="DD251" t="s">
        <v>305</v>
      </c>
    </row>
    <row r="252" spans="1:108" ht="14.6" x14ac:dyDescent="0.35">
      <c r="A252" t="s">
        <v>12</v>
      </c>
      <c r="B252" t="s">
        <v>3778</v>
      </c>
      <c r="C252" t="s">
        <v>3786</v>
      </c>
      <c r="F252" t="s">
        <v>91</v>
      </c>
      <c r="H252" t="s">
        <v>605</v>
      </c>
      <c r="I252" t="s">
        <v>56</v>
      </c>
      <c r="J252" t="s">
        <v>205</v>
      </c>
      <c r="M252" t="s">
        <v>273</v>
      </c>
      <c r="P252" t="s">
        <v>3787</v>
      </c>
      <c r="Q252" t="s">
        <v>606</v>
      </c>
      <c r="R252">
        <v>0</v>
      </c>
      <c r="S252">
        <v>0</v>
      </c>
      <c r="T252">
        <v>0</v>
      </c>
      <c r="U252">
        <v>0</v>
      </c>
      <c r="V252">
        <v>0</v>
      </c>
      <c r="X252">
        <v>0</v>
      </c>
      <c r="BJ252">
        <v>1</v>
      </c>
      <c r="BP252">
        <v>1</v>
      </c>
      <c r="DC252" t="s">
        <v>873</v>
      </c>
      <c r="DD252" t="s">
        <v>305</v>
      </c>
    </row>
    <row r="253" spans="1:108" ht="14.6" x14ac:dyDescent="0.35">
      <c r="A253" t="s">
        <v>12</v>
      </c>
      <c r="B253" t="s">
        <v>3778</v>
      </c>
      <c r="C253" t="s">
        <v>3789</v>
      </c>
      <c r="F253" t="s">
        <v>91</v>
      </c>
      <c r="G253" t="s">
        <v>1171</v>
      </c>
      <c r="H253" t="s">
        <v>454</v>
      </c>
      <c r="I253" t="s">
        <v>56</v>
      </c>
      <c r="J253" t="s">
        <v>205</v>
      </c>
      <c r="K253" t="s">
        <v>269</v>
      </c>
      <c r="M253" t="s">
        <v>273</v>
      </c>
      <c r="O253" t="s">
        <v>300</v>
      </c>
      <c r="Q253" t="s">
        <v>3354</v>
      </c>
      <c r="R253">
        <v>0</v>
      </c>
      <c r="S253">
        <v>0</v>
      </c>
      <c r="T253">
        <v>0</v>
      </c>
      <c r="U253">
        <v>0</v>
      </c>
      <c r="V253">
        <v>0</v>
      </c>
      <c r="W253">
        <v>0</v>
      </c>
      <c r="X253">
        <v>0</v>
      </c>
      <c r="Y253">
        <v>0</v>
      </c>
      <c r="AA253">
        <v>0</v>
      </c>
      <c r="AB253">
        <v>0</v>
      </c>
      <c r="AC253">
        <v>1</v>
      </c>
      <c r="AD253">
        <v>0</v>
      </c>
      <c r="AE253">
        <v>0</v>
      </c>
      <c r="AF253">
        <v>0</v>
      </c>
      <c r="AG253">
        <v>0</v>
      </c>
      <c r="AH253">
        <v>0</v>
      </c>
      <c r="AI253">
        <v>0</v>
      </c>
      <c r="AJ253">
        <v>0</v>
      </c>
      <c r="AK253">
        <v>0</v>
      </c>
      <c r="AL253">
        <v>1</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1</v>
      </c>
      <c r="BT253">
        <v>0</v>
      </c>
      <c r="BU253">
        <v>0</v>
      </c>
      <c r="BV253">
        <v>1</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4</v>
      </c>
      <c r="CY253">
        <v>1</v>
      </c>
      <c r="CZ253">
        <v>0</v>
      </c>
      <c r="DA253">
        <v>0</v>
      </c>
      <c r="DB253">
        <v>1</v>
      </c>
      <c r="DC253" t="s">
        <v>3791</v>
      </c>
      <c r="DD253" t="s">
        <v>307</v>
      </c>
    </row>
    <row r="254" spans="1:108" ht="14.6" x14ac:dyDescent="0.35">
      <c r="A254" t="s">
        <v>12</v>
      </c>
      <c r="B254" t="s">
        <v>3778</v>
      </c>
      <c r="C254" t="s">
        <v>3793</v>
      </c>
      <c r="F254" t="s">
        <v>91</v>
      </c>
      <c r="G254" t="s">
        <v>1171</v>
      </c>
      <c r="H254" t="s">
        <v>454</v>
      </c>
      <c r="I254" t="s">
        <v>56</v>
      </c>
      <c r="J254" t="s">
        <v>205</v>
      </c>
      <c r="K254" t="s">
        <v>269</v>
      </c>
      <c r="M254" t="s">
        <v>273</v>
      </c>
      <c r="O254" t="s">
        <v>299</v>
      </c>
      <c r="Q254" t="s">
        <v>3354</v>
      </c>
      <c r="R254">
        <v>0</v>
      </c>
      <c r="S254">
        <v>0</v>
      </c>
      <c r="T254">
        <v>0</v>
      </c>
      <c r="U254">
        <v>0</v>
      </c>
      <c r="V254">
        <v>0</v>
      </c>
      <c r="W254">
        <v>0</v>
      </c>
      <c r="X254">
        <v>0</v>
      </c>
      <c r="Y254">
        <v>0</v>
      </c>
      <c r="AA254">
        <v>0</v>
      </c>
      <c r="AB254">
        <v>0</v>
      </c>
      <c r="AC254">
        <v>0</v>
      </c>
      <c r="AD254">
        <v>0</v>
      </c>
      <c r="AE254">
        <v>0</v>
      </c>
      <c r="AF254">
        <v>0</v>
      </c>
      <c r="AG254">
        <v>0</v>
      </c>
      <c r="AH254">
        <v>0</v>
      </c>
      <c r="AI254">
        <v>0</v>
      </c>
      <c r="AJ254">
        <v>0</v>
      </c>
      <c r="AK254">
        <v>0</v>
      </c>
      <c r="AL254">
        <v>1</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1</v>
      </c>
      <c r="CY254">
        <v>1</v>
      </c>
      <c r="CZ254">
        <v>0</v>
      </c>
      <c r="DA254">
        <v>0</v>
      </c>
      <c r="DB254">
        <v>0</v>
      </c>
      <c r="DC254" t="s">
        <v>3794</v>
      </c>
      <c r="DD254" t="s">
        <v>307</v>
      </c>
    </row>
    <row r="255" spans="1:108" ht="14.6" x14ac:dyDescent="0.35">
      <c r="A255" t="s">
        <v>12</v>
      </c>
      <c r="B255" t="s">
        <v>3778</v>
      </c>
      <c r="C255" t="s">
        <v>3799</v>
      </c>
      <c r="F255" t="s">
        <v>91</v>
      </c>
      <c r="H255" t="s">
        <v>454</v>
      </c>
      <c r="I255" t="s">
        <v>56</v>
      </c>
      <c r="J255" t="s">
        <v>173</v>
      </c>
      <c r="K255" t="s">
        <v>471</v>
      </c>
      <c r="M255" t="s">
        <v>273</v>
      </c>
      <c r="O255" t="s">
        <v>300</v>
      </c>
      <c r="P255" t="s">
        <v>3800</v>
      </c>
      <c r="Q255" t="s">
        <v>3801</v>
      </c>
      <c r="R255">
        <v>0</v>
      </c>
      <c r="S255">
        <v>0</v>
      </c>
      <c r="T255">
        <v>0</v>
      </c>
      <c r="U255">
        <v>0</v>
      </c>
      <c r="V255">
        <v>0</v>
      </c>
      <c r="W255">
        <v>0</v>
      </c>
      <c r="X255">
        <v>0</v>
      </c>
      <c r="Y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1</v>
      </c>
      <c r="BK255">
        <v>0</v>
      </c>
      <c r="BL255">
        <v>0</v>
      </c>
      <c r="BM255">
        <v>1</v>
      </c>
      <c r="BN255">
        <v>0</v>
      </c>
      <c r="BO255">
        <v>1</v>
      </c>
      <c r="BP255">
        <v>1</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4</v>
      </c>
      <c r="CY255">
        <v>1</v>
      </c>
      <c r="CZ255">
        <v>0</v>
      </c>
      <c r="DA255">
        <v>0</v>
      </c>
      <c r="DB255">
        <v>0</v>
      </c>
      <c r="DC255" t="s">
        <v>3802</v>
      </c>
      <c r="DD255" t="s">
        <v>305</v>
      </c>
    </row>
    <row r="256" spans="1:108" ht="14.6" x14ac:dyDescent="0.35">
      <c r="A256" t="s">
        <v>12</v>
      </c>
      <c r="B256" t="s">
        <v>3778</v>
      </c>
      <c r="C256" t="s">
        <v>3804</v>
      </c>
      <c r="F256" t="s">
        <v>91</v>
      </c>
      <c r="H256" t="s">
        <v>3805</v>
      </c>
      <c r="I256" t="s">
        <v>56</v>
      </c>
      <c r="J256" t="s">
        <v>205</v>
      </c>
      <c r="M256" t="s">
        <v>273</v>
      </c>
      <c r="O256" t="s">
        <v>299</v>
      </c>
      <c r="P256" t="s">
        <v>3806</v>
      </c>
      <c r="BO256">
        <v>1</v>
      </c>
      <c r="BP256">
        <v>1</v>
      </c>
      <c r="DC256" t="s">
        <v>1064</v>
      </c>
      <c r="DD256" t="s">
        <v>305</v>
      </c>
    </row>
    <row r="257" spans="1:108" ht="14.6" x14ac:dyDescent="0.35">
      <c r="A257" t="s">
        <v>12</v>
      </c>
      <c r="B257" t="s">
        <v>3778</v>
      </c>
      <c r="C257" t="s">
        <v>3864</v>
      </c>
      <c r="F257" t="s">
        <v>91</v>
      </c>
      <c r="H257" t="s">
        <v>605</v>
      </c>
      <c r="I257" t="s">
        <v>56</v>
      </c>
      <c r="J257" t="s">
        <v>205</v>
      </c>
      <c r="P257" t="s">
        <v>3865</v>
      </c>
      <c r="Q257" t="s">
        <v>606</v>
      </c>
      <c r="R257">
        <v>0</v>
      </c>
      <c r="S257">
        <v>0</v>
      </c>
      <c r="T257">
        <v>0</v>
      </c>
      <c r="U257">
        <v>0</v>
      </c>
      <c r="V257">
        <v>0</v>
      </c>
      <c r="X257">
        <v>0</v>
      </c>
      <c r="BN257">
        <v>1</v>
      </c>
      <c r="BP257">
        <v>1</v>
      </c>
      <c r="DC257" t="s">
        <v>873</v>
      </c>
      <c r="DD257" t="s">
        <v>305</v>
      </c>
    </row>
    <row r="258" spans="1:108" ht="14.6" x14ac:dyDescent="0.35">
      <c r="A258" t="s">
        <v>12</v>
      </c>
      <c r="B258" t="s">
        <v>3778</v>
      </c>
      <c r="C258" t="s">
        <v>3869</v>
      </c>
      <c r="D258" t="s">
        <v>3870</v>
      </c>
      <c r="F258" t="s">
        <v>91</v>
      </c>
      <c r="H258" t="s">
        <v>454</v>
      </c>
      <c r="I258" t="s">
        <v>13</v>
      </c>
      <c r="J258" t="s">
        <v>221</v>
      </c>
      <c r="K258" t="s">
        <v>269</v>
      </c>
      <c r="M258" t="s">
        <v>272</v>
      </c>
      <c r="O258" t="s">
        <v>299</v>
      </c>
      <c r="Q258" t="s">
        <v>3871</v>
      </c>
      <c r="R258">
        <v>0</v>
      </c>
      <c r="S258">
        <v>0</v>
      </c>
      <c r="T258">
        <v>0</v>
      </c>
      <c r="U258">
        <v>0</v>
      </c>
      <c r="V258">
        <v>0</v>
      </c>
      <c r="W258">
        <v>0</v>
      </c>
      <c r="X258">
        <v>0</v>
      </c>
      <c r="Y258">
        <v>0</v>
      </c>
      <c r="AA258">
        <v>0</v>
      </c>
      <c r="AB258">
        <v>0</v>
      </c>
      <c r="AC258">
        <v>0</v>
      </c>
      <c r="AD258">
        <v>0</v>
      </c>
      <c r="AE258">
        <v>0</v>
      </c>
      <c r="AF258">
        <v>0</v>
      </c>
      <c r="AG258">
        <v>0</v>
      </c>
      <c r="AH258">
        <v>0</v>
      </c>
      <c r="AI258">
        <v>0</v>
      </c>
      <c r="AJ258">
        <v>0</v>
      </c>
      <c r="AK258">
        <v>0</v>
      </c>
      <c r="AL258">
        <v>1</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1</v>
      </c>
      <c r="CY258">
        <v>1</v>
      </c>
      <c r="CZ258">
        <v>0</v>
      </c>
      <c r="DA258">
        <v>0</v>
      </c>
      <c r="DB258">
        <v>0</v>
      </c>
      <c r="DC258" t="s">
        <v>1094</v>
      </c>
      <c r="DD258" t="s">
        <v>307</v>
      </c>
    </row>
    <row r="259" spans="1:108" ht="14.6" x14ac:dyDescent="0.35">
      <c r="A259" t="s">
        <v>12</v>
      </c>
      <c r="B259" t="s">
        <v>3778</v>
      </c>
      <c r="C259" t="s">
        <v>3884</v>
      </c>
      <c r="F259" t="s">
        <v>91</v>
      </c>
      <c r="H259" t="s">
        <v>3885</v>
      </c>
      <c r="I259" t="s">
        <v>56</v>
      </c>
      <c r="J259" t="s">
        <v>205</v>
      </c>
      <c r="M259" t="s">
        <v>271</v>
      </c>
      <c r="O259" t="s">
        <v>300</v>
      </c>
      <c r="P259" t="s">
        <v>3886</v>
      </c>
      <c r="Q259" t="s">
        <v>2621</v>
      </c>
      <c r="BJ259">
        <v>1</v>
      </c>
      <c r="BK259">
        <v>1</v>
      </c>
      <c r="BO259">
        <v>1</v>
      </c>
      <c r="BP259">
        <v>1</v>
      </c>
      <c r="DC259" t="s">
        <v>1595</v>
      </c>
      <c r="DD259" t="s">
        <v>305</v>
      </c>
    </row>
    <row r="260" spans="1:108" ht="14.6" x14ac:dyDescent="0.35">
      <c r="A260" t="s">
        <v>12</v>
      </c>
      <c r="B260" t="s">
        <v>3778</v>
      </c>
      <c r="C260" t="s">
        <v>8002</v>
      </c>
      <c r="F260" t="s">
        <v>91</v>
      </c>
      <c r="H260" t="s">
        <v>454</v>
      </c>
      <c r="I260" t="s">
        <v>13</v>
      </c>
      <c r="J260" t="s">
        <v>221</v>
      </c>
      <c r="K260" t="s">
        <v>269</v>
      </c>
      <c r="M260" t="s">
        <v>272</v>
      </c>
      <c r="O260" t="s">
        <v>300</v>
      </c>
      <c r="Q260" t="s">
        <v>3971</v>
      </c>
      <c r="R260">
        <v>0</v>
      </c>
      <c r="S260">
        <v>0</v>
      </c>
      <c r="T260">
        <v>0</v>
      </c>
      <c r="U260">
        <v>0</v>
      </c>
      <c r="V260">
        <v>0</v>
      </c>
      <c r="W260">
        <v>0</v>
      </c>
      <c r="X260">
        <v>0</v>
      </c>
      <c r="Y260">
        <v>0</v>
      </c>
      <c r="AA260">
        <v>0</v>
      </c>
      <c r="AB260">
        <v>0</v>
      </c>
      <c r="AC260">
        <v>0</v>
      </c>
      <c r="AD260">
        <v>0</v>
      </c>
      <c r="AE260">
        <v>0</v>
      </c>
      <c r="AF260">
        <v>0</v>
      </c>
      <c r="AG260">
        <v>0</v>
      </c>
      <c r="AH260">
        <v>0</v>
      </c>
      <c r="AI260">
        <v>0</v>
      </c>
      <c r="AJ260">
        <v>0</v>
      </c>
      <c r="AK260">
        <v>0</v>
      </c>
      <c r="AL260">
        <v>1</v>
      </c>
      <c r="AM260">
        <v>0</v>
      </c>
      <c r="AN260">
        <v>1</v>
      </c>
      <c r="AO260">
        <v>0</v>
      </c>
      <c r="AP260">
        <v>0</v>
      </c>
      <c r="AQ260">
        <v>1</v>
      </c>
      <c r="AR260">
        <v>1</v>
      </c>
      <c r="AS260">
        <v>1</v>
      </c>
      <c r="AT260">
        <v>1</v>
      </c>
      <c r="AU260">
        <v>0</v>
      </c>
      <c r="AV260">
        <v>1</v>
      </c>
      <c r="AW260">
        <v>0</v>
      </c>
      <c r="AX260">
        <v>1</v>
      </c>
      <c r="AY260">
        <v>0</v>
      </c>
      <c r="AZ260">
        <v>0</v>
      </c>
      <c r="BA260">
        <v>1</v>
      </c>
      <c r="BB260">
        <v>0</v>
      </c>
      <c r="BC260">
        <v>0</v>
      </c>
      <c r="BD260">
        <v>0</v>
      </c>
      <c r="BE260">
        <v>0</v>
      </c>
      <c r="BF260">
        <v>1</v>
      </c>
      <c r="BG260">
        <v>1</v>
      </c>
      <c r="BH260">
        <v>0</v>
      </c>
      <c r="BI260">
        <v>1</v>
      </c>
      <c r="BJ260">
        <v>1</v>
      </c>
      <c r="BK260">
        <v>0</v>
      </c>
      <c r="BL260">
        <v>0</v>
      </c>
      <c r="BM260">
        <v>1</v>
      </c>
      <c r="BN260">
        <v>0</v>
      </c>
      <c r="BO260">
        <v>1</v>
      </c>
      <c r="BP260">
        <v>1</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16</v>
      </c>
      <c r="CY260">
        <v>1</v>
      </c>
      <c r="CZ260">
        <v>0</v>
      </c>
      <c r="DA260">
        <v>0</v>
      </c>
      <c r="DB260">
        <v>0</v>
      </c>
      <c r="DC260" t="s">
        <v>8004</v>
      </c>
      <c r="DD260" t="s">
        <v>325</v>
      </c>
    </row>
    <row r="261" spans="1:108" ht="14.6" x14ac:dyDescent="0.35">
      <c r="A261" t="s">
        <v>12</v>
      </c>
      <c r="B261" t="s">
        <v>3778</v>
      </c>
      <c r="C261" t="s">
        <v>3928</v>
      </c>
      <c r="F261" t="s">
        <v>91</v>
      </c>
      <c r="H261" t="s">
        <v>454</v>
      </c>
      <c r="I261" t="s">
        <v>56</v>
      </c>
      <c r="J261" t="s">
        <v>205</v>
      </c>
      <c r="K261" t="s">
        <v>471</v>
      </c>
      <c r="M261" t="s">
        <v>272</v>
      </c>
      <c r="O261" t="s">
        <v>300</v>
      </c>
      <c r="P261" t="s">
        <v>3929</v>
      </c>
      <c r="Q261" t="s">
        <v>3842</v>
      </c>
      <c r="R261">
        <v>0</v>
      </c>
      <c r="S261">
        <v>0</v>
      </c>
      <c r="T261">
        <v>0</v>
      </c>
      <c r="U261">
        <v>0</v>
      </c>
      <c r="V261">
        <v>0</v>
      </c>
      <c r="W261">
        <v>0</v>
      </c>
      <c r="X261">
        <v>0</v>
      </c>
      <c r="Y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1</v>
      </c>
      <c r="BP261">
        <v>1</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v>2</v>
      </c>
      <c r="CY261">
        <v>1</v>
      </c>
      <c r="CZ261">
        <v>0</v>
      </c>
      <c r="DA261">
        <v>0</v>
      </c>
      <c r="DB261">
        <v>0</v>
      </c>
      <c r="DC261" t="s">
        <v>1064</v>
      </c>
      <c r="DD261" t="s">
        <v>305</v>
      </c>
    </row>
    <row r="262" spans="1:108" ht="14.6" x14ac:dyDescent="0.35">
      <c r="A262" t="s">
        <v>12</v>
      </c>
      <c r="B262" t="s">
        <v>3778</v>
      </c>
      <c r="C262" t="s">
        <v>3996</v>
      </c>
      <c r="F262" t="s">
        <v>122</v>
      </c>
      <c r="H262" t="s">
        <v>454</v>
      </c>
      <c r="I262" t="s">
        <v>56</v>
      </c>
      <c r="J262" t="s">
        <v>205</v>
      </c>
      <c r="K262" t="s">
        <v>471</v>
      </c>
      <c r="M262" t="s">
        <v>272</v>
      </c>
      <c r="O262" t="s">
        <v>300</v>
      </c>
      <c r="P262" t="s">
        <v>3997</v>
      </c>
      <c r="Q262" t="s">
        <v>591</v>
      </c>
      <c r="R262">
        <v>0</v>
      </c>
      <c r="S262">
        <v>0</v>
      </c>
      <c r="T262">
        <v>0</v>
      </c>
      <c r="U262">
        <v>0</v>
      </c>
      <c r="V262">
        <v>0</v>
      </c>
      <c r="W262">
        <v>0</v>
      </c>
      <c r="X262">
        <v>0</v>
      </c>
      <c r="Y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1</v>
      </c>
      <c r="BC262">
        <v>0</v>
      </c>
      <c r="BD262">
        <v>0</v>
      </c>
      <c r="BE262">
        <v>0</v>
      </c>
      <c r="BF262">
        <v>0</v>
      </c>
      <c r="BG262">
        <v>1</v>
      </c>
      <c r="BH262">
        <v>0</v>
      </c>
      <c r="BI262">
        <v>0</v>
      </c>
      <c r="BJ262">
        <v>0</v>
      </c>
      <c r="BK262">
        <v>0</v>
      </c>
      <c r="BL262">
        <v>0</v>
      </c>
      <c r="BM262">
        <v>1</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3</v>
      </c>
      <c r="CY262">
        <v>1</v>
      </c>
      <c r="CZ262">
        <v>0</v>
      </c>
      <c r="DA262">
        <v>0</v>
      </c>
      <c r="DB262">
        <v>0</v>
      </c>
      <c r="DC262" t="s">
        <v>3967</v>
      </c>
      <c r="DD262" t="s">
        <v>309</v>
      </c>
    </row>
    <row r="263" spans="1:108" ht="14.6" x14ac:dyDescent="0.35">
      <c r="A263" t="s">
        <v>12</v>
      </c>
      <c r="B263" t="s">
        <v>3778</v>
      </c>
      <c r="C263" t="s">
        <v>3999</v>
      </c>
      <c r="E263" t="s">
        <v>4001</v>
      </c>
      <c r="F263" t="s">
        <v>122</v>
      </c>
      <c r="H263" t="s">
        <v>454</v>
      </c>
      <c r="I263" t="s">
        <v>56</v>
      </c>
      <c r="J263" t="s">
        <v>173</v>
      </c>
      <c r="K263" t="s">
        <v>471</v>
      </c>
      <c r="M263" t="s">
        <v>272</v>
      </c>
      <c r="O263" t="s">
        <v>299</v>
      </c>
      <c r="R263">
        <v>0</v>
      </c>
      <c r="S263">
        <v>0</v>
      </c>
      <c r="T263">
        <v>0</v>
      </c>
      <c r="U263">
        <v>0</v>
      </c>
      <c r="V263">
        <v>0</v>
      </c>
      <c r="W263">
        <v>0</v>
      </c>
      <c r="X263">
        <v>0</v>
      </c>
      <c r="Y263">
        <v>0</v>
      </c>
      <c r="AA263">
        <v>0</v>
      </c>
      <c r="AB263">
        <v>0</v>
      </c>
      <c r="AC263">
        <v>0</v>
      </c>
      <c r="AD263">
        <v>0</v>
      </c>
      <c r="AE263">
        <v>0</v>
      </c>
      <c r="AF263">
        <v>0</v>
      </c>
      <c r="AG263">
        <v>0</v>
      </c>
      <c r="AH263">
        <v>0</v>
      </c>
      <c r="AI263">
        <v>0</v>
      </c>
      <c r="AJ263">
        <v>0</v>
      </c>
      <c r="AK263">
        <v>0</v>
      </c>
      <c r="AL263">
        <v>0</v>
      </c>
      <c r="AM263">
        <v>0</v>
      </c>
      <c r="AN263">
        <v>0</v>
      </c>
      <c r="AO263">
        <v>0</v>
      </c>
      <c r="AP263">
        <v>0</v>
      </c>
      <c r="AQ263">
        <v>0</v>
      </c>
      <c r="AR263">
        <v>1</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1</v>
      </c>
      <c r="CY263">
        <v>1</v>
      </c>
      <c r="CZ263">
        <v>0</v>
      </c>
      <c r="DA263">
        <v>0</v>
      </c>
      <c r="DB263">
        <v>0</v>
      </c>
      <c r="DC263" t="s">
        <v>600</v>
      </c>
      <c r="DD263" t="s">
        <v>309</v>
      </c>
    </row>
    <row r="264" spans="1:108" ht="14.6" x14ac:dyDescent="0.35">
      <c r="A264" t="s">
        <v>12</v>
      </c>
      <c r="B264" t="s">
        <v>3778</v>
      </c>
      <c r="C264" t="s">
        <v>4005</v>
      </c>
      <c r="F264" t="s">
        <v>91</v>
      </c>
      <c r="H264" t="s">
        <v>454</v>
      </c>
      <c r="I264" t="s">
        <v>56</v>
      </c>
      <c r="J264" t="s">
        <v>173</v>
      </c>
      <c r="K264" t="s">
        <v>471</v>
      </c>
      <c r="M264" t="s">
        <v>272</v>
      </c>
      <c r="O264" t="s">
        <v>300</v>
      </c>
      <c r="P264" t="s">
        <v>4006</v>
      </c>
      <c r="Q264" t="s">
        <v>4007</v>
      </c>
      <c r="R264">
        <v>0</v>
      </c>
      <c r="S264">
        <v>0</v>
      </c>
      <c r="T264">
        <v>0</v>
      </c>
      <c r="U264">
        <v>0</v>
      </c>
      <c r="V264">
        <v>0</v>
      </c>
      <c r="W264">
        <v>0</v>
      </c>
      <c r="X264">
        <v>0</v>
      </c>
      <c r="Y264">
        <v>0</v>
      </c>
      <c r="AA264">
        <v>0</v>
      </c>
      <c r="AB264">
        <v>0</v>
      </c>
      <c r="AC264">
        <v>0</v>
      </c>
      <c r="AD264">
        <v>0</v>
      </c>
      <c r="AE264">
        <v>0</v>
      </c>
      <c r="AF264">
        <v>0</v>
      </c>
      <c r="AG264">
        <v>0</v>
      </c>
      <c r="AH264">
        <v>0</v>
      </c>
      <c r="AI264">
        <v>0</v>
      </c>
      <c r="AJ264">
        <v>0</v>
      </c>
      <c r="AK264">
        <v>0</v>
      </c>
      <c r="AL264">
        <v>0</v>
      </c>
      <c r="AM264">
        <v>0</v>
      </c>
      <c r="AN264">
        <v>0</v>
      </c>
      <c r="AO264">
        <v>0</v>
      </c>
      <c r="AP264">
        <v>0</v>
      </c>
      <c r="AQ264">
        <v>1</v>
      </c>
      <c r="AR264">
        <v>1</v>
      </c>
      <c r="AS264">
        <v>1</v>
      </c>
      <c r="AT264">
        <v>1</v>
      </c>
      <c r="AU264">
        <v>0</v>
      </c>
      <c r="AV264">
        <v>0</v>
      </c>
      <c r="AW264">
        <v>0</v>
      </c>
      <c r="AX264">
        <v>0</v>
      </c>
      <c r="AY264">
        <v>1</v>
      </c>
      <c r="AZ264">
        <v>1</v>
      </c>
      <c r="BA264">
        <v>0</v>
      </c>
      <c r="BB264">
        <v>0</v>
      </c>
      <c r="BC264">
        <v>0</v>
      </c>
      <c r="BD264">
        <v>1</v>
      </c>
      <c r="BE264">
        <v>0</v>
      </c>
      <c r="BF264">
        <v>0</v>
      </c>
      <c r="BG264">
        <v>0</v>
      </c>
      <c r="BH264">
        <v>0</v>
      </c>
      <c r="BI264">
        <v>0</v>
      </c>
      <c r="BJ264">
        <v>0</v>
      </c>
      <c r="BK264">
        <v>0</v>
      </c>
      <c r="BL264">
        <v>0</v>
      </c>
      <c r="BM264">
        <v>0</v>
      </c>
      <c r="BN264">
        <v>0</v>
      </c>
      <c r="BO264">
        <v>0</v>
      </c>
      <c r="BP264">
        <v>0</v>
      </c>
      <c r="BQ264">
        <v>0</v>
      </c>
      <c r="BR264">
        <v>0</v>
      </c>
      <c r="BS264">
        <v>0</v>
      </c>
      <c r="BT264">
        <v>1</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8</v>
      </c>
      <c r="CY264">
        <v>1</v>
      </c>
      <c r="CZ264">
        <v>0</v>
      </c>
      <c r="DA264">
        <v>0</v>
      </c>
      <c r="DB264">
        <v>1</v>
      </c>
      <c r="DC264" t="s">
        <v>4008</v>
      </c>
      <c r="DD264" t="s">
        <v>309</v>
      </c>
    </row>
    <row r="265" spans="1:108" ht="14.6" x14ac:dyDescent="0.35">
      <c r="A265" t="s">
        <v>12</v>
      </c>
      <c r="B265" t="s">
        <v>3778</v>
      </c>
      <c r="C265" t="s">
        <v>4010</v>
      </c>
      <c r="F265" t="s">
        <v>91</v>
      </c>
      <c r="H265" t="s">
        <v>454</v>
      </c>
      <c r="I265" t="s">
        <v>56</v>
      </c>
      <c r="J265" t="s">
        <v>173</v>
      </c>
      <c r="K265" t="s">
        <v>471</v>
      </c>
      <c r="M265" t="s">
        <v>272</v>
      </c>
      <c r="O265" t="s">
        <v>300</v>
      </c>
      <c r="P265" t="s">
        <v>4011</v>
      </c>
      <c r="Q265" t="s">
        <v>4012</v>
      </c>
      <c r="R265">
        <v>0</v>
      </c>
      <c r="S265">
        <v>0</v>
      </c>
      <c r="T265">
        <v>0</v>
      </c>
      <c r="U265">
        <v>0</v>
      </c>
      <c r="V265">
        <v>0</v>
      </c>
      <c r="W265">
        <v>0</v>
      </c>
      <c r="X265">
        <v>0</v>
      </c>
      <c r="Y265">
        <v>0</v>
      </c>
      <c r="AA265">
        <v>0</v>
      </c>
      <c r="AB265">
        <v>0</v>
      </c>
      <c r="AC265">
        <v>0</v>
      </c>
      <c r="AD265">
        <v>0</v>
      </c>
      <c r="AE265">
        <v>0</v>
      </c>
      <c r="AF265">
        <v>0</v>
      </c>
      <c r="AG265">
        <v>0</v>
      </c>
      <c r="AH265">
        <v>0</v>
      </c>
      <c r="AI265">
        <v>0</v>
      </c>
      <c r="AJ265">
        <v>0</v>
      </c>
      <c r="AK265">
        <v>0</v>
      </c>
      <c r="AL265">
        <v>0</v>
      </c>
      <c r="AM265">
        <v>0</v>
      </c>
      <c r="AN265">
        <v>0</v>
      </c>
      <c r="AO265">
        <v>0</v>
      </c>
      <c r="AP265">
        <v>0</v>
      </c>
      <c r="AQ265">
        <v>1</v>
      </c>
      <c r="AR265">
        <v>1</v>
      </c>
      <c r="AS265">
        <v>1</v>
      </c>
      <c r="AT265">
        <v>1</v>
      </c>
      <c r="AU265">
        <v>1</v>
      </c>
      <c r="AV265">
        <v>1</v>
      </c>
      <c r="AW265">
        <v>0</v>
      </c>
      <c r="AX265">
        <v>1</v>
      </c>
      <c r="AY265">
        <v>0</v>
      </c>
      <c r="AZ265">
        <v>1</v>
      </c>
      <c r="BA265">
        <v>1</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1</v>
      </c>
      <c r="BU265">
        <v>1</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11</v>
      </c>
      <c r="CY265">
        <v>1</v>
      </c>
      <c r="CZ265">
        <v>0</v>
      </c>
      <c r="DA265">
        <v>0</v>
      </c>
      <c r="DB265">
        <v>1</v>
      </c>
      <c r="DC265" t="s">
        <v>4013</v>
      </c>
      <c r="DD265" t="s">
        <v>309</v>
      </c>
    </row>
    <row r="266" spans="1:108" ht="14.6" x14ac:dyDescent="0.35">
      <c r="A266" t="s">
        <v>12</v>
      </c>
      <c r="B266" t="s">
        <v>3778</v>
      </c>
      <c r="C266" t="s">
        <v>4017</v>
      </c>
      <c r="F266" t="s">
        <v>91</v>
      </c>
      <c r="G266" t="s">
        <v>95</v>
      </c>
      <c r="H266" t="s">
        <v>454</v>
      </c>
      <c r="I266" t="s">
        <v>56</v>
      </c>
      <c r="J266" t="s">
        <v>173</v>
      </c>
      <c r="K266" t="s">
        <v>471</v>
      </c>
      <c r="M266" t="s">
        <v>272</v>
      </c>
      <c r="O266" t="s">
        <v>300</v>
      </c>
      <c r="P266" t="s">
        <v>4018</v>
      </c>
      <c r="Q266" t="s">
        <v>4019</v>
      </c>
      <c r="R266">
        <v>0</v>
      </c>
      <c r="S266">
        <v>0</v>
      </c>
      <c r="T266">
        <v>0</v>
      </c>
      <c r="U266">
        <v>0</v>
      </c>
      <c r="V266">
        <v>0</v>
      </c>
      <c r="W266">
        <v>0</v>
      </c>
      <c r="X266">
        <v>0</v>
      </c>
      <c r="Y266">
        <v>0</v>
      </c>
      <c r="AA266">
        <v>0</v>
      </c>
      <c r="AB266">
        <v>0</v>
      </c>
      <c r="AC266">
        <v>0</v>
      </c>
      <c r="AD266">
        <v>0</v>
      </c>
      <c r="AE266">
        <v>0</v>
      </c>
      <c r="AF266">
        <v>0</v>
      </c>
      <c r="AG266">
        <v>0</v>
      </c>
      <c r="AH266">
        <v>0</v>
      </c>
      <c r="AI266">
        <v>0</v>
      </c>
      <c r="AJ266">
        <v>0</v>
      </c>
      <c r="AK266">
        <v>0</v>
      </c>
      <c r="AL266">
        <v>0</v>
      </c>
      <c r="AM266">
        <v>0</v>
      </c>
      <c r="AN266">
        <v>0</v>
      </c>
      <c r="AO266">
        <v>0</v>
      </c>
      <c r="AP266">
        <v>0</v>
      </c>
      <c r="AQ266">
        <v>0</v>
      </c>
      <c r="AR266">
        <v>1</v>
      </c>
      <c r="AS266">
        <v>0</v>
      </c>
      <c r="AT266">
        <v>0</v>
      </c>
      <c r="AU266">
        <v>0</v>
      </c>
      <c r="AV266">
        <v>0</v>
      </c>
      <c r="AW266">
        <v>0</v>
      </c>
      <c r="AX266">
        <v>0</v>
      </c>
      <c r="AY266">
        <v>0</v>
      </c>
      <c r="AZ266">
        <v>0</v>
      </c>
      <c r="BA266">
        <v>0</v>
      </c>
      <c r="BB266">
        <v>0</v>
      </c>
      <c r="BC266">
        <v>0</v>
      </c>
      <c r="BD266">
        <v>0</v>
      </c>
      <c r="BE266">
        <v>1</v>
      </c>
      <c r="BF266">
        <v>0</v>
      </c>
      <c r="BG266">
        <v>0</v>
      </c>
      <c r="BH266">
        <v>0</v>
      </c>
      <c r="BI266">
        <v>0</v>
      </c>
      <c r="BJ266">
        <v>0</v>
      </c>
      <c r="BK266">
        <v>0</v>
      </c>
      <c r="BL266">
        <v>0</v>
      </c>
      <c r="BM266">
        <v>0</v>
      </c>
      <c r="BN266">
        <v>0</v>
      </c>
      <c r="BO266">
        <v>1</v>
      </c>
      <c r="BP266">
        <v>0</v>
      </c>
      <c r="BQ266">
        <v>1</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4</v>
      </c>
      <c r="CY266">
        <v>1</v>
      </c>
      <c r="CZ266">
        <v>0</v>
      </c>
      <c r="DA266">
        <v>0</v>
      </c>
      <c r="DB266">
        <v>0</v>
      </c>
      <c r="DC266" t="s">
        <v>1973</v>
      </c>
      <c r="DD266" t="s">
        <v>309</v>
      </c>
    </row>
    <row r="267" spans="1:108" ht="14.6" x14ac:dyDescent="0.35">
      <c r="A267" t="s">
        <v>12</v>
      </c>
      <c r="B267" t="s">
        <v>3778</v>
      </c>
      <c r="C267" t="s">
        <v>4021</v>
      </c>
      <c r="D267" t="s">
        <v>4022</v>
      </c>
      <c r="F267" t="s">
        <v>91</v>
      </c>
      <c r="H267" t="s">
        <v>454</v>
      </c>
      <c r="I267" t="s">
        <v>56</v>
      </c>
      <c r="J267" t="s">
        <v>205</v>
      </c>
      <c r="K267" t="s">
        <v>471</v>
      </c>
      <c r="M267" t="s">
        <v>272</v>
      </c>
      <c r="O267" t="s">
        <v>299</v>
      </c>
      <c r="P267" t="s">
        <v>4023</v>
      </c>
      <c r="Q267" t="s">
        <v>3960</v>
      </c>
      <c r="R267">
        <v>0</v>
      </c>
      <c r="S267">
        <v>0</v>
      </c>
      <c r="T267">
        <v>0</v>
      </c>
      <c r="U267">
        <v>0</v>
      </c>
      <c r="V267">
        <v>0</v>
      </c>
      <c r="W267">
        <v>0</v>
      </c>
      <c r="X267">
        <v>0</v>
      </c>
      <c r="Y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t="s">
        <v>4024</v>
      </c>
      <c r="DD267" t="s">
        <v>309</v>
      </c>
    </row>
    <row r="268" spans="1:108" ht="14.6" x14ac:dyDescent="0.35">
      <c r="A268" t="s">
        <v>12</v>
      </c>
      <c r="B268" t="s">
        <v>3778</v>
      </c>
      <c r="C268" t="s">
        <v>4026</v>
      </c>
      <c r="F268" t="s">
        <v>91</v>
      </c>
      <c r="H268" t="s">
        <v>605</v>
      </c>
      <c r="I268" t="s">
        <v>56</v>
      </c>
      <c r="J268" t="s">
        <v>205</v>
      </c>
      <c r="P268" t="s">
        <v>4027</v>
      </c>
      <c r="Q268" t="s">
        <v>606</v>
      </c>
      <c r="R268">
        <v>0</v>
      </c>
      <c r="S268">
        <v>0</v>
      </c>
      <c r="T268">
        <v>0</v>
      </c>
      <c r="U268">
        <v>0</v>
      </c>
      <c r="V268">
        <v>0</v>
      </c>
      <c r="X268">
        <v>0</v>
      </c>
      <c r="BO268">
        <v>1</v>
      </c>
      <c r="DC268" t="s">
        <v>4028</v>
      </c>
      <c r="DD268" t="s">
        <v>305</v>
      </c>
    </row>
    <row r="269" spans="1:108" ht="14.6" x14ac:dyDescent="0.35">
      <c r="A269" t="s">
        <v>12</v>
      </c>
      <c r="B269" t="s">
        <v>3778</v>
      </c>
      <c r="C269" t="s">
        <v>3861</v>
      </c>
      <c r="F269" t="s">
        <v>91</v>
      </c>
      <c r="H269" t="s">
        <v>1081</v>
      </c>
      <c r="O269" t="s">
        <v>299</v>
      </c>
      <c r="BK269">
        <v>1</v>
      </c>
      <c r="BN269">
        <v>1</v>
      </c>
      <c r="BP269">
        <v>1</v>
      </c>
      <c r="DD269" t="s">
        <v>305</v>
      </c>
    </row>
    <row r="270" spans="1:108" ht="14.6" x14ac:dyDescent="0.35">
      <c r="A270" t="s">
        <v>12</v>
      </c>
      <c r="B270" t="s">
        <v>3778</v>
      </c>
      <c r="C270" t="s">
        <v>8038</v>
      </c>
      <c r="F270" t="s">
        <v>122</v>
      </c>
      <c r="H270" t="s">
        <v>5808</v>
      </c>
      <c r="I270" t="s">
        <v>56</v>
      </c>
      <c r="J270" t="s">
        <v>173</v>
      </c>
      <c r="K270" t="s">
        <v>471</v>
      </c>
      <c r="M270" t="s">
        <v>272</v>
      </c>
      <c r="O270" t="s">
        <v>299</v>
      </c>
      <c r="P270" t="s">
        <v>5809</v>
      </c>
      <c r="Q270" t="s">
        <v>8039</v>
      </c>
      <c r="DC270" t="s">
        <v>600</v>
      </c>
      <c r="DD270" t="s">
        <v>309</v>
      </c>
    </row>
    <row r="271" spans="1:108" ht="14.6" x14ac:dyDescent="0.35">
      <c r="A271" t="s">
        <v>12</v>
      </c>
      <c r="B271" t="s">
        <v>4030</v>
      </c>
      <c r="C271" t="s">
        <v>4031</v>
      </c>
      <c r="F271" t="s">
        <v>91</v>
      </c>
      <c r="H271" t="s">
        <v>605</v>
      </c>
      <c r="I271" t="s">
        <v>56</v>
      </c>
      <c r="J271" t="s">
        <v>205</v>
      </c>
      <c r="P271" t="s">
        <v>4032</v>
      </c>
      <c r="Q271" t="s">
        <v>606</v>
      </c>
      <c r="R271">
        <v>0</v>
      </c>
      <c r="S271">
        <v>0</v>
      </c>
      <c r="T271">
        <v>0</v>
      </c>
      <c r="U271">
        <v>0</v>
      </c>
      <c r="V271">
        <v>0</v>
      </c>
      <c r="X271">
        <v>0</v>
      </c>
      <c r="BN271">
        <v>1</v>
      </c>
      <c r="DC271" t="s">
        <v>745</v>
      </c>
      <c r="DD271" t="s">
        <v>305</v>
      </c>
    </row>
    <row r="272" spans="1:108" ht="14.6" x14ac:dyDescent="0.35">
      <c r="A272" t="s">
        <v>12</v>
      </c>
      <c r="B272" t="s">
        <v>4030</v>
      </c>
      <c r="C272" t="s">
        <v>4034</v>
      </c>
      <c r="F272" t="s">
        <v>122</v>
      </c>
      <c r="H272" t="s">
        <v>4035</v>
      </c>
      <c r="I272" t="s">
        <v>56</v>
      </c>
      <c r="J272" t="s">
        <v>205</v>
      </c>
      <c r="O272" t="s">
        <v>299</v>
      </c>
      <c r="P272" t="s">
        <v>3649</v>
      </c>
      <c r="Q272" t="s">
        <v>4036</v>
      </c>
      <c r="R272">
        <v>0</v>
      </c>
      <c r="S272">
        <v>0</v>
      </c>
      <c r="T272">
        <v>0</v>
      </c>
      <c r="U272">
        <v>0</v>
      </c>
      <c r="V272">
        <v>0</v>
      </c>
      <c r="X272">
        <v>0</v>
      </c>
      <c r="BN272">
        <v>1</v>
      </c>
      <c r="BP272">
        <v>1</v>
      </c>
      <c r="DC272" t="s">
        <v>4037</v>
      </c>
      <c r="DD272" t="s">
        <v>305</v>
      </c>
    </row>
    <row r="273" spans="1:108" ht="14.6" x14ac:dyDescent="0.35">
      <c r="A273" t="s">
        <v>12</v>
      </c>
      <c r="B273" t="s">
        <v>4077</v>
      </c>
      <c r="C273" t="s">
        <v>8041</v>
      </c>
      <c r="F273" t="s">
        <v>91</v>
      </c>
      <c r="H273" t="s">
        <v>677</v>
      </c>
      <c r="I273" t="s">
        <v>56</v>
      </c>
      <c r="J273" t="s">
        <v>205</v>
      </c>
      <c r="K273" t="s">
        <v>269</v>
      </c>
      <c r="M273" t="s">
        <v>272</v>
      </c>
      <c r="O273" t="s">
        <v>299</v>
      </c>
      <c r="P273" t="s">
        <v>8042</v>
      </c>
      <c r="Q273" t="s">
        <v>8043</v>
      </c>
      <c r="R273">
        <v>0</v>
      </c>
      <c r="S273">
        <v>0</v>
      </c>
      <c r="T273">
        <v>0</v>
      </c>
      <c r="U273">
        <v>0</v>
      </c>
      <c r="V273">
        <v>0</v>
      </c>
      <c r="W273">
        <v>0</v>
      </c>
      <c r="X273">
        <v>0</v>
      </c>
      <c r="Y273">
        <v>0</v>
      </c>
      <c r="AA273">
        <v>0</v>
      </c>
      <c r="AB273">
        <v>0</v>
      </c>
      <c r="AC273">
        <v>0</v>
      </c>
      <c r="AD273">
        <v>0</v>
      </c>
      <c r="AE273">
        <v>0</v>
      </c>
      <c r="AF273">
        <v>0</v>
      </c>
      <c r="AG273">
        <v>0</v>
      </c>
      <c r="AH273">
        <v>0</v>
      </c>
      <c r="AI273">
        <v>0</v>
      </c>
      <c r="AJ273">
        <v>0</v>
      </c>
      <c r="AK273">
        <v>0</v>
      </c>
      <c r="AL273">
        <v>0</v>
      </c>
      <c r="AM273">
        <v>0</v>
      </c>
      <c r="AN273">
        <v>0</v>
      </c>
      <c r="AO273">
        <v>0</v>
      </c>
      <c r="AP273">
        <v>0</v>
      </c>
      <c r="AQ273">
        <v>0</v>
      </c>
      <c r="AR273">
        <v>1</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1</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2</v>
      </c>
      <c r="CY273">
        <v>1</v>
      </c>
      <c r="CZ273">
        <v>0</v>
      </c>
      <c r="DA273">
        <v>0</v>
      </c>
      <c r="DB273">
        <v>0</v>
      </c>
      <c r="DC273" t="s">
        <v>679</v>
      </c>
      <c r="DD273" t="s">
        <v>321</v>
      </c>
    </row>
    <row r="274" spans="1:108" ht="14.6" x14ac:dyDescent="0.35">
      <c r="A274" t="s">
        <v>12</v>
      </c>
      <c r="B274" t="s">
        <v>4123</v>
      </c>
      <c r="C274" t="s">
        <v>8045</v>
      </c>
      <c r="F274" t="s">
        <v>91</v>
      </c>
      <c r="H274" t="s">
        <v>677</v>
      </c>
      <c r="I274" t="s">
        <v>56</v>
      </c>
      <c r="J274" t="s">
        <v>205</v>
      </c>
      <c r="K274" t="s">
        <v>269</v>
      </c>
      <c r="M274" t="s">
        <v>272</v>
      </c>
      <c r="O274" t="s">
        <v>299</v>
      </c>
      <c r="Q274" t="s">
        <v>8046</v>
      </c>
      <c r="R274">
        <v>0</v>
      </c>
      <c r="S274">
        <v>0</v>
      </c>
      <c r="T274">
        <v>0</v>
      </c>
      <c r="U274">
        <v>0</v>
      </c>
      <c r="V274">
        <v>0</v>
      </c>
      <c r="W274">
        <v>0</v>
      </c>
      <c r="X274">
        <v>0</v>
      </c>
      <c r="Y274">
        <v>0</v>
      </c>
      <c r="AA274">
        <v>0</v>
      </c>
      <c r="AB274">
        <v>0</v>
      </c>
      <c r="AC274">
        <v>0</v>
      </c>
      <c r="AD274">
        <v>0</v>
      </c>
      <c r="AE274">
        <v>0</v>
      </c>
      <c r="AF274">
        <v>0</v>
      </c>
      <c r="AG274">
        <v>0</v>
      </c>
      <c r="AH274">
        <v>0</v>
      </c>
      <c r="AI274">
        <v>0</v>
      </c>
      <c r="AJ274">
        <v>0</v>
      </c>
      <c r="AK274">
        <v>0</v>
      </c>
      <c r="AL274">
        <v>0</v>
      </c>
      <c r="AM274">
        <v>0</v>
      </c>
      <c r="AN274">
        <v>0</v>
      </c>
      <c r="AO274">
        <v>0</v>
      </c>
      <c r="AP274">
        <v>0</v>
      </c>
      <c r="AQ274">
        <v>0</v>
      </c>
      <c r="AR274">
        <v>1</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1</v>
      </c>
      <c r="CY274">
        <v>1</v>
      </c>
      <c r="CZ274">
        <v>0</v>
      </c>
      <c r="DA274">
        <v>0</v>
      </c>
      <c r="DB274">
        <v>0</v>
      </c>
      <c r="DC274" t="s">
        <v>600</v>
      </c>
      <c r="DD274" t="s">
        <v>309</v>
      </c>
    </row>
    <row r="275" spans="1:108" ht="14.6" x14ac:dyDescent="0.35">
      <c r="A275" t="s">
        <v>12</v>
      </c>
      <c r="B275" t="s">
        <v>7862</v>
      </c>
      <c r="C275" t="s">
        <v>7863</v>
      </c>
      <c r="F275" t="s">
        <v>122</v>
      </c>
      <c r="H275" t="s">
        <v>494</v>
      </c>
      <c r="Q275" t="s">
        <v>7864</v>
      </c>
      <c r="DC275" t="s">
        <v>3147</v>
      </c>
      <c r="DD275" t="s">
        <v>307</v>
      </c>
    </row>
    <row r="276" spans="1:108" ht="14.6" x14ac:dyDescent="0.35">
      <c r="A276" t="s">
        <v>12</v>
      </c>
      <c r="B276" t="s">
        <v>3778</v>
      </c>
      <c r="C276" t="s">
        <v>7865</v>
      </c>
      <c r="F276" t="s">
        <v>122</v>
      </c>
      <c r="H276" t="s">
        <v>494</v>
      </c>
      <c r="Q276" t="s">
        <v>7864</v>
      </c>
      <c r="DC276" t="s">
        <v>3147</v>
      </c>
      <c r="DD276" t="s">
        <v>307</v>
      </c>
    </row>
    <row r="277" spans="1:108" ht="14.6" x14ac:dyDescent="0.35">
      <c r="A277" t="s">
        <v>12</v>
      </c>
      <c r="B277" t="s">
        <v>3778</v>
      </c>
      <c r="C277" t="s">
        <v>7866</v>
      </c>
      <c r="F277" t="s">
        <v>122</v>
      </c>
      <c r="H277" t="s">
        <v>494</v>
      </c>
      <c r="Q277" t="s">
        <v>7864</v>
      </c>
      <c r="DC277" t="s">
        <v>3147</v>
      </c>
      <c r="DD277" t="s">
        <v>307</v>
      </c>
    </row>
    <row r="278" spans="1:108" ht="14.6" x14ac:dyDescent="0.35">
      <c r="A278" t="s">
        <v>12</v>
      </c>
      <c r="B278" t="s">
        <v>3778</v>
      </c>
      <c r="C278" t="s">
        <v>7867</v>
      </c>
      <c r="F278" t="s">
        <v>122</v>
      </c>
      <c r="H278" t="s">
        <v>494</v>
      </c>
      <c r="Q278" t="s">
        <v>7868</v>
      </c>
      <c r="DC278" t="s">
        <v>7869</v>
      </c>
      <c r="DD278" t="s">
        <v>307</v>
      </c>
    </row>
    <row r="279" spans="1:108" ht="14.6" x14ac:dyDescent="0.35">
      <c r="A279" t="s">
        <v>12</v>
      </c>
      <c r="B279" t="s">
        <v>7870</v>
      </c>
      <c r="C279" t="s">
        <v>7871</v>
      </c>
      <c r="F279" t="s">
        <v>122</v>
      </c>
      <c r="H279" t="s">
        <v>494</v>
      </c>
      <c r="Q279" t="s">
        <v>7864</v>
      </c>
      <c r="DC279" t="s">
        <v>3147</v>
      </c>
      <c r="DD279" t="s">
        <v>307</v>
      </c>
    </row>
    <row r="280" spans="1:108" ht="14.6" x14ac:dyDescent="0.35">
      <c r="A280" t="s">
        <v>12</v>
      </c>
      <c r="B280" t="s">
        <v>7872</v>
      </c>
      <c r="C280" t="s">
        <v>7873</v>
      </c>
      <c r="F280" t="s">
        <v>122</v>
      </c>
      <c r="H280" t="s">
        <v>494</v>
      </c>
      <c r="Q280" t="s">
        <v>7864</v>
      </c>
      <c r="DC280" t="s">
        <v>3147</v>
      </c>
      <c r="DD280" t="s">
        <v>307</v>
      </c>
    </row>
    <row r="281" spans="1:108" ht="14.6" x14ac:dyDescent="0.35">
      <c r="A281" t="s">
        <v>12</v>
      </c>
      <c r="B281" t="s">
        <v>7874</v>
      </c>
      <c r="C281" t="s">
        <v>7875</v>
      </c>
      <c r="F281" t="s">
        <v>122</v>
      </c>
      <c r="H281" t="s">
        <v>494</v>
      </c>
      <c r="Q281" t="s">
        <v>7864</v>
      </c>
      <c r="DC281" t="s">
        <v>3147</v>
      </c>
      <c r="DD281" t="s">
        <v>307</v>
      </c>
    </row>
    <row r="282" spans="1:108" ht="14.6" x14ac:dyDescent="0.35">
      <c r="A282" t="s">
        <v>12</v>
      </c>
      <c r="B282" t="s">
        <v>4116</v>
      </c>
      <c r="C282" t="s">
        <v>4117</v>
      </c>
      <c r="F282" t="s">
        <v>122</v>
      </c>
      <c r="H282" t="s">
        <v>494</v>
      </c>
      <c r="Q282" t="s">
        <v>4118</v>
      </c>
      <c r="DC282" t="s">
        <v>458</v>
      </c>
      <c r="DD282" t="s">
        <v>306</v>
      </c>
    </row>
    <row r="283" spans="1:108" ht="14.6" x14ac:dyDescent="0.35">
      <c r="A283" t="s">
        <v>92</v>
      </c>
      <c r="B283" t="s">
        <v>4243</v>
      </c>
      <c r="C283" t="s">
        <v>4254</v>
      </c>
      <c r="F283" t="s">
        <v>122</v>
      </c>
      <c r="H283" t="s">
        <v>494</v>
      </c>
      <c r="Q283" t="s">
        <v>4255</v>
      </c>
      <c r="DC283" t="s">
        <v>519</v>
      </c>
      <c r="DD283" t="s">
        <v>313</v>
      </c>
    </row>
    <row r="284" spans="1:108" ht="14.6" x14ac:dyDescent="0.35">
      <c r="A284" t="s">
        <v>94</v>
      </c>
      <c r="B284" t="s">
        <v>4296</v>
      </c>
      <c r="C284" t="s">
        <v>4297</v>
      </c>
      <c r="F284" t="s">
        <v>91</v>
      </c>
      <c r="H284" t="s">
        <v>716</v>
      </c>
      <c r="DD284" t="s">
        <v>309</v>
      </c>
    </row>
    <row r="285" spans="1:108" ht="14.6" x14ac:dyDescent="0.35">
      <c r="A285" t="s">
        <v>21</v>
      </c>
      <c r="B285" t="s">
        <v>4486</v>
      </c>
      <c r="C285" t="s">
        <v>4487</v>
      </c>
      <c r="F285" t="s">
        <v>122</v>
      </c>
      <c r="H285" t="s">
        <v>454</v>
      </c>
      <c r="P285" t="s">
        <v>4488</v>
      </c>
      <c r="Q285" t="s">
        <v>591</v>
      </c>
      <c r="R285">
        <v>0</v>
      </c>
      <c r="S285">
        <v>0</v>
      </c>
      <c r="T285">
        <v>0</v>
      </c>
      <c r="U285">
        <v>0</v>
      </c>
      <c r="V285">
        <v>0</v>
      </c>
      <c r="W285">
        <v>0</v>
      </c>
      <c r="X285">
        <v>0</v>
      </c>
      <c r="Y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1</v>
      </c>
      <c r="BO285">
        <v>0</v>
      </c>
      <c r="BP285">
        <v>1</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2</v>
      </c>
      <c r="CY285">
        <v>1</v>
      </c>
      <c r="CZ285">
        <v>0</v>
      </c>
      <c r="DA285">
        <v>0</v>
      </c>
      <c r="DB285">
        <v>0</v>
      </c>
      <c r="DC285" t="s">
        <v>745</v>
      </c>
      <c r="DD285" t="s">
        <v>305</v>
      </c>
    </row>
    <row r="286" spans="1:108" ht="14.6" x14ac:dyDescent="0.35">
      <c r="A286" t="s">
        <v>21</v>
      </c>
      <c r="B286" t="s">
        <v>4513</v>
      </c>
      <c r="C286" t="s">
        <v>4522</v>
      </c>
      <c r="F286" t="s">
        <v>91</v>
      </c>
      <c r="G286" t="s">
        <v>479</v>
      </c>
      <c r="H286" t="s">
        <v>454</v>
      </c>
      <c r="P286" t="s">
        <v>4523</v>
      </c>
      <c r="Q286" t="s">
        <v>591</v>
      </c>
      <c r="R286">
        <v>0</v>
      </c>
      <c r="S286">
        <v>0</v>
      </c>
      <c r="T286">
        <v>0</v>
      </c>
      <c r="U286">
        <v>0</v>
      </c>
      <c r="V286">
        <v>0</v>
      </c>
      <c r="W286">
        <v>0</v>
      </c>
      <c r="X286">
        <v>0</v>
      </c>
      <c r="Y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1</v>
      </c>
      <c r="BL286">
        <v>0</v>
      </c>
      <c r="BM286">
        <v>0</v>
      </c>
      <c r="BN286">
        <v>1</v>
      </c>
      <c r="BO286">
        <v>0</v>
      </c>
      <c r="BP286">
        <v>1</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3</v>
      </c>
      <c r="CY286">
        <v>1</v>
      </c>
      <c r="CZ286">
        <v>0</v>
      </c>
      <c r="DA286">
        <v>0</v>
      </c>
      <c r="DB286">
        <v>0</v>
      </c>
      <c r="DC286" t="s">
        <v>1210</v>
      </c>
      <c r="DD286" t="s">
        <v>305</v>
      </c>
    </row>
    <row r="287" spans="1:108" ht="14.6" x14ac:dyDescent="0.35">
      <c r="A287" t="s">
        <v>21</v>
      </c>
      <c r="B287" t="s">
        <v>4513</v>
      </c>
      <c r="C287" t="s">
        <v>4514</v>
      </c>
      <c r="F287" t="s">
        <v>122</v>
      </c>
      <c r="H287" t="s">
        <v>716</v>
      </c>
      <c r="DD287" t="s">
        <v>309</v>
      </c>
    </row>
    <row r="288" spans="1:108" ht="14.6" x14ac:dyDescent="0.35">
      <c r="A288" t="s">
        <v>21</v>
      </c>
      <c r="B288" t="s">
        <v>4548</v>
      </c>
      <c r="C288" t="s">
        <v>4573</v>
      </c>
      <c r="F288" t="s">
        <v>122</v>
      </c>
      <c r="H288" t="s">
        <v>702</v>
      </c>
      <c r="I288" t="s">
        <v>56</v>
      </c>
      <c r="J288" t="s">
        <v>173</v>
      </c>
      <c r="K288" t="s">
        <v>471</v>
      </c>
      <c r="M288" t="s">
        <v>272</v>
      </c>
      <c r="N288" t="s">
        <v>299</v>
      </c>
      <c r="O288" t="s">
        <v>299</v>
      </c>
      <c r="R288">
        <v>0</v>
      </c>
      <c r="S288">
        <v>0</v>
      </c>
      <c r="T288">
        <v>0</v>
      </c>
      <c r="U288">
        <v>0</v>
      </c>
      <c r="V288">
        <v>0</v>
      </c>
      <c r="W288">
        <v>1</v>
      </c>
      <c r="X288">
        <v>0</v>
      </c>
      <c r="Y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1</v>
      </c>
      <c r="CZ288">
        <v>0</v>
      </c>
      <c r="DA288">
        <v>0</v>
      </c>
      <c r="DB288">
        <v>0</v>
      </c>
      <c r="DC288" t="s">
        <v>1415</v>
      </c>
      <c r="DD288" t="s">
        <v>311</v>
      </c>
    </row>
    <row r="289" spans="1:108" ht="14.6" x14ac:dyDescent="0.35">
      <c r="A289" t="s">
        <v>21</v>
      </c>
      <c r="B289" t="s">
        <v>4548</v>
      </c>
      <c r="C289" t="s">
        <v>4575</v>
      </c>
      <c r="F289" t="s">
        <v>122</v>
      </c>
      <c r="H289" t="s">
        <v>605</v>
      </c>
      <c r="I289" t="s">
        <v>56</v>
      </c>
      <c r="J289" t="s">
        <v>205</v>
      </c>
      <c r="P289" t="s">
        <v>4576</v>
      </c>
      <c r="Q289" t="s">
        <v>606</v>
      </c>
      <c r="R289">
        <v>0</v>
      </c>
      <c r="S289">
        <v>0</v>
      </c>
      <c r="T289">
        <v>0</v>
      </c>
      <c r="U289">
        <v>0</v>
      </c>
      <c r="V289">
        <v>0</v>
      </c>
      <c r="X289">
        <v>0</v>
      </c>
      <c r="BN289">
        <v>1</v>
      </c>
      <c r="BP289">
        <v>1</v>
      </c>
      <c r="DC289" t="s">
        <v>1020</v>
      </c>
      <c r="DD289" t="s">
        <v>305</v>
      </c>
    </row>
    <row r="290" spans="1:108" ht="14.6" x14ac:dyDescent="0.35">
      <c r="A290" t="s">
        <v>21</v>
      </c>
      <c r="B290" t="s">
        <v>4548</v>
      </c>
      <c r="C290" t="s">
        <v>4579</v>
      </c>
      <c r="F290" t="s">
        <v>122</v>
      </c>
      <c r="H290" t="s">
        <v>454</v>
      </c>
      <c r="I290" t="s">
        <v>56</v>
      </c>
      <c r="J290" t="s">
        <v>173</v>
      </c>
      <c r="K290" t="s">
        <v>471</v>
      </c>
      <c r="M290" t="s">
        <v>272</v>
      </c>
      <c r="O290" t="s">
        <v>299</v>
      </c>
      <c r="Q290" t="s">
        <v>4581</v>
      </c>
      <c r="R290">
        <v>0</v>
      </c>
      <c r="S290">
        <v>0</v>
      </c>
      <c r="T290">
        <v>0</v>
      </c>
      <c r="U290">
        <v>0</v>
      </c>
      <c r="V290">
        <v>0</v>
      </c>
      <c r="W290">
        <v>0</v>
      </c>
      <c r="X290">
        <v>0</v>
      </c>
      <c r="Y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1</v>
      </c>
      <c r="BT290">
        <v>0</v>
      </c>
      <c r="BU290">
        <v>0</v>
      </c>
      <c r="BV290">
        <v>0</v>
      </c>
      <c r="BW290">
        <v>1</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2</v>
      </c>
      <c r="CY290">
        <v>1</v>
      </c>
      <c r="CZ290">
        <v>0</v>
      </c>
      <c r="DA290">
        <v>0</v>
      </c>
      <c r="DB290">
        <v>1</v>
      </c>
      <c r="DC290" t="s">
        <v>1638</v>
      </c>
      <c r="DD290" t="s">
        <v>307</v>
      </c>
    </row>
    <row r="291" spans="1:108" ht="14.6" x14ac:dyDescent="0.35">
      <c r="A291" t="s">
        <v>21</v>
      </c>
      <c r="B291" t="s">
        <v>4548</v>
      </c>
      <c r="C291" t="s">
        <v>4583</v>
      </c>
      <c r="F291" t="s">
        <v>122</v>
      </c>
      <c r="H291" t="s">
        <v>702</v>
      </c>
      <c r="I291" t="s">
        <v>56</v>
      </c>
      <c r="J291" t="s">
        <v>173</v>
      </c>
      <c r="K291" t="s">
        <v>471</v>
      </c>
      <c r="M291" t="s">
        <v>272</v>
      </c>
      <c r="N291" t="s">
        <v>299</v>
      </c>
      <c r="O291" t="s">
        <v>299</v>
      </c>
      <c r="R291">
        <v>0</v>
      </c>
      <c r="S291">
        <v>0</v>
      </c>
      <c r="T291">
        <v>0</v>
      </c>
      <c r="U291">
        <v>0</v>
      </c>
      <c r="V291">
        <v>0</v>
      </c>
      <c r="W291">
        <v>1</v>
      </c>
      <c r="X291">
        <v>0</v>
      </c>
      <c r="Y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1</v>
      </c>
      <c r="CZ291">
        <v>0</v>
      </c>
      <c r="DA291">
        <v>0</v>
      </c>
      <c r="DB291">
        <v>0</v>
      </c>
      <c r="DC291" t="s">
        <v>1771</v>
      </c>
      <c r="DD291" t="s">
        <v>311</v>
      </c>
    </row>
    <row r="292" spans="1:108" ht="14.6" x14ac:dyDescent="0.35">
      <c r="A292" t="s">
        <v>21</v>
      </c>
      <c r="B292" t="s">
        <v>4548</v>
      </c>
      <c r="C292" t="s">
        <v>4585</v>
      </c>
      <c r="F292" t="s">
        <v>91</v>
      </c>
      <c r="H292" t="s">
        <v>454</v>
      </c>
      <c r="I292" t="s">
        <v>56</v>
      </c>
      <c r="J292" t="s">
        <v>173</v>
      </c>
      <c r="K292" t="s">
        <v>471</v>
      </c>
      <c r="M292" t="s">
        <v>272</v>
      </c>
      <c r="O292" t="s">
        <v>300</v>
      </c>
      <c r="Q292" t="s">
        <v>4587</v>
      </c>
      <c r="R292">
        <v>0</v>
      </c>
      <c r="S292">
        <v>0</v>
      </c>
      <c r="T292">
        <v>0</v>
      </c>
      <c r="U292">
        <v>0</v>
      </c>
      <c r="V292">
        <v>0</v>
      </c>
      <c r="W292">
        <v>0</v>
      </c>
      <c r="X292">
        <v>0</v>
      </c>
      <c r="Y292">
        <v>0</v>
      </c>
      <c r="AA292">
        <v>0</v>
      </c>
      <c r="AB292">
        <v>0</v>
      </c>
      <c r="AC292">
        <v>0</v>
      </c>
      <c r="AD292">
        <v>0</v>
      </c>
      <c r="AE292">
        <v>0</v>
      </c>
      <c r="AF292">
        <v>0</v>
      </c>
      <c r="AG292">
        <v>0</v>
      </c>
      <c r="AH292">
        <v>0</v>
      </c>
      <c r="AI292">
        <v>0</v>
      </c>
      <c r="AJ292">
        <v>0</v>
      </c>
      <c r="AK292">
        <v>0</v>
      </c>
      <c r="AL292">
        <v>0</v>
      </c>
      <c r="AM292">
        <v>0</v>
      </c>
      <c r="AN292">
        <v>0</v>
      </c>
      <c r="AO292">
        <v>0</v>
      </c>
      <c r="AP292">
        <v>1</v>
      </c>
      <c r="AQ292">
        <v>1</v>
      </c>
      <c r="AR292">
        <v>1</v>
      </c>
      <c r="AS292">
        <v>1</v>
      </c>
      <c r="AT292">
        <v>1</v>
      </c>
      <c r="AU292">
        <v>1</v>
      </c>
      <c r="AV292">
        <v>0</v>
      </c>
      <c r="AW292">
        <v>0</v>
      </c>
      <c r="AX292">
        <v>1</v>
      </c>
      <c r="AY292">
        <v>0</v>
      </c>
      <c r="AZ292">
        <v>1</v>
      </c>
      <c r="BA292">
        <v>1</v>
      </c>
      <c r="BB292">
        <v>0</v>
      </c>
      <c r="BC292">
        <v>1</v>
      </c>
      <c r="BD292">
        <v>0</v>
      </c>
      <c r="BE292">
        <v>0</v>
      </c>
      <c r="BF292">
        <v>0</v>
      </c>
      <c r="BG292">
        <v>0</v>
      </c>
      <c r="BH292">
        <v>0</v>
      </c>
      <c r="BI292">
        <v>0</v>
      </c>
      <c r="BJ292">
        <v>0</v>
      </c>
      <c r="BK292">
        <v>0</v>
      </c>
      <c r="BL292">
        <v>0</v>
      </c>
      <c r="BM292">
        <v>0</v>
      </c>
      <c r="BN292">
        <v>0</v>
      </c>
      <c r="BO292">
        <v>0</v>
      </c>
      <c r="BP292">
        <v>0</v>
      </c>
      <c r="BQ292">
        <v>0</v>
      </c>
      <c r="BR292">
        <v>0</v>
      </c>
      <c r="BS292">
        <v>1</v>
      </c>
      <c r="BT292">
        <v>1</v>
      </c>
      <c r="BU292">
        <v>1</v>
      </c>
      <c r="BV292">
        <v>1</v>
      </c>
      <c r="BW292">
        <v>1</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15</v>
      </c>
      <c r="CY292">
        <v>1</v>
      </c>
      <c r="CZ292">
        <v>0</v>
      </c>
      <c r="DA292">
        <v>0</v>
      </c>
      <c r="DB292">
        <v>1</v>
      </c>
      <c r="DC292" t="s">
        <v>4588</v>
      </c>
      <c r="DD292" t="s">
        <v>308</v>
      </c>
    </row>
    <row r="293" spans="1:108" ht="14.6" x14ac:dyDescent="0.35">
      <c r="A293" t="s">
        <v>21</v>
      </c>
      <c r="B293" t="s">
        <v>4548</v>
      </c>
      <c r="C293" t="s">
        <v>4590</v>
      </c>
      <c r="E293" t="s">
        <v>4592</v>
      </c>
      <c r="F293" t="s">
        <v>91</v>
      </c>
      <c r="G293" t="s">
        <v>479</v>
      </c>
      <c r="H293" t="s">
        <v>605</v>
      </c>
      <c r="I293" t="s">
        <v>56</v>
      </c>
      <c r="J293" t="s">
        <v>205</v>
      </c>
      <c r="P293" t="s">
        <v>4593</v>
      </c>
      <c r="Q293" t="s">
        <v>606</v>
      </c>
      <c r="R293">
        <v>0</v>
      </c>
      <c r="S293">
        <v>0</v>
      </c>
      <c r="T293">
        <v>0</v>
      </c>
      <c r="U293">
        <v>0</v>
      </c>
      <c r="V293">
        <v>0</v>
      </c>
      <c r="X293">
        <v>0</v>
      </c>
      <c r="BN293">
        <v>1</v>
      </c>
      <c r="DC293" t="s">
        <v>1045</v>
      </c>
      <c r="DD293" t="s">
        <v>305</v>
      </c>
    </row>
    <row r="294" spans="1:108" ht="14.6" x14ac:dyDescent="0.35">
      <c r="A294" t="s">
        <v>21</v>
      </c>
      <c r="B294" t="s">
        <v>4596</v>
      </c>
      <c r="C294" t="s">
        <v>4597</v>
      </c>
      <c r="F294" t="s">
        <v>91</v>
      </c>
      <c r="H294" t="s">
        <v>454</v>
      </c>
      <c r="I294" t="s">
        <v>56</v>
      </c>
      <c r="J294" t="s">
        <v>173</v>
      </c>
      <c r="K294" t="s">
        <v>471</v>
      </c>
      <c r="M294" t="s">
        <v>272</v>
      </c>
      <c r="O294" t="s">
        <v>299</v>
      </c>
      <c r="Q294" t="s">
        <v>4598</v>
      </c>
      <c r="R294">
        <v>0</v>
      </c>
      <c r="S294">
        <v>0</v>
      </c>
      <c r="T294">
        <v>0</v>
      </c>
      <c r="U294">
        <v>0</v>
      </c>
      <c r="V294">
        <v>0</v>
      </c>
      <c r="W294">
        <v>0</v>
      </c>
      <c r="X294">
        <v>0</v>
      </c>
      <c r="Y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1</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1</v>
      </c>
      <c r="CY294">
        <v>1</v>
      </c>
      <c r="CZ294">
        <v>0</v>
      </c>
      <c r="DA294">
        <v>0</v>
      </c>
      <c r="DB294">
        <v>0</v>
      </c>
      <c r="DC294" t="s">
        <v>4599</v>
      </c>
      <c r="DD294" t="s">
        <v>309</v>
      </c>
    </row>
    <row r="295" spans="1:108" ht="14.6" x14ac:dyDescent="0.35">
      <c r="A295" t="s">
        <v>21</v>
      </c>
      <c r="B295" t="s">
        <v>4601</v>
      </c>
      <c r="C295" t="s">
        <v>4602</v>
      </c>
      <c r="F295" t="s">
        <v>122</v>
      </c>
      <c r="H295" t="s">
        <v>454</v>
      </c>
      <c r="I295" t="s">
        <v>56</v>
      </c>
      <c r="J295" t="s">
        <v>173</v>
      </c>
      <c r="K295" t="s">
        <v>471</v>
      </c>
      <c r="M295" t="s">
        <v>272</v>
      </c>
      <c r="O295" t="s">
        <v>299</v>
      </c>
      <c r="P295" t="s">
        <v>4603</v>
      </c>
      <c r="Q295" t="s">
        <v>591</v>
      </c>
      <c r="R295">
        <v>0</v>
      </c>
      <c r="S295">
        <v>0</v>
      </c>
      <c r="T295">
        <v>0</v>
      </c>
      <c r="U295">
        <v>0</v>
      </c>
      <c r="V295">
        <v>0</v>
      </c>
      <c r="W295">
        <v>0</v>
      </c>
      <c r="X295">
        <v>0</v>
      </c>
      <c r="Y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1</v>
      </c>
      <c r="BO295">
        <v>1</v>
      </c>
      <c r="BP295">
        <v>1</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3</v>
      </c>
      <c r="CY295">
        <v>1</v>
      </c>
      <c r="CZ295">
        <v>0</v>
      </c>
      <c r="DA295">
        <v>0</v>
      </c>
      <c r="DB295">
        <v>0</v>
      </c>
      <c r="DC295" t="s">
        <v>745</v>
      </c>
      <c r="DD295" t="s">
        <v>305</v>
      </c>
    </row>
    <row r="296" spans="1:108" ht="14.6" x14ac:dyDescent="0.35">
      <c r="A296" t="s">
        <v>21</v>
      </c>
      <c r="B296" t="s">
        <v>4601</v>
      </c>
      <c r="C296" t="s">
        <v>4606</v>
      </c>
      <c r="F296" t="s">
        <v>122</v>
      </c>
      <c r="H296" t="s">
        <v>702</v>
      </c>
      <c r="I296" t="s">
        <v>56</v>
      </c>
      <c r="J296" t="s">
        <v>173</v>
      </c>
      <c r="K296" t="s">
        <v>471</v>
      </c>
      <c r="M296" t="s">
        <v>274</v>
      </c>
      <c r="N296" t="s">
        <v>299</v>
      </c>
      <c r="O296" t="s">
        <v>299</v>
      </c>
      <c r="R296">
        <v>0</v>
      </c>
      <c r="S296">
        <v>0</v>
      </c>
      <c r="T296">
        <v>0</v>
      </c>
      <c r="U296">
        <v>0</v>
      </c>
      <c r="V296">
        <v>0</v>
      </c>
      <c r="W296">
        <v>1</v>
      </c>
      <c r="X296">
        <v>0</v>
      </c>
      <c r="Y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1</v>
      </c>
      <c r="CZ296">
        <v>0</v>
      </c>
      <c r="DA296">
        <v>0</v>
      </c>
      <c r="DB296">
        <v>0</v>
      </c>
      <c r="DC296" t="s">
        <v>1415</v>
      </c>
      <c r="DD296" t="s">
        <v>311</v>
      </c>
    </row>
    <row r="297" spans="1:108" ht="14.6" x14ac:dyDescent="0.35">
      <c r="A297" t="s">
        <v>21</v>
      </c>
      <c r="B297" t="s">
        <v>4601</v>
      </c>
      <c r="C297" t="s">
        <v>4608</v>
      </c>
      <c r="F297" t="s">
        <v>122</v>
      </c>
      <c r="H297" t="s">
        <v>702</v>
      </c>
      <c r="I297" t="s">
        <v>56</v>
      </c>
      <c r="J297" t="s">
        <v>173</v>
      </c>
      <c r="K297" t="s">
        <v>471</v>
      </c>
      <c r="M297" t="s">
        <v>274</v>
      </c>
      <c r="N297" t="s">
        <v>299</v>
      </c>
      <c r="O297" t="s">
        <v>299</v>
      </c>
      <c r="R297">
        <v>0</v>
      </c>
      <c r="S297">
        <v>0</v>
      </c>
      <c r="T297">
        <v>0</v>
      </c>
      <c r="U297">
        <v>0</v>
      </c>
      <c r="V297">
        <v>0</v>
      </c>
      <c r="W297">
        <v>1</v>
      </c>
      <c r="X297">
        <v>0</v>
      </c>
      <c r="Y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1</v>
      </c>
      <c r="CZ297">
        <v>0</v>
      </c>
      <c r="DA297">
        <v>0</v>
      </c>
      <c r="DB297">
        <v>0</v>
      </c>
      <c r="DC297" t="s">
        <v>1415</v>
      </c>
      <c r="DD297" t="s">
        <v>311</v>
      </c>
    </row>
    <row r="298" spans="1:108" ht="14.6" x14ac:dyDescent="0.35">
      <c r="A298" t="s">
        <v>21</v>
      </c>
      <c r="B298" t="s">
        <v>4601</v>
      </c>
      <c r="C298" t="s">
        <v>4611</v>
      </c>
      <c r="F298" t="s">
        <v>91</v>
      </c>
      <c r="H298" t="s">
        <v>454</v>
      </c>
      <c r="I298" t="s">
        <v>56</v>
      </c>
      <c r="J298" t="s">
        <v>205</v>
      </c>
      <c r="K298" t="s">
        <v>471</v>
      </c>
      <c r="M298" t="s">
        <v>272</v>
      </c>
      <c r="O298" t="s">
        <v>300</v>
      </c>
      <c r="P298" t="s">
        <v>4612</v>
      </c>
      <c r="Q298" t="s">
        <v>4613</v>
      </c>
      <c r="R298">
        <v>0</v>
      </c>
      <c r="S298">
        <v>0</v>
      </c>
      <c r="T298">
        <v>0</v>
      </c>
      <c r="U298">
        <v>0</v>
      </c>
      <c r="V298">
        <v>0</v>
      </c>
      <c r="W298">
        <v>0</v>
      </c>
      <c r="X298">
        <v>0</v>
      </c>
      <c r="Y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1</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1</v>
      </c>
      <c r="CY298">
        <v>1</v>
      </c>
      <c r="CZ298">
        <v>0</v>
      </c>
      <c r="DA298">
        <v>0</v>
      </c>
      <c r="DB298">
        <v>0</v>
      </c>
      <c r="DC298" t="s">
        <v>1420</v>
      </c>
      <c r="DD298" t="s">
        <v>309</v>
      </c>
    </row>
    <row r="299" spans="1:108" ht="14.6" x14ac:dyDescent="0.35">
      <c r="A299" t="s">
        <v>21</v>
      </c>
      <c r="B299" t="s">
        <v>4601</v>
      </c>
      <c r="C299" t="s">
        <v>4617</v>
      </c>
      <c r="F299" t="s">
        <v>91</v>
      </c>
      <c r="H299" t="s">
        <v>454</v>
      </c>
      <c r="I299" t="s">
        <v>56</v>
      </c>
      <c r="J299" t="s">
        <v>205</v>
      </c>
      <c r="K299" t="s">
        <v>471</v>
      </c>
      <c r="M299" t="s">
        <v>272</v>
      </c>
      <c r="O299" t="s">
        <v>300</v>
      </c>
      <c r="Q299" t="s">
        <v>1059</v>
      </c>
      <c r="R299">
        <v>0</v>
      </c>
      <c r="S299">
        <v>0</v>
      </c>
      <c r="T299">
        <v>0</v>
      </c>
      <c r="U299">
        <v>0</v>
      </c>
      <c r="V299">
        <v>0</v>
      </c>
      <c r="W299">
        <v>0</v>
      </c>
      <c r="X299">
        <v>0</v>
      </c>
      <c r="Y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1</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1</v>
      </c>
      <c r="CY299">
        <v>1</v>
      </c>
      <c r="CZ299">
        <v>0</v>
      </c>
      <c r="DA299">
        <v>0</v>
      </c>
      <c r="DB299">
        <v>0</v>
      </c>
      <c r="DC299" t="s">
        <v>1420</v>
      </c>
      <c r="DD299" t="s">
        <v>309</v>
      </c>
    </row>
    <row r="300" spans="1:108" ht="14.6" x14ac:dyDescent="0.35">
      <c r="A300" t="s">
        <v>21</v>
      </c>
      <c r="B300" t="s">
        <v>4601</v>
      </c>
      <c r="C300" t="s">
        <v>4621</v>
      </c>
      <c r="F300" t="s">
        <v>122</v>
      </c>
      <c r="H300" t="s">
        <v>454</v>
      </c>
      <c r="I300" t="s">
        <v>56</v>
      </c>
      <c r="J300" t="s">
        <v>205</v>
      </c>
      <c r="K300" t="s">
        <v>471</v>
      </c>
      <c r="M300" t="s">
        <v>272</v>
      </c>
      <c r="O300" t="s">
        <v>299</v>
      </c>
      <c r="P300" t="s">
        <v>4622</v>
      </c>
      <c r="Q300" t="s">
        <v>4613</v>
      </c>
      <c r="R300">
        <v>0</v>
      </c>
      <c r="S300">
        <v>0</v>
      </c>
      <c r="T300">
        <v>0</v>
      </c>
      <c r="U300">
        <v>0</v>
      </c>
      <c r="V300">
        <v>0</v>
      </c>
      <c r="W300">
        <v>0</v>
      </c>
      <c r="X300">
        <v>0</v>
      </c>
      <c r="Y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1</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1</v>
      </c>
      <c r="CY300">
        <v>1</v>
      </c>
      <c r="CZ300">
        <v>0</v>
      </c>
      <c r="DA300">
        <v>0</v>
      </c>
      <c r="DB300">
        <v>0</v>
      </c>
      <c r="DC300" t="s">
        <v>1420</v>
      </c>
      <c r="DD300" t="s">
        <v>309</v>
      </c>
    </row>
    <row r="301" spans="1:108" ht="14.6" x14ac:dyDescent="0.35">
      <c r="A301" t="s">
        <v>21</v>
      </c>
      <c r="B301" t="s">
        <v>4626</v>
      </c>
      <c r="C301" t="s">
        <v>4627</v>
      </c>
      <c r="F301" t="s">
        <v>122</v>
      </c>
      <c r="H301" t="s">
        <v>605</v>
      </c>
      <c r="I301" t="s">
        <v>56</v>
      </c>
      <c r="J301" t="s">
        <v>205</v>
      </c>
      <c r="P301" t="s">
        <v>4628</v>
      </c>
      <c r="Q301" t="s">
        <v>606</v>
      </c>
      <c r="R301">
        <v>0</v>
      </c>
      <c r="S301">
        <v>0</v>
      </c>
      <c r="T301">
        <v>0</v>
      </c>
      <c r="U301">
        <v>0</v>
      </c>
      <c r="V301">
        <v>0</v>
      </c>
      <c r="X301">
        <v>0</v>
      </c>
      <c r="BJ301">
        <v>1</v>
      </c>
      <c r="DC301" t="s">
        <v>745</v>
      </c>
      <c r="DD301" t="s">
        <v>305</v>
      </c>
    </row>
    <row r="302" spans="1:108" ht="14.6" x14ac:dyDescent="0.35">
      <c r="A302" t="s">
        <v>21</v>
      </c>
      <c r="B302" t="s">
        <v>4630</v>
      </c>
      <c r="C302" t="s">
        <v>4631</v>
      </c>
      <c r="F302" t="s">
        <v>122</v>
      </c>
      <c r="H302" t="s">
        <v>454</v>
      </c>
      <c r="I302" t="s">
        <v>56</v>
      </c>
      <c r="J302" t="s">
        <v>173</v>
      </c>
      <c r="K302" t="s">
        <v>471</v>
      </c>
      <c r="M302" t="s">
        <v>272</v>
      </c>
      <c r="O302" t="s">
        <v>299</v>
      </c>
      <c r="P302" t="s">
        <v>4632</v>
      </c>
      <c r="Q302" t="s">
        <v>2664</v>
      </c>
      <c r="R302">
        <v>0</v>
      </c>
      <c r="S302">
        <v>0</v>
      </c>
      <c r="T302">
        <v>0</v>
      </c>
      <c r="U302">
        <v>0</v>
      </c>
      <c r="V302">
        <v>0</v>
      </c>
      <c r="W302">
        <v>0</v>
      </c>
      <c r="X302">
        <v>0</v>
      </c>
      <c r="Y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1</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0</v>
      </c>
      <c r="CS302">
        <v>0</v>
      </c>
      <c r="CT302">
        <v>0</v>
      </c>
      <c r="CU302">
        <v>0</v>
      </c>
      <c r="CV302">
        <v>0</v>
      </c>
      <c r="CW302">
        <v>0</v>
      </c>
      <c r="CX302">
        <v>1</v>
      </c>
      <c r="CY302">
        <v>1</v>
      </c>
      <c r="CZ302">
        <v>0</v>
      </c>
      <c r="DA302">
        <v>0</v>
      </c>
      <c r="DB302">
        <v>0</v>
      </c>
      <c r="DC302" t="s">
        <v>1420</v>
      </c>
      <c r="DD302" t="s">
        <v>309</v>
      </c>
    </row>
    <row r="303" spans="1:108" ht="14.6" x14ac:dyDescent="0.35">
      <c r="A303" t="s">
        <v>21</v>
      </c>
      <c r="B303" t="s">
        <v>7878</v>
      </c>
      <c r="C303" t="s">
        <v>8554</v>
      </c>
      <c r="F303" t="s">
        <v>122</v>
      </c>
      <c r="H303" t="s">
        <v>716</v>
      </c>
      <c r="DD303" t="s">
        <v>309</v>
      </c>
    </row>
    <row r="304" spans="1:108" ht="14.6" x14ac:dyDescent="0.35">
      <c r="A304" t="s">
        <v>21</v>
      </c>
      <c r="B304" t="s">
        <v>7878</v>
      </c>
      <c r="C304" t="s">
        <v>7882</v>
      </c>
      <c r="F304" t="s">
        <v>91</v>
      </c>
      <c r="H304" t="s">
        <v>5808</v>
      </c>
      <c r="I304" t="s">
        <v>56</v>
      </c>
      <c r="J304" t="s">
        <v>173</v>
      </c>
      <c r="K304" t="s">
        <v>471</v>
      </c>
      <c r="M304" t="s">
        <v>272</v>
      </c>
      <c r="O304" t="s">
        <v>299</v>
      </c>
      <c r="P304" t="s">
        <v>7883</v>
      </c>
      <c r="DC304" t="s">
        <v>5897</v>
      </c>
      <c r="DD304" t="s">
        <v>309</v>
      </c>
    </row>
    <row r="305" spans="1:108" ht="14.6" x14ac:dyDescent="0.35">
      <c r="A305" t="s">
        <v>21</v>
      </c>
      <c r="B305" t="s">
        <v>4635</v>
      </c>
      <c r="C305" t="s">
        <v>4636</v>
      </c>
      <c r="F305" t="s">
        <v>122</v>
      </c>
      <c r="H305" t="s">
        <v>454</v>
      </c>
      <c r="I305" t="s">
        <v>56</v>
      </c>
      <c r="J305" t="s">
        <v>173</v>
      </c>
      <c r="K305" t="s">
        <v>471</v>
      </c>
      <c r="M305" t="s">
        <v>272</v>
      </c>
      <c r="O305" t="s">
        <v>299</v>
      </c>
      <c r="Q305" t="s">
        <v>4637</v>
      </c>
      <c r="R305">
        <v>0</v>
      </c>
      <c r="S305">
        <v>0</v>
      </c>
      <c r="T305">
        <v>0</v>
      </c>
      <c r="U305">
        <v>0</v>
      </c>
      <c r="V305">
        <v>0</v>
      </c>
      <c r="W305">
        <v>0</v>
      </c>
      <c r="X305">
        <v>0</v>
      </c>
      <c r="Y305">
        <v>0</v>
      </c>
      <c r="AA305">
        <v>0</v>
      </c>
      <c r="AB305">
        <v>0</v>
      </c>
      <c r="AC305">
        <v>0</v>
      </c>
      <c r="AD305">
        <v>0</v>
      </c>
      <c r="AE305">
        <v>0</v>
      </c>
      <c r="AF305">
        <v>0</v>
      </c>
      <c r="AG305">
        <v>0</v>
      </c>
      <c r="AH305">
        <v>0</v>
      </c>
      <c r="AI305">
        <v>0</v>
      </c>
      <c r="AJ305">
        <v>0</v>
      </c>
      <c r="AK305">
        <v>0</v>
      </c>
      <c r="AL305">
        <v>1</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1</v>
      </c>
      <c r="CY305">
        <v>1</v>
      </c>
      <c r="CZ305">
        <v>0</v>
      </c>
      <c r="DA305">
        <v>0</v>
      </c>
      <c r="DB305">
        <v>0</v>
      </c>
      <c r="DC305" t="s">
        <v>1214</v>
      </c>
      <c r="DD305" t="s">
        <v>307</v>
      </c>
    </row>
    <row r="306" spans="1:108" ht="14.6" x14ac:dyDescent="0.35">
      <c r="A306" t="s">
        <v>21</v>
      </c>
      <c r="B306" t="s">
        <v>4635</v>
      </c>
      <c r="C306" t="s">
        <v>4640</v>
      </c>
      <c r="F306" t="s">
        <v>91</v>
      </c>
      <c r="H306" t="s">
        <v>454</v>
      </c>
      <c r="I306" t="s">
        <v>56</v>
      </c>
      <c r="J306" t="s">
        <v>173</v>
      </c>
      <c r="K306" t="s">
        <v>471</v>
      </c>
      <c r="M306" t="s">
        <v>272</v>
      </c>
      <c r="O306" t="s">
        <v>299</v>
      </c>
      <c r="Q306" t="s">
        <v>4641</v>
      </c>
      <c r="R306">
        <v>0</v>
      </c>
      <c r="S306">
        <v>0</v>
      </c>
      <c r="T306">
        <v>0</v>
      </c>
      <c r="U306">
        <v>0</v>
      </c>
      <c r="V306">
        <v>0</v>
      </c>
      <c r="W306">
        <v>0</v>
      </c>
      <c r="X306">
        <v>0</v>
      </c>
      <c r="Y306">
        <v>0</v>
      </c>
      <c r="AA306">
        <v>0</v>
      </c>
      <c r="AB306">
        <v>0</v>
      </c>
      <c r="AC306">
        <v>0</v>
      </c>
      <c r="AD306">
        <v>0</v>
      </c>
      <c r="AE306">
        <v>0</v>
      </c>
      <c r="AF306">
        <v>0</v>
      </c>
      <c r="AG306">
        <v>0</v>
      </c>
      <c r="AH306">
        <v>0</v>
      </c>
      <c r="AI306">
        <v>0</v>
      </c>
      <c r="AJ306">
        <v>0</v>
      </c>
      <c r="AK306">
        <v>0</v>
      </c>
      <c r="AL306">
        <v>1</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1</v>
      </c>
      <c r="CY306">
        <v>1</v>
      </c>
      <c r="CZ306">
        <v>0</v>
      </c>
      <c r="DA306">
        <v>0</v>
      </c>
      <c r="DB306">
        <v>0</v>
      </c>
      <c r="DC306" t="s">
        <v>1214</v>
      </c>
      <c r="DD306" t="s">
        <v>307</v>
      </c>
    </row>
    <row r="307" spans="1:108" ht="14.6" x14ac:dyDescent="0.35">
      <c r="A307" t="s">
        <v>21</v>
      </c>
      <c r="B307" t="s">
        <v>4635</v>
      </c>
      <c r="C307" t="s">
        <v>4644</v>
      </c>
      <c r="F307" t="s">
        <v>122</v>
      </c>
      <c r="H307" t="s">
        <v>454</v>
      </c>
      <c r="I307" t="s">
        <v>56</v>
      </c>
      <c r="J307" t="s">
        <v>173</v>
      </c>
      <c r="K307" t="s">
        <v>471</v>
      </c>
      <c r="M307" t="s">
        <v>272</v>
      </c>
      <c r="O307" t="s">
        <v>300</v>
      </c>
      <c r="Q307" t="s">
        <v>2171</v>
      </c>
      <c r="R307">
        <v>0</v>
      </c>
      <c r="S307">
        <v>0</v>
      </c>
      <c r="T307">
        <v>0</v>
      </c>
      <c r="U307">
        <v>0</v>
      </c>
      <c r="V307">
        <v>0</v>
      </c>
      <c r="W307">
        <v>0</v>
      </c>
      <c r="X307">
        <v>0</v>
      </c>
      <c r="Y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1</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1</v>
      </c>
      <c r="CY307">
        <v>1</v>
      </c>
      <c r="CZ307">
        <v>0</v>
      </c>
      <c r="DA307">
        <v>0</v>
      </c>
      <c r="DB307">
        <v>1</v>
      </c>
      <c r="DC307" t="s">
        <v>663</v>
      </c>
      <c r="DD307" t="s">
        <v>307</v>
      </c>
    </row>
    <row r="308" spans="1:108" ht="14.6" x14ac:dyDescent="0.35">
      <c r="A308" t="s">
        <v>21</v>
      </c>
      <c r="B308" t="s">
        <v>4635</v>
      </c>
      <c r="C308" t="s">
        <v>4649</v>
      </c>
      <c r="F308" t="s">
        <v>122</v>
      </c>
      <c r="H308" t="s">
        <v>454</v>
      </c>
      <c r="I308" t="s">
        <v>56</v>
      </c>
      <c r="J308" t="s">
        <v>173</v>
      </c>
      <c r="K308" t="s">
        <v>471</v>
      </c>
      <c r="M308" t="s">
        <v>272</v>
      </c>
      <c r="O308" t="s">
        <v>299</v>
      </c>
      <c r="Q308" t="s">
        <v>4650</v>
      </c>
      <c r="R308">
        <v>0</v>
      </c>
      <c r="S308">
        <v>0</v>
      </c>
      <c r="T308">
        <v>0</v>
      </c>
      <c r="U308">
        <v>0</v>
      </c>
      <c r="V308">
        <v>0</v>
      </c>
      <c r="W308">
        <v>0</v>
      </c>
      <c r="X308">
        <v>0</v>
      </c>
      <c r="Y308">
        <v>0</v>
      </c>
      <c r="AA308">
        <v>0</v>
      </c>
      <c r="AB308">
        <v>0</v>
      </c>
      <c r="AC308">
        <v>0</v>
      </c>
      <c r="AD308">
        <v>0</v>
      </c>
      <c r="AE308">
        <v>0</v>
      </c>
      <c r="AF308">
        <v>0</v>
      </c>
      <c r="AG308">
        <v>0</v>
      </c>
      <c r="AH308">
        <v>0</v>
      </c>
      <c r="AI308">
        <v>0</v>
      </c>
      <c r="AJ308">
        <v>0</v>
      </c>
      <c r="AK308">
        <v>0</v>
      </c>
      <c r="AL308">
        <v>1</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1</v>
      </c>
      <c r="CY308">
        <v>1</v>
      </c>
      <c r="CZ308">
        <v>0</v>
      </c>
      <c r="DA308">
        <v>0</v>
      </c>
      <c r="DB308">
        <v>0</v>
      </c>
      <c r="DC308" t="s">
        <v>1214</v>
      </c>
      <c r="DD308" t="s">
        <v>307</v>
      </c>
    </row>
    <row r="309" spans="1:108" ht="14.6" x14ac:dyDescent="0.35">
      <c r="A309" t="s">
        <v>21</v>
      </c>
      <c r="B309" t="s">
        <v>4635</v>
      </c>
      <c r="C309" t="s">
        <v>4654</v>
      </c>
      <c r="F309" t="s">
        <v>122</v>
      </c>
      <c r="H309" t="s">
        <v>454</v>
      </c>
      <c r="I309" t="s">
        <v>56</v>
      </c>
      <c r="J309" t="s">
        <v>173</v>
      </c>
      <c r="K309" t="s">
        <v>471</v>
      </c>
      <c r="M309" t="s">
        <v>272</v>
      </c>
      <c r="O309" t="s">
        <v>299</v>
      </c>
      <c r="Q309" t="s">
        <v>4655</v>
      </c>
      <c r="R309">
        <v>0</v>
      </c>
      <c r="S309">
        <v>0</v>
      </c>
      <c r="T309">
        <v>0</v>
      </c>
      <c r="U309">
        <v>0</v>
      </c>
      <c r="V309">
        <v>0</v>
      </c>
      <c r="W309">
        <v>0</v>
      </c>
      <c r="X309">
        <v>0</v>
      </c>
      <c r="Y309">
        <v>0</v>
      </c>
      <c r="AA309">
        <v>0</v>
      </c>
      <c r="AB309">
        <v>0</v>
      </c>
      <c r="AC309">
        <v>0</v>
      </c>
      <c r="AD309">
        <v>0</v>
      </c>
      <c r="AE309">
        <v>0</v>
      </c>
      <c r="AF309">
        <v>0</v>
      </c>
      <c r="AG309">
        <v>0</v>
      </c>
      <c r="AH309">
        <v>0</v>
      </c>
      <c r="AI309">
        <v>0</v>
      </c>
      <c r="AJ309">
        <v>0</v>
      </c>
      <c r="AK309">
        <v>0</v>
      </c>
      <c r="AL309">
        <v>1</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1</v>
      </c>
      <c r="CY309">
        <v>1</v>
      </c>
      <c r="CZ309">
        <v>0</v>
      </c>
      <c r="DA309">
        <v>0</v>
      </c>
      <c r="DB309">
        <v>0</v>
      </c>
      <c r="DC309" t="s">
        <v>1214</v>
      </c>
      <c r="DD309" t="s">
        <v>307</v>
      </c>
    </row>
    <row r="310" spans="1:108" ht="14.6" x14ac:dyDescent="0.35">
      <c r="A310" t="s">
        <v>21</v>
      </c>
      <c r="B310" t="s">
        <v>4635</v>
      </c>
      <c r="C310" t="s">
        <v>4658</v>
      </c>
      <c r="F310" t="s">
        <v>91</v>
      </c>
      <c r="H310" t="s">
        <v>454</v>
      </c>
      <c r="I310" t="s">
        <v>56</v>
      </c>
      <c r="J310" t="s">
        <v>173</v>
      </c>
      <c r="K310" t="s">
        <v>471</v>
      </c>
      <c r="M310" t="s">
        <v>272</v>
      </c>
      <c r="O310" t="s">
        <v>300</v>
      </c>
      <c r="Q310" t="s">
        <v>4659</v>
      </c>
      <c r="R310">
        <v>0</v>
      </c>
      <c r="S310">
        <v>0</v>
      </c>
      <c r="T310">
        <v>0</v>
      </c>
      <c r="U310">
        <v>0</v>
      </c>
      <c r="V310">
        <v>0</v>
      </c>
      <c r="W310">
        <v>0</v>
      </c>
      <c r="X310">
        <v>0</v>
      </c>
      <c r="Y310">
        <v>0</v>
      </c>
      <c r="AA310">
        <v>0</v>
      </c>
      <c r="AB310">
        <v>0</v>
      </c>
      <c r="AC310">
        <v>0</v>
      </c>
      <c r="AD310">
        <v>0</v>
      </c>
      <c r="AE310">
        <v>0</v>
      </c>
      <c r="AF310">
        <v>0</v>
      </c>
      <c r="AG310">
        <v>0</v>
      </c>
      <c r="AH310">
        <v>0</v>
      </c>
      <c r="AI310">
        <v>0</v>
      </c>
      <c r="AJ310">
        <v>0</v>
      </c>
      <c r="AK310">
        <v>0</v>
      </c>
      <c r="AL310">
        <v>0</v>
      </c>
      <c r="AM310">
        <v>0</v>
      </c>
      <c r="AN310">
        <v>0</v>
      </c>
      <c r="AO310">
        <v>0</v>
      </c>
      <c r="AP310">
        <v>0</v>
      </c>
      <c r="AQ310">
        <v>1</v>
      </c>
      <c r="AR310">
        <v>1</v>
      </c>
      <c r="AS310">
        <v>0</v>
      </c>
      <c r="AT310">
        <v>0</v>
      </c>
      <c r="AU310">
        <v>1</v>
      </c>
      <c r="AV310">
        <v>0</v>
      </c>
      <c r="AW310">
        <v>0</v>
      </c>
      <c r="AX310">
        <v>0</v>
      </c>
      <c r="AY310">
        <v>0</v>
      </c>
      <c r="AZ310">
        <v>1</v>
      </c>
      <c r="BA310">
        <v>1</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5</v>
      </c>
      <c r="CY310">
        <v>1</v>
      </c>
      <c r="CZ310">
        <v>0</v>
      </c>
      <c r="DA310">
        <v>0</v>
      </c>
      <c r="DB310">
        <v>0</v>
      </c>
      <c r="DC310" t="s">
        <v>4660</v>
      </c>
      <c r="DD310" t="s">
        <v>309</v>
      </c>
    </row>
    <row r="311" spans="1:108" ht="14.6" x14ac:dyDescent="0.35">
      <c r="A311" t="s">
        <v>21</v>
      </c>
      <c r="B311" t="s">
        <v>4635</v>
      </c>
      <c r="C311" t="s">
        <v>4662</v>
      </c>
      <c r="F311" t="s">
        <v>122</v>
      </c>
      <c r="H311" t="s">
        <v>454</v>
      </c>
      <c r="I311" t="s">
        <v>56</v>
      </c>
      <c r="J311" t="s">
        <v>173</v>
      </c>
      <c r="K311" t="s">
        <v>471</v>
      </c>
      <c r="M311" t="s">
        <v>272</v>
      </c>
      <c r="O311" t="s">
        <v>300</v>
      </c>
      <c r="Q311" t="s">
        <v>4663</v>
      </c>
      <c r="R311">
        <v>0</v>
      </c>
      <c r="S311">
        <v>0</v>
      </c>
      <c r="T311">
        <v>0</v>
      </c>
      <c r="U311">
        <v>0</v>
      </c>
      <c r="V311">
        <v>0</v>
      </c>
      <c r="W311">
        <v>0</v>
      </c>
      <c r="X311">
        <v>0</v>
      </c>
      <c r="Y311">
        <v>0</v>
      </c>
      <c r="AA311">
        <v>0</v>
      </c>
      <c r="AB311">
        <v>0</v>
      </c>
      <c r="AC311">
        <v>0</v>
      </c>
      <c r="AD311">
        <v>0</v>
      </c>
      <c r="AE311">
        <v>0</v>
      </c>
      <c r="AF311">
        <v>0</v>
      </c>
      <c r="AG311">
        <v>0</v>
      </c>
      <c r="AH311">
        <v>0</v>
      </c>
      <c r="AI311">
        <v>0</v>
      </c>
      <c r="AJ311">
        <v>0</v>
      </c>
      <c r="AK311">
        <v>0</v>
      </c>
      <c r="AL311">
        <v>1</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1</v>
      </c>
      <c r="CY311">
        <v>1</v>
      </c>
      <c r="CZ311">
        <v>0</v>
      </c>
      <c r="DA311">
        <v>0</v>
      </c>
      <c r="DB311">
        <v>0</v>
      </c>
      <c r="DC311" t="s">
        <v>1214</v>
      </c>
      <c r="DD311" t="s">
        <v>307</v>
      </c>
    </row>
    <row r="312" spans="1:108" ht="14.6" x14ac:dyDescent="0.35">
      <c r="A312" t="s">
        <v>21</v>
      </c>
      <c r="B312" t="s">
        <v>4635</v>
      </c>
      <c r="C312" t="s">
        <v>4672</v>
      </c>
      <c r="F312" t="s">
        <v>122</v>
      </c>
      <c r="H312" t="s">
        <v>454</v>
      </c>
      <c r="I312" t="s">
        <v>56</v>
      </c>
      <c r="J312" t="s">
        <v>173</v>
      </c>
      <c r="K312" t="s">
        <v>471</v>
      </c>
      <c r="M312" t="s">
        <v>272</v>
      </c>
      <c r="O312" t="s">
        <v>299</v>
      </c>
      <c r="Q312" t="s">
        <v>4673</v>
      </c>
      <c r="R312">
        <v>0</v>
      </c>
      <c r="S312">
        <v>0</v>
      </c>
      <c r="T312">
        <v>0</v>
      </c>
      <c r="U312">
        <v>0</v>
      </c>
      <c r="V312">
        <v>0</v>
      </c>
      <c r="W312">
        <v>0</v>
      </c>
      <c r="X312">
        <v>0</v>
      </c>
      <c r="Y312">
        <v>0</v>
      </c>
      <c r="AA312">
        <v>0</v>
      </c>
      <c r="AB312">
        <v>0</v>
      </c>
      <c r="AC312">
        <v>0</v>
      </c>
      <c r="AD312">
        <v>0</v>
      </c>
      <c r="AE312">
        <v>0</v>
      </c>
      <c r="AF312">
        <v>0</v>
      </c>
      <c r="AG312">
        <v>0</v>
      </c>
      <c r="AH312">
        <v>0</v>
      </c>
      <c r="AI312">
        <v>0</v>
      </c>
      <c r="AJ312">
        <v>0</v>
      </c>
      <c r="AK312">
        <v>0</v>
      </c>
      <c r="AL312">
        <v>1</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0</v>
      </c>
      <c r="CX312">
        <v>1</v>
      </c>
      <c r="CY312">
        <v>1</v>
      </c>
      <c r="CZ312">
        <v>0</v>
      </c>
      <c r="DA312">
        <v>0</v>
      </c>
      <c r="DB312">
        <v>0</v>
      </c>
      <c r="DC312" t="s">
        <v>1214</v>
      </c>
      <c r="DD312" t="s">
        <v>307</v>
      </c>
    </row>
    <row r="313" spans="1:108" ht="14.6" x14ac:dyDescent="0.35">
      <c r="A313" t="s">
        <v>21</v>
      </c>
      <c r="B313" t="s">
        <v>4677</v>
      </c>
      <c r="C313" t="s">
        <v>4678</v>
      </c>
      <c r="F313" t="s">
        <v>122</v>
      </c>
      <c r="H313" t="s">
        <v>454</v>
      </c>
      <c r="I313" t="s">
        <v>56</v>
      </c>
      <c r="J313" t="s">
        <v>173</v>
      </c>
      <c r="K313" t="s">
        <v>471</v>
      </c>
      <c r="M313" t="s">
        <v>272</v>
      </c>
      <c r="O313" t="s">
        <v>299</v>
      </c>
      <c r="P313" t="s">
        <v>4074</v>
      </c>
      <c r="Q313" t="s">
        <v>1516</v>
      </c>
      <c r="R313">
        <v>0</v>
      </c>
      <c r="S313">
        <v>0</v>
      </c>
      <c r="T313">
        <v>0</v>
      </c>
      <c r="U313">
        <v>0</v>
      </c>
      <c r="V313">
        <v>0</v>
      </c>
      <c r="W313">
        <v>0</v>
      </c>
      <c r="X313">
        <v>0</v>
      </c>
      <c r="Y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1</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1</v>
      </c>
      <c r="CY313">
        <v>1</v>
      </c>
      <c r="CZ313">
        <v>0</v>
      </c>
      <c r="DA313">
        <v>0</v>
      </c>
      <c r="DB313">
        <v>0</v>
      </c>
      <c r="DC313" t="s">
        <v>1420</v>
      </c>
      <c r="DD313" t="s">
        <v>309</v>
      </c>
    </row>
    <row r="314" spans="1:108" ht="14.6" x14ac:dyDescent="0.35">
      <c r="A314" t="s">
        <v>21</v>
      </c>
      <c r="B314" t="s">
        <v>4677</v>
      </c>
      <c r="C314" t="s">
        <v>4680</v>
      </c>
      <c r="F314" t="s">
        <v>122</v>
      </c>
      <c r="H314" t="s">
        <v>454</v>
      </c>
      <c r="I314" t="s">
        <v>56</v>
      </c>
      <c r="J314" t="s">
        <v>173</v>
      </c>
      <c r="K314" t="s">
        <v>471</v>
      </c>
      <c r="M314" t="s">
        <v>272</v>
      </c>
      <c r="O314" t="s">
        <v>300</v>
      </c>
      <c r="Q314" t="s">
        <v>2963</v>
      </c>
      <c r="R314">
        <v>0</v>
      </c>
      <c r="S314">
        <v>0</v>
      </c>
      <c r="T314">
        <v>0</v>
      </c>
      <c r="U314">
        <v>0</v>
      </c>
      <c r="V314">
        <v>0</v>
      </c>
      <c r="W314">
        <v>0</v>
      </c>
      <c r="X314">
        <v>0</v>
      </c>
      <c r="Y314">
        <v>0</v>
      </c>
      <c r="AA314">
        <v>0</v>
      </c>
      <c r="AB314">
        <v>0</v>
      </c>
      <c r="AC314">
        <v>0</v>
      </c>
      <c r="AD314">
        <v>0</v>
      </c>
      <c r="AE314">
        <v>0</v>
      </c>
      <c r="AF314">
        <v>0</v>
      </c>
      <c r="AG314">
        <v>0</v>
      </c>
      <c r="AH314">
        <v>0</v>
      </c>
      <c r="AI314">
        <v>0</v>
      </c>
      <c r="AJ314">
        <v>0</v>
      </c>
      <c r="AK314">
        <v>0</v>
      </c>
      <c r="AL314">
        <v>1</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1</v>
      </c>
      <c r="CY314">
        <v>1</v>
      </c>
      <c r="CZ314">
        <v>0</v>
      </c>
      <c r="DA314">
        <v>0</v>
      </c>
      <c r="DB314">
        <v>0</v>
      </c>
      <c r="DC314" t="s">
        <v>1214</v>
      </c>
      <c r="DD314" t="s">
        <v>307</v>
      </c>
    </row>
    <row r="315" spans="1:108" ht="14.6" x14ac:dyDescent="0.35">
      <c r="A315" t="s">
        <v>21</v>
      </c>
      <c r="B315" t="s">
        <v>4677</v>
      </c>
      <c r="C315" t="s">
        <v>4683</v>
      </c>
      <c r="F315" t="s">
        <v>91</v>
      </c>
      <c r="H315" t="s">
        <v>454</v>
      </c>
      <c r="I315" t="s">
        <v>56</v>
      </c>
      <c r="J315" t="s">
        <v>173</v>
      </c>
      <c r="K315" t="s">
        <v>471</v>
      </c>
      <c r="M315" t="s">
        <v>272</v>
      </c>
      <c r="O315" t="s">
        <v>299</v>
      </c>
      <c r="P315" t="s">
        <v>4684</v>
      </c>
      <c r="Q315" t="s">
        <v>4613</v>
      </c>
      <c r="R315">
        <v>0</v>
      </c>
      <c r="S315">
        <v>0</v>
      </c>
      <c r="T315">
        <v>0</v>
      </c>
      <c r="U315">
        <v>0</v>
      </c>
      <c r="V315">
        <v>0</v>
      </c>
      <c r="W315">
        <v>0</v>
      </c>
      <c r="X315">
        <v>0</v>
      </c>
      <c r="Y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1</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1</v>
      </c>
      <c r="CY315">
        <v>1</v>
      </c>
      <c r="CZ315">
        <v>0</v>
      </c>
      <c r="DA315">
        <v>0</v>
      </c>
      <c r="DB315">
        <v>0</v>
      </c>
      <c r="DC315" t="s">
        <v>1420</v>
      </c>
      <c r="DD315" t="s">
        <v>309</v>
      </c>
    </row>
    <row r="316" spans="1:108" ht="14.6" x14ac:dyDescent="0.35">
      <c r="A316" t="s">
        <v>21</v>
      </c>
      <c r="B316" t="s">
        <v>4677</v>
      </c>
      <c r="C316" t="s">
        <v>4686</v>
      </c>
      <c r="F316" t="s">
        <v>91</v>
      </c>
      <c r="H316" t="s">
        <v>454</v>
      </c>
      <c r="I316" t="s">
        <v>56</v>
      </c>
      <c r="J316" t="s">
        <v>173</v>
      </c>
      <c r="K316" t="s">
        <v>471</v>
      </c>
      <c r="M316" t="s">
        <v>272</v>
      </c>
      <c r="O316" t="s">
        <v>300</v>
      </c>
      <c r="Q316" t="s">
        <v>2955</v>
      </c>
      <c r="R316">
        <v>0</v>
      </c>
      <c r="S316">
        <v>0</v>
      </c>
      <c r="T316">
        <v>0</v>
      </c>
      <c r="U316">
        <v>0</v>
      </c>
      <c r="V316">
        <v>0</v>
      </c>
      <c r="W316">
        <v>0</v>
      </c>
      <c r="X316">
        <v>0</v>
      </c>
      <c r="Y316">
        <v>0</v>
      </c>
      <c r="AA316">
        <v>0</v>
      </c>
      <c r="AB316">
        <v>0</v>
      </c>
      <c r="AC316">
        <v>0</v>
      </c>
      <c r="AD316">
        <v>0</v>
      </c>
      <c r="AE316">
        <v>0</v>
      </c>
      <c r="AF316">
        <v>0</v>
      </c>
      <c r="AG316">
        <v>0</v>
      </c>
      <c r="AH316">
        <v>0</v>
      </c>
      <c r="AI316">
        <v>0</v>
      </c>
      <c r="AJ316">
        <v>0</v>
      </c>
      <c r="AK316">
        <v>0</v>
      </c>
      <c r="AL316">
        <v>1</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1</v>
      </c>
      <c r="CY316">
        <v>1</v>
      </c>
      <c r="CZ316">
        <v>0</v>
      </c>
      <c r="DA316">
        <v>0</v>
      </c>
      <c r="DB316">
        <v>0</v>
      </c>
      <c r="DC316" t="s">
        <v>1214</v>
      </c>
      <c r="DD316" t="s">
        <v>307</v>
      </c>
    </row>
    <row r="317" spans="1:108" ht="14.6" x14ac:dyDescent="0.35">
      <c r="A317" t="s">
        <v>21</v>
      </c>
      <c r="B317" t="s">
        <v>4677</v>
      </c>
      <c r="C317" t="s">
        <v>8006</v>
      </c>
      <c r="F317" t="s">
        <v>91</v>
      </c>
      <c r="H317" t="s">
        <v>454</v>
      </c>
      <c r="I317" t="s">
        <v>56</v>
      </c>
      <c r="J317" t="s">
        <v>173</v>
      </c>
      <c r="K317" t="s">
        <v>471</v>
      </c>
      <c r="M317" t="s">
        <v>272</v>
      </c>
      <c r="O317" t="s">
        <v>299</v>
      </c>
      <c r="P317" t="s">
        <v>8007</v>
      </c>
      <c r="Q317" t="s">
        <v>8008</v>
      </c>
      <c r="R317">
        <v>0</v>
      </c>
      <c r="S317">
        <v>0</v>
      </c>
      <c r="T317">
        <v>0</v>
      </c>
      <c r="U317">
        <v>0</v>
      </c>
      <c r="V317">
        <v>0</v>
      </c>
      <c r="W317">
        <v>0</v>
      </c>
      <c r="X317">
        <v>0</v>
      </c>
      <c r="Y317">
        <v>0</v>
      </c>
      <c r="AA317">
        <v>0</v>
      </c>
      <c r="AB317">
        <v>0</v>
      </c>
      <c r="AC317">
        <v>0</v>
      </c>
      <c r="AD317">
        <v>0</v>
      </c>
      <c r="AE317">
        <v>0</v>
      </c>
      <c r="AF317">
        <v>0</v>
      </c>
      <c r="AG317">
        <v>0</v>
      </c>
      <c r="AH317">
        <v>0</v>
      </c>
      <c r="AI317">
        <v>0</v>
      </c>
      <c r="AJ317">
        <v>0</v>
      </c>
      <c r="AK317">
        <v>0</v>
      </c>
      <c r="AL317">
        <v>0</v>
      </c>
      <c r="AM317">
        <v>0</v>
      </c>
      <c r="AN317">
        <v>1</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1</v>
      </c>
      <c r="CY317">
        <v>1</v>
      </c>
      <c r="CZ317">
        <v>0</v>
      </c>
      <c r="DA317">
        <v>0</v>
      </c>
      <c r="DB317">
        <v>0</v>
      </c>
      <c r="DC317" t="s">
        <v>8009</v>
      </c>
      <c r="DD317" t="s">
        <v>46</v>
      </c>
    </row>
    <row r="318" spans="1:108" ht="14.6" x14ac:dyDescent="0.35">
      <c r="A318" t="s">
        <v>21</v>
      </c>
      <c r="B318" t="s">
        <v>4677</v>
      </c>
      <c r="C318" t="s">
        <v>4690</v>
      </c>
      <c r="F318" t="s">
        <v>91</v>
      </c>
      <c r="G318" t="s">
        <v>479</v>
      </c>
      <c r="H318" t="s">
        <v>454</v>
      </c>
      <c r="I318" t="s">
        <v>56</v>
      </c>
      <c r="J318" t="s">
        <v>173</v>
      </c>
      <c r="K318" t="s">
        <v>471</v>
      </c>
      <c r="M318" t="s">
        <v>272</v>
      </c>
      <c r="O318" t="s">
        <v>300</v>
      </c>
      <c r="P318" t="s">
        <v>4691</v>
      </c>
      <c r="Q318" t="s">
        <v>4613</v>
      </c>
      <c r="R318">
        <v>0</v>
      </c>
      <c r="S318">
        <v>0</v>
      </c>
      <c r="T318">
        <v>0</v>
      </c>
      <c r="U318">
        <v>0</v>
      </c>
      <c r="V318">
        <v>0</v>
      </c>
      <c r="W318">
        <v>0</v>
      </c>
      <c r="X318">
        <v>0</v>
      </c>
      <c r="Y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1</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1</v>
      </c>
      <c r="CY318">
        <v>1</v>
      </c>
      <c r="CZ318">
        <v>0</v>
      </c>
      <c r="DA318">
        <v>0</v>
      </c>
      <c r="DB318">
        <v>0</v>
      </c>
      <c r="DC318" t="s">
        <v>1420</v>
      </c>
      <c r="DD318" t="s">
        <v>309</v>
      </c>
    </row>
    <row r="319" spans="1:108" ht="14.6" x14ac:dyDescent="0.35">
      <c r="A319" t="s">
        <v>21</v>
      </c>
      <c r="B319" t="s">
        <v>4481</v>
      </c>
      <c r="C319" t="s">
        <v>4482</v>
      </c>
      <c r="F319" t="s">
        <v>122</v>
      </c>
      <c r="H319" t="s">
        <v>494</v>
      </c>
      <c r="Q319" t="s">
        <v>4483</v>
      </c>
      <c r="DC319" t="s">
        <v>8555</v>
      </c>
      <c r="DD319" t="s">
        <v>306</v>
      </c>
    </row>
    <row r="320" spans="1:108" ht="14.6" x14ac:dyDescent="0.35">
      <c r="A320" t="s">
        <v>86</v>
      </c>
      <c r="B320" t="s">
        <v>4747</v>
      </c>
      <c r="C320" t="s">
        <v>7887</v>
      </c>
      <c r="F320" t="s">
        <v>122</v>
      </c>
      <c r="H320" t="s">
        <v>716</v>
      </c>
      <c r="DD320" t="s">
        <v>309</v>
      </c>
    </row>
    <row r="321" spans="1:108" ht="14.6" x14ac:dyDescent="0.35">
      <c r="A321" t="s">
        <v>42</v>
      </c>
      <c r="B321" t="s">
        <v>5025</v>
      </c>
      <c r="C321" t="s">
        <v>5032</v>
      </c>
      <c r="F321" t="s">
        <v>122</v>
      </c>
      <c r="H321" t="s">
        <v>494</v>
      </c>
      <c r="Q321" t="s">
        <v>5033</v>
      </c>
      <c r="DC321" t="s">
        <v>3661</v>
      </c>
      <c r="DD321" t="s">
        <v>306</v>
      </c>
    </row>
    <row r="322" spans="1:108" ht="14.6" x14ac:dyDescent="0.35">
      <c r="A322" t="s">
        <v>116</v>
      </c>
      <c r="B322" t="s">
        <v>5067</v>
      </c>
      <c r="C322" t="s">
        <v>5084</v>
      </c>
      <c r="F322" t="s">
        <v>122</v>
      </c>
      <c r="H322" t="s">
        <v>702</v>
      </c>
      <c r="I322" t="s">
        <v>56</v>
      </c>
      <c r="J322" t="s">
        <v>205</v>
      </c>
      <c r="K322" t="s">
        <v>471</v>
      </c>
      <c r="M322" t="s">
        <v>274</v>
      </c>
      <c r="N322" t="s">
        <v>299</v>
      </c>
      <c r="O322" t="s">
        <v>299</v>
      </c>
      <c r="R322">
        <v>0</v>
      </c>
      <c r="S322">
        <v>0</v>
      </c>
      <c r="T322">
        <v>0</v>
      </c>
      <c r="U322">
        <v>0</v>
      </c>
      <c r="V322">
        <v>0</v>
      </c>
      <c r="W322">
        <v>1</v>
      </c>
      <c r="X322">
        <v>0</v>
      </c>
      <c r="Y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1</v>
      </c>
      <c r="CZ322">
        <v>0</v>
      </c>
      <c r="DA322">
        <v>0</v>
      </c>
      <c r="DB322">
        <v>0</v>
      </c>
      <c r="DC322" t="s">
        <v>2409</v>
      </c>
      <c r="DD322" t="s">
        <v>311</v>
      </c>
    </row>
    <row r="323" spans="1:108" ht="14.6" x14ac:dyDescent="0.35">
      <c r="A323" t="s">
        <v>149</v>
      </c>
      <c r="B323" t="s">
        <v>5157</v>
      </c>
      <c r="C323" t="s">
        <v>7888</v>
      </c>
      <c r="F323" t="s">
        <v>122</v>
      </c>
      <c r="H323" t="s">
        <v>494</v>
      </c>
      <c r="Q323" t="s">
        <v>7889</v>
      </c>
      <c r="DC323" t="s">
        <v>458</v>
      </c>
      <c r="DD323" t="s">
        <v>306</v>
      </c>
    </row>
    <row r="324" spans="1:108" ht="14.6" x14ac:dyDescent="0.35">
      <c r="A324" t="s">
        <v>48</v>
      </c>
      <c r="B324" t="s">
        <v>7876</v>
      </c>
      <c r="C324" t="s">
        <v>7877</v>
      </c>
      <c r="F324" t="s">
        <v>122</v>
      </c>
      <c r="H324" t="s">
        <v>494</v>
      </c>
      <c r="Q324" t="s">
        <v>7864</v>
      </c>
      <c r="DC324" t="s">
        <v>3147</v>
      </c>
      <c r="DD324" t="s">
        <v>307</v>
      </c>
    </row>
    <row r="325" spans="1:108" ht="14.6" x14ac:dyDescent="0.35">
      <c r="A325" t="s">
        <v>37</v>
      </c>
      <c r="B325" t="s">
        <v>5271</v>
      </c>
      <c r="C325" t="s">
        <v>5293</v>
      </c>
      <c r="D325" t="s">
        <v>5294</v>
      </c>
      <c r="F325" t="s">
        <v>91</v>
      </c>
      <c r="H325" t="s">
        <v>5295</v>
      </c>
      <c r="I325" t="s">
        <v>56</v>
      </c>
      <c r="J325" t="s">
        <v>173</v>
      </c>
      <c r="K325" t="s">
        <v>471</v>
      </c>
      <c r="M325" t="s">
        <v>273</v>
      </c>
      <c r="O325" t="s">
        <v>299</v>
      </c>
      <c r="P325" t="s">
        <v>5296</v>
      </c>
      <c r="Q325" t="s">
        <v>5297</v>
      </c>
      <c r="R325">
        <v>0</v>
      </c>
      <c r="S325">
        <v>0</v>
      </c>
      <c r="T325">
        <v>0</v>
      </c>
      <c r="U325">
        <v>0</v>
      </c>
      <c r="V325">
        <v>0</v>
      </c>
      <c r="W325">
        <v>0</v>
      </c>
      <c r="X325">
        <v>0</v>
      </c>
      <c r="Y325">
        <v>0</v>
      </c>
      <c r="AA325">
        <v>0</v>
      </c>
      <c r="AB325">
        <v>0</v>
      </c>
      <c r="AC325">
        <v>0</v>
      </c>
      <c r="AD325">
        <v>0</v>
      </c>
      <c r="AE325">
        <v>0</v>
      </c>
      <c r="AF325">
        <v>0</v>
      </c>
      <c r="AG325">
        <v>0</v>
      </c>
      <c r="AH325">
        <v>0</v>
      </c>
      <c r="AI325">
        <v>0</v>
      </c>
      <c r="AJ325">
        <v>0</v>
      </c>
      <c r="AK325">
        <v>0</v>
      </c>
      <c r="AL325">
        <v>0</v>
      </c>
      <c r="AM325">
        <v>0</v>
      </c>
      <c r="AN325">
        <v>0</v>
      </c>
      <c r="AO325">
        <v>0</v>
      </c>
      <c r="AP325">
        <v>0</v>
      </c>
      <c r="AQ325">
        <v>0</v>
      </c>
      <c r="AR325">
        <v>1</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1</v>
      </c>
      <c r="CY325">
        <v>1</v>
      </c>
      <c r="CZ325">
        <v>0</v>
      </c>
      <c r="DA325">
        <v>0</v>
      </c>
      <c r="DB325">
        <v>0</v>
      </c>
      <c r="DC325" t="s">
        <v>5298</v>
      </c>
      <c r="DD325" t="s">
        <v>309</v>
      </c>
    </row>
    <row r="326" spans="1:108" ht="14.6" x14ac:dyDescent="0.35">
      <c r="A326" t="s">
        <v>37</v>
      </c>
      <c r="B326" t="s">
        <v>5302</v>
      </c>
      <c r="C326" t="s">
        <v>5303</v>
      </c>
      <c r="F326" t="s">
        <v>91</v>
      </c>
      <c r="G326" t="s">
        <v>5304</v>
      </c>
      <c r="H326" t="s">
        <v>5305</v>
      </c>
      <c r="I326" t="s">
        <v>56</v>
      </c>
      <c r="O326" t="s">
        <v>299</v>
      </c>
      <c r="P326" t="s">
        <v>5306</v>
      </c>
      <c r="Q326" t="s">
        <v>591</v>
      </c>
      <c r="R326">
        <v>0</v>
      </c>
      <c r="S326">
        <v>0</v>
      </c>
      <c r="T326">
        <v>0</v>
      </c>
      <c r="U326">
        <v>0</v>
      </c>
      <c r="V326">
        <v>0</v>
      </c>
      <c r="W326">
        <v>0</v>
      </c>
      <c r="X326">
        <v>0</v>
      </c>
      <c r="Y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1</v>
      </c>
      <c r="BO326">
        <v>0</v>
      </c>
      <c r="BP326">
        <v>1</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c r="CT326">
        <v>0</v>
      </c>
      <c r="CU326">
        <v>0</v>
      </c>
      <c r="CV326">
        <v>0</v>
      </c>
      <c r="CW326">
        <v>0</v>
      </c>
      <c r="CX326">
        <v>2</v>
      </c>
      <c r="CY326">
        <v>1</v>
      </c>
      <c r="CZ326">
        <v>0</v>
      </c>
      <c r="DA326">
        <v>0</v>
      </c>
      <c r="DB326">
        <v>0</v>
      </c>
      <c r="DC326" t="s">
        <v>1045</v>
      </c>
      <c r="DD326" t="s">
        <v>305</v>
      </c>
    </row>
    <row r="327" spans="1:108" ht="14.6" x14ac:dyDescent="0.35">
      <c r="A327" t="s">
        <v>37</v>
      </c>
      <c r="B327" t="s">
        <v>5302</v>
      </c>
      <c r="C327" t="s">
        <v>5308</v>
      </c>
      <c r="F327" t="s">
        <v>122</v>
      </c>
      <c r="H327" t="s">
        <v>605</v>
      </c>
      <c r="I327" t="s">
        <v>56</v>
      </c>
      <c r="J327" t="s">
        <v>205</v>
      </c>
      <c r="P327" t="s">
        <v>5309</v>
      </c>
      <c r="Q327" t="s">
        <v>5310</v>
      </c>
      <c r="R327">
        <v>0</v>
      </c>
      <c r="S327">
        <v>0</v>
      </c>
      <c r="T327">
        <v>0</v>
      </c>
      <c r="U327">
        <v>0</v>
      </c>
      <c r="V327">
        <v>0</v>
      </c>
      <c r="X327">
        <v>0</v>
      </c>
      <c r="BN327">
        <v>1</v>
      </c>
      <c r="DC327" t="s">
        <v>745</v>
      </c>
      <c r="DD327" t="s">
        <v>305</v>
      </c>
    </row>
    <row r="328" spans="1:108" ht="14.6" x14ac:dyDescent="0.35">
      <c r="A328" t="s">
        <v>37</v>
      </c>
      <c r="B328" t="s">
        <v>5312</v>
      </c>
      <c r="C328" t="s">
        <v>5313</v>
      </c>
      <c r="F328" t="s">
        <v>91</v>
      </c>
      <c r="G328" t="s">
        <v>95</v>
      </c>
      <c r="H328" t="s">
        <v>454</v>
      </c>
      <c r="I328" t="s">
        <v>56</v>
      </c>
      <c r="J328" t="s">
        <v>205</v>
      </c>
      <c r="K328" t="s">
        <v>471</v>
      </c>
      <c r="M328" t="s">
        <v>272</v>
      </c>
      <c r="O328" t="s">
        <v>300</v>
      </c>
      <c r="Q328" t="s">
        <v>5315</v>
      </c>
      <c r="R328">
        <v>0</v>
      </c>
      <c r="S328">
        <v>0</v>
      </c>
      <c r="T328">
        <v>0</v>
      </c>
      <c r="U328">
        <v>0</v>
      </c>
      <c r="V328">
        <v>0</v>
      </c>
      <c r="W328">
        <v>0</v>
      </c>
      <c r="X328">
        <v>0</v>
      </c>
      <c r="Y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1</v>
      </c>
      <c r="BT328">
        <v>0</v>
      </c>
      <c r="BU328">
        <v>0</v>
      </c>
      <c r="BV328">
        <v>1</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2</v>
      </c>
      <c r="CY328">
        <v>1</v>
      </c>
      <c r="CZ328">
        <v>0</v>
      </c>
      <c r="DA328">
        <v>0</v>
      </c>
      <c r="DB328">
        <v>1</v>
      </c>
      <c r="DC328" t="s">
        <v>865</v>
      </c>
      <c r="DD328" t="s">
        <v>307</v>
      </c>
    </row>
    <row r="329" spans="1:108" ht="14.6" x14ac:dyDescent="0.35">
      <c r="A329" t="s">
        <v>37</v>
      </c>
      <c r="B329" t="s">
        <v>5312</v>
      </c>
      <c r="C329" t="s">
        <v>5319</v>
      </c>
      <c r="F329" t="s">
        <v>91</v>
      </c>
      <c r="G329" t="s">
        <v>95</v>
      </c>
      <c r="H329" t="s">
        <v>454</v>
      </c>
      <c r="I329" t="s">
        <v>56</v>
      </c>
      <c r="J329" t="s">
        <v>205</v>
      </c>
      <c r="K329" t="s">
        <v>471</v>
      </c>
      <c r="M329" t="s">
        <v>272</v>
      </c>
      <c r="O329" t="s">
        <v>300</v>
      </c>
      <c r="Q329" t="s">
        <v>5321</v>
      </c>
      <c r="R329">
        <v>0</v>
      </c>
      <c r="S329">
        <v>0</v>
      </c>
      <c r="T329">
        <v>0</v>
      </c>
      <c r="U329">
        <v>0</v>
      </c>
      <c r="V329">
        <v>0</v>
      </c>
      <c r="W329">
        <v>0</v>
      </c>
      <c r="X329">
        <v>0</v>
      </c>
      <c r="Y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1</v>
      </c>
      <c r="BW329">
        <v>0</v>
      </c>
      <c r="BX329">
        <v>0</v>
      </c>
      <c r="BY329">
        <v>0</v>
      </c>
      <c r="BZ329">
        <v>1</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2</v>
      </c>
      <c r="CY329">
        <v>1</v>
      </c>
      <c r="CZ329">
        <v>0</v>
      </c>
      <c r="DA329">
        <v>0</v>
      </c>
      <c r="DB329">
        <v>1</v>
      </c>
      <c r="DC329" t="s">
        <v>5322</v>
      </c>
      <c r="DD329" t="s">
        <v>307</v>
      </c>
    </row>
    <row r="330" spans="1:108" ht="14.6" x14ac:dyDescent="0.35">
      <c r="A330" t="s">
        <v>37</v>
      </c>
      <c r="B330" t="s">
        <v>5326</v>
      </c>
      <c r="C330" t="s">
        <v>5327</v>
      </c>
      <c r="F330" t="s">
        <v>91</v>
      </c>
      <c r="G330" t="s">
        <v>95</v>
      </c>
      <c r="H330" t="s">
        <v>454</v>
      </c>
      <c r="I330" t="s">
        <v>56</v>
      </c>
      <c r="J330" t="s">
        <v>173</v>
      </c>
      <c r="K330" t="s">
        <v>471</v>
      </c>
      <c r="M330" t="s">
        <v>268</v>
      </c>
      <c r="O330" t="s">
        <v>300</v>
      </c>
      <c r="Q330" t="s">
        <v>5329</v>
      </c>
      <c r="R330">
        <v>0</v>
      </c>
      <c r="S330">
        <v>0</v>
      </c>
      <c r="T330">
        <v>0</v>
      </c>
      <c r="U330">
        <v>0</v>
      </c>
      <c r="V330">
        <v>0</v>
      </c>
      <c r="W330">
        <v>0</v>
      </c>
      <c r="X330">
        <v>0</v>
      </c>
      <c r="Y330">
        <v>0</v>
      </c>
      <c r="AA330">
        <v>0</v>
      </c>
      <c r="AB330">
        <v>0</v>
      </c>
      <c r="AC330">
        <v>0</v>
      </c>
      <c r="AD330">
        <v>0</v>
      </c>
      <c r="AE330">
        <v>1</v>
      </c>
      <c r="AF330">
        <v>0</v>
      </c>
      <c r="AG330">
        <v>1</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1</v>
      </c>
      <c r="BT330">
        <v>1</v>
      </c>
      <c r="BU330">
        <v>1</v>
      </c>
      <c r="BV330">
        <v>1</v>
      </c>
      <c r="BW330">
        <v>1</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7</v>
      </c>
      <c r="CY330">
        <v>1</v>
      </c>
      <c r="CZ330">
        <v>0</v>
      </c>
      <c r="DA330">
        <v>0</v>
      </c>
      <c r="DB330">
        <v>1</v>
      </c>
      <c r="DC330" t="s">
        <v>5330</v>
      </c>
      <c r="DD330" t="s">
        <v>307</v>
      </c>
    </row>
    <row r="331" spans="1:108" ht="14.6" x14ac:dyDescent="0.35">
      <c r="A331" t="s">
        <v>37</v>
      </c>
      <c r="B331" t="s">
        <v>5334</v>
      </c>
      <c r="C331" t="s">
        <v>5335</v>
      </c>
      <c r="F331" t="s">
        <v>145</v>
      </c>
      <c r="G331" t="s">
        <v>95</v>
      </c>
      <c r="H331" t="s">
        <v>454</v>
      </c>
      <c r="I331" t="s">
        <v>56</v>
      </c>
      <c r="J331" t="s">
        <v>173</v>
      </c>
      <c r="K331" t="s">
        <v>471</v>
      </c>
      <c r="M331" t="s">
        <v>272</v>
      </c>
      <c r="O331" t="s">
        <v>299</v>
      </c>
      <c r="Q331" t="s">
        <v>5336</v>
      </c>
      <c r="R331">
        <v>0</v>
      </c>
      <c r="S331">
        <v>0</v>
      </c>
      <c r="T331">
        <v>0</v>
      </c>
      <c r="U331">
        <v>0</v>
      </c>
      <c r="V331">
        <v>0</v>
      </c>
      <c r="W331">
        <v>0</v>
      </c>
      <c r="X331">
        <v>0</v>
      </c>
      <c r="Y331">
        <v>0</v>
      </c>
      <c r="AA331">
        <v>0</v>
      </c>
      <c r="AB331">
        <v>0</v>
      </c>
      <c r="AC331">
        <v>0</v>
      </c>
      <c r="AD331">
        <v>0</v>
      </c>
      <c r="AE331">
        <v>0</v>
      </c>
      <c r="AF331">
        <v>0</v>
      </c>
      <c r="AG331">
        <v>0</v>
      </c>
      <c r="AH331">
        <v>0</v>
      </c>
      <c r="AI331">
        <v>0</v>
      </c>
      <c r="AJ331">
        <v>0</v>
      </c>
      <c r="AK331">
        <v>0</v>
      </c>
      <c r="AL331">
        <v>1</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0</v>
      </c>
      <c r="CX331">
        <v>1</v>
      </c>
      <c r="CY331">
        <v>1</v>
      </c>
      <c r="CZ331">
        <v>0</v>
      </c>
      <c r="DA331">
        <v>0</v>
      </c>
      <c r="DB331">
        <v>0</v>
      </c>
      <c r="DC331" t="s">
        <v>1214</v>
      </c>
      <c r="DD331" t="s">
        <v>307</v>
      </c>
    </row>
    <row r="332" spans="1:108" ht="14.6" x14ac:dyDescent="0.35">
      <c r="A332" t="s">
        <v>37</v>
      </c>
      <c r="B332" t="s">
        <v>5334</v>
      </c>
      <c r="C332" t="s">
        <v>5340</v>
      </c>
      <c r="F332" t="s">
        <v>91</v>
      </c>
      <c r="G332" t="s">
        <v>95</v>
      </c>
      <c r="H332" t="s">
        <v>454</v>
      </c>
      <c r="I332" t="s">
        <v>56</v>
      </c>
      <c r="J332" t="s">
        <v>173</v>
      </c>
      <c r="K332" t="s">
        <v>471</v>
      </c>
      <c r="M332" t="s">
        <v>268</v>
      </c>
      <c r="O332" t="s">
        <v>300</v>
      </c>
      <c r="Q332" t="s">
        <v>481</v>
      </c>
      <c r="R332">
        <v>0</v>
      </c>
      <c r="S332">
        <v>0</v>
      </c>
      <c r="T332">
        <v>0</v>
      </c>
      <c r="U332">
        <v>0</v>
      </c>
      <c r="V332">
        <v>0</v>
      </c>
      <c r="W332">
        <v>0</v>
      </c>
      <c r="X332">
        <v>0</v>
      </c>
      <c r="Y332">
        <v>0</v>
      </c>
      <c r="AA332">
        <v>0</v>
      </c>
      <c r="AB332">
        <v>0</v>
      </c>
      <c r="AC332">
        <v>0</v>
      </c>
      <c r="AD332">
        <v>0</v>
      </c>
      <c r="AE332">
        <v>0</v>
      </c>
      <c r="AF332">
        <v>0</v>
      </c>
      <c r="AG332">
        <v>0</v>
      </c>
      <c r="AH332">
        <v>0</v>
      </c>
      <c r="AI332">
        <v>0</v>
      </c>
      <c r="AJ332">
        <v>0</v>
      </c>
      <c r="AK332">
        <v>0</v>
      </c>
      <c r="AL332">
        <v>0</v>
      </c>
      <c r="AM332">
        <v>0</v>
      </c>
      <c r="AN332">
        <v>0</v>
      </c>
      <c r="AO332">
        <v>1</v>
      </c>
      <c r="AP332">
        <v>0</v>
      </c>
      <c r="AQ332">
        <v>0</v>
      </c>
      <c r="AR332">
        <v>0</v>
      </c>
      <c r="AS332">
        <v>0</v>
      </c>
      <c r="AT332">
        <v>0</v>
      </c>
      <c r="AU332">
        <v>1</v>
      </c>
      <c r="AV332">
        <v>0</v>
      </c>
      <c r="AW332">
        <v>1</v>
      </c>
      <c r="AX332">
        <v>0</v>
      </c>
      <c r="AY332">
        <v>1</v>
      </c>
      <c r="AZ332">
        <v>1</v>
      </c>
      <c r="BA332">
        <v>0</v>
      </c>
      <c r="BB332">
        <v>0</v>
      </c>
      <c r="BC332">
        <v>1</v>
      </c>
      <c r="BD332">
        <v>1</v>
      </c>
      <c r="BE332">
        <v>0</v>
      </c>
      <c r="BF332">
        <v>0</v>
      </c>
      <c r="BG332">
        <v>0</v>
      </c>
      <c r="BH332">
        <v>0</v>
      </c>
      <c r="BI332">
        <v>0</v>
      </c>
      <c r="BJ332">
        <v>0</v>
      </c>
      <c r="BK332">
        <v>0</v>
      </c>
      <c r="BL332">
        <v>0</v>
      </c>
      <c r="BM332">
        <v>0</v>
      </c>
      <c r="BN332">
        <v>0</v>
      </c>
      <c r="BO332">
        <v>0</v>
      </c>
      <c r="BP332">
        <v>0</v>
      </c>
      <c r="BQ332">
        <v>1</v>
      </c>
      <c r="BR332">
        <v>0</v>
      </c>
      <c r="BS332">
        <v>0</v>
      </c>
      <c r="BT332">
        <v>1</v>
      </c>
      <c r="BU332">
        <v>0</v>
      </c>
      <c r="BV332">
        <v>0</v>
      </c>
      <c r="BW332">
        <v>0</v>
      </c>
      <c r="BX332">
        <v>0</v>
      </c>
      <c r="BY332">
        <v>0</v>
      </c>
      <c r="BZ332">
        <v>0</v>
      </c>
      <c r="CA332">
        <v>0</v>
      </c>
      <c r="CB332">
        <v>1</v>
      </c>
      <c r="CC332">
        <v>0</v>
      </c>
      <c r="CD332">
        <v>0</v>
      </c>
      <c r="CE332">
        <v>0</v>
      </c>
      <c r="CF332">
        <v>0</v>
      </c>
      <c r="CG332">
        <v>1</v>
      </c>
      <c r="CH332">
        <v>1</v>
      </c>
      <c r="CI332">
        <v>1</v>
      </c>
      <c r="CJ332">
        <v>1</v>
      </c>
      <c r="CK332">
        <v>0</v>
      </c>
      <c r="CL332">
        <v>0</v>
      </c>
      <c r="CM332">
        <v>0</v>
      </c>
      <c r="CN332">
        <v>0</v>
      </c>
      <c r="CO332">
        <v>0</v>
      </c>
      <c r="CP332">
        <v>1</v>
      </c>
      <c r="CQ332">
        <v>0</v>
      </c>
      <c r="CR332">
        <v>0</v>
      </c>
      <c r="CS332">
        <v>0</v>
      </c>
      <c r="CT332">
        <v>0</v>
      </c>
      <c r="CU332">
        <v>0</v>
      </c>
      <c r="CV332">
        <v>0</v>
      </c>
      <c r="CW332">
        <v>0</v>
      </c>
      <c r="CX332">
        <v>15</v>
      </c>
      <c r="CY332">
        <v>1</v>
      </c>
      <c r="CZ332">
        <v>1</v>
      </c>
      <c r="DA332">
        <v>0</v>
      </c>
      <c r="DB332">
        <v>1</v>
      </c>
      <c r="DC332" t="s">
        <v>5342</v>
      </c>
      <c r="DD332" t="s">
        <v>309</v>
      </c>
    </row>
    <row r="333" spans="1:108" ht="14.6" x14ac:dyDescent="0.35">
      <c r="A333" t="s">
        <v>37</v>
      </c>
      <c r="B333" t="s">
        <v>5334</v>
      </c>
      <c r="C333" t="s">
        <v>5346</v>
      </c>
      <c r="D333" t="s">
        <v>5347</v>
      </c>
      <c r="E333" t="s">
        <v>5348</v>
      </c>
      <c r="F333" t="s">
        <v>91</v>
      </c>
      <c r="G333" t="s">
        <v>95</v>
      </c>
      <c r="H333" t="s">
        <v>454</v>
      </c>
      <c r="I333" t="s">
        <v>56</v>
      </c>
      <c r="J333" t="s">
        <v>173</v>
      </c>
      <c r="K333" t="s">
        <v>471</v>
      </c>
      <c r="M333" t="s">
        <v>274</v>
      </c>
      <c r="O333" t="s">
        <v>300</v>
      </c>
      <c r="P333" t="s">
        <v>5349</v>
      </c>
      <c r="Q333" t="s">
        <v>5350</v>
      </c>
      <c r="R333">
        <v>0</v>
      </c>
      <c r="S333">
        <v>0</v>
      </c>
      <c r="T333">
        <v>0</v>
      </c>
      <c r="U333">
        <v>0</v>
      </c>
      <c r="V333">
        <v>0</v>
      </c>
      <c r="W333">
        <v>0</v>
      </c>
      <c r="X333">
        <v>0</v>
      </c>
      <c r="Y333">
        <v>0</v>
      </c>
      <c r="AA333">
        <v>0</v>
      </c>
      <c r="AB333">
        <v>0</v>
      </c>
      <c r="AC333">
        <v>0</v>
      </c>
      <c r="AD333">
        <v>0</v>
      </c>
      <c r="AE333">
        <v>0</v>
      </c>
      <c r="AF333">
        <v>0</v>
      </c>
      <c r="AG333">
        <v>0</v>
      </c>
      <c r="AH333">
        <v>0</v>
      </c>
      <c r="AI333">
        <v>0</v>
      </c>
      <c r="AJ333">
        <v>0</v>
      </c>
      <c r="AK333">
        <v>0</v>
      </c>
      <c r="AL333">
        <v>0</v>
      </c>
      <c r="AM333">
        <v>0</v>
      </c>
      <c r="AN333">
        <v>0</v>
      </c>
      <c r="AO333">
        <v>0</v>
      </c>
      <c r="AP333">
        <v>0</v>
      </c>
      <c r="AQ333">
        <v>1</v>
      </c>
      <c r="AR333">
        <v>1</v>
      </c>
      <c r="AS333">
        <v>0</v>
      </c>
      <c r="AT333">
        <v>1</v>
      </c>
      <c r="AU333">
        <v>1</v>
      </c>
      <c r="AV333">
        <v>0</v>
      </c>
      <c r="AW333">
        <v>0</v>
      </c>
      <c r="AX333">
        <v>0</v>
      </c>
      <c r="AY333">
        <v>0</v>
      </c>
      <c r="AZ333">
        <v>1</v>
      </c>
      <c r="BA333">
        <v>1</v>
      </c>
      <c r="BB333">
        <v>0</v>
      </c>
      <c r="BC333">
        <v>1</v>
      </c>
      <c r="BD333">
        <v>0</v>
      </c>
      <c r="BE333">
        <v>0</v>
      </c>
      <c r="BF333">
        <v>1</v>
      </c>
      <c r="BG333">
        <v>1</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0</v>
      </c>
      <c r="CS333">
        <v>0</v>
      </c>
      <c r="CT333">
        <v>0</v>
      </c>
      <c r="CU333">
        <v>0</v>
      </c>
      <c r="CV333">
        <v>0</v>
      </c>
      <c r="CW333">
        <v>0</v>
      </c>
      <c r="CX333">
        <v>9</v>
      </c>
      <c r="CY333">
        <v>1</v>
      </c>
      <c r="CZ333">
        <v>0</v>
      </c>
      <c r="DA333">
        <v>0</v>
      </c>
      <c r="DB333">
        <v>0</v>
      </c>
      <c r="DC333" t="s">
        <v>611</v>
      </c>
      <c r="DD333" t="s">
        <v>309</v>
      </c>
    </row>
    <row r="334" spans="1:108" ht="14.6" x14ac:dyDescent="0.35">
      <c r="A334" t="s">
        <v>37</v>
      </c>
      <c r="B334" t="s">
        <v>5334</v>
      </c>
      <c r="C334" t="s">
        <v>5424</v>
      </c>
      <c r="F334" t="s">
        <v>91</v>
      </c>
      <c r="G334" t="s">
        <v>95</v>
      </c>
      <c r="H334" t="s">
        <v>454</v>
      </c>
      <c r="I334" t="s">
        <v>56</v>
      </c>
      <c r="J334" t="s">
        <v>173</v>
      </c>
      <c r="K334" t="s">
        <v>471</v>
      </c>
      <c r="M334" t="s">
        <v>272</v>
      </c>
      <c r="O334" t="s">
        <v>299</v>
      </c>
      <c r="Q334" t="s">
        <v>5425</v>
      </c>
      <c r="R334">
        <v>0</v>
      </c>
      <c r="S334">
        <v>0</v>
      </c>
      <c r="T334">
        <v>0</v>
      </c>
      <c r="U334">
        <v>0</v>
      </c>
      <c r="V334">
        <v>0</v>
      </c>
      <c r="W334">
        <v>0</v>
      </c>
      <c r="X334">
        <v>0</v>
      </c>
      <c r="Y334">
        <v>0</v>
      </c>
      <c r="AA334">
        <v>0</v>
      </c>
      <c r="AB334">
        <v>0</v>
      </c>
      <c r="AC334">
        <v>0</v>
      </c>
      <c r="AD334">
        <v>0</v>
      </c>
      <c r="AE334">
        <v>0</v>
      </c>
      <c r="AF334">
        <v>0</v>
      </c>
      <c r="AG334">
        <v>0</v>
      </c>
      <c r="AH334">
        <v>0</v>
      </c>
      <c r="AI334">
        <v>0</v>
      </c>
      <c r="AJ334">
        <v>0</v>
      </c>
      <c r="AK334">
        <v>0</v>
      </c>
      <c r="AL334">
        <v>1</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v>1</v>
      </c>
      <c r="CY334">
        <v>1</v>
      </c>
      <c r="CZ334">
        <v>0</v>
      </c>
      <c r="DA334">
        <v>0</v>
      </c>
      <c r="DB334">
        <v>0</v>
      </c>
      <c r="DC334" t="s">
        <v>1214</v>
      </c>
      <c r="DD334" t="s">
        <v>307</v>
      </c>
    </row>
    <row r="335" spans="1:108" ht="14.6" x14ac:dyDescent="0.35">
      <c r="A335" t="s">
        <v>37</v>
      </c>
      <c r="B335" t="s">
        <v>5334</v>
      </c>
      <c r="C335" t="s">
        <v>5431</v>
      </c>
      <c r="F335" t="s">
        <v>122</v>
      </c>
      <c r="H335" t="s">
        <v>605</v>
      </c>
      <c r="I335" t="s">
        <v>56</v>
      </c>
      <c r="J335" t="s">
        <v>205</v>
      </c>
      <c r="P335" t="s">
        <v>5432</v>
      </c>
      <c r="Q335" t="s">
        <v>606</v>
      </c>
      <c r="R335">
        <v>0</v>
      </c>
      <c r="S335">
        <v>0</v>
      </c>
      <c r="T335">
        <v>0</v>
      </c>
      <c r="U335">
        <v>0</v>
      </c>
      <c r="V335">
        <v>0</v>
      </c>
      <c r="X335">
        <v>0</v>
      </c>
      <c r="BK335">
        <v>1</v>
      </c>
      <c r="DC335" t="s">
        <v>873</v>
      </c>
      <c r="DD335" t="s">
        <v>305</v>
      </c>
    </row>
    <row r="336" spans="1:108" ht="14.6" x14ac:dyDescent="0.35">
      <c r="A336" t="s">
        <v>7891</v>
      </c>
      <c r="B336" t="s">
        <v>5334</v>
      </c>
      <c r="C336" t="s">
        <v>7892</v>
      </c>
      <c r="F336" t="s">
        <v>122</v>
      </c>
      <c r="H336" t="s">
        <v>1081</v>
      </c>
      <c r="O336" t="s">
        <v>299</v>
      </c>
      <c r="BN336">
        <v>1</v>
      </c>
      <c r="DC336" t="s">
        <v>3862</v>
      </c>
      <c r="DD336" t="s">
        <v>305</v>
      </c>
    </row>
    <row r="337" spans="1:108" ht="14.6" x14ac:dyDescent="0.35">
      <c r="A337" t="s">
        <v>50</v>
      </c>
      <c r="B337" t="s">
        <v>5656</v>
      </c>
      <c r="C337" t="s">
        <v>5657</v>
      </c>
      <c r="F337" t="s">
        <v>122</v>
      </c>
      <c r="H337" t="s">
        <v>454</v>
      </c>
      <c r="I337" t="s">
        <v>56</v>
      </c>
      <c r="J337" t="s">
        <v>173</v>
      </c>
      <c r="K337" t="s">
        <v>471</v>
      </c>
      <c r="L337" t="s">
        <v>226</v>
      </c>
      <c r="M337" t="s">
        <v>268</v>
      </c>
      <c r="O337" t="s">
        <v>299</v>
      </c>
      <c r="Q337" t="s">
        <v>768</v>
      </c>
      <c r="R337">
        <v>0</v>
      </c>
      <c r="S337">
        <v>0</v>
      </c>
      <c r="T337">
        <v>0</v>
      </c>
      <c r="U337">
        <v>0</v>
      </c>
      <c r="V337">
        <v>0</v>
      </c>
      <c r="W337">
        <v>0</v>
      </c>
      <c r="X337">
        <v>0</v>
      </c>
      <c r="Y337">
        <v>0</v>
      </c>
      <c r="AA337">
        <v>0</v>
      </c>
      <c r="AB337">
        <v>0</v>
      </c>
      <c r="AC337">
        <v>0</v>
      </c>
      <c r="AD337">
        <v>0</v>
      </c>
      <c r="AE337">
        <v>0</v>
      </c>
      <c r="AF337">
        <v>0</v>
      </c>
      <c r="AG337">
        <v>0</v>
      </c>
      <c r="AH337">
        <v>0</v>
      </c>
      <c r="AI337">
        <v>0</v>
      </c>
      <c r="AJ337">
        <v>0</v>
      </c>
      <c r="AK337">
        <v>0</v>
      </c>
      <c r="AL337">
        <v>0</v>
      </c>
      <c r="AM337">
        <v>0</v>
      </c>
      <c r="AN337">
        <v>0</v>
      </c>
      <c r="AO337">
        <v>0</v>
      </c>
      <c r="AP337">
        <v>0</v>
      </c>
      <c r="AQ337">
        <v>0</v>
      </c>
      <c r="AR337">
        <v>1</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0</v>
      </c>
      <c r="CS337">
        <v>0</v>
      </c>
      <c r="CT337">
        <v>0</v>
      </c>
      <c r="CU337">
        <v>0</v>
      </c>
      <c r="CV337">
        <v>0</v>
      </c>
      <c r="CW337">
        <v>0</v>
      </c>
      <c r="CX337">
        <v>1</v>
      </c>
      <c r="CY337">
        <v>1</v>
      </c>
      <c r="CZ337">
        <v>0</v>
      </c>
      <c r="DA337">
        <v>0</v>
      </c>
      <c r="DB337">
        <v>0</v>
      </c>
      <c r="DC337" t="s">
        <v>600</v>
      </c>
      <c r="DD337" t="s">
        <v>309</v>
      </c>
    </row>
    <row r="338" spans="1:108" ht="14.6" x14ac:dyDescent="0.35">
      <c r="A338" t="s">
        <v>50</v>
      </c>
      <c r="B338" t="s">
        <v>5660</v>
      </c>
      <c r="C338" t="s">
        <v>5661</v>
      </c>
      <c r="F338" t="s">
        <v>91</v>
      </c>
      <c r="G338" t="s">
        <v>479</v>
      </c>
      <c r="H338" t="s">
        <v>605</v>
      </c>
      <c r="I338" t="s">
        <v>56</v>
      </c>
      <c r="J338" t="s">
        <v>218</v>
      </c>
      <c r="P338" t="s">
        <v>5663</v>
      </c>
      <c r="Q338" t="s">
        <v>606</v>
      </c>
      <c r="R338">
        <v>0</v>
      </c>
      <c r="S338">
        <v>0</v>
      </c>
      <c r="T338">
        <v>0</v>
      </c>
      <c r="U338">
        <v>0</v>
      </c>
      <c r="V338">
        <v>0</v>
      </c>
      <c r="X338">
        <v>0</v>
      </c>
      <c r="BK338">
        <v>1</v>
      </c>
      <c r="BN338">
        <v>1</v>
      </c>
      <c r="BP338">
        <v>1</v>
      </c>
      <c r="DC338" t="s">
        <v>1035</v>
      </c>
      <c r="DD338" t="s">
        <v>305</v>
      </c>
    </row>
    <row r="339" spans="1:108" ht="14.6" x14ac:dyDescent="0.35">
      <c r="A339" t="s">
        <v>50</v>
      </c>
      <c r="B339" t="s">
        <v>5660</v>
      </c>
      <c r="C339" t="s">
        <v>5667</v>
      </c>
      <c r="F339" t="s">
        <v>91</v>
      </c>
      <c r="H339" t="s">
        <v>454</v>
      </c>
      <c r="I339" t="s">
        <v>56</v>
      </c>
      <c r="J339" t="s">
        <v>217</v>
      </c>
      <c r="K339" t="s">
        <v>471</v>
      </c>
      <c r="L339" t="s">
        <v>228</v>
      </c>
      <c r="M339" t="s">
        <v>272</v>
      </c>
      <c r="O339" t="s">
        <v>300</v>
      </c>
      <c r="P339" t="s">
        <v>5668</v>
      </c>
      <c r="Q339" t="s">
        <v>5669</v>
      </c>
      <c r="R339">
        <v>0</v>
      </c>
      <c r="S339">
        <v>0</v>
      </c>
      <c r="T339">
        <v>0</v>
      </c>
      <c r="U339">
        <v>0</v>
      </c>
      <c r="V339">
        <v>0</v>
      </c>
      <c r="W339">
        <v>0</v>
      </c>
      <c r="X339">
        <v>0</v>
      </c>
      <c r="Y339">
        <v>0</v>
      </c>
      <c r="AA339">
        <v>0</v>
      </c>
      <c r="AB339">
        <v>0</v>
      </c>
      <c r="AC339">
        <v>0</v>
      </c>
      <c r="AD339">
        <v>0</v>
      </c>
      <c r="AE339">
        <v>0</v>
      </c>
      <c r="AF339">
        <v>0</v>
      </c>
      <c r="AG339">
        <v>0</v>
      </c>
      <c r="AH339">
        <v>0</v>
      </c>
      <c r="AI339">
        <v>0</v>
      </c>
      <c r="AJ339">
        <v>0</v>
      </c>
      <c r="AK339">
        <v>0</v>
      </c>
      <c r="AL339">
        <v>0</v>
      </c>
      <c r="AM339">
        <v>0</v>
      </c>
      <c r="AN339">
        <v>0</v>
      </c>
      <c r="AO339">
        <v>0</v>
      </c>
      <c r="AP339">
        <v>0</v>
      </c>
      <c r="AQ339">
        <v>0</v>
      </c>
      <c r="AR339">
        <v>1</v>
      </c>
      <c r="AS339">
        <v>0</v>
      </c>
      <c r="AT339">
        <v>0</v>
      </c>
      <c r="AU339">
        <v>0</v>
      </c>
      <c r="AV339">
        <v>0</v>
      </c>
      <c r="AW339">
        <v>0</v>
      </c>
      <c r="AX339">
        <v>0</v>
      </c>
      <c r="AY339">
        <v>0</v>
      </c>
      <c r="AZ339">
        <v>0</v>
      </c>
      <c r="BA339">
        <v>0</v>
      </c>
      <c r="BB339">
        <v>0</v>
      </c>
      <c r="BC339">
        <v>0</v>
      </c>
      <c r="BD339">
        <v>0</v>
      </c>
      <c r="BE339">
        <v>0</v>
      </c>
      <c r="BF339">
        <v>0</v>
      </c>
      <c r="BG339">
        <v>0</v>
      </c>
      <c r="BH339">
        <v>0</v>
      </c>
      <c r="BI339">
        <v>0</v>
      </c>
      <c r="BJ339">
        <v>1</v>
      </c>
      <c r="BK339">
        <v>1</v>
      </c>
      <c r="BL339">
        <v>1</v>
      </c>
      <c r="BM339">
        <v>1</v>
      </c>
      <c r="BN339">
        <v>1</v>
      </c>
      <c r="BO339">
        <v>1</v>
      </c>
      <c r="BP339">
        <v>1</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8</v>
      </c>
      <c r="CY339">
        <v>1</v>
      </c>
      <c r="CZ339">
        <v>0</v>
      </c>
      <c r="DA339">
        <v>0</v>
      </c>
      <c r="DB339">
        <v>0</v>
      </c>
      <c r="DC339" t="s">
        <v>5670</v>
      </c>
      <c r="DD339" t="s">
        <v>321</v>
      </c>
    </row>
    <row r="340" spans="1:108" ht="14.6" x14ac:dyDescent="0.35">
      <c r="A340" t="s">
        <v>50</v>
      </c>
      <c r="B340" t="s">
        <v>5660</v>
      </c>
      <c r="C340" t="s">
        <v>5676</v>
      </c>
      <c r="F340" t="s">
        <v>91</v>
      </c>
      <c r="H340" t="s">
        <v>1081</v>
      </c>
      <c r="I340" t="s">
        <v>56</v>
      </c>
      <c r="J340" t="s">
        <v>217</v>
      </c>
      <c r="K340" t="s">
        <v>471</v>
      </c>
      <c r="L340" t="s">
        <v>228</v>
      </c>
      <c r="M340" t="s">
        <v>272</v>
      </c>
      <c r="O340" t="s">
        <v>299</v>
      </c>
      <c r="P340" t="s">
        <v>5677</v>
      </c>
      <c r="Q340" t="s">
        <v>591</v>
      </c>
      <c r="R340">
        <v>0</v>
      </c>
      <c r="S340">
        <v>0</v>
      </c>
      <c r="T340">
        <v>0</v>
      </c>
      <c r="U340">
        <v>0</v>
      </c>
      <c r="V340">
        <v>0</v>
      </c>
      <c r="W340">
        <v>0</v>
      </c>
      <c r="X340">
        <v>0</v>
      </c>
      <c r="Y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1</v>
      </c>
      <c r="BO340">
        <v>0</v>
      </c>
      <c r="BP340">
        <v>1</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2</v>
      </c>
      <c r="CY340">
        <v>1</v>
      </c>
      <c r="CZ340">
        <v>0</v>
      </c>
      <c r="DA340">
        <v>0</v>
      </c>
      <c r="DB340">
        <v>0</v>
      </c>
      <c r="DC340" t="s">
        <v>1035</v>
      </c>
      <c r="DD340" t="s">
        <v>305</v>
      </c>
    </row>
    <row r="341" spans="1:108" ht="14.6" x14ac:dyDescent="0.35">
      <c r="A341" t="s">
        <v>50</v>
      </c>
      <c r="B341" t="s">
        <v>5660</v>
      </c>
      <c r="C341" t="s">
        <v>5679</v>
      </c>
      <c r="D341" t="s">
        <v>3043</v>
      </c>
      <c r="F341" t="s">
        <v>91</v>
      </c>
      <c r="H341" t="s">
        <v>454</v>
      </c>
      <c r="I341" t="s">
        <v>56</v>
      </c>
      <c r="K341" t="s">
        <v>471</v>
      </c>
      <c r="L341" t="s">
        <v>228</v>
      </c>
      <c r="M341" t="s">
        <v>272</v>
      </c>
      <c r="O341" t="s">
        <v>300</v>
      </c>
      <c r="P341" t="s">
        <v>5680</v>
      </c>
      <c r="Q341" t="s">
        <v>591</v>
      </c>
      <c r="R341">
        <v>0</v>
      </c>
      <c r="S341">
        <v>0</v>
      </c>
      <c r="T341">
        <v>0</v>
      </c>
      <c r="U341">
        <v>0</v>
      </c>
      <c r="V341">
        <v>0</v>
      </c>
      <c r="W341">
        <v>0</v>
      </c>
      <c r="X341">
        <v>0</v>
      </c>
      <c r="Y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1</v>
      </c>
      <c r="BK341">
        <v>0</v>
      </c>
      <c r="BL341">
        <v>0</v>
      </c>
      <c r="BM341">
        <v>0</v>
      </c>
      <c r="BN341">
        <v>0</v>
      </c>
      <c r="BO341">
        <v>1</v>
      </c>
      <c r="BP341">
        <v>1</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0</v>
      </c>
      <c r="CS341">
        <v>0</v>
      </c>
      <c r="CT341">
        <v>0</v>
      </c>
      <c r="CU341">
        <v>0</v>
      </c>
      <c r="CV341">
        <v>0</v>
      </c>
      <c r="CW341">
        <v>0</v>
      </c>
      <c r="CX341">
        <v>3</v>
      </c>
      <c r="CY341">
        <v>1</v>
      </c>
      <c r="CZ341">
        <v>0</v>
      </c>
      <c r="DA341">
        <v>0</v>
      </c>
      <c r="DB341">
        <v>0</v>
      </c>
      <c r="DC341" t="s">
        <v>1595</v>
      </c>
      <c r="DD341" t="s">
        <v>305</v>
      </c>
    </row>
    <row r="342" spans="1:108" ht="14.6" x14ac:dyDescent="0.35">
      <c r="A342" t="s">
        <v>50</v>
      </c>
      <c r="B342" t="s">
        <v>5660</v>
      </c>
      <c r="C342" t="s">
        <v>5684</v>
      </c>
      <c r="F342" t="s">
        <v>122</v>
      </c>
      <c r="H342" t="s">
        <v>1017</v>
      </c>
      <c r="I342" t="s">
        <v>56</v>
      </c>
      <c r="M342" t="s">
        <v>272</v>
      </c>
      <c r="O342" t="s">
        <v>299</v>
      </c>
      <c r="P342" t="s">
        <v>5685</v>
      </c>
      <c r="Q342" t="s">
        <v>5686</v>
      </c>
      <c r="BP342">
        <v>1</v>
      </c>
      <c r="DC342" t="s">
        <v>1040</v>
      </c>
      <c r="DD342" t="s">
        <v>305</v>
      </c>
    </row>
    <row r="343" spans="1:108" ht="14.6" x14ac:dyDescent="0.35">
      <c r="A343" t="s">
        <v>50</v>
      </c>
      <c r="B343" t="s">
        <v>5692</v>
      </c>
      <c r="C343" t="s">
        <v>5696</v>
      </c>
      <c r="F343" t="s">
        <v>122</v>
      </c>
      <c r="H343" t="s">
        <v>2630</v>
      </c>
      <c r="I343" t="s">
        <v>56</v>
      </c>
      <c r="W343">
        <v>1</v>
      </c>
      <c r="DC343" t="s">
        <v>1106</v>
      </c>
      <c r="DD343" t="s">
        <v>311</v>
      </c>
    </row>
    <row r="344" spans="1:108" ht="14.6" x14ac:dyDescent="0.35">
      <c r="A344" t="s">
        <v>50</v>
      </c>
      <c r="B344" t="s">
        <v>5692</v>
      </c>
      <c r="C344" t="s">
        <v>5698</v>
      </c>
      <c r="F344" t="s">
        <v>122</v>
      </c>
      <c r="H344" t="s">
        <v>702</v>
      </c>
      <c r="I344" t="s">
        <v>56</v>
      </c>
      <c r="J344" t="s">
        <v>205</v>
      </c>
      <c r="K344" t="s">
        <v>471</v>
      </c>
      <c r="M344" t="s">
        <v>268</v>
      </c>
      <c r="N344" t="s">
        <v>299</v>
      </c>
      <c r="O344" t="s">
        <v>299</v>
      </c>
      <c r="R344">
        <v>0</v>
      </c>
      <c r="S344">
        <v>0</v>
      </c>
      <c r="T344">
        <v>0</v>
      </c>
      <c r="U344">
        <v>0</v>
      </c>
      <c r="V344">
        <v>0</v>
      </c>
      <c r="W344">
        <v>0</v>
      </c>
      <c r="X344">
        <v>0</v>
      </c>
      <c r="Y344">
        <v>1</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v>0</v>
      </c>
      <c r="CY344">
        <v>1</v>
      </c>
      <c r="CZ344">
        <v>0</v>
      </c>
      <c r="DA344">
        <v>0</v>
      </c>
      <c r="DB344">
        <v>0</v>
      </c>
      <c r="DC344" t="s">
        <v>2389</v>
      </c>
      <c r="DD344" t="s">
        <v>311</v>
      </c>
    </row>
    <row r="345" spans="1:108" ht="14.6" x14ac:dyDescent="0.35">
      <c r="A345" t="s">
        <v>50</v>
      </c>
      <c r="B345" t="s">
        <v>5692</v>
      </c>
      <c r="C345" t="s">
        <v>5702</v>
      </c>
      <c r="F345" t="s">
        <v>122</v>
      </c>
      <c r="H345" t="s">
        <v>702</v>
      </c>
      <c r="I345" t="s">
        <v>56</v>
      </c>
      <c r="J345" t="s">
        <v>173</v>
      </c>
      <c r="K345" t="s">
        <v>471</v>
      </c>
      <c r="M345" t="s">
        <v>55</v>
      </c>
      <c r="N345" t="s">
        <v>299</v>
      </c>
      <c r="O345" t="s">
        <v>299</v>
      </c>
      <c r="R345">
        <v>0</v>
      </c>
      <c r="S345">
        <v>0</v>
      </c>
      <c r="T345">
        <v>0</v>
      </c>
      <c r="U345">
        <v>0</v>
      </c>
      <c r="V345">
        <v>0</v>
      </c>
      <c r="W345">
        <v>1</v>
      </c>
      <c r="X345">
        <v>0</v>
      </c>
      <c r="Y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0</v>
      </c>
      <c r="CY345">
        <v>1</v>
      </c>
      <c r="CZ345">
        <v>0</v>
      </c>
      <c r="DA345">
        <v>0</v>
      </c>
      <c r="DB345">
        <v>0</v>
      </c>
      <c r="DC345" t="s">
        <v>1415</v>
      </c>
      <c r="DD345" t="s">
        <v>311</v>
      </c>
    </row>
    <row r="346" spans="1:108" ht="14.6" x14ac:dyDescent="0.35">
      <c r="A346" t="s">
        <v>50</v>
      </c>
      <c r="B346" t="s">
        <v>5692</v>
      </c>
      <c r="C346" t="s">
        <v>5705</v>
      </c>
      <c r="F346" t="s">
        <v>122</v>
      </c>
      <c r="H346" t="s">
        <v>4837</v>
      </c>
      <c r="I346" t="s">
        <v>56</v>
      </c>
      <c r="W346">
        <v>1</v>
      </c>
      <c r="DC346" t="s">
        <v>1106</v>
      </c>
      <c r="DD346" t="s">
        <v>311</v>
      </c>
    </row>
    <row r="347" spans="1:108" ht="14.6" x14ac:dyDescent="0.35">
      <c r="A347" t="s">
        <v>50</v>
      </c>
      <c r="B347" t="s">
        <v>5707</v>
      </c>
      <c r="C347" t="s">
        <v>5708</v>
      </c>
      <c r="F347" t="s">
        <v>91</v>
      </c>
      <c r="H347" t="s">
        <v>743</v>
      </c>
      <c r="I347" t="s">
        <v>13</v>
      </c>
      <c r="J347" t="s">
        <v>222</v>
      </c>
      <c r="P347" t="s">
        <v>5709</v>
      </c>
      <c r="Q347" t="s">
        <v>1049</v>
      </c>
      <c r="R347">
        <v>0</v>
      </c>
      <c r="S347">
        <v>0</v>
      </c>
      <c r="T347">
        <v>0</v>
      </c>
      <c r="U347">
        <v>0</v>
      </c>
      <c r="V347">
        <v>0</v>
      </c>
      <c r="X347">
        <v>0</v>
      </c>
      <c r="BK347">
        <v>1</v>
      </c>
      <c r="BN347">
        <v>1</v>
      </c>
      <c r="BP347">
        <v>1</v>
      </c>
      <c r="DC347" t="s">
        <v>1020</v>
      </c>
      <c r="DD347" t="s">
        <v>305</v>
      </c>
    </row>
    <row r="348" spans="1:108" ht="14.6" x14ac:dyDescent="0.35">
      <c r="A348" t="s">
        <v>50</v>
      </c>
      <c r="B348" t="s">
        <v>5707</v>
      </c>
      <c r="C348" t="s">
        <v>5711</v>
      </c>
      <c r="F348" t="s">
        <v>91</v>
      </c>
      <c r="G348" t="s">
        <v>95</v>
      </c>
      <c r="H348" t="s">
        <v>454</v>
      </c>
      <c r="I348" t="s">
        <v>13</v>
      </c>
      <c r="J348" t="s">
        <v>221</v>
      </c>
      <c r="K348" t="s">
        <v>269</v>
      </c>
      <c r="L348" t="s">
        <v>226</v>
      </c>
      <c r="M348" t="s">
        <v>272</v>
      </c>
      <c r="O348" t="s">
        <v>300</v>
      </c>
      <c r="P348" t="s">
        <v>5712</v>
      </c>
      <c r="Q348" t="s">
        <v>591</v>
      </c>
      <c r="R348">
        <v>0</v>
      </c>
      <c r="S348">
        <v>0</v>
      </c>
      <c r="T348">
        <v>0</v>
      </c>
      <c r="U348">
        <v>0</v>
      </c>
      <c r="V348">
        <v>0</v>
      </c>
      <c r="W348">
        <v>0</v>
      </c>
      <c r="X348">
        <v>0</v>
      </c>
      <c r="Y348">
        <v>0</v>
      </c>
      <c r="AA348">
        <v>0</v>
      </c>
      <c r="AB348">
        <v>0</v>
      </c>
      <c r="AC348">
        <v>0</v>
      </c>
      <c r="AD348">
        <v>0</v>
      </c>
      <c r="AE348">
        <v>0</v>
      </c>
      <c r="AF348">
        <v>0</v>
      </c>
      <c r="AG348">
        <v>0</v>
      </c>
      <c r="AH348">
        <v>0</v>
      </c>
      <c r="AI348">
        <v>0</v>
      </c>
      <c r="AJ348">
        <v>0</v>
      </c>
      <c r="AK348">
        <v>0</v>
      </c>
      <c r="AL348">
        <v>0</v>
      </c>
      <c r="AM348">
        <v>0</v>
      </c>
      <c r="AN348">
        <v>1</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1</v>
      </c>
      <c r="BK348">
        <v>0</v>
      </c>
      <c r="BL348">
        <v>0</v>
      </c>
      <c r="BM348">
        <v>1</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3</v>
      </c>
      <c r="CY348">
        <v>1</v>
      </c>
      <c r="CZ348">
        <v>0</v>
      </c>
      <c r="DA348">
        <v>0</v>
      </c>
      <c r="DB348">
        <v>0</v>
      </c>
      <c r="DC348" t="s">
        <v>5713</v>
      </c>
      <c r="DD348" t="s">
        <v>321</v>
      </c>
    </row>
    <row r="349" spans="1:108" ht="14.6" x14ac:dyDescent="0.35">
      <c r="A349" t="s">
        <v>50</v>
      </c>
      <c r="B349" t="s">
        <v>5715</v>
      </c>
      <c r="C349" t="s">
        <v>5720</v>
      </c>
      <c r="F349" t="s">
        <v>122</v>
      </c>
      <c r="H349" t="s">
        <v>454</v>
      </c>
      <c r="I349" t="s">
        <v>56</v>
      </c>
      <c r="J349" t="s">
        <v>217</v>
      </c>
      <c r="K349" t="s">
        <v>471</v>
      </c>
      <c r="L349" t="s">
        <v>226</v>
      </c>
      <c r="M349" t="s">
        <v>272</v>
      </c>
      <c r="P349" t="s">
        <v>1313</v>
      </c>
      <c r="R349">
        <v>0</v>
      </c>
      <c r="S349">
        <v>0</v>
      </c>
      <c r="T349">
        <v>0</v>
      </c>
      <c r="U349">
        <v>0</v>
      </c>
      <c r="V349">
        <v>0</v>
      </c>
      <c r="W349">
        <v>0</v>
      </c>
      <c r="X349">
        <v>0</v>
      </c>
      <c r="Y349">
        <v>0</v>
      </c>
      <c r="AA349">
        <v>0</v>
      </c>
      <c r="AB349">
        <v>0</v>
      </c>
      <c r="AC349">
        <v>0</v>
      </c>
      <c r="AD349">
        <v>0</v>
      </c>
      <c r="AE349">
        <v>0</v>
      </c>
      <c r="AF349">
        <v>0</v>
      </c>
      <c r="AG349">
        <v>0</v>
      </c>
      <c r="AH349">
        <v>0</v>
      </c>
      <c r="AI349">
        <v>0</v>
      </c>
      <c r="AJ349">
        <v>0</v>
      </c>
      <c r="AK349">
        <v>0</v>
      </c>
      <c r="AL349">
        <v>0</v>
      </c>
      <c r="AM349">
        <v>0</v>
      </c>
      <c r="AN349">
        <v>0</v>
      </c>
      <c r="AO349">
        <v>0</v>
      </c>
      <c r="AP349">
        <v>0</v>
      </c>
      <c r="AQ349">
        <v>1</v>
      </c>
      <c r="AR349">
        <v>1</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2</v>
      </c>
      <c r="CY349">
        <v>1</v>
      </c>
      <c r="CZ349">
        <v>0</v>
      </c>
      <c r="DA349">
        <v>0</v>
      </c>
      <c r="DB349">
        <v>0</v>
      </c>
      <c r="DC349" t="s">
        <v>5173</v>
      </c>
      <c r="DD349" t="s">
        <v>309</v>
      </c>
    </row>
    <row r="350" spans="1:108" ht="14.6" x14ac:dyDescent="0.35">
      <c r="A350" t="s">
        <v>50</v>
      </c>
      <c r="B350" t="s">
        <v>5715</v>
      </c>
      <c r="C350" t="s">
        <v>8556</v>
      </c>
      <c r="F350" t="s">
        <v>122</v>
      </c>
      <c r="H350" t="s">
        <v>716</v>
      </c>
      <c r="I350" t="s">
        <v>56</v>
      </c>
      <c r="O350" t="s">
        <v>299</v>
      </c>
      <c r="P350" t="s">
        <v>8557</v>
      </c>
      <c r="DD350" t="s">
        <v>309</v>
      </c>
    </row>
    <row r="351" spans="1:108" ht="14.6" x14ac:dyDescent="0.35">
      <c r="A351" t="s">
        <v>50</v>
      </c>
      <c r="B351" t="s">
        <v>5715</v>
      </c>
      <c r="C351" t="s">
        <v>8558</v>
      </c>
      <c r="F351" t="s">
        <v>122</v>
      </c>
      <c r="H351" t="s">
        <v>716</v>
      </c>
      <c r="I351" t="s">
        <v>56</v>
      </c>
      <c r="O351" t="s">
        <v>299</v>
      </c>
      <c r="DD351" t="s">
        <v>309</v>
      </c>
    </row>
    <row r="352" spans="1:108" ht="379.65" x14ac:dyDescent="0.35">
      <c r="A352" t="s">
        <v>50</v>
      </c>
      <c r="B352" t="s">
        <v>5726</v>
      </c>
      <c r="C352" t="s">
        <v>5727</v>
      </c>
      <c r="F352" t="s">
        <v>91</v>
      </c>
      <c r="H352" t="s">
        <v>454</v>
      </c>
      <c r="I352" t="s">
        <v>13</v>
      </c>
      <c r="J352" t="s">
        <v>221</v>
      </c>
      <c r="K352" t="s">
        <v>269</v>
      </c>
      <c r="L352" t="s">
        <v>226</v>
      </c>
      <c r="M352" t="s">
        <v>272</v>
      </c>
      <c r="O352" t="s">
        <v>300</v>
      </c>
      <c r="P352" s="317" t="s">
        <v>5728</v>
      </c>
      <c r="Q352" t="s">
        <v>5729</v>
      </c>
      <c r="R352">
        <v>0</v>
      </c>
      <c r="S352">
        <v>0</v>
      </c>
      <c r="T352">
        <v>0</v>
      </c>
      <c r="U352">
        <v>0</v>
      </c>
      <c r="V352">
        <v>0</v>
      </c>
      <c r="W352">
        <v>0</v>
      </c>
      <c r="X352">
        <v>0</v>
      </c>
      <c r="Y352">
        <v>0</v>
      </c>
      <c r="AA352">
        <v>0</v>
      </c>
      <c r="AB352">
        <v>0</v>
      </c>
      <c r="AC352">
        <v>0</v>
      </c>
      <c r="AD352">
        <v>0</v>
      </c>
      <c r="AE352">
        <v>0</v>
      </c>
      <c r="AF352">
        <v>0</v>
      </c>
      <c r="AG352">
        <v>0</v>
      </c>
      <c r="AH352">
        <v>0</v>
      </c>
      <c r="AI352">
        <v>0</v>
      </c>
      <c r="AJ352">
        <v>0</v>
      </c>
      <c r="AK352">
        <v>0</v>
      </c>
      <c r="AL352">
        <v>0</v>
      </c>
      <c r="AM352">
        <v>0</v>
      </c>
      <c r="AN352">
        <v>0</v>
      </c>
      <c r="AO352">
        <v>0</v>
      </c>
      <c r="AP352">
        <v>1</v>
      </c>
      <c r="AQ352">
        <v>1</v>
      </c>
      <c r="AR352">
        <v>1</v>
      </c>
      <c r="AS352">
        <v>1</v>
      </c>
      <c r="AT352">
        <v>1</v>
      </c>
      <c r="AU352">
        <v>0</v>
      </c>
      <c r="AV352">
        <v>0</v>
      </c>
      <c r="AW352">
        <v>1</v>
      </c>
      <c r="AX352">
        <v>0</v>
      </c>
      <c r="AY352">
        <v>1</v>
      </c>
      <c r="AZ352">
        <v>1</v>
      </c>
      <c r="BA352">
        <v>1</v>
      </c>
      <c r="BB352">
        <v>0</v>
      </c>
      <c r="BC352">
        <v>1</v>
      </c>
      <c r="BD352">
        <v>0</v>
      </c>
      <c r="BE352">
        <v>0</v>
      </c>
      <c r="BF352">
        <v>0</v>
      </c>
      <c r="BG352">
        <v>0</v>
      </c>
      <c r="BH352">
        <v>0</v>
      </c>
      <c r="BI352">
        <v>0</v>
      </c>
      <c r="BJ352">
        <v>0</v>
      </c>
      <c r="BK352">
        <v>0</v>
      </c>
      <c r="BL352">
        <v>0</v>
      </c>
      <c r="BM352">
        <v>0</v>
      </c>
      <c r="BN352">
        <v>0</v>
      </c>
      <c r="BO352">
        <v>0</v>
      </c>
      <c r="BP352">
        <v>0</v>
      </c>
      <c r="BQ352">
        <v>0</v>
      </c>
      <c r="BR352">
        <v>0</v>
      </c>
      <c r="BS352">
        <v>1</v>
      </c>
      <c r="BT352">
        <v>1</v>
      </c>
      <c r="BU352">
        <v>0</v>
      </c>
      <c r="BV352">
        <v>1</v>
      </c>
      <c r="BW352">
        <v>0</v>
      </c>
      <c r="BX352">
        <v>0</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0</v>
      </c>
      <c r="CS352">
        <v>0</v>
      </c>
      <c r="CT352">
        <v>0</v>
      </c>
      <c r="CU352">
        <v>0</v>
      </c>
      <c r="CV352">
        <v>0</v>
      </c>
      <c r="CW352">
        <v>0</v>
      </c>
      <c r="CX352">
        <v>13</v>
      </c>
      <c r="CY352">
        <v>1</v>
      </c>
      <c r="CZ352">
        <v>0</v>
      </c>
      <c r="DA352">
        <v>0</v>
      </c>
      <c r="DB352">
        <v>1</v>
      </c>
      <c r="DC352" t="s">
        <v>5730</v>
      </c>
      <c r="DD352" t="s">
        <v>308</v>
      </c>
    </row>
    <row r="353" spans="1:108" ht="14.6" x14ac:dyDescent="0.35">
      <c r="A353" t="s">
        <v>50</v>
      </c>
      <c r="B353" t="s">
        <v>5726</v>
      </c>
      <c r="C353" t="s">
        <v>5734</v>
      </c>
      <c r="F353" t="s">
        <v>91</v>
      </c>
      <c r="H353" t="s">
        <v>454</v>
      </c>
      <c r="I353" t="s">
        <v>56</v>
      </c>
      <c r="J353" t="s">
        <v>173</v>
      </c>
      <c r="K353" t="s">
        <v>471</v>
      </c>
      <c r="L353" t="s">
        <v>226</v>
      </c>
      <c r="M353" t="s">
        <v>272</v>
      </c>
      <c r="O353" t="s">
        <v>299</v>
      </c>
      <c r="P353" t="s">
        <v>5735</v>
      </c>
      <c r="Q353" t="s">
        <v>5736</v>
      </c>
      <c r="R353">
        <v>0</v>
      </c>
      <c r="S353">
        <v>0</v>
      </c>
      <c r="T353">
        <v>0</v>
      </c>
      <c r="U353">
        <v>0</v>
      </c>
      <c r="V353">
        <v>0</v>
      </c>
      <c r="W353">
        <v>0</v>
      </c>
      <c r="X353">
        <v>0</v>
      </c>
      <c r="Y353">
        <v>0</v>
      </c>
      <c r="AA353">
        <v>0</v>
      </c>
      <c r="AB353">
        <v>0</v>
      </c>
      <c r="AC353">
        <v>0</v>
      </c>
      <c r="AD353">
        <v>0</v>
      </c>
      <c r="AE353">
        <v>0</v>
      </c>
      <c r="AF353">
        <v>0</v>
      </c>
      <c r="AG353">
        <v>0</v>
      </c>
      <c r="AH353">
        <v>0</v>
      </c>
      <c r="AI353">
        <v>0</v>
      </c>
      <c r="AJ353">
        <v>0</v>
      </c>
      <c r="AK353">
        <v>0</v>
      </c>
      <c r="AL353">
        <v>0</v>
      </c>
      <c r="AM353">
        <v>0</v>
      </c>
      <c r="AN353">
        <v>0</v>
      </c>
      <c r="AO353">
        <v>0</v>
      </c>
      <c r="AP353">
        <v>0</v>
      </c>
      <c r="AQ353">
        <v>0</v>
      </c>
      <c r="AR353">
        <v>1</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v>1</v>
      </c>
      <c r="CY353">
        <v>1</v>
      </c>
      <c r="CZ353">
        <v>0</v>
      </c>
      <c r="DA353">
        <v>0</v>
      </c>
      <c r="DB353">
        <v>0</v>
      </c>
      <c r="DC353" t="s">
        <v>600</v>
      </c>
      <c r="DD353" t="s">
        <v>309</v>
      </c>
    </row>
    <row r="354" spans="1:108" ht="14.6" x14ac:dyDescent="0.35">
      <c r="A354" t="s">
        <v>139</v>
      </c>
      <c r="B354" t="s">
        <v>5738</v>
      </c>
      <c r="C354" t="s">
        <v>5739</v>
      </c>
      <c r="F354" t="s">
        <v>122</v>
      </c>
      <c r="H354" t="s">
        <v>454</v>
      </c>
      <c r="I354" t="s">
        <v>56</v>
      </c>
      <c r="J354" t="s">
        <v>173</v>
      </c>
      <c r="K354" t="s">
        <v>471</v>
      </c>
      <c r="M354" t="s">
        <v>274</v>
      </c>
      <c r="O354" t="s">
        <v>299</v>
      </c>
      <c r="Q354" t="s">
        <v>5741</v>
      </c>
      <c r="R354">
        <v>0</v>
      </c>
      <c r="S354">
        <v>0</v>
      </c>
      <c r="T354">
        <v>0</v>
      </c>
      <c r="U354">
        <v>0</v>
      </c>
      <c r="V354">
        <v>0</v>
      </c>
      <c r="W354">
        <v>0</v>
      </c>
      <c r="X354">
        <v>0</v>
      </c>
      <c r="Y354">
        <v>0</v>
      </c>
      <c r="AA354">
        <v>0</v>
      </c>
      <c r="AB354">
        <v>0</v>
      </c>
      <c r="AC354">
        <v>0</v>
      </c>
      <c r="AD354">
        <v>0</v>
      </c>
      <c r="AE354">
        <v>0</v>
      </c>
      <c r="AF354">
        <v>0</v>
      </c>
      <c r="AG354">
        <v>0</v>
      </c>
      <c r="AH354">
        <v>0</v>
      </c>
      <c r="AI354">
        <v>0</v>
      </c>
      <c r="AJ354">
        <v>0</v>
      </c>
      <c r="AK354">
        <v>0</v>
      </c>
      <c r="AL354">
        <v>1</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1</v>
      </c>
      <c r="CY354">
        <v>1</v>
      </c>
      <c r="CZ354">
        <v>0</v>
      </c>
      <c r="DA354">
        <v>0</v>
      </c>
      <c r="DB354">
        <v>0</v>
      </c>
      <c r="DC354" t="s">
        <v>1214</v>
      </c>
      <c r="DD354" t="s">
        <v>307</v>
      </c>
    </row>
    <row r="355" spans="1:108" ht="14.6" x14ac:dyDescent="0.35">
      <c r="A355" t="s">
        <v>139</v>
      </c>
      <c r="B355" t="s">
        <v>5747</v>
      </c>
      <c r="C355" t="s">
        <v>5748</v>
      </c>
      <c r="F355" t="s">
        <v>91</v>
      </c>
      <c r="H355" t="s">
        <v>605</v>
      </c>
      <c r="I355" t="s">
        <v>56</v>
      </c>
      <c r="J355" t="s">
        <v>200</v>
      </c>
      <c r="P355" t="s">
        <v>5749</v>
      </c>
      <c r="Q355" t="s">
        <v>606</v>
      </c>
      <c r="R355">
        <v>0</v>
      </c>
      <c r="S355">
        <v>0</v>
      </c>
      <c r="T355">
        <v>0</v>
      </c>
      <c r="U355">
        <v>0</v>
      </c>
      <c r="V355">
        <v>0</v>
      </c>
      <c r="X355">
        <v>0</v>
      </c>
      <c r="BK355">
        <v>1</v>
      </c>
      <c r="BN355">
        <v>1</v>
      </c>
      <c r="BP355">
        <v>1</v>
      </c>
      <c r="DC355" t="s">
        <v>2098</v>
      </c>
      <c r="DD355" t="s">
        <v>305</v>
      </c>
    </row>
    <row r="356" spans="1:108" ht="14.6" x14ac:dyDescent="0.35">
      <c r="A356" t="s">
        <v>139</v>
      </c>
      <c r="B356" t="s">
        <v>5753</v>
      </c>
      <c r="C356" t="s">
        <v>5754</v>
      </c>
      <c r="F356" t="s">
        <v>122</v>
      </c>
      <c r="H356" t="s">
        <v>702</v>
      </c>
      <c r="I356" t="s">
        <v>56</v>
      </c>
      <c r="J356" t="s">
        <v>205</v>
      </c>
      <c r="K356" t="s">
        <v>269</v>
      </c>
      <c r="M356" t="s">
        <v>268</v>
      </c>
      <c r="N356" t="s">
        <v>299</v>
      </c>
      <c r="O356" t="s">
        <v>299</v>
      </c>
      <c r="R356">
        <v>0</v>
      </c>
      <c r="S356">
        <v>0</v>
      </c>
      <c r="T356">
        <v>0</v>
      </c>
      <c r="U356">
        <v>0</v>
      </c>
      <c r="V356">
        <v>0</v>
      </c>
      <c r="W356">
        <v>1</v>
      </c>
      <c r="X356">
        <v>0</v>
      </c>
      <c r="Y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1</v>
      </c>
      <c r="CZ356">
        <v>0</v>
      </c>
      <c r="DA356">
        <v>0</v>
      </c>
      <c r="DB356">
        <v>0</v>
      </c>
      <c r="DC356" t="s">
        <v>1771</v>
      </c>
      <c r="DD356" t="s">
        <v>311</v>
      </c>
    </row>
    <row r="357" spans="1:108" ht="14.6" x14ac:dyDescent="0.35">
      <c r="A357" t="s">
        <v>153</v>
      </c>
      <c r="B357" t="s">
        <v>5756</v>
      </c>
      <c r="C357" t="s">
        <v>5757</v>
      </c>
      <c r="F357" t="s">
        <v>91</v>
      </c>
      <c r="H357" t="s">
        <v>454</v>
      </c>
      <c r="I357" t="s">
        <v>56</v>
      </c>
      <c r="J357" t="s">
        <v>217</v>
      </c>
      <c r="K357" t="s">
        <v>471</v>
      </c>
      <c r="M357" t="s">
        <v>272</v>
      </c>
      <c r="O357" t="s">
        <v>299</v>
      </c>
      <c r="P357" t="s">
        <v>5758</v>
      </c>
      <c r="Q357" t="s">
        <v>569</v>
      </c>
      <c r="R357">
        <v>0</v>
      </c>
      <c r="S357">
        <v>0</v>
      </c>
      <c r="T357">
        <v>0</v>
      </c>
      <c r="U357">
        <v>0</v>
      </c>
      <c r="V357">
        <v>0</v>
      </c>
      <c r="W357">
        <v>0</v>
      </c>
      <c r="X357">
        <v>0</v>
      </c>
      <c r="Y357">
        <v>0</v>
      </c>
      <c r="AA357">
        <v>1</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1</v>
      </c>
      <c r="CY357">
        <v>0</v>
      </c>
      <c r="CZ357">
        <v>0</v>
      </c>
      <c r="DA357">
        <v>1</v>
      </c>
      <c r="DB357">
        <v>0</v>
      </c>
      <c r="DC357" t="s">
        <v>924</v>
      </c>
      <c r="DD357" t="s">
        <v>304</v>
      </c>
    </row>
    <row r="358" spans="1:108" ht="14.6" x14ac:dyDescent="0.35">
      <c r="A358" t="s">
        <v>76</v>
      </c>
      <c r="B358" t="s">
        <v>5802</v>
      </c>
      <c r="C358" t="s">
        <v>5807</v>
      </c>
      <c r="F358" t="s">
        <v>122</v>
      </c>
      <c r="H358" t="s">
        <v>5808</v>
      </c>
      <c r="I358" t="s">
        <v>13</v>
      </c>
      <c r="J358" t="s">
        <v>205</v>
      </c>
      <c r="K358" t="s">
        <v>269</v>
      </c>
      <c r="M358" t="s">
        <v>272</v>
      </c>
      <c r="O358" t="s">
        <v>299</v>
      </c>
      <c r="P358" t="s">
        <v>5809</v>
      </c>
      <c r="Q358" t="s">
        <v>5810</v>
      </c>
      <c r="DC358" t="s">
        <v>5811</v>
      </c>
      <c r="DD358" t="s">
        <v>309</v>
      </c>
    </row>
    <row r="359" spans="1:108" ht="14.6" x14ac:dyDescent="0.35">
      <c r="A359" t="s">
        <v>54</v>
      </c>
      <c r="B359" t="s">
        <v>5861</v>
      </c>
      <c r="C359" t="s">
        <v>5862</v>
      </c>
      <c r="D359" t="s">
        <v>5863</v>
      </c>
      <c r="F359" t="s">
        <v>91</v>
      </c>
      <c r="H359" t="s">
        <v>454</v>
      </c>
      <c r="I359" t="s">
        <v>13</v>
      </c>
      <c r="J359" t="s">
        <v>221</v>
      </c>
      <c r="K359" t="s">
        <v>269</v>
      </c>
      <c r="M359" t="s">
        <v>272</v>
      </c>
      <c r="O359" t="s">
        <v>300</v>
      </c>
      <c r="P359" t="s">
        <v>5864</v>
      </c>
      <c r="Q359" t="s">
        <v>4761</v>
      </c>
      <c r="R359">
        <v>0</v>
      </c>
      <c r="S359">
        <v>0</v>
      </c>
      <c r="T359">
        <v>0</v>
      </c>
      <c r="U359">
        <v>0</v>
      </c>
      <c r="V359">
        <v>0</v>
      </c>
      <c r="W359">
        <v>0</v>
      </c>
      <c r="X359">
        <v>0</v>
      </c>
      <c r="Y359">
        <v>0</v>
      </c>
      <c r="AA359">
        <v>0</v>
      </c>
      <c r="AB359">
        <v>0</v>
      </c>
      <c r="AC359">
        <v>0</v>
      </c>
      <c r="AD359">
        <v>0</v>
      </c>
      <c r="AE359">
        <v>0</v>
      </c>
      <c r="AF359">
        <v>0</v>
      </c>
      <c r="AG359">
        <v>0</v>
      </c>
      <c r="AH359">
        <v>0</v>
      </c>
      <c r="AI359">
        <v>0</v>
      </c>
      <c r="AJ359">
        <v>0</v>
      </c>
      <c r="AK359">
        <v>0</v>
      </c>
      <c r="AL359">
        <v>0</v>
      </c>
      <c r="AM359">
        <v>0</v>
      </c>
      <c r="AN359">
        <v>0</v>
      </c>
      <c r="AO359">
        <v>0</v>
      </c>
      <c r="AP359">
        <v>0</v>
      </c>
      <c r="AQ359">
        <v>1</v>
      </c>
      <c r="AR359">
        <v>1</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2</v>
      </c>
      <c r="CY359">
        <v>1</v>
      </c>
      <c r="CZ359">
        <v>0</v>
      </c>
      <c r="DA359">
        <v>0</v>
      </c>
      <c r="DB359">
        <v>0</v>
      </c>
      <c r="DC359" t="s">
        <v>717</v>
      </c>
      <c r="DD359" t="s">
        <v>309</v>
      </c>
    </row>
    <row r="360" spans="1:108" ht="14.6" x14ac:dyDescent="0.35">
      <c r="A360" t="s">
        <v>54</v>
      </c>
      <c r="B360" t="s">
        <v>5918</v>
      </c>
      <c r="C360" t="s">
        <v>5919</v>
      </c>
      <c r="F360" t="s">
        <v>91</v>
      </c>
      <c r="H360" t="s">
        <v>1081</v>
      </c>
      <c r="O360" t="s">
        <v>299</v>
      </c>
      <c r="BE360">
        <v>1</v>
      </c>
      <c r="BN360">
        <v>1</v>
      </c>
      <c r="DC360" t="s">
        <v>5921</v>
      </c>
      <c r="DD360" t="s">
        <v>305</v>
      </c>
    </row>
    <row r="361" spans="1:108" ht="14.6" x14ac:dyDescent="0.35">
      <c r="A361" t="s">
        <v>143</v>
      </c>
      <c r="B361" t="s">
        <v>5923</v>
      </c>
      <c r="C361" t="s">
        <v>8559</v>
      </c>
      <c r="F361" t="s">
        <v>122</v>
      </c>
      <c r="H361" t="s">
        <v>716</v>
      </c>
      <c r="I361" t="s">
        <v>56</v>
      </c>
      <c r="O361" t="s">
        <v>299</v>
      </c>
      <c r="DD361" t="s">
        <v>309</v>
      </c>
    </row>
    <row r="362" spans="1:108" ht="14.6" x14ac:dyDescent="0.35">
      <c r="A362" t="s">
        <v>5936</v>
      </c>
      <c r="B362" t="s">
        <v>5937</v>
      </c>
      <c r="C362" t="s">
        <v>5938</v>
      </c>
      <c r="F362" t="s">
        <v>91</v>
      </c>
      <c r="H362" t="s">
        <v>1081</v>
      </c>
      <c r="O362" t="s">
        <v>299</v>
      </c>
      <c r="BN362">
        <v>1</v>
      </c>
      <c r="DC362" t="s">
        <v>3862</v>
      </c>
      <c r="DD362" t="s">
        <v>305</v>
      </c>
    </row>
    <row r="363" spans="1:108" ht="14.6" x14ac:dyDescent="0.35">
      <c r="A363" t="s">
        <v>61</v>
      </c>
      <c r="B363" t="s">
        <v>5960</v>
      </c>
      <c r="C363" t="s">
        <v>5963</v>
      </c>
      <c r="F363" t="s">
        <v>91</v>
      </c>
      <c r="H363" t="s">
        <v>454</v>
      </c>
      <c r="I363" t="s">
        <v>56</v>
      </c>
      <c r="J363" t="s">
        <v>173</v>
      </c>
      <c r="K363" t="s">
        <v>471</v>
      </c>
      <c r="M363" t="s">
        <v>272</v>
      </c>
      <c r="O363" t="s">
        <v>300</v>
      </c>
      <c r="P363" t="s">
        <v>5964</v>
      </c>
      <c r="Q363" t="s">
        <v>5965</v>
      </c>
      <c r="R363">
        <v>0</v>
      </c>
      <c r="S363">
        <v>0</v>
      </c>
      <c r="T363">
        <v>0</v>
      </c>
      <c r="U363">
        <v>0</v>
      </c>
      <c r="V363">
        <v>0</v>
      </c>
      <c r="W363">
        <v>0</v>
      </c>
      <c r="X363">
        <v>0</v>
      </c>
      <c r="Y363">
        <v>0</v>
      </c>
      <c r="AA363">
        <v>0</v>
      </c>
      <c r="AB363">
        <v>0</v>
      </c>
      <c r="AC363">
        <v>0</v>
      </c>
      <c r="AD363">
        <v>0</v>
      </c>
      <c r="AE363">
        <v>0</v>
      </c>
      <c r="AF363">
        <v>0</v>
      </c>
      <c r="AG363">
        <v>0</v>
      </c>
      <c r="AH363">
        <v>0</v>
      </c>
      <c r="AI363">
        <v>0</v>
      </c>
      <c r="AJ363">
        <v>0</v>
      </c>
      <c r="AK363">
        <v>0</v>
      </c>
      <c r="AL363">
        <v>0</v>
      </c>
      <c r="AM363">
        <v>0</v>
      </c>
      <c r="AN363">
        <v>0</v>
      </c>
      <c r="AO363">
        <v>1</v>
      </c>
      <c r="AP363">
        <v>0</v>
      </c>
      <c r="AQ363">
        <v>1</v>
      </c>
      <c r="AR363">
        <v>1</v>
      </c>
      <c r="AS363">
        <v>1</v>
      </c>
      <c r="AT363">
        <v>1</v>
      </c>
      <c r="AU363">
        <v>1</v>
      </c>
      <c r="AV363">
        <v>0</v>
      </c>
      <c r="AW363">
        <v>1</v>
      </c>
      <c r="AX363">
        <v>1</v>
      </c>
      <c r="AY363">
        <v>1</v>
      </c>
      <c r="AZ363">
        <v>1</v>
      </c>
      <c r="BA363">
        <v>1</v>
      </c>
      <c r="BB363">
        <v>0</v>
      </c>
      <c r="BC363">
        <v>1</v>
      </c>
      <c r="BD363">
        <v>1</v>
      </c>
      <c r="BE363">
        <v>0</v>
      </c>
      <c r="BF363">
        <v>0</v>
      </c>
      <c r="BG363">
        <v>0</v>
      </c>
      <c r="BH363">
        <v>0</v>
      </c>
      <c r="BI363">
        <v>0</v>
      </c>
      <c r="BJ363">
        <v>0</v>
      </c>
      <c r="BK363">
        <v>0</v>
      </c>
      <c r="BL363">
        <v>0</v>
      </c>
      <c r="BM363">
        <v>0</v>
      </c>
      <c r="BN363">
        <v>0</v>
      </c>
      <c r="BO363">
        <v>0</v>
      </c>
      <c r="BP363">
        <v>0</v>
      </c>
      <c r="BQ363">
        <v>1</v>
      </c>
      <c r="BR363">
        <v>0</v>
      </c>
      <c r="BS363">
        <v>0</v>
      </c>
      <c r="BT363">
        <v>1</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0</v>
      </c>
      <c r="CX363">
        <v>15</v>
      </c>
      <c r="CY363">
        <v>1</v>
      </c>
      <c r="CZ363">
        <v>0</v>
      </c>
      <c r="DA363">
        <v>0</v>
      </c>
      <c r="DB363">
        <v>1</v>
      </c>
      <c r="DC363" t="s">
        <v>5966</v>
      </c>
      <c r="DD363" t="s">
        <v>309</v>
      </c>
    </row>
    <row r="364" spans="1:108" ht="14.6" x14ac:dyDescent="0.35">
      <c r="A364" t="s">
        <v>40</v>
      </c>
      <c r="B364" t="s">
        <v>6106</v>
      </c>
      <c r="C364" t="s">
        <v>6243</v>
      </c>
      <c r="F364" t="s">
        <v>91</v>
      </c>
      <c r="H364" t="s">
        <v>3885</v>
      </c>
      <c r="I364" t="s">
        <v>56</v>
      </c>
      <c r="K364" t="s">
        <v>471</v>
      </c>
      <c r="O364" t="s">
        <v>300</v>
      </c>
      <c r="P364" t="s">
        <v>6244</v>
      </c>
      <c r="Q364" t="s">
        <v>2621</v>
      </c>
      <c r="BJ364">
        <v>1</v>
      </c>
      <c r="BO364">
        <v>1</v>
      </c>
      <c r="BP364">
        <v>1</v>
      </c>
      <c r="DC364" t="s">
        <v>1595</v>
      </c>
      <c r="DD364" t="s">
        <v>305</v>
      </c>
    </row>
    <row r="365" spans="1:108" ht="14.6" x14ac:dyDescent="0.35">
      <c r="A365" t="s">
        <v>81</v>
      </c>
      <c r="B365" t="s">
        <v>572</v>
      </c>
      <c r="C365" t="s">
        <v>573</v>
      </c>
      <c r="D365" t="s">
        <v>574</v>
      </c>
      <c r="F365" t="s">
        <v>91</v>
      </c>
      <c r="G365" t="s">
        <v>95</v>
      </c>
      <c r="H365" t="s">
        <v>454</v>
      </c>
      <c r="I365" t="s">
        <v>56</v>
      </c>
      <c r="J365" t="s">
        <v>173</v>
      </c>
      <c r="K365" t="s">
        <v>471</v>
      </c>
      <c r="L365" t="s">
        <v>228</v>
      </c>
      <c r="M365" t="s">
        <v>268</v>
      </c>
      <c r="O365" t="s">
        <v>300</v>
      </c>
      <c r="P365" t="s">
        <v>576</v>
      </c>
      <c r="Q365" t="s">
        <v>577</v>
      </c>
      <c r="R365">
        <v>0</v>
      </c>
      <c r="S365">
        <v>0</v>
      </c>
      <c r="T365">
        <v>0</v>
      </c>
      <c r="U365">
        <v>0</v>
      </c>
      <c r="V365">
        <v>0</v>
      </c>
      <c r="W365">
        <v>0</v>
      </c>
      <c r="X365">
        <v>0</v>
      </c>
      <c r="Y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1</v>
      </c>
      <c r="BW365">
        <v>0</v>
      </c>
      <c r="BX365">
        <v>0</v>
      </c>
      <c r="BY365">
        <v>0</v>
      </c>
      <c r="BZ365">
        <v>1</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0</v>
      </c>
      <c r="CT365">
        <v>0</v>
      </c>
      <c r="CU365">
        <v>0</v>
      </c>
      <c r="CV365">
        <v>0</v>
      </c>
      <c r="CW365">
        <v>0</v>
      </c>
      <c r="CX365">
        <v>2</v>
      </c>
      <c r="CY365">
        <v>1</v>
      </c>
      <c r="CZ365">
        <v>0</v>
      </c>
      <c r="DA365">
        <v>0</v>
      </c>
      <c r="DB365">
        <v>1</v>
      </c>
      <c r="DC365" t="s">
        <v>578</v>
      </c>
      <c r="DD365" t="s">
        <v>317</v>
      </c>
    </row>
    <row r="366" spans="1:108" ht="14.6" x14ac:dyDescent="0.35">
      <c r="A366" t="s">
        <v>81</v>
      </c>
      <c r="B366" t="s">
        <v>588</v>
      </c>
      <c r="C366" t="s">
        <v>609</v>
      </c>
      <c r="F366" t="s">
        <v>122</v>
      </c>
      <c r="H366" t="s">
        <v>454</v>
      </c>
      <c r="I366" t="s">
        <v>56</v>
      </c>
      <c r="J366" t="s">
        <v>205</v>
      </c>
      <c r="K366" t="s">
        <v>471</v>
      </c>
      <c r="L366" t="s">
        <v>228</v>
      </c>
      <c r="M366" t="s">
        <v>268</v>
      </c>
      <c r="O366" t="s">
        <v>300</v>
      </c>
      <c r="Q366" t="s">
        <v>610</v>
      </c>
      <c r="R366">
        <v>0</v>
      </c>
      <c r="S366">
        <v>0</v>
      </c>
      <c r="T366">
        <v>0</v>
      </c>
      <c r="U366">
        <v>0</v>
      </c>
      <c r="V366">
        <v>0</v>
      </c>
      <c r="W366">
        <v>0</v>
      </c>
      <c r="X366">
        <v>0</v>
      </c>
      <c r="Y366">
        <v>0</v>
      </c>
      <c r="AA366">
        <v>0</v>
      </c>
      <c r="AB366">
        <v>0</v>
      </c>
      <c r="AC366">
        <v>0</v>
      </c>
      <c r="AD366">
        <v>0</v>
      </c>
      <c r="AE366">
        <v>0</v>
      </c>
      <c r="AF366">
        <v>0</v>
      </c>
      <c r="AG366">
        <v>0</v>
      </c>
      <c r="AH366">
        <v>0</v>
      </c>
      <c r="AI366">
        <v>0</v>
      </c>
      <c r="AJ366">
        <v>0</v>
      </c>
      <c r="AK366">
        <v>0</v>
      </c>
      <c r="AL366">
        <v>0</v>
      </c>
      <c r="AM366">
        <v>0</v>
      </c>
      <c r="AN366">
        <v>0</v>
      </c>
      <c r="AO366">
        <v>0</v>
      </c>
      <c r="AP366">
        <v>0</v>
      </c>
      <c r="AQ366">
        <v>0</v>
      </c>
      <c r="AR366">
        <v>1</v>
      </c>
      <c r="AS366">
        <v>0</v>
      </c>
      <c r="AT366">
        <v>0</v>
      </c>
      <c r="AU366">
        <v>0</v>
      </c>
      <c r="AV366">
        <v>0</v>
      </c>
      <c r="AW366">
        <v>0</v>
      </c>
      <c r="AX366">
        <v>0</v>
      </c>
      <c r="AY366">
        <v>0</v>
      </c>
      <c r="AZ366">
        <v>0</v>
      </c>
      <c r="BA366">
        <v>0</v>
      </c>
      <c r="BB366">
        <v>1</v>
      </c>
      <c r="BC366">
        <v>0</v>
      </c>
      <c r="BD366">
        <v>0</v>
      </c>
      <c r="BE366">
        <v>1</v>
      </c>
      <c r="BF366">
        <v>0</v>
      </c>
      <c r="BG366">
        <v>1</v>
      </c>
      <c r="BH366">
        <v>0</v>
      </c>
      <c r="BI366">
        <v>0</v>
      </c>
      <c r="BJ366">
        <v>0</v>
      </c>
      <c r="BK366">
        <v>1</v>
      </c>
      <c r="BL366">
        <v>0</v>
      </c>
      <c r="BM366">
        <v>0</v>
      </c>
      <c r="BN366">
        <v>1</v>
      </c>
      <c r="BO366">
        <v>0</v>
      </c>
      <c r="BP366">
        <v>1</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0</v>
      </c>
      <c r="CT366">
        <v>0</v>
      </c>
      <c r="CU366">
        <v>0</v>
      </c>
      <c r="CV366">
        <v>0</v>
      </c>
      <c r="CW366">
        <v>0</v>
      </c>
      <c r="CX366">
        <v>7</v>
      </c>
      <c r="CY366">
        <v>1</v>
      </c>
      <c r="CZ366">
        <v>0</v>
      </c>
      <c r="DA366">
        <v>0</v>
      </c>
      <c r="DB366">
        <v>0</v>
      </c>
      <c r="DC366" t="s">
        <v>611</v>
      </c>
      <c r="DD366" t="s">
        <v>309</v>
      </c>
    </row>
    <row r="367" spans="1:108" ht="14.6" x14ac:dyDescent="0.35">
      <c r="A367" t="s">
        <v>81</v>
      </c>
      <c r="B367" t="s">
        <v>588</v>
      </c>
      <c r="C367" t="s">
        <v>627</v>
      </c>
      <c r="F367" t="s">
        <v>122</v>
      </c>
      <c r="H367" t="s">
        <v>454</v>
      </c>
      <c r="I367" t="s">
        <v>56</v>
      </c>
      <c r="J367" t="s">
        <v>205</v>
      </c>
      <c r="K367" t="s">
        <v>471</v>
      </c>
      <c r="L367" t="s">
        <v>228</v>
      </c>
      <c r="M367" t="s">
        <v>279</v>
      </c>
      <c r="O367" t="s">
        <v>300</v>
      </c>
      <c r="Q367" t="s">
        <v>629</v>
      </c>
      <c r="R367">
        <v>0</v>
      </c>
      <c r="S367">
        <v>0</v>
      </c>
      <c r="T367">
        <v>0</v>
      </c>
      <c r="U367">
        <v>0</v>
      </c>
      <c r="V367">
        <v>0</v>
      </c>
      <c r="W367">
        <v>0</v>
      </c>
      <c r="X367">
        <v>0</v>
      </c>
      <c r="Y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1</v>
      </c>
      <c r="AT367">
        <v>1</v>
      </c>
      <c r="AU367">
        <v>0</v>
      </c>
      <c r="AV367">
        <v>0</v>
      </c>
      <c r="AW367">
        <v>0</v>
      </c>
      <c r="AX367">
        <v>1</v>
      </c>
      <c r="AY367">
        <v>0</v>
      </c>
      <c r="AZ367">
        <v>0</v>
      </c>
      <c r="BA367">
        <v>1</v>
      </c>
      <c r="BB367">
        <v>0</v>
      </c>
      <c r="BC367">
        <v>0</v>
      </c>
      <c r="BD367">
        <v>0</v>
      </c>
      <c r="BE367">
        <v>0</v>
      </c>
      <c r="BF367">
        <v>0</v>
      </c>
      <c r="BG367">
        <v>0</v>
      </c>
      <c r="BH367">
        <v>0</v>
      </c>
      <c r="BI367">
        <v>0</v>
      </c>
      <c r="BJ367">
        <v>0</v>
      </c>
      <c r="BK367">
        <v>0</v>
      </c>
      <c r="BL367">
        <v>0</v>
      </c>
      <c r="BM367">
        <v>0</v>
      </c>
      <c r="BN367">
        <v>0</v>
      </c>
      <c r="BO367">
        <v>0</v>
      </c>
      <c r="BP367">
        <v>0</v>
      </c>
      <c r="BQ367">
        <v>0</v>
      </c>
      <c r="BR367">
        <v>0</v>
      </c>
      <c r="BS367">
        <v>1</v>
      </c>
      <c r="BT367">
        <v>1</v>
      </c>
      <c r="BU367">
        <v>0</v>
      </c>
      <c r="BV367">
        <v>1</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0</v>
      </c>
      <c r="CR367">
        <v>0</v>
      </c>
      <c r="CS367">
        <v>0</v>
      </c>
      <c r="CT367">
        <v>0</v>
      </c>
      <c r="CU367">
        <v>0</v>
      </c>
      <c r="CV367">
        <v>0</v>
      </c>
      <c r="CW367">
        <v>0</v>
      </c>
      <c r="CX367">
        <v>7</v>
      </c>
      <c r="CY367">
        <v>1</v>
      </c>
      <c r="CZ367">
        <v>0</v>
      </c>
      <c r="DA367">
        <v>0</v>
      </c>
      <c r="DB367">
        <v>1</v>
      </c>
      <c r="DC367" t="s">
        <v>630</v>
      </c>
      <c r="DD367" t="s">
        <v>308</v>
      </c>
    </row>
    <row r="368" spans="1:108" ht="14.6" x14ac:dyDescent="0.35">
      <c r="A368" t="s">
        <v>81</v>
      </c>
      <c r="B368" t="s">
        <v>633</v>
      </c>
      <c r="C368" t="s">
        <v>634</v>
      </c>
      <c r="F368" t="s">
        <v>122</v>
      </c>
      <c r="H368" t="s">
        <v>454</v>
      </c>
      <c r="I368" t="s">
        <v>13</v>
      </c>
      <c r="J368" t="s">
        <v>221</v>
      </c>
      <c r="K368" t="s">
        <v>269</v>
      </c>
      <c r="L368" t="s">
        <v>226</v>
      </c>
      <c r="M368" t="s">
        <v>271</v>
      </c>
      <c r="O368" t="s">
        <v>299</v>
      </c>
      <c r="Q368" t="s">
        <v>636</v>
      </c>
      <c r="R368">
        <v>0</v>
      </c>
      <c r="S368">
        <v>0</v>
      </c>
      <c r="T368">
        <v>0</v>
      </c>
      <c r="U368">
        <v>0</v>
      </c>
      <c r="V368">
        <v>0</v>
      </c>
      <c r="W368">
        <v>0</v>
      </c>
      <c r="X368">
        <v>0</v>
      </c>
      <c r="Y368">
        <v>0</v>
      </c>
      <c r="AA368">
        <v>0</v>
      </c>
      <c r="AB368">
        <v>0</v>
      </c>
      <c r="AC368">
        <v>0</v>
      </c>
      <c r="AD368">
        <v>0</v>
      </c>
      <c r="AE368">
        <v>0</v>
      </c>
      <c r="AF368">
        <v>0</v>
      </c>
      <c r="AG368">
        <v>0</v>
      </c>
      <c r="AH368">
        <v>0</v>
      </c>
      <c r="AI368">
        <v>0</v>
      </c>
      <c r="AJ368">
        <v>0</v>
      </c>
      <c r="AK368">
        <v>0</v>
      </c>
      <c r="AL368">
        <v>0</v>
      </c>
      <c r="AM368">
        <v>0</v>
      </c>
      <c r="AN368">
        <v>0</v>
      </c>
      <c r="AO368">
        <v>0</v>
      </c>
      <c r="AP368">
        <v>0</v>
      </c>
      <c r="AQ368">
        <v>0</v>
      </c>
      <c r="AR368">
        <v>1</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1</v>
      </c>
      <c r="CY368">
        <v>1</v>
      </c>
      <c r="CZ368">
        <v>0</v>
      </c>
      <c r="DA368">
        <v>0</v>
      </c>
      <c r="DB368">
        <v>0</v>
      </c>
      <c r="DC368" t="s">
        <v>600</v>
      </c>
      <c r="DD368" t="s">
        <v>309</v>
      </c>
    </row>
    <row r="369" spans="1:108" ht="14.6" x14ac:dyDescent="0.35">
      <c r="A369" t="s">
        <v>81</v>
      </c>
      <c r="B369" t="s">
        <v>644</v>
      </c>
      <c r="C369" t="s">
        <v>645</v>
      </c>
      <c r="F369" t="s">
        <v>91</v>
      </c>
      <c r="G369" t="s">
        <v>145</v>
      </c>
      <c r="H369" t="s">
        <v>646</v>
      </c>
      <c r="I369" t="s">
        <v>56</v>
      </c>
      <c r="J369" t="s">
        <v>173</v>
      </c>
      <c r="K369" t="s">
        <v>471</v>
      </c>
      <c r="L369" t="s">
        <v>245</v>
      </c>
      <c r="M369" t="s">
        <v>268</v>
      </c>
      <c r="O369" t="s">
        <v>300</v>
      </c>
      <c r="R369">
        <v>1</v>
      </c>
      <c r="S369">
        <v>0</v>
      </c>
      <c r="T369">
        <v>0</v>
      </c>
      <c r="U369">
        <v>0</v>
      </c>
      <c r="V369">
        <v>0</v>
      </c>
      <c r="W369">
        <v>0</v>
      </c>
      <c r="X369">
        <v>0</v>
      </c>
      <c r="Y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CT369">
        <v>0</v>
      </c>
      <c r="CU369">
        <v>0</v>
      </c>
      <c r="CV369">
        <v>0</v>
      </c>
      <c r="CW369">
        <v>0</v>
      </c>
      <c r="CX369">
        <v>0</v>
      </c>
      <c r="CY369">
        <v>0</v>
      </c>
      <c r="CZ369">
        <v>0</v>
      </c>
      <c r="DA369">
        <v>0</v>
      </c>
      <c r="DB369">
        <v>0</v>
      </c>
      <c r="DC369" t="s">
        <v>648</v>
      </c>
      <c r="DD369" t="s">
        <v>315</v>
      </c>
    </row>
    <row r="370" spans="1:108" ht="14.6" x14ac:dyDescent="0.35">
      <c r="A370" t="s">
        <v>81</v>
      </c>
      <c r="B370" t="s">
        <v>644</v>
      </c>
      <c r="C370" t="s">
        <v>650</v>
      </c>
      <c r="F370" t="s">
        <v>122</v>
      </c>
      <c r="H370" t="s">
        <v>454</v>
      </c>
      <c r="I370" t="s">
        <v>56</v>
      </c>
      <c r="J370" t="s">
        <v>205</v>
      </c>
      <c r="K370" t="s">
        <v>269</v>
      </c>
      <c r="M370" t="s">
        <v>272</v>
      </c>
      <c r="O370" t="s">
        <v>299</v>
      </c>
      <c r="P370" t="s">
        <v>651</v>
      </c>
      <c r="Q370" t="s">
        <v>457</v>
      </c>
      <c r="R370">
        <v>0</v>
      </c>
      <c r="S370">
        <v>0</v>
      </c>
      <c r="T370">
        <v>0</v>
      </c>
      <c r="U370">
        <v>0</v>
      </c>
      <c r="V370">
        <v>0</v>
      </c>
      <c r="W370">
        <v>0</v>
      </c>
      <c r="X370">
        <v>0</v>
      </c>
      <c r="Y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1</v>
      </c>
      <c r="CQ370">
        <v>0</v>
      </c>
      <c r="CR370">
        <v>0</v>
      </c>
      <c r="CS370">
        <v>0</v>
      </c>
      <c r="CT370">
        <v>0</v>
      </c>
      <c r="CU370">
        <v>0</v>
      </c>
      <c r="CV370">
        <v>0</v>
      </c>
      <c r="CW370">
        <v>0</v>
      </c>
      <c r="CX370">
        <v>1</v>
      </c>
      <c r="CY370">
        <v>0</v>
      </c>
      <c r="CZ370">
        <v>1</v>
      </c>
      <c r="DA370">
        <v>0</v>
      </c>
      <c r="DB370">
        <v>0</v>
      </c>
      <c r="DC370" t="s">
        <v>458</v>
      </c>
      <c r="DD370" t="s">
        <v>306</v>
      </c>
    </row>
    <row r="371" spans="1:108" ht="14.6" x14ac:dyDescent="0.35">
      <c r="A371" t="s">
        <v>81</v>
      </c>
      <c r="B371" t="s">
        <v>644</v>
      </c>
      <c r="C371" t="s">
        <v>653</v>
      </c>
      <c r="F371" t="s">
        <v>91</v>
      </c>
      <c r="G371" t="s">
        <v>95</v>
      </c>
      <c r="H371" t="s">
        <v>454</v>
      </c>
      <c r="I371" t="s">
        <v>56</v>
      </c>
      <c r="J371" t="s">
        <v>173</v>
      </c>
      <c r="K371" t="s">
        <v>471</v>
      </c>
      <c r="M371" t="s">
        <v>274</v>
      </c>
      <c r="O371" t="s">
        <v>300</v>
      </c>
      <c r="Q371" t="s">
        <v>655</v>
      </c>
      <c r="R371">
        <v>0</v>
      </c>
      <c r="S371">
        <v>0</v>
      </c>
      <c r="T371">
        <v>0</v>
      </c>
      <c r="U371">
        <v>0</v>
      </c>
      <c r="V371">
        <v>0</v>
      </c>
      <c r="W371">
        <v>0</v>
      </c>
      <c r="X371">
        <v>0</v>
      </c>
      <c r="Y371">
        <v>0</v>
      </c>
      <c r="AA371">
        <v>0</v>
      </c>
      <c r="AB371">
        <v>0</v>
      </c>
      <c r="AC371">
        <v>0</v>
      </c>
      <c r="AD371">
        <v>0</v>
      </c>
      <c r="AE371">
        <v>0</v>
      </c>
      <c r="AF371">
        <v>0</v>
      </c>
      <c r="AG371">
        <v>0</v>
      </c>
      <c r="AH371">
        <v>0</v>
      </c>
      <c r="AI371">
        <v>0</v>
      </c>
      <c r="AJ371">
        <v>0</v>
      </c>
      <c r="AK371">
        <v>0</v>
      </c>
      <c r="AL371">
        <v>0</v>
      </c>
      <c r="AM371">
        <v>0</v>
      </c>
      <c r="AN371">
        <v>1</v>
      </c>
      <c r="AO371">
        <v>0</v>
      </c>
      <c r="AP371">
        <v>0</v>
      </c>
      <c r="AQ371">
        <v>0</v>
      </c>
      <c r="AR371">
        <v>0</v>
      </c>
      <c r="AS371">
        <v>1</v>
      </c>
      <c r="AT371">
        <v>1</v>
      </c>
      <c r="AU371">
        <v>0</v>
      </c>
      <c r="AV371">
        <v>1</v>
      </c>
      <c r="AW371">
        <v>0</v>
      </c>
      <c r="AX371">
        <v>1</v>
      </c>
      <c r="AY371">
        <v>0</v>
      </c>
      <c r="AZ371">
        <v>0</v>
      </c>
      <c r="BA371">
        <v>1</v>
      </c>
      <c r="BB371">
        <v>0</v>
      </c>
      <c r="BC371">
        <v>0</v>
      </c>
      <c r="BD371">
        <v>0</v>
      </c>
      <c r="BE371">
        <v>0</v>
      </c>
      <c r="BF371">
        <v>0</v>
      </c>
      <c r="BG371">
        <v>0</v>
      </c>
      <c r="BH371">
        <v>0</v>
      </c>
      <c r="BI371">
        <v>0</v>
      </c>
      <c r="BJ371">
        <v>0</v>
      </c>
      <c r="BK371">
        <v>0</v>
      </c>
      <c r="BL371">
        <v>0</v>
      </c>
      <c r="BM371">
        <v>0</v>
      </c>
      <c r="BN371">
        <v>0</v>
      </c>
      <c r="BO371">
        <v>0</v>
      </c>
      <c r="BP371">
        <v>0</v>
      </c>
      <c r="BQ371">
        <v>0</v>
      </c>
      <c r="BR371">
        <v>0</v>
      </c>
      <c r="BS371">
        <v>1</v>
      </c>
      <c r="BT371">
        <v>1</v>
      </c>
      <c r="BU371">
        <v>1</v>
      </c>
      <c r="BV371">
        <v>1</v>
      </c>
      <c r="BW371">
        <v>1</v>
      </c>
      <c r="BX371">
        <v>0</v>
      </c>
      <c r="BY371">
        <v>0</v>
      </c>
      <c r="BZ371">
        <v>1</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0</v>
      </c>
      <c r="CX371">
        <v>12</v>
      </c>
      <c r="CY371">
        <v>1</v>
      </c>
      <c r="CZ371">
        <v>0</v>
      </c>
      <c r="DA371">
        <v>0</v>
      </c>
      <c r="DB371">
        <v>1</v>
      </c>
      <c r="DC371" t="s">
        <v>656</v>
      </c>
      <c r="DD371" t="s">
        <v>316</v>
      </c>
    </row>
    <row r="372" spans="1:108" ht="14.6" x14ac:dyDescent="0.35">
      <c r="A372" t="s">
        <v>81</v>
      </c>
      <c r="B372" t="s">
        <v>644</v>
      </c>
      <c r="C372" t="s">
        <v>7909</v>
      </c>
      <c r="F372" t="s">
        <v>91</v>
      </c>
      <c r="G372" t="s">
        <v>95</v>
      </c>
      <c r="H372" t="s">
        <v>454</v>
      </c>
      <c r="I372" t="s">
        <v>56</v>
      </c>
      <c r="J372" t="s">
        <v>173</v>
      </c>
      <c r="K372" t="s">
        <v>471</v>
      </c>
      <c r="M372" t="s">
        <v>272</v>
      </c>
      <c r="O372" t="s">
        <v>300</v>
      </c>
      <c r="Q372" t="s">
        <v>768</v>
      </c>
      <c r="R372">
        <v>0</v>
      </c>
      <c r="S372">
        <v>0</v>
      </c>
      <c r="T372">
        <v>0</v>
      </c>
      <c r="U372">
        <v>0</v>
      </c>
      <c r="V372">
        <v>0</v>
      </c>
      <c r="W372">
        <v>0</v>
      </c>
      <c r="X372">
        <v>0</v>
      </c>
      <c r="Y372">
        <v>0</v>
      </c>
      <c r="AA372">
        <v>0</v>
      </c>
      <c r="AB372">
        <v>0</v>
      </c>
      <c r="AC372">
        <v>0</v>
      </c>
      <c r="AD372">
        <v>0</v>
      </c>
      <c r="AE372">
        <v>0</v>
      </c>
      <c r="AF372">
        <v>0</v>
      </c>
      <c r="AG372">
        <v>0</v>
      </c>
      <c r="AH372">
        <v>0</v>
      </c>
      <c r="AI372">
        <v>0</v>
      </c>
      <c r="AJ372">
        <v>0</v>
      </c>
      <c r="AK372">
        <v>0</v>
      </c>
      <c r="AL372">
        <v>0</v>
      </c>
      <c r="AM372">
        <v>0</v>
      </c>
      <c r="AN372">
        <v>0</v>
      </c>
      <c r="AO372">
        <v>0</v>
      </c>
      <c r="AP372">
        <v>0</v>
      </c>
      <c r="AQ372">
        <v>0</v>
      </c>
      <c r="AR372">
        <v>1</v>
      </c>
      <c r="AS372">
        <v>0</v>
      </c>
      <c r="AT372">
        <v>0</v>
      </c>
      <c r="AU372">
        <v>0</v>
      </c>
      <c r="AV372">
        <v>0</v>
      </c>
      <c r="AW372">
        <v>0</v>
      </c>
      <c r="AX372">
        <v>0</v>
      </c>
      <c r="AY372">
        <v>0</v>
      </c>
      <c r="AZ372">
        <v>0</v>
      </c>
      <c r="BA372">
        <v>0</v>
      </c>
      <c r="BB372">
        <v>0</v>
      </c>
      <c r="BC372">
        <v>0</v>
      </c>
      <c r="BD372">
        <v>0</v>
      </c>
      <c r="BE372">
        <v>1</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2</v>
      </c>
      <c r="CY372">
        <v>1</v>
      </c>
      <c r="CZ372">
        <v>0</v>
      </c>
      <c r="DA372">
        <v>0</v>
      </c>
      <c r="DB372">
        <v>0</v>
      </c>
      <c r="DC372" t="s">
        <v>1973</v>
      </c>
      <c r="DD372" t="s">
        <v>309</v>
      </c>
    </row>
    <row r="373" spans="1:108" ht="14.6" x14ac:dyDescent="0.35">
      <c r="A373" t="s">
        <v>81</v>
      </c>
      <c r="B373" t="s">
        <v>644</v>
      </c>
      <c r="C373" t="s">
        <v>660</v>
      </c>
      <c r="F373" t="s">
        <v>91</v>
      </c>
      <c r="G373" t="s">
        <v>95</v>
      </c>
      <c r="H373" t="s">
        <v>454</v>
      </c>
      <c r="I373" t="s">
        <v>56</v>
      </c>
      <c r="J373" t="s">
        <v>173</v>
      </c>
      <c r="K373" t="s">
        <v>471</v>
      </c>
      <c r="M373" t="s">
        <v>272</v>
      </c>
      <c r="O373" t="s">
        <v>294</v>
      </c>
      <c r="Q373" t="s">
        <v>662</v>
      </c>
      <c r="R373">
        <v>0</v>
      </c>
      <c r="S373">
        <v>0</v>
      </c>
      <c r="T373">
        <v>0</v>
      </c>
      <c r="U373">
        <v>0</v>
      </c>
      <c r="V373">
        <v>0</v>
      </c>
      <c r="W373">
        <v>0</v>
      </c>
      <c r="X373">
        <v>0</v>
      </c>
      <c r="Y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1</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0</v>
      </c>
      <c r="CX373">
        <v>1</v>
      </c>
      <c r="CY373">
        <v>1</v>
      </c>
      <c r="CZ373">
        <v>0</v>
      </c>
      <c r="DA373">
        <v>0</v>
      </c>
      <c r="DB373">
        <v>1</v>
      </c>
      <c r="DC373" t="s">
        <v>663</v>
      </c>
      <c r="DD373" t="s">
        <v>307</v>
      </c>
    </row>
    <row r="374" spans="1:108" ht="14.6" x14ac:dyDescent="0.35">
      <c r="A374" t="s">
        <v>81</v>
      </c>
      <c r="B374" t="s">
        <v>644</v>
      </c>
      <c r="C374" t="s">
        <v>671</v>
      </c>
      <c r="F374" t="s">
        <v>91</v>
      </c>
      <c r="G374" t="s">
        <v>95</v>
      </c>
      <c r="H374" t="s">
        <v>605</v>
      </c>
      <c r="I374" t="s">
        <v>13</v>
      </c>
      <c r="J374" t="s">
        <v>221</v>
      </c>
      <c r="K374" t="s">
        <v>269</v>
      </c>
      <c r="P374" t="s">
        <v>672</v>
      </c>
      <c r="Q374" t="s">
        <v>606</v>
      </c>
      <c r="R374">
        <v>0</v>
      </c>
      <c r="S374">
        <v>0</v>
      </c>
      <c r="T374">
        <v>0</v>
      </c>
      <c r="U374">
        <v>0</v>
      </c>
      <c r="V374">
        <v>0</v>
      </c>
      <c r="X374">
        <v>0</v>
      </c>
      <c r="BJ374">
        <v>1</v>
      </c>
      <c r="BO374">
        <v>1</v>
      </c>
      <c r="DC374" t="s">
        <v>673</v>
      </c>
      <c r="DD374" t="s">
        <v>305</v>
      </c>
    </row>
    <row r="375" spans="1:108" ht="408.85" x14ac:dyDescent="0.35">
      <c r="A375" t="s">
        <v>81</v>
      </c>
      <c r="B375" t="s">
        <v>6298</v>
      </c>
      <c r="C375" t="s">
        <v>7911</v>
      </c>
      <c r="F375" t="s">
        <v>122</v>
      </c>
      <c r="H375" t="s">
        <v>454</v>
      </c>
      <c r="I375" t="s">
        <v>56</v>
      </c>
      <c r="J375" t="s">
        <v>173</v>
      </c>
      <c r="K375" t="s">
        <v>471</v>
      </c>
      <c r="L375" t="s">
        <v>228</v>
      </c>
      <c r="M375" t="s">
        <v>268</v>
      </c>
      <c r="O375" t="s">
        <v>300</v>
      </c>
      <c r="P375" s="317" t="s">
        <v>7912</v>
      </c>
      <c r="Q375" t="s">
        <v>6206</v>
      </c>
      <c r="R375">
        <v>0</v>
      </c>
      <c r="S375">
        <v>0</v>
      </c>
      <c r="T375">
        <v>0</v>
      </c>
      <c r="U375">
        <v>0</v>
      </c>
      <c r="V375">
        <v>0</v>
      </c>
      <c r="W375">
        <v>0</v>
      </c>
      <c r="X375">
        <v>0</v>
      </c>
      <c r="Y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1</v>
      </c>
      <c r="AT375">
        <v>1</v>
      </c>
      <c r="AU375">
        <v>0</v>
      </c>
      <c r="AV375">
        <v>0</v>
      </c>
      <c r="AW375">
        <v>0</v>
      </c>
      <c r="AX375">
        <v>1</v>
      </c>
      <c r="AY375">
        <v>0</v>
      </c>
      <c r="AZ375">
        <v>1</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1</v>
      </c>
      <c r="BU375">
        <v>1</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0</v>
      </c>
      <c r="CS375">
        <v>0</v>
      </c>
      <c r="CT375">
        <v>0</v>
      </c>
      <c r="CU375">
        <v>0</v>
      </c>
      <c r="CV375">
        <v>0</v>
      </c>
      <c r="CW375">
        <v>0</v>
      </c>
      <c r="CX375">
        <v>6</v>
      </c>
      <c r="CY375">
        <v>1</v>
      </c>
      <c r="CZ375">
        <v>0</v>
      </c>
      <c r="DA375">
        <v>0</v>
      </c>
      <c r="DB375">
        <v>1</v>
      </c>
      <c r="DC375" t="s">
        <v>7913</v>
      </c>
      <c r="DD375" t="s">
        <v>308</v>
      </c>
    </row>
    <row r="376" spans="1:108" ht="14.6" x14ac:dyDescent="0.35">
      <c r="A376" t="s">
        <v>81</v>
      </c>
      <c r="B376" t="s">
        <v>6298</v>
      </c>
      <c r="C376" t="s">
        <v>7918</v>
      </c>
      <c r="F376" t="s">
        <v>91</v>
      </c>
      <c r="H376" t="s">
        <v>454</v>
      </c>
      <c r="I376" t="s">
        <v>13</v>
      </c>
      <c r="J376" t="s">
        <v>221</v>
      </c>
      <c r="K376" t="s">
        <v>269</v>
      </c>
      <c r="L376" t="s">
        <v>228</v>
      </c>
      <c r="M376" t="s">
        <v>268</v>
      </c>
      <c r="O376" t="s">
        <v>300</v>
      </c>
      <c r="Q376" t="s">
        <v>7920</v>
      </c>
      <c r="R376">
        <v>0</v>
      </c>
      <c r="S376">
        <v>0</v>
      </c>
      <c r="T376">
        <v>0</v>
      </c>
      <c r="U376">
        <v>0</v>
      </c>
      <c r="V376">
        <v>0</v>
      </c>
      <c r="W376">
        <v>0</v>
      </c>
      <c r="X376">
        <v>0</v>
      </c>
      <c r="Y376">
        <v>0</v>
      </c>
      <c r="AA376">
        <v>0</v>
      </c>
      <c r="AB376">
        <v>0</v>
      </c>
      <c r="AC376">
        <v>0</v>
      </c>
      <c r="AD376">
        <v>0</v>
      </c>
      <c r="AE376">
        <v>0</v>
      </c>
      <c r="AF376">
        <v>0</v>
      </c>
      <c r="AG376">
        <v>0</v>
      </c>
      <c r="AH376">
        <v>0</v>
      </c>
      <c r="AI376">
        <v>0</v>
      </c>
      <c r="AJ376">
        <v>0</v>
      </c>
      <c r="AK376">
        <v>0</v>
      </c>
      <c r="AL376">
        <v>0</v>
      </c>
      <c r="AM376">
        <v>0</v>
      </c>
      <c r="AN376">
        <v>0</v>
      </c>
      <c r="AO376">
        <v>0</v>
      </c>
      <c r="AP376">
        <v>1</v>
      </c>
      <c r="AQ376">
        <v>0</v>
      </c>
      <c r="AR376">
        <v>0</v>
      </c>
      <c r="AS376">
        <v>1</v>
      </c>
      <c r="AT376">
        <v>1</v>
      </c>
      <c r="AU376">
        <v>1</v>
      </c>
      <c r="AV376">
        <v>0</v>
      </c>
      <c r="AW376">
        <v>1</v>
      </c>
      <c r="AX376">
        <v>1</v>
      </c>
      <c r="AY376">
        <v>1</v>
      </c>
      <c r="AZ376">
        <v>1</v>
      </c>
      <c r="BA376">
        <v>1</v>
      </c>
      <c r="BB376">
        <v>0</v>
      </c>
      <c r="BC376">
        <v>1</v>
      </c>
      <c r="BD376">
        <v>1</v>
      </c>
      <c r="BE376">
        <v>0</v>
      </c>
      <c r="BF376">
        <v>0</v>
      </c>
      <c r="BG376">
        <v>0</v>
      </c>
      <c r="BH376">
        <v>0</v>
      </c>
      <c r="BI376">
        <v>0</v>
      </c>
      <c r="BJ376">
        <v>0</v>
      </c>
      <c r="BK376">
        <v>0</v>
      </c>
      <c r="BL376">
        <v>0</v>
      </c>
      <c r="BM376">
        <v>0</v>
      </c>
      <c r="BN376">
        <v>0</v>
      </c>
      <c r="BO376">
        <v>0</v>
      </c>
      <c r="BP376">
        <v>0</v>
      </c>
      <c r="BQ376">
        <v>0</v>
      </c>
      <c r="BR376">
        <v>0</v>
      </c>
      <c r="BS376">
        <v>1</v>
      </c>
      <c r="BT376">
        <v>1</v>
      </c>
      <c r="BU376">
        <v>1</v>
      </c>
      <c r="BV376">
        <v>1</v>
      </c>
      <c r="BW376">
        <v>1</v>
      </c>
      <c r="BX376">
        <v>0</v>
      </c>
      <c r="BY376">
        <v>0</v>
      </c>
      <c r="BZ376">
        <v>1</v>
      </c>
      <c r="CA376">
        <v>0</v>
      </c>
      <c r="CB376">
        <v>0</v>
      </c>
      <c r="CC376">
        <v>0</v>
      </c>
      <c r="CD376">
        <v>0</v>
      </c>
      <c r="CE376">
        <v>0</v>
      </c>
      <c r="CF376">
        <v>0</v>
      </c>
      <c r="CG376">
        <v>0</v>
      </c>
      <c r="CH376">
        <v>0</v>
      </c>
      <c r="CI376">
        <v>0</v>
      </c>
      <c r="CJ376">
        <v>0</v>
      </c>
      <c r="CK376">
        <v>0</v>
      </c>
      <c r="CL376">
        <v>0</v>
      </c>
      <c r="CM376">
        <v>0</v>
      </c>
      <c r="CN376">
        <v>0</v>
      </c>
      <c r="CO376">
        <v>0</v>
      </c>
      <c r="CP376">
        <v>0</v>
      </c>
      <c r="CQ376">
        <v>0</v>
      </c>
      <c r="CR376">
        <v>0</v>
      </c>
      <c r="CS376">
        <v>0</v>
      </c>
      <c r="CT376">
        <v>0</v>
      </c>
      <c r="CU376">
        <v>0</v>
      </c>
      <c r="CV376">
        <v>0</v>
      </c>
      <c r="CW376">
        <v>0</v>
      </c>
      <c r="CX376">
        <v>17</v>
      </c>
      <c r="CY376">
        <v>1</v>
      </c>
      <c r="CZ376">
        <v>0</v>
      </c>
      <c r="DA376">
        <v>0</v>
      </c>
      <c r="DB376">
        <v>1</v>
      </c>
      <c r="DC376" t="s">
        <v>7921</v>
      </c>
      <c r="DD376" t="s">
        <v>312</v>
      </c>
    </row>
    <row r="377" spans="1:108" ht="14.6" x14ac:dyDescent="0.35">
      <c r="A377" t="s">
        <v>81</v>
      </c>
      <c r="B377" t="s">
        <v>675</v>
      </c>
      <c r="C377" t="s">
        <v>676</v>
      </c>
      <c r="F377" t="s">
        <v>91</v>
      </c>
      <c r="H377" t="s">
        <v>677</v>
      </c>
      <c r="I377" t="s">
        <v>56</v>
      </c>
      <c r="J377" t="s">
        <v>173</v>
      </c>
      <c r="K377" t="s">
        <v>471</v>
      </c>
      <c r="L377" t="s">
        <v>228</v>
      </c>
      <c r="M377" t="s">
        <v>264</v>
      </c>
      <c r="O377" t="s">
        <v>299</v>
      </c>
      <c r="Q377" t="s">
        <v>678</v>
      </c>
      <c r="R377">
        <v>0</v>
      </c>
      <c r="S377">
        <v>0</v>
      </c>
      <c r="T377">
        <v>0</v>
      </c>
      <c r="U377">
        <v>0</v>
      </c>
      <c r="V377">
        <v>0</v>
      </c>
      <c r="W377">
        <v>0</v>
      </c>
      <c r="X377">
        <v>0</v>
      </c>
      <c r="Y377">
        <v>0</v>
      </c>
      <c r="AA377">
        <v>0</v>
      </c>
      <c r="AB377">
        <v>0</v>
      </c>
      <c r="AC377">
        <v>0</v>
      </c>
      <c r="AD377">
        <v>0</v>
      </c>
      <c r="AE377">
        <v>0</v>
      </c>
      <c r="AF377">
        <v>0</v>
      </c>
      <c r="AG377">
        <v>0</v>
      </c>
      <c r="AH377">
        <v>0</v>
      </c>
      <c r="AI377">
        <v>0</v>
      </c>
      <c r="AJ377">
        <v>0</v>
      </c>
      <c r="AK377">
        <v>0</v>
      </c>
      <c r="AL377">
        <v>0</v>
      </c>
      <c r="AM377">
        <v>0</v>
      </c>
      <c r="AN377">
        <v>0</v>
      </c>
      <c r="AO377">
        <v>0</v>
      </c>
      <c r="AP377">
        <v>0</v>
      </c>
      <c r="AQ377">
        <v>1</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1</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0</v>
      </c>
      <c r="CS377">
        <v>0</v>
      </c>
      <c r="CT377">
        <v>0</v>
      </c>
      <c r="CU377">
        <v>0</v>
      </c>
      <c r="CV377">
        <v>0</v>
      </c>
      <c r="CW377">
        <v>0</v>
      </c>
      <c r="CX377">
        <v>2</v>
      </c>
      <c r="CY377">
        <v>1</v>
      </c>
      <c r="CZ377">
        <v>0</v>
      </c>
      <c r="DA377">
        <v>0</v>
      </c>
      <c r="DB377">
        <v>0</v>
      </c>
      <c r="DC377" t="s">
        <v>679</v>
      </c>
      <c r="DD377" t="s">
        <v>309</v>
      </c>
    </row>
    <row r="378" spans="1:108" ht="14.6" x14ac:dyDescent="0.35">
      <c r="A378" t="s">
        <v>81</v>
      </c>
      <c r="B378" t="s">
        <v>690</v>
      </c>
      <c r="C378" t="s">
        <v>701</v>
      </c>
      <c r="F378" t="s">
        <v>145</v>
      </c>
      <c r="H378" t="s">
        <v>702</v>
      </c>
      <c r="I378" t="s">
        <v>13</v>
      </c>
      <c r="J378" t="s">
        <v>221</v>
      </c>
      <c r="K378" t="s">
        <v>269</v>
      </c>
      <c r="M378" t="s">
        <v>268</v>
      </c>
      <c r="N378" t="s">
        <v>300</v>
      </c>
      <c r="O378" t="s">
        <v>300</v>
      </c>
      <c r="R378">
        <v>0</v>
      </c>
      <c r="S378">
        <v>0</v>
      </c>
      <c r="T378">
        <v>0</v>
      </c>
      <c r="U378">
        <v>0</v>
      </c>
      <c r="V378">
        <v>0</v>
      </c>
      <c r="W378">
        <v>1</v>
      </c>
      <c r="X378">
        <v>0</v>
      </c>
      <c r="Y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0</v>
      </c>
      <c r="CW378">
        <v>0</v>
      </c>
      <c r="CX378">
        <v>0</v>
      </c>
      <c r="CY378">
        <v>1</v>
      </c>
      <c r="CZ378">
        <v>0</v>
      </c>
      <c r="DA378">
        <v>0</v>
      </c>
      <c r="DB378">
        <v>0</v>
      </c>
      <c r="DC378" t="s">
        <v>704</v>
      </c>
      <c r="DD378" t="s">
        <v>311</v>
      </c>
    </row>
    <row r="379" spans="1:108" ht="14.6" x14ac:dyDescent="0.35">
      <c r="A379" t="s">
        <v>81</v>
      </c>
      <c r="B379" t="s">
        <v>690</v>
      </c>
      <c r="C379" t="s">
        <v>691</v>
      </c>
      <c r="F379" t="s">
        <v>91</v>
      </c>
      <c r="G379" t="s">
        <v>95</v>
      </c>
      <c r="H379" t="s">
        <v>454</v>
      </c>
      <c r="I379" t="s">
        <v>13</v>
      </c>
      <c r="J379" t="s">
        <v>221</v>
      </c>
      <c r="K379" t="s">
        <v>269</v>
      </c>
      <c r="M379" t="s">
        <v>272</v>
      </c>
      <c r="O379" t="s">
        <v>300</v>
      </c>
      <c r="P379" t="s">
        <v>692</v>
      </c>
      <c r="Q379" t="s">
        <v>693</v>
      </c>
      <c r="R379">
        <v>0</v>
      </c>
      <c r="S379">
        <v>0</v>
      </c>
      <c r="T379">
        <v>0</v>
      </c>
      <c r="U379">
        <v>0</v>
      </c>
      <c r="V379">
        <v>0</v>
      </c>
      <c r="W379">
        <v>0</v>
      </c>
      <c r="X379">
        <v>0</v>
      </c>
      <c r="Y379">
        <v>0</v>
      </c>
      <c r="AA379">
        <v>1</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0</v>
      </c>
      <c r="CX379">
        <v>1</v>
      </c>
      <c r="CY379">
        <v>0</v>
      </c>
      <c r="CZ379">
        <v>0</v>
      </c>
      <c r="DA379">
        <v>1</v>
      </c>
      <c r="DB379">
        <v>0</v>
      </c>
      <c r="DC379" t="s">
        <v>694</v>
      </c>
      <c r="DD379" t="s">
        <v>304</v>
      </c>
    </row>
    <row r="380" spans="1:108" ht="14.6" x14ac:dyDescent="0.35">
      <c r="A380" t="s">
        <v>81</v>
      </c>
      <c r="B380" t="s">
        <v>690</v>
      </c>
      <c r="C380" t="s">
        <v>696</v>
      </c>
      <c r="F380" t="s">
        <v>91</v>
      </c>
      <c r="G380" t="s">
        <v>95</v>
      </c>
      <c r="H380" t="s">
        <v>454</v>
      </c>
      <c r="I380" t="s">
        <v>13</v>
      </c>
      <c r="J380" t="s">
        <v>221</v>
      </c>
      <c r="K380" t="s">
        <v>269</v>
      </c>
      <c r="M380" t="s">
        <v>274</v>
      </c>
      <c r="O380" t="s">
        <v>300</v>
      </c>
      <c r="P380" t="s">
        <v>697</v>
      </c>
      <c r="Q380" t="s">
        <v>698</v>
      </c>
      <c r="R380">
        <v>0</v>
      </c>
      <c r="S380">
        <v>0</v>
      </c>
      <c r="T380">
        <v>0</v>
      </c>
      <c r="U380">
        <v>0</v>
      </c>
      <c r="V380">
        <v>0</v>
      </c>
      <c r="W380">
        <v>0</v>
      </c>
      <c r="X380">
        <v>0</v>
      </c>
      <c r="Y380">
        <v>0</v>
      </c>
      <c r="AA380">
        <v>1</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1</v>
      </c>
      <c r="CY380">
        <v>0</v>
      </c>
      <c r="CZ380">
        <v>0</v>
      </c>
      <c r="DA380">
        <v>1</v>
      </c>
      <c r="DB380">
        <v>0</v>
      </c>
      <c r="DC380" t="s">
        <v>699</v>
      </c>
      <c r="DD380" t="s">
        <v>304</v>
      </c>
    </row>
    <row r="381" spans="1:108" ht="14.6" x14ac:dyDescent="0.35">
      <c r="A381" t="s">
        <v>81</v>
      </c>
      <c r="B381" t="s">
        <v>720</v>
      </c>
      <c r="C381" t="s">
        <v>723</v>
      </c>
      <c r="F381" t="s">
        <v>91</v>
      </c>
      <c r="H381" t="s">
        <v>454</v>
      </c>
      <c r="I381" t="s">
        <v>56</v>
      </c>
      <c r="J381" t="s">
        <v>173</v>
      </c>
      <c r="K381" t="s">
        <v>471</v>
      </c>
      <c r="L381" t="s">
        <v>228</v>
      </c>
      <c r="M381" t="s">
        <v>268</v>
      </c>
      <c r="O381" t="s">
        <v>300</v>
      </c>
      <c r="P381" t="s">
        <v>724</v>
      </c>
      <c r="Q381" t="s">
        <v>591</v>
      </c>
      <c r="R381">
        <v>0</v>
      </c>
      <c r="S381">
        <v>0</v>
      </c>
      <c r="T381">
        <v>0</v>
      </c>
      <c r="U381">
        <v>0</v>
      </c>
      <c r="V381">
        <v>0</v>
      </c>
      <c r="W381">
        <v>0</v>
      </c>
      <c r="X381">
        <v>0</v>
      </c>
      <c r="Y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1</v>
      </c>
      <c r="BC381">
        <v>0</v>
      </c>
      <c r="BD381">
        <v>0</v>
      </c>
      <c r="BE381">
        <v>0</v>
      </c>
      <c r="BF381">
        <v>1</v>
      </c>
      <c r="BG381">
        <v>1</v>
      </c>
      <c r="BH381">
        <v>0</v>
      </c>
      <c r="BI381">
        <v>0</v>
      </c>
      <c r="BJ381">
        <v>0</v>
      </c>
      <c r="BK381">
        <v>0</v>
      </c>
      <c r="BL381">
        <v>0</v>
      </c>
      <c r="BM381">
        <v>1</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0</v>
      </c>
      <c r="CT381">
        <v>0</v>
      </c>
      <c r="CU381">
        <v>0</v>
      </c>
      <c r="CV381">
        <v>0</v>
      </c>
      <c r="CW381">
        <v>0</v>
      </c>
      <c r="CX381">
        <v>4</v>
      </c>
      <c r="CY381">
        <v>1</v>
      </c>
      <c r="CZ381">
        <v>0</v>
      </c>
      <c r="DA381">
        <v>0</v>
      </c>
      <c r="DB381">
        <v>0</v>
      </c>
      <c r="DC381" t="s">
        <v>725</v>
      </c>
      <c r="DD381" t="s">
        <v>309</v>
      </c>
    </row>
    <row r="382" spans="1:108" ht="175.25" x14ac:dyDescent="0.35">
      <c r="A382" t="s">
        <v>81</v>
      </c>
      <c r="B382" t="s">
        <v>720</v>
      </c>
      <c r="C382" t="s">
        <v>728</v>
      </c>
      <c r="F382" t="s">
        <v>91</v>
      </c>
      <c r="G382" t="s">
        <v>95</v>
      </c>
      <c r="H382" t="s">
        <v>454</v>
      </c>
      <c r="I382" t="s">
        <v>13</v>
      </c>
      <c r="J382" t="s">
        <v>221</v>
      </c>
      <c r="K382" t="s">
        <v>41</v>
      </c>
      <c r="L382" t="s">
        <v>228</v>
      </c>
      <c r="M382" t="s">
        <v>41</v>
      </c>
      <c r="O382" t="s">
        <v>299</v>
      </c>
      <c r="P382" t="s">
        <v>729</v>
      </c>
      <c r="Q382" s="317" t="s">
        <v>730</v>
      </c>
      <c r="R382">
        <v>0</v>
      </c>
      <c r="S382">
        <v>0</v>
      </c>
      <c r="T382">
        <v>0</v>
      </c>
      <c r="U382">
        <v>0</v>
      </c>
      <c r="V382">
        <v>0</v>
      </c>
      <c r="W382">
        <v>0</v>
      </c>
      <c r="X382">
        <v>0</v>
      </c>
      <c r="Y382">
        <v>0</v>
      </c>
      <c r="AA382">
        <v>0</v>
      </c>
      <c r="AB382">
        <v>0</v>
      </c>
      <c r="AC382">
        <v>0</v>
      </c>
      <c r="AD382">
        <v>0</v>
      </c>
      <c r="AE382">
        <v>0</v>
      </c>
      <c r="AF382">
        <v>0</v>
      </c>
      <c r="AG382">
        <v>0</v>
      </c>
      <c r="AH382">
        <v>0</v>
      </c>
      <c r="AI382">
        <v>0</v>
      </c>
      <c r="AJ382">
        <v>0</v>
      </c>
      <c r="AK382">
        <v>0</v>
      </c>
      <c r="AL382">
        <v>0</v>
      </c>
      <c r="AM382">
        <v>0</v>
      </c>
      <c r="AN382">
        <v>0</v>
      </c>
      <c r="AO382">
        <v>0</v>
      </c>
      <c r="AP382">
        <v>0</v>
      </c>
      <c r="AQ382">
        <v>0</v>
      </c>
      <c r="AR382">
        <v>1</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1</v>
      </c>
      <c r="CY382">
        <v>1</v>
      </c>
      <c r="CZ382">
        <v>0</v>
      </c>
      <c r="DA382">
        <v>0</v>
      </c>
      <c r="DB382">
        <v>0</v>
      </c>
      <c r="DC382" t="s">
        <v>731</v>
      </c>
      <c r="DD382" t="s">
        <v>309</v>
      </c>
    </row>
    <row r="383" spans="1:108" ht="14.6" x14ac:dyDescent="0.35">
      <c r="A383" t="s">
        <v>81</v>
      </c>
      <c r="B383" t="s">
        <v>720</v>
      </c>
      <c r="C383" t="s">
        <v>735</v>
      </c>
      <c r="F383" t="s">
        <v>122</v>
      </c>
      <c r="H383" t="s">
        <v>454</v>
      </c>
      <c r="I383" t="s">
        <v>13</v>
      </c>
      <c r="J383" t="s">
        <v>221</v>
      </c>
      <c r="K383" t="s">
        <v>269</v>
      </c>
      <c r="L383" t="s">
        <v>228</v>
      </c>
      <c r="M383" t="s">
        <v>41</v>
      </c>
      <c r="O383" t="s">
        <v>299</v>
      </c>
      <c r="P383" t="s">
        <v>736</v>
      </c>
      <c r="R383">
        <v>0</v>
      </c>
      <c r="S383">
        <v>0</v>
      </c>
      <c r="T383">
        <v>0</v>
      </c>
      <c r="U383">
        <v>0</v>
      </c>
      <c r="V383">
        <v>0</v>
      </c>
      <c r="W383">
        <v>0</v>
      </c>
      <c r="X383">
        <v>0</v>
      </c>
      <c r="Y383">
        <v>0</v>
      </c>
      <c r="AA383">
        <v>0</v>
      </c>
      <c r="AB383">
        <v>0</v>
      </c>
      <c r="AC383">
        <v>0</v>
      </c>
      <c r="AD383">
        <v>0</v>
      </c>
      <c r="AE383">
        <v>0</v>
      </c>
      <c r="AF383">
        <v>0</v>
      </c>
      <c r="AG383">
        <v>0</v>
      </c>
      <c r="AH383">
        <v>0</v>
      </c>
      <c r="AI383">
        <v>0</v>
      </c>
      <c r="AJ383">
        <v>0</v>
      </c>
      <c r="AK383">
        <v>0</v>
      </c>
      <c r="AL383">
        <v>0</v>
      </c>
      <c r="AM383">
        <v>0</v>
      </c>
      <c r="AN383">
        <v>0</v>
      </c>
      <c r="AO383">
        <v>0</v>
      </c>
      <c r="AP383">
        <v>0</v>
      </c>
      <c r="AQ383">
        <v>0</v>
      </c>
      <c r="AR383">
        <v>1</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1</v>
      </c>
      <c r="CY383">
        <v>1</v>
      </c>
      <c r="CZ383">
        <v>0</v>
      </c>
      <c r="DA383">
        <v>0</v>
      </c>
      <c r="DB383">
        <v>0</v>
      </c>
      <c r="DC383" t="s">
        <v>600</v>
      </c>
      <c r="DD383" t="s">
        <v>309</v>
      </c>
    </row>
    <row r="384" spans="1:108" ht="14.6" x14ac:dyDescent="0.35">
      <c r="A384" t="s">
        <v>81</v>
      </c>
      <c r="B384" t="s">
        <v>741</v>
      </c>
      <c r="C384" t="s">
        <v>742</v>
      </c>
      <c r="F384" t="s">
        <v>91</v>
      </c>
      <c r="H384" t="s">
        <v>743</v>
      </c>
      <c r="I384" t="s">
        <v>13</v>
      </c>
      <c r="J384" t="s">
        <v>221</v>
      </c>
      <c r="K384" t="s">
        <v>269</v>
      </c>
      <c r="L384" t="s">
        <v>228</v>
      </c>
      <c r="M384" t="s">
        <v>253</v>
      </c>
      <c r="P384" t="s">
        <v>744</v>
      </c>
      <c r="Q384" t="s">
        <v>606</v>
      </c>
      <c r="R384">
        <v>0</v>
      </c>
      <c r="S384">
        <v>0</v>
      </c>
      <c r="T384">
        <v>0</v>
      </c>
      <c r="U384">
        <v>0</v>
      </c>
      <c r="V384">
        <v>0</v>
      </c>
      <c r="X384">
        <v>0</v>
      </c>
      <c r="BN384">
        <v>1</v>
      </c>
      <c r="DC384" t="s">
        <v>745</v>
      </c>
      <c r="DD384" t="s">
        <v>305</v>
      </c>
    </row>
    <row r="385" spans="1:108" ht="14.6" x14ac:dyDescent="0.35">
      <c r="A385" t="s">
        <v>81</v>
      </c>
      <c r="B385" t="s">
        <v>749</v>
      </c>
      <c r="C385" t="s">
        <v>586</v>
      </c>
      <c r="F385" t="s">
        <v>122</v>
      </c>
      <c r="H385" t="s">
        <v>454</v>
      </c>
      <c r="I385" t="s">
        <v>56</v>
      </c>
      <c r="J385" t="s">
        <v>173</v>
      </c>
      <c r="K385" t="s">
        <v>471</v>
      </c>
      <c r="L385" t="s">
        <v>228</v>
      </c>
      <c r="M385" t="s">
        <v>289</v>
      </c>
      <c r="O385" t="s">
        <v>300</v>
      </c>
      <c r="Q385" t="s">
        <v>751</v>
      </c>
      <c r="R385">
        <v>0</v>
      </c>
      <c r="S385">
        <v>0</v>
      </c>
      <c r="T385">
        <v>0</v>
      </c>
      <c r="U385">
        <v>0</v>
      </c>
      <c r="V385">
        <v>0</v>
      </c>
      <c r="W385">
        <v>0</v>
      </c>
      <c r="X385">
        <v>0</v>
      </c>
      <c r="Y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1</v>
      </c>
      <c r="AT385">
        <v>1</v>
      </c>
      <c r="AU385">
        <v>1</v>
      </c>
      <c r="AV385">
        <v>0</v>
      </c>
      <c r="AW385">
        <v>0</v>
      </c>
      <c r="AX385">
        <v>0</v>
      </c>
      <c r="AY385">
        <v>0</v>
      </c>
      <c r="AZ385">
        <v>1</v>
      </c>
      <c r="BA385">
        <v>1</v>
      </c>
      <c r="BB385">
        <v>0</v>
      </c>
      <c r="BC385">
        <v>0</v>
      </c>
      <c r="BD385">
        <v>0</v>
      </c>
      <c r="BE385">
        <v>0</v>
      </c>
      <c r="BF385">
        <v>0</v>
      </c>
      <c r="BG385">
        <v>0</v>
      </c>
      <c r="BH385">
        <v>0</v>
      </c>
      <c r="BI385">
        <v>0</v>
      </c>
      <c r="BJ385">
        <v>0</v>
      </c>
      <c r="BK385">
        <v>0</v>
      </c>
      <c r="BL385">
        <v>0</v>
      </c>
      <c r="BM385">
        <v>0</v>
      </c>
      <c r="BN385">
        <v>0</v>
      </c>
      <c r="BO385">
        <v>0</v>
      </c>
      <c r="BP385">
        <v>0</v>
      </c>
      <c r="BQ385">
        <v>0</v>
      </c>
      <c r="BR385">
        <v>0</v>
      </c>
      <c r="BS385">
        <v>1</v>
      </c>
      <c r="BT385">
        <v>1</v>
      </c>
      <c r="BU385">
        <v>0</v>
      </c>
      <c r="BV385">
        <v>1</v>
      </c>
      <c r="BW385">
        <v>1</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9</v>
      </c>
      <c r="CY385">
        <v>1</v>
      </c>
      <c r="CZ385">
        <v>0</v>
      </c>
      <c r="DA385">
        <v>0</v>
      </c>
      <c r="DB385">
        <v>1</v>
      </c>
      <c r="DC385" t="s">
        <v>752</v>
      </c>
      <c r="DD385" t="s">
        <v>308</v>
      </c>
    </row>
    <row r="386" spans="1:108" ht="14.6" x14ac:dyDescent="0.35">
      <c r="A386" t="s">
        <v>81</v>
      </c>
      <c r="B386" t="s">
        <v>789</v>
      </c>
      <c r="C386" t="s">
        <v>790</v>
      </c>
      <c r="F386" t="s">
        <v>122</v>
      </c>
      <c r="H386" t="s">
        <v>454</v>
      </c>
      <c r="I386" t="s">
        <v>56</v>
      </c>
      <c r="J386" t="s">
        <v>217</v>
      </c>
      <c r="K386" t="s">
        <v>471</v>
      </c>
      <c r="L386" t="s">
        <v>228</v>
      </c>
      <c r="M386" t="s">
        <v>272</v>
      </c>
      <c r="O386" t="s">
        <v>300</v>
      </c>
      <c r="P386" t="s">
        <v>791</v>
      </c>
      <c r="Q386" t="s">
        <v>792</v>
      </c>
      <c r="R386">
        <v>0</v>
      </c>
      <c r="S386">
        <v>0</v>
      </c>
      <c r="T386">
        <v>0</v>
      </c>
      <c r="U386">
        <v>0</v>
      </c>
      <c r="V386">
        <v>0</v>
      </c>
      <c r="W386">
        <v>0</v>
      </c>
      <c r="X386">
        <v>0</v>
      </c>
      <c r="Y386">
        <v>0</v>
      </c>
      <c r="AA386">
        <v>0</v>
      </c>
      <c r="AB386">
        <v>0</v>
      </c>
      <c r="AC386">
        <v>0</v>
      </c>
      <c r="AD386">
        <v>0</v>
      </c>
      <c r="AE386">
        <v>0</v>
      </c>
      <c r="AF386">
        <v>0</v>
      </c>
      <c r="AG386">
        <v>0</v>
      </c>
      <c r="AH386">
        <v>0</v>
      </c>
      <c r="AI386">
        <v>0</v>
      </c>
      <c r="AJ386">
        <v>0</v>
      </c>
      <c r="AK386">
        <v>0</v>
      </c>
      <c r="AL386">
        <v>0</v>
      </c>
      <c r="AM386">
        <v>0</v>
      </c>
      <c r="AN386">
        <v>0</v>
      </c>
      <c r="AO386">
        <v>0</v>
      </c>
      <c r="AP386">
        <v>0</v>
      </c>
      <c r="AQ386">
        <v>1</v>
      </c>
      <c r="AR386">
        <v>0</v>
      </c>
      <c r="AS386">
        <v>0</v>
      </c>
      <c r="AT386">
        <v>0</v>
      </c>
      <c r="AU386">
        <v>0</v>
      </c>
      <c r="AV386">
        <v>0</v>
      </c>
      <c r="AW386">
        <v>0</v>
      </c>
      <c r="AX386">
        <v>0</v>
      </c>
      <c r="AY386">
        <v>0</v>
      </c>
      <c r="AZ386">
        <v>0</v>
      </c>
      <c r="BA386">
        <v>1</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2</v>
      </c>
      <c r="CY386">
        <v>1</v>
      </c>
      <c r="CZ386">
        <v>0</v>
      </c>
      <c r="DA386">
        <v>0</v>
      </c>
      <c r="DB386">
        <v>0</v>
      </c>
      <c r="DC386" t="s">
        <v>793</v>
      </c>
      <c r="DD386" t="s">
        <v>309</v>
      </c>
    </row>
    <row r="387" spans="1:108" ht="14.6" x14ac:dyDescent="0.35">
      <c r="A387" t="s">
        <v>81</v>
      </c>
      <c r="B387" t="s">
        <v>789</v>
      </c>
      <c r="C387" t="s">
        <v>797</v>
      </c>
      <c r="F387" t="s">
        <v>91</v>
      </c>
      <c r="G387" t="s">
        <v>95</v>
      </c>
      <c r="H387" t="s">
        <v>454</v>
      </c>
      <c r="I387" t="s">
        <v>56</v>
      </c>
      <c r="J387" t="s">
        <v>798</v>
      </c>
      <c r="K387" t="s">
        <v>269</v>
      </c>
      <c r="L387" t="s">
        <v>228</v>
      </c>
      <c r="M387" t="s">
        <v>268</v>
      </c>
      <c r="O387" t="s">
        <v>300</v>
      </c>
      <c r="P387" t="s">
        <v>799</v>
      </c>
      <c r="Q387" t="s">
        <v>591</v>
      </c>
      <c r="R387">
        <v>0</v>
      </c>
      <c r="S387">
        <v>0</v>
      </c>
      <c r="T387">
        <v>0</v>
      </c>
      <c r="U387">
        <v>0</v>
      </c>
      <c r="V387">
        <v>0</v>
      </c>
      <c r="W387">
        <v>0</v>
      </c>
      <c r="X387">
        <v>0</v>
      </c>
      <c r="Y387">
        <v>0</v>
      </c>
      <c r="AA387">
        <v>0</v>
      </c>
      <c r="AB387">
        <v>0</v>
      </c>
      <c r="AC387">
        <v>0</v>
      </c>
      <c r="AD387">
        <v>0</v>
      </c>
      <c r="AE387">
        <v>0</v>
      </c>
      <c r="AF387">
        <v>0</v>
      </c>
      <c r="AG387">
        <v>0</v>
      </c>
      <c r="AH387">
        <v>0</v>
      </c>
      <c r="AI387">
        <v>0</v>
      </c>
      <c r="AJ387">
        <v>0</v>
      </c>
      <c r="AK387">
        <v>0</v>
      </c>
      <c r="AL387">
        <v>0</v>
      </c>
      <c r="AM387">
        <v>0</v>
      </c>
      <c r="AN387">
        <v>0</v>
      </c>
      <c r="AO387">
        <v>0</v>
      </c>
      <c r="AP387">
        <v>0</v>
      </c>
      <c r="AQ387">
        <v>0</v>
      </c>
      <c r="AR387">
        <v>1</v>
      </c>
      <c r="AS387">
        <v>0</v>
      </c>
      <c r="AT387">
        <v>0</v>
      </c>
      <c r="AU387">
        <v>0</v>
      </c>
      <c r="AV387">
        <v>0</v>
      </c>
      <c r="AW387">
        <v>0</v>
      </c>
      <c r="AX387">
        <v>0</v>
      </c>
      <c r="AY387">
        <v>0</v>
      </c>
      <c r="AZ387">
        <v>0</v>
      </c>
      <c r="BA387">
        <v>0</v>
      </c>
      <c r="BB387">
        <v>0</v>
      </c>
      <c r="BC387">
        <v>0</v>
      </c>
      <c r="BD387">
        <v>0</v>
      </c>
      <c r="BE387">
        <v>1</v>
      </c>
      <c r="BF387">
        <v>0</v>
      </c>
      <c r="BG387">
        <v>0</v>
      </c>
      <c r="BH387">
        <v>0</v>
      </c>
      <c r="BI387">
        <v>0</v>
      </c>
      <c r="BJ387">
        <v>1</v>
      </c>
      <c r="BK387">
        <v>0</v>
      </c>
      <c r="BL387">
        <v>0</v>
      </c>
      <c r="BM387">
        <v>0</v>
      </c>
      <c r="BN387">
        <v>0</v>
      </c>
      <c r="BO387">
        <v>1</v>
      </c>
      <c r="BP387">
        <v>0</v>
      </c>
      <c r="BQ387">
        <v>0</v>
      </c>
      <c r="BR387">
        <v>0</v>
      </c>
      <c r="BS387">
        <v>0</v>
      </c>
      <c r="BT387">
        <v>0</v>
      </c>
      <c r="BU387">
        <v>0</v>
      </c>
      <c r="BV387">
        <v>0</v>
      </c>
      <c r="BW387">
        <v>0</v>
      </c>
      <c r="BX387">
        <v>0</v>
      </c>
      <c r="BY387">
        <v>0</v>
      </c>
      <c r="BZ387">
        <v>0</v>
      </c>
      <c r="CA387">
        <v>0</v>
      </c>
      <c r="CB387">
        <v>0</v>
      </c>
      <c r="CC387">
        <v>0</v>
      </c>
      <c r="CD387">
        <v>0</v>
      </c>
      <c r="CE387">
        <v>0</v>
      </c>
      <c r="CF387">
        <v>0</v>
      </c>
      <c r="CG387">
        <v>0</v>
      </c>
      <c r="CH387">
        <v>0</v>
      </c>
      <c r="CI387">
        <v>0</v>
      </c>
      <c r="CJ387">
        <v>0</v>
      </c>
      <c r="CK387">
        <v>0</v>
      </c>
      <c r="CL387">
        <v>0</v>
      </c>
      <c r="CM387">
        <v>0</v>
      </c>
      <c r="CN387">
        <v>0</v>
      </c>
      <c r="CO387">
        <v>0</v>
      </c>
      <c r="CP387">
        <v>0</v>
      </c>
      <c r="CQ387">
        <v>0</v>
      </c>
      <c r="CR387">
        <v>0</v>
      </c>
      <c r="CS387">
        <v>0</v>
      </c>
      <c r="CT387">
        <v>0</v>
      </c>
      <c r="CU387">
        <v>0</v>
      </c>
      <c r="CV387">
        <v>0</v>
      </c>
      <c r="CW387">
        <v>0</v>
      </c>
      <c r="CX387">
        <v>4</v>
      </c>
      <c r="CY387">
        <v>1</v>
      </c>
      <c r="CZ387">
        <v>0</v>
      </c>
      <c r="DA387">
        <v>0</v>
      </c>
      <c r="DB387">
        <v>0</v>
      </c>
      <c r="DC387" t="s">
        <v>800</v>
      </c>
      <c r="DD387" t="s">
        <v>321</v>
      </c>
    </row>
    <row r="388" spans="1:108" ht="14.6" x14ac:dyDescent="0.35">
      <c r="A388" t="s">
        <v>81</v>
      </c>
      <c r="B388" t="s">
        <v>789</v>
      </c>
      <c r="C388" t="s">
        <v>804</v>
      </c>
      <c r="F388" t="s">
        <v>122</v>
      </c>
      <c r="H388" t="s">
        <v>454</v>
      </c>
      <c r="I388" t="s">
        <v>56</v>
      </c>
      <c r="J388" t="s">
        <v>173</v>
      </c>
      <c r="K388" t="s">
        <v>471</v>
      </c>
      <c r="L388" t="s">
        <v>228</v>
      </c>
      <c r="M388" t="s">
        <v>268</v>
      </c>
      <c r="O388" t="s">
        <v>300</v>
      </c>
      <c r="P388" t="s">
        <v>805</v>
      </c>
      <c r="Q388" t="s">
        <v>806</v>
      </c>
      <c r="R388">
        <v>0</v>
      </c>
      <c r="S388">
        <v>0</v>
      </c>
      <c r="T388">
        <v>0</v>
      </c>
      <c r="U388">
        <v>0</v>
      </c>
      <c r="V388">
        <v>0</v>
      </c>
      <c r="W388">
        <v>0</v>
      </c>
      <c r="X388">
        <v>0</v>
      </c>
      <c r="Y388">
        <v>0</v>
      </c>
      <c r="AA388">
        <v>0</v>
      </c>
      <c r="AB388">
        <v>0</v>
      </c>
      <c r="AC388">
        <v>0</v>
      </c>
      <c r="AD388">
        <v>0</v>
      </c>
      <c r="AE388">
        <v>0</v>
      </c>
      <c r="AF388">
        <v>0</v>
      </c>
      <c r="AG388">
        <v>0</v>
      </c>
      <c r="AH388">
        <v>0</v>
      </c>
      <c r="AI388">
        <v>0</v>
      </c>
      <c r="AJ388">
        <v>0</v>
      </c>
      <c r="AK388">
        <v>0</v>
      </c>
      <c r="AL388">
        <v>0</v>
      </c>
      <c r="AM388">
        <v>0</v>
      </c>
      <c r="AN388">
        <v>0</v>
      </c>
      <c r="AO388">
        <v>0</v>
      </c>
      <c r="AP388">
        <v>0</v>
      </c>
      <c r="AQ388">
        <v>1</v>
      </c>
      <c r="AR388">
        <v>1</v>
      </c>
      <c r="AS388">
        <v>0</v>
      </c>
      <c r="AT388">
        <v>0</v>
      </c>
      <c r="AU388">
        <v>0</v>
      </c>
      <c r="AV388">
        <v>0</v>
      </c>
      <c r="AW388">
        <v>0</v>
      </c>
      <c r="AX388">
        <v>0</v>
      </c>
      <c r="AY388">
        <v>0</v>
      </c>
      <c r="AZ388">
        <v>1</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v>0</v>
      </c>
      <c r="CU388">
        <v>0</v>
      </c>
      <c r="CV388">
        <v>0</v>
      </c>
      <c r="CW388">
        <v>0</v>
      </c>
      <c r="CX388">
        <v>3</v>
      </c>
      <c r="CY388">
        <v>1</v>
      </c>
      <c r="CZ388">
        <v>0</v>
      </c>
      <c r="DA388">
        <v>0</v>
      </c>
      <c r="DB388">
        <v>0</v>
      </c>
      <c r="DC388" t="s">
        <v>807</v>
      </c>
      <c r="DD388" t="s">
        <v>309</v>
      </c>
    </row>
    <row r="389" spans="1:108" ht="14.6" x14ac:dyDescent="0.35">
      <c r="A389" t="s">
        <v>81</v>
      </c>
      <c r="B389" t="s">
        <v>789</v>
      </c>
      <c r="C389" t="s">
        <v>810</v>
      </c>
      <c r="F389" t="s">
        <v>91</v>
      </c>
      <c r="G389" t="s">
        <v>479</v>
      </c>
      <c r="H389" t="s">
        <v>454</v>
      </c>
      <c r="I389" t="s">
        <v>56</v>
      </c>
      <c r="J389" t="s">
        <v>41</v>
      </c>
      <c r="K389" t="s">
        <v>471</v>
      </c>
      <c r="L389" t="s">
        <v>228</v>
      </c>
      <c r="M389" t="s">
        <v>268</v>
      </c>
      <c r="O389" t="s">
        <v>299</v>
      </c>
      <c r="P389" t="s">
        <v>811</v>
      </c>
      <c r="Q389" t="s">
        <v>457</v>
      </c>
      <c r="R389">
        <v>0</v>
      </c>
      <c r="S389">
        <v>0</v>
      </c>
      <c r="T389">
        <v>0</v>
      </c>
      <c r="U389">
        <v>0</v>
      </c>
      <c r="V389">
        <v>0</v>
      </c>
      <c r="W389">
        <v>0</v>
      </c>
      <c r="X389">
        <v>0</v>
      </c>
      <c r="Y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1</v>
      </c>
      <c r="CQ389">
        <v>0</v>
      </c>
      <c r="CR389">
        <v>0</v>
      </c>
      <c r="CS389">
        <v>0</v>
      </c>
      <c r="CT389">
        <v>0</v>
      </c>
      <c r="CU389">
        <v>0</v>
      </c>
      <c r="CV389">
        <v>0</v>
      </c>
      <c r="CW389">
        <v>0</v>
      </c>
      <c r="CX389">
        <v>1</v>
      </c>
      <c r="CY389">
        <v>0</v>
      </c>
      <c r="CZ389">
        <v>1</v>
      </c>
      <c r="DA389">
        <v>0</v>
      </c>
      <c r="DB389">
        <v>0</v>
      </c>
      <c r="DC389" t="s">
        <v>458</v>
      </c>
      <c r="DD389" t="s">
        <v>306</v>
      </c>
    </row>
    <row r="390" spans="1:108" ht="14.6" x14ac:dyDescent="0.35">
      <c r="A390" t="s">
        <v>81</v>
      </c>
      <c r="B390" t="s">
        <v>789</v>
      </c>
      <c r="C390" t="s">
        <v>815</v>
      </c>
      <c r="F390" t="s">
        <v>91</v>
      </c>
      <c r="G390" t="s">
        <v>479</v>
      </c>
      <c r="H390" t="s">
        <v>454</v>
      </c>
      <c r="I390" t="s">
        <v>56</v>
      </c>
      <c r="J390" t="s">
        <v>41</v>
      </c>
      <c r="K390" t="s">
        <v>471</v>
      </c>
      <c r="L390" t="s">
        <v>228</v>
      </c>
      <c r="M390" t="s">
        <v>268</v>
      </c>
      <c r="O390" t="s">
        <v>300</v>
      </c>
      <c r="P390" t="s">
        <v>816</v>
      </c>
      <c r="Q390" t="s">
        <v>457</v>
      </c>
      <c r="R390">
        <v>0</v>
      </c>
      <c r="S390">
        <v>0</v>
      </c>
      <c r="T390">
        <v>0</v>
      </c>
      <c r="U390">
        <v>0</v>
      </c>
      <c r="V390">
        <v>0</v>
      </c>
      <c r="W390">
        <v>0</v>
      </c>
      <c r="X390">
        <v>0</v>
      </c>
      <c r="Y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0</v>
      </c>
      <c r="CP390">
        <v>1</v>
      </c>
      <c r="CQ390">
        <v>0</v>
      </c>
      <c r="CR390">
        <v>0</v>
      </c>
      <c r="CS390">
        <v>0</v>
      </c>
      <c r="CT390">
        <v>0</v>
      </c>
      <c r="CU390">
        <v>0</v>
      </c>
      <c r="CV390">
        <v>0</v>
      </c>
      <c r="CW390">
        <v>0</v>
      </c>
      <c r="CX390">
        <v>1</v>
      </c>
      <c r="CY390">
        <v>0</v>
      </c>
      <c r="CZ390">
        <v>1</v>
      </c>
      <c r="DA390">
        <v>0</v>
      </c>
      <c r="DB390">
        <v>0</v>
      </c>
      <c r="DC390" t="s">
        <v>817</v>
      </c>
      <c r="DD390" t="s">
        <v>322</v>
      </c>
    </row>
    <row r="391" spans="1:108" ht="14.6" x14ac:dyDescent="0.35">
      <c r="A391" t="s">
        <v>81</v>
      </c>
      <c r="B391" t="s">
        <v>789</v>
      </c>
      <c r="C391" t="s">
        <v>821</v>
      </c>
      <c r="F391" t="s">
        <v>91</v>
      </c>
      <c r="G391" t="s">
        <v>95</v>
      </c>
      <c r="H391" t="s">
        <v>454</v>
      </c>
      <c r="I391" t="s">
        <v>56</v>
      </c>
      <c r="J391" t="s">
        <v>173</v>
      </c>
      <c r="K391" t="s">
        <v>471</v>
      </c>
      <c r="L391" t="s">
        <v>228</v>
      </c>
      <c r="M391" t="s">
        <v>268</v>
      </c>
      <c r="O391" t="s">
        <v>300</v>
      </c>
      <c r="P391" t="s">
        <v>822</v>
      </c>
      <c r="Q391" t="s">
        <v>760</v>
      </c>
      <c r="R391">
        <v>0</v>
      </c>
      <c r="S391">
        <v>0</v>
      </c>
      <c r="T391">
        <v>0</v>
      </c>
      <c r="U391">
        <v>0</v>
      </c>
      <c r="V391">
        <v>0</v>
      </c>
      <c r="W391">
        <v>0</v>
      </c>
      <c r="X391">
        <v>0</v>
      </c>
      <c r="Y391">
        <v>0</v>
      </c>
      <c r="AA391">
        <v>0</v>
      </c>
      <c r="AB391">
        <v>0</v>
      </c>
      <c r="AC391">
        <v>0</v>
      </c>
      <c r="AD391">
        <v>0</v>
      </c>
      <c r="AE391">
        <v>0</v>
      </c>
      <c r="AF391">
        <v>0</v>
      </c>
      <c r="AG391">
        <v>0</v>
      </c>
      <c r="AH391">
        <v>0</v>
      </c>
      <c r="AI391">
        <v>0</v>
      </c>
      <c r="AJ391">
        <v>0</v>
      </c>
      <c r="AK391">
        <v>0</v>
      </c>
      <c r="AL391">
        <v>0</v>
      </c>
      <c r="AM391">
        <v>0</v>
      </c>
      <c r="AN391">
        <v>0</v>
      </c>
      <c r="AO391">
        <v>0</v>
      </c>
      <c r="AP391">
        <v>0</v>
      </c>
      <c r="AQ391">
        <v>0</v>
      </c>
      <c r="AR391">
        <v>1</v>
      </c>
      <c r="AS391">
        <v>0</v>
      </c>
      <c r="AT391">
        <v>0</v>
      </c>
      <c r="AU391">
        <v>0</v>
      </c>
      <c r="AV391">
        <v>0</v>
      </c>
      <c r="AW391">
        <v>0</v>
      </c>
      <c r="AX391">
        <v>0</v>
      </c>
      <c r="AY391">
        <v>0</v>
      </c>
      <c r="AZ391">
        <v>0</v>
      </c>
      <c r="BA391">
        <v>0</v>
      </c>
      <c r="BB391">
        <v>0</v>
      </c>
      <c r="BC391">
        <v>0</v>
      </c>
      <c r="BD391">
        <v>0</v>
      </c>
      <c r="BE391">
        <v>1</v>
      </c>
      <c r="BF391">
        <v>1</v>
      </c>
      <c r="BG391">
        <v>1</v>
      </c>
      <c r="BH391">
        <v>0</v>
      </c>
      <c r="BI391">
        <v>0</v>
      </c>
      <c r="BJ391">
        <v>0</v>
      </c>
      <c r="BK391">
        <v>0</v>
      </c>
      <c r="BL391">
        <v>0</v>
      </c>
      <c r="BM391">
        <v>0</v>
      </c>
      <c r="BN391">
        <v>1</v>
      </c>
      <c r="BO391">
        <v>1</v>
      </c>
      <c r="BP391">
        <v>1</v>
      </c>
      <c r="BQ391">
        <v>1</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0</v>
      </c>
      <c r="CR391">
        <v>0</v>
      </c>
      <c r="CS391">
        <v>0</v>
      </c>
      <c r="CT391">
        <v>0</v>
      </c>
      <c r="CU391">
        <v>0</v>
      </c>
      <c r="CV391">
        <v>0</v>
      </c>
      <c r="CW391">
        <v>0</v>
      </c>
      <c r="CX391">
        <v>8</v>
      </c>
      <c r="CY391">
        <v>1</v>
      </c>
      <c r="CZ391">
        <v>0</v>
      </c>
      <c r="DA391">
        <v>0</v>
      </c>
      <c r="DB391">
        <v>0</v>
      </c>
      <c r="DC391" t="s">
        <v>823</v>
      </c>
      <c r="DD391" t="s">
        <v>321</v>
      </c>
    </row>
    <row r="392" spans="1:108" ht="14.6" x14ac:dyDescent="0.35">
      <c r="A392" t="s">
        <v>81</v>
      </c>
      <c r="B392" t="s">
        <v>833</v>
      </c>
      <c r="C392" t="s">
        <v>834</v>
      </c>
      <c r="F392" t="s">
        <v>91</v>
      </c>
      <c r="H392" t="s">
        <v>454</v>
      </c>
      <c r="I392" t="s">
        <v>56</v>
      </c>
      <c r="J392" t="s">
        <v>173</v>
      </c>
      <c r="K392" t="s">
        <v>471</v>
      </c>
      <c r="L392" t="s">
        <v>228</v>
      </c>
      <c r="M392" t="s">
        <v>268</v>
      </c>
      <c r="O392" t="s">
        <v>300</v>
      </c>
      <c r="Q392" t="s">
        <v>457</v>
      </c>
      <c r="R392">
        <v>0</v>
      </c>
      <c r="S392">
        <v>0</v>
      </c>
      <c r="T392">
        <v>0</v>
      </c>
      <c r="U392">
        <v>0</v>
      </c>
      <c r="V392">
        <v>0</v>
      </c>
      <c r="W392">
        <v>0</v>
      </c>
      <c r="X392">
        <v>0</v>
      </c>
      <c r="Y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1</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1</v>
      </c>
      <c r="CJ392">
        <v>0</v>
      </c>
      <c r="CK392">
        <v>0</v>
      </c>
      <c r="CL392">
        <v>0</v>
      </c>
      <c r="CM392">
        <v>0</v>
      </c>
      <c r="CN392">
        <v>0</v>
      </c>
      <c r="CO392">
        <v>0</v>
      </c>
      <c r="CP392">
        <v>1</v>
      </c>
      <c r="CQ392">
        <v>0</v>
      </c>
      <c r="CR392">
        <v>0</v>
      </c>
      <c r="CS392">
        <v>0</v>
      </c>
      <c r="CT392">
        <v>0</v>
      </c>
      <c r="CU392">
        <v>0</v>
      </c>
      <c r="CV392">
        <v>0</v>
      </c>
      <c r="CW392">
        <v>0</v>
      </c>
      <c r="CX392">
        <v>3</v>
      </c>
      <c r="CY392">
        <v>1</v>
      </c>
      <c r="CZ392">
        <v>1</v>
      </c>
      <c r="DA392">
        <v>0</v>
      </c>
      <c r="DB392">
        <v>0</v>
      </c>
      <c r="DC392" t="s">
        <v>836</v>
      </c>
      <c r="DD392" t="s">
        <v>306</v>
      </c>
    </row>
    <row r="393" spans="1:108" ht="14.6" x14ac:dyDescent="0.35">
      <c r="A393" t="s">
        <v>81</v>
      </c>
      <c r="B393" t="s">
        <v>833</v>
      </c>
      <c r="C393" t="s">
        <v>840</v>
      </c>
      <c r="F393" t="s">
        <v>122</v>
      </c>
      <c r="H393" t="s">
        <v>454</v>
      </c>
      <c r="I393" t="s">
        <v>56</v>
      </c>
      <c r="J393" t="s">
        <v>173</v>
      </c>
      <c r="K393" t="s">
        <v>471</v>
      </c>
      <c r="L393" t="s">
        <v>228</v>
      </c>
      <c r="M393" t="s">
        <v>268</v>
      </c>
      <c r="O393" t="s">
        <v>300</v>
      </c>
      <c r="P393" t="s">
        <v>846</v>
      </c>
      <c r="Q393" t="s">
        <v>457</v>
      </c>
      <c r="R393">
        <v>0</v>
      </c>
      <c r="S393">
        <v>0</v>
      </c>
      <c r="T393">
        <v>0</v>
      </c>
      <c r="U393">
        <v>0</v>
      </c>
      <c r="V393">
        <v>0</v>
      </c>
      <c r="W393">
        <v>0</v>
      </c>
      <c r="X393">
        <v>0</v>
      </c>
      <c r="Y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c r="CB393">
        <v>0</v>
      </c>
      <c r="CC393">
        <v>0</v>
      </c>
      <c r="CD393">
        <v>0</v>
      </c>
      <c r="CE393">
        <v>0</v>
      </c>
      <c r="CF393">
        <v>0</v>
      </c>
      <c r="CG393">
        <v>0</v>
      </c>
      <c r="CH393">
        <v>0</v>
      </c>
      <c r="CI393">
        <v>0</v>
      </c>
      <c r="CJ393">
        <v>1</v>
      </c>
      <c r="CK393">
        <v>0</v>
      </c>
      <c r="CL393">
        <v>0</v>
      </c>
      <c r="CM393">
        <v>0</v>
      </c>
      <c r="CN393">
        <v>0</v>
      </c>
      <c r="CO393">
        <v>0</v>
      </c>
      <c r="CP393">
        <v>1</v>
      </c>
      <c r="CQ393">
        <v>0</v>
      </c>
      <c r="CR393">
        <v>0</v>
      </c>
      <c r="CS393">
        <v>0</v>
      </c>
      <c r="CT393">
        <v>0</v>
      </c>
      <c r="CU393">
        <v>0</v>
      </c>
      <c r="CV393">
        <v>0</v>
      </c>
      <c r="CW393">
        <v>0</v>
      </c>
      <c r="CX393">
        <v>2</v>
      </c>
      <c r="CY393">
        <v>0</v>
      </c>
      <c r="CZ393">
        <v>1</v>
      </c>
      <c r="DA393">
        <v>0</v>
      </c>
      <c r="DB393">
        <v>0</v>
      </c>
      <c r="DC393" t="s">
        <v>847</v>
      </c>
      <c r="DD393" t="s">
        <v>306</v>
      </c>
    </row>
    <row r="394" spans="1:108" ht="14.6" x14ac:dyDescent="0.35">
      <c r="A394" t="s">
        <v>81</v>
      </c>
      <c r="B394" t="s">
        <v>850</v>
      </c>
      <c r="C394" t="s">
        <v>851</v>
      </c>
      <c r="F394" t="s">
        <v>91</v>
      </c>
      <c r="H394" t="s">
        <v>454</v>
      </c>
      <c r="I394" t="s">
        <v>56</v>
      </c>
      <c r="J394" t="s">
        <v>173</v>
      </c>
      <c r="K394" t="s">
        <v>471</v>
      </c>
      <c r="L394" t="s">
        <v>252</v>
      </c>
      <c r="M394" t="s">
        <v>268</v>
      </c>
      <c r="O394" t="s">
        <v>299</v>
      </c>
      <c r="Q394" t="s">
        <v>768</v>
      </c>
      <c r="R394">
        <v>0</v>
      </c>
      <c r="S394">
        <v>0</v>
      </c>
      <c r="T394">
        <v>0</v>
      </c>
      <c r="U394">
        <v>0</v>
      </c>
      <c r="V394">
        <v>0</v>
      </c>
      <c r="W394">
        <v>0</v>
      </c>
      <c r="X394">
        <v>0</v>
      </c>
      <c r="Y394">
        <v>0</v>
      </c>
      <c r="AA394">
        <v>0</v>
      </c>
      <c r="AB394">
        <v>0</v>
      </c>
      <c r="AC394">
        <v>0</v>
      </c>
      <c r="AD394">
        <v>0</v>
      </c>
      <c r="AE394">
        <v>0</v>
      </c>
      <c r="AF394">
        <v>0</v>
      </c>
      <c r="AG394">
        <v>0</v>
      </c>
      <c r="AH394">
        <v>0</v>
      </c>
      <c r="AI394">
        <v>0</v>
      </c>
      <c r="AJ394">
        <v>0</v>
      </c>
      <c r="AK394">
        <v>0</v>
      </c>
      <c r="AL394">
        <v>0</v>
      </c>
      <c r="AM394">
        <v>0</v>
      </c>
      <c r="AN394">
        <v>0</v>
      </c>
      <c r="AO394">
        <v>0</v>
      </c>
      <c r="AP394">
        <v>0</v>
      </c>
      <c r="AQ394">
        <v>0</v>
      </c>
      <c r="AR394">
        <v>1</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0</v>
      </c>
      <c r="CS394">
        <v>0</v>
      </c>
      <c r="CT394">
        <v>0</v>
      </c>
      <c r="CU394">
        <v>0</v>
      </c>
      <c r="CV394">
        <v>0</v>
      </c>
      <c r="CW394">
        <v>0</v>
      </c>
      <c r="CX394">
        <v>1</v>
      </c>
      <c r="CY394">
        <v>1</v>
      </c>
      <c r="CZ394">
        <v>0</v>
      </c>
      <c r="DA394">
        <v>0</v>
      </c>
      <c r="DB394">
        <v>0</v>
      </c>
      <c r="DC394" t="s">
        <v>600</v>
      </c>
      <c r="DD394" t="s">
        <v>309</v>
      </c>
    </row>
    <row r="395" spans="1:108" ht="14.6" x14ac:dyDescent="0.35">
      <c r="A395" t="s">
        <v>81</v>
      </c>
      <c r="B395" t="s">
        <v>855</v>
      </c>
      <c r="C395" t="s">
        <v>856</v>
      </c>
      <c r="F395" t="s">
        <v>145</v>
      </c>
      <c r="G395" t="s">
        <v>95</v>
      </c>
      <c r="H395" t="s">
        <v>454</v>
      </c>
      <c r="I395" t="s">
        <v>13</v>
      </c>
      <c r="J395" t="s">
        <v>221</v>
      </c>
      <c r="K395" t="s">
        <v>471</v>
      </c>
      <c r="L395" t="s">
        <v>228</v>
      </c>
      <c r="M395" t="s">
        <v>268</v>
      </c>
      <c r="O395" t="s">
        <v>299</v>
      </c>
      <c r="P395" t="s">
        <v>857</v>
      </c>
      <c r="Q395" t="s">
        <v>591</v>
      </c>
      <c r="R395">
        <v>0</v>
      </c>
      <c r="S395">
        <v>0</v>
      </c>
      <c r="T395">
        <v>0</v>
      </c>
      <c r="U395">
        <v>0</v>
      </c>
      <c r="V395">
        <v>0</v>
      </c>
      <c r="W395">
        <v>0</v>
      </c>
      <c r="X395">
        <v>0</v>
      </c>
      <c r="Y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1</v>
      </c>
      <c r="BK395">
        <v>0</v>
      </c>
      <c r="BL395">
        <v>0</v>
      </c>
      <c r="BM395">
        <v>0</v>
      </c>
      <c r="BN395">
        <v>0</v>
      </c>
      <c r="BO395">
        <v>0</v>
      </c>
      <c r="BP395">
        <v>0</v>
      </c>
      <c r="BQ395">
        <v>0</v>
      </c>
      <c r="BR395">
        <v>0</v>
      </c>
      <c r="BS395">
        <v>0</v>
      </c>
      <c r="BT395">
        <v>0</v>
      </c>
      <c r="BU395">
        <v>0</v>
      </c>
      <c r="BV395">
        <v>0</v>
      </c>
      <c r="BW395">
        <v>0</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c r="CQ395">
        <v>0</v>
      </c>
      <c r="CR395">
        <v>0</v>
      </c>
      <c r="CS395">
        <v>0</v>
      </c>
      <c r="CT395">
        <v>0</v>
      </c>
      <c r="CU395">
        <v>0</v>
      </c>
      <c r="CV395">
        <v>0</v>
      </c>
      <c r="CW395">
        <v>0</v>
      </c>
      <c r="CX395">
        <v>1</v>
      </c>
      <c r="CY395">
        <v>1</v>
      </c>
      <c r="CZ395">
        <v>0</v>
      </c>
      <c r="DA395">
        <v>0</v>
      </c>
      <c r="DB395">
        <v>0</v>
      </c>
      <c r="DC395" t="s">
        <v>617</v>
      </c>
      <c r="DD395" t="s">
        <v>305</v>
      </c>
    </row>
    <row r="396" spans="1:108" ht="14.6" x14ac:dyDescent="0.35">
      <c r="A396" t="s">
        <v>81</v>
      </c>
      <c r="B396" t="s">
        <v>875</v>
      </c>
      <c r="C396" t="s">
        <v>876</v>
      </c>
      <c r="F396" t="s">
        <v>91</v>
      </c>
      <c r="H396" t="s">
        <v>454</v>
      </c>
      <c r="I396" t="s">
        <v>60</v>
      </c>
      <c r="J396" t="s">
        <v>220</v>
      </c>
      <c r="K396" t="s">
        <v>269</v>
      </c>
      <c r="L396" t="s">
        <v>235</v>
      </c>
      <c r="M396" t="s">
        <v>268</v>
      </c>
      <c r="O396" t="s">
        <v>300</v>
      </c>
      <c r="P396" t="s">
        <v>877</v>
      </c>
      <c r="Q396" t="s">
        <v>527</v>
      </c>
      <c r="R396">
        <v>0</v>
      </c>
      <c r="S396">
        <v>0</v>
      </c>
      <c r="T396">
        <v>0</v>
      </c>
      <c r="U396">
        <v>0</v>
      </c>
      <c r="V396">
        <v>0</v>
      </c>
      <c r="W396">
        <v>0</v>
      </c>
      <c r="X396">
        <v>0</v>
      </c>
      <c r="Y396">
        <v>0</v>
      </c>
      <c r="AA396">
        <v>1</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0</v>
      </c>
      <c r="CS396">
        <v>0</v>
      </c>
      <c r="CT396">
        <v>0</v>
      </c>
      <c r="CU396">
        <v>0</v>
      </c>
      <c r="CV396">
        <v>0</v>
      </c>
      <c r="CW396">
        <v>0</v>
      </c>
      <c r="CX396">
        <v>1</v>
      </c>
      <c r="CY396">
        <v>0</v>
      </c>
      <c r="CZ396">
        <v>0</v>
      </c>
      <c r="DA396">
        <v>1</v>
      </c>
      <c r="DB396">
        <v>0</v>
      </c>
      <c r="DC396" t="s">
        <v>878</v>
      </c>
      <c r="DD396" t="s">
        <v>304</v>
      </c>
    </row>
    <row r="397" spans="1:108" ht="14.6" x14ac:dyDescent="0.35">
      <c r="A397" t="s">
        <v>81</v>
      </c>
      <c r="B397" t="s">
        <v>875</v>
      </c>
      <c r="C397" t="s">
        <v>882</v>
      </c>
      <c r="F397" t="s">
        <v>91</v>
      </c>
      <c r="G397" t="s">
        <v>95</v>
      </c>
      <c r="H397" t="s">
        <v>454</v>
      </c>
      <c r="I397" t="s">
        <v>56</v>
      </c>
      <c r="J397" t="s">
        <v>205</v>
      </c>
      <c r="K397" t="s">
        <v>269</v>
      </c>
      <c r="L397" t="s">
        <v>235</v>
      </c>
      <c r="M397" t="s">
        <v>268</v>
      </c>
      <c r="O397" t="s">
        <v>300</v>
      </c>
      <c r="P397" t="s">
        <v>883</v>
      </c>
      <c r="Q397" t="s">
        <v>527</v>
      </c>
      <c r="R397">
        <v>0</v>
      </c>
      <c r="S397">
        <v>0</v>
      </c>
      <c r="T397">
        <v>0</v>
      </c>
      <c r="U397">
        <v>0</v>
      </c>
      <c r="V397">
        <v>0</v>
      </c>
      <c r="W397">
        <v>0</v>
      </c>
      <c r="X397">
        <v>0</v>
      </c>
      <c r="Y397">
        <v>0</v>
      </c>
      <c r="AA397">
        <v>1</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0</v>
      </c>
      <c r="CF397">
        <v>0</v>
      </c>
      <c r="CG397">
        <v>0</v>
      </c>
      <c r="CH397">
        <v>0</v>
      </c>
      <c r="CI397">
        <v>0</v>
      </c>
      <c r="CJ397">
        <v>0</v>
      </c>
      <c r="CK397">
        <v>0</v>
      </c>
      <c r="CL397">
        <v>0</v>
      </c>
      <c r="CM397">
        <v>0</v>
      </c>
      <c r="CN397">
        <v>0</v>
      </c>
      <c r="CO397">
        <v>0</v>
      </c>
      <c r="CP397">
        <v>0</v>
      </c>
      <c r="CQ397">
        <v>0</v>
      </c>
      <c r="CR397">
        <v>0</v>
      </c>
      <c r="CS397">
        <v>0</v>
      </c>
      <c r="CT397">
        <v>0</v>
      </c>
      <c r="CU397">
        <v>0</v>
      </c>
      <c r="CV397">
        <v>0</v>
      </c>
      <c r="CW397">
        <v>0</v>
      </c>
      <c r="CX397">
        <v>1</v>
      </c>
      <c r="CY397">
        <v>0</v>
      </c>
      <c r="CZ397">
        <v>0</v>
      </c>
      <c r="DA397">
        <v>1</v>
      </c>
      <c r="DB397">
        <v>0</v>
      </c>
      <c r="DC397" t="s">
        <v>884</v>
      </c>
      <c r="DD397" t="s">
        <v>304</v>
      </c>
    </row>
    <row r="398" spans="1:108" ht="14.6" x14ac:dyDescent="0.35">
      <c r="A398" t="s">
        <v>81</v>
      </c>
      <c r="B398" t="s">
        <v>875</v>
      </c>
      <c r="C398" t="s">
        <v>888</v>
      </c>
      <c r="F398" t="s">
        <v>122</v>
      </c>
      <c r="H398" t="s">
        <v>454</v>
      </c>
      <c r="I398" t="s">
        <v>56</v>
      </c>
      <c r="J398" t="s">
        <v>173</v>
      </c>
      <c r="K398" t="s">
        <v>471</v>
      </c>
      <c r="L398" t="s">
        <v>235</v>
      </c>
      <c r="M398" t="s">
        <v>268</v>
      </c>
      <c r="O398" t="s">
        <v>300</v>
      </c>
      <c r="P398" t="s">
        <v>889</v>
      </c>
      <c r="Q398" t="s">
        <v>698</v>
      </c>
      <c r="R398">
        <v>0</v>
      </c>
      <c r="S398">
        <v>0</v>
      </c>
      <c r="T398">
        <v>0</v>
      </c>
      <c r="U398">
        <v>0</v>
      </c>
      <c r="V398">
        <v>0</v>
      </c>
      <c r="W398">
        <v>0</v>
      </c>
      <c r="X398">
        <v>0</v>
      </c>
      <c r="Y398">
        <v>0</v>
      </c>
      <c r="AA398">
        <v>1</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0</v>
      </c>
      <c r="CL398">
        <v>0</v>
      </c>
      <c r="CM398">
        <v>0</v>
      </c>
      <c r="CN398">
        <v>0</v>
      </c>
      <c r="CO398">
        <v>0</v>
      </c>
      <c r="CP398">
        <v>0</v>
      </c>
      <c r="CQ398">
        <v>0</v>
      </c>
      <c r="CR398">
        <v>0</v>
      </c>
      <c r="CS398">
        <v>0</v>
      </c>
      <c r="CT398">
        <v>0</v>
      </c>
      <c r="CU398">
        <v>0</v>
      </c>
      <c r="CV398">
        <v>0</v>
      </c>
      <c r="CW398">
        <v>0</v>
      </c>
      <c r="CX398">
        <v>1</v>
      </c>
      <c r="CY398">
        <v>0</v>
      </c>
      <c r="CZ398">
        <v>0</v>
      </c>
      <c r="DA398">
        <v>1</v>
      </c>
      <c r="DB398">
        <v>0</v>
      </c>
      <c r="DC398" t="s">
        <v>890</v>
      </c>
      <c r="DD398" t="s">
        <v>304</v>
      </c>
    </row>
    <row r="399" spans="1:108" ht="14.6" x14ac:dyDescent="0.35">
      <c r="A399" t="s">
        <v>81</v>
      </c>
      <c r="B399" t="s">
        <v>875</v>
      </c>
      <c r="C399" t="s">
        <v>893</v>
      </c>
      <c r="F399" t="s">
        <v>145</v>
      </c>
      <c r="G399" t="s">
        <v>95</v>
      </c>
      <c r="H399" t="s">
        <v>454</v>
      </c>
      <c r="I399" t="s">
        <v>56</v>
      </c>
      <c r="J399" t="s">
        <v>173</v>
      </c>
      <c r="K399" t="s">
        <v>471</v>
      </c>
      <c r="L399" t="s">
        <v>235</v>
      </c>
      <c r="M399" t="s">
        <v>268</v>
      </c>
      <c r="O399" t="s">
        <v>300</v>
      </c>
      <c r="P399" t="s">
        <v>894</v>
      </c>
      <c r="Q399" t="s">
        <v>698</v>
      </c>
      <c r="R399">
        <v>0</v>
      </c>
      <c r="S399">
        <v>0</v>
      </c>
      <c r="T399">
        <v>0</v>
      </c>
      <c r="U399">
        <v>0</v>
      </c>
      <c r="V399">
        <v>0</v>
      </c>
      <c r="W399">
        <v>0</v>
      </c>
      <c r="X399">
        <v>0</v>
      </c>
      <c r="Y399">
        <v>0</v>
      </c>
      <c r="AA399">
        <v>1</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0</v>
      </c>
      <c r="CL399">
        <v>0</v>
      </c>
      <c r="CM399">
        <v>0</v>
      </c>
      <c r="CN399">
        <v>0</v>
      </c>
      <c r="CO399">
        <v>0</v>
      </c>
      <c r="CP399">
        <v>0</v>
      </c>
      <c r="CQ399">
        <v>0</v>
      </c>
      <c r="CR399">
        <v>0</v>
      </c>
      <c r="CS399">
        <v>0</v>
      </c>
      <c r="CT399">
        <v>0</v>
      </c>
      <c r="CU399">
        <v>0</v>
      </c>
      <c r="CV399">
        <v>0</v>
      </c>
      <c r="CW399">
        <v>0</v>
      </c>
      <c r="CX399">
        <v>1</v>
      </c>
      <c r="CY399">
        <v>0</v>
      </c>
      <c r="CZ399">
        <v>0</v>
      </c>
      <c r="DA399">
        <v>1</v>
      </c>
      <c r="DB399">
        <v>0</v>
      </c>
      <c r="DC399" t="s">
        <v>895</v>
      </c>
      <c r="DD399" t="s">
        <v>304</v>
      </c>
    </row>
    <row r="400" spans="1:108" ht="14.6" x14ac:dyDescent="0.35">
      <c r="A400" t="s">
        <v>81</v>
      </c>
      <c r="B400" t="s">
        <v>905</v>
      </c>
      <c r="C400" t="s">
        <v>913</v>
      </c>
      <c r="F400" t="s">
        <v>145</v>
      </c>
      <c r="H400" t="s">
        <v>702</v>
      </c>
      <c r="I400" t="s">
        <v>56</v>
      </c>
      <c r="J400" t="s">
        <v>173</v>
      </c>
      <c r="K400" t="s">
        <v>471</v>
      </c>
      <c r="M400" t="s">
        <v>268</v>
      </c>
      <c r="N400" t="s">
        <v>300</v>
      </c>
      <c r="O400" t="s">
        <v>300</v>
      </c>
      <c r="R400">
        <v>0</v>
      </c>
      <c r="S400">
        <v>0</v>
      </c>
      <c r="T400">
        <v>0</v>
      </c>
      <c r="U400">
        <v>0</v>
      </c>
      <c r="V400">
        <v>0</v>
      </c>
      <c r="W400">
        <v>1</v>
      </c>
      <c r="X400">
        <v>0</v>
      </c>
      <c r="Y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c r="CI400">
        <v>0</v>
      </c>
      <c r="CJ400">
        <v>0</v>
      </c>
      <c r="CK400">
        <v>0</v>
      </c>
      <c r="CL400">
        <v>0</v>
      </c>
      <c r="CM400">
        <v>0</v>
      </c>
      <c r="CN400">
        <v>0</v>
      </c>
      <c r="CO400">
        <v>0</v>
      </c>
      <c r="CP400">
        <v>0</v>
      </c>
      <c r="CQ400">
        <v>0</v>
      </c>
      <c r="CR400">
        <v>0</v>
      </c>
      <c r="CS400">
        <v>0</v>
      </c>
      <c r="CT400">
        <v>0</v>
      </c>
      <c r="CU400">
        <v>0</v>
      </c>
      <c r="CV400">
        <v>0</v>
      </c>
      <c r="CW400">
        <v>0</v>
      </c>
      <c r="CX400">
        <v>0</v>
      </c>
      <c r="CY400">
        <v>1</v>
      </c>
      <c r="CZ400">
        <v>0</v>
      </c>
      <c r="DA400">
        <v>0</v>
      </c>
      <c r="DB400">
        <v>0</v>
      </c>
      <c r="DC400" t="s">
        <v>914</v>
      </c>
      <c r="DD400" t="s">
        <v>311</v>
      </c>
    </row>
    <row r="401" spans="1:108" ht="14.6" x14ac:dyDescent="0.35">
      <c r="A401" t="s">
        <v>81</v>
      </c>
      <c r="B401" t="s">
        <v>905</v>
      </c>
      <c r="C401" t="s">
        <v>906</v>
      </c>
      <c r="F401" t="s">
        <v>145</v>
      </c>
      <c r="G401" t="s">
        <v>95</v>
      </c>
      <c r="H401" t="s">
        <v>454</v>
      </c>
      <c r="I401" t="s">
        <v>56</v>
      </c>
      <c r="J401" t="s">
        <v>173</v>
      </c>
      <c r="K401" t="s">
        <v>471</v>
      </c>
      <c r="L401" t="s">
        <v>228</v>
      </c>
      <c r="M401" t="s">
        <v>268</v>
      </c>
      <c r="O401" t="s">
        <v>300</v>
      </c>
      <c r="P401" t="s">
        <v>907</v>
      </c>
      <c r="Q401" t="s">
        <v>908</v>
      </c>
      <c r="R401">
        <v>0</v>
      </c>
      <c r="S401">
        <v>0</v>
      </c>
      <c r="T401">
        <v>0</v>
      </c>
      <c r="U401">
        <v>0</v>
      </c>
      <c r="V401">
        <v>0</v>
      </c>
      <c r="W401">
        <v>0</v>
      </c>
      <c r="X401">
        <v>0</v>
      </c>
      <c r="Y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1</v>
      </c>
      <c r="AT401">
        <v>1</v>
      </c>
      <c r="AU401">
        <v>0</v>
      </c>
      <c r="AV401">
        <v>0</v>
      </c>
      <c r="AW401">
        <v>0</v>
      </c>
      <c r="AX401">
        <v>1</v>
      </c>
      <c r="AY401">
        <v>0</v>
      </c>
      <c r="AZ401">
        <v>0</v>
      </c>
      <c r="BA401">
        <v>1</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0</v>
      </c>
      <c r="CS401">
        <v>0</v>
      </c>
      <c r="CT401">
        <v>0</v>
      </c>
      <c r="CU401">
        <v>0</v>
      </c>
      <c r="CV401">
        <v>0</v>
      </c>
      <c r="CW401">
        <v>0</v>
      </c>
      <c r="CX401">
        <v>4</v>
      </c>
      <c r="CY401">
        <v>1</v>
      </c>
      <c r="CZ401">
        <v>0</v>
      </c>
      <c r="DA401">
        <v>0</v>
      </c>
      <c r="DB401">
        <v>0</v>
      </c>
      <c r="DC401" t="s">
        <v>909</v>
      </c>
      <c r="DD401" t="s">
        <v>309</v>
      </c>
    </row>
    <row r="402" spans="1:108" ht="14.6" x14ac:dyDescent="0.35">
      <c r="A402" t="s">
        <v>81</v>
      </c>
      <c r="B402" t="s">
        <v>905</v>
      </c>
      <c r="C402" t="s">
        <v>917</v>
      </c>
      <c r="F402" t="s">
        <v>91</v>
      </c>
      <c r="G402" t="s">
        <v>95</v>
      </c>
      <c r="H402" t="s">
        <v>454</v>
      </c>
      <c r="I402" t="s">
        <v>56</v>
      </c>
      <c r="J402" t="s">
        <v>173</v>
      </c>
      <c r="K402" t="s">
        <v>471</v>
      </c>
      <c r="L402" t="s">
        <v>228</v>
      </c>
      <c r="M402" t="s">
        <v>268</v>
      </c>
      <c r="O402" t="s">
        <v>300</v>
      </c>
      <c r="P402" t="s">
        <v>918</v>
      </c>
      <c r="Q402" t="s">
        <v>457</v>
      </c>
      <c r="R402">
        <v>0</v>
      </c>
      <c r="S402">
        <v>0</v>
      </c>
      <c r="T402">
        <v>0</v>
      </c>
      <c r="U402">
        <v>0</v>
      </c>
      <c r="V402">
        <v>0</v>
      </c>
      <c r="W402">
        <v>0</v>
      </c>
      <c r="X402">
        <v>0</v>
      </c>
      <c r="Y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c r="CM402">
        <v>0</v>
      </c>
      <c r="CN402">
        <v>0</v>
      </c>
      <c r="CO402">
        <v>0</v>
      </c>
      <c r="CP402">
        <v>1</v>
      </c>
      <c r="CQ402">
        <v>0</v>
      </c>
      <c r="CR402">
        <v>0</v>
      </c>
      <c r="CS402">
        <v>0</v>
      </c>
      <c r="CT402">
        <v>0</v>
      </c>
      <c r="CU402">
        <v>0</v>
      </c>
      <c r="CV402">
        <v>0</v>
      </c>
      <c r="CW402">
        <v>0</v>
      </c>
      <c r="CX402">
        <v>1</v>
      </c>
      <c r="CY402">
        <v>0</v>
      </c>
      <c r="CZ402">
        <v>1</v>
      </c>
      <c r="DA402">
        <v>0</v>
      </c>
      <c r="DB402">
        <v>0</v>
      </c>
      <c r="DC402" t="s">
        <v>458</v>
      </c>
      <c r="DD402" t="s">
        <v>306</v>
      </c>
    </row>
    <row r="403" spans="1:108" ht="14.6" x14ac:dyDescent="0.35">
      <c r="A403" t="s">
        <v>81</v>
      </c>
      <c r="B403" t="s">
        <v>920</v>
      </c>
      <c r="C403" t="s">
        <v>921</v>
      </c>
      <c r="F403" t="s">
        <v>145</v>
      </c>
      <c r="G403" t="s">
        <v>95</v>
      </c>
      <c r="H403" t="s">
        <v>454</v>
      </c>
      <c r="I403" t="s">
        <v>56</v>
      </c>
      <c r="J403" t="s">
        <v>217</v>
      </c>
      <c r="K403" t="s">
        <v>471</v>
      </c>
      <c r="L403" t="s">
        <v>228</v>
      </c>
      <c r="M403" t="s">
        <v>289</v>
      </c>
      <c r="O403" t="s">
        <v>299</v>
      </c>
      <c r="P403" t="s">
        <v>922</v>
      </c>
      <c r="Q403" t="s">
        <v>923</v>
      </c>
      <c r="R403">
        <v>0</v>
      </c>
      <c r="S403">
        <v>0</v>
      </c>
      <c r="T403">
        <v>0</v>
      </c>
      <c r="U403">
        <v>0</v>
      </c>
      <c r="V403">
        <v>0</v>
      </c>
      <c r="W403">
        <v>0</v>
      </c>
      <c r="X403">
        <v>0</v>
      </c>
      <c r="Y403">
        <v>0</v>
      </c>
      <c r="AA403">
        <v>1</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c r="CM403">
        <v>0</v>
      </c>
      <c r="CN403">
        <v>0</v>
      </c>
      <c r="CO403">
        <v>0</v>
      </c>
      <c r="CP403">
        <v>0</v>
      </c>
      <c r="CQ403">
        <v>0</v>
      </c>
      <c r="CR403">
        <v>0</v>
      </c>
      <c r="CS403">
        <v>0</v>
      </c>
      <c r="CT403">
        <v>0</v>
      </c>
      <c r="CU403">
        <v>0</v>
      </c>
      <c r="CV403">
        <v>0</v>
      </c>
      <c r="CW403">
        <v>0</v>
      </c>
      <c r="CX403">
        <v>1</v>
      </c>
      <c r="CY403">
        <v>0</v>
      </c>
      <c r="CZ403">
        <v>0</v>
      </c>
      <c r="DA403">
        <v>1</v>
      </c>
      <c r="DB403">
        <v>0</v>
      </c>
      <c r="DC403" t="s">
        <v>924</v>
      </c>
      <c r="DD403" t="s">
        <v>304</v>
      </c>
    </row>
    <row r="404" spans="1:108" ht="14.6" x14ac:dyDescent="0.35">
      <c r="A404" t="s">
        <v>81</v>
      </c>
      <c r="B404" t="s">
        <v>920</v>
      </c>
      <c r="C404" t="s">
        <v>927</v>
      </c>
      <c r="F404" t="s">
        <v>91</v>
      </c>
      <c r="G404" t="s">
        <v>95</v>
      </c>
      <c r="H404" t="s">
        <v>454</v>
      </c>
      <c r="I404" t="s">
        <v>56</v>
      </c>
      <c r="J404" t="s">
        <v>173</v>
      </c>
      <c r="K404" t="s">
        <v>471</v>
      </c>
      <c r="L404" t="s">
        <v>55</v>
      </c>
      <c r="M404" t="s">
        <v>289</v>
      </c>
      <c r="O404" t="s">
        <v>299</v>
      </c>
      <c r="P404" t="s">
        <v>928</v>
      </c>
      <c r="Q404" t="s">
        <v>527</v>
      </c>
      <c r="R404">
        <v>0</v>
      </c>
      <c r="S404">
        <v>0</v>
      </c>
      <c r="T404">
        <v>0</v>
      </c>
      <c r="U404">
        <v>0</v>
      </c>
      <c r="V404">
        <v>0</v>
      </c>
      <c r="W404">
        <v>0</v>
      </c>
      <c r="X404">
        <v>0</v>
      </c>
      <c r="Y404">
        <v>0</v>
      </c>
      <c r="AA404">
        <v>1</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0</v>
      </c>
      <c r="CL404">
        <v>0</v>
      </c>
      <c r="CM404">
        <v>0</v>
      </c>
      <c r="CN404">
        <v>0</v>
      </c>
      <c r="CO404">
        <v>0</v>
      </c>
      <c r="CP404">
        <v>0</v>
      </c>
      <c r="CQ404">
        <v>0</v>
      </c>
      <c r="CR404">
        <v>0</v>
      </c>
      <c r="CS404">
        <v>0</v>
      </c>
      <c r="CT404">
        <v>0</v>
      </c>
      <c r="CU404">
        <v>0</v>
      </c>
      <c r="CV404">
        <v>0</v>
      </c>
      <c r="CW404">
        <v>0</v>
      </c>
      <c r="CX404">
        <v>1</v>
      </c>
      <c r="CY404">
        <v>0</v>
      </c>
      <c r="CZ404">
        <v>0</v>
      </c>
      <c r="DA404">
        <v>1</v>
      </c>
      <c r="DB404">
        <v>0</v>
      </c>
      <c r="DC404" t="s">
        <v>929</v>
      </c>
      <c r="DD404" t="s">
        <v>304</v>
      </c>
    </row>
    <row r="405" spans="1:108" ht="14.6" x14ac:dyDescent="0.35">
      <c r="A405" t="s">
        <v>81</v>
      </c>
      <c r="B405" t="s">
        <v>920</v>
      </c>
      <c r="C405" t="s">
        <v>933</v>
      </c>
      <c r="F405" t="s">
        <v>91</v>
      </c>
      <c r="G405" t="s">
        <v>95</v>
      </c>
      <c r="H405" t="s">
        <v>454</v>
      </c>
      <c r="I405" t="s">
        <v>56</v>
      </c>
      <c r="J405" t="s">
        <v>217</v>
      </c>
      <c r="K405" t="s">
        <v>471</v>
      </c>
      <c r="L405" t="s">
        <v>226</v>
      </c>
      <c r="M405" t="s">
        <v>289</v>
      </c>
      <c r="O405" t="s">
        <v>299</v>
      </c>
      <c r="P405" t="s">
        <v>934</v>
      </c>
      <c r="Q405" t="s">
        <v>698</v>
      </c>
      <c r="R405">
        <v>0</v>
      </c>
      <c r="S405">
        <v>0</v>
      </c>
      <c r="T405">
        <v>0</v>
      </c>
      <c r="U405">
        <v>0</v>
      </c>
      <c r="V405">
        <v>0</v>
      </c>
      <c r="W405">
        <v>0</v>
      </c>
      <c r="X405">
        <v>0</v>
      </c>
      <c r="Y405">
        <v>0</v>
      </c>
      <c r="AA405">
        <v>1</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BX405">
        <v>0</v>
      </c>
      <c r="BY405">
        <v>0</v>
      </c>
      <c r="BZ405">
        <v>0</v>
      </c>
      <c r="CA405">
        <v>0</v>
      </c>
      <c r="CB405">
        <v>0</v>
      </c>
      <c r="CC405">
        <v>0</v>
      </c>
      <c r="CD405">
        <v>0</v>
      </c>
      <c r="CE405">
        <v>0</v>
      </c>
      <c r="CF405">
        <v>0</v>
      </c>
      <c r="CG405">
        <v>0</v>
      </c>
      <c r="CH405">
        <v>0</v>
      </c>
      <c r="CI405">
        <v>0</v>
      </c>
      <c r="CJ405">
        <v>0</v>
      </c>
      <c r="CK405">
        <v>0</v>
      </c>
      <c r="CL405">
        <v>0</v>
      </c>
      <c r="CM405">
        <v>0</v>
      </c>
      <c r="CN405">
        <v>0</v>
      </c>
      <c r="CO405">
        <v>0</v>
      </c>
      <c r="CP405">
        <v>0</v>
      </c>
      <c r="CQ405">
        <v>0</v>
      </c>
      <c r="CR405">
        <v>0</v>
      </c>
      <c r="CS405">
        <v>0</v>
      </c>
      <c r="CT405">
        <v>0</v>
      </c>
      <c r="CU405">
        <v>0</v>
      </c>
      <c r="CV405">
        <v>0</v>
      </c>
      <c r="CW405">
        <v>0</v>
      </c>
      <c r="CX405">
        <v>1</v>
      </c>
      <c r="CY405">
        <v>0</v>
      </c>
      <c r="CZ405">
        <v>0</v>
      </c>
      <c r="DA405">
        <v>1</v>
      </c>
      <c r="DB405">
        <v>0</v>
      </c>
      <c r="DC405" t="s">
        <v>924</v>
      </c>
      <c r="DD405" t="s">
        <v>304</v>
      </c>
    </row>
    <row r="406" spans="1:108" ht="14.6" x14ac:dyDescent="0.35">
      <c r="A406" t="s">
        <v>81</v>
      </c>
      <c r="B406" t="s">
        <v>920</v>
      </c>
      <c r="C406" t="s">
        <v>938</v>
      </c>
      <c r="F406" t="s">
        <v>91</v>
      </c>
      <c r="G406" t="s">
        <v>95</v>
      </c>
      <c r="H406" t="s">
        <v>454</v>
      </c>
      <c r="I406" t="s">
        <v>56</v>
      </c>
      <c r="J406" t="s">
        <v>173</v>
      </c>
      <c r="K406" t="s">
        <v>471</v>
      </c>
      <c r="L406" t="s">
        <v>226</v>
      </c>
      <c r="M406" t="s">
        <v>289</v>
      </c>
      <c r="O406" t="s">
        <v>299</v>
      </c>
      <c r="Q406" t="s">
        <v>940</v>
      </c>
      <c r="R406">
        <v>0</v>
      </c>
      <c r="S406">
        <v>0</v>
      </c>
      <c r="T406">
        <v>0</v>
      </c>
      <c r="U406">
        <v>0</v>
      </c>
      <c r="V406">
        <v>0</v>
      </c>
      <c r="W406">
        <v>0</v>
      </c>
      <c r="X406">
        <v>0</v>
      </c>
      <c r="Y406">
        <v>0</v>
      </c>
      <c r="AA406">
        <v>1</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BX406">
        <v>0</v>
      </c>
      <c r="BY406">
        <v>0</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0</v>
      </c>
      <c r="CS406">
        <v>0</v>
      </c>
      <c r="CT406">
        <v>0</v>
      </c>
      <c r="CU406">
        <v>0</v>
      </c>
      <c r="CV406">
        <v>0</v>
      </c>
      <c r="CW406">
        <v>0</v>
      </c>
      <c r="CX406">
        <v>1</v>
      </c>
      <c r="CY406">
        <v>0</v>
      </c>
      <c r="CZ406">
        <v>0</v>
      </c>
      <c r="DA406">
        <v>1</v>
      </c>
      <c r="DB406">
        <v>0</v>
      </c>
      <c r="DC406" t="s">
        <v>783</v>
      </c>
      <c r="DD406" t="s">
        <v>304</v>
      </c>
    </row>
    <row r="407" spans="1:108" ht="14.6" x14ac:dyDescent="0.35">
      <c r="A407" t="s">
        <v>81</v>
      </c>
      <c r="B407" t="s">
        <v>920</v>
      </c>
      <c r="C407" t="s">
        <v>943</v>
      </c>
      <c r="F407" t="s">
        <v>91</v>
      </c>
      <c r="G407" t="s">
        <v>95</v>
      </c>
      <c r="H407" t="s">
        <v>454</v>
      </c>
      <c r="I407" t="s">
        <v>56</v>
      </c>
      <c r="J407" t="s">
        <v>173</v>
      </c>
      <c r="K407" t="s">
        <v>471</v>
      </c>
      <c r="L407" t="s">
        <v>226</v>
      </c>
      <c r="M407" t="s">
        <v>289</v>
      </c>
      <c r="O407" t="s">
        <v>299</v>
      </c>
      <c r="P407" t="s">
        <v>944</v>
      </c>
      <c r="Q407" t="s">
        <v>569</v>
      </c>
      <c r="R407">
        <v>0</v>
      </c>
      <c r="S407">
        <v>0</v>
      </c>
      <c r="T407">
        <v>0</v>
      </c>
      <c r="U407">
        <v>0</v>
      </c>
      <c r="V407">
        <v>0</v>
      </c>
      <c r="W407">
        <v>0</v>
      </c>
      <c r="X407">
        <v>0</v>
      </c>
      <c r="Y407">
        <v>0</v>
      </c>
      <c r="AA407">
        <v>1</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0</v>
      </c>
      <c r="CH407">
        <v>0</v>
      </c>
      <c r="CI407">
        <v>0</v>
      </c>
      <c r="CJ407">
        <v>0</v>
      </c>
      <c r="CK407">
        <v>0</v>
      </c>
      <c r="CL407">
        <v>0</v>
      </c>
      <c r="CM407">
        <v>0</v>
      </c>
      <c r="CN407">
        <v>0</v>
      </c>
      <c r="CO407">
        <v>0</v>
      </c>
      <c r="CP407">
        <v>0</v>
      </c>
      <c r="CQ407">
        <v>0</v>
      </c>
      <c r="CR407">
        <v>0</v>
      </c>
      <c r="CS407">
        <v>0</v>
      </c>
      <c r="CT407">
        <v>0</v>
      </c>
      <c r="CU407">
        <v>0</v>
      </c>
      <c r="CV407">
        <v>0</v>
      </c>
      <c r="CW407">
        <v>0</v>
      </c>
      <c r="CX407">
        <v>1</v>
      </c>
      <c r="CY407">
        <v>0</v>
      </c>
      <c r="CZ407">
        <v>0</v>
      </c>
      <c r="DA407">
        <v>1</v>
      </c>
      <c r="DB407">
        <v>0</v>
      </c>
      <c r="DC407" t="s">
        <v>924</v>
      </c>
      <c r="DD407" t="s">
        <v>304</v>
      </c>
    </row>
    <row r="408" spans="1:108" ht="14.6" x14ac:dyDescent="0.35">
      <c r="A408" t="s">
        <v>81</v>
      </c>
      <c r="B408" t="s">
        <v>920</v>
      </c>
      <c r="C408" t="s">
        <v>948</v>
      </c>
      <c r="F408" t="s">
        <v>91</v>
      </c>
      <c r="G408" t="s">
        <v>95</v>
      </c>
      <c r="H408" t="s">
        <v>454</v>
      </c>
      <c r="I408" t="s">
        <v>56</v>
      </c>
      <c r="J408" t="s">
        <v>173</v>
      </c>
      <c r="K408" t="s">
        <v>471</v>
      </c>
      <c r="L408" t="s">
        <v>55</v>
      </c>
      <c r="M408" t="s">
        <v>289</v>
      </c>
      <c r="O408" t="s">
        <v>299</v>
      </c>
      <c r="Q408" t="s">
        <v>950</v>
      </c>
      <c r="R408">
        <v>0</v>
      </c>
      <c r="S408">
        <v>0</v>
      </c>
      <c r="T408">
        <v>0</v>
      </c>
      <c r="U408">
        <v>0</v>
      </c>
      <c r="V408">
        <v>0</v>
      </c>
      <c r="W408">
        <v>0</v>
      </c>
      <c r="X408">
        <v>0</v>
      </c>
      <c r="Y408">
        <v>0</v>
      </c>
      <c r="AA408">
        <v>1</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1</v>
      </c>
      <c r="CY408">
        <v>0</v>
      </c>
      <c r="CZ408">
        <v>0</v>
      </c>
      <c r="DA408">
        <v>1</v>
      </c>
      <c r="DB408">
        <v>0</v>
      </c>
      <c r="DC408" t="s">
        <v>924</v>
      </c>
      <c r="DD408" t="s">
        <v>304</v>
      </c>
    </row>
    <row r="409" spans="1:108" ht="14.6" x14ac:dyDescent="0.35">
      <c r="A409" t="s">
        <v>81</v>
      </c>
      <c r="B409" t="s">
        <v>920</v>
      </c>
      <c r="C409" t="s">
        <v>953</v>
      </c>
      <c r="F409" t="s">
        <v>122</v>
      </c>
      <c r="H409" t="s">
        <v>454</v>
      </c>
      <c r="I409" t="s">
        <v>56</v>
      </c>
      <c r="J409" t="s">
        <v>217</v>
      </c>
      <c r="K409" t="s">
        <v>471</v>
      </c>
      <c r="L409" t="s">
        <v>55</v>
      </c>
      <c r="M409" t="s">
        <v>289</v>
      </c>
      <c r="O409" t="s">
        <v>300</v>
      </c>
      <c r="P409" t="s">
        <v>954</v>
      </c>
      <c r="Q409" t="s">
        <v>569</v>
      </c>
      <c r="R409">
        <v>0</v>
      </c>
      <c r="S409">
        <v>0</v>
      </c>
      <c r="T409">
        <v>0</v>
      </c>
      <c r="U409">
        <v>0</v>
      </c>
      <c r="V409">
        <v>0</v>
      </c>
      <c r="W409">
        <v>0</v>
      </c>
      <c r="X409">
        <v>0</v>
      </c>
      <c r="Y409">
        <v>0</v>
      </c>
      <c r="AA409">
        <v>1</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0</v>
      </c>
      <c r="CS409">
        <v>0</v>
      </c>
      <c r="CT409">
        <v>0</v>
      </c>
      <c r="CU409">
        <v>0</v>
      </c>
      <c r="CV409">
        <v>0</v>
      </c>
      <c r="CW409">
        <v>0</v>
      </c>
      <c r="CX409">
        <v>1</v>
      </c>
      <c r="CY409">
        <v>0</v>
      </c>
      <c r="CZ409">
        <v>0</v>
      </c>
      <c r="DA409">
        <v>1</v>
      </c>
      <c r="DB409">
        <v>0</v>
      </c>
      <c r="DC409" t="s">
        <v>924</v>
      </c>
      <c r="DD409" t="s">
        <v>304</v>
      </c>
    </row>
    <row r="410" spans="1:108" ht="14.6" x14ac:dyDescent="0.35">
      <c r="A410" t="s">
        <v>81</v>
      </c>
      <c r="B410" t="s">
        <v>920</v>
      </c>
      <c r="C410" t="s">
        <v>957</v>
      </c>
      <c r="F410" t="s">
        <v>91</v>
      </c>
      <c r="G410" t="s">
        <v>95</v>
      </c>
      <c r="H410" t="s">
        <v>454</v>
      </c>
      <c r="I410" t="s">
        <v>56</v>
      </c>
      <c r="J410" t="s">
        <v>173</v>
      </c>
      <c r="K410" t="s">
        <v>471</v>
      </c>
      <c r="L410" t="s">
        <v>226</v>
      </c>
      <c r="M410" t="s">
        <v>289</v>
      </c>
      <c r="O410" t="s">
        <v>300</v>
      </c>
      <c r="P410" t="s">
        <v>958</v>
      </c>
      <c r="Q410" t="s">
        <v>959</v>
      </c>
      <c r="R410">
        <v>0</v>
      </c>
      <c r="S410">
        <v>0</v>
      </c>
      <c r="T410">
        <v>0</v>
      </c>
      <c r="U410">
        <v>0</v>
      </c>
      <c r="V410">
        <v>0</v>
      </c>
      <c r="W410">
        <v>0</v>
      </c>
      <c r="X410">
        <v>0</v>
      </c>
      <c r="Y410">
        <v>0</v>
      </c>
      <c r="AA410">
        <v>1</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v>1</v>
      </c>
      <c r="CY410">
        <v>0</v>
      </c>
      <c r="CZ410">
        <v>0</v>
      </c>
      <c r="DA410">
        <v>1</v>
      </c>
      <c r="DB410">
        <v>0</v>
      </c>
      <c r="DC410" t="s">
        <v>960</v>
      </c>
      <c r="DD410" t="s">
        <v>304</v>
      </c>
    </row>
    <row r="411" spans="1:108" ht="14.6" x14ac:dyDescent="0.35">
      <c r="A411" t="s">
        <v>81</v>
      </c>
      <c r="B411" t="s">
        <v>920</v>
      </c>
      <c r="C411" t="s">
        <v>964</v>
      </c>
      <c r="F411" t="s">
        <v>91</v>
      </c>
      <c r="G411" t="s">
        <v>95</v>
      </c>
      <c r="H411" t="s">
        <v>454</v>
      </c>
      <c r="I411" t="s">
        <v>56</v>
      </c>
      <c r="J411" t="s">
        <v>173</v>
      </c>
      <c r="K411" t="s">
        <v>471</v>
      </c>
      <c r="L411" t="s">
        <v>55</v>
      </c>
      <c r="M411" t="s">
        <v>289</v>
      </c>
      <c r="O411" t="s">
        <v>300</v>
      </c>
      <c r="P411" t="s">
        <v>965</v>
      </c>
      <c r="Q411" t="s">
        <v>966</v>
      </c>
      <c r="R411">
        <v>0</v>
      </c>
      <c r="S411">
        <v>0</v>
      </c>
      <c r="T411">
        <v>0</v>
      </c>
      <c r="U411">
        <v>0</v>
      </c>
      <c r="V411">
        <v>0</v>
      </c>
      <c r="W411">
        <v>0</v>
      </c>
      <c r="X411">
        <v>0</v>
      </c>
      <c r="Y411">
        <v>0</v>
      </c>
      <c r="AA411">
        <v>1</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BX411">
        <v>0</v>
      </c>
      <c r="BY411">
        <v>0</v>
      </c>
      <c r="BZ411">
        <v>0</v>
      </c>
      <c r="CA411">
        <v>0</v>
      </c>
      <c r="CB411">
        <v>0</v>
      </c>
      <c r="CC411">
        <v>0</v>
      </c>
      <c r="CD411">
        <v>0</v>
      </c>
      <c r="CE411">
        <v>0</v>
      </c>
      <c r="CF411">
        <v>0</v>
      </c>
      <c r="CG411">
        <v>0</v>
      </c>
      <c r="CH411">
        <v>0</v>
      </c>
      <c r="CI411">
        <v>0</v>
      </c>
      <c r="CJ411">
        <v>0</v>
      </c>
      <c r="CK411">
        <v>0</v>
      </c>
      <c r="CL411">
        <v>0</v>
      </c>
      <c r="CM411">
        <v>0</v>
      </c>
      <c r="CN411">
        <v>0</v>
      </c>
      <c r="CO411">
        <v>0</v>
      </c>
      <c r="CP411">
        <v>0</v>
      </c>
      <c r="CQ411">
        <v>0</v>
      </c>
      <c r="CR411">
        <v>0</v>
      </c>
      <c r="CS411">
        <v>0</v>
      </c>
      <c r="CT411">
        <v>0</v>
      </c>
      <c r="CU411">
        <v>0</v>
      </c>
      <c r="CV411">
        <v>0</v>
      </c>
      <c r="CW411">
        <v>0</v>
      </c>
      <c r="CX411">
        <v>1</v>
      </c>
      <c r="CY411">
        <v>0</v>
      </c>
      <c r="CZ411">
        <v>0</v>
      </c>
      <c r="DA411">
        <v>1</v>
      </c>
      <c r="DB411">
        <v>0</v>
      </c>
      <c r="DC411" t="s">
        <v>694</v>
      </c>
      <c r="DD411" t="s">
        <v>304</v>
      </c>
    </row>
    <row r="412" spans="1:108" ht="14.6" x14ac:dyDescent="0.35">
      <c r="A412" t="s">
        <v>81</v>
      </c>
      <c r="B412" t="s">
        <v>920</v>
      </c>
      <c r="C412" t="s">
        <v>970</v>
      </c>
      <c r="F412" t="s">
        <v>91</v>
      </c>
      <c r="H412" t="s">
        <v>454</v>
      </c>
      <c r="I412" t="s">
        <v>56</v>
      </c>
      <c r="J412" t="s">
        <v>173</v>
      </c>
      <c r="K412" t="s">
        <v>471</v>
      </c>
      <c r="L412" t="s">
        <v>226</v>
      </c>
      <c r="M412" t="s">
        <v>289</v>
      </c>
      <c r="O412" t="s">
        <v>300</v>
      </c>
      <c r="P412" t="s">
        <v>971</v>
      </c>
      <c r="Q412" t="s">
        <v>698</v>
      </c>
      <c r="R412">
        <v>0</v>
      </c>
      <c r="S412">
        <v>0</v>
      </c>
      <c r="T412">
        <v>0</v>
      </c>
      <c r="U412">
        <v>0</v>
      </c>
      <c r="V412">
        <v>0</v>
      </c>
      <c r="W412">
        <v>0</v>
      </c>
      <c r="X412">
        <v>0</v>
      </c>
      <c r="Y412">
        <v>0</v>
      </c>
      <c r="AA412">
        <v>1</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H412">
        <v>0</v>
      </c>
      <c r="CI412">
        <v>0</v>
      </c>
      <c r="CJ412">
        <v>0</v>
      </c>
      <c r="CK412">
        <v>0</v>
      </c>
      <c r="CL412">
        <v>0</v>
      </c>
      <c r="CM412">
        <v>0</v>
      </c>
      <c r="CN412">
        <v>0</v>
      </c>
      <c r="CO412">
        <v>0</v>
      </c>
      <c r="CP412">
        <v>0</v>
      </c>
      <c r="CQ412">
        <v>0</v>
      </c>
      <c r="CR412">
        <v>0</v>
      </c>
      <c r="CS412">
        <v>0</v>
      </c>
      <c r="CT412">
        <v>0</v>
      </c>
      <c r="CU412">
        <v>0</v>
      </c>
      <c r="CV412">
        <v>0</v>
      </c>
      <c r="CW412">
        <v>0</v>
      </c>
      <c r="CX412">
        <v>1</v>
      </c>
      <c r="CY412">
        <v>0</v>
      </c>
      <c r="CZ412">
        <v>0</v>
      </c>
      <c r="DA412">
        <v>1</v>
      </c>
      <c r="DB412">
        <v>0</v>
      </c>
      <c r="DC412" t="s">
        <v>694</v>
      </c>
      <c r="DD412" t="s">
        <v>304</v>
      </c>
    </row>
    <row r="413" spans="1:108" ht="14.6" x14ac:dyDescent="0.35">
      <c r="A413" t="s">
        <v>81</v>
      </c>
      <c r="B413" t="s">
        <v>920</v>
      </c>
      <c r="C413" t="s">
        <v>974</v>
      </c>
      <c r="F413" t="s">
        <v>91</v>
      </c>
      <c r="G413" t="s">
        <v>95</v>
      </c>
      <c r="H413" t="s">
        <v>454</v>
      </c>
      <c r="I413" t="s">
        <v>56</v>
      </c>
      <c r="J413" t="s">
        <v>173</v>
      </c>
      <c r="K413" t="s">
        <v>471</v>
      </c>
      <c r="L413" t="s">
        <v>55</v>
      </c>
      <c r="M413" t="s">
        <v>289</v>
      </c>
      <c r="O413" t="s">
        <v>300</v>
      </c>
      <c r="P413" t="s">
        <v>975</v>
      </c>
      <c r="Q413" t="s">
        <v>976</v>
      </c>
      <c r="R413">
        <v>0</v>
      </c>
      <c r="S413">
        <v>0</v>
      </c>
      <c r="T413">
        <v>0</v>
      </c>
      <c r="U413">
        <v>0</v>
      </c>
      <c r="V413">
        <v>0</v>
      </c>
      <c r="W413">
        <v>0</v>
      </c>
      <c r="X413">
        <v>0</v>
      </c>
      <c r="Y413">
        <v>0</v>
      </c>
      <c r="AA413">
        <v>1</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0</v>
      </c>
      <c r="CJ413">
        <v>0</v>
      </c>
      <c r="CK413">
        <v>0</v>
      </c>
      <c r="CL413">
        <v>0</v>
      </c>
      <c r="CM413">
        <v>0</v>
      </c>
      <c r="CN413">
        <v>0</v>
      </c>
      <c r="CO413">
        <v>0</v>
      </c>
      <c r="CP413">
        <v>0</v>
      </c>
      <c r="CQ413">
        <v>0</v>
      </c>
      <c r="CR413">
        <v>0</v>
      </c>
      <c r="CS413">
        <v>0</v>
      </c>
      <c r="CT413">
        <v>0</v>
      </c>
      <c r="CU413">
        <v>0</v>
      </c>
      <c r="CV413">
        <v>0</v>
      </c>
      <c r="CW413">
        <v>0</v>
      </c>
      <c r="CX413">
        <v>1</v>
      </c>
      <c r="CY413">
        <v>0</v>
      </c>
      <c r="CZ413">
        <v>0</v>
      </c>
      <c r="DA413">
        <v>1</v>
      </c>
      <c r="DB413">
        <v>0</v>
      </c>
      <c r="DC413" t="s">
        <v>977</v>
      </c>
      <c r="DD413" t="s">
        <v>304</v>
      </c>
    </row>
    <row r="414" spans="1:108" ht="321.25" x14ac:dyDescent="0.35">
      <c r="A414" t="s">
        <v>81</v>
      </c>
      <c r="B414" t="s">
        <v>920</v>
      </c>
      <c r="C414" t="s">
        <v>980</v>
      </c>
      <c r="F414" t="s">
        <v>91</v>
      </c>
      <c r="H414" t="s">
        <v>454</v>
      </c>
      <c r="I414" t="s">
        <v>56</v>
      </c>
      <c r="J414" t="s">
        <v>173</v>
      </c>
      <c r="K414" t="s">
        <v>471</v>
      </c>
      <c r="L414" t="s">
        <v>55</v>
      </c>
      <c r="M414" t="s">
        <v>289</v>
      </c>
      <c r="O414" t="s">
        <v>299</v>
      </c>
      <c r="P414" t="s">
        <v>981</v>
      </c>
      <c r="Q414" s="317" t="s">
        <v>982</v>
      </c>
      <c r="R414">
        <v>0</v>
      </c>
      <c r="S414">
        <v>0</v>
      </c>
      <c r="T414">
        <v>0</v>
      </c>
      <c r="U414">
        <v>0</v>
      </c>
      <c r="V414">
        <v>0</v>
      </c>
      <c r="W414">
        <v>0</v>
      </c>
      <c r="X414">
        <v>0</v>
      </c>
      <c r="Y414">
        <v>0</v>
      </c>
      <c r="AA414">
        <v>1</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0</v>
      </c>
      <c r="CS414">
        <v>0</v>
      </c>
      <c r="CT414">
        <v>0</v>
      </c>
      <c r="CU414">
        <v>0</v>
      </c>
      <c r="CV414">
        <v>0</v>
      </c>
      <c r="CW414">
        <v>0</v>
      </c>
      <c r="CX414">
        <v>1</v>
      </c>
      <c r="CY414">
        <v>0</v>
      </c>
      <c r="CZ414">
        <v>0</v>
      </c>
      <c r="DA414">
        <v>1</v>
      </c>
      <c r="DB414">
        <v>0</v>
      </c>
      <c r="DC414" t="s">
        <v>924</v>
      </c>
      <c r="DD414" t="s">
        <v>304</v>
      </c>
    </row>
    <row r="415" spans="1:108" ht="14.6" x14ac:dyDescent="0.35">
      <c r="A415" t="s">
        <v>81</v>
      </c>
      <c r="B415" t="s">
        <v>1004</v>
      </c>
      <c r="C415" t="s">
        <v>1005</v>
      </c>
      <c r="F415" t="s">
        <v>91</v>
      </c>
      <c r="G415" t="s">
        <v>95</v>
      </c>
      <c r="H415" t="s">
        <v>454</v>
      </c>
      <c r="I415" t="s">
        <v>56</v>
      </c>
      <c r="J415" t="s">
        <v>173</v>
      </c>
      <c r="K415" t="s">
        <v>471</v>
      </c>
      <c r="L415" t="s">
        <v>228</v>
      </c>
      <c r="M415" t="s">
        <v>268</v>
      </c>
      <c r="O415" t="s">
        <v>300</v>
      </c>
      <c r="R415">
        <v>0</v>
      </c>
      <c r="S415">
        <v>0</v>
      </c>
      <c r="T415">
        <v>0</v>
      </c>
      <c r="U415">
        <v>0</v>
      </c>
      <c r="V415">
        <v>0</v>
      </c>
      <c r="W415">
        <v>0</v>
      </c>
      <c r="X415">
        <v>0</v>
      </c>
      <c r="Y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1</v>
      </c>
      <c r="AT415">
        <v>1</v>
      </c>
      <c r="AU415">
        <v>1</v>
      </c>
      <c r="AV415">
        <v>0</v>
      </c>
      <c r="AW415">
        <v>0</v>
      </c>
      <c r="AX415">
        <v>1</v>
      </c>
      <c r="AY415">
        <v>1</v>
      </c>
      <c r="AZ415">
        <v>1</v>
      </c>
      <c r="BA415">
        <v>1</v>
      </c>
      <c r="BB415">
        <v>0</v>
      </c>
      <c r="BC415">
        <v>1</v>
      </c>
      <c r="BD415">
        <v>0</v>
      </c>
      <c r="BE415">
        <v>0</v>
      </c>
      <c r="BF415">
        <v>0</v>
      </c>
      <c r="BG415">
        <v>0</v>
      </c>
      <c r="BH415">
        <v>0</v>
      </c>
      <c r="BI415">
        <v>0</v>
      </c>
      <c r="BJ415">
        <v>0</v>
      </c>
      <c r="BK415">
        <v>0</v>
      </c>
      <c r="BL415">
        <v>0</v>
      </c>
      <c r="BM415">
        <v>0</v>
      </c>
      <c r="BN415">
        <v>0</v>
      </c>
      <c r="BO415">
        <v>0</v>
      </c>
      <c r="BP415">
        <v>0</v>
      </c>
      <c r="BQ415">
        <v>0</v>
      </c>
      <c r="BR415">
        <v>0</v>
      </c>
      <c r="BS415">
        <v>1</v>
      </c>
      <c r="BT415">
        <v>1</v>
      </c>
      <c r="BU415">
        <v>1</v>
      </c>
      <c r="BV415">
        <v>1</v>
      </c>
      <c r="BW415">
        <v>1</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T415">
        <v>0</v>
      </c>
      <c r="CU415">
        <v>0</v>
      </c>
      <c r="CV415">
        <v>0</v>
      </c>
      <c r="CW415">
        <v>0</v>
      </c>
      <c r="CX415">
        <v>13</v>
      </c>
      <c r="CY415">
        <v>1</v>
      </c>
      <c r="CZ415">
        <v>0</v>
      </c>
      <c r="DA415">
        <v>0</v>
      </c>
      <c r="DB415">
        <v>1</v>
      </c>
      <c r="DC415" t="s">
        <v>1008</v>
      </c>
      <c r="DD415" t="s">
        <v>316</v>
      </c>
    </row>
    <row r="416" spans="1:108" ht="14.6" x14ac:dyDescent="0.35">
      <c r="A416" t="s">
        <v>35</v>
      </c>
      <c r="B416" t="s">
        <v>1294</v>
      </c>
      <c r="C416" t="s">
        <v>1295</v>
      </c>
      <c r="F416" t="s">
        <v>91</v>
      </c>
      <c r="H416" t="s">
        <v>605</v>
      </c>
      <c r="I416" t="s">
        <v>56</v>
      </c>
      <c r="J416" t="s">
        <v>200</v>
      </c>
      <c r="L416" t="s">
        <v>226</v>
      </c>
      <c r="P416" t="s">
        <v>1296</v>
      </c>
      <c r="Q416" t="s">
        <v>606</v>
      </c>
      <c r="R416">
        <v>0</v>
      </c>
      <c r="S416">
        <v>0</v>
      </c>
      <c r="T416">
        <v>0</v>
      </c>
      <c r="U416">
        <v>0</v>
      </c>
      <c r="V416">
        <v>0</v>
      </c>
      <c r="X416">
        <v>0</v>
      </c>
      <c r="BE416">
        <v>1</v>
      </c>
      <c r="BJ416">
        <v>1</v>
      </c>
      <c r="BN416">
        <v>1</v>
      </c>
      <c r="BP416">
        <v>1</v>
      </c>
      <c r="DC416" t="s">
        <v>1035</v>
      </c>
      <c r="DD416" t="s">
        <v>305</v>
      </c>
    </row>
    <row r="417" spans="1:108" ht="14.6" x14ac:dyDescent="0.35">
      <c r="A417" t="s">
        <v>35</v>
      </c>
      <c r="B417" t="s">
        <v>1301</v>
      </c>
      <c r="C417" t="s">
        <v>1302</v>
      </c>
      <c r="F417" t="s">
        <v>91</v>
      </c>
      <c r="H417" t="s">
        <v>677</v>
      </c>
      <c r="I417" t="s">
        <v>56</v>
      </c>
      <c r="J417" t="s">
        <v>205</v>
      </c>
      <c r="K417" t="s">
        <v>269</v>
      </c>
      <c r="L417" t="s">
        <v>226</v>
      </c>
      <c r="M417" t="s">
        <v>271</v>
      </c>
      <c r="O417" t="s">
        <v>300</v>
      </c>
      <c r="P417" t="s">
        <v>1304</v>
      </c>
      <c r="Q417" t="s">
        <v>591</v>
      </c>
      <c r="R417">
        <v>0</v>
      </c>
      <c r="S417">
        <v>0</v>
      </c>
      <c r="T417">
        <v>0</v>
      </c>
      <c r="U417">
        <v>0</v>
      </c>
      <c r="V417">
        <v>0</v>
      </c>
      <c r="W417">
        <v>0</v>
      </c>
      <c r="X417">
        <v>0</v>
      </c>
      <c r="Y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1</v>
      </c>
      <c r="BL417">
        <v>0</v>
      </c>
      <c r="BM417">
        <v>0</v>
      </c>
      <c r="BN417">
        <v>1</v>
      </c>
      <c r="BO417">
        <v>1</v>
      </c>
      <c r="BP417">
        <v>1</v>
      </c>
      <c r="BQ417">
        <v>0</v>
      </c>
      <c r="BR417">
        <v>0</v>
      </c>
      <c r="BS417">
        <v>0</v>
      </c>
      <c r="BT417">
        <v>0</v>
      </c>
      <c r="BU417">
        <v>0</v>
      </c>
      <c r="BV417">
        <v>0</v>
      </c>
      <c r="BW417">
        <v>0</v>
      </c>
      <c r="BX417">
        <v>0</v>
      </c>
      <c r="BY417">
        <v>0</v>
      </c>
      <c r="BZ417">
        <v>0</v>
      </c>
      <c r="CA417">
        <v>0</v>
      </c>
      <c r="CB417">
        <v>0</v>
      </c>
      <c r="CC417">
        <v>0</v>
      </c>
      <c r="CD417">
        <v>0</v>
      </c>
      <c r="CE417">
        <v>0</v>
      </c>
      <c r="CF417">
        <v>0</v>
      </c>
      <c r="CG417">
        <v>0</v>
      </c>
      <c r="CH417">
        <v>0</v>
      </c>
      <c r="CI417">
        <v>0</v>
      </c>
      <c r="CJ417">
        <v>0</v>
      </c>
      <c r="CK417">
        <v>0</v>
      </c>
      <c r="CL417">
        <v>0</v>
      </c>
      <c r="CM417">
        <v>0</v>
      </c>
      <c r="CN417">
        <v>0</v>
      </c>
      <c r="CO417">
        <v>0</v>
      </c>
      <c r="CP417">
        <v>0</v>
      </c>
      <c r="CQ417">
        <v>0</v>
      </c>
      <c r="CR417">
        <v>0</v>
      </c>
      <c r="CS417">
        <v>0</v>
      </c>
      <c r="CT417">
        <v>0</v>
      </c>
      <c r="CU417">
        <v>0</v>
      </c>
      <c r="CV417">
        <v>0</v>
      </c>
      <c r="CW417">
        <v>0</v>
      </c>
      <c r="CX417">
        <v>4</v>
      </c>
      <c r="CY417">
        <v>1</v>
      </c>
      <c r="CZ417">
        <v>0</v>
      </c>
      <c r="DA417">
        <v>0</v>
      </c>
      <c r="DB417">
        <v>0</v>
      </c>
      <c r="DC417" t="s">
        <v>8560</v>
      </c>
      <c r="DD417" t="s">
        <v>305</v>
      </c>
    </row>
    <row r="418" spans="1:108" ht="14.6" x14ac:dyDescent="0.35">
      <c r="A418" t="s">
        <v>35</v>
      </c>
      <c r="B418" t="s">
        <v>1310</v>
      </c>
      <c r="C418" t="s">
        <v>1311</v>
      </c>
      <c r="D418" t="s">
        <v>1312</v>
      </c>
      <c r="F418" t="s">
        <v>122</v>
      </c>
      <c r="H418" t="s">
        <v>454</v>
      </c>
      <c r="I418" t="s">
        <v>56</v>
      </c>
      <c r="J418" t="s">
        <v>205</v>
      </c>
      <c r="K418" t="s">
        <v>471</v>
      </c>
      <c r="L418" t="s">
        <v>226</v>
      </c>
      <c r="M418" t="s">
        <v>271</v>
      </c>
      <c r="O418" t="s">
        <v>300</v>
      </c>
      <c r="P418" t="s">
        <v>1313</v>
      </c>
      <c r="Q418" t="s">
        <v>1314</v>
      </c>
      <c r="R418">
        <v>0</v>
      </c>
      <c r="S418">
        <v>0</v>
      </c>
      <c r="T418">
        <v>0</v>
      </c>
      <c r="U418">
        <v>0</v>
      </c>
      <c r="V418">
        <v>0</v>
      </c>
      <c r="W418">
        <v>0</v>
      </c>
      <c r="X418">
        <v>0</v>
      </c>
      <c r="Y418">
        <v>0</v>
      </c>
      <c r="AA418">
        <v>0</v>
      </c>
      <c r="AB418">
        <v>0</v>
      </c>
      <c r="AC418">
        <v>0</v>
      </c>
      <c r="AD418">
        <v>0</v>
      </c>
      <c r="AE418">
        <v>0</v>
      </c>
      <c r="AF418">
        <v>0</v>
      </c>
      <c r="AG418">
        <v>0</v>
      </c>
      <c r="AH418">
        <v>0</v>
      </c>
      <c r="AI418">
        <v>0</v>
      </c>
      <c r="AJ418">
        <v>0</v>
      </c>
      <c r="AK418">
        <v>0</v>
      </c>
      <c r="AL418">
        <v>0</v>
      </c>
      <c r="AM418">
        <v>0</v>
      </c>
      <c r="AN418">
        <v>0</v>
      </c>
      <c r="AO418">
        <v>0</v>
      </c>
      <c r="AP418">
        <v>0</v>
      </c>
      <c r="AQ418">
        <v>1</v>
      </c>
      <c r="AR418">
        <v>1</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2</v>
      </c>
      <c r="CY418">
        <v>1</v>
      </c>
      <c r="CZ418">
        <v>0</v>
      </c>
      <c r="DA418">
        <v>0</v>
      </c>
      <c r="DB418">
        <v>0</v>
      </c>
      <c r="DC418" t="s">
        <v>5173</v>
      </c>
      <c r="DD418" t="s">
        <v>309</v>
      </c>
    </row>
    <row r="419" spans="1:108" ht="14.6" x14ac:dyDescent="0.35">
      <c r="A419" t="s">
        <v>35</v>
      </c>
      <c r="B419" t="s">
        <v>1322</v>
      </c>
      <c r="C419" t="s">
        <v>1323</v>
      </c>
      <c r="F419" t="s">
        <v>122</v>
      </c>
      <c r="H419" t="s">
        <v>454</v>
      </c>
      <c r="I419" t="s">
        <v>56</v>
      </c>
      <c r="J419" t="s">
        <v>205</v>
      </c>
      <c r="K419" t="s">
        <v>269</v>
      </c>
      <c r="L419" t="s">
        <v>226</v>
      </c>
      <c r="M419" t="s">
        <v>271</v>
      </c>
      <c r="O419" t="s">
        <v>300</v>
      </c>
      <c r="P419" t="s">
        <v>1324</v>
      </c>
      <c r="Q419" t="s">
        <v>591</v>
      </c>
      <c r="R419">
        <v>0</v>
      </c>
      <c r="S419">
        <v>0</v>
      </c>
      <c r="T419">
        <v>0</v>
      </c>
      <c r="U419">
        <v>0</v>
      </c>
      <c r="V419">
        <v>0</v>
      </c>
      <c r="W419">
        <v>0</v>
      </c>
      <c r="X419">
        <v>0</v>
      </c>
      <c r="Y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1</v>
      </c>
      <c r="BK419">
        <v>1</v>
      </c>
      <c r="BL419">
        <v>0</v>
      </c>
      <c r="BM419">
        <v>0</v>
      </c>
      <c r="BN419">
        <v>0</v>
      </c>
      <c r="BO419">
        <v>0</v>
      </c>
      <c r="BP419">
        <v>1</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v>0</v>
      </c>
      <c r="CU419">
        <v>0</v>
      </c>
      <c r="CV419">
        <v>0</v>
      </c>
      <c r="CW419">
        <v>0</v>
      </c>
      <c r="CX419">
        <v>3</v>
      </c>
      <c r="CY419">
        <v>1</v>
      </c>
      <c r="CZ419">
        <v>0</v>
      </c>
      <c r="DA419">
        <v>0</v>
      </c>
      <c r="DB419">
        <v>0</v>
      </c>
      <c r="DC419" t="s">
        <v>1325</v>
      </c>
      <c r="DD419" t="s">
        <v>305</v>
      </c>
    </row>
    <row r="420" spans="1:108" ht="14.6" x14ac:dyDescent="0.35">
      <c r="A420" t="s">
        <v>35</v>
      </c>
      <c r="B420" t="s">
        <v>1322</v>
      </c>
      <c r="C420" t="s">
        <v>8032</v>
      </c>
      <c r="F420" t="s">
        <v>91</v>
      </c>
      <c r="H420" t="s">
        <v>677</v>
      </c>
      <c r="I420" t="s">
        <v>56</v>
      </c>
      <c r="J420" t="s">
        <v>205</v>
      </c>
      <c r="K420" t="s">
        <v>269</v>
      </c>
      <c r="L420" t="s">
        <v>226</v>
      </c>
      <c r="M420" t="s">
        <v>271</v>
      </c>
      <c r="O420" t="s">
        <v>300</v>
      </c>
      <c r="Q420" t="s">
        <v>8033</v>
      </c>
      <c r="R420">
        <v>0</v>
      </c>
      <c r="S420">
        <v>0</v>
      </c>
      <c r="T420">
        <v>0</v>
      </c>
      <c r="U420">
        <v>0</v>
      </c>
      <c r="V420">
        <v>0</v>
      </c>
      <c r="W420">
        <v>0</v>
      </c>
      <c r="X420">
        <v>0</v>
      </c>
      <c r="Y420">
        <v>0</v>
      </c>
      <c r="AA420">
        <v>0</v>
      </c>
      <c r="AB420">
        <v>0</v>
      </c>
      <c r="AC420">
        <v>0</v>
      </c>
      <c r="AD420">
        <v>0</v>
      </c>
      <c r="AE420">
        <v>0</v>
      </c>
      <c r="AF420">
        <v>0</v>
      </c>
      <c r="AG420">
        <v>0</v>
      </c>
      <c r="AH420">
        <v>0</v>
      </c>
      <c r="AI420">
        <v>0</v>
      </c>
      <c r="AJ420">
        <v>0</v>
      </c>
      <c r="AK420">
        <v>0</v>
      </c>
      <c r="AL420">
        <v>0</v>
      </c>
      <c r="AM420">
        <v>0</v>
      </c>
      <c r="AN420">
        <v>0</v>
      </c>
      <c r="AO420">
        <v>0</v>
      </c>
      <c r="AP420">
        <v>0</v>
      </c>
      <c r="AQ420">
        <v>0</v>
      </c>
      <c r="AR420">
        <v>1</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1</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0</v>
      </c>
      <c r="CS420">
        <v>0</v>
      </c>
      <c r="CT420">
        <v>0</v>
      </c>
      <c r="CU420">
        <v>0</v>
      </c>
      <c r="CV420">
        <v>0</v>
      </c>
      <c r="CW420">
        <v>0</v>
      </c>
      <c r="CX420">
        <v>2</v>
      </c>
      <c r="CY420">
        <v>1</v>
      </c>
      <c r="CZ420">
        <v>0</v>
      </c>
      <c r="DA420">
        <v>0</v>
      </c>
      <c r="DB420">
        <v>0</v>
      </c>
      <c r="DC420" t="s">
        <v>679</v>
      </c>
      <c r="DD420" t="s">
        <v>309</v>
      </c>
    </row>
    <row r="421" spans="1:108" ht="14.6" x14ac:dyDescent="0.35">
      <c r="A421" t="s">
        <v>35</v>
      </c>
      <c r="B421" t="s">
        <v>1329</v>
      </c>
      <c r="C421" t="s">
        <v>1330</v>
      </c>
      <c r="D421" t="s">
        <v>1331</v>
      </c>
      <c r="F421" t="s">
        <v>122</v>
      </c>
      <c r="H421" t="s">
        <v>454</v>
      </c>
      <c r="I421" t="s">
        <v>56</v>
      </c>
      <c r="J421" t="s">
        <v>205</v>
      </c>
      <c r="K421" t="s">
        <v>269</v>
      </c>
      <c r="L421" t="s">
        <v>226</v>
      </c>
      <c r="M421" t="s">
        <v>271</v>
      </c>
      <c r="O421" t="s">
        <v>300</v>
      </c>
      <c r="Q421" t="s">
        <v>768</v>
      </c>
      <c r="R421">
        <v>0</v>
      </c>
      <c r="S421">
        <v>0</v>
      </c>
      <c r="T421">
        <v>0</v>
      </c>
      <c r="U421">
        <v>0</v>
      </c>
      <c r="V421">
        <v>0</v>
      </c>
      <c r="W421">
        <v>0</v>
      </c>
      <c r="X421">
        <v>0</v>
      </c>
      <c r="Y421">
        <v>0</v>
      </c>
      <c r="AA421">
        <v>0</v>
      </c>
      <c r="AB421">
        <v>0</v>
      </c>
      <c r="AC421">
        <v>0</v>
      </c>
      <c r="AD421">
        <v>0</v>
      </c>
      <c r="AE421">
        <v>0</v>
      </c>
      <c r="AF421">
        <v>0</v>
      </c>
      <c r="AG421">
        <v>0</v>
      </c>
      <c r="AH421">
        <v>0</v>
      </c>
      <c r="AI421">
        <v>0</v>
      </c>
      <c r="AJ421">
        <v>0</v>
      </c>
      <c r="AK421">
        <v>0</v>
      </c>
      <c r="AL421">
        <v>0</v>
      </c>
      <c r="AM421">
        <v>0</v>
      </c>
      <c r="AN421">
        <v>0</v>
      </c>
      <c r="AO421">
        <v>0</v>
      </c>
      <c r="AP421">
        <v>0</v>
      </c>
      <c r="AQ421">
        <v>0</v>
      </c>
      <c r="AR421">
        <v>1</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BX421">
        <v>0</v>
      </c>
      <c r="BY421">
        <v>0</v>
      </c>
      <c r="BZ421">
        <v>0</v>
      </c>
      <c r="CA421">
        <v>0</v>
      </c>
      <c r="CB421">
        <v>0</v>
      </c>
      <c r="CC421">
        <v>0</v>
      </c>
      <c r="CD421">
        <v>0</v>
      </c>
      <c r="CE421">
        <v>0</v>
      </c>
      <c r="CF421">
        <v>0</v>
      </c>
      <c r="CG421">
        <v>0</v>
      </c>
      <c r="CH421">
        <v>0</v>
      </c>
      <c r="CI421">
        <v>0</v>
      </c>
      <c r="CJ421">
        <v>0</v>
      </c>
      <c r="CK421">
        <v>0</v>
      </c>
      <c r="CL421">
        <v>0</v>
      </c>
      <c r="CM421">
        <v>0</v>
      </c>
      <c r="CN421">
        <v>0</v>
      </c>
      <c r="CO421">
        <v>0</v>
      </c>
      <c r="CP421">
        <v>0</v>
      </c>
      <c r="CQ421">
        <v>0</v>
      </c>
      <c r="CR421">
        <v>0</v>
      </c>
      <c r="CS421">
        <v>0</v>
      </c>
      <c r="CT421">
        <v>0</v>
      </c>
      <c r="CU421">
        <v>0</v>
      </c>
      <c r="CV421">
        <v>0</v>
      </c>
      <c r="CW421">
        <v>0</v>
      </c>
      <c r="CX421">
        <v>1</v>
      </c>
      <c r="CY421">
        <v>1</v>
      </c>
      <c r="CZ421">
        <v>0</v>
      </c>
      <c r="DA421">
        <v>0</v>
      </c>
      <c r="DB421">
        <v>0</v>
      </c>
      <c r="DC421" t="s">
        <v>600</v>
      </c>
      <c r="DD421" t="s">
        <v>309</v>
      </c>
    </row>
    <row r="422" spans="1:108" ht="14.6" x14ac:dyDescent="0.35">
      <c r="A422" t="s">
        <v>101</v>
      </c>
      <c r="B422" t="s">
        <v>1335</v>
      </c>
      <c r="C422" t="s">
        <v>1336</v>
      </c>
      <c r="F422" t="s">
        <v>122</v>
      </c>
      <c r="H422" t="s">
        <v>454</v>
      </c>
      <c r="I422" t="s">
        <v>56</v>
      </c>
      <c r="J422" t="s">
        <v>1337</v>
      </c>
      <c r="K422" t="s">
        <v>471</v>
      </c>
      <c r="L422" t="s">
        <v>229</v>
      </c>
      <c r="M422" t="s">
        <v>276</v>
      </c>
      <c r="O422" t="s">
        <v>299</v>
      </c>
      <c r="P422" t="s">
        <v>1338</v>
      </c>
      <c r="Q422" t="s">
        <v>457</v>
      </c>
      <c r="R422">
        <v>0</v>
      </c>
      <c r="S422">
        <v>0</v>
      </c>
      <c r="T422">
        <v>0</v>
      </c>
      <c r="U422">
        <v>0</v>
      </c>
      <c r="V422">
        <v>0</v>
      </c>
      <c r="W422">
        <v>0</v>
      </c>
      <c r="X422">
        <v>0</v>
      </c>
      <c r="Y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1</v>
      </c>
      <c r="CJ422">
        <v>0</v>
      </c>
      <c r="CK422">
        <v>0</v>
      </c>
      <c r="CL422">
        <v>0</v>
      </c>
      <c r="CM422">
        <v>0</v>
      </c>
      <c r="CN422">
        <v>0</v>
      </c>
      <c r="CO422">
        <v>0</v>
      </c>
      <c r="CP422">
        <v>0</v>
      </c>
      <c r="CQ422">
        <v>0</v>
      </c>
      <c r="CR422">
        <v>0</v>
      </c>
      <c r="CS422">
        <v>0</v>
      </c>
      <c r="CT422">
        <v>0</v>
      </c>
      <c r="CU422">
        <v>0</v>
      </c>
      <c r="CV422">
        <v>0</v>
      </c>
      <c r="CW422">
        <v>0</v>
      </c>
      <c r="CX422">
        <v>1</v>
      </c>
      <c r="CY422">
        <v>0</v>
      </c>
      <c r="CZ422">
        <v>1</v>
      </c>
      <c r="DA422">
        <v>0</v>
      </c>
      <c r="DB422">
        <v>0</v>
      </c>
      <c r="DC422" t="s">
        <v>1339</v>
      </c>
      <c r="DD422" t="s">
        <v>306</v>
      </c>
    </row>
    <row r="423" spans="1:108" ht="14.6" x14ac:dyDescent="0.35">
      <c r="A423" t="s">
        <v>101</v>
      </c>
      <c r="B423" t="s">
        <v>1341</v>
      </c>
      <c r="C423" t="s">
        <v>1342</v>
      </c>
      <c r="F423" t="s">
        <v>122</v>
      </c>
      <c r="H423" t="s">
        <v>454</v>
      </c>
      <c r="I423" t="s">
        <v>56</v>
      </c>
      <c r="J423" t="s">
        <v>170</v>
      </c>
      <c r="K423" t="s">
        <v>471</v>
      </c>
      <c r="L423" t="s">
        <v>229</v>
      </c>
      <c r="M423" t="s">
        <v>266</v>
      </c>
      <c r="O423" t="s">
        <v>299</v>
      </c>
      <c r="Q423" t="s">
        <v>457</v>
      </c>
      <c r="R423">
        <v>0</v>
      </c>
      <c r="S423">
        <v>0</v>
      </c>
      <c r="T423">
        <v>0</v>
      </c>
      <c r="U423">
        <v>0</v>
      </c>
      <c r="V423">
        <v>0</v>
      </c>
      <c r="W423">
        <v>0</v>
      </c>
      <c r="X423">
        <v>0</v>
      </c>
      <c r="Y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0</v>
      </c>
      <c r="CJ423">
        <v>0</v>
      </c>
      <c r="CK423">
        <v>0</v>
      </c>
      <c r="CL423">
        <v>0</v>
      </c>
      <c r="CM423">
        <v>0</v>
      </c>
      <c r="CN423">
        <v>0</v>
      </c>
      <c r="CO423">
        <v>0</v>
      </c>
      <c r="CP423">
        <v>1</v>
      </c>
      <c r="CQ423">
        <v>0</v>
      </c>
      <c r="CR423">
        <v>0</v>
      </c>
      <c r="CS423">
        <v>0</v>
      </c>
      <c r="CT423">
        <v>0</v>
      </c>
      <c r="CU423">
        <v>0</v>
      </c>
      <c r="CV423">
        <v>0</v>
      </c>
      <c r="CW423">
        <v>0</v>
      </c>
      <c r="CX423">
        <v>1</v>
      </c>
      <c r="CY423">
        <v>0</v>
      </c>
      <c r="CZ423">
        <v>1</v>
      </c>
      <c r="DA423">
        <v>0</v>
      </c>
      <c r="DB423">
        <v>0</v>
      </c>
      <c r="DC423" t="s">
        <v>458</v>
      </c>
      <c r="DD423" t="s">
        <v>306</v>
      </c>
    </row>
    <row r="424" spans="1:108" ht="14.6" x14ac:dyDescent="0.35">
      <c r="A424" t="s">
        <v>101</v>
      </c>
      <c r="B424" t="s">
        <v>1345</v>
      </c>
      <c r="C424" t="s">
        <v>1346</v>
      </c>
      <c r="F424" t="s">
        <v>91</v>
      </c>
      <c r="G424" t="s">
        <v>95</v>
      </c>
      <c r="H424" t="s">
        <v>1347</v>
      </c>
      <c r="I424" t="s">
        <v>56</v>
      </c>
      <c r="J424" t="s">
        <v>205</v>
      </c>
      <c r="K424" t="s">
        <v>269</v>
      </c>
      <c r="M424" t="s">
        <v>274</v>
      </c>
      <c r="O424" t="s">
        <v>299</v>
      </c>
      <c r="P424" t="s">
        <v>1348</v>
      </c>
      <c r="DC424" t="s">
        <v>1349</v>
      </c>
      <c r="DD424" t="s">
        <v>311</v>
      </c>
    </row>
    <row r="425" spans="1:108" ht="14.6" x14ac:dyDescent="0.35">
      <c r="A425" t="s">
        <v>101</v>
      </c>
      <c r="B425" t="s">
        <v>1355</v>
      </c>
      <c r="C425" t="s">
        <v>1356</v>
      </c>
      <c r="F425" t="s">
        <v>91</v>
      </c>
      <c r="G425" t="s">
        <v>479</v>
      </c>
      <c r="H425" t="s">
        <v>454</v>
      </c>
      <c r="I425" t="s">
        <v>56</v>
      </c>
      <c r="J425" t="s">
        <v>170</v>
      </c>
      <c r="K425" t="s">
        <v>471</v>
      </c>
      <c r="L425" t="s">
        <v>229</v>
      </c>
      <c r="M425" t="s">
        <v>278</v>
      </c>
      <c r="O425" t="s">
        <v>300</v>
      </c>
      <c r="P425" t="s">
        <v>1357</v>
      </c>
      <c r="Q425" t="s">
        <v>457</v>
      </c>
      <c r="R425">
        <v>0</v>
      </c>
      <c r="S425">
        <v>0</v>
      </c>
      <c r="T425">
        <v>0</v>
      </c>
      <c r="U425">
        <v>0</v>
      </c>
      <c r="V425">
        <v>0</v>
      </c>
      <c r="W425">
        <v>0</v>
      </c>
      <c r="X425">
        <v>0</v>
      </c>
      <c r="Y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c r="CH425">
        <v>0</v>
      </c>
      <c r="CI425">
        <v>1</v>
      </c>
      <c r="CJ425">
        <v>0</v>
      </c>
      <c r="CK425">
        <v>0</v>
      </c>
      <c r="CL425">
        <v>0</v>
      </c>
      <c r="CM425">
        <v>0</v>
      </c>
      <c r="CN425">
        <v>0</v>
      </c>
      <c r="CO425">
        <v>0</v>
      </c>
      <c r="CP425">
        <v>1</v>
      </c>
      <c r="CQ425">
        <v>0</v>
      </c>
      <c r="CR425">
        <v>0</v>
      </c>
      <c r="CS425">
        <v>0</v>
      </c>
      <c r="CT425">
        <v>0</v>
      </c>
      <c r="CU425">
        <v>0</v>
      </c>
      <c r="CV425">
        <v>0</v>
      </c>
      <c r="CW425">
        <v>0</v>
      </c>
      <c r="CX425">
        <v>2</v>
      </c>
      <c r="CY425">
        <v>0</v>
      </c>
      <c r="CZ425">
        <v>1</v>
      </c>
      <c r="DA425">
        <v>0</v>
      </c>
      <c r="DB425">
        <v>0</v>
      </c>
      <c r="DC425" t="s">
        <v>1358</v>
      </c>
      <c r="DD425" t="s">
        <v>306</v>
      </c>
    </row>
    <row r="426" spans="1:108" ht="14.6" x14ac:dyDescent="0.35">
      <c r="A426" t="s">
        <v>101</v>
      </c>
      <c r="B426" t="s">
        <v>1360</v>
      </c>
      <c r="C426" t="s">
        <v>1361</v>
      </c>
      <c r="F426" t="s">
        <v>122</v>
      </c>
      <c r="H426" t="s">
        <v>1102</v>
      </c>
      <c r="I426" t="s">
        <v>56</v>
      </c>
      <c r="J426" t="s">
        <v>173</v>
      </c>
      <c r="K426" t="s">
        <v>471</v>
      </c>
      <c r="L426" t="s">
        <v>229</v>
      </c>
      <c r="M426" t="s">
        <v>289</v>
      </c>
      <c r="O426" t="s">
        <v>299</v>
      </c>
      <c r="Q426" t="s">
        <v>1363</v>
      </c>
      <c r="DC426" t="s">
        <v>458</v>
      </c>
      <c r="DD426" t="s">
        <v>306</v>
      </c>
    </row>
    <row r="427" spans="1:108" ht="14.6" x14ac:dyDescent="0.35">
      <c r="A427" t="s">
        <v>101</v>
      </c>
      <c r="B427" t="s">
        <v>1365</v>
      </c>
      <c r="C427" t="s">
        <v>1366</v>
      </c>
      <c r="F427" t="s">
        <v>91</v>
      </c>
      <c r="G427" t="s">
        <v>479</v>
      </c>
      <c r="H427" t="s">
        <v>454</v>
      </c>
      <c r="I427" t="s">
        <v>56</v>
      </c>
      <c r="J427" t="s">
        <v>170</v>
      </c>
      <c r="K427" t="s">
        <v>471</v>
      </c>
      <c r="L427" t="s">
        <v>229</v>
      </c>
      <c r="M427" t="s">
        <v>278</v>
      </c>
      <c r="O427" t="s">
        <v>299</v>
      </c>
      <c r="P427" t="s">
        <v>1367</v>
      </c>
      <c r="Q427" t="s">
        <v>457</v>
      </c>
      <c r="R427">
        <v>0</v>
      </c>
      <c r="S427">
        <v>0</v>
      </c>
      <c r="T427">
        <v>0</v>
      </c>
      <c r="U427">
        <v>0</v>
      </c>
      <c r="V427">
        <v>0</v>
      </c>
      <c r="W427">
        <v>0</v>
      </c>
      <c r="X427">
        <v>0</v>
      </c>
      <c r="Y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H427">
        <v>0</v>
      </c>
      <c r="CI427">
        <v>0</v>
      </c>
      <c r="CJ427">
        <v>0</v>
      </c>
      <c r="CK427">
        <v>0</v>
      </c>
      <c r="CL427">
        <v>0</v>
      </c>
      <c r="CM427">
        <v>0</v>
      </c>
      <c r="CN427">
        <v>0</v>
      </c>
      <c r="CO427">
        <v>0</v>
      </c>
      <c r="CP427">
        <v>1</v>
      </c>
      <c r="CQ427">
        <v>0</v>
      </c>
      <c r="CR427">
        <v>0</v>
      </c>
      <c r="CS427">
        <v>0</v>
      </c>
      <c r="CT427">
        <v>0</v>
      </c>
      <c r="CU427">
        <v>0</v>
      </c>
      <c r="CV427">
        <v>0</v>
      </c>
      <c r="CW427">
        <v>0</v>
      </c>
      <c r="CX427">
        <v>1</v>
      </c>
      <c r="CY427">
        <v>0</v>
      </c>
      <c r="CZ427">
        <v>1</v>
      </c>
      <c r="DA427">
        <v>0</v>
      </c>
      <c r="DB427">
        <v>0</v>
      </c>
      <c r="DC427" t="s">
        <v>458</v>
      </c>
      <c r="DD427" t="s">
        <v>306</v>
      </c>
    </row>
    <row r="428" spans="1:108" ht="14.6" x14ac:dyDescent="0.35">
      <c r="A428" t="s">
        <v>101</v>
      </c>
      <c r="B428" t="s">
        <v>1369</v>
      </c>
      <c r="C428" t="s">
        <v>1370</v>
      </c>
      <c r="F428" t="s">
        <v>122</v>
      </c>
      <c r="H428" t="s">
        <v>454</v>
      </c>
      <c r="I428" t="s">
        <v>56</v>
      </c>
      <c r="J428" t="s">
        <v>170</v>
      </c>
      <c r="K428" t="s">
        <v>471</v>
      </c>
      <c r="L428" t="s">
        <v>229</v>
      </c>
      <c r="M428" t="s">
        <v>278</v>
      </c>
      <c r="O428" t="s">
        <v>299</v>
      </c>
      <c r="P428" t="s">
        <v>1371</v>
      </c>
      <c r="Q428" t="s">
        <v>457</v>
      </c>
      <c r="R428">
        <v>0</v>
      </c>
      <c r="S428">
        <v>0</v>
      </c>
      <c r="T428">
        <v>0</v>
      </c>
      <c r="U428">
        <v>0</v>
      </c>
      <c r="V428">
        <v>0</v>
      </c>
      <c r="W428">
        <v>0</v>
      </c>
      <c r="X428">
        <v>0</v>
      </c>
      <c r="Y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1</v>
      </c>
      <c r="CQ428">
        <v>0</v>
      </c>
      <c r="CR428">
        <v>0</v>
      </c>
      <c r="CS428">
        <v>0</v>
      </c>
      <c r="CT428">
        <v>0</v>
      </c>
      <c r="CU428">
        <v>0</v>
      </c>
      <c r="CV428">
        <v>0</v>
      </c>
      <c r="CW428">
        <v>0</v>
      </c>
      <c r="CX428">
        <v>1</v>
      </c>
      <c r="CY428">
        <v>0</v>
      </c>
      <c r="CZ428">
        <v>1</v>
      </c>
      <c r="DA428">
        <v>0</v>
      </c>
      <c r="DB428">
        <v>0</v>
      </c>
      <c r="DC428" t="s">
        <v>458</v>
      </c>
      <c r="DD428" t="s">
        <v>306</v>
      </c>
    </row>
    <row r="429" spans="1:108" ht="409.6" x14ac:dyDescent="0.35">
      <c r="A429" t="s">
        <v>146</v>
      </c>
      <c r="B429" t="s">
        <v>1381</v>
      </c>
      <c r="C429" t="s">
        <v>1382</v>
      </c>
      <c r="D429" t="s">
        <v>1383</v>
      </c>
      <c r="F429" t="s">
        <v>122</v>
      </c>
      <c r="H429" t="s">
        <v>454</v>
      </c>
      <c r="I429" t="s">
        <v>13</v>
      </c>
      <c r="J429" t="s">
        <v>221</v>
      </c>
      <c r="K429" t="s">
        <v>269</v>
      </c>
      <c r="L429" t="s">
        <v>226</v>
      </c>
      <c r="M429" t="s">
        <v>266</v>
      </c>
      <c r="O429" t="s">
        <v>299</v>
      </c>
      <c r="P429" s="317" t="s">
        <v>1384</v>
      </c>
      <c r="R429">
        <v>0</v>
      </c>
      <c r="S429">
        <v>0</v>
      </c>
      <c r="T429">
        <v>0</v>
      </c>
      <c r="U429">
        <v>0</v>
      </c>
      <c r="V429">
        <v>0</v>
      </c>
      <c r="W429">
        <v>0</v>
      </c>
      <c r="X429">
        <v>0</v>
      </c>
      <c r="Y429">
        <v>0</v>
      </c>
      <c r="AA429">
        <v>1</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c r="CI429">
        <v>0</v>
      </c>
      <c r="CJ429">
        <v>0</v>
      </c>
      <c r="CK429">
        <v>0</v>
      </c>
      <c r="CL429">
        <v>0</v>
      </c>
      <c r="CM429">
        <v>0</v>
      </c>
      <c r="CN429">
        <v>0</v>
      </c>
      <c r="CO429">
        <v>0</v>
      </c>
      <c r="CP429">
        <v>0</v>
      </c>
      <c r="CQ429">
        <v>0</v>
      </c>
      <c r="CR429">
        <v>0</v>
      </c>
      <c r="CS429">
        <v>0</v>
      </c>
      <c r="CT429">
        <v>0</v>
      </c>
      <c r="CU429">
        <v>0</v>
      </c>
      <c r="CV429">
        <v>0</v>
      </c>
      <c r="CW429">
        <v>0</v>
      </c>
      <c r="CX429">
        <v>1</v>
      </c>
      <c r="CY429">
        <v>0</v>
      </c>
      <c r="CZ429">
        <v>0</v>
      </c>
      <c r="DA429">
        <v>1</v>
      </c>
      <c r="DB429">
        <v>0</v>
      </c>
      <c r="DC429" t="s">
        <v>924</v>
      </c>
      <c r="DD429" t="s">
        <v>304</v>
      </c>
    </row>
    <row r="430" spans="1:108" ht="409.6" x14ac:dyDescent="0.35">
      <c r="A430" t="s">
        <v>146</v>
      </c>
      <c r="B430" t="s">
        <v>1381</v>
      </c>
      <c r="C430" t="s">
        <v>1389</v>
      </c>
      <c r="D430" t="s">
        <v>1390</v>
      </c>
      <c r="F430" t="s">
        <v>122</v>
      </c>
      <c r="H430" t="s">
        <v>454</v>
      </c>
      <c r="I430" t="s">
        <v>13</v>
      </c>
      <c r="J430" t="s">
        <v>221</v>
      </c>
      <c r="K430" t="s">
        <v>269</v>
      </c>
      <c r="L430" t="s">
        <v>226</v>
      </c>
      <c r="M430" t="s">
        <v>266</v>
      </c>
      <c r="O430" t="s">
        <v>299</v>
      </c>
      <c r="P430" s="317" t="s">
        <v>1391</v>
      </c>
      <c r="Q430" s="317" t="s">
        <v>1392</v>
      </c>
      <c r="R430">
        <v>0</v>
      </c>
      <c r="S430">
        <v>0</v>
      </c>
      <c r="T430">
        <v>0</v>
      </c>
      <c r="U430">
        <v>0</v>
      </c>
      <c r="V430">
        <v>0</v>
      </c>
      <c r="W430">
        <v>0</v>
      </c>
      <c r="X430">
        <v>0</v>
      </c>
      <c r="Y430">
        <v>0</v>
      </c>
      <c r="AA430">
        <v>1</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v>0</v>
      </c>
      <c r="BZ430">
        <v>0</v>
      </c>
      <c r="CA430">
        <v>0</v>
      </c>
      <c r="CB430">
        <v>0</v>
      </c>
      <c r="CC430">
        <v>0</v>
      </c>
      <c r="CD430">
        <v>0</v>
      </c>
      <c r="CE430">
        <v>0</v>
      </c>
      <c r="CF430">
        <v>0</v>
      </c>
      <c r="CG430">
        <v>0</v>
      </c>
      <c r="CH430">
        <v>0</v>
      </c>
      <c r="CI430">
        <v>0</v>
      </c>
      <c r="CJ430">
        <v>0</v>
      </c>
      <c r="CK430">
        <v>0</v>
      </c>
      <c r="CL430">
        <v>0</v>
      </c>
      <c r="CM430">
        <v>0</v>
      </c>
      <c r="CN430">
        <v>0</v>
      </c>
      <c r="CO430">
        <v>0</v>
      </c>
      <c r="CP430">
        <v>0</v>
      </c>
      <c r="CQ430">
        <v>0</v>
      </c>
      <c r="CR430">
        <v>0</v>
      </c>
      <c r="CS430">
        <v>0</v>
      </c>
      <c r="CT430">
        <v>0</v>
      </c>
      <c r="CU430">
        <v>0</v>
      </c>
      <c r="CV430">
        <v>0</v>
      </c>
      <c r="CW430">
        <v>0</v>
      </c>
      <c r="CX430">
        <v>1</v>
      </c>
      <c r="CY430">
        <v>0</v>
      </c>
      <c r="CZ430">
        <v>0</v>
      </c>
      <c r="DA430">
        <v>1</v>
      </c>
      <c r="DB430">
        <v>0</v>
      </c>
      <c r="DC430" t="s">
        <v>924</v>
      </c>
      <c r="DD430" t="s">
        <v>304</v>
      </c>
    </row>
    <row r="431" spans="1:108" ht="14.6" x14ac:dyDescent="0.35">
      <c r="A431" t="s">
        <v>123</v>
      </c>
      <c r="B431" t="s">
        <v>1393</v>
      </c>
      <c r="C431" t="s">
        <v>8561</v>
      </c>
      <c r="F431" t="s">
        <v>122</v>
      </c>
      <c r="H431" t="s">
        <v>1375</v>
      </c>
      <c r="I431" t="s">
        <v>56</v>
      </c>
      <c r="K431" t="s">
        <v>269</v>
      </c>
      <c r="L431" t="s">
        <v>229</v>
      </c>
      <c r="M431" t="s">
        <v>266</v>
      </c>
      <c r="O431" t="s">
        <v>299</v>
      </c>
      <c r="P431" t="s">
        <v>1395</v>
      </c>
      <c r="Q431" t="s">
        <v>1396</v>
      </c>
      <c r="W431">
        <v>1</v>
      </c>
      <c r="DC431" t="s">
        <v>1106</v>
      </c>
      <c r="DD431" t="s">
        <v>311</v>
      </c>
    </row>
    <row r="432" spans="1:108" ht="14.6" x14ac:dyDescent="0.35">
      <c r="A432" t="s">
        <v>123</v>
      </c>
      <c r="B432" t="s">
        <v>1411</v>
      </c>
      <c r="C432" t="s">
        <v>1411</v>
      </c>
      <c r="F432" t="s">
        <v>91</v>
      </c>
      <c r="G432" t="s">
        <v>1412</v>
      </c>
      <c r="H432" t="s">
        <v>1413</v>
      </c>
      <c r="I432" t="s">
        <v>56</v>
      </c>
      <c r="J432" t="s">
        <v>200</v>
      </c>
      <c r="K432" t="s">
        <v>269</v>
      </c>
      <c r="M432" t="s">
        <v>272</v>
      </c>
      <c r="O432" t="s">
        <v>299</v>
      </c>
      <c r="DC432" t="s">
        <v>1415</v>
      </c>
      <c r="DD432" t="s">
        <v>311</v>
      </c>
    </row>
    <row r="433" spans="1:108" ht="14.6" x14ac:dyDescent="0.35">
      <c r="A433" t="s">
        <v>123</v>
      </c>
      <c r="B433" t="s">
        <v>1417</v>
      </c>
      <c r="C433" t="s">
        <v>1418</v>
      </c>
      <c r="F433" t="s">
        <v>91</v>
      </c>
      <c r="G433" t="s">
        <v>479</v>
      </c>
      <c r="H433" t="s">
        <v>454</v>
      </c>
      <c r="I433" t="s">
        <v>56</v>
      </c>
      <c r="J433" t="s">
        <v>200</v>
      </c>
      <c r="K433" t="s">
        <v>269</v>
      </c>
      <c r="L433" t="s">
        <v>226</v>
      </c>
      <c r="M433" t="s">
        <v>266</v>
      </c>
      <c r="O433" t="s">
        <v>300</v>
      </c>
      <c r="P433" t="s">
        <v>1419</v>
      </c>
      <c r="Q433" t="s">
        <v>1077</v>
      </c>
      <c r="R433">
        <v>0</v>
      </c>
      <c r="S433">
        <v>0</v>
      </c>
      <c r="T433">
        <v>0</v>
      </c>
      <c r="U433">
        <v>0</v>
      </c>
      <c r="V433">
        <v>0</v>
      </c>
      <c r="W433">
        <v>0</v>
      </c>
      <c r="X433">
        <v>0</v>
      </c>
      <c r="Y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1</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v>
      </c>
      <c r="CY433">
        <v>1</v>
      </c>
      <c r="CZ433">
        <v>0</v>
      </c>
      <c r="DA433">
        <v>0</v>
      </c>
      <c r="DB433">
        <v>0</v>
      </c>
      <c r="DC433" t="s">
        <v>1420</v>
      </c>
      <c r="DD433" t="s">
        <v>309</v>
      </c>
    </row>
    <row r="434" spans="1:108" ht="14.6" x14ac:dyDescent="0.35">
      <c r="A434" t="s">
        <v>123</v>
      </c>
      <c r="B434" t="s">
        <v>1422</v>
      </c>
      <c r="C434" t="s">
        <v>1423</v>
      </c>
      <c r="F434" t="s">
        <v>122</v>
      </c>
      <c r="H434" t="s">
        <v>702</v>
      </c>
      <c r="I434" t="s">
        <v>56</v>
      </c>
      <c r="J434" t="s">
        <v>200</v>
      </c>
      <c r="K434" t="s">
        <v>269</v>
      </c>
      <c r="M434" t="s">
        <v>268</v>
      </c>
      <c r="N434" t="s">
        <v>299</v>
      </c>
      <c r="O434" t="s">
        <v>299</v>
      </c>
      <c r="R434">
        <v>0</v>
      </c>
      <c r="S434">
        <v>0</v>
      </c>
      <c r="T434">
        <v>0</v>
      </c>
      <c r="U434">
        <v>0</v>
      </c>
      <c r="V434">
        <v>0</v>
      </c>
      <c r="W434">
        <v>1</v>
      </c>
      <c r="X434">
        <v>0</v>
      </c>
      <c r="Y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BX434">
        <v>0</v>
      </c>
      <c r="BY434">
        <v>0</v>
      </c>
      <c r="BZ434">
        <v>0</v>
      </c>
      <c r="CA434">
        <v>0</v>
      </c>
      <c r="CB434">
        <v>0</v>
      </c>
      <c r="CC434">
        <v>0</v>
      </c>
      <c r="CD434">
        <v>0</v>
      </c>
      <c r="CE434">
        <v>0</v>
      </c>
      <c r="CF434">
        <v>0</v>
      </c>
      <c r="CG434">
        <v>0</v>
      </c>
      <c r="CH434">
        <v>0</v>
      </c>
      <c r="CI434">
        <v>0</v>
      </c>
      <c r="CJ434">
        <v>0</v>
      </c>
      <c r="CK434">
        <v>0</v>
      </c>
      <c r="CL434">
        <v>0</v>
      </c>
      <c r="CM434">
        <v>0</v>
      </c>
      <c r="CN434">
        <v>0</v>
      </c>
      <c r="CO434">
        <v>0</v>
      </c>
      <c r="CP434">
        <v>0</v>
      </c>
      <c r="CQ434">
        <v>0</v>
      </c>
      <c r="CR434">
        <v>0</v>
      </c>
      <c r="CS434">
        <v>0</v>
      </c>
      <c r="CT434">
        <v>0</v>
      </c>
      <c r="CU434">
        <v>0</v>
      </c>
      <c r="CV434">
        <v>0</v>
      </c>
      <c r="CW434">
        <v>0</v>
      </c>
      <c r="CX434">
        <v>0</v>
      </c>
      <c r="CY434">
        <v>1</v>
      </c>
      <c r="CZ434">
        <v>0</v>
      </c>
      <c r="DA434">
        <v>0</v>
      </c>
      <c r="DB434">
        <v>0</v>
      </c>
      <c r="DC434" t="s">
        <v>1415</v>
      </c>
      <c r="DD434" t="s">
        <v>311</v>
      </c>
    </row>
    <row r="435" spans="1:108" ht="14.6" x14ac:dyDescent="0.35">
      <c r="A435" t="s">
        <v>123</v>
      </c>
      <c r="B435" t="s">
        <v>1430</v>
      </c>
      <c r="C435" t="s">
        <v>1431</v>
      </c>
      <c r="F435" t="s">
        <v>122</v>
      </c>
      <c r="H435" t="s">
        <v>454</v>
      </c>
      <c r="I435" t="s">
        <v>56</v>
      </c>
      <c r="J435" t="s">
        <v>200</v>
      </c>
      <c r="K435" t="s">
        <v>269</v>
      </c>
      <c r="M435" t="s">
        <v>266</v>
      </c>
      <c r="O435" t="s">
        <v>299</v>
      </c>
      <c r="P435" t="s">
        <v>1432</v>
      </c>
      <c r="Q435" t="s">
        <v>1433</v>
      </c>
      <c r="R435">
        <v>0</v>
      </c>
      <c r="S435">
        <v>0</v>
      </c>
      <c r="T435">
        <v>0</v>
      </c>
      <c r="U435">
        <v>0</v>
      </c>
      <c r="V435">
        <v>0</v>
      </c>
      <c r="W435">
        <v>0</v>
      </c>
      <c r="X435">
        <v>0</v>
      </c>
      <c r="Y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1</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v>
      </c>
      <c r="CY435">
        <v>1</v>
      </c>
      <c r="CZ435">
        <v>0</v>
      </c>
      <c r="DA435">
        <v>0</v>
      </c>
      <c r="DB435">
        <v>0</v>
      </c>
      <c r="DC435" t="s">
        <v>1420</v>
      </c>
      <c r="DD435" t="s">
        <v>309</v>
      </c>
    </row>
    <row r="436" spans="1:108" ht="14.6" x14ac:dyDescent="0.35">
      <c r="A436" t="s">
        <v>123</v>
      </c>
      <c r="B436" t="s">
        <v>1435</v>
      </c>
      <c r="C436" t="s">
        <v>1435</v>
      </c>
      <c r="F436" t="s">
        <v>122</v>
      </c>
      <c r="H436" t="s">
        <v>1413</v>
      </c>
      <c r="I436" t="s">
        <v>56</v>
      </c>
      <c r="J436" t="s">
        <v>200</v>
      </c>
      <c r="K436" t="s">
        <v>269</v>
      </c>
      <c r="M436" t="s">
        <v>272</v>
      </c>
      <c r="O436" t="s">
        <v>299</v>
      </c>
      <c r="P436" t="s">
        <v>1436</v>
      </c>
      <c r="Q436" t="s">
        <v>1437</v>
      </c>
      <c r="DC436" t="s">
        <v>1378</v>
      </c>
      <c r="DD436" t="s">
        <v>311</v>
      </c>
    </row>
    <row r="437" spans="1:108" ht="14.6" x14ac:dyDescent="0.35">
      <c r="A437" t="s">
        <v>123</v>
      </c>
      <c r="B437" t="s">
        <v>1439</v>
      </c>
      <c r="C437" t="s">
        <v>1440</v>
      </c>
      <c r="F437" t="s">
        <v>122</v>
      </c>
      <c r="H437" t="s">
        <v>1441</v>
      </c>
      <c r="I437" t="s">
        <v>56</v>
      </c>
      <c r="J437" t="s">
        <v>200</v>
      </c>
      <c r="K437" t="s">
        <v>269</v>
      </c>
      <c r="M437" t="s">
        <v>1442</v>
      </c>
      <c r="O437" t="s">
        <v>299</v>
      </c>
      <c r="P437" t="s">
        <v>1443</v>
      </c>
      <c r="DC437" t="s">
        <v>1378</v>
      </c>
      <c r="DD437" t="s">
        <v>311</v>
      </c>
    </row>
    <row r="438" spans="1:108" ht="14.6" x14ac:dyDescent="0.35">
      <c r="A438" t="s">
        <v>57</v>
      </c>
      <c r="B438" t="s">
        <v>1448</v>
      </c>
      <c r="C438" t="s">
        <v>1449</v>
      </c>
      <c r="F438" t="s">
        <v>122</v>
      </c>
      <c r="H438" t="s">
        <v>454</v>
      </c>
      <c r="I438" t="s">
        <v>56</v>
      </c>
      <c r="J438" t="s">
        <v>173</v>
      </c>
      <c r="K438" t="s">
        <v>269</v>
      </c>
      <c r="M438" t="s">
        <v>289</v>
      </c>
      <c r="O438" t="s">
        <v>299</v>
      </c>
      <c r="Q438" t="s">
        <v>457</v>
      </c>
      <c r="R438">
        <v>0</v>
      </c>
      <c r="S438">
        <v>0</v>
      </c>
      <c r="T438">
        <v>0</v>
      </c>
      <c r="U438">
        <v>0</v>
      </c>
      <c r="V438">
        <v>0</v>
      </c>
      <c r="W438">
        <v>0</v>
      </c>
      <c r="X438">
        <v>0</v>
      </c>
      <c r="Y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0</v>
      </c>
      <c r="CP438">
        <v>1</v>
      </c>
      <c r="CQ438">
        <v>0</v>
      </c>
      <c r="CR438">
        <v>0</v>
      </c>
      <c r="CS438">
        <v>0</v>
      </c>
      <c r="CT438">
        <v>0</v>
      </c>
      <c r="CU438">
        <v>0</v>
      </c>
      <c r="CV438">
        <v>0</v>
      </c>
      <c r="CW438">
        <v>0</v>
      </c>
      <c r="CX438">
        <v>1</v>
      </c>
      <c r="CY438">
        <v>0</v>
      </c>
      <c r="CZ438">
        <v>1</v>
      </c>
      <c r="DA438">
        <v>0</v>
      </c>
      <c r="DB438">
        <v>0</v>
      </c>
      <c r="DC438" t="s">
        <v>458</v>
      </c>
      <c r="DD438" t="s">
        <v>306</v>
      </c>
    </row>
    <row r="439" spans="1:108" ht="14.6" x14ac:dyDescent="0.35">
      <c r="A439" t="s">
        <v>57</v>
      </c>
      <c r="B439" t="s">
        <v>1448</v>
      </c>
      <c r="C439" t="s">
        <v>1453</v>
      </c>
      <c r="F439" t="s">
        <v>91</v>
      </c>
      <c r="G439" t="s">
        <v>479</v>
      </c>
      <c r="H439" t="s">
        <v>454</v>
      </c>
      <c r="I439" t="s">
        <v>56</v>
      </c>
      <c r="J439" t="s">
        <v>173</v>
      </c>
      <c r="K439" t="s">
        <v>471</v>
      </c>
      <c r="M439" t="s">
        <v>289</v>
      </c>
      <c r="O439" t="s">
        <v>299</v>
      </c>
      <c r="P439" t="s">
        <v>1454</v>
      </c>
      <c r="Q439" t="s">
        <v>457</v>
      </c>
      <c r="R439">
        <v>0</v>
      </c>
      <c r="S439">
        <v>0</v>
      </c>
      <c r="T439">
        <v>0</v>
      </c>
      <c r="U439">
        <v>0</v>
      </c>
      <c r="V439">
        <v>0</v>
      </c>
      <c r="W439">
        <v>0</v>
      </c>
      <c r="X439">
        <v>0</v>
      </c>
      <c r="Y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1</v>
      </c>
      <c r="CQ439">
        <v>0</v>
      </c>
      <c r="CR439">
        <v>0</v>
      </c>
      <c r="CS439">
        <v>0</v>
      </c>
      <c r="CT439">
        <v>0</v>
      </c>
      <c r="CU439">
        <v>0</v>
      </c>
      <c r="CV439">
        <v>0</v>
      </c>
      <c r="CW439">
        <v>0</v>
      </c>
      <c r="CX439">
        <v>1</v>
      </c>
      <c r="CY439">
        <v>0</v>
      </c>
      <c r="CZ439">
        <v>1</v>
      </c>
      <c r="DA439">
        <v>0</v>
      </c>
      <c r="DB439">
        <v>0</v>
      </c>
      <c r="DC439" t="s">
        <v>458</v>
      </c>
      <c r="DD439" t="s">
        <v>306</v>
      </c>
    </row>
    <row r="440" spans="1:108" ht="14.6" x14ac:dyDescent="0.35">
      <c r="A440" t="s">
        <v>57</v>
      </c>
      <c r="B440" t="s">
        <v>1448</v>
      </c>
      <c r="C440" t="s">
        <v>1459</v>
      </c>
      <c r="F440" t="s">
        <v>122</v>
      </c>
      <c r="H440" t="s">
        <v>454</v>
      </c>
      <c r="I440" t="s">
        <v>56</v>
      </c>
      <c r="J440" t="s">
        <v>173</v>
      </c>
      <c r="K440" t="s">
        <v>471</v>
      </c>
      <c r="M440" t="s">
        <v>289</v>
      </c>
      <c r="O440" t="s">
        <v>299</v>
      </c>
      <c r="Q440" t="s">
        <v>457</v>
      </c>
      <c r="R440">
        <v>0</v>
      </c>
      <c r="S440">
        <v>0</v>
      </c>
      <c r="T440">
        <v>0</v>
      </c>
      <c r="U440">
        <v>0</v>
      </c>
      <c r="V440">
        <v>0</v>
      </c>
      <c r="W440">
        <v>0</v>
      </c>
      <c r="X440">
        <v>0</v>
      </c>
      <c r="Y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V440">
        <v>0</v>
      </c>
      <c r="BW440">
        <v>0</v>
      </c>
      <c r="BX440">
        <v>0</v>
      </c>
      <c r="BY440">
        <v>0</v>
      </c>
      <c r="BZ440">
        <v>0</v>
      </c>
      <c r="CA440">
        <v>0</v>
      </c>
      <c r="CB440">
        <v>0</v>
      </c>
      <c r="CC440">
        <v>0</v>
      </c>
      <c r="CD440">
        <v>0</v>
      </c>
      <c r="CE440">
        <v>0</v>
      </c>
      <c r="CF440">
        <v>0</v>
      </c>
      <c r="CG440">
        <v>0</v>
      </c>
      <c r="CH440">
        <v>0</v>
      </c>
      <c r="CI440">
        <v>0</v>
      </c>
      <c r="CJ440">
        <v>0</v>
      </c>
      <c r="CK440">
        <v>0</v>
      </c>
      <c r="CL440">
        <v>0</v>
      </c>
      <c r="CM440">
        <v>0</v>
      </c>
      <c r="CN440">
        <v>0</v>
      </c>
      <c r="CO440">
        <v>0</v>
      </c>
      <c r="CP440">
        <v>1</v>
      </c>
      <c r="CQ440">
        <v>0</v>
      </c>
      <c r="CR440">
        <v>0</v>
      </c>
      <c r="CS440">
        <v>0</v>
      </c>
      <c r="CT440">
        <v>0</v>
      </c>
      <c r="CU440">
        <v>0</v>
      </c>
      <c r="CV440">
        <v>0</v>
      </c>
      <c r="CW440">
        <v>0</v>
      </c>
      <c r="CX440">
        <v>1</v>
      </c>
      <c r="CY440">
        <v>0</v>
      </c>
      <c r="CZ440">
        <v>1</v>
      </c>
      <c r="DA440">
        <v>0</v>
      </c>
      <c r="DB440">
        <v>0</v>
      </c>
      <c r="DC440" t="s">
        <v>458</v>
      </c>
      <c r="DD440" t="s">
        <v>306</v>
      </c>
    </row>
    <row r="441" spans="1:108" ht="14.6" x14ac:dyDescent="0.35">
      <c r="A441" t="s">
        <v>57</v>
      </c>
      <c r="B441" t="s">
        <v>1448</v>
      </c>
      <c r="C441" t="s">
        <v>1462</v>
      </c>
      <c r="F441" t="s">
        <v>91</v>
      </c>
      <c r="G441" t="s">
        <v>479</v>
      </c>
      <c r="H441" t="s">
        <v>454</v>
      </c>
      <c r="I441" t="s">
        <v>56</v>
      </c>
      <c r="J441" t="s">
        <v>173</v>
      </c>
      <c r="K441" t="s">
        <v>269</v>
      </c>
      <c r="M441" t="s">
        <v>289</v>
      </c>
      <c r="O441" t="s">
        <v>299</v>
      </c>
      <c r="P441" t="s">
        <v>1463</v>
      </c>
      <c r="Q441" t="s">
        <v>457</v>
      </c>
      <c r="R441">
        <v>0</v>
      </c>
      <c r="S441">
        <v>0</v>
      </c>
      <c r="T441">
        <v>0</v>
      </c>
      <c r="U441">
        <v>0</v>
      </c>
      <c r="V441">
        <v>0</v>
      </c>
      <c r="W441">
        <v>0</v>
      </c>
      <c r="X441">
        <v>0</v>
      </c>
      <c r="Y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BX441">
        <v>0</v>
      </c>
      <c r="BY441">
        <v>0</v>
      </c>
      <c r="BZ441">
        <v>0</v>
      </c>
      <c r="CA441">
        <v>0</v>
      </c>
      <c r="CB441">
        <v>0</v>
      </c>
      <c r="CC441">
        <v>0</v>
      </c>
      <c r="CD441">
        <v>0</v>
      </c>
      <c r="CE441">
        <v>0</v>
      </c>
      <c r="CF441">
        <v>0</v>
      </c>
      <c r="CG441">
        <v>0</v>
      </c>
      <c r="CH441">
        <v>0</v>
      </c>
      <c r="CI441">
        <v>0</v>
      </c>
      <c r="CJ441">
        <v>0</v>
      </c>
      <c r="CK441">
        <v>0</v>
      </c>
      <c r="CL441">
        <v>0</v>
      </c>
      <c r="CM441">
        <v>0</v>
      </c>
      <c r="CN441">
        <v>0</v>
      </c>
      <c r="CO441">
        <v>0</v>
      </c>
      <c r="CP441">
        <v>1</v>
      </c>
      <c r="CQ441">
        <v>0</v>
      </c>
      <c r="CR441">
        <v>0</v>
      </c>
      <c r="CS441">
        <v>0</v>
      </c>
      <c r="CT441">
        <v>0</v>
      </c>
      <c r="CU441">
        <v>0</v>
      </c>
      <c r="CV441">
        <v>0</v>
      </c>
      <c r="CW441">
        <v>0</v>
      </c>
      <c r="CX441">
        <v>1</v>
      </c>
      <c r="CY441">
        <v>0</v>
      </c>
      <c r="CZ441">
        <v>1</v>
      </c>
      <c r="DA441">
        <v>0</v>
      </c>
      <c r="DB441">
        <v>0</v>
      </c>
      <c r="DC441" t="s">
        <v>458</v>
      </c>
      <c r="DD441" t="s">
        <v>306</v>
      </c>
    </row>
    <row r="442" spans="1:108" ht="14.6" x14ac:dyDescent="0.35">
      <c r="A442" t="s">
        <v>57</v>
      </c>
      <c r="B442" t="s">
        <v>1448</v>
      </c>
      <c r="C442" t="s">
        <v>1467</v>
      </c>
      <c r="F442" t="s">
        <v>122</v>
      </c>
      <c r="H442" t="s">
        <v>454</v>
      </c>
      <c r="I442" t="s">
        <v>56</v>
      </c>
      <c r="J442" t="s">
        <v>173</v>
      </c>
      <c r="K442" t="s">
        <v>471</v>
      </c>
      <c r="L442" t="s">
        <v>249</v>
      </c>
      <c r="M442" t="s">
        <v>266</v>
      </c>
      <c r="O442" t="s">
        <v>300</v>
      </c>
      <c r="P442" t="s">
        <v>1468</v>
      </c>
      <c r="Q442" t="s">
        <v>481</v>
      </c>
      <c r="R442">
        <v>0</v>
      </c>
      <c r="S442">
        <v>0</v>
      </c>
      <c r="T442">
        <v>0</v>
      </c>
      <c r="U442">
        <v>0</v>
      </c>
      <c r="V442">
        <v>0</v>
      </c>
      <c r="W442">
        <v>0</v>
      </c>
      <c r="X442">
        <v>0</v>
      </c>
      <c r="Y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1</v>
      </c>
      <c r="AX442">
        <v>0</v>
      </c>
      <c r="AY442">
        <v>0</v>
      </c>
      <c r="AZ442">
        <v>0</v>
      </c>
      <c r="BA442">
        <v>0</v>
      </c>
      <c r="BB442">
        <v>0</v>
      </c>
      <c r="BC442">
        <v>0</v>
      </c>
      <c r="BD442">
        <v>1</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1</v>
      </c>
      <c r="CQ442">
        <v>0</v>
      </c>
      <c r="CR442">
        <v>0</v>
      </c>
      <c r="CS442">
        <v>0</v>
      </c>
      <c r="CT442">
        <v>0</v>
      </c>
      <c r="CU442">
        <v>0</v>
      </c>
      <c r="CV442">
        <v>0</v>
      </c>
      <c r="CW442">
        <v>0</v>
      </c>
      <c r="CX442">
        <v>3</v>
      </c>
      <c r="CY442">
        <v>1</v>
      </c>
      <c r="CZ442">
        <v>1</v>
      </c>
      <c r="DA442">
        <v>0</v>
      </c>
      <c r="DB442">
        <v>0</v>
      </c>
      <c r="DC442" t="s">
        <v>458</v>
      </c>
      <c r="DD442" t="s">
        <v>306</v>
      </c>
    </row>
    <row r="443" spans="1:108" ht="14.6" x14ac:dyDescent="0.35">
      <c r="A443" t="s">
        <v>57</v>
      </c>
      <c r="B443" t="s">
        <v>1448</v>
      </c>
      <c r="C443" t="s">
        <v>1470</v>
      </c>
      <c r="F443" t="s">
        <v>122</v>
      </c>
      <c r="H443" t="s">
        <v>454</v>
      </c>
      <c r="I443" t="s">
        <v>56</v>
      </c>
      <c r="J443" t="s">
        <v>173</v>
      </c>
      <c r="K443" t="s">
        <v>269</v>
      </c>
      <c r="M443" t="s">
        <v>289</v>
      </c>
      <c r="O443" t="s">
        <v>299</v>
      </c>
      <c r="P443" t="s">
        <v>1471</v>
      </c>
      <c r="Q443" t="s">
        <v>457</v>
      </c>
      <c r="R443">
        <v>0</v>
      </c>
      <c r="S443">
        <v>0</v>
      </c>
      <c r="T443">
        <v>0</v>
      </c>
      <c r="U443">
        <v>0</v>
      </c>
      <c r="V443">
        <v>0</v>
      </c>
      <c r="W443">
        <v>0</v>
      </c>
      <c r="X443">
        <v>0</v>
      </c>
      <c r="Y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1</v>
      </c>
      <c r="CQ443">
        <v>0</v>
      </c>
      <c r="CR443">
        <v>0</v>
      </c>
      <c r="CS443">
        <v>0</v>
      </c>
      <c r="CT443">
        <v>0</v>
      </c>
      <c r="CU443">
        <v>0</v>
      </c>
      <c r="CV443">
        <v>0</v>
      </c>
      <c r="CW443">
        <v>0</v>
      </c>
      <c r="CX443">
        <v>1</v>
      </c>
      <c r="CY443">
        <v>0</v>
      </c>
      <c r="CZ443">
        <v>1</v>
      </c>
      <c r="DA443">
        <v>0</v>
      </c>
      <c r="DB443">
        <v>0</v>
      </c>
      <c r="DC443" t="s">
        <v>458</v>
      </c>
      <c r="DD443" t="s">
        <v>306</v>
      </c>
    </row>
    <row r="444" spans="1:108" ht="14.6" x14ac:dyDescent="0.35">
      <c r="A444" t="s">
        <v>57</v>
      </c>
      <c r="B444" t="s">
        <v>1448</v>
      </c>
      <c r="C444" t="s">
        <v>1476</v>
      </c>
      <c r="F444" t="s">
        <v>122</v>
      </c>
      <c r="H444" t="s">
        <v>454</v>
      </c>
      <c r="I444" t="s">
        <v>56</v>
      </c>
      <c r="J444" t="s">
        <v>173</v>
      </c>
      <c r="K444" t="s">
        <v>471</v>
      </c>
      <c r="M444" t="s">
        <v>289</v>
      </c>
      <c r="O444" t="s">
        <v>299</v>
      </c>
      <c r="Q444" t="s">
        <v>457</v>
      </c>
      <c r="R444">
        <v>0</v>
      </c>
      <c r="S444">
        <v>0</v>
      </c>
      <c r="T444">
        <v>0</v>
      </c>
      <c r="U444">
        <v>0</v>
      </c>
      <c r="V444">
        <v>0</v>
      </c>
      <c r="W444">
        <v>0</v>
      </c>
      <c r="X444">
        <v>0</v>
      </c>
      <c r="Y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1</v>
      </c>
      <c r="CQ444">
        <v>0</v>
      </c>
      <c r="CR444">
        <v>0</v>
      </c>
      <c r="CS444">
        <v>0</v>
      </c>
      <c r="CT444">
        <v>0</v>
      </c>
      <c r="CU444">
        <v>0</v>
      </c>
      <c r="CV444">
        <v>0</v>
      </c>
      <c r="CW444">
        <v>0</v>
      </c>
      <c r="CX444">
        <v>1</v>
      </c>
      <c r="CY444">
        <v>0</v>
      </c>
      <c r="CZ444">
        <v>1</v>
      </c>
      <c r="DA444">
        <v>0</v>
      </c>
      <c r="DB444">
        <v>0</v>
      </c>
      <c r="DC444" t="s">
        <v>458</v>
      </c>
      <c r="DD444" t="s">
        <v>306</v>
      </c>
    </row>
    <row r="445" spans="1:108" ht="14.6" x14ac:dyDescent="0.35">
      <c r="A445" t="s">
        <v>57</v>
      </c>
      <c r="B445" t="s">
        <v>1448</v>
      </c>
      <c r="C445" t="s">
        <v>1481</v>
      </c>
      <c r="F445" t="s">
        <v>91</v>
      </c>
      <c r="G445" t="s">
        <v>479</v>
      </c>
      <c r="H445" t="s">
        <v>454</v>
      </c>
      <c r="I445" t="s">
        <v>56</v>
      </c>
      <c r="J445" t="s">
        <v>173</v>
      </c>
      <c r="K445" t="s">
        <v>269</v>
      </c>
      <c r="M445" t="s">
        <v>289</v>
      </c>
      <c r="O445" t="s">
        <v>299</v>
      </c>
      <c r="Q445" t="s">
        <v>457</v>
      </c>
      <c r="R445">
        <v>0</v>
      </c>
      <c r="S445">
        <v>0</v>
      </c>
      <c r="T445">
        <v>0</v>
      </c>
      <c r="U445">
        <v>0</v>
      </c>
      <c r="V445">
        <v>0</v>
      </c>
      <c r="W445">
        <v>0</v>
      </c>
      <c r="X445">
        <v>0</v>
      </c>
      <c r="Y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0</v>
      </c>
      <c r="BY445">
        <v>0</v>
      </c>
      <c r="BZ445">
        <v>0</v>
      </c>
      <c r="CA445">
        <v>0</v>
      </c>
      <c r="CB445">
        <v>0</v>
      </c>
      <c r="CC445">
        <v>0</v>
      </c>
      <c r="CD445">
        <v>0</v>
      </c>
      <c r="CE445">
        <v>0</v>
      </c>
      <c r="CF445">
        <v>0</v>
      </c>
      <c r="CG445">
        <v>0</v>
      </c>
      <c r="CH445">
        <v>0</v>
      </c>
      <c r="CI445">
        <v>0</v>
      </c>
      <c r="CJ445">
        <v>0</v>
      </c>
      <c r="CK445">
        <v>0</v>
      </c>
      <c r="CL445">
        <v>0</v>
      </c>
      <c r="CM445">
        <v>0</v>
      </c>
      <c r="CN445">
        <v>0</v>
      </c>
      <c r="CO445">
        <v>0</v>
      </c>
      <c r="CP445">
        <v>1</v>
      </c>
      <c r="CQ445">
        <v>0</v>
      </c>
      <c r="CR445">
        <v>0</v>
      </c>
      <c r="CS445">
        <v>0</v>
      </c>
      <c r="CT445">
        <v>0</v>
      </c>
      <c r="CU445">
        <v>0</v>
      </c>
      <c r="CV445">
        <v>0</v>
      </c>
      <c r="CW445">
        <v>0</v>
      </c>
      <c r="CX445">
        <v>1</v>
      </c>
      <c r="CY445">
        <v>0</v>
      </c>
      <c r="CZ445">
        <v>1</v>
      </c>
      <c r="DA445">
        <v>0</v>
      </c>
      <c r="DB445">
        <v>0</v>
      </c>
      <c r="DC445" t="s">
        <v>458</v>
      </c>
      <c r="DD445" t="s">
        <v>306</v>
      </c>
    </row>
    <row r="446" spans="1:108" ht="14.6" x14ac:dyDescent="0.35">
      <c r="A446" t="s">
        <v>57</v>
      </c>
      <c r="B446" t="s">
        <v>7959</v>
      </c>
      <c r="C446" t="s">
        <v>7960</v>
      </c>
      <c r="F446" t="s">
        <v>91</v>
      </c>
      <c r="H446" t="s">
        <v>454</v>
      </c>
      <c r="I446" t="s">
        <v>56</v>
      </c>
      <c r="J446" t="s">
        <v>200</v>
      </c>
      <c r="K446" t="s">
        <v>269</v>
      </c>
      <c r="M446" t="s">
        <v>266</v>
      </c>
      <c r="O446" t="s">
        <v>300</v>
      </c>
      <c r="P446" t="s">
        <v>7961</v>
      </c>
      <c r="Q446" t="s">
        <v>4613</v>
      </c>
      <c r="R446">
        <v>0</v>
      </c>
      <c r="S446">
        <v>0</v>
      </c>
      <c r="T446">
        <v>0</v>
      </c>
      <c r="U446">
        <v>0</v>
      </c>
      <c r="V446">
        <v>0</v>
      </c>
      <c r="W446">
        <v>0</v>
      </c>
      <c r="X446">
        <v>0</v>
      </c>
      <c r="Y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1</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1</v>
      </c>
      <c r="CY446">
        <v>1</v>
      </c>
      <c r="CZ446">
        <v>0</v>
      </c>
      <c r="DA446">
        <v>0</v>
      </c>
      <c r="DB446">
        <v>0</v>
      </c>
      <c r="DC446" t="s">
        <v>7962</v>
      </c>
      <c r="DD446" t="s">
        <v>309</v>
      </c>
    </row>
    <row r="447" spans="1:108" ht="14.6" x14ac:dyDescent="0.35">
      <c r="A447" t="s">
        <v>57</v>
      </c>
      <c r="B447" t="s">
        <v>1486</v>
      </c>
      <c r="C447" t="s">
        <v>1487</v>
      </c>
      <c r="F447" t="s">
        <v>91</v>
      </c>
      <c r="H447" t="s">
        <v>1248</v>
      </c>
      <c r="I447" t="s">
        <v>56</v>
      </c>
      <c r="J447" t="s">
        <v>200</v>
      </c>
      <c r="K447" t="s">
        <v>269</v>
      </c>
      <c r="M447" t="s">
        <v>270</v>
      </c>
      <c r="O447" t="s">
        <v>300</v>
      </c>
      <c r="P447" t="s">
        <v>1488</v>
      </c>
      <c r="Q447" t="s">
        <v>871</v>
      </c>
      <c r="BE447">
        <v>1</v>
      </c>
      <c r="BK447">
        <v>1</v>
      </c>
      <c r="BN447">
        <v>1</v>
      </c>
      <c r="BP447">
        <v>1</v>
      </c>
      <c r="CW447" t="s">
        <v>1489</v>
      </c>
      <c r="DC447" t="s">
        <v>1165</v>
      </c>
      <c r="DD447" t="s">
        <v>305</v>
      </c>
    </row>
    <row r="448" spans="1:108" ht="14.6" x14ac:dyDescent="0.35">
      <c r="A448" t="s">
        <v>57</v>
      </c>
      <c r="B448" t="s">
        <v>1486</v>
      </c>
      <c r="C448" t="s">
        <v>1494</v>
      </c>
      <c r="F448" t="s">
        <v>91</v>
      </c>
      <c r="H448" t="s">
        <v>1017</v>
      </c>
      <c r="I448" t="s">
        <v>56</v>
      </c>
      <c r="J448" t="s">
        <v>200</v>
      </c>
      <c r="K448" t="s">
        <v>269</v>
      </c>
      <c r="M448" t="s">
        <v>271</v>
      </c>
      <c r="O448" t="s">
        <v>299</v>
      </c>
      <c r="P448" t="s">
        <v>1495</v>
      </c>
      <c r="Q448" t="s">
        <v>1496</v>
      </c>
      <c r="BH448">
        <v>1</v>
      </c>
      <c r="BJ448">
        <v>1</v>
      </c>
      <c r="BP448">
        <v>1</v>
      </c>
      <c r="DC448" t="s">
        <v>1497</v>
      </c>
      <c r="DD448" t="s">
        <v>305</v>
      </c>
    </row>
    <row r="449" spans="1:108" ht="14.6" x14ac:dyDescent="0.35">
      <c r="A449" t="s">
        <v>57</v>
      </c>
      <c r="B449" t="s">
        <v>1486</v>
      </c>
      <c r="C449" t="s">
        <v>1500</v>
      </c>
      <c r="F449" t="s">
        <v>122</v>
      </c>
      <c r="H449" t="s">
        <v>454</v>
      </c>
      <c r="I449" t="s">
        <v>56</v>
      </c>
      <c r="J449" t="s">
        <v>200</v>
      </c>
      <c r="K449" t="s">
        <v>269</v>
      </c>
      <c r="M449" t="s">
        <v>271</v>
      </c>
      <c r="O449" t="s">
        <v>300</v>
      </c>
      <c r="P449" t="s">
        <v>1488</v>
      </c>
      <c r="Q449" t="s">
        <v>591</v>
      </c>
      <c r="R449">
        <v>0</v>
      </c>
      <c r="S449">
        <v>0</v>
      </c>
      <c r="T449">
        <v>0</v>
      </c>
      <c r="U449">
        <v>0</v>
      </c>
      <c r="V449">
        <v>0</v>
      </c>
      <c r="W449">
        <v>0</v>
      </c>
      <c r="X449">
        <v>0</v>
      </c>
      <c r="Y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1</v>
      </c>
      <c r="BK449">
        <v>0</v>
      </c>
      <c r="BL449">
        <v>0</v>
      </c>
      <c r="BM449">
        <v>0</v>
      </c>
      <c r="BN449">
        <v>0</v>
      </c>
      <c r="BO449">
        <v>0</v>
      </c>
      <c r="BP449">
        <v>0</v>
      </c>
      <c r="BQ449">
        <v>0</v>
      </c>
      <c r="BR449">
        <v>0</v>
      </c>
      <c r="BS449">
        <v>0</v>
      </c>
      <c r="BT449">
        <v>0</v>
      </c>
      <c r="BU449">
        <v>0</v>
      </c>
      <c r="BV449">
        <v>0</v>
      </c>
      <c r="BW449">
        <v>0</v>
      </c>
      <c r="BX449">
        <v>0</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0</v>
      </c>
      <c r="CS449">
        <v>0</v>
      </c>
      <c r="CT449">
        <v>0</v>
      </c>
      <c r="CU449">
        <v>0</v>
      </c>
      <c r="CV449">
        <v>0</v>
      </c>
      <c r="CW449">
        <v>0</v>
      </c>
      <c r="CX449">
        <v>1</v>
      </c>
      <c r="CY449">
        <v>1</v>
      </c>
      <c r="CZ449">
        <v>0</v>
      </c>
      <c r="DA449">
        <v>0</v>
      </c>
      <c r="DB449">
        <v>0</v>
      </c>
      <c r="DC449" t="s">
        <v>1501</v>
      </c>
      <c r="DD449" t="s">
        <v>305</v>
      </c>
    </row>
    <row r="450" spans="1:108" ht="14.6" x14ac:dyDescent="0.35">
      <c r="A450" t="s">
        <v>57</v>
      </c>
      <c r="B450" t="s">
        <v>1486</v>
      </c>
      <c r="C450" t="s">
        <v>1510</v>
      </c>
      <c r="F450" t="s">
        <v>122</v>
      </c>
      <c r="H450" t="s">
        <v>1248</v>
      </c>
      <c r="I450" t="s">
        <v>56</v>
      </c>
      <c r="J450" t="s">
        <v>200</v>
      </c>
      <c r="K450" t="s">
        <v>269</v>
      </c>
      <c r="M450" t="s">
        <v>271</v>
      </c>
      <c r="O450" t="s">
        <v>299</v>
      </c>
      <c r="P450" t="s">
        <v>1488</v>
      </c>
      <c r="Q450" t="s">
        <v>871</v>
      </c>
      <c r="BK450">
        <v>1</v>
      </c>
      <c r="DC450" t="s">
        <v>873</v>
      </c>
      <c r="DD450" t="s">
        <v>305</v>
      </c>
    </row>
    <row r="451" spans="1:108" ht="14.6" x14ac:dyDescent="0.35">
      <c r="A451" t="s">
        <v>9</v>
      </c>
      <c r="B451" t="s">
        <v>1513</v>
      </c>
      <c r="C451" t="s">
        <v>1514</v>
      </c>
      <c r="F451" t="s">
        <v>122</v>
      </c>
      <c r="H451" t="s">
        <v>454</v>
      </c>
      <c r="I451" t="s">
        <v>56</v>
      </c>
      <c r="J451" t="s">
        <v>205</v>
      </c>
      <c r="K451" t="s">
        <v>269</v>
      </c>
      <c r="M451" t="s">
        <v>273</v>
      </c>
      <c r="O451" t="s">
        <v>299</v>
      </c>
      <c r="P451" t="s">
        <v>1515</v>
      </c>
      <c r="Q451" t="s">
        <v>1516</v>
      </c>
      <c r="R451">
        <v>0</v>
      </c>
      <c r="S451">
        <v>0</v>
      </c>
      <c r="T451">
        <v>0</v>
      </c>
      <c r="U451">
        <v>0</v>
      </c>
      <c r="V451">
        <v>0</v>
      </c>
      <c r="W451">
        <v>0</v>
      </c>
      <c r="X451">
        <v>0</v>
      </c>
      <c r="Y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1</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BX451">
        <v>0</v>
      </c>
      <c r="BY451">
        <v>0</v>
      </c>
      <c r="BZ451">
        <v>0</v>
      </c>
      <c r="CA451">
        <v>0</v>
      </c>
      <c r="CB451">
        <v>0</v>
      </c>
      <c r="CC451">
        <v>0</v>
      </c>
      <c r="CD451">
        <v>0</v>
      </c>
      <c r="CE451">
        <v>0</v>
      </c>
      <c r="CF451">
        <v>0</v>
      </c>
      <c r="CG451">
        <v>0</v>
      </c>
      <c r="CH451">
        <v>0</v>
      </c>
      <c r="CI451">
        <v>0</v>
      </c>
      <c r="CJ451">
        <v>0</v>
      </c>
      <c r="CK451">
        <v>0</v>
      </c>
      <c r="CL451">
        <v>0</v>
      </c>
      <c r="CM451">
        <v>0</v>
      </c>
      <c r="CN451">
        <v>0</v>
      </c>
      <c r="CO451">
        <v>0</v>
      </c>
      <c r="CP451">
        <v>0</v>
      </c>
      <c r="CQ451">
        <v>0</v>
      </c>
      <c r="CR451">
        <v>0</v>
      </c>
      <c r="CS451">
        <v>0</v>
      </c>
      <c r="CT451">
        <v>0</v>
      </c>
      <c r="CU451">
        <v>0</v>
      </c>
      <c r="CV451">
        <v>0</v>
      </c>
      <c r="CW451">
        <v>0</v>
      </c>
      <c r="CX451">
        <v>1</v>
      </c>
      <c r="CY451">
        <v>1</v>
      </c>
      <c r="CZ451">
        <v>0</v>
      </c>
      <c r="DA451">
        <v>0</v>
      </c>
      <c r="DB451">
        <v>0</v>
      </c>
      <c r="DC451" t="s">
        <v>1420</v>
      </c>
      <c r="DD451" t="s">
        <v>309</v>
      </c>
    </row>
    <row r="452" spans="1:108" ht="14.6" x14ac:dyDescent="0.35">
      <c r="A452" t="s">
        <v>9</v>
      </c>
      <c r="B452" t="s">
        <v>1513</v>
      </c>
      <c r="C452" t="s">
        <v>1518</v>
      </c>
      <c r="F452" t="s">
        <v>91</v>
      </c>
      <c r="H452" t="s">
        <v>454</v>
      </c>
      <c r="I452" t="s">
        <v>56</v>
      </c>
      <c r="J452" t="s">
        <v>205</v>
      </c>
      <c r="K452" t="s">
        <v>269</v>
      </c>
      <c r="M452" t="s">
        <v>273</v>
      </c>
      <c r="O452" t="s">
        <v>300</v>
      </c>
      <c r="P452" t="s">
        <v>1519</v>
      </c>
      <c r="Q452" t="s">
        <v>1520</v>
      </c>
      <c r="R452">
        <v>0</v>
      </c>
      <c r="S452">
        <v>0</v>
      </c>
      <c r="T452">
        <v>0</v>
      </c>
      <c r="U452">
        <v>0</v>
      </c>
      <c r="V452">
        <v>0</v>
      </c>
      <c r="W452">
        <v>0</v>
      </c>
      <c r="X452">
        <v>0</v>
      </c>
      <c r="Y452">
        <v>0</v>
      </c>
      <c r="AA452">
        <v>0</v>
      </c>
      <c r="AB452">
        <v>0</v>
      </c>
      <c r="AC452">
        <v>0</v>
      </c>
      <c r="AD452">
        <v>0</v>
      </c>
      <c r="AE452">
        <v>0</v>
      </c>
      <c r="AF452">
        <v>0</v>
      </c>
      <c r="AG452">
        <v>0</v>
      </c>
      <c r="AH452">
        <v>0</v>
      </c>
      <c r="AI452">
        <v>0</v>
      </c>
      <c r="AJ452">
        <v>0</v>
      </c>
      <c r="AK452">
        <v>0</v>
      </c>
      <c r="AL452">
        <v>0</v>
      </c>
      <c r="AM452">
        <v>0</v>
      </c>
      <c r="AN452">
        <v>0</v>
      </c>
      <c r="AO452">
        <v>0</v>
      </c>
      <c r="AP452">
        <v>0</v>
      </c>
      <c r="AQ452">
        <v>1</v>
      </c>
      <c r="AR452">
        <v>1</v>
      </c>
      <c r="AS452">
        <v>0</v>
      </c>
      <c r="AT452">
        <v>0</v>
      </c>
      <c r="AU452">
        <v>0</v>
      </c>
      <c r="AV452">
        <v>0</v>
      </c>
      <c r="AW452">
        <v>0</v>
      </c>
      <c r="AX452">
        <v>0</v>
      </c>
      <c r="AY452">
        <v>0</v>
      </c>
      <c r="AZ452">
        <v>0</v>
      </c>
      <c r="BA452">
        <v>1</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H452">
        <v>0</v>
      </c>
      <c r="CI452">
        <v>0</v>
      </c>
      <c r="CJ452">
        <v>0</v>
      </c>
      <c r="CK452">
        <v>0</v>
      </c>
      <c r="CL452">
        <v>0</v>
      </c>
      <c r="CM452">
        <v>0</v>
      </c>
      <c r="CN452">
        <v>0</v>
      </c>
      <c r="CO452">
        <v>0</v>
      </c>
      <c r="CP452">
        <v>0</v>
      </c>
      <c r="CQ452">
        <v>0</v>
      </c>
      <c r="CR452">
        <v>0</v>
      </c>
      <c r="CS452">
        <v>0</v>
      </c>
      <c r="CT452">
        <v>0</v>
      </c>
      <c r="CU452">
        <v>0</v>
      </c>
      <c r="CV452">
        <v>0</v>
      </c>
      <c r="CW452">
        <v>0</v>
      </c>
      <c r="CX452">
        <v>3</v>
      </c>
      <c r="CY452">
        <v>1</v>
      </c>
      <c r="CZ452">
        <v>0</v>
      </c>
      <c r="DA452">
        <v>0</v>
      </c>
      <c r="DB452">
        <v>0</v>
      </c>
      <c r="DC452" t="s">
        <v>1521</v>
      </c>
      <c r="DD452" t="s">
        <v>309</v>
      </c>
    </row>
    <row r="453" spans="1:108" ht="14.6" x14ac:dyDescent="0.35">
      <c r="A453" t="s">
        <v>9</v>
      </c>
      <c r="B453" t="s">
        <v>1513</v>
      </c>
      <c r="C453" t="s">
        <v>1523</v>
      </c>
      <c r="F453" t="s">
        <v>91</v>
      </c>
      <c r="G453" t="s">
        <v>479</v>
      </c>
      <c r="H453" t="s">
        <v>454</v>
      </c>
      <c r="I453" t="s">
        <v>56</v>
      </c>
      <c r="J453" t="s">
        <v>173</v>
      </c>
      <c r="K453" t="s">
        <v>471</v>
      </c>
      <c r="M453" t="s">
        <v>273</v>
      </c>
      <c r="O453" t="s">
        <v>300</v>
      </c>
      <c r="Q453" t="s">
        <v>1525</v>
      </c>
      <c r="R453">
        <v>0</v>
      </c>
      <c r="S453">
        <v>0</v>
      </c>
      <c r="T453">
        <v>0</v>
      </c>
      <c r="U453">
        <v>0</v>
      </c>
      <c r="V453">
        <v>0</v>
      </c>
      <c r="W453">
        <v>0</v>
      </c>
      <c r="X453">
        <v>0</v>
      </c>
      <c r="Y453">
        <v>0</v>
      </c>
      <c r="AA453">
        <v>0</v>
      </c>
      <c r="AB453">
        <v>0</v>
      </c>
      <c r="AC453">
        <v>0</v>
      </c>
      <c r="AD453">
        <v>0</v>
      </c>
      <c r="AE453">
        <v>0</v>
      </c>
      <c r="AF453">
        <v>0</v>
      </c>
      <c r="AG453">
        <v>0</v>
      </c>
      <c r="AH453">
        <v>0</v>
      </c>
      <c r="AI453">
        <v>0</v>
      </c>
      <c r="AJ453">
        <v>0</v>
      </c>
      <c r="AK453">
        <v>0</v>
      </c>
      <c r="AL453">
        <v>0</v>
      </c>
      <c r="AM453">
        <v>0</v>
      </c>
      <c r="AN453">
        <v>0</v>
      </c>
      <c r="AO453">
        <v>0</v>
      </c>
      <c r="AP453">
        <v>0</v>
      </c>
      <c r="AQ453">
        <v>1</v>
      </c>
      <c r="AR453">
        <v>0</v>
      </c>
      <c r="AS453">
        <v>1</v>
      </c>
      <c r="AT453">
        <v>1</v>
      </c>
      <c r="AU453">
        <v>1</v>
      </c>
      <c r="AV453">
        <v>1</v>
      </c>
      <c r="AW453">
        <v>0</v>
      </c>
      <c r="AX453">
        <v>1</v>
      </c>
      <c r="AY453">
        <v>0</v>
      </c>
      <c r="AZ453">
        <v>1</v>
      </c>
      <c r="BA453">
        <v>1</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1</v>
      </c>
      <c r="BU453">
        <v>0</v>
      </c>
      <c r="BV453">
        <v>0</v>
      </c>
      <c r="BW453">
        <v>0</v>
      </c>
      <c r="BX453">
        <v>0</v>
      </c>
      <c r="BY453">
        <v>0</v>
      </c>
      <c r="BZ453">
        <v>0</v>
      </c>
      <c r="CA453">
        <v>0</v>
      </c>
      <c r="CB453">
        <v>0</v>
      </c>
      <c r="CC453">
        <v>0</v>
      </c>
      <c r="CD453">
        <v>0</v>
      </c>
      <c r="CE453">
        <v>0</v>
      </c>
      <c r="CF453">
        <v>0</v>
      </c>
      <c r="CG453">
        <v>0</v>
      </c>
      <c r="CH453">
        <v>0</v>
      </c>
      <c r="CI453">
        <v>0</v>
      </c>
      <c r="CJ453">
        <v>0</v>
      </c>
      <c r="CK453">
        <v>0</v>
      </c>
      <c r="CL453">
        <v>0</v>
      </c>
      <c r="CM453">
        <v>0</v>
      </c>
      <c r="CN453">
        <v>0</v>
      </c>
      <c r="CO453">
        <v>0</v>
      </c>
      <c r="CP453">
        <v>0</v>
      </c>
      <c r="CQ453">
        <v>0</v>
      </c>
      <c r="CR453">
        <v>0</v>
      </c>
      <c r="CS453">
        <v>0</v>
      </c>
      <c r="CT453">
        <v>0</v>
      </c>
      <c r="CU453">
        <v>0</v>
      </c>
      <c r="CV453">
        <v>0</v>
      </c>
      <c r="CW453">
        <v>0</v>
      </c>
      <c r="CX453">
        <v>9</v>
      </c>
      <c r="CY453">
        <v>1</v>
      </c>
      <c r="CZ453">
        <v>0</v>
      </c>
      <c r="DA453">
        <v>0</v>
      </c>
      <c r="DB453">
        <v>1</v>
      </c>
      <c r="DC453" t="s">
        <v>1526</v>
      </c>
      <c r="DD453" t="s">
        <v>309</v>
      </c>
    </row>
    <row r="454" spans="1:108" ht="14.6" x14ac:dyDescent="0.35">
      <c r="A454" t="s">
        <v>9</v>
      </c>
      <c r="B454" t="s">
        <v>1513</v>
      </c>
      <c r="C454" t="s">
        <v>1530</v>
      </c>
      <c r="F454" t="s">
        <v>122</v>
      </c>
      <c r="H454" t="s">
        <v>454</v>
      </c>
      <c r="I454" t="s">
        <v>56</v>
      </c>
      <c r="J454" t="s">
        <v>205</v>
      </c>
      <c r="K454" t="s">
        <v>269</v>
      </c>
      <c r="M454" t="s">
        <v>273</v>
      </c>
      <c r="O454" t="s">
        <v>300</v>
      </c>
      <c r="P454" t="s">
        <v>1531</v>
      </c>
      <c r="Q454" t="s">
        <v>1532</v>
      </c>
      <c r="R454">
        <v>0</v>
      </c>
      <c r="S454">
        <v>0</v>
      </c>
      <c r="T454">
        <v>0</v>
      </c>
      <c r="U454">
        <v>0</v>
      </c>
      <c r="V454">
        <v>0</v>
      </c>
      <c r="W454">
        <v>0</v>
      </c>
      <c r="X454">
        <v>0</v>
      </c>
      <c r="Y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0</v>
      </c>
      <c r="AZ454">
        <v>0</v>
      </c>
      <c r="BA454">
        <v>0</v>
      </c>
      <c r="BB454">
        <v>1</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BX454">
        <v>0</v>
      </c>
      <c r="BY454">
        <v>0</v>
      </c>
      <c r="BZ454">
        <v>0</v>
      </c>
      <c r="CA454">
        <v>0</v>
      </c>
      <c r="CB454">
        <v>0</v>
      </c>
      <c r="CC454">
        <v>0</v>
      </c>
      <c r="CD454">
        <v>0</v>
      </c>
      <c r="CE454">
        <v>0</v>
      </c>
      <c r="CF454">
        <v>0</v>
      </c>
      <c r="CG454">
        <v>0</v>
      </c>
      <c r="CH454">
        <v>0</v>
      </c>
      <c r="CI454">
        <v>0</v>
      </c>
      <c r="CJ454">
        <v>0</v>
      </c>
      <c r="CK454">
        <v>0</v>
      </c>
      <c r="CL454">
        <v>0</v>
      </c>
      <c r="CM454">
        <v>0</v>
      </c>
      <c r="CN454">
        <v>0</v>
      </c>
      <c r="CO454">
        <v>0</v>
      </c>
      <c r="CP454">
        <v>0</v>
      </c>
      <c r="CQ454">
        <v>0</v>
      </c>
      <c r="CR454">
        <v>0</v>
      </c>
      <c r="CS454">
        <v>0</v>
      </c>
      <c r="CT454">
        <v>0</v>
      </c>
      <c r="CU454">
        <v>0</v>
      </c>
      <c r="CV454">
        <v>0</v>
      </c>
      <c r="CW454">
        <v>0</v>
      </c>
      <c r="CX454">
        <v>1</v>
      </c>
      <c r="CY454">
        <v>1</v>
      </c>
      <c r="CZ454">
        <v>0</v>
      </c>
      <c r="DA454">
        <v>0</v>
      </c>
      <c r="DB454">
        <v>0</v>
      </c>
      <c r="DC454" t="s">
        <v>1420</v>
      </c>
      <c r="DD454" t="s">
        <v>309</v>
      </c>
    </row>
    <row r="455" spans="1:108" ht="14.6" x14ac:dyDescent="0.35">
      <c r="A455" t="s">
        <v>9</v>
      </c>
      <c r="B455" t="s">
        <v>1513</v>
      </c>
      <c r="C455" t="s">
        <v>1534</v>
      </c>
      <c r="F455" t="s">
        <v>91</v>
      </c>
      <c r="H455" t="s">
        <v>454</v>
      </c>
      <c r="I455" t="s">
        <v>56</v>
      </c>
      <c r="J455" t="s">
        <v>205</v>
      </c>
      <c r="K455" t="s">
        <v>269</v>
      </c>
      <c r="M455" t="s">
        <v>273</v>
      </c>
      <c r="O455" t="s">
        <v>299</v>
      </c>
      <c r="Q455" t="s">
        <v>1059</v>
      </c>
      <c r="R455">
        <v>0</v>
      </c>
      <c r="S455">
        <v>0</v>
      </c>
      <c r="T455">
        <v>0</v>
      </c>
      <c r="U455">
        <v>0</v>
      </c>
      <c r="V455">
        <v>0</v>
      </c>
      <c r="W455">
        <v>0</v>
      </c>
      <c r="X455">
        <v>0</v>
      </c>
      <c r="Y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1</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0</v>
      </c>
      <c r="BY455">
        <v>0</v>
      </c>
      <c r="BZ455">
        <v>0</v>
      </c>
      <c r="CA455">
        <v>0</v>
      </c>
      <c r="CB455">
        <v>0</v>
      </c>
      <c r="CC455">
        <v>0</v>
      </c>
      <c r="CD455">
        <v>0</v>
      </c>
      <c r="CE455">
        <v>0</v>
      </c>
      <c r="CF455">
        <v>0</v>
      </c>
      <c r="CG455">
        <v>0</v>
      </c>
      <c r="CH455">
        <v>0</v>
      </c>
      <c r="CI455">
        <v>0</v>
      </c>
      <c r="CJ455">
        <v>0</v>
      </c>
      <c r="CK455">
        <v>0</v>
      </c>
      <c r="CL455">
        <v>0</v>
      </c>
      <c r="CM455">
        <v>0</v>
      </c>
      <c r="CN455">
        <v>0</v>
      </c>
      <c r="CO455">
        <v>0</v>
      </c>
      <c r="CP455">
        <v>0</v>
      </c>
      <c r="CQ455">
        <v>0</v>
      </c>
      <c r="CR455">
        <v>0</v>
      </c>
      <c r="CS455">
        <v>0</v>
      </c>
      <c r="CT455">
        <v>0</v>
      </c>
      <c r="CU455">
        <v>0</v>
      </c>
      <c r="CV455">
        <v>0</v>
      </c>
      <c r="CW455">
        <v>0</v>
      </c>
      <c r="CX455">
        <v>1</v>
      </c>
      <c r="CY455">
        <v>1</v>
      </c>
      <c r="CZ455">
        <v>0</v>
      </c>
      <c r="DA455">
        <v>0</v>
      </c>
      <c r="DB455">
        <v>0</v>
      </c>
      <c r="DC455" t="s">
        <v>1420</v>
      </c>
      <c r="DD455" t="s">
        <v>309</v>
      </c>
    </row>
    <row r="456" spans="1:108" ht="14.6" x14ac:dyDescent="0.35">
      <c r="A456" t="s">
        <v>9</v>
      </c>
      <c r="B456" t="s">
        <v>1513</v>
      </c>
      <c r="C456" t="s">
        <v>1536</v>
      </c>
      <c r="F456" t="s">
        <v>122</v>
      </c>
      <c r="H456" t="s">
        <v>454</v>
      </c>
      <c r="I456" t="s">
        <v>56</v>
      </c>
      <c r="J456" t="s">
        <v>175</v>
      </c>
      <c r="K456" t="s">
        <v>471</v>
      </c>
      <c r="M456" t="s">
        <v>273</v>
      </c>
      <c r="O456" t="s">
        <v>300</v>
      </c>
      <c r="R456">
        <v>0</v>
      </c>
      <c r="S456">
        <v>0</v>
      </c>
      <c r="T456">
        <v>0</v>
      </c>
      <c r="U456">
        <v>0</v>
      </c>
      <c r="V456">
        <v>0</v>
      </c>
      <c r="W456">
        <v>0</v>
      </c>
      <c r="X456">
        <v>0</v>
      </c>
      <c r="Y456">
        <v>0</v>
      </c>
      <c r="AA456">
        <v>0</v>
      </c>
      <c r="AB456">
        <v>0</v>
      </c>
      <c r="AC456">
        <v>0</v>
      </c>
      <c r="AD456">
        <v>0</v>
      </c>
      <c r="AE456">
        <v>0</v>
      </c>
      <c r="AF456">
        <v>0</v>
      </c>
      <c r="AG456">
        <v>0</v>
      </c>
      <c r="AH456">
        <v>0</v>
      </c>
      <c r="AI456">
        <v>0</v>
      </c>
      <c r="AJ456">
        <v>0</v>
      </c>
      <c r="AK456">
        <v>0</v>
      </c>
      <c r="AL456">
        <v>1</v>
      </c>
      <c r="AM456">
        <v>0</v>
      </c>
      <c r="AN456">
        <v>0</v>
      </c>
      <c r="AO456">
        <v>0</v>
      </c>
      <c r="AP456">
        <v>0</v>
      </c>
      <c r="AQ456">
        <v>0</v>
      </c>
      <c r="AR456">
        <v>0</v>
      </c>
      <c r="AS456">
        <v>0</v>
      </c>
      <c r="AT456">
        <v>0</v>
      </c>
      <c r="AU456">
        <v>0</v>
      </c>
      <c r="AV456">
        <v>0</v>
      </c>
      <c r="AW456">
        <v>0</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0</v>
      </c>
      <c r="BR456">
        <v>0</v>
      </c>
      <c r="BS456">
        <v>1</v>
      </c>
      <c r="BT456">
        <v>0</v>
      </c>
      <c r="BU456">
        <v>0</v>
      </c>
      <c r="BV456">
        <v>1</v>
      </c>
      <c r="BW456">
        <v>0</v>
      </c>
      <c r="BX456">
        <v>0</v>
      </c>
      <c r="BY456">
        <v>0</v>
      </c>
      <c r="BZ456">
        <v>0</v>
      </c>
      <c r="CA456">
        <v>0</v>
      </c>
      <c r="CB456">
        <v>0</v>
      </c>
      <c r="CC456">
        <v>0</v>
      </c>
      <c r="CD456">
        <v>0</v>
      </c>
      <c r="CE456">
        <v>0</v>
      </c>
      <c r="CF456">
        <v>0</v>
      </c>
      <c r="CG456">
        <v>0</v>
      </c>
      <c r="CH456">
        <v>0</v>
      </c>
      <c r="CI456">
        <v>0</v>
      </c>
      <c r="CJ456">
        <v>0</v>
      </c>
      <c r="CK456">
        <v>0</v>
      </c>
      <c r="CL456">
        <v>0</v>
      </c>
      <c r="CM456">
        <v>0</v>
      </c>
      <c r="CN456">
        <v>0</v>
      </c>
      <c r="CO456">
        <v>0</v>
      </c>
      <c r="CP456">
        <v>0</v>
      </c>
      <c r="CQ456">
        <v>0</v>
      </c>
      <c r="CR456">
        <v>0</v>
      </c>
      <c r="CS456">
        <v>0</v>
      </c>
      <c r="CT456">
        <v>0</v>
      </c>
      <c r="CU456">
        <v>0</v>
      </c>
      <c r="CV456">
        <v>0</v>
      </c>
      <c r="CW456">
        <v>0</v>
      </c>
      <c r="CX456">
        <v>3</v>
      </c>
      <c r="CY456">
        <v>1</v>
      </c>
      <c r="CZ456">
        <v>0</v>
      </c>
      <c r="DA456">
        <v>0</v>
      </c>
      <c r="DB456">
        <v>1</v>
      </c>
      <c r="DC456" t="s">
        <v>1540</v>
      </c>
      <c r="DD456" t="s">
        <v>307</v>
      </c>
    </row>
    <row r="457" spans="1:108" ht="14.6" x14ac:dyDescent="0.35">
      <c r="A457" t="s">
        <v>9</v>
      </c>
      <c r="B457" t="s">
        <v>1513</v>
      </c>
      <c r="C457" t="s">
        <v>7968</v>
      </c>
      <c r="D457" t="s">
        <v>7969</v>
      </c>
      <c r="F457" t="s">
        <v>91</v>
      </c>
      <c r="H457" t="s">
        <v>605</v>
      </c>
      <c r="I457" t="s">
        <v>56</v>
      </c>
      <c r="J457" t="s">
        <v>205</v>
      </c>
      <c r="K457" t="s">
        <v>471</v>
      </c>
      <c r="M457" t="s">
        <v>272</v>
      </c>
      <c r="Q457" t="s">
        <v>3784</v>
      </c>
      <c r="R457">
        <v>0</v>
      </c>
      <c r="S457">
        <v>0</v>
      </c>
      <c r="T457">
        <v>0</v>
      </c>
      <c r="U457">
        <v>0</v>
      </c>
      <c r="V457">
        <v>0</v>
      </c>
      <c r="X457">
        <v>0</v>
      </c>
      <c r="AR457">
        <v>1</v>
      </c>
      <c r="BN457">
        <v>1</v>
      </c>
      <c r="BO457">
        <v>1</v>
      </c>
      <c r="BP457">
        <v>1</v>
      </c>
      <c r="CX457">
        <v>4</v>
      </c>
      <c r="CY457">
        <v>1</v>
      </c>
      <c r="CZ457">
        <v>0</v>
      </c>
      <c r="DA457">
        <v>0</v>
      </c>
      <c r="DB457">
        <v>0</v>
      </c>
      <c r="DC457" t="s">
        <v>7970</v>
      </c>
      <c r="DD457" t="s">
        <v>308</v>
      </c>
    </row>
    <row r="458" spans="1:108" ht="14.6" x14ac:dyDescent="0.35">
      <c r="A458" t="s">
        <v>9</v>
      </c>
      <c r="B458" t="s">
        <v>1513</v>
      </c>
      <c r="C458" t="s">
        <v>1543</v>
      </c>
      <c r="F458" t="s">
        <v>91</v>
      </c>
      <c r="G458" t="s">
        <v>479</v>
      </c>
      <c r="H458" t="s">
        <v>454</v>
      </c>
      <c r="I458" t="s">
        <v>56</v>
      </c>
      <c r="J458" t="s">
        <v>205</v>
      </c>
      <c r="K458" t="s">
        <v>269</v>
      </c>
      <c r="M458" t="s">
        <v>273</v>
      </c>
      <c r="O458" t="s">
        <v>299</v>
      </c>
      <c r="P458" t="s">
        <v>1544</v>
      </c>
      <c r="Q458" t="s">
        <v>1532</v>
      </c>
      <c r="R458">
        <v>0</v>
      </c>
      <c r="S458">
        <v>0</v>
      </c>
      <c r="T458">
        <v>0</v>
      </c>
      <c r="U458">
        <v>0</v>
      </c>
      <c r="V458">
        <v>0</v>
      </c>
      <c r="W458">
        <v>0</v>
      </c>
      <c r="X458">
        <v>0</v>
      </c>
      <c r="Y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1</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0</v>
      </c>
      <c r="BY458">
        <v>0</v>
      </c>
      <c r="BZ458">
        <v>0</v>
      </c>
      <c r="CA458">
        <v>0</v>
      </c>
      <c r="CB458">
        <v>0</v>
      </c>
      <c r="CC458">
        <v>0</v>
      </c>
      <c r="CD458">
        <v>0</v>
      </c>
      <c r="CE458">
        <v>0</v>
      </c>
      <c r="CF458">
        <v>0</v>
      </c>
      <c r="CG458">
        <v>0</v>
      </c>
      <c r="CH458">
        <v>0</v>
      </c>
      <c r="CI458">
        <v>0</v>
      </c>
      <c r="CJ458">
        <v>0</v>
      </c>
      <c r="CK458">
        <v>0</v>
      </c>
      <c r="CL458">
        <v>0</v>
      </c>
      <c r="CM458">
        <v>0</v>
      </c>
      <c r="CN458">
        <v>0</v>
      </c>
      <c r="CO458">
        <v>0</v>
      </c>
      <c r="CP458">
        <v>0</v>
      </c>
      <c r="CQ458">
        <v>0</v>
      </c>
      <c r="CR458">
        <v>0</v>
      </c>
      <c r="CS458">
        <v>0</v>
      </c>
      <c r="CT458">
        <v>0</v>
      </c>
      <c r="CU458">
        <v>0</v>
      </c>
      <c r="CV458">
        <v>0</v>
      </c>
      <c r="CW458">
        <v>0</v>
      </c>
      <c r="CX458">
        <v>1</v>
      </c>
      <c r="CY458">
        <v>1</v>
      </c>
      <c r="CZ458">
        <v>0</v>
      </c>
      <c r="DA458">
        <v>0</v>
      </c>
      <c r="DB458">
        <v>0</v>
      </c>
      <c r="DC458" t="s">
        <v>1545</v>
      </c>
      <c r="DD458" t="s">
        <v>309</v>
      </c>
    </row>
    <row r="459" spans="1:108" ht="87.65" x14ac:dyDescent="0.35">
      <c r="A459" t="s">
        <v>9</v>
      </c>
      <c r="B459" t="s">
        <v>1513</v>
      </c>
      <c r="C459" t="s">
        <v>1547</v>
      </c>
      <c r="F459" t="s">
        <v>91</v>
      </c>
      <c r="G459" t="s">
        <v>1548</v>
      </c>
      <c r="H459" t="s">
        <v>454</v>
      </c>
      <c r="I459" t="s">
        <v>56</v>
      </c>
      <c r="J459" t="s">
        <v>205</v>
      </c>
      <c r="K459" t="s">
        <v>269</v>
      </c>
      <c r="M459" t="s">
        <v>273</v>
      </c>
      <c r="O459" t="s">
        <v>299</v>
      </c>
      <c r="P459" s="317" t="s">
        <v>1549</v>
      </c>
      <c r="Q459" t="s">
        <v>1532</v>
      </c>
      <c r="R459">
        <v>0</v>
      </c>
      <c r="S459">
        <v>0</v>
      </c>
      <c r="T459">
        <v>0</v>
      </c>
      <c r="U459">
        <v>0</v>
      </c>
      <c r="V459">
        <v>0</v>
      </c>
      <c r="W459">
        <v>0</v>
      </c>
      <c r="X459">
        <v>0</v>
      </c>
      <c r="Y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0</v>
      </c>
      <c r="AX459">
        <v>0</v>
      </c>
      <c r="AY459">
        <v>0</v>
      </c>
      <c r="AZ459">
        <v>0</v>
      </c>
      <c r="BA459">
        <v>0</v>
      </c>
      <c r="BB459">
        <v>1</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0</v>
      </c>
      <c r="CS459">
        <v>0</v>
      </c>
      <c r="CT459">
        <v>0</v>
      </c>
      <c r="CU459">
        <v>0</v>
      </c>
      <c r="CV459">
        <v>0</v>
      </c>
      <c r="CW459">
        <v>0</v>
      </c>
      <c r="CX459">
        <v>1</v>
      </c>
      <c r="CY459">
        <v>1</v>
      </c>
      <c r="CZ459">
        <v>0</v>
      </c>
      <c r="DA459">
        <v>0</v>
      </c>
      <c r="DB459">
        <v>0</v>
      </c>
      <c r="DC459" t="s">
        <v>1420</v>
      </c>
      <c r="DD459" t="s">
        <v>309</v>
      </c>
    </row>
    <row r="460" spans="1:108" ht="14.6" x14ac:dyDescent="0.35">
      <c r="A460" t="s">
        <v>9</v>
      </c>
      <c r="B460" t="s">
        <v>1552</v>
      </c>
      <c r="C460" t="s">
        <v>1553</v>
      </c>
      <c r="F460" t="s">
        <v>122</v>
      </c>
      <c r="H460" t="s">
        <v>702</v>
      </c>
      <c r="I460" t="s">
        <v>56</v>
      </c>
      <c r="J460" t="s">
        <v>218</v>
      </c>
      <c r="K460" t="s">
        <v>471</v>
      </c>
      <c r="M460" t="s">
        <v>274</v>
      </c>
      <c r="N460" t="s">
        <v>299</v>
      </c>
      <c r="O460" t="s">
        <v>299</v>
      </c>
      <c r="R460">
        <v>0</v>
      </c>
      <c r="S460">
        <v>0</v>
      </c>
      <c r="T460">
        <v>0</v>
      </c>
      <c r="U460">
        <v>0</v>
      </c>
      <c r="V460">
        <v>0</v>
      </c>
      <c r="W460">
        <v>1</v>
      </c>
      <c r="X460">
        <v>0</v>
      </c>
      <c r="Y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c r="BV460">
        <v>0</v>
      </c>
      <c r="BW460">
        <v>0</v>
      </c>
      <c r="BX460">
        <v>0</v>
      </c>
      <c r="BY460">
        <v>0</v>
      </c>
      <c r="BZ460">
        <v>0</v>
      </c>
      <c r="CA460">
        <v>0</v>
      </c>
      <c r="CB460">
        <v>0</v>
      </c>
      <c r="CC460">
        <v>0</v>
      </c>
      <c r="CD460">
        <v>0</v>
      </c>
      <c r="CE460">
        <v>0</v>
      </c>
      <c r="CF460">
        <v>0</v>
      </c>
      <c r="CG460">
        <v>0</v>
      </c>
      <c r="CH460">
        <v>0</v>
      </c>
      <c r="CI460">
        <v>0</v>
      </c>
      <c r="CJ460">
        <v>0</v>
      </c>
      <c r="CK460">
        <v>0</v>
      </c>
      <c r="CL460">
        <v>0</v>
      </c>
      <c r="CM460">
        <v>0</v>
      </c>
      <c r="CN460">
        <v>0</v>
      </c>
      <c r="CO460">
        <v>0</v>
      </c>
      <c r="CP460">
        <v>0</v>
      </c>
      <c r="CQ460">
        <v>0</v>
      </c>
      <c r="CR460">
        <v>0</v>
      </c>
      <c r="CS460">
        <v>0</v>
      </c>
      <c r="CT460">
        <v>0</v>
      </c>
      <c r="CU460">
        <v>0</v>
      </c>
      <c r="CV460">
        <v>0</v>
      </c>
      <c r="CW460">
        <v>0</v>
      </c>
      <c r="CX460">
        <v>0</v>
      </c>
      <c r="CY460">
        <v>1</v>
      </c>
      <c r="CZ460">
        <v>0</v>
      </c>
      <c r="DA460">
        <v>0</v>
      </c>
      <c r="DB460">
        <v>0</v>
      </c>
      <c r="DC460" t="s">
        <v>1554</v>
      </c>
      <c r="DD460" t="s">
        <v>311</v>
      </c>
    </row>
    <row r="461" spans="1:108" ht="14.6" x14ac:dyDescent="0.35">
      <c r="A461" t="s">
        <v>9</v>
      </c>
      <c r="B461" t="s">
        <v>1556</v>
      </c>
      <c r="C461" t="s">
        <v>1557</v>
      </c>
      <c r="F461" t="s">
        <v>91</v>
      </c>
      <c r="G461" t="s">
        <v>479</v>
      </c>
      <c r="H461" t="s">
        <v>454</v>
      </c>
      <c r="I461" t="s">
        <v>56</v>
      </c>
      <c r="J461" t="s">
        <v>1558</v>
      </c>
      <c r="K461" t="s">
        <v>269</v>
      </c>
      <c r="M461" t="s">
        <v>273</v>
      </c>
      <c r="O461" t="s">
        <v>300</v>
      </c>
      <c r="P461" t="s">
        <v>1559</v>
      </c>
      <c r="Q461" t="s">
        <v>591</v>
      </c>
      <c r="R461">
        <v>0</v>
      </c>
      <c r="S461">
        <v>0</v>
      </c>
      <c r="T461">
        <v>0</v>
      </c>
      <c r="U461">
        <v>0</v>
      </c>
      <c r="V461">
        <v>0</v>
      </c>
      <c r="W461">
        <v>0</v>
      </c>
      <c r="X461">
        <v>0</v>
      </c>
      <c r="Y461">
        <v>0</v>
      </c>
      <c r="AA461">
        <v>0</v>
      </c>
      <c r="AB461">
        <v>0</v>
      </c>
      <c r="AC461">
        <v>0</v>
      </c>
      <c r="AD461">
        <v>0</v>
      </c>
      <c r="AE461">
        <v>0</v>
      </c>
      <c r="AF461">
        <v>0</v>
      </c>
      <c r="AG461">
        <v>0</v>
      </c>
      <c r="AH461">
        <v>0</v>
      </c>
      <c r="AI461">
        <v>0</v>
      </c>
      <c r="AJ461">
        <v>0</v>
      </c>
      <c r="AK461">
        <v>0</v>
      </c>
      <c r="AL461">
        <v>0</v>
      </c>
      <c r="AM461">
        <v>0</v>
      </c>
      <c r="AN461">
        <v>0</v>
      </c>
      <c r="AO461">
        <v>0</v>
      </c>
      <c r="AP461">
        <v>0</v>
      </c>
      <c r="AQ461">
        <v>0</v>
      </c>
      <c r="AR461">
        <v>0</v>
      </c>
      <c r="AS461">
        <v>0</v>
      </c>
      <c r="AT461">
        <v>0</v>
      </c>
      <c r="AU461">
        <v>0</v>
      </c>
      <c r="AV461">
        <v>0</v>
      </c>
      <c r="AW461">
        <v>0</v>
      </c>
      <c r="AX461">
        <v>0</v>
      </c>
      <c r="AY461">
        <v>0</v>
      </c>
      <c r="AZ461">
        <v>0</v>
      </c>
      <c r="BA461">
        <v>0</v>
      </c>
      <c r="BB461">
        <v>0</v>
      </c>
      <c r="BC461">
        <v>0</v>
      </c>
      <c r="BD461">
        <v>0</v>
      </c>
      <c r="BE461">
        <v>0</v>
      </c>
      <c r="BF461">
        <v>0</v>
      </c>
      <c r="BG461">
        <v>0</v>
      </c>
      <c r="BH461">
        <v>0</v>
      </c>
      <c r="BI461">
        <v>0</v>
      </c>
      <c r="BJ461">
        <v>0</v>
      </c>
      <c r="BK461">
        <v>1</v>
      </c>
      <c r="BL461">
        <v>0</v>
      </c>
      <c r="BM461">
        <v>0</v>
      </c>
      <c r="BN461">
        <v>1</v>
      </c>
      <c r="BO461">
        <v>0</v>
      </c>
      <c r="BP461">
        <v>1</v>
      </c>
      <c r="BQ461">
        <v>0</v>
      </c>
      <c r="BR461">
        <v>0</v>
      </c>
      <c r="BS461">
        <v>0</v>
      </c>
      <c r="BT461">
        <v>0</v>
      </c>
      <c r="BU461">
        <v>0</v>
      </c>
      <c r="BV461">
        <v>0</v>
      </c>
      <c r="BW461">
        <v>0</v>
      </c>
      <c r="BX461">
        <v>0</v>
      </c>
      <c r="BY461">
        <v>0</v>
      </c>
      <c r="BZ461">
        <v>0</v>
      </c>
      <c r="CA461">
        <v>0</v>
      </c>
      <c r="CB461">
        <v>0</v>
      </c>
      <c r="CC461">
        <v>0</v>
      </c>
      <c r="CD461">
        <v>0</v>
      </c>
      <c r="CE461">
        <v>0</v>
      </c>
      <c r="CF461">
        <v>0</v>
      </c>
      <c r="CG461">
        <v>0</v>
      </c>
      <c r="CH461">
        <v>0</v>
      </c>
      <c r="CI461">
        <v>0</v>
      </c>
      <c r="CJ461">
        <v>0</v>
      </c>
      <c r="CK461">
        <v>0</v>
      </c>
      <c r="CL461">
        <v>0</v>
      </c>
      <c r="CM461">
        <v>0</v>
      </c>
      <c r="CN461">
        <v>0</v>
      </c>
      <c r="CO461">
        <v>0</v>
      </c>
      <c r="CP461">
        <v>0</v>
      </c>
      <c r="CQ461">
        <v>0</v>
      </c>
      <c r="CR461">
        <v>0</v>
      </c>
      <c r="CS461">
        <v>0</v>
      </c>
      <c r="CT461">
        <v>0</v>
      </c>
      <c r="CU461">
        <v>0</v>
      </c>
      <c r="CV461">
        <v>0</v>
      </c>
      <c r="CW461">
        <v>0</v>
      </c>
      <c r="CX461">
        <v>3</v>
      </c>
      <c r="CY461">
        <v>1</v>
      </c>
      <c r="CZ461">
        <v>0</v>
      </c>
      <c r="DA461">
        <v>0</v>
      </c>
      <c r="DB461">
        <v>0</v>
      </c>
      <c r="DC461" t="s">
        <v>1560</v>
      </c>
      <c r="DD461" t="s">
        <v>305</v>
      </c>
    </row>
    <row r="462" spans="1:108" ht="14.6" x14ac:dyDescent="0.35">
      <c r="A462" t="s">
        <v>9</v>
      </c>
      <c r="B462" t="s">
        <v>1564</v>
      </c>
      <c r="C462" t="s">
        <v>1565</v>
      </c>
      <c r="F462" t="s">
        <v>122</v>
      </c>
      <c r="H462" t="s">
        <v>454</v>
      </c>
      <c r="I462" t="s">
        <v>13</v>
      </c>
      <c r="J462" t="s">
        <v>221</v>
      </c>
      <c r="K462" t="s">
        <v>269</v>
      </c>
      <c r="M462" t="s">
        <v>266</v>
      </c>
      <c r="O462" t="s">
        <v>299</v>
      </c>
      <c r="P462" t="s">
        <v>1566</v>
      </c>
      <c r="Q462" t="s">
        <v>1567</v>
      </c>
      <c r="R462">
        <v>0</v>
      </c>
      <c r="S462">
        <v>0</v>
      </c>
      <c r="T462">
        <v>0</v>
      </c>
      <c r="U462">
        <v>0</v>
      </c>
      <c r="V462">
        <v>0</v>
      </c>
      <c r="W462">
        <v>0</v>
      </c>
      <c r="X462">
        <v>0</v>
      </c>
      <c r="Y462">
        <v>0</v>
      </c>
      <c r="AA462">
        <v>1</v>
      </c>
      <c r="AB462">
        <v>0</v>
      </c>
      <c r="AC462">
        <v>0</v>
      </c>
      <c r="AD462">
        <v>0</v>
      </c>
      <c r="AE462">
        <v>0</v>
      </c>
      <c r="AF462">
        <v>0</v>
      </c>
      <c r="AG462">
        <v>0</v>
      </c>
      <c r="AH462">
        <v>0</v>
      </c>
      <c r="AI462">
        <v>0</v>
      </c>
      <c r="AJ462">
        <v>0</v>
      </c>
      <c r="AK462">
        <v>0</v>
      </c>
      <c r="AL462">
        <v>0</v>
      </c>
      <c r="AM462">
        <v>0</v>
      </c>
      <c r="AN462">
        <v>0</v>
      </c>
      <c r="AO462">
        <v>0</v>
      </c>
      <c r="AP462">
        <v>0</v>
      </c>
      <c r="AQ462">
        <v>0</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0</v>
      </c>
      <c r="CB462">
        <v>0</v>
      </c>
      <c r="CC462">
        <v>0</v>
      </c>
      <c r="CD462">
        <v>0</v>
      </c>
      <c r="CE462">
        <v>0</v>
      </c>
      <c r="CF462">
        <v>0</v>
      </c>
      <c r="CG462">
        <v>0</v>
      </c>
      <c r="CH462">
        <v>0</v>
      </c>
      <c r="CI462">
        <v>0</v>
      </c>
      <c r="CJ462">
        <v>0</v>
      </c>
      <c r="CK462">
        <v>0</v>
      </c>
      <c r="CL462">
        <v>0</v>
      </c>
      <c r="CM462">
        <v>0</v>
      </c>
      <c r="CN462">
        <v>0</v>
      </c>
      <c r="CO462">
        <v>0</v>
      </c>
      <c r="CP462">
        <v>0</v>
      </c>
      <c r="CQ462">
        <v>0</v>
      </c>
      <c r="CR462">
        <v>0</v>
      </c>
      <c r="CS462">
        <v>0</v>
      </c>
      <c r="CT462">
        <v>0</v>
      </c>
      <c r="CU462">
        <v>0</v>
      </c>
      <c r="CV462">
        <v>0</v>
      </c>
      <c r="CW462">
        <v>0</v>
      </c>
      <c r="CX462">
        <v>1</v>
      </c>
      <c r="CY462">
        <v>0</v>
      </c>
      <c r="CZ462">
        <v>0</v>
      </c>
      <c r="DA462">
        <v>1</v>
      </c>
      <c r="DB462">
        <v>0</v>
      </c>
      <c r="DC462" t="s">
        <v>1568</v>
      </c>
      <c r="DD462" t="s">
        <v>304</v>
      </c>
    </row>
    <row r="463" spans="1:108" ht="14.6" x14ac:dyDescent="0.35">
      <c r="A463" t="s">
        <v>9</v>
      </c>
      <c r="B463" t="s">
        <v>1564</v>
      </c>
      <c r="C463" t="s">
        <v>1570</v>
      </c>
      <c r="F463" t="s">
        <v>91</v>
      </c>
      <c r="G463" t="s">
        <v>95</v>
      </c>
      <c r="H463" t="s">
        <v>454</v>
      </c>
      <c r="I463" t="s">
        <v>13</v>
      </c>
      <c r="J463" t="s">
        <v>221</v>
      </c>
      <c r="K463" t="s">
        <v>269</v>
      </c>
      <c r="M463" t="s">
        <v>273</v>
      </c>
      <c r="O463" t="s">
        <v>299</v>
      </c>
      <c r="P463" t="s">
        <v>1571</v>
      </c>
      <c r="Q463" t="s">
        <v>698</v>
      </c>
      <c r="R463">
        <v>0</v>
      </c>
      <c r="S463">
        <v>0</v>
      </c>
      <c r="T463">
        <v>0</v>
      </c>
      <c r="U463">
        <v>0</v>
      </c>
      <c r="V463">
        <v>0</v>
      </c>
      <c r="W463">
        <v>0</v>
      </c>
      <c r="X463">
        <v>0</v>
      </c>
      <c r="Y463">
        <v>0</v>
      </c>
      <c r="AA463">
        <v>1</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0</v>
      </c>
      <c r="BY463">
        <v>0</v>
      </c>
      <c r="BZ463">
        <v>0</v>
      </c>
      <c r="CA463">
        <v>0</v>
      </c>
      <c r="CB463">
        <v>0</v>
      </c>
      <c r="CC463">
        <v>0</v>
      </c>
      <c r="CD463">
        <v>0</v>
      </c>
      <c r="CE463">
        <v>0</v>
      </c>
      <c r="CF463">
        <v>0</v>
      </c>
      <c r="CG463">
        <v>0</v>
      </c>
      <c r="CH463">
        <v>0</v>
      </c>
      <c r="CI463">
        <v>0</v>
      </c>
      <c r="CJ463">
        <v>0</v>
      </c>
      <c r="CK463">
        <v>0</v>
      </c>
      <c r="CL463">
        <v>0</v>
      </c>
      <c r="CM463">
        <v>0</v>
      </c>
      <c r="CN463">
        <v>0</v>
      </c>
      <c r="CO463">
        <v>0</v>
      </c>
      <c r="CP463">
        <v>0</v>
      </c>
      <c r="CQ463">
        <v>0</v>
      </c>
      <c r="CR463">
        <v>0</v>
      </c>
      <c r="CS463">
        <v>0</v>
      </c>
      <c r="CT463">
        <v>0</v>
      </c>
      <c r="CU463">
        <v>0</v>
      </c>
      <c r="CV463">
        <v>0</v>
      </c>
      <c r="CW463">
        <v>0</v>
      </c>
      <c r="CX463">
        <v>1</v>
      </c>
      <c r="CY463">
        <v>0</v>
      </c>
      <c r="CZ463">
        <v>0</v>
      </c>
      <c r="DA463">
        <v>1</v>
      </c>
      <c r="DB463">
        <v>0</v>
      </c>
      <c r="DC463" t="s">
        <v>924</v>
      </c>
      <c r="DD463" t="s">
        <v>304</v>
      </c>
    </row>
    <row r="464" spans="1:108" ht="14.6" x14ac:dyDescent="0.35">
      <c r="A464" t="s">
        <v>9</v>
      </c>
      <c r="B464" t="s">
        <v>1574</v>
      </c>
      <c r="C464" t="s">
        <v>1575</v>
      </c>
      <c r="F464" t="s">
        <v>122</v>
      </c>
      <c r="H464" t="s">
        <v>1576</v>
      </c>
      <c r="I464" t="s">
        <v>56</v>
      </c>
      <c r="J464" t="s">
        <v>205</v>
      </c>
      <c r="K464" t="s">
        <v>269</v>
      </c>
      <c r="M464" t="s">
        <v>271</v>
      </c>
      <c r="O464" t="s">
        <v>299</v>
      </c>
      <c r="Q464" t="s">
        <v>1577</v>
      </c>
      <c r="DC464" t="s">
        <v>1420</v>
      </c>
      <c r="DD464" t="s">
        <v>309</v>
      </c>
    </row>
    <row r="465" spans="1:108" ht="14.6" x14ac:dyDescent="0.35">
      <c r="A465" t="s">
        <v>9</v>
      </c>
      <c r="B465" t="s">
        <v>1579</v>
      </c>
      <c r="C465" t="s">
        <v>1580</v>
      </c>
      <c r="F465" t="s">
        <v>122</v>
      </c>
      <c r="H465" t="s">
        <v>1413</v>
      </c>
      <c r="I465" t="s">
        <v>56</v>
      </c>
      <c r="J465" t="s">
        <v>173</v>
      </c>
      <c r="K465" t="s">
        <v>471</v>
      </c>
      <c r="M465" t="s">
        <v>272</v>
      </c>
      <c r="O465" t="s">
        <v>299</v>
      </c>
      <c r="DC465" t="s">
        <v>1415</v>
      </c>
      <c r="DD465" t="s">
        <v>311</v>
      </c>
    </row>
    <row r="466" spans="1:108" ht="14.6" x14ac:dyDescent="0.35">
      <c r="A466" t="s">
        <v>9</v>
      </c>
      <c r="B466" t="s">
        <v>1582</v>
      </c>
      <c r="C466" t="s">
        <v>1597</v>
      </c>
      <c r="F466" t="s">
        <v>91</v>
      </c>
      <c r="H466" t="s">
        <v>454</v>
      </c>
      <c r="I466" t="s">
        <v>56</v>
      </c>
      <c r="J466" t="s">
        <v>173</v>
      </c>
      <c r="K466" t="s">
        <v>471</v>
      </c>
      <c r="M466" t="s">
        <v>268</v>
      </c>
      <c r="O466" t="s">
        <v>300</v>
      </c>
      <c r="P466" t="s">
        <v>1598</v>
      </c>
      <c r="Q466" t="s">
        <v>1599</v>
      </c>
      <c r="R466">
        <v>0</v>
      </c>
      <c r="S466">
        <v>0</v>
      </c>
      <c r="T466">
        <v>0</v>
      </c>
      <c r="U466">
        <v>0</v>
      </c>
      <c r="V466">
        <v>0</v>
      </c>
      <c r="W466">
        <v>0</v>
      </c>
      <c r="X466">
        <v>0</v>
      </c>
      <c r="Y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1</v>
      </c>
      <c r="AT466">
        <v>1</v>
      </c>
      <c r="AU466">
        <v>1</v>
      </c>
      <c r="AV466">
        <v>1</v>
      </c>
      <c r="AW466">
        <v>0</v>
      </c>
      <c r="AX466">
        <v>1</v>
      </c>
      <c r="AY466">
        <v>0</v>
      </c>
      <c r="AZ466">
        <v>1</v>
      </c>
      <c r="BA466">
        <v>1</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1</v>
      </c>
      <c r="BU466">
        <v>1</v>
      </c>
      <c r="BV466">
        <v>0</v>
      </c>
      <c r="BW466">
        <v>0</v>
      </c>
      <c r="BX466">
        <v>0</v>
      </c>
      <c r="BY466">
        <v>0</v>
      </c>
      <c r="BZ466">
        <v>0</v>
      </c>
      <c r="CA466">
        <v>0</v>
      </c>
      <c r="CB466">
        <v>0</v>
      </c>
      <c r="CC466">
        <v>0</v>
      </c>
      <c r="CD466">
        <v>0</v>
      </c>
      <c r="CE466">
        <v>0</v>
      </c>
      <c r="CF466">
        <v>0</v>
      </c>
      <c r="CG466">
        <v>0</v>
      </c>
      <c r="CH466">
        <v>0</v>
      </c>
      <c r="CI466">
        <v>0</v>
      </c>
      <c r="CJ466">
        <v>0</v>
      </c>
      <c r="CK466">
        <v>0</v>
      </c>
      <c r="CL466">
        <v>0</v>
      </c>
      <c r="CM466">
        <v>0</v>
      </c>
      <c r="CN466">
        <v>0</v>
      </c>
      <c r="CO466">
        <v>0</v>
      </c>
      <c r="CP466">
        <v>0</v>
      </c>
      <c r="CQ466">
        <v>0</v>
      </c>
      <c r="CR466">
        <v>0</v>
      </c>
      <c r="CS466">
        <v>0</v>
      </c>
      <c r="CT466">
        <v>0</v>
      </c>
      <c r="CU466">
        <v>0</v>
      </c>
      <c r="CV466">
        <v>0</v>
      </c>
      <c r="CW466">
        <v>0</v>
      </c>
      <c r="CX466">
        <v>9</v>
      </c>
      <c r="CY466">
        <v>1</v>
      </c>
      <c r="CZ466">
        <v>0</v>
      </c>
      <c r="DA466">
        <v>0</v>
      </c>
      <c r="DB466">
        <v>1</v>
      </c>
      <c r="DC466" t="s">
        <v>1600</v>
      </c>
      <c r="DD466" t="s">
        <v>309</v>
      </c>
    </row>
    <row r="467" spans="1:108" ht="14.6" x14ac:dyDescent="0.35">
      <c r="A467" t="s">
        <v>9</v>
      </c>
      <c r="B467" t="s">
        <v>1582</v>
      </c>
      <c r="C467" t="s">
        <v>1602</v>
      </c>
      <c r="F467" t="s">
        <v>91</v>
      </c>
      <c r="H467" t="s">
        <v>454</v>
      </c>
      <c r="I467" t="s">
        <v>56</v>
      </c>
      <c r="J467" t="s">
        <v>173</v>
      </c>
      <c r="K467" t="s">
        <v>471</v>
      </c>
      <c r="M467" t="s">
        <v>273</v>
      </c>
      <c r="O467" t="s">
        <v>300</v>
      </c>
      <c r="R467">
        <v>0</v>
      </c>
      <c r="S467">
        <v>0</v>
      </c>
      <c r="T467">
        <v>0</v>
      </c>
      <c r="U467">
        <v>0</v>
      </c>
      <c r="V467">
        <v>0</v>
      </c>
      <c r="W467">
        <v>0</v>
      </c>
      <c r="X467">
        <v>0</v>
      </c>
      <c r="Y467">
        <v>0</v>
      </c>
      <c r="AA467">
        <v>0</v>
      </c>
      <c r="AB467">
        <v>0</v>
      </c>
      <c r="AC467">
        <v>0</v>
      </c>
      <c r="AD467">
        <v>0</v>
      </c>
      <c r="AE467">
        <v>0</v>
      </c>
      <c r="AF467">
        <v>0</v>
      </c>
      <c r="AG467">
        <v>1</v>
      </c>
      <c r="AH467">
        <v>0</v>
      </c>
      <c r="AI467">
        <v>0</v>
      </c>
      <c r="AJ467">
        <v>0</v>
      </c>
      <c r="AK467">
        <v>0</v>
      </c>
      <c r="AL467">
        <v>1</v>
      </c>
      <c r="AM467">
        <v>0</v>
      </c>
      <c r="AN467">
        <v>0</v>
      </c>
      <c r="AO467">
        <v>0</v>
      </c>
      <c r="AP467">
        <v>0</v>
      </c>
      <c r="AQ467">
        <v>0</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0</v>
      </c>
      <c r="CP467">
        <v>0</v>
      </c>
      <c r="CQ467">
        <v>0</v>
      </c>
      <c r="CR467">
        <v>0</v>
      </c>
      <c r="CS467">
        <v>0</v>
      </c>
      <c r="CT467">
        <v>0</v>
      </c>
      <c r="CU467">
        <v>0</v>
      </c>
      <c r="CV467">
        <v>0</v>
      </c>
      <c r="CW467">
        <v>0</v>
      </c>
      <c r="CX467">
        <v>2</v>
      </c>
      <c r="CY467">
        <v>1</v>
      </c>
      <c r="CZ467">
        <v>0</v>
      </c>
      <c r="DA467">
        <v>0</v>
      </c>
      <c r="DB467">
        <v>0</v>
      </c>
      <c r="DC467" t="s">
        <v>1605</v>
      </c>
      <c r="DD467" t="s">
        <v>307</v>
      </c>
    </row>
    <row r="468" spans="1:108" ht="14.6" x14ac:dyDescent="0.35">
      <c r="A468" t="s">
        <v>9</v>
      </c>
      <c r="B468" t="s">
        <v>1582</v>
      </c>
      <c r="C468" t="s">
        <v>1591</v>
      </c>
      <c r="E468" t="s">
        <v>1593</v>
      </c>
      <c r="F468" t="s">
        <v>91</v>
      </c>
      <c r="G468" t="s">
        <v>95</v>
      </c>
      <c r="H468" t="s">
        <v>454</v>
      </c>
      <c r="I468" t="s">
        <v>56</v>
      </c>
      <c r="J468" t="s">
        <v>173</v>
      </c>
      <c r="O468" t="s">
        <v>300</v>
      </c>
      <c r="P468" t="s">
        <v>1594</v>
      </c>
      <c r="Q468" t="s">
        <v>591</v>
      </c>
      <c r="R468">
        <v>0</v>
      </c>
      <c r="S468">
        <v>0</v>
      </c>
      <c r="T468">
        <v>0</v>
      </c>
      <c r="U468">
        <v>0</v>
      </c>
      <c r="V468">
        <v>0</v>
      </c>
      <c r="W468">
        <v>0</v>
      </c>
      <c r="X468">
        <v>0</v>
      </c>
      <c r="Y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1</v>
      </c>
      <c r="BK468">
        <v>0</v>
      </c>
      <c r="BL468">
        <v>0</v>
      </c>
      <c r="BM468">
        <v>0</v>
      </c>
      <c r="BN468">
        <v>0</v>
      </c>
      <c r="BO468">
        <v>1</v>
      </c>
      <c r="BP468">
        <v>1</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v>
      </c>
      <c r="CP468">
        <v>0</v>
      </c>
      <c r="CQ468">
        <v>0</v>
      </c>
      <c r="CR468">
        <v>0</v>
      </c>
      <c r="CS468">
        <v>0</v>
      </c>
      <c r="CT468">
        <v>0</v>
      </c>
      <c r="CU468">
        <v>0</v>
      </c>
      <c r="CV468">
        <v>0</v>
      </c>
      <c r="CW468">
        <v>0</v>
      </c>
      <c r="CX468">
        <v>3</v>
      </c>
      <c r="CY468">
        <v>1</v>
      </c>
      <c r="CZ468">
        <v>0</v>
      </c>
      <c r="DA468">
        <v>0</v>
      </c>
      <c r="DB468">
        <v>0</v>
      </c>
      <c r="DC468" t="s">
        <v>1595</v>
      </c>
      <c r="DD468" t="s">
        <v>305</v>
      </c>
    </row>
    <row r="469" spans="1:108" ht="14.6" x14ac:dyDescent="0.35">
      <c r="A469" t="s">
        <v>9</v>
      </c>
      <c r="B469" t="s">
        <v>1582</v>
      </c>
      <c r="C469" t="s">
        <v>7974</v>
      </c>
      <c r="F469" t="s">
        <v>91</v>
      </c>
      <c r="H469" t="s">
        <v>7975</v>
      </c>
      <c r="I469" t="s">
        <v>56</v>
      </c>
      <c r="J469" t="s">
        <v>173</v>
      </c>
      <c r="K469" t="s">
        <v>471</v>
      </c>
      <c r="M469" t="s">
        <v>273</v>
      </c>
      <c r="O469" t="s">
        <v>300</v>
      </c>
      <c r="Q469" t="s">
        <v>7976</v>
      </c>
      <c r="DC469" t="s">
        <v>7977</v>
      </c>
      <c r="DD469" t="s">
        <v>309</v>
      </c>
    </row>
    <row r="470" spans="1:108" ht="394.25" x14ac:dyDescent="0.35">
      <c r="A470" t="s">
        <v>9</v>
      </c>
      <c r="B470" t="s">
        <v>1582</v>
      </c>
      <c r="C470" t="s">
        <v>1607</v>
      </c>
      <c r="F470" t="s">
        <v>91</v>
      </c>
      <c r="G470" t="s">
        <v>1608</v>
      </c>
      <c r="H470" t="s">
        <v>1413</v>
      </c>
      <c r="I470" t="s">
        <v>56</v>
      </c>
      <c r="J470" t="s">
        <v>173</v>
      </c>
      <c r="K470" t="s">
        <v>471</v>
      </c>
      <c r="M470" t="s">
        <v>272</v>
      </c>
      <c r="O470" t="s">
        <v>300</v>
      </c>
      <c r="P470" s="317" t="s">
        <v>1609</v>
      </c>
      <c r="DC470" t="s">
        <v>1610</v>
      </c>
      <c r="DD470" t="s">
        <v>311</v>
      </c>
    </row>
    <row r="471" spans="1:108" ht="14.6" x14ac:dyDescent="0.35">
      <c r="A471" t="s">
        <v>9</v>
      </c>
      <c r="B471" t="s">
        <v>1614</v>
      </c>
      <c r="C471" t="s">
        <v>1615</v>
      </c>
      <c r="F471" t="s">
        <v>122</v>
      </c>
      <c r="H471" t="s">
        <v>454</v>
      </c>
      <c r="I471" t="s">
        <v>56</v>
      </c>
      <c r="J471" t="s">
        <v>173</v>
      </c>
      <c r="K471" t="s">
        <v>471</v>
      </c>
      <c r="M471" t="s">
        <v>268</v>
      </c>
      <c r="O471" t="s">
        <v>299</v>
      </c>
      <c r="P471" t="s">
        <v>1616</v>
      </c>
      <c r="Q471" t="s">
        <v>569</v>
      </c>
      <c r="R471">
        <v>0</v>
      </c>
      <c r="S471">
        <v>0</v>
      </c>
      <c r="T471">
        <v>0</v>
      </c>
      <c r="U471">
        <v>0</v>
      </c>
      <c r="V471">
        <v>0</v>
      </c>
      <c r="W471">
        <v>0</v>
      </c>
      <c r="X471">
        <v>0</v>
      </c>
      <c r="Y471">
        <v>0</v>
      </c>
      <c r="AA471">
        <v>1</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c r="AY471">
        <v>0</v>
      </c>
      <c r="AZ471">
        <v>0</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BX471">
        <v>0</v>
      </c>
      <c r="BY471">
        <v>0</v>
      </c>
      <c r="BZ471">
        <v>0</v>
      </c>
      <c r="CA471">
        <v>0</v>
      </c>
      <c r="CB471">
        <v>0</v>
      </c>
      <c r="CC471">
        <v>0</v>
      </c>
      <c r="CD471">
        <v>0</v>
      </c>
      <c r="CE471">
        <v>0</v>
      </c>
      <c r="CF471">
        <v>0</v>
      </c>
      <c r="CG471">
        <v>0</v>
      </c>
      <c r="CH471">
        <v>0</v>
      </c>
      <c r="CI471">
        <v>0</v>
      </c>
      <c r="CJ471">
        <v>0</v>
      </c>
      <c r="CK471">
        <v>0</v>
      </c>
      <c r="CL471">
        <v>0</v>
      </c>
      <c r="CM471">
        <v>0</v>
      </c>
      <c r="CN471">
        <v>0</v>
      </c>
      <c r="CO471">
        <v>0</v>
      </c>
      <c r="CP471">
        <v>0</v>
      </c>
      <c r="CQ471">
        <v>0</v>
      </c>
      <c r="CR471">
        <v>0</v>
      </c>
      <c r="CS471">
        <v>0</v>
      </c>
      <c r="CT471">
        <v>0</v>
      </c>
      <c r="CU471">
        <v>0</v>
      </c>
      <c r="CV471">
        <v>0</v>
      </c>
      <c r="CW471">
        <v>0</v>
      </c>
      <c r="CX471">
        <v>1</v>
      </c>
      <c r="CY471">
        <v>0</v>
      </c>
      <c r="CZ471">
        <v>0</v>
      </c>
      <c r="DA471">
        <v>1</v>
      </c>
      <c r="DB471">
        <v>0</v>
      </c>
      <c r="DC471" t="s">
        <v>924</v>
      </c>
      <c r="DD471" t="s">
        <v>304</v>
      </c>
    </row>
    <row r="472" spans="1:108" ht="14.6" x14ac:dyDescent="0.35">
      <c r="A472" t="s">
        <v>9</v>
      </c>
      <c r="B472" t="s">
        <v>1614</v>
      </c>
      <c r="C472" t="s">
        <v>1618</v>
      </c>
      <c r="F472" t="s">
        <v>91</v>
      </c>
      <c r="G472" t="s">
        <v>479</v>
      </c>
      <c r="H472" t="s">
        <v>454</v>
      </c>
      <c r="I472" t="s">
        <v>56</v>
      </c>
      <c r="J472" t="s">
        <v>173</v>
      </c>
      <c r="K472" t="s">
        <v>471</v>
      </c>
      <c r="M472" t="s">
        <v>274</v>
      </c>
      <c r="O472" t="s">
        <v>300</v>
      </c>
      <c r="P472" t="s">
        <v>1619</v>
      </c>
      <c r="Q472" t="s">
        <v>1620</v>
      </c>
      <c r="R472">
        <v>0</v>
      </c>
      <c r="S472">
        <v>0</v>
      </c>
      <c r="T472">
        <v>0</v>
      </c>
      <c r="U472">
        <v>0</v>
      </c>
      <c r="V472">
        <v>0</v>
      </c>
      <c r="W472">
        <v>0</v>
      </c>
      <c r="X472">
        <v>0</v>
      </c>
      <c r="Y472">
        <v>0</v>
      </c>
      <c r="AA472">
        <v>1</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BX472">
        <v>0</v>
      </c>
      <c r="BY472">
        <v>0</v>
      </c>
      <c r="BZ472">
        <v>0</v>
      </c>
      <c r="CA472">
        <v>0</v>
      </c>
      <c r="CB472">
        <v>0</v>
      </c>
      <c r="CC472">
        <v>0</v>
      </c>
      <c r="CD472">
        <v>0</v>
      </c>
      <c r="CE472">
        <v>0</v>
      </c>
      <c r="CF472">
        <v>0</v>
      </c>
      <c r="CG472">
        <v>0</v>
      </c>
      <c r="CH472">
        <v>0</v>
      </c>
      <c r="CI472">
        <v>0</v>
      </c>
      <c r="CJ472">
        <v>0</v>
      </c>
      <c r="CK472">
        <v>0</v>
      </c>
      <c r="CL472">
        <v>0</v>
      </c>
      <c r="CM472">
        <v>0</v>
      </c>
      <c r="CN472">
        <v>0</v>
      </c>
      <c r="CO472">
        <v>0</v>
      </c>
      <c r="CP472">
        <v>0</v>
      </c>
      <c r="CQ472">
        <v>0</v>
      </c>
      <c r="CR472">
        <v>0</v>
      </c>
      <c r="CS472">
        <v>0</v>
      </c>
      <c r="CT472">
        <v>0</v>
      </c>
      <c r="CU472">
        <v>0</v>
      </c>
      <c r="CV472">
        <v>0</v>
      </c>
      <c r="CW472">
        <v>0</v>
      </c>
      <c r="CX472">
        <v>1</v>
      </c>
      <c r="CY472">
        <v>0</v>
      </c>
      <c r="CZ472">
        <v>0</v>
      </c>
      <c r="DA472">
        <v>1</v>
      </c>
      <c r="DB472">
        <v>0</v>
      </c>
      <c r="DC472" t="s">
        <v>924</v>
      </c>
      <c r="DD472" t="s">
        <v>304</v>
      </c>
    </row>
    <row r="473" spans="1:108" ht="14.6" x14ac:dyDescent="0.35">
      <c r="A473" t="s">
        <v>9</v>
      </c>
      <c r="B473" t="s">
        <v>1624</v>
      </c>
      <c r="C473" t="s">
        <v>1625</v>
      </c>
      <c r="F473" t="s">
        <v>122</v>
      </c>
      <c r="H473" t="s">
        <v>454</v>
      </c>
      <c r="I473" t="s">
        <v>56</v>
      </c>
      <c r="J473" t="s">
        <v>173</v>
      </c>
      <c r="K473" t="s">
        <v>471</v>
      </c>
      <c r="M473" t="s">
        <v>273</v>
      </c>
      <c r="O473" t="s">
        <v>300</v>
      </c>
      <c r="R473">
        <v>0</v>
      </c>
      <c r="S473">
        <v>0</v>
      </c>
      <c r="T473">
        <v>0</v>
      </c>
      <c r="U473">
        <v>0</v>
      </c>
      <c r="V473">
        <v>0</v>
      </c>
      <c r="W473">
        <v>0</v>
      </c>
      <c r="X473">
        <v>0</v>
      </c>
      <c r="Y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1</v>
      </c>
      <c r="AT473">
        <v>1</v>
      </c>
      <c r="AU473">
        <v>0</v>
      </c>
      <c r="AV473">
        <v>0</v>
      </c>
      <c r="AW473">
        <v>0</v>
      </c>
      <c r="AX473">
        <v>1</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1</v>
      </c>
      <c r="BT473">
        <v>1</v>
      </c>
      <c r="BU473">
        <v>1</v>
      </c>
      <c r="BV473">
        <v>1</v>
      </c>
      <c r="BW473">
        <v>1</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8</v>
      </c>
      <c r="CY473">
        <v>1</v>
      </c>
      <c r="CZ473">
        <v>0</v>
      </c>
      <c r="DA473">
        <v>0</v>
      </c>
      <c r="DB473">
        <v>1</v>
      </c>
      <c r="DC473" t="s">
        <v>1628</v>
      </c>
      <c r="DD473" t="s">
        <v>308</v>
      </c>
    </row>
    <row r="474" spans="1:108" ht="14.6" x14ac:dyDescent="0.35">
      <c r="A474" t="s">
        <v>9</v>
      </c>
      <c r="B474" t="s">
        <v>1630</v>
      </c>
      <c r="C474" t="s">
        <v>1631</v>
      </c>
      <c r="F474" t="s">
        <v>91</v>
      </c>
      <c r="H474" t="s">
        <v>454</v>
      </c>
      <c r="I474" t="s">
        <v>56</v>
      </c>
      <c r="J474" t="s">
        <v>218</v>
      </c>
      <c r="K474" t="s">
        <v>471</v>
      </c>
      <c r="M474" t="s">
        <v>273</v>
      </c>
      <c r="O474" t="s">
        <v>300</v>
      </c>
      <c r="Q474" t="s">
        <v>457</v>
      </c>
      <c r="R474">
        <v>0</v>
      </c>
      <c r="S474">
        <v>0</v>
      </c>
      <c r="T474">
        <v>0</v>
      </c>
      <c r="U474">
        <v>0</v>
      </c>
      <c r="V474">
        <v>0</v>
      </c>
      <c r="W474">
        <v>0</v>
      </c>
      <c r="X474">
        <v>0</v>
      </c>
      <c r="Y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0</v>
      </c>
      <c r="CH474">
        <v>0</v>
      </c>
      <c r="CI474">
        <v>1</v>
      </c>
      <c r="CJ474">
        <v>0</v>
      </c>
      <c r="CK474">
        <v>0</v>
      </c>
      <c r="CL474">
        <v>0</v>
      </c>
      <c r="CM474">
        <v>0</v>
      </c>
      <c r="CN474">
        <v>0</v>
      </c>
      <c r="CO474">
        <v>0</v>
      </c>
      <c r="CP474">
        <v>1</v>
      </c>
      <c r="CQ474">
        <v>0</v>
      </c>
      <c r="CR474">
        <v>0</v>
      </c>
      <c r="CS474">
        <v>0</v>
      </c>
      <c r="CT474">
        <v>0</v>
      </c>
      <c r="CU474">
        <v>0</v>
      </c>
      <c r="CV474">
        <v>0</v>
      </c>
      <c r="CW474">
        <v>0</v>
      </c>
      <c r="CX474">
        <v>2</v>
      </c>
      <c r="CY474">
        <v>0</v>
      </c>
      <c r="CZ474">
        <v>1</v>
      </c>
      <c r="DA474">
        <v>0</v>
      </c>
      <c r="DB474">
        <v>0</v>
      </c>
      <c r="DC474" t="s">
        <v>463</v>
      </c>
      <c r="DD474" t="s">
        <v>306</v>
      </c>
    </row>
    <row r="475" spans="1:108" ht="14.6" x14ac:dyDescent="0.35">
      <c r="A475" t="s">
        <v>9</v>
      </c>
      <c r="B475" t="s">
        <v>1634</v>
      </c>
      <c r="C475" t="s">
        <v>1635</v>
      </c>
      <c r="F475" t="s">
        <v>122</v>
      </c>
      <c r="H475" t="s">
        <v>454</v>
      </c>
      <c r="I475" t="s">
        <v>56</v>
      </c>
      <c r="J475" t="s">
        <v>205</v>
      </c>
      <c r="K475" t="s">
        <v>471</v>
      </c>
      <c r="M475" t="s">
        <v>273</v>
      </c>
      <c r="O475" t="s">
        <v>300</v>
      </c>
      <c r="Q475" t="s">
        <v>1637</v>
      </c>
      <c r="R475">
        <v>0</v>
      </c>
      <c r="S475">
        <v>0</v>
      </c>
      <c r="T475">
        <v>0</v>
      </c>
      <c r="U475">
        <v>0</v>
      </c>
      <c r="V475">
        <v>0</v>
      </c>
      <c r="W475">
        <v>0</v>
      </c>
      <c r="X475">
        <v>0</v>
      </c>
      <c r="Y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1</v>
      </c>
      <c r="BT475">
        <v>0</v>
      </c>
      <c r="BU475">
        <v>0</v>
      </c>
      <c r="BV475">
        <v>0</v>
      </c>
      <c r="BW475">
        <v>1</v>
      </c>
      <c r="BX475">
        <v>0</v>
      </c>
      <c r="BY475">
        <v>0</v>
      </c>
      <c r="BZ475">
        <v>0</v>
      </c>
      <c r="CA475">
        <v>0</v>
      </c>
      <c r="CB475">
        <v>0</v>
      </c>
      <c r="CC475">
        <v>0</v>
      </c>
      <c r="CD475">
        <v>0</v>
      </c>
      <c r="CE475">
        <v>0</v>
      </c>
      <c r="CF475">
        <v>0</v>
      </c>
      <c r="CG475">
        <v>0</v>
      </c>
      <c r="CH475">
        <v>0</v>
      </c>
      <c r="CI475">
        <v>0</v>
      </c>
      <c r="CJ475">
        <v>0</v>
      </c>
      <c r="CK475">
        <v>0</v>
      </c>
      <c r="CL475">
        <v>0</v>
      </c>
      <c r="CM475">
        <v>0</v>
      </c>
      <c r="CN475">
        <v>0</v>
      </c>
      <c r="CO475">
        <v>0</v>
      </c>
      <c r="CP475">
        <v>0</v>
      </c>
      <c r="CQ475">
        <v>0</v>
      </c>
      <c r="CR475">
        <v>0</v>
      </c>
      <c r="CS475">
        <v>0</v>
      </c>
      <c r="CT475">
        <v>0</v>
      </c>
      <c r="CU475">
        <v>0</v>
      </c>
      <c r="CV475">
        <v>0</v>
      </c>
      <c r="CW475">
        <v>0</v>
      </c>
      <c r="CX475">
        <v>2</v>
      </c>
      <c r="CY475">
        <v>1</v>
      </c>
      <c r="CZ475">
        <v>0</v>
      </c>
      <c r="DA475">
        <v>0</v>
      </c>
      <c r="DB475">
        <v>1</v>
      </c>
      <c r="DC475" t="s">
        <v>1638</v>
      </c>
      <c r="DD475" t="s">
        <v>307</v>
      </c>
    </row>
    <row r="476" spans="1:108" ht="14.6" x14ac:dyDescent="0.35">
      <c r="A476" t="s">
        <v>9</v>
      </c>
      <c r="B476" t="s">
        <v>1640</v>
      </c>
      <c r="C476" t="s">
        <v>1641</v>
      </c>
      <c r="F476" t="s">
        <v>91</v>
      </c>
      <c r="G476" t="s">
        <v>95</v>
      </c>
      <c r="H476" t="s">
        <v>454</v>
      </c>
      <c r="I476" t="s">
        <v>56</v>
      </c>
      <c r="J476" t="s">
        <v>205</v>
      </c>
      <c r="K476" t="s">
        <v>269</v>
      </c>
      <c r="M476" t="s">
        <v>273</v>
      </c>
      <c r="O476" t="s">
        <v>300</v>
      </c>
      <c r="P476" t="s">
        <v>1642</v>
      </c>
      <c r="Q476" t="s">
        <v>591</v>
      </c>
      <c r="R476">
        <v>0</v>
      </c>
      <c r="S476">
        <v>0</v>
      </c>
      <c r="T476">
        <v>0</v>
      </c>
      <c r="U476">
        <v>0</v>
      </c>
      <c r="V476">
        <v>0</v>
      </c>
      <c r="W476">
        <v>0</v>
      </c>
      <c r="X476">
        <v>0</v>
      </c>
      <c r="Y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v>0</v>
      </c>
      <c r="AT476">
        <v>0</v>
      </c>
      <c r="AU476">
        <v>0</v>
      </c>
      <c r="AV476">
        <v>0</v>
      </c>
      <c r="AW476">
        <v>0</v>
      </c>
      <c r="AX476">
        <v>0</v>
      </c>
      <c r="AY476">
        <v>0</v>
      </c>
      <c r="AZ476">
        <v>0</v>
      </c>
      <c r="BA476">
        <v>0</v>
      </c>
      <c r="BB476">
        <v>0</v>
      </c>
      <c r="BC476">
        <v>0</v>
      </c>
      <c r="BD476">
        <v>0</v>
      </c>
      <c r="BE476">
        <v>0</v>
      </c>
      <c r="BF476">
        <v>1</v>
      </c>
      <c r="BG476">
        <v>0</v>
      </c>
      <c r="BH476">
        <v>0</v>
      </c>
      <c r="BI476">
        <v>0</v>
      </c>
      <c r="BJ476">
        <v>1</v>
      </c>
      <c r="BK476">
        <v>0</v>
      </c>
      <c r="BL476">
        <v>0</v>
      </c>
      <c r="BM476">
        <v>0</v>
      </c>
      <c r="BN476">
        <v>0</v>
      </c>
      <c r="BO476">
        <v>0</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c r="CI476">
        <v>0</v>
      </c>
      <c r="CJ476">
        <v>0</v>
      </c>
      <c r="CK476">
        <v>0</v>
      </c>
      <c r="CL476">
        <v>0</v>
      </c>
      <c r="CM476">
        <v>0</v>
      </c>
      <c r="CN476">
        <v>0</v>
      </c>
      <c r="CO476">
        <v>0</v>
      </c>
      <c r="CP476">
        <v>0</v>
      </c>
      <c r="CQ476">
        <v>0</v>
      </c>
      <c r="CR476">
        <v>0</v>
      </c>
      <c r="CS476">
        <v>0</v>
      </c>
      <c r="CT476">
        <v>0</v>
      </c>
      <c r="CU476">
        <v>0</v>
      </c>
      <c r="CV476">
        <v>0</v>
      </c>
      <c r="CW476">
        <v>0</v>
      </c>
      <c r="CX476">
        <v>2</v>
      </c>
      <c r="CY476">
        <v>1</v>
      </c>
      <c r="CZ476">
        <v>0</v>
      </c>
      <c r="DA476">
        <v>0</v>
      </c>
      <c r="DB476">
        <v>0</v>
      </c>
      <c r="DC476" t="s">
        <v>1643</v>
      </c>
      <c r="DD476" t="s">
        <v>321</v>
      </c>
    </row>
    <row r="477" spans="1:108" ht="14.6" x14ac:dyDescent="0.35">
      <c r="A477" t="s">
        <v>9</v>
      </c>
      <c r="B477" t="s">
        <v>1645</v>
      </c>
      <c r="C477" t="s">
        <v>1646</v>
      </c>
      <c r="F477" t="s">
        <v>122</v>
      </c>
      <c r="H477" t="s">
        <v>454</v>
      </c>
      <c r="I477" t="s">
        <v>56</v>
      </c>
      <c r="J477" t="s">
        <v>205</v>
      </c>
      <c r="K477" t="s">
        <v>471</v>
      </c>
      <c r="M477" t="s">
        <v>273</v>
      </c>
      <c r="O477" t="s">
        <v>299</v>
      </c>
      <c r="P477" t="s">
        <v>1647</v>
      </c>
      <c r="Q477" t="s">
        <v>1516</v>
      </c>
      <c r="R477">
        <v>0</v>
      </c>
      <c r="S477">
        <v>0</v>
      </c>
      <c r="T477">
        <v>0</v>
      </c>
      <c r="U477">
        <v>0</v>
      </c>
      <c r="V477">
        <v>0</v>
      </c>
      <c r="W477">
        <v>0</v>
      </c>
      <c r="X477">
        <v>0</v>
      </c>
      <c r="Y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c r="AY477">
        <v>0</v>
      </c>
      <c r="AZ477">
        <v>0</v>
      </c>
      <c r="BA477">
        <v>0</v>
      </c>
      <c r="BB477">
        <v>1</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0</v>
      </c>
      <c r="CG477">
        <v>0</v>
      </c>
      <c r="CH477">
        <v>0</v>
      </c>
      <c r="CI477">
        <v>0</v>
      </c>
      <c r="CJ477">
        <v>0</v>
      </c>
      <c r="CK477">
        <v>0</v>
      </c>
      <c r="CL477">
        <v>0</v>
      </c>
      <c r="CM477">
        <v>0</v>
      </c>
      <c r="CN477">
        <v>0</v>
      </c>
      <c r="CO477">
        <v>0</v>
      </c>
      <c r="CP477">
        <v>0</v>
      </c>
      <c r="CQ477">
        <v>0</v>
      </c>
      <c r="CR477">
        <v>0</v>
      </c>
      <c r="CS477">
        <v>0</v>
      </c>
      <c r="CT477">
        <v>0</v>
      </c>
      <c r="CU477">
        <v>0</v>
      </c>
      <c r="CV477">
        <v>0</v>
      </c>
      <c r="CW477">
        <v>0</v>
      </c>
      <c r="CX477">
        <v>1</v>
      </c>
      <c r="CY477">
        <v>1</v>
      </c>
      <c r="CZ477">
        <v>0</v>
      </c>
      <c r="DA477">
        <v>0</v>
      </c>
      <c r="DB477">
        <v>0</v>
      </c>
      <c r="DC477" t="s">
        <v>1420</v>
      </c>
      <c r="DD477" t="s">
        <v>309</v>
      </c>
    </row>
    <row r="478" spans="1:108" ht="14.6" x14ac:dyDescent="0.35">
      <c r="A478" t="s">
        <v>9</v>
      </c>
      <c r="B478" t="s">
        <v>1645</v>
      </c>
      <c r="C478" t="s">
        <v>1649</v>
      </c>
      <c r="F478" t="s">
        <v>122</v>
      </c>
      <c r="H478" t="s">
        <v>454</v>
      </c>
      <c r="I478" t="s">
        <v>56</v>
      </c>
      <c r="J478" t="s">
        <v>205</v>
      </c>
      <c r="K478" t="s">
        <v>269</v>
      </c>
      <c r="M478" t="s">
        <v>273</v>
      </c>
      <c r="O478" t="s">
        <v>299</v>
      </c>
      <c r="Q478" t="s">
        <v>1650</v>
      </c>
      <c r="R478">
        <v>0</v>
      </c>
      <c r="S478">
        <v>0</v>
      </c>
      <c r="T478">
        <v>0</v>
      </c>
      <c r="U478">
        <v>0</v>
      </c>
      <c r="V478">
        <v>0</v>
      </c>
      <c r="W478">
        <v>0</v>
      </c>
      <c r="X478">
        <v>0</v>
      </c>
      <c r="Y478">
        <v>0</v>
      </c>
      <c r="AA478">
        <v>0</v>
      </c>
      <c r="AB478">
        <v>0</v>
      </c>
      <c r="AC478">
        <v>0</v>
      </c>
      <c r="AD478">
        <v>0</v>
      </c>
      <c r="AE478">
        <v>0</v>
      </c>
      <c r="AF478">
        <v>0</v>
      </c>
      <c r="AG478">
        <v>0</v>
      </c>
      <c r="AH478">
        <v>0</v>
      </c>
      <c r="AI478">
        <v>0</v>
      </c>
      <c r="AJ478">
        <v>0</v>
      </c>
      <c r="AK478">
        <v>0</v>
      </c>
      <c r="AL478">
        <v>1</v>
      </c>
      <c r="AM478">
        <v>0</v>
      </c>
      <c r="AN478">
        <v>0</v>
      </c>
      <c r="AO478">
        <v>0</v>
      </c>
      <c r="AP478">
        <v>0</v>
      </c>
      <c r="AQ478">
        <v>0</v>
      </c>
      <c r="AR478">
        <v>0</v>
      </c>
      <c r="AS478">
        <v>0</v>
      </c>
      <c r="AT478">
        <v>0</v>
      </c>
      <c r="AU478">
        <v>0</v>
      </c>
      <c r="AV478">
        <v>0</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0</v>
      </c>
      <c r="CE478">
        <v>0</v>
      </c>
      <c r="CF478">
        <v>0</v>
      </c>
      <c r="CG478">
        <v>0</v>
      </c>
      <c r="CH478">
        <v>0</v>
      </c>
      <c r="CI478">
        <v>0</v>
      </c>
      <c r="CJ478">
        <v>0</v>
      </c>
      <c r="CK478">
        <v>0</v>
      </c>
      <c r="CL478">
        <v>0</v>
      </c>
      <c r="CM478">
        <v>0</v>
      </c>
      <c r="CN478">
        <v>0</v>
      </c>
      <c r="CO478">
        <v>0</v>
      </c>
      <c r="CP478">
        <v>0</v>
      </c>
      <c r="CQ478">
        <v>0</v>
      </c>
      <c r="CR478">
        <v>0</v>
      </c>
      <c r="CS478">
        <v>0</v>
      </c>
      <c r="CT478">
        <v>0</v>
      </c>
      <c r="CU478">
        <v>0</v>
      </c>
      <c r="CV478">
        <v>0</v>
      </c>
      <c r="CW478">
        <v>0</v>
      </c>
      <c r="CX478">
        <v>1</v>
      </c>
      <c r="CY478">
        <v>1</v>
      </c>
      <c r="CZ478">
        <v>0</v>
      </c>
      <c r="DA478">
        <v>0</v>
      </c>
      <c r="DB478">
        <v>0</v>
      </c>
      <c r="DC478" t="s">
        <v>1651</v>
      </c>
      <c r="DD478" t="s">
        <v>307</v>
      </c>
    </row>
    <row r="479" spans="1:108" ht="14.6" x14ac:dyDescent="0.35">
      <c r="A479" t="s">
        <v>9</v>
      </c>
      <c r="B479" t="s">
        <v>1645</v>
      </c>
      <c r="C479" t="s">
        <v>1653</v>
      </c>
      <c r="D479" t="s">
        <v>1654</v>
      </c>
      <c r="F479" t="s">
        <v>122</v>
      </c>
      <c r="H479" t="s">
        <v>677</v>
      </c>
      <c r="I479" t="s">
        <v>56</v>
      </c>
      <c r="J479" t="s">
        <v>205</v>
      </c>
      <c r="K479" t="s">
        <v>77</v>
      </c>
      <c r="M479" t="s">
        <v>273</v>
      </c>
      <c r="O479" t="s">
        <v>299</v>
      </c>
      <c r="Q479" t="s">
        <v>1183</v>
      </c>
      <c r="R479">
        <v>0</v>
      </c>
      <c r="S479">
        <v>0</v>
      </c>
      <c r="T479">
        <v>0</v>
      </c>
      <c r="U479">
        <v>0</v>
      </c>
      <c r="V479">
        <v>0</v>
      </c>
      <c r="W479">
        <v>0</v>
      </c>
      <c r="X479">
        <v>0</v>
      </c>
      <c r="Y479">
        <v>0</v>
      </c>
      <c r="AA479">
        <v>0</v>
      </c>
      <c r="AB479">
        <v>0</v>
      </c>
      <c r="AC479">
        <v>0</v>
      </c>
      <c r="AD479">
        <v>0</v>
      </c>
      <c r="AE479">
        <v>0</v>
      </c>
      <c r="AF479">
        <v>0</v>
      </c>
      <c r="AG479">
        <v>0</v>
      </c>
      <c r="AH479">
        <v>0</v>
      </c>
      <c r="AI479">
        <v>0</v>
      </c>
      <c r="AJ479">
        <v>0</v>
      </c>
      <c r="AK479">
        <v>0</v>
      </c>
      <c r="AL479">
        <v>0</v>
      </c>
      <c r="AM479">
        <v>0</v>
      </c>
      <c r="AN479">
        <v>0</v>
      </c>
      <c r="AO479">
        <v>0</v>
      </c>
      <c r="AP479">
        <v>0</v>
      </c>
      <c r="AQ479">
        <v>0</v>
      </c>
      <c r="AR479">
        <v>1</v>
      </c>
      <c r="AS479">
        <v>0</v>
      </c>
      <c r="AT479">
        <v>0</v>
      </c>
      <c r="AU479">
        <v>0</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BX479">
        <v>0</v>
      </c>
      <c r="BY479">
        <v>0</v>
      </c>
      <c r="BZ479">
        <v>0</v>
      </c>
      <c r="CA479">
        <v>0</v>
      </c>
      <c r="CB479">
        <v>0</v>
      </c>
      <c r="CC479">
        <v>0</v>
      </c>
      <c r="CD479">
        <v>0</v>
      </c>
      <c r="CE479">
        <v>0</v>
      </c>
      <c r="CF479">
        <v>0</v>
      </c>
      <c r="CG479">
        <v>0</v>
      </c>
      <c r="CH479">
        <v>0</v>
      </c>
      <c r="CI479">
        <v>0</v>
      </c>
      <c r="CJ479">
        <v>0</v>
      </c>
      <c r="CK479">
        <v>0</v>
      </c>
      <c r="CL479">
        <v>0</v>
      </c>
      <c r="CM479">
        <v>0</v>
      </c>
      <c r="CN479">
        <v>0</v>
      </c>
      <c r="CO479">
        <v>0</v>
      </c>
      <c r="CP479">
        <v>0</v>
      </c>
      <c r="CQ479">
        <v>0</v>
      </c>
      <c r="CR479">
        <v>0</v>
      </c>
      <c r="CS479">
        <v>0</v>
      </c>
      <c r="CT479">
        <v>0</v>
      </c>
      <c r="CU479">
        <v>0</v>
      </c>
      <c r="CV479">
        <v>0</v>
      </c>
      <c r="CW479">
        <v>0</v>
      </c>
      <c r="CX479">
        <v>1</v>
      </c>
      <c r="CY479">
        <v>1</v>
      </c>
      <c r="CZ479">
        <v>0</v>
      </c>
      <c r="DA479">
        <v>0</v>
      </c>
      <c r="DB479">
        <v>0</v>
      </c>
      <c r="DC479" t="s">
        <v>1655</v>
      </c>
      <c r="DD479" t="s">
        <v>309</v>
      </c>
    </row>
    <row r="480" spans="1:108" ht="14.6" x14ac:dyDescent="0.35">
      <c r="A480" t="s">
        <v>9</v>
      </c>
      <c r="B480" t="s">
        <v>1645</v>
      </c>
      <c r="C480" t="s">
        <v>1657</v>
      </c>
      <c r="D480" t="s">
        <v>1658</v>
      </c>
      <c r="F480" t="s">
        <v>122</v>
      </c>
      <c r="H480" t="s">
        <v>454</v>
      </c>
      <c r="I480" t="s">
        <v>56</v>
      </c>
      <c r="J480" t="s">
        <v>205</v>
      </c>
      <c r="K480" t="s">
        <v>471</v>
      </c>
      <c r="M480" t="s">
        <v>273</v>
      </c>
      <c r="O480" t="s">
        <v>300</v>
      </c>
      <c r="P480" t="s">
        <v>1659</v>
      </c>
      <c r="Q480" t="s">
        <v>591</v>
      </c>
      <c r="R480">
        <v>0</v>
      </c>
      <c r="S480">
        <v>0</v>
      </c>
      <c r="T480">
        <v>0</v>
      </c>
      <c r="U480">
        <v>0</v>
      </c>
      <c r="V480">
        <v>0</v>
      </c>
      <c r="W480">
        <v>0</v>
      </c>
      <c r="X480">
        <v>0</v>
      </c>
      <c r="Y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1</v>
      </c>
      <c r="BL480">
        <v>0</v>
      </c>
      <c r="BM480">
        <v>0</v>
      </c>
      <c r="BN480">
        <v>1</v>
      </c>
      <c r="BO480">
        <v>0</v>
      </c>
      <c r="BP480">
        <v>0</v>
      </c>
      <c r="BQ480">
        <v>0</v>
      </c>
      <c r="BR480">
        <v>0</v>
      </c>
      <c r="BS480">
        <v>0</v>
      </c>
      <c r="BT480">
        <v>0</v>
      </c>
      <c r="BU480">
        <v>0</v>
      </c>
      <c r="BV480">
        <v>0</v>
      </c>
      <c r="BW480">
        <v>0</v>
      </c>
      <c r="BX480">
        <v>0</v>
      </c>
      <c r="BY480">
        <v>0</v>
      </c>
      <c r="BZ480">
        <v>0</v>
      </c>
      <c r="CA480">
        <v>0</v>
      </c>
      <c r="CB480">
        <v>0</v>
      </c>
      <c r="CC480">
        <v>0</v>
      </c>
      <c r="CD480">
        <v>0</v>
      </c>
      <c r="CE480">
        <v>0</v>
      </c>
      <c r="CF480">
        <v>0</v>
      </c>
      <c r="CG480">
        <v>0</v>
      </c>
      <c r="CH480">
        <v>0</v>
      </c>
      <c r="CI480">
        <v>0</v>
      </c>
      <c r="CJ480">
        <v>0</v>
      </c>
      <c r="CK480">
        <v>0</v>
      </c>
      <c r="CL480">
        <v>0</v>
      </c>
      <c r="CM480">
        <v>0</v>
      </c>
      <c r="CN480">
        <v>0</v>
      </c>
      <c r="CO480">
        <v>0</v>
      </c>
      <c r="CP480">
        <v>0</v>
      </c>
      <c r="CQ480">
        <v>0</v>
      </c>
      <c r="CR480">
        <v>0</v>
      </c>
      <c r="CS480">
        <v>0</v>
      </c>
      <c r="CT480">
        <v>0</v>
      </c>
      <c r="CU480">
        <v>0</v>
      </c>
      <c r="CV480">
        <v>0</v>
      </c>
      <c r="CW480">
        <v>0</v>
      </c>
      <c r="CX480">
        <v>2</v>
      </c>
      <c r="CY480">
        <v>1</v>
      </c>
      <c r="CZ480">
        <v>0</v>
      </c>
      <c r="DA480">
        <v>0</v>
      </c>
      <c r="DB480">
        <v>0</v>
      </c>
      <c r="DC480" t="s">
        <v>1660</v>
      </c>
      <c r="DD480" t="s">
        <v>305</v>
      </c>
    </row>
    <row r="481" spans="1:108" ht="14.6" x14ac:dyDescent="0.35">
      <c r="A481" t="s">
        <v>9</v>
      </c>
      <c r="B481" t="s">
        <v>1645</v>
      </c>
      <c r="C481" t="s">
        <v>1664</v>
      </c>
      <c r="F481" t="s">
        <v>122</v>
      </c>
      <c r="H481" t="s">
        <v>454</v>
      </c>
      <c r="I481" t="s">
        <v>56</v>
      </c>
      <c r="J481" t="s">
        <v>205</v>
      </c>
      <c r="K481" t="s">
        <v>269</v>
      </c>
      <c r="M481" t="s">
        <v>273</v>
      </c>
      <c r="O481" t="s">
        <v>299</v>
      </c>
      <c r="Q481" t="s">
        <v>1059</v>
      </c>
      <c r="R481">
        <v>0</v>
      </c>
      <c r="S481">
        <v>0</v>
      </c>
      <c r="T481">
        <v>0</v>
      </c>
      <c r="U481">
        <v>0</v>
      </c>
      <c r="V481">
        <v>0</v>
      </c>
      <c r="W481">
        <v>0</v>
      </c>
      <c r="X481">
        <v>0</v>
      </c>
      <c r="Y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1</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1</v>
      </c>
      <c r="CY481">
        <v>1</v>
      </c>
      <c r="CZ481">
        <v>0</v>
      </c>
      <c r="DA481">
        <v>0</v>
      </c>
      <c r="DB481">
        <v>0</v>
      </c>
      <c r="DC481" t="s">
        <v>1665</v>
      </c>
      <c r="DD481" t="s">
        <v>309</v>
      </c>
    </row>
    <row r="482" spans="1:108" ht="14.6" x14ac:dyDescent="0.35">
      <c r="A482" t="s">
        <v>9</v>
      </c>
      <c r="B482" t="s">
        <v>1669</v>
      </c>
      <c r="C482" t="s">
        <v>1670</v>
      </c>
      <c r="F482" t="s">
        <v>122</v>
      </c>
      <c r="H482" t="s">
        <v>454</v>
      </c>
      <c r="I482" t="s">
        <v>13</v>
      </c>
      <c r="J482" t="s">
        <v>221</v>
      </c>
      <c r="K482" t="s">
        <v>269</v>
      </c>
      <c r="M482" t="s">
        <v>268</v>
      </c>
      <c r="O482" t="s">
        <v>300</v>
      </c>
      <c r="P482" t="s">
        <v>1671</v>
      </c>
      <c r="R482">
        <v>0</v>
      </c>
      <c r="S482">
        <v>0</v>
      </c>
      <c r="T482">
        <v>0</v>
      </c>
      <c r="U482">
        <v>0</v>
      </c>
      <c r="V482">
        <v>0</v>
      </c>
      <c r="W482">
        <v>0</v>
      </c>
      <c r="X482">
        <v>0</v>
      </c>
      <c r="Y482">
        <v>0</v>
      </c>
      <c r="AA482">
        <v>1</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0</v>
      </c>
      <c r="CG482">
        <v>0</v>
      </c>
      <c r="CH482">
        <v>0</v>
      </c>
      <c r="CI482">
        <v>0</v>
      </c>
      <c r="CJ482">
        <v>0</v>
      </c>
      <c r="CK482">
        <v>0</v>
      </c>
      <c r="CL482">
        <v>0</v>
      </c>
      <c r="CM482">
        <v>0</v>
      </c>
      <c r="CN482">
        <v>0</v>
      </c>
      <c r="CO482">
        <v>0</v>
      </c>
      <c r="CP482">
        <v>0</v>
      </c>
      <c r="CQ482">
        <v>0</v>
      </c>
      <c r="CR482">
        <v>0</v>
      </c>
      <c r="CS482">
        <v>0</v>
      </c>
      <c r="CT482">
        <v>0</v>
      </c>
      <c r="CU482">
        <v>0</v>
      </c>
      <c r="CV482">
        <v>0</v>
      </c>
      <c r="CW482">
        <v>0</v>
      </c>
      <c r="CX482">
        <v>1</v>
      </c>
      <c r="CY482">
        <v>0</v>
      </c>
      <c r="CZ482">
        <v>0</v>
      </c>
      <c r="DA482">
        <v>1</v>
      </c>
      <c r="DB482">
        <v>0</v>
      </c>
      <c r="DC482" t="s">
        <v>1673</v>
      </c>
      <c r="DD482" t="s">
        <v>304</v>
      </c>
    </row>
    <row r="483" spans="1:108" ht="14.6" x14ac:dyDescent="0.35">
      <c r="A483" t="s">
        <v>9</v>
      </c>
      <c r="B483" t="s">
        <v>1675</v>
      </c>
      <c r="C483" t="s">
        <v>1676</v>
      </c>
      <c r="F483" t="s">
        <v>122</v>
      </c>
      <c r="H483" t="s">
        <v>702</v>
      </c>
      <c r="I483" t="s">
        <v>56</v>
      </c>
      <c r="J483" t="s">
        <v>173</v>
      </c>
      <c r="K483" t="s">
        <v>471</v>
      </c>
      <c r="M483" t="s">
        <v>274</v>
      </c>
      <c r="N483" t="s">
        <v>299</v>
      </c>
      <c r="O483" t="s">
        <v>299</v>
      </c>
      <c r="R483">
        <v>0</v>
      </c>
      <c r="S483">
        <v>0</v>
      </c>
      <c r="T483">
        <v>0</v>
      </c>
      <c r="U483">
        <v>0</v>
      </c>
      <c r="V483">
        <v>0</v>
      </c>
      <c r="W483">
        <v>1</v>
      </c>
      <c r="X483">
        <v>0</v>
      </c>
      <c r="Y483">
        <v>0</v>
      </c>
      <c r="AA483">
        <v>0</v>
      </c>
      <c r="AB483">
        <v>0</v>
      </c>
      <c r="AC483">
        <v>0</v>
      </c>
      <c r="AD483">
        <v>0</v>
      </c>
      <c r="AE483">
        <v>0</v>
      </c>
      <c r="AF483">
        <v>0</v>
      </c>
      <c r="AG483">
        <v>0</v>
      </c>
      <c r="AH483">
        <v>0</v>
      </c>
      <c r="AI483">
        <v>0</v>
      </c>
      <c r="AJ483">
        <v>0</v>
      </c>
      <c r="AK483">
        <v>0</v>
      </c>
      <c r="AL483">
        <v>0</v>
      </c>
      <c r="AM483">
        <v>0</v>
      </c>
      <c r="AN483">
        <v>0</v>
      </c>
      <c r="AO483">
        <v>0</v>
      </c>
      <c r="AP483">
        <v>0</v>
      </c>
      <c r="AQ483">
        <v>0</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H483">
        <v>0</v>
      </c>
      <c r="CI483">
        <v>0</v>
      </c>
      <c r="CJ483">
        <v>0</v>
      </c>
      <c r="CK483">
        <v>0</v>
      </c>
      <c r="CL483">
        <v>0</v>
      </c>
      <c r="CM483">
        <v>0</v>
      </c>
      <c r="CN483">
        <v>0</v>
      </c>
      <c r="CO483">
        <v>0</v>
      </c>
      <c r="CP483">
        <v>0</v>
      </c>
      <c r="CQ483">
        <v>0</v>
      </c>
      <c r="CR483">
        <v>0</v>
      </c>
      <c r="CS483">
        <v>0</v>
      </c>
      <c r="CT483">
        <v>0</v>
      </c>
      <c r="CU483">
        <v>0</v>
      </c>
      <c r="CV483">
        <v>0</v>
      </c>
      <c r="CW483">
        <v>0</v>
      </c>
      <c r="CX483">
        <v>0</v>
      </c>
      <c r="CY483">
        <v>1</v>
      </c>
      <c r="CZ483">
        <v>0</v>
      </c>
      <c r="DA483">
        <v>0</v>
      </c>
      <c r="DB483">
        <v>0</v>
      </c>
      <c r="DC483" t="s">
        <v>1677</v>
      </c>
      <c r="DD483" t="s">
        <v>311</v>
      </c>
    </row>
    <row r="484" spans="1:108" ht="14.6" x14ac:dyDescent="0.35">
      <c r="A484" t="s">
        <v>9</v>
      </c>
      <c r="B484" t="s">
        <v>1679</v>
      </c>
      <c r="C484" t="s">
        <v>1680</v>
      </c>
      <c r="F484" t="s">
        <v>122</v>
      </c>
      <c r="H484" t="s">
        <v>454</v>
      </c>
      <c r="I484" t="s">
        <v>56</v>
      </c>
      <c r="J484" t="s">
        <v>1558</v>
      </c>
      <c r="K484" t="s">
        <v>58</v>
      </c>
      <c r="O484" t="s">
        <v>300</v>
      </c>
      <c r="Q484" t="s">
        <v>1682</v>
      </c>
      <c r="R484">
        <v>0</v>
      </c>
      <c r="S484">
        <v>0</v>
      </c>
      <c r="T484">
        <v>0</v>
      </c>
      <c r="U484">
        <v>0</v>
      </c>
      <c r="V484">
        <v>0</v>
      </c>
      <c r="W484">
        <v>0</v>
      </c>
      <c r="X484">
        <v>0</v>
      </c>
      <c r="Y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1</v>
      </c>
      <c r="BT484">
        <v>0</v>
      </c>
      <c r="BU484">
        <v>1</v>
      </c>
      <c r="BV484">
        <v>1</v>
      </c>
      <c r="BW484">
        <v>1</v>
      </c>
      <c r="BX484">
        <v>0</v>
      </c>
      <c r="BY484">
        <v>0</v>
      </c>
      <c r="BZ484">
        <v>0</v>
      </c>
      <c r="CA484">
        <v>0</v>
      </c>
      <c r="CB484">
        <v>0</v>
      </c>
      <c r="CC484">
        <v>0</v>
      </c>
      <c r="CD484">
        <v>0</v>
      </c>
      <c r="CE484">
        <v>0</v>
      </c>
      <c r="CF484">
        <v>0</v>
      </c>
      <c r="CG484">
        <v>0</v>
      </c>
      <c r="CH484">
        <v>0</v>
      </c>
      <c r="CI484">
        <v>0</v>
      </c>
      <c r="CJ484">
        <v>0</v>
      </c>
      <c r="CK484">
        <v>0</v>
      </c>
      <c r="CL484">
        <v>0</v>
      </c>
      <c r="CM484">
        <v>0</v>
      </c>
      <c r="CN484">
        <v>0</v>
      </c>
      <c r="CO484">
        <v>0</v>
      </c>
      <c r="CP484">
        <v>0</v>
      </c>
      <c r="CQ484">
        <v>0</v>
      </c>
      <c r="CR484">
        <v>0</v>
      </c>
      <c r="CS484">
        <v>0</v>
      </c>
      <c r="CT484">
        <v>0</v>
      </c>
      <c r="CU484">
        <v>0</v>
      </c>
      <c r="CV484">
        <v>0</v>
      </c>
      <c r="CW484">
        <v>0</v>
      </c>
      <c r="CX484">
        <v>4</v>
      </c>
      <c r="CY484">
        <v>1</v>
      </c>
      <c r="CZ484">
        <v>0</v>
      </c>
      <c r="DA484">
        <v>0</v>
      </c>
      <c r="DB484">
        <v>1</v>
      </c>
      <c r="DC484" t="s">
        <v>1683</v>
      </c>
      <c r="DD484" t="s">
        <v>307</v>
      </c>
    </row>
    <row r="485" spans="1:108" ht="14.6" x14ac:dyDescent="0.35">
      <c r="A485" t="s">
        <v>9</v>
      </c>
      <c r="B485" t="s">
        <v>1687</v>
      </c>
      <c r="C485" t="s">
        <v>8035</v>
      </c>
      <c r="F485" t="s">
        <v>91</v>
      </c>
      <c r="H485" t="s">
        <v>454</v>
      </c>
      <c r="I485" t="s">
        <v>56</v>
      </c>
      <c r="J485" t="s">
        <v>205</v>
      </c>
      <c r="K485" t="s">
        <v>269</v>
      </c>
      <c r="M485" t="s">
        <v>273</v>
      </c>
      <c r="O485" t="s">
        <v>300</v>
      </c>
      <c r="Q485" t="s">
        <v>1183</v>
      </c>
      <c r="R485">
        <v>0</v>
      </c>
      <c r="S485">
        <v>0</v>
      </c>
      <c r="T485">
        <v>0</v>
      </c>
      <c r="U485">
        <v>0</v>
      </c>
      <c r="V485">
        <v>0</v>
      </c>
      <c r="W485">
        <v>0</v>
      </c>
      <c r="X485">
        <v>0</v>
      </c>
      <c r="Y485">
        <v>0</v>
      </c>
      <c r="AA485">
        <v>0</v>
      </c>
      <c r="AB485">
        <v>0</v>
      </c>
      <c r="AC485">
        <v>0</v>
      </c>
      <c r="AD485">
        <v>0</v>
      </c>
      <c r="AE485">
        <v>0</v>
      </c>
      <c r="AF485">
        <v>0</v>
      </c>
      <c r="AG485">
        <v>0</v>
      </c>
      <c r="AH485">
        <v>0</v>
      </c>
      <c r="AI485">
        <v>0</v>
      </c>
      <c r="AJ485">
        <v>0</v>
      </c>
      <c r="AK485">
        <v>0</v>
      </c>
      <c r="AL485">
        <v>0</v>
      </c>
      <c r="AM485">
        <v>0</v>
      </c>
      <c r="AN485">
        <v>0</v>
      </c>
      <c r="AO485">
        <v>0</v>
      </c>
      <c r="AP485">
        <v>0</v>
      </c>
      <c r="AQ485">
        <v>0</v>
      </c>
      <c r="AR485">
        <v>1</v>
      </c>
      <c r="AS485">
        <v>0</v>
      </c>
      <c r="AT485">
        <v>0</v>
      </c>
      <c r="AU485">
        <v>0</v>
      </c>
      <c r="AV485">
        <v>0</v>
      </c>
      <c r="AW485">
        <v>0</v>
      </c>
      <c r="AX485">
        <v>0</v>
      </c>
      <c r="AY485">
        <v>0</v>
      </c>
      <c r="AZ485">
        <v>0</v>
      </c>
      <c r="BA485">
        <v>0</v>
      </c>
      <c r="BB485">
        <v>0</v>
      </c>
      <c r="BC485">
        <v>0</v>
      </c>
      <c r="BD485">
        <v>0</v>
      </c>
      <c r="BE485">
        <v>1</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H485">
        <v>0</v>
      </c>
      <c r="CI485">
        <v>0</v>
      </c>
      <c r="CJ485">
        <v>0</v>
      </c>
      <c r="CK485">
        <v>0</v>
      </c>
      <c r="CL485">
        <v>0</v>
      </c>
      <c r="CM485">
        <v>0</v>
      </c>
      <c r="CN485">
        <v>0</v>
      </c>
      <c r="CO485">
        <v>0</v>
      </c>
      <c r="CP485">
        <v>0</v>
      </c>
      <c r="CQ485">
        <v>0</v>
      </c>
      <c r="CR485">
        <v>0</v>
      </c>
      <c r="CS485">
        <v>0</v>
      </c>
      <c r="CT485">
        <v>0</v>
      </c>
      <c r="CU485">
        <v>0</v>
      </c>
      <c r="CV485">
        <v>0</v>
      </c>
      <c r="CW485">
        <v>0</v>
      </c>
      <c r="CX485">
        <v>2</v>
      </c>
      <c r="CY485">
        <v>1</v>
      </c>
      <c r="CZ485">
        <v>0</v>
      </c>
      <c r="DA485">
        <v>0</v>
      </c>
      <c r="DB485">
        <v>0</v>
      </c>
      <c r="DC485" t="s">
        <v>8036</v>
      </c>
      <c r="DD485" t="s">
        <v>309</v>
      </c>
    </row>
    <row r="486" spans="1:108" ht="14.6" x14ac:dyDescent="0.35">
      <c r="A486" t="s">
        <v>9</v>
      </c>
      <c r="B486" t="s">
        <v>1687</v>
      </c>
      <c r="C486" t="s">
        <v>1695</v>
      </c>
      <c r="F486" t="s">
        <v>122</v>
      </c>
      <c r="H486" t="s">
        <v>454</v>
      </c>
      <c r="O486" t="s">
        <v>300</v>
      </c>
      <c r="P486" t="s">
        <v>1696</v>
      </c>
      <c r="Q486" t="s">
        <v>591</v>
      </c>
      <c r="R486">
        <v>0</v>
      </c>
      <c r="S486">
        <v>0</v>
      </c>
      <c r="T486">
        <v>0</v>
      </c>
      <c r="U486">
        <v>0</v>
      </c>
      <c r="V486">
        <v>0</v>
      </c>
      <c r="W486">
        <v>0</v>
      </c>
      <c r="X486">
        <v>0</v>
      </c>
      <c r="Y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1</v>
      </c>
      <c r="BL486">
        <v>0</v>
      </c>
      <c r="BM486">
        <v>0</v>
      </c>
      <c r="BN486">
        <v>1</v>
      </c>
      <c r="BO486">
        <v>0</v>
      </c>
      <c r="BP486">
        <v>1</v>
      </c>
      <c r="BQ486">
        <v>0</v>
      </c>
      <c r="BR486">
        <v>0</v>
      </c>
      <c r="BS486">
        <v>0</v>
      </c>
      <c r="BT486">
        <v>0</v>
      </c>
      <c r="BU486">
        <v>0</v>
      </c>
      <c r="BV486">
        <v>0</v>
      </c>
      <c r="BW486">
        <v>0</v>
      </c>
      <c r="BX486">
        <v>0</v>
      </c>
      <c r="BY486">
        <v>0</v>
      </c>
      <c r="BZ486">
        <v>0</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0</v>
      </c>
      <c r="CT486">
        <v>0</v>
      </c>
      <c r="CU486">
        <v>0</v>
      </c>
      <c r="CV486">
        <v>0</v>
      </c>
      <c r="CW486">
        <v>0</v>
      </c>
      <c r="CX486">
        <v>3</v>
      </c>
      <c r="CY486">
        <v>1</v>
      </c>
      <c r="CZ486">
        <v>0</v>
      </c>
      <c r="DA486">
        <v>0</v>
      </c>
      <c r="DB486">
        <v>0</v>
      </c>
      <c r="DC486" t="s">
        <v>1697</v>
      </c>
      <c r="DD486" t="s">
        <v>305</v>
      </c>
    </row>
    <row r="487" spans="1:108" ht="14.6" x14ac:dyDescent="0.35">
      <c r="A487" t="s">
        <v>9</v>
      </c>
      <c r="B487" t="s">
        <v>1687</v>
      </c>
      <c r="C487" t="s">
        <v>1699</v>
      </c>
      <c r="F487" t="s">
        <v>91</v>
      </c>
      <c r="H487" t="s">
        <v>743</v>
      </c>
      <c r="I487" t="s">
        <v>56</v>
      </c>
      <c r="J487" t="s">
        <v>200</v>
      </c>
      <c r="P487" t="s">
        <v>1700</v>
      </c>
      <c r="Q487" t="s">
        <v>1049</v>
      </c>
      <c r="R487">
        <v>0</v>
      </c>
      <c r="S487">
        <v>0</v>
      </c>
      <c r="T487">
        <v>0</v>
      </c>
      <c r="U487">
        <v>0</v>
      </c>
      <c r="V487">
        <v>0</v>
      </c>
      <c r="X487">
        <v>0</v>
      </c>
      <c r="BN487">
        <v>1</v>
      </c>
      <c r="BP487">
        <v>1</v>
      </c>
      <c r="DC487" t="s">
        <v>1020</v>
      </c>
      <c r="DD487" t="s">
        <v>305</v>
      </c>
    </row>
    <row r="488" spans="1:108" ht="14.6" x14ac:dyDescent="0.35">
      <c r="A488" t="s">
        <v>9</v>
      </c>
      <c r="B488" t="s">
        <v>1687</v>
      </c>
      <c r="C488" t="s">
        <v>1702</v>
      </c>
      <c r="F488" t="s">
        <v>91</v>
      </c>
      <c r="H488" t="s">
        <v>454</v>
      </c>
      <c r="O488" t="s">
        <v>300</v>
      </c>
      <c r="P488" t="s">
        <v>1703</v>
      </c>
      <c r="Q488" t="s">
        <v>591</v>
      </c>
      <c r="R488">
        <v>0</v>
      </c>
      <c r="S488">
        <v>0</v>
      </c>
      <c r="T488">
        <v>0</v>
      </c>
      <c r="U488">
        <v>0</v>
      </c>
      <c r="V488">
        <v>0</v>
      </c>
      <c r="W488">
        <v>0</v>
      </c>
      <c r="X488">
        <v>0</v>
      </c>
      <c r="Y488">
        <v>0</v>
      </c>
      <c r="AA488">
        <v>0</v>
      </c>
      <c r="AB488">
        <v>0</v>
      </c>
      <c r="AC488">
        <v>0</v>
      </c>
      <c r="AD488">
        <v>0</v>
      </c>
      <c r="AE488">
        <v>0</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0</v>
      </c>
      <c r="AZ488">
        <v>0</v>
      </c>
      <c r="BA488">
        <v>0</v>
      </c>
      <c r="BB488">
        <v>0</v>
      </c>
      <c r="BC488">
        <v>0</v>
      </c>
      <c r="BD488">
        <v>0</v>
      </c>
      <c r="BE488">
        <v>0</v>
      </c>
      <c r="BF488">
        <v>0</v>
      </c>
      <c r="BG488">
        <v>0</v>
      </c>
      <c r="BH488">
        <v>0</v>
      </c>
      <c r="BI488">
        <v>0</v>
      </c>
      <c r="BJ488">
        <v>0</v>
      </c>
      <c r="BK488">
        <v>1</v>
      </c>
      <c r="BL488">
        <v>0</v>
      </c>
      <c r="BM488">
        <v>0</v>
      </c>
      <c r="BN488">
        <v>1</v>
      </c>
      <c r="BO488">
        <v>0</v>
      </c>
      <c r="BP488">
        <v>1</v>
      </c>
      <c r="BQ488">
        <v>0</v>
      </c>
      <c r="BR488">
        <v>0</v>
      </c>
      <c r="BS488">
        <v>0</v>
      </c>
      <c r="BT488">
        <v>0</v>
      </c>
      <c r="BU488">
        <v>0</v>
      </c>
      <c r="BV488">
        <v>0</v>
      </c>
      <c r="BW488">
        <v>0</v>
      </c>
      <c r="BX488">
        <v>0</v>
      </c>
      <c r="BY488">
        <v>0</v>
      </c>
      <c r="BZ488">
        <v>0</v>
      </c>
      <c r="CA488">
        <v>0</v>
      </c>
      <c r="CB488">
        <v>0</v>
      </c>
      <c r="CC488">
        <v>0</v>
      </c>
      <c r="CD488">
        <v>0</v>
      </c>
      <c r="CE488">
        <v>0</v>
      </c>
      <c r="CF488">
        <v>0</v>
      </c>
      <c r="CG488">
        <v>0</v>
      </c>
      <c r="CH488">
        <v>0</v>
      </c>
      <c r="CI488">
        <v>0</v>
      </c>
      <c r="CJ488">
        <v>0</v>
      </c>
      <c r="CK488">
        <v>0</v>
      </c>
      <c r="CL488">
        <v>0</v>
      </c>
      <c r="CM488">
        <v>0</v>
      </c>
      <c r="CN488">
        <v>0</v>
      </c>
      <c r="CO488">
        <v>0</v>
      </c>
      <c r="CP488">
        <v>0</v>
      </c>
      <c r="CQ488">
        <v>0</v>
      </c>
      <c r="CR488">
        <v>0</v>
      </c>
      <c r="CS488">
        <v>0</v>
      </c>
      <c r="CT488">
        <v>0</v>
      </c>
      <c r="CU488">
        <v>0</v>
      </c>
      <c r="CV488">
        <v>0</v>
      </c>
      <c r="CW488">
        <v>0</v>
      </c>
      <c r="CX488">
        <v>3</v>
      </c>
      <c r="CY488">
        <v>1</v>
      </c>
      <c r="CZ488">
        <v>0</v>
      </c>
      <c r="DA488">
        <v>0</v>
      </c>
      <c r="DB488">
        <v>0</v>
      </c>
      <c r="DC488" t="s">
        <v>745</v>
      </c>
      <c r="DD488" t="s">
        <v>305</v>
      </c>
    </row>
    <row r="489" spans="1:108" ht="14.6" x14ac:dyDescent="0.35">
      <c r="A489" t="s">
        <v>9</v>
      </c>
      <c r="B489" t="s">
        <v>1687</v>
      </c>
      <c r="C489" t="s">
        <v>1705</v>
      </c>
      <c r="F489" t="s">
        <v>122</v>
      </c>
      <c r="H489" t="s">
        <v>454</v>
      </c>
      <c r="O489" t="s">
        <v>300</v>
      </c>
      <c r="P489" t="s">
        <v>1706</v>
      </c>
      <c r="Q489" t="s">
        <v>591</v>
      </c>
      <c r="R489">
        <v>0</v>
      </c>
      <c r="S489">
        <v>0</v>
      </c>
      <c r="T489">
        <v>0</v>
      </c>
      <c r="U489">
        <v>0</v>
      </c>
      <c r="V489">
        <v>0</v>
      </c>
      <c r="W489">
        <v>0</v>
      </c>
      <c r="X489">
        <v>0</v>
      </c>
      <c r="Y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1</v>
      </c>
      <c r="BL489">
        <v>0</v>
      </c>
      <c r="BM489">
        <v>0</v>
      </c>
      <c r="BN489">
        <v>0</v>
      </c>
      <c r="BO489">
        <v>0</v>
      </c>
      <c r="BP489">
        <v>1</v>
      </c>
      <c r="BQ489">
        <v>0</v>
      </c>
      <c r="BR489">
        <v>0</v>
      </c>
      <c r="BS489">
        <v>0</v>
      </c>
      <c r="BT489">
        <v>0</v>
      </c>
      <c r="BU489">
        <v>0</v>
      </c>
      <c r="BV489">
        <v>0</v>
      </c>
      <c r="BW489">
        <v>0</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0</v>
      </c>
      <c r="CS489">
        <v>0</v>
      </c>
      <c r="CT489">
        <v>0</v>
      </c>
      <c r="CU489">
        <v>0</v>
      </c>
      <c r="CV489">
        <v>0</v>
      </c>
      <c r="CW489">
        <v>0</v>
      </c>
      <c r="CX489">
        <v>2</v>
      </c>
      <c r="CY489">
        <v>1</v>
      </c>
      <c r="CZ489">
        <v>0</v>
      </c>
      <c r="DA489">
        <v>0</v>
      </c>
      <c r="DB489">
        <v>0</v>
      </c>
      <c r="DC489" t="s">
        <v>1707</v>
      </c>
      <c r="DD489" t="s">
        <v>305</v>
      </c>
    </row>
    <row r="490" spans="1:108" ht="14.6" x14ac:dyDescent="0.35">
      <c r="A490" t="s">
        <v>9</v>
      </c>
      <c r="B490" t="s">
        <v>1687</v>
      </c>
      <c r="C490" t="s">
        <v>1710</v>
      </c>
      <c r="F490" t="s">
        <v>91</v>
      </c>
      <c r="G490" t="s">
        <v>479</v>
      </c>
      <c r="H490" t="s">
        <v>454</v>
      </c>
      <c r="I490" t="s">
        <v>56</v>
      </c>
      <c r="J490" t="s">
        <v>205</v>
      </c>
      <c r="K490" t="s">
        <v>269</v>
      </c>
      <c r="M490" t="s">
        <v>272</v>
      </c>
      <c r="O490" t="s">
        <v>300</v>
      </c>
      <c r="P490" t="s">
        <v>1711</v>
      </c>
      <c r="Q490" t="s">
        <v>591</v>
      </c>
      <c r="R490">
        <v>0</v>
      </c>
      <c r="S490">
        <v>0</v>
      </c>
      <c r="T490">
        <v>0</v>
      </c>
      <c r="U490">
        <v>0</v>
      </c>
      <c r="V490">
        <v>0</v>
      </c>
      <c r="W490">
        <v>0</v>
      </c>
      <c r="X490">
        <v>0</v>
      </c>
      <c r="Y490">
        <v>0</v>
      </c>
      <c r="AA490">
        <v>0</v>
      </c>
      <c r="AB490">
        <v>0</v>
      </c>
      <c r="AC490">
        <v>0</v>
      </c>
      <c r="AD490">
        <v>0</v>
      </c>
      <c r="AE490">
        <v>0</v>
      </c>
      <c r="AF490">
        <v>0</v>
      </c>
      <c r="AG490">
        <v>0</v>
      </c>
      <c r="AH490">
        <v>0</v>
      </c>
      <c r="AI490">
        <v>0</v>
      </c>
      <c r="AJ490">
        <v>0</v>
      </c>
      <c r="AK490">
        <v>0</v>
      </c>
      <c r="AL490">
        <v>0</v>
      </c>
      <c r="AM490">
        <v>0</v>
      </c>
      <c r="AN490">
        <v>0</v>
      </c>
      <c r="AO490">
        <v>0</v>
      </c>
      <c r="AP490">
        <v>0</v>
      </c>
      <c r="AQ490">
        <v>0</v>
      </c>
      <c r="AR490">
        <v>0</v>
      </c>
      <c r="AS490">
        <v>0</v>
      </c>
      <c r="AT490">
        <v>0</v>
      </c>
      <c r="AU490">
        <v>0</v>
      </c>
      <c r="AV490">
        <v>0</v>
      </c>
      <c r="AW490">
        <v>0</v>
      </c>
      <c r="AX490">
        <v>0</v>
      </c>
      <c r="AY490">
        <v>0</v>
      </c>
      <c r="AZ490">
        <v>0</v>
      </c>
      <c r="BA490">
        <v>0</v>
      </c>
      <c r="BB490">
        <v>0</v>
      </c>
      <c r="BC490">
        <v>0</v>
      </c>
      <c r="BD490">
        <v>0</v>
      </c>
      <c r="BE490">
        <v>0</v>
      </c>
      <c r="BF490">
        <v>0</v>
      </c>
      <c r="BG490">
        <v>0</v>
      </c>
      <c r="BH490">
        <v>0</v>
      </c>
      <c r="BI490">
        <v>0</v>
      </c>
      <c r="BJ490">
        <v>0</v>
      </c>
      <c r="BK490">
        <v>1</v>
      </c>
      <c r="BL490">
        <v>0</v>
      </c>
      <c r="BM490">
        <v>0</v>
      </c>
      <c r="BN490">
        <v>1</v>
      </c>
      <c r="BO490">
        <v>0</v>
      </c>
      <c r="BP490">
        <v>1</v>
      </c>
      <c r="BQ490">
        <v>0</v>
      </c>
      <c r="BR490">
        <v>0</v>
      </c>
      <c r="BS490">
        <v>0</v>
      </c>
      <c r="BT490">
        <v>0</v>
      </c>
      <c r="BU490">
        <v>0</v>
      </c>
      <c r="BV490">
        <v>0</v>
      </c>
      <c r="BW490">
        <v>0</v>
      </c>
      <c r="BX490">
        <v>0</v>
      </c>
      <c r="BY490">
        <v>0</v>
      </c>
      <c r="BZ490">
        <v>0</v>
      </c>
      <c r="CA490">
        <v>0</v>
      </c>
      <c r="CB490">
        <v>0</v>
      </c>
      <c r="CC490">
        <v>0</v>
      </c>
      <c r="CD490">
        <v>0</v>
      </c>
      <c r="CE490">
        <v>0</v>
      </c>
      <c r="CF490">
        <v>0</v>
      </c>
      <c r="CG490">
        <v>0</v>
      </c>
      <c r="CH490">
        <v>0</v>
      </c>
      <c r="CI490">
        <v>0</v>
      </c>
      <c r="CJ490">
        <v>0</v>
      </c>
      <c r="CK490">
        <v>0</v>
      </c>
      <c r="CL490">
        <v>0</v>
      </c>
      <c r="CM490">
        <v>0</v>
      </c>
      <c r="CN490">
        <v>0</v>
      </c>
      <c r="CO490">
        <v>0</v>
      </c>
      <c r="CP490">
        <v>0</v>
      </c>
      <c r="CQ490">
        <v>0</v>
      </c>
      <c r="CR490">
        <v>0</v>
      </c>
      <c r="CS490">
        <v>0</v>
      </c>
      <c r="CT490">
        <v>0</v>
      </c>
      <c r="CU490">
        <v>0</v>
      </c>
      <c r="CV490">
        <v>0</v>
      </c>
      <c r="CW490">
        <v>0</v>
      </c>
      <c r="CX490">
        <v>3</v>
      </c>
      <c r="CY490">
        <v>1</v>
      </c>
      <c r="CZ490">
        <v>0</v>
      </c>
      <c r="DA490">
        <v>0</v>
      </c>
      <c r="DB490">
        <v>0</v>
      </c>
      <c r="DC490" t="s">
        <v>1045</v>
      </c>
      <c r="DD490" t="s">
        <v>305</v>
      </c>
    </row>
    <row r="491" spans="1:108" ht="14.6" x14ac:dyDescent="0.35">
      <c r="A491" t="s">
        <v>9</v>
      </c>
      <c r="B491" t="s">
        <v>1687</v>
      </c>
      <c r="C491" t="s">
        <v>1713</v>
      </c>
      <c r="F491" t="s">
        <v>91</v>
      </c>
      <c r="G491" t="s">
        <v>479</v>
      </c>
      <c r="H491" t="s">
        <v>454</v>
      </c>
      <c r="O491" t="s">
        <v>300</v>
      </c>
      <c r="P491" t="s">
        <v>1714</v>
      </c>
      <c r="Q491" t="s">
        <v>591</v>
      </c>
      <c r="R491">
        <v>0</v>
      </c>
      <c r="S491">
        <v>0</v>
      </c>
      <c r="T491">
        <v>0</v>
      </c>
      <c r="U491">
        <v>0</v>
      </c>
      <c r="V491">
        <v>0</v>
      </c>
      <c r="W491">
        <v>0</v>
      </c>
      <c r="X491">
        <v>0</v>
      </c>
      <c r="Y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0</v>
      </c>
      <c r="BK491">
        <v>1</v>
      </c>
      <c r="BL491">
        <v>0</v>
      </c>
      <c r="BM491">
        <v>0</v>
      </c>
      <c r="BN491">
        <v>1</v>
      </c>
      <c r="BO491">
        <v>0</v>
      </c>
      <c r="BP491">
        <v>1</v>
      </c>
      <c r="BQ491">
        <v>0</v>
      </c>
      <c r="BR491">
        <v>0</v>
      </c>
      <c r="BS491">
        <v>0</v>
      </c>
      <c r="BT491">
        <v>0</v>
      </c>
      <c r="BU491">
        <v>0</v>
      </c>
      <c r="BV491">
        <v>0</v>
      </c>
      <c r="BW491">
        <v>0</v>
      </c>
      <c r="BX491">
        <v>0</v>
      </c>
      <c r="BY491">
        <v>0</v>
      </c>
      <c r="BZ491">
        <v>0</v>
      </c>
      <c r="CA491">
        <v>0</v>
      </c>
      <c r="CB491">
        <v>0</v>
      </c>
      <c r="CC491">
        <v>0</v>
      </c>
      <c r="CD491">
        <v>0</v>
      </c>
      <c r="CE491">
        <v>0</v>
      </c>
      <c r="CF491">
        <v>0</v>
      </c>
      <c r="CG491">
        <v>0</v>
      </c>
      <c r="CH491">
        <v>0</v>
      </c>
      <c r="CI491">
        <v>0</v>
      </c>
      <c r="CJ491">
        <v>0</v>
      </c>
      <c r="CK491">
        <v>0</v>
      </c>
      <c r="CL491">
        <v>0</v>
      </c>
      <c r="CM491">
        <v>0</v>
      </c>
      <c r="CN491">
        <v>0</v>
      </c>
      <c r="CO491">
        <v>0</v>
      </c>
      <c r="CP491">
        <v>0</v>
      </c>
      <c r="CQ491">
        <v>0</v>
      </c>
      <c r="CR491">
        <v>0</v>
      </c>
      <c r="CS491">
        <v>0</v>
      </c>
      <c r="CT491">
        <v>0</v>
      </c>
      <c r="CU491">
        <v>0</v>
      </c>
      <c r="CV491">
        <v>0</v>
      </c>
      <c r="CW491">
        <v>0</v>
      </c>
      <c r="CX491">
        <v>3</v>
      </c>
      <c r="CY491">
        <v>1</v>
      </c>
      <c r="CZ491">
        <v>0</v>
      </c>
      <c r="DA491">
        <v>0</v>
      </c>
      <c r="DB491">
        <v>0</v>
      </c>
      <c r="DC491" t="s">
        <v>1020</v>
      </c>
      <c r="DD491" t="s">
        <v>305</v>
      </c>
    </row>
    <row r="492" spans="1:108" ht="14.6" x14ac:dyDescent="0.35">
      <c r="A492" t="s">
        <v>9</v>
      </c>
      <c r="B492" t="s">
        <v>1687</v>
      </c>
      <c r="C492" t="s">
        <v>1716</v>
      </c>
      <c r="F492" t="s">
        <v>91</v>
      </c>
      <c r="H492" t="s">
        <v>743</v>
      </c>
      <c r="I492" t="s">
        <v>56</v>
      </c>
      <c r="J492" t="s">
        <v>1558</v>
      </c>
      <c r="K492" t="s">
        <v>62</v>
      </c>
      <c r="M492" t="s">
        <v>272</v>
      </c>
      <c r="O492" t="s">
        <v>300</v>
      </c>
      <c r="P492" t="s">
        <v>1717</v>
      </c>
      <c r="Q492" t="s">
        <v>591</v>
      </c>
      <c r="R492">
        <v>0</v>
      </c>
      <c r="S492">
        <v>0</v>
      </c>
      <c r="T492">
        <v>0</v>
      </c>
      <c r="U492">
        <v>0</v>
      </c>
      <c r="V492">
        <v>0</v>
      </c>
      <c r="W492">
        <v>0</v>
      </c>
      <c r="X492">
        <v>0</v>
      </c>
      <c r="Y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1</v>
      </c>
      <c r="BL492">
        <v>0</v>
      </c>
      <c r="BM492">
        <v>0</v>
      </c>
      <c r="BN492">
        <v>1</v>
      </c>
      <c r="BO492">
        <v>0</v>
      </c>
      <c r="BP492">
        <v>1</v>
      </c>
      <c r="BQ492">
        <v>0</v>
      </c>
      <c r="BR492">
        <v>0</v>
      </c>
      <c r="BS492">
        <v>0</v>
      </c>
      <c r="BT492">
        <v>0</v>
      </c>
      <c r="BU492">
        <v>0</v>
      </c>
      <c r="BV492">
        <v>0</v>
      </c>
      <c r="BW492">
        <v>0</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0</v>
      </c>
      <c r="CR492">
        <v>0</v>
      </c>
      <c r="CS492">
        <v>0</v>
      </c>
      <c r="CT492">
        <v>0</v>
      </c>
      <c r="CU492">
        <v>0</v>
      </c>
      <c r="CV492">
        <v>0</v>
      </c>
      <c r="CW492">
        <v>0</v>
      </c>
      <c r="CX492">
        <v>3</v>
      </c>
      <c r="CY492">
        <v>1</v>
      </c>
      <c r="CZ492">
        <v>0</v>
      </c>
      <c r="DA492">
        <v>0</v>
      </c>
      <c r="DB492">
        <v>0</v>
      </c>
      <c r="DC492" t="s">
        <v>1718</v>
      </c>
      <c r="DD492" t="s">
        <v>305</v>
      </c>
    </row>
    <row r="493" spans="1:108" ht="14.6" x14ac:dyDescent="0.35">
      <c r="A493" t="s">
        <v>9</v>
      </c>
      <c r="B493" t="s">
        <v>1687</v>
      </c>
      <c r="C493" t="s">
        <v>1720</v>
      </c>
      <c r="F493" t="s">
        <v>91</v>
      </c>
      <c r="G493" t="s">
        <v>479</v>
      </c>
      <c r="H493" t="s">
        <v>454</v>
      </c>
      <c r="O493" t="s">
        <v>300</v>
      </c>
      <c r="P493" t="s">
        <v>1721</v>
      </c>
      <c r="Q493" t="s">
        <v>591</v>
      </c>
      <c r="R493">
        <v>0</v>
      </c>
      <c r="S493">
        <v>0</v>
      </c>
      <c r="T493">
        <v>0</v>
      </c>
      <c r="U493">
        <v>0</v>
      </c>
      <c r="V493">
        <v>0</v>
      </c>
      <c r="W493">
        <v>0</v>
      </c>
      <c r="X493">
        <v>0</v>
      </c>
      <c r="Y493">
        <v>0</v>
      </c>
      <c r="AA493">
        <v>0</v>
      </c>
      <c r="AB493">
        <v>0</v>
      </c>
      <c r="AC493">
        <v>0</v>
      </c>
      <c r="AD493">
        <v>0</v>
      </c>
      <c r="AE493">
        <v>0</v>
      </c>
      <c r="AF493">
        <v>0</v>
      </c>
      <c r="AG493">
        <v>0</v>
      </c>
      <c r="AH493">
        <v>0</v>
      </c>
      <c r="AI493">
        <v>0</v>
      </c>
      <c r="AJ493">
        <v>0</v>
      </c>
      <c r="AK493">
        <v>0</v>
      </c>
      <c r="AL493">
        <v>0</v>
      </c>
      <c r="AM493">
        <v>0</v>
      </c>
      <c r="AN493">
        <v>0</v>
      </c>
      <c r="AO493">
        <v>0</v>
      </c>
      <c r="AP493">
        <v>0</v>
      </c>
      <c r="AQ493">
        <v>0</v>
      </c>
      <c r="AR493">
        <v>0</v>
      </c>
      <c r="AS493">
        <v>0</v>
      </c>
      <c r="AT493">
        <v>0</v>
      </c>
      <c r="AU493">
        <v>0</v>
      </c>
      <c r="AV493">
        <v>0</v>
      </c>
      <c r="AW493">
        <v>0</v>
      </c>
      <c r="AX493">
        <v>0</v>
      </c>
      <c r="AY493">
        <v>0</v>
      </c>
      <c r="AZ493">
        <v>0</v>
      </c>
      <c r="BA493">
        <v>0</v>
      </c>
      <c r="BB493">
        <v>0</v>
      </c>
      <c r="BC493">
        <v>0</v>
      </c>
      <c r="BD493">
        <v>0</v>
      </c>
      <c r="BE493">
        <v>0</v>
      </c>
      <c r="BF493">
        <v>0</v>
      </c>
      <c r="BG493">
        <v>0</v>
      </c>
      <c r="BH493">
        <v>0</v>
      </c>
      <c r="BI493">
        <v>0</v>
      </c>
      <c r="BJ493">
        <v>0</v>
      </c>
      <c r="BK493">
        <v>1</v>
      </c>
      <c r="BL493">
        <v>0</v>
      </c>
      <c r="BM493">
        <v>0</v>
      </c>
      <c r="BN493">
        <v>1</v>
      </c>
      <c r="BO493">
        <v>0</v>
      </c>
      <c r="BP493">
        <v>1</v>
      </c>
      <c r="BQ493">
        <v>0</v>
      </c>
      <c r="BR493">
        <v>0</v>
      </c>
      <c r="BS493">
        <v>0</v>
      </c>
      <c r="BT493">
        <v>0</v>
      </c>
      <c r="BU493">
        <v>0</v>
      </c>
      <c r="BV493">
        <v>0</v>
      </c>
      <c r="BW493">
        <v>0</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0</v>
      </c>
      <c r="CS493">
        <v>0</v>
      </c>
      <c r="CT493">
        <v>0</v>
      </c>
      <c r="CU493">
        <v>0</v>
      </c>
      <c r="CV493">
        <v>0</v>
      </c>
      <c r="CW493">
        <v>0</v>
      </c>
      <c r="CX493">
        <v>3</v>
      </c>
      <c r="CY493">
        <v>1</v>
      </c>
      <c r="CZ493">
        <v>0</v>
      </c>
      <c r="DA493">
        <v>0</v>
      </c>
      <c r="DB493">
        <v>0</v>
      </c>
      <c r="DC493" t="s">
        <v>1020</v>
      </c>
      <c r="DD493" t="s">
        <v>305</v>
      </c>
    </row>
    <row r="494" spans="1:108" ht="14.6" x14ac:dyDescent="0.35">
      <c r="A494" t="s">
        <v>9</v>
      </c>
      <c r="B494" t="s">
        <v>1687</v>
      </c>
      <c r="C494" t="s">
        <v>1724</v>
      </c>
      <c r="F494" t="s">
        <v>91</v>
      </c>
      <c r="H494" t="s">
        <v>1248</v>
      </c>
      <c r="I494" t="s">
        <v>56</v>
      </c>
      <c r="J494" t="s">
        <v>205</v>
      </c>
      <c r="K494" t="s">
        <v>269</v>
      </c>
      <c r="M494" t="s">
        <v>272</v>
      </c>
      <c r="O494" t="s">
        <v>299</v>
      </c>
      <c r="P494" t="s">
        <v>1725</v>
      </c>
      <c r="Q494" t="s">
        <v>606</v>
      </c>
      <c r="BJ494">
        <v>1</v>
      </c>
      <c r="BK494">
        <v>1</v>
      </c>
      <c r="DC494" t="s">
        <v>1726</v>
      </c>
      <c r="DD494" t="s">
        <v>305</v>
      </c>
    </row>
    <row r="495" spans="1:108" ht="14.6" x14ac:dyDescent="0.35">
      <c r="A495" t="s">
        <v>9</v>
      </c>
      <c r="B495" t="s">
        <v>1687</v>
      </c>
      <c r="C495" t="s">
        <v>1688</v>
      </c>
      <c r="D495" t="s">
        <v>1689</v>
      </c>
      <c r="F495" t="s">
        <v>122</v>
      </c>
      <c r="H495" t="s">
        <v>454</v>
      </c>
      <c r="I495" t="s">
        <v>56</v>
      </c>
      <c r="J495" t="s">
        <v>173</v>
      </c>
      <c r="K495" t="s">
        <v>471</v>
      </c>
      <c r="M495" t="s">
        <v>272</v>
      </c>
      <c r="O495" t="s">
        <v>299</v>
      </c>
      <c r="Q495" t="s">
        <v>1690</v>
      </c>
      <c r="T495">
        <v>0</v>
      </c>
      <c r="U495">
        <v>0</v>
      </c>
      <c r="V495">
        <v>0</v>
      </c>
      <c r="W495">
        <v>0</v>
      </c>
      <c r="X495">
        <v>0</v>
      </c>
      <c r="Y495">
        <v>0</v>
      </c>
      <c r="AA495">
        <v>0</v>
      </c>
      <c r="AB495">
        <v>0</v>
      </c>
      <c r="AC495">
        <v>0</v>
      </c>
      <c r="AD495">
        <v>0</v>
      </c>
      <c r="AE495">
        <v>0</v>
      </c>
      <c r="AF495">
        <v>0</v>
      </c>
      <c r="AG495">
        <v>0</v>
      </c>
      <c r="AH495">
        <v>0</v>
      </c>
      <c r="AI495">
        <v>0</v>
      </c>
      <c r="AJ495">
        <v>0</v>
      </c>
      <c r="AK495">
        <v>0</v>
      </c>
      <c r="AL495">
        <v>0</v>
      </c>
      <c r="AM495">
        <v>0</v>
      </c>
      <c r="AN495">
        <v>0</v>
      </c>
      <c r="AO495">
        <v>0</v>
      </c>
      <c r="AP495">
        <v>0</v>
      </c>
      <c r="AQ495">
        <v>0</v>
      </c>
      <c r="AR495">
        <v>1</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0</v>
      </c>
      <c r="CS495">
        <v>0</v>
      </c>
      <c r="CT495">
        <v>0</v>
      </c>
      <c r="CU495">
        <v>0</v>
      </c>
      <c r="CV495">
        <v>0</v>
      </c>
      <c r="CW495">
        <v>0</v>
      </c>
      <c r="CX495">
        <v>1</v>
      </c>
      <c r="CY495">
        <v>1</v>
      </c>
      <c r="CZ495">
        <v>0</v>
      </c>
      <c r="DA495">
        <v>0</v>
      </c>
      <c r="DB495">
        <v>0</v>
      </c>
      <c r="DC495" t="s">
        <v>1691</v>
      </c>
      <c r="DD495" t="s">
        <v>309</v>
      </c>
    </row>
    <row r="496" spans="1:108" ht="14.6" x14ac:dyDescent="0.35">
      <c r="A496" t="s">
        <v>9</v>
      </c>
      <c r="B496" t="s">
        <v>1730</v>
      </c>
      <c r="C496" t="s">
        <v>1731</v>
      </c>
      <c r="F496" t="s">
        <v>122</v>
      </c>
      <c r="H496" t="s">
        <v>8562</v>
      </c>
      <c r="I496" t="s">
        <v>56</v>
      </c>
      <c r="K496" t="s">
        <v>471</v>
      </c>
      <c r="M496" t="s">
        <v>1427</v>
      </c>
      <c r="O496" t="s">
        <v>299</v>
      </c>
      <c r="P496" t="s">
        <v>1732</v>
      </c>
      <c r="Q496" t="s">
        <v>8563</v>
      </c>
      <c r="W496">
        <v>1</v>
      </c>
      <c r="DC496" t="s">
        <v>1106</v>
      </c>
      <c r="DD496" t="s">
        <v>311</v>
      </c>
    </row>
    <row r="497" spans="1:108" ht="14.6" x14ac:dyDescent="0.35">
      <c r="A497" t="s">
        <v>9</v>
      </c>
      <c r="B497" t="s">
        <v>1736</v>
      </c>
      <c r="C497" t="s">
        <v>1737</v>
      </c>
      <c r="F497" t="s">
        <v>91</v>
      </c>
      <c r="G497" t="s">
        <v>479</v>
      </c>
      <c r="H497" t="s">
        <v>454</v>
      </c>
      <c r="I497" t="s">
        <v>56</v>
      </c>
      <c r="J497" t="s">
        <v>173</v>
      </c>
      <c r="K497" t="s">
        <v>471</v>
      </c>
      <c r="M497" t="s">
        <v>272</v>
      </c>
      <c r="O497" t="s">
        <v>299</v>
      </c>
      <c r="P497" t="s">
        <v>1738</v>
      </c>
      <c r="Q497" t="s">
        <v>457</v>
      </c>
      <c r="R497">
        <v>0</v>
      </c>
      <c r="S497">
        <v>0</v>
      </c>
      <c r="T497">
        <v>0</v>
      </c>
      <c r="U497">
        <v>0</v>
      </c>
      <c r="V497">
        <v>0</v>
      </c>
      <c r="W497">
        <v>0</v>
      </c>
      <c r="X497">
        <v>0</v>
      </c>
      <c r="Y497">
        <v>0</v>
      </c>
      <c r="AA497">
        <v>0</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1</v>
      </c>
      <c r="CQ497">
        <v>0</v>
      </c>
      <c r="CR497">
        <v>0</v>
      </c>
      <c r="CS497">
        <v>0</v>
      </c>
      <c r="CT497">
        <v>0</v>
      </c>
      <c r="CU497">
        <v>0</v>
      </c>
      <c r="CV497">
        <v>0</v>
      </c>
      <c r="CW497">
        <v>0</v>
      </c>
      <c r="CX497">
        <v>1</v>
      </c>
      <c r="CY497">
        <v>0</v>
      </c>
      <c r="CZ497">
        <v>1</v>
      </c>
      <c r="DA497">
        <v>0</v>
      </c>
      <c r="DB497">
        <v>0</v>
      </c>
      <c r="DC497" t="s">
        <v>458</v>
      </c>
      <c r="DD497" t="s">
        <v>306</v>
      </c>
    </row>
    <row r="498" spans="1:108" ht="14.6" x14ac:dyDescent="0.35">
      <c r="A498" t="s">
        <v>9</v>
      </c>
      <c r="B498" t="s">
        <v>1736</v>
      </c>
      <c r="C498" t="s">
        <v>1740</v>
      </c>
      <c r="F498" t="s">
        <v>91</v>
      </c>
      <c r="G498" t="s">
        <v>479</v>
      </c>
      <c r="H498" t="s">
        <v>454</v>
      </c>
      <c r="I498" t="s">
        <v>7</v>
      </c>
      <c r="J498" t="s">
        <v>163</v>
      </c>
      <c r="K498" t="s">
        <v>269</v>
      </c>
      <c r="M498" t="s">
        <v>272</v>
      </c>
      <c r="O498" t="s">
        <v>299</v>
      </c>
      <c r="P498" t="s">
        <v>1741</v>
      </c>
      <c r="Q498" t="s">
        <v>457</v>
      </c>
      <c r="R498">
        <v>0</v>
      </c>
      <c r="S498">
        <v>0</v>
      </c>
      <c r="T498">
        <v>0</v>
      </c>
      <c r="U498">
        <v>0</v>
      </c>
      <c r="V498">
        <v>0</v>
      </c>
      <c r="W498">
        <v>0</v>
      </c>
      <c r="X498">
        <v>0</v>
      </c>
      <c r="Y498">
        <v>0</v>
      </c>
      <c r="AA498">
        <v>0</v>
      </c>
      <c r="AB498">
        <v>0</v>
      </c>
      <c r="AC498">
        <v>0</v>
      </c>
      <c r="AD498">
        <v>0</v>
      </c>
      <c r="AE498">
        <v>0</v>
      </c>
      <c r="AF498">
        <v>0</v>
      </c>
      <c r="AG498">
        <v>0</v>
      </c>
      <c r="AH498">
        <v>0</v>
      </c>
      <c r="AI498">
        <v>0</v>
      </c>
      <c r="AJ498">
        <v>0</v>
      </c>
      <c r="AK498">
        <v>0</v>
      </c>
      <c r="AL498">
        <v>0</v>
      </c>
      <c r="AM498">
        <v>0</v>
      </c>
      <c r="AN498">
        <v>0</v>
      </c>
      <c r="AO498">
        <v>0</v>
      </c>
      <c r="AP498">
        <v>0</v>
      </c>
      <c r="AQ498">
        <v>0</v>
      </c>
      <c r="AR498">
        <v>0</v>
      </c>
      <c r="AS498">
        <v>0</v>
      </c>
      <c r="AT498">
        <v>0</v>
      </c>
      <c r="AU498">
        <v>0</v>
      </c>
      <c r="AV498">
        <v>0</v>
      </c>
      <c r="AW498">
        <v>0</v>
      </c>
      <c r="AX498">
        <v>0</v>
      </c>
      <c r="AY498">
        <v>0</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BX498">
        <v>0</v>
      </c>
      <c r="BY498">
        <v>0</v>
      </c>
      <c r="BZ498">
        <v>0</v>
      </c>
      <c r="CA498">
        <v>0</v>
      </c>
      <c r="CB498">
        <v>0</v>
      </c>
      <c r="CC498">
        <v>0</v>
      </c>
      <c r="CD498">
        <v>0</v>
      </c>
      <c r="CE498">
        <v>0</v>
      </c>
      <c r="CF498">
        <v>0</v>
      </c>
      <c r="CG498">
        <v>0</v>
      </c>
      <c r="CH498">
        <v>0</v>
      </c>
      <c r="CI498">
        <v>0</v>
      </c>
      <c r="CJ498">
        <v>0</v>
      </c>
      <c r="CK498">
        <v>0</v>
      </c>
      <c r="CL498">
        <v>0</v>
      </c>
      <c r="CM498">
        <v>0</v>
      </c>
      <c r="CN498">
        <v>0</v>
      </c>
      <c r="CO498">
        <v>0</v>
      </c>
      <c r="CP498">
        <v>1</v>
      </c>
      <c r="CQ498">
        <v>0</v>
      </c>
      <c r="CR498">
        <v>0</v>
      </c>
      <c r="CS498">
        <v>0</v>
      </c>
      <c r="CT498">
        <v>0</v>
      </c>
      <c r="CU498">
        <v>0</v>
      </c>
      <c r="CV498">
        <v>0</v>
      </c>
      <c r="CW498">
        <v>0</v>
      </c>
      <c r="CX498">
        <v>1</v>
      </c>
      <c r="CY498">
        <v>0</v>
      </c>
      <c r="CZ498">
        <v>1</v>
      </c>
      <c r="DA498">
        <v>0</v>
      </c>
      <c r="DB498">
        <v>0</v>
      </c>
      <c r="DC498" t="s">
        <v>458</v>
      </c>
      <c r="DD498" t="s">
        <v>306</v>
      </c>
    </row>
    <row r="499" spans="1:108" ht="14.6" x14ac:dyDescent="0.35">
      <c r="A499" t="s">
        <v>9</v>
      </c>
      <c r="B499" t="s">
        <v>1745</v>
      </c>
      <c r="C499" t="s">
        <v>1746</v>
      </c>
      <c r="F499" t="s">
        <v>122</v>
      </c>
      <c r="H499" t="s">
        <v>702</v>
      </c>
      <c r="I499" t="s">
        <v>13</v>
      </c>
      <c r="J499" t="s">
        <v>221</v>
      </c>
      <c r="K499" t="s">
        <v>269</v>
      </c>
      <c r="M499" t="s">
        <v>268</v>
      </c>
      <c r="N499" t="s">
        <v>300</v>
      </c>
      <c r="O499" t="s">
        <v>300</v>
      </c>
      <c r="R499">
        <v>0</v>
      </c>
      <c r="S499">
        <v>0</v>
      </c>
      <c r="T499">
        <v>0</v>
      </c>
      <c r="U499">
        <v>0</v>
      </c>
      <c r="V499">
        <v>0</v>
      </c>
      <c r="W499">
        <v>1</v>
      </c>
      <c r="X499">
        <v>0</v>
      </c>
      <c r="Y499">
        <v>1</v>
      </c>
      <c r="AA499">
        <v>0</v>
      </c>
      <c r="AB499">
        <v>0</v>
      </c>
      <c r="AC499">
        <v>0</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c r="AY499">
        <v>0</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0</v>
      </c>
      <c r="BZ499">
        <v>0</v>
      </c>
      <c r="CA499">
        <v>0</v>
      </c>
      <c r="CB499">
        <v>0</v>
      </c>
      <c r="CC499">
        <v>0</v>
      </c>
      <c r="CD499">
        <v>0</v>
      </c>
      <c r="CE499">
        <v>0</v>
      </c>
      <c r="CF499">
        <v>0</v>
      </c>
      <c r="CG499">
        <v>0</v>
      </c>
      <c r="CH499">
        <v>0</v>
      </c>
      <c r="CI499">
        <v>0</v>
      </c>
      <c r="CJ499">
        <v>0</v>
      </c>
      <c r="CK499">
        <v>0</v>
      </c>
      <c r="CL499">
        <v>0</v>
      </c>
      <c r="CM499">
        <v>0</v>
      </c>
      <c r="CN499">
        <v>0</v>
      </c>
      <c r="CO499">
        <v>0</v>
      </c>
      <c r="CP499">
        <v>0</v>
      </c>
      <c r="CQ499">
        <v>0</v>
      </c>
      <c r="CR499">
        <v>0</v>
      </c>
      <c r="CS499">
        <v>0</v>
      </c>
      <c r="CT499">
        <v>0</v>
      </c>
      <c r="CU499">
        <v>0</v>
      </c>
      <c r="CV499">
        <v>0</v>
      </c>
      <c r="CW499">
        <v>0</v>
      </c>
      <c r="CX499">
        <v>0</v>
      </c>
      <c r="CY499">
        <v>1</v>
      </c>
      <c r="CZ499">
        <v>0</v>
      </c>
      <c r="DA499">
        <v>0</v>
      </c>
      <c r="DB499">
        <v>0</v>
      </c>
      <c r="DC499" t="s">
        <v>1747</v>
      </c>
      <c r="DD499" t="s">
        <v>311</v>
      </c>
    </row>
    <row r="500" spans="1:108" ht="14.6" x14ac:dyDescent="0.35">
      <c r="A500" t="s">
        <v>9</v>
      </c>
      <c r="B500" t="s">
        <v>1749</v>
      </c>
      <c r="C500" t="s">
        <v>1750</v>
      </c>
      <c r="F500" t="s">
        <v>91</v>
      </c>
      <c r="G500" t="s">
        <v>479</v>
      </c>
      <c r="H500" t="s">
        <v>454</v>
      </c>
      <c r="I500" t="s">
        <v>56</v>
      </c>
      <c r="J500" t="s">
        <v>205</v>
      </c>
      <c r="K500" t="s">
        <v>269</v>
      </c>
      <c r="M500" t="s">
        <v>272</v>
      </c>
      <c r="P500" t="s">
        <v>1751</v>
      </c>
      <c r="Q500" t="s">
        <v>591</v>
      </c>
      <c r="R500">
        <v>0</v>
      </c>
      <c r="S500">
        <v>0</v>
      </c>
      <c r="T500">
        <v>0</v>
      </c>
      <c r="U500">
        <v>0</v>
      </c>
      <c r="V500">
        <v>0</v>
      </c>
      <c r="W500">
        <v>0</v>
      </c>
      <c r="X500">
        <v>0</v>
      </c>
      <c r="Y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1</v>
      </c>
      <c r="BO500">
        <v>0</v>
      </c>
      <c r="BP500">
        <v>1</v>
      </c>
      <c r="BQ500">
        <v>0</v>
      </c>
      <c r="BR500">
        <v>0</v>
      </c>
      <c r="BS500">
        <v>0</v>
      </c>
      <c r="BT500">
        <v>0</v>
      </c>
      <c r="BU500">
        <v>0</v>
      </c>
      <c r="BV500">
        <v>0</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0</v>
      </c>
      <c r="CT500">
        <v>0</v>
      </c>
      <c r="CU500">
        <v>0</v>
      </c>
      <c r="CV500">
        <v>0</v>
      </c>
      <c r="CW500">
        <v>0</v>
      </c>
      <c r="CX500">
        <v>2</v>
      </c>
      <c r="CY500">
        <v>1</v>
      </c>
      <c r="CZ500">
        <v>0</v>
      </c>
      <c r="DA500">
        <v>0</v>
      </c>
      <c r="DB500">
        <v>0</v>
      </c>
      <c r="DC500" t="s">
        <v>1020</v>
      </c>
      <c r="DD500" t="s">
        <v>305</v>
      </c>
    </row>
    <row r="501" spans="1:108" ht="14.6" x14ac:dyDescent="0.35">
      <c r="A501" t="s">
        <v>9</v>
      </c>
      <c r="B501" t="s">
        <v>1749</v>
      </c>
      <c r="C501" t="s">
        <v>1754</v>
      </c>
      <c r="F501" t="s">
        <v>122</v>
      </c>
      <c r="H501" t="s">
        <v>605</v>
      </c>
      <c r="I501" t="s">
        <v>56</v>
      </c>
      <c r="J501" t="s">
        <v>205</v>
      </c>
      <c r="P501" t="s">
        <v>1755</v>
      </c>
      <c r="Q501" t="s">
        <v>606</v>
      </c>
      <c r="R501">
        <v>0</v>
      </c>
      <c r="S501">
        <v>0</v>
      </c>
      <c r="T501">
        <v>0</v>
      </c>
      <c r="U501">
        <v>0</v>
      </c>
      <c r="V501">
        <v>0</v>
      </c>
      <c r="X501">
        <v>0</v>
      </c>
      <c r="BN501">
        <v>1</v>
      </c>
      <c r="BO501">
        <v>1</v>
      </c>
      <c r="BP501">
        <v>1</v>
      </c>
      <c r="DC501" t="s">
        <v>1045</v>
      </c>
      <c r="DD501" t="s">
        <v>305</v>
      </c>
    </row>
    <row r="502" spans="1:108" ht="14.6" x14ac:dyDescent="0.35">
      <c r="A502" t="s">
        <v>9</v>
      </c>
      <c r="B502" t="s">
        <v>1749</v>
      </c>
      <c r="C502" t="s">
        <v>1758</v>
      </c>
      <c r="F502" t="s">
        <v>91</v>
      </c>
      <c r="H502" t="s">
        <v>454</v>
      </c>
      <c r="I502" t="s">
        <v>56</v>
      </c>
      <c r="J502" t="s">
        <v>205</v>
      </c>
      <c r="K502" t="s">
        <v>269</v>
      </c>
      <c r="M502" t="s">
        <v>272</v>
      </c>
      <c r="O502" t="s">
        <v>299</v>
      </c>
      <c r="Q502" t="s">
        <v>1183</v>
      </c>
      <c r="R502">
        <v>0</v>
      </c>
      <c r="S502">
        <v>0</v>
      </c>
      <c r="T502">
        <v>0</v>
      </c>
      <c r="U502">
        <v>0</v>
      </c>
      <c r="V502">
        <v>0</v>
      </c>
      <c r="W502">
        <v>0</v>
      </c>
      <c r="X502">
        <v>0</v>
      </c>
      <c r="Y502">
        <v>0</v>
      </c>
      <c r="AA502">
        <v>0</v>
      </c>
      <c r="AB502">
        <v>0</v>
      </c>
      <c r="AC502">
        <v>0</v>
      </c>
      <c r="AD502">
        <v>0</v>
      </c>
      <c r="AE502">
        <v>0</v>
      </c>
      <c r="AF502">
        <v>0</v>
      </c>
      <c r="AG502">
        <v>0</v>
      </c>
      <c r="AH502">
        <v>0</v>
      </c>
      <c r="AI502">
        <v>0</v>
      </c>
      <c r="AJ502">
        <v>0</v>
      </c>
      <c r="AK502">
        <v>0</v>
      </c>
      <c r="AL502">
        <v>0</v>
      </c>
      <c r="AM502">
        <v>0</v>
      </c>
      <c r="AN502">
        <v>0</v>
      </c>
      <c r="AO502">
        <v>0</v>
      </c>
      <c r="AP502">
        <v>0</v>
      </c>
      <c r="AQ502">
        <v>0</v>
      </c>
      <c r="AR502">
        <v>1</v>
      </c>
      <c r="AS502">
        <v>0</v>
      </c>
      <c r="AT502">
        <v>0</v>
      </c>
      <c r="AU502">
        <v>0</v>
      </c>
      <c r="AV502">
        <v>0</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0</v>
      </c>
      <c r="CB502">
        <v>0</v>
      </c>
      <c r="CC502">
        <v>0</v>
      </c>
      <c r="CD502">
        <v>0</v>
      </c>
      <c r="CE502">
        <v>0</v>
      </c>
      <c r="CF502">
        <v>0</v>
      </c>
      <c r="CG502">
        <v>0</v>
      </c>
      <c r="CH502">
        <v>0</v>
      </c>
      <c r="CI502">
        <v>0</v>
      </c>
      <c r="CJ502">
        <v>0</v>
      </c>
      <c r="CK502">
        <v>0</v>
      </c>
      <c r="CL502">
        <v>0</v>
      </c>
      <c r="CM502">
        <v>0</v>
      </c>
      <c r="CN502">
        <v>0</v>
      </c>
      <c r="CO502">
        <v>0</v>
      </c>
      <c r="CP502">
        <v>0</v>
      </c>
      <c r="CQ502">
        <v>0</v>
      </c>
      <c r="CR502">
        <v>0</v>
      </c>
      <c r="CS502">
        <v>0</v>
      </c>
      <c r="CT502">
        <v>0</v>
      </c>
      <c r="CU502">
        <v>0</v>
      </c>
      <c r="CV502">
        <v>0</v>
      </c>
      <c r="CW502">
        <v>0</v>
      </c>
      <c r="CX502">
        <v>1</v>
      </c>
      <c r="CY502">
        <v>1</v>
      </c>
      <c r="CZ502">
        <v>0</v>
      </c>
      <c r="DA502">
        <v>0</v>
      </c>
      <c r="DB502">
        <v>0</v>
      </c>
      <c r="DC502" t="s">
        <v>600</v>
      </c>
      <c r="DD502" t="s">
        <v>309</v>
      </c>
    </row>
    <row r="503" spans="1:108" ht="14.6" x14ac:dyDescent="0.35">
      <c r="A503" t="s">
        <v>9</v>
      </c>
      <c r="B503" t="s">
        <v>1760</v>
      </c>
      <c r="C503" t="s">
        <v>1761</v>
      </c>
      <c r="F503" t="s">
        <v>122</v>
      </c>
      <c r="H503" t="s">
        <v>1347</v>
      </c>
      <c r="I503" t="s">
        <v>56</v>
      </c>
      <c r="J503" t="s">
        <v>173</v>
      </c>
      <c r="K503" t="s">
        <v>471</v>
      </c>
      <c r="M503" t="s">
        <v>272</v>
      </c>
      <c r="O503" t="s">
        <v>299</v>
      </c>
      <c r="P503" t="s">
        <v>1762</v>
      </c>
      <c r="DC503" t="s">
        <v>1763</v>
      </c>
      <c r="DD503" t="s">
        <v>311</v>
      </c>
    </row>
    <row r="504" spans="1:108" ht="14.6" x14ac:dyDescent="0.35">
      <c r="A504" t="s">
        <v>9</v>
      </c>
      <c r="B504" t="s">
        <v>1769</v>
      </c>
      <c r="C504" t="s">
        <v>1770</v>
      </c>
      <c r="F504" t="s">
        <v>122</v>
      </c>
      <c r="H504" t="s">
        <v>702</v>
      </c>
      <c r="I504" t="s">
        <v>56</v>
      </c>
      <c r="J504" t="s">
        <v>173</v>
      </c>
      <c r="K504" t="s">
        <v>471</v>
      </c>
      <c r="M504" t="s">
        <v>55</v>
      </c>
      <c r="N504" t="s">
        <v>299</v>
      </c>
      <c r="O504" t="s">
        <v>299</v>
      </c>
      <c r="R504">
        <v>0</v>
      </c>
      <c r="S504">
        <v>0</v>
      </c>
      <c r="T504">
        <v>0</v>
      </c>
      <c r="U504">
        <v>0</v>
      </c>
      <c r="V504">
        <v>0</v>
      </c>
      <c r="W504">
        <v>1</v>
      </c>
      <c r="X504">
        <v>0</v>
      </c>
      <c r="Y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v>0</v>
      </c>
      <c r="CA504">
        <v>0</v>
      </c>
      <c r="CB504">
        <v>0</v>
      </c>
      <c r="CC504">
        <v>0</v>
      </c>
      <c r="CD504">
        <v>0</v>
      </c>
      <c r="CE504">
        <v>0</v>
      </c>
      <c r="CF504">
        <v>0</v>
      </c>
      <c r="CG504">
        <v>0</v>
      </c>
      <c r="CH504">
        <v>0</v>
      </c>
      <c r="CI504">
        <v>0</v>
      </c>
      <c r="CJ504">
        <v>0</v>
      </c>
      <c r="CK504">
        <v>0</v>
      </c>
      <c r="CL504">
        <v>0</v>
      </c>
      <c r="CM504">
        <v>0</v>
      </c>
      <c r="CN504">
        <v>0</v>
      </c>
      <c r="CO504">
        <v>0</v>
      </c>
      <c r="CP504">
        <v>0</v>
      </c>
      <c r="CQ504">
        <v>0</v>
      </c>
      <c r="CR504">
        <v>0</v>
      </c>
      <c r="CS504">
        <v>0</v>
      </c>
      <c r="CT504">
        <v>0</v>
      </c>
      <c r="CU504">
        <v>0</v>
      </c>
      <c r="CV504">
        <v>0</v>
      </c>
      <c r="CW504">
        <v>0</v>
      </c>
      <c r="CX504">
        <v>0</v>
      </c>
      <c r="CY504">
        <v>1</v>
      </c>
      <c r="CZ504">
        <v>0</v>
      </c>
      <c r="DA504">
        <v>0</v>
      </c>
      <c r="DB504">
        <v>0</v>
      </c>
      <c r="DC504" t="s">
        <v>1771</v>
      </c>
      <c r="DD504" t="s">
        <v>311</v>
      </c>
    </row>
    <row r="505" spans="1:108" ht="14.6" x14ac:dyDescent="0.35">
      <c r="A505" t="s">
        <v>9</v>
      </c>
      <c r="B505" t="s">
        <v>1769</v>
      </c>
      <c r="C505" t="s">
        <v>1773</v>
      </c>
      <c r="F505" t="s">
        <v>122</v>
      </c>
      <c r="H505" t="s">
        <v>702</v>
      </c>
      <c r="I505" t="s">
        <v>56</v>
      </c>
      <c r="J505" t="s">
        <v>173</v>
      </c>
      <c r="K505" t="s">
        <v>471</v>
      </c>
      <c r="M505" t="s">
        <v>274</v>
      </c>
      <c r="N505" t="s">
        <v>299</v>
      </c>
      <c r="O505" t="s">
        <v>299</v>
      </c>
      <c r="R505">
        <v>0</v>
      </c>
      <c r="S505">
        <v>0</v>
      </c>
      <c r="T505">
        <v>0</v>
      </c>
      <c r="U505">
        <v>0</v>
      </c>
      <c r="V505">
        <v>0</v>
      </c>
      <c r="W505">
        <v>1</v>
      </c>
      <c r="X505">
        <v>0</v>
      </c>
      <c r="Y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0</v>
      </c>
      <c r="CG505">
        <v>0</v>
      </c>
      <c r="CH505">
        <v>0</v>
      </c>
      <c r="CI505">
        <v>0</v>
      </c>
      <c r="CJ505">
        <v>0</v>
      </c>
      <c r="CK505">
        <v>0</v>
      </c>
      <c r="CL505">
        <v>0</v>
      </c>
      <c r="CM505">
        <v>0</v>
      </c>
      <c r="CN505">
        <v>0</v>
      </c>
      <c r="CO505">
        <v>0</v>
      </c>
      <c r="CP505">
        <v>0</v>
      </c>
      <c r="CQ505">
        <v>0</v>
      </c>
      <c r="CR505">
        <v>0</v>
      </c>
      <c r="CS505">
        <v>0</v>
      </c>
      <c r="CT505">
        <v>0</v>
      </c>
      <c r="CU505">
        <v>0</v>
      </c>
      <c r="CV505">
        <v>0</v>
      </c>
      <c r="CW505">
        <v>0</v>
      </c>
      <c r="CX505">
        <v>0</v>
      </c>
      <c r="CY505">
        <v>1</v>
      </c>
      <c r="CZ505">
        <v>0</v>
      </c>
      <c r="DA505">
        <v>0</v>
      </c>
      <c r="DB505">
        <v>0</v>
      </c>
      <c r="DC505" t="s">
        <v>1774</v>
      </c>
      <c r="DD505" t="s">
        <v>311</v>
      </c>
    </row>
    <row r="506" spans="1:108" ht="14.6" x14ac:dyDescent="0.35">
      <c r="A506" t="s">
        <v>9</v>
      </c>
      <c r="B506" t="s">
        <v>1769</v>
      </c>
      <c r="C506" t="s">
        <v>1776</v>
      </c>
      <c r="F506" t="s">
        <v>122</v>
      </c>
      <c r="H506" t="s">
        <v>702</v>
      </c>
      <c r="I506" t="s">
        <v>56</v>
      </c>
      <c r="J506" t="s">
        <v>173</v>
      </c>
      <c r="K506" t="s">
        <v>471</v>
      </c>
      <c r="M506" t="s">
        <v>274</v>
      </c>
      <c r="N506" t="s">
        <v>299</v>
      </c>
      <c r="O506" t="s">
        <v>299</v>
      </c>
      <c r="R506">
        <v>0</v>
      </c>
      <c r="S506">
        <v>0</v>
      </c>
      <c r="T506">
        <v>0</v>
      </c>
      <c r="U506">
        <v>0</v>
      </c>
      <c r="V506">
        <v>0</v>
      </c>
      <c r="W506">
        <v>1</v>
      </c>
      <c r="X506">
        <v>0</v>
      </c>
      <c r="Y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0</v>
      </c>
      <c r="CT506">
        <v>0</v>
      </c>
      <c r="CU506">
        <v>0</v>
      </c>
      <c r="CV506">
        <v>0</v>
      </c>
      <c r="CW506">
        <v>0</v>
      </c>
      <c r="CX506">
        <v>0</v>
      </c>
      <c r="CY506">
        <v>1</v>
      </c>
      <c r="CZ506">
        <v>0</v>
      </c>
      <c r="DA506">
        <v>0</v>
      </c>
      <c r="DB506">
        <v>0</v>
      </c>
      <c r="DC506" t="s">
        <v>1777</v>
      </c>
      <c r="DD506" t="s">
        <v>311</v>
      </c>
    </row>
    <row r="507" spans="1:108" ht="14.6" x14ac:dyDescent="0.35">
      <c r="A507" t="s">
        <v>9</v>
      </c>
      <c r="B507" t="s">
        <v>1769</v>
      </c>
      <c r="C507" t="s">
        <v>1779</v>
      </c>
      <c r="F507" t="s">
        <v>122</v>
      </c>
      <c r="H507" t="s">
        <v>702</v>
      </c>
      <c r="I507" t="s">
        <v>56</v>
      </c>
      <c r="J507" t="s">
        <v>173</v>
      </c>
      <c r="K507" t="s">
        <v>471</v>
      </c>
      <c r="M507" t="s">
        <v>55</v>
      </c>
      <c r="N507" t="s">
        <v>299</v>
      </c>
      <c r="O507" t="s">
        <v>299</v>
      </c>
      <c r="R507">
        <v>0</v>
      </c>
      <c r="S507">
        <v>0</v>
      </c>
      <c r="T507">
        <v>0</v>
      </c>
      <c r="U507">
        <v>0</v>
      </c>
      <c r="V507">
        <v>0</v>
      </c>
      <c r="W507">
        <v>1</v>
      </c>
      <c r="X507">
        <v>0</v>
      </c>
      <c r="Y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0</v>
      </c>
      <c r="CS507">
        <v>0</v>
      </c>
      <c r="CT507">
        <v>0</v>
      </c>
      <c r="CU507">
        <v>0</v>
      </c>
      <c r="CV507">
        <v>0</v>
      </c>
      <c r="CW507">
        <v>0</v>
      </c>
      <c r="CX507">
        <v>0</v>
      </c>
      <c r="CY507">
        <v>1</v>
      </c>
      <c r="CZ507">
        <v>0</v>
      </c>
      <c r="DA507">
        <v>0</v>
      </c>
      <c r="DB507">
        <v>0</v>
      </c>
      <c r="DC507" t="s">
        <v>1554</v>
      </c>
      <c r="DD507" t="s">
        <v>311</v>
      </c>
    </row>
    <row r="508" spans="1:108" ht="14.6" x14ac:dyDescent="0.35">
      <c r="A508" t="s">
        <v>9</v>
      </c>
      <c r="B508" t="s">
        <v>1769</v>
      </c>
      <c r="C508" t="s">
        <v>1781</v>
      </c>
      <c r="F508" t="s">
        <v>122</v>
      </c>
      <c r="H508" t="s">
        <v>702</v>
      </c>
      <c r="I508" t="s">
        <v>56</v>
      </c>
      <c r="J508" t="s">
        <v>173</v>
      </c>
      <c r="K508" t="s">
        <v>471</v>
      </c>
      <c r="M508" t="s">
        <v>55</v>
      </c>
      <c r="N508" t="s">
        <v>300</v>
      </c>
      <c r="O508" t="s">
        <v>300</v>
      </c>
      <c r="R508">
        <v>0</v>
      </c>
      <c r="S508">
        <v>0</v>
      </c>
      <c r="T508">
        <v>0</v>
      </c>
      <c r="U508">
        <v>0</v>
      </c>
      <c r="V508">
        <v>0</v>
      </c>
      <c r="W508">
        <v>1</v>
      </c>
      <c r="X508">
        <v>0</v>
      </c>
      <c r="Y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BX508">
        <v>0</v>
      </c>
      <c r="BY508">
        <v>0</v>
      </c>
      <c r="BZ508">
        <v>0</v>
      </c>
      <c r="CA508">
        <v>0</v>
      </c>
      <c r="CB508">
        <v>0</v>
      </c>
      <c r="CC508">
        <v>0</v>
      </c>
      <c r="CD508">
        <v>0</v>
      </c>
      <c r="CE508">
        <v>0</v>
      </c>
      <c r="CF508">
        <v>0</v>
      </c>
      <c r="CG508">
        <v>0</v>
      </c>
      <c r="CH508">
        <v>0</v>
      </c>
      <c r="CI508">
        <v>0</v>
      </c>
      <c r="CJ508">
        <v>0</v>
      </c>
      <c r="CK508">
        <v>0</v>
      </c>
      <c r="CL508">
        <v>0</v>
      </c>
      <c r="CM508">
        <v>0</v>
      </c>
      <c r="CN508">
        <v>0</v>
      </c>
      <c r="CO508">
        <v>0</v>
      </c>
      <c r="CP508">
        <v>0</v>
      </c>
      <c r="CQ508">
        <v>0</v>
      </c>
      <c r="CR508">
        <v>0</v>
      </c>
      <c r="CS508">
        <v>0</v>
      </c>
      <c r="CT508">
        <v>0</v>
      </c>
      <c r="CU508">
        <v>0</v>
      </c>
      <c r="CV508">
        <v>0</v>
      </c>
      <c r="CW508">
        <v>0</v>
      </c>
      <c r="CX508">
        <v>0</v>
      </c>
      <c r="CY508">
        <v>1</v>
      </c>
      <c r="CZ508">
        <v>0</v>
      </c>
      <c r="DA508">
        <v>0</v>
      </c>
      <c r="DB508">
        <v>0</v>
      </c>
      <c r="DC508" t="s">
        <v>1782</v>
      </c>
      <c r="DD508" t="s">
        <v>311</v>
      </c>
    </row>
    <row r="509" spans="1:108" ht="14.6" x14ac:dyDescent="0.35">
      <c r="A509" t="s">
        <v>9</v>
      </c>
      <c r="B509" t="s">
        <v>1769</v>
      </c>
      <c r="C509" t="s">
        <v>1784</v>
      </c>
      <c r="F509" t="s">
        <v>122</v>
      </c>
      <c r="H509" t="s">
        <v>702</v>
      </c>
      <c r="I509" t="s">
        <v>56</v>
      </c>
      <c r="J509" t="s">
        <v>173</v>
      </c>
      <c r="K509" t="s">
        <v>471</v>
      </c>
      <c r="M509" t="s">
        <v>274</v>
      </c>
      <c r="N509" t="s">
        <v>299</v>
      </c>
      <c r="O509" t="s">
        <v>299</v>
      </c>
      <c r="R509">
        <v>0</v>
      </c>
      <c r="S509">
        <v>0</v>
      </c>
      <c r="T509">
        <v>0</v>
      </c>
      <c r="U509">
        <v>0</v>
      </c>
      <c r="V509">
        <v>0</v>
      </c>
      <c r="W509">
        <v>1</v>
      </c>
      <c r="X509">
        <v>0</v>
      </c>
      <c r="Y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0</v>
      </c>
      <c r="CS509">
        <v>0</v>
      </c>
      <c r="CT509">
        <v>0</v>
      </c>
      <c r="CU509">
        <v>0</v>
      </c>
      <c r="CV509">
        <v>0</v>
      </c>
      <c r="CW509">
        <v>0</v>
      </c>
      <c r="CX509">
        <v>0</v>
      </c>
      <c r="CY509">
        <v>1</v>
      </c>
      <c r="CZ509">
        <v>0</v>
      </c>
      <c r="DA509">
        <v>0</v>
      </c>
      <c r="DB509">
        <v>0</v>
      </c>
      <c r="DC509" t="s">
        <v>1785</v>
      </c>
      <c r="DD509" t="s">
        <v>311</v>
      </c>
    </row>
    <row r="510" spans="1:108" ht="14.6" x14ac:dyDescent="0.35">
      <c r="A510" t="s">
        <v>9</v>
      </c>
      <c r="B510" t="s">
        <v>1787</v>
      </c>
      <c r="C510" t="s">
        <v>1788</v>
      </c>
      <c r="F510" t="s">
        <v>91</v>
      </c>
      <c r="H510" t="s">
        <v>1789</v>
      </c>
      <c r="DC510" t="s">
        <v>924</v>
      </c>
      <c r="DD510" t="s">
        <v>304</v>
      </c>
    </row>
    <row r="511" spans="1:108" ht="14.6" x14ac:dyDescent="0.35">
      <c r="A511" t="s">
        <v>9</v>
      </c>
      <c r="B511" t="s">
        <v>1793</v>
      </c>
      <c r="C511" t="s">
        <v>1794</v>
      </c>
      <c r="F511" t="s">
        <v>122</v>
      </c>
      <c r="H511" t="s">
        <v>702</v>
      </c>
      <c r="I511" t="s">
        <v>56</v>
      </c>
      <c r="J511" t="s">
        <v>173</v>
      </c>
      <c r="K511" t="s">
        <v>471</v>
      </c>
      <c r="L511" t="s">
        <v>239</v>
      </c>
      <c r="M511" t="s">
        <v>268</v>
      </c>
      <c r="N511" t="s">
        <v>300</v>
      </c>
      <c r="O511" t="s">
        <v>300</v>
      </c>
      <c r="R511">
        <v>0</v>
      </c>
      <c r="S511">
        <v>0</v>
      </c>
      <c r="T511">
        <v>0</v>
      </c>
      <c r="U511">
        <v>0</v>
      </c>
      <c r="V511">
        <v>0</v>
      </c>
      <c r="W511">
        <v>1</v>
      </c>
      <c r="X511">
        <v>0</v>
      </c>
      <c r="Y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0</v>
      </c>
      <c r="CG511">
        <v>0</v>
      </c>
      <c r="CH511">
        <v>0</v>
      </c>
      <c r="CI511">
        <v>0</v>
      </c>
      <c r="CJ511">
        <v>0</v>
      </c>
      <c r="CK511">
        <v>0</v>
      </c>
      <c r="CL511">
        <v>0</v>
      </c>
      <c r="CM511">
        <v>0</v>
      </c>
      <c r="CN511">
        <v>0</v>
      </c>
      <c r="CO511">
        <v>0</v>
      </c>
      <c r="CP511">
        <v>0</v>
      </c>
      <c r="CQ511">
        <v>0</v>
      </c>
      <c r="CR511">
        <v>0</v>
      </c>
      <c r="CS511">
        <v>0</v>
      </c>
      <c r="CT511">
        <v>0</v>
      </c>
      <c r="CU511">
        <v>0</v>
      </c>
      <c r="CV511">
        <v>0</v>
      </c>
      <c r="CW511">
        <v>0</v>
      </c>
      <c r="CX511">
        <v>0</v>
      </c>
      <c r="CY511">
        <v>1</v>
      </c>
      <c r="CZ511">
        <v>0</v>
      </c>
      <c r="DA511">
        <v>0</v>
      </c>
      <c r="DB511">
        <v>0</v>
      </c>
      <c r="DC511" t="s">
        <v>1795</v>
      </c>
      <c r="DD511" t="s">
        <v>311</v>
      </c>
    </row>
    <row r="512" spans="1:108" ht="14.6" x14ac:dyDescent="0.35">
      <c r="A512" t="s">
        <v>9</v>
      </c>
      <c r="B512" t="s">
        <v>1793</v>
      </c>
      <c r="C512" t="s">
        <v>1797</v>
      </c>
      <c r="D512" t="s">
        <v>1798</v>
      </c>
      <c r="F512" t="s">
        <v>91</v>
      </c>
      <c r="H512" t="s">
        <v>702</v>
      </c>
      <c r="I512" t="s">
        <v>13</v>
      </c>
      <c r="J512" t="s">
        <v>221</v>
      </c>
      <c r="K512" t="s">
        <v>269</v>
      </c>
      <c r="L512" t="s">
        <v>227</v>
      </c>
      <c r="M512" t="s">
        <v>268</v>
      </c>
      <c r="N512" t="s">
        <v>299</v>
      </c>
      <c r="O512" t="s">
        <v>299</v>
      </c>
      <c r="R512">
        <v>0</v>
      </c>
      <c r="S512">
        <v>0</v>
      </c>
      <c r="T512">
        <v>0</v>
      </c>
      <c r="U512">
        <v>0</v>
      </c>
      <c r="V512">
        <v>0</v>
      </c>
      <c r="W512">
        <v>1</v>
      </c>
      <c r="X512">
        <v>0</v>
      </c>
      <c r="Y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0</v>
      </c>
      <c r="AX512">
        <v>0</v>
      </c>
      <c r="AY512">
        <v>0</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BX512">
        <v>0</v>
      </c>
      <c r="BY512">
        <v>0</v>
      </c>
      <c r="BZ512">
        <v>0</v>
      </c>
      <c r="CA512">
        <v>0</v>
      </c>
      <c r="CB512">
        <v>0</v>
      </c>
      <c r="CC512">
        <v>0</v>
      </c>
      <c r="CD512">
        <v>0</v>
      </c>
      <c r="CE512">
        <v>0</v>
      </c>
      <c r="CF512">
        <v>0</v>
      </c>
      <c r="CG512">
        <v>0</v>
      </c>
      <c r="CH512">
        <v>0</v>
      </c>
      <c r="CI512">
        <v>0</v>
      </c>
      <c r="CJ512">
        <v>0</v>
      </c>
      <c r="CK512">
        <v>0</v>
      </c>
      <c r="CL512">
        <v>0</v>
      </c>
      <c r="CM512">
        <v>0</v>
      </c>
      <c r="CN512">
        <v>0</v>
      </c>
      <c r="CO512">
        <v>0</v>
      </c>
      <c r="CP512">
        <v>0</v>
      </c>
      <c r="CQ512">
        <v>0</v>
      </c>
      <c r="CR512">
        <v>0</v>
      </c>
      <c r="CS512">
        <v>0</v>
      </c>
      <c r="CT512">
        <v>0</v>
      </c>
      <c r="CU512">
        <v>0</v>
      </c>
      <c r="CV512">
        <v>0</v>
      </c>
      <c r="CW512">
        <v>0</v>
      </c>
      <c r="CX512">
        <v>0</v>
      </c>
      <c r="CY512">
        <v>1</v>
      </c>
      <c r="CZ512">
        <v>0</v>
      </c>
      <c r="DA512">
        <v>0</v>
      </c>
      <c r="DB512">
        <v>0</v>
      </c>
      <c r="DC512" t="s">
        <v>1799</v>
      </c>
      <c r="DD512" t="s">
        <v>311</v>
      </c>
    </row>
    <row r="513" spans="1:108" ht="14.6" x14ac:dyDescent="0.35">
      <c r="A513" t="s">
        <v>9</v>
      </c>
      <c r="B513" t="s">
        <v>1793</v>
      </c>
      <c r="C513" t="s">
        <v>1802</v>
      </c>
      <c r="F513" t="s">
        <v>91</v>
      </c>
      <c r="H513" t="s">
        <v>702</v>
      </c>
      <c r="I513" t="s">
        <v>56</v>
      </c>
      <c r="J513" t="s">
        <v>173</v>
      </c>
      <c r="K513" t="s">
        <v>471</v>
      </c>
      <c r="L513" t="s">
        <v>239</v>
      </c>
      <c r="M513" t="s">
        <v>268</v>
      </c>
      <c r="N513" t="s">
        <v>299</v>
      </c>
      <c r="O513" t="s">
        <v>299</v>
      </c>
      <c r="R513">
        <v>0</v>
      </c>
      <c r="S513">
        <v>0</v>
      </c>
      <c r="T513">
        <v>0</v>
      </c>
      <c r="U513">
        <v>0</v>
      </c>
      <c r="V513">
        <v>0</v>
      </c>
      <c r="W513">
        <v>1</v>
      </c>
      <c r="X513">
        <v>0</v>
      </c>
      <c r="Y513">
        <v>0</v>
      </c>
      <c r="AA513">
        <v>0</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BX513">
        <v>0</v>
      </c>
      <c r="BY513">
        <v>0</v>
      </c>
      <c r="BZ513">
        <v>0</v>
      </c>
      <c r="CA513">
        <v>0</v>
      </c>
      <c r="CB513">
        <v>0</v>
      </c>
      <c r="CC513">
        <v>0</v>
      </c>
      <c r="CD513">
        <v>0</v>
      </c>
      <c r="CE513">
        <v>0</v>
      </c>
      <c r="CF513">
        <v>0</v>
      </c>
      <c r="CG513">
        <v>0</v>
      </c>
      <c r="CH513">
        <v>0</v>
      </c>
      <c r="CI513">
        <v>0</v>
      </c>
      <c r="CJ513">
        <v>0</v>
      </c>
      <c r="CK513">
        <v>0</v>
      </c>
      <c r="CL513">
        <v>0</v>
      </c>
      <c r="CM513">
        <v>0</v>
      </c>
      <c r="CN513">
        <v>0</v>
      </c>
      <c r="CO513">
        <v>0</v>
      </c>
      <c r="CP513">
        <v>0</v>
      </c>
      <c r="CQ513">
        <v>0</v>
      </c>
      <c r="CR513">
        <v>0</v>
      </c>
      <c r="CS513">
        <v>0</v>
      </c>
      <c r="CT513">
        <v>0</v>
      </c>
      <c r="CU513">
        <v>0</v>
      </c>
      <c r="CV513">
        <v>0</v>
      </c>
      <c r="CW513">
        <v>0</v>
      </c>
      <c r="CX513">
        <v>0</v>
      </c>
      <c r="CY513">
        <v>1</v>
      </c>
      <c r="CZ513">
        <v>0</v>
      </c>
      <c r="DA513">
        <v>0</v>
      </c>
      <c r="DB513">
        <v>0</v>
      </c>
      <c r="DC513" t="s">
        <v>1803</v>
      </c>
      <c r="DD513" t="s">
        <v>311</v>
      </c>
    </row>
    <row r="514" spans="1:108" ht="14.6" x14ac:dyDescent="0.35">
      <c r="A514" t="s">
        <v>9</v>
      </c>
      <c r="B514" t="s">
        <v>1793</v>
      </c>
      <c r="C514" t="s">
        <v>1805</v>
      </c>
      <c r="D514" t="s">
        <v>1806</v>
      </c>
      <c r="F514" t="s">
        <v>122</v>
      </c>
      <c r="H514" t="s">
        <v>702</v>
      </c>
      <c r="I514" t="s">
        <v>13</v>
      </c>
      <c r="J514" t="s">
        <v>221</v>
      </c>
      <c r="K514" t="s">
        <v>269</v>
      </c>
      <c r="L514" t="s">
        <v>225</v>
      </c>
      <c r="M514" t="s">
        <v>268</v>
      </c>
      <c r="N514" t="s">
        <v>300</v>
      </c>
      <c r="O514" t="s">
        <v>300</v>
      </c>
      <c r="R514">
        <v>0</v>
      </c>
      <c r="S514">
        <v>0</v>
      </c>
      <c r="T514">
        <v>0</v>
      </c>
      <c r="U514">
        <v>0</v>
      </c>
      <c r="V514">
        <v>0</v>
      </c>
      <c r="W514">
        <v>1</v>
      </c>
      <c r="X514">
        <v>0</v>
      </c>
      <c r="Y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H514">
        <v>0</v>
      </c>
      <c r="CI514">
        <v>0</v>
      </c>
      <c r="CJ514">
        <v>0</v>
      </c>
      <c r="CK514">
        <v>0</v>
      </c>
      <c r="CL514">
        <v>0</v>
      </c>
      <c r="CM514">
        <v>0</v>
      </c>
      <c r="CN514">
        <v>0</v>
      </c>
      <c r="CO514">
        <v>0</v>
      </c>
      <c r="CP514">
        <v>0</v>
      </c>
      <c r="CQ514">
        <v>0</v>
      </c>
      <c r="CR514">
        <v>0</v>
      </c>
      <c r="CS514">
        <v>0</v>
      </c>
      <c r="CT514">
        <v>0</v>
      </c>
      <c r="CU514">
        <v>0</v>
      </c>
      <c r="CV514">
        <v>0</v>
      </c>
      <c r="CW514">
        <v>0</v>
      </c>
      <c r="CX514">
        <v>0</v>
      </c>
      <c r="CY514">
        <v>1</v>
      </c>
      <c r="CZ514">
        <v>0</v>
      </c>
      <c r="DA514">
        <v>0</v>
      </c>
      <c r="DB514">
        <v>0</v>
      </c>
      <c r="DC514" t="s">
        <v>1807</v>
      </c>
      <c r="DD514" t="s">
        <v>311</v>
      </c>
    </row>
    <row r="515" spans="1:108" ht="14.6" x14ac:dyDescent="0.35">
      <c r="A515" t="s">
        <v>9</v>
      </c>
      <c r="B515" t="s">
        <v>1808</v>
      </c>
      <c r="C515" t="s">
        <v>1809</v>
      </c>
      <c r="F515" t="s">
        <v>122</v>
      </c>
      <c r="H515" t="s">
        <v>702</v>
      </c>
      <c r="I515" t="s">
        <v>56</v>
      </c>
      <c r="J515" t="s">
        <v>205</v>
      </c>
      <c r="K515" t="s">
        <v>471</v>
      </c>
      <c r="M515" t="s">
        <v>274</v>
      </c>
      <c r="N515" t="s">
        <v>300</v>
      </c>
      <c r="O515" t="s">
        <v>299</v>
      </c>
      <c r="R515">
        <v>0</v>
      </c>
      <c r="S515">
        <v>0</v>
      </c>
      <c r="T515">
        <v>0</v>
      </c>
      <c r="U515">
        <v>0</v>
      </c>
      <c r="V515">
        <v>0</v>
      </c>
      <c r="W515">
        <v>1</v>
      </c>
      <c r="X515">
        <v>0</v>
      </c>
      <c r="Y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v>0</v>
      </c>
      <c r="CF515">
        <v>0</v>
      </c>
      <c r="CG515">
        <v>0</v>
      </c>
      <c r="CH515">
        <v>0</v>
      </c>
      <c r="CI515">
        <v>0</v>
      </c>
      <c r="CJ515">
        <v>0</v>
      </c>
      <c r="CK515">
        <v>0</v>
      </c>
      <c r="CL515">
        <v>0</v>
      </c>
      <c r="CM515">
        <v>0</v>
      </c>
      <c r="CN515">
        <v>0</v>
      </c>
      <c r="CO515">
        <v>0</v>
      </c>
      <c r="CP515">
        <v>0</v>
      </c>
      <c r="CQ515">
        <v>0</v>
      </c>
      <c r="CR515">
        <v>0</v>
      </c>
      <c r="CS515">
        <v>0</v>
      </c>
      <c r="CT515">
        <v>0</v>
      </c>
      <c r="CU515">
        <v>0</v>
      </c>
      <c r="CV515">
        <v>0</v>
      </c>
      <c r="CW515">
        <v>0</v>
      </c>
      <c r="CX515">
        <v>0</v>
      </c>
      <c r="CY515">
        <v>1</v>
      </c>
      <c r="CZ515">
        <v>0</v>
      </c>
      <c r="DA515">
        <v>0</v>
      </c>
      <c r="DB515">
        <v>0</v>
      </c>
      <c r="DC515" t="s">
        <v>1771</v>
      </c>
      <c r="DD515" t="s">
        <v>311</v>
      </c>
    </row>
    <row r="516" spans="1:108" ht="14.6" x14ac:dyDescent="0.35">
      <c r="A516" t="s">
        <v>9</v>
      </c>
      <c r="B516" t="s">
        <v>1808</v>
      </c>
      <c r="C516" t="s">
        <v>1812</v>
      </c>
      <c r="F516" t="s">
        <v>122</v>
      </c>
      <c r="H516" t="s">
        <v>702</v>
      </c>
      <c r="I516" t="s">
        <v>56</v>
      </c>
      <c r="J516" t="s">
        <v>205</v>
      </c>
      <c r="K516" t="s">
        <v>471</v>
      </c>
      <c r="M516" t="s">
        <v>274</v>
      </c>
      <c r="N516" t="s">
        <v>300</v>
      </c>
      <c r="O516" t="s">
        <v>299</v>
      </c>
      <c r="R516">
        <v>0</v>
      </c>
      <c r="S516">
        <v>0</v>
      </c>
      <c r="T516">
        <v>0</v>
      </c>
      <c r="U516">
        <v>0</v>
      </c>
      <c r="V516">
        <v>0</v>
      </c>
      <c r="W516">
        <v>1</v>
      </c>
      <c r="X516">
        <v>0</v>
      </c>
      <c r="Y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0</v>
      </c>
      <c r="CT516">
        <v>0</v>
      </c>
      <c r="CU516">
        <v>0</v>
      </c>
      <c r="CV516">
        <v>0</v>
      </c>
      <c r="CW516">
        <v>0</v>
      </c>
      <c r="CX516">
        <v>0</v>
      </c>
      <c r="CY516">
        <v>1</v>
      </c>
      <c r="CZ516">
        <v>0</v>
      </c>
      <c r="DA516">
        <v>0</v>
      </c>
      <c r="DB516">
        <v>0</v>
      </c>
      <c r="DC516" t="s">
        <v>1771</v>
      </c>
      <c r="DD516" t="s">
        <v>311</v>
      </c>
    </row>
    <row r="517" spans="1:108" ht="14.6" x14ac:dyDescent="0.35">
      <c r="A517" t="s">
        <v>9</v>
      </c>
      <c r="B517" t="s">
        <v>1808</v>
      </c>
      <c r="C517" t="s">
        <v>1814</v>
      </c>
      <c r="F517" t="s">
        <v>122</v>
      </c>
      <c r="H517" t="s">
        <v>702</v>
      </c>
      <c r="I517" t="s">
        <v>56</v>
      </c>
      <c r="J517" t="s">
        <v>205</v>
      </c>
      <c r="K517" t="s">
        <v>269</v>
      </c>
      <c r="M517" t="s">
        <v>274</v>
      </c>
      <c r="N517" t="s">
        <v>299</v>
      </c>
      <c r="O517" t="s">
        <v>299</v>
      </c>
      <c r="R517">
        <v>0</v>
      </c>
      <c r="S517">
        <v>0</v>
      </c>
      <c r="T517">
        <v>0</v>
      </c>
      <c r="U517">
        <v>0</v>
      </c>
      <c r="V517">
        <v>0</v>
      </c>
      <c r="W517">
        <v>1</v>
      </c>
      <c r="X517">
        <v>0</v>
      </c>
      <c r="Y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0</v>
      </c>
      <c r="CJ517">
        <v>0</v>
      </c>
      <c r="CK517">
        <v>0</v>
      </c>
      <c r="CL517">
        <v>0</v>
      </c>
      <c r="CM517">
        <v>0</v>
      </c>
      <c r="CN517">
        <v>0</v>
      </c>
      <c r="CO517">
        <v>0</v>
      </c>
      <c r="CP517">
        <v>0</v>
      </c>
      <c r="CQ517">
        <v>0</v>
      </c>
      <c r="CR517">
        <v>0</v>
      </c>
      <c r="CS517">
        <v>0</v>
      </c>
      <c r="CT517">
        <v>0</v>
      </c>
      <c r="CU517">
        <v>0</v>
      </c>
      <c r="CV517">
        <v>0</v>
      </c>
      <c r="CW517">
        <v>0</v>
      </c>
      <c r="CX517">
        <v>0</v>
      </c>
      <c r="CY517">
        <v>1</v>
      </c>
      <c r="CZ517">
        <v>0</v>
      </c>
      <c r="DA517">
        <v>0</v>
      </c>
      <c r="DB517">
        <v>0</v>
      </c>
      <c r="DC517" t="s">
        <v>1771</v>
      </c>
      <c r="DD517" t="s">
        <v>311</v>
      </c>
    </row>
    <row r="518" spans="1:108" ht="14.6" x14ac:dyDescent="0.35">
      <c r="A518" t="s">
        <v>9</v>
      </c>
      <c r="B518" t="s">
        <v>1808</v>
      </c>
      <c r="C518" t="s">
        <v>1816</v>
      </c>
      <c r="F518" t="s">
        <v>122</v>
      </c>
      <c r="H518" t="s">
        <v>702</v>
      </c>
      <c r="I518" t="s">
        <v>56</v>
      </c>
      <c r="J518" t="s">
        <v>205</v>
      </c>
      <c r="K518" t="s">
        <v>471</v>
      </c>
      <c r="M518" t="s">
        <v>274</v>
      </c>
      <c r="N518" t="s">
        <v>300</v>
      </c>
      <c r="O518" t="s">
        <v>299</v>
      </c>
      <c r="R518">
        <v>0</v>
      </c>
      <c r="S518">
        <v>0</v>
      </c>
      <c r="T518">
        <v>0</v>
      </c>
      <c r="U518">
        <v>0</v>
      </c>
      <c r="V518">
        <v>0</v>
      </c>
      <c r="W518">
        <v>1</v>
      </c>
      <c r="X518">
        <v>0</v>
      </c>
      <c r="Y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0</v>
      </c>
      <c r="CT518">
        <v>0</v>
      </c>
      <c r="CU518">
        <v>0</v>
      </c>
      <c r="CV518">
        <v>0</v>
      </c>
      <c r="CW518">
        <v>0</v>
      </c>
      <c r="CX518">
        <v>0</v>
      </c>
      <c r="CY518">
        <v>1</v>
      </c>
      <c r="CZ518">
        <v>0</v>
      </c>
      <c r="DA518">
        <v>0</v>
      </c>
      <c r="DB518">
        <v>0</v>
      </c>
      <c r="DC518" t="s">
        <v>1771</v>
      </c>
      <c r="DD518" t="s">
        <v>311</v>
      </c>
    </row>
    <row r="519" spans="1:108" ht="14.6" x14ac:dyDescent="0.35">
      <c r="A519" t="s">
        <v>9</v>
      </c>
      <c r="B519" t="s">
        <v>1808</v>
      </c>
      <c r="C519" t="s">
        <v>1818</v>
      </c>
      <c r="F519" t="s">
        <v>122</v>
      </c>
      <c r="H519" t="s">
        <v>702</v>
      </c>
      <c r="I519" t="s">
        <v>56</v>
      </c>
      <c r="J519" t="s">
        <v>205</v>
      </c>
      <c r="K519" t="s">
        <v>471</v>
      </c>
      <c r="M519" t="s">
        <v>274</v>
      </c>
      <c r="N519" t="s">
        <v>300</v>
      </c>
      <c r="O519" t="s">
        <v>300</v>
      </c>
      <c r="R519">
        <v>0</v>
      </c>
      <c r="S519">
        <v>0</v>
      </c>
      <c r="T519">
        <v>0</v>
      </c>
      <c r="U519">
        <v>0</v>
      </c>
      <c r="V519">
        <v>0</v>
      </c>
      <c r="W519">
        <v>1</v>
      </c>
      <c r="X519">
        <v>0</v>
      </c>
      <c r="Y519">
        <v>1</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c r="CK519">
        <v>0</v>
      </c>
      <c r="CL519">
        <v>0</v>
      </c>
      <c r="CM519">
        <v>0</v>
      </c>
      <c r="CN519">
        <v>0</v>
      </c>
      <c r="CO519">
        <v>0</v>
      </c>
      <c r="CP519">
        <v>0</v>
      </c>
      <c r="CQ519">
        <v>0</v>
      </c>
      <c r="CR519">
        <v>0</v>
      </c>
      <c r="CS519">
        <v>0</v>
      </c>
      <c r="CT519">
        <v>0</v>
      </c>
      <c r="CU519">
        <v>0</v>
      </c>
      <c r="CV519">
        <v>0</v>
      </c>
      <c r="CW519">
        <v>0</v>
      </c>
      <c r="CX519">
        <v>0</v>
      </c>
      <c r="CY519">
        <v>1</v>
      </c>
      <c r="CZ519">
        <v>0</v>
      </c>
      <c r="DA519">
        <v>0</v>
      </c>
      <c r="DB519">
        <v>0</v>
      </c>
      <c r="DC519" t="s">
        <v>1819</v>
      </c>
      <c r="DD519" t="s">
        <v>311</v>
      </c>
    </row>
    <row r="520" spans="1:108" ht="14.6" x14ac:dyDescent="0.35">
      <c r="A520" t="s">
        <v>9</v>
      </c>
      <c r="B520" t="s">
        <v>1808</v>
      </c>
      <c r="C520" t="s">
        <v>1823</v>
      </c>
      <c r="F520" t="s">
        <v>122</v>
      </c>
      <c r="H520" t="s">
        <v>702</v>
      </c>
      <c r="I520" t="s">
        <v>56</v>
      </c>
      <c r="J520" t="s">
        <v>205</v>
      </c>
      <c r="K520" t="s">
        <v>471</v>
      </c>
      <c r="M520" t="s">
        <v>274</v>
      </c>
      <c r="N520" t="s">
        <v>300</v>
      </c>
      <c r="O520" t="s">
        <v>299</v>
      </c>
      <c r="R520">
        <v>0</v>
      </c>
      <c r="S520">
        <v>0</v>
      </c>
      <c r="T520">
        <v>0</v>
      </c>
      <c r="U520">
        <v>0</v>
      </c>
      <c r="V520">
        <v>0</v>
      </c>
      <c r="W520">
        <v>1</v>
      </c>
      <c r="X520">
        <v>0</v>
      </c>
      <c r="Y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v>0</v>
      </c>
      <c r="CF520">
        <v>0</v>
      </c>
      <c r="CG520">
        <v>0</v>
      </c>
      <c r="CH520">
        <v>0</v>
      </c>
      <c r="CI520">
        <v>0</v>
      </c>
      <c r="CJ520">
        <v>0</v>
      </c>
      <c r="CK520">
        <v>0</v>
      </c>
      <c r="CL520">
        <v>0</v>
      </c>
      <c r="CM520">
        <v>0</v>
      </c>
      <c r="CN520">
        <v>0</v>
      </c>
      <c r="CO520">
        <v>0</v>
      </c>
      <c r="CP520">
        <v>0</v>
      </c>
      <c r="CQ520">
        <v>0</v>
      </c>
      <c r="CR520">
        <v>0</v>
      </c>
      <c r="CS520">
        <v>0</v>
      </c>
      <c r="CT520">
        <v>0</v>
      </c>
      <c r="CU520">
        <v>0</v>
      </c>
      <c r="CV520">
        <v>0</v>
      </c>
      <c r="CW520">
        <v>0</v>
      </c>
      <c r="CX520">
        <v>0</v>
      </c>
      <c r="CY520">
        <v>1</v>
      </c>
      <c r="CZ520">
        <v>0</v>
      </c>
      <c r="DA520">
        <v>0</v>
      </c>
      <c r="DB520">
        <v>0</v>
      </c>
      <c r="DC520" t="s">
        <v>1824</v>
      </c>
      <c r="DD520" t="s">
        <v>311</v>
      </c>
    </row>
    <row r="521" spans="1:108" ht="73.05" x14ac:dyDescent="0.35">
      <c r="A521" t="s">
        <v>9</v>
      </c>
      <c r="B521" t="s">
        <v>1834</v>
      </c>
      <c r="C521" t="s">
        <v>1835</v>
      </c>
      <c r="D521" s="317" t="s">
        <v>1836</v>
      </c>
      <c r="F521" t="s">
        <v>91</v>
      </c>
      <c r="H521" t="s">
        <v>454</v>
      </c>
      <c r="I521" t="s">
        <v>56</v>
      </c>
      <c r="J521" t="s">
        <v>205</v>
      </c>
      <c r="K521" t="s">
        <v>269</v>
      </c>
      <c r="M521" t="s">
        <v>272</v>
      </c>
      <c r="O521" t="s">
        <v>299</v>
      </c>
      <c r="P521" t="s">
        <v>1837</v>
      </c>
      <c r="Q521" t="s">
        <v>1532</v>
      </c>
      <c r="R521">
        <v>0</v>
      </c>
      <c r="S521">
        <v>0</v>
      </c>
      <c r="T521">
        <v>0</v>
      </c>
      <c r="U521">
        <v>0</v>
      </c>
      <c r="V521">
        <v>0</v>
      </c>
      <c r="W521">
        <v>0</v>
      </c>
      <c r="X521">
        <v>0</v>
      </c>
      <c r="Y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1</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0</v>
      </c>
      <c r="CB521">
        <v>0</v>
      </c>
      <c r="CC521">
        <v>0</v>
      </c>
      <c r="CD521">
        <v>0</v>
      </c>
      <c r="CE521">
        <v>0</v>
      </c>
      <c r="CF521">
        <v>0</v>
      </c>
      <c r="CG521">
        <v>0</v>
      </c>
      <c r="CH521">
        <v>0</v>
      </c>
      <c r="CI521">
        <v>0</v>
      </c>
      <c r="CJ521">
        <v>0</v>
      </c>
      <c r="CK521">
        <v>0</v>
      </c>
      <c r="CL521">
        <v>0</v>
      </c>
      <c r="CM521">
        <v>0</v>
      </c>
      <c r="CN521">
        <v>0</v>
      </c>
      <c r="CO521">
        <v>0</v>
      </c>
      <c r="CP521">
        <v>0</v>
      </c>
      <c r="CQ521">
        <v>0</v>
      </c>
      <c r="CR521">
        <v>0</v>
      </c>
      <c r="CS521">
        <v>0</v>
      </c>
      <c r="CT521">
        <v>0</v>
      </c>
      <c r="CU521">
        <v>0</v>
      </c>
      <c r="CV521">
        <v>0</v>
      </c>
      <c r="CW521">
        <v>0</v>
      </c>
      <c r="CX521">
        <v>1</v>
      </c>
      <c r="CY521">
        <v>1</v>
      </c>
      <c r="CZ521">
        <v>0</v>
      </c>
      <c r="DA521">
        <v>0</v>
      </c>
      <c r="DB521">
        <v>0</v>
      </c>
      <c r="DC521" t="s">
        <v>1420</v>
      </c>
      <c r="DD521" t="s">
        <v>309</v>
      </c>
    </row>
    <row r="522" spans="1:108" ht="14.6" x14ac:dyDescent="0.35">
      <c r="A522" t="s">
        <v>9</v>
      </c>
      <c r="B522" t="s">
        <v>1854</v>
      </c>
      <c r="C522" t="s">
        <v>1857</v>
      </c>
      <c r="D522" t="s">
        <v>1858</v>
      </c>
      <c r="F522" t="s">
        <v>91</v>
      </c>
      <c r="H522" t="s">
        <v>702</v>
      </c>
      <c r="I522" t="s">
        <v>56</v>
      </c>
      <c r="J522" t="s">
        <v>173</v>
      </c>
      <c r="K522" t="s">
        <v>471</v>
      </c>
      <c r="L522" t="s">
        <v>226</v>
      </c>
      <c r="M522" t="s">
        <v>268</v>
      </c>
      <c r="N522" t="s">
        <v>300</v>
      </c>
      <c r="O522" t="s">
        <v>300</v>
      </c>
      <c r="R522">
        <v>0</v>
      </c>
      <c r="S522">
        <v>0</v>
      </c>
      <c r="T522">
        <v>0</v>
      </c>
      <c r="U522">
        <v>0</v>
      </c>
      <c r="V522">
        <v>0</v>
      </c>
      <c r="W522">
        <v>1</v>
      </c>
      <c r="X522">
        <v>0</v>
      </c>
      <c r="Y522">
        <v>1</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BX522">
        <v>0</v>
      </c>
      <c r="BY522">
        <v>0</v>
      </c>
      <c r="BZ522">
        <v>0</v>
      </c>
      <c r="CA522">
        <v>0</v>
      </c>
      <c r="CB522">
        <v>0</v>
      </c>
      <c r="CC522">
        <v>0</v>
      </c>
      <c r="CD522">
        <v>0</v>
      </c>
      <c r="CE522">
        <v>0</v>
      </c>
      <c r="CF522">
        <v>0</v>
      </c>
      <c r="CG522">
        <v>0</v>
      </c>
      <c r="CH522">
        <v>0</v>
      </c>
      <c r="CI522">
        <v>0</v>
      </c>
      <c r="CJ522">
        <v>0</v>
      </c>
      <c r="CK522">
        <v>0</v>
      </c>
      <c r="CL522">
        <v>0</v>
      </c>
      <c r="CM522">
        <v>0</v>
      </c>
      <c r="CN522">
        <v>0</v>
      </c>
      <c r="CO522">
        <v>0</v>
      </c>
      <c r="CP522">
        <v>0</v>
      </c>
      <c r="CQ522">
        <v>0</v>
      </c>
      <c r="CR522">
        <v>0</v>
      </c>
      <c r="CS522">
        <v>0</v>
      </c>
      <c r="CT522">
        <v>0</v>
      </c>
      <c r="CU522">
        <v>0</v>
      </c>
      <c r="CV522">
        <v>0</v>
      </c>
      <c r="CW522">
        <v>0</v>
      </c>
      <c r="CX522">
        <v>0</v>
      </c>
      <c r="CY522">
        <v>1</v>
      </c>
      <c r="CZ522">
        <v>0</v>
      </c>
      <c r="DA522">
        <v>0</v>
      </c>
      <c r="DB522">
        <v>0</v>
      </c>
      <c r="DC522" t="s">
        <v>1859</v>
      </c>
      <c r="DD522" t="s">
        <v>311</v>
      </c>
    </row>
    <row r="523" spans="1:108" ht="14.6" x14ac:dyDescent="0.35">
      <c r="A523" t="s">
        <v>9</v>
      </c>
      <c r="B523" t="s">
        <v>1854</v>
      </c>
      <c r="C523" t="s">
        <v>1862</v>
      </c>
      <c r="D523" t="s">
        <v>1858</v>
      </c>
      <c r="F523" t="s">
        <v>122</v>
      </c>
      <c r="H523" t="s">
        <v>702</v>
      </c>
      <c r="I523" t="s">
        <v>56</v>
      </c>
      <c r="J523" t="s">
        <v>173</v>
      </c>
      <c r="K523" t="s">
        <v>471</v>
      </c>
      <c r="L523" t="s">
        <v>226</v>
      </c>
      <c r="M523" t="s">
        <v>268</v>
      </c>
      <c r="N523" t="s">
        <v>300</v>
      </c>
      <c r="O523" t="s">
        <v>299</v>
      </c>
      <c r="R523">
        <v>0</v>
      </c>
      <c r="S523">
        <v>0</v>
      </c>
      <c r="T523">
        <v>0</v>
      </c>
      <c r="U523">
        <v>0</v>
      </c>
      <c r="V523">
        <v>0</v>
      </c>
      <c r="W523">
        <v>1</v>
      </c>
      <c r="X523">
        <v>0</v>
      </c>
      <c r="Y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0</v>
      </c>
      <c r="CB523">
        <v>0</v>
      </c>
      <c r="CC523">
        <v>0</v>
      </c>
      <c r="CD523">
        <v>0</v>
      </c>
      <c r="CE523">
        <v>0</v>
      </c>
      <c r="CF523">
        <v>0</v>
      </c>
      <c r="CG523">
        <v>0</v>
      </c>
      <c r="CH523">
        <v>0</v>
      </c>
      <c r="CI523">
        <v>0</v>
      </c>
      <c r="CJ523">
        <v>0</v>
      </c>
      <c r="CK523">
        <v>0</v>
      </c>
      <c r="CL523">
        <v>0</v>
      </c>
      <c r="CM523">
        <v>0</v>
      </c>
      <c r="CN523">
        <v>0</v>
      </c>
      <c r="CO523">
        <v>0</v>
      </c>
      <c r="CP523">
        <v>0</v>
      </c>
      <c r="CQ523">
        <v>0</v>
      </c>
      <c r="CR523">
        <v>0</v>
      </c>
      <c r="CS523">
        <v>0</v>
      </c>
      <c r="CT523">
        <v>0</v>
      </c>
      <c r="CU523">
        <v>0</v>
      </c>
      <c r="CV523">
        <v>0</v>
      </c>
      <c r="CW523">
        <v>0</v>
      </c>
      <c r="CX523">
        <v>0</v>
      </c>
      <c r="CY523">
        <v>1</v>
      </c>
      <c r="CZ523">
        <v>0</v>
      </c>
      <c r="DA523">
        <v>0</v>
      </c>
      <c r="DB523">
        <v>0</v>
      </c>
      <c r="DC523" t="s">
        <v>704</v>
      </c>
      <c r="DD523" t="s">
        <v>311</v>
      </c>
    </row>
    <row r="524" spans="1:108" ht="14.6" x14ac:dyDescent="0.35">
      <c r="A524" t="s">
        <v>9</v>
      </c>
      <c r="B524" t="s">
        <v>1854</v>
      </c>
      <c r="C524" t="s">
        <v>1864</v>
      </c>
      <c r="F524" t="s">
        <v>91</v>
      </c>
      <c r="H524" t="s">
        <v>702</v>
      </c>
      <c r="I524" t="s">
        <v>56</v>
      </c>
      <c r="J524" t="s">
        <v>173</v>
      </c>
      <c r="K524" t="s">
        <v>471</v>
      </c>
      <c r="L524" t="s">
        <v>226</v>
      </c>
      <c r="M524" t="s">
        <v>268</v>
      </c>
      <c r="N524" t="s">
        <v>300</v>
      </c>
      <c r="O524" t="s">
        <v>300</v>
      </c>
      <c r="R524">
        <v>0</v>
      </c>
      <c r="S524">
        <v>0</v>
      </c>
      <c r="T524">
        <v>0</v>
      </c>
      <c r="U524">
        <v>0</v>
      </c>
      <c r="V524">
        <v>0</v>
      </c>
      <c r="W524">
        <v>0</v>
      </c>
      <c r="X524">
        <v>0</v>
      </c>
      <c r="Y524">
        <v>1</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BX524">
        <v>0</v>
      </c>
      <c r="BY524">
        <v>0</v>
      </c>
      <c r="BZ524">
        <v>0</v>
      </c>
      <c r="CA524">
        <v>0</v>
      </c>
      <c r="CB524">
        <v>0</v>
      </c>
      <c r="CC524">
        <v>0</v>
      </c>
      <c r="CD524">
        <v>0</v>
      </c>
      <c r="CE524">
        <v>0</v>
      </c>
      <c r="CF524">
        <v>0</v>
      </c>
      <c r="CG524">
        <v>0</v>
      </c>
      <c r="CH524">
        <v>0</v>
      </c>
      <c r="CI524">
        <v>0</v>
      </c>
      <c r="CJ524">
        <v>0</v>
      </c>
      <c r="CK524">
        <v>0</v>
      </c>
      <c r="CL524">
        <v>0</v>
      </c>
      <c r="CM524">
        <v>0</v>
      </c>
      <c r="CN524">
        <v>0</v>
      </c>
      <c r="CO524">
        <v>0</v>
      </c>
      <c r="CP524">
        <v>0</v>
      </c>
      <c r="CQ524">
        <v>0</v>
      </c>
      <c r="CR524">
        <v>0</v>
      </c>
      <c r="CS524">
        <v>0</v>
      </c>
      <c r="CT524">
        <v>0</v>
      </c>
      <c r="CU524">
        <v>0</v>
      </c>
      <c r="CV524">
        <v>0</v>
      </c>
      <c r="CW524">
        <v>0</v>
      </c>
      <c r="CX524">
        <v>0</v>
      </c>
      <c r="CY524">
        <v>1</v>
      </c>
      <c r="CZ524">
        <v>0</v>
      </c>
      <c r="DA524">
        <v>0</v>
      </c>
      <c r="DB524">
        <v>0</v>
      </c>
      <c r="DC524" t="s">
        <v>1865</v>
      </c>
      <c r="DD524" t="s">
        <v>311</v>
      </c>
    </row>
    <row r="525" spans="1:108" ht="14.6" x14ac:dyDescent="0.35">
      <c r="A525" t="s">
        <v>9</v>
      </c>
      <c r="B525" t="s">
        <v>1854</v>
      </c>
      <c r="C525" t="s">
        <v>1870</v>
      </c>
      <c r="F525" t="s">
        <v>122</v>
      </c>
      <c r="H525" t="s">
        <v>702</v>
      </c>
      <c r="I525" t="s">
        <v>56</v>
      </c>
      <c r="J525" t="s">
        <v>173</v>
      </c>
      <c r="K525" t="s">
        <v>471</v>
      </c>
      <c r="L525" t="s">
        <v>226</v>
      </c>
      <c r="M525" t="s">
        <v>268</v>
      </c>
      <c r="N525" t="s">
        <v>300</v>
      </c>
      <c r="O525" t="s">
        <v>299</v>
      </c>
      <c r="R525">
        <v>0</v>
      </c>
      <c r="S525">
        <v>0</v>
      </c>
      <c r="T525">
        <v>0</v>
      </c>
      <c r="U525">
        <v>0</v>
      </c>
      <c r="V525">
        <v>0</v>
      </c>
      <c r="W525">
        <v>1</v>
      </c>
      <c r="X525">
        <v>0</v>
      </c>
      <c r="Y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BX525">
        <v>0</v>
      </c>
      <c r="BY525">
        <v>0</v>
      </c>
      <c r="BZ525">
        <v>0</v>
      </c>
      <c r="CA525">
        <v>0</v>
      </c>
      <c r="CB525">
        <v>0</v>
      </c>
      <c r="CC525">
        <v>0</v>
      </c>
      <c r="CD525">
        <v>0</v>
      </c>
      <c r="CE525">
        <v>0</v>
      </c>
      <c r="CF525">
        <v>0</v>
      </c>
      <c r="CG525">
        <v>0</v>
      </c>
      <c r="CH525">
        <v>0</v>
      </c>
      <c r="CI525">
        <v>0</v>
      </c>
      <c r="CJ525">
        <v>0</v>
      </c>
      <c r="CK525">
        <v>0</v>
      </c>
      <c r="CL525">
        <v>0</v>
      </c>
      <c r="CM525">
        <v>0</v>
      </c>
      <c r="CN525">
        <v>0</v>
      </c>
      <c r="CO525">
        <v>0</v>
      </c>
      <c r="CP525">
        <v>0</v>
      </c>
      <c r="CQ525">
        <v>0</v>
      </c>
      <c r="CR525">
        <v>0</v>
      </c>
      <c r="CS525">
        <v>0</v>
      </c>
      <c r="CT525">
        <v>0</v>
      </c>
      <c r="CU525">
        <v>0</v>
      </c>
      <c r="CV525">
        <v>0</v>
      </c>
      <c r="CW525">
        <v>0</v>
      </c>
      <c r="CX525">
        <v>0</v>
      </c>
      <c r="CY525">
        <v>1</v>
      </c>
      <c r="CZ525">
        <v>0</v>
      </c>
      <c r="DA525">
        <v>0</v>
      </c>
      <c r="DB525">
        <v>0</v>
      </c>
      <c r="DC525" t="s">
        <v>1771</v>
      </c>
      <c r="DD525" t="s">
        <v>311</v>
      </c>
    </row>
    <row r="526" spans="1:108" ht="14.6" x14ac:dyDescent="0.35">
      <c r="A526" t="s">
        <v>9</v>
      </c>
      <c r="B526" t="s">
        <v>1854</v>
      </c>
      <c r="C526" t="s">
        <v>1872</v>
      </c>
      <c r="F526" t="s">
        <v>145</v>
      </c>
      <c r="H526" t="s">
        <v>702</v>
      </c>
      <c r="I526" t="s">
        <v>56</v>
      </c>
      <c r="J526" t="s">
        <v>173</v>
      </c>
      <c r="K526" t="s">
        <v>471</v>
      </c>
      <c r="L526" t="s">
        <v>226</v>
      </c>
      <c r="M526" t="s">
        <v>268</v>
      </c>
      <c r="N526" t="s">
        <v>300</v>
      </c>
      <c r="O526" t="s">
        <v>299</v>
      </c>
      <c r="R526">
        <v>0</v>
      </c>
      <c r="S526">
        <v>0</v>
      </c>
      <c r="T526">
        <v>0</v>
      </c>
      <c r="U526">
        <v>0</v>
      </c>
      <c r="V526">
        <v>0</v>
      </c>
      <c r="W526">
        <v>1</v>
      </c>
      <c r="X526">
        <v>0</v>
      </c>
      <c r="Y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0</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c r="BV526">
        <v>0</v>
      </c>
      <c r="BW526">
        <v>0</v>
      </c>
      <c r="BX526">
        <v>0</v>
      </c>
      <c r="BY526">
        <v>0</v>
      </c>
      <c r="BZ526">
        <v>0</v>
      </c>
      <c r="CA526">
        <v>0</v>
      </c>
      <c r="CB526">
        <v>0</v>
      </c>
      <c r="CC526">
        <v>0</v>
      </c>
      <c r="CD526">
        <v>0</v>
      </c>
      <c r="CE526">
        <v>0</v>
      </c>
      <c r="CF526">
        <v>0</v>
      </c>
      <c r="CG526">
        <v>0</v>
      </c>
      <c r="CH526">
        <v>0</v>
      </c>
      <c r="CI526">
        <v>0</v>
      </c>
      <c r="CJ526">
        <v>0</v>
      </c>
      <c r="CK526">
        <v>0</v>
      </c>
      <c r="CL526">
        <v>0</v>
      </c>
      <c r="CM526">
        <v>0</v>
      </c>
      <c r="CN526">
        <v>0</v>
      </c>
      <c r="CO526">
        <v>0</v>
      </c>
      <c r="CP526">
        <v>0</v>
      </c>
      <c r="CQ526">
        <v>0</v>
      </c>
      <c r="CR526">
        <v>0</v>
      </c>
      <c r="CS526">
        <v>0</v>
      </c>
      <c r="CT526">
        <v>0</v>
      </c>
      <c r="CU526">
        <v>0</v>
      </c>
      <c r="CV526">
        <v>0</v>
      </c>
      <c r="CW526">
        <v>0</v>
      </c>
      <c r="CX526">
        <v>0</v>
      </c>
      <c r="CY526">
        <v>1</v>
      </c>
      <c r="CZ526">
        <v>0</v>
      </c>
      <c r="DA526">
        <v>0</v>
      </c>
      <c r="DB526">
        <v>0</v>
      </c>
      <c r="DC526" t="s">
        <v>1771</v>
      </c>
      <c r="DD526" t="s">
        <v>311</v>
      </c>
    </row>
    <row r="527" spans="1:108" ht="14.6" x14ac:dyDescent="0.35">
      <c r="A527" t="s">
        <v>9</v>
      </c>
      <c r="B527" t="s">
        <v>1874</v>
      </c>
      <c r="C527" t="s">
        <v>1875</v>
      </c>
      <c r="F527" t="s">
        <v>122</v>
      </c>
      <c r="H527" t="s">
        <v>702</v>
      </c>
      <c r="I527" t="s">
        <v>56</v>
      </c>
      <c r="J527" t="s">
        <v>205</v>
      </c>
      <c r="K527" t="s">
        <v>471</v>
      </c>
      <c r="M527" t="s">
        <v>274</v>
      </c>
      <c r="N527" t="s">
        <v>299</v>
      </c>
      <c r="O527" t="s">
        <v>299</v>
      </c>
      <c r="R527">
        <v>0</v>
      </c>
      <c r="S527">
        <v>0</v>
      </c>
      <c r="T527">
        <v>0</v>
      </c>
      <c r="U527">
        <v>0</v>
      </c>
      <c r="V527">
        <v>0</v>
      </c>
      <c r="W527">
        <v>1</v>
      </c>
      <c r="X527">
        <v>0</v>
      </c>
      <c r="Y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0</v>
      </c>
      <c r="CB527">
        <v>0</v>
      </c>
      <c r="CC527">
        <v>0</v>
      </c>
      <c r="CD527">
        <v>0</v>
      </c>
      <c r="CE527">
        <v>0</v>
      </c>
      <c r="CF527">
        <v>0</v>
      </c>
      <c r="CG527">
        <v>0</v>
      </c>
      <c r="CH527">
        <v>0</v>
      </c>
      <c r="CI527">
        <v>0</v>
      </c>
      <c r="CJ527">
        <v>0</v>
      </c>
      <c r="CK527">
        <v>0</v>
      </c>
      <c r="CL527">
        <v>0</v>
      </c>
      <c r="CM527">
        <v>0</v>
      </c>
      <c r="CN527">
        <v>0</v>
      </c>
      <c r="CO527">
        <v>0</v>
      </c>
      <c r="CP527">
        <v>0</v>
      </c>
      <c r="CQ527">
        <v>0</v>
      </c>
      <c r="CR527">
        <v>0</v>
      </c>
      <c r="CS527">
        <v>0</v>
      </c>
      <c r="CT527">
        <v>0</v>
      </c>
      <c r="CU527">
        <v>0</v>
      </c>
      <c r="CV527">
        <v>0</v>
      </c>
      <c r="CW527">
        <v>0</v>
      </c>
      <c r="CX527">
        <v>0</v>
      </c>
      <c r="CY527">
        <v>1</v>
      </c>
      <c r="CZ527">
        <v>0</v>
      </c>
      <c r="DA527">
        <v>0</v>
      </c>
      <c r="DB527">
        <v>0</v>
      </c>
      <c r="DC527" t="s">
        <v>1876</v>
      </c>
      <c r="DD527" t="s">
        <v>311</v>
      </c>
    </row>
    <row r="528" spans="1:108" ht="14.6" x14ac:dyDescent="0.35">
      <c r="A528" t="s">
        <v>9</v>
      </c>
      <c r="B528" t="s">
        <v>1878</v>
      </c>
      <c r="C528" t="s">
        <v>1879</v>
      </c>
      <c r="F528" t="s">
        <v>145</v>
      </c>
      <c r="H528" t="s">
        <v>702</v>
      </c>
      <c r="I528" t="s">
        <v>13</v>
      </c>
      <c r="J528" t="s">
        <v>221</v>
      </c>
      <c r="K528" t="s">
        <v>269</v>
      </c>
      <c r="M528" t="s">
        <v>274</v>
      </c>
      <c r="N528" t="s">
        <v>299</v>
      </c>
      <c r="O528" t="s">
        <v>299</v>
      </c>
      <c r="R528">
        <v>0</v>
      </c>
      <c r="S528">
        <v>0</v>
      </c>
      <c r="T528">
        <v>0</v>
      </c>
      <c r="U528">
        <v>0</v>
      </c>
      <c r="V528">
        <v>0</v>
      </c>
      <c r="W528">
        <v>1</v>
      </c>
      <c r="X528">
        <v>0</v>
      </c>
      <c r="Y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v>0</v>
      </c>
      <c r="CF528">
        <v>0</v>
      </c>
      <c r="CG528">
        <v>0</v>
      </c>
      <c r="CH528">
        <v>0</v>
      </c>
      <c r="CI528">
        <v>0</v>
      </c>
      <c r="CJ528">
        <v>0</v>
      </c>
      <c r="CK528">
        <v>0</v>
      </c>
      <c r="CL528">
        <v>0</v>
      </c>
      <c r="CM528">
        <v>0</v>
      </c>
      <c r="CN528">
        <v>0</v>
      </c>
      <c r="CO528">
        <v>0</v>
      </c>
      <c r="CP528">
        <v>0</v>
      </c>
      <c r="CQ528">
        <v>0</v>
      </c>
      <c r="CR528">
        <v>0</v>
      </c>
      <c r="CS528">
        <v>0</v>
      </c>
      <c r="CT528">
        <v>0</v>
      </c>
      <c r="CU528">
        <v>0</v>
      </c>
      <c r="CV528">
        <v>0</v>
      </c>
      <c r="CW528">
        <v>0</v>
      </c>
      <c r="CX528">
        <v>0</v>
      </c>
      <c r="CY528">
        <v>1</v>
      </c>
      <c r="CZ528">
        <v>0</v>
      </c>
      <c r="DA528">
        <v>0</v>
      </c>
      <c r="DB528">
        <v>0</v>
      </c>
      <c r="DC528" t="s">
        <v>1771</v>
      </c>
      <c r="DD528" t="s">
        <v>311</v>
      </c>
    </row>
    <row r="529" spans="1:108" ht="14.6" x14ac:dyDescent="0.35">
      <c r="A529" t="s">
        <v>9</v>
      </c>
      <c r="B529" t="s">
        <v>1882</v>
      </c>
      <c r="C529" t="s">
        <v>1883</v>
      </c>
      <c r="F529" t="s">
        <v>91</v>
      </c>
      <c r="H529" t="s">
        <v>454</v>
      </c>
      <c r="I529" t="s">
        <v>13</v>
      </c>
      <c r="J529" t="s">
        <v>221</v>
      </c>
      <c r="K529" t="s">
        <v>269</v>
      </c>
      <c r="L529" t="s">
        <v>226</v>
      </c>
      <c r="M529" t="s">
        <v>272</v>
      </c>
      <c r="O529" t="s">
        <v>299</v>
      </c>
      <c r="P529" t="s">
        <v>536</v>
      </c>
      <c r="Q529" t="s">
        <v>457</v>
      </c>
      <c r="R529">
        <v>0</v>
      </c>
      <c r="S529">
        <v>0</v>
      </c>
      <c r="T529">
        <v>0</v>
      </c>
      <c r="U529">
        <v>0</v>
      </c>
      <c r="V529">
        <v>0</v>
      </c>
      <c r="W529">
        <v>0</v>
      </c>
      <c r="X529">
        <v>0</v>
      </c>
      <c r="Y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0</v>
      </c>
      <c r="CF529">
        <v>0</v>
      </c>
      <c r="CG529">
        <v>0</v>
      </c>
      <c r="CH529">
        <v>0</v>
      </c>
      <c r="CI529">
        <v>0</v>
      </c>
      <c r="CJ529">
        <v>0</v>
      </c>
      <c r="CK529">
        <v>0</v>
      </c>
      <c r="CL529">
        <v>0</v>
      </c>
      <c r="CM529">
        <v>1</v>
      </c>
      <c r="CN529">
        <v>0</v>
      </c>
      <c r="CO529">
        <v>0</v>
      </c>
      <c r="CP529">
        <v>0</v>
      </c>
      <c r="CQ529">
        <v>0</v>
      </c>
      <c r="CR529">
        <v>0</v>
      </c>
      <c r="CS529">
        <v>0</v>
      </c>
      <c r="CT529">
        <v>0</v>
      </c>
      <c r="CU529">
        <v>0</v>
      </c>
      <c r="CV529">
        <v>0</v>
      </c>
      <c r="CW529">
        <v>0</v>
      </c>
      <c r="CX529">
        <v>1</v>
      </c>
      <c r="CY529">
        <v>0</v>
      </c>
      <c r="CZ529">
        <v>1</v>
      </c>
      <c r="DA529">
        <v>0</v>
      </c>
      <c r="DB529">
        <v>0</v>
      </c>
      <c r="DC529" t="s">
        <v>537</v>
      </c>
      <c r="DD529" t="s">
        <v>313</v>
      </c>
    </row>
    <row r="530" spans="1:108" ht="14.6" x14ac:dyDescent="0.35">
      <c r="A530" t="s">
        <v>9</v>
      </c>
      <c r="B530" t="s">
        <v>1882</v>
      </c>
      <c r="C530" t="s">
        <v>1885</v>
      </c>
      <c r="F530" t="s">
        <v>91</v>
      </c>
      <c r="G530" t="s">
        <v>95</v>
      </c>
      <c r="H530" t="s">
        <v>454</v>
      </c>
      <c r="I530" t="s">
        <v>56</v>
      </c>
      <c r="J530" t="s">
        <v>173</v>
      </c>
      <c r="K530" t="s">
        <v>471</v>
      </c>
      <c r="M530" t="s">
        <v>272</v>
      </c>
      <c r="O530" t="s">
        <v>299</v>
      </c>
      <c r="P530" t="s">
        <v>1886</v>
      </c>
      <c r="Q530" t="s">
        <v>1532</v>
      </c>
      <c r="R530">
        <v>0</v>
      </c>
      <c r="S530">
        <v>0</v>
      </c>
      <c r="T530">
        <v>0</v>
      </c>
      <c r="U530">
        <v>0</v>
      </c>
      <c r="V530">
        <v>0</v>
      </c>
      <c r="W530">
        <v>0</v>
      </c>
      <c r="X530">
        <v>0</v>
      </c>
      <c r="Y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1</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v>0</v>
      </c>
      <c r="CF530">
        <v>0</v>
      </c>
      <c r="CG530">
        <v>0</v>
      </c>
      <c r="CH530">
        <v>0</v>
      </c>
      <c r="CI530">
        <v>0</v>
      </c>
      <c r="CJ530">
        <v>0</v>
      </c>
      <c r="CK530">
        <v>0</v>
      </c>
      <c r="CL530">
        <v>0</v>
      </c>
      <c r="CM530">
        <v>0</v>
      </c>
      <c r="CN530">
        <v>0</v>
      </c>
      <c r="CO530">
        <v>0</v>
      </c>
      <c r="CP530">
        <v>0</v>
      </c>
      <c r="CQ530">
        <v>0</v>
      </c>
      <c r="CR530">
        <v>0</v>
      </c>
      <c r="CS530">
        <v>0</v>
      </c>
      <c r="CT530">
        <v>0</v>
      </c>
      <c r="CU530">
        <v>0</v>
      </c>
      <c r="CV530">
        <v>0</v>
      </c>
      <c r="CW530">
        <v>0</v>
      </c>
      <c r="CX530">
        <v>1</v>
      </c>
      <c r="CY530">
        <v>1</v>
      </c>
      <c r="CZ530">
        <v>0</v>
      </c>
      <c r="DA530">
        <v>0</v>
      </c>
      <c r="DB530">
        <v>0</v>
      </c>
      <c r="DC530" t="s">
        <v>1420</v>
      </c>
      <c r="DD530" t="s">
        <v>309</v>
      </c>
    </row>
    <row r="531" spans="1:108" ht="14.6" x14ac:dyDescent="0.35">
      <c r="A531" t="s">
        <v>9</v>
      </c>
      <c r="B531" t="s">
        <v>1888</v>
      </c>
      <c r="C531" t="s">
        <v>1889</v>
      </c>
      <c r="F531" t="s">
        <v>122</v>
      </c>
      <c r="H531" t="s">
        <v>702</v>
      </c>
      <c r="I531" t="s">
        <v>56</v>
      </c>
      <c r="J531" t="s">
        <v>173</v>
      </c>
      <c r="K531" t="s">
        <v>471</v>
      </c>
      <c r="M531" t="s">
        <v>55</v>
      </c>
      <c r="N531" t="s">
        <v>299</v>
      </c>
      <c r="O531" t="s">
        <v>299</v>
      </c>
      <c r="R531">
        <v>0</v>
      </c>
      <c r="S531">
        <v>0</v>
      </c>
      <c r="T531">
        <v>0</v>
      </c>
      <c r="U531">
        <v>0</v>
      </c>
      <c r="V531">
        <v>0</v>
      </c>
      <c r="W531">
        <v>1</v>
      </c>
      <c r="X531">
        <v>0</v>
      </c>
      <c r="Y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BX531">
        <v>0</v>
      </c>
      <c r="BY531">
        <v>0</v>
      </c>
      <c r="BZ531">
        <v>0</v>
      </c>
      <c r="CA531">
        <v>0</v>
      </c>
      <c r="CB531">
        <v>0</v>
      </c>
      <c r="CC531">
        <v>0</v>
      </c>
      <c r="CD531">
        <v>0</v>
      </c>
      <c r="CE531">
        <v>0</v>
      </c>
      <c r="CF531">
        <v>0</v>
      </c>
      <c r="CG531">
        <v>0</v>
      </c>
      <c r="CH531">
        <v>0</v>
      </c>
      <c r="CI531">
        <v>0</v>
      </c>
      <c r="CJ531">
        <v>0</v>
      </c>
      <c r="CK531">
        <v>0</v>
      </c>
      <c r="CL531">
        <v>0</v>
      </c>
      <c r="CM531">
        <v>0</v>
      </c>
      <c r="CN531">
        <v>0</v>
      </c>
      <c r="CO531">
        <v>0</v>
      </c>
      <c r="CP531">
        <v>0</v>
      </c>
      <c r="CQ531">
        <v>0</v>
      </c>
      <c r="CR531">
        <v>0</v>
      </c>
      <c r="CS531">
        <v>0</v>
      </c>
      <c r="CT531">
        <v>0</v>
      </c>
      <c r="CU531">
        <v>0</v>
      </c>
      <c r="CV531">
        <v>0</v>
      </c>
      <c r="CW531">
        <v>0</v>
      </c>
      <c r="CX531">
        <v>0</v>
      </c>
      <c r="CY531">
        <v>1</v>
      </c>
      <c r="CZ531">
        <v>0</v>
      </c>
      <c r="DA531">
        <v>0</v>
      </c>
      <c r="DB531">
        <v>0</v>
      </c>
      <c r="DC531" t="s">
        <v>1774</v>
      </c>
      <c r="DD531" t="s">
        <v>311</v>
      </c>
    </row>
    <row r="532" spans="1:108" ht="14.6" x14ac:dyDescent="0.35">
      <c r="A532" t="s">
        <v>9</v>
      </c>
      <c r="B532" t="s">
        <v>1891</v>
      </c>
      <c r="C532" t="s">
        <v>1892</v>
      </c>
      <c r="F532" t="s">
        <v>122</v>
      </c>
      <c r="H532" t="s">
        <v>702</v>
      </c>
      <c r="I532" t="s">
        <v>56</v>
      </c>
      <c r="J532" t="s">
        <v>205</v>
      </c>
      <c r="K532" t="s">
        <v>55</v>
      </c>
      <c r="M532" t="s">
        <v>55</v>
      </c>
      <c r="N532" t="s">
        <v>299</v>
      </c>
      <c r="O532" t="s">
        <v>299</v>
      </c>
      <c r="R532">
        <v>0</v>
      </c>
      <c r="S532">
        <v>0</v>
      </c>
      <c r="T532">
        <v>0</v>
      </c>
      <c r="U532">
        <v>0</v>
      </c>
      <c r="V532">
        <v>0</v>
      </c>
      <c r="W532">
        <v>1</v>
      </c>
      <c r="X532">
        <v>0</v>
      </c>
      <c r="Y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BX532">
        <v>0</v>
      </c>
      <c r="BY532">
        <v>0</v>
      </c>
      <c r="BZ532">
        <v>0</v>
      </c>
      <c r="CA532">
        <v>0</v>
      </c>
      <c r="CB532">
        <v>0</v>
      </c>
      <c r="CC532">
        <v>0</v>
      </c>
      <c r="CD532">
        <v>0</v>
      </c>
      <c r="CE532">
        <v>0</v>
      </c>
      <c r="CF532">
        <v>0</v>
      </c>
      <c r="CG532">
        <v>0</v>
      </c>
      <c r="CH532">
        <v>0</v>
      </c>
      <c r="CI532">
        <v>0</v>
      </c>
      <c r="CJ532">
        <v>0</v>
      </c>
      <c r="CK532">
        <v>0</v>
      </c>
      <c r="CL532">
        <v>0</v>
      </c>
      <c r="CM532">
        <v>0</v>
      </c>
      <c r="CN532">
        <v>0</v>
      </c>
      <c r="CO532">
        <v>0</v>
      </c>
      <c r="CP532">
        <v>0</v>
      </c>
      <c r="CQ532">
        <v>0</v>
      </c>
      <c r="CR532">
        <v>0</v>
      </c>
      <c r="CS532">
        <v>0</v>
      </c>
      <c r="CT532">
        <v>0</v>
      </c>
      <c r="CU532">
        <v>0</v>
      </c>
      <c r="CV532">
        <v>0</v>
      </c>
      <c r="CW532">
        <v>0</v>
      </c>
      <c r="CX532">
        <v>0</v>
      </c>
      <c r="CY532">
        <v>1</v>
      </c>
      <c r="CZ532">
        <v>0</v>
      </c>
      <c r="DA532">
        <v>0</v>
      </c>
      <c r="DB532">
        <v>0</v>
      </c>
      <c r="DC532" t="s">
        <v>1876</v>
      </c>
      <c r="DD532" t="s">
        <v>311</v>
      </c>
    </row>
    <row r="533" spans="1:108" ht="14.6" x14ac:dyDescent="0.35">
      <c r="A533" t="s">
        <v>9</v>
      </c>
      <c r="B533" t="s">
        <v>1894</v>
      </c>
      <c r="C533" t="s">
        <v>1895</v>
      </c>
      <c r="D533" t="s">
        <v>1896</v>
      </c>
      <c r="F533" t="s">
        <v>91</v>
      </c>
      <c r="H533" t="s">
        <v>454</v>
      </c>
      <c r="I533" t="s">
        <v>13</v>
      </c>
      <c r="J533" t="s">
        <v>221</v>
      </c>
      <c r="K533" t="s">
        <v>269</v>
      </c>
      <c r="L533" t="s">
        <v>226</v>
      </c>
      <c r="M533" t="s">
        <v>272</v>
      </c>
      <c r="O533" t="s">
        <v>300</v>
      </c>
      <c r="Q533" t="s">
        <v>457</v>
      </c>
      <c r="R533">
        <v>0</v>
      </c>
      <c r="S533">
        <v>0</v>
      </c>
      <c r="T533">
        <v>0</v>
      </c>
      <c r="U533">
        <v>0</v>
      </c>
      <c r="V533">
        <v>0</v>
      </c>
      <c r="W533">
        <v>0</v>
      </c>
      <c r="X533">
        <v>0</v>
      </c>
      <c r="Y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c r="CB533">
        <v>0</v>
      </c>
      <c r="CC533">
        <v>1</v>
      </c>
      <c r="CD533">
        <v>0</v>
      </c>
      <c r="CE533">
        <v>1</v>
      </c>
      <c r="CF533">
        <v>0</v>
      </c>
      <c r="CG533">
        <v>0</v>
      </c>
      <c r="CH533">
        <v>0</v>
      </c>
      <c r="CI533">
        <v>0</v>
      </c>
      <c r="CJ533">
        <v>0</v>
      </c>
      <c r="CK533">
        <v>0</v>
      </c>
      <c r="CL533">
        <v>0</v>
      </c>
      <c r="CM533">
        <v>1</v>
      </c>
      <c r="CN533">
        <v>0</v>
      </c>
      <c r="CO533">
        <v>0</v>
      </c>
      <c r="CP533">
        <v>0</v>
      </c>
      <c r="CQ533">
        <v>0</v>
      </c>
      <c r="CR533">
        <v>0</v>
      </c>
      <c r="CS533">
        <v>0</v>
      </c>
      <c r="CT533">
        <v>0</v>
      </c>
      <c r="CU533">
        <v>0</v>
      </c>
      <c r="CV533">
        <v>1</v>
      </c>
      <c r="CW533">
        <v>0</v>
      </c>
      <c r="CX533">
        <v>2</v>
      </c>
      <c r="CY533">
        <v>0</v>
      </c>
      <c r="CZ533">
        <v>1</v>
      </c>
      <c r="DA533">
        <v>0</v>
      </c>
      <c r="DB533">
        <v>0</v>
      </c>
      <c r="DC533" t="s">
        <v>1897</v>
      </c>
      <c r="DD533" t="s">
        <v>313</v>
      </c>
    </row>
    <row r="534" spans="1:108" ht="14.6" x14ac:dyDescent="0.35">
      <c r="A534" t="s">
        <v>9</v>
      </c>
      <c r="B534" t="s">
        <v>1904</v>
      </c>
      <c r="C534" t="s">
        <v>1905</v>
      </c>
      <c r="F534" t="s">
        <v>122</v>
      </c>
      <c r="H534" t="s">
        <v>454</v>
      </c>
      <c r="I534" t="s">
        <v>56</v>
      </c>
      <c r="J534" t="s">
        <v>173</v>
      </c>
      <c r="K534" t="s">
        <v>471</v>
      </c>
      <c r="M534" t="s">
        <v>274</v>
      </c>
      <c r="O534" t="s">
        <v>299</v>
      </c>
      <c r="P534" t="s">
        <v>1906</v>
      </c>
      <c r="Q534" t="s">
        <v>457</v>
      </c>
      <c r="R534">
        <v>0</v>
      </c>
      <c r="S534">
        <v>0</v>
      </c>
      <c r="T534">
        <v>0</v>
      </c>
      <c r="U534">
        <v>0</v>
      </c>
      <c r="V534">
        <v>0</v>
      </c>
      <c r="W534">
        <v>0</v>
      </c>
      <c r="X534">
        <v>0</v>
      </c>
      <c r="Y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0</v>
      </c>
      <c r="CB534">
        <v>0</v>
      </c>
      <c r="CC534">
        <v>0</v>
      </c>
      <c r="CD534">
        <v>0</v>
      </c>
      <c r="CE534">
        <v>0</v>
      </c>
      <c r="CF534">
        <v>0</v>
      </c>
      <c r="CG534">
        <v>0</v>
      </c>
      <c r="CH534">
        <v>0</v>
      </c>
      <c r="CI534">
        <v>0</v>
      </c>
      <c r="CJ534">
        <v>0</v>
      </c>
      <c r="CK534">
        <v>0</v>
      </c>
      <c r="CL534">
        <v>0</v>
      </c>
      <c r="CM534">
        <v>0</v>
      </c>
      <c r="CN534">
        <v>0</v>
      </c>
      <c r="CO534">
        <v>0</v>
      </c>
      <c r="CP534">
        <v>1</v>
      </c>
      <c r="CQ534">
        <v>0</v>
      </c>
      <c r="CR534">
        <v>0</v>
      </c>
      <c r="CS534">
        <v>0</v>
      </c>
      <c r="CT534">
        <v>0</v>
      </c>
      <c r="CU534">
        <v>0</v>
      </c>
      <c r="CV534">
        <v>0</v>
      </c>
      <c r="CW534">
        <v>0</v>
      </c>
      <c r="CX534">
        <v>1</v>
      </c>
      <c r="CY534">
        <v>0</v>
      </c>
      <c r="CZ534">
        <v>1</v>
      </c>
      <c r="DA534">
        <v>0</v>
      </c>
      <c r="DB534">
        <v>0</v>
      </c>
      <c r="DC534" t="s">
        <v>458</v>
      </c>
      <c r="DD534" t="s">
        <v>306</v>
      </c>
    </row>
    <row r="535" spans="1:108" ht="14.6" x14ac:dyDescent="0.35">
      <c r="A535" t="s">
        <v>9</v>
      </c>
      <c r="B535" t="s">
        <v>1910</v>
      </c>
      <c r="C535" t="s">
        <v>1911</v>
      </c>
      <c r="F535" t="s">
        <v>145</v>
      </c>
      <c r="H535" t="s">
        <v>702</v>
      </c>
      <c r="I535" t="s">
        <v>56</v>
      </c>
      <c r="J535" t="s">
        <v>173</v>
      </c>
      <c r="K535" t="s">
        <v>471</v>
      </c>
      <c r="M535" t="s">
        <v>268</v>
      </c>
      <c r="N535" t="s">
        <v>299</v>
      </c>
      <c r="O535" t="s">
        <v>299</v>
      </c>
      <c r="R535">
        <v>0</v>
      </c>
      <c r="S535">
        <v>0</v>
      </c>
      <c r="T535">
        <v>0</v>
      </c>
      <c r="U535">
        <v>0</v>
      </c>
      <c r="V535">
        <v>0</v>
      </c>
      <c r="W535">
        <v>1</v>
      </c>
      <c r="X535">
        <v>0</v>
      </c>
      <c r="Y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v>0</v>
      </c>
      <c r="CF535">
        <v>0</v>
      </c>
      <c r="CG535">
        <v>0</v>
      </c>
      <c r="CH535">
        <v>0</v>
      </c>
      <c r="CI535">
        <v>0</v>
      </c>
      <c r="CJ535">
        <v>0</v>
      </c>
      <c r="CK535">
        <v>0</v>
      </c>
      <c r="CL535">
        <v>0</v>
      </c>
      <c r="CM535">
        <v>0</v>
      </c>
      <c r="CN535">
        <v>0</v>
      </c>
      <c r="CO535">
        <v>0</v>
      </c>
      <c r="CP535">
        <v>0</v>
      </c>
      <c r="CQ535">
        <v>0</v>
      </c>
      <c r="CR535">
        <v>0</v>
      </c>
      <c r="CS535">
        <v>0</v>
      </c>
      <c r="CT535">
        <v>0</v>
      </c>
      <c r="CU535">
        <v>0</v>
      </c>
      <c r="CV535">
        <v>0</v>
      </c>
      <c r="CW535">
        <v>0</v>
      </c>
      <c r="CX535">
        <v>0</v>
      </c>
      <c r="CY535">
        <v>1</v>
      </c>
      <c r="CZ535">
        <v>0</v>
      </c>
      <c r="DA535">
        <v>0</v>
      </c>
      <c r="DB535">
        <v>0</v>
      </c>
      <c r="DC535" t="s">
        <v>1912</v>
      </c>
      <c r="DD535" t="s">
        <v>311</v>
      </c>
    </row>
    <row r="536" spans="1:108" ht="14.6" x14ac:dyDescent="0.35">
      <c r="A536" t="s">
        <v>9</v>
      </c>
      <c r="B536" t="s">
        <v>1910</v>
      </c>
      <c r="C536" t="s">
        <v>1915</v>
      </c>
      <c r="F536" t="s">
        <v>145</v>
      </c>
      <c r="H536" t="s">
        <v>702</v>
      </c>
      <c r="I536" t="s">
        <v>56</v>
      </c>
      <c r="J536" t="s">
        <v>173</v>
      </c>
      <c r="K536" t="s">
        <v>471</v>
      </c>
      <c r="M536" t="s">
        <v>268</v>
      </c>
      <c r="N536" t="s">
        <v>299</v>
      </c>
      <c r="O536" t="s">
        <v>299</v>
      </c>
      <c r="R536">
        <v>0</v>
      </c>
      <c r="S536">
        <v>0</v>
      </c>
      <c r="T536">
        <v>0</v>
      </c>
      <c r="U536">
        <v>0</v>
      </c>
      <c r="V536">
        <v>0</v>
      </c>
      <c r="W536">
        <v>1</v>
      </c>
      <c r="X536">
        <v>0</v>
      </c>
      <c r="Y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BX536">
        <v>0</v>
      </c>
      <c r="BY536">
        <v>0</v>
      </c>
      <c r="BZ536">
        <v>0</v>
      </c>
      <c r="CA536">
        <v>0</v>
      </c>
      <c r="CB536">
        <v>0</v>
      </c>
      <c r="CC536">
        <v>0</v>
      </c>
      <c r="CD536">
        <v>0</v>
      </c>
      <c r="CE536">
        <v>0</v>
      </c>
      <c r="CF536">
        <v>0</v>
      </c>
      <c r="CG536">
        <v>0</v>
      </c>
      <c r="CH536">
        <v>0</v>
      </c>
      <c r="CI536">
        <v>0</v>
      </c>
      <c r="CJ536">
        <v>0</v>
      </c>
      <c r="CK536">
        <v>0</v>
      </c>
      <c r="CL536">
        <v>0</v>
      </c>
      <c r="CM536">
        <v>0</v>
      </c>
      <c r="CN536">
        <v>0</v>
      </c>
      <c r="CO536">
        <v>0</v>
      </c>
      <c r="CP536">
        <v>0</v>
      </c>
      <c r="CQ536">
        <v>0</v>
      </c>
      <c r="CR536">
        <v>0</v>
      </c>
      <c r="CS536">
        <v>0</v>
      </c>
      <c r="CT536">
        <v>0</v>
      </c>
      <c r="CU536">
        <v>0</v>
      </c>
      <c r="CV536">
        <v>0</v>
      </c>
      <c r="CW536">
        <v>0</v>
      </c>
      <c r="CX536">
        <v>0</v>
      </c>
      <c r="CY536">
        <v>1</v>
      </c>
      <c r="CZ536">
        <v>0</v>
      </c>
      <c r="DA536">
        <v>0</v>
      </c>
      <c r="DB536">
        <v>0</v>
      </c>
      <c r="DC536" t="s">
        <v>1827</v>
      </c>
      <c r="DD536" t="s">
        <v>311</v>
      </c>
    </row>
    <row r="537" spans="1:108" ht="14.6" x14ac:dyDescent="0.35">
      <c r="A537" t="s">
        <v>9</v>
      </c>
      <c r="B537" t="s">
        <v>1917</v>
      </c>
      <c r="C537" t="s">
        <v>1918</v>
      </c>
      <c r="D537" t="s">
        <v>1919</v>
      </c>
      <c r="F537" t="s">
        <v>91</v>
      </c>
      <c r="G537" t="s">
        <v>95</v>
      </c>
      <c r="H537" t="s">
        <v>454</v>
      </c>
      <c r="I537" t="s">
        <v>56</v>
      </c>
      <c r="J537" t="s">
        <v>205</v>
      </c>
      <c r="K537" t="s">
        <v>269</v>
      </c>
      <c r="M537" t="s">
        <v>272</v>
      </c>
      <c r="O537" t="s">
        <v>300</v>
      </c>
      <c r="Q537" t="s">
        <v>1921</v>
      </c>
      <c r="R537">
        <v>0</v>
      </c>
      <c r="S537">
        <v>0</v>
      </c>
      <c r="T537">
        <v>0</v>
      </c>
      <c r="U537">
        <v>0</v>
      </c>
      <c r="V537">
        <v>0</v>
      </c>
      <c r="W537">
        <v>0</v>
      </c>
      <c r="X537">
        <v>0</v>
      </c>
      <c r="Y537">
        <v>0</v>
      </c>
      <c r="AA537">
        <v>0</v>
      </c>
      <c r="AB537">
        <v>0</v>
      </c>
      <c r="AC537">
        <v>0</v>
      </c>
      <c r="AD537">
        <v>0</v>
      </c>
      <c r="AE537">
        <v>0</v>
      </c>
      <c r="AF537">
        <v>0</v>
      </c>
      <c r="AG537">
        <v>0</v>
      </c>
      <c r="AH537">
        <v>0</v>
      </c>
      <c r="AI537">
        <v>0</v>
      </c>
      <c r="AJ537">
        <v>0</v>
      </c>
      <c r="AK537">
        <v>0</v>
      </c>
      <c r="AL537">
        <v>1</v>
      </c>
      <c r="AM537">
        <v>0</v>
      </c>
      <c r="AN537">
        <v>0</v>
      </c>
      <c r="AO537">
        <v>0</v>
      </c>
      <c r="AP537">
        <v>0</v>
      </c>
      <c r="AQ537">
        <v>0</v>
      </c>
      <c r="AR537">
        <v>0</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1</v>
      </c>
      <c r="BT537">
        <v>0</v>
      </c>
      <c r="BU537">
        <v>0</v>
      </c>
      <c r="BV537">
        <v>0</v>
      </c>
      <c r="BW537">
        <v>0</v>
      </c>
      <c r="BX537">
        <v>0</v>
      </c>
      <c r="BY537">
        <v>0</v>
      </c>
      <c r="BZ537">
        <v>0</v>
      </c>
      <c r="CA537">
        <v>0</v>
      </c>
      <c r="CB537">
        <v>0</v>
      </c>
      <c r="CC537">
        <v>0</v>
      </c>
      <c r="CD537">
        <v>0</v>
      </c>
      <c r="CE537">
        <v>0</v>
      </c>
      <c r="CF537">
        <v>0</v>
      </c>
      <c r="CG537">
        <v>0</v>
      </c>
      <c r="CH537">
        <v>0</v>
      </c>
      <c r="CI537">
        <v>0</v>
      </c>
      <c r="CJ537">
        <v>0</v>
      </c>
      <c r="CK537">
        <v>0</v>
      </c>
      <c r="CL537">
        <v>0</v>
      </c>
      <c r="CM537">
        <v>0</v>
      </c>
      <c r="CN537">
        <v>0</v>
      </c>
      <c r="CO537">
        <v>0</v>
      </c>
      <c r="CP537">
        <v>0</v>
      </c>
      <c r="CQ537">
        <v>0</v>
      </c>
      <c r="CR537">
        <v>0</v>
      </c>
      <c r="CS537">
        <v>0</v>
      </c>
      <c r="CT537">
        <v>0</v>
      </c>
      <c r="CU537">
        <v>0</v>
      </c>
      <c r="CV537">
        <v>0</v>
      </c>
      <c r="CW537">
        <v>0</v>
      </c>
      <c r="CX537">
        <v>2</v>
      </c>
      <c r="CY537">
        <v>1</v>
      </c>
      <c r="CZ537">
        <v>0</v>
      </c>
      <c r="DA537">
        <v>0</v>
      </c>
      <c r="DB537">
        <v>1</v>
      </c>
      <c r="DC537" t="s">
        <v>1922</v>
      </c>
      <c r="DD537" t="s">
        <v>307</v>
      </c>
    </row>
    <row r="538" spans="1:108" ht="14.6" x14ac:dyDescent="0.35">
      <c r="A538" t="s">
        <v>9</v>
      </c>
      <c r="B538" t="s">
        <v>1927</v>
      </c>
      <c r="C538" t="s">
        <v>1928</v>
      </c>
      <c r="F538" t="s">
        <v>122</v>
      </c>
      <c r="H538" t="s">
        <v>454</v>
      </c>
      <c r="P538" t="s">
        <v>1929</v>
      </c>
      <c r="Q538" t="s">
        <v>591</v>
      </c>
      <c r="R538">
        <v>0</v>
      </c>
      <c r="S538">
        <v>0</v>
      </c>
      <c r="T538">
        <v>0</v>
      </c>
      <c r="U538">
        <v>0</v>
      </c>
      <c r="V538">
        <v>0</v>
      </c>
      <c r="W538">
        <v>0</v>
      </c>
      <c r="X538">
        <v>0</v>
      </c>
      <c r="Y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1</v>
      </c>
      <c r="BK538">
        <v>1</v>
      </c>
      <c r="BL538">
        <v>0</v>
      </c>
      <c r="BM538">
        <v>0</v>
      </c>
      <c r="BN538">
        <v>0</v>
      </c>
      <c r="BO538">
        <v>0</v>
      </c>
      <c r="BP538">
        <v>1</v>
      </c>
      <c r="BQ538">
        <v>0</v>
      </c>
      <c r="BR538">
        <v>0</v>
      </c>
      <c r="BS538">
        <v>0</v>
      </c>
      <c r="BT538">
        <v>0</v>
      </c>
      <c r="BU538">
        <v>0</v>
      </c>
      <c r="BV538">
        <v>0</v>
      </c>
      <c r="BW538">
        <v>0</v>
      </c>
      <c r="BX538">
        <v>0</v>
      </c>
      <c r="BY538">
        <v>0</v>
      </c>
      <c r="BZ538">
        <v>0</v>
      </c>
      <c r="CA538">
        <v>0</v>
      </c>
      <c r="CB538">
        <v>0</v>
      </c>
      <c r="CC538">
        <v>0</v>
      </c>
      <c r="CD538">
        <v>0</v>
      </c>
      <c r="CE538">
        <v>0</v>
      </c>
      <c r="CF538">
        <v>0</v>
      </c>
      <c r="CG538">
        <v>0</v>
      </c>
      <c r="CH538">
        <v>0</v>
      </c>
      <c r="CI538">
        <v>0</v>
      </c>
      <c r="CJ538">
        <v>0</v>
      </c>
      <c r="CK538">
        <v>0</v>
      </c>
      <c r="CL538">
        <v>0</v>
      </c>
      <c r="CM538">
        <v>0</v>
      </c>
      <c r="CN538">
        <v>0</v>
      </c>
      <c r="CO538">
        <v>0</v>
      </c>
      <c r="CP538">
        <v>0</v>
      </c>
      <c r="CQ538">
        <v>0</v>
      </c>
      <c r="CR538">
        <v>0</v>
      </c>
      <c r="CS538">
        <v>0</v>
      </c>
      <c r="CT538">
        <v>0</v>
      </c>
      <c r="CU538">
        <v>0</v>
      </c>
      <c r="CV538">
        <v>0</v>
      </c>
      <c r="CW538">
        <v>0</v>
      </c>
      <c r="CX538">
        <v>3</v>
      </c>
      <c r="CY538">
        <v>1</v>
      </c>
      <c r="CZ538">
        <v>0</v>
      </c>
      <c r="DA538">
        <v>0</v>
      </c>
      <c r="DB538">
        <v>0</v>
      </c>
      <c r="DC538" t="s">
        <v>1930</v>
      </c>
      <c r="DD538" t="s">
        <v>305</v>
      </c>
    </row>
    <row r="539" spans="1:108" ht="14.6" x14ac:dyDescent="0.35">
      <c r="A539" t="s">
        <v>9</v>
      </c>
      <c r="B539" t="s">
        <v>1927</v>
      </c>
      <c r="C539" t="s">
        <v>1935</v>
      </c>
      <c r="F539" t="s">
        <v>91</v>
      </c>
      <c r="H539" t="s">
        <v>454</v>
      </c>
      <c r="I539" t="s">
        <v>56</v>
      </c>
      <c r="J539" t="s">
        <v>205</v>
      </c>
      <c r="K539" t="s">
        <v>269</v>
      </c>
      <c r="M539" t="s">
        <v>272</v>
      </c>
      <c r="O539" t="s">
        <v>299</v>
      </c>
      <c r="Q539" t="s">
        <v>1936</v>
      </c>
      <c r="U539">
        <v>0</v>
      </c>
      <c r="V539">
        <v>0</v>
      </c>
      <c r="W539">
        <v>0</v>
      </c>
      <c r="X539">
        <v>0</v>
      </c>
      <c r="Y539">
        <v>0</v>
      </c>
      <c r="AA539">
        <v>0</v>
      </c>
      <c r="AB539">
        <v>0</v>
      </c>
      <c r="AC539">
        <v>0</v>
      </c>
      <c r="AD539">
        <v>0</v>
      </c>
      <c r="AE539">
        <v>0</v>
      </c>
      <c r="AF539">
        <v>0</v>
      </c>
      <c r="AG539">
        <v>0</v>
      </c>
      <c r="AH539">
        <v>0</v>
      </c>
      <c r="AI539">
        <v>0</v>
      </c>
      <c r="AJ539">
        <v>0</v>
      </c>
      <c r="AK539">
        <v>0</v>
      </c>
      <c r="AL539">
        <v>0</v>
      </c>
      <c r="AM539">
        <v>0</v>
      </c>
      <c r="AN539">
        <v>0</v>
      </c>
      <c r="AO539">
        <v>0</v>
      </c>
      <c r="AP539">
        <v>0</v>
      </c>
      <c r="AQ539">
        <v>0</v>
      </c>
      <c r="AR539">
        <v>1</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v>0</v>
      </c>
      <c r="CF539">
        <v>0</v>
      </c>
      <c r="CG539">
        <v>0</v>
      </c>
      <c r="CH539">
        <v>0</v>
      </c>
      <c r="CI539">
        <v>0</v>
      </c>
      <c r="CJ539">
        <v>0</v>
      </c>
      <c r="CK539">
        <v>0</v>
      </c>
      <c r="CL539">
        <v>0</v>
      </c>
      <c r="CM539">
        <v>0</v>
      </c>
      <c r="CN539">
        <v>0</v>
      </c>
      <c r="CO539">
        <v>0</v>
      </c>
      <c r="CP539">
        <v>0</v>
      </c>
      <c r="CQ539">
        <v>0</v>
      </c>
      <c r="CR539">
        <v>0</v>
      </c>
      <c r="CS539">
        <v>0</v>
      </c>
      <c r="CT539">
        <v>0</v>
      </c>
      <c r="CU539">
        <v>0</v>
      </c>
      <c r="CV539">
        <v>0</v>
      </c>
      <c r="CW539">
        <v>0</v>
      </c>
      <c r="CX539">
        <v>1</v>
      </c>
      <c r="CY539">
        <v>1</v>
      </c>
      <c r="CZ539">
        <v>0</v>
      </c>
      <c r="DA539">
        <v>0</v>
      </c>
      <c r="DB539">
        <v>0</v>
      </c>
      <c r="DC539" t="s">
        <v>1691</v>
      </c>
      <c r="DD539" t="s">
        <v>309</v>
      </c>
    </row>
    <row r="540" spans="1:108" ht="14.6" x14ac:dyDescent="0.35">
      <c r="A540" t="s">
        <v>9</v>
      </c>
      <c r="B540" t="s">
        <v>1927</v>
      </c>
      <c r="C540" t="s">
        <v>1947</v>
      </c>
      <c r="F540" t="s">
        <v>91</v>
      </c>
      <c r="G540" t="s">
        <v>479</v>
      </c>
      <c r="H540" t="s">
        <v>1948</v>
      </c>
      <c r="I540" t="s">
        <v>1949</v>
      </c>
      <c r="J540" t="s">
        <v>1950</v>
      </c>
      <c r="K540" t="s">
        <v>269</v>
      </c>
      <c r="M540" t="s">
        <v>272</v>
      </c>
      <c r="O540" t="s">
        <v>299</v>
      </c>
      <c r="DC540" t="s">
        <v>1952</v>
      </c>
      <c r="DD540" t="s">
        <v>46</v>
      </c>
    </row>
    <row r="541" spans="1:108" ht="14.6" x14ac:dyDescent="0.35">
      <c r="A541" t="s">
        <v>9</v>
      </c>
      <c r="B541" t="s">
        <v>2130</v>
      </c>
      <c r="C541" t="s">
        <v>2131</v>
      </c>
      <c r="F541" t="s">
        <v>122</v>
      </c>
      <c r="H541" t="s">
        <v>1441</v>
      </c>
      <c r="I541" t="s">
        <v>56</v>
      </c>
      <c r="J541" t="s">
        <v>2132</v>
      </c>
      <c r="K541" t="s">
        <v>471</v>
      </c>
      <c r="M541" t="s">
        <v>272</v>
      </c>
      <c r="O541" t="s">
        <v>299</v>
      </c>
      <c r="P541" t="s">
        <v>1443</v>
      </c>
      <c r="DC541" t="s">
        <v>2133</v>
      </c>
      <c r="DD541" t="s">
        <v>311</v>
      </c>
    </row>
    <row r="542" spans="1:108" ht="14.6" x14ac:dyDescent="0.35">
      <c r="A542" t="s">
        <v>9</v>
      </c>
      <c r="B542" t="s">
        <v>2153</v>
      </c>
      <c r="C542" t="s">
        <v>2154</v>
      </c>
      <c r="F542" t="s">
        <v>122</v>
      </c>
      <c r="H542" t="s">
        <v>1441</v>
      </c>
      <c r="I542" t="s">
        <v>56</v>
      </c>
      <c r="J542" t="s">
        <v>173</v>
      </c>
      <c r="K542" t="s">
        <v>471</v>
      </c>
      <c r="M542" t="s">
        <v>279</v>
      </c>
      <c r="O542" t="s">
        <v>299</v>
      </c>
      <c r="P542" t="s">
        <v>1443</v>
      </c>
      <c r="W542">
        <v>1</v>
      </c>
      <c r="DC542" t="s">
        <v>1378</v>
      </c>
      <c r="DD542" t="s">
        <v>311</v>
      </c>
    </row>
    <row r="543" spans="1:108" ht="14.6" x14ac:dyDescent="0.35">
      <c r="A543" t="s">
        <v>9</v>
      </c>
      <c r="B543" t="s">
        <v>2230</v>
      </c>
      <c r="C543" t="s">
        <v>2231</v>
      </c>
      <c r="D543" t="s">
        <v>2232</v>
      </c>
      <c r="F543" t="s">
        <v>91</v>
      </c>
      <c r="H543" t="s">
        <v>454</v>
      </c>
      <c r="I543" t="s">
        <v>56</v>
      </c>
      <c r="J543" t="s">
        <v>205</v>
      </c>
      <c r="K543" t="s">
        <v>269</v>
      </c>
      <c r="M543" t="s">
        <v>272</v>
      </c>
      <c r="O543" t="s">
        <v>300</v>
      </c>
      <c r="Q543" t="s">
        <v>768</v>
      </c>
      <c r="R543">
        <v>0</v>
      </c>
      <c r="S543">
        <v>0</v>
      </c>
      <c r="T543">
        <v>0</v>
      </c>
      <c r="U543">
        <v>0</v>
      </c>
      <c r="V543">
        <v>0</v>
      </c>
      <c r="W543">
        <v>0</v>
      </c>
      <c r="X543">
        <v>0</v>
      </c>
      <c r="Y543">
        <v>0</v>
      </c>
      <c r="AA543">
        <v>0</v>
      </c>
      <c r="AB543">
        <v>0</v>
      </c>
      <c r="AC543">
        <v>0</v>
      </c>
      <c r="AD543">
        <v>0</v>
      </c>
      <c r="AE543">
        <v>0</v>
      </c>
      <c r="AF543">
        <v>0</v>
      </c>
      <c r="AG543">
        <v>0</v>
      </c>
      <c r="AH543">
        <v>0</v>
      </c>
      <c r="AI543">
        <v>0</v>
      </c>
      <c r="AJ543">
        <v>0</v>
      </c>
      <c r="AK543">
        <v>0</v>
      </c>
      <c r="AL543">
        <v>0</v>
      </c>
      <c r="AM543">
        <v>0</v>
      </c>
      <c r="AN543">
        <v>0</v>
      </c>
      <c r="AO543">
        <v>0</v>
      </c>
      <c r="AP543">
        <v>0</v>
      </c>
      <c r="AQ543">
        <v>1</v>
      </c>
      <c r="AR543">
        <v>1</v>
      </c>
      <c r="AS543">
        <v>0</v>
      </c>
      <c r="AT543">
        <v>0</v>
      </c>
      <c r="AU543">
        <v>0</v>
      </c>
      <c r="AV543">
        <v>1</v>
      </c>
      <c r="AW543">
        <v>0</v>
      </c>
      <c r="AX543">
        <v>1</v>
      </c>
      <c r="AY543">
        <v>0</v>
      </c>
      <c r="AZ543">
        <v>0</v>
      </c>
      <c r="BA543">
        <v>1</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BX543">
        <v>0</v>
      </c>
      <c r="BY543">
        <v>0</v>
      </c>
      <c r="BZ543">
        <v>0</v>
      </c>
      <c r="CA543">
        <v>0</v>
      </c>
      <c r="CB543">
        <v>0</v>
      </c>
      <c r="CC543">
        <v>0</v>
      </c>
      <c r="CD543">
        <v>0</v>
      </c>
      <c r="CE543">
        <v>0</v>
      </c>
      <c r="CF543">
        <v>0</v>
      </c>
      <c r="CG543">
        <v>0</v>
      </c>
      <c r="CH543">
        <v>0</v>
      </c>
      <c r="CI543">
        <v>0</v>
      </c>
      <c r="CJ543">
        <v>0</v>
      </c>
      <c r="CK543">
        <v>0</v>
      </c>
      <c r="CL543">
        <v>0</v>
      </c>
      <c r="CM543">
        <v>0</v>
      </c>
      <c r="CN543">
        <v>0</v>
      </c>
      <c r="CO543">
        <v>0</v>
      </c>
      <c r="CP543">
        <v>0</v>
      </c>
      <c r="CQ543">
        <v>0</v>
      </c>
      <c r="CR543">
        <v>0</v>
      </c>
      <c r="CS543">
        <v>0</v>
      </c>
      <c r="CT543">
        <v>0</v>
      </c>
      <c r="CU543">
        <v>0</v>
      </c>
      <c r="CV543">
        <v>0</v>
      </c>
      <c r="CW543">
        <v>0</v>
      </c>
      <c r="CX543">
        <v>5</v>
      </c>
      <c r="CY543">
        <v>1</v>
      </c>
      <c r="CZ543">
        <v>0</v>
      </c>
      <c r="DA543">
        <v>0</v>
      </c>
      <c r="DB543">
        <v>0</v>
      </c>
      <c r="DC543" t="s">
        <v>2233</v>
      </c>
      <c r="DD543" t="s">
        <v>309</v>
      </c>
    </row>
    <row r="544" spans="1:108" ht="14.6" x14ac:dyDescent="0.35">
      <c r="A544" t="s">
        <v>9</v>
      </c>
      <c r="B544" t="s">
        <v>2313</v>
      </c>
      <c r="C544" t="s">
        <v>2314</v>
      </c>
      <c r="F544" t="s">
        <v>91</v>
      </c>
      <c r="H544" t="s">
        <v>677</v>
      </c>
      <c r="I544" t="s">
        <v>56</v>
      </c>
      <c r="J544" t="s">
        <v>205</v>
      </c>
      <c r="K544" t="s">
        <v>269</v>
      </c>
      <c r="M544" t="s">
        <v>272</v>
      </c>
      <c r="O544" t="s">
        <v>299</v>
      </c>
      <c r="Q544" t="s">
        <v>2315</v>
      </c>
      <c r="T544">
        <v>0</v>
      </c>
      <c r="U544">
        <v>0</v>
      </c>
      <c r="V544">
        <v>0</v>
      </c>
      <c r="W544">
        <v>0</v>
      </c>
      <c r="X544">
        <v>0</v>
      </c>
      <c r="Y544">
        <v>0</v>
      </c>
      <c r="AA544">
        <v>0</v>
      </c>
      <c r="AB544">
        <v>0</v>
      </c>
      <c r="AC544">
        <v>0</v>
      </c>
      <c r="AD544">
        <v>0</v>
      </c>
      <c r="AE544">
        <v>0</v>
      </c>
      <c r="AF544">
        <v>0</v>
      </c>
      <c r="AG544">
        <v>0</v>
      </c>
      <c r="AH544">
        <v>0</v>
      </c>
      <c r="AI544">
        <v>0</v>
      </c>
      <c r="AJ544">
        <v>0</v>
      </c>
      <c r="AK544">
        <v>0</v>
      </c>
      <c r="AL544">
        <v>0</v>
      </c>
      <c r="AM544">
        <v>0</v>
      </c>
      <c r="AN544">
        <v>0</v>
      </c>
      <c r="AO544">
        <v>0</v>
      </c>
      <c r="AP544">
        <v>0</v>
      </c>
      <c r="AQ544">
        <v>0</v>
      </c>
      <c r="AR544">
        <v>1</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0</v>
      </c>
      <c r="CC544">
        <v>0</v>
      </c>
      <c r="CD544">
        <v>0</v>
      </c>
      <c r="CE544">
        <v>0</v>
      </c>
      <c r="CF544">
        <v>0</v>
      </c>
      <c r="CG544">
        <v>0</v>
      </c>
      <c r="CH544">
        <v>0</v>
      </c>
      <c r="CI544">
        <v>0</v>
      </c>
      <c r="CJ544">
        <v>0</v>
      </c>
      <c r="CK544">
        <v>0</v>
      </c>
      <c r="CL544">
        <v>0</v>
      </c>
      <c r="CM544">
        <v>0</v>
      </c>
      <c r="CN544">
        <v>0</v>
      </c>
      <c r="CO544">
        <v>0</v>
      </c>
      <c r="CP544">
        <v>0</v>
      </c>
      <c r="CQ544">
        <v>0</v>
      </c>
      <c r="CR544">
        <v>0</v>
      </c>
      <c r="CS544">
        <v>0</v>
      </c>
      <c r="CT544">
        <v>0</v>
      </c>
      <c r="CU544">
        <v>0</v>
      </c>
      <c r="CV544">
        <v>0</v>
      </c>
      <c r="CW544">
        <v>0</v>
      </c>
      <c r="CX544">
        <v>1</v>
      </c>
      <c r="CY544">
        <v>1</v>
      </c>
      <c r="CZ544">
        <v>0</v>
      </c>
      <c r="DA544">
        <v>0</v>
      </c>
      <c r="DB544">
        <v>0</v>
      </c>
      <c r="DC544" t="s">
        <v>600</v>
      </c>
      <c r="DD544" t="s">
        <v>309</v>
      </c>
    </row>
    <row r="545" spans="1:108" ht="14.6" x14ac:dyDescent="0.35">
      <c r="A545" t="s">
        <v>9</v>
      </c>
      <c r="B545" t="s">
        <v>2319</v>
      </c>
      <c r="C545" t="s">
        <v>2320</v>
      </c>
      <c r="F545" t="s">
        <v>122</v>
      </c>
      <c r="H545" t="s">
        <v>702</v>
      </c>
      <c r="I545" t="s">
        <v>56</v>
      </c>
      <c r="J545" t="s">
        <v>205</v>
      </c>
      <c r="K545" t="s">
        <v>471</v>
      </c>
      <c r="M545" t="s">
        <v>274</v>
      </c>
      <c r="N545" t="s">
        <v>299</v>
      </c>
      <c r="O545" t="s">
        <v>299</v>
      </c>
      <c r="R545">
        <v>0</v>
      </c>
      <c r="S545">
        <v>0</v>
      </c>
      <c r="T545">
        <v>0</v>
      </c>
      <c r="U545">
        <v>0</v>
      </c>
      <c r="V545">
        <v>0</v>
      </c>
      <c r="W545">
        <v>1</v>
      </c>
      <c r="X545">
        <v>0</v>
      </c>
      <c r="Y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BX545">
        <v>0</v>
      </c>
      <c r="BY545">
        <v>0</v>
      </c>
      <c r="BZ545">
        <v>0</v>
      </c>
      <c r="CA545">
        <v>0</v>
      </c>
      <c r="CB545">
        <v>0</v>
      </c>
      <c r="CC545">
        <v>0</v>
      </c>
      <c r="CD545">
        <v>0</v>
      </c>
      <c r="CE545">
        <v>0</v>
      </c>
      <c r="CF545">
        <v>0</v>
      </c>
      <c r="CG545">
        <v>0</v>
      </c>
      <c r="CH545">
        <v>0</v>
      </c>
      <c r="CI545">
        <v>0</v>
      </c>
      <c r="CJ545">
        <v>0</v>
      </c>
      <c r="CK545">
        <v>0</v>
      </c>
      <c r="CL545">
        <v>0</v>
      </c>
      <c r="CM545">
        <v>0</v>
      </c>
      <c r="CN545">
        <v>0</v>
      </c>
      <c r="CO545">
        <v>0</v>
      </c>
      <c r="CP545">
        <v>0</v>
      </c>
      <c r="CQ545">
        <v>0</v>
      </c>
      <c r="CR545">
        <v>0</v>
      </c>
      <c r="CS545">
        <v>0</v>
      </c>
      <c r="CT545">
        <v>0</v>
      </c>
      <c r="CU545">
        <v>0</v>
      </c>
      <c r="CV545">
        <v>0</v>
      </c>
      <c r="CW545">
        <v>0</v>
      </c>
      <c r="CX545">
        <v>0</v>
      </c>
      <c r="CY545">
        <v>1</v>
      </c>
      <c r="CZ545">
        <v>0</v>
      </c>
      <c r="DA545">
        <v>0</v>
      </c>
      <c r="DB545">
        <v>0</v>
      </c>
      <c r="DC545" t="s">
        <v>1771</v>
      </c>
      <c r="DD545" t="s">
        <v>311</v>
      </c>
    </row>
    <row r="546" spans="1:108" ht="14.6" x14ac:dyDescent="0.35">
      <c r="A546" t="s">
        <v>9</v>
      </c>
      <c r="B546" t="s">
        <v>2319</v>
      </c>
      <c r="C546" t="s">
        <v>2322</v>
      </c>
      <c r="F546" t="s">
        <v>91</v>
      </c>
      <c r="H546" t="s">
        <v>454</v>
      </c>
      <c r="I546" t="s">
        <v>56</v>
      </c>
      <c r="J546" t="s">
        <v>173</v>
      </c>
      <c r="K546" t="s">
        <v>269</v>
      </c>
      <c r="L546" t="s">
        <v>247</v>
      </c>
      <c r="M546" t="s">
        <v>268</v>
      </c>
      <c r="O546" t="s">
        <v>300</v>
      </c>
      <c r="P546" t="s">
        <v>536</v>
      </c>
      <c r="Q546" t="s">
        <v>457</v>
      </c>
      <c r="R546">
        <v>0</v>
      </c>
      <c r="S546">
        <v>0</v>
      </c>
      <c r="T546">
        <v>0</v>
      </c>
      <c r="U546">
        <v>0</v>
      </c>
      <c r="V546">
        <v>0</v>
      </c>
      <c r="W546">
        <v>0</v>
      </c>
      <c r="X546">
        <v>0</v>
      </c>
      <c r="Y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BX546">
        <v>0</v>
      </c>
      <c r="BY546">
        <v>0</v>
      </c>
      <c r="BZ546">
        <v>0</v>
      </c>
      <c r="CA546">
        <v>0</v>
      </c>
      <c r="CB546">
        <v>0</v>
      </c>
      <c r="CC546">
        <v>0</v>
      </c>
      <c r="CD546">
        <v>0</v>
      </c>
      <c r="CE546">
        <v>0</v>
      </c>
      <c r="CF546">
        <v>0</v>
      </c>
      <c r="CG546">
        <v>0</v>
      </c>
      <c r="CH546">
        <v>0</v>
      </c>
      <c r="CI546">
        <v>0</v>
      </c>
      <c r="CJ546">
        <v>0</v>
      </c>
      <c r="CK546">
        <v>0</v>
      </c>
      <c r="CL546">
        <v>0</v>
      </c>
      <c r="CM546">
        <v>1</v>
      </c>
      <c r="CN546">
        <v>0</v>
      </c>
      <c r="CO546">
        <v>0</v>
      </c>
      <c r="CP546">
        <v>0</v>
      </c>
      <c r="CQ546">
        <v>0</v>
      </c>
      <c r="CR546">
        <v>0</v>
      </c>
      <c r="CS546">
        <v>0</v>
      </c>
      <c r="CT546">
        <v>0</v>
      </c>
      <c r="CU546">
        <v>0</v>
      </c>
      <c r="CV546">
        <v>0</v>
      </c>
      <c r="CW546">
        <v>0</v>
      </c>
      <c r="CX546">
        <v>1</v>
      </c>
      <c r="CY546">
        <v>0</v>
      </c>
      <c r="CZ546">
        <v>1</v>
      </c>
      <c r="DA546">
        <v>0</v>
      </c>
      <c r="DB546">
        <v>0</v>
      </c>
      <c r="DC546" t="s">
        <v>537</v>
      </c>
      <c r="DD546" t="s">
        <v>313</v>
      </c>
    </row>
    <row r="547" spans="1:108" ht="14.6" x14ac:dyDescent="0.35">
      <c r="A547" t="s">
        <v>9</v>
      </c>
      <c r="B547" t="s">
        <v>2319</v>
      </c>
      <c r="C547" t="s">
        <v>2324</v>
      </c>
      <c r="D547" t="s">
        <v>2325</v>
      </c>
      <c r="F547" t="s">
        <v>122</v>
      </c>
      <c r="H547" t="s">
        <v>454</v>
      </c>
      <c r="I547" t="s">
        <v>13</v>
      </c>
      <c r="J547" t="s">
        <v>221</v>
      </c>
      <c r="K547" t="s">
        <v>269</v>
      </c>
      <c r="M547" t="s">
        <v>272</v>
      </c>
      <c r="O547" t="s">
        <v>299</v>
      </c>
      <c r="Q547" t="s">
        <v>2326</v>
      </c>
      <c r="R547">
        <v>0</v>
      </c>
      <c r="S547">
        <v>0</v>
      </c>
      <c r="T547">
        <v>0</v>
      </c>
      <c r="U547">
        <v>0</v>
      </c>
      <c r="V547">
        <v>0</v>
      </c>
      <c r="W547">
        <v>0</v>
      </c>
      <c r="X547">
        <v>0</v>
      </c>
      <c r="Y547">
        <v>0</v>
      </c>
      <c r="AA547">
        <v>1</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0</v>
      </c>
      <c r="CC547">
        <v>0</v>
      </c>
      <c r="CD547">
        <v>0</v>
      </c>
      <c r="CE547">
        <v>0</v>
      </c>
      <c r="CF547">
        <v>0</v>
      </c>
      <c r="CG547">
        <v>0</v>
      </c>
      <c r="CH547">
        <v>0</v>
      </c>
      <c r="CI547">
        <v>0</v>
      </c>
      <c r="CJ547">
        <v>0</v>
      </c>
      <c r="CK547">
        <v>0</v>
      </c>
      <c r="CL547">
        <v>0</v>
      </c>
      <c r="CM547">
        <v>0</v>
      </c>
      <c r="CN547">
        <v>0</v>
      </c>
      <c r="CO547">
        <v>0</v>
      </c>
      <c r="CP547">
        <v>0</v>
      </c>
      <c r="CQ547">
        <v>0</v>
      </c>
      <c r="CR547">
        <v>0</v>
      </c>
      <c r="CS547">
        <v>0</v>
      </c>
      <c r="CT547">
        <v>0</v>
      </c>
      <c r="CU547">
        <v>0</v>
      </c>
      <c r="CV547">
        <v>0</v>
      </c>
      <c r="CW547">
        <v>0</v>
      </c>
      <c r="CX547">
        <v>1</v>
      </c>
      <c r="CY547">
        <v>0</v>
      </c>
      <c r="CZ547">
        <v>0</v>
      </c>
      <c r="DA547">
        <v>1</v>
      </c>
      <c r="DB547">
        <v>0</v>
      </c>
      <c r="DC547" t="s">
        <v>2327</v>
      </c>
      <c r="DD547" t="s">
        <v>304</v>
      </c>
    </row>
    <row r="548" spans="1:108" ht="14.6" x14ac:dyDescent="0.35">
      <c r="A548" t="s">
        <v>9</v>
      </c>
      <c r="B548" t="s">
        <v>2319</v>
      </c>
      <c r="C548" t="s">
        <v>2331</v>
      </c>
      <c r="F548" t="s">
        <v>122</v>
      </c>
      <c r="H548" t="s">
        <v>702</v>
      </c>
      <c r="I548" t="s">
        <v>13</v>
      </c>
      <c r="J548" t="s">
        <v>221</v>
      </c>
      <c r="K548" t="s">
        <v>269</v>
      </c>
      <c r="M548" t="s">
        <v>274</v>
      </c>
      <c r="N548" t="s">
        <v>299</v>
      </c>
      <c r="O548" t="s">
        <v>299</v>
      </c>
      <c r="R548">
        <v>0</v>
      </c>
      <c r="S548">
        <v>0</v>
      </c>
      <c r="T548">
        <v>0</v>
      </c>
      <c r="U548">
        <v>0</v>
      </c>
      <c r="V548">
        <v>0</v>
      </c>
      <c r="W548">
        <v>1</v>
      </c>
      <c r="X548">
        <v>0</v>
      </c>
      <c r="Y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BX548">
        <v>0</v>
      </c>
      <c r="BY548">
        <v>0</v>
      </c>
      <c r="BZ548">
        <v>0</v>
      </c>
      <c r="CA548">
        <v>0</v>
      </c>
      <c r="CB548">
        <v>0</v>
      </c>
      <c r="CC548">
        <v>0</v>
      </c>
      <c r="CD548">
        <v>0</v>
      </c>
      <c r="CE548">
        <v>0</v>
      </c>
      <c r="CF548">
        <v>0</v>
      </c>
      <c r="CG548">
        <v>0</v>
      </c>
      <c r="CH548">
        <v>0</v>
      </c>
      <c r="CI548">
        <v>0</v>
      </c>
      <c r="CJ548">
        <v>0</v>
      </c>
      <c r="CK548">
        <v>0</v>
      </c>
      <c r="CL548">
        <v>0</v>
      </c>
      <c r="CM548">
        <v>0</v>
      </c>
      <c r="CN548">
        <v>0</v>
      </c>
      <c r="CO548">
        <v>0</v>
      </c>
      <c r="CP548">
        <v>0</v>
      </c>
      <c r="CQ548">
        <v>0</v>
      </c>
      <c r="CR548">
        <v>0</v>
      </c>
      <c r="CS548">
        <v>0</v>
      </c>
      <c r="CT548">
        <v>0</v>
      </c>
      <c r="CU548">
        <v>0</v>
      </c>
      <c r="CV548">
        <v>0</v>
      </c>
      <c r="CW548">
        <v>0</v>
      </c>
      <c r="CX548">
        <v>0</v>
      </c>
      <c r="CY548">
        <v>1</v>
      </c>
      <c r="CZ548">
        <v>0</v>
      </c>
      <c r="DA548">
        <v>0</v>
      </c>
      <c r="DB548">
        <v>0</v>
      </c>
      <c r="DC548" t="s">
        <v>1554</v>
      </c>
      <c r="DD548" t="s">
        <v>311</v>
      </c>
    </row>
    <row r="549" spans="1:108" ht="14.6" x14ac:dyDescent="0.35">
      <c r="A549" t="s">
        <v>9</v>
      </c>
      <c r="B549" t="s">
        <v>2319</v>
      </c>
      <c r="C549" t="s">
        <v>2334</v>
      </c>
      <c r="F549" t="s">
        <v>122</v>
      </c>
      <c r="H549" t="s">
        <v>702</v>
      </c>
      <c r="I549" t="s">
        <v>56</v>
      </c>
      <c r="J549" t="s">
        <v>173</v>
      </c>
      <c r="K549" t="s">
        <v>471</v>
      </c>
      <c r="M549" t="s">
        <v>274</v>
      </c>
      <c r="N549" t="s">
        <v>299</v>
      </c>
      <c r="O549" t="s">
        <v>299</v>
      </c>
      <c r="R549">
        <v>0</v>
      </c>
      <c r="S549">
        <v>0</v>
      </c>
      <c r="T549">
        <v>0</v>
      </c>
      <c r="U549">
        <v>0</v>
      </c>
      <c r="V549">
        <v>0</v>
      </c>
      <c r="W549">
        <v>0</v>
      </c>
      <c r="X549">
        <v>0</v>
      </c>
      <c r="Y549">
        <v>1</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v>0</v>
      </c>
      <c r="AU549">
        <v>0</v>
      </c>
      <c r="AV549">
        <v>0</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BX549">
        <v>0</v>
      </c>
      <c r="BY549">
        <v>0</v>
      </c>
      <c r="BZ549">
        <v>0</v>
      </c>
      <c r="CA549">
        <v>0</v>
      </c>
      <c r="CB549">
        <v>0</v>
      </c>
      <c r="CC549">
        <v>0</v>
      </c>
      <c r="CD549">
        <v>0</v>
      </c>
      <c r="CE549">
        <v>0</v>
      </c>
      <c r="CF549">
        <v>0</v>
      </c>
      <c r="CG549">
        <v>0</v>
      </c>
      <c r="CH549">
        <v>0</v>
      </c>
      <c r="CI549">
        <v>0</v>
      </c>
      <c r="CJ549">
        <v>0</v>
      </c>
      <c r="CK549">
        <v>0</v>
      </c>
      <c r="CL549">
        <v>0</v>
      </c>
      <c r="CM549">
        <v>0</v>
      </c>
      <c r="CN549">
        <v>0</v>
      </c>
      <c r="CO549">
        <v>0</v>
      </c>
      <c r="CP549">
        <v>0</v>
      </c>
      <c r="CQ549">
        <v>0</v>
      </c>
      <c r="CR549">
        <v>0</v>
      </c>
      <c r="CS549">
        <v>0</v>
      </c>
      <c r="CT549">
        <v>0</v>
      </c>
      <c r="CU549">
        <v>0</v>
      </c>
      <c r="CV549">
        <v>0</v>
      </c>
      <c r="CW549">
        <v>0</v>
      </c>
      <c r="CX549">
        <v>0</v>
      </c>
      <c r="CY549">
        <v>1</v>
      </c>
      <c r="CZ549">
        <v>0</v>
      </c>
      <c r="DA549">
        <v>0</v>
      </c>
      <c r="DB549">
        <v>0</v>
      </c>
      <c r="DC549" t="s">
        <v>2104</v>
      </c>
      <c r="DD549" t="s">
        <v>311</v>
      </c>
    </row>
    <row r="550" spans="1:108" ht="14.6" x14ac:dyDescent="0.35">
      <c r="A550" t="s">
        <v>9</v>
      </c>
      <c r="B550" t="s">
        <v>2337</v>
      </c>
      <c r="C550" t="s">
        <v>2338</v>
      </c>
      <c r="F550" t="s">
        <v>122</v>
      </c>
      <c r="H550" t="s">
        <v>702</v>
      </c>
      <c r="I550" t="s">
        <v>56</v>
      </c>
      <c r="J550" t="s">
        <v>173</v>
      </c>
      <c r="K550" t="s">
        <v>471</v>
      </c>
      <c r="M550" t="s">
        <v>274</v>
      </c>
      <c r="N550" t="s">
        <v>299</v>
      </c>
      <c r="O550" t="s">
        <v>299</v>
      </c>
      <c r="R550">
        <v>0</v>
      </c>
      <c r="S550">
        <v>0</v>
      </c>
      <c r="T550">
        <v>0</v>
      </c>
      <c r="U550">
        <v>0</v>
      </c>
      <c r="V550">
        <v>0</v>
      </c>
      <c r="W550">
        <v>1</v>
      </c>
      <c r="X550">
        <v>0</v>
      </c>
      <c r="Y550">
        <v>0</v>
      </c>
      <c r="AA550">
        <v>0</v>
      </c>
      <c r="AB550">
        <v>0</v>
      </c>
      <c r="AC550">
        <v>0</v>
      </c>
      <c r="AD550">
        <v>0</v>
      </c>
      <c r="AE550">
        <v>0</v>
      </c>
      <c r="AF550">
        <v>0</v>
      </c>
      <c r="AG550">
        <v>0</v>
      </c>
      <c r="AH550">
        <v>0</v>
      </c>
      <c r="AI550">
        <v>0</v>
      </c>
      <c r="AJ550">
        <v>0</v>
      </c>
      <c r="AK550">
        <v>0</v>
      </c>
      <c r="AL550">
        <v>0</v>
      </c>
      <c r="AM550">
        <v>0</v>
      </c>
      <c r="AN550">
        <v>0</v>
      </c>
      <c r="AO550">
        <v>0</v>
      </c>
      <c r="AP550">
        <v>0</v>
      </c>
      <c r="AQ550">
        <v>0</v>
      </c>
      <c r="AR550">
        <v>0</v>
      </c>
      <c r="AS550">
        <v>0</v>
      </c>
      <c r="AT550">
        <v>0</v>
      </c>
      <c r="AU550">
        <v>0</v>
      </c>
      <c r="AV550">
        <v>0</v>
      </c>
      <c r="AW550">
        <v>0</v>
      </c>
      <c r="AX550">
        <v>0</v>
      </c>
      <c r="AY550">
        <v>0</v>
      </c>
      <c r="AZ550">
        <v>0</v>
      </c>
      <c r="BA550">
        <v>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0</v>
      </c>
      <c r="BZ550">
        <v>0</v>
      </c>
      <c r="CA550">
        <v>0</v>
      </c>
      <c r="CB550">
        <v>0</v>
      </c>
      <c r="CC550">
        <v>0</v>
      </c>
      <c r="CD550">
        <v>0</v>
      </c>
      <c r="CE550">
        <v>0</v>
      </c>
      <c r="CF550">
        <v>0</v>
      </c>
      <c r="CG550">
        <v>0</v>
      </c>
      <c r="CH550">
        <v>0</v>
      </c>
      <c r="CI550">
        <v>0</v>
      </c>
      <c r="CJ550">
        <v>0</v>
      </c>
      <c r="CK550">
        <v>0</v>
      </c>
      <c r="CL550">
        <v>0</v>
      </c>
      <c r="CM550">
        <v>0</v>
      </c>
      <c r="CN550">
        <v>0</v>
      </c>
      <c r="CO550">
        <v>0</v>
      </c>
      <c r="CP550">
        <v>0</v>
      </c>
      <c r="CQ550">
        <v>0</v>
      </c>
      <c r="CR550">
        <v>0</v>
      </c>
      <c r="CS550">
        <v>0</v>
      </c>
      <c r="CT550">
        <v>0</v>
      </c>
      <c r="CU550">
        <v>0</v>
      </c>
      <c r="CV550">
        <v>0</v>
      </c>
      <c r="CW550">
        <v>0</v>
      </c>
      <c r="CX550">
        <v>0</v>
      </c>
      <c r="CY550">
        <v>1</v>
      </c>
      <c r="CZ550">
        <v>0</v>
      </c>
      <c r="DA550">
        <v>0</v>
      </c>
      <c r="DB550">
        <v>0</v>
      </c>
      <c r="DC550" t="s">
        <v>1415</v>
      </c>
      <c r="DD550" t="s">
        <v>311</v>
      </c>
    </row>
    <row r="551" spans="1:108" ht="14.6" x14ac:dyDescent="0.35">
      <c r="A551" t="s">
        <v>9</v>
      </c>
      <c r="B551" t="s">
        <v>2337</v>
      </c>
      <c r="C551" t="s">
        <v>2340</v>
      </c>
      <c r="F551" t="s">
        <v>145</v>
      </c>
      <c r="H551" t="s">
        <v>702</v>
      </c>
      <c r="I551" t="s">
        <v>56</v>
      </c>
      <c r="J551" t="s">
        <v>205</v>
      </c>
      <c r="K551" t="s">
        <v>471</v>
      </c>
      <c r="M551" t="s">
        <v>272</v>
      </c>
      <c r="N551" t="s">
        <v>299</v>
      </c>
      <c r="O551" t="s">
        <v>299</v>
      </c>
      <c r="R551">
        <v>0</v>
      </c>
      <c r="S551">
        <v>0</v>
      </c>
      <c r="T551">
        <v>0</v>
      </c>
      <c r="U551">
        <v>0</v>
      </c>
      <c r="V551">
        <v>0</v>
      </c>
      <c r="W551">
        <v>1</v>
      </c>
      <c r="X551">
        <v>0</v>
      </c>
      <c r="Y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0</v>
      </c>
      <c r="AW551">
        <v>0</v>
      </c>
      <c r="AX551">
        <v>0</v>
      </c>
      <c r="AY551">
        <v>0</v>
      </c>
      <c r="AZ551">
        <v>0</v>
      </c>
      <c r="BA551">
        <v>0</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BX551">
        <v>0</v>
      </c>
      <c r="BY551">
        <v>0</v>
      </c>
      <c r="BZ551">
        <v>0</v>
      </c>
      <c r="CA551">
        <v>0</v>
      </c>
      <c r="CB551">
        <v>0</v>
      </c>
      <c r="CC551">
        <v>0</v>
      </c>
      <c r="CD551">
        <v>0</v>
      </c>
      <c r="CE551">
        <v>0</v>
      </c>
      <c r="CF551">
        <v>0</v>
      </c>
      <c r="CG551">
        <v>0</v>
      </c>
      <c r="CH551">
        <v>0</v>
      </c>
      <c r="CI551">
        <v>0</v>
      </c>
      <c r="CJ551">
        <v>0</v>
      </c>
      <c r="CK551">
        <v>0</v>
      </c>
      <c r="CL551">
        <v>0</v>
      </c>
      <c r="CM551">
        <v>0</v>
      </c>
      <c r="CN551">
        <v>0</v>
      </c>
      <c r="CO551">
        <v>0</v>
      </c>
      <c r="CP551">
        <v>0</v>
      </c>
      <c r="CQ551">
        <v>0</v>
      </c>
      <c r="CR551">
        <v>0</v>
      </c>
      <c r="CS551">
        <v>0</v>
      </c>
      <c r="CT551">
        <v>0</v>
      </c>
      <c r="CU551">
        <v>0</v>
      </c>
      <c r="CV551">
        <v>0</v>
      </c>
      <c r="CW551">
        <v>0</v>
      </c>
      <c r="CX551">
        <v>0</v>
      </c>
      <c r="CY551">
        <v>1</v>
      </c>
      <c r="CZ551">
        <v>0</v>
      </c>
      <c r="DA551">
        <v>0</v>
      </c>
      <c r="DB551">
        <v>0</v>
      </c>
      <c r="DC551" t="s">
        <v>1771</v>
      </c>
      <c r="DD551" t="s">
        <v>311</v>
      </c>
    </row>
    <row r="552" spans="1:108" ht="14.6" x14ac:dyDescent="0.35">
      <c r="A552" t="s">
        <v>9</v>
      </c>
      <c r="B552" t="s">
        <v>2342</v>
      </c>
      <c r="C552" t="s">
        <v>2343</v>
      </c>
      <c r="F552" t="s">
        <v>91</v>
      </c>
      <c r="G552" t="s">
        <v>95</v>
      </c>
      <c r="H552" t="s">
        <v>454</v>
      </c>
      <c r="I552" t="s">
        <v>56</v>
      </c>
      <c r="J552" t="s">
        <v>205</v>
      </c>
      <c r="K552" t="s">
        <v>269</v>
      </c>
      <c r="M552" t="s">
        <v>272</v>
      </c>
      <c r="O552" t="s">
        <v>300</v>
      </c>
      <c r="Q552" t="s">
        <v>2344</v>
      </c>
      <c r="R552">
        <v>0</v>
      </c>
      <c r="S552">
        <v>0</v>
      </c>
      <c r="T552">
        <v>0</v>
      </c>
      <c r="U552">
        <v>0</v>
      </c>
      <c r="V552">
        <v>0</v>
      </c>
      <c r="W552">
        <v>0</v>
      </c>
      <c r="X552">
        <v>0</v>
      </c>
      <c r="Y552">
        <v>0</v>
      </c>
      <c r="AA552">
        <v>0</v>
      </c>
      <c r="AB552">
        <v>0</v>
      </c>
      <c r="AC552">
        <v>0</v>
      </c>
      <c r="AD552">
        <v>0</v>
      </c>
      <c r="AE552">
        <v>0</v>
      </c>
      <c r="AF552">
        <v>0</v>
      </c>
      <c r="AG552">
        <v>0</v>
      </c>
      <c r="AH552">
        <v>0</v>
      </c>
      <c r="AI552">
        <v>0</v>
      </c>
      <c r="AJ552">
        <v>0</v>
      </c>
      <c r="AK552">
        <v>0</v>
      </c>
      <c r="AL552">
        <v>1</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c r="BV552">
        <v>0</v>
      </c>
      <c r="BW552">
        <v>0</v>
      </c>
      <c r="BX552">
        <v>0</v>
      </c>
      <c r="BY552">
        <v>0</v>
      </c>
      <c r="BZ552">
        <v>0</v>
      </c>
      <c r="CA552">
        <v>0</v>
      </c>
      <c r="CB552">
        <v>0</v>
      </c>
      <c r="CC552">
        <v>0</v>
      </c>
      <c r="CD552">
        <v>0</v>
      </c>
      <c r="CE552">
        <v>0</v>
      </c>
      <c r="CF552">
        <v>0</v>
      </c>
      <c r="CG552">
        <v>0</v>
      </c>
      <c r="CH552">
        <v>0</v>
      </c>
      <c r="CI552">
        <v>0</v>
      </c>
      <c r="CJ552">
        <v>0</v>
      </c>
      <c r="CK552">
        <v>0</v>
      </c>
      <c r="CL552">
        <v>0</v>
      </c>
      <c r="CM552">
        <v>0</v>
      </c>
      <c r="CN552">
        <v>0</v>
      </c>
      <c r="CO552">
        <v>0</v>
      </c>
      <c r="CP552">
        <v>0</v>
      </c>
      <c r="CQ552">
        <v>0</v>
      </c>
      <c r="CR552">
        <v>0</v>
      </c>
      <c r="CS552">
        <v>0</v>
      </c>
      <c r="CT552">
        <v>0</v>
      </c>
      <c r="CU552">
        <v>0</v>
      </c>
      <c r="CV552">
        <v>0</v>
      </c>
      <c r="CW552">
        <v>0</v>
      </c>
      <c r="CX552">
        <v>1</v>
      </c>
      <c r="CY552">
        <v>1</v>
      </c>
      <c r="CZ552">
        <v>0</v>
      </c>
      <c r="DA552">
        <v>0</v>
      </c>
      <c r="DB552">
        <v>0</v>
      </c>
      <c r="DC552" t="s">
        <v>1214</v>
      </c>
      <c r="DD552" t="s">
        <v>307</v>
      </c>
    </row>
    <row r="553" spans="1:108" ht="14.6" x14ac:dyDescent="0.35">
      <c r="A553" t="s">
        <v>9</v>
      </c>
      <c r="B553" t="s">
        <v>2347</v>
      </c>
      <c r="C553" t="s">
        <v>2348</v>
      </c>
      <c r="F553" t="s">
        <v>145</v>
      </c>
      <c r="H553" t="s">
        <v>702</v>
      </c>
      <c r="I553" t="s">
        <v>56</v>
      </c>
      <c r="J553" t="s">
        <v>173</v>
      </c>
      <c r="K553" t="s">
        <v>471</v>
      </c>
      <c r="M553" t="s">
        <v>268</v>
      </c>
      <c r="N553" t="s">
        <v>299</v>
      </c>
      <c r="O553" t="s">
        <v>299</v>
      </c>
      <c r="R553">
        <v>0</v>
      </c>
      <c r="S553">
        <v>0</v>
      </c>
      <c r="T553">
        <v>0</v>
      </c>
      <c r="U553">
        <v>0</v>
      </c>
      <c r="V553">
        <v>0</v>
      </c>
      <c r="W553">
        <v>1</v>
      </c>
      <c r="X553">
        <v>0</v>
      </c>
      <c r="Y553">
        <v>0</v>
      </c>
      <c r="AA553">
        <v>0</v>
      </c>
      <c r="AB553">
        <v>0</v>
      </c>
      <c r="AC553">
        <v>0</v>
      </c>
      <c r="AD553">
        <v>0</v>
      </c>
      <c r="AE553">
        <v>0</v>
      </c>
      <c r="AF553">
        <v>0</v>
      </c>
      <c r="AG553">
        <v>0</v>
      </c>
      <c r="AH553">
        <v>0</v>
      </c>
      <c r="AI553">
        <v>0</v>
      </c>
      <c r="AJ553">
        <v>0</v>
      </c>
      <c r="AK553">
        <v>0</v>
      </c>
      <c r="AL553">
        <v>0</v>
      </c>
      <c r="AM553">
        <v>0</v>
      </c>
      <c r="AN553">
        <v>0</v>
      </c>
      <c r="AO553">
        <v>0</v>
      </c>
      <c r="AP553">
        <v>0</v>
      </c>
      <c r="AQ553">
        <v>0</v>
      </c>
      <c r="AR553">
        <v>0</v>
      </c>
      <c r="AS553">
        <v>0</v>
      </c>
      <c r="AT553">
        <v>0</v>
      </c>
      <c r="AU553">
        <v>0</v>
      </c>
      <c r="AV553">
        <v>0</v>
      </c>
      <c r="AW553">
        <v>0</v>
      </c>
      <c r="AX553">
        <v>0</v>
      </c>
      <c r="AY553">
        <v>0</v>
      </c>
      <c r="AZ553">
        <v>0</v>
      </c>
      <c r="BA553">
        <v>0</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BX553">
        <v>0</v>
      </c>
      <c r="BY553">
        <v>0</v>
      </c>
      <c r="BZ553">
        <v>0</v>
      </c>
      <c r="CA553">
        <v>0</v>
      </c>
      <c r="CB553">
        <v>0</v>
      </c>
      <c r="CC553">
        <v>0</v>
      </c>
      <c r="CD553">
        <v>0</v>
      </c>
      <c r="CE553">
        <v>0</v>
      </c>
      <c r="CF553">
        <v>0</v>
      </c>
      <c r="CG553">
        <v>0</v>
      </c>
      <c r="CH553">
        <v>0</v>
      </c>
      <c r="CI553">
        <v>0</v>
      </c>
      <c r="CJ553">
        <v>0</v>
      </c>
      <c r="CK553">
        <v>0</v>
      </c>
      <c r="CL553">
        <v>0</v>
      </c>
      <c r="CM553">
        <v>0</v>
      </c>
      <c r="CN553">
        <v>0</v>
      </c>
      <c r="CO553">
        <v>0</v>
      </c>
      <c r="CP553">
        <v>0</v>
      </c>
      <c r="CQ553">
        <v>0</v>
      </c>
      <c r="CR553">
        <v>0</v>
      </c>
      <c r="CS553">
        <v>0</v>
      </c>
      <c r="CT553">
        <v>0</v>
      </c>
      <c r="CU553">
        <v>0</v>
      </c>
      <c r="CV553">
        <v>0</v>
      </c>
      <c r="CW553">
        <v>0</v>
      </c>
      <c r="CX553">
        <v>0</v>
      </c>
      <c r="CY553">
        <v>1</v>
      </c>
      <c r="CZ553">
        <v>0</v>
      </c>
      <c r="DA553">
        <v>0</v>
      </c>
      <c r="DB553">
        <v>0</v>
      </c>
      <c r="DC553" t="s">
        <v>914</v>
      </c>
      <c r="DD553" t="s">
        <v>311</v>
      </c>
    </row>
    <row r="554" spans="1:108" ht="14.6" x14ac:dyDescent="0.35">
      <c r="A554" t="s">
        <v>9</v>
      </c>
      <c r="B554" t="s">
        <v>2350</v>
      </c>
      <c r="C554" t="s">
        <v>2351</v>
      </c>
      <c r="F554" t="s">
        <v>91</v>
      </c>
      <c r="H554" t="s">
        <v>454</v>
      </c>
      <c r="I554" t="s">
        <v>56</v>
      </c>
      <c r="J554" t="s">
        <v>173</v>
      </c>
      <c r="K554" t="s">
        <v>471</v>
      </c>
      <c r="M554" t="s">
        <v>272</v>
      </c>
      <c r="O554" t="s">
        <v>300</v>
      </c>
      <c r="P554" t="s">
        <v>2352</v>
      </c>
      <c r="Q554" t="s">
        <v>591</v>
      </c>
      <c r="R554">
        <v>0</v>
      </c>
      <c r="S554">
        <v>0</v>
      </c>
      <c r="T554">
        <v>0</v>
      </c>
      <c r="U554">
        <v>0</v>
      </c>
      <c r="V554">
        <v>0</v>
      </c>
      <c r="W554">
        <v>0</v>
      </c>
      <c r="X554">
        <v>0</v>
      </c>
      <c r="Y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0</v>
      </c>
      <c r="BK554">
        <v>1</v>
      </c>
      <c r="BL554">
        <v>0</v>
      </c>
      <c r="BM554">
        <v>0</v>
      </c>
      <c r="BN554">
        <v>0</v>
      </c>
      <c r="BO554">
        <v>1</v>
      </c>
      <c r="BP554">
        <v>1</v>
      </c>
      <c r="BQ554">
        <v>0</v>
      </c>
      <c r="BR554">
        <v>0</v>
      </c>
      <c r="BS554">
        <v>0</v>
      </c>
      <c r="BT554">
        <v>0</v>
      </c>
      <c r="BU554">
        <v>0</v>
      </c>
      <c r="BV554">
        <v>0</v>
      </c>
      <c r="BW554">
        <v>0</v>
      </c>
      <c r="BX554">
        <v>0</v>
      </c>
      <c r="BY554">
        <v>0</v>
      </c>
      <c r="BZ554">
        <v>0</v>
      </c>
      <c r="CA554">
        <v>0</v>
      </c>
      <c r="CB554">
        <v>0</v>
      </c>
      <c r="CC554">
        <v>0</v>
      </c>
      <c r="CD554">
        <v>0</v>
      </c>
      <c r="CE554">
        <v>0</v>
      </c>
      <c r="CF554">
        <v>0</v>
      </c>
      <c r="CG554">
        <v>0</v>
      </c>
      <c r="CH554">
        <v>0</v>
      </c>
      <c r="CI554">
        <v>0</v>
      </c>
      <c r="CJ554">
        <v>0</v>
      </c>
      <c r="CK554">
        <v>0</v>
      </c>
      <c r="CL554">
        <v>0</v>
      </c>
      <c r="CM554">
        <v>0</v>
      </c>
      <c r="CN554">
        <v>0</v>
      </c>
      <c r="CO554">
        <v>0</v>
      </c>
      <c r="CP554">
        <v>0</v>
      </c>
      <c r="CQ554">
        <v>0</v>
      </c>
      <c r="CR554">
        <v>0</v>
      </c>
      <c r="CS554">
        <v>0</v>
      </c>
      <c r="CT554">
        <v>0</v>
      </c>
      <c r="CU554">
        <v>0</v>
      </c>
      <c r="CV554">
        <v>0</v>
      </c>
      <c r="CW554">
        <v>0</v>
      </c>
      <c r="CX554">
        <v>3</v>
      </c>
      <c r="CY554">
        <v>1</v>
      </c>
      <c r="CZ554">
        <v>0</v>
      </c>
      <c r="DA554">
        <v>0</v>
      </c>
      <c r="DB554">
        <v>0</v>
      </c>
      <c r="DC554" t="s">
        <v>1064</v>
      </c>
      <c r="DD554" t="s">
        <v>305</v>
      </c>
    </row>
    <row r="555" spans="1:108" ht="14.6" x14ac:dyDescent="0.35">
      <c r="A555" t="s">
        <v>9</v>
      </c>
      <c r="B555" t="s">
        <v>2356</v>
      </c>
      <c r="C555" t="s">
        <v>2357</v>
      </c>
      <c r="F555" t="s">
        <v>91</v>
      </c>
      <c r="G555" t="s">
        <v>95</v>
      </c>
      <c r="H555" t="s">
        <v>454</v>
      </c>
      <c r="I555" t="s">
        <v>56</v>
      </c>
      <c r="J555" t="s">
        <v>205</v>
      </c>
      <c r="K555" t="s">
        <v>471</v>
      </c>
      <c r="M555" t="s">
        <v>272</v>
      </c>
      <c r="O555" t="s">
        <v>300</v>
      </c>
      <c r="P555" t="s">
        <v>2358</v>
      </c>
      <c r="Q555" t="s">
        <v>591</v>
      </c>
      <c r="R555">
        <v>0</v>
      </c>
      <c r="S555">
        <v>0</v>
      </c>
      <c r="T555">
        <v>0</v>
      </c>
      <c r="U555">
        <v>0</v>
      </c>
      <c r="V555">
        <v>0</v>
      </c>
      <c r="W555">
        <v>0</v>
      </c>
      <c r="X555">
        <v>0</v>
      </c>
      <c r="Y555">
        <v>0</v>
      </c>
      <c r="AA555">
        <v>0</v>
      </c>
      <c r="AB555">
        <v>0</v>
      </c>
      <c r="AC555">
        <v>0</v>
      </c>
      <c r="AD555">
        <v>0</v>
      </c>
      <c r="AE555">
        <v>0</v>
      </c>
      <c r="AF555">
        <v>0</v>
      </c>
      <c r="AG555">
        <v>0</v>
      </c>
      <c r="AH555">
        <v>0</v>
      </c>
      <c r="AI555">
        <v>0</v>
      </c>
      <c r="AJ555">
        <v>0</v>
      </c>
      <c r="AK555">
        <v>0</v>
      </c>
      <c r="AL555">
        <v>0</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1</v>
      </c>
      <c r="BL555">
        <v>0</v>
      </c>
      <c r="BM555">
        <v>0</v>
      </c>
      <c r="BN555">
        <v>1</v>
      </c>
      <c r="BO555">
        <v>0</v>
      </c>
      <c r="BP555">
        <v>1</v>
      </c>
      <c r="BQ555">
        <v>0</v>
      </c>
      <c r="BR555">
        <v>0</v>
      </c>
      <c r="BS555">
        <v>0</v>
      </c>
      <c r="BT555">
        <v>0</v>
      </c>
      <c r="BU555">
        <v>0</v>
      </c>
      <c r="BV555">
        <v>0</v>
      </c>
      <c r="BW555">
        <v>0</v>
      </c>
      <c r="BX555">
        <v>0</v>
      </c>
      <c r="BY555">
        <v>0</v>
      </c>
      <c r="BZ555">
        <v>0</v>
      </c>
      <c r="CA555">
        <v>0</v>
      </c>
      <c r="CB555">
        <v>0</v>
      </c>
      <c r="CC555">
        <v>0</v>
      </c>
      <c r="CD555">
        <v>0</v>
      </c>
      <c r="CE555">
        <v>0</v>
      </c>
      <c r="CF555">
        <v>0</v>
      </c>
      <c r="CG555">
        <v>0</v>
      </c>
      <c r="CH555">
        <v>0</v>
      </c>
      <c r="CI555">
        <v>0</v>
      </c>
      <c r="CJ555">
        <v>0</v>
      </c>
      <c r="CK555">
        <v>0</v>
      </c>
      <c r="CL555">
        <v>0</v>
      </c>
      <c r="CM555">
        <v>0</v>
      </c>
      <c r="CN555">
        <v>0</v>
      </c>
      <c r="CO555">
        <v>0</v>
      </c>
      <c r="CP555">
        <v>0</v>
      </c>
      <c r="CQ555">
        <v>0</v>
      </c>
      <c r="CR555">
        <v>0</v>
      </c>
      <c r="CS555">
        <v>0</v>
      </c>
      <c r="CT555">
        <v>0</v>
      </c>
      <c r="CU555">
        <v>0</v>
      </c>
      <c r="CV555">
        <v>0</v>
      </c>
      <c r="CW555">
        <v>0</v>
      </c>
      <c r="CX555">
        <v>3</v>
      </c>
      <c r="CY555">
        <v>1</v>
      </c>
      <c r="CZ555">
        <v>0</v>
      </c>
      <c r="DA555">
        <v>0</v>
      </c>
      <c r="DB555">
        <v>0</v>
      </c>
      <c r="DC555" t="s">
        <v>1064</v>
      </c>
      <c r="DD555" t="s">
        <v>305</v>
      </c>
    </row>
    <row r="556" spans="1:108" ht="14.6" x14ac:dyDescent="0.35">
      <c r="A556" t="s">
        <v>9</v>
      </c>
      <c r="B556" t="s">
        <v>2364</v>
      </c>
      <c r="C556" t="s">
        <v>2365</v>
      </c>
      <c r="F556" t="s">
        <v>122</v>
      </c>
      <c r="H556" t="s">
        <v>1347</v>
      </c>
      <c r="I556" t="s">
        <v>56</v>
      </c>
      <c r="J556" t="s">
        <v>173</v>
      </c>
      <c r="K556" t="s">
        <v>471</v>
      </c>
      <c r="M556" t="s">
        <v>2366</v>
      </c>
      <c r="O556" t="s">
        <v>299</v>
      </c>
      <c r="P556" t="s">
        <v>2367</v>
      </c>
      <c r="DC556" t="s">
        <v>2368</v>
      </c>
      <c r="DD556" t="s">
        <v>311</v>
      </c>
    </row>
    <row r="557" spans="1:108" ht="14.6" x14ac:dyDescent="0.35">
      <c r="A557" t="s">
        <v>9</v>
      </c>
      <c r="B557" t="s">
        <v>2373</v>
      </c>
      <c r="C557" t="s">
        <v>2374</v>
      </c>
      <c r="F557" t="s">
        <v>122</v>
      </c>
      <c r="H557" t="s">
        <v>702</v>
      </c>
      <c r="I557" t="s">
        <v>56</v>
      </c>
      <c r="J557" t="s">
        <v>173</v>
      </c>
      <c r="K557" t="s">
        <v>471</v>
      </c>
      <c r="M557" t="s">
        <v>268</v>
      </c>
      <c r="N557" t="s">
        <v>299</v>
      </c>
      <c r="O557" t="s">
        <v>299</v>
      </c>
      <c r="R557">
        <v>0</v>
      </c>
      <c r="S557">
        <v>0</v>
      </c>
      <c r="T557">
        <v>0</v>
      </c>
      <c r="U557">
        <v>0</v>
      </c>
      <c r="V557">
        <v>0</v>
      </c>
      <c r="W557">
        <v>1</v>
      </c>
      <c r="X557">
        <v>0</v>
      </c>
      <c r="Y557">
        <v>0</v>
      </c>
      <c r="AA557">
        <v>0</v>
      </c>
      <c r="AB557">
        <v>0</v>
      </c>
      <c r="AC557">
        <v>0</v>
      </c>
      <c r="AD557">
        <v>0</v>
      </c>
      <c r="AE557">
        <v>0</v>
      </c>
      <c r="AF557">
        <v>0</v>
      </c>
      <c r="AG557">
        <v>0</v>
      </c>
      <c r="AH557">
        <v>0</v>
      </c>
      <c r="AI557">
        <v>0</v>
      </c>
      <c r="AJ557">
        <v>0</v>
      </c>
      <c r="AK557">
        <v>0</v>
      </c>
      <c r="AL557">
        <v>0</v>
      </c>
      <c r="AM557">
        <v>0</v>
      </c>
      <c r="AN557">
        <v>0</v>
      </c>
      <c r="AO557">
        <v>0</v>
      </c>
      <c r="AP557">
        <v>0</v>
      </c>
      <c r="AQ557">
        <v>0</v>
      </c>
      <c r="AR557">
        <v>0</v>
      </c>
      <c r="AS557">
        <v>0</v>
      </c>
      <c r="AT557">
        <v>0</v>
      </c>
      <c r="AU557">
        <v>0</v>
      </c>
      <c r="AV557">
        <v>0</v>
      </c>
      <c r="AW557">
        <v>0</v>
      </c>
      <c r="AX557">
        <v>0</v>
      </c>
      <c r="AY557">
        <v>0</v>
      </c>
      <c r="AZ557">
        <v>0</v>
      </c>
      <c r="BA557">
        <v>0</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c r="BV557">
        <v>0</v>
      </c>
      <c r="BW557">
        <v>0</v>
      </c>
      <c r="BX557">
        <v>0</v>
      </c>
      <c r="BY557">
        <v>0</v>
      </c>
      <c r="BZ557">
        <v>0</v>
      </c>
      <c r="CA557">
        <v>0</v>
      </c>
      <c r="CB557">
        <v>0</v>
      </c>
      <c r="CC557">
        <v>0</v>
      </c>
      <c r="CD557">
        <v>0</v>
      </c>
      <c r="CE557">
        <v>0</v>
      </c>
      <c r="CF557">
        <v>0</v>
      </c>
      <c r="CG557">
        <v>0</v>
      </c>
      <c r="CH557">
        <v>0</v>
      </c>
      <c r="CI557">
        <v>0</v>
      </c>
      <c r="CJ557">
        <v>0</v>
      </c>
      <c r="CK557">
        <v>0</v>
      </c>
      <c r="CL557">
        <v>0</v>
      </c>
      <c r="CM557">
        <v>0</v>
      </c>
      <c r="CN557">
        <v>0</v>
      </c>
      <c r="CO557">
        <v>0</v>
      </c>
      <c r="CP557">
        <v>0</v>
      </c>
      <c r="CQ557">
        <v>0</v>
      </c>
      <c r="CR557">
        <v>0</v>
      </c>
      <c r="CS557">
        <v>0</v>
      </c>
      <c r="CT557">
        <v>0</v>
      </c>
      <c r="CU557">
        <v>0</v>
      </c>
      <c r="CV557">
        <v>0</v>
      </c>
      <c r="CW557">
        <v>0</v>
      </c>
      <c r="CX557">
        <v>0</v>
      </c>
      <c r="CY557">
        <v>1</v>
      </c>
      <c r="CZ557">
        <v>0</v>
      </c>
      <c r="DA557">
        <v>0</v>
      </c>
      <c r="DB557">
        <v>0</v>
      </c>
      <c r="DC557" t="s">
        <v>1771</v>
      </c>
      <c r="DD557" t="s">
        <v>311</v>
      </c>
    </row>
    <row r="558" spans="1:108" ht="14.6" x14ac:dyDescent="0.35">
      <c r="A558" t="s">
        <v>9</v>
      </c>
      <c r="B558" t="s">
        <v>2373</v>
      </c>
      <c r="C558" t="s">
        <v>2379</v>
      </c>
      <c r="F558" t="s">
        <v>122</v>
      </c>
      <c r="H558" t="s">
        <v>702</v>
      </c>
      <c r="I558" t="s">
        <v>56</v>
      </c>
      <c r="J558" t="s">
        <v>173</v>
      </c>
      <c r="K558" t="s">
        <v>471</v>
      </c>
      <c r="M558" t="s">
        <v>268</v>
      </c>
      <c r="N558" t="s">
        <v>299</v>
      </c>
      <c r="O558" t="s">
        <v>299</v>
      </c>
      <c r="R558">
        <v>0</v>
      </c>
      <c r="S558">
        <v>0</v>
      </c>
      <c r="T558">
        <v>0</v>
      </c>
      <c r="U558">
        <v>0</v>
      </c>
      <c r="V558">
        <v>0</v>
      </c>
      <c r="W558">
        <v>1</v>
      </c>
      <c r="X558">
        <v>0</v>
      </c>
      <c r="Y558">
        <v>0</v>
      </c>
      <c r="AA558">
        <v>0</v>
      </c>
      <c r="AB558">
        <v>0</v>
      </c>
      <c r="AC558">
        <v>0</v>
      </c>
      <c r="AD558">
        <v>0</v>
      </c>
      <c r="AE558">
        <v>0</v>
      </c>
      <c r="AF558">
        <v>0</v>
      </c>
      <c r="AG558">
        <v>0</v>
      </c>
      <c r="AH558">
        <v>0</v>
      </c>
      <c r="AI558">
        <v>0</v>
      </c>
      <c r="AJ558">
        <v>0</v>
      </c>
      <c r="AK558">
        <v>0</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BX558">
        <v>0</v>
      </c>
      <c r="BY558">
        <v>0</v>
      </c>
      <c r="BZ558">
        <v>0</v>
      </c>
      <c r="CA558">
        <v>0</v>
      </c>
      <c r="CB558">
        <v>0</v>
      </c>
      <c r="CC558">
        <v>0</v>
      </c>
      <c r="CD558">
        <v>0</v>
      </c>
      <c r="CE558">
        <v>0</v>
      </c>
      <c r="CF558">
        <v>0</v>
      </c>
      <c r="CG558">
        <v>0</v>
      </c>
      <c r="CH558">
        <v>0</v>
      </c>
      <c r="CI558">
        <v>0</v>
      </c>
      <c r="CJ558">
        <v>0</v>
      </c>
      <c r="CK558">
        <v>0</v>
      </c>
      <c r="CL558">
        <v>0</v>
      </c>
      <c r="CM558">
        <v>0</v>
      </c>
      <c r="CN558">
        <v>0</v>
      </c>
      <c r="CO558">
        <v>0</v>
      </c>
      <c r="CP558">
        <v>0</v>
      </c>
      <c r="CQ558">
        <v>0</v>
      </c>
      <c r="CR558">
        <v>0</v>
      </c>
      <c r="CS558">
        <v>0</v>
      </c>
      <c r="CT558">
        <v>0</v>
      </c>
      <c r="CU558">
        <v>0</v>
      </c>
      <c r="CV558">
        <v>0</v>
      </c>
      <c r="CW558">
        <v>0</v>
      </c>
      <c r="CX558">
        <v>0</v>
      </c>
      <c r="CY558">
        <v>1</v>
      </c>
      <c r="CZ558">
        <v>0</v>
      </c>
      <c r="DA558">
        <v>0</v>
      </c>
      <c r="DB558">
        <v>0</v>
      </c>
      <c r="DC558" t="s">
        <v>2380</v>
      </c>
      <c r="DD558" t="s">
        <v>311</v>
      </c>
    </row>
    <row r="559" spans="1:108" ht="14.6" x14ac:dyDescent="0.35">
      <c r="A559" t="s">
        <v>9</v>
      </c>
      <c r="B559" t="s">
        <v>2382</v>
      </c>
      <c r="C559" t="s">
        <v>2383</v>
      </c>
      <c r="F559" t="s">
        <v>122</v>
      </c>
      <c r="H559" t="s">
        <v>702</v>
      </c>
      <c r="I559" t="s">
        <v>56</v>
      </c>
      <c r="J559" t="s">
        <v>173</v>
      </c>
      <c r="K559" t="s">
        <v>471</v>
      </c>
      <c r="M559" t="s">
        <v>268</v>
      </c>
      <c r="N559" t="s">
        <v>300</v>
      </c>
      <c r="O559" t="s">
        <v>300</v>
      </c>
      <c r="R559">
        <v>0</v>
      </c>
      <c r="S559">
        <v>0</v>
      </c>
      <c r="T559">
        <v>0</v>
      </c>
      <c r="U559">
        <v>0</v>
      </c>
      <c r="V559">
        <v>0</v>
      </c>
      <c r="W559">
        <v>1</v>
      </c>
      <c r="X559">
        <v>0</v>
      </c>
      <c r="Y559">
        <v>0</v>
      </c>
      <c r="AA559">
        <v>0</v>
      </c>
      <c r="AB559">
        <v>0</v>
      </c>
      <c r="AC559">
        <v>0</v>
      </c>
      <c r="AD559">
        <v>0</v>
      </c>
      <c r="AE559">
        <v>0</v>
      </c>
      <c r="AF559">
        <v>0</v>
      </c>
      <c r="AG559">
        <v>0</v>
      </c>
      <c r="AH559">
        <v>0</v>
      </c>
      <c r="AI559">
        <v>0</v>
      </c>
      <c r="AJ559">
        <v>0</v>
      </c>
      <c r="AK559">
        <v>0</v>
      </c>
      <c r="AL559">
        <v>0</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BX559">
        <v>0</v>
      </c>
      <c r="BY559">
        <v>0</v>
      </c>
      <c r="BZ559">
        <v>0</v>
      </c>
      <c r="CA559">
        <v>0</v>
      </c>
      <c r="CB559">
        <v>0</v>
      </c>
      <c r="CC559">
        <v>0</v>
      </c>
      <c r="CD559">
        <v>0</v>
      </c>
      <c r="CE559">
        <v>0</v>
      </c>
      <c r="CF559">
        <v>0</v>
      </c>
      <c r="CG559">
        <v>0</v>
      </c>
      <c r="CH559">
        <v>0</v>
      </c>
      <c r="CI559">
        <v>0</v>
      </c>
      <c r="CJ559">
        <v>0</v>
      </c>
      <c r="CK559">
        <v>0</v>
      </c>
      <c r="CL559">
        <v>0</v>
      </c>
      <c r="CM559">
        <v>0</v>
      </c>
      <c r="CN559">
        <v>0</v>
      </c>
      <c r="CO559">
        <v>0</v>
      </c>
      <c r="CP559">
        <v>0</v>
      </c>
      <c r="CQ559">
        <v>0</v>
      </c>
      <c r="CR559">
        <v>0</v>
      </c>
      <c r="CS559">
        <v>0</v>
      </c>
      <c r="CT559">
        <v>0</v>
      </c>
      <c r="CU559">
        <v>0</v>
      </c>
      <c r="CV559">
        <v>0</v>
      </c>
      <c r="CW559">
        <v>0</v>
      </c>
      <c r="CX559">
        <v>0</v>
      </c>
      <c r="CY559">
        <v>1</v>
      </c>
      <c r="CZ559">
        <v>0</v>
      </c>
      <c r="DA559">
        <v>0</v>
      </c>
      <c r="DB559">
        <v>0</v>
      </c>
      <c r="DC559" t="s">
        <v>1771</v>
      </c>
      <c r="DD559" t="s">
        <v>311</v>
      </c>
    </row>
    <row r="560" spans="1:108" ht="14.6" x14ac:dyDescent="0.35">
      <c r="A560" t="s">
        <v>9</v>
      </c>
      <c r="B560" t="s">
        <v>2387</v>
      </c>
      <c r="C560" t="s">
        <v>2388</v>
      </c>
      <c r="F560" t="s">
        <v>122</v>
      </c>
      <c r="H560" t="s">
        <v>702</v>
      </c>
      <c r="I560" t="s">
        <v>56</v>
      </c>
      <c r="J560" t="s">
        <v>173</v>
      </c>
      <c r="K560" t="s">
        <v>471</v>
      </c>
      <c r="M560" t="s">
        <v>274</v>
      </c>
      <c r="N560" t="s">
        <v>299</v>
      </c>
      <c r="O560" t="s">
        <v>299</v>
      </c>
      <c r="R560">
        <v>0</v>
      </c>
      <c r="S560">
        <v>0</v>
      </c>
      <c r="T560">
        <v>0</v>
      </c>
      <c r="U560">
        <v>0</v>
      </c>
      <c r="V560">
        <v>0</v>
      </c>
      <c r="W560">
        <v>0</v>
      </c>
      <c r="X560">
        <v>0</v>
      </c>
      <c r="Y560">
        <v>1</v>
      </c>
      <c r="AA560">
        <v>0</v>
      </c>
      <c r="AB560">
        <v>0</v>
      </c>
      <c r="AC560">
        <v>0</v>
      </c>
      <c r="AD560">
        <v>0</v>
      </c>
      <c r="AE560">
        <v>0</v>
      </c>
      <c r="AF560">
        <v>0</v>
      </c>
      <c r="AG560">
        <v>0</v>
      </c>
      <c r="AH560">
        <v>0</v>
      </c>
      <c r="AI560">
        <v>0</v>
      </c>
      <c r="AJ560">
        <v>0</v>
      </c>
      <c r="AK560">
        <v>0</v>
      </c>
      <c r="AL560">
        <v>0</v>
      </c>
      <c r="AM560">
        <v>0</v>
      </c>
      <c r="AN560">
        <v>0</v>
      </c>
      <c r="AO560">
        <v>0</v>
      </c>
      <c r="AP560">
        <v>0</v>
      </c>
      <c r="AQ560">
        <v>0</v>
      </c>
      <c r="AR560">
        <v>0</v>
      </c>
      <c r="AS560">
        <v>0</v>
      </c>
      <c r="AT560">
        <v>0</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0</v>
      </c>
      <c r="BZ560">
        <v>0</v>
      </c>
      <c r="CA560">
        <v>0</v>
      </c>
      <c r="CB560">
        <v>0</v>
      </c>
      <c r="CC560">
        <v>0</v>
      </c>
      <c r="CD560">
        <v>0</v>
      </c>
      <c r="CE560">
        <v>0</v>
      </c>
      <c r="CF560">
        <v>0</v>
      </c>
      <c r="CG560">
        <v>0</v>
      </c>
      <c r="CH560">
        <v>0</v>
      </c>
      <c r="CI560">
        <v>0</v>
      </c>
      <c r="CJ560">
        <v>0</v>
      </c>
      <c r="CK560">
        <v>0</v>
      </c>
      <c r="CL560">
        <v>0</v>
      </c>
      <c r="CM560">
        <v>0</v>
      </c>
      <c r="CN560">
        <v>0</v>
      </c>
      <c r="CO560">
        <v>0</v>
      </c>
      <c r="CP560">
        <v>0</v>
      </c>
      <c r="CQ560">
        <v>0</v>
      </c>
      <c r="CR560">
        <v>0</v>
      </c>
      <c r="CS560">
        <v>0</v>
      </c>
      <c r="CT560">
        <v>0</v>
      </c>
      <c r="CU560">
        <v>0</v>
      </c>
      <c r="CV560">
        <v>0</v>
      </c>
      <c r="CW560">
        <v>0</v>
      </c>
      <c r="CX560">
        <v>0</v>
      </c>
      <c r="CY560">
        <v>1</v>
      </c>
      <c r="CZ560">
        <v>0</v>
      </c>
      <c r="DA560">
        <v>0</v>
      </c>
      <c r="DB560">
        <v>0</v>
      </c>
      <c r="DC560" t="s">
        <v>2389</v>
      </c>
      <c r="DD560" t="s">
        <v>311</v>
      </c>
    </row>
    <row r="561" spans="1:108" ht="14.6" x14ac:dyDescent="0.35">
      <c r="A561" t="s">
        <v>9</v>
      </c>
      <c r="B561" t="s">
        <v>2392</v>
      </c>
      <c r="C561" t="s">
        <v>2393</v>
      </c>
      <c r="D561" t="s">
        <v>2394</v>
      </c>
      <c r="F561" t="s">
        <v>91</v>
      </c>
      <c r="G561" t="s">
        <v>95</v>
      </c>
      <c r="H561" t="s">
        <v>454</v>
      </c>
      <c r="I561" t="s">
        <v>13</v>
      </c>
      <c r="J561" t="s">
        <v>221</v>
      </c>
      <c r="K561" t="s">
        <v>269</v>
      </c>
      <c r="M561" t="s">
        <v>274</v>
      </c>
      <c r="O561" t="s">
        <v>299</v>
      </c>
      <c r="P561" t="s">
        <v>2395</v>
      </c>
      <c r="Q561" t="s">
        <v>569</v>
      </c>
      <c r="R561">
        <v>0</v>
      </c>
      <c r="S561">
        <v>0</v>
      </c>
      <c r="T561">
        <v>0</v>
      </c>
      <c r="U561">
        <v>0</v>
      </c>
      <c r="V561">
        <v>0</v>
      </c>
      <c r="W561">
        <v>0</v>
      </c>
      <c r="X561">
        <v>0</v>
      </c>
      <c r="Y561">
        <v>0</v>
      </c>
      <c r="AA561">
        <v>1</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v>0</v>
      </c>
      <c r="BW561">
        <v>0</v>
      </c>
      <c r="BX561">
        <v>0</v>
      </c>
      <c r="BY561">
        <v>0</v>
      </c>
      <c r="BZ561">
        <v>0</v>
      </c>
      <c r="CA561">
        <v>0</v>
      </c>
      <c r="CB561">
        <v>0</v>
      </c>
      <c r="CC561">
        <v>0</v>
      </c>
      <c r="CD561">
        <v>0</v>
      </c>
      <c r="CE561">
        <v>0</v>
      </c>
      <c r="CF561">
        <v>0</v>
      </c>
      <c r="CG561">
        <v>0</v>
      </c>
      <c r="CH561">
        <v>0</v>
      </c>
      <c r="CI561">
        <v>0</v>
      </c>
      <c r="CJ561">
        <v>0</v>
      </c>
      <c r="CK561">
        <v>0</v>
      </c>
      <c r="CL561">
        <v>0</v>
      </c>
      <c r="CM561">
        <v>0</v>
      </c>
      <c r="CN561">
        <v>0</v>
      </c>
      <c r="CO561">
        <v>0</v>
      </c>
      <c r="CP561">
        <v>0</v>
      </c>
      <c r="CQ561">
        <v>0</v>
      </c>
      <c r="CR561">
        <v>0</v>
      </c>
      <c r="CS561">
        <v>0</v>
      </c>
      <c r="CT561">
        <v>0</v>
      </c>
      <c r="CU561">
        <v>0</v>
      </c>
      <c r="CV561">
        <v>0</v>
      </c>
      <c r="CW561">
        <v>0</v>
      </c>
      <c r="CX561">
        <v>1</v>
      </c>
      <c r="CY561">
        <v>0</v>
      </c>
      <c r="CZ561">
        <v>0</v>
      </c>
      <c r="DA561">
        <v>1</v>
      </c>
      <c r="DB561">
        <v>0</v>
      </c>
      <c r="DC561" t="s">
        <v>924</v>
      </c>
      <c r="DD561" t="s">
        <v>304</v>
      </c>
    </row>
    <row r="562" spans="1:108" ht="14.6" x14ac:dyDescent="0.35">
      <c r="A562" t="s">
        <v>9</v>
      </c>
      <c r="B562" t="s">
        <v>2392</v>
      </c>
      <c r="C562" t="s">
        <v>2399</v>
      </c>
      <c r="F562" t="s">
        <v>91</v>
      </c>
      <c r="H562" t="s">
        <v>454</v>
      </c>
      <c r="I562" t="s">
        <v>13</v>
      </c>
      <c r="J562" t="s">
        <v>221</v>
      </c>
      <c r="K562" t="s">
        <v>269</v>
      </c>
      <c r="M562" t="s">
        <v>272</v>
      </c>
      <c r="O562" t="s">
        <v>300</v>
      </c>
      <c r="Q562" t="s">
        <v>2401</v>
      </c>
      <c r="R562">
        <v>0</v>
      </c>
      <c r="S562">
        <v>0</v>
      </c>
      <c r="T562">
        <v>0</v>
      </c>
      <c r="U562">
        <v>0</v>
      </c>
      <c r="V562">
        <v>0</v>
      </c>
      <c r="W562">
        <v>0</v>
      </c>
      <c r="X562">
        <v>0</v>
      </c>
      <c r="Y562">
        <v>0</v>
      </c>
      <c r="AA562">
        <v>1</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BX562">
        <v>0</v>
      </c>
      <c r="BY562">
        <v>0</v>
      </c>
      <c r="BZ562">
        <v>0</v>
      </c>
      <c r="CA562">
        <v>0</v>
      </c>
      <c r="CB562">
        <v>0</v>
      </c>
      <c r="CC562">
        <v>0</v>
      </c>
      <c r="CD562">
        <v>0</v>
      </c>
      <c r="CE562">
        <v>0</v>
      </c>
      <c r="CF562">
        <v>0</v>
      </c>
      <c r="CG562">
        <v>0</v>
      </c>
      <c r="CH562">
        <v>0</v>
      </c>
      <c r="CI562">
        <v>0</v>
      </c>
      <c r="CJ562">
        <v>0</v>
      </c>
      <c r="CK562">
        <v>0</v>
      </c>
      <c r="CL562">
        <v>0</v>
      </c>
      <c r="CM562">
        <v>0</v>
      </c>
      <c r="CN562">
        <v>0</v>
      </c>
      <c r="CO562">
        <v>0</v>
      </c>
      <c r="CP562">
        <v>0</v>
      </c>
      <c r="CQ562">
        <v>0</v>
      </c>
      <c r="CR562">
        <v>0</v>
      </c>
      <c r="CS562">
        <v>0</v>
      </c>
      <c r="CT562">
        <v>0</v>
      </c>
      <c r="CU562">
        <v>0</v>
      </c>
      <c r="CV562">
        <v>0</v>
      </c>
      <c r="CW562">
        <v>0</v>
      </c>
      <c r="CX562">
        <v>1</v>
      </c>
      <c r="CY562">
        <v>0</v>
      </c>
      <c r="CZ562">
        <v>0</v>
      </c>
      <c r="DA562">
        <v>1</v>
      </c>
      <c r="DB562">
        <v>0</v>
      </c>
      <c r="DC562" t="s">
        <v>694</v>
      </c>
      <c r="DD562" t="s">
        <v>304</v>
      </c>
    </row>
    <row r="563" spans="1:108" ht="14.6" x14ac:dyDescent="0.35">
      <c r="A563" t="s">
        <v>9</v>
      </c>
      <c r="B563" t="s">
        <v>2403</v>
      </c>
      <c r="C563" t="s">
        <v>2404</v>
      </c>
      <c r="F563" t="s">
        <v>122</v>
      </c>
      <c r="H563" t="s">
        <v>702</v>
      </c>
      <c r="I563" t="s">
        <v>56</v>
      </c>
      <c r="J563" t="s">
        <v>205</v>
      </c>
      <c r="K563" t="s">
        <v>471</v>
      </c>
      <c r="M563" t="s">
        <v>268</v>
      </c>
      <c r="N563" t="s">
        <v>2405</v>
      </c>
      <c r="O563" t="s">
        <v>299</v>
      </c>
      <c r="R563">
        <v>0</v>
      </c>
      <c r="S563">
        <v>0</v>
      </c>
      <c r="T563">
        <v>0</v>
      </c>
      <c r="U563">
        <v>0</v>
      </c>
      <c r="V563">
        <v>0</v>
      </c>
      <c r="W563">
        <v>1</v>
      </c>
      <c r="X563">
        <v>0</v>
      </c>
      <c r="Y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v>0</v>
      </c>
      <c r="BW563">
        <v>0</v>
      </c>
      <c r="BX563">
        <v>0</v>
      </c>
      <c r="BY563">
        <v>0</v>
      </c>
      <c r="BZ563">
        <v>0</v>
      </c>
      <c r="CA563">
        <v>0</v>
      </c>
      <c r="CB563">
        <v>0</v>
      </c>
      <c r="CC563">
        <v>0</v>
      </c>
      <c r="CD563">
        <v>0</v>
      </c>
      <c r="CE563">
        <v>0</v>
      </c>
      <c r="CF563">
        <v>0</v>
      </c>
      <c r="CG563">
        <v>0</v>
      </c>
      <c r="CH563">
        <v>0</v>
      </c>
      <c r="CI563">
        <v>0</v>
      </c>
      <c r="CJ563">
        <v>0</v>
      </c>
      <c r="CK563">
        <v>0</v>
      </c>
      <c r="CL563">
        <v>0</v>
      </c>
      <c r="CM563">
        <v>0</v>
      </c>
      <c r="CN563">
        <v>0</v>
      </c>
      <c r="CO563">
        <v>0</v>
      </c>
      <c r="CP563">
        <v>0</v>
      </c>
      <c r="CQ563">
        <v>0</v>
      </c>
      <c r="CR563">
        <v>0</v>
      </c>
      <c r="CS563">
        <v>0</v>
      </c>
      <c r="CT563">
        <v>0</v>
      </c>
      <c r="CU563">
        <v>0</v>
      </c>
      <c r="CV563">
        <v>0</v>
      </c>
      <c r="CW563">
        <v>0</v>
      </c>
      <c r="CX563">
        <v>0</v>
      </c>
      <c r="CY563">
        <v>1</v>
      </c>
      <c r="CZ563">
        <v>0</v>
      </c>
      <c r="DA563">
        <v>0</v>
      </c>
      <c r="DB563">
        <v>0</v>
      </c>
      <c r="DC563" t="s">
        <v>2406</v>
      </c>
      <c r="DD563" t="s">
        <v>311</v>
      </c>
    </row>
    <row r="564" spans="1:108" ht="14.6" x14ac:dyDescent="0.35">
      <c r="A564" t="s">
        <v>9</v>
      </c>
      <c r="B564" t="s">
        <v>2403</v>
      </c>
      <c r="C564" t="s">
        <v>2408</v>
      </c>
      <c r="F564" t="s">
        <v>122</v>
      </c>
      <c r="H564" t="s">
        <v>702</v>
      </c>
      <c r="I564" t="s">
        <v>56</v>
      </c>
      <c r="J564" t="s">
        <v>205</v>
      </c>
      <c r="K564" t="s">
        <v>471</v>
      </c>
      <c r="M564" t="s">
        <v>274</v>
      </c>
      <c r="N564" t="s">
        <v>2405</v>
      </c>
      <c r="O564" t="s">
        <v>299</v>
      </c>
      <c r="R564">
        <v>0</v>
      </c>
      <c r="S564">
        <v>0</v>
      </c>
      <c r="T564">
        <v>0</v>
      </c>
      <c r="U564">
        <v>0</v>
      </c>
      <c r="V564">
        <v>0</v>
      </c>
      <c r="W564">
        <v>1</v>
      </c>
      <c r="X564">
        <v>0</v>
      </c>
      <c r="Y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v>0</v>
      </c>
      <c r="BW564">
        <v>0</v>
      </c>
      <c r="BX564">
        <v>0</v>
      </c>
      <c r="BY564">
        <v>0</v>
      </c>
      <c r="BZ564">
        <v>0</v>
      </c>
      <c r="CA564">
        <v>0</v>
      </c>
      <c r="CB564">
        <v>0</v>
      </c>
      <c r="CC564">
        <v>0</v>
      </c>
      <c r="CD564">
        <v>0</v>
      </c>
      <c r="CE564">
        <v>0</v>
      </c>
      <c r="CF564">
        <v>0</v>
      </c>
      <c r="CG564">
        <v>0</v>
      </c>
      <c r="CH564">
        <v>0</v>
      </c>
      <c r="CI564">
        <v>0</v>
      </c>
      <c r="CJ564">
        <v>0</v>
      </c>
      <c r="CK564">
        <v>0</v>
      </c>
      <c r="CL564">
        <v>0</v>
      </c>
      <c r="CM564">
        <v>0</v>
      </c>
      <c r="CN564">
        <v>0</v>
      </c>
      <c r="CO564">
        <v>0</v>
      </c>
      <c r="CP564">
        <v>0</v>
      </c>
      <c r="CQ564">
        <v>0</v>
      </c>
      <c r="CR564">
        <v>0</v>
      </c>
      <c r="CS564">
        <v>0</v>
      </c>
      <c r="CT564">
        <v>0</v>
      </c>
      <c r="CU564">
        <v>0</v>
      </c>
      <c r="CV564">
        <v>0</v>
      </c>
      <c r="CW564">
        <v>0</v>
      </c>
      <c r="CX564">
        <v>0</v>
      </c>
      <c r="CY564">
        <v>1</v>
      </c>
      <c r="CZ564">
        <v>0</v>
      </c>
      <c r="DA564">
        <v>0</v>
      </c>
      <c r="DB564">
        <v>0</v>
      </c>
      <c r="DC564" t="s">
        <v>2409</v>
      </c>
      <c r="DD564" t="s">
        <v>311</v>
      </c>
    </row>
    <row r="565" spans="1:108" ht="14.6" x14ac:dyDescent="0.35">
      <c r="A565" t="s">
        <v>9</v>
      </c>
      <c r="B565" t="s">
        <v>2411</v>
      </c>
      <c r="C565" t="s">
        <v>2412</v>
      </c>
      <c r="F565" t="s">
        <v>122</v>
      </c>
      <c r="H565" t="s">
        <v>702</v>
      </c>
      <c r="I565" t="s">
        <v>56</v>
      </c>
      <c r="J565" t="s">
        <v>173</v>
      </c>
      <c r="K565" t="s">
        <v>471</v>
      </c>
      <c r="M565" t="s">
        <v>274</v>
      </c>
      <c r="N565" t="s">
        <v>300</v>
      </c>
      <c r="O565" t="s">
        <v>300</v>
      </c>
      <c r="R565">
        <v>0</v>
      </c>
      <c r="S565">
        <v>0</v>
      </c>
      <c r="T565">
        <v>0</v>
      </c>
      <c r="U565">
        <v>0</v>
      </c>
      <c r="V565">
        <v>0</v>
      </c>
      <c r="W565">
        <v>1</v>
      </c>
      <c r="X565">
        <v>0</v>
      </c>
      <c r="Y565">
        <v>0</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0</v>
      </c>
      <c r="BX565">
        <v>0</v>
      </c>
      <c r="BY565">
        <v>0</v>
      </c>
      <c r="BZ565">
        <v>0</v>
      </c>
      <c r="CA565">
        <v>0</v>
      </c>
      <c r="CB565">
        <v>0</v>
      </c>
      <c r="CC565">
        <v>0</v>
      </c>
      <c r="CD565">
        <v>0</v>
      </c>
      <c r="CE565">
        <v>0</v>
      </c>
      <c r="CF565">
        <v>0</v>
      </c>
      <c r="CG565">
        <v>0</v>
      </c>
      <c r="CH565">
        <v>0</v>
      </c>
      <c r="CI565">
        <v>0</v>
      </c>
      <c r="CJ565">
        <v>0</v>
      </c>
      <c r="CK565">
        <v>0</v>
      </c>
      <c r="CL565">
        <v>0</v>
      </c>
      <c r="CM565">
        <v>0</v>
      </c>
      <c r="CN565">
        <v>0</v>
      </c>
      <c r="CO565">
        <v>0</v>
      </c>
      <c r="CP565">
        <v>0</v>
      </c>
      <c r="CQ565">
        <v>0</v>
      </c>
      <c r="CR565">
        <v>0</v>
      </c>
      <c r="CS565">
        <v>0</v>
      </c>
      <c r="CT565">
        <v>0</v>
      </c>
      <c r="CU565">
        <v>0</v>
      </c>
      <c r="CV565">
        <v>0</v>
      </c>
      <c r="CW565">
        <v>0</v>
      </c>
      <c r="CX565">
        <v>0</v>
      </c>
      <c r="CY565">
        <v>1</v>
      </c>
      <c r="CZ565">
        <v>0</v>
      </c>
      <c r="DA565">
        <v>0</v>
      </c>
      <c r="DB565">
        <v>0</v>
      </c>
      <c r="DC565" t="s">
        <v>1771</v>
      </c>
      <c r="DD565" t="s">
        <v>311</v>
      </c>
    </row>
    <row r="566" spans="1:108" ht="14.6" x14ac:dyDescent="0.35">
      <c r="A566" t="s">
        <v>9</v>
      </c>
      <c r="B566" t="s">
        <v>2414</v>
      </c>
      <c r="C566" t="s">
        <v>2415</v>
      </c>
      <c r="F566" t="s">
        <v>122</v>
      </c>
      <c r="H566" t="s">
        <v>702</v>
      </c>
      <c r="I566" t="s">
        <v>56</v>
      </c>
      <c r="J566" t="s">
        <v>205</v>
      </c>
      <c r="K566" t="s">
        <v>471</v>
      </c>
      <c r="M566" t="s">
        <v>274</v>
      </c>
      <c r="N566" t="s">
        <v>300</v>
      </c>
      <c r="O566" t="s">
        <v>299</v>
      </c>
      <c r="R566">
        <v>0</v>
      </c>
      <c r="S566">
        <v>0</v>
      </c>
      <c r="T566">
        <v>0</v>
      </c>
      <c r="U566">
        <v>0</v>
      </c>
      <c r="V566">
        <v>0</v>
      </c>
      <c r="W566">
        <v>1</v>
      </c>
      <c r="X566">
        <v>0</v>
      </c>
      <c r="Y566">
        <v>0</v>
      </c>
      <c r="AA566">
        <v>0</v>
      </c>
      <c r="AB566">
        <v>0</v>
      </c>
      <c r="AC566">
        <v>0</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0</v>
      </c>
      <c r="BZ566">
        <v>0</v>
      </c>
      <c r="CA566">
        <v>0</v>
      </c>
      <c r="CB566">
        <v>0</v>
      </c>
      <c r="CC566">
        <v>0</v>
      </c>
      <c r="CD566">
        <v>0</v>
      </c>
      <c r="CE566">
        <v>0</v>
      </c>
      <c r="CF566">
        <v>0</v>
      </c>
      <c r="CG566">
        <v>0</v>
      </c>
      <c r="CH566">
        <v>0</v>
      </c>
      <c r="CI566">
        <v>0</v>
      </c>
      <c r="CJ566">
        <v>0</v>
      </c>
      <c r="CK566">
        <v>0</v>
      </c>
      <c r="CL566">
        <v>0</v>
      </c>
      <c r="CM566">
        <v>0</v>
      </c>
      <c r="CN566">
        <v>0</v>
      </c>
      <c r="CO566">
        <v>0</v>
      </c>
      <c r="CP566">
        <v>0</v>
      </c>
      <c r="CQ566">
        <v>0</v>
      </c>
      <c r="CR566">
        <v>0</v>
      </c>
      <c r="CS566">
        <v>0</v>
      </c>
      <c r="CT566">
        <v>0</v>
      </c>
      <c r="CU566">
        <v>0</v>
      </c>
      <c r="CV566">
        <v>0</v>
      </c>
      <c r="CW566">
        <v>0</v>
      </c>
      <c r="CX566">
        <v>0</v>
      </c>
      <c r="CY566">
        <v>1</v>
      </c>
      <c r="CZ566">
        <v>0</v>
      </c>
      <c r="DA566">
        <v>0</v>
      </c>
      <c r="DB566">
        <v>0</v>
      </c>
      <c r="DC566" t="s">
        <v>2409</v>
      </c>
      <c r="DD566" t="s">
        <v>311</v>
      </c>
    </row>
    <row r="567" spans="1:108" ht="14.6" x14ac:dyDescent="0.35">
      <c r="A567" t="s">
        <v>9</v>
      </c>
      <c r="B567" t="s">
        <v>2414</v>
      </c>
      <c r="C567" t="s">
        <v>2417</v>
      </c>
      <c r="F567" t="s">
        <v>122</v>
      </c>
      <c r="H567" t="s">
        <v>702</v>
      </c>
      <c r="I567" t="s">
        <v>56</v>
      </c>
      <c r="J567" t="s">
        <v>205</v>
      </c>
      <c r="K567" t="s">
        <v>471</v>
      </c>
      <c r="M567" t="s">
        <v>274</v>
      </c>
      <c r="N567" t="s">
        <v>300</v>
      </c>
      <c r="O567" t="s">
        <v>299</v>
      </c>
      <c r="R567">
        <v>0</v>
      </c>
      <c r="S567">
        <v>0</v>
      </c>
      <c r="T567">
        <v>0</v>
      </c>
      <c r="U567">
        <v>0</v>
      </c>
      <c r="V567">
        <v>0</v>
      </c>
      <c r="W567">
        <v>1</v>
      </c>
      <c r="X567">
        <v>0</v>
      </c>
      <c r="Y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0</v>
      </c>
      <c r="AX567">
        <v>0</v>
      </c>
      <c r="AY567">
        <v>0</v>
      </c>
      <c r="AZ567">
        <v>0</v>
      </c>
      <c r="BA567">
        <v>0</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c r="BV567">
        <v>0</v>
      </c>
      <c r="BW567">
        <v>0</v>
      </c>
      <c r="BX567">
        <v>0</v>
      </c>
      <c r="BY567">
        <v>0</v>
      </c>
      <c r="BZ567">
        <v>0</v>
      </c>
      <c r="CA567">
        <v>0</v>
      </c>
      <c r="CB567">
        <v>0</v>
      </c>
      <c r="CC567">
        <v>0</v>
      </c>
      <c r="CD567">
        <v>0</v>
      </c>
      <c r="CE567">
        <v>0</v>
      </c>
      <c r="CF567">
        <v>0</v>
      </c>
      <c r="CG567">
        <v>0</v>
      </c>
      <c r="CH567">
        <v>0</v>
      </c>
      <c r="CI567">
        <v>0</v>
      </c>
      <c r="CJ567">
        <v>0</v>
      </c>
      <c r="CK567">
        <v>0</v>
      </c>
      <c r="CL567">
        <v>0</v>
      </c>
      <c r="CM567">
        <v>0</v>
      </c>
      <c r="CN567">
        <v>0</v>
      </c>
      <c r="CO567">
        <v>0</v>
      </c>
      <c r="CP567">
        <v>0</v>
      </c>
      <c r="CQ567">
        <v>0</v>
      </c>
      <c r="CR567">
        <v>0</v>
      </c>
      <c r="CS567">
        <v>0</v>
      </c>
      <c r="CT567">
        <v>0</v>
      </c>
      <c r="CU567">
        <v>0</v>
      </c>
      <c r="CV567">
        <v>0</v>
      </c>
      <c r="CW567">
        <v>0</v>
      </c>
      <c r="CX567">
        <v>0</v>
      </c>
      <c r="CY567">
        <v>1</v>
      </c>
      <c r="CZ567">
        <v>0</v>
      </c>
      <c r="DA567">
        <v>0</v>
      </c>
      <c r="DB567">
        <v>0</v>
      </c>
      <c r="DC567" t="s">
        <v>2409</v>
      </c>
      <c r="DD567" t="s">
        <v>311</v>
      </c>
    </row>
    <row r="568" spans="1:108" ht="14.6" x14ac:dyDescent="0.35">
      <c r="A568" t="s">
        <v>9</v>
      </c>
      <c r="B568" t="s">
        <v>2414</v>
      </c>
      <c r="C568" t="s">
        <v>2419</v>
      </c>
      <c r="F568" t="s">
        <v>122</v>
      </c>
      <c r="H568" t="s">
        <v>702</v>
      </c>
      <c r="I568" t="s">
        <v>56</v>
      </c>
      <c r="J568" t="s">
        <v>205</v>
      </c>
      <c r="K568" t="s">
        <v>471</v>
      </c>
      <c r="M568" t="s">
        <v>274</v>
      </c>
      <c r="N568" t="s">
        <v>300</v>
      </c>
      <c r="O568" t="s">
        <v>299</v>
      </c>
      <c r="R568">
        <v>0</v>
      </c>
      <c r="S568">
        <v>0</v>
      </c>
      <c r="T568">
        <v>0</v>
      </c>
      <c r="U568">
        <v>0</v>
      </c>
      <c r="V568">
        <v>0</v>
      </c>
      <c r="W568">
        <v>1</v>
      </c>
      <c r="X568">
        <v>0</v>
      </c>
      <c r="Y568">
        <v>0</v>
      </c>
      <c r="AA568">
        <v>0</v>
      </c>
      <c r="AB568">
        <v>0</v>
      </c>
      <c r="AC568">
        <v>0</v>
      </c>
      <c r="AD568">
        <v>0</v>
      </c>
      <c r="AE568">
        <v>0</v>
      </c>
      <c r="AF568">
        <v>0</v>
      </c>
      <c r="AG568">
        <v>0</v>
      </c>
      <c r="AH568">
        <v>0</v>
      </c>
      <c r="AI568">
        <v>0</v>
      </c>
      <c r="AJ568">
        <v>0</v>
      </c>
      <c r="AK568">
        <v>0</v>
      </c>
      <c r="AL568">
        <v>0</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c r="BV568">
        <v>0</v>
      </c>
      <c r="BW568">
        <v>0</v>
      </c>
      <c r="BX568">
        <v>0</v>
      </c>
      <c r="BY568">
        <v>0</v>
      </c>
      <c r="BZ568">
        <v>0</v>
      </c>
      <c r="CA568">
        <v>0</v>
      </c>
      <c r="CB568">
        <v>0</v>
      </c>
      <c r="CC568">
        <v>0</v>
      </c>
      <c r="CD568">
        <v>0</v>
      </c>
      <c r="CE568">
        <v>0</v>
      </c>
      <c r="CF568">
        <v>0</v>
      </c>
      <c r="CG568">
        <v>0</v>
      </c>
      <c r="CH568">
        <v>0</v>
      </c>
      <c r="CI568">
        <v>0</v>
      </c>
      <c r="CJ568">
        <v>0</v>
      </c>
      <c r="CK568">
        <v>0</v>
      </c>
      <c r="CL568">
        <v>0</v>
      </c>
      <c r="CM568">
        <v>0</v>
      </c>
      <c r="CN568">
        <v>0</v>
      </c>
      <c r="CO568">
        <v>0</v>
      </c>
      <c r="CP568">
        <v>0</v>
      </c>
      <c r="CQ568">
        <v>0</v>
      </c>
      <c r="CR568">
        <v>0</v>
      </c>
      <c r="CS568">
        <v>0</v>
      </c>
      <c r="CT568">
        <v>0</v>
      </c>
      <c r="CU568">
        <v>0</v>
      </c>
      <c r="CV568">
        <v>0</v>
      </c>
      <c r="CW568">
        <v>0</v>
      </c>
      <c r="CX568">
        <v>0</v>
      </c>
      <c r="CY568">
        <v>1</v>
      </c>
      <c r="CZ568">
        <v>0</v>
      </c>
      <c r="DA568">
        <v>0</v>
      </c>
      <c r="DB568">
        <v>0</v>
      </c>
      <c r="DC568" t="s">
        <v>2420</v>
      </c>
      <c r="DD568" t="s">
        <v>311</v>
      </c>
    </row>
    <row r="569" spans="1:108" ht="14.6" x14ac:dyDescent="0.35">
      <c r="A569" t="s">
        <v>9</v>
      </c>
      <c r="B569" t="s">
        <v>2414</v>
      </c>
      <c r="C569" t="s">
        <v>2422</v>
      </c>
      <c r="F569" t="s">
        <v>122</v>
      </c>
      <c r="H569" t="s">
        <v>702</v>
      </c>
      <c r="I569" t="s">
        <v>56</v>
      </c>
      <c r="J569" t="s">
        <v>205</v>
      </c>
      <c r="K569" t="s">
        <v>471</v>
      </c>
      <c r="M569" t="s">
        <v>274</v>
      </c>
      <c r="N569" t="s">
        <v>300</v>
      </c>
      <c r="O569" t="s">
        <v>299</v>
      </c>
      <c r="R569">
        <v>0</v>
      </c>
      <c r="S569">
        <v>0</v>
      </c>
      <c r="T569">
        <v>0</v>
      </c>
      <c r="U569">
        <v>0</v>
      </c>
      <c r="V569">
        <v>0</v>
      </c>
      <c r="W569">
        <v>1</v>
      </c>
      <c r="X569">
        <v>0</v>
      </c>
      <c r="Y569">
        <v>0</v>
      </c>
      <c r="AA569">
        <v>0</v>
      </c>
      <c r="AB569">
        <v>0</v>
      </c>
      <c r="AC569">
        <v>0</v>
      </c>
      <c r="AD569">
        <v>0</v>
      </c>
      <c r="AE569">
        <v>0</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BX569">
        <v>0</v>
      </c>
      <c r="BY569">
        <v>0</v>
      </c>
      <c r="BZ569">
        <v>0</v>
      </c>
      <c r="CA569">
        <v>0</v>
      </c>
      <c r="CB569">
        <v>0</v>
      </c>
      <c r="CC569">
        <v>0</v>
      </c>
      <c r="CD569">
        <v>0</v>
      </c>
      <c r="CE569">
        <v>0</v>
      </c>
      <c r="CF569">
        <v>0</v>
      </c>
      <c r="CG569">
        <v>0</v>
      </c>
      <c r="CH569">
        <v>0</v>
      </c>
      <c r="CI569">
        <v>0</v>
      </c>
      <c r="CJ569">
        <v>0</v>
      </c>
      <c r="CK569">
        <v>0</v>
      </c>
      <c r="CL569">
        <v>0</v>
      </c>
      <c r="CM569">
        <v>0</v>
      </c>
      <c r="CN569">
        <v>0</v>
      </c>
      <c r="CO569">
        <v>0</v>
      </c>
      <c r="CP569">
        <v>0</v>
      </c>
      <c r="CQ569">
        <v>0</v>
      </c>
      <c r="CR569">
        <v>0</v>
      </c>
      <c r="CS569">
        <v>0</v>
      </c>
      <c r="CT569">
        <v>0</v>
      </c>
      <c r="CU569">
        <v>0</v>
      </c>
      <c r="CV569">
        <v>0</v>
      </c>
      <c r="CW569">
        <v>0</v>
      </c>
      <c r="CX569">
        <v>0</v>
      </c>
      <c r="CY569">
        <v>1</v>
      </c>
      <c r="CZ569">
        <v>0</v>
      </c>
      <c r="DA569">
        <v>0</v>
      </c>
      <c r="DB569">
        <v>0</v>
      </c>
      <c r="DC569" t="s">
        <v>1415</v>
      </c>
      <c r="DD569" t="s">
        <v>311</v>
      </c>
    </row>
    <row r="570" spans="1:108" ht="14.6" x14ac:dyDescent="0.35">
      <c r="A570" t="s">
        <v>9</v>
      </c>
      <c r="B570" t="s">
        <v>2414</v>
      </c>
      <c r="C570" t="s">
        <v>2424</v>
      </c>
      <c r="F570" t="s">
        <v>122</v>
      </c>
      <c r="H570" t="s">
        <v>702</v>
      </c>
      <c r="I570" t="s">
        <v>56</v>
      </c>
      <c r="J570" t="s">
        <v>205</v>
      </c>
      <c r="K570" t="s">
        <v>471</v>
      </c>
      <c r="M570" t="s">
        <v>274</v>
      </c>
      <c r="N570" t="s">
        <v>300</v>
      </c>
      <c r="O570" t="s">
        <v>299</v>
      </c>
      <c r="R570">
        <v>0</v>
      </c>
      <c r="S570">
        <v>0</v>
      </c>
      <c r="T570">
        <v>0</v>
      </c>
      <c r="U570">
        <v>0</v>
      </c>
      <c r="V570">
        <v>0</v>
      </c>
      <c r="W570">
        <v>1</v>
      </c>
      <c r="X570">
        <v>0</v>
      </c>
      <c r="Y570">
        <v>0</v>
      </c>
      <c r="AA570">
        <v>0</v>
      </c>
      <c r="AB570">
        <v>0</v>
      </c>
      <c r="AC570">
        <v>0</v>
      </c>
      <c r="AD570">
        <v>0</v>
      </c>
      <c r="AE570">
        <v>0</v>
      </c>
      <c r="AF570">
        <v>0</v>
      </c>
      <c r="AG570">
        <v>0</v>
      </c>
      <c r="AH570">
        <v>0</v>
      </c>
      <c r="AI570">
        <v>0</v>
      </c>
      <c r="AJ570">
        <v>0</v>
      </c>
      <c r="AK570">
        <v>0</v>
      </c>
      <c r="AL570">
        <v>0</v>
      </c>
      <c r="AM570">
        <v>0</v>
      </c>
      <c r="AN570">
        <v>0</v>
      </c>
      <c r="AO570">
        <v>0</v>
      </c>
      <c r="AP570">
        <v>0</v>
      </c>
      <c r="AQ570">
        <v>0</v>
      </c>
      <c r="AR570">
        <v>0</v>
      </c>
      <c r="AS570">
        <v>0</v>
      </c>
      <c r="AT570">
        <v>0</v>
      </c>
      <c r="AU570">
        <v>0</v>
      </c>
      <c r="AV570">
        <v>0</v>
      </c>
      <c r="AW570">
        <v>0</v>
      </c>
      <c r="AX570">
        <v>0</v>
      </c>
      <c r="AY570">
        <v>0</v>
      </c>
      <c r="AZ570">
        <v>0</v>
      </c>
      <c r="BA570">
        <v>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c r="BV570">
        <v>0</v>
      </c>
      <c r="BW570">
        <v>0</v>
      </c>
      <c r="BX570">
        <v>0</v>
      </c>
      <c r="BY570">
        <v>0</v>
      </c>
      <c r="BZ570">
        <v>0</v>
      </c>
      <c r="CA570">
        <v>0</v>
      </c>
      <c r="CB570">
        <v>0</v>
      </c>
      <c r="CC570">
        <v>0</v>
      </c>
      <c r="CD570">
        <v>0</v>
      </c>
      <c r="CE570">
        <v>0</v>
      </c>
      <c r="CF570">
        <v>0</v>
      </c>
      <c r="CG570">
        <v>0</v>
      </c>
      <c r="CH570">
        <v>0</v>
      </c>
      <c r="CI570">
        <v>0</v>
      </c>
      <c r="CJ570">
        <v>0</v>
      </c>
      <c r="CK570">
        <v>0</v>
      </c>
      <c r="CL570">
        <v>0</v>
      </c>
      <c r="CM570">
        <v>0</v>
      </c>
      <c r="CN570">
        <v>0</v>
      </c>
      <c r="CO570">
        <v>0</v>
      </c>
      <c r="CP570">
        <v>0</v>
      </c>
      <c r="CQ570">
        <v>0</v>
      </c>
      <c r="CR570">
        <v>0</v>
      </c>
      <c r="CS570">
        <v>0</v>
      </c>
      <c r="CT570">
        <v>0</v>
      </c>
      <c r="CU570">
        <v>0</v>
      </c>
      <c r="CV570">
        <v>0</v>
      </c>
      <c r="CW570">
        <v>0</v>
      </c>
      <c r="CX570">
        <v>0</v>
      </c>
      <c r="CY570">
        <v>1</v>
      </c>
      <c r="CZ570">
        <v>0</v>
      </c>
      <c r="DA570">
        <v>0</v>
      </c>
      <c r="DB570">
        <v>0</v>
      </c>
      <c r="DC570" t="s">
        <v>704</v>
      </c>
      <c r="DD570" t="s">
        <v>311</v>
      </c>
    </row>
    <row r="571" spans="1:108" ht="14.6" x14ac:dyDescent="0.35">
      <c r="A571" t="s">
        <v>9</v>
      </c>
      <c r="B571" t="s">
        <v>2426</v>
      </c>
      <c r="C571" t="s">
        <v>2427</v>
      </c>
      <c r="F571" t="s">
        <v>122</v>
      </c>
      <c r="H571" t="s">
        <v>702</v>
      </c>
      <c r="I571" t="s">
        <v>56</v>
      </c>
      <c r="J571" t="s">
        <v>205</v>
      </c>
      <c r="K571" t="s">
        <v>471</v>
      </c>
      <c r="M571" t="s">
        <v>274</v>
      </c>
      <c r="N571" t="s">
        <v>300</v>
      </c>
      <c r="O571" t="s">
        <v>300</v>
      </c>
      <c r="R571">
        <v>0</v>
      </c>
      <c r="S571">
        <v>0</v>
      </c>
      <c r="T571">
        <v>0</v>
      </c>
      <c r="U571">
        <v>0</v>
      </c>
      <c r="V571">
        <v>0</v>
      </c>
      <c r="W571">
        <v>1</v>
      </c>
      <c r="X571">
        <v>0</v>
      </c>
      <c r="Y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0</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0</v>
      </c>
      <c r="BQ571">
        <v>0</v>
      </c>
      <c r="BR571">
        <v>0</v>
      </c>
      <c r="BS571">
        <v>0</v>
      </c>
      <c r="BT571">
        <v>0</v>
      </c>
      <c r="BU571">
        <v>0</v>
      </c>
      <c r="BV571">
        <v>0</v>
      </c>
      <c r="BW571">
        <v>0</v>
      </c>
      <c r="BX571">
        <v>0</v>
      </c>
      <c r="BY571">
        <v>0</v>
      </c>
      <c r="BZ571">
        <v>0</v>
      </c>
      <c r="CA571">
        <v>0</v>
      </c>
      <c r="CB571">
        <v>0</v>
      </c>
      <c r="CC571">
        <v>0</v>
      </c>
      <c r="CD571">
        <v>0</v>
      </c>
      <c r="CE571">
        <v>0</v>
      </c>
      <c r="CF571">
        <v>0</v>
      </c>
      <c r="CG571">
        <v>0</v>
      </c>
      <c r="CH571">
        <v>0</v>
      </c>
      <c r="CI571">
        <v>0</v>
      </c>
      <c r="CJ571">
        <v>0</v>
      </c>
      <c r="CK571">
        <v>0</v>
      </c>
      <c r="CL571">
        <v>0</v>
      </c>
      <c r="CM571">
        <v>0</v>
      </c>
      <c r="CN571">
        <v>0</v>
      </c>
      <c r="CO571">
        <v>0</v>
      </c>
      <c r="CP571">
        <v>0</v>
      </c>
      <c r="CQ571">
        <v>0</v>
      </c>
      <c r="CR571">
        <v>0</v>
      </c>
      <c r="CS571">
        <v>0</v>
      </c>
      <c r="CT571">
        <v>0</v>
      </c>
      <c r="CU571">
        <v>0</v>
      </c>
      <c r="CV571">
        <v>0</v>
      </c>
      <c r="CW571">
        <v>0</v>
      </c>
      <c r="CX571">
        <v>0</v>
      </c>
      <c r="CY571">
        <v>1</v>
      </c>
      <c r="CZ571">
        <v>0</v>
      </c>
      <c r="DA571">
        <v>0</v>
      </c>
      <c r="DB571">
        <v>0</v>
      </c>
      <c r="DC571" t="s">
        <v>1771</v>
      </c>
      <c r="DD571" t="s">
        <v>311</v>
      </c>
    </row>
    <row r="572" spans="1:108" ht="14.6" x14ac:dyDescent="0.35">
      <c r="A572" t="s">
        <v>9</v>
      </c>
      <c r="B572" t="s">
        <v>2430</v>
      </c>
      <c r="C572" t="s">
        <v>2431</v>
      </c>
      <c r="F572" t="s">
        <v>122</v>
      </c>
      <c r="H572" t="s">
        <v>702</v>
      </c>
      <c r="I572" t="s">
        <v>56</v>
      </c>
      <c r="J572" t="s">
        <v>173</v>
      </c>
      <c r="K572" t="s">
        <v>471</v>
      </c>
      <c r="M572" t="s">
        <v>55</v>
      </c>
      <c r="N572" t="s">
        <v>299</v>
      </c>
      <c r="O572" t="s">
        <v>299</v>
      </c>
      <c r="R572">
        <v>0</v>
      </c>
      <c r="S572">
        <v>0</v>
      </c>
      <c r="T572">
        <v>0</v>
      </c>
      <c r="U572">
        <v>0</v>
      </c>
      <c r="V572">
        <v>0</v>
      </c>
      <c r="W572">
        <v>1</v>
      </c>
      <c r="X572">
        <v>0</v>
      </c>
      <c r="Y572">
        <v>0</v>
      </c>
      <c r="AA572">
        <v>0</v>
      </c>
      <c r="AB572">
        <v>0</v>
      </c>
      <c r="AC572">
        <v>0</v>
      </c>
      <c r="AD572">
        <v>0</v>
      </c>
      <c r="AE572">
        <v>0</v>
      </c>
      <c r="AF572">
        <v>0</v>
      </c>
      <c r="AG572">
        <v>0</v>
      </c>
      <c r="AH572">
        <v>0</v>
      </c>
      <c r="AI572">
        <v>0</v>
      </c>
      <c r="AJ572">
        <v>0</v>
      </c>
      <c r="AK572">
        <v>0</v>
      </c>
      <c r="AL572">
        <v>0</v>
      </c>
      <c r="AM572">
        <v>0</v>
      </c>
      <c r="AN572">
        <v>0</v>
      </c>
      <c r="AO572">
        <v>0</v>
      </c>
      <c r="AP572">
        <v>0</v>
      </c>
      <c r="AQ572">
        <v>0</v>
      </c>
      <c r="AR572">
        <v>0</v>
      </c>
      <c r="AS572">
        <v>0</v>
      </c>
      <c r="AT572">
        <v>0</v>
      </c>
      <c r="AU572">
        <v>0</v>
      </c>
      <c r="AV572">
        <v>0</v>
      </c>
      <c r="AW572">
        <v>0</v>
      </c>
      <c r="AX572">
        <v>0</v>
      </c>
      <c r="AY572">
        <v>0</v>
      </c>
      <c r="AZ572">
        <v>0</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BX572">
        <v>0</v>
      </c>
      <c r="BY572">
        <v>0</v>
      </c>
      <c r="BZ572">
        <v>0</v>
      </c>
      <c r="CA572">
        <v>0</v>
      </c>
      <c r="CB572">
        <v>0</v>
      </c>
      <c r="CC572">
        <v>0</v>
      </c>
      <c r="CD572">
        <v>0</v>
      </c>
      <c r="CE572">
        <v>0</v>
      </c>
      <c r="CF572">
        <v>0</v>
      </c>
      <c r="CG572">
        <v>0</v>
      </c>
      <c r="CH572">
        <v>0</v>
      </c>
      <c r="CI572">
        <v>0</v>
      </c>
      <c r="CJ572">
        <v>0</v>
      </c>
      <c r="CK572">
        <v>0</v>
      </c>
      <c r="CL572">
        <v>0</v>
      </c>
      <c r="CM572">
        <v>0</v>
      </c>
      <c r="CN572">
        <v>0</v>
      </c>
      <c r="CO572">
        <v>0</v>
      </c>
      <c r="CP572">
        <v>0</v>
      </c>
      <c r="CQ572">
        <v>0</v>
      </c>
      <c r="CR572">
        <v>0</v>
      </c>
      <c r="CS572">
        <v>0</v>
      </c>
      <c r="CT572">
        <v>0</v>
      </c>
      <c r="CU572">
        <v>0</v>
      </c>
      <c r="CV572">
        <v>0</v>
      </c>
      <c r="CW572">
        <v>0</v>
      </c>
      <c r="CX572">
        <v>0</v>
      </c>
      <c r="CY572">
        <v>1</v>
      </c>
      <c r="CZ572">
        <v>0</v>
      </c>
      <c r="DA572">
        <v>0</v>
      </c>
      <c r="DB572">
        <v>0</v>
      </c>
      <c r="DC572" t="s">
        <v>2432</v>
      </c>
      <c r="DD572" t="s">
        <v>311</v>
      </c>
    </row>
    <row r="573" spans="1:108" ht="14.6" x14ac:dyDescent="0.35">
      <c r="A573" t="s">
        <v>9</v>
      </c>
      <c r="B573" t="s">
        <v>2430</v>
      </c>
      <c r="C573" t="s">
        <v>2436</v>
      </c>
      <c r="F573" t="s">
        <v>122</v>
      </c>
      <c r="H573" t="s">
        <v>702</v>
      </c>
      <c r="I573" t="s">
        <v>56</v>
      </c>
      <c r="J573" t="s">
        <v>173</v>
      </c>
      <c r="K573" t="s">
        <v>471</v>
      </c>
      <c r="M573" t="s">
        <v>272</v>
      </c>
      <c r="N573" t="s">
        <v>300</v>
      </c>
      <c r="O573" t="s">
        <v>300</v>
      </c>
      <c r="R573">
        <v>0</v>
      </c>
      <c r="S573">
        <v>0</v>
      </c>
      <c r="T573">
        <v>0</v>
      </c>
      <c r="U573">
        <v>0</v>
      </c>
      <c r="V573">
        <v>0</v>
      </c>
      <c r="W573">
        <v>1</v>
      </c>
      <c r="X573">
        <v>0</v>
      </c>
      <c r="Y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BX573">
        <v>0</v>
      </c>
      <c r="BY573">
        <v>0</v>
      </c>
      <c r="BZ573">
        <v>0</v>
      </c>
      <c r="CA573">
        <v>0</v>
      </c>
      <c r="CB573">
        <v>0</v>
      </c>
      <c r="CC573">
        <v>0</v>
      </c>
      <c r="CD573">
        <v>0</v>
      </c>
      <c r="CE573">
        <v>0</v>
      </c>
      <c r="CF573">
        <v>0</v>
      </c>
      <c r="CG573">
        <v>0</v>
      </c>
      <c r="CH573">
        <v>0</v>
      </c>
      <c r="CI573">
        <v>0</v>
      </c>
      <c r="CJ573">
        <v>0</v>
      </c>
      <c r="CK573">
        <v>0</v>
      </c>
      <c r="CL573">
        <v>0</v>
      </c>
      <c r="CM573">
        <v>0</v>
      </c>
      <c r="CN573">
        <v>0</v>
      </c>
      <c r="CO573">
        <v>0</v>
      </c>
      <c r="CP573">
        <v>0</v>
      </c>
      <c r="CQ573">
        <v>0</v>
      </c>
      <c r="CR573">
        <v>0</v>
      </c>
      <c r="CS573">
        <v>0</v>
      </c>
      <c r="CT573">
        <v>0</v>
      </c>
      <c r="CU573">
        <v>0</v>
      </c>
      <c r="CV573">
        <v>0</v>
      </c>
      <c r="CW573">
        <v>0</v>
      </c>
      <c r="CX573">
        <v>0</v>
      </c>
      <c r="CY573">
        <v>1</v>
      </c>
      <c r="CZ573">
        <v>0</v>
      </c>
      <c r="DA573">
        <v>0</v>
      </c>
      <c r="DB573">
        <v>0</v>
      </c>
      <c r="DC573" t="s">
        <v>2437</v>
      </c>
      <c r="DD573" t="s">
        <v>311</v>
      </c>
    </row>
    <row r="574" spans="1:108" ht="14.6" x14ac:dyDescent="0.35">
      <c r="A574" t="s">
        <v>9</v>
      </c>
      <c r="B574" t="s">
        <v>2430</v>
      </c>
      <c r="C574" t="s">
        <v>2441</v>
      </c>
      <c r="F574" t="s">
        <v>145</v>
      </c>
      <c r="H574" t="s">
        <v>702</v>
      </c>
      <c r="I574" t="s">
        <v>56</v>
      </c>
      <c r="J574" t="s">
        <v>173</v>
      </c>
      <c r="K574" t="s">
        <v>471</v>
      </c>
      <c r="M574" t="s">
        <v>268</v>
      </c>
      <c r="N574" t="s">
        <v>300</v>
      </c>
      <c r="O574" t="s">
        <v>299</v>
      </c>
      <c r="R574">
        <v>0</v>
      </c>
      <c r="S574">
        <v>0</v>
      </c>
      <c r="T574">
        <v>0</v>
      </c>
      <c r="U574">
        <v>0</v>
      </c>
      <c r="V574">
        <v>0</v>
      </c>
      <c r="W574">
        <v>1</v>
      </c>
      <c r="X574">
        <v>0</v>
      </c>
      <c r="Y574">
        <v>0</v>
      </c>
      <c r="AA574">
        <v>0</v>
      </c>
      <c r="AB574">
        <v>0</v>
      </c>
      <c r="AC574">
        <v>0</v>
      </c>
      <c r="AD574">
        <v>0</v>
      </c>
      <c r="AE574">
        <v>0</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v>0</v>
      </c>
      <c r="CF574">
        <v>0</v>
      </c>
      <c r="CG574">
        <v>0</v>
      </c>
      <c r="CH574">
        <v>0</v>
      </c>
      <c r="CI574">
        <v>0</v>
      </c>
      <c r="CJ574">
        <v>0</v>
      </c>
      <c r="CK574">
        <v>0</v>
      </c>
      <c r="CL574">
        <v>0</v>
      </c>
      <c r="CM574">
        <v>0</v>
      </c>
      <c r="CN574">
        <v>0</v>
      </c>
      <c r="CO574">
        <v>0</v>
      </c>
      <c r="CP574">
        <v>0</v>
      </c>
      <c r="CQ574">
        <v>0</v>
      </c>
      <c r="CR574">
        <v>0</v>
      </c>
      <c r="CS574">
        <v>0</v>
      </c>
      <c r="CT574">
        <v>0</v>
      </c>
      <c r="CU574">
        <v>0</v>
      </c>
      <c r="CV574">
        <v>0</v>
      </c>
      <c r="CW574">
        <v>0</v>
      </c>
      <c r="CX574">
        <v>0</v>
      </c>
      <c r="CY574">
        <v>1</v>
      </c>
      <c r="CZ574">
        <v>0</v>
      </c>
      <c r="DA574">
        <v>0</v>
      </c>
      <c r="DB574">
        <v>0</v>
      </c>
      <c r="DC574" t="s">
        <v>704</v>
      </c>
      <c r="DD574" t="s">
        <v>311</v>
      </c>
    </row>
    <row r="575" spans="1:108" ht="14.6" x14ac:dyDescent="0.35">
      <c r="A575" t="s">
        <v>9</v>
      </c>
      <c r="B575" t="s">
        <v>2430</v>
      </c>
      <c r="C575" t="s">
        <v>2444</v>
      </c>
      <c r="F575" t="s">
        <v>122</v>
      </c>
      <c r="H575" t="s">
        <v>702</v>
      </c>
      <c r="I575" t="s">
        <v>56</v>
      </c>
      <c r="J575" t="s">
        <v>173</v>
      </c>
      <c r="K575" t="s">
        <v>471</v>
      </c>
      <c r="M575" t="s">
        <v>268</v>
      </c>
      <c r="N575" t="s">
        <v>300</v>
      </c>
      <c r="O575" t="s">
        <v>299</v>
      </c>
      <c r="R575">
        <v>0</v>
      </c>
      <c r="S575">
        <v>0</v>
      </c>
      <c r="T575">
        <v>0</v>
      </c>
      <c r="U575">
        <v>0</v>
      </c>
      <c r="V575">
        <v>0</v>
      </c>
      <c r="W575">
        <v>1</v>
      </c>
      <c r="X575">
        <v>0</v>
      </c>
      <c r="Y575">
        <v>0</v>
      </c>
      <c r="AA575">
        <v>0</v>
      </c>
      <c r="AB575">
        <v>0</v>
      </c>
      <c r="AC575">
        <v>0</v>
      </c>
      <c r="AD575">
        <v>0</v>
      </c>
      <c r="AE575">
        <v>0</v>
      </c>
      <c r="AF575">
        <v>0</v>
      </c>
      <c r="AG575">
        <v>0</v>
      </c>
      <c r="AH575">
        <v>0</v>
      </c>
      <c r="AI575">
        <v>0</v>
      </c>
      <c r="AJ575">
        <v>0</v>
      </c>
      <c r="AK575">
        <v>0</v>
      </c>
      <c r="AL575">
        <v>0</v>
      </c>
      <c r="AM575">
        <v>0</v>
      </c>
      <c r="AN575">
        <v>0</v>
      </c>
      <c r="AO575">
        <v>0</v>
      </c>
      <c r="AP575">
        <v>0</v>
      </c>
      <c r="AQ575">
        <v>0</v>
      </c>
      <c r="AR575">
        <v>0</v>
      </c>
      <c r="AS575">
        <v>0</v>
      </c>
      <c r="AT575">
        <v>0</v>
      </c>
      <c r="AU575">
        <v>0</v>
      </c>
      <c r="AV575">
        <v>0</v>
      </c>
      <c r="AW575">
        <v>0</v>
      </c>
      <c r="AX575">
        <v>0</v>
      </c>
      <c r="AY575">
        <v>0</v>
      </c>
      <c r="AZ575">
        <v>0</v>
      </c>
      <c r="BA575">
        <v>0</v>
      </c>
      <c r="BB575">
        <v>0</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c r="BV575">
        <v>0</v>
      </c>
      <c r="BW575">
        <v>0</v>
      </c>
      <c r="BX575">
        <v>0</v>
      </c>
      <c r="BY575">
        <v>0</v>
      </c>
      <c r="BZ575">
        <v>0</v>
      </c>
      <c r="CA575">
        <v>0</v>
      </c>
      <c r="CB575">
        <v>0</v>
      </c>
      <c r="CC575">
        <v>0</v>
      </c>
      <c r="CD575">
        <v>0</v>
      </c>
      <c r="CE575">
        <v>0</v>
      </c>
      <c r="CF575">
        <v>0</v>
      </c>
      <c r="CG575">
        <v>0</v>
      </c>
      <c r="CH575">
        <v>0</v>
      </c>
      <c r="CI575">
        <v>0</v>
      </c>
      <c r="CJ575">
        <v>0</v>
      </c>
      <c r="CK575">
        <v>0</v>
      </c>
      <c r="CL575">
        <v>0</v>
      </c>
      <c r="CM575">
        <v>0</v>
      </c>
      <c r="CN575">
        <v>0</v>
      </c>
      <c r="CO575">
        <v>0</v>
      </c>
      <c r="CP575">
        <v>0</v>
      </c>
      <c r="CQ575">
        <v>0</v>
      </c>
      <c r="CR575">
        <v>0</v>
      </c>
      <c r="CS575">
        <v>0</v>
      </c>
      <c r="CT575">
        <v>0</v>
      </c>
      <c r="CU575">
        <v>0</v>
      </c>
      <c r="CV575">
        <v>0</v>
      </c>
      <c r="CW575">
        <v>0</v>
      </c>
      <c r="CX575">
        <v>0</v>
      </c>
      <c r="CY575">
        <v>1</v>
      </c>
      <c r="CZ575">
        <v>0</v>
      </c>
      <c r="DA575">
        <v>0</v>
      </c>
      <c r="DB575">
        <v>0</v>
      </c>
      <c r="DC575" t="s">
        <v>1415</v>
      </c>
      <c r="DD575" t="s">
        <v>311</v>
      </c>
    </row>
    <row r="576" spans="1:108" ht="14.6" x14ac:dyDescent="0.35">
      <c r="A576" t="s">
        <v>9</v>
      </c>
      <c r="B576" t="s">
        <v>2430</v>
      </c>
      <c r="C576" t="s">
        <v>2446</v>
      </c>
      <c r="F576" t="s">
        <v>122</v>
      </c>
      <c r="H576" t="s">
        <v>702</v>
      </c>
      <c r="I576" t="s">
        <v>56</v>
      </c>
      <c r="J576" t="s">
        <v>173</v>
      </c>
      <c r="K576" t="s">
        <v>471</v>
      </c>
      <c r="M576" t="s">
        <v>268</v>
      </c>
      <c r="N576" t="s">
        <v>300</v>
      </c>
      <c r="O576" t="s">
        <v>299</v>
      </c>
      <c r="R576">
        <v>0</v>
      </c>
      <c r="S576">
        <v>0</v>
      </c>
      <c r="T576">
        <v>0</v>
      </c>
      <c r="U576">
        <v>0</v>
      </c>
      <c r="V576">
        <v>0</v>
      </c>
      <c r="W576">
        <v>1</v>
      </c>
      <c r="X576">
        <v>0</v>
      </c>
      <c r="Y576">
        <v>0</v>
      </c>
      <c r="AA576">
        <v>0</v>
      </c>
      <c r="AB576">
        <v>0</v>
      </c>
      <c r="AC576">
        <v>0</v>
      </c>
      <c r="AD576">
        <v>0</v>
      </c>
      <c r="AE576">
        <v>0</v>
      </c>
      <c r="AF576">
        <v>0</v>
      </c>
      <c r="AG576">
        <v>0</v>
      </c>
      <c r="AH576">
        <v>0</v>
      </c>
      <c r="AI576">
        <v>0</v>
      </c>
      <c r="AJ576">
        <v>0</v>
      </c>
      <c r="AK576">
        <v>0</v>
      </c>
      <c r="AL576">
        <v>0</v>
      </c>
      <c r="AM576">
        <v>0</v>
      </c>
      <c r="AN576">
        <v>0</v>
      </c>
      <c r="AO576">
        <v>0</v>
      </c>
      <c r="AP576">
        <v>0</v>
      </c>
      <c r="AQ576">
        <v>0</v>
      </c>
      <c r="AR576">
        <v>0</v>
      </c>
      <c r="AS576">
        <v>0</v>
      </c>
      <c r="AT576">
        <v>0</v>
      </c>
      <c r="AU576">
        <v>0</v>
      </c>
      <c r="AV576">
        <v>0</v>
      </c>
      <c r="AW576">
        <v>0</v>
      </c>
      <c r="AX576">
        <v>0</v>
      </c>
      <c r="AY576">
        <v>0</v>
      </c>
      <c r="AZ576">
        <v>0</v>
      </c>
      <c r="BA576">
        <v>0</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0</v>
      </c>
      <c r="BV576">
        <v>0</v>
      </c>
      <c r="BW576">
        <v>0</v>
      </c>
      <c r="BX576">
        <v>0</v>
      </c>
      <c r="BY576">
        <v>0</v>
      </c>
      <c r="BZ576">
        <v>0</v>
      </c>
      <c r="CA576">
        <v>0</v>
      </c>
      <c r="CB576">
        <v>0</v>
      </c>
      <c r="CC576">
        <v>0</v>
      </c>
      <c r="CD576">
        <v>0</v>
      </c>
      <c r="CE576">
        <v>0</v>
      </c>
      <c r="CF576">
        <v>0</v>
      </c>
      <c r="CG576">
        <v>0</v>
      </c>
      <c r="CH576">
        <v>0</v>
      </c>
      <c r="CI576">
        <v>0</v>
      </c>
      <c r="CJ576">
        <v>0</v>
      </c>
      <c r="CK576">
        <v>0</v>
      </c>
      <c r="CL576">
        <v>0</v>
      </c>
      <c r="CM576">
        <v>0</v>
      </c>
      <c r="CN576">
        <v>0</v>
      </c>
      <c r="CO576">
        <v>0</v>
      </c>
      <c r="CP576">
        <v>0</v>
      </c>
      <c r="CQ576">
        <v>0</v>
      </c>
      <c r="CR576">
        <v>0</v>
      </c>
      <c r="CS576">
        <v>0</v>
      </c>
      <c r="CT576">
        <v>0</v>
      </c>
      <c r="CU576">
        <v>0</v>
      </c>
      <c r="CV576">
        <v>0</v>
      </c>
      <c r="CW576">
        <v>0</v>
      </c>
      <c r="CX576">
        <v>0</v>
      </c>
      <c r="CY576">
        <v>1</v>
      </c>
      <c r="CZ576">
        <v>0</v>
      </c>
      <c r="DA576">
        <v>0</v>
      </c>
      <c r="DB576">
        <v>0</v>
      </c>
      <c r="DC576" t="s">
        <v>1771</v>
      </c>
      <c r="DD576" t="s">
        <v>311</v>
      </c>
    </row>
    <row r="577" spans="1:108" ht="14.6" x14ac:dyDescent="0.35">
      <c r="A577" t="s">
        <v>9</v>
      </c>
      <c r="B577" t="s">
        <v>2430</v>
      </c>
      <c r="C577" t="s">
        <v>2450</v>
      </c>
      <c r="F577" t="s">
        <v>122</v>
      </c>
      <c r="H577" t="s">
        <v>702</v>
      </c>
      <c r="I577" t="s">
        <v>56</v>
      </c>
      <c r="J577" t="s">
        <v>55</v>
      </c>
      <c r="K577" t="s">
        <v>471</v>
      </c>
      <c r="M577" t="s">
        <v>55</v>
      </c>
      <c r="N577" t="s">
        <v>299</v>
      </c>
      <c r="O577" t="s">
        <v>299</v>
      </c>
      <c r="R577">
        <v>0</v>
      </c>
      <c r="S577">
        <v>0</v>
      </c>
      <c r="T577">
        <v>0</v>
      </c>
      <c r="U577">
        <v>0</v>
      </c>
      <c r="V577">
        <v>0</v>
      </c>
      <c r="W577">
        <v>1</v>
      </c>
      <c r="X577">
        <v>0</v>
      </c>
      <c r="Y577">
        <v>0</v>
      </c>
      <c r="AA577">
        <v>0</v>
      </c>
      <c r="AB577">
        <v>0</v>
      </c>
      <c r="AC577">
        <v>0</v>
      </c>
      <c r="AD577">
        <v>0</v>
      </c>
      <c r="AE577">
        <v>0</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c r="BV577">
        <v>0</v>
      </c>
      <c r="BW577">
        <v>0</v>
      </c>
      <c r="BX577">
        <v>0</v>
      </c>
      <c r="BY577">
        <v>0</v>
      </c>
      <c r="BZ577">
        <v>0</v>
      </c>
      <c r="CA577">
        <v>0</v>
      </c>
      <c r="CB577">
        <v>0</v>
      </c>
      <c r="CC577">
        <v>0</v>
      </c>
      <c r="CD577">
        <v>0</v>
      </c>
      <c r="CE577">
        <v>0</v>
      </c>
      <c r="CF577">
        <v>0</v>
      </c>
      <c r="CG577">
        <v>0</v>
      </c>
      <c r="CH577">
        <v>0</v>
      </c>
      <c r="CI577">
        <v>0</v>
      </c>
      <c r="CJ577">
        <v>0</v>
      </c>
      <c r="CK577">
        <v>0</v>
      </c>
      <c r="CL577">
        <v>0</v>
      </c>
      <c r="CM577">
        <v>0</v>
      </c>
      <c r="CN577">
        <v>0</v>
      </c>
      <c r="CO577">
        <v>0</v>
      </c>
      <c r="CP577">
        <v>0</v>
      </c>
      <c r="CQ577">
        <v>0</v>
      </c>
      <c r="CR577">
        <v>0</v>
      </c>
      <c r="CS577">
        <v>0</v>
      </c>
      <c r="CT577">
        <v>0</v>
      </c>
      <c r="CU577">
        <v>0</v>
      </c>
      <c r="CV577">
        <v>0</v>
      </c>
      <c r="CW577">
        <v>0</v>
      </c>
      <c r="CX577">
        <v>0</v>
      </c>
      <c r="CY577">
        <v>1</v>
      </c>
      <c r="CZ577">
        <v>0</v>
      </c>
      <c r="DA577">
        <v>0</v>
      </c>
      <c r="DB577">
        <v>0</v>
      </c>
      <c r="DC577" t="s">
        <v>1415</v>
      </c>
      <c r="DD577" t="s">
        <v>311</v>
      </c>
    </row>
    <row r="578" spans="1:108" ht="14.6" x14ac:dyDescent="0.35">
      <c r="A578" t="s">
        <v>147</v>
      </c>
      <c r="B578" t="s">
        <v>6638</v>
      </c>
      <c r="C578" t="s">
        <v>7979</v>
      </c>
      <c r="F578" t="s">
        <v>91</v>
      </c>
      <c r="H578" t="s">
        <v>605</v>
      </c>
      <c r="I578" t="s">
        <v>13</v>
      </c>
      <c r="J578" t="s">
        <v>222</v>
      </c>
      <c r="P578" t="s">
        <v>7980</v>
      </c>
      <c r="Q578" t="s">
        <v>1049</v>
      </c>
      <c r="R578">
        <v>0</v>
      </c>
      <c r="S578">
        <v>0</v>
      </c>
      <c r="T578">
        <v>0</v>
      </c>
      <c r="U578">
        <v>0</v>
      </c>
      <c r="V578">
        <v>0</v>
      </c>
      <c r="X578">
        <v>0</v>
      </c>
      <c r="BJ578">
        <v>1</v>
      </c>
      <c r="BK578">
        <v>1</v>
      </c>
      <c r="BN578">
        <v>1</v>
      </c>
      <c r="BP578">
        <v>1</v>
      </c>
      <c r="DC578" t="s">
        <v>3843</v>
      </c>
      <c r="DD578" t="s">
        <v>305</v>
      </c>
    </row>
    <row r="579" spans="1:108" ht="409.6" x14ac:dyDescent="0.35">
      <c r="A579" t="s">
        <v>162</v>
      </c>
      <c r="B579" t="s">
        <v>2462</v>
      </c>
      <c r="C579" t="s">
        <v>2463</v>
      </c>
      <c r="F579" t="s">
        <v>122</v>
      </c>
      <c r="H579" t="s">
        <v>646</v>
      </c>
      <c r="I579" t="s">
        <v>56</v>
      </c>
      <c r="J579" t="s">
        <v>218</v>
      </c>
      <c r="K579" t="s">
        <v>471</v>
      </c>
      <c r="M579" t="s">
        <v>272</v>
      </c>
      <c r="O579" t="s">
        <v>300</v>
      </c>
      <c r="Q579" s="317" t="s">
        <v>2464</v>
      </c>
      <c r="R579">
        <v>1</v>
      </c>
      <c r="S579">
        <v>1</v>
      </c>
      <c r="T579">
        <v>0</v>
      </c>
      <c r="U579">
        <v>0</v>
      </c>
      <c r="V579">
        <v>0</v>
      </c>
      <c r="W579">
        <v>0</v>
      </c>
      <c r="X579">
        <v>0</v>
      </c>
      <c r="Y579">
        <v>0</v>
      </c>
      <c r="AA579">
        <v>0</v>
      </c>
      <c r="AB579">
        <v>0</v>
      </c>
      <c r="AC579">
        <v>0</v>
      </c>
      <c r="AD579">
        <v>0</v>
      </c>
      <c r="AE579">
        <v>0</v>
      </c>
      <c r="AF579">
        <v>0</v>
      </c>
      <c r="AG579">
        <v>0</v>
      </c>
      <c r="AH579">
        <v>0</v>
      </c>
      <c r="AI579">
        <v>0</v>
      </c>
      <c r="AJ579">
        <v>0</v>
      </c>
      <c r="AK579">
        <v>0</v>
      </c>
      <c r="AL579">
        <v>0</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v>0</v>
      </c>
      <c r="BW579">
        <v>0</v>
      </c>
      <c r="BX579">
        <v>0</v>
      </c>
      <c r="BY579">
        <v>0</v>
      </c>
      <c r="BZ579">
        <v>0</v>
      </c>
      <c r="CA579">
        <v>0</v>
      </c>
      <c r="CB579">
        <v>0</v>
      </c>
      <c r="CC579">
        <v>0</v>
      </c>
      <c r="CD579">
        <v>0</v>
      </c>
      <c r="CE579">
        <v>0</v>
      </c>
      <c r="CF579">
        <v>0</v>
      </c>
      <c r="CG579">
        <v>0</v>
      </c>
      <c r="CH579">
        <v>0</v>
      </c>
      <c r="CI579">
        <v>0</v>
      </c>
      <c r="CJ579">
        <v>0</v>
      </c>
      <c r="CK579">
        <v>0</v>
      </c>
      <c r="CL579">
        <v>0</v>
      </c>
      <c r="CM579">
        <v>0</v>
      </c>
      <c r="CN579">
        <v>0</v>
      </c>
      <c r="CO579">
        <v>0</v>
      </c>
      <c r="CP579">
        <v>0</v>
      </c>
      <c r="CQ579">
        <v>0</v>
      </c>
      <c r="CR579">
        <v>0</v>
      </c>
      <c r="CS579">
        <v>0</v>
      </c>
      <c r="CT579">
        <v>0</v>
      </c>
      <c r="CU579">
        <v>0</v>
      </c>
      <c r="CV579">
        <v>0</v>
      </c>
      <c r="CW579">
        <v>0</v>
      </c>
      <c r="CX579">
        <v>0</v>
      </c>
      <c r="CY579">
        <v>0</v>
      </c>
      <c r="CZ579">
        <v>0</v>
      </c>
      <c r="DA579">
        <v>0</v>
      </c>
      <c r="DB579">
        <v>0</v>
      </c>
      <c r="DC579" t="s">
        <v>2465</v>
      </c>
      <c r="DD579" t="s">
        <v>315</v>
      </c>
    </row>
    <row r="580" spans="1:108" ht="14.6" x14ac:dyDescent="0.35">
      <c r="A580" t="s">
        <v>29</v>
      </c>
      <c r="B580" t="s">
        <v>2468</v>
      </c>
      <c r="C580" t="s">
        <v>2469</v>
      </c>
      <c r="F580" t="s">
        <v>122</v>
      </c>
      <c r="H580" t="s">
        <v>702</v>
      </c>
      <c r="I580" t="s">
        <v>56</v>
      </c>
      <c r="J580" t="s">
        <v>173</v>
      </c>
      <c r="K580" t="s">
        <v>471</v>
      </c>
      <c r="M580" t="s">
        <v>274</v>
      </c>
      <c r="N580" t="s">
        <v>299</v>
      </c>
      <c r="O580" t="s">
        <v>299</v>
      </c>
      <c r="R580">
        <v>0</v>
      </c>
      <c r="S580">
        <v>0</v>
      </c>
      <c r="T580">
        <v>0</v>
      </c>
      <c r="U580">
        <v>0</v>
      </c>
      <c r="V580">
        <v>0</v>
      </c>
      <c r="W580">
        <v>1</v>
      </c>
      <c r="X580">
        <v>0</v>
      </c>
      <c r="Y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v>0</v>
      </c>
      <c r="BC580">
        <v>0</v>
      </c>
      <c r="BD580">
        <v>0</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v>0</v>
      </c>
      <c r="BX580">
        <v>0</v>
      </c>
      <c r="BY580">
        <v>0</v>
      </c>
      <c r="BZ580">
        <v>0</v>
      </c>
      <c r="CA580">
        <v>0</v>
      </c>
      <c r="CB580">
        <v>0</v>
      </c>
      <c r="CC580">
        <v>0</v>
      </c>
      <c r="CD580">
        <v>0</v>
      </c>
      <c r="CE580">
        <v>0</v>
      </c>
      <c r="CF580">
        <v>0</v>
      </c>
      <c r="CG580">
        <v>0</v>
      </c>
      <c r="CH580">
        <v>0</v>
      </c>
      <c r="CI580">
        <v>0</v>
      </c>
      <c r="CJ580">
        <v>0</v>
      </c>
      <c r="CK580">
        <v>0</v>
      </c>
      <c r="CL580">
        <v>0</v>
      </c>
      <c r="CM580">
        <v>0</v>
      </c>
      <c r="CN580">
        <v>0</v>
      </c>
      <c r="CO580">
        <v>0</v>
      </c>
      <c r="CP580">
        <v>0</v>
      </c>
      <c r="CQ580">
        <v>0</v>
      </c>
      <c r="CR580">
        <v>0</v>
      </c>
      <c r="CS580">
        <v>0</v>
      </c>
      <c r="CT580">
        <v>0</v>
      </c>
      <c r="CU580">
        <v>0</v>
      </c>
      <c r="CV580">
        <v>0</v>
      </c>
      <c r="CW580">
        <v>0</v>
      </c>
      <c r="CX580">
        <v>0</v>
      </c>
      <c r="CY580">
        <v>1</v>
      </c>
      <c r="CZ580">
        <v>0</v>
      </c>
      <c r="DA580">
        <v>0</v>
      </c>
      <c r="DB580">
        <v>0</v>
      </c>
      <c r="DC580" t="s">
        <v>1554</v>
      </c>
      <c r="DD580" t="s">
        <v>311</v>
      </c>
    </row>
    <row r="581" spans="1:108" ht="14.6" x14ac:dyDescent="0.35">
      <c r="A581" t="s">
        <v>29</v>
      </c>
      <c r="B581" t="s">
        <v>2471</v>
      </c>
      <c r="C581" t="s">
        <v>2475</v>
      </c>
      <c r="F581" t="s">
        <v>91</v>
      </c>
      <c r="H581" t="s">
        <v>605</v>
      </c>
      <c r="I581" t="s">
        <v>13</v>
      </c>
      <c r="J581" t="s">
        <v>222</v>
      </c>
      <c r="P581" t="s">
        <v>2476</v>
      </c>
      <c r="Q581" t="s">
        <v>1049</v>
      </c>
      <c r="R581">
        <v>0</v>
      </c>
      <c r="S581">
        <v>0</v>
      </c>
      <c r="T581">
        <v>0</v>
      </c>
      <c r="U581">
        <v>0</v>
      </c>
      <c r="V581">
        <v>0</v>
      </c>
      <c r="X581">
        <v>0</v>
      </c>
      <c r="BE581">
        <v>1</v>
      </c>
      <c r="BJ581">
        <v>1</v>
      </c>
      <c r="BN581">
        <v>1</v>
      </c>
      <c r="BO581">
        <v>1</v>
      </c>
      <c r="BP581">
        <v>1</v>
      </c>
      <c r="DC581" t="s">
        <v>2477</v>
      </c>
      <c r="DD581" t="s">
        <v>305</v>
      </c>
    </row>
    <row r="582" spans="1:108" ht="14.6" x14ac:dyDescent="0.35">
      <c r="A582" t="s">
        <v>29</v>
      </c>
      <c r="B582" t="s">
        <v>2479</v>
      </c>
      <c r="C582" t="s">
        <v>2480</v>
      </c>
      <c r="F582" t="s">
        <v>91</v>
      </c>
      <c r="G582" t="s">
        <v>479</v>
      </c>
      <c r="H582" t="s">
        <v>454</v>
      </c>
      <c r="I582" t="s">
        <v>56</v>
      </c>
      <c r="J582" t="s">
        <v>173</v>
      </c>
      <c r="K582" t="s">
        <v>471</v>
      </c>
      <c r="M582" t="s">
        <v>272</v>
      </c>
      <c r="O582" t="s">
        <v>300</v>
      </c>
      <c r="P582" t="s">
        <v>2481</v>
      </c>
      <c r="Q582" t="s">
        <v>481</v>
      </c>
      <c r="R582">
        <v>0</v>
      </c>
      <c r="S582">
        <v>0</v>
      </c>
      <c r="T582">
        <v>0</v>
      </c>
      <c r="U582">
        <v>0</v>
      </c>
      <c r="V582">
        <v>0</v>
      </c>
      <c r="W582">
        <v>0</v>
      </c>
      <c r="X582">
        <v>0</v>
      </c>
      <c r="Y582">
        <v>0</v>
      </c>
      <c r="AA582">
        <v>0</v>
      </c>
      <c r="AB582">
        <v>0</v>
      </c>
      <c r="AC582">
        <v>0</v>
      </c>
      <c r="AD582">
        <v>0</v>
      </c>
      <c r="AE582">
        <v>0</v>
      </c>
      <c r="AF582">
        <v>0</v>
      </c>
      <c r="AG582">
        <v>0</v>
      </c>
      <c r="AH582">
        <v>0</v>
      </c>
      <c r="AI582">
        <v>0</v>
      </c>
      <c r="AJ582">
        <v>0</v>
      </c>
      <c r="AK582">
        <v>0</v>
      </c>
      <c r="AL582">
        <v>0</v>
      </c>
      <c r="AM582">
        <v>0</v>
      </c>
      <c r="AN582">
        <v>0</v>
      </c>
      <c r="AO582">
        <v>0</v>
      </c>
      <c r="AP582">
        <v>0</v>
      </c>
      <c r="AQ582">
        <v>0</v>
      </c>
      <c r="AR582">
        <v>0</v>
      </c>
      <c r="AS582">
        <v>0</v>
      </c>
      <c r="AT582">
        <v>0</v>
      </c>
      <c r="AU582">
        <v>0</v>
      </c>
      <c r="AV582">
        <v>0</v>
      </c>
      <c r="AW582">
        <v>0</v>
      </c>
      <c r="AX582">
        <v>0</v>
      </c>
      <c r="AY582">
        <v>0</v>
      </c>
      <c r="AZ582">
        <v>0</v>
      </c>
      <c r="BA582">
        <v>0</v>
      </c>
      <c r="BB582">
        <v>0</v>
      </c>
      <c r="BC582">
        <v>0</v>
      </c>
      <c r="BD582">
        <v>1</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v>0</v>
      </c>
      <c r="BX582">
        <v>0</v>
      </c>
      <c r="BY582">
        <v>0</v>
      </c>
      <c r="BZ582">
        <v>0</v>
      </c>
      <c r="CA582">
        <v>0</v>
      </c>
      <c r="CB582">
        <v>0</v>
      </c>
      <c r="CC582">
        <v>0</v>
      </c>
      <c r="CD582">
        <v>0</v>
      </c>
      <c r="CE582">
        <v>0</v>
      </c>
      <c r="CF582">
        <v>0</v>
      </c>
      <c r="CG582">
        <v>0</v>
      </c>
      <c r="CH582">
        <v>0</v>
      </c>
      <c r="CI582">
        <v>0</v>
      </c>
      <c r="CJ582">
        <v>0</v>
      </c>
      <c r="CK582">
        <v>0</v>
      </c>
      <c r="CL582">
        <v>0</v>
      </c>
      <c r="CM582">
        <v>0</v>
      </c>
      <c r="CN582">
        <v>0</v>
      </c>
      <c r="CO582">
        <v>0</v>
      </c>
      <c r="CP582">
        <v>1</v>
      </c>
      <c r="CQ582">
        <v>0</v>
      </c>
      <c r="CR582">
        <v>0</v>
      </c>
      <c r="CS582">
        <v>0</v>
      </c>
      <c r="CT582">
        <v>0</v>
      </c>
      <c r="CU582">
        <v>0</v>
      </c>
      <c r="CV582">
        <v>0</v>
      </c>
      <c r="CW582">
        <v>0</v>
      </c>
      <c r="CX582">
        <v>2</v>
      </c>
      <c r="CY582">
        <v>1</v>
      </c>
      <c r="CZ582">
        <v>1</v>
      </c>
      <c r="DA582">
        <v>0</v>
      </c>
      <c r="DB582">
        <v>0</v>
      </c>
      <c r="DC582" t="s">
        <v>2482</v>
      </c>
      <c r="DD582" t="s">
        <v>306</v>
      </c>
    </row>
    <row r="583" spans="1:108" ht="14.6" x14ac:dyDescent="0.35">
      <c r="A583" t="s">
        <v>29</v>
      </c>
      <c r="B583" t="s">
        <v>2479</v>
      </c>
      <c r="C583" t="s">
        <v>2486</v>
      </c>
      <c r="F583" t="s">
        <v>122</v>
      </c>
      <c r="H583" t="s">
        <v>454</v>
      </c>
      <c r="I583" t="s">
        <v>56</v>
      </c>
      <c r="J583" t="s">
        <v>173</v>
      </c>
      <c r="K583" t="s">
        <v>471</v>
      </c>
      <c r="M583" t="s">
        <v>272</v>
      </c>
      <c r="O583" t="s">
        <v>299</v>
      </c>
      <c r="P583" t="s">
        <v>2487</v>
      </c>
      <c r="Q583" t="s">
        <v>457</v>
      </c>
      <c r="R583">
        <v>0</v>
      </c>
      <c r="S583">
        <v>0</v>
      </c>
      <c r="T583">
        <v>0</v>
      </c>
      <c r="U583">
        <v>0</v>
      </c>
      <c r="V583">
        <v>0</v>
      </c>
      <c r="W583">
        <v>0</v>
      </c>
      <c r="X583">
        <v>0</v>
      </c>
      <c r="Y583">
        <v>0</v>
      </c>
      <c r="AA583">
        <v>0</v>
      </c>
      <c r="AB583">
        <v>0</v>
      </c>
      <c r="AC583">
        <v>0</v>
      </c>
      <c r="AD583">
        <v>0</v>
      </c>
      <c r="AE583">
        <v>0</v>
      </c>
      <c r="AF583">
        <v>0</v>
      </c>
      <c r="AG583">
        <v>0</v>
      </c>
      <c r="AH583">
        <v>0</v>
      </c>
      <c r="AI583">
        <v>0</v>
      </c>
      <c r="AJ583">
        <v>0</v>
      </c>
      <c r="AK583">
        <v>0</v>
      </c>
      <c r="AL583">
        <v>0</v>
      </c>
      <c r="AM583">
        <v>0</v>
      </c>
      <c r="AN583">
        <v>0</v>
      </c>
      <c r="AO583">
        <v>0</v>
      </c>
      <c r="AP583">
        <v>0</v>
      </c>
      <c r="AQ583">
        <v>0</v>
      </c>
      <c r="AR583">
        <v>0</v>
      </c>
      <c r="AS583">
        <v>0</v>
      </c>
      <c r="AT583">
        <v>0</v>
      </c>
      <c r="AU583">
        <v>0</v>
      </c>
      <c r="AV583">
        <v>0</v>
      </c>
      <c r="AW583">
        <v>0</v>
      </c>
      <c r="AX583">
        <v>0</v>
      </c>
      <c r="AY583">
        <v>0</v>
      </c>
      <c r="AZ583">
        <v>0</v>
      </c>
      <c r="BA583">
        <v>0</v>
      </c>
      <c r="BB583">
        <v>0</v>
      </c>
      <c r="BC583">
        <v>0</v>
      </c>
      <c r="BD583">
        <v>0</v>
      </c>
      <c r="BE583">
        <v>0</v>
      </c>
      <c r="BF583">
        <v>0</v>
      </c>
      <c r="BG583">
        <v>0</v>
      </c>
      <c r="BH583">
        <v>0</v>
      </c>
      <c r="BI583">
        <v>0</v>
      </c>
      <c r="BJ583">
        <v>0</v>
      </c>
      <c r="BK583">
        <v>0</v>
      </c>
      <c r="BL583">
        <v>0</v>
      </c>
      <c r="BM583">
        <v>0</v>
      </c>
      <c r="BN583">
        <v>0</v>
      </c>
      <c r="BO583">
        <v>0</v>
      </c>
      <c r="BP583">
        <v>0</v>
      </c>
      <c r="BQ583">
        <v>0</v>
      </c>
      <c r="BR583">
        <v>0</v>
      </c>
      <c r="BS583">
        <v>0</v>
      </c>
      <c r="BT583">
        <v>0</v>
      </c>
      <c r="BU583">
        <v>0</v>
      </c>
      <c r="BV583">
        <v>0</v>
      </c>
      <c r="BW583">
        <v>0</v>
      </c>
      <c r="BX583">
        <v>0</v>
      </c>
      <c r="BY583">
        <v>0</v>
      </c>
      <c r="BZ583">
        <v>0</v>
      </c>
      <c r="CA583">
        <v>0</v>
      </c>
      <c r="CB583">
        <v>0</v>
      </c>
      <c r="CC583">
        <v>0</v>
      </c>
      <c r="CD583">
        <v>0</v>
      </c>
      <c r="CE583">
        <v>0</v>
      </c>
      <c r="CF583">
        <v>0</v>
      </c>
      <c r="CG583">
        <v>0</v>
      </c>
      <c r="CH583">
        <v>0</v>
      </c>
      <c r="CI583">
        <v>0</v>
      </c>
      <c r="CJ583">
        <v>0</v>
      </c>
      <c r="CK583">
        <v>0</v>
      </c>
      <c r="CL583">
        <v>0</v>
      </c>
      <c r="CM583">
        <v>0</v>
      </c>
      <c r="CN583">
        <v>0</v>
      </c>
      <c r="CO583">
        <v>0</v>
      </c>
      <c r="CP583">
        <v>1</v>
      </c>
      <c r="CQ583">
        <v>0</v>
      </c>
      <c r="CR583">
        <v>0</v>
      </c>
      <c r="CS583">
        <v>0</v>
      </c>
      <c r="CT583">
        <v>0</v>
      </c>
      <c r="CU583">
        <v>0</v>
      </c>
      <c r="CV583">
        <v>0</v>
      </c>
      <c r="CW583">
        <v>0</v>
      </c>
      <c r="CX583">
        <v>1</v>
      </c>
      <c r="CY583">
        <v>0</v>
      </c>
      <c r="CZ583">
        <v>1</v>
      </c>
      <c r="DA583">
        <v>0</v>
      </c>
      <c r="DB583">
        <v>0</v>
      </c>
      <c r="DC583" t="s">
        <v>458</v>
      </c>
      <c r="DD583" t="s">
        <v>306</v>
      </c>
    </row>
    <row r="584" spans="1:108" ht="14.6" x14ac:dyDescent="0.35">
      <c r="A584" t="s">
        <v>29</v>
      </c>
      <c r="B584" t="s">
        <v>2489</v>
      </c>
      <c r="C584" t="s">
        <v>2490</v>
      </c>
      <c r="F584" t="s">
        <v>91</v>
      </c>
      <c r="H584" t="s">
        <v>454</v>
      </c>
      <c r="I584" t="s">
        <v>56</v>
      </c>
      <c r="J584" t="s">
        <v>173</v>
      </c>
      <c r="K584" t="s">
        <v>471</v>
      </c>
      <c r="M584" t="s">
        <v>272</v>
      </c>
      <c r="O584" t="s">
        <v>300</v>
      </c>
      <c r="Q584" t="s">
        <v>2492</v>
      </c>
      <c r="R584">
        <v>0</v>
      </c>
      <c r="S584">
        <v>0</v>
      </c>
      <c r="T584">
        <v>0</v>
      </c>
      <c r="U584">
        <v>0</v>
      </c>
      <c r="V584">
        <v>0</v>
      </c>
      <c r="W584">
        <v>0</v>
      </c>
      <c r="X584">
        <v>0</v>
      </c>
      <c r="Y584">
        <v>0</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1</v>
      </c>
      <c r="AT584">
        <v>1</v>
      </c>
      <c r="AU584">
        <v>0</v>
      </c>
      <c r="AV584">
        <v>0</v>
      </c>
      <c r="AW584">
        <v>0</v>
      </c>
      <c r="AX584">
        <v>1</v>
      </c>
      <c r="AY584">
        <v>0</v>
      </c>
      <c r="AZ584">
        <v>1</v>
      </c>
      <c r="BA584">
        <v>1</v>
      </c>
      <c r="BB584">
        <v>0</v>
      </c>
      <c r="BC584">
        <v>0</v>
      </c>
      <c r="BD584">
        <v>1</v>
      </c>
      <c r="BE584">
        <v>0</v>
      </c>
      <c r="BF584">
        <v>0</v>
      </c>
      <c r="BG584">
        <v>0</v>
      </c>
      <c r="BH584">
        <v>0</v>
      </c>
      <c r="BI584">
        <v>0</v>
      </c>
      <c r="BJ584">
        <v>0</v>
      </c>
      <c r="BK584">
        <v>0</v>
      </c>
      <c r="BL584">
        <v>0</v>
      </c>
      <c r="BM584">
        <v>0</v>
      </c>
      <c r="BN584">
        <v>0</v>
      </c>
      <c r="BO584">
        <v>0</v>
      </c>
      <c r="BP584">
        <v>0</v>
      </c>
      <c r="BQ584">
        <v>0</v>
      </c>
      <c r="BR584">
        <v>0</v>
      </c>
      <c r="BS584">
        <v>1</v>
      </c>
      <c r="BT584">
        <v>1</v>
      </c>
      <c r="BU584">
        <v>1</v>
      </c>
      <c r="BV584">
        <v>1</v>
      </c>
      <c r="BW584">
        <v>1</v>
      </c>
      <c r="BX584">
        <v>0</v>
      </c>
      <c r="BY584">
        <v>0</v>
      </c>
      <c r="BZ584">
        <v>0</v>
      </c>
      <c r="CA584">
        <v>0</v>
      </c>
      <c r="CB584">
        <v>0</v>
      </c>
      <c r="CC584">
        <v>0</v>
      </c>
      <c r="CD584">
        <v>0</v>
      </c>
      <c r="CE584">
        <v>0</v>
      </c>
      <c r="CF584">
        <v>0</v>
      </c>
      <c r="CG584">
        <v>0</v>
      </c>
      <c r="CH584">
        <v>0</v>
      </c>
      <c r="CI584">
        <v>0</v>
      </c>
      <c r="CJ584">
        <v>0</v>
      </c>
      <c r="CK584">
        <v>0</v>
      </c>
      <c r="CL584">
        <v>0</v>
      </c>
      <c r="CM584">
        <v>0</v>
      </c>
      <c r="CN584">
        <v>0</v>
      </c>
      <c r="CO584">
        <v>0</v>
      </c>
      <c r="CP584">
        <v>0</v>
      </c>
      <c r="CQ584">
        <v>0</v>
      </c>
      <c r="CR584">
        <v>0</v>
      </c>
      <c r="CS584">
        <v>0</v>
      </c>
      <c r="CT584">
        <v>0</v>
      </c>
      <c r="CU584">
        <v>0</v>
      </c>
      <c r="CV584">
        <v>0</v>
      </c>
      <c r="CW584">
        <v>0</v>
      </c>
      <c r="CX584">
        <v>11</v>
      </c>
      <c r="CY584">
        <v>1</v>
      </c>
      <c r="CZ584">
        <v>0</v>
      </c>
      <c r="DA584">
        <v>0</v>
      </c>
      <c r="DB584">
        <v>1</v>
      </c>
      <c r="DC584" t="s">
        <v>2493</v>
      </c>
      <c r="DD584" t="s">
        <v>308</v>
      </c>
    </row>
    <row r="585" spans="1:108" ht="14.6" x14ac:dyDescent="0.35">
      <c r="A585" t="s">
        <v>29</v>
      </c>
      <c r="B585" t="s">
        <v>2489</v>
      </c>
      <c r="C585" t="s">
        <v>2495</v>
      </c>
      <c r="F585" t="s">
        <v>91</v>
      </c>
      <c r="G585" t="s">
        <v>479</v>
      </c>
      <c r="H585" t="s">
        <v>454</v>
      </c>
      <c r="I585" t="s">
        <v>56</v>
      </c>
      <c r="J585" t="s">
        <v>173</v>
      </c>
      <c r="K585" t="s">
        <v>471</v>
      </c>
      <c r="M585" t="s">
        <v>272</v>
      </c>
      <c r="O585" t="s">
        <v>300</v>
      </c>
      <c r="P585" t="s">
        <v>2496</v>
      </c>
      <c r="Q585" t="s">
        <v>481</v>
      </c>
      <c r="R585">
        <v>0</v>
      </c>
      <c r="S585">
        <v>0</v>
      </c>
      <c r="T585">
        <v>0</v>
      </c>
      <c r="U585">
        <v>0</v>
      </c>
      <c r="V585">
        <v>0</v>
      </c>
      <c r="W585">
        <v>0</v>
      </c>
      <c r="X585">
        <v>0</v>
      </c>
      <c r="Y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c r="AS585">
        <v>0</v>
      </c>
      <c r="AT585">
        <v>0</v>
      </c>
      <c r="AU585">
        <v>0</v>
      </c>
      <c r="AV585">
        <v>0</v>
      </c>
      <c r="AW585">
        <v>1</v>
      </c>
      <c r="AX585">
        <v>0</v>
      </c>
      <c r="AY585">
        <v>0</v>
      </c>
      <c r="AZ585">
        <v>0</v>
      </c>
      <c r="BA585">
        <v>0</v>
      </c>
      <c r="BB585">
        <v>0</v>
      </c>
      <c r="BC585">
        <v>0</v>
      </c>
      <c r="BD585">
        <v>1</v>
      </c>
      <c r="BE585">
        <v>0</v>
      </c>
      <c r="BF585">
        <v>0</v>
      </c>
      <c r="BG585">
        <v>0</v>
      </c>
      <c r="BH585">
        <v>0</v>
      </c>
      <c r="BI585">
        <v>0</v>
      </c>
      <c r="BJ585">
        <v>0</v>
      </c>
      <c r="BK585">
        <v>0</v>
      </c>
      <c r="BL585">
        <v>0</v>
      </c>
      <c r="BM585">
        <v>0</v>
      </c>
      <c r="BN585">
        <v>0</v>
      </c>
      <c r="BO585">
        <v>0</v>
      </c>
      <c r="BP585">
        <v>0</v>
      </c>
      <c r="BQ585">
        <v>0</v>
      </c>
      <c r="BR585">
        <v>0</v>
      </c>
      <c r="BS585">
        <v>0</v>
      </c>
      <c r="BT585">
        <v>0</v>
      </c>
      <c r="BU585">
        <v>0</v>
      </c>
      <c r="BV585">
        <v>0</v>
      </c>
      <c r="BW585">
        <v>0</v>
      </c>
      <c r="BX585">
        <v>0</v>
      </c>
      <c r="BY585">
        <v>0</v>
      </c>
      <c r="BZ585">
        <v>0</v>
      </c>
      <c r="CA585">
        <v>0</v>
      </c>
      <c r="CB585">
        <v>0</v>
      </c>
      <c r="CC585">
        <v>0</v>
      </c>
      <c r="CD585">
        <v>0</v>
      </c>
      <c r="CE585">
        <v>0</v>
      </c>
      <c r="CF585">
        <v>0</v>
      </c>
      <c r="CG585">
        <v>1</v>
      </c>
      <c r="CH585">
        <v>0</v>
      </c>
      <c r="CI585">
        <v>1</v>
      </c>
      <c r="CJ585">
        <v>0</v>
      </c>
      <c r="CK585">
        <v>0</v>
      </c>
      <c r="CL585">
        <v>0</v>
      </c>
      <c r="CM585">
        <v>0</v>
      </c>
      <c r="CN585">
        <v>0</v>
      </c>
      <c r="CO585">
        <v>0</v>
      </c>
      <c r="CP585">
        <v>1</v>
      </c>
      <c r="CQ585">
        <v>0</v>
      </c>
      <c r="CR585">
        <v>0</v>
      </c>
      <c r="CS585">
        <v>0</v>
      </c>
      <c r="CT585">
        <v>0</v>
      </c>
      <c r="CU585">
        <v>0</v>
      </c>
      <c r="CV585">
        <v>0</v>
      </c>
      <c r="CW585">
        <v>0</v>
      </c>
      <c r="CX585">
        <v>5</v>
      </c>
      <c r="CY585">
        <v>1</v>
      </c>
      <c r="CZ585">
        <v>1</v>
      </c>
      <c r="DA585">
        <v>0</v>
      </c>
      <c r="DB585">
        <v>0</v>
      </c>
      <c r="DC585" t="s">
        <v>2497</v>
      </c>
      <c r="DD585" t="s">
        <v>306</v>
      </c>
    </row>
    <row r="586" spans="1:108" ht="14.6" x14ac:dyDescent="0.35">
      <c r="A586" t="s">
        <v>29</v>
      </c>
      <c r="B586" t="s">
        <v>2499</v>
      </c>
      <c r="C586" t="s">
        <v>2500</v>
      </c>
      <c r="F586" t="s">
        <v>122</v>
      </c>
      <c r="H586" t="s">
        <v>454</v>
      </c>
      <c r="I586" t="s">
        <v>56</v>
      </c>
      <c r="J586" t="s">
        <v>173</v>
      </c>
      <c r="K586" t="s">
        <v>471</v>
      </c>
      <c r="M586" t="s">
        <v>257</v>
      </c>
      <c r="O586" t="s">
        <v>300</v>
      </c>
      <c r="R586">
        <v>0</v>
      </c>
      <c r="S586">
        <v>0</v>
      </c>
      <c r="T586">
        <v>0</v>
      </c>
      <c r="U586">
        <v>0</v>
      </c>
      <c r="V586">
        <v>0</v>
      </c>
      <c r="W586">
        <v>0</v>
      </c>
      <c r="X586">
        <v>0</v>
      </c>
      <c r="Y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0</v>
      </c>
      <c r="AW586">
        <v>0</v>
      </c>
      <c r="AX586">
        <v>0</v>
      </c>
      <c r="AY586">
        <v>0</v>
      </c>
      <c r="AZ586">
        <v>0</v>
      </c>
      <c r="BA586">
        <v>0</v>
      </c>
      <c r="BB586">
        <v>0</v>
      </c>
      <c r="BC586">
        <v>0</v>
      </c>
      <c r="BD586">
        <v>0</v>
      </c>
      <c r="BE586">
        <v>0</v>
      </c>
      <c r="BF586">
        <v>0</v>
      </c>
      <c r="BG586">
        <v>0</v>
      </c>
      <c r="BH586">
        <v>0</v>
      </c>
      <c r="BI586">
        <v>0</v>
      </c>
      <c r="BJ586">
        <v>0</v>
      </c>
      <c r="BK586">
        <v>0</v>
      </c>
      <c r="BL586">
        <v>0</v>
      </c>
      <c r="BM586">
        <v>0</v>
      </c>
      <c r="BN586">
        <v>0</v>
      </c>
      <c r="BO586">
        <v>0</v>
      </c>
      <c r="BP586">
        <v>0</v>
      </c>
      <c r="BQ586">
        <v>0</v>
      </c>
      <c r="BR586">
        <v>0</v>
      </c>
      <c r="BS586">
        <v>1</v>
      </c>
      <c r="BT586">
        <v>0</v>
      </c>
      <c r="BU586">
        <v>0</v>
      </c>
      <c r="BV586">
        <v>1</v>
      </c>
      <c r="BW586">
        <v>1</v>
      </c>
      <c r="BX586">
        <v>0</v>
      </c>
      <c r="BY586">
        <v>0</v>
      </c>
      <c r="BZ586">
        <v>0</v>
      </c>
      <c r="CA586">
        <v>0</v>
      </c>
      <c r="CB586">
        <v>0</v>
      </c>
      <c r="CC586">
        <v>0</v>
      </c>
      <c r="CD586">
        <v>0</v>
      </c>
      <c r="CE586">
        <v>0</v>
      </c>
      <c r="CF586">
        <v>0</v>
      </c>
      <c r="CG586">
        <v>0</v>
      </c>
      <c r="CH586">
        <v>0</v>
      </c>
      <c r="CI586">
        <v>0</v>
      </c>
      <c r="CJ586">
        <v>0</v>
      </c>
      <c r="CK586">
        <v>0</v>
      </c>
      <c r="CL586">
        <v>0</v>
      </c>
      <c r="CM586">
        <v>0</v>
      </c>
      <c r="CN586">
        <v>0</v>
      </c>
      <c r="CO586">
        <v>0</v>
      </c>
      <c r="CP586">
        <v>0</v>
      </c>
      <c r="CQ586">
        <v>0</v>
      </c>
      <c r="CR586">
        <v>0</v>
      </c>
      <c r="CS586">
        <v>0</v>
      </c>
      <c r="CT586">
        <v>0</v>
      </c>
      <c r="CU586">
        <v>0</v>
      </c>
      <c r="CV586">
        <v>0</v>
      </c>
      <c r="CW586">
        <v>0</v>
      </c>
      <c r="CX586">
        <v>3</v>
      </c>
      <c r="CY586">
        <v>1</v>
      </c>
      <c r="CZ586">
        <v>0</v>
      </c>
      <c r="DA586">
        <v>0</v>
      </c>
      <c r="DB586">
        <v>1</v>
      </c>
      <c r="DC586" t="s">
        <v>902</v>
      </c>
      <c r="DD586" t="s">
        <v>307</v>
      </c>
    </row>
    <row r="587" spans="1:108" ht="14.6" x14ac:dyDescent="0.35">
      <c r="A587" t="s">
        <v>29</v>
      </c>
      <c r="B587" t="s">
        <v>2504</v>
      </c>
      <c r="C587" t="s">
        <v>2505</v>
      </c>
      <c r="F587" t="s">
        <v>122</v>
      </c>
      <c r="H587" t="s">
        <v>454</v>
      </c>
      <c r="I587" t="s">
        <v>13</v>
      </c>
      <c r="J587" t="s">
        <v>221</v>
      </c>
      <c r="K587" t="s">
        <v>269</v>
      </c>
      <c r="M587" t="s">
        <v>272</v>
      </c>
      <c r="O587" t="s">
        <v>299</v>
      </c>
      <c r="P587" t="s">
        <v>2506</v>
      </c>
      <c r="Q587" t="s">
        <v>2507</v>
      </c>
      <c r="R587">
        <v>0</v>
      </c>
      <c r="S587">
        <v>0</v>
      </c>
      <c r="T587">
        <v>0</v>
      </c>
      <c r="U587">
        <v>0</v>
      </c>
      <c r="V587">
        <v>0</v>
      </c>
      <c r="W587">
        <v>0</v>
      </c>
      <c r="X587">
        <v>0</v>
      </c>
      <c r="Y587">
        <v>0</v>
      </c>
      <c r="AA587">
        <v>1</v>
      </c>
      <c r="AB587">
        <v>0</v>
      </c>
      <c r="AC587">
        <v>0</v>
      </c>
      <c r="AD587">
        <v>0</v>
      </c>
      <c r="AE587">
        <v>0</v>
      </c>
      <c r="AF587">
        <v>0</v>
      </c>
      <c r="AG587">
        <v>0</v>
      </c>
      <c r="AH587">
        <v>0</v>
      </c>
      <c r="AI587">
        <v>0</v>
      </c>
      <c r="AJ587">
        <v>0</v>
      </c>
      <c r="AK587">
        <v>0</v>
      </c>
      <c r="AL587">
        <v>0</v>
      </c>
      <c r="AM587">
        <v>0</v>
      </c>
      <c r="AN587">
        <v>0</v>
      </c>
      <c r="AO587">
        <v>0</v>
      </c>
      <c r="AP587">
        <v>0</v>
      </c>
      <c r="AQ587">
        <v>0</v>
      </c>
      <c r="AR587">
        <v>0</v>
      </c>
      <c r="AS587">
        <v>0</v>
      </c>
      <c r="AT587">
        <v>0</v>
      </c>
      <c r="AU587">
        <v>0</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c r="BV587">
        <v>0</v>
      </c>
      <c r="BW587">
        <v>0</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0</v>
      </c>
      <c r="CS587">
        <v>0</v>
      </c>
      <c r="CT587">
        <v>0</v>
      </c>
      <c r="CU587">
        <v>0</v>
      </c>
      <c r="CV587">
        <v>0</v>
      </c>
      <c r="CW587">
        <v>0</v>
      </c>
      <c r="CX587">
        <v>1</v>
      </c>
      <c r="CY587">
        <v>0</v>
      </c>
      <c r="CZ587">
        <v>0</v>
      </c>
      <c r="DA587">
        <v>1</v>
      </c>
      <c r="DB587">
        <v>0</v>
      </c>
      <c r="DC587" t="s">
        <v>2508</v>
      </c>
      <c r="DD587" t="s">
        <v>304</v>
      </c>
    </row>
    <row r="588" spans="1:108" ht="14.6" x14ac:dyDescent="0.35">
      <c r="A588" t="s">
        <v>29</v>
      </c>
      <c r="B588" t="s">
        <v>2510</v>
      </c>
      <c r="C588" t="s">
        <v>2511</v>
      </c>
      <c r="D588" t="s">
        <v>2512</v>
      </c>
      <c r="F588" t="s">
        <v>91</v>
      </c>
      <c r="G588" t="s">
        <v>95</v>
      </c>
      <c r="H588" t="s">
        <v>454</v>
      </c>
      <c r="I588" t="s">
        <v>56</v>
      </c>
      <c r="J588" t="s">
        <v>173</v>
      </c>
      <c r="K588" t="s">
        <v>471</v>
      </c>
      <c r="L588" t="s">
        <v>251</v>
      </c>
      <c r="M588" t="s">
        <v>272</v>
      </c>
      <c r="O588" t="s">
        <v>300</v>
      </c>
      <c r="Q588" t="s">
        <v>481</v>
      </c>
      <c r="R588">
        <v>0</v>
      </c>
      <c r="S588">
        <v>0</v>
      </c>
      <c r="T588">
        <v>0</v>
      </c>
      <c r="U588">
        <v>0</v>
      </c>
      <c r="V588">
        <v>0</v>
      </c>
      <c r="W588">
        <v>0</v>
      </c>
      <c r="X588">
        <v>0</v>
      </c>
      <c r="Y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v>0</v>
      </c>
      <c r="AT588">
        <v>0</v>
      </c>
      <c r="AU588">
        <v>0</v>
      </c>
      <c r="AV588">
        <v>0</v>
      </c>
      <c r="AW588">
        <v>0</v>
      </c>
      <c r="AX588">
        <v>0</v>
      </c>
      <c r="AY588">
        <v>0</v>
      </c>
      <c r="AZ588">
        <v>0</v>
      </c>
      <c r="BA588">
        <v>0</v>
      </c>
      <c r="BB588">
        <v>0</v>
      </c>
      <c r="BC588">
        <v>0</v>
      </c>
      <c r="BD588">
        <v>1</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0</v>
      </c>
      <c r="BX588">
        <v>0</v>
      </c>
      <c r="BY588">
        <v>0</v>
      </c>
      <c r="BZ588">
        <v>0</v>
      </c>
      <c r="CA588">
        <v>0</v>
      </c>
      <c r="CB588">
        <v>0</v>
      </c>
      <c r="CC588">
        <v>0</v>
      </c>
      <c r="CD588">
        <v>0</v>
      </c>
      <c r="CE588">
        <v>0</v>
      </c>
      <c r="CF588">
        <v>0</v>
      </c>
      <c r="CG588">
        <v>0</v>
      </c>
      <c r="CH588">
        <v>0</v>
      </c>
      <c r="CI588">
        <v>1</v>
      </c>
      <c r="CJ588">
        <v>0</v>
      </c>
      <c r="CK588">
        <v>0</v>
      </c>
      <c r="CL588">
        <v>0</v>
      </c>
      <c r="CM588">
        <v>0</v>
      </c>
      <c r="CN588">
        <v>0</v>
      </c>
      <c r="CO588">
        <v>0</v>
      </c>
      <c r="CP588">
        <v>1</v>
      </c>
      <c r="CQ588">
        <v>0</v>
      </c>
      <c r="CR588">
        <v>0</v>
      </c>
      <c r="CS588">
        <v>0</v>
      </c>
      <c r="CT588">
        <v>0</v>
      </c>
      <c r="CU588">
        <v>0</v>
      </c>
      <c r="CV588">
        <v>0</v>
      </c>
      <c r="CW588">
        <v>0</v>
      </c>
      <c r="CX588">
        <v>3</v>
      </c>
      <c r="CY588">
        <v>1</v>
      </c>
      <c r="CZ588">
        <v>1</v>
      </c>
      <c r="DA588">
        <v>0</v>
      </c>
      <c r="DB588">
        <v>0</v>
      </c>
      <c r="DC588" t="s">
        <v>2482</v>
      </c>
      <c r="DD588" t="s">
        <v>306</v>
      </c>
    </row>
    <row r="589" spans="1:108" ht="14.6" x14ac:dyDescent="0.35">
      <c r="A589" t="s">
        <v>29</v>
      </c>
      <c r="B589" t="s">
        <v>2518</v>
      </c>
      <c r="C589" t="s">
        <v>2519</v>
      </c>
      <c r="F589" t="s">
        <v>91</v>
      </c>
      <c r="G589" t="s">
        <v>95</v>
      </c>
      <c r="H589" t="s">
        <v>454</v>
      </c>
      <c r="I589" t="s">
        <v>56</v>
      </c>
      <c r="J589" t="s">
        <v>205</v>
      </c>
      <c r="K589" t="s">
        <v>471</v>
      </c>
      <c r="L589" t="s">
        <v>233</v>
      </c>
      <c r="M589" t="s">
        <v>272</v>
      </c>
      <c r="O589" t="s">
        <v>300</v>
      </c>
      <c r="P589" t="s">
        <v>759</v>
      </c>
      <c r="Q589" t="s">
        <v>760</v>
      </c>
      <c r="R589">
        <v>0</v>
      </c>
      <c r="S589">
        <v>0</v>
      </c>
      <c r="T589">
        <v>0</v>
      </c>
      <c r="U589">
        <v>0</v>
      </c>
      <c r="V589">
        <v>0</v>
      </c>
      <c r="W589">
        <v>0</v>
      </c>
      <c r="X589">
        <v>0</v>
      </c>
      <c r="Y589">
        <v>0</v>
      </c>
      <c r="AA589">
        <v>0</v>
      </c>
      <c r="AB589">
        <v>0</v>
      </c>
      <c r="AC589">
        <v>0</v>
      </c>
      <c r="AD589">
        <v>0</v>
      </c>
      <c r="AE589">
        <v>0</v>
      </c>
      <c r="AF589">
        <v>0</v>
      </c>
      <c r="AG589">
        <v>0</v>
      </c>
      <c r="AH589">
        <v>0</v>
      </c>
      <c r="AI589">
        <v>0</v>
      </c>
      <c r="AJ589">
        <v>0</v>
      </c>
      <c r="AK589">
        <v>0</v>
      </c>
      <c r="AL589">
        <v>0</v>
      </c>
      <c r="AM589">
        <v>0</v>
      </c>
      <c r="AN589">
        <v>0</v>
      </c>
      <c r="AO589">
        <v>0</v>
      </c>
      <c r="AP589">
        <v>0</v>
      </c>
      <c r="AQ589">
        <v>1</v>
      </c>
      <c r="AR589">
        <v>1</v>
      </c>
      <c r="AS589">
        <v>0</v>
      </c>
      <c r="AT589">
        <v>0</v>
      </c>
      <c r="AU589">
        <v>0</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1</v>
      </c>
      <c r="BR589">
        <v>0</v>
      </c>
      <c r="BS589">
        <v>0</v>
      </c>
      <c r="BT589">
        <v>0</v>
      </c>
      <c r="BU589">
        <v>0</v>
      </c>
      <c r="BV589">
        <v>0</v>
      </c>
      <c r="BW589">
        <v>0</v>
      </c>
      <c r="BX589">
        <v>0</v>
      </c>
      <c r="BY589">
        <v>0</v>
      </c>
      <c r="BZ589">
        <v>0</v>
      </c>
      <c r="CA589">
        <v>0</v>
      </c>
      <c r="CB589">
        <v>0</v>
      </c>
      <c r="CC589">
        <v>0</v>
      </c>
      <c r="CD589">
        <v>0</v>
      </c>
      <c r="CE589">
        <v>0</v>
      </c>
      <c r="CF589">
        <v>0</v>
      </c>
      <c r="CG589">
        <v>0</v>
      </c>
      <c r="CH589">
        <v>0</v>
      </c>
      <c r="CI589">
        <v>0</v>
      </c>
      <c r="CJ589">
        <v>0</v>
      </c>
      <c r="CK589">
        <v>0</v>
      </c>
      <c r="CL589">
        <v>0</v>
      </c>
      <c r="CM589">
        <v>0</v>
      </c>
      <c r="CN589">
        <v>0</v>
      </c>
      <c r="CO589">
        <v>0</v>
      </c>
      <c r="CP589">
        <v>0</v>
      </c>
      <c r="CQ589">
        <v>0</v>
      </c>
      <c r="CR589">
        <v>0</v>
      </c>
      <c r="CS589">
        <v>0</v>
      </c>
      <c r="CT589">
        <v>0</v>
      </c>
      <c r="CU589">
        <v>0</v>
      </c>
      <c r="CV589">
        <v>0</v>
      </c>
      <c r="CW589">
        <v>0</v>
      </c>
      <c r="CX589">
        <v>3</v>
      </c>
      <c r="CY589">
        <v>1</v>
      </c>
      <c r="CZ589">
        <v>0</v>
      </c>
      <c r="DA589">
        <v>0</v>
      </c>
      <c r="DB589">
        <v>0</v>
      </c>
      <c r="DC589" t="s">
        <v>2520</v>
      </c>
      <c r="DD589" t="s">
        <v>309</v>
      </c>
    </row>
    <row r="590" spans="1:108" ht="14.6" x14ac:dyDescent="0.35">
      <c r="A590" t="s">
        <v>29</v>
      </c>
      <c r="B590" t="s">
        <v>2518</v>
      </c>
      <c r="C590" t="s">
        <v>2522</v>
      </c>
      <c r="F590" t="s">
        <v>122</v>
      </c>
      <c r="H590" t="s">
        <v>454</v>
      </c>
      <c r="I590" t="s">
        <v>13</v>
      </c>
      <c r="J590" t="s">
        <v>221</v>
      </c>
      <c r="K590" t="s">
        <v>269</v>
      </c>
      <c r="L590" t="s">
        <v>238</v>
      </c>
      <c r="M590" t="s">
        <v>272</v>
      </c>
      <c r="P590" t="s">
        <v>2523</v>
      </c>
      <c r="Q590" t="s">
        <v>591</v>
      </c>
      <c r="R590">
        <v>0</v>
      </c>
      <c r="S590">
        <v>0</v>
      </c>
      <c r="T590">
        <v>0</v>
      </c>
      <c r="U590">
        <v>0</v>
      </c>
      <c r="V590">
        <v>0</v>
      </c>
      <c r="W590">
        <v>0</v>
      </c>
      <c r="X590">
        <v>0</v>
      </c>
      <c r="Y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1</v>
      </c>
      <c r="BO590">
        <v>0</v>
      </c>
      <c r="BP590">
        <v>1</v>
      </c>
      <c r="BQ590">
        <v>0</v>
      </c>
      <c r="BR590">
        <v>0</v>
      </c>
      <c r="BS590">
        <v>0</v>
      </c>
      <c r="BT590">
        <v>0</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0</v>
      </c>
      <c r="CP590">
        <v>0</v>
      </c>
      <c r="CQ590">
        <v>0</v>
      </c>
      <c r="CR590">
        <v>0</v>
      </c>
      <c r="CS590">
        <v>0</v>
      </c>
      <c r="CT590">
        <v>0</v>
      </c>
      <c r="CU590">
        <v>0</v>
      </c>
      <c r="CV590">
        <v>0</v>
      </c>
      <c r="CW590">
        <v>0</v>
      </c>
      <c r="CX590">
        <v>2</v>
      </c>
      <c r="CY590">
        <v>1</v>
      </c>
      <c r="CZ590">
        <v>0</v>
      </c>
      <c r="DA590">
        <v>0</v>
      </c>
      <c r="DB590">
        <v>0</v>
      </c>
      <c r="DC590" t="s">
        <v>2524</v>
      </c>
      <c r="DD590" t="s">
        <v>46</v>
      </c>
    </row>
    <row r="591" spans="1:108" ht="14.6" x14ac:dyDescent="0.35">
      <c r="A591" t="s">
        <v>29</v>
      </c>
      <c r="B591" t="s">
        <v>2518</v>
      </c>
      <c r="C591" t="s">
        <v>2526</v>
      </c>
      <c r="F591" t="s">
        <v>91</v>
      </c>
      <c r="H591" t="s">
        <v>1017</v>
      </c>
      <c r="I591" t="s">
        <v>13</v>
      </c>
      <c r="J591" t="s">
        <v>221</v>
      </c>
      <c r="K591" t="s">
        <v>269</v>
      </c>
      <c r="M591" t="s">
        <v>272</v>
      </c>
      <c r="O591" t="s">
        <v>299</v>
      </c>
      <c r="P591" t="s">
        <v>2527</v>
      </c>
      <c r="Q591" t="s">
        <v>2528</v>
      </c>
      <c r="BE591">
        <v>1</v>
      </c>
      <c r="BP591">
        <v>1</v>
      </c>
      <c r="DC591" t="s">
        <v>2529</v>
      </c>
      <c r="DD591" t="s">
        <v>321</v>
      </c>
    </row>
    <row r="592" spans="1:108" ht="14.6" x14ac:dyDescent="0.35">
      <c r="A592" t="s">
        <v>29</v>
      </c>
      <c r="B592" t="s">
        <v>2518</v>
      </c>
      <c r="C592" t="s">
        <v>2533</v>
      </c>
      <c r="F592" t="s">
        <v>91</v>
      </c>
      <c r="G592" t="s">
        <v>479</v>
      </c>
      <c r="H592" t="s">
        <v>454</v>
      </c>
      <c r="I592" t="s">
        <v>13</v>
      </c>
      <c r="J592" t="s">
        <v>221</v>
      </c>
      <c r="K592" t="s">
        <v>269</v>
      </c>
      <c r="L592" t="s">
        <v>233</v>
      </c>
      <c r="M592" t="s">
        <v>272</v>
      </c>
      <c r="O592" t="s">
        <v>33</v>
      </c>
      <c r="P592" t="s">
        <v>2534</v>
      </c>
      <c r="Q592" t="s">
        <v>2535</v>
      </c>
      <c r="R592">
        <v>0</v>
      </c>
      <c r="S592">
        <v>0</v>
      </c>
      <c r="T592">
        <v>0</v>
      </c>
      <c r="U592">
        <v>0</v>
      </c>
      <c r="V592">
        <v>0</v>
      </c>
      <c r="W592">
        <v>0</v>
      </c>
      <c r="X592">
        <v>0</v>
      </c>
      <c r="Y592">
        <v>0</v>
      </c>
      <c r="AA592">
        <v>0</v>
      </c>
      <c r="AB592">
        <v>0</v>
      </c>
      <c r="AC592">
        <v>0</v>
      </c>
      <c r="AD592">
        <v>0</v>
      </c>
      <c r="AE592">
        <v>0</v>
      </c>
      <c r="AF592">
        <v>0</v>
      </c>
      <c r="AG592">
        <v>0</v>
      </c>
      <c r="AH592">
        <v>0</v>
      </c>
      <c r="AI592">
        <v>0</v>
      </c>
      <c r="AJ592">
        <v>0</v>
      </c>
      <c r="AK592">
        <v>0</v>
      </c>
      <c r="AL592">
        <v>0</v>
      </c>
      <c r="AM592">
        <v>0</v>
      </c>
      <c r="AN592">
        <v>0</v>
      </c>
      <c r="AO592">
        <v>0</v>
      </c>
      <c r="AP592">
        <v>0</v>
      </c>
      <c r="AQ592">
        <v>1</v>
      </c>
      <c r="AR592">
        <v>1</v>
      </c>
      <c r="AS592">
        <v>0</v>
      </c>
      <c r="AT592">
        <v>0</v>
      </c>
      <c r="AU592">
        <v>0</v>
      </c>
      <c r="AV592">
        <v>0</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c r="BV592">
        <v>0</v>
      </c>
      <c r="BW592">
        <v>0</v>
      </c>
      <c r="BX592">
        <v>0</v>
      </c>
      <c r="BY592">
        <v>0</v>
      </c>
      <c r="BZ592">
        <v>0</v>
      </c>
      <c r="CA592">
        <v>0</v>
      </c>
      <c r="CB592">
        <v>0</v>
      </c>
      <c r="CC592">
        <v>0</v>
      </c>
      <c r="CD592">
        <v>0</v>
      </c>
      <c r="CE592">
        <v>0</v>
      </c>
      <c r="CF592">
        <v>0</v>
      </c>
      <c r="CG592">
        <v>0</v>
      </c>
      <c r="CH592">
        <v>0</v>
      </c>
      <c r="CI592">
        <v>0</v>
      </c>
      <c r="CJ592">
        <v>0</v>
      </c>
      <c r="CK592">
        <v>0</v>
      </c>
      <c r="CL592">
        <v>0</v>
      </c>
      <c r="CM592">
        <v>0</v>
      </c>
      <c r="CN592">
        <v>0</v>
      </c>
      <c r="CO592">
        <v>0</v>
      </c>
      <c r="CP592">
        <v>0</v>
      </c>
      <c r="CQ592">
        <v>0</v>
      </c>
      <c r="CR592">
        <v>0</v>
      </c>
      <c r="CS592">
        <v>0</v>
      </c>
      <c r="CT592">
        <v>0</v>
      </c>
      <c r="CU592">
        <v>0</v>
      </c>
      <c r="CV592">
        <v>0</v>
      </c>
      <c r="CW592">
        <v>0</v>
      </c>
      <c r="CX592">
        <v>2</v>
      </c>
      <c r="CY592">
        <v>1</v>
      </c>
      <c r="CZ592">
        <v>0</v>
      </c>
      <c r="DA592">
        <v>0</v>
      </c>
      <c r="DB592">
        <v>0</v>
      </c>
      <c r="DC592" t="s">
        <v>600</v>
      </c>
      <c r="DD592" t="s">
        <v>309</v>
      </c>
    </row>
    <row r="593" spans="1:108" ht="14.6" x14ac:dyDescent="0.35">
      <c r="A593" t="s">
        <v>29</v>
      </c>
      <c r="B593" t="s">
        <v>2518</v>
      </c>
      <c r="C593" t="s">
        <v>2537</v>
      </c>
      <c r="F593" t="s">
        <v>122</v>
      </c>
      <c r="H593" t="s">
        <v>454</v>
      </c>
      <c r="I593" t="s">
        <v>56</v>
      </c>
      <c r="J593" t="s">
        <v>207</v>
      </c>
      <c r="K593" t="s">
        <v>471</v>
      </c>
      <c r="L593" t="s">
        <v>233</v>
      </c>
      <c r="M593" t="s">
        <v>33</v>
      </c>
      <c r="O593" t="s">
        <v>299</v>
      </c>
      <c r="Q593" t="s">
        <v>2538</v>
      </c>
      <c r="R593">
        <v>0</v>
      </c>
      <c r="S593">
        <v>0</v>
      </c>
      <c r="T593">
        <v>0</v>
      </c>
      <c r="U593">
        <v>0</v>
      </c>
      <c r="V593">
        <v>0</v>
      </c>
      <c r="W593">
        <v>0</v>
      </c>
      <c r="X593">
        <v>0</v>
      </c>
      <c r="Y593">
        <v>0</v>
      </c>
      <c r="AA593">
        <v>0</v>
      </c>
      <c r="AB593">
        <v>0</v>
      </c>
      <c r="AC593">
        <v>0</v>
      </c>
      <c r="AD593">
        <v>0</v>
      </c>
      <c r="AE593">
        <v>0</v>
      </c>
      <c r="AF593">
        <v>0</v>
      </c>
      <c r="AG593">
        <v>0</v>
      </c>
      <c r="AH593">
        <v>0</v>
      </c>
      <c r="AI593">
        <v>0</v>
      </c>
      <c r="AJ593">
        <v>0</v>
      </c>
      <c r="AK593">
        <v>0</v>
      </c>
      <c r="AL593">
        <v>0</v>
      </c>
      <c r="AM593">
        <v>0</v>
      </c>
      <c r="AN593">
        <v>0</v>
      </c>
      <c r="AO593">
        <v>0</v>
      </c>
      <c r="AP593">
        <v>0</v>
      </c>
      <c r="AQ593">
        <v>0</v>
      </c>
      <c r="AR593">
        <v>1</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0</v>
      </c>
      <c r="CP593">
        <v>0</v>
      </c>
      <c r="CQ593">
        <v>0</v>
      </c>
      <c r="CR593">
        <v>0</v>
      </c>
      <c r="CS593">
        <v>0</v>
      </c>
      <c r="CT593">
        <v>0</v>
      </c>
      <c r="CU593">
        <v>0</v>
      </c>
      <c r="CV593">
        <v>0</v>
      </c>
      <c r="CW593">
        <v>0</v>
      </c>
      <c r="CX593">
        <v>1</v>
      </c>
      <c r="CY593">
        <v>1</v>
      </c>
      <c r="CZ593">
        <v>0</v>
      </c>
      <c r="DA593">
        <v>0</v>
      </c>
      <c r="DB593">
        <v>0</v>
      </c>
      <c r="DC593" t="s">
        <v>600</v>
      </c>
      <c r="DD593" t="s">
        <v>309</v>
      </c>
    </row>
    <row r="594" spans="1:108" ht="14.6" x14ac:dyDescent="0.35">
      <c r="A594" t="s">
        <v>29</v>
      </c>
      <c r="B594" t="s">
        <v>2518</v>
      </c>
      <c r="C594" t="s">
        <v>2540</v>
      </c>
      <c r="F594" t="s">
        <v>91</v>
      </c>
      <c r="H594" t="s">
        <v>454</v>
      </c>
      <c r="I594" t="s">
        <v>56</v>
      </c>
      <c r="J594" t="s">
        <v>207</v>
      </c>
      <c r="K594" t="s">
        <v>471</v>
      </c>
      <c r="L594" t="s">
        <v>233</v>
      </c>
      <c r="M594" t="s">
        <v>272</v>
      </c>
      <c r="O594" t="s">
        <v>300</v>
      </c>
      <c r="Q594" t="s">
        <v>2542</v>
      </c>
      <c r="R594">
        <v>0</v>
      </c>
      <c r="S594">
        <v>0</v>
      </c>
      <c r="T594">
        <v>0</v>
      </c>
      <c r="U594">
        <v>0</v>
      </c>
      <c r="V594">
        <v>0</v>
      </c>
      <c r="W594">
        <v>0</v>
      </c>
      <c r="X594">
        <v>0</v>
      </c>
      <c r="Y594">
        <v>0</v>
      </c>
      <c r="AA594">
        <v>0</v>
      </c>
      <c r="AB594">
        <v>0</v>
      </c>
      <c r="AC594">
        <v>0</v>
      </c>
      <c r="AD594">
        <v>0</v>
      </c>
      <c r="AE594">
        <v>0</v>
      </c>
      <c r="AF594">
        <v>0</v>
      </c>
      <c r="AG594">
        <v>0</v>
      </c>
      <c r="AH594">
        <v>0</v>
      </c>
      <c r="AI594">
        <v>0</v>
      </c>
      <c r="AJ594">
        <v>0</v>
      </c>
      <c r="AK594">
        <v>0</v>
      </c>
      <c r="AL594">
        <v>0</v>
      </c>
      <c r="AM594">
        <v>0</v>
      </c>
      <c r="AN594">
        <v>0</v>
      </c>
      <c r="AO594">
        <v>0</v>
      </c>
      <c r="AP594">
        <v>0</v>
      </c>
      <c r="AQ594">
        <v>0</v>
      </c>
      <c r="AR594">
        <v>1</v>
      </c>
      <c r="AS594">
        <v>1</v>
      </c>
      <c r="AT594">
        <v>1</v>
      </c>
      <c r="AU594">
        <v>0</v>
      </c>
      <c r="AV594">
        <v>0</v>
      </c>
      <c r="AW594">
        <v>0</v>
      </c>
      <c r="AX594">
        <v>1</v>
      </c>
      <c r="AY594">
        <v>0</v>
      </c>
      <c r="AZ594">
        <v>1</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1</v>
      </c>
      <c r="BT594">
        <v>1</v>
      </c>
      <c r="BU594">
        <v>0</v>
      </c>
      <c r="BV594">
        <v>0</v>
      </c>
      <c r="BW594">
        <v>1</v>
      </c>
      <c r="BX594">
        <v>0</v>
      </c>
      <c r="BY594">
        <v>0</v>
      </c>
      <c r="BZ594">
        <v>0</v>
      </c>
      <c r="CA594">
        <v>0</v>
      </c>
      <c r="CB594">
        <v>0</v>
      </c>
      <c r="CC594">
        <v>0</v>
      </c>
      <c r="CD594">
        <v>0</v>
      </c>
      <c r="CE594">
        <v>0</v>
      </c>
      <c r="CF594">
        <v>0</v>
      </c>
      <c r="CG594">
        <v>0</v>
      </c>
      <c r="CH594">
        <v>0</v>
      </c>
      <c r="CI594">
        <v>0</v>
      </c>
      <c r="CJ594">
        <v>0</v>
      </c>
      <c r="CK594">
        <v>0</v>
      </c>
      <c r="CL594">
        <v>0</v>
      </c>
      <c r="CM594">
        <v>0</v>
      </c>
      <c r="CN594">
        <v>0</v>
      </c>
      <c r="CO594">
        <v>0</v>
      </c>
      <c r="CP594">
        <v>0</v>
      </c>
      <c r="CQ594">
        <v>0</v>
      </c>
      <c r="CR594">
        <v>0</v>
      </c>
      <c r="CS594">
        <v>0</v>
      </c>
      <c r="CT594">
        <v>0</v>
      </c>
      <c r="CU594">
        <v>0</v>
      </c>
      <c r="CV594">
        <v>0</v>
      </c>
      <c r="CW594">
        <v>0</v>
      </c>
      <c r="CX594">
        <v>8</v>
      </c>
      <c r="CY594">
        <v>1</v>
      </c>
      <c r="CZ594">
        <v>0</v>
      </c>
      <c r="DA594">
        <v>0</v>
      </c>
      <c r="DB594">
        <v>1</v>
      </c>
      <c r="DC594" t="s">
        <v>2543</v>
      </c>
      <c r="DD594" t="s">
        <v>309</v>
      </c>
    </row>
    <row r="595" spans="1:108" ht="14.6" x14ac:dyDescent="0.35">
      <c r="A595" t="s">
        <v>29</v>
      </c>
      <c r="B595" t="s">
        <v>2518</v>
      </c>
      <c r="C595" t="s">
        <v>2549</v>
      </c>
      <c r="E595" t="s">
        <v>91</v>
      </c>
      <c r="F595" t="s">
        <v>91</v>
      </c>
      <c r="H595" t="s">
        <v>677</v>
      </c>
      <c r="I595" t="s">
        <v>13</v>
      </c>
      <c r="J595" t="s">
        <v>221</v>
      </c>
      <c r="K595" t="s">
        <v>269</v>
      </c>
      <c r="L595" t="s">
        <v>232</v>
      </c>
      <c r="M595" t="s">
        <v>272</v>
      </c>
      <c r="O595" t="s">
        <v>299</v>
      </c>
      <c r="Q595" t="s">
        <v>768</v>
      </c>
      <c r="R595">
        <v>0</v>
      </c>
      <c r="S595">
        <v>0</v>
      </c>
      <c r="T595">
        <v>0</v>
      </c>
      <c r="U595">
        <v>0</v>
      </c>
      <c r="V595">
        <v>0</v>
      </c>
      <c r="W595">
        <v>0</v>
      </c>
      <c r="X595">
        <v>0</v>
      </c>
      <c r="Y595">
        <v>0</v>
      </c>
      <c r="AA595">
        <v>0</v>
      </c>
      <c r="AB595">
        <v>0</v>
      </c>
      <c r="AC595">
        <v>0</v>
      </c>
      <c r="AD595">
        <v>0</v>
      </c>
      <c r="AE595">
        <v>0</v>
      </c>
      <c r="AF595">
        <v>0</v>
      </c>
      <c r="AG595">
        <v>0</v>
      </c>
      <c r="AH595">
        <v>0</v>
      </c>
      <c r="AI595">
        <v>0</v>
      </c>
      <c r="AJ595">
        <v>0</v>
      </c>
      <c r="AK595">
        <v>0</v>
      </c>
      <c r="AL595">
        <v>0</v>
      </c>
      <c r="AM595">
        <v>0</v>
      </c>
      <c r="AN595">
        <v>0</v>
      </c>
      <c r="AO595">
        <v>0</v>
      </c>
      <c r="AP595">
        <v>0</v>
      </c>
      <c r="AQ595">
        <v>0</v>
      </c>
      <c r="AR595">
        <v>1</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BX595">
        <v>0</v>
      </c>
      <c r="BY595">
        <v>0</v>
      </c>
      <c r="BZ595">
        <v>0</v>
      </c>
      <c r="CA595">
        <v>0</v>
      </c>
      <c r="CB595">
        <v>0</v>
      </c>
      <c r="CC595">
        <v>0</v>
      </c>
      <c r="CD595">
        <v>0</v>
      </c>
      <c r="CE595">
        <v>0</v>
      </c>
      <c r="CF595">
        <v>0</v>
      </c>
      <c r="CG595">
        <v>0</v>
      </c>
      <c r="CH595">
        <v>0</v>
      </c>
      <c r="CI595">
        <v>0</v>
      </c>
      <c r="CJ595">
        <v>0</v>
      </c>
      <c r="CK595">
        <v>0</v>
      </c>
      <c r="CL595">
        <v>0</v>
      </c>
      <c r="CM595">
        <v>0</v>
      </c>
      <c r="CN595">
        <v>0</v>
      </c>
      <c r="CO595">
        <v>0</v>
      </c>
      <c r="CP595">
        <v>0</v>
      </c>
      <c r="CQ595">
        <v>0</v>
      </c>
      <c r="CR595">
        <v>0</v>
      </c>
      <c r="CS595">
        <v>0</v>
      </c>
      <c r="CT595">
        <v>0</v>
      </c>
      <c r="CU595">
        <v>0</v>
      </c>
      <c r="CV595">
        <v>0</v>
      </c>
      <c r="CW595">
        <v>0</v>
      </c>
      <c r="CX595">
        <v>1</v>
      </c>
      <c r="CY595">
        <v>1</v>
      </c>
      <c r="CZ595">
        <v>0</v>
      </c>
      <c r="DA595">
        <v>0</v>
      </c>
      <c r="DB595">
        <v>0</v>
      </c>
      <c r="DC595" t="s">
        <v>600</v>
      </c>
      <c r="DD595" t="s">
        <v>309</v>
      </c>
    </row>
    <row r="596" spans="1:108" ht="277.45" x14ac:dyDescent="0.35">
      <c r="A596" t="s">
        <v>29</v>
      </c>
      <c r="B596" t="s">
        <v>2518</v>
      </c>
      <c r="C596" t="s">
        <v>2551</v>
      </c>
      <c r="F596" t="s">
        <v>91</v>
      </c>
      <c r="G596" t="s">
        <v>479</v>
      </c>
      <c r="H596" t="s">
        <v>454</v>
      </c>
      <c r="I596" t="s">
        <v>16</v>
      </c>
      <c r="J596" t="s">
        <v>221</v>
      </c>
      <c r="K596" t="s">
        <v>471</v>
      </c>
      <c r="L596" t="s">
        <v>233</v>
      </c>
      <c r="M596" t="s">
        <v>272</v>
      </c>
      <c r="O596" t="s">
        <v>300</v>
      </c>
      <c r="P596" s="317" t="s">
        <v>2552</v>
      </c>
      <c r="Q596" t="s">
        <v>2553</v>
      </c>
      <c r="R596">
        <v>0</v>
      </c>
      <c r="S596">
        <v>0</v>
      </c>
      <c r="T596">
        <v>0</v>
      </c>
      <c r="U596">
        <v>0</v>
      </c>
      <c r="V596">
        <v>0</v>
      </c>
      <c r="W596">
        <v>0</v>
      </c>
      <c r="X596">
        <v>0</v>
      </c>
      <c r="Y596">
        <v>0</v>
      </c>
      <c r="AA596">
        <v>0</v>
      </c>
      <c r="AB596">
        <v>0</v>
      </c>
      <c r="AC596">
        <v>0</v>
      </c>
      <c r="AD596">
        <v>0</v>
      </c>
      <c r="AE596">
        <v>0</v>
      </c>
      <c r="AF596">
        <v>0</v>
      </c>
      <c r="AG596">
        <v>0</v>
      </c>
      <c r="AH596">
        <v>0</v>
      </c>
      <c r="AI596">
        <v>0</v>
      </c>
      <c r="AJ596">
        <v>0</v>
      </c>
      <c r="AK596">
        <v>0</v>
      </c>
      <c r="AL596">
        <v>0</v>
      </c>
      <c r="AM596">
        <v>0</v>
      </c>
      <c r="AN596">
        <v>0</v>
      </c>
      <c r="AO596">
        <v>0</v>
      </c>
      <c r="AP596">
        <v>0</v>
      </c>
      <c r="AQ596">
        <v>1</v>
      </c>
      <c r="AR596">
        <v>1</v>
      </c>
      <c r="AS596">
        <v>0</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c r="BV596">
        <v>0</v>
      </c>
      <c r="BW596">
        <v>0</v>
      </c>
      <c r="BX596">
        <v>0</v>
      </c>
      <c r="BY596">
        <v>0</v>
      </c>
      <c r="BZ596">
        <v>0</v>
      </c>
      <c r="CA596">
        <v>0</v>
      </c>
      <c r="CB596">
        <v>0</v>
      </c>
      <c r="CC596">
        <v>0</v>
      </c>
      <c r="CD596">
        <v>0</v>
      </c>
      <c r="CE596">
        <v>0</v>
      </c>
      <c r="CF596">
        <v>0</v>
      </c>
      <c r="CG596">
        <v>0</v>
      </c>
      <c r="CH596">
        <v>0</v>
      </c>
      <c r="CI596">
        <v>0</v>
      </c>
      <c r="CJ596">
        <v>0</v>
      </c>
      <c r="CK596">
        <v>0</v>
      </c>
      <c r="CL596">
        <v>0</v>
      </c>
      <c r="CM596">
        <v>0</v>
      </c>
      <c r="CN596">
        <v>0</v>
      </c>
      <c r="CO596">
        <v>0</v>
      </c>
      <c r="CP596">
        <v>0</v>
      </c>
      <c r="CQ596">
        <v>0</v>
      </c>
      <c r="CR596">
        <v>0</v>
      </c>
      <c r="CS596">
        <v>0</v>
      </c>
      <c r="CT596">
        <v>0</v>
      </c>
      <c r="CU596">
        <v>0</v>
      </c>
      <c r="CV596">
        <v>0</v>
      </c>
      <c r="CW596">
        <v>0</v>
      </c>
      <c r="CX596">
        <v>2</v>
      </c>
      <c r="CY596">
        <v>1</v>
      </c>
      <c r="CZ596">
        <v>0</v>
      </c>
      <c r="DA596">
        <v>0</v>
      </c>
      <c r="DB596">
        <v>0</v>
      </c>
      <c r="DC596" t="s">
        <v>717</v>
      </c>
      <c r="DD596" t="s">
        <v>309</v>
      </c>
    </row>
    <row r="597" spans="1:108" ht="14.6" x14ac:dyDescent="0.35">
      <c r="A597" t="s">
        <v>29</v>
      </c>
      <c r="B597" t="s">
        <v>2518</v>
      </c>
      <c r="C597" t="s">
        <v>2555</v>
      </c>
      <c r="F597" t="s">
        <v>91</v>
      </c>
      <c r="H597" t="s">
        <v>454</v>
      </c>
      <c r="I597" t="s">
        <v>56</v>
      </c>
      <c r="J597" t="s">
        <v>173</v>
      </c>
      <c r="K597" t="s">
        <v>471</v>
      </c>
      <c r="L597" t="s">
        <v>233</v>
      </c>
      <c r="M597" t="s">
        <v>272</v>
      </c>
      <c r="O597" t="s">
        <v>300</v>
      </c>
      <c r="P597" t="s">
        <v>2556</v>
      </c>
      <c r="Q597" t="s">
        <v>481</v>
      </c>
      <c r="R597">
        <v>0</v>
      </c>
      <c r="S597">
        <v>0</v>
      </c>
      <c r="T597">
        <v>0</v>
      </c>
      <c r="U597">
        <v>0</v>
      </c>
      <c r="V597">
        <v>0</v>
      </c>
      <c r="W597">
        <v>0</v>
      </c>
      <c r="X597">
        <v>0</v>
      </c>
      <c r="Y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1</v>
      </c>
      <c r="AX597">
        <v>0</v>
      </c>
      <c r="AY597">
        <v>0</v>
      </c>
      <c r="AZ597">
        <v>0</v>
      </c>
      <c r="BA597">
        <v>0</v>
      </c>
      <c r="BB597">
        <v>0</v>
      </c>
      <c r="BC597">
        <v>0</v>
      </c>
      <c r="BD597">
        <v>1</v>
      </c>
      <c r="BE597">
        <v>0</v>
      </c>
      <c r="BF597">
        <v>0</v>
      </c>
      <c r="BG597">
        <v>0</v>
      </c>
      <c r="BH597">
        <v>0</v>
      </c>
      <c r="BI597">
        <v>0</v>
      </c>
      <c r="BJ597">
        <v>0</v>
      </c>
      <c r="BK597">
        <v>0</v>
      </c>
      <c r="BL597">
        <v>0</v>
      </c>
      <c r="BM597">
        <v>0</v>
      </c>
      <c r="BN597">
        <v>0</v>
      </c>
      <c r="BO597">
        <v>0</v>
      </c>
      <c r="BP597">
        <v>0</v>
      </c>
      <c r="BQ597">
        <v>1</v>
      </c>
      <c r="BR597">
        <v>0</v>
      </c>
      <c r="BS597">
        <v>0</v>
      </c>
      <c r="BT597">
        <v>0</v>
      </c>
      <c r="BU597">
        <v>0</v>
      </c>
      <c r="BV597">
        <v>0</v>
      </c>
      <c r="BW597">
        <v>0</v>
      </c>
      <c r="BX597">
        <v>0</v>
      </c>
      <c r="BY597">
        <v>0</v>
      </c>
      <c r="BZ597">
        <v>0</v>
      </c>
      <c r="CA597">
        <v>0</v>
      </c>
      <c r="CB597">
        <v>0</v>
      </c>
      <c r="CC597">
        <v>0</v>
      </c>
      <c r="CD597">
        <v>0</v>
      </c>
      <c r="CE597">
        <v>0</v>
      </c>
      <c r="CF597">
        <v>0</v>
      </c>
      <c r="CG597">
        <v>0</v>
      </c>
      <c r="CH597">
        <v>0</v>
      </c>
      <c r="CI597">
        <v>0</v>
      </c>
      <c r="CJ597">
        <v>0</v>
      </c>
      <c r="CK597">
        <v>0</v>
      </c>
      <c r="CL597">
        <v>0</v>
      </c>
      <c r="CM597">
        <v>0</v>
      </c>
      <c r="CN597">
        <v>0</v>
      </c>
      <c r="CO597">
        <v>0</v>
      </c>
      <c r="CP597">
        <v>0</v>
      </c>
      <c r="CQ597">
        <v>0</v>
      </c>
      <c r="CR597">
        <v>0</v>
      </c>
      <c r="CS597">
        <v>0</v>
      </c>
      <c r="CT597">
        <v>0</v>
      </c>
      <c r="CU597">
        <v>0</v>
      </c>
      <c r="CV597">
        <v>0</v>
      </c>
      <c r="CW597">
        <v>0</v>
      </c>
      <c r="CX597">
        <v>3</v>
      </c>
      <c r="CY597">
        <v>1</v>
      </c>
      <c r="CZ597">
        <v>0</v>
      </c>
      <c r="DA597">
        <v>0</v>
      </c>
      <c r="DB597">
        <v>0</v>
      </c>
      <c r="DC597" t="s">
        <v>2557</v>
      </c>
      <c r="DD597" t="s">
        <v>306</v>
      </c>
    </row>
    <row r="598" spans="1:108" ht="14.6" x14ac:dyDescent="0.35">
      <c r="A598" t="s">
        <v>29</v>
      </c>
      <c r="B598" t="s">
        <v>2561</v>
      </c>
      <c r="C598" t="s">
        <v>2562</v>
      </c>
      <c r="D598" t="s">
        <v>2563</v>
      </c>
      <c r="F598" t="s">
        <v>122</v>
      </c>
      <c r="H598" t="s">
        <v>702</v>
      </c>
      <c r="I598" t="s">
        <v>56</v>
      </c>
      <c r="J598" t="s">
        <v>205</v>
      </c>
      <c r="K598" t="s">
        <v>471</v>
      </c>
      <c r="M598" t="s">
        <v>55</v>
      </c>
      <c r="N598" t="s">
        <v>300</v>
      </c>
      <c r="O598" t="s">
        <v>300</v>
      </c>
      <c r="R598">
        <v>0</v>
      </c>
      <c r="S598">
        <v>0</v>
      </c>
      <c r="T598">
        <v>0</v>
      </c>
      <c r="U598">
        <v>0</v>
      </c>
      <c r="V598">
        <v>0</v>
      </c>
      <c r="W598">
        <v>1</v>
      </c>
      <c r="X598">
        <v>0</v>
      </c>
      <c r="Y598">
        <v>0</v>
      </c>
      <c r="AA598">
        <v>0</v>
      </c>
      <c r="AB598">
        <v>0</v>
      </c>
      <c r="AC598">
        <v>0</v>
      </c>
      <c r="AD598">
        <v>0</v>
      </c>
      <c r="AE598">
        <v>0</v>
      </c>
      <c r="AF598">
        <v>0</v>
      </c>
      <c r="AG598">
        <v>0</v>
      </c>
      <c r="AH598">
        <v>0</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c r="BV598">
        <v>0</v>
      </c>
      <c r="BW598">
        <v>0</v>
      </c>
      <c r="BX598">
        <v>0</v>
      </c>
      <c r="BY598">
        <v>0</v>
      </c>
      <c r="BZ598">
        <v>0</v>
      </c>
      <c r="CA598">
        <v>0</v>
      </c>
      <c r="CB598">
        <v>0</v>
      </c>
      <c r="CC598">
        <v>0</v>
      </c>
      <c r="CD598">
        <v>0</v>
      </c>
      <c r="CE598">
        <v>0</v>
      </c>
      <c r="CF598">
        <v>0</v>
      </c>
      <c r="CG598">
        <v>0</v>
      </c>
      <c r="CH598">
        <v>0</v>
      </c>
      <c r="CI598">
        <v>0</v>
      </c>
      <c r="CJ598">
        <v>0</v>
      </c>
      <c r="CK598">
        <v>0</v>
      </c>
      <c r="CL598">
        <v>0</v>
      </c>
      <c r="CM598">
        <v>0</v>
      </c>
      <c r="CN598">
        <v>0</v>
      </c>
      <c r="CO598">
        <v>0</v>
      </c>
      <c r="CP598">
        <v>0</v>
      </c>
      <c r="CQ598">
        <v>0</v>
      </c>
      <c r="CR598">
        <v>0</v>
      </c>
      <c r="CS598">
        <v>0</v>
      </c>
      <c r="CT598">
        <v>0</v>
      </c>
      <c r="CU598">
        <v>0</v>
      </c>
      <c r="CV598">
        <v>0</v>
      </c>
      <c r="CW598">
        <v>0</v>
      </c>
      <c r="CX598">
        <v>0</v>
      </c>
      <c r="CY598">
        <v>1</v>
      </c>
      <c r="CZ598">
        <v>0</v>
      </c>
      <c r="DA598">
        <v>0</v>
      </c>
      <c r="DB598">
        <v>0</v>
      </c>
      <c r="DC598" t="s">
        <v>1415</v>
      </c>
      <c r="DD598" t="s">
        <v>311</v>
      </c>
    </row>
    <row r="599" spans="1:108" ht="14.6" x14ac:dyDescent="0.35">
      <c r="A599" t="s">
        <v>29</v>
      </c>
      <c r="B599" t="s">
        <v>2561</v>
      </c>
      <c r="C599" t="s">
        <v>2567</v>
      </c>
      <c r="D599" t="s">
        <v>2568</v>
      </c>
      <c r="F599" t="s">
        <v>122</v>
      </c>
      <c r="H599" t="s">
        <v>702</v>
      </c>
      <c r="I599" t="s">
        <v>56</v>
      </c>
      <c r="J599" t="s">
        <v>205</v>
      </c>
      <c r="K599" t="s">
        <v>471</v>
      </c>
      <c r="M599" t="s">
        <v>55</v>
      </c>
      <c r="N599" t="s">
        <v>2569</v>
      </c>
      <c r="O599" t="s">
        <v>299</v>
      </c>
      <c r="R599">
        <v>0</v>
      </c>
      <c r="S599">
        <v>0</v>
      </c>
      <c r="T599">
        <v>0</v>
      </c>
      <c r="U599">
        <v>0</v>
      </c>
      <c r="V599">
        <v>0</v>
      </c>
      <c r="W599">
        <v>1</v>
      </c>
      <c r="X599">
        <v>0</v>
      </c>
      <c r="Y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BX599">
        <v>0</v>
      </c>
      <c r="BY599">
        <v>0</v>
      </c>
      <c r="BZ599">
        <v>0</v>
      </c>
      <c r="CA599">
        <v>0</v>
      </c>
      <c r="CB599">
        <v>0</v>
      </c>
      <c r="CC599">
        <v>0</v>
      </c>
      <c r="CD599">
        <v>0</v>
      </c>
      <c r="CE599">
        <v>0</v>
      </c>
      <c r="CF599">
        <v>0</v>
      </c>
      <c r="CG599">
        <v>0</v>
      </c>
      <c r="CH599">
        <v>0</v>
      </c>
      <c r="CI599">
        <v>0</v>
      </c>
      <c r="CJ599">
        <v>0</v>
      </c>
      <c r="CK599">
        <v>0</v>
      </c>
      <c r="CL599">
        <v>0</v>
      </c>
      <c r="CM599">
        <v>0</v>
      </c>
      <c r="CN599">
        <v>0</v>
      </c>
      <c r="CO599">
        <v>0</v>
      </c>
      <c r="CP599">
        <v>0</v>
      </c>
      <c r="CQ599">
        <v>0</v>
      </c>
      <c r="CR599">
        <v>0</v>
      </c>
      <c r="CS599">
        <v>0</v>
      </c>
      <c r="CT599">
        <v>0</v>
      </c>
      <c r="CU599">
        <v>0</v>
      </c>
      <c r="CV599">
        <v>0</v>
      </c>
      <c r="CW599">
        <v>0</v>
      </c>
      <c r="CX599">
        <v>0</v>
      </c>
      <c r="CY599">
        <v>1</v>
      </c>
      <c r="CZ599">
        <v>0</v>
      </c>
      <c r="DA599">
        <v>0</v>
      </c>
      <c r="DB599">
        <v>0</v>
      </c>
      <c r="DC599" t="s">
        <v>1415</v>
      </c>
      <c r="DD599" t="s">
        <v>311</v>
      </c>
    </row>
    <row r="600" spans="1:108" ht="14.6" x14ac:dyDescent="0.35">
      <c r="A600" t="s">
        <v>29</v>
      </c>
      <c r="B600" t="s">
        <v>2561</v>
      </c>
      <c r="C600" t="s">
        <v>8564</v>
      </c>
      <c r="F600" t="s">
        <v>122</v>
      </c>
      <c r="H600" t="s">
        <v>2574</v>
      </c>
      <c r="I600" t="s">
        <v>56</v>
      </c>
      <c r="W600">
        <v>1</v>
      </c>
      <c r="DC600" t="s">
        <v>1106</v>
      </c>
      <c r="DD600" t="s">
        <v>311</v>
      </c>
    </row>
    <row r="601" spans="1:108" ht="14.6" x14ac:dyDescent="0.35">
      <c r="A601" t="s">
        <v>29</v>
      </c>
      <c r="B601" t="s">
        <v>2633</v>
      </c>
      <c r="C601" t="s">
        <v>2634</v>
      </c>
      <c r="F601" t="s">
        <v>122</v>
      </c>
      <c r="H601" t="s">
        <v>2635</v>
      </c>
      <c r="I601" t="s">
        <v>30</v>
      </c>
      <c r="J601" t="s">
        <v>205</v>
      </c>
      <c r="K601" t="s">
        <v>269</v>
      </c>
      <c r="M601" t="s">
        <v>272</v>
      </c>
      <c r="O601" t="s">
        <v>299</v>
      </c>
      <c r="Q601" t="s">
        <v>2636</v>
      </c>
      <c r="DC601" t="s">
        <v>1420</v>
      </c>
      <c r="DD601" t="s">
        <v>309</v>
      </c>
    </row>
    <row r="602" spans="1:108" ht="14.6" x14ac:dyDescent="0.35">
      <c r="A602" t="s">
        <v>29</v>
      </c>
      <c r="B602" t="s">
        <v>2642</v>
      </c>
      <c r="C602" t="s">
        <v>2643</v>
      </c>
      <c r="F602" t="s">
        <v>91</v>
      </c>
      <c r="H602" t="s">
        <v>605</v>
      </c>
      <c r="I602" t="s">
        <v>56</v>
      </c>
      <c r="J602" t="s">
        <v>205</v>
      </c>
      <c r="P602" t="s">
        <v>2644</v>
      </c>
      <c r="Q602" t="s">
        <v>606</v>
      </c>
      <c r="R602">
        <v>0</v>
      </c>
      <c r="S602">
        <v>0</v>
      </c>
      <c r="T602">
        <v>0</v>
      </c>
      <c r="U602">
        <v>0</v>
      </c>
      <c r="V602">
        <v>0</v>
      </c>
      <c r="X602">
        <v>0</v>
      </c>
      <c r="BE602">
        <v>1</v>
      </c>
      <c r="BN602">
        <v>1</v>
      </c>
      <c r="BP602">
        <v>1</v>
      </c>
      <c r="DC602" t="s">
        <v>617</v>
      </c>
      <c r="DD602" t="s">
        <v>305</v>
      </c>
    </row>
    <row r="603" spans="1:108" ht="14.6" x14ac:dyDescent="0.35">
      <c r="A603" t="s">
        <v>29</v>
      </c>
      <c r="B603" t="s">
        <v>2646</v>
      </c>
      <c r="C603" t="s">
        <v>2647</v>
      </c>
      <c r="F603" t="s">
        <v>91</v>
      </c>
      <c r="H603" t="s">
        <v>454</v>
      </c>
      <c r="I603" t="s">
        <v>13</v>
      </c>
      <c r="J603" t="s">
        <v>163</v>
      </c>
      <c r="K603" t="s">
        <v>269</v>
      </c>
      <c r="M603" t="s">
        <v>272</v>
      </c>
      <c r="O603" t="s">
        <v>300</v>
      </c>
      <c r="Q603" t="s">
        <v>768</v>
      </c>
      <c r="R603">
        <v>0</v>
      </c>
      <c r="S603">
        <v>0</v>
      </c>
      <c r="T603">
        <v>0</v>
      </c>
      <c r="U603">
        <v>0</v>
      </c>
      <c r="V603">
        <v>0</v>
      </c>
      <c r="W603">
        <v>0</v>
      </c>
      <c r="X603">
        <v>0</v>
      </c>
      <c r="Y603">
        <v>0</v>
      </c>
      <c r="AA603">
        <v>0</v>
      </c>
      <c r="AB603">
        <v>0</v>
      </c>
      <c r="AC603">
        <v>0</v>
      </c>
      <c r="AD603">
        <v>0</v>
      </c>
      <c r="AE603">
        <v>0</v>
      </c>
      <c r="AF603">
        <v>0</v>
      </c>
      <c r="AG603">
        <v>0</v>
      </c>
      <c r="AH603">
        <v>0</v>
      </c>
      <c r="AI603">
        <v>0</v>
      </c>
      <c r="AJ603">
        <v>0</v>
      </c>
      <c r="AK603">
        <v>0</v>
      </c>
      <c r="AL603">
        <v>0</v>
      </c>
      <c r="AM603">
        <v>0</v>
      </c>
      <c r="AN603">
        <v>0</v>
      </c>
      <c r="AO603">
        <v>0</v>
      </c>
      <c r="AP603">
        <v>0</v>
      </c>
      <c r="AQ603">
        <v>0</v>
      </c>
      <c r="AR603">
        <v>1</v>
      </c>
      <c r="AS603">
        <v>0</v>
      </c>
      <c r="AT603">
        <v>0</v>
      </c>
      <c r="AU603">
        <v>0</v>
      </c>
      <c r="AV603">
        <v>0</v>
      </c>
      <c r="AW603">
        <v>0</v>
      </c>
      <c r="AX603">
        <v>0</v>
      </c>
      <c r="AY603">
        <v>0</v>
      </c>
      <c r="AZ603">
        <v>0</v>
      </c>
      <c r="BA603">
        <v>0</v>
      </c>
      <c r="BB603">
        <v>0</v>
      </c>
      <c r="BC603">
        <v>0</v>
      </c>
      <c r="BD603">
        <v>0</v>
      </c>
      <c r="BE603">
        <v>0</v>
      </c>
      <c r="BF603">
        <v>0</v>
      </c>
      <c r="BG603">
        <v>0</v>
      </c>
      <c r="BH603">
        <v>0</v>
      </c>
      <c r="BI603">
        <v>0</v>
      </c>
      <c r="BJ603">
        <v>1</v>
      </c>
      <c r="BK603">
        <v>0</v>
      </c>
      <c r="BL603">
        <v>0</v>
      </c>
      <c r="BM603">
        <v>0</v>
      </c>
      <c r="BN603">
        <v>0</v>
      </c>
      <c r="BO603">
        <v>1</v>
      </c>
      <c r="BP603">
        <v>1</v>
      </c>
      <c r="BQ603">
        <v>0</v>
      </c>
      <c r="BR603">
        <v>0</v>
      </c>
      <c r="BS603">
        <v>0</v>
      </c>
      <c r="BT603">
        <v>0</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0</v>
      </c>
      <c r="CP603">
        <v>0</v>
      </c>
      <c r="CQ603">
        <v>0</v>
      </c>
      <c r="CR603">
        <v>0</v>
      </c>
      <c r="CS603">
        <v>0</v>
      </c>
      <c r="CT603">
        <v>0</v>
      </c>
      <c r="CU603">
        <v>0</v>
      </c>
      <c r="CV603">
        <v>0</v>
      </c>
      <c r="CW603">
        <v>0</v>
      </c>
      <c r="CX603">
        <v>4</v>
      </c>
      <c r="CY603">
        <v>1</v>
      </c>
      <c r="CZ603">
        <v>0</v>
      </c>
      <c r="DA603">
        <v>0</v>
      </c>
      <c r="DB603">
        <v>0</v>
      </c>
      <c r="DC603" t="s">
        <v>2648</v>
      </c>
      <c r="DD603" t="s">
        <v>321</v>
      </c>
    </row>
    <row r="604" spans="1:108" ht="14.6" x14ac:dyDescent="0.35">
      <c r="A604" t="s">
        <v>29</v>
      </c>
      <c r="B604" t="s">
        <v>2652</v>
      </c>
      <c r="C604" t="s">
        <v>2653</v>
      </c>
      <c r="F604" t="s">
        <v>91</v>
      </c>
      <c r="G604" t="s">
        <v>479</v>
      </c>
      <c r="H604" t="s">
        <v>454</v>
      </c>
      <c r="I604" t="s">
        <v>56</v>
      </c>
      <c r="J604" t="s">
        <v>173</v>
      </c>
      <c r="K604" t="s">
        <v>471</v>
      </c>
      <c r="M604" t="s">
        <v>272</v>
      </c>
      <c r="O604" t="s">
        <v>300</v>
      </c>
      <c r="Q604" t="s">
        <v>481</v>
      </c>
      <c r="R604">
        <v>0</v>
      </c>
      <c r="S604">
        <v>0</v>
      </c>
      <c r="T604">
        <v>0</v>
      </c>
      <c r="U604">
        <v>0</v>
      </c>
      <c r="V604">
        <v>0</v>
      </c>
      <c r="W604">
        <v>0</v>
      </c>
      <c r="X604">
        <v>0</v>
      </c>
      <c r="Y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0</v>
      </c>
      <c r="AV604">
        <v>0</v>
      </c>
      <c r="AW604">
        <v>1</v>
      </c>
      <c r="AX604">
        <v>0</v>
      </c>
      <c r="AY604">
        <v>0</v>
      </c>
      <c r="AZ604">
        <v>0</v>
      </c>
      <c r="BA604">
        <v>0</v>
      </c>
      <c r="BB604">
        <v>0</v>
      </c>
      <c r="BC604">
        <v>0</v>
      </c>
      <c r="BD604">
        <v>1</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BX604">
        <v>0</v>
      </c>
      <c r="BY604">
        <v>0</v>
      </c>
      <c r="BZ604">
        <v>0</v>
      </c>
      <c r="CA604">
        <v>0</v>
      </c>
      <c r="CB604">
        <v>0</v>
      </c>
      <c r="CC604">
        <v>0</v>
      </c>
      <c r="CD604">
        <v>0</v>
      </c>
      <c r="CE604">
        <v>0</v>
      </c>
      <c r="CF604">
        <v>0</v>
      </c>
      <c r="CG604">
        <v>0</v>
      </c>
      <c r="CH604">
        <v>0</v>
      </c>
      <c r="CI604">
        <v>1</v>
      </c>
      <c r="CJ604">
        <v>0</v>
      </c>
      <c r="CK604">
        <v>0</v>
      </c>
      <c r="CL604">
        <v>0</v>
      </c>
      <c r="CM604">
        <v>0</v>
      </c>
      <c r="CN604">
        <v>0</v>
      </c>
      <c r="CO604">
        <v>0</v>
      </c>
      <c r="CP604">
        <v>1</v>
      </c>
      <c r="CQ604">
        <v>0</v>
      </c>
      <c r="CR604">
        <v>0</v>
      </c>
      <c r="CS604">
        <v>0</v>
      </c>
      <c r="CT604">
        <v>0</v>
      </c>
      <c r="CU604">
        <v>0</v>
      </c>
      <c r="CV604">
        <v>0</v>
      </c>
      <c r="CW604">
        <v>0</v>
      </c>
      <c r="CX604">
        <v>4</v>
      </c>
      <c r="CY604">
        <v>1</v>
      </c>
      <c r="CZ604">
        <v>1</v>
      </c>
      <c r="DA604">
        <v>0</v>
      </c>
      <c r="DB604">
        <v>0</v>
      </c>
      <c r="DC604" t="s">
        <v>2655</v>
      </c>
      <c r="DD604" t="s">
        <v>306</v>
      </c>
    </row>
    <row r="605" spans="1:108" ht="14.6" x14ac:dyDescent="0.35">
      <c r="A605" t="s">
        <v>29</v>
      </c>
      <c r="B605" t="s">
        <v>2657</v>
      </c>
      <c r="C605" t="s">
        <v>2658</v>
      </c>
      <c r="F605" t="s">
        <v>91</v>
      </c>
      <c r="G605" t="s">
        <v>479</v>
      </c>
      <c r="H605" t="s">
        <v>454</v>
      </c>
      <c r="I605" t="s">
        <v>56</v>
      </c>
      <c r="J605" t="s">
        <v>173</v>
      </c>
      <c r="K605" t="s">
        <v>471</v>
      </c>
      <c r="M605" t="s">
        <v>272</v>
      </c>
      <c r="O605" t="s">
        <v>299</v>
      </c>
      <c r="P605" t="s">
        <v>2659</v>
      </c>
      <c r="Q605" t="s">
        <v>457</v>
      </c>
      <c r="R605">
        <v>0</v>
      </c>
      <c r="S605">
        <v>0</v>
      </c>
      <c r="T605">
        <v>0</v>
      </c>
      <c r="U605">
        <v>0</v>
      </c>
      <c r="V605">
        <v>0</v>
      </c>
      <c r="W605">
        <v>0</v>
      </c>
      <c r="X605">
        <v>0</v>
      </c>
      <c r="Y605">
        <v>0</v>
      </c>
      <c r="AA605">
        <v>0</v>
      </c>
      <c r="AB605">
        <v>0</v>
      </c>
      <c r="AC605">
        <v>0</v>
      </c>
      <c r="AD605">
        <v>0</v>
      </c>
      <c r="AE605">
        <v>0</v>
      </c>
      <c r="AF605">
        <v>0</v>
      </c>
      <c r="AG605">
        <v>0</v>
      </c>
      <c r="AH605">
        <v>0</v>
      </c>
      <c r="AI605">
        <v>0</v>
      </c>
      <c r="AJ605">
        <v>0</v>
      </c>
      <c r="AK605">
        <v>0</v>
      </c>
      <c r="AL605">
        <v>0</v>
      </c>
      <c r="AM605">
        <v>0</v>
      </c>
      <c r="AN605">
        <v>0</v>
      </c>
      <c r="AO605">
        <v>0</v>
      </c>
      <c r="AP605">
        <v>0</v>
      </c>
      <c r="AQ605">
        <v>0</v>
      </c>
      <c r="AR605">
        <v>0</v>
      </c>
      <c r="AS605">
        <v>0</v>
      </c>
      <c r="AT605">
        <v>0</v>
      </c>
      <c r="AU605">
        <v>0</v>
      </c>
      <c r="AV605">
        <v>0</v>
      </c>
      <c r="AW605">
        <v>0</v>
      </c>
      <c r="AX605">
        <v>0</v>
      </c>
      <c r="AY605">
        <v>0</v>
      </c>
      <c r="AZ605">
        <v>0</v>
      </c>
      <c r="BA605">
        <v>0</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BX605">
        <v>0</v>
      </c>
      <c r="BY605">
        <v>0</v>
      </c>
      <c r="BZ605">
        <v>0</v>
      </c>
      <c r="CA605">
        <v>0</v>
      </c>
      <c r="CB605">
        <v>0</v>
      </c>
      <c r="CC605">
        <v>0</v>
      </c>
      <c r="CD605">
        <v>0</v>
      </c>
      <c r="CE605">
        <v>0</v>
      </c>
      <c r="CF605">
        <v>0</v>
      </c>
      <c r="CG605">
        <v>0</v>
      </c>
      <c r="CH605">
        <v>0</v>
      </c>
      <c r="CI605">
        <v>0</v>
      </c>
      <c r="CJ605">
        <v>0</v>
      </c>
      <c r="CK605">
        <v>0</v>
      </c>
      <c r="CL605">
        <v>0</v>
      </c>
      <c r="CM605">
        <v>0</v>
      </c>
      <c r="CN605">
        <v>0</v>
      </c>
      <c r="CO605">
        <v>0</v>
      </c>
      <c r="CP605">
        <v>1</v>
      </c>
      <c r="CQ605">
        <v>0</v>
      </c>
      <c r="CR605">
        <v>0</v>
      </c>
      <c r="CS605">
        <v>0</v>
      </c>
      <c r="CT605">
        <v>0</v>
      </c>
      <c r="CU605">
        <v>0</v>
      </c>
      <c r="CV605">
        <v>0</v>
      </c>
      <c r="CW605">
        <v>0</v>
      </c>
      <c r="CX605">
        <v>1</v>
      </c>
      <c r="CY605">
        <v>0</v>
      </c>
      <c r="CZ605">
        <v>1</v>
      </c>
      <c r="DA605">
        <v>0</v>
      </c>
      <c r="DB605">
        <v>0</v>
      </c>
      <c r="DC605" t="s">
        <v>458</v>
      </c>
      <c r="DD605" t="s">
        <v>306</v>
      </c>
    </row>
    <row r="606" spans="1:108" ht="14.6" x14ac:dyDescent="0.35">
      <c r="A606" t="s">
        <v>18</v>
      </c>
      <c r="B606" t="s">
        <v>2661</v>
      </c>
      <c r="C606" t="s">
        <v>2662</v>
      </c>
      <c r="F606" t="s">
        <v>91</v>
      </c>
      <c r="G606" t="s">
        <v>1171</v>
      </c>
      <c r="H606" t="s">
        <v>454</v>
      </c>
      <c r="I606" t="s">
        <v>56</v>
      </c>
      <c r="J606" t="s">
        <v>173</v>
      </c>
      <c r="K606" t="s">
        <v>471</v>
      </c>
      <c r="M606" t="s">
        <v>272</v>
      </c>
      <c r="O606" t="s">
        <v>299</v>
      </c>
      <c r="P606" t="s">
        <v>2663</v>
      </c>
      <c r="Q606" t="s">
        <v>2664</v>
      </c>
      <c r="R606">
        <v>0</v>
      </c>
      <c r="S606">
        <v>0</v>
      </c>
      <c r="T606">
        <v>0</v>
      </c>
      <c r="U606">
        <v>0</v>
      </c>
      <c r="V606">
        <v>0</v>
      </c>
      <c r="W606">
        <v>0</v>
      </c>
      <c r="X606">
        <v>0</v>
      </c>
      <c r="Y606">
        <v>0</v>
      </c>
      <c r="AA606">
        <v>0</v>
      </c>
      <c r="AB606">
        <v>0</v>
      </c>
      <c r="AC606">
        <v>0</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0</v>
      </c>
      <c r="BB606">
        <v>1</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BX606">
        <v>0</v>
      </c>
      <c r="BY606">
        <v>0</v>
      </c>
      <c r="BZ606">
        <v>0</v>
      </c>
      <c r="CA606">
        <v>0</v>
      </c>
      <c r="CB606">
        <v>0</v>
      </c>
      <c r="CC606">
        <v>0</v>
      </c>
      <c r="CD606">
        <v>0</v>
      </c>
      <c r="CE606">
        <v>0</v>
      </c>
      <c r="CF606">
        <v>0</v>
      </c>
      <c r="CG606">
        <v>0</v>
      </c>
      <c r="CH606">
        <v>0</v>
      </c>
      <c r="CI606">
        <v>0</v>
      </c>
      <c r="CJ606">
        <v>0</v>
      </c>
      <c r="CK606">
        <v>0</v>
      </c>
      <c r="CL606">
        <v>0</v>
      </c>
      <c r="CM606">
        <v>0</v>
      </c>
      <c r="CN606">
        <v>0</v>
      </c>
      <c r="CO606">
        <v>0</v>
      </c>
      <c r="CP606">
        <v>0</v>
      </c>
      <c r="CQ606">
        <v>0</v>
      </c>
      <c r="CR606">
        <v>0</v>
      </c>
      <c r="CS606">
        <v>0</v>
      </c>
      <c r="CT606">
        <v>0</v>
      </c>
      <c r="CU606">
        <v>0</v>
      </c>
      <c r="CV606">
        <v>0</v>
      </c>
      <c r="CW606">
        <v>0</v>
      </c>
      <c r="CX606">
        <v>1</v>
      </c>
      <c r="CY606">
        <v>1</v>
      </c>
      <c r="CZ606">
        <v>0</v>
      </c>
      <c r="DA606">
        <v>0</v>
      </c>
      <c r="DB606">
        <v>0</v>
      </c>
      <c r="DC606" t="s">
        <v>1420</v>
      </c>
      <c r="DD606" t="s">
        <v>309</v>
      </c>
    </row>
    <row r="607" spans="1:108" ht="14.6" x14ac:dyDescent="0.35">
      <c r="A607" t="s">
        <v>18</v>
      </c>
      <c r="B607" t="s">
        <v>2661</v>
      </c>
      <c r="C607" t="s">
        <v>2672</v>
      </c>
      <c r="F607" t="s">
        <v>91</v>
      </c>
      <c r="H607" t="s">
        <v>454</v>
      </c>
      <c r="I607" t="s">
        <v>56</v>
      </c>
      <c r="J607" t="s">
        <v>173</v>
      </c>
      <c r="K607" t="s">
        <v>471</v>
      </c>
      <c r="M607" t="s">
        <v>272</v>
      </c>
      <c r="O607" t="s">
        <v>299</v>
      </c>
      <c r="Q607" t="s">
        <v>1059</v>
      </c>
      <c r="R607">
        <v>0</v>
      </c>
      <c r="S607">
        <v>0</v>
      </c>
      <c r="T607">
        <v>0</v>
      </c>
      <c r="U607">
        <v>0</v>
      </c>
      <c r="V607">
        <v>0</v>
      </c>
      <c r="W607">
        <v>0</v>
      </c>
      <c r="X607">
        <v>0</v>
      </c>
      <c r="Y607">
        <v>0</v>
      </c>
      <c r="AA607">
        <v>0</v>
      </c>
      <c r="AB607">
        <v>0</v>
      </c>
      <c r="AC607">
        <v>0</v>
      </c>
      <c r="AD607">
        <v>0</v>
      </c>
      <c r="AE607">
        <v>0</v>
      </c>
      <c r="AF607">
        <v>0</v>
      </c>
      <c r="AG607">
        <v>0</v>
      </c>
      <c r="AH607">
        <v>0</v>
      </c>
      <c r="AI607">
        <v>0</v>
      </c>
      <c r="AJ607">
        <v>0</v>
      </c>
      <c r="AK607">
        <v>0</v>
      </c>
      <c r="AL607">
        <v>0</v>
      </c>
      <c r="AM607">
        <v>0</v>
      </c>
      <c r="AN607">
        <v>0</v>
      </c>
      <c r="AO607">
        <v>0</v>
      </c>
      <c r="AP607">
        <v>0</v>
      </c>
      <c r="AQ607">
        <v>0</v>
      </c>
      <c r="AR607">
        <v>0</v>
      </c>
      <c r="AS607">
        <v>0</v>
      </c>
      <c r="AT607">
        <v>0</v>
      </c>
      <c r="AU607">
        <v>0</v>
      </c>
      <c r="AV607">
        <v>0</v>
      </c>
      <c r="AW607">
        <v>0</v>
      </c>
      <c r="AX607">
        <v>0</v>
      </c>
      <c r="AY607">
        <v>0</v>
      </c>
      <c r="AZ607">
        <v>0</v>
      </c>
      <c r="BA607">
        <v>0</v>
      </c>
      <c r="BB607">
        <v>1</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BX607">
        <v>0</v>
      </c>
      <c r="BY607">
        <v>0</v>
      </c>
      <c r="BZ607">
        <v>0</v>
      </c>
      <c r="CA607">
        <v>0</v>
      </c>
      <c r="CB607">
        <v>0</v>
      </c>
      <c r="CC607">
        <v>0</v>
      </c>
      <c r="CD607">
        <v>0</v>
      </c>
      <c r="CE607">
        <v>0</v>
      </c>
      <c r="CF607">
        <v>0</v>
      </c>
      <c r="CG607">
        <v>0</v>
      </c>
      <c r="CH607">
        <v>0</v>
      </c>
      <c r="CI607">
        <v>0</v>
      </c>
      <c r="CJ607">
        <v>0</v>
      </c>
      <c r="CK607">
        <v>0</v>
      </c>
      <c r="CL607">
        <v>0</v>
      </c>
      <c r="CM607">
        <v>0</v>
      </c>
      <c r="CN607">
        <v>0</v>
      </c>
      <c r="CO607">
        <v>0</v>
      </c>
      <c r="CP607">
        <v>0</v>
      </c>
      <c r="CQ607">
        <v>0</v>
      </c>
      <c r="CR607">
        <v>0</v>
      </c>
      <c r="CS607">
        <v>0</v>
      </c>
      <c r="CT607">
        <v>0</v>
      </c>
      <c r="CU607">
        <v>0</v>
      </c>
      <c r="CV607">
        <v>0</v>
      </c>
      <c r="CW607">
        <v>0</v>
      </c>
      <c r="CX607">
        <v>1</v>
      </c>
      <c r="CY607">
        <v>1</v>
      </c>
      <c r="CZ607">
        <v>0</v>
      </c>
      <c r="DA607">
        <v>0</v>
      </c>
      <c r="DB607">
        <v>0</v>
      </c>
      <c r="DC607" t="s">
        <v>1420</v>
      </c>
      <c r="DD607" t="s">
        <v>309</v>
      </c>
    </row>
    <row r="608" spans="1:108" ht="14.6" x14ac:dyDescent="0.35">
      <c r="A608" t="s">
        <v>18</v>
      </c>
      <c r="B608" t="s">
        <v>2661</v>
      </c>
      <c r="C608" t="s">
        <v>2666</v>
      </c>
      <c r="F608" t="s">
        <v>122</v>
      </c>
      <c r="H608" t="s">
        <v>2667</v>
      </c>
      <c r="I608" t="s">
        <v>56</v>
      </c>
      <c r="J608" t="s">
        <v>205</v>
      </c>
      <c r="K608" t="s">
        <v>269</v>
      </c>
      <c r="M608" t="s">
        <v>289</v>
      </c>
      <c r="O608" t="s">
        <v>299</v>
      </c>
      <c r="P608" t="s">
        <v>2663</v>
      </c>
      <c r="Q608" t="s">
        <v>2669</v>
      </c>
      <c r="DC608" t="s">
        <v>1420</v>
      </c>
      <c r="DD608" t="s">
        <v>309</v>
      </c>
    </row>
    <row r="609" spans="1:108" ht="14.6" x14ac:dyDescent="0.35">
      <c r="A609" t="s">
        <v>18</v>
      </c>
      <c r="B609" t="s">
        <v>2674</v>
      </c>
      <c r="C609" t="s">
        <v>2675</v>
      </c>
      <c r="F609" t="s">
        <v>122</v>
      </c>
      <c r="H609" t="s">
        <v>454</v>
      </c>
      <c r="I609" t="s">
        <v>56</v>
      </c>
      <c r="J609" t="s">
        <v>173</v>
      </c>
      <c r="K609" t="s">
        <v>471</v>
      </c>
      <c r="M609" t="s">
        <v>272</v>
      </c>
      <c r="O609" t="s">
        <v>299</v>
      </c>
      <c r="Q609" t="s">
        <v>1059</v>
      </c>
      <c r="R609">
        <v>0</v>
      </c>
      <c r="S609">
        <v>0</v>
      </c>
      <c r="T609">
        <v>0</v>
      </c>
      <c r="U609">
        <v>0</v>
      </c>
      <c r="V609">
        <v>0</v>
      </c>
      <c r="W609">
        <v>0</v>
      </c>
      <c r="X609">
        <v>0</v>
      </c>
      <c r="Y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c r="AS609">
        <v>0</v>
      </c>
      <c r="AT609">
        <v>0</v>
      </c>
      <c r="AU609">
        <v>0</v>
      </c>
      <c r="AV609">
        <v>0</v>
      </c>
      <c r="AW609">
        <v>0</v>
      </c>
      <c r="AX609">
        <v>0</v>
      </c>
      <c r="AY609">
        <v>0</v>
      </c>
      <c r="AZ609">
        <v>0</v>
      </c>
      <c r="BA609">
        <v>0</v>
      </c>
      <c r="BB609">
        <v>1</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0</v>
      </c>
      <c r="BY609">
        <v>0</v>
      </c>
      <c r="BZ609">
        <v>0</v>
      </c>
      <c r="CA609">
        <v>0</v>
      </c>
      <c r="CB609">
        <v>0</v>
      </c>
      <c r="CC609">
        <v>0</v>
      </c>
      <c r="CD609">
        <v>0</v>
      </c>
      <c r="CE609">
        <v>0</v>
      </c>
      <c r="CF609">
        <v>0</v>
      </c>
      <c r="CG609">
        <v>0</v>
      </c>
      <c r="CH609">
        <v>0</v>
      </c>
      <c r="CI609">
        <v>0</v>
      </c>
      <c r="CJ609">
        <v>0</v>
      </c>
      <c r="CK609">
        <v>0</v>
      </c>
      <c r="CL609">
        <v>0</v>
      </c>
      <c r="CM609">
        <v>0</v>
      </c>
      <c r="CN609">
        <v>0</v>
      </c>
      <c r="CO609">
        <v>0</v>
      </c>
      <c r="CP609">
        <v>0</v>
      </c>
      <c r="CQ609">
        <v>0</v>
      </c>
      <c r="CR609">
        <v>0</v>
      </c>
      <c r="CS609">
        <v>0</v>
      </c>
      <c r="CT609">
        <v>0</v>
      </c>
      <c r="CU609">
        <v>0</v>
      </c>
      <c r="CV609">
        <v>0</v>
      </c>
      <c r="CW609">
        <v>0</v>
      </c>
      <c r="CX609">
        <v>1</v>
      </c>
      <c r="CY609">
        <v>1</v>
      </c>
      <c r="CZ609">
        <v>0</v>
      </c>
      <c r="DA609">
        <v>0</v>
      </c>
      <c r="DB609">
        <v>0</v>
      </c>
      <c r="DC609" t="s">
        <v>2202</v>
      </c>
      <c r="DD609" t="s">
        <v>309</v>
      </c>
    </row>
    <row r="610" spans="1:108" ht="14.6" x14ac:dyDescent="0.35">
      <c r="A610" t="s">
        <v>18</v>
      </c>
      <c r="B610" t="s">
        <v>2677</v>
      </c>
      <c r="C610" t="s">
        <v>2678</v>
      </c>
      <c r="F610" t="s">
        <v>122</v>
      </c>
      <c r="H610" t="s">
        <v>454</v>
      </c>
      <c r="I610" t="s">
        <v>56</v>
      </c>
      <c r="J610" t="s">
        <v>205</v>
      </c>
      <c r="K610" t="s">
        <v>269</v>
      </c>
      <c r="M610" t="s">
        <v>272</v>
      </c>
      <c r="O610" t="s">
        <v>299</v>
      </c>
      <c r="P610" t="s">
        <v>2001</v>
      </c>
      <c r="Q610" t="s">
        <v>1516</v>
      </c>
      <c r="R610">
        <v>0</v>
      </c>
      <c r="S610">
        <v>0</v>
      </c>
      <c r="T610">
        <v>0</v>
      </c>
      <c r="U610">
        <v>0</v>
      </c>
      <c r="V610">
        <v>0</v>
      </c>
      <c r="W610">
        <v>0</v>
      </c>
      <c r="X610">
        <v>0</v>
      </c>
      <c r="Y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1</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0</v>
      </c>
      <c r="CF610">
        <v>0</v>
      </c>
      <c r="CG610">
        <v>0</v>
      </c>
      <c r="CH610">
        <v>0</v>
      </c>
      <c r="CI610">
        <v>0</v>
      </c>
      <c r="CJ610">
        <v>0</v>
      </c>
      <c r="CK610">
        <v>0</v>
      </c>
      <c r="CL610">
        <v>0</v>
      </c>
      <c r="CM610">
        <v>0</v>
      </c>
      <c r="CN610">
        <v>0</v>
      </c>
      <c r="CO610">
        <v>0</v>
      </c>
      <c r="CP610">
        <v>0</v>
      </c>
      <c r="CQ610">
        <v>0</v>
      </c>
      <c r="CR610">
        <v>0</v>
      </c>
      <c r="CS610">
        <v>0</v>
      </c>
      <c r="CT610">
        <v>0</v>
      </c>
      <c r="CU610">
        <v>0</v>
      </c>
      <c r="CV610">
        <v>0</v>
      </c>
      <c r="CW610">
        <v>0</v>
      </c>
      <c r="CX610">
        <v>1</v>
      </c>
      <c r="CY610">
        <v>1</v>
      </c>
      <c r="CZ610">
        <v>0</v>
      </c>
      <c r="DA610">
        <v>0</v>
      </c>
      <c r="DB610">
        <v>0</v>
      </c>
      <c r="DC610" t="s">
        <v>1420</v>
      </c>
      <c r="DD610" t="s">
        <v>309</v>
      </c>
    </row>
    <row r="611" spans="1:108" ht="14.6" x14ac:dyDescent="0.35">
      <c r="A611" t="s">
        <v>18</v>
      </c>
      <c r="B611" t="s">
        <v>2677</v>
      </c>
      <c r="C611" t="s">
        <v>2680</v>
      </c>
      <c r="F611" t="s">
        <v>122</v>
      </c>
      <c r="H611" t="s">
        <v>454</v>
      </c>
      <c r="I611" t="s">
        <v>56</v>
      </c>
      <c r="J611" t="s">
        <v>205</v>
      </c>
      <c r="K611" t="s">
        <v>471</v>
      </c>
      <c r="M611" t="s">
        <v>274</v>
      </c>
      <c r="O611" t="s">
        <v>299</v>
      </c>
      <c r="Q611" t="s">
        <v>2681</v>
      </c>
      <c r="R611">
        <v>0</v>
      </c>
      <c r="S611">
        <v>0</v>
      </c>
      <c r="T611">
        <v>0</v>
      </c>
      <c r="U611">
        <v>0</v>
      </c>
      <c r="V611">
        <v>0</v>
      </c>
      <c r="W611">
        <v>0</v>
      </c>
      <c r="X611">
        <v>0</v>
      </c>
      <c r="Y611">
        <v>0</v>
      </c>
      <c r="AA611">
        <v>0</v>
      </c>
      <c r="AB611">
        <v>0</v>
      </c>
      <c r="AC611">
        <v>0</v>
      </c>
      <c r="AD611">
        <v>0</v>
      </c>
      <c r="AE611">
        <v>0</v>
      </c>
      <c r="AF611">
        <v>0</v>
      </c>
      <c r="AG611">
        <v>0</v>
      </c>
      <c r="AH611">
        <v>0</v>
      </c>
      <c r="AI611">
        <v>0</v>
      </c>
      <c r="AJ611">
        <v>0</v>
      </c>
      <c r="AK611">
        <v>0</v>
      </c>
      <c r="AL611">
        <v>1</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0</v>
      </c>
      <c r="BZ611">
        <v>0</v>
      </c>
      <c r="CA611">
        <v>0</v>
      </c>
      <c r="CB611">
        <v>0</v>
      </c>
      <c r="CC611">
        <v>0</v>
      </c>
      <c r="CD611">
        <v>0</v>
      </c>
      <c r="CE611">
        <v>0</v>
      </c>
      <c r="CF611">
        <v>0</v>
      </c>
      <c r="CG611">
        <v>0</v>
      </c>
      <c r="CH611">
        <v>0</v>
      </c>
      <c r="CI611">
        <v>0</v>
      </c>
      <c r="CJ611">
        <v>0</v>
      </c>
      <c r="CK611">
        <v>0</v>
      </c>
      <c r="CL611">
        <v>0</v>
      </c>
      <c r="CM611">
        <v>0</v>
      </c>
      <c r="CN611">
        <v>0</v>
      </c>
      <c r="CO611">
        <v>0</v>
      </c>
      <c r="CP611">
        <v>0</v>
      </c>
      <c r="CQ611">
        <v>0</v>
      </c>
      <c r="CR611">
        <v>0</v>
      </c>
      <c r="CS611">
        <v>0</v>
      </c>
      <c r="CT611">
        <v>0</v>
      </c>
      <c r="CU611">
        <v>0</v>
      </c>
      <c r="CV611">
        <v>0</v>
      </c>
      <c r="CW611">
        <v>0</v>
      </c>
      <c r="CX611">
        <v>1</v>
      </c>
      <c r="CY611">
        <v>1</v>
      </c>
      <c r="CZ611">
        <v>0</v>
      </c>
      <c r="DA611">
        <v>0</v>
      </c>
      <c r="DB611">
        <v>0</v>
      </c>
      <c r="DC611" t="s">
        <v>1214</v>
      </c>
      <c r="DD611" t="s">
        <v>307</v>
      </c>
    </row>
    <row r="612" spans="1:108" ht="14.6" x14ac:dyDescent="0.35">
      <c r="A612" t="s">
        <v>18</v>
      </c>
      <c r="B612" t="s">
        <v>2677</v>
      </c>
      <c r="C612" t="s">
        <v>2684</v>
      </c>
      <c r="F612" t="s">
        <v>91</v>
      </c>
      <c r="G612" t="s">
        <v>479</v>
      </c>
      <c r="H612" t="s">
        <v>454</v>
      </c>
      <c r="I612" t="s">
        <v>56</v>
      </c>
      <c r="J612" t="s">
        <v>173</v>
      </c>
      <c r="K612" t="s">
        <v>471</v>
      </c>
      <c r="M612" t="s">
        <v>272</v>
      </c>
      <c r="O612" t="s">
        <v>299</v>
      </c>
      <c r="P612" t="s">
        <v>2685</v>
      </c>
      <c r="Q612" t="s">
        <v>457</v>
      </c>
      <c r="R612">
        <v>0</v>
      </c>
      <c r="S612">
        <v>0</v>
      </c>
      <c r="T612">
        <v>0</v>
      </c>
      <c r="U612">
        <v>0</v>
      </c>
      <c r="V612">
        <v>0</v>
      </c>
      <c r="W612">
        <v>0</v>
      </c>
      <c r="X612">
        <v>0</v>
      </c>
      <c r="Y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0</v>
      </c>
      <c r="BZ612">
        <v>0</v>
      </c>
      <c r="CA612">
        <v>0</v>
      </c>
      <c r="CB612">
        <v>0</v>
      </c>
      <c r="CC612">
        <v>0</v>
      </c>
      <c r="CD612">
        <v>0</v>
      </c>
      <c r="CE612">
        <v>0</v>
      </c>
      <c r="CF612">
        <v>0</v>
      </c>
      <c r="CG612">
        <v>0</v>
      </c>
      <c r="CH612">
        <v>0</v>
      </c>
      <c r="CI612">
        <v>0</v>
      </c>
      <c r="CJ612">
        <v>0</v>
      </c>
      <c r="CK612">
        <v>0</v>
      </c>
      <c r="CL612">
        <v>0</v>
      </c>
      <c r="CM612">
        <v>0</v>
      </c>
      <c r="CN612">
        <v>0</v>
      </c>
      <c r="CO612">
        <v>0</v>
      </c>
      <c r="CP612">
        <v>1</v>
      </c>
      <c r="CQ612">
        <v>0</v>
      </c>
      <c r="CR612">
        <v>0</v>
      </c>
      <c r="CS612">
        <v>0</v>
      </c>
      <c r="CT612">
        <v>0</v>
      </c>
      <c r="CU612">
        <v>0</v>
      </c>
      <c r="CV612">
        <v>0</v>
      </c>
      <c r="CW612">
        <v>0</v>
      </c>
      <c r="CX612">
        <v>1</v>
      </c>
      <c r="CY612">
        <v>0</v>
      </c>
      <c r="CZ612">
        <v>1</v>
      </c>
      <c r="DA612">
        <v>0</v>
      </c>
      <c r="DB612">
        <v>0</v>
      </c>
      <c r="DC612" t="s">
        <v>458</v>
      </c>
      <c r="DD612" t="s">
        <v>306</v>
      </c>
    </row>
    <row r="613" spans="1:108" ht="14.6" x14ac:dyDescent="0.35">
      <c r="A613" t="s">
        <v>18</v>
      </c>
      <c r="B613" t="s">
        <v>2677</v>
      </c>
      <c r="C613" t="s">
        <v>2687</v>
      </c>
      <c r="F613" t="s">
        <v>122</v>
      </c>
      <c r="H613" t="s">
        <v>454</v>
      </c>
      <c r="I613" t="s">
        <v>56</v>
      </c>
      <c r="J613" t="s">
        <v>205</v>
      </c>
      <c r="K613" t="s">
        <v>471</v>
      </c>
      <c r="M613" t="s">
        <v>272</v>
      </c>
      <c r="O613" t="s">
        <v>299</v>
      </c>
      <c r="R613">
        <v>0</v>
      </c>
      <c r="S613">
        <v>0</v>
      </c>
      <c r="T613">
        <v>0</v>
      </c>
      <c r="U613">
        <v>0</v>
      </c>
      <c r="V613">
        <v>0</v>
      </c>
      <c r="W613">
        <v>0</v>
      </c>
      <c r="X613">
        <v>0</v>
      </c>
      <c r="Y613">
        <v>0</v>
      </c>
      <c r="AA613">
        <v>0</v>
      </c>
      <c r="AB613">
        <v>0</v>
      </c>
      <c r="AC613">
        <v>0</v>
      </c>
      <c r="AD613">
        <v>0</v>
      </c>
      <c r="AE613">
        <v>0</v>
      </c>
      <c r="AF613">
        <v>0</v>
      </c>
      <c r="AG613">
        <v>1</v>
      </c>
      <c r="AH613">
        <v>0</v>
      </c>
      <c r="AI613">
        <v>0</v>
      </c>
      <c r="AJ613">
        <v>0</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0</v>
      </c>
      <c r="CB613">
        <v>0</v>
      </c>
      <c r="CC613">
        <v>0</v>
      </c>
      <c r="CD613">
        <v>0</v>
      </c>
      <c r="CE613">
        <v>0</v>
      </c>
      <c r="CF613">
        <v>0</v>
      </c>
      <c r="CG613">
        <v>0</v>
      </c>
      <c r="CH613">
        <v>0</v>
      </c>
      <c r="CI613">
        <v>0</v>
      </c>
      <c r="CJ613">
        <v>0</v>
      </c>
      <c r="CK613">
        <v>0</v>
      </c>
      <c r="CL613">
        <v>0</v>
      </c>
      <c r="CM613">
        <v>0</v>
      </c>
      <c r="CN613">
        <v>0</v>
      </c>
      <c r="CO613">
        <v>0</v>
      </c>
      <c r="CP613">
        <v>0</v>
      </c>
      <c r="CQ613">
        <v>0</v>
      </c>
      <c r="CR613">
        <v>0</v>
      </c>
      <c r="CS613">
        <v>0</v>
      </c>
      <c r="CT613">
        <v>0</v>
      </c>
      <c r="CU613">
        <v>0</v>
      </c>
      <c r="CV613">
        <v>0</v>
      </c>
      <c r="CW613">
        <v>0</v>
      </c>
      <c r="CX613">
        <v>1</v>
      </c>
      <c r="CY613">
        <v>1</v>
      </c>
      <c r="CZ613">
        <v>0</v>
      </c>
      <c r="DA613">
        <v>0</v>
      </c>
      <c r="DB613">
        <v>0</v>
      </c>
      <c r="DC613" t="s">
        <v>2689</v>
      </c>
      <c r="DD613" t="s">
        <v>307</v>
      </c>
    </row>
    <row r="614" spans="1:108" ht="14.6" x14ac:dyDescent="0.35">
      <c r="A614" t="s">
        <v>18</v>
      </c>
      <c r="B614" t="s">
        <v>2696</v>
      </c>
      <c r="C614" t="s">
        <v>2697</v>
      </c>
      <c r="F614" t="s">
        <v>91</v>
      </c>
      <c r="H614" t="s">
        <v>454</v>
      </c>
      <c r="I614" t="s">
        <v>13</v>
      </c>
      <c r="J614" t="s">
        <v>221</v>
      </c>
      <c r="K614" t="s">
        <v>269</v>
      </c>
      <c r="M614" t="s">
        <v>272</v>
      </c>
      <c r="O614" t="s">
        <v>300</v>
      </c>
      <c r="P614" t="s">
        <v>2698</v>
      </c>
      <c r="Q614" t="s">
        <v>2699</v>
      </c>
      <c r="R614">
        <v>0</v>
      </c>
      <c r="S614">
        <v>0</v>
      </c>
      <c r="T614">
        <v>0</v>
      </c>
      <c r="U614">
        <v>0</v>
      </c>
      <c r="V614">
        <v>0</v>
      </c>
      <c r="W614">
        <v>0</v>
      </c>
      <c r="X614">
        <v>0</v>
      </c>
      <c r="Y614">
        <v>0</v>
      </c>
      <c r="AA614">
        <v>0</v>
      </c>
      <c r="AB614">
        <v>0</v>
      </c>
      <c r="AC614">
        <v>0</v>
      </c>
      <c r="AD614">
        <v>0</v>
      </c>
      <c r="AE614">
        <v>0</v>
      </c>
      <c r="AF614">
        <v>0</v>
      </c>
      <c r="AG614">
        <v>0</v>
      </c>
      <c r="AH614">
        <v>0</v>
      </c>
      <c r="AI614">
        <v>0</v>
      </c>
      <c r="AJ614">
        <v>0</v>
      </c>
      <c r="AK614">
        <v>0</v>
      </c>
      <c r="AL614">
        <v>0</v>
      </c>
      <c r="AM614">
        <v>0</v>
      </c>
      <c r="AN614">
        <v>0</v>
      </c>
      <c r="AO614">
        <v>0</v>
      </c>
      <c r="AP614">
        <v>0</v>
      </c>
      <c r="AQ614">
        <v>1</v>
      </c>
      <c r="AR614">
        <v>1</v>
      </c>
      <c r="AS614">
        <v>1</v>
      </c>
      <c r="AT614">
        <v>1</v>
      </c>
      <c r="AU614">
        <v>0</v>
      </c>
      <c r="AV614">
        <v>0</v>
      </c>
      <c r="AW614">
        <v>0</v>
      </c>
      <c r="AX614">
        <v>1</v>
      </c>
      <c r="AY614">
        <v>0</v>
      </c>
      <c r="AZ614">
        <v>1</v>
      </c>
      <c r="BA614">
        <v>1</v>
      </c>
      <c r="BB614">
        <v>1</v>
      </c>
      <c r="BC614">
        <v>0</v>
      </c>
      <c r="BD614">
        <v>0</v>
      </c>
      <c r="BE614">
        <v>0</v>
      </c>
      <c r="BF614">
        <v>0</v>
      </c>
      <c r="BG614">
        <v>0</v>
      </c>
      <c r="BH614">
        <v>0</v>
      </c>
      <c r="BI614">
        <v>0</v>
      </c>
      <c r="BJ614">
        <v>0</v>
      </c>
      <c r="BK614">
        <v>0</v>
      </c>
      <c r="BL614">
        <v>0</v>
      </c>
      <c r="BM614">
        <v>0</v>
      </c>
      <c r="BN614">
        <v>0</v>
      </c>
      <c r="BO614">
        <v>0</v>
      </c>
      <c r="BP614">
        <v>0</v>
      </c>
      <c r="BQ614">
        <v>0</v>
      </c>
      <c r="BR614">
        <v>0</v>
      </c>
      <c r="BS614">
        <v>0</v>
      </c>
      <c r="BT614">
        <v>0</v>
      </c>
      <c r="BU614">
        <v>0</v>
      </c>
      <c r="BV614">
        <v>0</v>
      </c>
      <c r="BW614">
        <v>0</v>
      </c>
      <c r="BX614">
        <v>0</v>
      </c>
      <c r="BY614">
        <v>0</v>
      </c>
      <c r="BZ614">
        <v>0</v>
      </c>
      <c r="CA614">
        <v>0</v>
      </c>
      <c r="CB614">
        <v>0</v>
      </c>
      <c r="CC614">
        <v>0</v>
      </c>
      <c r="CD614">
        <v>0</v>
      </c>
      <c r="CE614">
        <v>0</v>
      </c>
      <c r="CF614">
        <v>0</v>
      </c>
      <c r="CG614">
        <v>0</v>
      </c>
      <c r="CH614">
        <v>0</v>
      </c>
      <c r="CI614">
        <v>0</v>
      </c>
      <c r="CJ614">
        <v>0</v>
      </c>
      <c r="CK614">
        <v>0</v>
      </c>
      <c r="CL614">
        <v>0</v>
      </c>
      <c r="CM614">
        <v>0</v>
      </c>
      <c r="CN614">
        <v>0</v>
      </c>
      <c r="CO614">
        <v>0</v>
      </c>
      <c r="CP614">
        <v>0</v>
      </c>
      <c r="CQ614">
        <v>0</v>
      </c>
      <c r="CR614">
        <v>0</v>
      </c>
      <c r="CS614">
        <v>0</v>
      </c>
      <c r="CT614">
        <v>0</v>
      </c>
      <c r="CU614">
        <v>0</v>
      </c>
      <c r="CV614">
        <v>0</v>
      </c>
      <c r="CW614">
        <v>0</v>
      </c>
      <c r="CX614">
        <v>8</v>
      </c>
      <c r="CY614">
        <v>1</v>
      </c>
      <c r="CZ614">
        <v>0</v>
      </c>
      <c r="DA614">
        <v>0</v>
      </c>
      <c r="DB614">
        <v>0</v>
      </c>
      <c r="DC614" t="s">
        <v>2700</v>
      </c>
      <c r="DD614" t="s">
        <v>309</v>
      </c>
    </row>
    <row r="615" spans="1:108" ht="14.6" x14ac:dyDescent="0.35">
      <c r="A615" t="s">
        <v>18</v>
      </c>
      <c r="B615" t="s">
        <v>2706</v>
      </c>
      <c r="C615" t="s">
        <v>2707</v>
      </c>
      <c r="F615" t="s">
        <v>91</v>
      </c>
      <c r="G615" t="s">
        <v>479</v>
      </c>
      <c r="H615" t="s">
        <v>454</v>
      </c>
      <c r="I615" t="s">
        <v>56</v>
      </c>
      <c r="J615" t="s">
        <v>173</v>
      </c>
      <c r="K615" t="s">
        <v>471</v>
      </c>
      <c r="M615" t="s">
        <v>272</v>
      </c>
      <c r="O615" t="s">
        <v>300</v>
      </c>
      <c r="Q615" t="s">
        <v>457</v>
      </c>
      <c r="R615">
        <v>0</v>
      </c>
      <c r="S615">
        <v>0</v>
      </c>
      <c r="T615">
        <v>0</v>
      </c>
      <c r="U615">
        <v>0</v>
      </c>
      <c r="V615">
        <v>0</v>
      </c>
      <c r="W615">
        <v>0</v>
      </c>
      <c r="X615">
        <v>0</v>
      </c>
      <c r="Y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0</v>
      </c>
      <c r="BA615">
        <v>0</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BX615">
        <v>0</v>
      </c>
      <c r="BY615">
        <v>0</v>
      </c>
      <c r="BZ615">
        <v>0</v>
      </c>
      <c r="CA615">
        <v>0</v>
      </c>
      <c r="CB615">
        <v>0</v>
      </c>
      <c r="CC615">
        <v>0</v>
      </c>
      <c r="CD615">
        <v>0</v>
      </c>
      <c r="CE615">
        <v>0</v>
      </c>
      <c r="CF615">
        <v>0</v>
      </c>
      <c r="CG615">
        <v>0</v>
      </c>
      <c r="CH615">
        <v>0</v>
      </c>
      <c r="CI615">
        <v>1</v>
      </c>
      <c r="CJ615">
        <v>1</v>
      </c>
      <c r="CK615">
        <v>0</v>
      </c>
      <c r="CL615">
        <v>0</v>
      </c>
      <c r="CM615">
        <v>0</v>
      </c>
      <c r="CN615">
        <v>0</v>
      </c>
      <c r="CO615">
        <v>0</v>
      </c>
      <c r="CP615">
        <v>1</v>
      </c>
      <c r="CQ615">
        <v>0</v>
      </c>
      <c r="CR615">
        <v>0</v>
      </c>
      <c r="CS615">
        <v>0</v>
      </c>
      <c r="CT615">
        <v>0</v>
      </c>
      <c r="CU615">
        <v>0</v>
      </c>
      <c r="CV615">
        <v>0</v>
      </c>
      <c r="CW615">
        <v>0</v>
      </c>
      <c r="CX615">
        <v>3</v>
      </c>
      <c r="CY615">
        <v>0</v>
      </c>
      <c r="CZ615">
        <v>1</v>
      </c>
      <c r="DA615">
        <v>0</v>
      </c>
      <c r="DB615">
        <v>0</v>
      </c>
      <c r="DC615" t="s">
        <v>2027</v>
      </c>
      <c r="DD615" t="s">
        <v>306</v>
      </c>
    </row>
    <row r="616" spans="1:108" ht="14.6" x14ac:dyDescent="0.35">
      <c r="A616" t="s">
        <v>18</v>
      </c>
      <c r="B616" t="s">
        <v>2706</v>
      </c>
      <c r="C616" t="s">
        <v>2710</v>
      </c>
      <c r="F616" t="s">
        <v>122</v>
      </c>
      <c r="H616" t="s">
        <v>454</v>
      </c>
      <c r="I616" t="s">
        <v>56</v>
      </c>
      <c r="J616" t="s">
        <v>173</v>
      </c>
      <c r="K616" t="s">
        <v>471</v>
      </c>
      <c r="M616" t="s">
        <v>272</v>
      </c>
      <c r="O616" t="s">
        <v>299</v>
      </c>
      <c r="P616" t="s">
        <v>2711</v>
      </c>
      <c r="Q616" t="s">
        <v>457</v>
      </c>
      <c r="R616">
        <v>0</v>
      </c>
      <c r="S616">
        <v>0</v>
      </c>
      <c r="T616">
        <v>0</v>
      </c>
      <c r="U616">
        <v>0</v>
      </c>
      <c r="V616">
        <v>0</v>
      </c>
      <c r="W616">
        <v>0</v>
      </c>
      <c r="X616">
        <v>0</v>
      </c>
      <c r="Y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BX616">
        <v>0</v>
      </c>
      <c r="BY616">
        <v>0</v>
      </c>
      <c r="BZ616">
        <v>0</v>
      </c>
      <c r="CA616">
        <v>0</v>
      </c>
      <c r="CB616">
        <v>0</v>
      </c>
      <c r="CC616">
        <v>0</v>
      </c>
      <c r="CD616">
        <v>0</v>
      </c>
      <c r="CE616">
        <v>0</v>
      </c>
      <c r="CF616">
        <v>0</v>
      </c>
      <c r="CG616">
        <v>0</v>
      </c>
      <c r="CH616">
        <v>0</v>
      </c>
      <c r="CI616">
        <v>0</v>
      </c>
      <c r="CJ616">
        <v>0</v>
      </c>
      <c r="CK616">
        <v>0</v>
      </c>
      <c r="CL616">
        <v>0</v>
      </c>
      <c r="CM616">
        <v>0</v>
      </c>
      <c r="CN616">
        <v>0</v>
      </c>
      <c r="CO616">
        <v>0</v>
      </c>
      <c r="CP616">
        <v>1</v>
      </c>
      <c r="CQ616">
        <v>0</v>
      </c>
      <c r="CR616">
        <v>0</v>
      </c>
      <c r="CS616">
        <v>0</v>
      </c>
      <c r="CT616">
        <v>0</v>
      </c>
      <c r="CU616">
        <v>0</v>
      </c>
      <c r="CV616">
        <v>0</v>
      </c>
      <c r="CW616">
        <v>0</v>
      </c>
      <c r="CX616">
        <v>1</v>
      </c>
      <c r="CY616">
        <v>0</v>
      </c>
      <c r="CZ616">
        <v>1</v>
      </c>
      <c r="DA616">
        <v>0</v>
      </c>
      <c r="DB616">
        <v>0</v>
      </c>
      <c r="DC616" t="s">
        <v>458</v>
      </c>
      <c r="DD616" t="s">
        <v>306</v>
      </c>
    </row>
    <row r="617" spans="1:108" ht="14.6" x14ac:dyDescent="0.35">
      <c r="A617" t="s">
        <v>18</v>
      </c>
      <c r="B617" t="s">
        <v>2713</v>
      </c>
      <c r="C617" t="s">
        <v>2714</v>
      </c>
      <c r="F617" t="s">
        <v>91</v>
      </c>
      <c r="H617" t="s">
        <v>454</v>
      </c>
      <c r="I617" t="s">
        <v>56</v>
      </c>
      <c r="J617" t="s">
        <v>173</v>
      </c>
      <c r="K617" t="s">
        <v>471</v>
      </c>
      <c r="M617" t="s">
        <v>274</v>
      </c>
      <c r="O617" t="s">
        <v>300</v>
      </c>
      <c r="R617">
        <v>0</v>
      </c>
      <c r="S617">
        <v>0</v>
      </c>
      <c r="T617">
        <v>0</v>
      </c>
      <c r="U617">
        <v>0</v>
      </c>
      <c r="V617">
        <v>0</v>
      </c>
      <c r="W617">
        <v>0</v>
      </c>
      <c r="X617">
        <v>0</v>
      </c>
      <c r="Y617">
        <v>0</v>
      </c>
      <c r="AA617">
        <v>0</v>
      </c>
      <c r="AB617">
        <v>0</v>
      </c>
      <c r="AC617">
        <v>0</v>
      </c>
      <c r="AD617">
        <v>0</v>
      </c>
      <c r="AE617">
        <v>0</v>
      </c>
      <c r="AF617">
        <v>0</v>
      </c>
      <c r="AG617">
        <v>0</v>
      </c>
      <c r="AH617">
        <v>0</v>
      </c>
      <c r="AI617">
        <v>0</v>
      </c>
      <c r="AJ617">
        <v>0</v>
      </c>
      <c r="AK617">
        <v>0</v>
      </c>
      <c r="AL617">
        <v>0</v>
      </c>
      <c r="AM617">
        <v>0</v>
      </c>
      <c r="AN617">
        <v>0</v>
      </c>
      <c r="AO617">
        <v>0</v>
      </c>
      <c r="AP617">
        <v>0</v>
      </c>
      <c r="AQ617">
        <v>1</v>
      </c>
      <c r="AR617">
        <v>1</v>
      </c>
      <c r="AS617">
        <v>1</v>
      </c>
      <c r="AT617">
        <v>1</v>
      </c>
      <c r="AU617">
        <v>1</v>
      </c>
      <c r="AV617">
        <v>0</v>
      </c>
      <c r="AW617">
        <v>1</v>
      </c>
      <c r="AX617">
        <v>1</v>
      </c>
      <c r="AY617">
        <v>0</v>
      </c>
      <c r="AZ617">
        <v>1</v>
      </c>
      <c r="BA617">
        <v>1</v>
      </c>
      <c r="BB617">
        <v>0</v>
      </c>
      <c r="BC617">
        <v>0</v>
      </c>
      <c r="BD617">
        <v>1</v>
      </c>
      <c r="BE617">
        <v>1</v>
      </c>
      <c r="BF617">
        <v>0</v>
      </c>
      <c r="BG617">
        <v>0</v>
      </c>
      <c r="BH617">
        <v>0</v>
      </c>
      <c r="BI617">
        <v>0</v>
      </c>
      <c r="BJ617">
        <v>0</v>
      </c>
      <c r="BK617">
        <v>0</v>
      </c>
      <c r="BL617">
        <v>0</v>
      </c>
      <c r="BM617">
        <v>0</v>
      </c>
      <c r="BN617">
        <v>0</v>
      </c>
      <c r="BO617">
        <v>0</v>
      </c>
      <c r="BP617">
        <v>0</v>
      </c>
      <c r="BQ617">
        <v>1</v>
      </c>
      <c r="BR617">
        <v>0</v>
      </c>
      <c r="BS617">
        <v>1</v>
      </c>
      <c r="BT617">
        <v>1</v>
      </c>
      <c r="BU617">
        <v>1</v>
      </c>
      <c r="BV617">
        <v>1</v>
      </c>
      <c r="BW617">
        <v>1</v>
      </c>
      <c r="BX617">
        <v>0</v>
      </c>
      <c r="BY617">
        <v>0</v>
      </c>
      <c r="BZ617">
        <v>0</v>
      </c>
      <c r="CA617">
        <v>0</v>
      </c>
      <c r="CB617">
        <v>0</v>
      </c>
      <c r="CC617">
        <v>0</v>
      </c>
      <c r="CD617">
        <v>0</v>
      </c>
      <c r="CE617">
        <v>0</v>
      </c>
      <c r="CF617">
        <v>0</v>
      </c>
      <c r="CG617">
        <v>1</v>
      </c>
      <c r="CH617">
        <v>0</v>
      </c>
      <c r="CI617">
        <v>0</v>
      </c>
      <c r="CJ617">
        <v>0</v>
      </c>
      <c r="CK617">
        <v>0</v>
      </c>
      <c r="CL617">
        <v>0</v>
      </c>
      <c r="CM617">
        <v>0</v>
      </c>
      <c r="CN617">
        <v>0</v>
      </c>
      <c r="CO617">
        <v>0</v>
      </c>
      <c r="CP617">
        <v>1</v>
      </c>
      <c r="CQ617">
        <v>0</v>
      </c>
      <c r="CR617">
        <v>0</v>
      </c>
      <c r="CS617">
        <v>0</v>
      </c>
      <c r="CT617">
        <v>0</v>
      </c>
      <c r="CU617">
        <v>0</v>
      </c>
      <c r="CV617">
        <v>0</v>
      </c>
      <c r="CW617">
        <v>0</v>
      </c>
      <c r="CX617">
        <v>19</v>
      </c>
      <c r="CY617">
        <v>1</v>
      </c>
      <c r="CZ617">
        <v>1</v>
      </c>
      <c r="DA617">
        <v>0</v>
      </c>
      <c r="DB617">
        <v>1</v>
      </c>
      <c r="DC617" t="s">
        <v>2717</v>
      </c>
      <c r="DD617" t="s">
        <v>307</v>
      </c>
    </row>
    <row r="618" spans="1:108" ht="14.6" x14ac:dyDescent="0.35">
      <c r="A618" t="s">
        <v>18</v>
      </c>
      <c r="B618" t="s">
        <v>2713</v>
      </c>
      <c r="C618" t="s">
        <v>2723</v>
      </c>
      <c r="F618" t="s">
        <v>91</v>
      </c>
      <c r="G618" t="s">
        <v>479</v>
      </c>
      <c r="H618" t="s">
        <v>454</v>
      </c>
      <c r="I618" t="s">
        <v>56</v>
      </c>
      <c r="J618" t="s">
        <v>173</v>
      </c>
      <c r="K618" t="s">
        <v>471</v>
      </c>
      <c r="M618" t="s">
        <v>272</v>
      </c>
      <c r="O618" t="s">
        <v>300</v>
      </c>
      <c r="R618">
        <v>0</v>
      </c>
      <c r="S618">
        <v>0</v>
      </c>
      <c r="T618">
        <v>0</v>
      </c>
      <c r="U618">
        <v>0</v>
      </c>
      <c r="V618">
        <v>0</v>
      </c>
      <c r="W618">
        <v>0</v>
      </c>
      <c r="X618">
        <v>0</v>
      </c>
      <c r="Y618">
        <v>0</v>
      </c>
      <c r="AA618">
        <v>0</v>
      </c>
      <c r="AB618">
        <v>0</v>
      </c>
      <c r="AC618">
        <v>0</v>
      </c>
      <c r="AD618">
        <v>0</v>
      </c>
      <c r="AE618">
        <v>0</v>
      </c>
      <c r="AF618">
        <v>0</v>
      </c>
      <c r="AG618">
        <v>1</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1</v>
      </c>
      <c r="BT618">
        <v>1</v>
      </c>
      <c r="BU618">
        <v>0</v>
      </c>
      <c r="BV618">
        <v>1</v>
      </c>
      <c r="BW618">
        <v>1</v>
      </c>
      <c r="BX618">
        <v>0</v>
      </c>
      <c r="BY618">
        <v>0</v>
      </c>
      <c r="BZ618">
        <v>0</v>
      </c>
      <c r="CA618">
        <v>0</v>
      </c>
      <c r="CB618">
        <v>0</v>
      </c>
      <c r="CC618">
        <v>0</v>
      </c>
      <c r="CD618">
        <v>0</v>
      </c>
      <c r="CE618">
        <v>0</v>
      </c>
      <c r="CF618">
        <v>0</v>
      </c>
      <c r="CG618">
        <v>0</v>
      </c>
      <c r="CH618">
        <v>0</v>
      </c>
      <c r="CI618">
        <v>0</v>
      </c>
      <c r="CJ618">
        <v>0</v>
      </c>
      <c r="CK618">
        <v>0</v>
      </c>
      <c r="CL618">
        <v>0</v>
      </c>
      <c r="CM618">
        <v>0</v>
      </c>
      <c r="CN618">
        <v>0</v>
      </c>
      <c r="CO618">
        <v>0</v>
      </c>
      <c r="CP618">
        <v>1</v>
      </c>
      <c r="CQ618">
        <v>0</v>
      </c>
      <c r="CR618">
        <v>0</v>
      </c>
      <c r="CS618">
        <v>0</v>
      </c>
      <c r="CT618">
        <v>0</v>
      </c>
      <c r="CU618">
        <v>0</v>
      </c>
      <c r="CV618">
        <v>0</v>
      </c>
      <c r="CW618">
        <v>0</v>
      </c>
      <c r="CX618">
        <v>6</v>
      </c>
      <c r="CY618">
        <v>1</v>
      </c>
      <c r="CZ618">
        <v>0</v>
      </c>
      <c r="DA618">
        <v>0</v>
      </c>
      <c r="DB618">
        <v>1</v>
      </c>
      <c r="DC618" t="s">
        <v>2726</v>
      </c>
      <c r="DD618" t="s">
        <v>312</v>
      </c>
    </row>
    <row r="619" spans="1:108" ht="14.6" x14ac:dyDescent="0.35">
      <c r="A619" t="s">
        <v>18</v>
      </c>
      <c r="B619" t="s">
        <v>2732</v>
      </c>
      <c r="C619" t="s">
        <v>2733</v>
      </c>
      <c r="F619" t="s">
        <v>122</v>
      </c>
      <c r="H619" t="s">
        <v>454</v>
      </c>
      <c r="I619" t="s">
        <v>13</v>
      </c>
      <c r="J619" t="s">
        <v>221</v>
      </c>
      <c r="K619" t="s">
        <v>269</v>
      </c>
      <c r="M619" t="s">
        <v>262</v>
      </c>
      <c r="O619" t="s">
        <v>300</v>
      </c>
      <c r="P619" t="s">
        <v>2734</v>
      </c>
      <c r="Q619" t="s">
        <v>2735</v>
      </c>
      <c r="R619">
        <v>0</v>
      </c>
      <c r="S619">
        <v>0</v>
      </c>
      <c r="T619">
        <v>0</v>
      </c>
      <c r="U619">
        <v>0</v>
      </c>
      <c r="V619">
        <v>0</v>
      </c>
      <c r="W619">
        <v>0</v>
      </c>
      <c r="X619">
        <v>0</v>
      </c>
      <c r="Y619">
        <v>0</v>
      </c>
      <c r="AA619">
        <v>0</v>
      </c>
      <c r="AB619">
        <v>0</v>
      </c>
      <c r="AC619">
        <v>0</v>
      </c>
      <c r="AD619">
        <v>0</v>
      </c>
      <c r="AE619">
        <v>0</v>
      </c>
      <c r="AF619">
        <v>0</v>
      </c>
      <c r="AG619">
        <v>0</v>
      </c>
      <c r="AH619">
        <v>0</v>
      </c>
      <c r="AI619">
        <v>0</v>
      </c>
      <c r="AJ619">
        <v>0</v>
      </c>
      <c r="AK619">
        <v>0</v>
      </c>
      <c r="AL619">
        <v>0</v>
      </c>
      <c r="AM619">
        <v>0</v>
      </c>
      <c r="AN619">
        <v>0</v>
      </c>
      <c r="AO619">
        <v>0</v>
      </c>
      <c r="AP619">
        <v>0</v>
      </c>
      <c r="AQ619">
        <v>1</v>
      </c>
      <c r="AR619">
        <v>0</v>
      </c>
      <c r="AS619">
        <v>1</v>
      </c>
      <c r="AT619">
        <v>1</v>
      </c>
      <c r="AU619">
        <v>0</v>
      </c>
      <c r="AV619">
        <v>0</v>
      </c>
      <c r="AW619">
        <v>0</v>
      </c>
      <c r="AX619">
        <v>1</v>
      </c>
      <c r="AY619">
        <v>0</v>
      </c>
      <c r="AZ619">
        <v>1</v>
      </c>
      <c r="BA619">
        <v>0</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1</v>
      </c>
      <c r="BU619">
        <v>0</v>
      </c>
      <c r="BV619">
        <v>0</v>
      </c>
      <c r="BW619">
        <v>0</v>
      </c>
      <c r="BX619">
        <v>0</v>
      </c>
      <c r="BY619">
        <v>0</v>
      </c>
      <c r="BZ619">
        <v>0</v>
      </c>
      <c r="CA619">
        <v>0</v>
      </c>
      <c r="CB619">
        <v>0</v>
      </c>
      <c r="CC619">
        <v>0</v>
      </c>
      <c r="CD619">
        <v>0</v>
      </c>
      <c r="CE619">
        <v>0</v>
      </c>
      <c r="CF619">
        <v>0</v>
      </c>
      <c r="CG619">
        <v>0</v>
      </c>
      <c r="CH619">
        <v>0</v>
      </c>
      <c r="CI619">
        <v>0</v>
      </c>
      <c r="CJ619">
        <v>0</v>
      </c>
      <c r="CK619">
        <v>0</v>
      </c>
      <c r="CL619">
        <v>0</v>
      </c>
      <c r="CM619">
        <v>0</v>
      </c>
      <c r="CN619">
        <v>0</v>
      </c>
      <c r="CO619">
        <v>0</v>
      </c>
      <c r="CP619">
        <v>0</v>
      </c>
      <c r="CQ619">
        <v>0</v>
      </c>
      <c r="CR619">
        <v>0</v>
      </c>
      <c r="CS619">
        <v>0</v>
      </c>
      <c r="CT619">
        <v>0</v>
      </c>
      <c r="CU619">
        <v>0</v>
      </c>
      <c r="CV619">
        <v>0</v>
      </c>
      <c r="CW619">
        <v>0</v>
      </c>
      <c r="CX619">
        <v>6</v>
      </c>
      <c r="CY619">
        <v>1</v>
      </c>
      <c r="CZ619">
        <v>0</v>
      </c>
      <c r="DA619">
        <v>0</v>
      </c>
      <c r="DB619">
        <v>1</v>
      </c>
      <c r="DC619" t="s">
        <v>2736</v>
      </c>
      <c r="DD619" t="s">
        <v>309</v>
      </c>
    </row>
    <row r="620" spans="1:108" ht="14.6" x14ac:dyDescent="0.35">
      <c r="A620" t="s">
        <v>18</v>
      </c>
      <c r="B620" t="s">
        <v>2740</v>
      </c>
      <c r="C620" t="s">
        <v>2741</v>
      </c>
      <c r="F620" t="s">
        <v>91</v>
      </c>
      <c r="H620" t="s">
        <v>605</v>
      </c>
      <c r="I620" t="s">
        <v>13</v>
      </c>
      <c r="J620" t="s">
        <v>166</v>
      </c>
      <c r="P620" t="s">
        <v>2742</v>
      </c>
      <c r="Q620" t="s">
        <v>2743</v>
      </c>
      <c r="R620">
        <v>0</v>
      </c>
      <c r="S620">
        <v>0</v>
      </c>
      <c r="T620">
        <v>0</v>
      </c>
      <c r="U620">
        <v>0</v>
      </c>
      <c r="V620">
        <v>0</v>
      </c>
      <c r="X620">
        <v>0</v>
      </c>
      <c r="BJ620">
        <v>1</v>
      </c>
      <c r="BK620">
        <v>1</v>
      </c>
      <c r="BN620">
        <v>1</v>
      </c>
      <c r="BO620">
        <v>1</v>
      </c>
      <c r="BP620">
        <v>1</v>
      </c>
      <c r="DC620" t="s">
        <v>1501</v>
      </c>
      <c r="DD620" t="s">
        <v>305</v>
      </c>
    </row>
    <row r="621" spans="1:108" ht="14.6" x14ac:dyDescent="0.35">
      <c r="A621" t="s">
        <v>18</v>
      </c>
      <c r="B621" t="s">
        <v>2740</v>
      </c>
      <c r="C621" t="s">
        <v>2745</v>
      </c>
      <c r="F621" t="s">
        <v>122</v>
      </c>
      <c r="H621" t="s">
        <v>454</v>
      </c>
      <c r="I621" t="s">
        <v>56</v>
      </c>
      <c r="J621" t="s">
        <v>205</v>
      </c>
      <c r="K621" t="s">
        <v>269</v>
      </c>
      <c r="M621" t="s">
        <v>272</v>
      </c>
      <c r="O621" t="s">
        <v>299</v>
      </c>
      <c r="R621">
        <v>0</v>
      </c>
      <c r="S621">
        <v>0</v>
      </c>
      <c r="T621">
        <v>0</v>
      </c>
      <c r="U621">
        <v>0</v>
      </c>
      <c r="V621">
        <v>0</v>
      </c>
      <c r="W621">
        <v>0</v>
      </c>
      <c r="X621">
        <v>0</v>
      </c>
      <c r="Y621">
        <v>0</v>
      </c>
      <c r="AA621">
        <v>0</v>
      </c>
      <c r="AB621">
        <v>0</v>
      </c>
      <c r="AC621">
        <v>0</v>
      </c>
      <c r="AD621">
        <v>0</v>
      </c>
      <c r="AE621">
        <v>0</v>
      </c>
      <c r="AF621">
        <v>0</v>
      </c>
      <c r="AG621">
        <v>1</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v>
      </c>
      <c r="CP621">
        <v>0</v>
      </c>
      <c r="CQ621">
        <v>0</v>
      </c>
      <c r="CR621">
        <v>0</v>
      </c>
      <c r="CS621">
        <v>0</v>
      </c>
      <c r="CT621">
        <v>0</v>
      </c>
      <c r="CU621">
        <v>0</v>
      </c>
      <c r="CV621">
        <v>0</v>
      </c>
      <c r="CW621">
        <v>0</v>
      </c>
      <c r="CX621">
        <v>1</v>
      </c>
      <c r="CY621">
        <v>1</v>
      </c>
      <c r="CZ621">
        <v>0</v>
      </c>
      <c r="DA621">
        <v>0</v>
      </c>
      <c r="DB621">
        <v>0</v>
      </c>
      <c r="DC621" t="s">
        <v>2746</v>
      </c>
      <c r="DD621" t="s">
        <v>307</v>
      </c>
    </row>
    <row r="622" spans="1:108" ht="14.6" x14ac:dyDescent="0.35">
      <c r="A622" t="s">
        <v>18</v>
      </c>
      <c r="B622" t="s">
        <v>2748</v>
      </c>
      <c r="C622" t="s">
        <v>2749</v>
      </c>
      <c r="F622" t="s">
        <v>122</v>
      </c>
      <c r="H622" t="s">
        <v>454</v>
      </c>
      <c r="I622" t="s">
        <v>56</v>
      </c>
      <c r="J622" t="s">
        <v>173</v>
      </c>
      <c r="K622" t="s">
        <v>471</v>
      </c>
      <c r="M622" t="s">
        <v>272</v>
      </c>
      <c r="O622" t="s">
        <v>299</v>
      </c>
      <c r="P622" t="s">
        <v>2750</v>
      </c>
      <c r="Q622" t="s">
        <v>2751</v>
      </c>
      <c r="R622">
        <v>0</v>
      </c>
      <c r="S622">
        <v>0</v>
      </c>
      <c r="T622">
        <v>0</v>
      </c>
      <c r="U622">
        <v>0</v>
      </c>
      <c r="V622">
        <v>0</v>
      </c>
      <c r="W622">
        <v>0</v>
      </c>
      <c r="X622">
        <v>0</v>
      </c>
      <c r="Y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BX622">
        <v>0</v>
      </c>
      <c r="BY622">
        <v>0</v>
      </c>
      <c r="BZ622">
        <v>0</v>
      </c>
      <c r="CA622">
        <v>0</v>
      </c>
      <c r="CB622">
        <v>0</v>
      </c>
      <c r="CC622">
        <v>0</v>
      </c>
      <c r="CD622">
        <v>0</v>
      </c>
      <c r="CE622">
        <v>0</v>
      </c>
      <c r="CF622">
        <v>0</v>
      </c>
      <c r="CG622">
        <v>0</v>
      </c>
      <c r="CH622">
        <v>0</v>
      </c>
      <c r="CI622">
        <v>0</v>
      </c>
      <c r="CJ622">
        <v>0</v>
      </c>
      <c r="CK622">
        <v>0</v>
      </c>
      <c r="CL622">
        <v>0</v>
      </c>
      <c r="CM622">
        <v>0</v>
      </c>
      <c r="CN622">
        <v>0</v>
      </c>
      <c r="CO622">
        <v>0</v>
      </c>
      <c r="CP622">
        <v>1</v>
      </c>
      <c r="CQ622">
        <v>0</v>
      </c>
      <c r="CR622">
        <v>0</v>
      </c>
      <c r="CS622">
        <v>0</v>
      </c>
      <c r="CT622">
        <v>0</v>
      </c>
      <c r="CU622">
        <v>0</v>
      </c>
      <c r="CV622">
        <v>0</v>
      </c>
      <c r="CW622">
        <v>0</v>
      </c>
      <c r="CX622">
        <v>1</v>
      </c>
      <c r="CY622">
        <v>0</v>
      </c>
      <c r="CZ622">
        <v>1</v>
      </c>
      <c r="DA622">
        <v>0</v>
      </c>
      <c r="DB622">
        <v>0</v>
      </c>
      <c r="DC622" t="s">
        <v>458</v>
      </c>
      <c r="DD622" t="s">
        <v>306</v>
      </c>
    </row>
    <row r="623" spans="1:108" ht="14.6" x14ac:dyDescent="0.35">
      <c r="A623" t="s">
        <v>18</v>
      </c>
      <c r="B623" t="s">
        <v>2753</v>
      </c>
      <c r="C623" t="s">
        <v>2754</v>
      </c>
      <c r="F623" t="s">
        <v>91</v>
      </c>
      <c r="H623" t="s">
        <v>454</v>
      </c>
      <c r="I623" t="s">
        <v>13</v>
      </c>
      <c r="J623" t="s">
        <v>221</v>
      </c>
      <c r="K623" t="s">
        <v>269</v>
      </c>
      <c r="M623" t="s">
        <v>272</v>
      </c>
      <c r="O623" t="s">
        <v>299</v>
      </c>
      <c r="Q623" t="s">
        <v>2755</v>
      </c>
      <c r="R623">
        <v>0</v>
      </c>
      <c r="S623">
        <v>0</v>
      </c>
      <c r="T623">
        <v>0</v>
      </c>
      <c r="U623">
        <v>0</v>
      </c>
      <c r="V623">
        <v>0</v>
      </c>
      <c r="W623">
        <v>0</v>
      </c>
      <c r="X623">
        <v>0</v>
      </c>
      <c r="Y623">
        <v>0</v>
      </c>
      <c r="AA623">
        <v>0</v>
      </c>
      <c r="AB623">
        <v>0</v>
      </c>
      <c r="AC623">
        <v>0</v>
      </c>
      <c r="AD623">
        <v>0</v>
      </c>
      <c r="AE623">
        <v>0</v>
      </c>
      <c r="AF623">
        <v>0</v>
      </c>
      <c r="AG623">
        <v>0</v>
      </c>
      <c r="AH623">
        <v>0</v>
      </c>
      <c r="AI623">
        <v>0</v>
      </c>
      <c r="AJ623">
        <v>0</v>
      </c>
      <c r="AK623">
        <v>0</v>
      </c>
      <c r="AL623">
        <v>1</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BX623">
        <v>0</v>
      </c>
      <c r="BY623">
        <v>0</v>
      </c>
      <c r="BZ623">
        <v>0</v>
      </c>
      <c r="CA623">
        <v>0</v>
      </c>
      <c r="CB623">
        <v>0</v>
      </c>
      <c r="CC623">
        <v>0</v>
      </c>
      <c r="CD623">
        <v>0</v>
      </c>
      <c r="CE623">
        <v>0</v>
      </c>
      <c r="CF623">
        <v>0</v>
      </c>
      <c r="CG623">
        <v>0</v>
      </c>
      <c r="CH623">
        <v>0</v>
      </c>
      <c r="CI623">
        <v>0</v>
      </c>
      <c r="CJ623">
        <v>0</v>
      </c>
      <c r="CK623">
        <v>0</v>
      </c>
      <c r="CL623">
        <v>0</v>
      </c>
      <c r="CM623">
        <v>0</v>
      </c>
      <c r="CN623">
        <v>0</v>
      </c>
      <c r="CO623">
        <v>0</v>
      </c>
      <c r="CP623">
        <v>0</v>
      </c>
      <c r="CQ623">
        <v>0</v>
      </c>
      <c r="CR623">
        <v>0</v>
      </c>
      <c r="CS623">
        <v>0</v>
      </c>
      <c r="CT623">
        <v>0</v>
      </c>
      <c r="CU623">
        <v>0</v>
      </c>
      <c r="CV623">
        <v>0</v>
      </c>
      <c r="CW623">
        <v>0</v>
      </c>
      <c r="CX623">
        <v>1</v>
      </c>
      <c r="CY623">
        <v>1</v>
      </c>
      <c r="CZ623">
        <v>0</v>
      </c>
      <c r="DA623">
        <v>0</v>
      </c>
      <c r="DB623">
        <v>0</v>
      </c>
      <c r="DC623" t="s">
        <v>1214</v>
      </c>
      <c r="DD623" t="s">
        <v>307</v>
      </c>
    </row>
    <row r="624" spans="1:108" ht="14.6" x14ac:dyDescent="0.35">
      <c r="A624" t="s">
        <v>18</v>
      </c>
      <c r="B624" t="s">
        <v>2758</v>
      </c>
      <c r="C624" t="s">
        <v>2759</v>
      </c>
      <c r="F624" t="s">
        <v>122</v>
      </c>
      <c r="H624" t="s">
        <v>454</v>
      </c>
      <c r="I624" t="s">
        <v>56</v>
      </c>
      <c r="J624" t="s">
        <v>173</v>
      </c>
      <c r="K624" t="s">
        <v>471</v>
      </c>
      <c r="M624" t="s">
        <v>272</v>
      </c>
      <c r="O624" t="s">
        <v>300</v>
      </c>
      <c r="R624">
        <v>0</v>
      </c>
      <c r="S624">
        <v>0</v>
      </c>
      <c r="T624">
        <v>0</v>
      </c>
      <c r="U624">
        <v>0</v>
      </c>
      <c r="V624">
        <v>0</v>
      </c>
      <c r="W624">
        <v>0</v>
      </c>
      <c r="X624">
        <v>0</v>
      </c>
      <c r="Y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0</v>
      </c>
      <c r="AX624">
        <v>0</v>
      </c>
      <c r="AY624">
        <v>0</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0</v>
      </c>
      <c r="BS624">
        <v>1</v>
      </c>
      <c r="BT624">
        <v>0</v>
      </c>
      <c r="BU624">
        <v>1</v>
      </c>
      <c r="BV624">
        <v>1</v>
      </c>
      <c r="BW624">
        <v>1</v>
      </c>
      <c r="BX624">
        <v>0</v>
      </c>
      <c r="BY624">
        <v>0</v>
      </c>
      <c r="BZ624">
        <v>0</v>
      </c>
      <c r="CA624">
        <v>0</v>
      </c>
      <c r="CB624">
        <v>0</v>
      </c>
      <c r="CC624">
        <v>0</v>
      </c>
      <c r="CD624">
        <v>0</v>
      </c>
      <c r="CE624">
        <v>0</v>
      </c>
      <c r="CF624">
        <v>0</v>
      </c>
      <c r="CG624">
        <v>0</v>
      </c>
      <c r="CH624">
        <v>0</v>
      </c>
      <c r="CI624">
        <v>0</v>
      </c>
      <c r="CJ624">
        <v>0</v>
      </c>
      <c r="CK624">
        <v>0</v>
      </c>
      <c r="CL624">
        <v>0</v>
      </c>
      <c r="CM624">
        <v>0</v>
      </c>
      <c r="CN624">
        <v>0</v>
      </c>
      <c r="CO624">
        <v>0</v>
      </c>
      <c r="CP624">
        <v>0</v>
      </c>
      <c r="CQ624">
        <v>0</v>
      </c>
      <c r="CR624">
        <v>0</v>
      </c>
      <c r="CS624">
        <v>0</v>
      </c>
      <c r="CT624">
        <v>0</v>
      </c>
      <c r="CU624">
        <v>0</v>
      </c>
      <c r="CV624">
        <v>0</v>
      </c>
      <c r="CW624">
        <v>0</v>
      </c>
      <c r="CX624">
        <v>4</v>
      </c>
      <c r="CY624">
        <v>1</v>
      </c>
      <c r="CZ624">
        <v>0</v>
      </c>
      <c r="DA624">
        <v>0</v>
      </c>
      <c r="DB624">
        <v>1</v>
      </c>
      <c r="DC624" t="s">
        <v>2267</v>
      </c>
      <c r="DD624" t="s">
        <v>307</v>
      </c>
    </row>
    <row r="625" spans="1:108" ht="14.6" x14ac:dyDescent="0.35">
      <c r="A625" t="s">
        <v>18</v>
      </c>
      <c r="B625" t="s">
        <v>2758</v>
      </c>
      <c r="C625" t="s">
        <v>2766</v>
      </c>
      <c r="F625" t="s">
        <v>122</v>
      </c>
      <c r="H625" t="s">
        <v>454</v>
      </c>
      <c r="I625" t="s">
        <v>56</v>
      </c>
      <c r="J625" t="s">
        <v>173</v>
      </c>
      <c r="K625" t="s">
        <v>471</v>
      </c>
      <c r="M625" t="s">
        <v>268</v>
      </c>
      <c r="O625" t="s">
        <v>299</v>
      </c>
      <c r="Q625" t="s">
        <v>2768</v>
      </c>
      <c r="R625">
        <v>0</v>
      </c>
      <c r="S625">
        <v>0</v>
      </c>
      <c r="T625">
        <v>0</v>
      </c>
      <c r="U625">
        <v>0</v>
      </c>
      <c r="V625">
        <v>0</v>
      </c>
      <c r="W625">
        <v>0</v>
      </c>
      <c r="X625">
        <v>0</v>
      </c>
      <c r="Y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c r="BV625">
        <v>1</v>
      </c>
      <c r="BW625">
        <v>0</v>
      </c>
      <c r="BX625">
        <v>0</v>
      </c>
      <c r="BY625">
        <v>0</v>
      </c>
      <c r="BZ625">
        <v>0</v>
      </c>
      <c r="CA625">
        <v>0</v>
      </c>
      <c r="CB625">
        <v>0</v>
      </c>
      <c r="CC625">
        <v>0</v>
      </c>
      <c r="CD625">
        <v>0</v>
      </c>
      <c r="CE625">
        <v>0</v>
      </c>
      <c r="CF625">
        <v>0</v>
      </c>
      <c r="CG625">
        <v>0</v>
      </c>
      <c r="CH625">
        <v>0</v>
      </c>
      <c r="CI625">
        <v>0</v>
      </c>
      <c r="CJ625">
        <v>0</v>
      </c>
      <c r="CK625">
        <v>0</v>
      </c>
      <c r="CL625">
        <v>0</v>
      </c>
      <c r="CM625">
        <v>0</v>
      </c>
      <c r="CN625">
        <v>0</v>
      </c>
      <c r="CO625">
        <v>0</v>
      </c>
      <c r="CP625">
        <v>0</v>
      </c>
      <c r="CQ625">
        <v>0</v>
      </c>
      <c r="CR625">
        <v>0</v>
      </c>
      <c r="CS625">
        <v>0</v>
      </c>
      <c r="CT625">
        <v>0</v>
      </c>
      <c r="CU625">
        <v>0</v>
      </c>
      <c r="CV625">
        <v>0</v>
      </c>
      <c r="CW625">
        <v>0</v>
      </c>
      <c r="CX625">
        <v>1</v>
      </c>
      <c r="CY625">
        <v>1</v>
      </c>
      <c r="CZ625">
        <v>0</v>
      </c>
      <c r="DA625">
        <v>0</v>
      </c>
      <c r="DB625">
        <v>1</v>
      </c>
      <c r="DC625" t="s">
        <v>663</v>
      </c>
      <c r="DD625" t="s">
        <v>307</v>
      </c>
    </row>
    <row r="626" spans="1:108" ht="14.6" x14ac:dyDescent="0.35">
      <c r="A626" t="s">
        <v>18</v>
      </c>
      <c r="B626" t="s">
        <v>2772</v>
      </c>
      <c r="C626" t="s">
        <v>2773</v>
      </c>
      <c r="F626" t="s">
        <v>91</v>
      </c>
      <c r="G626" t="s">
        <v>2774</v>
      </c>
      <c r="H626" t="s">
        <v>1347</v>
      </c>
      <c r="I626" t="s">
        <v>56</v>
      </c>
      <c r="J626" t="s">
        <v>173</v>
      </c>
      <c r="K626" t="s">
        <v>471</v>
      </c>
      <c r="M626" t="s">
        <v>2775</v>
      </c>
      <c r="O626" t="s">
        <v>299</v>
      </c>
      <c r="P626" t="s">
        <v>2776</v>
      </c>
      <c r="DC626" t="s">
        <v>1349</v>
      </c>
      <c r="DD626" t="s">
        <v>311</v>
      </c>
    </row>
    <row r="627" spans="1:108" ht="14.6" x14ac:dyDescent="0.35">
      <c r="A627" t="s">
        <v>18</v>
      </c>
      <c r="B627" t="s">
        <v>2781</v>
      </c>
      <c r="C627" t="s">
        <v>2782</v>
      </c>
      <c r="F627" t="s">
        <v>91</v>
      </c>
      <c r="H627" t="s">
        <v>605</v>
      </c>
      <c r="I627" t="s">
        <v>13</v>
      </c>
      <c r="J627" t="s">
        <v>222</v>
      </c>
      <c r="P627" t="s">
        <v>2783</v>
      </c>
      <c r="Q627" t="s">
        <v>606</v>
      </c>
      <c r="R627">
        <v>0</v>
      </c>
      <c r="S627">
        <v>0</v>
      </c>
      <c r="T627">
        <v>0</v>
      </c>
      <c r="U627">
        <v>0</v>
      </c>
      <c r="V627">
        <v>0</v>
      </c>
      <c r="X627">
        <v>0</v>
      </c>
      <c r="BJ627">
        <v>1</v>
      </c>
      <c r="DC627" t="s">
        <v>1501</v>
      </c>
      <c r="DD627" t="s">
        <v>305</v>
      </c>
    </row>
    <row r="628" spans="1:108" ht="14.6" x14ac:dyDescent="0.35">
      <c r="A628" t="s">
        <v>18</v>
      </c>
      <c r="B628" t="s">
        <v>2781</v>
      </c>
      <c r="C628" t="s">
        <v>2787</v>
      </c>
      <c r="F628" t="s">
        <v>91</v>
      </c>
      <c r="H628" t="s">
        <v>454</v>
      </c>
      <c r="I628" t="s">
        <v>13</v>
      </c>
      <c r="J628" t="s">
        <v>221</v>
      </c>
      <c r="K628" t="s">
        <v>269</v>
      </c>
      <c r="M628" t="s">
        <v>272</v>
      </c>
      <c r="O628" t="s">
        <v>299</v>
      </c>
      <c r="Q628" t="s">
        <v>768</v>
      </c>
      <c r="R628">
        <v>0</v>
      </c>
      <c r="S628">
        <v>0</v>
      </c>
      <c r="T628">
        <v>0</v>
      </c>
      <c r="U628">
        <v>0</v>
      </c>
      <c r="V628">
        <v>0</v>
      </c>
      <c r="W628">
        <v>0</v>
      </c>
      <c r="X628">
        <v>0</v>
      </c>
      <c r="Y628">
        <v>0</v>
      </c>
      <c r="AA628">
        <v>0</v>
      </c>
      <c r="AB628">
        <v>0</v>
      </c>
      <c r="AC628">
        <v>0</v>
      </c>
      <c r="AD628">
        <v>0</v>
      </c>
      <c r="AE628">
        <v>0</v>
      </c>
      <c r="AF628">
        <v>0</v>
      </c>
      <c r="AG628">
        <v>0</v>
      </c>
      <c r="AH628">
        <v>0</v>
      </c>
      <c r="AI628">
        <v>0</v>
      </c>
      <c r="AJ628">
        <v>0</v>
      </c>
      <c r="AK628">
        <v>0</v>
      </c>
      <c r="AL628">
        <v>0</v>
      </c>
      <c r="AM628">
        <v>0</v>
      </c>
      <c r="AN628">
        <v>0</v>
      </c>
      <c r="AO628">
        <v>0</v>
      </c>
      <c r="AP628">
        <v>0</v>
      </c>
      <c r="AQ628">
        <v>0</v>
      </c>
      <c r="AR628">
        <v>1</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0</v>
      </c>
      <c r="CA628">
        <v>0</v>
      </c>
      <c r="CB628">
        <v>0</v>
      </c>
      <c r="CC628">
        <v>0</v>
      </c>
      <c r="CD628">
        <v>0</v>
      </c>
      <c r="CE628">
        <v>0</v>
      </c>
      <c r="CF628">
        <v>0</v>
      </c>
      <c r="CG628">
        <v>0</v>
      </c>
      <c r="CH628">
        <v>0</v>
      </c>
      <c r="CI628">
        <v>0</v>
      </c>
      <c r="CJ628">
        <v>0</v>
      </c>
      <c r="CK628">
        <v>0</v>
      </c>
      <c r="CL628">
        <v>0</v>
      </c>
      <c r="CM628">
        <v>0</v>
      </c>
      <c r="CN628">
        <v>0</v>
      </c>
      <c r="CO628">
        <v>0</v>
      </c>
      <c r="CP628">
        <v>0</v>
      </c>
      <c r="CQ628">
        <v>0</v>
      </c>
      <c r="CR628">
        <v>0</v>
      </c>
      <c r="CS628">
        <v>0</v>
      </c>
      <c r="CT628">
        <v>0</v>
      </c>
      <c r="CU628">
        <v>0</v>
      </c>
      <c r="CV628">
        <v>0</v>
      </c>
      <c r="CW628">
        <v>0</v>
      </c>
      <c r="CX628">
        <v>1</v>
      </c>
      <c r="CY628">
        <v>1</v>
      </c>
      <c r="CZ628">
        <v>0</v>
      </c>
      <c r="DA628">
        <v>0</v>
      </c>
      <c r="DB628">
        <v>0</v>
      </c>
      <c r="DC628" t="s">
        <v>600</v>
      </c>
      <c r="DD628" t="s">
        <v>309</v>
      </c>
    </row>
    <row r="629" spans="1:108" ht="14.6" x14ac:dyDescent="0.35">
      <c r="A629" t="s">
        <v>18</v>
      </c>
      <c r="B629" t="s">
        <v>2781</v>
      </c>
      <c r="C629" t="s">
        <v>2789</v>
      </c>
      <c r="F629" t="s">
        <v>122</v>
      </c>
      <c r="H629" t="s">
        <v>454</v>
      </c>
      <c r="I629" t="s">
        <v>56</v>
      </c>
      <c r="J629" t="s">
        <v>205</v>
      </c>
      <c r="K629" t="s">
        <v>269</v>
      </c>
      <c r="M629" t="s">
        <v>272</v>
      </c>
      <c r="O629" t="s">
        <v>300</v>
      </c>
      <c r="P629" t="s">
        <v>2790</v>
      </c>
      <c r="Q629" t="s">
        <v>2791</v>
      </c>
      <c r="R629">
        <v>0</v>
      </c>
      <c r="S629">
        <v>0</v>
      </c>
      <c r="T629">
        <v>0</v>
      </c>
      <c r="U629">
        <v>0</v>
      </c>
      <c r="V629">
        <v>0</v>
      </c>
      <c r="W629">
        <v>0</v>
      </c>
      <c r="X629">
        <v>0</v>
      </c>
      <c r="Y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v>0</v>
      </c>
      <c r="AT629">
        <v>0</v>
      </c>
      <c r="AU629">
        <v>0</v>
      </c>
      <c r="AV629">
        <v>0</v>
      </c>
      <c r="AW629">
        <v>0</v>
      </c>
      <c r="AX629">
        <v>0</v>
      </c>
      <c r="AY629">
        <v>0</v>
      </c>
      <c r="AZ629">
        <v>0</v>
      </c>
      <c r="BA629">
        <v>0</v>
      </c>
      <c r="BB629">
        <v>1</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0</v>
      </c>
      <c r="BZ629">
        <v>0</v>
      </c>
      <c r="CA629">
        <v>0</v>
      </c>
      <c r="CB629">
        <v>0</v>
      </c>
      <c r="CC629">
        <v>0</v>
      </c>
      <c r="CD629">
        <v>0</v>
      </c>
      <c r="CE629">
        <v>0</v>
      </c>
      <c r="CF629">
        <v>0</v>
      </c>
      <c r="CG629">
        <v>0</v>
      </c>
      <c r="CH629">
        <v>0</v>
      </c>
      <c r="CI629">
        <v>0</v>
      </c>
      <c r="CJ629">
        <v>0</v>
      </c>
      <c r="CK629">
        <v>0</v>
      </c>
      <c r="CL629">
        <v>0</v>
      </c>
      <c r="CM629">
        <v>0</v>
      </c>
      <c r="CN629">
        <v>0</v>
      </c>
      <c r="CO629">
        <v>0</v>
      </c>
      <c r="CP629">
        <v>0</v>
      </c>
      <c r="CQ629">
        <v>0</v>
      </c>
      <c r="CR629">
        <v>0</v>
      </c>
      <c r="CS629">
        <v>0</v>
      </c>
      <c r="CT629">
        <v>0</v>
      </c>
      <c r="CU629">
        <v>0</v>
      </c>
      <c r="CV629">
        <v>0</v>
      </c>
      <c r="CW629">
        <v>0</v>
      </c>
      <c r="CX629">
        <v>1</v>
      </c>
      <c r="CY629">
        <v>1</v>
      </c>
      <c r="CZ629">
        <v>0</v>
      </c>
      <c r="DA629">
        <v>0</v>
      </c>
      <c r="DB629">
        <v>0</v>
      </c>
      <c r="DC629" t="s">
        <v>1420</v>
      </c>
      <c r="DD629" t="s">
        <v>309</v>
      </c>
    </row>
    <row r="630" spans="1:108" ht="14.6" x14ac:dyDescent="0.35">
      <c r="A630" t="s">
        <v>18</v>
      </c>
      <c r="B630" t="s">
        <v>2793</v>
      </c>
      <c r="C630" t="s">
        <v>2794</v>
      </c>
      <c r="F630" t="s">
        <v>122</v>
      </c>
      <c r="H630" t="s">
        <v>454</v>
      </c>
      <c r="I630" t="s">
        <v>13</v>
      </c>
      <c r="J630" t="s">
        <v>221</v>
      </c>
      <c r="K630" t="s">
        <v>269</v>
      </c>
      <c r="M630" t="s">
        <v>272</v>
      </c>
      <c r="O630" t="s">
        <v>299</v>
      </c>
      <c r="Q630" t="s">
        <v>2795</v>
      </c>
      <c r="R630">
        <v>0</v>
      </c>
      <c r="S630">
        <v>0</v>
      </c>
      <c r="T630">
        <v>0</v>
      </c>
      <c r="U630">
        <v>0</v>
      </c>
      <c r="V630">
        <v>0</v>
      </c>
      <c r="W630">
        <v>0</v>
      </c>
      <c r="X630">
        <v>0</v>
      </c>
      <c r="Y630">
        <v>0</v>
      </c>
      <c r="AA630">
        <v>0</v>
      </c>
      <c r="AB630">
        <v>0</v>
      </c>
      <c r="AC630">
        <v>0</v>
      </c>
      <c r="AD630">
        <v>0</v>
      </c>
      <c r="AE630">
        <v>0</v>
      </c>
      <c r="AF630">
        <v>0</v>
      </c>
      <c r="AG630">
        <v>0</v>
      </c>
      <c r="AH630">
        <v>0</v>
      </c>
      <c r="AI630">
        <v>0</v>
      </c>
      <c r="AJ630">
        <v>0</v>
      </c>
      <c r="AK630">
        <v>0</v>
      </c>
      <c r="AL630">
        <v>1</v>
      </c>
      <c r="AM630">
        <v>0</v>
      </c>
      <c r="AN630">
        <v>0</v>
      </c>
      <c r="AO630">
        <v>0</v>
      </c>
      <c r="AP630">
        <v>0</v>
      </c>
      <c r="AQ630">
        <v>0</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BX630">
        <v>0</v>
      </c>
      <c r="BY630">
        <v>0</v>
      </c>
      <c r="BZ630">
        <v>0</v>
      </c>
      <c r="CA630">
        <v>0</v>
      </c>
      <c r="CB630">
        <v>0</v>
      </c>
      <c r="CC630">
        <v>0</v>
      </c>
      <c r="CD630">
        <v>0</v>
      </c>
      <c r="CE630">
        <v>0</v>
      </c>
      <c r="CF630">
        <v>0</v>
      </c>
      <c r="CG630">
        <v>0</v>
      </c>
      <c r="CH630">
        <v>0</v>
      </c>
      <c r="CI630">
        <v>0</v>
      </c>
      <c r="CJ630">
        <v>0</v>
      </c>
      <c r="CK630">
        <v>0</v>
      </c>
      <c r="CL630">
        <v>0</v>
      </c>
      <c r="CM630">
        <v>0</v>
      </c>
      <c r="CN630">
        <v>0</v>
      </c>
      <c r="CO630">
        <v>0</v>
      </c>
      <c r="CP630">
        <v>0</v>
      </c>
      <c r="CQ630">
        <v>0</v>
      </c>
      <c r="CR630">
        <v>0</v>
      </c>
      <c r="CS630">
        <v>0</v>
      </c>
      <c r="CT630">
        <v>0</v>
      </c>
      <c r="CU630">
        <v>0</v>
      </c>
      <c r="CV630">
        <v>0</v>
      </c>
      <c r="CW630">
        <v>0</v>
      </c>
      <c r="CX630">
        <v>1</v>
      </c>
      <c r="CY630">
        <v>1</v>
      </c>
      <c r="CZ630">
        <v>0</v>
      </c>
      <c r="DA630">
        <v>0</v>
      </c>
      <c r="DB630">
        <v>0</v>
      </c>
      <c r="DC630" t="s">
        <v>1214</v>
      </c>
      <c r="DD630" t="s">
        <v>307</v>
      </c>
    </row>
    <row r="631" spans="1:108" ht="14.6" x14ac:dyDescent="0.35">
      <c r="A631" t="s">
        <v>18</v>
      </c>
      <c r="B631" t="s">
        <v>2793</v>
      </c>
      <c r="C631" t="s">
        <v>2798</v>
      </c>
      <c r="D631" t="s">
        <v>2799</v>
      </c>
      <c r="F631" t="s">
        <v>122</v>
      </c>
      <c r="H631" t="s">
        <v>702</v>
      </c>
      <c r="I631" t="s">
        <v>56</v>
      </c>
      <c r="J631" t="s">
        <v>173</v>
      </c>
      <c r="K631" t="s">
        <v>471</v>
      </c>
      <c r="M631" t="s">
        <v>274</v>
      </c>
      <c r="N631" t="s">
        <v>299</v>
      </c>
      <c r="O631" t="s">
        <v>299</v>
      </c>
      <c r="R631">
        <v>0</v>
      </c>
      <c r="S631">
        <v>0</v>
      </c>
      <c r="T631">
        <v>0</v>
      </c>
      <c r="U631">
        <v>0</v>
      </c>
      <c r="V631">
        <v>0</v>
      </c>
      <c r="W631">
        <v>0</v>
      </c>
      <c r="X631">
        <v>0</v>
      </c>
      <c r="Y631">
        <v>1</v>
      </c>
      <c r="AA631">
        <v>0</v>
      </c>
      <c r="AB631">
        <v>0</v>
      </c>
      <c r="AC631">
        <v>0</v>
      </c>
      <c r="AD631">
        <v>0</v>
      </c>
      <c r="AE631">
        <v>0</v>
      </c>
      <c r="AF631">
        <v>0</v>
      </c>
      <c r="AG631">
        <v>0</v>
      </c>
      <c r="AH631">
        <v>0</v>
      </c>
      <c r="AI631">
        <v>0</v>
      </c>
      <c r="AJ631">
        <v>0</v>
      </c>
      <c r="AK631">
        <v>0</v>
      </c>
      <c r="AL631">
        <v>0</v>
      </c>
      <c r="AM631">
        <v>0</v>
      </c>
      <c r="AN631">
        <v>0</v>
      </c>
      <c r="AO631">
        <v>0</v>
      </c>
      <c r="AP631">
        <v>0</v>
      </c>
      <c r="AQ631">
        <v>0</v>
      </c>
      <c r="AR631">
        <v>0</v>
      </c>
      <c r="AS631">
        <v>0</v>
      </c>
      <c r="AT631">
        <v>0</v>
      </c>
      <c r="AU631">
        <v>0</v>
      </c>
      <c r="AV631">
        <v>0</v>
      </c>
      <c r="AW631">
        <v>0</v>
      </c>
      <c r="AX631">
        <v>0</v>
      </c>
      <c r="AY631">
        <v>0</v>
      </c>
      <c r="AZ631">
        <v>0</v>
      </c>
      <c r="BA631">
        <v>0</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c r="BV631">
        <v>0</v>
      </c>
      <c r="BW631">
        <v>0</v>
      </c>
      <c r="BX631">
        <v>0</v>
      </c>
      <c r="BY631">
        <v>0</v>
      </c>
      <c r="BZ631">
        <v>0</v>
      </c>
      <c r="CA631">
        <v>0</v>
      </c>
      <c r="CB631">
        <v>0</v>
      </c>
      <c r="CC631">
        <v>0</v>
      </c>
      <c r="CD631">
        <v>0</v>
      </c>
      <c r="CE631">
        <v>0</v>
      </c>
      <c r="CF631">
        <v>0</v>
      </c>
      <c r="CG631">
        <v>0</v>
      </c>
      <c r="CH631">
        <v>0</v>
      </c>
      <c r="CI631">
        <v>0</v>
      </c>
      <c r="CJ631">
        <v>0</v>
      </c>
      <c r="CK631">
        <v>0</v>
      </c>
      <c r="CL631">
        <v>0</v>
      </c>
      <c r="CM631">
        <v>0</v>
      </c>
      <c r="CN631">
        <v>0</v>
      </c>
      <c r="CO631">
        <v>0</v>
      </c>
      <c r="CP631">
        <v>0</v>
      </c>
      <c r="CQ631">
        <v>0</v>
      </c>
      <c r="CR631">
        <v>0</v>
      </c>
      <c r="CS631">
        <v>0</v>
      </c>
      <c r="CT631">
        <v>0</v>
      </c>
      <c r="CU631">
        <v>0</v>
      </c>
      <c r="CV631">
        <v>0</v>
      </c>
      <c r="CW631">
        <v>0</v>
      </c>
      <c r="CX631">
        <v>0</v>
      </c>
      <c r="CY631">
        <v>1</v>
      </c>
      <c r="CZ631">
        <v>0</v>
      </c>
      <c r="DA631">
        <v>0</v>
      </c>
      <c r="DB631">
        <v>0</v>
      </c>
      <c r="DC631" t="s">
        <v>2389</v>
      </c>
      <c r="DD631" t="s">
        <v>311</v>
      </c>
    </row>
    <row r="632" spans="1:108" ht="14.6" x14ac:dyDescent="0.35">
      <c r="A632" t="s">
        <v>18</v>
      </c>
      <c r="B632" t="s">
        <v>2793</v>
      </c>
      <c r="C632" t="s">
        <v>2801</v>
      </c>
      <c r="F632" t="s">
        <v>91</v>
      </c>
      <c r="H632" t="s">
        <v>1017</v>
      </c>
      <c r="I632" t="s">
        <v>56</v>
      </c>
      <c r="M632" t="s">
        <v>272</v>
      </c>
      <c r="O632" t="s">
        <v>299</v>
      </c>
      <c r="P632" t="s">
        <v>2802</v>
      </c>
      <c r="Q632" t="s">
        <v>1496</v>
      </c>
      <c r="BP632">
        <v>1</v>
      </c>
      <c r="DC632" t="s">
        <v>1040</v>
      </c>
      <c r="DD632" t="s">
        <v>305</v>
      </c>
    </row>
    <row r="633" spans="1:108" ht="14.6" x14ac:dyDescent="0.35">
      <c r="A633" t="s">
        <v>18</v>
      </c>
      <c r="B633" t="s">
        <v>2793</v>
      </c>
      <c r="C633" t="s">
        <v>2805</v>
      </c>
      <c r="F633" t="s">
        <v>122</v>
      </c>
      <c r="H633" t="s">
        <v>454</v>
      </c>
      <c r="I633" t="s">
        <v>56</v>
      </c>
      <c r="J633" t="s">
        <v>173</v>
      </c>
      <c r="K633" t="s">
        <v>471</v>
      </c>
      <c r="M633" t="s">
        <v>272</v>
      </c>
      <c r="O633" t="s">
        <v>300</v>
      </c>
      <c r="R633">
        <v>0</v>
      </c>
      <c r="S633">
        <v>0</v>
      </c>
      <c r="T633">
        <v>0</v>
      </c>
      <c r="U633">
        <v>0</v>
      </c>
      <c r="V633">
        <v>0</v>
      </c>
      <c r="W633">
        <v>0</v>
      </c>
      <c r="X633">
        <v>0</v>
      </c>
      <c r="Y633">
        <v>0</v>
      </c>
      <c r="AA633">
        <v>0</v>
      </c>
      <c r="AB633">
        <v>0</v>
      </c>
      <c r="AC633">
        <v>0</v>
      </c>
      <c r="AD633">
        <v>0</v>
      </c>
      <c r="AE633">
        <v>0</v>
      </c>
      <c r="AF633">
        <v>0</v>
      </c>
      <c r="AG633">
        <v>0</v>
      </c>
      <c r="AH633">
        <v>0</v>
      </c>
      <c r="AI633">
        <v>0</v>
      </c>
      <c r="AJ633">
        <v>0</v>
      </c>
      <c r="AK633">
        <v>0</v>
      </c>
      <c r="AL633">
        <v>1</v>
      </c>
      <c r="AM633">
        <v>0</v>
      </c>
      <c r="AN633">
        <v>0</v>
      </c>
      <c r="AO633">
        <v>0</v>
      </c>
      <c r="AP633">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1</v>
      </c>
      <c r="BT633">
        <v>0</v>
      </c>
      <c r="BU633">
        <v>0</v>
      </c>
      <c r="BV633">
        <v>1</v>
      </c>
      <c r="BW633">
        <v>0</v>
      </c>
      <c r="BX633">
        <v>0</v>
      </c>
      <c r="BY633">
        <v>0</v>
      </c>
      <c r="BZ633">
        <v>0</v>
      </c>
      <c r="CA633">
        <v>0</v>
      </c>
      <c r="CB633">
        <v>0</v>
      </c>
      <c r="CC633">
        <v>0</v>
      </c>
      <c r="CD633">
        <v>0</v>
      </c>
      <c r="CE633">
        <v>0</v>
      </c>
      <c r="CF633">
        <v>0</v>
      </c>
      <c r="CG633">
        <v>0</v>
      </c>
      <c r="CH633">
        <v>0</v>
      </c>
      <c r="CI633">
        <v>0</v>
      </c>
      <c r="CJ633">
        <v>0</v>
      </c>
      <c r="CK633">
        <v>0</v>
      </c>
      <c r="CL633">
        <v>0</v>
      </c>
      <c r="CM633">
        <v>0</v>
      </c>
      <c r="CN633">
        <v>0</v>
      </c>
      <c r="CO633">
        <v>0</v>
      </c>
      <c r="CP633">
        <v>0</v>
      </c>
      <c r="CQ633">
        <v>0</v>
      </c>
      <c r="CR633">
        <v>0</v>
      </c>
      <c r="CS633">
        <v>0</v>
      </c>
      <c r="CT633">
        <v>0</v>
      </c>
      <c r="CU633">
        <v>0</v>
      </c>
      <c r="CV633">
        <v>0</v>
      </c>
      <c r="CW633">
        <v>0</v>
      </c>
      <c r="CX633">
        <v>3</v>
      </c>
      <c r="CY633">
        <v>1</v>
      </c>
      <c r="CZ633">
        <v>0</v>
      </c>
      <c r="DA633">
        <v>0</v>
      </c>
      <c r="DB633">
        <v>1</v>
      </c>
      <c r="DC633" t="s">
        <v>2083</v>
      </c>
      <c r="DD633" t="s">
        <v>307</v>
      </c>
    </row>
    <row r="634" spans="1:108" ht="14.6" x14ac:dyDescent="0.35">
      <c r="A634" t="s">
        <v>18</v>
      </c>
      <c r="B634" t="s">
        <v>2811</v>
      </c>
      <c r="C634" t="s">
        <v>2813</v>
      </c>
      <c r="F634" t="s">
        <v>91</v>
      </c>
      <c r="H634" t="s">
        <v>677</v>
      </c>
      <c r="I634" t="s">
        <v>56</v>
      </c>
      <c r="J634" t="s">
        <v>205</v>
      </c>
      <c r="K634" t="s">
        <v>471</v>
      </c>
      <c r="M634" t="s">
        <v>272</v>
      </c>
      <c r="O634" t="s">
        <v>300</v>
      </c>
      <c r="Q634" t="s">
        <v>768</v>
      </c>
      <c r="R634">
        <v>0</v>
      </c>
      <c r="S634">
        <v>0</v>
      </c>
      <c r="T634">
        <v>0</v>
      </c>
      <c r="U634">
        <v>0</v>
      </c>
      <c r="V634">
        <v>0</v>
      </c>
      <c r="W634">
        <v>0</v>
      </c>
      <c r="X634">
        <v>0</v>
      </c>
      <c r="Y634">
        <v>0</v>
      </c>
      <c r="AA634">
        <v>0</v>
      </c>
      <c r="AB634">
        <v>0</v>
      </c>
      <c r="AC634">
        <v>0</v>
      </c>
      <c r="AD634">
        <v>0</v>
      </c>
      <c r="AE634">
        <v>0</v>
      </c>
      <c r="AF634">
        <v>0</v>
      </c>
      <c r="AG634">
        <v>0</v>
      </c>
      <c r="AH634">
        <v>0</v>
      </c>
      <c r="AI634">
        <v>0</v>
      </c>
      <c r="AJ634">
        <v>0</v>
      </c>
      <c r="AK634">
        <v>0</v>
      </c>
      <c r="AL634">
        <v>0</v>
      </c>
      <c r="AM634">
        <v>0</v>
      </c>
      <c r="AN634">
        <v>0</v>
      </c>
      <c r="AO634">
        <v>0</v>
      </c>
      <c r="AP634">
        <v>0</v>
      </c>
      <c r="AQ634">
        <v>0</v>
      </c>
      <c r="AR634">
        <v>1</v>
      </c>
      <c r="AS634">
        <v>0</v>
      </c>
      <c r="AT634">
        <v>0</v>
      </c>
      <c r="AU634">
        <v>0</v>
      </c>
      <c r="AV634">
        <v>0</v>
      </c>
      <c r="AW634">
        <v>0</v>
      </c>
      <c r="AX634">
        <v>0</v>
      </c>
      <c r="AY634">
        <v>0</v>
      </c>
      <c r="AZ634">
        <v>0</v>
      </c>
      <c r="BA634">
        <v>0</v>
      </c>
      <c r="BB634">
        <v>0</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c r="BV634">
        <v>0</v>
      </c>
      <c r="BW634">
        <v>0</v>
      </c>
      <c r="BX634">
        <v>0</v>
      </c>
      <c r="BY634">
        <v>0</v>
      </c>
      <c r="BZ634">
        <v>0</v>
      </c>
      <c r="CA634">
        <v>0</v>
      </c>
      <c r="CB634">
        <v>0</v>
      </c>
      <c r="CC634">
        <v>0</v>
      </c>
      <c r="CD634">
        <v>0</v>
      </c>
      <c r="CE634">
        <v>0</v>
      </c>
      <c r="CF634">
        <v>0</v>
      </c>
      <c r="CG634">
        <v>0</v>
      </c>
      <c r="CH634">
        <v>0</v>
      </c>
      <c r="CI634">
        <v>0</v>
      </c>
      <c r="CJ634">
        <v>0</v>
      </c>
      <c r="CK634">
        <v>0</v>
      </c>
      <c r="CL634">
        <v>0</v>
      </c>
      <c r="CM634">
        <v>0</v>
      </c>
      <c r="CN634">
        <v>0</v>
      </c>
      <c r="CO634">
        <v>0</v>
      </c>
      <c r="CP634">
        <v>0</v>
      </c>
      <c r="CQ634">
        <v>0</v>
      </c>
      <c r="CR634">
        <v>0</v>
      </c>
      <c r="CS634">
        <v>0</v>
      </c>
      <c r="CT634">
        <v>0</v>
      </c>
      <c r="CU634">
        <v>0</v>
      </c>
      <c r="CV634">
        <v>0</v>
      </c>
      <c r="CW634">
        <v>0</v>
      </c>
      <c r="CX634">
        <v>1</v>
      </c>
      <c r="CY634">
        <v>1</v>
      </c>
      <c r="CZ634">
        <v>0</v>
      </c>
      <c r="DA634">
        <v>0</v>
      </c>
      <c r="DB634">
        <v>0</v>
      </c>
      <c r="DC634" t="s">
        <v>2814</v>
      </c>
      <c r="DD634" t="s">
        <v>321</v>
      </c>
    </row>
    <row r="635" spans="1:108" ht="14.6" x14ac:dyDescent="0.35">
      <c r="A635" t="s">
        <v>18</v>
      </c>
      <c r="B635" t="s">
        <v>2811</v>
      </c>
      <c r="C635" t="s">
        <v>2816</v>
      </c>
      <c r="F635" t="s">
        <v>91</v>
      </c>
      <c r="H635" t="s">
        <v>454</v>
      </c>
      <c r="I635" t="s">
        <v>56</v>
      </c>
      <c r="J635" t="s">
        <v>205</v>
      </c>
      <c r="K635" t="s">
        <v>471</v>
      </c>
      <c r="L635" t="s">
        <v>226</v>
      </c>
      <c r="M635" t="s">
        <v>272</v>
      </c>
      <c r="O635" t="s">
        <v>300</v>
      </c>
      <c r="Q635" t="s">
        <v>768</v>
      </c>
      <c r="R635">
        <v>0</v>
      </c>
      <c r="S635">
        <v>0</v>
      </c>
      <c r="T635">
        <v>0</v>
      </c>
      <c r="U635">
        <v>0</v>
      </c>
      <c r="V635">
        <v>0</v>
      </c>
      <c r="W635">
        <v>0</v>
      </c>
      <c r="X635">
        <v>0</v>
      </c>
      <c r="Y635">
        <v>0</v>
      </c>
      <c r="AA635">
        <v>0</v>
      </c>
      <c r="AB635">
        <v>0</v>
      </c>
      <c r="AC635">
        <v>0</v>
      </c>
      <c r="AD635">
        <v>0</v>
      </c>
      <c r="AE635">
        <v>0</v>
      </c>
      <c r="AF635">
        <v>0</v>
      </c>
      <c r="AG635">
        <v>0</v>
      </c>
      <c r="AH635">
        <v>0</v>
      </c>
      <c r="AI635">
        <v>0</v>
      </c>
      <c r="AJ635">
        <v>0</v>
      </c>
      <c r="AK635">
        <v>0</v>
      </c>
      <c r="AL635">
        <v>0</v>
      </c>
      <c r="AM635">
        <v>0</v>
      </c>
      <c r="AN635">
        <v>0</v>
      </c>
      <c r="AO635">
        <v>0</v>
      </c>
      <c r="AP635">
        <v>0</v>
      </c>
      <c r="AQ635">
        <v>0</v>
      </c>
      <c r="AR635">
        <v>1</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0</v>
      </c>
      <c r="BL635">
        <v>0</v>
      </c>
      <c r="BM635">
        <v>0</v>
      </c>
      <c r="BN635">
        <v>0</v>
      </c>
      <c r="BO635">
        <v>0</v>
      </c>
      <c r="BP635">
        <v>0</v>
      </c>
      <c r="BQ635">
        <v>0</v>
      </c>
      <c r="BR635">
        <v>0</v>
      </c>
      <c r="BS635">
        <v>0</v>
      </c>
      <c r="BT635">
        <v>0</v>
      </c>
      <c r="BU635">
        <v>0</v>
      </c>
      <c r="BV635">
        <v>0</v>
      </c>
      <c r="BW635">
        <v>0</v>
      </c>
      <c r="BX635">
        <v>0</v>
      </c>
      <c r="BY635">
        <v>0</v>
      </c>
      <c r="BZ635">
        <v>0</v>
      </c>
      <c r="CA635">
        <v>0</v>
      </c>
      <c r="CB635">
        <v>0</v>
      </c>
      <c r="CC635">
        <v>0</v>
      </c>
      <c r="CD635">
        <v>0</v>
      </c>
      <c r="CE635">
        <v>0</v>
      </c>
      <c r="CF635">
        <v>0</v>
      </c>
      <c r="CG635">
        <v>0</v>
      </c>
      <c r="CH635">
        <v>0</v>
      </c>
      <c r="CI635">
        <v>0</v>
      </c>
      <c r="CJ635">
        <v>0</v>
      </c>
      <c r="CK635">
        <v>0</v>
      </c>
      <c r="CL635">
        <v>0</v>
      </c>
      <c r="CM635">
        <v>0</v>
      </c>
      <c r="CN635">
        <v>0</v>
      </c>
      <c r="CO635">
        <v>0</v>
      </c>
      <c r="CP635">
        <v>0</v>
      </c>
      <c r="CQ635">
        <v>0</v>
      </c>
      <c r="CR635">
        <v>0</v>
      </c>
      <c r="CS635">
        <v>0</v>
      </c>
      <c r="CT635">
        <v>0</v>
      </c>
      <c r="CU635">
        <v>0</v>
      </c>
      <c r="CV635">
        <v>0</v>
      </c>
      <c r="CW635">
        <v>0</v>
      </c>
      <c r="CX635">
        <v>1</v>
      </c>
      <c r="CY635">
        <v>1</v>
      </c>
      <c r="CZ635">
        <v>0</v>
      </c>
      <c r="DA635">
        <v>0</v>
      </c>
      <c r="DB635">
        <v>0</v>
      </c>
      <c r="DC635" t="s">
        <v>600</v>
      </c>
      <c r="DD635" t="s">
        <v>309</v>
      </c>
    </row>
    <row r="636" spans="1:108" ht="14.6" x14ac:dyDescent="0.35">
      <c r="A636" t="s">
        <v>18</v>
      </c>
      <c r="B636" t="s">
        <v>2811</v>
      </c>
      <c r="C636" t="s">
        <v>2818</v>
      </c>
      <c r="D636" t="s">
        <v>2819</v>
      </c>
      <c r="F636" t="s">
        <v>91</v>
      </c>
      <c r="H636" t="s">
        <v>454</v>
      </c>
      <c r="I636" t="s">
        <v>56</v>
      </c>
      <c r="J636" t="s">
        <v>205</v>
      </c>
      <c r="K636" t="s">
        <v>269</v>
      </c>
      <c r="L636" t="s">
        <v>226</v>
      </c>
      <c r="M636" t="s">
        <v>272</v>
      </c>
      <c r="O636" t="s">
        <v>300</v>
      </c>
      <c r="Q636" t="s">
        <v>1183</v>
      </c>
      <c r="R636">
        <v>0</v>
      </c>
      <c r="S636">
        <v>0</v>
      </c>
      <c r="T636">
        <v>0</v>
      </c>
      <c r="U636">
        <v>0</v>
      </c>
      <c r="V636">
        <v>0</v>
      </c>
      <c r="W636">
        <v>0</v>
      </c>
      <c r="X636">
        <v>0</v>
      </c>
      <c r="Y636">
        <v>0</v>
      </c>
      <c r="AA636">
        <v>0</v>
      </c>
      <c r="AB636">
        <v>0</v>
      </c>
      <c r="AC636">
        <v>0</v>
      </c>
      <c r="AD636">
        <v>0</v>
      </c>
      <c r="AE636">
        <v>0</v>
      </c>
      <c r="AF636">
        <v>0</v>
      </c>
      <c r="AG636">
        <v>0</v>
      </c>
      <c r="AH636">
        <v>0</v>
      </c>
      <c r="AI636">
        <v>0</v>
      </c>
      <c r="AJ636">
        <v>0</v>
      </c>
      <c r="AK636">
        <v>0</v>
      </c>
      <c r="AL636">
        <v>0</v>
      </c>
      <c r="AM636">
        <v>0</v>
      </c>
      <c r="AN636">
        <v>0</v>
      </c>
      <c r="AO636">
        <v>0</v>
      </c>
      <c r="AP636">
        <v>0</v>
      </c>
      <c r="AQ636">
        <v>0</v>
      </c>
      <c r="AR636">
        <v>1</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c r="BV636">
        <v>0</v>
      </c>
      <c r="BW636">
        <v>0</v>
      </c>
      <c r="BX636">
        <v>0</v>
      </c>
      <c r="BY636">
        <v>0</v>
      </c>
      <c r="BZ636">
        <v>0</v>
      </c>
      <c r="CA636">
        <v>0</v>
      </c>
      <c r="CB636">
        <v>0</v>
      </c>
      <c r="CC636">
        <v>0</v>
      </c>
      <c r="CD636">
        <v>0</v>
      </c>
      <c r="CE636">
        <v>0</v>
      </c>
      <c r="CF636">
        <v>0</v>
      </c>
      <c r="CG636">
        <v>0</v>
      </c>
      <c r="CH636">
        <v>0</v>
      </c>
      <c r="CI636">
        <v>0</v>
      </c>
      <c r="CJ636">
        <v>0</v>
      </c>
      <c r="CK636">
        <v>0</v>
      </c>
      <c r="CL636">
        <v>0</v>
      </c>
      <c r="CM636">
        <v>0</v>
      </c>
      <c r="CN636">
        <v>0</v>
      </c>
      <c r="CO636">
        <v>0</v>
      </c>
      <c r="CP636">
        <v>0</v>
      </c>
      <c r="CQ636">
        <v>0</v>
      </c>
      <c r="CR636">
        <v>0</v>
      </c>
      <c r="CS636">
        <v>0</v>
      </c>
      <c r="CT636">
        <v>0</v>
      </c>
      <c r="CU636">
        <v>0</v>
      </c>
      <c r="CV636">
        <v>0</v>
      </c>
      <c r="CW636">
        <v>0</v>
      </c>
      <c r="CX636">
        <v>1</v>
      </c>
      <c r="CY636">
        <v>1</v>
      </c>
      <c r="CZ636">
        <v>0</v>
      </c>
      <c r="DA636">
        <v>0</v>
      </c>
      <c r="DB636">
        <v>0</v>
      </c>
      <c r="DC636" t="s">
        <v>600</v>
      </c>
      <c r="DD636" t="s">
        <v>309</v>
      </c>
    </row>
    <row r="637" spans="1:108" ht="14.6" x14ac:dyDescent="0.35">
      <c r="A637" t="s">
        <v>18</v>
      </c>
      <c r="B637" t="s">
        <v>2824</v>
      </c>
      <c r="C637" t="s">
        <v>2825</v>
      </c>
      <c r="F637" t="s">
        <v>91</v>
      </c>
      <c r="G637" t="s">
        <v>2826</v>
      </c>
      <c r="H637" t="s">
        <v>454</v>
      </c>
      <c r="I637" t="s">
        <v>56</v>
      </c>
      <c r="J637" t="s">
        <v>205</v>
      </c>
      <c r="K637" t="s">
        <v>269</v>
      </c>
      <c r="L637" t="s">
        <v>226</v>
      </c>
      <c r="M637" t="s">
        <v>272</v>
      </c>
      <c r="O637" t="s">
        <v>300</v>
      </c>
      <c r="Q637" t="s">
        <v>2827</v>
      </c>
      <c r="R637">
        <v>0</v>
      </c>
      <c r="S637">
        <v>0</v>
      </c>
      <c r="T637">
        <v>0</v>
      </c>
      <c r="U637">
        <v>0</v>
      </c>
      <c r="V637">
        <v>0</v>
      </c>
      <c r="W637">
        <v>0</v>
      </c>
      <c r="X637">
        <v>0</v>
      </c>
      <c r="Y637">
        <v>0</v>
      </c>
      <c r="AA637">
        <v>0</v>
      </c>
      <c r="AB637">
        <v>0</v>
      </c>
      <c r="AC637">
        <v>0</v>
      </c>
      <c r="AD637">
        <v>0</v>
      </c>
      <c r="AE637">
        <v>0</v>
      </c>
      <c r="AF637">
        <v>0</v>
      </c>
      <c r="AG637">
        <v>0</v>
      </c>
      <c r="AH637">
        <v>0</v>
      </c>
      <c r="AI637">
        <v>0</v>
      </c>
      <c r="AJ637">
        <v>0</v>
      </c>
      <c r="AK637">
        <v>0</v>
      </c>
      <c r="AL637">
        <v>1</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v>0</v>
      </c>
      <c r="BW637">
        <v>0</v>
      </c>
      <c r="BX637">
        <v>0</v>
      </c>
      <c r="BY637">
        <v>0</v>
      </c>
      <c r="BZ637">
        <v>0</v>
      </c>
      <c r="CA637">
        <v>0</v>
      </c>
      <c r="CB637">
        <v>0</v>
      </c>
      <c r="CC637">
        <v>0</v>
      </c>
      <c r="CD637">
        <v>0</v>
      </c>
      <c r="CE637">
        <v>0</v>
      </c>
      <c r="CF637">
        <v>0</v>
      </c>
      <c r="CG637">
        <v>0</v>
      </c>
      <c r="CH637">
        <v>0</v>
      </c>
      <c r="CI637">
        <v>0</v>
      </c>
      <c r="CJ637">
        <v>0</v>
      </c>
      <c r="CK637">
        <v>0</v>
      </c>
      <c r="CL637">
        <v>0</v>
      </c>
      <c r="CM637">
        <v>0</v>
      </c>
      <c r="CN637">
        <v>0</v>
      </c>
      <c r="CO637">
        <v>0</v>
      </c>
      <c r="CP637">
        <v>0</v>
      </c>
      <c r="CQ637">
        <v>0</v>
      </c>
      <c r="CR637">
        <v>0</v>
      </c>
      <c r="CS637">
        <v>0</v>
      </c>
      <c r="CT637">
        <v>0</v>
      </c>
      <c r="CU637">
        <v>0</v>
      </c>
      <c r="CV637">
        <v>0</v>
      </c>
      <c r="CW637">
        <v>0</v>
      </c>
      <c r="CX637">
        <v>1</v>
      </c>
      <c r="CY637">
        <v>1</v>
      </c>
      <c r="CZ637">
        <v>0</v>
      </c>
      <c r="DA637">
        <v>0</v>
      </c>
      <c r="DB637">
        <v>0</v>
      </c>
      <c r="DC637" t="s">
        <v>1214</v>
      </c>
      <c r="DD637" t="s">
        <v>307</v>
      </c>
    </row>
    <row r="638" spans="1:108" ht="14.6" x14ac:dyDescent="0.35">
      <c r="A638" t="s">
        <v>18</v>
      </c>
      <c r="B638" t="s">
        <v>2824</v>
      </c>
      <c r="C638" t="s">
        <v>2832</v>
      </c>
      <c r="F638" t="s">
        <v>122</v>
      </c>
      <c r="H638" t="s">
        <v>454</v>
      </c>
      <c r="I638" t="s">
        <v>56</v>
      </c>
      <c r="J638" t="s">
        <v>173</v>
      </c>
      <c r="K638" t="s">
        <v>471</v>
      </c>
      <c r="M638" t="s">
        <v>272</v>
      </c>
      <c r="O638" t="s">
        <v>300</v>
      </c>
      <c r="R638">
        <v>0</v>
      </c>
      <c r="S638">
        <v>0</v>
      </c>
      <c r="T638">
        <v>0</v>
      </c>
      <c r="U638">
        <v>0</v>
      </c>
      <c r="V638">
        <v>0</v>
      </c>
      <c r="W638">
        <v>0</v>
      </c>
      <c r="X638">
        <v>0</v>
      </c>
      <c r="Y638">
        <v>0</v>
      </c>
      <c r="AA638">
        <v>0</v>
      </c>
      <c r="AB638">
        <v>0</v>
      </c>
      <c r="AC638">
        <v>0</v>
      </c>
      <c r="AD638">
        <v>0</v>
      </c>
      <c r="AE638">
        <v>0</v>
      </c>
      <c r="AF638">
        <v>0</v>
      </c>
      <c r="AG638">
        <v>0</v>
      </c>
      <c r="AH638">
        <v>0</v>
      </c>
      <c r="AI638">
        <v>0</v>
      </c>
      <c r="AJ638">
        <v>0</v>
      </c>
      <c r="AK638">
        <v>0</v>
      </c>
      <c r="AL638">
        <v>0</v>
      </c>
      <c r="AM638">
        <v>0</v>
      </c>
      <c r="AN638">
        <v>0</v>
      </c>
      <c r="AO638">
        <v>0</v>
      </c>
      <c r="AP638">
        <v>0</v>
      </c>
      <c r="AQ638">
        <v>0</v>
      </c>
      <c r="AR638">
        <v>0</v>
      </c>
      <c r="AS638">
        <v>1</v>
      </c>
      <c r="AT638">
        <v>1</v>
      </c>
      <c r="AU638">
        <v>0</v>
      </c>
      <c r="AV638">
        <v>0</v>
      </c>
      <c r="AW638">
        <v>0</v>
      </c>
      <c r="AX638">
        <v>1</v>
      </c>
      <c r="AY638">
        <v>0</v>
      </c>
      <c r="AZ638">
        <v>0</v>
      </c>
      <c r="BA638">
        <v>0</v>
      </c>
      <c r="BB638">
        <v>0</v>
      </c>
      <c r="BC638">
        <v>0</v>
      </c>
      <c r="BD638">
        <v>0</v>
      </c>
      <c r="BE638">
        <v>0</v>
      </c>
      <c r="BF638">
        <v>0</v>
      </c>
      <c r="BG638">
        <v>0</v>
      </c>
      <c r="BH638">
        <v>0</v>
      </c>
      <c r="BI638">
        <v>0</v>
      </c>
      <c r="BJ638">
        <v>0</v>
      </c>
      <c r="BK638">
        <v>0</v>
      </c>
      <c r="BL638">
        <v>0</v>
      </c>
      <c r="BM638">
        <v>0</v>
      </c>
      <c r="BN638">
        <v>0</v>
      </c>
      <c r="BO638">
        <v>0</v>
      </c>
      <c r="BP638">
        <v>0</v>
      </c>
      <c r="BQ638">
        <v>0</v>
      </c>
      <c r="BR638">
        <v>0</v>
      </c>
      <c r="BS638">
        <v>0</v>
      </c>
      <c r="BT638">
        <v>1</v>
      </c>
      <c r="BU638">
        <v>1</v>
      </c>
      <c r="BV638">
        <v>1</v>
      </c>
      <c r="BW638">
        <v>1</v>
      </c>
      <c r="BX638">
        <v>0</v>
      </c>
      <c r="BY638">
        <v>0</v>
      </c>
      <c r="BZ638">
        <v>0</v>
      </c>
      <c r="CA638">
        <v>0</v>
      </c>
      <c r="CB638">
        <v>0</v>
      </c>
      <c r="CC638">
        <v>0</v>
      </c>
      <c r="CD638">
        <v>0</v>
      </c>
      <c r="CE638">
        <v>0</v>
      </c>
      <c r="CF638">
        <v>0</v>
      </c>
      <c r="CG638">
        <v>0</v>
      </c>
      <c r="CH638">
        <v>0</v>
      </c>
      <c r="CI638">
        <v>0</v>
      </c>
      <c r="CJ638">
        <v>0</v>
      </c>
      <c r="CK638">
        <v>0</v>
      </c>
      <c r="CL638">
        <v>0</v>
      </c>
      <c r="CM638">
        <v>0</v>
      </c>
      <c r="CN638">
        <v>0</v>
      </c>
      <c r="CO638">
        <v>0</v>
      </c>
      <c r="CP638">
        <v>0</v>
      </c>
      <c r="CQ638">
        <v>0</v>
      </c>
      <c r="CR638">
        <v>0</v>
      </c>
      <c r="CS638">
        <v>0</v>
      </c>
      <c r="CT638">
        <v>0</v>
      </c>
      <c r="CU638">
        <v>0</v>
      </c>
      <c r="CV638">
        <v>0</v>
      </c>
      <c r="CW638">
        <v>0</v>
      </c>
      <c r="CX638">
        <v>7</v>
      </c>
      <c r="CY638">
        <v>1</v>
      </c>
      <c r="CZ638">
        <v>0</v>
      </c>
      <c r="DA638">
        <v>0</v>
      </c>
      <c r="DB638">
        <v>1</v>
      </c>
      <c r="DC638" t="s">
        <v>2835</v>
      </c>
      <c r="DD638" t="s">
        <v>308</v>
      </c>
    </row>
    <row r="639" spans="1:108" ht="409.6" x14ac:dyDescent="0.35">
      <c r="A639" t="s">
        <v>18</v>
      </c>
      <c r="B639" t="s">
        <v>2824</v>
      </c>
      <c r="C639" t="s">
        <v>7983</v>
      </c>
      <c r="F639" t="s">
        <v>122</v>
      </c>
      <c r="H639" t="s">
        <v>454</v>
      </c>
      <c r="I639" t="s">
        <v>56</v>
      </c>
      <c r="J639" t="s">
        <v>173</v>
      </c>
      <c r="K639" t="s">
        <v>471</v>
      </c>
      <c r="M639" t="s">
        <v>272</v>
      </c>
      <c r="O639" t="s">
        <v>300</v>
      </c>
      <c r="P639" s="317" t="s">
        <v>7984</v>
      </c>
      <c r="Q639" t="s">
        <v>6225</v>
      </c>
      <c r="R639">
        <v>0</v>
      </c>
      <c r="S639">
        <v>0</v>
      </c>
      <c r="T639">
        <v>0</v>
      </c>
      <c r="U639">
        <v>0</v>
      </c>
      <c r="V639">
        <v>0</v>
      </c>
      <c r="W639">
        <v>0</v>
      </c>
      <c r="X639">
        <v>0</v>
      </c>
      <c r="Y639">
        <v>0</v>
      </c>
      <c r="AA639">
        <v>0</v>
      </c>
      <c r="AB639">
        <v>0</v>
      </c>
      <c r="AC639">
        <v>0</v>
      </c>
      <c r="AD639">
        <v>0</v>
      </c>
      <c r="AE639">
        <v>0</v>
      </c>
      <c r="AF639">
        <v>0</v>
      </c>
      <c r="AG639">
        <v>0</v>
      </c>
      <c r="AH639">
        <v>0</v>
      </c>
      <c r="AI639">
        <v>0</v>
      </c>
      <c r="AJ639">
        <v>0</v>
      </c>
      <c r="AK639">
        <v>0</v>
      </c>
      <c r="AL639">
        <v>0</v>
      </c>
      <c r="AM639">
        <v>0</v>
      </c>
      <c r="AN639">
        <v>0</v>
      </c>
      <c r="AO639">
        <v>0</v>
      </c>
      <c r="AP639">
        <v>0</v>
      </c>
      <c r="AQ639">
        <v>0</v>
      </c>
      <c r="AR639">
        <v>1</v>
      </c>
      <c r="AS639">
        <v>1</v>
      </c>
      <c r="AT639">
        <v>1</v>
      </c>
      <c r="AU639">
        <v>0</v>
      </c>
      <c r="AV639">
        <v>0</v>
      </c>
      <c r="AW639">
        <v>1</v>
      </c>
      <c r="AX639">
        <v>1</v>
      </c>
      <c r="AY639">
        <v>0</v>
      </c>
      <c r="AZ639">
        <v>1</v>
      </c>
      <c r="BA639">
        <v>0</v>
      </c>
      <c r="BB639">
        <v>0</v>
      </c>
      <c r="BC639">
        <v>0</v>
      </c>
      <c r="BD639">
        <v>1</v>
      </c>
      <c r="BE639">
        <v>0</v>
      </c>
      <c r="BF639">
        <v>0</v>
      </c>
      <c r="BG639">
        <v>0</v>
      </c>
      <c r="BH639">
        <v>0</v>
      </c>
      <c r="BI639">
        <v>0</v>
      </c>
      <c r="BJ639">
        <v>0</v>
      </c>
      <c r="BK639">
        <v>0</v>
      </c>
      <c r="BL639">
        <v>0</v>
      </c>
      <c r="BM639">
        <v>0</v>
      </c>
      <c r="BN639">
        <v>0</v>
      </c>
      <c r="BO639">
        <v>0</v>
      </c>
      <c r="BP639">
        <v>0</v>
      </c>
      <c r="BQ639">
        <v>1</v>
      </c>
      <c r="BR639">
        <v>0</v>
      </c>
      <c r="BS639">
        <v>0</v>
      </c>
      <c r="BT639">
        <v>1</v>
      </c>
      <c r="BU639">
        <v>0</v>
      </c>
      <c r="BV639">
        <v>0</v>
      </c>
      <c r="BW639">
        <v>0</v>
      </c>
      <c r="BX639">
        <v>0</v>
      </c>
      <c r="BY639">
        <v>0</v>
      </c>
      <c r="BZ639">
        <v>0</v>
      </c>
      <c r="CA639">
        <v>0</v>
      </c>
      <c r="CB639">
        <v>0</v>
      </c>
      <c r="CC639">
        <v>0</v>
      </c>
      <c r="CD639">
        <v>0</v>
      </c>
      <c r="CE639">
        <v>0</v>
      </c>
      <c r="CF639">
        <v>0</v>
      </c>
      <c r="CG639">
        <v>0</v>
      </c>
      <c r="CH639">
        <v>0</v>
      </c>
      <c r="CI639">
        <v>0</v>
      </c>
      <c r="CJ639">
        <v>0</v>
      </c>
      <c r="CK639">
        <v>0</v>
      </c>
      <c r="CL639">
        <v>0</v>
      </c>
      <c r="CM639">
        <v>0</v>
      </c>
      <c r="CN639">
        <v>0</v>
      </c>
      <c r="CO639">
        <v>0</v>
      </c>
      <c r="CP639">
        <v>1</v>
      </c>
      <c r="CQ639">
        <v>0</v>
      </c>
      <c r="CR639">
        <v>0</v>
      </c>
      <c r="CS639">
        <v>0</v>
      </c>
      <c r="CT639">
        <v>0</v>
      </c>
      <c r="CU639">
        <v>0</v>
      </c>
      <c r="CV639">
        <v>0</v>
      </c>
      <c r="CW639">
        <v>0</v>
      </c>
      <c r="CX639">
        <v>10</v>
      </c>
      <c r="CY639">
        <v>1</v>
      </c>
      <c r="CZ639">
        <v>1</v>
      </c>
      <c r="DA639">
        <v>0</v>
      </c>
      <c r="DB639">
        <v>1</v>
      </c>
      <c r="DC639" t="s">
        <v>7985</v>
      </c>
      <c r="DD639" t="s">
        <v>322</v>
      </c>
    </row>
    <row r="640" spans="1:108" ht="14.6" x14ac:dyDescent="0.35">
      <c r="A640" t="s">
        <v>18</v>
      </c>
      <c r="B640" t="s">
        <v>2824</v>
      </c>
      <c r="C640" t="s">
        <v>2839</v>
      </c>
      <c r="F640" t="s">
        <v>122</v>
      </c>
      <c r="H640" t="s">
        <v>454</v>
      </c>
      <c r="I640" t="s">
        <v>56</v>
      </c>
      <c r="J640" t="s">
        <v>173</v>
      </c>
      <c r="K640" t="s">
        <v>471</v>
      </c>
      <c r="M640" t="s">
        <v>272</v>
      </c>
      <c r="O640" t="s">
        <v>300</v>
      </c>
      <c r="Q640" t="s">
        <v>2841</v>
      </c>
      <c r="R640">
        <v>0</v>
      </c>
      <c r="S640">
        <v>0</v>
      </c>
      <c r="T640">
        <v>0</v>
      </c>
      <c r="U640">
        <v>0</v>
      </c>
      <c r="V640">
        <v>0</v>
      </c>
      <c r="W640">
        <v>0</v>
      </c>
      <c r="X640">
        <v>0</v>
      </c>
      <c r="Y640">
        <v>0</v>
      </c>
      <c r="AA640">
        <v>0</v>
      </c>
      <c r="AB640">
        <v>0</v>
      </c>
      <c r="AC640">
        <v>0</v>
      </c>
      <c r="AD640">
        <v>0</v>
      </c>
      <c r="AE640">
        <v>0</v>
      </c>
      <c r="AF640">
        <v>0</v>
      </c>
      <c r="AG640">
        <v>0</v>
      </c>
      <c r="AH640">
        <v>0</v>
      </c>
      <c r="AI640">
        <v>0</v>
      </c>
      <c r="AJ640">
        <v>0</v>
      </c>
      <c r="AK640">
        <v>0</v>
      </c>
      <c r="AL640">
        <v>0</v>
      </c>
      <c r="AM640">
        <v>0</v>
      </c>
      <c r="AN640">
        <v>0</v>
      </c>
      <c r="AO640">
        <v>0</v>
      </c>
      <c r="AP640">
        <v>0</v>
      </c>
      <c r="AQ640">
        <v>0</v>
      </c>
      <c r="AR640">
        <v>0</v>
      </c>
      <c r="AS640">
        <v>0</v>
      </c>
      <c r="AT640">
        <v>0</v>
      </c>
      <c r="AU640">
        <v>0</v>
      </c>
      <c r="AV640">
        <v>0</v>
      </c>
      <c r="AW640">
        <v>0</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1</v>
      </c>
      <c r="BT640">
        <v>0</v>
      </c>
      <c r="BU640">
        <v>1</v>
      </c>
      <c r="BV640">
        <v>1</v>
      </c>
      <c r="BW640">
        <v>1</v>
      </c>
      <c r="BX640">
        <v>0</v>
      </c>
      <c r="BY640">
        <v>0</v>
      </c>
      <c r="BZ640">
        <v>0</v>
      </c>
      <c r="CA640">
        <v>0</v>
      </c>
      <c r="CB640">
        <v>0</v>
      </c>
      <c r="CC640">
        <v>0</v>
      </c>
      <c r="CD640">
        <v>0</v>
      </c>
      <c r="CE640">
        <v>0</v>
      </c>
      <c r="CF640">
        <v>0</v>
      </c>
      <c r="CG640">
        <v>0</v>
      </c>
      <c r="CH640">
        <v>0</v>
      </c>
      <c r="CI640">
        <v>0</v>
      </c>
      <c r="CJ640">
        <v>0</v>
      </c>
      <c r="CK640">
        <v>0</v>
      </c>
      <c r="CL640">
        <v>0</v>
      </c>
      <c r="CM640">
        <v>0</v>
      </c>
      <c r="CN640">
        <v>0</v>
      </c>
      <c r="CO640">
        <v>0</v>
      </c>
      <c r="CP640">
        <v>0</v>
      </c>
      <c r="CQ640">
        <v>0</v>
      </c>
      <c r="CR640">
        <v>0</v>
      </c>
      <c r="CS640">
        <v>0</v>
      </c>
      <c r="CT640">
        <v>0</v>
      </c>
      <c r="CU640">
        <v>0</v>
      </c>
      <c r="CV640">
        <v>0</v>
      </c>
      <c r="CW640">
        <v>0</v>
      </c>
      <c r="CX640">
        <v>4</v>
      </c>
      <c r="CY640">
        <v>1</v>
      </c>
      <c r="CZ640">
        <v>0</v>
      </c>
      <c r="DA640">
        <v>0</v>
      </c>
      <c r="DB640">
        <v>1</v>
      </c>
      <c r="DC640" t="s">
        <v>2842</v>
      </c>
      <c r="DD640" t="s">
        <v>307</v>
      </c>
    </row>
    <row r="641" spans="1:108" ht="14.6" x14ac:dyDescent="0.35">
      <c r="A641" t="s">
        <v>18</v>
      </c>
      <c r="B641" t="s">
        <v>2846</v>
      </c>
      <c r="C641" t="s">
        <v>2847</v>
      </c>
      <c r="F641" t="s">
        <v>91</v>
      </c>
      <c r="G641" t="s">
        <v>479</v>
      </c>
      <c r="H641" t="s">
        <v>454</v>
      </c>
      <c r="I641" t="s">
        <v>13</v>
      </c>
      <c r="J641" t="s">
        <v>221</v>
      </c>
      <c r="K641" t="s">
        <v>269</v>
      </c>
      <c r="M641" t="s">
        <v>272</v>
      </c>
      <c r="O641" t="s">
        <v>300</v>
      </c>
      <c r="R641">
        <v>0</v>
      </c>
      <c r="S641">
        <v>0</v>
      </c>
      <c r="T641">
        <v>0</v>
      </c>
      <c r="U641">
        <v>0</v>
      </c>
      <c r="V641">
        <v>0</v>
      </c>
      <c r="W641">
        <v>0</v>
      </c>
      <c r="X641">
        <v>0</v>
      </c>
      <c r="Y641">
        <v>0</v>
      </c>
      <c r="AA641">
        <v>0</v>
      </c>
      <c r="AB641">
        <v>0</v>
      </c>
      <c r="AC641">
        <v>0</v>
      </c>
      <c r="AD641">
        <v>0</v>
      </c>
      <c r="AE641">
        <v>0</v>
      </c>
      <c r="AF641">
        <v>0</v>
      </c>
      <c r="AG641">
        <v>0</v>
      </c>
      <c r="AH641">
        <v>0</v>
      </c>
      <c r="AI641">
        <v>0</v>
      </c>
      <c r="AJ641">
        <v>0</v>
      </c>
      <c r="AK641">
        <v>0</v>
      </c>
      <c r="AL641">
        <v>0</v>
      </c>
      <c r="AM641">
        <v>0</v>
      </c>
      <c r="AN641">
        <v>0</v>
      </c>
      <c r="AO641">
        <v>0</v>
      </c>
      <c r="AP641">
        <v>0</v>
      </c>
      <c r="AQ641">
        <v>0</v>
      </c>
      <c r="AR641">
        <v>0</v>
      </c>
      <c r="AS641">
        <v>0</v>
      </c>
      <c r="AT641">
        <v>0</v>
      </c>
      <c r="AU641">
        <v>0</v>
      </c>
      <c r="AV641">
        <v>0</v>
      </c>
      <c r="AW641">
        <v>0</v>
      </c>
      <c r="AX641">
        <v>1</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1</v>
      </c>
      <c r="BT641">
        <v>1</v>
      </c>
      <c r="BU641">
        <v>1</v>
      </c>
      <c r="BV641">
        <v>1</v>
      </c>
      <c r="BW641">
        <v>1</v>
      </c>
      <c r="BX641">
        <v>0</v>
      </c>
      <c r="BY641">
        <v>0</v>
      </c>
      <c r="BZ641">
        <v>1</v>
      </c>
      <c r="CA641">
        <v>0</v>
      </c>
      <c r="CB641">
        <v>0</v>
      </c>
      <c r="CC641">
        <v>0</v>
      </c>
      <c r="CD641">
        <v>0</v>
      </c>
      <c r="CE641">
        <v>0</v>
      </c>
      <c r="CF641">
        <v>0</v>
      </c>
      <c r="CG641">
        <v>0</v>
      </c>
      <c r="CH641">
        <v>0</v>
      </c>
      <c r="CI641">
        <v>0</v>
      </c>
      <c r="CJ641">
        <v>0</v>
      </c>
      <c r="CK641">
        <v>0</v>
      </c>
      <c r="CL641">
        <v>0</v>
      </c>
      <c r="CM641">
        <v>0</v>
      </c>
      <c r="CN641">
        <v>0</v>
      </c>
      <c r="CO641">
        <v>0</v>
      </c>
      <c r="CP641">
        <v>0</v>
      </c>
      <c r="CQ641">
        <v>0</v>
      </c>
      <c r="CR641">
        <v>0</v>
      </c>
      <c r="CS641">
        <v>0</v>
      </c>
      <c r="CT641">
        <v>0</v>
      </c>
      <c r="CU641">
        <v>0</v>
      </c>
      <c r="CV641">
        <v>0</v>
      </c>
      <c r="CW641">
        <v>0</v>
      </c>
      <c r="CX641">
        <v>7</v>
      </c>
      <c r="CY641">
        <v>1</v>
      </c>
      <c r="CZ641">
        <v>0</v>
      </c>
      <c r="DA641">
        <v>0</v>
      </c>
      <c r="DB641">
        <v>1</v>
      </c>
      <c r="DC641" t="s">
        <v>2850</v>
      </c>
      <c r="DD641" t="s">
        <v>309</v>
      </c>
    </row>
    <row r="642" spans="1:108" ht="14.6" x14ac:dyDescent="0.35">
      <c r="A642" t="s">
        <v>18</v>
      </c>
      <c r="B642" t="s">
        <v>2846</v>
      </c>
      <c r="C642" t="s">
        <v>2855</v>
      </c>
      <c r="F642" t="s">
        <v>122</v>
      </c>
      <c r="H642" t="s">
        <v>454</v>
      </c>
      <c r="I642" t="s">
        <v>13</v>
      </c>
      <c r="J642" t="s">
        <v>221</v>
      </c>
      <c r="K642" t="s">
        <v>269</v>
      </c>
      <c r="M642" t="s">
        <v>272</v>
      </c>
      <c r="O642" t="s">
        <v>300</v>
      </c>
      <c r="Q642" t="s">
        <v>2857</v>
      </c>
      <c r="R642">
        <v>0</v>
      </c>
      <c r="S642">
        <v>0</v>
      </c>
      <c r="T642">
        <v>0</v>
      </c>
      <c r="U642">
        <v>0</v>
      </c>
      <c r="V642">
        <v>0</v>
      </c>
      <c r="W642">
        <v>0</v>
      </c>
      <c r="X642">
        <v>0</v>
      </c>
      <c r="Y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1</v>
      </c>
      <c r="AT642">
        <v>1</v>
      </c>
      <c r="AU642">
        <v>0</v>
      </c>
      <c r="AV642">
        <v>0</v>
      </c>
      <c r="AW642">
        <v>0</v>
      </c>
      <c r="AX642">
        <v>1</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1</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v>
      </c>
      <c r="CP642">
        <v>0</v>
      </c>
      <c r="CQ642">
        <v>0</v>
      </c>
      <c r="CR642">
        <v>0</v>
      </c>
      <c r="CS642">
        <v>0</v>
      </c>
      <c r="CT642">
        <v>0</v>
      </c>
      <c r="CU642">
        <v>0</v>
      </c>
      <c r="CV642">
        <v>0</v>
      </c>
      <c r="CW642">
        <v>0</v>
      </c>
      <c r="CX642">
        <v>4</v>
      </c>
      <c r="CY642">
        <v>1</v>
      </c>
      <c r="CZ642">
        <v>0</v>
      </c>
      <c r="DA642">
        <v>0</v>
      </c>
      <c r="DB642">
        <v>1</v>
      </c>
      <c r="DC642" t="s">
        <v>2842</v>
      </c>
      <c r="DD642" t="s">
        <v>307</v>
      </c>
    </row>
    <row r="643" spans="1:108" ht="14.6" x14ac:dyDescent="0.35">
      <c r="A643" t="s">
        <v>18</v>
      </c>
      <c r="B643" t="s">
        <v>2861</v>
      </c>
      <c r="C643" t="s">
        <v>2862</v>
      </c>
      <c r="F643" t="s">
        <v>122</v>
      </c>
      <c r="H643" t="s">
        <v>702</v>
      </c>
      <c r="I643" t="s">
        <v>56</v>
      </c>
      <c r="J643" t="s">
        <v>173</v>
      </c>
      <c r="K643" t="s">
        <v>471</v>
      </c>
      <c r="M643" t="s">
        <v>274</v>
      </c>
      <c r="N643" t="s">
        <v>300</v>
      </c>
      <c r="O643" t="s">
        <v>299</v>
      </c>
      <c r="R643">
        <v>0</v>
      </c>
      <c r="S643">
        <v>0</v>
      </c>
      <c r="T643">
        <v>0</v>
      </c>
      <c r="U643">
        <v>0</v>
      </c>
      <c r="V643">
        <v>0</v>
      </c>
      <c r="W643">
        <v>1</v>
      </c>
      <c r="X643">
        <v>0</v>
      </c>
      <c r="Y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0</v>
      </c>
      <c r="AW643">
        <v>0</v>
      </c>
      <c r="AX643">
        <v>0</v>
      </c>
      <c r="AY643">
        <v>0</v>
      </c>
      <c r="AZ643">
        <v>0</v>
      </c>
      <c r="BA643">
        <v>0</v>
      </c>
      <c r="BB643">
        <v>0</v>
      </c>
      <c r="BC643">
        <v>0</v>
      </c>
      <c r="BD643">
        <v>0</v>
      </c>
      <c r="BE643">
        <v>0</v>
      </c>
      <c r="BF643">
        <v>0</v>
      </c>
      <c r="BG643">
        <v>0</v>
      </c>
      <c r="BH643">
        <v>0</v>
      </c>
      <c r="BI643">
        <v>0</v>
      </c>
      <c r="BJ643">
        <v>0</v>
      </c>
      <c r="BK643">
        <v>0</v>
      </c>
      <c r="BL643">
        <v>0</v>
      </c>
      <c r="BM643">
        <v>0</v>
      </c>
      <c r="BN643">
        <v>0</v>
      </c>
      <c r="BO643">
        <v>0</v>
      </c>
      <c r="BP643">
        <v>0</v>
      </c>
      <c r="BQ643">
        <v>0</v>
      </c>
      <c r="BR643">
        <v>0</v>
      </c>
      <c r="BS643">
        <v>0</v>
      </c>
      <c r="BT643">
        <v>0</v>
      </c>
      <c r="BU643">
        <v>0</v>
      </c>
      <c r="BV643">
        <v>0</v>
      </c>
      <c r="BW643">
        <v>0</v>
      </c>
      <c r="BX643">
        <v>0</v>
      </c>
      <c r="BY643">
        <v>0</v>
      </c>
      <c r="BZ643">
        <v>0</v>
      </c>
      <c r="CA643">
        <v>0</v>
      </c>
      <c r="CB643">
        <v>0</v>
      </c>
      <c r="CC643">
        <v>0</v>
      </c>
      <c r="CD643">
        <v>0</v>
      </c>
      <c r="CE643">
        <v>0</v>
      </c>
      <c r="CF643">
        <v>0</v>
      </c>
      <c r="CG643">
        <v>0</v>
      </c>
      <c r="CH643">
        <v>0</v>
      </c>
      <c r="CI643">
        <v>0</v>
      </c>
      <c r="CJ643">
        <v>0</v>
      </c>
      <c r="CK643">
        <v>0</v>
      </c>
      <c r="CL643">
        <v>0</v>
      </c>
      <c r="CM643">
        <v>0</v>
      </c>
      <c r="CN643">
        <v>0</v>
      </c>
      <c r="CO643">
        <v>0</v>
      </c>
      <c r="CP643">
        <v>0</v>
      </c>
      <c r="CQ643">
        <v>0</v>
      </c>
      <c r="CR643">
        <v>0</v>
      </c>
      <c r="CS643">
        <v>0</v>
      </c>
      <c r="CT643">
        <v>0</v>
      </c>
      <c r="CU643">
        <v>0</v>
      </c>
      <c r="CV643">
        <v>0</v>
      </c>
      <c r="CW643">
        <v>0</v>
      </c>
      <c r="CX643">
        <v>0</v>
      </c>
      <c r="CY643">
        <v>1</v>
      </c>
      <c r="CZ643">
        <v>0</v>
      </c>
      <c r="DA643">
        <v>0</v>
      </c>
      <c r="DB643">
        <v>0</v>
      </c>
      <c r="DC643" t="s">
        <v>1771</v>
      </c>
      <c r="DD643" t="s">
        <v>311</v>
      </c>
    </row>
    <row r="644" spans="1:108" ht="14.6" x14ac:dyDescent="0.35">
      <c r="A644" t="s">
        <v>18</v>
      </c>
      <c r="B644" t="s">
        <v>2861</v>
      </c>
      <c r="C644" t="s">
        <v>2864</v>
      </c>
      <c r="F644" t="s">
        <v>122</v>
      </c>
      <c r="H644" t="s">
        <v>702</v>
      </c>
      <c r="I644" t="s">
        <v>56</v>
      </c>
      <c r="J644" t="s">
        <v>173</v>
      </c>
      <c r="K644" t="s">
        <v>471</v>
      </c>
      <c r="M644" t="s">
        <v>274</v>
      </c>
      <c r="N644" t="s">
        <v>300</v>
      </c>
      <c r="O644" t="s">
        <v>300</v>
      </c>
      <c r="R644">
        <v>0</v>
      </c>
      <c r="S644">
        <v>0</v>
      </c>
      <c r="T644">
        <v>0</v>
      </c>
      <c r="U644">
        <v>0</v>
      </c>
      <c r="V644">
        <v>0</v>
      </c>
      <c r="W644">
        <v>1</v>
      </c>
      <c r="X644">
        <v>0</v>
      </c>
      <c r="Y644">
        <v>0</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v>0</v>
      </c>
      <c r="AT644">
        <v>0</v>
      </c>
      <c r="AU644">
        <v>0</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0</v>
      </c>
      <c r="BV644">
        <v>0</v>
      </c>
      <c r="BW644">
        <v>0</v>
      </c>
      <c r="BX644">
        <v>0</v>
      </c>
      <c r="BY644">
        <v>0</v>
      </c>
      <c r="BZ644">
        <v>0</v>
      </c>
      <c r="CA644">
        <v>0</v>
      </c>
      <c r="CB644">
        <v>0</v>
      </c>
      <c r="CC644">
        <v>0</v>
      </c>
      <c r="CD644">
        <v>0</v>
      </c>
      <c r="CE644">
        <v>0</v>
      </c>
      <c r="CF644">
        <v>0</v>
      </c>
      <c r="CG644">
        <v>0</v>
      </c>
      <c r="CH644">
        <v>0</v>
      </c>
      <c r="CI644">
        <v>0</v>
      </c>
      <c r="CJ644">
        <v>0</v>
      </c>
      <c r="CK644">
        <v>0</v>
      </c>
      <c r="CL644">
        <v>0</v>
      </c>
      <c r="CM644">
        <v>0</v>
      </c>
      <c r="CN644">
        <v>0</v>
      </c>
      <c r="CO644">
        <v>0</v>
      </c>
      <c r="CP644">
        <v>0</v>
      </c>
      <c r="CQ644">
        <v>0</v>
      </c>
      <c r="CR644">
        <v>0</v>
      </c>
      <c r="CS644">
        <v>0</v>
      </c>
      <c r="CT644">
        <v>0</v>
      </c>
      <c r="CU644">
        <v>0</v>
      </c>
      <c r="CV644">
        <v>0</v>
      </c>
      <c r="CW644">
        <v>0</v>
      </c>
      <c r="CX644">
        <v>0</v>
      </c>
      <c r="CY644">
        <v>1</v>
      </c>
      <c r="CZ644">
        <v>0</v>
      </c>
      <c r="DA644">
        <v>0</v>
      </c>
      <c r="DB644">
        <v>0</v>
      </c>
      <c r="DC644" t="s">
        <v>1771</v>
      </c>
      <c r="DD644" t="s">
        <v>311</v>
      </c>
    </row>
    <row r="645" spans="1:108" ht="14.6" x14ac:dyDescent="0.35">
      <c r="A645" t="s">
        <v>18</v>
      </c>
      <c r="B645" t="s">
        <v>2861</v>
      </c>
      <c r="C645" t="s">
        <v>2866</v>
      </c>
      <c r="F645" t="s">
        <v>122</v>
      </c>
      <c r="H645" t="s">
        <v>702</v>
      </c>
      <c r="I645" t="s">
        <v>56</v>
      </c>
      <c r="J645" t="s">
        <v>173</v>
      </c>
      <c r="K645" t="s">
        <v>471</v>
      </c>
      <c r="M645" t="s">
        <v>274</v>
      </c>
      <c r="N645" t="s">
        <v>300</v>
      </c>
      <c r="O645" t="s">
        <v>300</v>
      </c>
      <c r="R645">
        <v>0</v>
      </c>
      <c r="S645">
        <v>0</v>
      </c>
      <c r="T645">
        <v>0</v>
      </c>
      <c r="U645">
        <v>0</v>
      </c>
      <c r="V645">
        <v>0</v>
      </c>
      <c r="W645">
        <v>1</v>
      </c>
      <c r="X645">
        <v>0</v>
      </c>
      <c r="Y645">
        <v>0</v>
      </c>
      <c r="AA645">
        <v>0</v>
      </c>
      <c r="AB645">
        <v>0</v>
      </c>
      <c r="AC645">
        <v>0</v>
      </c>
      <c r="AD645">
        <v>0</v>
      </c>
      <c r="AE645">
        <v>0</v>
      </c>
      <c r="AF645">
        <v>0</v>
      </c>
      <c r="AG645">
        <v>0</v>
      </c>
      <c r="AH645">
        <v>0</v>
      </c>
      <c r="AI645">
        <v>0</v>
      </c>
      <c r="AJ645">
        <v>0</v>
      </c>
      <c r="AK645">
        <v>0</v>
      </c>
      <c r="AL645">
        <v>0</v>
      </c>
      <c r="AM645">
        <v>0</v>
      </c>
      <c r="AN645">
        <v>0</v>
      </c>
      <c r="AO645">
        <v>0</v>
      </c>
      <c r="AP645">
        <v>0</v>
      </c>
      <c r="AQ645">
        <v>0</v>
      </c>
      <c r="AR645">
        <v>0</v>
      </c>
      <c r="AS645">
        <v>0</v>
      </c>
      <c r="AT645">
        <v>0</v>
      </c>
      <c r="AU645">
        <v>0</v>
      </c>
      <c r="AV645">
        <v>0</v>
      </c>
      <c r="AW645">
        <v>0</v>
      </c>
      <c r="AX645">
        <v>0</v>
      </c>
      <c r="AY645">
        <v>0</v>
      </c>
      <c r="AZ645">
        <v>0</v>
      </c>
      <c r="BA645">
        <v>0</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c r="BV645">
        <v>0</v>
      </c>
      <c r="BW645">
        <v>0</v>
      </c>
      <c r="BX645">
        <v>0</v>
      </c>
      <c r="BY645">
        <v>0</v>
      </c>
      <c r="BZ645">
        <v>0</v>
      </c>
      <c r="CA645">
        <v>0</v>
      </c>
      <c r="CB645">
        <v>0</v>
      </c>
      <c r="CC645">
        <v>0</v>
      </c>
      <c r="CD645">
        <v>0</v>
      </c>
      <c r="CE645">
        <v>0</v>
      </c>
      <c r="CF645">
        <v>0</v>
      </c>
      <c r="CG645">
        <v>0</v>
      </c>
      <c r="CH645">
        <v>0</v>
      </c>
      <c r="CI645">
        <v>0</v>
      </c>
      <c r="CJ645">
        <v>0</v>
      </c>
      <c r="CK645">
        <v>0</v>
      </c>
      <c r="CL645">
        <v>0</v>
      </c>
      <c r="CM645">
        <v>0</v>
      </c>
      <c r="CN645">
        <v>0</v>
      </c>
      <c r="CO645">
        <v>0</v>
      </c>
      <c r="CP645">
        <v>0</v>
      </c>
      <c r="CQ645">
        <v>0</v>
      </c>
      <c r="CR645">
        <v>0</v>
      </c>
      <c r="CS645">
        <v>0</v>
      </c>
      <c r="CT645">
        <v>0</v>
      </c>
      <c r="CU645">
        <v>0</v>
      </c>
      <c r="CV645">
        <v>0</v>
      </c>
      <c r="CW645">
        <v>0</v>
      </c>
      <c r="CX645">
        <v>0</v>
      </c>
      <c r="CY645">
        <v>1</v>
      </c>
      <c r="CZ645">
        <v>0</v>
      </c>
      <c r="DA645">
        <v>0</v>
      </c>
      <c r="DB645">
        <v>0</v>
      </c>
      <c r="DC645" t="s">
        <v>2867</v>
      </c>
      <c r="DD645" t="s">
        <v>311</v>
      </c>
    </row>
    <row r="646" spans="1:108" ht="14.6" x14ac:dyDescent="0.35">
      <c r="A646" t="s">
        <v>18</v>
      </c>
      <c r="B646" t="s">
        <v>2861</v>
      </c>
      <c r="C646" t="s">
        <v>2869</v>
      </c>
      <c r="F646" t="s">
        <v>122</v>
      </c>
      <c r="H646" t="s">
        <v>702</v>
      </c>
      <c r="I646" t="s">
        <v>56</v>
      </c>
      <c r="J646" t="s">
        <v>173</v>
      </c>
      <c r="K646" t="s">
        <v>471</v>
      </c>
      <c r="M646" t="s">
        <v>274</v>
      </c>
      <c r="N646" t="s">
        <v>300</v>
      </c>
      <c r="O646" t="s">
        <v>300</v>
      </c>
      <c r="R646">
        <v>0</v>
      </c>
      <c r="S646">
        <v>0</v>
      </c>
      <c r="T646">
        <v>0</v>
      </c>
      <c r="U646">
        <v>0</v>
      </c>
      <c r="V646">
        <v>0</v>
      </c>
      <c r="W646">
        <v>1</v>
      </c>
      <c r="X646">
        <v>0</v>
      </c>
      <c r="Y646">
        <v>0</v>
      </c>
      <c r="AA646">
        <v>0</v>
      </c>
      <c r="AB646">
        <v>0</v>
      </c>
      <c r="AC646">
        <v>0</v>
      </c>
      <c r="AD646">
        <v>0</v>
      </c>
      <c r="AE646">
        <v>0</v>
      </c>
      <c r="AF646">
        <v>0</v>
      </c>
      <c r="AG646">
        <v>0</v>
      </c>
      <c r="AH646">
        <v>0</v>
      </c>
      <c r="AI646">
        <v>0</v>
      </c>
      <c r="AJ646">
        <v>0</v>
      </c>
      <c r="AK646">
        <v>0</v>
      </c>
      <c r="AL646">
        <v>0</v>
      </c>
      <c r="AM646">
        <v>0</v>
      </c>
      <c r="AN646">
        <v>0</v>
      </c>
      <c r="AO646">
        <v>0</v>
      </c>
      <c r="AP646">
        <v>0</v>
      </c>
      <c r="AQ646">
        <v>0</v>
      </c>
      <c r="AR646">
        <v>0</v>
      </c>
      <c r="AS646">
        <v>0</v>
      </c>
      <c r="AT646">
        <v>0</v>
      </c>
      <c r="AU646">
        <v>0</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c r="BV646">
        <v>0</v>
      </c>
      <c r="BW646">
        <v>0</v>
      </c>
      <c r="BX646">
        <v>0</v>
      </c>
      <c r="BY646">
        <v>0</v>
      </c>
      <c r="BZ646">
        <v>0</v>
      </c>
      <c r="CA646">
        <v>0</v>
      </c>
      <c r="CB646">
        <v>0</v>
      </c>
      <c r="CC646">
        <v>0</v>
      </c>
      <c r="CD646">
        <v>0</v>
      </c>
      <c r="CE646">
        <v>0</v>
      </c>
      <c r="CF646">
        <v>0</v>
      </c>
      <c r="CG646">
        <v>0</v>
      </c>
      <c r="CH646">
        <v>0</v>
      </c>
      <c r="CI646">
        <v>0</v>
      </c>
      <c r="CJ646">
        <v>0</v>
      </c>
      <c r="CK646">
        <v>0</v>
      </c>
      <c r="CL646">
        <v>0</v>
      </c>
      <c r="CM646">
        <v>0</v>
      </c>
      <c r="CN646">
        <v>0</v>
      </c>
      <c r="CO646">
        <v>0</v>
      </c>
      <c r="CP646">
        <v>0</v>
      </c>
      <c r="CQ646">
        <v>0</v>
      </c>
      <c r="CR646">
        <v>0</v>
      </c>
      <c r="CS646">
        <v>0</v>
      </c>
      <c r="CT646">
        <v>0</v>
      </c>
      <c r="CU646">
        <v>0</v>
      </c>
      <c r="CV646">
        <v>0</v>
      </c>
      <c r="CW646">
        <v>0</v>
      </c>
      <c r="CX646">
        <v>0</v>
      </c>
      <c r="CY646">
        <v>1</v>
      </c>
      <c r="CZ646">
        <v>0</v>
      </c>
      <c r="DA646">
        <v>0</v>
      </c>
      <c r="DB646">
        <v>0</v>
      </c>
      <c r="DC646" t="s">
        <v>2870</v>
      </c>
      <c r="DD646" t="s">
        <v>311</v>
      </c>
    </row>
    <row r="647" spans="1:108" ht="14.6" x14ac:dyDescent="0.35">
      <c r="A647" t="s">
        <v>18</v>
      </c>
      <c r="B647" t="s">
        <v>2861</v>
      </c>
      <c r="C647" t="s">
        <v>2872</v>
      </c>
      <c r="F647" t="s">
        <v>122</v>
      </c>
      <c r="H647" t="s">
        <v>702</v>
      </c>
      <c r="I647" t="s">
        <v>56</v>
      </c>
      <c r="J647" t="s">
        <v>173</v>
      </c>
      <c r="K647" t="s">
        <v>471</v>
      </c>
      <c r="M647" t="s">
        <v>274</v>
      </c>
      <c r="N647" t="s">
        <v>300</v>
      </c>
      <c r="O647" t="s">
        <v>299</v>
      </c>
      <c r="R647">
        <v>0</v>
      </c>
      <c r="S647">
        <v>0</v>
      </c>
      <c r="T647">
        <v>0</v>
      </c>
      <c r="U647">
        <v>0</v>
      </c>
      <c r="V647">
        <v>0</v>
      </c>
      <c r="W647">
        <v>0</v>
      </c>
      <c r="X647">
        <v>0</v>
      </c>
      <c r="Y647">
        <v>1</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c r="BV647">
        <v>0</v>
      </c>
      <c r="BW647">
        <v>0</v>
      </c>
      <c r="BX647">
        <v>0</v>
      </c>
      <c r="BY647">
        <v>0</v>
      </c>
      <c r="BZ647">
        <v>0</v>
      </c>
      <c r="CA647">
        <v>0</v>
      </c>
      <c r="CB647">
        <v>0</v>
      </c>
      <c r="CC647">
        <v>0</v>
      </c>
      <c r="CD647">
        <v>0</v>
      </c>
      <c r="CE647">
        <v>0</v>
      </c>
      <c r="CF647">
        <v>0</v>
      </c>
      <c r="CG647">
        <v>0</v>
      </c>
      <c r="CH647">
        <v>0</v>
      </c>
      <c r="CI647">
        <v>0</v>
      </c>
      <c r="CJ647">
        <v>0</v>
      </c>
      <c r="CK647">
        <v>0</v>
      </c>
      <c r="CL647">
        <v>0</v>
      </c>
      <c r="CM647">
        <v>0</v>
      </c>
      <c r="CN647">
        <v>0</v>
      </c>
      <c r="CO647">
        <v>0</v>
      </c>
      <c r="CP647">
        <v>0</v>
      </c>
      <c r="CQ647">
        <v>0</v>
      </c>
      <c r="CR647">
        <v>0</v>
      </c>
      <c r="CS647">
        <v>0</v>
      </c>
      <c r="CT647">
        <v>0</v>
      </c>
      <c r="CU647">
        <v>0</v>
      </c>
      <c r="CV647">
        <v>0</v>
      </c>
      <c r="CW647">
        <v>0</v>
      </c>
      <c r="CX647">
        <v>0</v>
      </c>
      <c r="CY647">
        <v>1</v>
      </c>
      <c r="CZ647">
        <v>0</v>
      </c>
      <c r="DA647">
        <v>0</v>
      </c>
      <c r="DB647">
        <v>0</v>
      </c>
      <c r="DC647" t="s">
        <v>2389</v>
      </c>
      <c r="DD647" t="s">
        <v>311</v>
      </c>
    </row>
    <row r="648" spans="1:108" ht="14.6" x14ac:dyDescent="0.35">
      <c r="A648" t="s">
        <v>18</v>
      </c>
      <c r="B648" t="s">
        <v>2861</v>
      </c>
      <c r="C648" t="s">
        <v>2875</v>
      </c>
      <c r="F648" t="s">
        <v>122</v>
      </c>
      <c r="H648" t="s">
        <v>702</v>
      </c>
      <c r="I648" t="s">
        <v>56</v>
      </c>
      <c r="J648" t="s">
        <v>173</v>
      </c>
      <c r="K648" t="s">
        <v>471</v>
      </c>
      <c r="M648" t="s">
        <v>274</v>
      </c>
      <c r="N648" t="s">
        <v>300</v>
      </c>
      <c r="O648" t="s">
        <v>299</v>
      </c>
      <c r="R648">
        <v>0</v>
      </c>
      <c r="S648">
        <v>0</v>
      </c>
      <c r="T648">
        <v>0</v>
      </c>
      <c r="U648">
        <v>0</v>
      </c>
      <c r="V648">
        <v>0</v>
      </c>
      <c r="W648">
        <v>1</v>
      </c>
      <c r="X648">
        <v>0</v>
      </c>
      <c r="Y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v>0</v>
      </c>
      <c r="AT648">
        <v>0</v>
      </c>
      <c r="AU648">
        <v>0</v>
      </c>
      <c r="AV648">
        <v>0</v>
      </c>
      <c r="AW648">
        <v>0</v>
      </c>
      <c r="AX648">
        <v>0</v>
      </c>
      <c r="AY648">
        <v>0</v>
      </c>
      <c r="AZ648">
        <v>0</v>
      </c>
      <c r="BA648">
        <v>0</v>
      </c>
      <c r="BB648">
        <v>0</v>
      </c>
      <c r="BC648">
        <v>0</v>
      </c>
      <c r="BD648">
        <v>0</v>
      </c>
      <c r="BE648">
        <v>0</v>
      </c>
      <c r="BF648">
        <v>0</v>
      </c>
      <c r="BG648">
        <v>0</v>
      </c>
      <c r="BH648">
        <v>0</v>
      </c>
      <c r="BI648">
        <v>0</v>
      </c>
      <c r="BJ648">
        <v>0</v>
      </c>
      <c r="BK648">
        <v>0</v>
      </c>
      <c r="BL648">
        <v>0</v>
      </c>
      <c r="BM648">
        <v>0</v>
      </c>
      <c r="BN648">
        <v>0</v>
      </c>
      <c r="BO648">
        <v>0</v>
      </c>
      <c r="BP648">
        <v>0</v>
      </c>
      <c r="BQ648">
        <v>0</v>
      </c>
      <c r="BR648">
        <v>0</v>
      </c>
      <c r="BS648">
        <v>0</v>
      </c>
      <c r="BT648">
        <v>0</v>
      </c>
      <c r="BU648">
        <v>0</v>
      </c>
      <c r="BV648">
        <v>0</v>
      </c>
      <c r="BW648">
        <v>0</v>
      </c>
      <c r="BX648">
        <v>0</v>
      </c>
      <c r="BY648">
        <v>0</v>
      </c>
      <c r="BZ648">
        <v>0</v>
      </c>
      <c r="CA648">
        <v>0</v>
      </c>
      <c r="CB648">
        <v>0</v>
      </c>
      <c r="CC648">
        <v>0</v>
      </c>
      <c r="CD648">
        <v>0</v>
      </c>
      <c r="CE648">
        <v>0</v>
      </c>
      <c r="CF648">
        <v>0</v>
      </c>
      <c r="CG648">
        <v>0</v>
      </c>
      <c r="CH648">
        <v>0</v>
      </c>
      <c r="CI648">
        <v>0</v>
      </c>
      <c r="CJ648">
        <v>0</v>
      </c>
      <c r="CK648">
        <v>0</v>
      </c>
      <c r="CL648">
        <v>0</v>
      </c>
      <c r="CM648">
        <v>0</v>
      </c>
      <c r="CN648">
        <v>0</v>
      </c>
      <c r="CO648">
        <v>0</v>
      </c>
      <c r="CP648">
        <v>0</v>
      </c>
      <c r="CQ648">
        <v>0</v>
      </c>
      <c r="CR648">
        <v>0</v>
      </c>
      <c r="CS648">
        <v>0</v>
      </c>
      <c r="CT648">
        <v>0</v>
      </c>
      <c r="CU648">
        <v>0</v>
      </c>
      <c r="CV648">
        <v>0</v>
      </c>
      <c r="CW648">
        <v>0</v>
      </c>
      <c r="CX648">
        <v>0</v>
      </c>
      <c r="CY648">
        <v>1</v>
      </c>
      <c r="CZ648">
        <v>0</v>
      </c>
      <c r="DA648">
        <v>0</v>
      </c>
      <c r="DB648">
        <v>0</v>
      </c>
      <c r="DC648" t="s">
        <v>1771</v>
      </c>
      <c r="DD648" t="s">
        <v>311</v>
      </c>
    </row>
    <row r="649" spans="1:108" ht="14.6" x14ac:dyDescent="0.35">
      <c r="A649" t="s">
        <v>18</v>
      </c>
      <c r="B649" t="s">
        <v>2861</v>
      </c>
      <c r="C649" t="s">
        <v>2877</v>
      </c>
      <c r="F649" t="s">
        <v>122</v>
      </c>
      <c r="H649" t="s">
        <v>702</v>
      </c>
      <c r="I649" t="s">
        <v>56</v>
      </c>
      <c r="J649" t="s">
        <v>173</v>
      </c>
      <c r="K649" t="s">
        <v>471</v>
      </c>
      <c r="M649" t="s">
        <v>274</v>
      </c>
      <c r="N649" t="s">
        <v>300</v>
      </c>
      <c r="O649" t="s">
        <v>299</v>
      </c>
      <c r="R649">
        <v>0</v>
      </c>
      <c r="S649">
        <v>0</v>
      </c>
      <c r="T649">
        <v>0</v>
      </c>
      <c r="U649">
        <v>0</v>
      </c>
      <c r="V649">
        <v>0</v>
      </c>
      <c r="W649">
        <v>1</v>
      </c>
      <c r="X649">
        <v>0</v>
      </c>
      <c r="Y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c r="AS649">
        <v>0</v>
      </c>
      <c r="AT649">
        <v>0</v>
      </c>
      <c r="AU649">
        <v>0</v>
      </c>
      <c r="AV649">
        <v>0</v>
      </c>
      <c r="AW649">
        <v>0</v>
      </c>
      <c r="AX649">
        <v>0</v>
      </c>
      <c r="AY649">
        <v>0</v>
      </c>
      <c r="AZ649">
        <v>0</v>
      </c>
      <c r="BA649">
        <v>0</v>
      </c>
      <c r="BB649">
        <v>0</v>
      </c>
      <c r="BC649">
        <v>0</v>
      </c>
      <c r="BD649">
        <v>0</v>
      </c>
      <c r="BE649">
        <v>0</v>
      </c>
      <c r="BF649">
        <v>0</v>
      </c>
      <c r="BG649">
        <v>0</v>
      </c>
      <c r="BH649">
        <v>0</v>
      </c>
      <c r="BI649">
        <v>0</v>
      </c>
      <c r="BJ649">
        <v>0</v>
      </c>
      <c r="BK649">
        <v>0</v>
      </c>
      <c r="BL649">
        <v>0</v>
      </c>
      <c r="BM649">
        <v>0</v>
      </c>
      <c r="BN649">
        <v>0</v>
      </c>
      <c r="BO649">
        <v>0</v>
      </c>
      <c r="BP649">
        <v>0</v>
      </c>
      <c r="BQ649">
        <v>0</v>
      </c>
      <c r="BR649">
        <v>0</v>
      </c>
      <c r="BS649">
        <v>0</v>
      </c>
      <c r="BT649">
        <v>0</v>
      </c>
      <c r="BU649">
        <v>0</v>
      </c>
      <c r="BV649">
        <v>0</v>
      </c>
      <c r="BW649">
        <v>0</v>
      </c>
      <c r="BX649">
        <v>0</v>
      </c>
      <c r="BY649">
        <v>0</v>
      </c>
      <c r="BZ649">
        <v>0</v>
      </c>
      <c r="CA649">
        <v>0</v>
      </c>
      <c r="CB649">
        <v>0</v>
      </c>
      <c r="CC649">
        <v>0</v>
      </c>
      <c r="CD649">
        <v>0</v>
      </c>
      <c r="CE649">
        <v>0</v>
      </c>
      <c r="CF649">
        <v>0</v>
      </c>
      <c r="CG649">
        <v>0</v>
      </c>
      <c r="CH649">
        <v>0</v>
      </c>
      <c r="CI649">
        <v>0</v>
      </c>
      <c r="CJ649">
        <v>0</v>
      </c>
      <c r="CK649">
        <v>0</v>
      </c>
      <c r="CL649">
        <v>0</v>
      </c>
      <c r="CM649">
        <v>0</v>
      </c>
      <c r="CN649">
        <v>0</v>
      </c>
      <c r="CO649">
        <v>0</v>
      </c>
      <c r="CP649">
        <v>0</v>
      </c>
      <c r="CQ649">
        <v>0</v>
      </c>
      <c r="CR649">
        <v>0</v>
      </c>
      <c r="CS649">
        <v>0</v>
      </c>
      <c r="CT649">
        <v>0</v>
      </c>
      <c r="CU649">
        <v>0</v>
      </c>
      <c r="CV649">
        <v>0</v>
      </c>
      <c r="CW649">
        <v>0</v>
      </c>
      <c r="CX649">
        <v>0</v>
      </c>
      <c r="CY649">
        <v>1</v>
      </c>
      <c r="CZ649">
        <v>0</v>
      </c>
      <c r="DA649">
        <v>0</v>
      </c>
      <c r="DB649">
        <v>0</v>
      </c>
      <c r="DC649" t="s">
        <v>1771</v>
      </c>
      <c r="DD649" t="s">
        <v>311</v>
      </c>
    </row>
    <row r="650" spans="1:108" ht="14.6" x14ac:dyDescent="0.35">
      <c r="A650" t="s">
        <v>18</v>
      </c>
      <c r="B650" t="s">
        <v>2861</v>
      </c>
      <c r="C650" t="s">
        <v>2879</v>
      </c>
      <c r="F650" t="s">
        <v>122</v>
      </c>
      <c r="H650" t="s">
        <v>702</v>
      </c>
      <c r="I650" t="s">
        <v>56</v>
      </c>
      <c r="J650" t="s">
        <v>173</v>
      </c>
      <c r="K650" t="s">
        <v>471</v>
      </c>
      <c r="M650" t="s">
        <v>274</v>
      </c>
      <c r="N650" t="s">
        <v>300</v>
      </c>
      <c r="O650" t="s">
        <v>300</v>
      </c>
      <c r="R650">
        <v>0</v>
      </c>
      <c r="S650">
        <v>0</v>
      </c>
      <c r="T650">
        <v>0</v>
      </c>
      <c r="U650">
        <v>0</v>
      </c>
      <c r="V650">
        <v>0</v>
      </c>
      <c r="W650">
        <v>1</v>
      </c>
      <c r="X650">
        <v>0</v>
      </c>
      <c r="Y650">
        <v>1</v>
      </c>
      <c r="AA650">
        <v>0</v>
      </c>
      <c r="AB650">
        <v>0</v>
      </c>
      <c r="AC650">
        <v>0</v>
      </c>
      <c r="AD650">
        <v>0</v>
      </c>
      <c r="AE650">
        <v>0</v>
      </c>
      <c r="AF650">
        <v>0</v>
      </c>
      <c r="AG650">
        <v>0</v>
      </c>
      <c r="AH650">
        <v>0</v>
      </c>
      <c r="AI650">
        <v>0</v>
      </c>
      <c r="AJ650">
        <v>0</v>
      </c>
      <c r="AK650">
        <v>0</v>
      </c>
      <c r="AL650">
        <v>0</v>
      </c>
      <c r="AM650">
        <v>0</v>
      </c>
      <c r="AN650">
        <v>0</v>
      </c>
      <c r="AO650">
        <v>0</v>
      </c>
      <c r="AP650">
        <v>0</v>
      </c>
      <c r="AQ650">
        <v>0</v>
      </c>
      <c r="AR650">
        <v>0</v>
      </c>
      <c r="AS650">
        <v>0</v>
      </c>
      <c r="AT650">
        <v>0</v>
      </c>
      <c r="AU650">
        <v>0</v>
      </c>
      <c r="AV650">
        <v>0</v>
      </c>
      <c r="AW650">
        <v>0</v>
      </c>
      <c r="AX650">
        <v>0</v>
      </c>
      <c r="AY650">
        <v>0</v>
      </c>
      <c r="AZ650">
        <v>0</v>
      </c>
      <c r="BA650">
        <v>0</v>
      </c>
      <c r="BB650">
        <v>0</v>
      </c>
      <c r="BC650">
        <v>0</v>
      </c>
      <c r="BD650">
        <v>0</v>
      </c>
      <c r="BE650">
        <v>0</v>
      </c>
      <c r="BF650">
        <v>0</v>
      </c>
      <c r="BG650">
        <v>0</v>
      </c>
      <c r="BH650">
        <v>0</v>
      </c>
      <c r="BI650">
        <v>0</v>
      </c>
      <c r="BJ650">
        <v>0</v>
      </c>
      <c r="BK650">
        <v>0</v>
      </c>
      <c r="BL650">
        <v>0</v>
      </c>
      <c r="BM650">
        <v>0</v>
      </c>
      <c r="BN650">
        <v>0</v>
      </c>
      <c r="BO650">
        <v>0</v>
      </c>
      <c r="BP650">
        <v>0</v>
      </c>
      <c r="BQ650">
        <v>0</v>
      </c>
      <c r="BR650">
        <v>0</v>
      </c>
      <c r="BS650">
        <v>0</v>
      </c>
      <c r="BT650">
        <v>0</v>
      </c>
      <c r="BU650">
        <v>0</v>
      </c>
      <c r="BV650">
        <v>0</v>
      </c>
      <c r="BW650">
        <v>0</v>
      </c>
      <c r="BX650">
        <v>0</v>
      </c>
      <c r="BY650">
        <v>0</v>
      </c>
      <c r="BZ650">
        <v>0</v>
      </c>
      <c r="CA650">
        <v>0</v>
      </c>
      <c r="CB650">
        <v>0</v>
      </c>
      <c r="CC650">
        <v>0</v>
      </c>
      <c r="CD650">
        <v>0</v>
      </c>
      <c r="CE650">
        <v>0</v>
      </c>
      <c r="CF650">
        <v>0</v>
      </c>
      <c r="CG650">
        <v>0</v>
      </c>
      <c r="CH650">
        <v>0</v>
      </c>
      <c r="CI650">
        <v>0</v>
      </c>
      <c r="CJ650">
        <v>0</v>
      </c>
      <c r="CK650">
        <v>0</v>
      </c>
      <c r="CL650">
        <v>0</v>
      </c>
      <c r="CM650">
        <v>0</v>
      </c>
      <c r="CN650">
        <v>0</v>
      </c>
      <c r="CO650">
        <v>0</v>
      </c>
      <c r="CP650">
        <v>0</v>
      </c>
      <c r="CQ650">
        <v>0</v>
      </c>
      <c r="CR650">
        <v>0</v>
      </c>
      <c r="CS650">
        <v>0</v>
      </c>
      <c r="CT650">
        <v>0</v>
      </c>
      <c r="CU650">
        <v>0</v>
      </c>
      <c r="CV650">
        <v>0</v>
      </c>
      <c r="CW650">
        <v>0</v>
      </c>
      <c r="CX650">
        <v>0</v>
      </c>
      <c r="CY650">
        <v>1</v>
      </c>
      <c r="CZ650">
        <v>0</v>
      </c>
      <c r="DA650">
        <v>0</v>
      </c>
      <c r="DB650">
        <v>0</v>
      </c>
      <c r="DC650" t="s">
        <v>2880</v>
      </c>
      <c r="DD650" t="s">
        <v>311</v>
      </c>
    </row>
    <row r="651" spans="1:108" ht="14.6" x14ac:dyDescent="0.35">
      <c r="A651" t="s">
        <v>18</v>
      </c>
      <c r="B651" t="s">
        <v>2861</v>
      </c>
      <c r="C651" t="s">
        <v>2885</v>
      </c>
      <c r="F651" t="s">
        <v>122</v>
      </c>
      <c r="H651" t="s">
        <v>702</v>
      </c>
      <c r="I651" t="s">
        <v>56</v>
      </c>
      <c r="J651" t="s">
        <v>173</v>
      </c>
      <c r="K651" t="s">
        <v>471</v>
      </c>
      <c r="M651" t="s">
        <v>274</v>
      </c>
      <c r="N651" t="s">
        <v>300</v>
      </c>
      <c r="O651" t="s">
        <v>300</v>
      </c>
      <c r="R651">
        <v>0</v>
      </c>
      <c r="S651">
        <v>0</v>
      </c>
      <c r="T651">
        <v>0</v>
      </c>
      <c r="U651">
        <v>0</v>
      </c>
      <c r="V651">
        <v>0</v>
      </c>
      <c r="W651">
        <v>1</v>
      </c>
      <c r="X651">
        <v>0</v>
      </c>
      <c r="Y651">
        <v>0</v>
      </c>
      <c r="AA651">
        <v>0</v>
      </c>
      <c r="AB651">
        <v>0</v>
      </c>
      <c r="AC651">
        <v>0</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c r="AY651">
        <v>0</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c r="BV651">
        <v>0</v>
      </c>
      <c r="BW651">
        <v>0</v>
      </c>
      <c r="BX651">
        <v>0</v>
      </c>
      <c r="BY651">
        <v>0</v>
      </c>
      <c r="BZ651">
        <v>0</v>
      </c>
      <c r="CA651">
        <v>0</v>
      </c>
      <c r="CB651">
        <v>0</v>
      </c>
      <c r="CC651">
        <v>0</v>
      </c>
      <c r="CD651">
        <v>0</v>
      </c>
      <c r="CE651">
        <v>0</v>
      </c>
      <c r="CF651">
        <v>0</v>
      </c>
      <c r="CG651">
        <v>0</v>
      </c>
      <c r="CH651">
        <v>0</v>
      </c>
      <c r="CI651">
        <v>0</v>
      </c>
      <c r="CJ651">
        <v>0</v>
      </c>
      <c r="CK651">
        <v>0</v>
      </c>
      <c r="CL651">
        <v>0</v>
      </c>
      <c r="CM651">
        <v>0</v>
      </c>
      <c r="CN651">
        <v>0</v>
      </c>
      <c r="CO651">
        <v>0</v>
      </c>
      <c r="CP651">
        <v>0</v>
      </c>
      <c r="CQ651">
        <v>0</v>
      </c>
      <c r="CR651">
        <v>0</v>
      </c>
      <c r="CS651">
        <v>0</v>
      </c>
      <c r="CT651">
        <v>0</v>
      </c>
      <c r="CU651">
        <v>0</v>
      </c>
      <c r="CV651">
        <v>0</v>
      </c>
      <c r="CW651">
        <v>0</v>
      </c>
      <c r="CX651">
        <v>0</v>
      </c>
      <c r="CY651">
        <v>1</v>
      </c>
      <c r="CZ651">
        <v>0</v>
      </c>
      <c r="DA651">
        <v>0</v>
      </c>
      <c r="DB651">
        <v>0</v>
      </c>
      <c r="DC651" t="s">
        <v>2886</v>
      </c>
      <c r="DD651" t="s">
        <v>311</v>
      </c>
    </row>
    <row r="652" spans="1:108" ht="14.6" x14ac:dyDescent="0.35">
      <c r="A652" t="s">
        <v>18</v>
      </c>
      <c r="B652" t="s">
        <v>2861</v>
      </c>
      <c r="C652" t="s">
        <v>2890</v>
      </c>
      <c r="D652" t="s">
        <v>2891</v>
      </c>
      <c r="F652" t="s">
        <v>122</v>
      </c>
      <c r="H652" t="s">
        <v>702</v>
      </c>
      <c r="I652" t="s">
        <v>56</v>
      </c>
      <c r="J652" t="s">
        <v>173</v>
      </c>
      <c r="K652" t="s">
        <v>471</v>
      </c>
      <c r="M652" t="s">
        <v>274</v>
      </c>
      <c r="N652" t="s">
        <v>300</v>
      </c>
      <c r="O652" t="s">
        <v>299</v>
      </c>
      <c r="R652">
        <v>0</v>
      </c>
      <c r="S652">
        <v>0</v>
      </c>
      <c r="T652">
        <v>0</v>
      </c>
      <c r="U652">
        <v>0</v>
      </c>
      <c r="V652">
        <v>0</v>
      </c>
      <c r="W652">
        <v>1</v>
      </c>
      <c r="X652">
        <v>0</v>
      </c>
      <c r="Y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c r="AS652">
        <v>0</v>
      </c>
      <c r="AT652">
        <v>0</v>
      </c>
      <c r="AU652">
        <v>0</v>
      </c>
      <c r="AV652">
        <v>0</v>
      </c>
      <c r="AW652">
        <v>0</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c r="BV652">
        <v>0</v>
      </c>
      <c r="BW652">
        <v>0</v>
      </c>
      <c r="BX652">
        <v>0</v>
      </c>
      <c r="BY652">
        <v>0</v>
      </c>
      <c r="BZ652">
        <v>0</v>
      </c>
      <c r="CA652">
        <v>0</v>
      </c>
      <c r="CB652">
        <v>0</v>
      </c>
      <c r="CC652">
        <v>0</v>
      </c>
      <c r="CD652">
        <v>0</v>
      </c>
      <c r="CE652">
        <v>0</v>
      </c>
      <c r="CF652">
        <v>0</v>
      </c>
      <c r="CG652">
        <v>0</v>
      </c>
      <c r="CH652">
        <v>0</v>
      </c>
      <c r="CI652">
        <v>0</v>
      </c>
      <c r="CJ652">
        <v>0</v>
      </c>
      <c r="CK652">
        <v>0</v>
      </c>
      <c r="CL652">
        <v>0</v>
      </c>
      <c r="CM652">
        <v>0</v>
      </c>
      <c r="CN652">
        <v>0</v>
      </c>
      <c r="CO652">
        <v>0</v>
      </c>
      <c r="CP652">
        <v>0</v>
      </c>
      <c r="CQ652">
        <v>0</v>
      </c>
      <c r="CR652">
        <v>0</v>
      </c>
      <c r="CS652">
        <v>0</v>
      </c>
      <c r="CT652">
        <v>0</v>
      </c>
      <c r="CU652">
        <v>0</v>
      </c>
      <c r="CV652">
        <v>0</v>
      </c>
      <c r="CW652">
        <v>0</v>
      </c>
      <c r="CX652">
        <v>0</v>
      </c>
      <c r="CY652">
        <v>1</v>
      </c>
      <c r="CZ652">
        <v>0</v>
      </c>
      <c r="DA652">
        <v>0</v>
      </c>
      <c r="DB652">
        <v>0</v>
      </c>
      <c r="DC652" t="s">
        <v>1771</v>
      </c>
      <c r="DD652" t="s">
        <v>311</v>
      </c>
    </row>
    <row r="653" spans="1:108" ht="14.6" x14ac:dyDescent="0.35">
      <c r="A653" t="s">
        <v>18</v>
      </c>
      <c r="B653" t="s">
        <v>2861</v>
      </c>
      <c r="C653" t="s">
        <v>2894</v>
      </c>
      <c r="D653" t="s">
        <v>2895</v>
      </c>
      <c r="F653" t="s">
        <v>122</v>
      </c>
      <c r="H653" t="s">
        <v>702</v>
      </c>
      <c r="I653" t="s">
        <v>56</v>
      </c>
      <c r="J653" t="s">
        <v>173</v>
      </c>
      <c r="K653" t="s">
        <v>471</v>
      </c>
      <c r="M653" t="s">
        <v>274</v>
      </c>
      <c r="N653" t="s">
        <v>300</v>
      </c>
      <c r="O653" t="s">
        <v>300</v>
      </c>
      <c r="P653" t="s">
        <v>2896</v>
      </c>
      <c r="R653">
        <v>0</v>
      </c>
      <c r="S653">
        <v>0</v>
      </c>
      <c r="T653">
        <v>0</v>
      </c>
      <c r="U653">
        <v>0</v>
      </c>
      <c r="V653">
        <v>0</v>
      </c>
      <c r="W653">
        <v>1</v>
      </c>
      <c r="X653">
        <v>0</v>
      </c>
      <c r="Y653">
        <v>0</v>
      </c>
      <c r="AA653">
        <v>0</v>
      </c>
      <c r="AB653">
        <v>0</v>
      </c>
      <c r="AC653">
        <v>0</v>
      </c>
      <c r="AD653">
        <v>0</v>
      </c>
      <c r="AE653">
        <v>0</v>
      </c>
      <c r="AF653">
        <v>0</v>
      </c>
      <c r="AG653">
        <v>0</v>
      </c>
      <c r="AH653">
        <v>0</v>
      </c>
      <c r="AI653">
        <v>0</v>
      </c>
      <c r="AJ653">
        <v>0</v>
      </c>
      <c r="AK653">
        <v>0</v>
      </c>
      <c r="AL653">
        <v>0</v>
      </c>
      <c r="AM653">
        <v>0</v>
      </c>
      <c r="AN653">
        <v>0</v>
      </c>
      <c r="AO653">
        <v>0</v>
      </c>
      <c r="AP653">
        <v>0</v>
      </c>
      <c r="AQ653">
        <v>0</v>
      </c>
      <c r="AR653">
        <v>0</v>
      </c>
      <c r="AS653">
        <v>0</v>
      </c>
      <c r="AT653">
        <v>0</v>
      </c>
      <c r="AU653">
        <v>0</v>
      </c>
      <c r="AV653">
        <v>0</v>
      </c>
      <c r="AW653">
        <v>0</v>
      </c>
      <c r="AX653">
        <v>0</v>
      </c>
      <c r="AY653">
        <v>0</v>
      </c>
      <c r="AZ653">
        <v>0</v>
      </c>
      <c r="BA653">
        <v>0</v>
      </c>
      <c r="BB653">
        <v>0</v>
      </c>
      <c r="BC653">
        <v>0</v>
      </c>
      <c r="BD653">
        <v>0</v>
      </c>
      <c r="BE653">
        <v>0</v>
      </c>
      <c r="BF653">
        <v>0</v>
      </c>
      <c r="BG653">
        <v>0</v>
      </c>
      <c r="BH653">
        <v>0</v>
      </c>
      <c r="BI653">
        <v>0</v>
      </c>
      <c r="BJ653">
        <v>0</v>
      </c>
      <c r="BK653">
        <v>0</v>
      </c>
      <c r="BL653">
        <v>0</v>
      </c>
      <c r="BM653">
        <v>0</v>
      </c>
      <c r="BN653">
        <v>0</v>
      </c>
      <c r="BO653">
        <v>0</v>
      </c>
      <c r="BP653">
        <v>0</v>
      </c>
      <c r="BQ653">
        <v>0</v>
      </c>
      <c r="BR653">
        <v>0</v>
      </c>
      <c r="BS653">
        <v>0</v>
      </c>
      <c r="BT653">
        <v>0</v>
      </c>
      <c r="BU653">
        <v>0</v>
      </c>
      <c r="BV653">
        <v>0</v>
      </c>
      <c r="BW653">
        <v>0</v>
      </c>
      <c r="BX653">
        <v>0</v>
      </c>
      <c r="BY653">
        <v>0</v>
      </c>
      <c r="BZ653">
        <v>0</v>
      </c>
      <c r="CA653">
        <v>0</v>
      </c>
      <c r="CB653">
        <v>0</v>
      </c>
      <c r="CC653">
        <v>0</v>
      </c>
      <c r="CD653">
        <v>0</v>
      </c>
      <c r="CE653">
        <v>0</v>
      </c>
      <c r="CF653">
        <v>0</v>
      </c>
      <c r="CG653">
        <v>0</v>
      </c>
      <c r="CH653">
        <v>0</v>
      </c>
      <c r="CI653">
        <v>0</v>
      </c>
      <c r="CJ653">
        <v>0</v>
      </c>
      <c r="CK653">
        <v>0</v>
      </c>
      <c r="CL653">
        <v>0</v>
      </c>
      <c r="CM653">
        <v>0</v>
      </c>
      <c r="CN653">
        <v>0</v>
      </c>
      <c r="CO653">
        <v>0</v>
      </c>
      <c r="CP653">
        <v>0</v>
      </c>
      <c r="CQ653">
        <v>0</v>
      </c>
      <c r="CR653">
        <v>0</v>
      </c>
      <c r="CS653">
        <v>0</v>
      </c>
      <c r="CT653">
        <v>0</v>
      </c>
      <c r="CU653">
        <v>0</v>
      </c>
      <c r="CV653">
        <v>0</v>
      </c>
      <c r="CW653">
        <v>0</v>
      </c>
      <c r="CX653">
        <v>0</v>
      </c>
      <c r="CY653">
        <v>1</v>
      </c>
      <c r="CZ653">
        <v>0</v>
      </c>
      <c r="DA653">
        <v>0</v>
      </c>
      <c r="DB653">
        <v>0</v>
      </c>
      <c r="DC653" t="s">
        <v>2897</v>
      </c>
      <c r="DD653" t="s">
        <v>311</v>
      </c>
    </row>
    <row r="654" spans="1:108" ht="14.6" x14ac:dyDescent="0.35">
      <c r="A654" t="s">
        <v>18</v>
      </c>
      <c r="B654" t="s">
        <v>2899</v>
      </c>
      <c r="C654" t="s">
        <v>2900</v>
      </c>
      <c r="F654" t="s">
        <v>122</v>
      </c>
      <c r="H654" t="s">
        <v>702</v>
      </c>
      <c r="I654" t="s">
        <v>56</v>
      </c>
      <c r="J654" t="s">
        <v>205</v>
      </c>
      <c r="K654" t="s">
        <v>269</v>
      </c>
      <c r="M654" t="s">
        <v>274</v>
      </c>
      <c r="N654" t="s">
        <v>299</v>
      </c>
      <c r="O654" t="s">
        <v>299</v>
      </c>
      <c r="R654">
        <v>0</v>
      </c>
      <c r="S654">
        <v>0</v>
      </c>
      <c r="T654">
        <v>0</v>
      </c>
      <c r="U654">
        <v>0</v>
      </c>
      <c r="V654">
        <v>0</v>
      </c>
      <c r="W654">
        <v>0</v>
      </c>
      <c r="X654">
        <v>0</v>
      </c>
      <c r="Y654">
        <v>1</v>
      </c>
      <c r="AA654">
        <v>0</v>
      </c>
      <c r="AB654">
        <v>0</v>
      </c>
      <c r="AC654">
        <v>0</v>
      </c>
      <c r="AD654">
        <v>0</v>
      </c>
      <c r="AE654">
        <v>0</v>
      </c>
      <c r="AF654">
        <v>0</v>
      </c>
      <c r="AG654">
        <v>0</v>
      </c>
      <c r="AH654">
        <v>0</v>
      </c>
      <c r="AI654">
        <v>0</v>
      </c>
      <c r="AJ654">
        <v>0</v>
      </c>
      <c r="AK654">
        <v>0</v>
      </c>
      <c r="AL654">
        <v>0</v>
      </c>
      <c r="AM654">
        <v>0</v>
      </c>
      <c r="AN654">
        <v>0</v>
      </c>
      <c r="AO654">
        <v>0</v>
      </c>
      <c r="AP654">
        <v>0</v>
      </c>
      <c r="AQ654">
        <v>0</v>
      </c>
      <c r="AR654">
        <v>0</v>
      </c>
      <c r="AS654">
        <v>0</v>
      </c>
      <c r="AT654">
        <v>0</v>
      </c>
      <c r="AU654">
        <v>0</v>
      </c>
      <c r="AV654">
        <v>0</v>
      </c>
      <c r="AW654">
        <v>0</v>
      </c>
      <c r="AX654">
        <v>0</v>
      </c>
      <c r="AY654">
        <v>0</v>
      </c>
      <c r="AZ654">
        <v>0</v>
      </c>
      <c r="BA654">
        <v>0</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c r="BV654">
        <v>0</v>
      </c>
      <c r="BW654">
        <v>0</v>
      </c>
      <c r="BX654">
        <v>0</v>
      </c>
      <c r="BY654">
        <v>0</v>
      </c>
      <c r="BZ654">
        <v>0</v>
      </c>
      <c r="CA654">
        <v>0</v>
      </c>
      <c r="CB654">
        <v>0</v>
      </c>
      <c r="CC654">
        <v>0</v>
      </c>
      <c r="CD654">
        <v>0</v>
      </c>
      <c r="CE654">
        <v>0</v>
      </c>
      <c r="CF654">
        <v>0</v>
      </c>
      <c r="CG654">
        <v>0</v>
      </c>
      <c r="CH654">
        <v>0</v>
      </c>
      <c r="CI654">
        <v>0</v>
      </c>
      <c r="CJ654">
        <v>0</v>
      </c>
      <c r="CK654">
        <v>0</v>
      </c>
      <c r="CL654">
        <v>0</v>
      </c>
      <c r="CM654">
        <v>0</v>
      </c>
      <c r="CN654">
        <v>0</v>
      </c>
      <c r="CO654">
        <v>0</v>
      </c>
      <c r="CP654">
        <v>0</v>
      </c>
      <c r="CQ654">
        <v>0</v>
      </c>
      <c r="CR654">
        <v>0</v>
      </c>
      <c r="CS654">
        <v>0</v>
      </c>
      <c r="CT654">
        <v>0</v>
      </c>
      <c r="CU654">
        <v>0</v>
      </c>
      <c r="CV654">
        <v>0</v>
      </c>
      <c r="CW654">
        <v>0</v>
      </c>
      <c r="CX654">
        <v>0</v>
      </c>
      <c r="CY654">
        <v>1</v>
      </c>
      <c r="CZ654">
        <v>0</v>
      </c>
      <c r="DA654">
        <v>0</v>
      </c>
      <c r="DB654">
        <v>0</v>
      </c>
      <c r="DC654" t="s">
        <v>2389</v>
      </c>
      <c r="DD654" t="s">
        <v>311</v>
      </c>
    </row>
    <row r="655" spans="1:108" ht="14.6" x14ac:dyDescent="0.35">
      <c r="A655" t="s">
        <v>18</v>
      </c>
      <c r="B655" t="s">
        <v>2899</v>
      </c>
      <c r="C655" t="s">
        <v>2906</v>
      </c>
      <c r="F655" t="s">
        <v>122</v>
      </c>
      <c r="H655" t="s">
        <v>2630</v>
      </c>
      <c r="I655" t="s">
        <v>56</v>
      </c>
      <c r="Y655">
        <v>1</v>
      </c>
      <c r="DC655" t="s">
        <v>354</v>
      </c>
      <c r="DD655" t="s">
        <v>311</v>
      </c>
    </row>
    <row r="656" spans="1:108" ht="14.6" x14ac:dyDescent="0.35">
      <c r="A656" t="s">
        <v>18</v>
      </c>
      <c r="B656" t="s">
        <v>2909</v>
      </c>
      <c r="C656" t="s">
        <v>2910</v>
      </c>
      <c r="F656" t="s">
        <v>122</v>
      </c>
      <c r="H656" t="s">
        <v>677</v>
      </c>
      <c r="I656" t="s">
        <v>56</v>
      </c>
      <c r="J656" t="s">
        <v>173</v>
      </c>
      <c r="K656" t="s">
        <v>471</v>
      </c>
      <c r="M656" t="s">
        <v>272</v>
      </c>
      <c r="O656" t="s">
        <v>300</v>
      </c>
      <c r="P656" t="s">
        <v>2911</v>
      </c>
      <c r="Q656" t="s">
        <v>2912</v>
      </c>
      <c r="T656">
        <v>0</v>
      </c>
      <c r="U656">
        <v>0</v>
      </c>
      <c r="V656">
        <v>0</v>
      </c>
      <c r="W656">
        <v>0</v>
      </c>
      <c r="X656">
        <v>0</v>
      </c>
      <c r="Y656">
        <v>0</v>
      </c>
      <c r="AA656">
        <v>0</v>
      </c>
      <c r="AB656">
        <v>0</v>
      </c>
      <c r="AC656">
        <v>0</v>
      </c>
      <c r="AD656">
        <v>0</v>
      </c>
      <c r="AE656">
        <v>0</v>
      </c>
      <c r="AF656">
        <v>0</v>
      </c>
      <c r="AG656">
        <v>0</v>
      </c>
      <c r="AH656">
        <v>0</v>
      </c>
      <c r="AI656">
        <v>0</v>
      </c>
      <c r="AJ656">
        <v>0</v>
      </c>
      <c r="AK656">
        <v>0</v>
      </c>
      <c r="AL656">
        <v>0</v>
      </c>
      <c r="AM656">
        <v>0</v>
      </c>
      <c r="AN656">
        <v>0</v>
      </c>
      <c r="AO656">
        <v>0</v>
      </c>
      <c r="AP656">
        <v>0</v>
      </c>
      <c r="AQ656">
        <v>0</v>
      </c>
      <c r="AR656">
        <v>1</v>
      </c>
      <c r="AS656">
        <v>0</v>
      </c>
      <c r="AT656">
        <v>0</v>
      </c>
      <c r="AU656">
        <v>0</v>
      </c>
      <c r="AV656">
        <v>0</v>
      </c>
      <c r="AW656">
        <v>1</v>
      </c>
      <c r="AX656">
        <v>0</v>
      </c>
      <c r="AY656">
        <v>0</v>
      </c>
      <c r="AZ656">
        <v>0</v>
      </c>
      <c r="BA656">
        <v>0</v>
      </c>
      <c r="BB656">
        <v>0</v>
      </c>
      <c r="BC656">
        <v>1</v>
      </c>
      <c r="BD656">
        <v>1</v>
      </c>
      <c r="BE656">
        <v>0</v>
      </c>
      <c r="BF656">
        <v>0</v>
      </c>
      <c r="BG656">
        <v>0</v>
      </c>
      <c r="BH656">
        <v>0</v>
      </c>
      <c r="BI656">
        <v>0</v>
      </c>
      <c r="BJ656">
        <v>0</v>
      </c>
      <c r="BK656">
        <v>0</v>
      </c>
      <c r="BL656">
        <v>0</v>
      </c>
      <c r="BM656">
        <v>0</v>
      </c>
      <c r="BN656">
        <v>0</v>
      </c>
      <c r="BO656">
        <v>0</v>
      </c>
      <c r="BP656">
        <v>0</v>
      </c>
      <c r="BQ656">
        <v>0</v>
      </c>
      <c r="BR656">
        <v>0</v>
      </c>
      <c r="BS656">
        <v>0</v>
      </c>
      <c r="BT656">
        <v>0</v>
      </c>
      <c r="BU656">
        <v>0</v>
      </c>
      <c r="BV656">
        <v>0</v>
      </c>
      <c r="BW656">
        <v>0</v>
      </c>
      <c r="BX656">
        <v>0</v>
      </c>
      <c r="BY656">
        <v>0</v>
      </c>
      <c r="BZ656">
        <v>0</v>
      </c>
      <c r="CA656">
        <v>0</v>
      </c>
      <c r="CB656">
        <v>0</v>
      </c>
      <c r="CC656">
        <v>0</v>
      </c>
      <c r="CD656">
        <v>0</v>
      </c>
      <c r="CE656">
        <v>0</v>
      </c>
      <c r="CF656">
        <v>0</v>
      </c>
      <c r="CG656">
        <v>0</v>
      </c>
      <c r="CH656">
        <v>0</v>
      </c>
      <c r="CI656">
        <v>0</v>
      </c>
      <c r="CJ656">
        <v>0</v>
      </c>
      <c r="CK656">
        <v>0</v>
      </c>
      <c r="CL656">
        <v>0</v>
      </c>
      <c r="CM656">
        <v>0</v>
      </c>
      <c r="CN656">
        <v>0</v>
      </c>
      <c r="CO656">
        <v>0</v>
      </c>
      <c r="CP656">
        <v>0</v>
      </c>
      <c r="CQ656">
        <v>0</v>
      </c>
      <c r="CR656">
        <v>0</v>
      </c>
      <c r="CS656">
        <v>0</v>
      </c>
      <c r="CT656">
        <v>0</v>
      </c>
      <c r="CU656">
        <v>0</v>
      </c>
      <c r="CV656">
        <v>0</v>
      </c>
      <c r="CW656">
        <v>0</v>
      </c>
      <c r="CX656">
        <v>4</v>
      </c>
      <c r="CY656">
        <v>1</v>
      </c>
      <c r="CZ656">
        <v>0</v>
      </c>
      <c r="DA656">
        <v>0</v>
      </c>
      <c r="DB656">
        <v>0</v>
      </c>
      <c r="DC656" t="s">
        <v>2913</v>
      </c>
      <c r="DD656" t="s">
        <v>309</v>
      </c>
    </row>
    <row r="657" spans="1:108" ht="14.6" x14ac:dyDescent="0.35">
      <c r="A657" t="s">
        <v>18</v>
      </c>
      <c r="B657" t="s">
        <v>2917</v>
      </c>
      <c r="C657" t="s">
        <v>2918</v>
      </c>
      <c r="F657" t="s">
        <v>145</v>
      </c>
      <c r="H657" t="s">
        <v>454</v>
      </c>
      <c r="I657" t="s">
        <v>13</v>
      </c>
      <c r="J657" t="s">
        <v>221</v>
      </c>
      <c r="K657" t="s">
        <v>269</v>
      </c>
      <c r="M657" t="s">
        <v>272</v>
      </c>
      <c r="O657" t="s">
        <v>300</v>
      </c>
      <c r="Q657" t="s">
        <v>2920</v>
      </c>
      <c r="R657">
        <v>0</v>
      </c>
      <c r="S657">
        <v>0</v>
      </c>
      <c r="T657">
        <v>0</v>
      </c>
      <c r="U657">
        <v>0</v>
      </c>
      <c r="V657">
        <v>0</v>
      </c>
      <c r="W657">
        <v>0</v>
      </c>
      <c r="X657">
        <v>0</v>
      </c>
      <c r="Y657">
        <v>0</v>
      </c>
      <c r="AA657">
        <v>0</v>
      </c>
      <c r="AB657">
        <v>0</v>
      </c>
      <c r="AC657">
        <v>0</v>
      </c>
      <c r="AD657">
        <v>0</v>
      </c>
      <c r="AE657">
        <v>0</v>
      </c>
      <c r="AF657">
        <v>0</v>
      </c>
      <c r="AG657">
        <v>0</v>
      </c>
      <c r="AH657">
        <v>0</v>
      </c>
      <c r="AI657">
        <v>0</v>
      </c>
      <c r="AJ657">
        <v>0</v>
      </c>
      <c r="AK657">
        <v>0</v>
      </c>
      <c r="AL657">
        <v>0</v>
      </c>
      <c r="AM657">
        <v>0</v>
      </c>
      <c r="AN657">
        <v>0</v>
      </c>
      <c r="AO657">
        <v>0</v>
      </c>
      <c r="AP657">
        <v>0</v>
      </c>
      <c r="AQ657">
        <v>0</v>
      </c>
      <c r="AR657">
        <v>0</v>
      </c>
      <c r="AS657">
        <v>1</v>
      </c>
      <c r="AT657">
        <v>1</v>
      </c>
      <c r="AU657">
        <v>0</v>
      </c>
      <c r="AV657">
        <v>0</v>
      </c>
      <c r="AW657">
        <v>0</v>
      </c>
      <c r="AX657">
        <v>1</v>
      </c>
      <c r="AY657">
        <v>0</v>
      </c>
      <c r="AZ657">
        <v>0</v>
      </c>
      <c r="BA657">
        <v>0</v>
      </c>
      <c r="BB657">
        <v>0</v>
      </c>
      <c r="BC657">
        <v>0</v>
      </c>
      <c r="BD657">
        <v>0</v>
      </c>
      <c r="BE657">
        <v>0</v>
      </c>
      <c r="BF657">
        <v>0</v>
      </c>
      <c r="BG657">
        <v>0</v>
      </c>
      <c r="BH657">
        <v>0</v>
      </c>
      <c r="BI657">
        <v>0</v>
      </c>
      <c r="BJ657">
        <v>0</v>
      </c>
      <c r="BK657">
        <v>0</v>
      </c>
      <c r="BL657">
        <v>0</v>
      </c>
      <c r="BM657">
        <v>0</v>
      </c>
      <c r="BN657">
        <v>0</v>
      </c>
      <c r="BO657">
        <v>0</v>
      </c>
      <c r="BP657">
        <v>0</v>
      </c>
      <c r="BQ657">
        <v>0</v>
      </c>
      <c r="BR657">
        <v>0</v>
      </c>
      <c r="BS657">
        <v>0</v>
      </c>
      <c r="BT657">
        <v>1</v>
      </c>
      <c r="BU657">
        <v>0</v>
      </c>
      <c r="BV657">
        <v>0</v>
      </c>
      <c r="BW657">
        <v>0</v>
      </c>
      <c r="BX657">
        <v>0</v>
      </c>
      <c r="BY657">
        <v>0</v>
      </c>
      <c r="BZ657">
        <v>0</v>
      </c>
      <c r="CA657">
        <v>0</v>
      </c>
      <c r="CB657">
        <v>0</v>
      </c>
      <c r="CC657">
        <v>0</v>
      </c>
      <c r="CD657">
        <v>0</v>
      </c>
      <c r="CE657">
        <v>0</v>
      </c>
      <c r="CF657">
        <v>0</v>
      </c>
      <c r="CG657">
        <v>0</v>
      </c>
      <c r="CH657">
        <v>0</v>
      </c>
      <c r="CI657">
        <v>0</v>
      </c>
      <c r="CJ657">
        <v>0</v>
      </c>
      <c r="CK657">
        <v>0</v>
      </c>
      <c r="CL657">
        <v>0</v>
      </c>
      <c r="CM657">
        <v>0</v>
      </c>
      <c r="CN657">
        <v>0</v>
      </c>
      <c r="CO657">
        <v>0</v>
      </c>
      <c r="CP657">
        <v>0</v>
      </c>
      <c r="CQ657">
        <v>0</v>
      </c>
      <c r="CR657">
        <v>0</v>
      </c>
      <c r="CS657">
        <v>0</v>
      </c>
      <c r="CT657">
        <v>0</v>
      </c>
      <c r="CU657">
        <v>0</v>
      </c>
      <c r="CV657">
        <v>0</v>
      </c>
      <c r="CW657">
        <v>0</v>
      </c>
      <c r="CX657">
        <v>4</v>
      </c>
      <c r="CY657">
        <v>1</v>
      </c>
      <c r="CZ657">
        <v>0</v>
      </c>
      <c r="DA657">
        <v>0</v>
      </c>
      <c r="DB657">
        <v>1</v>
      </c>
      <c r="DC657" t="s">
        <v>2921</v>
      </c>
      <c r="DD657" t="s">
        <v>309</v>
      </c>
    </row>
    <row r="658" spans="1:108" ht="14.6" x14ac:dyDescent="0.35">
      <c r="A658" t="s">
        <v>18</v>
      </c>
      <c r="B658" t="s">
        <v>2917</v>
      </c>
      <c r="C658" t="s">
        <v>2925</v>
      </c>
      <c r="F658" t="s">
        <v>122</v>
      </c>
      <c r="H658" t="s">
        <v>454</v>
      </c>
      <c r="I658" t="s">
        <v>13</v>
      </c>
      <c r="J658" t="s">
        <v>221</v>
      </c>
      <c r="K658" t="s">
        <v>269</v>
      </c>
      <c r="M658" t="s">
        <v>272</v>
      </c>
      <c r="O658" t="s">
        <v>300</v>
      </c>
      <c r="Q658" t="s">
        <v>2927</v>
      </c>
      <c r="R658">
        <v>0</v>
      </c>
      <c r="S658">
        <v>0</v>
      </c>
      <c r="T658">
        <v>0</v>
      </c>
      <c r="U658">
        <v>0</v>
      </c>
      <c r="V658">
        <v>0</v>
      </c>
      <c r="W658">
        <v>0</v>
      </c>
      <c r="X658">
        <v>0</v>
      </c>
      <c r="Y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0</v>
      </c>
      <c r="BS658">
        <v>1</v>
      </c>
      <c r="BT658">
        <v>0</v>
      </c>
      <c r="BU658">
        <v>1</v>
      </c>
      <c r="BV658">
        <v>0</v>
      </c>
      <c r="BW658">
        <v>1</v>
      </c>
      <c r="BX658">
        <v>0</v>
      </c>
      <c r="BY658">
        <v>0</v>
      </c>
      <c r="BZ658">
        <v>0</v>
      </c>
      <c r="CA658">
        <v>0</v>
      </c>
      <c r="CB658">
        <v>0</v>
      </c>
      <c r="CC658">
        <v>0</v>
      </c>
      <c r="CD658">
        <v>0</v>
      </c>
      <c r="CE658">
        <v>0</v>
      </c>
      <c r="CF658">
        <v>0</v>
      </c>
      <c r="CG658">
        <v>0</v>
      </c>
      <c r="CH658">
        <v>0</v>
      </c>
      <c r="CI658">
        <v>0</v>
      </c>
      <c r="CJ658">
        <v>0</v>
      </c>
      <c r="CK658">
        <v>0</v>
      </c>
      <c r="CL658">
        <v>0</v>
      </c>
      <c r="CM658">
        <v>0</v>
      </c>
      <c r="CN658">
        <v>0</v>
      </c>
      <c r="CO658">
        <v>0</v>
      </c>
      <c r="CP658">
        <v>0</v>
      </c>
      <c r="CQ658">
        <v>0</v>
      </c>
      <c r="CR658">
        <v>0</v>
      </c>
      <c r="CS658">
        <v>0</v>
      </c>
      <c r="CT658">
        <v>0</v>
      </c>
      <c r="CU658">
        <v>0</v>
      </c>
      <c r="CV658">
        <v>0</v>
      </c>
      <c r="CW658">
        <v>0</v>
      </c>
      <c r="CX658">
        <v>3</v>
      </c>
      <c r="CY658">
        <v>1</v>
      </c>
      <c r="CZ658">
        <v>0</v>
      </c>
      <c r="DA658">
        <v>0</v>
      </c>
      <c r="DB658">
        <v>1</v>
      </c>
      <c r="DC658" t="s">
        <v>2267</v>
      </c>
      <c r="DD658" t="s">
        <v>307</v>
      </c>
    </row>
    <row r="659" spans="1:108" ht="14.6" x14ac:dyDescent="0.35">
      <c r="A659" t="s">
        <v>18</v>
      </c>
      <c r="B659" t="s">
        <v>2931</v>
      </c>
      <c r="C659" t="s">
        <v>2932</v>
      </c>
      <c r="F659" t="s">
        <v>122</v>
      </c>
      <c r="H659" t="s">
        <v>454</v>
      </c>
      <c r="I659" t="s">
        <v>7</v>
      </c>
      <c r="J659" t="s">
        <v>163</v>
      </c>
      <c r="K659" t="s">
        <v>269</v>
      </c>
      <c r="M659" t="s">
        <v>272</v>
      </c>
      <c r="O659" t="s">
        <v>300</v>
      </c>
      <c r="R659">
        <v>0</v>
      </c>
      <c r="S659">
        <v>0</v>
      </c>
      <c r="T659">
        <v>0</v>
      </c>
      <c r="U659">
        <v>0</v>
      </c>
      <c r="V659">
        <v>0</v>
      </c>
      <c r="W659">
        <v>0</v>
      </c>
      <c r="X659">
        <v>0</v>
      </c>
      <c r="Y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1</v>
      </c>
      <c r="BT659">
        <v>0</v>
      </c>
      <c r="BU659">
        <v>0</v>
      </c>
      <c r="BV659">
        <v>1</v>
      </c>
      <c r="BW659">
        <v>1</v>
      </c>
      <c r="BX659">
        <v>0</v>
      </c>
      <c r="BY659">
        <v>0</v>
      </c>
      <c r="BZ659">
        <v>0</v>
      </c>
      <c r="CA659">
        <v>0</v>
      </c>
      <c r="CB659">
        <v>0</v>
      </c>
      <c r="CC659">
        <v>0</v>
      </c>
      <c r="CD659">
        <v>0</v>
      </c>
      <c r="CE659">
        <v>0</v>
      </c>
      <c r="CF659">
        <v>0</v>
      </c>
      <c r="CG659">
        <v>0</v>
      </c>
      <c r="CH659">
        <v>0</v>
      </c>
      <c r="CI659">
        <v>0</v>
      </c>
      <c r="CJ659">
        <v>0</v>
      </c>
      <c r="CK659">
        <v>0</v>
      </c>
      <c r="CL659">
        <v>0</v>
      </c>
      <c r="CM659">
        <v>0</v>
      </c>
      <c r="CN659">
        <v>0</v>
      </c>
      <c r="CO659">
        <v>0</v>
      </c>
      <c r="CP659">
        <v>0</v>
      </c>
      <c r="CQ659">
        <v>0</v>
      </c>
      <c r="CR659">
        <v>0</v>
      </c>
      <c r="CS659">
        <v>0</v>
      </c>
      <c r="CT659">
        <v>0</v>
      </c>
      <c r="CU659">
        <v>0</v>
      </c>
      <c r="CV659">
        <v>0</v>
      </c>
      <c r="CW659">
        <v>0</v>
      </c>
      <c r="CX659">
        <v>3</v>
      </c>
      <c r="CY659">
        <v>1</v>
      </c>
      <c r="CZ659">
        <v>0</v>
      </c>
      <c r="DA659">
        <v>0</v>
      </c>
      <c r="DB659">
        <v>1</v>
      </c>
      <c r="DC659" t="s">
        <v>902</v>
      </c>
      <c r="DD659" t="s">
        <v>307</v>
      </c>
    </row>
    <row r="660" spans="1:108" ht="14.6" x14ac:dyDescent="0.35">
      <c r="A660" t="s">
        <v>18</v>
      </c>
      <c r="B660" t="s">
        <v>2936</v>
      </c>
      <c r="C660" t="s">
        <v>2937</v>
      </c>
      <c r="F660" t="s">
        <v>122</v>
      </c>
      <c r="H660" t="s">
        <v>605</v>
      </c>
      <c r="I660" t="s">
        <v>56</v>
      </c>
      <c r="J660" t="s">
        <v>173</v>
      </c>
      <c r="P660" t="s">
        <v>2938</v>
      </c>
      <c r="Q660" t="s">
        <v>606</v>
      </c>
      <c r="R660">
        <v>0</v>
      </c>
      <c r="S660">
        <v>0</v>
      </c>
      <c r="T660">
        <v>0</v>
      </c>
      <c r="U660">
        <v>0</v>
      </c>
      <c r="V660">
        <v>0</v>
      </c>
      <c r="X660">
        <v>0</v>
      </c>
      <c r="BN660">
        <v>1</v>
      </c>
      <c r="DC660" t="s">
        <v>617</v>
      </c>
      <c r="DD660" t="s">
        <v>305</v>
      </c>
    </row>
    <row r="661" spans="1:108" ht="14.6" x14ac:dyDescent="0.35">
      <c r="A661" t="s">
        <v>18</v>
      </c>
      <c r="B661" t="s">
        <v>2936</v>
      </c>
      <c r="C661" t="s">
        <v>2942</v>
      </c>
      <c r="F661" t="s">
        <v>122</v>
      </c>
      <c r="H661" t="s">
        <v>605</v>
      </c>
      <c r="I661" t="s">
        <v>56</v>
      </c>
      <c r="J661" t="s">
        <v>173</v>
      </c>
      <c r="P661" t="s">
        <v>1955</v>
      </c>
      <c r="Q661" t="s">
        <v>606</v>
      </c>
      <c r="R661">
        <v>0</v>
      </c>
      <c r="S661">
        <v>0</v>
      </c>
      <c r="T661">
        <v>0</v>
      </c>
      <c r="U661">
        <v>0</v>
      </c>
      <c r="V661">
        <v>0</v>
      </c>
      <c r="X661">
        <v>0</v>
      </c>
      <c r="BJ661">
        <v>1</v>
      </c>
      <c r="DC661" t="s">
        <v>617</v>
      </c>
      <c r="DD661" t="s">
        <v>305</v>
      </c>
    </row>
    <row r="662" spans="1:108" ht="14.6" x14ac:dyDescent="0.35">
      <c r="A662" t="s">
        <v>18</v>
      </c>
      <c r="B662" t="s">
        <v>2944</v>
      </c>
      <c r="C662" t="s">
        <v>2945</v>
      </c>
      <c r="F662" t="s">
        <v>91</v>
      </c>
      <c r="G662" t="s">
        <v>1171</v>
      </c>
      <c r="H662" t="s">
        <v>454</v>
      </c>
      <c r="I662" t="s">
        <v>13</v>
      </c>
      <c r="J662" t="s">
        <v>221</v>
      </c>
      <c r="K662" t="s">
        <v>269</v>
      </c>
      <c r="M662" t="s">
        <v>272</v>
      </c>
      <c r="O662" t="s">
        <v>299</v>
      </c>
      <c r="P662" t="s">
        <v>2946</v>
      </c>
      <c r="R662">
        <v>0</v>
      </c>
      <c r="S662">
        <v>0</v>
      </c>
      <c r="T662">
        <v>0</v>
      </c>
      <c r="U662">
        <v>0</v>
      </c>
      <c r="V662">
        <v>0</v>
      </c>
      <c r="W662">
        <v>0</v>
      </c>
      <c r="X662">
        <v>0</v>
      </c>
      <c r="Y662">
        <v>0</v>
      </c>
      <c r="AA662">
        <v>0</v>
      </c>
      <c r="AB662">
        <v>0</v>
      </c>
      <c r="AC662">
        <v>0</v>
      </c>
      <c r="AD662">
        <v>0</v>
      </c>
      <c r="AE662">
        <v>0</v>
      </c>
      <c r="AF662">
        <v>0</v>
      </c>
      <c r="AG662">
        <v>0</v>
      </c>
      <c r="AH662">
        <v>0</v>
      </c>
      <c r="AI662">
        <v>0</v>
      </c>
      <c r="AJ662">
        <v>0</v>
      </c>
      <c r="AK662">
        <v>0</v>
      </c>
      <c r="AL662">
        <v>1</v>
      </c>
      <c r="AM662">
        <v>0</v>
      </c>
      <c r="AN662">
        <v>0</v>
      </c>
      <c r="AO662">
        <v>0</v>
      </c>
      <c r="AP662">
        <v>0</v>
      </c>
      <c r="AQ662">
        <v>0</v>
      </c>
      <c r="AR662">
        <v>0</v>
      </c>
      <c r="AS662">
        <v>0</v>
      </c>
      <c r="AT662">
        <v>0</v>
      </c>
      <c r="AU662">
        <v>0</v>
      </c>
      <c r="AV662">
        <v>0</v>
      </c>
      <c r="AW662">
        <v>0</v>
      </c>
      <c r="AX662">
        <v>0</v>
      </c>
      <c r="AY662">
        <v>0</v>
      </c>
      <c r="AZ662">
        <v>0</v>
      </c>
      <c r="BA662">
        <v>0</v>
      </c>
      <c r="BB662">
        <v>0</v>
      </c>
      <c r="BC662">
        <v>0</v>
      </c>
      <c r="BD662">
        <v>0</v>
      </c>
      <c r="BE662">
        <v>0</v>
      </c>
      <c r="BF662">
        <v>0</v>
      </c>
      <c r="BG662">
        <v>0</v>
      </c>
      <c r="BH662">
        <v>0</v>
      </c>
      <c r="BI662">
        <v>0</v>
      </c>
      <c r="BJ662">
        <v>0</v>
      </c>
      <c r="BK662">
        <v>0</v>
      </c>
      <c r="BL662">
        <v>0</v>
      </c>
      <c r="BM662">
        <v>0</v>
      </c>
      <c r="BN662">
        <v>0</v>
      </c>
      <c r="BO662">
        <v>0</v>
      </c>
      <c r="BP662">
        <v>0</v>
      </c>
      <c r="BQ662">
        <v>0</v>
      </c>
      <c r="BR662">
        <v>0</v>
      </c>
      <c r="BS662">
        <v>0</v>
      </c>
      <c r="BT662">
        <v>0</v>
      </c>
      <c r="BU662">
        <v>0</v>
      </c>
      <c r="BV662">
        <v>0</v>
      </c>
      <c r="BW662">
        <v>0</v>
      </c>
      <c r="BX662">
        <v>0</v>
      </c>
      <c r="BY662">
        <v>0</v>
      </c>
      <c r="BZ662">
        <v>0</v>
      </c>
      <c r="CA662">
        <v>0</v>
      </c>
      <c r="CB662">
        <v>0</v>
      </c>
      <c r="CC662">
        <v>0</v>
      </c>
      <c r="CD662">
        <v>0</v>
      </c>
      <c r="CE662">
        <v>0</v>
      </c>
      <c r="CF662">
        <v>0</v>
      </c>
      <c r="CG662">
        <v>0</v>
      </c>
      <c r="CH662">
        <v>0</v>
      </c>
      <c r="CI662">
        <v>0</v>
      </c>
      <c r="CJ662">
        <v>0</v>
      </c>
      <c r="CK662">
        <v>0</v>
      </c>
      <c r="CL662">
        <v>0</v>
      </c>
      <c r="CM662">
        <v>0</v>
      </c>
      <c r="CN662">
        <v>0</v>
      </c>
      <c r="CO662">
        <v>0</v>
      </c>
      <c r="CP662">
        <v>0</v>
      </c>
      <c r="CQ662">
        <v>0</v>
      </c>
      <c r="CR662">
        <v>0</v>
      </c>
      <c r="CS662">
        <v>0</v>
      </c>
      <c r="CT662">
        <v>0</v>
      </c>
      <c r="CU662">
        <v>0</v>
      </c>
      <c r="CV662">
        <v>0</v>
      </c>
      <c r="CW662">
        <v>0</v>
      </c>
      <c r="CX662">
        <v>1</v>
      </c>
      <c r="CY662">
        <v>1</v>
      </c>
      <c r="CZ662">
        <v>0</v>
      </c>
      <c r="DA662">
        <v>0</v>
      </c>
      <c r="DB662">
        <v>0</v>
      </c>
      <c r="DC662" t="s">
        <v>1214</v>
      </c>
      <c r="DD662" t="s">
        <v>307</v>
      </c>
    </row>
    <row r="663" spans="1:108" ht="14.6" x14ac:dyDescent="0.35">
      <c r="A663" t="s">
        <v>18</v>
      </c>
      <c r="B663" t="s">
        <v>2948</v>
      </c>
      <c r="C663" t="s">
        <v>2949</v>
      </c>
      <c r="F663" t="s">
        <v>91</v>
      </c>
      <c r="H663" t="s">
        <v>454</v>
      </c>
      <c r="I663" t="s">
        <v>56</v>
      </c>
      <c r="J663" t="s">
        <v>173</v>
      </c>
      <c r="K663" t="s">
        <v>471</v>
      </c>
      <c r="M663" t="s">
        <v>272</v>
      </c>
      <c r="O663" t="s">
        <v>299</v>
      </c>
      <c r="Q663" t="s">
        <v>2950</v>
      </c>
      <c r="R663">
        <v>0</v>
      </c>
      <c r="S663">
        <v>0</v>
      </c>
      <c r="T663">
        <v>0</v>
      </c>
      <c r="U663">
        <v>0</v>
      </c>
      <c r="V663">
        <v>0</v>
      </c>
      <c r="W663">
        <v>0</v>
      </c>
      <c r="X663">
        <v>0</v>
      </c>
      <c r="Y663">
        <v>0</v>
      </c>
      <c r="AA663">
        <v>0</v>
      </c>
      <c r="AB663">
        <v>0</v>
      </c>
      <c r="AC663">
        <v>0</v>
      </c>
      <c r="AD663">
        <v>0</v>
      </c>
      <c r="AE663">
        <v>0</v>
      </c>
      <c r="AF663">
        <v>0</v>
      </c>
      <c r="AG663">
        <v>0</v>
      </c>
      <c r="AH663">
        <v>0</v>
      </c>
      <c r="AI663">
        <v>0</v>
      </c>
      <c r="AJ663">
        <v>0</v>
      </c>
      <c r="AK663">
        <v>0</v>
      </c>
      <c r="AL663">
        <v>1</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v>
      </c>
      <c r="CP663">
        <v>0</v>
      </c>
      <c r="CQ663">
        <v>0</v>
      </c>
      <c r="CR663">
        <v>0</v>
      </c>
      <c r="CS663">
        <v>0</v>
      </c>
      <c r="CT663">
        <v>0</v>
      </c>
      <c r="CU663">
        <v>0</v>
      </c>
      <c r="CV663">
        <v>0</v>
      </c>
      <c r="CW663">
        <v>0</v>
      </c>
      <c r="CX663">
        <v>1</v>
      </c>
      <c r="CY663">
        <v>1</v>
      </c>
      <c r="CZ663">
        <v>0</v>
      </c>
      <c r="DA663">
        <v>0</v>
      </c>
      <c r="DB663">
        <v>0</v>
      </c>
      <c r="DC663" t="s">
        <v>1214</v>
      </c>
      <c r="DD663" t="s">
        <v>307</v>
      </c>
    </row>
    <row r="664" spans="1:108" ht="14.6" x14ac:dyDescent="0.35">
      <c r="A664" t="s">
        <v>18</v>
      </c>
      <c r="B664" t="s">
        <v>2948</v>
      </c>
      <c r="C664" t="s">
        <v>2954</v>
      </c>
      <c r="F664" t="s">
        <v>91</v>
      </c>
      <c r="H664" t="s">
        <v>454</v>
      </c>
      <c r="I664" t="s">
        <v>56</v>
      </c>
      <c r="J664" t="s">
        <v>173</v>
      </c>
      <c r="K664" t="s">
        <v>471</v>
      </c>
      <c r="M664" t="s">
        <v>272</v>
      </c>
      <c r="O664" t="s">
        <v>299</v>
      </c>
      <c r="Q664" t="s">
        <v>2955</v>
      </c>
      <c r="R664">
        <v>0</v>
      </c>
      <c r="S664">
        <v>0</v>
      </c>
      <c r="T664">
        <v>0</v>
      </c>
      <c r="U664">
        <v>0</v>
      </c>
      <c r="V664">
        <v>0</v>
      </c>
      <c r="W664">
        <v>0</v>
      </c>
      <c r="X664">
        <v>0</v>
      </c>
      <c r="Y664">
        <v>0</v>
      </c>
      <c r="AA664">
        <v>0</v>
      </c>
      <c r="AB664">
        <v>0</v>
      </c>
      <c r="AC664">
        <v>0</v>
      </c>
      <c r="AD664">
        <v>0</v>
      </c>
      <c r="AE664">
        <v>0</v>
      </c>
      <c r="AF664">
        <v>0</v>
      </c>
      <c r="AG664">
        <v>0</v>
      </c>
      <c r="AH664">
        <v>0</v>
      </c>
      <c r="AI664">
        <v>0</v>
      </c>
      <c r="AJ664">
        <v>0</v>
      </c>
      <c r="AK664">
        <v>0</v>
      </c>
      <c r="AL664">
        <v>1</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BX664">
        <v>0</v>
      </c>
      <c r="BY664">
        <v>0</v>
      </c>
      <c r="BZ664">
        <v>0</v>
      </c>
      <c r="CA664">
        <v>0</v>
      </c>
      <c r="CB664">
        <v>0</v>
      </c>
      <c r="CC664">
        <v>0</v>
      </c>
      <c r="CD664">
        <v>0</v>
      </c>
      <c r="CE664">
        <v>0</v>
      </c>
      <c r="CF664">
        <v>0</v>
      </c>
      <c r="CG664">
        <v>0</v>
      </c>
      <c r="CH664">
        <v>0</v>
      </c>
      <c r="CI664">
        <v>0</v>
      </c>
      <c r="CJ664">
        <v>0</v>
      </c>
      <c r="CK664">
        <v>0</v>
      </c>
      <c r="CL664">
        <v>0</v>
      </c>
      <c r="CM664">
        <v>0</v>
      </c>
      <c r="CN664">
        <v>0</v>
      </c>
      <c r="CO664">
        <v>0</v>
      </c>
      <c r="CP664">
        <v>0</v>
      </c>
      <c r="CQ664">
        <v>0</v>
      </c>
      <c r="CR664">
        <v>0</v>
      </c>
      <c r="CS664">
        <v>0</v>
      </c>
      <c r="CT664">
        <v>0</v>
      </c>
      <c r="CU664">
        <v>0</v>
      </c>
      <c r="CV664">
        <v>0</v>
      </c>
      <c r="CW664">
        <v>0</v>
      </c>
      <c r="CX664">
        <v>1</v>
      </c>
      <c r="CY664">
        <v>1</v>
      </c>
      <c r="CZ664">
        <v>0</v>
      </c>
      <c r="DA664">
        <v>0</v>
      </c>
      <c r="DB664">
        <v>0</v>
      </c>
      <c r="DC664" t="s">
        <v>1214</v>
      </c>
      <c r="DD664" t="s">
        <v>307</v>
      </c>
    </row>
    <row r="665" spans="1:108" ht="14.6" x14ac:dyDescent="0.35">
      <c r="A665" t="s">
        <v>18</v>
      </c>
      <c r="B665" t="s">
        <v>2948</v>
      </c>
      <c r="C665" t="s">
        <v>2957</v>
      </c>
      <c r="F665" t="s">
        <v>91</v>
      </c>
      <c r="H665" t="s">
        <v>454</v>
      </c>
      <c r="I665" t="s">
        <v>56</v>
      </c>
      <c r="J665" t="s">
        <v>173</v>
      </c>
      <c r="K665" t="s">
        <v>471</v>
      </c>
      <c r="M665" t="s">
        <v>272</v>
      </c>
      <c r="O665" t="s">
        <v>299</v>
      </c>
      <c r="Q665" t="s">
        <v>2958</v>
      </c>
      <c r="R665">
        <v>0</v>
      </c>
      <c r="S665">
        <v>0</v>
      </c>
      <c r="T665">
        <v>0</v>
      </c>
      <c r="U665">
        <v>0</v>
      </c>
      <c r="V665">
        <v>0</v>
      </c>
      <c r="W665">
        <v>0</v>
      </c>
      <c r="X665">
        <v>0</v>
      </c>
      <c r="Y665">
        <v>0</v>
      </c>
      <c r="AA665">
        <v>0</v>
      </c>
      <c r="AB665">
        <v>0</v>
      </c>
      <c r="AC665">
        <v>0</v>
      </c>
      <c r="AD665">
        <v>0</v>
      </c>
      <c r="AE665">
        <v>0</v>
      </c>
      <c r="AF665">
        <v>0</v>
      </c>
      <c r="AG665">
        <v>0</v>
      </c>
      <c r="AH665">
        <v>0</v>
      </c>
      <c r="AI665">
        <v>0</v>
      </c>
      <c r="AJ665">
        <v>0</v>
      </c>
      <c r="AK665">
        <v>0</v>
      </c>
      <c r="AL665">
        <v>1</v>
      </c>
      <c r="AM665">
        <v>0</v>
      </c>
      <c r="AN665">
        <v>0</v>
      </c>
      <c r="AO665">
        <v>0</v>
      </c>
      <c r="AP665">
        <v>0</v>
      </c>
      <c r="AQ665">
        <v>0</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c r="BV665">
        <v>0</v>
      </c>
      <c r="BW665">
        <v>0</v>
      </c>
      <c r="BX665">
        <v>0</v>
      </c>
      <c r="BY665">
        <v>0</v>
      </c>
      <c r="BZ665">
        <v>0</v>
      </c>
      <c r="CA665">
        <v>0</v>
      </c>
      <c r="CB665">
        <v>0</v>
      </c>
      <c r="CC665">
        <v>0</v>
      </c>
      <c r="CD665">
        <v>0</v>
      </c>
      <c r="CE665">
        <v>0</v>
      </c>
      <c r="CF665">
        <v>0</v>
      </c>
      <c r="CG665">
        <v>0</v>
      </c>
      <c r="CH665">
        <v>0</v>
      </c>
      <c r="CI665">
        <v>0</v>
      </c>
      <c r="CJ665">
        <v>0</v>
      </c>
      <c r="CK665">
        <v>0</v>
      </c>
      <c r="CL665">
        <v>0</v>
      </c>
      <c r="CM665">
        <v>0</v>
      </c>
      <c r="CN665">
        <v>0</v>
      </c>
      <c r="CO665">
        <v>0</v>
      </c>
      <c r="CP665">
        <v>0</v>
      </c>
      <c r="CQ665">
        <v>0</v>
      </c>
      <c r="CR665">
        <v>0</v>
      </c>
      <c r="CS665">
        <v>0</v>
      </c>
      <c r="CT665">
        <v>0</v>
      </c>
      <c r="CU665">
        <v>0</v>
      </c>
      <c r="CV665">
        <v>0</v>
      </c>
      <c r="CW665">
        <v>0</v>
      </c>
      <c r="CX665">
        <v>1</v>
      </c>
      <c r="CY665">
        <v>1</v>
      </c>
      <c r="CZ665">
        <v>0</v>
      </c>
      <c r="DA665">
        <v>0</v>
      </c>
      <c r="DB665">
        <v>0</v>
      </c>
      <c r="DC665" t="s">
        <v>1214</v>
      </c>
      <c r="DD665" t="s">
        <v>307</v>
      </c>
    </row>
    <row r="666" spans="1:108" ht="14.6" x14ac:dyDescent="0.35">
      <c r="A666" t="s">
        <v>18</v>
      </c>
      <c r="B666" t="s">
        <v>2948</v>
      </c>
      <c r="C666" t="s">
        <v>2962</v>
      </c>
      <c r="F666" t="s">
        <v>91</v>
      </c>
      <c r="H666" t="s">
        <v>454</v>
      </c>
      <c r="I666" t="s">
        <v>56</v>
      </c>
      <c r="J666" t="s">
        <v>173</v>
      </c>
      <c r="K666" t="s">
        <v>471</v>
      </c>
      <c r="M666" t="s">
        <v>272</v>
      </c>
      <c r="O666" t="s">
        <v>299</v>
      </c>
      <c r="Q666" t="s">
        <v>2963</v>
      </c>
      <c r="R666">
        <v>0</v>
      </c>
      <c r="S666">
        <v>0</v>
      </c>
      <c r="T666">
        <v>0</v>
      </c>
      <c r="U666">
        <v>0</v>
      </c>
      <c r="V666">
        <v>0</v>
      </c>
      <c r="W666">
        <v>0</v>
      </c>
      <c r="X666">
        <v>0</v>
      </c>
      <c r="Y666">
        <v>0</v>
      </c>
      <c r="AA666">
        <v>0</v>
      </c>
      <c r="AB666">
        <v>0</v>
      </c>
      <c r="AC666">
        <v>0</v>
      </c>
      <c r="AD666">
        <v>0</v>
      </c>
      <c r="AE666">
        <v>0</v>
      </c>
      <c r="AF666">
        <v>0</v>
      </c>
      <c r="AG666">
        <v>0</v>
      </c>
      <c r="AH666">
        <v>0</v>
      </c>
      <c r="AI666">
        <v>0</v>
      </c>
      <c r="AJ666">
        <v>0</v>
      </c>
      <c r="AK666">
        <v>0</v>
      </c>
      <c r="AL666">
        <v>1</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v>0</v>
      </c>
      <c r="BF666">
        <v>0</v>
      </c>
      <c r="BG666">
        <v>0</v>
      </c>
      <c r="BH666">
        <v>0</v>
      </c>
      <c r="BI666">
        <v>0</v>
      </c>
      <c r="BJ666">
        <v>0</v>
      </c>
      <c r="BK666">
        <v>0</v>
      </c>
      <c r="BL666">
        <v>0</v>
      </c>
      <c r="BM666">
        <v>0</v>
      </c>
      <c r="BN666">
        <v>0</v>
      </c>
      <c r="BO666">
        <v>0</v>
      </c>
      <c r="BP666">
        <v>0</v>
      </c>
      <c r="BQ666">
        <v>0</v>
      </c>
      <c r="BR666">
        <v>0</v>
      </c>
      <c r="BS666">
        <v>0</v>
      </c>
      <c r="BT666">
        <v>0</v>
      </c>
      <c r="BU666">
        <v>0</v>
      </c>
      <c r="BV666">
        <v>0</v>
      </c>
      <c r="BW666">
        <v>0</v>
      </c>
      <c r="BX666">
        <v>0</v>
      </c>
      <c r="BY666">
        <v>0</v>
      </c>
      <c r="BZ666">
        <v>0</v>
      </c>
      <c r="CA666">
        <v>0</v>
      </c>
      <c r="CB666">
        <v>0</v>
      </c>
      <c r="CC666">
        <v>0</v>
      </c>
      <c r="CD666">
        <v>0</v>
      </c>
      <c r="CE666">
        <v>0</v>
      </c>
      <c r="CF666">
        <v>0</v>
      </c>
      <c r="CG666">
        <v>0</v>
      </c>
      <c r="CH666">
        <v>0</v>
      </c>
      <c r="CI666">
        <v>0</v>
      </c>
      <c r="CJ666">
        <v>0</v>
      </c>
      <c r="CK666">
        <v>0</v>
      </c>
      <c r="CL666">
        <v>0</v>
      </c>
      <c r="CM666">
        <v>0</v>
      </c>
      <c r="CN666">
        <v>0</v>
      </c>
      <c r="CO666">
        <v>0</v>
      </c>
      <c r="CP666">
        <v>0</v>
      </c>
      <c r="CQ666">
        <v>0</v>
      </c>
      <c r="CR666">
        <v>0</v>
      </c>
      <c r="CS666">
        <v>0</v>
      </c>
      <c r="CT666">
        <v>0</v>
      </c>
      <c r="CU666">
        <v>0</v>
      </c>
      <c r="CV666">
        <v>0</v>
      </c>
      <c r="CW666">
        <v>0</v>
      </c>
      <c r="CX666">
        <v>1</v>
      </c>
      <c r="CY666">
        <v>1</v>
      </c>
      <c r="CZ666">
        <v>0</v>
      </c>
      <c r="DA666">
        <v>0</v>
      </c>
      <c r="DB666">
        <v>0</v>
      </c>
      <c r="DC666" t="s">
        <v>1214</v>
      </c>
      <c r="DD666" t="s">
        <v>307</v>
      </c>
    </row>
    <row r="667" spans="1:108" ht="14.6" x14ac:dyDescent="0.35">
      <c r="A667" t="s">
        <v>18</v>
      </c>
      <c r="B667" t="s">
        <v>2967</v>
      </c>
      <c r="C667" t="s">
        <v>2968</v>
      </c>
      <c r="F667" t="s">
        <v>91</v>
      </c>
      <c r="H667" t="s">
        <v>454</v>
      </c>
      <c r="I667" t="s">
        <v>56</v>
      </c>
      <c r="J667" t="s">
        <v>173</v>
      </c>
      <c r="K667" t="s">
        <v>471</v>
      </c>
      <c r="M667" t="s">
        <v>272</v>
      </c>
      <c r="O667" t="s">
        <v>300</v>
      </c>
      <c r="Q667" t="s">
        <v>2970</v>
      </c>
      <c r="R667">
        <v>0</v>
      </c>
      <c r="S667">
        <v>0</v>
      </c>
      <c r="T667">
        <v>0</v>
      </c>
      <c r="U667">
        <v>0</v>
      </c>
      <c r="V667">
        <v>0</v>
      </c>
      <c r="W667">
        <v>0</v>
      </c>
      <c r="X667">
        <v>0</v>
      </c>
      <c r="Y667">
        <v>0</v>
      </c>
      <c r="AA667">
        <v>0</v>
      </c>
      <c r="AB667">
        <v>0</v>
      </c>
      <c r="AC667">
        <v>0</v>
      </c>
      <c r="AD667">
        <v>0</v>
      </c>
      <c r="AE667">
        <v>0</v>
      </c>
      <c r="AF667">
        <v>0</v>
      </c>
      <c r="AG667">
        <v>0</v>
      </c>
      <c r="AH667">
        <v>0</v>
      </c>
      <c r="AI667">
        <v>0</v>
      </c>
      <c r="AJ667">
        <v>0</v>
      </c>
      <c r="AK667">
        <v>0</v>
      </c>
      <c r="AL667">
        <v>0</v>
      </c>
      <c r="AM667">
        <v>0</v>
      </c>
      <c r="AN667">
        <v>0</v>
      </c>
      <c r="AO667">
        <v>0</v>
      </c>
      <c r="AP667">
        <v>0</v>
      </c>
      <c r="AQ667">
        <v>1</v>
      </c>
      <c r="AR667">
        <v>0</v>
      </c>
      <c r="AS667">
        <v>1</v>
      </c>
      <c r="AT667">
        <v>1</v>
      </c>
      <c r="AU667">
        <v>1</v>
      </c>
      <c r="AV667">
        <v>1</v>
      </c>
      <c r="AW667">
        <v>1</v>
      </c>
      <c r="AX667">
        <v>1</v>
      </c>
      <c r="AY667">
        <v>1</v>
      </c>
      <c r="AZ667">
        <v>1</v>
      </c>
      <c r="BA667">
        <v>1</v>
      </c>
      <c r="BB667">
        <v>0</v>
      </c>
      <c r="BC667">
        <v>1</v>
      </c>
      <c r="BD667">
        <v>1</v>
      </c>
      <c r="BE667">
        <v>0</v>
      </c>
      <c r="BF667">
        <v>0</v>
      </c>
      <c r="BG667">
        <v>0</v>
      </c>
      <c r="BH667">
        <v>0</v>
      </c>
      <c r="BI667">
        <v>0</v>
      </c>
      <c r="BJ667">
        <v>0</v>
      </c>
      <c r="BK667">
        <v>0</v>
      </c>
      <c r="BL667">
        <v>0</v>
      </c>
      <c r="BM667">
        <v>0</v>
      </c>
      <c r="BN667">
        <v>0</v>
      </c>
      <c r="BO667">
        <v>0</v>
      </c>
      <c r="BP667">
        <v>0</v>
      </c>
      <c r="BQ667">
        <v>0</v>
      </c>
      <c r="BR667">
        <v>0</v>
      </c>
      <c r="BS667">
        <v>1</v>
      </c>
      <c r="BT667">
        <v>1</v>
      </c>
      <c r="BU667">
        <v>1</v>
      </c>
      <c r="BV667">
        <v>1</v>
      </c>
      <c r="BW667">
        <v>0</v>
      </c>
      <c r="BX667">
        <v>1</v>
      </c>
      <c r="BY667">
        <v>0</v>
      </c>
      <c r="BZ667">
        <v>1</v>
      </c>
      <c r="CA667">
        <v>0</v>
      </c>
      <c r="CB667">
        <v>1</v>
      </c>
      <c r="CC667">
        <v>0</v>
      </c>
      <c r="CD667">
        <v>0</v>
      </c>
      <c r="CE667">
        <v>0</v>
      </c>
      <c r="CF667">
        <v>0</v>
      </c>
      <c r="CG667">
        <v>0</v>
      </c>
      <c r="CH667">
        <v>0</v>
      </c>
      <c r="CI667">
        <v>0</v>
      </c>
      <c r="CJ667">
        <v>0</v>
      </c>
      <c r="CK667">
        <v>0</v>
      </c>
      <c r="CL667">
        <v>0</v>
      </c>
      <c r="CM667">
        <v>0</v>
      </c>
      <c r="CN667">
        <v>0</v>
      </c>
      <c r="CO667">
        <v>0</v>
      </c>
      <c r="CP667">
        <v>0</v>
      </c>
      <c r="CQ667">
        <v>0</v>
      </c>
      <c r="CR667">
        <v>0</v>
      </c>
      <c r="CS667">
        <v>0</v>
      </c>
      <c r="CT667">
        <v>0</v>
      </c>
      <c r="CU667">
        <v>0</v>
      </c>
      <c r="CV667">
        <v>0</v>
      </c>
      <c r="CW667">
        <v>0</v>
      </c>
      <c r="CX667">
        <v>19</v>
      </c>
      <c r="CY667">
        <v>1</v>
      </c>
      <c r="CZ667">
        <v>0</v>
      </c>
      <c r="DA667">
        <v>0</v>
      </c>
      <c r="DB667">
        <v>1</v>
      </c>
      <c r="DC667" t="s">
        <v>2971</v>
      </c>
      <c r="DD667" t="s">
        <v>316</v>
      </c>
    </row>
    <row r="668" spans="1:108" ht="14.6" x14ac:dyDescent="0.35">
      <c r="A668" t="s">
        <v>2976</v>
      </c>
      <c r="B668" t="s">
        <v>2977</v>
      </c>
      <c r="C668" t="s">
        <v>2978</v>
      </c>
      <c r="F668" t="s">
        <v>122</v>
      </c>
      <c r="H668" t="s">
        <v>1441</v>
      </c>
      <c r="I668" t="s">
        <v>56</v>
      </c>
      <c r="J668" t="s">
        <v>173</v>
      </c>
      <c r="K668" t="s">
        <v>471</v>
      </c>
      <c r="M668" t="s">
        <v>289</v>
      </c>
      <c r="O668" t="s">
        <v>299</v>
      </c>
      <c r="P668" t="s">
        <v>1443</v>
      </c>
      <c r="W668">
        <v>1</v>
      </c>
      <c r="DC668" t="s">
        <v>1378</v>
      </c>
      <c r="DD668" t="s">
        <v>311</v>
      </c>
    </row>
    <row r="669" spans="1:108" ht="14.6" x14ac:dyDescent="0.35">
      <c r="A669" t="s">
        <v>75</v>
      </c>
      <c r="B669" t="s">
        <v>2980</v>
      </c>
      <c r="C669" t="s">
        <v>2981</v>
      </c>
      <c r="F669" t="s">
        <v>122</v>
      </c>
      <c r="H669" t="s">
        <v>2982</v>
      </c>
      <c r="I669" t="s">
        <v>56</v>
      </c>
      <c r="J669" t="s">
        <v>217</v>
      </c>
      <c r="K669" t="s">
        <v>471</v>
      </c>
      <c r="M669" t="s">
        <v>272</v>
      </c>
      <c r="O669" t="s">
        <v>299</v>
      </c>
      <c r="Q669" t="s">
        <v>2983</v>
      </c>
      <c r="R669">
        <v>0</v>
      </c>
      <c r="S669">
        <v>0</v>
      </c>
      <c r="T669">
        <v>0</v>
      </c>
      <c r="U669">
        <v>0</v>
      </c>
      <c r="V669">
        <v>0</v>
      </c>
      <c r="W669">
        <v>0</v>
      </c>
      <c r="X669">
        <v>0</v>
      </c>
      <c r="Y669">
        <v>0</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v>0</v>
      </c>
      <c r="BF669">
        <v>0</v>
      </c>
      <c r="BG669">
        <v>0</v>
      </c>
      <c r="BH669">
        <v>0</v>
      </c>
      <c r="BI669">
        <v>0</v>
      </c>
      <c r="BJ669">
        <v>0</v>
      </c>
      <c r="BK669">
        <v>0</v>
      </c>
      <c r="BL669">
        <v>0</v>
      </c>
      <c r="BM669">
        <v>0</v>
      </c>
      <c r="BN669">
        <v>0</v>
      </c>
      <c r="BO669">
        <v>0</v>
      </c>
      <c r="BP669">
        <v>0</v>
      </c>
      <c r="BQ669">
        <v>0</v>
      </c>
      <c r="BR669">
        <v>0</v>
      </c>
      <c r="BS669">
        <v>0</v>
      </c>
      <c r="BT669">
        <v>0</v>
      </c>
      <c r="BU669">
        <v>0</v>
      </c>
      <c r="BV669">
        <v>0</v>
      </c>
      <c r="BW669">
        <v>0</v>
      </c>
      <c r="BX669">
        <v>0</v>
      </c>
      <c r="BY669">
        <v>0</v>
      </c>
      <c r="BZ669">
        <v>0</v>
      </c>
      <c r="CA669">
        <v>0</v>
      </c>
      <c r="CB669">
        <v>0</v>
      </c>
      <c r="CC669">
        <v>0</v>
      </c>
      <c r="CD669">
        <v>0</v>
      </c>
      <c r="CE669">
        <v>0</v>
      </c>
      <c r="CF669">
        <v>0</v>
      </c>
      <c r="CG669">
        <v>0</v>
      </c>
      <c r="CH669">
        <v>0</v>
      </c>
      <c r="CI669">
        <v>1</v>
      </c>
      <c r="CJ669">
        <v>0</v>
      </c>
      <c r="CK669">
        <v>0</v>
      </c>
      <c r="CL669">
        <v>0</v>
      </c>
      <c r="CM669">
        <v>0</v>
      </c>
      <c r="CN669">
        <v>0</v>
      </c>
      <c r="CO669">
        <v>0</v>
      </c>
      <c r="CP669">
        <v>0</v>
      </c>
      <c r="CQ669">
        <v>0</v>
      </c>
      <c r="CR669">
        <v>0</v>
      </c>
      <c r="CS669">
        <v>0</v>
      </c>
      <c r="CT669">
        <v>0</v>
      </c>
      <c r="CU669">
        <v>0</v>
      </c>
      <c r="CV669">
        <v>0</v>
      </c>
      <c r="CW669">
        <v>0</v>
      </c>
      <c r="CX669">
        <v>1</v>
      </c>
      <c r="CY669">
        <v>0</v>
      </c>
      <c r="CZ669">
        <v>1</v>
      </c>
      <c r="DA669">
        <v>0</v>
      </c>
      <c r="DB669">
        <v>0</v>
      </c>
      <c r="DC669" t="s">
        <v>2984</v>
      </c>
      <c r="DD669" t="s">
        <v>306</v>
      </c>
    </row>
    <row r="670" spans="1:108" ht="14.6" x14ac:dyDescent="0.35">
      <c r="A670" t="s">
        <v>75</v>
      </c>
      <c r="B670" t="s">
        <v>2988</v>
      </c>
      <c r="C670" t="s">
        <v>2989</v>
      </c>
      <c r="F670" t="s">
        <v>122</v>
      </c>
      <c r="H670" t="s">
        <v>454</v>
      </c>
      <c r="I670" t="s">
        <v>56</v>
      </c>
      <c r="J670" t="s">
        <v>217</v>
      </c>
      <c r="K670" t="s">
        <v>471</v>
      </c>
      <c r="M670" t="s">
        <v>272</v>
      </c>
      <c r="O670" t="s">
        <v>299</v>
      </c>
      <c r="Q670" t="s">
        <v>457</v>
      </c>
      <c r="R670">
        <v>0</v>
      </c>
      <c r="S670">
        <v>0</v>
      </c>
      <c r="T670">
        <v>0</v>
      </c>
      <c r="U670">
        <v>0</v>
      </c>
      <c r="V670">
        <v>0</v>
      </c>
      <c r="W670">
        <v>0</v>
      </c>
      <c r="X670">
        <v>0</v>
      </c>
      <c r="Y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c r="AY670">
        <v>0</v>
      </c>
      <c r="AZ670">
        <v>0</v>
      </c>
      <c r="BA670">
        <v>0</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v>0</v>
      </c>
      <c r="BW670">
        <v>0</v>
      </c>
      <c r="BX670">
        <v>0</v>
      </c>
      <c r="BY670">
        <v>0</v>
      </c>
      <c r="BZ670">
        <v>0</v>
      </c>
      <c r="CA670">
        <v>0</v>
      </c>
      <c r="CB670">
        <v>0</v>
      </c>
      <c r="CC670">
        <v>0</v>
      </c>
      <c r="CD670">
        <v>0</v>
      </c>
      <c r="CE670">
        <v>0</v>
      </c>
      <c r="CF670">
        <v>0</v>
      </c>
      <c r="CG670">
        <v>0</v>
      </c>
      <c r="CH670">
        <v>0</v>
      </c>
      <c r="CI670">
        <v>0</v>
      </c>
      <c r="CJ670">
        <v>0</v>
      </c>
      <c r="CK670">
        <v>0</v>
      </c>
      <c r="CL670">
        <v>0</v>
      </c>
      <c r="CM670">
        <v>0</v>
      </c>
      <c r="CN670">
        <v>0</v>
      </c>
      <c r="CO670">
        <v>0</v>
      </c>
      <c r="CP670">
        <v>1</v>
      </c>
      <c r="CQ670">
        <v>0</v>
      </c>
      <c r="CR670">
        <v>0</v>
      </c>
      <c r="CS670">
        <v>0</v>
      </c>
      <c r="CT670">
        <v>0</v>
      </c>
      <c r="CU670">
        <v>0</v>
      </c>
      <c r="CV670">
        <v>0</v>
      </c>
      <c r="CW670">
        <v>0</v>
      </c>
      <c r="CX670">
        <v>1</v>
      </c>
      <c r="CY670">
        <v>0</v>
      </c>
      <c r="CZ670">
        <v>1</v>
      </c>
      <c r="DA670">
        <v>0</v>
      </c>
      <c r="DB670">
        <v>0</v>
      </c>
      <c r="DC670" t="s">
        <v>458</v>
      </c>
      <c r="DD670" t="s">
        <v>306</v>
      </c>
    </row>
    <row r="671" spans="1:108" ht="14.6" x14ac:dyDescent="0.35">
      <c r="A671" t="s">
        <v>75</v>
      </c>
      <c r="B671" t="s">
        <v>2988</v>
      </c>
      <c r="C671" t="s">
        <v>2993</v>
      </c>
      <c r="F671" t="s">
        <v>91</v>
      </c>
      <c r="G671" t="s">
        <v>479</v>
      </c>
      <c r="H671" t="s">
        <v>454</v>
      </c>
      <c r="I671" t="s">
        <v>56</v>
      </c>
      <c r="J671" t="s">
        <v>217</v>
      </c>
      <c r="K671" t="s">
        <v>471</v>
      </c>
      <c r="M671" t="s">
        <v>272</v>
      </c>
      <c r="O671" t="s">
        <v>299</v>
      </c>
      <c r="Q671" t="s">
        <v>457</v>
      </c>
      <c r="R671">
        <v>0</v>
      </c>
      <c r="S671">
        <v>0</v>
      </c>
      <c r="T671">
        <v>0</v>
      </c>
      <c r="U671">
        <v>0</v>
      </c>
      <c r="V671">
        <v>0</v>
      </c>
      <c r="W671">
        <v>0</v>
      </c>
      <c r="X671">
        <v>0</v>
      </c>
      <c r="Y671">
        <v>0</v>
      </c>
      <c r="AA671">
        <v>0</v>
      </c>
      <c r="AB671">
        <v>0</v>
      </c>
      <c r="AC671">
        <v>0</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0</v>
      </c>
      <c r="AY671">
        <v>0</v>
      </c>
      <c r="AZ671">
        <v>0</v>
      </c>
      <c r="BA671">
        <v>0</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c r="BV671">
        <v>0</v>
      </c>
      <c r="BW671">
        <v>0</v>
      </c>
      <c r="BX671">
        <v>0</v>
      </c>
      <c r="BY671">
        <v>0</v>
      </c>
      <c r="BZ671">
        <v>0</v>
      </c>
      <c r="CA671">
        <v>0</v>
      </c>
      <c r="CB671">
        <v>0</v>
      </c>
      <c r="CC671">
        <v>0</v>
      </c>
      <c r="CD671">
        <v>0</v>
      </c>
      <c r="CE671">
        <v>0</v>
      </c>
      <c r="CF671">
        <v>0</v>
      </c>
      <c r="CG671">
        <v>0</v>
      </c>
      <c r="CH671">
        <v>0</v>
      </c>
      <c r="CI671">
        <v>0</v>
      </c>
      <c r="CJ671">
        <v>0</v>
      </c>
      <c r="CK671">
        <v>0</v>
      </c>
      <c r="CL671">
        <v>0</v>
      </c>
      <c r="CM671">
        <v>0</v>
      </c>
      <c r="CN671">
        <v>0</v>
      </c>
      <c r="CO671">
        <v>0</v>
      </c>
      <c r="CP671">
        <v>1</v>
      </c>
      <c r="CQ671">
        <v>0</v>
      </c>
      <c r="CR671">
        <v>0</v>
      </c>
      <c r="CS671">
        <v>0</v>
      </c>
      <c r="CT671">
        <v>0</v>
      </c>
      <c r="CU671">
        <v>0</v>
      </c>
      <c r="CV671">
        <v>0</v>
      </c>
      <c r="CW671">
        <v>0</v>
      </c>
      <c r="CX671">
        <v>1</v>
      </c>
      <c r="CY671">
        <v>0</v>
      </c>
      <c r="CZ671">
        <v>1</v>
      </c>
      <c r="DA671">
        <v>0</v>
      </c>
      <c r="DB671">
        <v>0</v>
      </c>
      <c r="DC671" t="s">
        <v>458</v>
      </c>
      <c r="DD671" t="s">
        <v>306</v>
      </c>
    </row>
    <row r="672" spans="1:108" ht="14.6" x14ac:dyDescent="0.35">
      <c r="A672" t="s">
        <v>75</v>
      </c>
      <c r="B672" t="s">
        <v>2988</v>
      </c>
      <c r="C672" t="s">
        <v>2996</v>
      </c>
      <c r="F672" t="s">
        <v>91</v>
      </c>
      <c r="G672" t="s">
        <v>479</v>
      </c>
      <c r="H672" t="s">
        <v>454</v>
      </c>
      <c r="I672" t="s">
        <v>56</v>
      </c>
      <c r="J672" t="s">
        <v>217</v>
      </c>
      <c r="K672" t="s">
        <v>471</v>
      </c>
      <c r="M672" t="s">
        <v>272</v>
      </c>
      <c r="O672" t="s">
        <v>300</v>
      </c>
      <c r="Q672" t="s">
        <v>457</v>
      </c>
      <c r="R672">
        <v>0</v>
      </c>
      <c r="S672">
        <v>0</v>
      </c>
      <c r="T672">
        <v>0</v>
      </c>
      <c r="U672">
        <v>0</v>
      </c>
      <c r="V672">
        <v>0</v>
      </c>
      <c r="W672">
        <v>0</v>
      </c>
      <c r="X672">
        <v>0</v>
      </c>
      <c r="Y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c r="BV672">
        <v>0</v>
      </c>
      <c r="BW672">
        <v>0</v>
      </c>
      <c r="BX672">
        <v>0</v>
      </c>
      <c r="BY672">
        <v>0</v>
      </c>
      <c r="BZ672">
        <v>0</v>
      </c>
      <c r="CA672">
        <v>0</v>
      </c>
      <c r="CB672">
        <v>0</v>
      </c>
      <c r="CC672">
        <v>0</v>
      </c>
      <c r="CD672">
        <v>0</v>
      </c>
      <c r="CE672">
        <v>0</v>
      </c>
      <c r="CF672">
        <v>0</v>
      </c>
      <c r="CG672">
        <v>0</v>
      </c>
      <c r="CH672">
        <v>0</v>
      </c>
      <c r="CI672">
        <v>1</v>
      </c>
      <c r="CJ672">
        <v>0</v>
      </c>
      <c r="CK672">
        <v>0</v>
      </c>
      <c r="CL672">
        <v>0</v>
      </c>
      <c r="CM672">
        <v>0</v>
      </c>
      <c r="CN672">
        <v>0</v>
      </c>
      <c r="CO672">
        <v>0</v>
      </c>
      <c r="CP672">
        <v>1</v>
      </c>
      <c r="CQ672">
        <v>0</v>
      </c>
      <c r="CR672">
        <v>0</v>
      </c>
      <c r="CS672">
        <v>0</v>
      </c>
      <c r="CT672">
        <v>0</v>
      </c>
      <c r="CU672">
        <v>0</v>
      </c>
      <c r="CV672">
        <v>0</v>
      </c>
      <c r="CW672">
        <v>0</v>
      </c>
      <c r="CX672">
        <v>2</v>
      </c>
      <c r="CY672">
        <v>0</v>
      </c>
      <c r="CZ672">
        <v>1</v>
      </c>
      <c r="DA672">
        <v>0</v>
      </c>
      <c r="DB672">
        <v>0</v>
      </c>
      <c r="DC672" t="s">
        <v>463</v>
      </c>
      <c r="DD672" t="s">
        <v>306</v>
      </c>
    </row>
    <row r="673" spans="1:108" ht="14.6" x14ac:dyDescent="0.35">
      <c r="A673" t="s">
        <v>75</v>
      </c>
      <c r="B673" t="s">
        <v>2988</v>
      </c>
      <c r="C673" t="s">
        <v>2999</v>
      </c>
      <c r="F673" t="s">
        <v>91</v>
      </c>
      <c r="H673" t="s">
        <v>454</v>
      </c>
      <c r="I673" t="s">
        <v>56</v>
      </c>
      <c r="J673" t="s">
        <v>217</v>
      </c>
      <c r="K673" t="s">
        <v>471</v>
      </c>
      <c r="M673" t="s">
        <v>272</v>
      </c>
      <c r="O673" t="s">
        <v>300</v>
      </c>
      <c r="P673" t="s">
        <v>3000</v>
      </c>
      <c r="Q673" t="s">
        <v>481</v>
      </c>
      <c r="R673">
        <v>0</v>
      </c>
      <c r="S673">
        <v>0</v>
      </c>
      <c r="T673">
        <v>0</v>
      </c>
      <c r="U673">
        <v>0</v>
      </c>
      <c r="V673">
        <v>0</v>
      </c>
      <c r="W673">
        <v>0</v>
      </c>
      <c r="X673">
        <v>0</v>
      </c>
      <c r="Y673">
        <v>0</v>
      </c>
      <c r="AA673">
        <v>0</v>
      </c>
      <c r="AB673">
        <v>0</v>
      </c>
      <c r="AC673">
        <v>0</v>
      </c>
      <c r="AD673">
        <v>0</v>
      </c>
      <c r="AE673">
        <v>0</v>
      </c>
      <c r="AF673">
        <v>0</v>
      </c>
      <c r="AG673">
        <v>0</v>
      </c>
      <c r="AH673">
        <v>0</v>
      </c>
      <c r="AI673">
        <v>0</v>
      </c>
      <c r="AJ673">
        <v>0</v>
      </c>
      <c r="AK673">
        <v>0</v>
      </c>
      <c r="AL673">
        <v>0</v>
      </c>
      <c r="AM673">
        <v>0</v>
      </c>
      <c r="AN673">
        <v>0</v>
      </c>
      <c r="AO673">
        <v>0</v>
      </c>
      <c r="AP673">
        <v>0</v>
      </c>
      <c r="AQ673">
        <v>0</v>
      </c>
      <c r="AR673">
        <v>0</v>
      </c>
      <c r="AS673">
        <v>0</v>
      </c>
      <c r="AT673">
        <v>0</v>
      </c>
      <c r="AU673">
        <v>0</v>
      </c>
      <c r="AV673">
        <v>0</v>
      </c>
      <c r="AW673">
        <v>1</v>
      </c>
      <c r="AX673">
        <v>0</v>
      </c>
      <c r="AY673">
        <v>0</v>
      </c>
      <c r="AZ673">
        <v>1</v>
      </c>
      <c r="BA673">
        <v>0</v>
      </c>
      <c r="BB673">
        <v>0</v>
      </c>
      <c r="BC673">
        <v>0</v>
      </c>
      <c r="BD673">
        <v>1</v>
      </c>
      <c r="BE673">
        <v>0</v>
      </c>
      <c r="BF673">
        <v>0</v>
      </c>
      <c r="BG673">
        <v>0</v>
      </c>
      <c r="BH673">
        <v>0</v>
      </c>
      <c r="BI673">
        <v>0</v>
      </c>
      <c r="BJ673">
        <v>0</v>
      </c>
      <c r="BK673">
        <v>0</v>
      </c>
      <c r="BL673">
        <v>0</v>
      </c>
      <c r="BM673">
        <v>0</v>
      </c>
      <c r="BN673">
        <v>0</v>
      </c>
      <c r="BO673">
        <v>0</v>
      </c>
      <c r="BP673">
        <v>0</v>
      </c>
      <c r="BQ673">
        <v>0</v>
      </c>
      <c r="BR673">
        <v>0</v>
      </c>
      <c r="BS673">
        <v>0</v>
      </c>
      <c r="BT673">
        <v>0</v>
      </c>
      <c r="BU673">
        <v>0</v>
      </c>
      <c r="BV673">
        <v>0</v>
      </c>
      <c r="BW673">
        <v>0</v>
      </c>
      <c r="BX673">
        <v>0</v>
      </c>
      <c r="BY673">
        <v>0</v>
      </c>
      <c r="BZ673">
        <v>0</v>
      </c>
      <c r="CA673">
        <v>0</v>
      </c>
      <c r="CB673">
        <v>0</v>
      </c>
      <c r="CC673">
        <v>0</v>
      </c>
      <c r="CD673">
        <v>0</v>
      </c>
      <c r="CE673">
        <v>0</v>
      </c>
      <c r="CF673">
        <v>0</v>
      </c>
      <c r="CG673">
        <v>0</v>
      </c>
      <c r="CH673">
        <v>0</v>
      </c>
      <c r="CI673">
        <v>0</v>
      </c>
      <c r="CJ673">
        <v>0</v>
      </c>
      <c r="CK673">
        <v>0</v>
      </c>
      <c r="CL673">
        <v>0</v>
      </c>
      <c r="CM673">
        <v>0</v>
      </c>
      <c r="CN673">
        <v>0</v>
      </c>
      <c r="CO673">
        <v>0</v>
      </c>
      <c r="CP673">
        <v>1</v>
      </c>
      <c r="CQ673">
        <v>0</v>
      </c>
      <c r="CR673">
        <v>0</v>
      </c>
      <c r="CS673">
        <v>0</v>
      </c>
      <c r="CT673">
        <v>0</v>
      </c>
      <c r="CU673">
        <v>0</v>
      </c>
      <c r="CV673">
        <v>0</v>
      </c>
      <c r="CW673">
        <v>0</v>
      </c>
      <c r="CX673">
        <v>4</v>
      </c>
      <c r="CY673">
        <v>1</v>
      </c>
      <c r="CZ673">
        <v>1</v>
      </c>
      <c r="DA673">
        <v>0</v>
      </c>
      <c r="DB673">
        <v>0</v>
      </c>
      <c r="DC673" t="s">
        <v>3001</v>
      </c>
      <c r="DD673" t="s">
        <v>306</v>
      </c>
    </row>
    <row r="674" spans="1:108" ht="14.6" x14ac:dyDescent="0.35">
      <c r="A674" t="s">
        <v>75</v>
      </c>
      <c r="B674" t="s">
        <v>2988</v>
      </c>
      <c r="C674" t="s">
        <v>3004</v>
      </c>
      <c r="F674" t="s">
        <v>122</v>
      </c>
      <c r="H674" t="s">
        <v>454</v>
      </c>
      <c r="I674" t="s">
        <v>56</v>
      </c>
      <c r="J674" t="s">
        <v>217</v>
      </c>
      <c r="K674" t="s">
        <v>471</v>
      </c>
      <c r="M674" t="s">
        <v>272</v>
      </c>
      <c r="O674" t="s">
        <v>300</v>
      </c>
      <c r="Q674" t="s">
        <v>3006</v>
      </c>
      <c r="R674">
        <v>0</v>
      </c>
      <c r="S674">
        <v>0</v>
      </c>
      <c r="T674">
        <v>0</v>
      </c>
      <c r="U674">
        <v>0</v>
      </c>
      <c r="V674">
        <v>0</v>
      </c>
      <c r="W674">
        <v>0</v>
      </c>
      <c r="X674">
        <v>0</v>
      </c>
      <c r="Y674">
        <v>0</v>
      </c>
      <c r="AA674">
        <v>0</v>
      </c>
      <c r="AB674">
        <v>0</v>
      </c>
      <c r="AC674">
        <v>0</v>
      </c>
      <c r="AD674">
        <v>0</v>
      </c>
      <c r="AE674">
        <v>0</v>
      </c>
      <c r="AF674">
        <v>0</v>
      </c>
      <c r="AG674">
        <v>0</v>
      </c>
      <c r="AH674">
        <v>0</v>
      </c>
      <c r="AI674">
        <v>0</v>
      </c>
      <c r="AJ674">
        <v>0</v>
      </c>
      <c r="AK674">
        <v>0</v>
      </c>
      <c r="AL674">
        <v>0</v>
      </c>
      <c r="AM674">
        <v>0</v>
      </c>
      <c r="AN674">
        <v>0</v>
      </c>
      <c r="AO674">
        <v>0</v>
      </c>
      <c r="AP674">
        <v>0</v>
      </c>
      <c r="AQ674">
        <v>0</v>
      </c>
      <c r="AR674">
        <v>0</v>
      </c>
      <c r="AS674">
        <v>0</v>
      </c>
      <c r="AT674">
        <v>0</v>
      </c>
      <c r="AU674">
        <v>0</v>
      </c>
      <c r="AV674">
        <v>0</v>
      </c>
      <c r="AW674">
        <v>0</v>
      </c>
      <c r="AX674">
        <v>0</v>
      </c>
      <c r="AY674">
        <v>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c r="BV674">
        <v>0</v>
      </c>
      <c r="BW674">
        <v>0</v>
      </c>
      <c r="BX674">
        <v>0</v>
      </c>
      <c r="BY674">
        <v>0</v>
      </c>
      <c r="BZ674">
        <v>0</v>
      </c>
      <c r="CA674">
        <v>0</v>
      </c>
      <c r="CB674">
        <v>0</v>
      </c>
      <c r="CC674">
        <v>0</v>
      </c>
      <c r="CD674">
        <v>0</v>
      </c>
      <c r="CE674">
        <v>0</v>
      </c>
      <c r="CF674">
        <v>0</v>
      </c>
      <c r="CG674">
        <v>0</v>
      </c>
      <c r="CH674">
        <v>0</v>
      </c>
      <c r="CI674">
        <v>1</v>
      </c>
      <c r="CJ674">
        <v>0</v>
      </c>
      <c r="CK674">
        <v>0</v>
      </c>
      <c r="CL674">
        <v>0</v>
      </c>
      <c r="CM674">
        <v>0</v>
      </c>
      <c r="CN674">
        <v>0</v>
      </c>
      <c r="CO674">
        <v>0</v>
      </c>
      <c r="CP674">
        <v>1</v>
      </c>
      <c r="CQ674">
        <v>0</v>
      </c>
      <c r="CR674">
        <v>0</v>
      </c>
      <c r="CS674">
        <v>0</v>
      </c>
      <c r="CT674">
        <v>0</v>
      </c>
      <c r="CU674">
        <v>0</v>
      </c>
      <c r="CV674">
        <v>0</v>
      </c>
      <c r="CW674">
        <v>0</v>
      </c>
      <c r="CX674">
        <v>2</v>
      </c>
      <c r="CY674">
        <v>0</v>
      </c>
      <c r="CZ674">
        <v>1</v>
      </c>
      <c r="DA674">
        <v>0</v>
      </c>
      <c r="DB674">
        <v>0</v>
      </c>
      <c r="DC674" t="s">
        <v>463</v>
      </c>
      <c r="DD674" t="s">
        <v>306</v>
      </c>
    </row>
    <row r="675" spans="1:108" ht="14.6" x14ac:dyDescent="0.35">
      <c r="A675" t="s">
        <v>75</v>
      </c>
      <c r="B675" t="s">
        <v>2988</v>
      </c>
      <c r="C675" t="s">
        <v>3010</v>
      </c>
      <c r="F675" t="s">
        <v>91</v>
      </c>
      <c r="G675" t="s">
        <v>479</v>
      </c>
      <c r="H675" t="s">
        <v>454</v>
      </c>
      <c r="I675" t="s">
        <v>56</v>
      </c>
      <c r="J675" t="s">
        <v>217</v>
      </c>
      <c r="K675" t="s">
        <v>471</v>
      </c>
      <c r="M675" t="s">
        <v>272</v>
      </c>
      <c r="O675" t="s">
        <v>299</v>
      </c>
      <c r="Q675" t="s">
        <v>457</v>
      </c>
      <c r="R675">
        <v>0</v>
      </c>
      <c r="S675">
        <v>0</v>
      </c>
      <c r="T675">
        <v>0</v>
      </c>
      <c r="U675">
        <v>0</v>
      </c>
      <c r="V675">
        <v>0</v>
      </c>
      <c r="W675">
        <v>0</v>
      </c>
      <c r="X675">
        <v>0</v>
      </c>
      <c r="Y675">
        <v>0</v>
      </c>
      <c r="AA675">
        <v>0</v>
      </c>
      <c r="AB675">
        <v>0</v>
      </c>
      <c r="AC675">
        <v>0</v>
      </c>
      <c r="AD675">
        <v>0</v>
      </c>
      <c r="AE675">
        <v>0</v>
      </c>
      <c r="AF675">
        <v>0</v>
      </c>
      <c r="AG675">
        <v>0</v>
      </c>
      <c r="AH675">
        <v>0</v>
      </c>
      <c r="AI675">
        <v>0</v>
      </c>
      <c r="AJ675">
        <v>0</v>
      </c>
      <c r="AK675">
        <v>0</v>
      </c>
      <c r="AL675">
        <v>0</v>
      </c>
      <c r="AM675">
        <v>0</v>
      </c>
      <c r="AN675">
        <v>0</v>
      </c>
      <c r="AO675">
        <v>0</v>
      </c>
      <c r="AP675">
        <v>0</v>
      </c>
      <c r="AQ675">
        <v>0</v>
      </c>
      <c r="AR675">
        <v>0</v>
      </c>
      <c r="AS675">
        <v>0</v>
      </c>
      <c r="AT675">
        <v>0</v>
      </c>
      <c r="AU675">
        <v>0</v>
      </c>
      <c r="AV675">
        <v>0</v>
      </c>
      <c r="AW675">
        <v>0</v>
      </c>
      <c r="AX675">
        <v>0</v>
      </c>
      <c r="AY675">
        <v>0</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BX675">
        <v>0</v>
      </c>
      <c r="BY675">
        <v>0</v>
      </c>
      <c r="BZ675">
        <v>0</v>
      </c>
      <c r="CA675">
        <v>0</v>
      </c>
      <c r="CB675">
        <v>0</v>
      </c>
      <c r="CC675">
        <v>0</v>
      </c>
      <c r="CD675">
        <v>0</v>
      </c>
      <c r="CE675">
        <v>0</v>
      </c>
      <c r="CF675">
        <v>0</v>
      </c>
      <c r="CG675">
        <v>0</v>
      </c>
      <c r="CH675">
        <v>0</v>
      </c>
      <c r="CI675">
        <v>1</v>
      </c>
      <c r="CJ675">
        <v>0</v>
      </c>
      <c r="CK675">
        <v>0</v>
      </c>
      <c r="CL675">
        <v>0</v>
      </c>
      <c r="CM675">
        <v>0</v>
      </c>
      <c r="CN675">
        <v>0</v>
      </c>
      <c r="CO675">
        <v>0</v>
      </c>
      <c r="CP675">
        <v>1</v>
      </c>
      <c r="CQ675">
        <v>0</v>
      </c>
      <c r="CR675">
        <v>0</v>
      </c>
      <c r="CS675">
        <v>0</v>
      </c>
      <c r="CT675">
        <v>0</v>
      </c>
      <c r="CU675">
        <v>0</v>
      </c>
      <c r="CV675">
        <v>0</v>
      </c>
      <c r="CW675">
        <v>0</v>
      </c>
      <c r="CX675">
        <v>2</v>
      </c>
      <c r="CY675">
        <v>0</v>
      </c>
      <c r="CZ675">
        <v>1</v>
      </c>
      <c r="DA675">
        <v>0</v>
      </c>
      <c r="DB675">
        <v>0</v>
      </c>
      <c r="DC675" t="s">
        <v>2027</v>
      </c>
      <c r="DD675" t="s">
        <v>306</v>
      </c>
    </row>
    <row r="676" spans="1:108" ht="14.6" x14ac:dyDescent="0.35">
      <c r="A676" t="s">
        <v>75</v>
      </c>
      <c r="B676" t="s">
        <v>2988</v>
      </c>
      <c r="C676" t="s">
        <v>3015</v>
      </c>
      <c r="F676" t="s">
        <v>91</v>
      </c>
      <c r="G676" t="s">
        <v>479</v>
      </c>
      <c r="H676" t="s">
        <v>454</v>
      </c>
      <c r="I676" t="s">
        <v>56</v>
      </c>
      <c r="J676" t="s">
        <v>217</v>
      </c>
      <c r="K676" t="s">
        <v>471</v>
      </c>
      <c r="M676" t="s">
        <v>272</v>
      </c>
      <c r="O676" t="s">
        <v>300</v>
      </c>
      <c r="Q676" t="s">
        <v>457</v>
      </c>
      <c r="R676">
        <v>0</v>
      </c>
      <c r="S676">
        <v>0</v>
      </c>
      <c r="T676">
        <v>0</v>
      </c>
      <c r="U676">
        <v>0</v>
      </c>
      <c r="V676">
        <v>0</v>
      </c>
      <c r="W676">
        <v>0</v>
      </c>
      <c r="X676">
        <v>0</v>
      </c>
      <c r="Y676">
        <v>0</v>
      </c>
      <c r="AA676">
        <v>0</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v>0</v>
      </c>
      <c r="AU676">
        <v>0</v>
      </c>
      <c r="AV676">
        <v>0</v>
      </c>
      <c r="AW676">
        <v>0</v>
      </c>
      <c r="AX676">
        <v>0</v>
      </c>
      <c r="AY676">
        <v>0</v>
      </c>
      <c r="AZ676">
        <v>0</v>
      </c>
      <c r="BA676">
        <v>0</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c r="BV676">
        <v>0</v>
      </c>
      <c r="BW676">
        <v>0</v>
      </c>
      <c r="BX676">
        <v>0</v>
      </c>
      <c r="BY676">
        <v>0</v>
      </c>
      <c r="BZ676">
        <v>0</v>
      </c>
      <c r="CA676">
        <v>0</v>
      </c>
      <c r="CB676">
        <v>0</v>
      </c>
      <c r="CC676">
        <v>0</v>
      </c>
      <c r="CD676">
        <v>0</v>
      </c>
      <c r="CE676">
        <v>0</v>
      </c>
      <c r="CF676">
        <v>0</v>
      </c>
      <c r="CG676">
        <v>0</v>
      </c>
      <c r="CH676">
        <v>0</v>
      </c>
      <c r="CI676">
        <v>1</v>
      </c>
      <c r="CJ676">
        <v>0</v>
      </c>
      <c r="CK676">
        <v>0</v>
      </c>
      <c r="CL676">
        <v>0</v>
      </c>
      <c r="CM676">
        <v>0</v>
      </c>
      <c r="CN676">
        <v>0</v>
      </c>
      <c r="CO676">
        <v>0</v>
      </c>
      <c r="CP676">
        <v>1</v>
      </c>
      <c r="CQ676">
        <v>0</v>
      </c>
      <c r="CR676">
        <v>0</v>
      </c>
      <c r="CS676">
        <v>0</v>
      </c>
      <c r="CT676">
        <v>0</v>
      </c>
      <c r="CU676">
        <v>0</v>
      </c>
      <c r="CV676">
        <v>0</v>
      </c>
      <c r="CW676">
        <v>0</v>
      </c>
      <c r="CX676">
        <v>2</v>
      </c>
      <c r="CY676">
        <v>0</v>
      </c>
      <c r="CZ676">
        <v>1</v>
      </c>
      <c r="DA676">
        <v>0</v>
      </c>
      <c r="DB676">
        <v>0</v>
      </c>
      <c r="DC676" t="s">
        <v>463</v>
      </c>
      <c r="DD676" t="s">
        <v>306</v>
      </c>
    </row>
    <row r="677" spans="1:108" ht="14.6" x14ac:dyDescent="0.35">
      <c r="A677" t="s">
        <v>71</v>
      </c>
      <c r="B677" t="s">
        <v>3018</v>
      </c>
      <c r="C677" t="s">
        <v>3019</v>
      </c>
      <c r="F677" t="s">
        <v>122</v>
      </c>
      <c r="H677" t="s">
        <v>702</v>
      </c>
      <c r="I677" t="s">
        <v>56</v>
      </c>
      <c r="J677" t="s">
        <v>173</v>
      </c>
      <c r="K677" t="s">
        <v>269</v>
      </c>
      <c r="L677" t="s">
        <v>229</v>
      </c>
      <c r="M677" t="s">
        <v>279</v>
      </c>
      <c r="N677" t="s">
        <v>299</v>
      </c>
      <c r="O677" t="s">
        <v>299</v>
      </c>
      <c r="R677">
        <v>0</v>
      </c>
      <c r="S677">
        <v>0</v>
      </c>
      <c r="T677">
        <v>0</v>
      </c>
      <c r="U677">
        <v>0</v>
      </c>
      <c r="V677">
        <v>0</v>
      </c>
      <c r="W677">
        <v>1</v>
      </c>
      <c r="X677">
        <v>0</v>
      </c>
      <c r="Y677">
        <v>0</v>
      </c>
      <c r="AA677">
        <v>0</v>
      </c>
      <c r="AB677">
        <v>0</v>
      </c>
      <c r="AC677">
        <v>0</v>
      </c>
      <c r="AD677">
        <v>0</v>
      </c>
      <c r="AE677">
        <v>0</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c r="AY677">
        <v>0</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0</v>
      </c>
      <c r="BU677">
        <v>0</v>
      </c>
      <c r="BV677">
        <v>0</v>
      </c>
      <c r="BW677">
        <v>0</v>
      </c>
      <c r="BX677">
        <v>0</v>
      </c>
      <c r="BY677">
        <v>0</v>
      </c>
      <c r="BZ677">
        <v>0</v>
      </c>
      <c r="CA677">
        <v>0</v>
      </c>
      <c r="CB677">
        <v>0</v>
      </c>
      <c r="CC677">
        <v>0</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0</v>
      </c>
      <c r="CY677">
        <v>1</v>
      </c>
      <c r="CZ677">
        <v>0</v>
      </c>
      <c r="DA677">
        <v>0</v>
      </c>
      <c r="DB677">
        <v>0</v>
      </c>
      <c r="DC677" t="s">
        <v>1771</v>
      </c>
      <c r="DD677" t="s">
        <v>311</v>
      </c>
    </row>
    <row r="678" spans="1:108" ht="14.6" x14ac:dyDescent="0.35">
      <c r="A678" t="s">
        <v>71</v>
      </c>
      <c r="B678" t="s">
        <v>3022</v>
      </c>
      <c r="C678" t="s">
        <v>3023</v>
      </c>
      <c r="D678" t="s">
        <v>3024</v>
      </c>
      <c r="F678" t="s">
        <v>122</v>
      </c>
      <c r="H678" t="s">
        <v>702</v>
      </c>
      <c r="I678" t="s">
        <v>56</v>
      </c>
      <c r="J678" t="s">
        <v>173</v>
      </c>
      <c r="K678" t="s">
        <v>269</v>
      </c>
      <c r="L678" t="s">
        <v>229</v>
      </c>
      <c r="M678" t="s">
        <v>279</v>
      </c>
      <c r="N678" t="s">
        <v>299</v>
      </c>
      <c r="O678" t="s">
        <v>299</v>
      </c>
      <c r="R678">
        <v>0</v>
      </c>
      <c r="S678">
        <v>0</v>
      </c>
      <c r="T678">
        <v>0</v>
      </c>
      <c r="U678">
        <v>0</v>
      </c>
      <c r="V678">
        <v>0</v>
      </c>
      <c r="W678">
        <v>1</v>
      </c>
      <c r="X678">
        <v>0</v>
      </c>
      <c r="Y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v>0</v>
      </c>
      <c r="AT678">
        <v>0</v>
      </c>
      <c r="AU678">
        <v>0</v>
      </c>
      <c r="AV678">
        <v>0</v>
      </c>
      <c r="AW678">
        <v>0</v>
      </c>
      <c r="AX678">
        <v>0</v>
      </c>
      <c r="AY678">
        <v>0</v>
      </c>
      <c r="AZ678">
        <v>0</v>
      </c>
      <c r="BA678">
        <v>0</v>
      </c>
      <c r="BB678">
        <v>0</v>
      </c>
      <c r="BC678">
        <v>0</v>
      </c>
      <c r="BD678">
        <v>0</v>
      </c>
      <c r="BE678">
        <v>0</v>
      </c>
      <c r="BF678">
        <v>0</v>
      </c>
      <c r="BG678">
        <v>0</v>
      </c>
      <c r="BH678">
        <v>0</v>
      </c>
      <c r="BI678">
        <v>0</v>
      </c>
      <c r="BJ678">
        <v>0</v>
      </c>
      <c r="BK678">
        <v>0</v>
      </c>
      <c r="BL678">
        <v>0</v>
      </c>
      <c r="BM678">
        <v>0</v>
      </c>
      <c r="BN678">
        <v>0</v>
      </c>
      <c r="BO678">
        <v>0</v>
      </c>
      <c r="BP678">
        <v>0</v>
      </c>
      <c r="BQ678">
        <v>0</v>
      </c>
      <c r="BR678">
        <v>0</v>
      </c>
      <c r="BS678">
        <v>0</v>
      </c>
      <c r="BT678">
        <v>0</v>
      </c>
      <c r="BU678">
        <v>0</v>
      </c>
      <c r="BV678">
        <v>0</v>
      </c>
      <c r="BW678">
        <v>0</v>
      </c>
      <c r="BX678">
        <v>0</v>
      </c>
      <c r="BY678">
        <v>0</v>
      </c>
      <c r="BZ678">
        <v>0</v>
      </c>
      <c r="CA678">
        <v>0</v>
      </c>
      <c r="CB678">
        <v>0</v>
      </c>
      <c r="CC678">
        <v>0</v>
      </c>
      <c r="CD678">
        <v>0</v>
      </c>
      <c r="CE678">
        <v>0</v>
      </c>
      <c r="CF678">
        <v>0</v>
      </c>
      <c r="CG678">
        <v>0</v>
      </c>
      <c r="CH678">
        <v>0</v>
      </c>
      <c r="CI678">
        <v>0</v>
      </c>
      <c r="CJ678">
        <v>0</v>
      </c>
      <c r="CK678">
        <v>0</v>
      </c>
      <c r="CL678">
        <v>0</v>
      </c>
      <c r="CM678">
        <v>0</v>
      </c>
      <c r="CN678">
        <v>0</v>
      </c>
      <c r="CO678">
        <v>0</v>
      </c>
      <c r="CP678">
        <v>0</v>
      </c>
      <c r="CQ678">
        <v>0</v>
      </c>
      <c r="CR678">
        <v>0</v>
      </c>
      <c r="CS678">
        <v>0</v>
      </c>
      <c r="CT678">
        <v>0</v>
      </c>
      <c r="CU678">
        <v>0</v>
      </c>
      <c r="CV678">
        <v>0</v>
      </c>
      <c r="CW678">
        <v>0</v>
      </c>
      <c r="CX678">
        <v>0</v>
      </c>
      <c r="CY678">
        <v>1</v>
      </c>
      <c r="CZ678">
        <v>0</v>
      </c>
      <c r="DA678">
        <v>0</v>
      </c>
      <c r="DB678">
        <v>0</v>
      </c>
      <c r="DC678" t="s">
        <v>2409</v>
      </c>
      <c r="DD678" t="s">
        <v>311</v>
      </c>
    </row>
    <row r="679" spans="1:108" ht="14.6" x14ac:dyDescent="0.35">
      <c r="A679" t="s">
        <v>71</v>
      </c>
      <c r="B679" t="s">
        <v>3029</v>
      </c>
      <c r="C679" t="s">
        <v>3030</v>
      </c>
      <c r="F679" t="s">
        <v>122</v>
      </c>
      <c r="H679" t="s">
        <v>1441</v>
      </c>
      <c r="I679" t="s">
        <v>56</v>
      </c>
      <c r="J679" t="s">
        <v>173</v>
      </c>
      <c r="K679" t="s">
        <v>471</v>
      </c>
      <c r="L679" t="s">
        <v>229</v>
      </c>
      <c r="M679" t="s">
        <v>279</v>
      </c>
      <c r="N679" t="s">
        <v>299</v>
      </c>
      <c r="O679" t="s">
        <v>299</v>
      </c>
      <c r="P679" t="s">
        <v>1443</v>
      </c>
      <c r="R679">
        <v>0</v>
      </c>
      <c r="S679">
        <v>0</v>
      </c>
      <c r="T679">
        <v>0</v>
      </c>
      <c r="U679">
        <v>0</v>
      </c>
      <c r="V679">
        <v>0</v>
      </c>
      <c r="W679">
        <v>1</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c r="AY679">
        <v>0</v>
      </c>
      <c r="AZ679">
        <v>0</v>
      </c>
      <c r="BA679">
        <v>0</v>
      </c>
      <c r="BB679">
        <v>0</v>
      </c>
      <c r="BC679">
        <v>0</v>
      </c>
      <c r="BD679">
        <v>0</v>
      </c>
      <c r="BE679">
        <v>0</v>
      </c>
      <c r="BF679">
        <v>0</v>
      </c>
      <c r="BG679">
        <v>0</v>
      </c>
      <c r="BH679">
        <v>0</v>
      </c>
      <c r="BI679">
        <v>0</v>
      </c>
      <c r="BJ679">
        <v>0</v>
      </c>
      <c r="BK679">
        <v>0</v>
      </c>
      <c r="BL679">
        <v>0</v>
      </c>
      <c r="BM679">
        <v>0</v>
      </c>
      <c r="BN679">
        <v>0</v>
      </c>
      <c r="BO679">
        <v>0</v>
      </c>
      <c r="BP679">
        <v>0</v>
      </c>
      <c r="BQ679">
        <v>0</v>
      </c>
      <c r="BR679">
        <v>0</v>
      </c>
      <c r="BS679">
        <v>0</v>
      </c>
      <c r="BT679">
        <v>0</v>
      </c>
      <c r="BU679">
        <v>0</v>
      </c>
      <c r="BV679">
        <v>0</v>
      </c>
      <c r="BW679">
        <v>0</v>
      </c>
      <c r="BX679">
        <v>0</v>
      </c>
      <c r="BY679">
        <v>0</v>
      </c>
      <c r="BZ679">
        <v>0</v>
      </c>
      <c r="CA679">
        <v>0</v>
      </c>
      <c r="CB679">
        <v>0</v>
      </c>
      <c r="CC679">
        <v>0</v>
      </c>
      <c r="CD679">
        <v>0</v>
      </c>
      <c r="CE679">
        <v>0</v>
      </c>
      <c r="CF679">
        <v>0</v>
      </c>
      <c r="CG679">
        <v>0</v>
      </c>
      <c r="CH679">
        <v>0</v>
      </c>
      <c r="CI679">
        <v>0</v>
      </c>
      <c r="CJ679">
        <v>0</v>
      </c>
      <c r="CK679">
        <v>0</v>
      </c>
      <c r="CL679">
        <v>0</v>
      </c>
      <c r="CM679">
        <v>0</v>
      </c>
      <c r="CN679">
        <v>0</v>
      </c>
      <c r="CO679">
        <v>0</v>
      </c>
      <c r="CP679">
        <v>0</v>
      </c>
      <c r="CQ679">
        <v>0</v>
      </c>
      <c r="CR679">
        <v>0</v>
      </c>
      <c r="CS679">
        <v>0</v>
      </c>
      <c r="CT679">
        <v>0</v>
      </c>
      <c r="CU679">
        <v>0</v>
      </c>
      <c r="CV679">
        <v>0</v>
      </c>
      <c r="CW679">
        <v>0</v>
      </c>
      <c r="DC679" t="s">
        <v>1378</v>
      </c>
      <c r="DD679" t="s">
        <v>311</v>
      </c>
    </row>
    <row r="680" spans="1:108" ht="14.6" x14ac:dyDescent="0.35">
      <c r="A680" t="s">
        <v>71</v>
      </c>
      <c r="B680" t="s">
        <v>3032</v>
      </c>
      <c r="C680" t="s">
        <v>3033</v>
      </c>
      <c r="D680" t="s">
        <v>3034</v>
      </c>
      <c r="F680" t="s">
        <v>91</v>
      </c>
      <c r="H680" t="s">
        <v>646</v>
      </c>
      <c r="I680" t="s">
        <v>56</v>
      </c>
      <c r="J680" t="s">
        <v>173</v>
      </c>
      <c r="K680" t="s">
        <v>471</v>
      </c>
      <c r="L680" t="s">
        <v>249</v>
      </c>
      <c r="M680" t="s">
        <v>279</v>
      </c>
      <c r="O680" t="s">
        <v>300</v>
      </c>
      <c r="R680">
        <v>0</v>
      </c>
      <c r="S680">
        <v>0</v>
      </c>
      <c r="T680">
        <v>1</v>
      </c>
      <c r="U680">
        <v>0</v>
      </c>
      <c r="V680">
        <v>0</v>
      </c>
      <c r="W680">
        <v>0</v>
      </c>
      <c r="X680">
        <v>1</v>
      </c>
      <c r="Y680">
        <v>0</v>
      </c>
      <c r="AA680">
        <v>0</v>
      </c>
      <c r="AB680">
        <v>0</v>
      </c>
      <c r="AC680">
        <v>0</v>
      </c>
      <c r="AD680">
        <v>0</v>
      </c>
      <c r="AE680">
        <v>0</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0</v>
      </c>
      <c r="BV680">
        <v>0</v>
      </c>
      <c r="BW680">
        <v>0</v>
      </c>
      <c r="BX680">
        <v>0</v>
      </c>
      <c r="BY680">
        <v>0</v>
      </c>
      <c r="BZ680">
        <v>0</v>
      </c>
      <c r="CA680">
        <v>0</v>
      </c>
      <c r="CB680">
        <v>0</v>
      </c>
      <c r="CC680">
        <v>0</v>
      </c>
      <c r="CD680">
        <v>0</v>
      </c>
      <c r="CE680">
        <v>0</v>
      </c>
      <c r="CF680">
        <v>0</v>
      </c>
      <c r="CG680">
        <v>0</v>
      </c>
      <c r="CH680">
        <v>0</v>
      </c>
      <c r="CI680">
        <v>0</v>
      </c>
      <c r="CJ680">
        <v>0</v>
      </c>
      <c r="CK680">
        <v>0</v>
      </c>
      <c r="CL680">
        <v>0</v>
      </c>
      <c r="CM680">
        <v>0</v>
      </c>
      <c r="CN680">
        <v>0</v>
      </c>
      <c r="CO680">
        <v>0</v>
      </c>
      <c r="CP680">
        <v>0</v>
      </c>
      <c r="CQ680">
        <v>0</v>
      </c>
      <c r="CR680">
        <v>0</v>
      </c>
      <c r="CS680">
        <v>0</v>
      </c>
      <c r="CT680">
        <v>0</v>
      </c>
      <c r="CU680">
        <v>0</v>
      </c>
      <c r="CV680">
        <v>0</v>
      </c>
      <c r="CW680">
        <v>0</v>
      </c>
      <c r="CX680">
        <v>0</v>
      </c>
      <c r="CY680">
        <v>0</v>
      </c>
      <c r="CZ680">
        <v>0</v>
      </c>
      <c r="DA680">
        <v>0</v>
      </c>
      <c r="DB680">
        <v>0</v>
      </c>
      <c r="DC680" t="s">
        <v>3036</v>
      </c>
      <c r="DD680" t="s">
        <v>315</v>
      </c>
    </row>
    <row r="681" spans="1:108" ht="14.6" x14ac:dyDescent="0.35">
      <c r="A681" t="s">
        <v>71</v>
      </c>
      <c r="B681" t="s">
        <v>3041</v>
      </c>
      <c r="C681" t="s">
        <v>3042</v>
      </c>
      <c r="D681" t="s">
        <v>3043</v>
      </c>
      <c r="F681" t="s">
        <v>122</v>
      </c>
      <c r="H681" t="s">
        <v>702</v>
      </c>
      <c r="I681" t="s">
        <v>56</v>
      </c>
      <c r="J681" t="s">
        <v>173</v>
      </c>
      <c r="K681" t="s">
        <v>269</v>
      </c>
      <c r="L681" t="s">
        <v>229</v>
      </c>
      <c r="M681" t="s">
        <v>279</v>
      </c>
      <c r="N681" t="s">
        <v>299</v>
      </c>
      <c r="O681" t="s">
        <v>299</v>
      </c>
      <c r="R681">
        <v>0</v>
      </c>
      <c r="S681">
        <v>0</v>
      </c>
      <c r="T681">
        <v>0</v>
      </c>
      <c r="U681">
        <v>0</v>
      </c>
      <c r="V681">
        <v>0</v>
      </c>
      <c r="W681">
        <v>1</v>
      </c>
      <c r="X681">
        <v>0</v>
      </c>
      <c r="Y681">
        <v>0</v>
      </c>
      <c r="AA681">
        <v>0</v>
      </c>
      <c r="AB681">
        <v>0</v>
      </c>
      <c r="AC681">
        <v>0</v>
      </c>
      <c r="AD681">
        <v>0</v>
      </c>
      <c r="AE681">
        <v>0</v>
      </c>
      <c r="AF681">
        <v>0</v>
      </c>
      <c r="AG681">
        <v>0</v>
      </c>
      <c r="AH681">
        <v>0</v>
      </c>
      <c r="AI681">
        <v>0</v>
      </c>
      <c r="AJ681">
        <v>0</v>
      </c>
      <c r="AK681">
        <v>0</v>
      </c>
      <c r="AL681">
        <v>0</v>
      </c>
      <c r="AM681">
        <v>0</v>
      </c>
      <c r="AN681">
        <v>0</v>
      </c>
      <c r="AO681">
        <v>0</v>
      </c>
      <c r="AP681">
        <v>0</v>
      </c>
      <c r="AQ681">
        <v>0</v>
      </c>
      <c r="AR681">
        <v>0</v>
      </c>
      <c r="AS681">
        <v>0</v>
      </c>
      <c r="AT681">
        <v>0</v>
      </c>
      <c r="AU681">
        <v>0</v>
      </c>
      <c r="AV681">
        <v>0</v>
      </c>
      <c r="AW681">
        <v>0</v>
      </c>
      <c r="AX681">
        <v>0</v>
      </c>
      <c r="AY681">
        <v>0</v>
      </c>
      <c r="AZ681">
        <v>0</v>
      </c>
      <c r="BA681">
        <v>0</v>
      </c>
      <c r="BB681">
        <v>0</v>
      </c>
      <c r="BC681">
        <v>0</v>
      </c>
      <c r="BD681">
        <v>0</v>
      </c>
      <c r="BE681">
        <v>0</v>
      </c>
      <c r="BF681">
        <v>0</v>
      </c>
      <c r="BG681">
        <v>0</v>
      </c>
      <c r="BH681">
        <v>0</v>
      </c>
      <c r="BI681">
        <v>0</v>
      </c>
      <c r="BJ681">
        <v>0</v>
      </c>
      <c r="BK681">
        <v>0</v>
      </c>
      <c r="BL681">
        <v>0</v>
      </c>
      <c r="BM681">
        <v>0</v>
      </c>
      <c r="BN681">
        <v>0</v>
      </c>
      <c r="BO681">
        <v>0</v>
      </c>
      <c r="BP681">
        <v>0</v>
      </c>
      <c r="BQ681">
        <v>0</v>
      </c>
      <c r="BR681">
        <v>0</v>
      </c>
      <c r="BS681">
        <v>0</v>
      </c>
      <c r="BT681">
        <v>0</v>
      </c>
      <c r="BU681">
        <v>0</v>
      </c>
      <c r="BV681">
        <v>0</v>
      </c>
      <c r="BW681">
        <v>0</v>
      </c>
      <c r="BX681">
        <v>0</v>
      </c>
      <c r="BY681">
        <v>0</v>
      </c>
      <c r="BZ681">
        <v>0</v>
      </c>
      <c r="CA681">
        <v>0</v>
      </c>
      <c r="CB681">
        <v>0</v>
      </c>
      <c r="CC681">
        <v>0</v>
      </c>
      <c r="CD681">
        <v>0</v>
      </c>
      <c r="CE681">
        <v>0</v>
      </c>
      <c r="CF681">
        <v>0</v>
      </c>
      <c r="CG681">
        <v>0</v>
      </c>
      <c r="CH681">
        <v>0</v>
      </c>
      <c r="CI681">
        <v>0</v>
      </c>
      <c r="CJ681">
        <v>0</v>
      </c>
      <c r="CK681">
        <v>0</v>
      </c>
      <c r="CL681">
        <v>0</v>
      </c>
      <c r="CM681">
        <v>0</v>
      </c>
      <c r="CN681">
        <v>0</v>
      </c>
      <c r="CO681">
        <v>0</v>
      </c>
      <c r="CP681">
        <v>0</v>
      </c>
      <c r="CQ681">
        <v>0</v>
      </c>
      <c r="CR681">
        <v>0</v>
      </c>
      <c r="CS681">
        <v>0</v>
      </c>
      <c r="CT681">
        <v>0</v>
      </c>
      <c r="CU681">
        <v>0</v>
      </c>
      <c r="CV681">
        <v>0</v>
      </c>
      <c r="CW681">
        <v>0</v>
      </c>
      <c r="CX681">
        <v>0</v>
      </c>
      <c r="CY681">
        <v>1</v>
      </c>
      <c r="CZ681">
        <v>0</v>
      </c>
      <c r="DA681">
        <v>0</v>
      </c>
      <c r="DB681">
        <v>0</v>
      </c>
      <c r="DC681" t="s">
        <v>3044</v>
      </c>
      <c r="DD681" t="s">
        <v>311</v>
      </c>
    </row>
    <row r="682" spans="1:108" ht="14.6" x14ac:dyDescent="0.35">
      <c r="A682" t="s">
        <v>71</v>
      </c>
      <c r="B682" t="s">
        <v>3047</v>
      </c>
      <c r="C682" t="s">
        <v>3048</v>
      </c>
      <c r="F682" t="s">
        <v>91</v>
      </c>
      <c r="H682" t="s">
        <v>3049</v>
      </c>
      <c r="I682" t="s">
        <v>56</v>
      </c>
      <c r="J682" t="s">
        <v>173</v>
      </c>
      <c r="K682" t="s">
        <v>471</v>
      </c>
      <c r="M682" t="s">
        <v>279</v>
      </c>
      <c r="O682" t="s">
        <v>299</v>
      </c>
      <c r="P682" t="s">
        <v>3050</v>
      </c>
      <c r="Q682" t="s">
        <v>3051</v>
      </c>
      <c r="R682">
        <v>0</v>
      </c>
      <c r="S682">
        <v>0</v>
      </c>
      <c r="T682">
        <v>0</v>
      </c>
      <c r="U682">
        <v>0</v>
      </c>
      <c r="V682">
        <v>0</v>
      </c>
      <c r="W682">
        <v>1</v>
      </c>
      <c r="X682">
        <v>0</v>
      </c>
      <c r="Y682">
        <v>1</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c r="AY682">
        <v>0</v>
      </c>
      <c r="AZ682">
        <v>0</v>
      </c>
      <c r="BA682">
        <v>0</v>
      </c>
      <c r="BB682">
        <v>0</v>
      </c>
      <c r="BC682">
        <v>0</v>
      </c>
      <c r="BD682">
        <v>0</v>
      </c>
      <c r="BE682">
        <v>0</v>
      </c>
      <c r="BF682">
        <v>0</v>
      </c>
      <c r="BG682">
        <v>0</v>
      </c>
      <c r="BH682">
        <v>0</v>
      </c>
      <c r="BI682">
        <v>0</v>
      </c>
      <c r="BJ682">
        <v>0</v>
      </c>
      <c r="BK682">
        <v>0</v>
      </c>
      <c r="BL682">
        <v>0</v>
      </c>
      <c r="BM682">
        <v>0</v>
      </c>
      <c r="BN682">
        <v>0</v>
      </c>
      <c r="BO682">
        <v>0</v>
      </c>
      <c r="BP682">
        <v>0</v>
      </c>
      <c r="BQ682">
        <v>0</v>
      </c>
      <c r="BR682">
        <v>0</v>
      </c>
      <c r="BS682">
        <v>0</v>
      </c>
      <c r="BT682">
        <v>0</v>
      </c>
      <c r="BU682">
        <v>0</v>
      </c>
      <c r="BV682">
        <v>0</v>
      </c>
      <c r="BW682">
        <v>0</v>
      </c>
      <c r="BX682">
        <v>0</v>
      </c>
      <c r="BY682">
        <v>0</v>
      </c>
      <c r="BZ682">
        <v>0</v>
      </c>
      <c r="CA682">
        <v>0</v>
      </c>
      <c r="CB682">
        <v>0</v>
      </c>
      <c r="CC682">
        <v>0</v>
      </c>
      <c r="CD682">
        <v>0</v>
      </c>
      <c r="CE682">
        <v>0</v>
      </c>
      <c r="CF682">
        <v>0</v>
      </c>
      <c r="CG682">
        <v>0</v>
      </c>
      <c r="CH682">
        <v>0</v>
      </c>
      <c r="CI682">
        <v>0</v>
      </c>
      <c r="CJ682">
        <v>0</v>
      </c>
      <c r="CK682">
        <v>0</v>
      </c>
      <c r="CL682">
        <v>0</v>
      </c>
      <c r="CM682">
        <v>0</v>
      </c>
      <c r="CN682">
        <v>0</v>
      </c>
      <c r="CO682">
        <v>0</v>
      </c>
      <c r="CP682">
        <v>0</v>
      </c>
      <c r="CQ682">
        <v>0</v>
      </c>
      <c r="CR682">
        <v>0</v>
      </c>
      <c r="CS682">
        <v>0</v>
      </c>
      <c r="CT682">
        <v>0</v>
      </c>
      <c r="CU682">
        <v>0</v>
      </c>
      <c r="CV682">
        <v>0</v>
      </c>
      <c r="CW682">
        <v>0</v>
      </c>
      <c r="CX682">
        <v>0</v>
      </c>
      <c r="CY682">
        <v>1</v>
      </c>
      <c r="CZ682">
        <v>0</v>
      </c>
      <c r="DA682">
        <v>0</v>
      </c>
      <c r="DB682">
        <v>0</v>
      </c>
      <c r="DC682" t="s">
        <v>3052</v>
      </c>
      <c r="DD682" t="s">
        <v>311</v>
      </c>
    </row>
    <row r="683" spans="1:108" ht="14.6" x14ac:dyDescent="0.35">
      <c r="A683" t="s">
        <v>71</v>
      </c>
      <c r="B683" t="s">
        <v>3057</v>
      </c>
      <c r="C683" t="s">
        <v>3062</v>
      </c>
      <c r="D683" t="s">
        <v>3063</v>
      </c>
      <c r="F683" t="s">
        <v>122</v>
      </c>
      <c r="H683" t="s">
        <v>702</v>
      </c>
      <c r="I683" t="s">
        <v>56</v>
      </c>
      <c r="J683" t="s">
        <v>173</v>
      </c>
      <c r="K683" t="s">
        <v>471</v>
      </c>
      <c r="L683" t="s">
        <v>229</v>
      </c>
      <c r="M683" t="s">
        <v>279</v>
      </c>
      <c r="N683" t="s">
        <v>2405</v>
      </c>
      <c r="O683" t="s">
        <v>299</v>
      </c>
      <c r="R683">
        <v>0</v>
      </c>
      <c r="S683">
        <v>0</v>
      </c>
      <c r="T683">
        <v>0</v>
      </c>
      <c r="U683">
        <v>0</v>
      </c>
      <c r="V683">
        <v>0</v>
      </c>
      <c r="W683">
        <v>1</v>
      </c>
      <c r="X683">
        <v>0</v>
      </c>
      <c r="Y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c r="AY683">
        <v>0</v>
      </c>
      <c r="AZ683">
        <v>0</v>
      </c>
      <c r="BA683">
        <v>0</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v>0</v>
      </c>
      <c r="BU683">
        <v>0</v>
      </c>
      <c r="BV683">
        <v>0</v>
      </c>
      <c r="BW683">
        <v>0</v>
      </c>
      <c r="BX683">
        <v>0</v>
      </c>
      <c r="BY683">
        <v>0</v>
      </c>
      <c r="BZ683">
        <v>0</v>
      </c>
      <c r="CA683">
        <v>0</v>
      </c>
      <c r="CB683">
        <v>0</v>
      </c>
      <c r="CC683">
        <v>0</v>
      </c>
      <c r="CD683">
        <v>0</v>
      </c>
      <c r="CE683">
        <v>0</v>
      </c>
      <c r="CF683">
        <v>0</v>
      </c>
      <c r="CG683">
        <v>0</v>
      </c>
      <c r="CH683">
        <v>0</v>
      </c>
      <c r="CI683">
        <v>0</v>
      </c>
      <c r="CJ683">
        <v>0</v>
      </c>
      <c r="CK683">
        <v>0</v>
      </c>
      <c r="CL683">
        <v>0</v>
      </c>
      <c r="CM683">
        <v>0</v>
      </c>
      <c r="CN683">
        <v>0</v>
      </c>
      <c r="CO683">
        <v>0</v>
      </c>
      <c r="CP683">
        <v>0</v>
      </c>
      <c r="CQ683">
        <v>0</v>
      </c>
      <c r="CR683">
        <v>0</v>
      </c>
      <c r="CS683">
        <v>0</v>
      </c>
      <c r="CT683">
        <v>0</v>
      </c>
      <c r="CU683">
        <v>0</v>
      </c>
      <c r="CV683">
        <v>0</v>
      </c>
      <c r="CW683">
        <v>0</v>
      </c>
      <c r="CX683">
        <v>0</v>
      </c>
      <c r="CY683">
        <v>1</v>
      </c>
      <c r="CZ683">
        <v>0</v>
      </c>
      <c r="DA683">
        <v>0</v>
      </c>
      <c r="DB683">
        <v>0</v>
      </c>
      <c r="DC683" t="s">
        <v>1415</v>
      </c>
      <c r="DD683" t="s">
        <v>311</v>
      </c>
    </row>
    <row r="684" spans="1:108" ht="14.6" x14ac:dyDescent="0.35">
      <c r="A684" t="s">
        <v>71</v>
      </c>
      <c r="B684" t="s">
        <v>3057</v>
      </c>
      <c r="C684" t="s">
        <v>3071</v>
      </c>
      <c r="F684" t="s">
        <v>122</v>
      </c>
      <c r="H684" t="s">
        <v>702</v>
      </c>
      <c r="I684" t="s">
        <v>56</v>
      </c>
      <c r="J684" t="s">
        <v>173</v>
      </c>
      <c r="K684" t="s">
        <v>269</v>
      </c>
      <c r="L684" t="s">
        <v>229</v>
      </c>
      <c r="M684" t="s">
        <v>279</v>
      </c>
      <c r="N684" t="s">
        <v>2405</v>
      </c>
      <c r="O684" t="s">
        <v>299</v>
      </c>
      <c r="R684">
        <v>0</v>
      </c>
      <c r="S684">
        <v>0</v>
      </c>
      <c r="T684">
        <v>0</v>
      </c>
      <c r="U684">
        <v>0</v>
      </c>
      <c r="V684">
        <v>0</v>
      </c>
      <c r="W684">
        <v>1</v>
      </c>
      <c r="X684">
        <v>0</v>
      </c>
      <c r="Y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c r="AY684">
        <v>0</v>
      </c>
      <c r="AZ684">
        <v>0</v>
      </c>
      <c r="BA684">
        <v>0</v>
      </c>
      <c r="BB684">
        <v>0</v>
      </c>
      <c r="BC684">
        <v>0</v>
      </c>
      <c r="BD684">
        <v>0</v>
      </c>
      <c r="BE684">
        <v>0</v>
      </c>
      <c r="BF684">
        <v>0</v>
      </c>
      <c r="BG684">
        <v>0</v>
      </c>
      <c r="BH684">
        <v>0</v>
      </c>
      <c r="BI684">
        <v>0</v>
      </c>
      <c r="BJ684">
        <v>0</v>
      </c>
      <c r="BK684">
        <v>0</v>
      </c>
      <c r="BL684">
        <v>0</v>
      </c>
      <c r="BM684">
        <v>0</v>
      </c>
      <c r="BN684">
        <v>0</v>
      </c>
      <c r="BO684">
        <v>0</v>
      </c>
      <c r="BP684">
        <v>0</v>
      </c>
      <c r="BQ684">
        <v>0</v>
      </c>
      <c r="BR684">
        <v>0</v>
      </c>
      <c r="BS684">
        <v>0</v>
      </c>
      <c r="BT684">
        <v>0</v>
      </c>
      <c r="BU684">
        <v>0</v>
      </c>
      <c r="BV684">
        <v>0</v>
      </c>
      <c r="BW684">
        <v>0</v>
      </c>
      <c r="BX684">
        <v>0</v>
      </c>
      <c r="BY684">
        <v>0</v>
      </c>
      <c r="BZ684">
        <v>0</v>
      </c>
      <c r="CA684">
        <v>0</v>
      </c>
      <c r="CB684">
        <v>0</v>
      </c>
      <c r="CC684">
        <v>0</v>
      </c>
      <c r="CD684">
        <v>0</v>
      </c>
      <c r="CE684">
        <v>0</v>
      </c>
      <c r="CF684">
        <v>0</v>
      </c>
      <c r="CG684">
        <v>0</v>
      </c>
      <c r="CH684">
        <v>0</v>
      </c>
      <c r="CI684">
        <v>0</v>
      </c>
      <c r="CJ684">
        <v>0</v>
      </c>
      <c r="CK684">
        <v>0</v>
      </c>
      <c r="CL684">
        <v>0</v>
      </c>
      <c r="CM684">
        <v>0</v>
      </c>
      <c r="CN684">
        <v>0</v>
      </c>
      <c r="CO684">
        <v>0</v>
      </c>
      <c r="CP684">
        <v>0</v>
      </c>
      <c r="CQ684">
        <v>0</v>
      </c>
      <c r="CR684">
        <v>0</v>
      </c>
      <c r="CS684">
        <v>0</v>
      </c>
      <c r="CT684">
        <v>0</v>
      </c>
      <c r="CU684">
        <v>0</v>
      </c>
      <c r="CV684">
        <v>0</v>
      </c>
      <c r="CW684">
        <v>0</v>
      </c>
      <c r="CX684">
        <v>0</v>
      </c>
      <c r="CY684">
        <v>1</v>
      </c>
      <c r="CZ684">
        <v>0</v>
      </c>
      <c r="DA684">
        <v>0</v>
      </c>
      <c r="DB684">
        <v>0</v>
      </c>
      <c r="DC684" t="s">
        <v>2409</v>
      </c>
      <c r="DD684" t="s">
        <v>311</v>
      </c>
    </row>
    <row r="685" spans="1:108" ht="14.6" x14ac:dyDescent="0.35">
      <c r="A685" t="s">
        <v>71</v>
      </c>
      <c r="B685" t="s">
        <v>3057</v>
      </c>
      <c r="C685" t="s">
        <v>3058</v>
      </c>
      <c r="F685" t="s">
        <v>122</v>
      </c>
      <c r="H685" t="s">
        <v>1441</v>
      </c>
      <c r="I685" t="s">
        <v>56</v>
      </c>
      <c r="J685" t="s">
        <v>173</v>
      </c>
      <c r="K685" t="s">
        <v>471</v>
      </c>
      <c r="M685" t="s">
        <v>289</v>
      </c>
      <c r="O685" t="s">
        <v>299</v>
      </c>
      <c r="P685" t="s">
        <v>1443</v>
      </c>
      <c r="W685">
        <v>1</v>
      </c>
      <c r="DC685" t="s">
        <v>1415</v>
      </c>
      <c r="DD685" t="s">
        <v>311</v>
      </c>
    </row>
    <row r="686" spans="1:108" ht="14.6" x14ac:dyDescent="0.35">
      <c r="A686" t="s">
        <v>71</v>
      </c>
      <c r="B686" t="s">
        <v>3076</v>
      </c>
      <c r="C686" t="s">
        <v>3077</v>
      </c>
      <c r="F686" t="s">
        <v>91</v>
      </c>
      <c r="G686" t="s">
        <v>95</v>
      </c>
      <c r="H686" t="s">
        <v>1347</v>
      </c>
      <c r="I686" t="s">
        <v>56</v>
      </c>
      <c r="J686" t="s">
        <v>173</v>
      </c>
      <c r="K686" t="s">
        <v>471</v>
      </c>
      <c r="L686" t="s">
        <v>229</v>
      </c>
      <c r="M686" t="s">
        <v>289</v>
      </c>
      <c r="O686" t="s">
        <v>299</v>
      </c>
      <c r="P686" t="s">
        <v>3078</v>
      </c>
      <c r="DC686" t="s">
        <v>1349</v>
      </c>
      <c r="DD686" t="s">
        <v>311</v>
      </c>
    </row>
    <row r="687" spans="1:108" ht="14.6" x14ac:dyDescent="0.35">
      <c r="A687" t="s">
        <v>71</v>
      </c>
      <c r="B687" t="s">
        <v>3082</v>
      </c>
      <c r="C687" t="s">
        <v>3083</v>
      </c>
      <c r="D687" t="s">
        <v>3084</v>
      </c>
      <c r="F687" t="s">
        <v>122</v>
      </c>
      <c r="H687" t="s">
        <v>702</v>
      </c>
      <c r="I687" t="s">
        <v>56</v>
      </c>
      <c r="J687" t="s">
        <v>173</v>
      </c>
      <c r="K687" t="s">
        <v>269</v>
      </c>
      <c r="L687" t="s">
        <v>229</v>
      </c>
      <c r="M687" t="s">
        <v>279</v>
      </c>
      <c r="N687" t="s">
        <v>2405</v>
      </c>
      <c r="O687" t="s">
        <v>299</v>
      </c>
      <c r="R687">
        <v>0</v>
      </c>
      <c r="S687">
        <v>0</v>
      </c>
      <c r="T687">
        <v>0</v>
      </c>
      <c r="U687">
        <v>0</v>
      </c>
      <c r="V687">
        <v>0</v>
      </c>
      <c r="W687">
        <v>1</v>
      </c>
      <c r="X687">
        <v>0</v>
      </c>
      <c r="Y687">
        <v>0</v>
      </c>
      <c r="AA687">
        <v>0</v>
      </c>
      <c r="AB687">
        <v>0</v>
      </c>
      <c r="AC687">
        <v>0</v>
      </c>
      <c r="AD687">
        <v>0</v>
      </c>
      <c r="AE687">
        <v>0</v>
      </c>
      <c r="AF687">
        <v>0</v>
      </c>
      <c r="AG687">
        <v>0</v>
      </c>
      <c r="AH687">
        <v>0</v>
      </c>
      <c r="AI687">
        <v>0</v>
      </c>
      <c r="AJ687">
        <v>0</v>
      </c>
      <c r="AK687">
        <v>0</v>
      </c>
      <c r="AL687">
        <v>0</v>
      </c>
      <c r="AM687">
        <v>0</v>
      </c>
      <c r="AN687">
        <v>0</v>
      </c>
      <c r="AO687">
        <v>0</v>
      </c>
      <c r="AP687">
        <v>0</v>
      </c>
      <c r="AQ687">
        <v>0</v>
      </c>
      <c r="AR687">
        <v>0</v>
      </c>
      <c r="AS687">
        <v>0</v>
      </c>
      <c r="AT687">
        <v>0</v>
      </c>
      <c r="AU687">
        <v>0</v>
      </c>
      <c r="AV687">
        <v>0</v>
      </c>
      <c r="AW687">
        <v>0</v>
      </c>
      <c r="AX687">
        <v>0</v>
      </c>
      <c r="AY687">
        <v>0</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v>
      </c>
      <c r="BU687">
        <v>0</v>
      </c>
      <c r="BV687">
        <v>0</v>
      </c>
      <c r="BW687">
        <v>0</v>
      </c>
      <c r="BX687">
        <v>0</v>
      </c>
      <c r="BY687">
        <v>0</v>
      </c>
      <c r="BZ687">
        <v>0</v>
      </c>
      <c r="CA687">
        <v>0</v>
      </c>
      <c r="CB687">
        <v>0</v>
      </c>
      <c r="CC687">
        <v>0</v>
      </c>
      <c r="CD687">
        <v>0</v>
      </c>
      <c r="CE687">
        <v>0</v>
      </c>
      <c r="CF687">
        <v>0</v>
      </c>
      <c r="CG687">
        <v>0</v>
      </c>
      <c r="CH687">
        <v>0</v>
      </c>
      <c r="CI687">
        <v>0</v>
      </c>
      <c r="CJ687">
        <v>0</v>
      </c>
      <c r="CK687">
        <v>0</v>
      </c>
      <c r="CL687">
        <v>0</v>
      </c>
      <c r="CM687">
        <v>0</v>
      </c>
      <c r="CN687">
        <v>0</v>
      </c>
      <c r="CO687">
        <v>0</v>
      </c>
      <c r="CP687">
        <v>0</v>
      </c>
      <c r="CQ687">
        <v>0</v>
      </c>
      <c r="CR687">
        <v>0</v>
      </c>
      <c r="CS687">
        <v>0</v>
      </c>
      <c r="CT687">
        <v>0</v>
      </c>
      <c r="CU687">
        <v>0</v>
      </c>
      <c r="CV687">
        <v>0</v>
      </c>
      <c r="CW687">
        <v>0</v>
      </c>
      <c r="CX687">
        <v>0</v>
      </c>
      <c r="CY687">
        <v>1</v>
      </c>
      <c r="CZ687">
        <v>0</v>
      </c>
      <c r="DA687">
        <v>0</v>
      </c>
      <c r="DB687">
        <v>0</v>
      </c>
      <c r="DC687" t="s">
        <v>2409</v>
      </c>
      <c r="DD687" t="s">
        <v>311</v>
      </c>
    </row>
    <row r="688" spans="1:108" ht="14.6" x14ac:dyDescent="0.35">
      <c r="A688" t="s">
        <v>71</v>
      </c>
      <c r="B688" t="s">
        <v>3082</v>
      </c>
      <c r="C688" t="s">
        <v>3087</v>
      </c>
      <c r="D688" t="s">
        <v>3024</v>
      </c>
      <c r="F688" t="s">
        <v>122</v>
      </c>
      <c r="H688" t="s">
        <v>702</v>
      </c>
      <c r="I688" t="s">
        <v>56</v>
      </c>
      <c r="J688" t="s">
        <v>173</v>
      </c>
      <c r="K688" t="s">
        <v>269</v>
      </c>
      <c r="L688" t="s">
        <v>229</v>
      </c>
      <c r="M688" t="s">
        <v>279</v>
      </c>
      <c r="N688" t="s">
        <v>2405</v>
      </c>
      <c r="O688" t="s">
        <v>299</v>
      </c>
      <c r="R688">
        <v>0</v>
      </c>
      <c r="S688">
        <v>0</v>
      </c>
      <c r="T688">
        <v>0</v>
      </c>
      <c r="U688">
        <v>0</v>
      </c>
      <c r="V688">
        <v>0</v>
      </c>
      <c r="W688">
        <v>1</v>
      </c>
      <c r="X688">
        <v>0</v>
      </c>
      <c r="Y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c r="BV688">
        <v>0</v>
      </c>
      <c r="BW688">
        <v>0</v>
      </c>
      <c r="BX688">
        <v>0</v>
      </c>
      <c r="BY688">
        <v>0</v>
      </c>
      <c r="BZ688">
        <v>0</v>
      </c>
      <c r="CA688">
        <v>0</v>
      </c>
      <c r="CB688">
        <v>0</v>
      </c>
      <c r="CC688">
        <v>0</v>
      </c>
      <c r="CD688">
        <v>0</v>
      </c>
      <c r="CE688">
        <v>0</v>
      </c>
      <c r="CF688">
        <v>0</v>
      </c>
      <c r="CG688">
        <v>0</v>
      </c>
      <c r="CH688">
        <v>0</v>
      </c>
      <c r="CI688">
        <v>0</v>
      </c>
      <c r="CJ688">
        <v>0</v>
      </c>
      <c r="CK688">
        <v>0</v>
      </c>
      <c r="CL688">
        <v>0</v>
      </c>
      <c r="CM688">
        <v>0</v>
      </c>
      <c r="CN688">
        <v>0</v>
      </c>
      <c r="CO688">
        <v>0</v>
      </c>
      <c r="CP688">
        <v>0</v>
      </c>
      <c r="CQ688">
        <v>0</v>
      </c>
      <c r="CR688">
        <v>0</v>
      </c>
      <c r="CS688">
        <v>0</v>
      </c>
      <c r="CT688">
        <v>0</v>
      </c>
      <c r="CU688">
        <v>0</v>
      </c>
      <c r="CV688">
        <v>0</v>
      </c>
      <c r="CW688">
        <v>0</v>
      </c>
      <c r="CX688">
        <v>0</v>
      </c>
      <c r="CY688">
        <v>1</v>
      </c>
      <c r="CZ688">
        <v>0</v>
      </c>
      <c r="DA688">
        <v>0</v>
      </c>
      <c r="DB688">
        <v>0</v>
      </c>
      <c r="DC688" t="s">
        <v>2406</v>
      </c>
      <c r="DD688" t="s">
        <v>311</v>
      </c>
    </row>
    <row r="689" spans="1:108" ht="14.6" x14ac:dyDescent="0.35">
      <c r="A689" t="s">
        <v>71</v>
      </c>
      <c r="B689" t="s">
        <v>3082</v>
      </c>
      <c r="C689" t="s">
        <v>3092</v>
      </c>
      <c r="F689" t="s">
        <v>122</v>
      </c>
      <c r="H689" t="s">
        <v>3093</v>
      </c>
      <c r="I689" t="s">
        <v>56</v>
      </c>
      <c r="K689" t="s">
        <v>269</v>
      </c>
      <c r="L689" t="s">
        <v>229</v>
      </c>
      <c r="M689" t="s">
        <v>279</v>
      </c>
      <c r="O689" t="s">
        <v>299</v>
      </c>
      <c r="W689">
        <v>1</v>
      </c>
      <c r="DC689" t="s">
        <v>1106</v>
      </c>
      <c r="DD689" t="s">
        <v>311</v>
      </c>
    </row>
    <row r="690" spans="1:108" ht="14.6" x14ac:dyDescent="0.35">
      <c r="A690" t="s">
        <v>82</v>
      </c>
      <c r="B690" t="s">
        <v>3096</v>
      </c>
      <c r="C690" t="s">
        <v>3100</v>
      </c>
      <c r="F690" t="s">
        <v>122</v>
      </c>
      <c r="H690" t="s">
        <v>702</v>
      </c>
      <c r="I690" t="s">
        <v>56</v>
      </c>
      <c r="J690" t="s">
        <v>205</v>
      </c>
      <c r="K690" t="s">
        <v>269</v>
      </c>
      <c r="M690" t="s">
        <v>274</v>
      </c>
      <c r="N690" t="s">
        <v>300</v>
      </c>
      <c r="O690" t="s">
        <v>299</v>
      </c>
      <c r="R690">
        <v>0</v>
      </c>
      <c r="S690">
        <v>0</v>
      </c>
      <c r="T690">
        <v>0</v>
      </c>
      <c r="U690">
        <v>0</v>
      </c>
      <c r="V690">
        <v>0</v>
      </c>
      <c r="W690">
        <v>1</v>
      </c>
      <c r="X690">
        <v>0</v>
      </c>
      <c r="Y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0</v>
      </c>
      <c r="CP690">
        <v>0</v>
      </c>
      <c r="CQ690">
        <v>0</v>
      </c>
      <c r="CR690">
        <v>0</v>
      </c>
      <c r="CS690">
        <v>0</v>
      </c>
      <c r="CT690">
        <v>0</v>
      </c>
      <c r="CU690">
        <v>0</v>
      </c>
      <c r="CV690">
        <v>0</v>
      </c>
      <c r="CW690">
        <v>0</v>
      </c>
      <c r="CX690">
        <v>0</v>
      </c>
      <c r="CY690">
        <v>1</v>
      </c>
      <c r="CZ690">
        <v>0</v>
      </c>
      <c r="DA690">
        <v>0</v>
      </c>
      <c r="DB690">
        <v>0</v>
      </c>
      <c r="DC690" t="s">
        <v>1415</v>
      </c>
      <c r="DD690" t="s">
        <v>311</v>
      </c>
    </row>
    <row r="691" spans="1:108" ht="14.6" x14ac:dyDescent="0.35">
      <c r="A691" t="s">
        <v>82</v>
      </c>
      <c r="B691" t="s">
        <v>3096</v>
      </c>
      <c r="C691" t="s">
        <v>3097</v>
      </c>
      <c r="F691" t="s">
        <v>122</v>
      </c>
      <c r="H691" t="s">
        <v>702</v>
      </c>
      <c r="I691" t="s">
        <v>56</v>
      </c>
      <c r="J691" t="s">
        <v>205</v>
      </c>
      <c r="K691" t="s">
        <v>269</v>
      </c>
      <c r="M691" t="s">
        <v>274</v>
      </c>
      <c r="N691" t="s">
        <v>300</v>
      </c>
      <c r="O691" t="s">
        <v>299</v>
      </c>
      <c r="R691">
        <v>0</v>
      </c>
      <c r="S691">
        <v>0</v>
      </c>
      <c r="T691">
        <v>0</v>
      </c>
      <c r="U691">
        <v>0</v>
      </c>
      <c r="V691">
        <v>0</v>
      </c>
      <c r="W691">
        <v>1</v>
      </c>
      <c r="X691">
        <v>0</v>
      </c>
      <c r="Y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0</v>
      </c>
      <c r="CP691">
        <v>0</v>
      </c>
      <c r="CQ691">
        <v>0</v>
      </c>
      <c r="CR691">
        <v>0</v>
      </c>
      <c r="CS691">
        <v>0</v>
      </c>
      <c r="CT691">
        <v>0</v>
      </c>
      <c r="CU691">
        <v>0</v>
      </c>
      <c r="CV691">
        <v>0</v>
      </c>
      <c r="CW691">
        <v>0</v>
      </c>
      <c r="CX691">
        <v>0</v>
      </c>
      <c r="CY691">
        <v>1</v>
      </c>
      <c r="CZ691">
        <v>0</v>
      </c>
      <c r="DA691">
        <v>0</v>
      </c>
      <c r="DB691">
        <v>0</v>
      </c>
      <c r="DC691" t="s">
        <v>1415</v>
      </c>
      <c r="DD691" t="s">
        <v>311</v>
      </c>
    </row>
    <row r="692" spans="1:108" ht="14.6" x14ac:dyDescent="0.35">
      <c r="A692" t="s">
        <v>82</v>
      </c>
      <c r="B692" t="s">
        <v>3103</v>
      </c>
      <c r="C692" t="s">
        <v>3104</v>
      </c>
      <c r="F692" t="s">
        <v>122</v>
      </c>
      <c r="H692" t="s">
        <v>454</v>
      </c>
      <c r="I692" t="s">
        <v>13</v>
      </c>
      <c r="J692" t="s">
        <v>221</v>
      </c>
      <c r="K692" t="s">
        <v>269</v>
      </c>
      <c r="M692" t="s">
        <v>274</v>
      </c>
      <c r="O692" t="s">
        <v>300</v>
      </c>
      <c r="R692">
        <v>0</v>
      </c>
      <c r="S692">
        <v>0</v>
      </c>
      <c r="T692">
        <v>0</v>
      </c>
      <c r="U692">
        <v>0</v>
      </c>
      <c r="V692">
        <v>0</v>
      </c>
      <c r="W692">
        <v>0</v>
      </c>
      <c r="X692">
        <v>0</v>
      </c>
      <c r="Y692">
        <v>0</v>
      </c>
      <c r="AA692">
        <v>0</v>
      </c>
      <c r="AB692">
        <v>0</v>
      </c>
      <c r="AC692">
        <v>0</v>
      </c>
      <c r="AD692">
        <v>0</v>
      </c>
      <c r="AE692">
        <v>0</v>
      </c>
      <c r="AF692">
        <v>0</v>
      </c>
      <c r="AG692">
        <v>0</v>
      </c>
      <c r="AH692">
        <v>0</v>
      </c>
      <c r="AI692">
        <v>0</v>
      </c>
      <c r="AJ692">
        <v>0</v>
      </c>
      <c r="AK692">
        <v>0</v>
      </c>
      <c r="AL692">
        <v>1</v>
      </c>
      <c r="AM692">
        <v>0</v>
      </c>
      <c r="AN692">
        <v>0</v>
      </c>
      <c r="AO692">
        <v>0</v>
      </c>
      <c r="AP692">
        <v>1</v>
      </c>
      <c r="AQ692">
        <v>1</v>
      </c>
      <c r="AR692">
        <v>1</v>
      </c>
      <c r="AS692">
        <v>0</v>
      </c>
      <c r="AT692">
        <v>0</v>
      </c>
      <c r="AU692">
        <v>0</v>
      </c>
      <c r="AV692">
        <v>0</v>
      </c>
      <c r="AW692">
        <v>0</v>
      </c>
      <c r="AX692">
        <v>0</v>
      </c>
      <c r="AY692">
        <v>0</v>
      </c>
      <c r="AZ692">
        <v>0</v>
      </c>
      <c r="BA692">
        <v>1</v>
      </c>
      <c r="BB692">
        <v>1</v>
      </c>
      <c r="BC692">
        <v>0</v>
      </c>
      <c r="BD692">
        <v>0</v>
      </c>
      <c r="BE692">
        <v>0</v>
      </c>
      <c r="BF692">
        <v>0</v>
      </c>
      <c r="BG692">
        <v>1</v>
      </c>
      <c r="BH692">
        <v>0</v>
      </c>
      <c r="BI692">
        <v>0</v>
      </c>
      <c r="BJ692">
        <v>0</v>
      </c>
      <c r="BK692">
        <v>0</v>
      </c>
      <c r="BL692">
        <v>0</v>
      </c>
      <c r="BM692">
        <v>0</v>
      </c>
      <c r="BN692">
        <v>1</v>
      </c>
      <c r="BO692">
        <v>0</v>
      </c>
      <c r="BP692">
        <v>1</v>
      </c>
      <c r="BQ692">
        <v>0</v>
      </c>
      <c r="BR692">
        <v>0</v>
      </c>
      <c r="BS692">
        <v>1</v>
      </c>
      <c r="BT692">
        <v>0</v>
      </c>
      <c r="BU692">
        <v>0</v>
      </c>
      <c r="BV692">
        <v>1</v>
      </c>
      <c r="BW692">
        <v>0</v>
      </c>
      <c r="BX692">
        <v>0</v>
      </c>
      <c r="BY692">
        <v>0</v>
      </c>
      <c r="BZ692">
        <v>0</v>
      </c>
      <c r="CA692">
        <v>0</v>
      </c>
      <c r="CB692">
        <v>0</v>
      </c>
      <c r="CC692">
        <v>0</v>
      </c>
      <c r="CD692">
        <v>0</v>
      </c>
      <c r="CE692">
        <v>0</v>
      </c>
      <c r="CF692">
        <v>0</v>
      </c>
      <c r="CG692">
        <v>0</v>
      </c>
      <c r="CH692">
        <v>0</v>
      </c>
      <c r="CI692">
        <v>0</v>
      </c>
      <c r="CJ692">
        <v>0</v>
      </c>
      <c r="CK692">
        <v>0</v>
      </c>
      <c r="CL692">
        <v>0</v>
      </c>
      <c r="CM692">
        <v>0</v>
      </c>
      <c r="CN692">
        <v>0</v>
      </c>
      <c r="CO692">
        <v>0</v>
      </c>
      <c r="CP692">
        <v>0</v>
      </c>
      <c r="CQ692">
        <v>0</v>
      </c>
      <c r="CR692">
        <v>0</v>
      </c>
      <c r="CS692">
        <v>0</v>
      </c>
      <c r="CT692">
        <v>0</v>
      </c>
      <c r="CU692">
        <v>0</v>
      </c>
      <c r="CV692">
        <v>0</v>
      </c>
      <c r="CW692">
        <v>0</v>
      </c>
      <c r="CX692">
        <v>11</v>
      </c>
      <c r="CY692">
        <v>1</v>
      </c>
      <c r="CZ692">
        <v>0</v>
      </c>
      <c r="DA692">
        <v>0</v>
      </c>
      <c r="DB692">
        <v>1</v>
      </c>
      <c r="DC692" t="s">
        <v>3107</v>
      </c>
      <c r="DD692" t="s">
        <v>310</v>
      </c>
    </row>
    <row r="693" spans="1:108" ht="14.6" x14ac:dyDescent="0.35">
      <c r="A693" t="s">
        <v>82</v>
      </c>
      <c r="B693" t="s">
        <v>3103</v>
      </c>
      <c r="C693" t="s">
        <v>3110</v>
      </c>
      <c r="F693" t="s">
        <v>91</v>
      </c>
      <c r="H693" t="s">
        <v>454</v>
      </c>
      <c r="I693" t="s">
        <v>56</v>
      </c>
      <c r="J693" t="s">
        <v>205</v>
      </c>
      <c r="K693" t="s">
        <v>471</v>
      </c>
      <c r="M693" t="s">
        <v>272</v>
      </c>
      <c r="O693" t="s">
        <v>300</v>
      </c>
      <c r="Q693" t="s">
        <v>2090</v>
      </c>
      <c r="R693">
        <v>0</v>
      </c>
      <c r="S693">
        <v>0</v>
      </c>
      <c r="T693">
        <v>0</v>
      </c>
      <c r="U693">
        <v>0</v>
      </c>
      <c r="V693">
        <v>0</v>
      </c>
      <c r="W693">
        <v>0</v>
      </c>
      <c r="X693">
        <v>0</v>
      </c>
      <c r="Y693">
        <v>0</v>
      </c>
      <c r="AA693">
        <v>0</v>
      </c>
      <c r="AB693">
        <v>0</v>
      </c>
      <c r="AC693">
        <v>0</v>
      </c>
      <c r="AD693">
        <v>0</v>
      </c>
      <c r="AE693">
        <v>0</v>
      </c>
      <c r="AF693">
        <v>0</v>
      </c>
      <c r="AG693">
        <v>0</v>
      </c>
      <c r="AH693">
        <v>0</v>
      </c>
      <c r="AI693">
        <v>0</v>
      </c>
      <c r="AJ693">
        <v>0</v>
      </c>
      <c r="AK693">
        <v>0</v>
      </c>
      <c r="AL693">
        <v>0</v>
      </c>
      <c r="AM693">
        <v>0</v>
      </c>
      <c r="AN693">
        <v>0</v>
      </c>
      <c r="AO693">
        <v>0</v>
      </c>
      <c r="AP693">
        <v>0</v>
      </c>
      <c r="AQ693">
        <v>0</v>
      </c>
      <c r="AR693">
        <v>0</v>
      </c>
      <c r="AS693">
        <v>0</v>
      </c>
      <c r="AT693">
        <v>0</v>
      </c>
      <c r="AU693">
        <v>0</v>
      </c>
      <c r="AV693">
        <v>0</v>
      </c>
      <c r="AW693">
        <v>0</v>
      </c>
      <c r="AX693">
        <v>0</v>
      </c>
      <c r="AY693">
        <v>0</v>
      </c>
      <c r="AZ693">
        <v>0</v>
      </c>
      <c r="BA693">
        <v>0</v>
      </c>
      <c r="BB693">
        <v>0</v>
      </c>
      <c r="BC693">
        <v>0</v>
      </c>
      <c r="BD693">
        <v>0</v>
      </c>
      <c r="BE693">
        <v>0</v>
      </c>
      <c r="BF693">
        <v>0</v>
      </c>
      <c r="BG693">
        <v>0</v>
      </c>
      <c r="BH693">
        <v>0</v>
      </c>
      <c r="BI693">
        <v>0</v>
      </c>
      <c r="BJ693">
        <v>0</v>
      </c>
      <c r="BK693">
        <v>0</v>
      </c>
      <c r="BL693">
        <v>0</v>
      </c>
      <c r="BM693">
        <v>0</v>
      </c>
      <c r="BN693">
        <v>0</v>
      </c>
      <c r="BO693">
        <v>0</v>
      </c>
      <c r="BP693">
        <v>0</v>
      </c>
      <c r="BQ693">
        <v>0</v>
      </c>
      <c r="BR693">
        <v>0</v>
      </c>
      <c r="BS693">
        <v>1</v>
      </c>
      <c r="BT693">
        <v>0</v>
      </c>
      <c r="BU693">
        <v>0</v>
      </c>
      <c r="BV693">
        <v>1</v>
      </c>
      <c r="BW693">
        <v>1</v>
      </c>
      <c r="BX693">
        <v>0</v>
      </c>
      <c r="BY693">
        <v>0</v>
      </c>
      <c r="BZ693">
        <v>0</v>
      </c>
      <c r="CA693">
        <v>0</v>
      </c>
      <c r="CB693">
        <v>0</v>
      </c>
      <c r="CC693">
        <v>0</v>
      </c>
      <c r="CD693">
        <v>0</v>
      </c>
      <c r="CE693">
        <v>0</v>
      </c>
      <c r="CF693">
        <v>0</v>
      </c>
      <c r="CG693">
        <v>0</v>
      </c>
      <c r="CH693">
        <v>0</v>
      </c>
      <c r="CI693">
        <v>0</v>
      </c>
      <c r="CJ693">
        <v>0</v>
      </c>
      <c r="CK693">
        <v>0</v>
      </c>
      <c r="CL693">
        <v>0</v>
      </c>
      <c r="CM693">
        <v>0</v>
      </c>
      <c r="CN693">
        <v>0</v>
      </c>
      <c r="CO693">
        <v>0</v>
      </c>
      <c r="CP693">
        <v>0</v>
      </c>
      <c r="CQ693">
        <v>0</v>
      </c>
      <c r="CR693">
        <v>0</v>
      </c>
      <c r="CS693">
        <v>0</v>
      </c>
      <c r="CT693">
        <v>0</v>
      </c>
      <c r="CU693">
        <v>0</v>
      </c>
      <c r="CV693">
        <v>0</v>
      </c>
      <c r="CW693">
        <v>0</v>
      </c>
      <c r="CX693">
        <v>3</v>
      </c>
      <c r="CY693">
        <v>1</v>
      </c>
      <c r="CZ693">
        <v>0</v>
      </c>
      <c r="DA693">
        <v>0</v>
      </c>
      <c r="DB693">
        <v>1</v>
      </c>
      <c r="DC693" t="s">
        <v>3112</v>
      </c>
      <c r="DD693" t="s">
        <v>307</v>
      </c>
    </row>
    <row r="694" spans="1:108" ht="14.6" x14ac:dyDescent="0.35">
      <c r="A694" t="s">
        <v>82</v>
      </c>
      <c r="B694" t="s">
        <v>3103</v>
      </c>
      <c r="C694" t="s">
        <v>3115</v>
      </c>
      <c r="F694" t="s">
        <v>122</v>
      </c>
      <c r="H694" t="s">
        <v>454</v>
      </c>
      <c r="I694" t="s">
        <v>56</v>
      </c>
      <c r="J694" t="s">
        <v>205</v>
      </c>
      <c r="K694" t="s">
        <v>471</v>
      </c>
      <c r="M694" t="s">
        <v>272</v>
      </c>
      <c r="O694" t="s">
        <v>299</v>
      </c>
      <c r="P694" t="s">
        <v>3116</v>
      </c>
      <c r="Q694" t="s">
        <v>3117</v>
      </c>
      <c r="R694">
        <v>0</v>
      </c>
      <c r="S694">
        <v>0</v>
      </c>
      <c r="T694">
        <v>0</v>
      </c>
      <c r="U694">
        <v>0</v>
      </c>
      <c r="V694">
        <v>0</v>
      </c>
      <c r="W694">
        <v>0</v>
      </c>
      <c r="X694">
        <v>0</v>
      </c>
      <c r="Y694">
        <v>0</v>
      </c>
      <c r="AA694">
        <v>0</v>
      </c>
      <c r="AB694">
        <v>0</v>
      </c>
      <c r="AC694">
        <v>0</v>
      </c>
      <c r="AD694">
        <v>0</v>
      </c>
      <c r="AE694">
        <v>0</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c r="AY694">
        <v>0</v>
      </c>
      <c r="AZ694">
        <v>0</v>
      </c>
      <c r="BA694">
        <v>0</v>
      </c>
      <c r="BB694">
        <v>1</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0</v>
      </c>
      <c r="BV694">
        <v>0</v>
      </c>
      <c r="BW694">
        <v>0</v>
      </c>
      <c r="BX694">
        <v>0</v>
      </c>
      <c r="BY694">
        <v>0</v>
      </c>
      <c r="BZ694">
        <v>0</v>
      </c>
      <c r="CA694">
        <v>0</v>
      </c>
      <c r="CB694">
        <v>0</v>
      </c>
      <c r="CC694">
        <v>0</v>
      </c>
      <c r="CD694">
        <v>0</v>
      </c>
      <c r="CE694">
        <v>0</v>
      </c>
      <c r="CF694">
        <v>0</v>
      </c>
      <c r="CG694">
        <v>0</v>
      </c>
      <c r="CH694">
        <v>0</v>
      </c>
      <c r="CI694">
        <v>0</v>
      </c>
      <c r="CJ694">
        <v>0</v>
      </c>
      <c r="CK694">
        <v>0</v>
      </c>
      <c r="CL694">
        <v>0</v>
      </c>
      <c r="CM694">
        <v>0</v>
      </c>
      <c r="CN694">
        <v>0</v>
      </c>
      <c r="CO694">
        <v>0</v>
      </c>
      <c r="CP694">
        <v>0</v>
      </c>
      <c r="CQ694">
        <v>0</v>
      </c>
      <c r="CR694">
        <v>0</v>
      </c>
      <c r="CS694">
        <v>0</v>
      </c>
      <c r="CT694">
        <v>0</v>
      </c>
      <c r="CU694">
        <v>0</v>
      </c>
      <c r="CV694">
        <v>0</v>
      </c>
      <c r="CW694">
        <v>0</v>
      </c>
      <c r="CX694">
        <v>1</v>
      </c>
      <c r="CY694">
        <v>1</v>
      </c>
      <c r="CZ694">
        <v>0</v>
      </c>
      <c r="DA694">
        <v>0</v>
      </c>
      <c r="DB694">
        <v>0</v>
      </c>
      <c r="DC694" t="s">
        <v>1420</v>
      </c>
      <c r="DD694" t="s">
        <v>309</v>
      </c>
    </row>
    <row r="695" spans="1:108" ht="14.6" x14ac:dyDescent="0.35">
      <c r="A695" t="s">
        <v>82</v>
      </c>
      <c r="B695" t="s">
        <v>3103</v>
      </c>
      <c r="C695" t="s">
        <v>3119</v>
      </c>
      <c r="F695" t="s">
        <v>122</v>
      </c>
      <c r="H695" t="s">
        <v>454</v>
      </c>
      <c r="I695" t="s">
        <v>56</v>
      </c>
      <c r="J695" t="s">
        <v>205</v>
      </c>
      <c r="K695" t="s">
        <v>471</v>
      </c>
      <c r="M695" t="s">
        <v>272</v>
      </c>
      <c r="O695" t="s">
        <v>299</v>
      </c>
      <c r="P695" t="s">
        <v>3120</v>
      </c>
      <c r="Q695" t="s">
        <v>2664</v>
      </c>
      <c r="R695">
        <v>0</v>
      </c>
      <c r="S695">
        <v>0</v>
      </c>
      <c r="T695">
        <v>0</v>
      </c>
      <c r="U695">
        <v>0</v>
      </c>
      <c r="V695">
        <v>0</v>
      </c>
      <c r="W695">
        <v>0</v>
      </c>
      <c r="X695">
        <v>0</v>
      </c>
      <c r="Y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v>0</v>
      </c>
      <c r="AT695">
        <v>0</v>
      </c>
      <c r="AU695">
        <v>0</v>
      </c>
      <c r="AV695">
        <v>0</v>
      </c>
      <c r="AW695">
        <v>0</v>
      </c>
      <c r="AX695">
        <v>0</v>
      </c>
      <c r="AY695">
        <v>0</v>
      </c>
      <c r="AZ695">
        <v>0</v>
      </c>
      <c r="BA695">
        <v>0</v>
      </c>
      <c r="BB695">
        <v>1</v>
      </c>
      <c r="BC695">
        <v>0</v>
      </c>
      <c r="BD695">
        <v>0</v>
      </c>
      <c r="BE695">
        <v>0</v>
      </c>
      <c r="BF695">
        <v>0</v>
      </c>
      <c r="BG695">
        <v>0</v>
      </c>
      <c r="BH695">
        <v>0</v>
      </c>
      <c r="BI695">
        <v>0</v>
      </c>
      <c r="BJ695">
        <v>0</v>
      </c>
      <c r="BK695">
        <v>0</v>
      </c>
      <c r="BL695">
        <v>0</v>
      </c>
      <c r="BM695">
        <v>0</v>
      </c>
      <c r="BN695">
        <v>0</v>
      </c>
      <c r="BO695">
        <v>0</v>
      </c>
      <c r="BP695">
        <v>0</v>
      </c>
      <c r="BQ695">
        <v>0</v>
      </c>
      <c r="BR695">
        <v>0</v>
      </c>
      <c r="BS695">
        <v>0</v>
      </c>
      <c r="BT695">
        <v>0</v>
      </c>
      <c r="BU695">
        <v>0</v>
      </c>
      <c r="BV695">
        <v>0</v>
      </c>
      <c r="BW695">
        <v>0</v>
      </c>
      <c r="BX695">
        <v>0</v>
      </c>
      <c r="BY695">
        <v>0</v>
      </c>
      <c r="BZ695">
        <v>0</v>
      </c>
      <c r="CA695">
        <v>0</v>
      </c>
      <c r="CB695">
        <v>0</v>
      </c>
      <c r="CC695">
        <v>0</v>
      </c>
      <c r="CD695">
        <v>0</v>
      </c>
      <c r="CE695">
        <v>0</v>
      </c>
      <c r="CF695">
        <v>0</v>
      </c>
      <c r="CG695">
        <v>0</v>
      </c>
      <c r="CH695">
        <v>0</v>
      </c>
      <c r="CI695">
        <v>0</v>
      </c>
      <c r="CJ695">
        <v>0</v>
      </c>
      <c r="CK695">
        <v>0</v>
      </c>
      <c r="CL695">
        <v>0</v>
      </c>
      <c r="CM695">
        <v>0</v>
      </c>
      <c r="CN695">
        <v>0</v>
      </c>
      <c r="CO695">
        <v>0</v>
      </c>
      <c r="CP695">
        <v>0</v>
      </c>
      <c r="CQ695">
        <v>0</v>
      </c>
      <c r="CR695">
        <v>0</v>
      </c>
      <c r="CS695">
        <v>0</v>
      </c>
      <c r="CT695">
        <v>0</v>
      </c>
      <c r="CU695">
        <v>0</v>
      </c>
      <c r="CV695">
        <v>0</v>
      </c>
      <c r="CW695">
        <v>0</v>
      </c>
      <c r="CX695">
        <v>1</v>
      </c>
      <c r="CY695">
        <v>1</v>
      </c>
      <c r="CZ695">
        <v>0</v>
      </c>
      <c r="DA695">
        <v>0</v>
      </c>
      <c r="DB695">
        <v>0</v>
      </c>
      <c r="DC695" t="s">
        <v>1420</v>
      </c>
      <c r="DD695" t="s">
        <v>309</v>
      </c>
    </row>
    <row r="696" spans="1:108" ht="14.6" x14ac:dyDescent="0.35">
      <c r="A696" t="s">
        <v>82</v>
      </c>
      <c r="B696" t="s">
        <v>3103</v>
      </c>
      <c r="C696" t="s">
        <v>3122</v>
      </c>
      <c r="F696" t="s">
        <v>91</v>
      </c>
      <c r="G696" t="s">
        <v>479</v>
      </c>
      <c r="H696" t="s">
        <v>454</v>
      </c>
      <c r="I696" t="s">
        <v>56</v>
      </c>
      <c r="J696" t="s">
        <v>205</v>
      </c>
      <c r="K696" t="s">
        <v>269</v>
      </c>
      <c r="M696" t="s">
        <v>272</v>
      </c>
      <c r="O696" t="s">
        <v>299</v>
      </c>
      <c r="P696" t="s">
        <v>3123</v>
      </c>
      <c r="Q696" t="s">
        <v>2617</v>
      </c>
      <c r="R696">
        <v>0</v>
      </c>
      <c r="S696">
        <v>0</v>
      </c>
      <c r="T696">
        <v>0</v>
      </c>
      <c r="U696">
        <v>0</v>
      </c>
      <c r="V696">
        <v>0</v>
      </c>
      <c r="W696">
        <v>0</v>
      </c>
      <c r="X696">
        <v>0</v>
      </c>
      <c r="Y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c r="AY696">
        <v>0</v>
      </c>
      <c r="AZ696">
        <v>0</v>
      </c>
      <c r="BA696">
        <v>0</v>
      </c>
      <c r="BB696">
        <v>1</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BX696">
        <v>0</v>
      </c>
      <c r="BY696">
        <v>0</v>
      </c>
      <c r="BZ696">
        <v>0</v>
      </c>
      <c r="CA696">
        <v>0</v>
      </c>
      <c r="CB696">
        <v>0</v>
      </c>
      <c r="CC696">
        <v>0</v>
      </c>
      <c r="CD696">
        <v>0</v>
      </c>
      <c r="CE696">
        <v>0</v>
      </c>
      <c r="CF696">
        <v>0</v>
      </c>
      <c r="CG696">
        <v>0</v>
      </c>
      <c r="CH696">
        <v>0</v>
      </c>
      <c r="CI696">
        <v>0</v>
      </c>
      <c r="CJ696">
        <v>0</v>
      </c>
      <c r="CK696">
        <v>0</v>
      </c>
      <c r="CL696">
        <v>0</v>
      </c>
      <c r="CM696">
        <v>0</v>
      </c>
      <c r="CN696">
        <v>0</v>
      </c>
      <c r="CO696">
        <v>0</v>
      </c>
      <c r="CP696">
        <v>0</v>
      </c>
      <c r="CQ696">
        <v>0</v>
      </c>
      <c r="CR696">
        <v>0</v>
      </c>
      <c r="CS696">
        <v>0</v>
      </c>
      <c r="CT696">
        <v>0</v>
      </c>
      <c r="CU696">
        <v>0</v>
      </c>
      <c r="CV696">
        <v>0</v>
      </c>
      <c r="CW696">
        <v>0</v>
      </c>
      <c r="CX696">
        <v>1</v>
      </c>
      <c r="CY696">
        <v>1</v>
      </c>
      <c r="CZ696">
        <v>0</v>
      </c>
      <c r="DA696">
        <v>0</v>
      </c>
      <c r="DB696">
        <v>0</v>
      </c>
      <c r="DC696" t="s">
        <v>1420</v>
      </c>
      <c r="DD696" t="s">
        <v>309</v>
      </c>
    </row>
    <row r="697" spans="1:108" ht="14.6" x14ac:dyDescent="0.35">
      <c r="A697" t="s">
        <v>82</v>
      </c>
      <c r="B697" t="s">
        <v>3103</v>
      </c>
      <c r="C697" t="s">
        <v>3125</v>
      </c>
      <c r="F697" t="s">
        <v>122</v>
      </c>
      <c r="H697" t="s">
        <v>454</v>
      </c>
      <c r="I697" t="s">
        <v>13</v>
      </c>
      <c r="J697" t="s">
        <v>221</v>
      </c>
      <c r="K697" t="s">
        <v>269</v>
      </c>
      <c r="M697" t="s">
        <v>272</v>
      </c>
      <c r="O697" t="s">
        <v>299</v>
      </c>
      <c r="P697" t="s">
        <v>2159</v>
      </c>
      <c r="Q697" t="s">
        <v>2664</v>
      </c>
      <c r="R697">
        <v>0</v>
      </c>
      <c r="S697">
        <v>0</v>
      </c>
      <c r="T697">
        <v>0</v>
      </c>
      <c r="U697">
        <v>0</v>
      </c>
      <c r="V697">
        <v>0</v>
      </c>
      <c r="W697">
        <v>0</v>
      </c>
      <c r="X697">
        <v>0</v>
      </c>
      <c r="Y697">
        <v>0</v>
      </c>
      <c r="AA697">
        <v>0</v>
      </c>
      <c r="AB697">
        <v>0</v>
      </c>
      <c r="AC697">
        <v>0</v>
      </c>
      <c r="AD697">
        <v>0</v>
      </c>
      <c r="AE697">
        <v>0</v>
      </c>
      <c r="AF697">
        <v>0</v>
      </c>
      <c r="AG697">
        <v>0</v>
      </c>
      <c r="AH697">
        <v>0</v>
      </c>
      <c r="AI697">
        <v>0</v>
      </c>
      <c r="AJ697">
        <v>0</v>
      </c>
      <c r="AK697">
        <v>0</v>
      </c>
      <c r="AL697">
        <v>0</v>
      </c>
      <c r="AM697">
        <v>0</v>
      </c>
      <c r="AN697">
        <v>0</v>
      </c>
      <c r="AO697">
        <v>0</v>
      </c>
      <c r="AP697">
        <v>0</v>
      </c>
      <c r="AQ697">
        <v>0</v>
      </c>
      <c r="AR697">
        <v>0</v>
      </c>
      <c r="AS697">
        <v>0</v>
      </c>
      <c r="AT697">
        <v>0</v>
      </c>
      <c r="AU697">
        <v>0</v>
      </c>
      <c r="AV697">
        <v>0</v>
      </c>
      <c r="AW697">
        <v>0</v>
      </c>
      <c r="AX697">
        <v>0</v>
      </c>
      <c r="AY697">
        <v>0</v>
      </c>
      <c r="AZ697">
        <v>0</v>
      </c>
      <c r="BA697">
        <v>0</v>
      </c>
      <c r="BB697">
        <v>1</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c r="BV697">
        <v>0</v>
      </c>
      <c r="BW697">
        <v>0</v>
      </c>
      <c r="BX697">
        <v>0</v>
      </c>
      <c r="BY697">
        <v>0</v>
      </c>
      <c r="BZ697">
        <v>0</v>
      </c>
      <c r="CA697">
        <v>0</v>
      </c>
      <c r="CB697">
        <v>0</v>
      </c>
      <c r="CC697">
        <v>0</v>
      </c>
      <c r="CD697">
        <v>0</v>
      </c>
      <c r="CE697">
        <v>0</v>
      </c>
      <c r="CF697">
        <v>0</v>
      </c>
      <c r="CG697">
        <v>0</v>
      </c>
      <c r="CH697">
        <v>0</v>
      </c>
      <c r="CI697">
        <v>0</v>
      </c>
      <c r="CJ697">
        <v>0</v>
      </c>
      <c r="CK697">
        <v>0</v>
      </c>
      <c r="CL697">
        <v>0</v>
      </c>
      <c r="CM697">
        <v>0</v>
      </c>
      <c r="CN697">
        <v>0</v>
      </c>
      <c r="CO697">
        <v>0</v>
      </c>
      <c r="CP697">
        <v>0</v>
      </c>
      <c r="CQ697">
        <v>0</v>
      </c>
      <c r="CR697">
        <v>0</v>
      </c>
      <c r="CS697">
        <v>0</v>
      </c>
      <c r="CT697">
        <v>0</v>
      </c>
      <c r="CU697">
        <v>0</v>
      </c>
      <c r="CV697">
        <v>0</v>
      </c>
      <c r="CW697">
        <v>0</v>
      </c>
      <c r="CX697">
        <v>1</v>
      </c>
      <c r="CY697">
        <v>1</v>
      </c>
      <c r="CZ697">
        <v>0</v>
      </c>
      <c r="DA697">
        <v>0</v>
      </c>
      <c r="DB697">
        <v>0</v>
      </c>
      <c r="DC697" t="s">
        <v>1420</v>
      </c>
      <c r="DD697" t="s">
        <v>309</v>
      </c>
    </row>
    <row r="698" spans="1:108" ht="14.6" x14ac:dyDescent="0.35">
      <c r="A698" t="s">
        <v>126</v>
      </c>
      <c r="B698" t="s">
        <v>3137</v>
      </c>
      <c r="C698" t="s">
        <v>3138</v>
      </c>
      <c r="F698" t="s">
        <v>122</v>
      </c>
      <c r="H698" t="s">
        <v>454</v>
      </c>
      <c r="I698" t="s">
        <v>3429</v>
      </c>
      <c r="J698" t="s">
        <v>221</v>
      </c>
      <c r="K698" t="s">
        <v>269</v>
      </c>
      <c r="L698" t="s">
        <v>41</v>
      </c>
      <c r="M698" t="s">
        <v>272</v>
      </c>
      <c r="O698" t="s">
        <v>41</v>
      </c>
      <c r="P698" t="s">
        <v>1313</v>
      </c>
      <c r="R698">
        <v>0</v>
      </c>
      <c r="S698">
        <v>0</v>
      </c>
      <c r="T698">
        <v>0</v>
      </c>
      <c r="U698">
        <v>0</v>
      </c>
      <c r="V698">
        <v>0</v>
      </c>
      <c r="W698">
        <v>0</v>
      </c>
      <c r="X698">
        <v>0</v>
      </c>
      <c r="Y698">
        <v>0</v>
      </c>
      <c r="AA698">
        <v>0</v>
      </c>
      <c r="AB698">
        <v>0</v>
      </c>
      <c r="AC698">
        <v>0</v>
      </c>
      <c r="AD698">
        <v>0</v>
      </c>
      <c r="AE698">
        <v>0</v>
      </c>
      <c r="AF698">
        <v>0</v>
      </c>
      <c r="AG698">
        <v>0</v>
      </c>
      <c r="AH698">
        <v>0</v>
      </c>
      <c r="AI698">
        <v>0</v>
      </c>
      <c r="AJ698">
        <v>0</v>
      </c>
      <c r="AK698">
        <v>0</v>
      </c>
      <c r="AL698">
        <v>0</v>
      </c>
      <c r="AM698">
        <v>0</v>
      </c>
      <c r="AN698">
        <v>0</v>
      </c>
      <c r="AO698">
        <v>0</v>
      </c>
      <c r="AP698">
        <v>0</v>
      </c>
      <c r="AQ698">
        <v>1</v>
      </c>
      <c r="AR698">
        <v>1</v>
      </c>
      <c r="AS698">
        <v>0</v>
      </c>
      <c r="AT698">
        <v>0</v>
      </c>
      <c r="AU698">
        <v>0</v>
      </c>
      <c r="AV698">
        <v>0</v>
      </c>
      <c r="AW698">
        <v>0</v>
      </c>
      <c r="AX698">
        <v>0</v>
      </c>
      <c r="AY698">
        <v>0</v>
      </c>
      <c r="AZ698">
        <v>0</v>
      </c>
      <c r="BA698">
        <v>0</v>
      </c>
      <c r="BB698">
        <v>0</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c r="BV698">
        <v>0</v>
      </c>
      <c r="BW698">
        <v>0</v>
      </c>
      <c r="BX698">
        <v>0</v>
      </c>
      <c r="BY698">
        <v>0</v>
      </c>
      <c r="BZ698">
        <v>0</v>
      </c>
      <c r="CA698">
        <v>0</v>
      </c>
      <c r="CB698">
        <v>0</v>
      </c>
      <c r="CC698">
        <v>0</v>
      </c>
      <c r="CD698">
        <v>0</v>
      </c>
      <c r="CE698">
        <v>0</v>
      </c>
      <c r="CF698">
        <v>0</v>
      </c>
      <c r="CG698">
        <v>0</v>
      </c>
      <c r="CH698">
        <v>0</v>
      </c>
      <c r="CI698">
        <v>0</v>
      </c>
      <c r="CJ698">
        <v>0</v>
      </c>
      <c r="CK698">
        <v>0</v>
      </c>
      <c r="CL698">
        <v>0</v>
      </c>
      <c r="CM698">
        <v>0</v>
      </c>
      <c r="CN698">
        <v>0</v>
      </c>
      <c r="CO698">
        <v>0</v>
      </c>
      <c r="CP698">
        <v>0</v>
      </c>
      <c r="CQ698">
        <v>0</v>
      </c>
      <c r="CR698">
        <v>0</v>
      </c>
      <c r="CS698">
        <v>0</v>
      </c>
      <c r="CT698">
        <v>0</v>
      </c>
      <c r="CU698">
        <v>0</v>
      </c>
      <c r="CV698">
        <v>0</v>
      </c>
      <c r="CW698">
        <v>0</v>
      </c>
      <c r="CX698">
        <v>2</v>
      </c>
      <c r="CY698">
        <v>1</v>
      </c>
      <c r="CZ698">
        <v>0</v>
      </c>
      <c r="DA698">
        <v>0</v>
      </c>
      <c r="DB698">
        <v>0</v>
      </c>
      <c r="DC698" t="s">
        <v>717</v>
      </c>
      <c r="DD698" t="s">
        <v>309</v>
      </c>
    </row>
    <row r="699" spans="1:108" ht="14.6" x14ac:dyDescent="0.35">
      <c r="A699" t="s">
        <v>126</v>
      </c>
      <c r="B699" t="s">
        <v>3143</v>
      </c>
      <c r="C699" t="s">
        <v>3144</v>
      </c>
      <c r="F699" t="s">
        <v>122</v>
      </c>
      <c r="H699" t="s">
        <v>454</v>
      </c>
      <c r="I699" t="s">
        <v>56</v>
      </c>
      <c r="J699" t="s">
        <v>173</v>
      </c>
      <c r="K699" t="s">
        <v>471</v>
      </c>
      <c r="M699" t="s">
        <v>272</v>
      </c>
      <c r="O699" t="s">
        <v>292</v>
      </c>
      <c r="P699" t="s">
        <v>3145</v>
      </c>
      <c r="Q699" t="s">
        <v>3146</v>
      </c>
      <c r="R699">
        <v>0</v>
      </c>
      <c r="S699">
        <v>0</v>
      </c>
      <c r="T699">
        <v>0</v>
      </c>
      <c r="U699">
        <v>0</v>
      </c>
      <c r="V699">
        <v>0</v>
      </c>
      <c r="W699">
        <v>0</v>
      </c>
      <c r="X699">
        <v>0</v>
      </c>
      <c r="Y699">
        <v>0</v>
      </c>
      <c r="AA699">
        <v>0</v>
      </c>
      <c r="AB699">
        <v>0</v>
      </c>
      <c r="AC699">
        <v>0</v>
      </c>
      <c r="AD699">
        <v>0</v>
      </c>
      <c r="AE699">
        <v>0</v>
      </c>
      <c r="AF699">
        <v>0</v>
      </c>
      <c r="AG699">
        <v>0</v>
      </c>
      <c r="AH699">
        <v>0</v>
      </c>
      <c r="AI699">
        <v>0</v>
      </c>
      <c r="AJ699">
        <v>0</v>
      </c>
      <c r="AK699">
        <v>0</v>
      </c>
      <c r="AL699">
        <v>0</v>
      </c>
      <c r="AM699">
        <v>0</v>
      </c>
      <c r="AN699">
        <v>0</v>
      </c>
      <c r="AO699">
        <v>0</v>
      </c>
      <c r="AP699">
        <v>0</v>
      </c>
      <c r="AQ699">
        <v>0</v>
      </c>
      <c r="AR699">
        <v>0</v>
      </c>
      <c r="AS699">
        <v>0</v>
      </c>
      <c r="AT699">
        <v>0</v>
      </c>
      <c r="AU699">
        <v>0</v>
      </c>
      <c r="AV699">
        <v>0</v>
      </c>
      <c r="AW699">
        <v>0</v>
      </c>
      <c r="AX699">
        <v>0</v>
      </c>
      <c r="AY699">
        <v>0</v>
      </c>
      <c r="AZ699">
        <v>0</v>
      </c>
      <c r="BA699">
        <v>0</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c r="BV699">
        <v>0</v>
      </c>
      <c r="BW699">
        <v>1</v>
      </c>
      <c r="BX699">
        <v>0</v>
      </c>
      <c r="BY699">
        <v>0</v>
      </c>
      <c r="BZ699">
        <v>0</v>
      </c>
      <c r="CA699">
        <v>0</v>
      </c>
      <c r="CB699">
        <v>0</v>
      </c>
      <c r="CC699">
        <v>0</v>
      </c>
      <c r="CD699">
        <v>0</v>
      </c>
      <c r="CE699">
        <v>0</v>
      </c>
      <c r="CF699">
        <v>0</v>
      </c>
      <c r="CG699">
        <v>0</v>
      </c>
      <c r="CH699">
        <v>0</v>
      </c>
      <c r="CI699">
        <v>0</v>
      </c>
      <c r="CJ699">
        <v>0</v>
      </c>
      <c r="CK699">
        <v>0</v>
      </c>
      <c r="CL699">
        <v>0</v>
      </c>
      <c r="CM699">
        <v>0</v>
      </c>
      <c r="CN699">
        <v>0</v>
      </c>
      <c r="CO699">
        <v>0</v>
      </c>
      <c r="CP699">
        <v>0</v>
      </c>
      <c r="CQ699">
        <v>0</v>
      </c>
      <c r="CR699">
        <v>0</v>
      </c>
      <c r="CS699">
        <v>0</v>
      </c>
      <c r="CT699">
        <v>0</v>
      </c>
      <c r="CU699">
        <v>0</v>
      </c>
      <c r="CV699">
        <v>0</v>
      </c>
      <c r="CW699">
        <v>0</v>
      </c>
      <c r="CX699">
        <v>1</v>
      </c>
      <c r="CY699">
        <v>1</v>
      </c>
      <c r="CZ699">
        <v>0</v>
      </c>
      <c r="DA699">
        <v>0</v>
      </c>
      <c r="DB699">
        <v>1</v>
      </c>
      <c r="DC699" t="s">
        <v>3147</v>
      </c>
      <c r="DD699" t="s">
        <v>307</v>
      </c>
    </row>
    <row r="700" spans="1:108" ht="14.6" x14ac:dyDescent="0.35">
      <c r="A700" t="s">
        <v>126</v>
      </c>
      <c r="B700" t="s">
        <v>3149</v>
      </c>
      <c r="C700" t="s">
        <v>3150</v>
      </c>
      <c r="F700" t="s">
        <v>91</v>
      </c>
      <c r="G700" t="s">
        <v>479</v>
      </c>
      <c r="H700" t="s">
        <v>454</v>
      </c>
      <c r="I700" t="s">
        <v>13</v>
      </c>
      <c r="J700" t="s">
        <v>221</v>
      </c>
      <c r="K700" t="s">
        <v>269</v>
      </c>
      <c r="M700" t="s">
        <v>272</v>
      </c>
      <c r="O700" t="s">
        <v>300</v>
      </c>
      <c r="Q700" t="s">
        <v>3152</v>
      </c>
      <c r="R700">
        <v>0</v>
      </c>
      <c r="S700">
        <v>0</v>
      </c>
      <c r="T700">
        <v>0</v>
      </c>
      <c r="U700">
        <v>0</v>
      </c>
      <c r="V700">
        <v>0</v>
      </c>
      <c r="W700">
        <v>0</v>
      </c>
      <c r="X700">
        <v>0</v>
      </c>
      <c r="Y700">
        <v>0</v>
      </c>
      <c r="AA700">
        <v>0</v>
      </c>
      <c r="AB700">
        <v>0</v>
      </c>
      <c r="AC700">
        <v>0</v>
      </c>
      <c r="AD700">
        <v>0</v>
      </c>
      <c r="AE700">
        <v>0</v>
      </c>
      <c r="AF700">
        <v>0</v>
      </c>
      <c r="AG700">
        <v>0</v>
      </c>
      <c r="AH700">
        <v>0</v>
      </c>
      <c r="AI700">
        <v>0</v>
      </c>
      <c r="AJ700">
        <v>0</v>
      </c>
      <c r="AK700">
        <v>0</v>
      </c>
      <c r="AL700">
        <v>1</v>
      </c>
      <c r="AM700">
        <v>0</v>
      </c>
      <c r="AN700">
        <v>0</v>
      </c>
      <c r="AO700">
        <v>0</v>
      </c>
      <c r="AP700">
        <v>0</v>
      </c>
      <c r="AQ700">
        <v>0</v>
      </c>
      <c r="AR700">
        <v>0</v>
      </c>
      <c r="AS700">
        <v>0</v>
      </c>
      <c r="AT700">
        <v>0</v>
      </c>
      <c r="AU700">
        <v>0</v>
      </c>
      <c r="AV700">
        <v>0</v>
      </c>
      <c r="AW700">
        <v>0</v>
      </c>
      <c r="AX700">
        <v>0</v>
      </c>
      <c r="AY700">
        <v>0</v>
      </c>
      <c r="AZ700">
        <v>0</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0</v>
      </c>
      <c r="BW700">
        <v>0</v>
      </c>
      <c r="BX700">
        <v>0</v>
      </c>
      <c r="BY700">
        <v>0</v>
      </c>
      <c r="BZ700">
        <v>0</v>
      </c>
      <c r="CA700">
        <v>0</v>
      </c>
      <c r="CB700">
        <v>0</v>
      </c>
      <c r="CC700">
        <v>0</v>
      </c>
      <c r="CD700">
        <v>0</v>
      </c>
      <c r="CE700">
        <v>0</v>
      </c>
      <c r="CF700">
        <v>0</v>
      </c>
      <c r="CG700">
        <v>0</v>
      </c>
      <c r="CH700">
        <v>0</v>
      </c>
      <c r="CI700">
        <v>0</v>
      </c>
      <c r="CJ700">
        <v>0</v>
      </c>
      <c r="CK700">
        <v>0</v>
      </c>
      <c r="CL700">
        <v>0</v>
      </c>
      <c r="CM700">
        <v>0</v>
      </c>
      <c r="CN700">
        <v>0</v>
      </c>
      <c r="CO700">
        <v>0</v>
      </c>
      <c r="CP700">
        <v>0</v>
      </c>
      <c r="CQ700">
        <v>0</v>
      </c>
      <c r="CR700">
        <v>0</v>
      </c>
      <c r="CS700">
        <v>0</v>
      </c>
      <c r="CT700">
        <v>0</v>
      </c>
      <c r="CU700">
        <v>0</v>
      </c>
      <c r="CV700">
        <v>0</v>
      </c>
      <c r="CW700">
        <v>0</v>
      </c>
      <c r="CX700">
        <v>1</v>
      </c>
      <c r="CY700">
        <v>1</v>
      </c>
      <c r="CZ700">
        <v>0</v>
      </c>
      <c r="DA700">
        <v>0</v>
      </c>
      <c r="DB700">
        <v>0</v>
      </c>
      <c r="DC700" t="s">
        <v>2083</v>
      </c>
      <c r="DD700" t="s">
        <v>307</v>
      </c>
    </row>
    <row r="701" spans="1:108" ht="14.6" x14ac:dyDescent="0.35">
      <c r="A701" t="s">
        <v>26</v>
      </c>
      <c r="B701" t="s">
        <v>3155</v>
      </c>
      <c r="C701" t="s">
        <v>3156</v>
      </c>
      <c r="F701" t="s">
        <v>91</v>
      </c>
      <c r="H701" t="s">
        <v>1017</v>
      </c>
      <c r="I701" t="s">
        <v>56</v>
      </c>
      <c r="O701" t="s">
        <v>299</v>
      </c>
      <c r="P701" t="s">
        <v>3157</v>
      </c>
      <c r="Q701" t="s">
        <v>3158</v>
      </c>
      <c r="BP701">
        <v>1</v>
      </c>
      <c r="DC701" t="s">
        <v>1040</v>
      </c>
      <c r="DD701" t="s">
        <v>305</v>
      </c>
    </row>
    <row r="702" spans="1:108" ht="14.6" x14ac:dyDescent="0.35">
      <c r="A702" t="s">
        <v>26</v>
      </c>
      <c r="B702" t="s">
        <v>3162</v>
      </c>
      <c r="C702" t="s">
        <v>3163</v>
      </c>
      <c r="F702" t="s">
        <v>91</v>
      </c>
      <c r="G702" t="s">
        <v>95</v>
      </c>
      <c r="H702" t="s">
        <v>454</v>
      </c>
      <c r="I702" t="s">
        <v>56</v>
      </c>
      <c r="J702" t="s">
        <v>173</v>
      </c>
      <c r="K702" t="s">
        <v>471</v>
      </c>
      <c r="M702" t="s">
        <v>272</v>
      </c>
      <c r="O702" t="s">
        <v>299</v>
      </c>
      <c r="P702" t="s">
        <v>3164</v>
      </c>
      <c r="Q702" t="s">
        <v>3165</v>
      </c>
      <c r="R702">
        <v>0</v>
      </c>
      <c r="S702">
        <v>0</v>
      </c>
      <c r="T702">
        <v>0</v>
      </c>
      <c r="U702">
        <v>0</v>
      </c>
      <c r="V702">
        <v>0</v>
      </c>
      <c r="W702">
        <v>0</v>
      </c>
      <c r="X702">
        <v>0</v>
      </c>
      <c r="Y702">
        <v>0</v>
      </c>
      <c r="AA702">
        <v>0</v>
      </c>
      <c r="AB702">
        <v>0</v>
      </c>
      <c r="AC702">
        <v>0</v>
      </c>
      <c r="AD702">
        <v>0</v>
      </c>
      <c r="AE702">
        <v>0</v>
      </c>
      <c r="AF702">
        <v>0</v>
      </c>
      <c r="AG702">
        <v>0</v>
      </c>
      <c r="AH702">
        <v>0</v>
      </c>
      <c r="AI702">
        <v>0</v>
      </c>
      <c r="AJ702">
        <v>0</v>
      </c>
      <c r="AK702">
        <v>0</v>
      </c>
      <c r="AL702">
        <v>1</v>
      </c>
      <c r="AM702">
        <v>0</v>
      </c>
      <c r="AN702">
        <v>0</v>
      </c>
      <c r="AO702">
        <v>0</v>
      </c>
      <c r="AP702">
        <v>0</v>
      </c>
      <c r="AQ702">
        <v>0</v>
      </c>
      <c r="AR702">
        <v>0</v>
      </c>
      <c r="AS702">
        <v>0</v>
      </c>
      <c r="AT702">
        <v>0</v>
      </c>
      <c r="AU702">
        <v>0</v>
      </c>
      <c r="AV702">
        <v>0</v>
      </c>
      <c r="AW702">
        <v>0</v>
      </c>
      <c r="AX702">
        <v>0</v>
      </c>
      <c r="AY702">
        <v>0</v>
      </c>
      <c r="AZ702">
        <v>0</v>
      </c>
      <c r="BA702">
        <v>0</v>
      </c>
      <c r="BB702">
        <v>0</v>
      </c>
      <c r="BC702">
        <v>0</v>
      </c>
      <c r="BD702">
        <v>0</v>
      </c>
      <c r="BE702">
        <v>0</v>
      </c>
      <c r="BF702">
        <v>0</v>
      </c>
      <c r="BG702">
        <v>0</v>
      </c>
      <c r="BH702">
        <v>0</v>
      </c>
      <c r="BI702">
        <v>0</v>
      </c>
      <c r="BJ702">
        <v>0</v>
      </c>
      <c r="BK702">
        <v>0</v>
      </c>
      <c r="BL702">
        <v>0</v>
      </c>
      <c r="BM702">
        <v>0</v>
      </c>
      <c r="BN702">
        <v>0</v>
      </c>
      <c r="BO702">
        <v>0</v>
      </c>
      <c r="BP702">
        <v>0</v>
      </c>
      <c r="BQ702">
        <v>0</v>
      </c>
      <c r="BR702">
        <v>0</v>
      </c>
      <c r="BS702">
        <v>0</v>
      </c>
      <c r="BT702">
        <v>0</v>
      </c>
      <c r="BU702">
        <v>0</v>
      </c>
      <c r="BV702">
        <v>0</v>
      </c>
      <c r="BW702">
        <v>0</v>
      </c>
      <c r="BX702">
        <v>0</v>
      </c>
      <c r="BY702">
        <v>0</v>
      </c>
      <c r="BZ702">
        <v>0</v>
      </c>
      <c r="CA702">
        <v>0</v>
      </c>
      <c r="CB702">
        <v>0</v>
      </c>
      <c r="CC702">
        <v>0</v>
      </c>
      <c r="CD702">
        <v>0</v>
      </c>
      <c r="CE702">
        <v>0</v>
      </c>
      <c r="CF702">
        <v>0</v>
      </c>
      <c r="CG702">
        <v>0</v>
      </c>
      <c r="CH702">
        <v>0</v>
      </c>
      <c r="CI702">
        <v>0</v>
      </c>
      <c r="CJ702">
        <v>0</v>
      </c>
      <c r="CK702">
        <v>0</v>
      </c>
      <c r="CL702">
        <v>0</v>
      </c>
      <c r="CM702">
        <v>0</v>
      </c>
      <c r="CN702">
        <v>0</v>
      </c>
      <c r="CO702">
        <v>0</v>
      </c>
      <c r="CP702">
        <v>0</v>
      </c>
      <c r="CQ702">
        <v>0</v>
      </c>
      <c r="CR702">
        <v>0</v>
      </c>
      <c r="CS702">
        <v>0</v>
      </c>
      <c r="CT702">
        <v>0</v>
      </c>
      <c r="CU702">
        <v>0</v>
      </c>
      <c r="CV702">
        <v>0</v>
      </c>
      <c r="CW702">
        <v>0</v>
      </c>
      <c r="CX702">
        <v>1</v>
      </c>
      <c r="CY702">
        <v>1</v>
      </c>
      <c r="CZ702">
        <v>0</v>
      </c>
      <c r="DA702">
        <v>0</v>
      </c>
      <c r="DB702">
        <v>0</v>
      </c>
      <c r="DC702" t="s">
        <v>3166</v>
      </c>
      <c r="DD702" t="s">
        <v>307</v>
      </c>
    </row>
    <row r="703" spans="1:108" ht="14.6" x14ac:dyDescent="0.35">
      <c r="A703" t="s">
        <v>26</v>
      </c>
      <c r="B703" t="s">
        <v>3162</v>
      </c>
      <c r="C703" t="s">
        <v>3170</v>
      </c>
      <c r="F703" t="s">
        <v>122</v>
      </c>
      <c r="H703" t="s">
        <v>702</v>
      </c>
      <c r="I703" t="s">
        <v>56</v>
      </c>
      <c r="J703" t="s">
        <v>205</v>
      </c>
      <c r="K703" t="s">
        <v>471</v>
      </c>
      <c r="M703" t="s">
        <v>274</v>
      </c>
      <c r="N703" t="s">
        <v>299</v>
      </c>
      <c r="O703" t="s">
        <v>299</v>
      </c>
      <c r="R703">
        <v>0</v>
      </c>
      <c r="S703">
        <v>0</v>
      </c>
      <c r="T703">
        <v>0</v>
      </c>
      <c r="U703">
        <v>0</v>
      </c>
      <c r="V703">
        <v>0</v>
      </c>
      <c r="W703">
        <v>1</v>
      </c>
      <c r="X703">
        <v>0</v>
      </c>
      <c r="Y703">
        <v>0</v>
      </c>
      <c r="AA703">
        <v>0</v>
      </c>
      <c r="AB703">
        <v>0</v>
      </c>
      <c r="AC703">
        <v>0</v>
      </c>
      <c r="AD703">
        <v>0</v>
      </c>
      <c r="AE703">
        <v>0</v>
      </c>
      <c r="AF703">
        <v>0</v>
      </c>
      <c r="AG703">
        <v>0</v>
      </c>
      <c r="AH703">
        <v>0</v>
      </c>
      <c r="AI703">
        <v>0</v>
      </c>
      <c r="AJ703">
        <v>0</v>
      </c>
      <c r="AK703">
        <v>0</v>
      </c>
      <c r="AL703">
        <v>0</v>
      </c>
      <c r="AM703">
        <v>0</v>
      </c>
      <c r="AN703">
        <v>0</v>
      </c>
      <c r="AO703">
        <v>0</v>
      </c>
      <c r="AP703">
        <v>0</v>
      </c>
      <c r="AQ703">
        <v>0</v>
      </c>
      <c r="AR703">
        <v>0</v>
      </c>
      <c r="AS703">
        <v>0</v>
      </c>
      <c r="AT703">
        <v>0</v>
      </c>
      <c r="AU703">
        <v>0</v>
      </c>
      <c r="AV703">
        <v>0</v>
      </c>
      <c r="AW703">
        <v>0</v>
      </c>
      <c r="AX703">
        <v>0</v>
      </c>
      <c r="AY703">
        <v>0</v>
      </c>
      <c r="AZ703">
        <v>0</v>
      </c>
      <c r="BA703">
        <v>0</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c r="BU703">
        <v>0</v>
      </c>
      <c r="BV703">
        <v>0</v>
      </c>
      <c r="BW703">
        <v>0</v>
      </c>
      <c r="BX703">
        <v>0</v>
      </c>
      <c r="BY703">
        <v>0</v>
      </c>
      <c r="BZ703">
        <v>0</v>
      </c>
      <c r="CA703">
        <v>0</v>
      </c>
      <c r="CB703">
        <v>0</v>
      </c>
      <c r="CC703">
        <v>0</v>
      </c>
      <c r="CD703">
        <v>0</v>
      </c>
      <c r="CE703">
        <v>0</v>
      </c>
      <c r="CF703">
        <v>0</v>
      </c>
      <c r="CG703">
        <v>0</v>
      </c>
      <c r="CH703">
        <v>0</v>
      </c>
      <c r="CI703">
        <v>0</v>
      </c>
      <c r="CJ703">
        <v>0</v>
      </c>
      <c r="CK703">
        <v>0</v>
      </c>
      <c r="CL703">
        <v>0</v>
      </c>
      <c r="CM703">
        <v>0</v>
      </c>
      <c r="CN703">
        <v>0</v>
      </c>
      <c r="CO703">
        <v>0</v>
      </c>
      <c r="CP703">
        <v>0</v>
      </c>
      <c r="CQ703">
        <v>0</v>
      </c>
      <c r="CR703">
        <v>0</v>
      </c>
      <c r="CS703">
        <v>0</v>
      </c>
      <c r="CT703">
        <v>0</v>
      </c>
      <c r="CU703">
        <v>0</v>
      </c>
      <c r="CV703">
        <v>0</v>
      </c>
      <c r="CW703">
        <v>0</v>
      </c>
      <c r="CX703">
        <v>0</v>
      </c>
      <c r="CY703">
        <v>1</v>
      </c>
      <c r="CZ703">
        <v>0</v>
      </c>
      <c r="DA703">
        <v>0</v>
      </c>
      <c r="DB703">
        <v>0</v>
      </c>
      <c r="DC703" t="s">
        <v>2409</v>
      </c>
      <c r="DD703" t="s">
        <v>311</v>
      </c>
    </row>
    <row r="704" spans="1:108" ht="14.6" x14ac:dyDescent="0.35">
      <c r="A704" t="s">
        <v>26</v>
      </c>
      <c r="B704" t="s">
        <v>3162</v>
      </c>
      <c r="C704" t="s">
        <v>3172</v>
      </c>
      <c r="F704" t="s">
        <v>122</v>
      </c>
      <c r="H704" t="s">
        <v>702</v>
      </c>
      <c r="I704" t="s">
        <v>56</v>
      </c>
      <c r="J704" t="s">
        <v>173</v>
      </c>
      <c r="K704" t="s">
        <v>471</v>
      </c>
      <c r="M704" t="s">
        <v>274</v>
      </c>
      <c r="N704" t="s">
        <v>299</v>
      </c>
      <c r="O704" t="s">
        <v>299</v>
      </c>
      <c r="R704">
        <v>0</v>
      </c>
      <c r="S704">
        <v>0</v>
      </c>
      <c r="T704">
        <v>0</v>
      </c>
      <c r="U704">
        <v>0</v>
      </c>
      <c r="V704">
        <v>0</v>
      </c>
      <c r="W704">
        <v>1</v>
      </c>
      <c r="X704">
        <v>0</v>
      </c>
      <c r="Y704">
        <v>0</v>
      </c>
      <c r="AA704">
        <v>0</v>
      </c>
      <c r="AB704">
        <v>0</v>
      </c>
      <c r="AC704">
        <v>0</v>
      </c>
      <c r="AD704">
        <v>0</v>
      </c>
      <c r="AE704">
        <v>0</v>
      </c>
      <c r="AF704">
        <v>0</v>
      </c>
      <c r="AG704">
        <v>0</v>
      </c>
      <c r="AH704">
        <v>0</v>
      </c>
      <c r="AI704">
        <v>0</v>
      </c>
      <c r="AJ704">
        <v>0</v>
      </c>
      <c r="AK704">
        <v>0</v>
      </c>
      <c r="AL704">
        <v>0</v>
      </c>
      <c r="AM704">
        <v>0</v>
      </c>
      <c r="AN704">
        <v>0</v>
      </c>
      <c r="AO704">
        <v>0</v>
      </c>
      <c r="AP704">
        <v>0</v>
      </c>
      <c r="AQ704">
        <v>0</v>
      </c>
      <c r="AR704">
        <v>0</v>
      </c>
      <c r="AS704">
        <v>0</v>
      </c>
      <c r="AT704">
        <v>0</v>
      </c>
      <c r="AU704">
        <v>0</v>
      </c>
      <c r="AV704">
        <v>0</v>
      </c>
      <c r="AW704">
        <v>0</v>
      </c>
      <c r="AX704">
        <v>0</v>
      </c>
      <c r="AY704">
        <v>0</v>
      </c>
      <c r="AZ704">
        <v>0</v>
      </c>
      <c r="BA704">
        <v>0</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c r="BV704">
        <v>0</v>
      </c>
      <c r="BW704">
        <v>0</v>
      </c>
      <c r="BX704">
        <v>0</v>
      </c>
      <c r="BY704">
        <v>0</v>
      </c>
      <c r="BZ704">
        <v>0</v>
      </c>
      <c r="CA704">
        <v>0</v>
      </c>
      <c r="CB704">
        <v>0</v>
      </c>
      <c r="CC704">
        <v>0</v>
      </c>
      <c r="CD704">
        <v>0</v>
      </c>
      <c r="CE704">
        <v>0</v>
      </c>
      <c r="CF704">
        <v>0</v>
      </c>
      <c r="CG704">
        <v>0</v>
      </c>
      <c r="CH704">
        <v>0</v>
      </c>
      <c r="CI704">
        <v>0</v>
      </c>
      <c r="CJ704">
        <v>0</v>
      </c>
      <c r="CK704">
        <v>0</v>
      </c>
      <c r="CL704">
        <v>0</v>
      </c>
      <c r="CM704">
        <v>0</v>
      </c>
      <c r="CN704">
        <v>0</v>
      </c>
      <c r="CO704">
        <v>0</v>
      </c>
      <c r="CP704">
        <v>0</v>
      </c>
      <c r="CQ704">
        <v>0</v>
      </c>
      <c r="CR704">
        <v>0</v>
      </c>
      <c r="CS704">
        <v>0</v>
      </c>
      <c r="CT704">
        <v>0</v>
      </c>
      <c r="CU704">
        <v>0</v>
      </c>
      <c r="CV704">
        <v>0</v>
      </c>
      <c r="CW704">
        <v>0</v>
      </c>
      <c r="CX704">
        <v>0</v>
      </c>
      <c r="CY704">
        <v>1</v>
      </c>
      <c r="CZ704">
        <v>0</v>
      </c>
      <c r="DA704">
        <v>0</v>
      </c>
      <c r="DB704">
        <v>0</v>
      </c>
      <c r="DC704" t="s">
        <v>3173</v>
      </c>
      <c r="DD704" t="s">
        <v>311</v>
      </c>
    </row>
    <row r="705" spans="1:108" ht="14.6" x14ac:dyDescent="0.35">
      <c r="A705" t="s">
        <v>26</v>
      </c>
      <c r="B705" t="s">
        <v>3175</v>
      </c>
      <c r="C705" t="s">
        <v>3176</v>
      </c>
      <c r="F705" t="s">
        <v>91</v>
      </c>
      <c r="H705" t="s">
        <v>454</v>
      </c>
      <c r="I705" t="s">
        <v>13</v>
      </c>
      <c r="J705" t="s">
        <v>221</v>
      </c>
      <c r="K705" t="s">
        <v>269</v>
      </c>
      <c r="M705" t="s">
        <v>272</v>
      </c>
      <c r="O705" t="s">
        <v>300</v>
      </c>
      <c r="P705" t="s">
        <v>3177</v>
      </c>
      <c r="Q705" t="s">
        <v>768</v>
      </c>
      <c r="R705">
        <v>0</v>
      </c>
      <c r="S705">
        <v>0</v>
      </c>
      <c r="T705">
        <v>0</v>
      </c>
      <c r="U705">
        <v>0</v>
      </c>
      <c r="V705">
        <v>0</v>
      </c>
      <c r="W705">
        <v>0</v>
      </c>
      <c r="X705">
        <v>0</v>
      </c>
      <c r="Y705">
        <v>0</v>
      </c>
      <c r="AA705">
        <v>0</v>
      </c>
      <c r="AB705">
        <v>0</v>
      </c>
      <c r="AC705">
        <v>0</v>
      </c>
      <c r="AD705">
        <v>0</v>
      </c>
      <c r="AE705">
        <v>0</v>
      </c>
      <c r="AF705">
        <v>0</v>
      </c>
      <c r="AG705">
        <v>0</v>
      </c>
      <c r="AH705">
        <v>0</v>
      </c>
      <c r="AI705">
        <v>0</v>
      </c>
      <c r="AJ705">
        <v>0</v>
      </c>
      <c r="AK705">
        <v>0</v>
      </c>
      <c r="AL705">
        <v>0</v>
      </c>
      <c r="AM705">
        <v>0</v>
      </c>
      <c r="AN705">
        <v>0</v>
      </c>
      <c r="AO705">
        <v>0</v>
      </c>
      <c r="AP705">
        <v>0</v>
      </c>
      <c r="AQ705">
        <v>1</v>
      </c>
      <c r="AR705">
        <v>1</v>
      </c>
      <c r="AS705">
        <v>0</v>
      </c>
      <c r="AT705">
        <v>0</v>
      </c>
      <c r="AU705">
        <v>0</v>
      </c>
      <c r="AV705">
        <v>0</v>
      </c>
      <c r="AW705">
        <v>1</v>
      </c>
      <c r="AX705">
        <v>0</v>
      </c>
      <c r="AY705">
        <v>0</v>
      </c>
      <c r="AZ705">
        <v>1</v>
      </c>
      <c r="BA705">
        <v>0</v>
      </c>
      <c r="BB705">
        <v>0</v>
      </c>
      <c r="BC705">
        <v>1</v>
      </c>
      <c r="BD705">
        <v>0</v>
      </c>
      <c r="BE705">
        <v>0</v>
      </c>
      <c r="BF705">
        <v>0</v>
      </c>
      <c r="BG705">
        <v>0</v>
      </c>
      <c r="BH705">
        <v>0</v>
      </c>
      <c r="BI705">
        <v>0</v>
      </c>
      <c r="BJ705">
        <v>0</v>
      </c>
      <c r="BK705">
        <v>0</v>
      </c>
      <c r="BL705">
        <v>0</v>
      </c>
      <c r="BM705">
        <v>0</v>
      </c>
      <c r="BN705">
        <v>0</v>
      </c>
      <c r="BO705">
        <v>0</v>
      </c>
      <c r="BP705">
        <v>0</v>
      </c>
      <c r="BQ705">
        <v>1</v>
      </c>
      <c r="BR705">
        <v>0</v>
      </c>
      <c r="BS705">
        <v>0</v>
      </c>
      <c r="BT705">
        <v>1</v>
      </c>
      <c r="BU705">
        <v>0</v>
      </c>
      <c r="BV705">
        <v>0</v>
      </c>
      <c r="BW705">
        <v>0</v>
      </c>
      <c r="BX705">
        <v>0</v>
      </c>
      <c r="BY705">
        <v>0</v>
      </c>
      <c r="BZ705">
        <v>0</v>
      </c>
      <c r="CA705">
        <v>0</v>
      </c>
      <c r="CB705">
        <v>0</v>
      </c>
      <c r="CC705">
        <v>0</v>
      </c>
      <c r="CD705">
        <v>0</v>
      </c>
      <c r="CE705">
        <v>0</v>
      </c>
      <c r="CF705">
        <v>0</v>
      </c>
      <c r="CG705">
        <v>0</v>
      </c>
      <c r="CH705">
        <v>0</v>
      </c>
      <c r="CI705">
        <v>0</v>
      </c>
      <c r="CJ705">
        <v>0</v>
      </c>
      <c r="CK705">
        <v>0</v>
      </c>
      <c r="CL705">
        <v>0</v>
      </c>
      <c r="CM705">
        <v>0</v>
      </c>
      <c r="CN705">
        <v>0</v>
      </c>
      <c r="CO705">
        <v>0</v>
      </c>
      <c r="CP705">
        <v>0</v>
      </c>
      <c r="CQ705">
        <v>0</v>
      </c>
      <c r="CR705">
        <v>0</v>
      </c>
      <c r="CS705">
        <v>0</v>
      </c>
      <c r="CT705">
        <v>0</v>
      </c>
      <c r="CU705">
        <v>0</v>
      </c>
      <c r="CV705">
        <v>0</v>
      </c>
      <c r="CW705">
        <v>0</v>
      </c>
      <c r="CX705">
        <v>7</v>
      </c>
      <c r="CY705">
        <v>1</v>
      </c>
      <c r="CZ705">
        <v>0</v>
      </c>
      <c r="DA705">
        <v>0</v>
      </c>
      <c r="DB705">
        <v>1</v>
      </c>
      <c r="DC705" t="s">
        <v>3178</v>
      </c>
      <c r="DD705" t="s">
        <v>309</v>
      </c>
    </row>
    <row r="706" spans="1:108" ht="14.6" x14ac:dyDescent="0.35">
      <c r="A706" t="s">
        <v>26</v>
      </c>
      <c r="B706" t="s">
        <v>3180</v>
      </c>
      <c r="C706" t="s">
        <v>3181</v>
      </c>
      <c r="F706" t="s">
        <v>122</v>
      </c>
      <c r="H706" t="s">
        <v>702</v>
      </c>
      <c r="I706" t="s">
        <v>56</v>
      </c>
      <c r="J706" t="s">
        <v>173</v>
      </c>
      <c r="K706" t="s">
        <v>471</v>
      </c>
      <c r="M706" t="s">
        <v>268</v>
      </c>
      <c r="N706" t="s">
        <v>300</v>
      </c>
      <c r="O706" t="s">
        <v>300</v>
      </c>
      <c r="R706">
        <v>0</v>
      </c>
      <c r="S706">
        <v>0</v>
      </c>
      <c r="T706">
        <v>0</v>
      </c>
      <c r="U706">
        <v>0</v>
      </c>
      <c r="V706">
        <v>0</v>
      </c>
      <c r="W706">
        <v>1</v>
      </c>
      <c r="X706">
        <v>0</v>
      </c>
      <c r="Y706">
        <v>0</v>
      </c>
      <c r="AA706">
        <v>0</v>
      </c>
      <c r="AB706">
        <v>0</v>
      </c>
      <c r="AC706">
        <v>0</v>
      </c>
      <c r="AD706">
        <v>0</v>
      </c>
      <c r="AE706">
        <v>0</v>
      </c>
      <c r="AF706">
        <v>0</v>
      </c>
      <c r="AG706">
        <v>0</v>
      </c>
      <c r="AH706">
        <v>0</v>
      </c>
      <c r="AI706">
        <v>0</v>
      </c>
      <c r="AJ706">
        <v>0</v>
      </c>
      <c r="AK706">
        <v>0</v>
      </c>
      <c r="AL706">
        <v>0</v>
      </c>
      <c r="AM706">
        <v>0</v>
      </c>
      <c r="AN706">
        <v>0</v>
      </c>
      <c r="AO706">
        <v>0</v>
      </c>
      <c r="AP706">
        <v>0</v>
      </c>
      <c r="AQ706">
        <v>0</v>
      </c>
      <c r="AR706">
        <v>0</v>
      </c>
      <c r="AS706">
        <v>0</v>
      </c>
      <c r="AT706">
        <v>0</v>
      </c>
      <c r="AU706">
        <v>0</v>
      </c>
      <c r="AV706">
        <v>0</v>
      </c>
      <c r="AW706">
        <v>0</v>
      </c>
      <c r="AX706">
        <v>0</v>
      </c>
      <c r="AY706">
        <v>0</v>
      </c>
      <c r="AZ706">
        <v>0</v>
      </c>
      <c r="BA706">
        <v>0</v>
      </c>
      <c r="BB706">
        <v>0</v>
      </c>
      <c r="BC706">
        <v>0</v>
      </c>
      <c r="BD706">
        <v>0</v>
      </c>
      <c r="BE706">
        <v>0</v>
      </c>
      <c r="BF706">
        <v>0</v>
      </c>
      <c r="BG706">
        <v>0</v>
      </c>
      <c r="BH706">
        <v>0</v>
      </c>
      <c r="BI706">
        <v>0</v>
      </c>
      <c r="BJ706">
        <v>0</v>
      </c>
      <c r="BK706">
        <v>0</v>
      </c>
      <c r="BL706">
        <v>0</v>
      </c>
      <c r="BM706">
        <v>0</v>
      </c>
      <c r="BN706">
        <v>0</v>
      </c>
      <c r="BO706">
        <v>0</v>
      </c>
      <c r="BP706">
        <v>0</v>
      </c>
      <c r="BQ706">
        <v>0</v>
      </c>
      <c r="BR706">
        <v>0</v>
      </c>
      <c r="BS706">
        <v>0</v>
      </c>
      <c r="BT706">
        <v>0</v>
      </c>
      <c r="BU706">
        <v>0</v>
      </c>
      <c r="BV706">
        <v>0</v>
      </c>
      <c r="BW706">
        <v>0</v>
      </c>
      <c r="BX706">
        <v>0</v>
      </c>
      <c r="BY706">
        <v>0</v>
      </c>
      <c r="BZ706">
        <v>0</v>
      </c>
      <c r="CA706">
        <v>0</v>
      </c>
      <c r="CB706">
        <v>0</v>
      </c>
      <c r="CC706">
        <v>0</v>
      </c>
      <c r="CD706">
        <v>0</v>
      </c>
      <c r="CE706">
        <v>0</v>
      </c>
      <c r="CF706">
        <v>0</v>
      </c>
      <c r="CG706">
        <v>0</v>
      </c>
      <c r="CH706">
        <v>0</v>
      </c>
      <c r="CI706">
        <v>0</v>
      </c>
      <c r="CJ706">
        <v>0</v>
      </c>
      <c r="CK706">
        <v>0</v>
      </c>
      <c r="CL706">
        <v>0</v>
      </c>
      <c r="CM706">
        <v>0</v>
      </c>
      <c r="CN706">
        <v>0</v>
      </c>
      <c r="CO706">
        <v>0</v>
      </c>
      <c r="CP706">
        <v>0</v>
      </c>
      <c r="CQ706">
        <v>0</v>
      </c>
      <c r="CR706">
        <v>0</v>
      </c>
      <c r="CS706">
        <v>0</v>
      </c>
      <c r="CT706">
        <v>0</v>
      </c>
      <c r="CU706">
        <v>0</v>
      </c>
      <c r="CV706">
        <v>0</v>
      </c>
      <c r="CW706">
        <v>0</v>
      </c>
      <c r="CX706">
        <v>0</v>
      </c>
      <c r="CY706">
        <v>1</v>
      </c>
      <c r="CZ706">
        <v>0</v>
      </c>
      <c r="DA706">
        <v>0</v>
      </c>
      <c r="DB706">
        <v>0</v>
      </c>
      <c r="DC706" t="s">
        <v>3182</v>
      </c>
      <c r="DD706" t="s">
        <v>311</v>
      </c>
    </row>
    <row r="707" spans="1:108" ht="14.6" x14ac:dyDescent="0.35">
      <c r="A707" t="s">
        <v>26</v>
      </c>
      <c r="B707" t="s">
        <v>3180</v>
      </c>
      <c r="C707" t="s">
        <v>3186</v>
      </c>
      <c r="F707" t="s">
        <v>122</v>
      </c>
      <c r="H707" t="s">
        <v>702</v>
      </c>
      <c r="I707" t="s">
        <v>56</v>
      </c>
      <c r="J707" t="s">
        <v>173</v>
      </c>
      <c r="K707" t="s">
        <v>471</v>
      </c>
      <c r="M707" t="s">
        <v>268</v>
      </c>
      <c r="N707" t="s">
        <v>300</v>
      </c>
      <c r="O707" t="s">
        <v>300</v>
      </c>
      <c r="R707">
        <v>0</v>
      </c>
      <c r="S707">
        <v>0</v>
      </c>
      <c r="T707">
        <v>0</v>
      </c>
      <c r="U707">
        <v>0</v>
      </c>
      <c r="V707">
        <v>0</v>
      </c>
      <c r="W707">
        <v>1</v>
      </c>
      <c r="X707">
        <v>0</v>
      </c>
      <c r="Y707">
        <v>0</v>
      </c>
      <c r="AA707">
        <v>0</v>
      </c>
      <c r="AB707">
        <v>0</v>
      </c>
      <c r="AC707">
        <v>0</v>
      </c>
      <c r="AD707">
        <v>0</v>
      </c>
      <c r="AE707">
        <v>0</v>
      </c>
      <c r="AF707">
        <v>0</v>
      </c>
      <c r="AG707">
        <v>0</v>
      </c>
      <c r="AH707">
        <v>0</v>
      </c>
      <c r="AI707">
        <v>0</v>
      </c>
      <c r="AJ707">
        <v>0</v>
      </c>
      <c r="AK707">
        <v>0</v>
      </c>
      <c r="AL707">
        <v>0</v>
      </c>
      <c r="AM707">
        <v>0</v>
      </c>
      <c r="AN707">
        <v>0</v>
      </c>
      <c r="AO707">
        <v>0</v>
      </c>
      <c r="AP707">
        <v>0</v>
      </c>
      <c r="AQ707">
        <v>0</v>
      </c>
      <c r="AR707">
        <v>0</v>
      </c>
      <c r="AS707">
        <v>0</v>
      </c>
      <c r="AT707">
        <v>0</v>
      </c>
      <c r="AU707">
        <v>0</v>
      </c>
      <c r="AV707">
        <v>0</v>
      </c>
      <c r="AW707">
        <v>0</v>
      </c>
      <c r="AX707">
        <v>0</v>
      </c>
      <c r="AY707">
        <v>0</v>
      </c>
      <c r="AZ707">
        <v>0</v>
      </c>
      <c r="BA707">
        <v>0</v>
      </c>
      <c r="BB707">
        <v>0</v>
      </c>
      <c r="BC707">
        <v>0</v>
      </c>
      <c r="BD707">
        <v>0</v>
      </c>
      <c r="BE707">
        <v>0</v>
      </c>
      <c r="BF707">
        <v>0</v>
      </c>
      <c r="BG707">
        <v>0</v>
      </c>
      <c r="BH707">
        <v>0</v>
      </c>
      <c r="BI707">
        <v>0</v>
      </c>
      <c r="BJ707">
        <v>0</v>
      </c>
      <c r="BK707">
        <v>0</v>
      </c>
      <c r="BL707">
        <v>0</v>
      </c>
      <c r="BM707">
        <v>0</v>
      </c>
      <c r="BN707">
        <v>0</v>
      </c>
      <c r="BO707">
        <v>0</v>
      </c>
      <c r="BP707">
        <v>0</v>
      </c>
      <c r="BQ707">
        <v>0</v>
      </c>
      <c r="BR707">
        <v>0</v>
      </c>
      <c r="BS707">
        <v>0</v>
      </c>
      <c r="BT707">
        <v>0</v>
      </c>
      <c r="BU707">
        <v>0</v>
      </c>
      <c r="BV707">
        <v>0</v>
      </c>
      <c r="BW707">
        <v>0</v>
      </c>
      <c r="BX707">
        <v>0</v>
      </c>
      <c r="BY707">
        <v>0</v>
      </c>
      <c r="BZ707">
        <v>0</v>
      </c>
      <c r="CA707">
        <v>0</v>
      </c>
      <c r="CB707">
        <v>0</v>
      </c>
      <c r="CC707">
        <v>0</v>
      </c>
      <c r="CD707">
        <v>0</v>
      </c>
      <c r="CE707">
        <v>0</v>
      </c>
      <c r="CF707">
        <v>0</v>
      </c>
      <c r="CG707">
        <v>0</v>
      </c>
      <c r="CH707">
        <v>0</v>
      </c>
      <c r="CI707">
        <v>0</v>
      </c>
      <c r="CJ707">
        <v>0</v>
      </c>
      <c r="CK707">
        <v>0</v>
      </c>
      <c r="CL707">
        <v>0</v>
      </c>
      <c r="CM707">
        <v>0</v>
      </c>
      <c r="CN707">
        <v>0</v>
      </c>
      <c r="CO707">
        <v>0</v>
      </c>
      <c r="CP707">
        <v>0</v>
      </c>
      <c r="CQ707">
        <v>0</v>
      </c>
      <c r="CR707">
        <v>0</v>
      </c>
      <c r="CS707">
        <v>0</v>
      </c>
      <c r="CT707">
        <v>0</v>
      </c>
      <c r="CU707">
        <v>0</v>
      </c>
      <c r="CV707">
        <v>0</v>
      </c>
      <c r="CW707">
        <v>0</v>
      </c>
      <c r="CX707">
        <v>0</v>
      </c>
      <c r="CY707">
        <v>1</v>
      </c>
      <c r="CZ707">
        <v>0</v>
      </c>
      <c r="DA707">
        <v>0</v>
      </c>
      <c r="DB707">
        <v>0</v>
      </c>
      <c r="DC707" t="s">
        <v>3187</v>
      </c>
      <c r="DD707" t="s">
        <v>311</v>
      </c>
    </row>
    <row r="708" spans="1:108" ht="14.6" x14ac:dyDescent="0.35">
      <c r="A708" t="s">
        <v>26</v>
      </c>
      <c r="B708" t="s">
        <v>3180</v>
      </c>
      <c r="C708" t="s">
        <v>3189</v>
      </c>
      <c r="F708" t="s">
        <v>122</v>
      </c>
      <c r="H708" t="s">
        <v>702</v>
      </c>
      <c r="I708" t="s">
        <v>56</v>
      </c>
      <c r="J708" t="s">
        <v>205</v>
      </c>
      <c r="K708" t="s">
        <v>471</v>
      </c>
      <c r="M708" t="s">
        <v>274</v>
      </c>
      <c r="N708" t="s">
        <v>299</v>
      </c>
      <c r="O708" t="s">
        <v>299</v>
      </c>
      <c r="R708">
        <v>0</v>
      </c>
      <c r="S708">
        <v>0</v>
      </c>
      <c r="T708">
        <v>0</v>
      </c>
      <c r="U708">
        <v>0</v>
      </c>
      <c r="V708">
        <v>0</v>
      </c>
      <c r="W708">
        <v>1</v>
      </c>
      <c r="X708">
        <v>0</v>
      </c>
      <c r="Y708">
        <v>0</v>
      </c>
      <c r="AA708">
        <v>0</v>
      </c>
      <c r="AB708">
        <v>0</v>
      </c>
      <c r="AC708">
        <v>0</v>
      </c>
      <c r="AD708">
        <v>0</v>
      </c>
      <c r="AE708">
        <v>0</v>
      </c>
      <c r="AF708">
        <v>0</v>
      </c>
      <c r="AG708">
        <v>0</v>
      </c>
      <c r="AH708">
        <v>0</v>
      </c>
      <c r="AI708">
        <v>0</v>
      </c>
      <c r="AJ708">
        <v>0</v>
      </c>
      <c r="AK708">
        <v>0</v>
      </c>
      <c r="AL708">
        <v>0</v>
      </c>
      <c r="AM708">
        <v>0</v>
      </c>
      <c r="AN708">
        <v>0</v>
      </c>
      <c r="AO708">
        <v>0</v>
      </c>
      <c r="AP708">
        <v>0</v>
      </c>
      <c r="AQ708">
        <v>0</v>
      </c>
      <c r="AR708">
        <v>0</v>
      </c>
      <c r="AS708">
        <v>0</v>
      </c>
      <c r="AT708">
        <v>0</v>
      </c>
      <c r="AU708">
        <v>0</v>
      </c>
      <c r="AV708">
        <v>0</v>
      </c>
      <c r="AW708">
        <v>0</v>
      </c>
      <c r="AX708">
        <v>0</v>
      </c>
      <c r="AY708">
        <v>0</v>
      </c>
      <c r="AZ708">
        <v>0</v>
      </c>
      <c r="BA708">
        <v>0</v>
      </c>
      <c r="BB708">
        <v>0</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0</v>
      </c>
      <c r="BV708">
        <v>0</v>
      </c>
      <c r="BW708">
        <v>0</v>
      </c>
      <c r="BX708">
        <v>0</v>
      </c>
      <c r="BY708">
        <v>0</v>
      </c>
      <c r="BZ708">
        <v>0</v>
      </c>
      <c r="CA708">
        <v>0</v>
      </c>
      <c r="CB708">
        <v>0</v>
      </c>
      <c r="CC708">
        <v>0</v>
      </c>
      <c r="CD708">
        <v>0</v>
      </c>
      <c r="CE708">
        <v>0</v>
      </c>
      <c r="CF708">
        <v>0</v>
      </c>
      <c r="CG708">
        <v>0</v>
      </c>
      <c r="CH708">
        <v>0</v>
      </c>
      <c r="CI708">
        <v>0</v>
      </c>
      <c r="CJ708">
        <v>0</v>
      </c>
      <c r="CK708">
        <v>0</v>
      </c>
      <c r="CL708">
        <v>0</v>
      </c>
      <c r="CM708">
        <v>0</v>
      </c>
      <c r="CN708">
        <v>0</v>
      </c>
      <c r="CO708">
        <v>0</v>
      </c>
      <c r="CP708">
        <v>0</v>
      </c>
      <c r="CQ708">
        <v>0</v>
      </c>
      <c r="CR708">
        <v>0</v>
      </c>
      <c r="CS708">
        <v>0</v>
      </c>
      <c r="CT708">
        <v>0</v>
      </c>
      <c r="CU708">
        <v>0</v>
      </c>
      <c r="CV708">
        <v>0</v>
      </c>
      <c r="CW708">
        <v>0</v>
      </c>
      <c r="CX708">
        <v>0</v>
      </c>
      <c r="CY708">
        <v>1</v>
      </c>
      <c r="CZ708">
        <v>0</v>
      </c>
      <c r="DA708">
        <v>0</v>
      </c>
      <c r="DB708">
        <v>0</v>
      </c>
      <c r="DC708" t="s">
        <v>1771</v>
      </c>
      <c r="DD708" t="s">
        <v>311</v>
      </c>
    </row>
    <row r="709" spans="1:108" ht="14.6" x14ac:dyDescent="0.35">
      <c r="A709" t="s">
        <v>26</v>
      </c>
      <c r="B709" t="s">
        <v>3180</v>
      </c>
      <c r="C709" t="s">
        <v>3191</v>
      </c>
      <c r="F709" t="s">
        <v>122</v>
      </c>
      <c r="H709" t="s">
        <v>702</v>
      </c>
      <c r="I709" t="s">
        <v>56</v>
      </c>
      <c r="J709" t="s">
        <v>173</v>
      </c>
      <c r="K709" t="s">
        <v>471</v>
      </c>
      <c r="M709" t="s">
        <v>268</v>
      </c>
      <c r="N709" t="s">
        <v>300</v>
      </c>
      <c r="O709" t="s">
        <v>300</v>
      </c>
      <c r="R709">
        <v>0</v>
      </c>
      <c r="S709">
        <v>0</v>
      </c>
      <c r="T709">
        <v>0</v>
      </c>
      <c r="U709">
        <v>0</v>
      </c>
      <c r="V709">
        <v>0</v>
      </c>
      <c r="W709">
        <v>1</v>
      </c>
      <c r="X709">
        <v>0</v>
      </c>
      <c r="Y709">
        <v>0</v>
      </c>
      <c r="AA709">
        <v>0</v>
      </c>
      <c r="AB709">
        <v>0</v>
      </c>
      <c r="AC709">
        <v>0</v>
      </c>
      <c r="AD709">
        <v>0</v>
      </c>
      <c r="AE709">
        <v>0</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v>
      </c>
      <c r="BU709">
        <v>0</v>
      </c>
      <c r="BV709">
        <v>0</v>
      </c>
      <c r="BW709">
        <v>0</v>
      </c>
      <c r="BX709">
        <v>0</v>
      </c>
      <c r="BY709">
        <v>0</v>
      </c>
      <c r="BZ709">
        <v>0</v>
      </c>
      <c r="CA709">
        <v>0</v>
      </c>
      <c r="CB709">
        <v>0</v>
      </c>
      <c r="CC709">
        <v>0</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0</v>
      </c>
      <c r="CY709">
        <v>1</v>
      </c>
      <c r="CZ709">
        <v>0</v>
      </c>
      <c r="DA709">
        <v>0</v>
      </c>
      <c r="DB709">
        <v>0</v>
      </c>
      <c r="DC709" t="s">
        <v>3182</v>
      </c>
      <c r="DD709" t="s">
        <v>311</v>
      </c>
    </row>
    <row r="710" spans="1:108" ht="14.6" x14ac:dyDescent="0.35">
      <c r="A710" t="s">
        <v>26</v>
      </c>
      <c r="B710" t="s">
        <v>3180</v>
      </c>
      <c r="C710" t="s">
        <v>3192</v>
      </c>
      <c r="F710" t="s">
        <v>122</v>
      </c>
      <c r="H710" t="s">
        <v>702</v>
      </c>
      <c r="I710" t="s">
        <v>56</v>
      </c>
      <c r="J710" t="s">
        <v>205</v>
      </c>
      <c r="K710" t="s">
        <v>471</v>
      </c>
      <c r="M710" t="s">
        <v>274</v>
      </c>
      <c r="N710" t="s">
        <v>299</v>
      </c>
      <c r="O710" t="s">
        <v>299</v>
      </c>
      <c r="R710">
        <v>0</v>
      </c>
      <c r="S710">
        <v>0</v>
      </c>
      <c r="T710">
        <v>0</v>
      </c>
      <c r="U710">
        <v>0</v>
      </c>
      <c r="V710">
        <v>0</v>
      </c>
      <c r="W710">
        <v>1</v>
      </c>
      <c r="X710">
        <v>0</v>
      </c>
      <c r="Y710">
        <v>0</v>
      </c>
      <c r="AA710">
        <v>0</v>
      </c>
      <c r="AB710">
        <v>0</v>
      </c>
      <c r="AC710">
        <v>0</v>
      </c>
      <c r="AD710">
        <v>0</v>
      </c>
      <c r="AE710">
        <v>0</v>
      </c>
      <c r="AF710">
        <v>0</v>
      </c>
      <c r="AG710">
        <v>0</v>
      </c>
      <c r="AH710">
        <v>0</v>
      </c>
      <c r="AI710">
        <v>0</v>
      </c>
      <c r="AJ710">
        <v>0</v>
      </c>
      <c r="AK710">
        <v>0</v>
      </c>
      <c r="AL710">
        <v>0</v>
      </c>
      <c r="AM710">
        <v>0</v>
      </c>
      <c r="AN710">
        <v>0</v>
      </c>
      <c r="AO710">
        <v>0</v>
      </c>
      <c r="AP710">
        <v>0</v>
      </c>
      <c r="AQ710">
        <v>0</v>
      </c>
      <c r="AR710">
        <v>0</v>
      </c>
      <c r="AS710">
        <v>0</v>
      </c>
      <c r="AT710">
        <v>0</v>
      </c>
      <c r="AU710">
        <v>0</v>
      </c>
      <c r="AV710">
        <v>0</v>
      </c>
      <c r="AW710">
        <v>0</v>
      </c>
      <c r="AX710">
        <v>0</v>
      </c>
      <c r="AY710">
        <v>0</v>
      </c>
      <c r="AZ710">
        <v>0</v>
      </c>
      <c r="BA710">
        <v>0</v>
      </c>
      <c r="BB710">
        <v>0</v>
      </c>
      <c r="BC710">
        <v>0</v>
      </c>
      <c r="BD710">
        <v>0</v>
      </c>
      <c r="BE710">
        <v>0</v>
      </c>
      <c r="BF710">
        <v>0</v>
      </c>
      <c r="BG710">
        <v>0</v>
      </c>
      <c r="BH710">
        <v>0</v>
      </c>
      <c r="BI710">
        <v>0</v>
      </c>
      <c r="BJ710">
        <v>0</v>
      </c>
      <c r="BK710">
        <v>0</v>
      </c>
      <c r="BL710">
        <v>0</v>
      </c>
      <c r="BM710">
        <v>0</v>
      </c>
      <c r="BN710">
        <v>0</v>
      </c>
      <c r="BO710">
        <v>0</v>
      </c>
      <c r="BP710">
        <v>0</v>
      </c>
      <c r="BQ710">
        <v>0</v>
      </c>
      <c r="BR710">
        <v>0</v>
      </c>
      <c r="BS710">
        <v>0</v>
      </c>
      <c r="BT710">
        <v>0</v>
      </c>
      <c r="BU710">
        <v>0</v>
      </c>
      <c r="BV710">
        <v>0</v>
      </c>
      <c r="BW710">
        <v>0</v>
      </c>
      <c r="BX710">
        <v>0</v>
      </c>
      <c r="BY710">
        <v>0</v>
      </c>
      <c r="BZ710">
        <v>0</v>
      </c>
      <c r="CA710">
        <v>0</v>
      </c>
      <c r="CB710">
        <v>0</v>
      </c>
      <c r="CC710">
        <v>0</v>
      </c>
      <c r="CD710">
        <v>0</v>
      </c>
      <c r="CE710">
        <v>0</v>
      </c>
      <c r="CF710">
        <v>0</v>
      </c>
      <c r="CG710">
        <v>0</v>
      </c>
      <c r="CH710">
        <v>0</v>
      </c>
      <c r="CI710">
        <v>0</v>
      </c>
      <c r="CJ710">
        <v>0</v>
      </c>
      <c r="CK710">
        <v>0</v>
      </c>
      <c r="CL710">
        <v>0</v>
      </c>
      <c r="CM710">
        <v>0</v>
      </c>
      <c r="CN710">
        <v>0</v>
      </c>
      <c r="CO710">
        <v>0</v>
      </c>
      <c r="CP710">
        <v>0</v>
      </c>
      <c r="CQ710">
        <v>0</v>
      </c>
      <c r="CR710">
        <v>0</v>
      </c>
      <c r="CS710">
        <v>0</v>
      </c>
      <c r="CT710">
        <v>0</v>
      </c>
      <c r="CU710">
        <v>0</v>
      </c>
      <c r="CV710">
        <v>0</v>
      </c>
      <c r="CW710">
        <v>0</v>
      </c>
      <c r="CX710">
        <v>0</v>
      </c>
      <c r="CY710">
        <v>1</v>
      </c>
      <c r="CZ710">
        <v>0</v>
      </c>
      <c r="DA710">
        <v>0</v>
      </c>
      <c r="DB710">
        <v>0</v>
      </c>
      <c r="DC710" t="s">
        <v>1771</v>
      </c>
      <c r="DD710" t="s">
        <v>311</v>
      </c>
    </row>
    <row r="711" spans="1:108" ht="14.6" x14ac:dyDescent="0.35">
      <c r="A711" t="s">
        <v>26</v>
      </c>
      <c r="B711" t="s">
        <v>3180</v>
      </c>
      <c r="C711" t="s">
        <v>3194</v>
      </c>
      <c r="F711" t="s">
        <v>122</v>
      </c>
      <c r="H711" t="s">
        <v>702</v>
      </c>
      <c r="I711" t="s">
        <v>56</v>
      </c>
      <c r="J711" t="s">
        <v>173</v>
      </c>
      <c r="K711" t="s">
        <v>471</v>
      </c>
      <c r="M711" t="s">
        <v>268</v>
      </c>
      <c r="N711" t="s">
        <v>300</v>
      </c>
      <c r="O711" t="s">
        <v>299</v>
      </c>
      <c r="R711">
        <v>0</v>
      </c>
      <c r="S711">
        <v>0</v>
      </c>
      <c r="T711">
        <v>0</v>
      </c>
      <c r="U711">
        <v>0</v>
      </c>
      <c r="V711">
        <v>0</v>
      </c>
      <c r="W711">
        <v>1</v>
      </c>
      <c r="X711">
        <v>0</v>
      </c>
      <c r="Y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0</v>
      </c>
      <c r="AU711">
        <v>0</v>
      </c>
      <c r="AV711">
        <v>0</v>
      </c>
      <c r="AW711">
        <v>0</v>
      </c>
      <c r="AX711">
        <v>0</v>
      </c>
      <c r="AY711">
        <v>0</v>
      </c>
      <c r="AZ711">
        <v>0</v>
      </c>
      <c r="BA711">
        <v>0</v>
      </c>
      <c r="BB711">
        <v>0</v>
      </c>
      <c r="BC711">
        <v>0</v>
      </c>
      <c r="BD711">
        <v>0</v>
      </c>
      <c r="BE711">
        <v>0</v>
      </c>
      <c r="BF711">
        <v>0</v>
      </c>
      <c r="BG711">
        <v>0</v>
      </c>
      <c r="BH711">
        <v>0</v>
      </c>
      <c r="BI711">
        <v>0</v>
      </c>
      <c r="BJ711">
        <v>0</v>
      </c>
      <c r="BK711">
        <v>0</v>
      </c>
      <c r="BL711">
        <v>0</v>
      </c>
      <c r="BM711">
        <v>0</v>
      </c>
      <c r="BN711">
        <v>0</v>
      </c>
      <c r="BO711">
        <v>0</v>
      </c>
      <c r="BP711">
        <v>0</v>
      </c>
      <c r="BQ711">
        <v>0</v>
      </c>
      <c r="BR711">
        <v>0</v>
      </c>
      <c r="BS711">
        <v>0</v>
      </c>
      <c r="BT711">
        <v>0</v>
      </c>
      <c r="BU711">
        <v>0</v>
      </c>
      <c r="BV711">
        <v>0</v>
      </c>
      <c r="BW711">
        <v>0</v>
      </c>
      <c r="BX711">
        <v>0</v>
      </c>
      <c r="BY711">
        <v>0</v>
      </c>
      <c r="BZ711">
        <v>0</v>
      </c>
      <c r="CA711">
        <v>0</v>
      </c>
      <c r="CB711">
        <v>0</v>
      </c>
      <c r="CC711">
        <v>0</v>
      </c>
      <c r="CD711">
        <v>0</v>
      </c>
      <c r="CE711">
        <v>0</v>
      </c>
      <c r="CF711">
        <v>0</v>
      </c>
      <c r="CG711">
        <v>0</v>
      </c>
      <c r="CH711">
        <v>0</v>
      </c>
      <c r="CI711">
        <v>0</v>
      </c>
      <c r="CJ711">
        <v>0</v>
      </c>
      <c r="CK711">
        <v>0</v>
      </c>
      <c r="CL711">
        <v>0</v>
      </c>
      <c r="CM711">
        <v>0</v>
      </c>
      <c r="CN711">
        <v>0</v>
      </c>
      <c r="CO711">
        <v>0</v>
      </c>
      <c r="CP711">
        <v>0</v>
      </c>
      <c r="CQ711">
        <v>0</v>
      </c>
      <c r="CR711">
        <v>0</v>
      </c>
      <c r="CS711">
        <v>0</v>
      </c>
      <c r="CT711">
        <v>0</v>
      </c>
      <c r="CU711">
        <v>0</v>
      </c>
      <c r="CV711">
        <v>0</v>
      </c>
      <c r="CW711">
        <v>0</v>
      </c>
      <c r="CX711">
        <v>0</v>
      </c>
      <c r="CY711">
        <v>1</v>
      </c>
      <c r="CZ711">
        <v>0</v>
      </c>
      <c r="DA711">
        <v>0</v>
      </c>
      <c r="DB711">
        <v>0</v>
      </c>
      <c r="DC711" t="s">
        <v>1415</v>
      </c>
      <c r="DD711" t="s">
        <v>311</v>
      </c>
    </row>
    <row r="712" spans="1:108" ht="14.6" x14ac:dyDescent="0.35">
      <c r="A712" t="s">
        <v>26</v>
      </c>
      <c r="B712" t="s">
        <v>3180</v>
      </c>
      <c r="C712" t="s">
        <v>3196</v>
      </c>
      <c r="F712" t="s">
        <v>122</v>
      </c>
      <c r="H712" t="s">
        <v>702</v>
      </c>
      <c r="I712" t="s">
        <v>56</v>
      </c>
      <c r="J712" t="s">
        <v>173</v>
      </c>
      <c r="K712" t="s">
        <v>471</v>
      </c>
      <c r="M712" t="s">
        <v>268</v>
      </c>
      <c r="N712" t="s">
        <v>300</v>
      </c>
      <c r="O712" t="s">
        <v>300</v>
      </c>
      <c r="R712">
        <v>0</v>
      </c>
      <c r="S712">
        <v>0</v>
      </c>
      <c r="T712">
        <v>0</v>
      </c>
      <c r="U712">
        <v>0</v>
      </c>
      <c r="V712">
        <v>0</v>
      </c>
      <c r="W712">
        <v>1</v>
      </c>
      <c r="X712">
        <v>0</v>
      </c>
      <c r="Y712">
        <v>0</v>
      </c>
      <c r="AA712">
        <v>0</v>
      </c>
      <c r="AB712">
        <v>0</v>
      </c>
      <c r="AC712">
        <v>0</v>
      </c>
      <c r="AD712">
        <v>0</v>
      </c>
      <c r="AE712">
        <v>0</v>
      </c>
      <c r="AF712">
        <v>0</v>
      </c>
      <c r="AG712">
        <v>0</v>
      </c>
      <c r="AH712">
        <v>0</v>
      </c>
      <c r="AI712">
        <v>0</v>
      </c>
      <c r="AJ712">
        <v>0</v>
      </c>
      <c r="AK712">
        <v>0</v>
      </c>
      <c r="AL712">
        <v>0</v>
      </c>
      <c r="AM712">
        <v>0</v>
      </c>
      <c r="AN712">
        <v>0</v>
      </c>
      <c r="AO712">
        <v>0</v>
      </c>
      <c r="AP712">
        <v>0</v>
      </c>
      <c r="AQ712">
        <v>0</v>
      </c>
      <c r="AR712">
        <v>0</v>
      </c>
      <c r="AS712">
        <v>0</v>
      </c>
      <c r="AT712">
        <v>0</v>
      </c>
      <c r="AU712">
        <v>0</v>
      </c>
      <c r="AV712">
        <v>0</v>
      </c>
      <c r="AW712">
        <v>0</v>
      </c>
      <c r="AX712">
        <v>0</v>
      </c>
      <c r="AY712">
        <v>0</v>
      </c>
      <c r="AZ712">
        <v>0</v>
      </c>
      <c r="BA712">
        <v>0</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c r="BU712">
        <v>0</v>
      </c>
      <c r="BV712">
        <v>0</v>
      </c>
      <c r="BW712">
        <v>0</v>
      </c>
      <c r="BX712">
        <v>0</v>
      </c>
      <c r="BY712">
        <v>0</v>
      </c>
      <c r="BZ712">
        <v>0</v>
      </c>
      <c r="CA712">
        <v>0</v>
      </c>
      <c r="CB712">
        <v>0</v>
      </c>
      <c r="CC712">
        <v>0</v>
      </c>
      <c r="CD712">
        <v>0</v>
      </c>
      <c r="CE712">
        <v>0</v>
      </c>
      <c r="CF712">
        <v>0</v>
      </c>
      <c r="CG712">
        <v>0</v>
      </c>
      <c r="CH712">
        <v>0</v>
      </c>
      <c r="CI712">
        <v>0</v>
      </c>
      <c r="CJ712">
        <v>0</v>
      </c>
      <c r="CK712">
        <v>0</v>
      </c>
      <c r="CL712">
        <v>0</v>
      </c>
      <c r="CM712">
        <v>0</v>
      </c>
      <c r="CN712">
        <v>0</v>
      </c>
      <c r="CO712">
        <v>0</v>
      </c>
      <c r="CP712">
        <v>0</v>
      </c>
      <c r="CQ712">
        <v>0</v>
      </c>
      <c r="CR712">
        <v>0</v>
      </c>
      <c r="CS712">
        <v>0</v>
      </c>
      <c r="CT712">
        <v>0</v>
      </c>
      <c r="CU712">
        <v>0</v>
      </c>
      <c r="CV712">
        <v>0</v>
      </c>
      <c r="CW712">
        <v>0</v>
      </c>
      <c r="CX712">
        <v>0</v>
      </c>
      <c r="CY712">
        <v>1</v>
      </c>
      <c r="CZ712">
        <v>0</v>
      </c>
      <c r="DA712">
        <v>0</v>
      </c>
      <c r="DB712">
        <v>0</v>
      </c>
      <c r="DC712" t="s">
        <v>704</v>
      </c>
      <c r="DD712" t="s">
        <v>311</v>
      </c>
    </row>
    <row r="713" spans="1:108" ht="14.6" x14ac:dyDescent="0.35">
      <c r="A713" t="s">
        <v>26</v>
      </c>
      <c r="B713" t="s">
        <v>3180</v>
      </c>
      <c r="C713" t="s">
        <v>3198</v>
      </c>
      <c r="F713" t="s">
        <v>122</v>
      </c>
      <c r="H713" t="s">
        <v>702</v>
      </c>
      <c r="I713" t="s">
        <v>56</v>
      </c>
      <c r="J713" t="s">
        <v>173</v>
      </c>
      <c r="K713" t="s">
        <v>471</v>
      </c>
      <c r="M713" t="s">
        <v>268</v>
      </c>
      <c r="N713" t="s">
        <v>300</v>
      </c>
      <c r="O713" t="s">
        <v>299</v>
      </c>
      <c r="R713">
        <v>0</v>
      </c>
      <c r="S713">
        <v>0</v>
      </c>
      <c r="T713">
        <v>0</v>
      </c>
      <c r="U713">
        <v>0</v>
      </c>
      <c r="V713">
        <v>0</v>
      </c>
      <c r="W713">
        <v>1</v>
      </c>
      <c r="X713">
        <v>0</v>
      </c>
      <c r="Y713">
        <v>0</v>
      </c>
      <c r="AA713">
        <v>0</v>
      </c>
      <c r="AB713">
        <v>0</v>
      </c>
      <c r="AC713">
        <v>0</v>
      </c>
      <c r="AD713">
        <v>0</v>
      </c>
      <c r="AE713">
        <v>0</v>
      </c>
      <c r="AF713">
        <v>0</v>
      </c>
      <c r="AG713">
        <v>0</v>
      </c>
      <c r="AH713">
        <v>0</v>
      </c>
      <c r="AI713">
        <v>0</v>
      </c>
      <c r="AJ713">
        <v>0</v>
      </c>
      <c r="AK713">
        <v>0</v>
      </c>
      <c r="AL713">
        <v>0</v>
      </c>
      <c r="AM713">
        <v>0</v>
      </c>
      <c r="AN713">
        <v>0</v>
      </c>
      <c r="AO713">
        <v>0</v>
      </c>
      <c r="AP713">
        <v>0</v>
      </c>
      <c r="AQ713">
        <v>0</v>
      </c>
      <c r="AR713">
        <v>0</v>
      </c>
      <c r="AS713">
        <v>0</v>
      </c>
      <c r="AT713">
        <v>0</v>
      </c>
      <c r="AU713">
        <v>0</v>
      </c>
      <c r="AV713">
        <v>0</v>
      </c>
      <c r="AW713">
        <v>0</v>
      </c>
      <c r="AX713">
        <v>0</v>
      </c>
      <c r="AY713">
        <v>0</v>
      </c>
      <c r="AZ713">
        <v>0</v>
      </c>
      <c r="BA713">
        <v>0</v>
      </c>
      <c r="BB713">
        <v>0</v>
      </c>
      <c r="BC713">
        <v>0</v>
      </c>
      <c r="BD713">
        <v>0</v>
      </c>
      <c r="BE713">
        <v>0</v>
      </c>
      <c r="BF713">
        <v>0</v>
      </c>
      <c r="BG713">
        <v>0</v>
      </c>
      <c r="BH713">
        <v>0</v>
      </c>
      <c r="BI713">
        <v>0</v>
      </c>
      <c r="BJ713">
        <v>0</v>
      </c>
      <c r="BK713">
        <v>0</v>
      </c>
      <c r="BL713">
        <v>0</v>
      </c>
      <c r="BM713">
        <v>0</v>
      </c>
      <c r="BN713">
        <v>0</v>
      </c>
      <c r="BO713">
        <v>0</v>
      </c>
      <c r="BP713">
        <v>0</v>
      </c>
      <c r="BQ713">
        <v>0</v>
      </c>
      <c r="BR713">
        <v>0</v>
      </c>
      <c r="BS713">
        <v>0</v>
      </c>
      <c r="BT713">
        <v>0</v>
      </c>
      <c r="BU713">
        <v>0</v>
      </c>
      <c r="BV713">
        <v>0</v>
      </c>
      <c r="BW713">
        <v>0</v>
      </c>
      <c r="BX713">
        <v>0</v>
      </c>
      <c r="BY713">
        <v>0</v>
      </c>
      <c r="BZ713">
        <v>0</v>
      </c>
      <c r="CA713">
        <v>0</v>
      </c>
      <c r="CB713">
        <v>0</v>
      </c>
      <c r="CC713">
        <v>0</v>
      </c>
      <c r="CD713">
        <v>0</v>
      </c>
      <c r="CE713">
        <v>0</v>
      </c>
      <c r="CF713">
        <v>0</v>
      </c>
      <c r="CG713">
        <v>0</v>
      </c>
      <c r="CH713">
        <v>0</v>
      </c>
      <c r="CI713">
        <v>0</v>
      </c>
      <c r="CJ713">
        <v>0</v>
      </c>
      <c r="CK713">
        <v>0</v>
      </c>
      <c r="CL713">
        <v>0</v>
      </c>
      <c r="CM713">
        <v>0</v>
      </c>
      <c r="CN713">
        <v>0</v>
      </c>
      <c r="CO713">
        <v>0</v>
      </c>
      <c r="CP713">
        <v>0</v>
      </c>
      <c r="CQ713">
        <v>0</v>
      </c>
      <c r="CR713">
        <v>0</v>
      </c>
      <c r="CS713">
        <v>0</v>
      </c>
      <c r="CT713">
        <v>0</v>
      </c>
      <c r="CU713">
        <v>0</v>
      </c>
      <c r="CV713">
        <v>0</v>
      </c>
      <c r="CW713">
        <v>0</v>
      </c>
      <c r="CX713">
        <v>0</v>
      </c>
      <c r="CY713">
        <v>1</v>
      </c>
      <c r="CZ713">
        <v>0</v>
      </c>
      <c r="DA713">
        <v>0</v>
      </c>
      <c r="DB713">
        <v>0</v>
      </c>
      <c r="DC713" t="s">
        <v>1771</v>
      </c>
      <c r="DD713" t="s">
        <v>311</v>
      </c>
    </row>
    <row r="714" spans="1:108" ht="14.6" x14ac:dyDescent="0.35">
      <c r="A714" t="s">
        <v>26</v>
      </c>
      <c r="B714" t="s">
        <v>3200</v>
      </c>
      <c r="C714" t="s">
        <v>3201</v>
      </c>
      <c r="F714" t="s">
        <v>91</v>
      </c>
      <c r="H714" t="s">
        <v>454</v>
      </c>
      <c r="I714" t="s">
        <v>56</v>
      </c>
      <c r="J714" t="s">
        <v>173</v>
      </c>
      <c r="K714" t="s">
        <v>471</v>
      </c>
      <c r="M714" t="s">
        <v>268</v>
      </c>
      <c r="O714" t="s">
        <v>299</v>
      </c>
      <c r="P714" t="s">
        <v>3202</v>
      </c>
      <c r="Q714" t="s">
        <v>3203</v>
      </c>
      <c r="R714">
        <v>0</v>
      </c>
      <c r="S714">
        <v>0</v>
      </c>
      <c r="T714">
        <v>0</v>
      </c>
      <c r="U714">
        <v>0</v>
      </c>
      <c r="V714">
        <v>0</v>
      </c>
      <c r="W714">
        <v>0</v>
      </c>
      <c r="X714">
        <v>0</v>
      </c>
      <c r="Y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1</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0</v>
      </c>
      <c r="CP714">
        <v>0</v>
      </c>
      <c r="CQ714">
        <v>0</v>
      </c>
      <c r="CR714">
        <v>0</v>
      </c>
      <c r="CS714">
        <v>0</v>
      </c>
      <c r="CT714">
        <v>0</v>
      </c>
      <c r="CU714">
        <v>0</v>
      </c>
      <c r="CV714">
        <v>0</v>
      </c>
      <c r="CW714">
        <v>0</v>
      </c>
      <c r="CX714">
        <v>1</v>
      </c>
      <c r="CY714">
        <v>1</v>
      </c>
      <c r="CZ714">
        <v>0</v>
      </c>
      <c r="DA714">
        <v>0</v>
      </c>
      <c r="DB714">
        <v>0</v>
      </c>
      <c r="DC714" t="s">
        <v>3204</v>
      </c>
      <c r="DD714" t="s">
        <v>306</v>
      </c>
    </row>
    <row r="715" spans="1:108" ht="14.6" x14ac:dyDescent="0.35">
      <c r="A715" t="s">
        <v>26</v>
      </c>
      <c r="B715" t="s">
        <v>3206</v>
      </c>
      <c r="C715" t="s">
        <v>3207</v>
      </c>
      <c r="F715" t="s">
        <v>91</v>
      </c>
      <c r="H715" t="s">
        <v>454</v>
      </c>
      <c r="I715" t="s">
        <v>56</v>
      </c>
      <c r="J715" t="s">
        <v>173</v>
      </c>
      <c r="K715" t="s">
        <v>471</v>
      </c>
      <c r="M715" t="s">
        <v>259</v>
      </c>
      <c r="O715" t="s">
        <v>299</v>
      </c>
      <c r="R715">
        <v>0</v>
      </c>
      <c r="S715">
        <v>0</v>
      </c>
      <c r="T715">
        <v>0</v>
      </c>
      <c r="U715">
        <v>0</v>
      </c>
      <c r="V715">
        <v>0</v>
      </c>
      <c r="W715">
        <v>0</v>
      </c>
      <c r="X715">
        <v>0</v>
      </c>
      <c r="Y715">
        <v>0</v>
      </c>
      <c r="AA715">
        <v>0</v>
      </c>
      <c r="AB715">
        <v>0</v>
      </c>
      <c r="AC715">
        <v>0</v>
      </c>
      <c r="AD715">
        <v>0</v>
      </c>
      <c r="AE715">
        <v>0</v>
      </c>
      <c r="AF715">
        <v>0</v>
      </c>
      <c r="AG715">
        <v>1</v>
      </c>
      <c r="AH715">
        <v>0</v>
      </c>
      <c r="AI715">
        <v>0</v>
      </c>
      <c r="AJ715">
        <v>0</v>
      </c>
      <c r="AK715">
        <v>0</v>
      </c>
      <c r="AL715">
        <v>0</v>
      </c>
      <c r="AM715">
        <v>0</v>
      </c>
      <c r="AN715">
        <v>0</v>
      </c>
      <c r="AO715">
        <v>0</v>
      </c>
      <c r="AP715">
        <v>0</v>
      </c>
      <c r="AQ715">
        <v>0</v>
      </c>
      <c r="AR715">
        <v>0</v>
      </c>
      <c r="AS715">
        <v>0</v>
      </c>
      <c r="AT715">
        <v>0</v>
      </c>
      <c r="AU715">
        <v>0</v>
      </c>
      <c r="AV715">
        <v>0</v>
      </c>
      <c r="AW715">
        <v>0</v>
      </c>
      <c r="AX715">
        <v>0</v>
      </c>
      <c r="AY715">
        <v>0</v>
      </c>
      <c r="AZ715">
        <v>0</v>
      </c>
      <c r="BA715">
        <v>0</v>
      </c>
      <c r="BB715">
        <v>0</v>
      </c>
      <c r="BC715">
        <v>0</v>
      </c>
      <c r="BD715">
        <v>0</v>
      </c>
      <c r="BE715">
        <v>0</v>
      </c>
      <c r="BF715">
        <v>0</v>
      </c>
      <c r="BG715">
        <v>0</v>
      </c>
      <c r="BH715">
        <v>0</v>
      </c>
      <c r="BI715">
        <v>0</v>
      </c>
      <c r="BJ715">
        <v>0</v>
      </c>
      <c r="BK715">
        <v>0</v>
      </c>
      <c r="BL715">
        <v>0</v>
      </c>
      <c r="BM715">
        <v>0</v>
      </c>
      <c r="BN715">
        <v>0</v>
      </c>
      <c r="BO715">
        <v>0</v>
      </c>
      <c r="BP715">
        <v>0</v>
      </c>
      <c r="BQ715">
        <v>0</v>
      </c>
      <c r="BR715">
        <v>0</v>
      </c>
      <c r="BS715">
        <v>0</v>
      </c>
      <c r="BT715">
        <v>0</v>
      </c>
      <c r="BU715">
        <v>0</v>
      </c>
      <c r="BV715">
        <v>0</v>
      </c>
      <c r="BW715">
        <v>0</v>
      </c>
      <c r="BX715">
        <v>0</v>
      </c>
      <c r="BY715">
        <v>0</v>
      </c>
      <c r="BZ715">
        <v>0</v>
      </c>
      <c r="CA715">
        <v>0</v>
      </c>
      <c r="CB715">
        <v>0</v>
      </c>
      <c r="CC715">
        <v>0</v>
      </c>
      <c r="CD715">
        <v>0</v>
      </c>
      <c r="CE715">
        <v>0</v>
      </c>
      <c r="CF715">
        <v>0</v>
      </c>
      <c r="CG715">
        <v>0</v>
      </c>
      <c r="CH715">
        <v>0</v>
      </c>
      <c r="CI715">
        <v>0</v>
      </c>
      <c r="CJ715">
        <v>0</v>
      </c>
      <c r="CK715">
        <v>0</v>
      </c>
      <c r="CL715">
        <v>0</v>
      </c>
      <c r="CM715">
        <v>0</v>
      </c>
      <c r="CN715">
        <v>0</v>
      </c>
      <c r="CO715">
        <v>0</v>
      </c>
      <c r="CP715">
        <v>0</v>
      </c>
      <c r="CQ715">
        <v>0</v>
      </c>
      <c r="CR715">
        <v>0</v>
      </c>
      <c r="CS715">
        <v>0</v>
      </c>
      <c r="CT715">
        <v>0</v>
      </c>
      <c r="CU715">
        <v>0</v>
      </c>
      <c r="CV715">
        <v>0</v>
      </c>
      <c r="CW715">
        <v>0</v>
      </c>
      <c r="CX715">
        <v>1</v>
      </c>
      <c r="CY715">
        <v>1</v>
      </c>
      <c r="CZ715">
        <v>0</v>
      </c>
      <c r="DA715">
        <v>0</v>
      </c>
      <c r="DB715">
        <v>0</v>
      </c>
      <c r="DC715" t="s">
        <v>3208</v>
      </c>
      <c r="DD715" t="s">
        <v>307</v>
      </c>
    </row>
    <row r="716" spans="1:108" ht="14.6" x14ac:dyDescent="0.35">
      <c r="A716" t="s">
        <v>26</v>
      </c>
      <c r="B716" t="s">
        <v>3206</v>
      </c>
      <c r="C716" t="s">
        <v>3210</v>
      </c>
      <c r="F716" t="s">
        <v>122</v>
      </c>
      <c r="H716" t="s">
        <v>454</v>
      </c>
      <c r="I716" t="s">
        <v>56</v>
      </c>
      <c r="J716" t="s">
        <v>173</v>
      </c>
      <c r="K716" t="s">
        <v>471</v>
      </c>
      <c r="M716" t="s">
        <v>274</v>
      </c>
      <c r="O716" t="s">
        <v>299</v>
      </c>
      <c r="Q716" t="s">
        <v>3211</v>
      </c>
      <c r="R716">
        <v>0</v>
      </c>
      <c r="S716">
        <v>0</v>
      </c>
      <c r="T716">
        <v>0</v>
      </c>
      <c r="U716">
        <v>0</v>
      </c>
      <c r="V716">
        <v>0</v>
      </c>
      <c r="W716">
        <v>0</v>
      </c>
      <c r="X716">
        <v>0</v>
      </c>
      <c r="Y716">
        <v>0</v>
      </c>
      <c r="AA716">
        <v>0</v>
      </c>
      <c r="AB716">
        <v>0</v>
      </c>
      <c r="AC716">
        <v>0</v>
      </c>
      <c r="AD716">
        <v>0</v>
      </c>
      <c r="AE716">
        <v>0</v>
      </c>
      <c r="AF716">
        <v>0</v>
      </c>
      <c r="AG716">
        <v>0</v>
      </c>
      <c r="AH716">
        <v>0</v>
      </c>
      <c r="AI716">
        <v>0</v>
      </c>
      <c r="AJ716">
        <v>0</v>
      </c>
      <c r="AK716">
        <v>0</v>
      </c>
      <c r="AL716">
        <v>1</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0</v>
      </c>
      <c r="CP716">
        <v>0</v>
      </c>
      <c r="CQ716">
        <v>0</v>
      </c>
      <c r="CR716">
        <v>0</v>
      </c>
      <c r="CS716">
        <v>0</v>
      </c>
      <c r="CT716">
        <v>0</v>
      </c>
      <c r="CU716">
        <v>0</v>
      </c>
      <c r="CV716">
        <v>0</v>
      </c>
      <c r="CW716">
        <v>0</v>
      </c>
      <c r="CX716">
        <v>1</v>
      </c>
      <c r="CY716">
        <v>1</v>
      </c>
      <c r="CZ716">
        <v>0</v>
      </c>
      <c r="DA716">
        <v>0</v>
      </c>
      <c r="DB716">
        <v>0</v>
      </c>
      <c r="DC716" t="s">
        <v>1214</v>
      </c>
      <c r="DD716" t="s">
        <v>307</v>
      </c>
    </row>
    <row r="717" spans="1:108" ht="14.6" x14ac:dyDescent="0.35">
      <c r="A717" t="s">
        <v>26</v>
      </c>
      <c r="B717" t="s">
        <v>3206</v>
      </c>
      <c r="C717" t="s">
        <v>3214</v>
      </c>
      <c r="F717" t="s">
        <v>122</v>
      </c>
      <c r="H717" t="s">
        <v>605</v>
      </c>
      <c r="I717" t="s">
        <v>56</v>
      </c>
      <c r="J717" t="s">
        <v>205</v>
      </c>
      <c r="P717" t="s">
        <v>1955</v>
      </c>
      <c r="Q717" t="s">
        <v>606</v>
      </c>
      <c r="R717">
        <v>0</v>
      </c>
      <c r="S717">
        <v>0</v>
      </c>
      <c r="T717">
        <v>0</v>
      </c>
      <c r="U717">
        <v>0</v>
      </c>
      <c r="V717">
        <v>0</v>
      </c>
      <c r="X717">
        <v>0</v>
      </c>
      <c r="BN717">
        <v>1</v>
      </c>
      <c r="DC717" t="s">
        <v>745</v>
      </c>
      <c r="DD717" t="s">
        <v>305</v>
      </c>
    </row>
    <row r="718" spans="1:108" ht="14.6" x14ac:dyDescent="0.35">
      <c r="A718" t="s">
        <v>26</v>
      </c>
      <c r="B718" t="s">
        <v>3206</v>
      </c>
      <c r="C718" t="s">
        <v>3217</v>
      </c>
      <c r="D718" t="s">
        <v>3218</v>
      </c>
      <c r="F718" t="s">
        <v>122</v>
      </c>
      <c r="H718" t="s">
        <v>454</v>
      </c>
      <c r="I718" t="s">
        <v>56</v>
      </c>
      <c r="J718" t="s">
        <v>173</v>
      </c>
      <c r="K718" t="s">
        <v>471</v>
      </c>
      <c r="M718" t="s">
        <v>272</v>
      </c>
      <c r="O718" t="s">
        <v>300</v>
      </c>
      <c r="P718" t="s">
        <v>3219</v>
      </c>
      <c r="Q718" t="s">
        <v>3220</v>
      </c>
      <c r="R718">
        <v>0</v>
      </c>
      <c r="S718">
        <v>0</v>
      </c>
      <c r="T718">
        <v>0</v>
      </c>
      <c r="U718">
        <v>0</v>
      </c>
      <c r="V718">
        <v>0</v>
      </c>
      <c r="W718">
        <v>0</v>
      </c>
      <c r="X718">
        <v>0</v>
      </c>
      <c r="Y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1</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0</v>
      </c>
      <c r="BX718">
        <v>0</v>
      </c>
      <c r="BY718">
        <v>0</v>
      </c>
      <c r="BZ718">
        <v>0</v>
      </c>
      <c r="CA718">
        <v>0</v>
      </c>
      <c r="CB718">
        <v>0</v>
      </c>
      <c r="CC718">
        <v>0</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v>
      </c>
      <c r="CY718">
        <v>1</v>
      </c>
      <c r="CZ718">
        <v>0</v>
      </c>
      <c r="DA718">
        <v>0</v>
      </c>
      <c r="DB718">
        <v>0</v>
      </c>
      <c r="DC718" t="s">
        <v>1420</v>
      </c>
      <c r="DD718" t="s">
        <v>309</v>
      </c>
    </row>
    <row r="719" spans="1:108" ht="14.6" x14ac:dyDescent="0.35">
      <c r="A719" t="s">
        <v>26</v>
      </c>
      <c r="B719" t="s">
        <v>3206</v>
      </c>
      <c r="C719" t="s">
        <v>3222</v>
      </c>
      <c r="D719" t="s">
        <v>3223</v>
      </c>
      <c r="F719" t="s">
        <v>91</v>
      </c>
      <c r="H719" t="s">
        <v>454</v>
      </c>
      <c r="I719" t="s">
        <v>56</v>
      </c>
      <c r="J719" t="s">
        <v>1558</v>
      </c>
      <c r="K719" t="s">
        <v>269</v>
      </c>
      <c r="M719" t="s">
        <v>272</v>
      </c>
      <c r="O719" t="s">
        <v>300</v>
      </c>
      <c r="Q719" t="s">
        <v>3224</v>
      </c>
      <c r="R719">
        <v>0</v>
      </c>
      <c r="S719">
        <v>0</v>
      </c>
      <c r="T719">
        <v>0</v>
      </c>
      <c r="U719">
        <v>0</v>
      </c>
      <c r="V719">
        <v>0</v>
      </c>
      <c r="W719">
        <v>0</v>
      </c>
      <c r="X719">
        <v>0</v>
      </c>
      <c r="Y719">
        <v>0</v>
      </c>
      <c r="AA719">
        <v>0</v>
      </c>
      <c r="AB719">
        <v>1</v>
      </c>
      <c r="AC719">
        <v>0</v>
      </c>
      <c r="AD719">
        <v>1</v>
      </c>
      <c r="AE719">
        <v>0</v>
      </c>
      <c r="AF719">
        <v>1</v>
      </c>
      <c r="AG719">
        <v>0</v>
      </c>
      <c r="AH719">
        <v>0</v>
      </c>
      <c r="AI719">
        <v>0</v>
      </c>
      <c r="AJ719">
        <v>1</v>
      </c>
      <c r="AK719">
        <v>1</v>
      </c>
      <c r="AL719">
        <v>0</v>
      </c>
      <c r="AM719">
        <v>0</v>
      </c>
      <c r="AN719">
        <v>0</v>
      </c>
      <c r="AO719">
        <v>0</v>
      </c>
      <c r="AP719">
        <v>0</v>
      </c>
      <c r="AQ719">
        <v>0</v>
      </c>
      <c r="AR719">
        <v>0</v>
      </c>
      <c r="AS719">
        <v>0</v>
      </c>
      <c r="AT719">
        <v>0</v>
      </c>
      <c r="AU719">
        <v>0</v>
      </c>
      <c r="AV719">
        <v>0</v>
      </c>
      <c r="AW719">
        <v>0</v>
      </c>
      <c r="AX719">
        <v>0</v>
      </c>
      <c r="AY719">
        <v>0</v>
      </c>
      <c r="AZ719">
        <v>0</v>
      </c>
      <c r="BA719">
        <v>0</v>
      </c>
      <c r="BB719">
        <v>0</v>
      </c>
      <c r="BC719">
        <v>0</v>
      </c>
      <c r="BD719">
        <v>0</v>
      </c>
      <c r="BE719">
        <v>0</v>
      </c>
      <c r="BF719">
        <v>0</v>
      </c>
      <c r="BG719">
        <v>0</v>
      </c>
      <c r="BH719">
        <v>0</v>
      </c>
      <c r="BI719">
        <v>0</v>
      </c>
      <c r="BJ719">
        <v>0</v>
      </c>
      <c r="BK719">
        <v>0</v>
      </c>
      <c r="BL719">
        <v>0</v>
      </c>
      <c r="BM719">
        <v>0</v>
      </c>
      <c r="BN719">
        <v>0</v>
      </c>
      <c r="BO719">
        <v>0</v>
      </c>
      <c r="BP719">
        <v>0</v>
      </c>
      <c r="BQ719">
        <v>0</v>
      </c>
      <c r="BR719">
        <v>0</v>
      </c>
      <c r="BS719">
        <v>0</v>
      </c>
      <c r="BT719">
        <v>0</v>
      </c>
      <c r="BU719">
        <v>0</v>
      </c>
      <c r="BV719">
        <v>0</v>
      </c>
      <c r="BW719">
        <v>0</v>
      </c>
      <c r="BX719">
        <v>0</v>
      </c>
      <c r="BY719">
        <v>0</v>
      </c>
      <c r="BZ719">
        <v>0</v>
      </c>
      <c r="CA719">
        <v>0</v>
      </c>
      <c r="CB719">
        <v>0</v>
      </c>
      <c r="CC719">
        <v>0</v>
      </c>
      <c r="CD719">
        <v>0</v>
      </c>
      <c r="CE719">
        <v>0</v>
      </c>
      <c r="CF719">
        <v>0</v>
      </c>
      <c r="CG719">
        <v>0</v>
      </c>
      <c r="CH719">
        <v>0</v>
      </c>
      <c r="CI719">
        <v>0</v>
      </c>
      <c r="CJ719">
        <v>0</v>
      </c>
      <c r="CK719">
        <v>0</v>
      </c>
      <c r="CL719">
        <v>0</v>
      </c>
      <c r="CM719">
        <v>0</v>
      </c>
      <c r="CN719">
        <v>0</v>
      </c>
      <c r="CO719">
        <v>0</v>
      </c>
      <c r="CP719">
        <v>0</v>
      </c>
      <c r="CQ719">
        <v>0</v>
      </c>
      <c r="CR719">
        <v>0</v>
      </c>
      <c r="CS719">
        <v>0</v>
      </c>
      <c r="CT719">
        <v>0</v>
      </c>
      <c r="CU719">
        <v>0</v>
      </c>
      <c r="CV719">
        <v>0</v>
      </c>
      <c r="CW719">
        <v>0</v>
      </c>
      <c r="CX719">
        <v>5</v>
      </c>
      <c r="CY719">
        <v>1</v>
      </c>
      <c r="CZ719">
        <v>0</v>
      </c>
      <c r="DA719">
        <v>0</v>
      </c>
      <c r="DB719">
        <v>0</v>
      </c>
      <c r="DC719" t="s">
        <v>3225</v>
      </c>
      <c r="DD719" t="s">
        <v>46</v>
      </c>
    </row>
    <row r="720" spans="1:108" ht="14.6" x14ac:dyDescent="0.35">
      <c r="A720" t="s">
        <v>26</v>
      </c>
      <c r="B720" t="s">
        <v>3206</v>
      </c>
      <c r="C720" t="s">
        <v>3231</v>
      </c>
      <c r="F720" t="s">
        <v>91</v>
      </c>
      <c r="H720" t="s">
        <v>605</v>
      </c>
      <c r="I720" t="s">
        <v>56</v>
      </c>
      <c r="J720" t="s">
        <v>205</v>
      </c>
      <c r="P720" t="s">
        <v>3232</v>
      </c>
      <c r="Q720" t="s">
        <v>606</v>
      </c>
      <c r="R720">
        <v>0</v>
      </c>
      <c r="S720">
        <v>0</v>
      </c>
      <c r="T720">
        <v>0</v>
      </c>
      <c r="U720">
        <v>0</v>
      </c>
      <c r="V720">
        <v>0</v>
      </c>
      <c r="X720">
        <v>0</v>
      </c>
      <c r="DC720" t="s">
        <v>1165</v>
      </c>
      <c r="DD720" t="s">
        <v>305</v>
      </c>
    </row>
    <row r="721" spans="1:108" ht="14.6" x14ac:dyDescent="0.35">
      <c r="A721" t="s">
        <v>26</v>
      </c>
      <c r="B721" t="s">
        <v>3206</v>
      </c>
      <c r="C721" t="s">
        <v>3234</v>
      </c>
      <c r="F721" t="s">
        <v>122</v>
      </c>
      <c r="H721" t="s">
        <v>454</v>
      </c>
      <c r="I721" t="s">
        <v>56</v>
      </c>
      <c r="J721" t="s">
        <v>173</v>
      </c>
      <c r="K721" t="s">
        <v>471</v>
      </c>
      <c r="M721" t="s">
        <v>272</v>
      </c>
      <c r="O721" t="s">
        <v>299</v>
      </c>
      <c r="P721" t="s">
        <v>3235</v>
      </c>
      <c r="Q721" t="s">
        <v>3220</v>
      </c>
      <c r="R721">
        <v>0</v>
      </c>
      <c r="S721">
        <v>0</v>
      </c>
      <c r="T721">
        <v>0</v>
      </c>
      <c r="U721">
        <v>0</v>
      </c>
      <c r="V721">
        <v>0</v>
      </c>
      <c r="W721">
        <v>0</v>
      </c>
      <c r="X721">
        <v>0</v>
      </c>
      <c r="Y721">
        <v>0</v>
      </c>
      <c r="AA721">
        <v>0</v>
      </c>
      <c r="AB721">
        <v>0</v>
      </c>
      <c r="AC721">
        <v>0</v>
      </c>
      <c r="AD721">
        <v>0</v>
      </c>
      <c r="AE721">
        <v>0</v>
      </c>
      <c r="AF721">
        <v>0</v>
      </c>
      <c r="AG721">
        <v>0</v>
      </c>
      <c r="AH721">
        <v>0</v>
      </c>
      <c r="AI721">
        <v>0</v>
      </c>
      <c r="AJ721">
        <v>0</v>
      </c>
      <c r="AK721">
        <v>0</v>
      </c>
      <c r="AL721">
        <v>0</v>
      </c>
      <c r="AM721">
        <v>0</v>
      </c>
      <c r="AN721">
        <v>0</v>
      </c>
      <c r="AO721">
        <v>0</v>
      </c>
      <c r="AP721">
        <v>0</v>
      </c>
      <c r="AQ721">
        <v>0</v>
      </c>
      <c r="AR721">
        <v>0</v>
      </c>
      <c r="AS721">
        <v>0</v>
      </c>
      <c r="AT721">
        <v>0</v>
      </c>
      <c r="AU721">
        <v>0</v>
      </c>
      <c r="AV721">
        <v>0</v>
      </c>
      <c r="AW721">
        <v>0</v>
      </c>
      <c r="AX721">
        <v>0</v>
      </c>
      <c r="AY721">
        <v>0</v>
      </c>
      <c r="AZ721">
        <v>0</v>
      </c>
      <c r="BA721">
        <v>0</v>
      </c>
      <c r="BB721">
        <v>1</v>
      </c>
      <c r="BC721">
        <v>0</v>
      </c>
      <c r="BD721">
        <v>0</v>
      </c>
      <c r="BE721">
        <v>0</v>
      </c>
      <c r="BF721">
        <v>0</v>
      </c>
      <c r="BG721">
        <v>0</v>
      </c>
      <c r="BH721">
        <v>0</v>
      </c>
      <c r="BI721">
        <v>0</v>
      </c>
      <c r="BJ721">
        <v>0</v>
      </c>
      <c r="BK721">
        <v>0</v>
      </c>
      <c r="BL721">
        <v>0</v>
      </c>
      <c r="BM721">
        <v>0</v>
      </c>
      <c r="BN721">
        <v>0</v>
      </c>
      <c r="BO721">
        <v>0</v>
      </c>
      <c r="BP721">
        <v>0</v>
      </c>
      <c r="BQ721">
        <v>0</v>
      </c>
      <c r="BR721">
        <v>0</v>
      </c>
      <c r="BS721">
        <v>0</v>
      </c>
      <c r="BT721">
        <v>0</v>
      </c>
      <c r="BU721">
        <v>0</v>
      </c>
      <c r="BV721">
        <v>0</v>
      </c>
      <c r="BW721">
        <v>0</v>
      </c>
      <c r="BX721">
        <v>0</v>
      </c>
      <c r="BY721">
        <v>0</v>
      </c>
      <c r="BZ721">
        <v>0</v>
      </c>
      <c r="CA721">
        <v>0</v>
      </c>
      <c r="CB721">
        <v>0</v>
      </c>
      <c r="CC721">
        <v>0</v>
      </c>
      <c r="CD721">
        <v>0</v>
      </c>
      <c r="CE721">
        <v>0</v>
      </c>
      <c r="CF721">
        <v>0</v>
      </c>
      <c r="CG721">
        <v>0</v>
      </c>
      <c r="CH721">
        <v>0</v>
      </c>
      <c r="CI721">
        <v>0</v>
      </c>
      <c r="CJ721">
        <v>0</v>
      </c>
      <c r="CK721">
        <v>0</v>
      </c>
      <c r="CL721">
        <v>0</v>
      </c>
      <c r="CM721">
        <v>0</v>
      </c>
      <c r="CN721">
        <v>0</v>
      </c>
      <c r="CO721">
        <v>0</v>
      </c>
      <c r="CP721">
        <v>0</v>
      </c>
      <c r="CQ721">
        <v>0</v>
      </c>
      <c r="CR721">
        <v>0</v>
      </c>
      <c r="CS721">
        <v>0</v>
      </c>
      <c r="CT721">
        <v>0</v>
      </c>
      <c r="CU721">
        <v>0</v>
      </c>
      <c r="CV721">
        <v>0</v>
      </c>
      <c r="CW721">
        <v>0</v>
      </c>
      <c r="CX721">
        <v>1</v>
      </c>
      <c r="CY721">
        <v>1</v>
      </c>
      <c r="CZ721">
        <v>0</v>
      </c>
      <c r="DA721">
        <v>0</v>
      </c>
      <c r="DB721">
        <v>0</v>
      </c>
      <c r="DC721" t="s">
        <v>1420</v>
      </c>
      <c r="DD721" t="s">
        <v>309</v>
      </c>
    </row>
    <row r="722" spans="1:108" ht="14.6" x14ac:dyDescent="0.35">
      <c r="A722" t="s">
        <v>26</v>
      </c>
      <c r="B722" t="s">
        <v>3206</v>
      </c>
      <c r="C722" t="s">
        <v>3237</v>
      </c>
      <c r="F722" t="s">
        <v>91</v>
      </c>
      <c r="H722" t="s">
        <v>454</v>
      </c>
      <c r="I722" t="s">
        <v>13</v>
      </c>
      <c r="J722" t="s">
        <v>221</v>
      </c>
      <c r="K722" t="s">
        <v>269</v>
      </c>
      <c r="M722" t="s">
        <v>272</v>
      </c>
      <c r="O722" t="s">
        <v>300</v>
      </c>
      <c r="P722" t="s">
        <v>3238</v>
      </c>
      <c r="Q722" t="s">
        <v>806</v>
      </c>
      <c r="R722">
        <v>0</v>
      </c>
      <c r="S722">
        <v>0</v>
      </c>
      <c r="T722">
        <v>0</v>
      </c>
      <c r="U722">
        <v>0</v>
      </c>
      <c r="V722">
        <v>0</v>
      </c>
      <c r="W722">
        <v>0</v>
      </c>
      <c r="X722">
        <v>0</v>
      </c>
      <c r="Y722">
        <v>0</v>
      </c>
      <c r="AA722">
        <v>0</v>
      </c>
      <c r="AB722">
        <v>0</v>
      </c>
      <c r="AC722">
        <v>0</v>
      </c>
      <c r="AD722">
        <v>0</v>
      </c>
      <c r="AE722">
        <v>0</v>
      </c>
      <c r="AF722">
        <v>0</v>
      </c>
      <c r="AG722">
        <v>0</v>
      </c>
      <c r="AH722">
        <v>0</v>
      </c>
      <c r="AI722">
        <v>0</v>
      </c>
      <c r="AJ722">
        <v>0</v>
      </c>
      <c r="AK722">
        <v>0</v>
      </c>
      <c r="AL722">
        <v>0</v>
      </c>
      <c r="AM722">
        <v>0</v>
      </c>
      <c r="AN722">
        <v>0</v>
      </c>
      <c r="AO722">
        <v>0</v>
      </c>
      <c r="AP722">
        <v>0</v>
      </c>
      <c r="AQ722">
        <v>1</v>
      </c>
      <c r="AR722">
        <v>1</v>
      </c>
      <c r="AS722">
        <v>0</v>
      </c>
      <c r="AT722">
        <v>0</v>
      </c>
      <c r="AU722">
        <v>0</v>
      </c>
      <c r="AV722">
        <v>0</v>
      </c>
      <c r="AW722">
        <v>0</v>
      </c>
      <c r="AX722">
        <v>0</v>
      </c>
      <c r="AY722">
        <v>0</v>
      </c>
      <c r="AZ722">
        <v>0</v>
      </c>
      <c r="BA722">
        <v>1</v>
      </c>
      <c r="BB722">
        <v>1</v>
      </c>
      <c r="BC722">
        <v>0</v>
      </c>
      <c r="BD722">
        <v>0</v>
      </c>
      <c r="BE722">
        <v>1</v>
      </c>
      <c r="BF722">
        <v>1</v>
      </c>
      <c r="BG722">
        <v>0</v>
      </c>
      <c r="BH722">
        <v>0</v>
      </c>
      <c r="BI722">
        <v>0</v>
      </c>
      <c r="BJ722">
        <v>1</v>
      </c>
      <c r="BK722">
        <v>0</v>
      </c>
      <c r="BL722">
        <v>0</v>
      </c>
      <c r="BM722">
        <v>0</v>
      </c>
      <c r="BN722">
        <v>1</v>
      </c>
      <c r="BO722">
        <v>0</v>
      </c>
      <c r="BP722">
        <v>1</v>
      </c>
      <c r="BQ722">
        <v>0</v>
      </c>
      <c r="BR722">
        <v>0</v>
      </c>
      <c r="BS722">
        <v>0</v>
      </c>
      <c r="BT722">
        <v>0</v>
      </c>
      <c r="BU722">
        <v>0</v>
      </c>
      <c r="BV722">
        <v>0</v>
      </c>
      <c r="BW722">
        <v>0</v>
      </c>
      <c r="BX722">
        <v>0</v>
      </c>
      <c r="BY722">
        <v>0</v>
      </c>
      <c r="BZ722">
        <v>0</v>
      </c>
      <c r="CA722">
        <v>0</v>
      </c>
      <c r="CB722">
        <v>0</v>
      </c>
      <c r="CC722">
        <v>0</v>
      </c>
      <c r="CD722">
        <v>0</v>
      </c>
      <c r="CE722">
        <v>0</v>
      </c>
      <c r="CF722">
        <v>0</v>
      </c>
      <c r="CG722">
        <v>0</v>
      </c>
      <c r="CH722">
        <v>0</v>
      </c>
      <c r="CI722">
        <v>0</v>
      </c>
      <c r="CJ722">
        <v>0</v>
      </c>
      <c r="CK722">
        <v>0</v>
      </c>
      <c r="CL722">
        <v>0</v>
      </c>
      <c r="CM722">
        <v>0</v>
      </c>
      <c r="CN722">
        <v>0</v>
      </c>
      <c r="CO722">
        <v>0</v>
      </c>
      <c r="CP722">
        <v>0</v>
      </c>
      <c r="CQ722">
        <v>0</v>
      </c>
      <c r="CR722">
        <v>0</v>
      </c>
      <c r="CS722">
        <v>0</v>
      </c>
      <c r="CT722">
        <v>0</v>
      </c>
      <c r="CU722">
        <v>0</v>
      </c>
      <c r="CV722">
        <v>0</v>
      </c>
      <c r="CW722">
        <v>0</v>
      </c>
      <c r="CX722">
        <v>9</v>
      </c>
      <c r="CY722">
        <v>1</v>
      </c>
      <c r="CZ722">
        <v>0</v>
      </c>
      <c r="DA722">
        <v>0</v>
      </c>
      <c r="DB722">
        <v>0</v>
      </c>
      <c r="DC722" t="s">
        <v>3239</v>
      </c>
      <c r="DD722" t="s">
        <v>321</v>
      </c>
    </row>
    <row r="723" spans="1:108" ht="14.6" x14ac:dyDescent="0.35">
      <c r="A723" t="s">
        <v>26</v>
      </c>
      <c r="B723" t="s">
        <v>3206</v>
      </c>
      <c r="C723" t="s">
        <v>3242</v>
      </c>
      <c r="F723" t="s">
        <v>122</v>
      </c>
      <c r="H723" t="s">
        <v>454</v>
      </c>
      <c r="I723" t="s">
        <v>13</v>
      </c>
      <c r="J723" t="s">
        <v>221</v>
      </c>
      <c r="K723" t="s">
        <v>269</v>
      </c>
      <c r="M723" t="s">
        <v>272</v>
      </c>
      <c r="O723" t="s">
        <v>299</v>
      </c>
      <c r="P723" t="s">
        <v>3243</v>
      </c>
      <c r="Q723" t="s">
        <v>3220</v>
      </c>
      <c r="R723">
        <v>0</v>
      </c>
      <c r="S723">
        <v>0</v>
      </c>
      <c r="T723">
        <v>0</v>
      </c>
      <c r="U723">
        <v>0</v>
      </c>
      <c r="V723">
        <v>0</v>
      </c>
      <c r="W723">
        <v>0</v>
      </c>
      <c r="X723">
        <v>0</v>
      </c>
      <c r="Y723">
        <v>0</v>
      </c>
      <c r="AA723">
        <v>0</v>
      </c>
      <c r="AB723">
        <v>0</v>
      </c>
      <c r="AC723">
        <v>0</v>
      </c>
      <c r="AD723">
        <v>0</v>
      </c>
      <c r="AE723">
        <v>0</v>
      </c>
      <c r="AF723">
        <v>0</v>
      </c>
      <c r="AG723">
        <v>0</v>
      </c>
      <c r="AH723">
        <v>0</v>
      </c>
      <c r="AI723">
        <v>0</v>
      </c>
      <c r="AJ723">
        <v>0</v>
      </c>
      <c r="AK723">
        <v>0</v>
      </c>
      <c r="AL723">
        <v>0</v>
      </c>
      <c r="AM723">
        <v>0</v>
      </c>
      <c r="AN723">
        <v>0</v>
      </c>
      <c r="AO723">
        <v>0</v>
      </c>
      <c r="AP723">
        <v>0</v>
      </c>
      <c r="AQ723">
        <v>0</v>
      </c>
      <c r="AR723">
        <v>0</v>
      </c>
      <c r="AS723">
        <v>0</v>
      </c>
      <c r="AT723">
        <v>0</v>
      </c>
      <c r="AU723">
        <v>0</v>
      </c>
      <c r="AV723">
        <v>0</v>
      </c>
      <c r="AW723">
        <v>0</v>
      </c>
      <c r="AX723">
        <v>0</v>
      </c>
      <c r="AY723">
        <v>0</v>
      </c>
      <c r="AZ723">
        <v>0</v>
      </c>
      <c r="BA723">
        <v>0</v>
      </c>
      <c r="BB723">
        <v>1</v>
      </c>
      <c r="BC723">
        <v>0</v>
      </c>
      <c r="BD723">
        <v>0</v>
      </c>
      <c r="BE723">
        <v>0</v>
      </c>
      <c r="BF723">
        <v>0</v>
      </c>
      <c r="BG723">
        <v>0</v>
      </c>
      <c r="BH723">
        <v>0</v>
      </c>
      <c r="BI723">
        <v>0</v>
      </c>
      <c r="BJ723">
        <v>0</v>
      </c>
      <c r="BK723">
        <v>0</v>
      </c>
      <c r="BL723">
        <v>0</v>
      </c>
      <c r="BM723">
        <v>0</v>
      </c>
      <c r="BN723">
        <v>0</v>
      </c>
      <c r="BO723">
        <v>0</v>
      </c>
      <c r="BP723">
        <v>0</v>
      </c>
      <c r="BQ723">
        <v>0</v>
      </c>
      <c r="BR723">
        <v>0</v>
      </c>
      <c r="BS723">
        <v>0</v>
      </c>
      <c r="BT723">
        <v>0</v>
      </c>
      <c r="BU723">
        <v>0</v>
      </c>
      <c r="BV723">
        <v>0</v>
      </c>
      <c r="BW723">
        <v>0</v>
      </c>
      <c r="BX723">
        <v>0</v>
      </c>
      <c r="BY723">
        <v>0</v>
      </c>
      <c r="BZ723">
        <v>0</v>
      </c>
      <c r="CA723">
        <v>0</v>
      </c>
      <c r="CB723">
        <v>0</v>
      </c>
      <c r="CC723">
        <v>0</v>
      </c>
      <c r="CD723">
        <v>0</v>
      </c>
      <c r="CE723">
        <v>0</v>
      </c>
      <c r="CF723">
        <v>0</v>
      </c>
      <c r="CG723">
        <v>0</v>
      </c>
      <c r="CH723">
        <v>0</v>
      </c>
      <c r="CI723">
        <v>0</v>
      </c>
      <c r="CJ723">
        <v>0</v>
      </c>
      <c r="CK723">
        <v>0</v>
      </c>
      <c r="CL723">
        <v>0</v>
      </c>
      <c r="CM723">
        <v>0</v>
      </c>
      <c r="CN723">
        <v>0</v>
      </c>
      <c r="CO723">
        <v>0</v>
      </c>
      <c r="CP723">
        <v>0</v>
      </c>
      <c r="CQ723">
        <v>0</v>
      </c>
      <c r="CR723">
        <v>0</v>
      </c>
      <c r="CS723">
        <v>0</v>
      </c>
      <c r="CT723">
        <v>0</v>
      </c>
      <c r="CU723">
        <v>0</v>
      </c>
      <c r="CV723">
        <v>0</v>
      </c>
      <c r="CW723">
        <v>0</v>
      </c>
      <c r="CX723">
        <v>1</v>
      </c>
      <c r="CY723">
        <v>1</v>
      </c>
      <c r="CZ723">
        <v>0</v>
      </c>
      <c r="DA723">
        <v>0</v>
      </c>
      <c r="DB723">
        <v>0</v>
      </c>
      <c r="DC723" t="s">
        <v>1420</v>
      </c>
      <c r="DD723" t="s">
        <v>309</v>
      </c>
    </row>
    <row r="724" spans="1:108" ht="14.6" x14ac:dyDescent="0.35">
      <c r="A724" t="s">
        <v>26</v>
      </c>
      <c r="B724" t="s">
        <v>3206</v>
      </c>
      <c r="C724" t="s">
        <v>3245</v>
      </c>
      <c r="F724" t="s">
        <v>91</v>
      </c>
      <c r="H724" t="s">
        <v>605</v>
      </c>
      <c r="I724" t="s">
        <v>56</v>
      </c>
      <c r="J724" t="s">
        <v>205</v>
      </c>
      <c r="P724" t="s">
        <v>3246</v>
      </c>
      <c r="Q724" t="s">
        <v>606</v>
      </c>
      <c r="R724">
        <v>0</v>
      </c>
      <c r="S724">
        <v>0</v>
      </c>
      <c r="T724">
        <v>0</v>
      </c>
      <c r="U724">
        <v>0</v>
      </c>
      <c r="V724">
        <v>0</v>
      </c>
      <c r="X724">
        <v>0</v>
      </c>
      <c r="BK724">
        <v>1</v>
      </c>
      <c r="BN724">
        <v>1</v>
      </c>
      <c r="BP724">
        <v>1</v>
      </c>
      <c r="DC724" t="s">
        <v>1035</v>
      </c>
      <c r="DD724" t="s">
        <v>305</v>
      </c>
    </row>
    <row r="725" spans="1:108" ht="14.6" x14ac:dyDescent="0.35">
      <c r="A725" t="s">
        <v>26</v>
      </c>
      <c r="B725" t="s">
        <v>3206</v>
      </c>
      <c r="C725" t="s">
        <v>3248</v>
      </c>
      <c r="F725" t="s">
        <v>122</v>
      </c>
      <c r="H725" t="s">
        <v>605</v>
      </c>
      <c r="I725" t="s">
        <v>56</v>
      </c>
      <c r="J725" t="s">
        <v>205</v>
      </c>
      <c r="P725" t="s">
        <v>3235</v>
      </c>
      <c r="Q725" t="s">
        <v>3251</v>
      </c>
      <c r="R725">
        <v>0</v>
      </c>
      <c r="S725">
        <v>0</v>
      </c>
      <c r="T725">
        <v>0</v>
      </c>
      <c r="U725">
        <v>0</v>
      </c>
      <c r="V725">
        <v>0</v>
      </c>
      <c r="X725">
        <v>0</v>
      </c>
      <c r="BE725">
        <v>1</v>
      </c>
      <c r="BK725">
        <v>1</v>
      </c>
      <c r="BN725">
        <v>1</v>
      </c>
      <c r="BP725">
        <v>1</v>
      </c>
      <c r="DD725" t="s">
        <v>305</v>
      </c>
    </row>
    <row r="726" spans="1:108" ht="14.6" x14ac:dyDescent="0.35">
      <c r="A726" t="s">
        <v>26</v>
      </c>
      <c r="B726" t="s">
        <v>3206</v>
      </c>
      <c r="C726" t="s">
        <v>3254</v>
      </c>
      <c r="F726" t="s">
        <v>122</v>
      </c>
      <c r="H726" t="s">
        <v>454</v>
      </c>
      <c r="I726" t="s">
        <v>56</v>
      </c>
      <c r="J726" t="s">
        <v>173</v>
      </c>
      <c r="K726" t="s">
        <v>471</v>
      </c>
      <c r="M726" t="s">
        <v>272</v>
      </c>
      <c r="O726" t="s">
        <v>299</v>
      </c>
      <c r="P726" t="s">
        <v>3255</v>
      </c>
      <c r="Q726" t="s">
        <v>3220</v>
      </c>
      <c r="R726">
        <v>0</v>
      </c>
      <c r="S726">
        <v>0</v>
      </c>
      <c r="T726">
        <v>0</v>
      </c>
      <c r="U726">
        <v>0</v>
      </c>
      <c r="V726">
        <v>0</v>
      </c>
      <c r="W726">
        <v>0</v>
      </c>
      <c r="X726">
        <v>0</v>
      </c>
      <c r="Y726">
        <v>0</v>
      </c>
      <c r="AA726">
        <v>0</v>
      </c>
      <c r="AB726">
        <v>0</v>
      </c>
      <c r="AC726">
        <v>0</v>
      </c>
      <c r="AD726">
        <v>0</v>
      </c>
      <c r="AE726">
        <v>0</v>
      </c>
      <c r="AF726">
        <v>0</v>
      </c>
      <c r="AG726">
        <v>0</v>
      </c>
      <c r="AH726">
        <v>0</v>
      </c>
      <c r="AI726">
        <v>0</v>
      </c>
      <c r="AJ726">
        <v>0</v>
      </c>
      <c r="AK726">
        <v>0</v>
      </c>
      <c r="AL726">
        <v>0</v>
      </c>
      <c r="AM726">
        <v>0</v>
      </c>
      <c r="AN726">
        <v>0</v>
      </c>
      <c r="AO726">
        <v>0</v>
      </c>
      <c r="AP726">
        <v>0</v>
      </c>
      <c r="AQ726">
        <v>0</v>
      </c>
      <c r="AR726">
        <v>0</v>
      </c>
      <c r="AS726">
        <v>0</v>
      </c>
      <c r="AT726">
        <v>0</v>
      </c>
      <c r="AU726">
        <v>0</v>
      </c>
      <c r="AV726">
        <v>0</v>
      </c>
      <c r="AW726">
        <v>0</v>
      </c>
      <c r="AX726">
        <v>0</v>
      </c>
      <c r="AY726">
        <v>0</v>
      </c>
      <c r="AZ726">
        <v>0</v>
      </c>
      <c r="BA726">
        <v>0</v>
      </c>
      <c r="BB726">
        <v>1</v>
      </c>
      <c r="BC726">
        <v>0</v>
      </c>
      <c r="BD726">
        <v>0</v>
      </c>
      <c r="BE726">
        <v>0</v>
      </c>
      <c r="BF726">
        <v>0</v>
      </c>
      <c r="BG726">
        <v>0</v>
      </c>
      <c r="BH726">
        <v>0</v>
      </c>
      <c r="BI726">
        <v>0</v>
      </c>
      <c r="BJ726">
        <v>0</v>
      </c>
      <c r="BK726">
        <v>0</v>
      </c>
      <c r="BL726">
        <v>0</v>
      </c>
      <c r="BM726">
        <v>0</v>
      </c>
      <c r="BN726">
        <v>0</v>
      </c>
      <c r="BO726">
        <v>0</v>
      </c>
      <c r="BP726">
        <v>0</v>
      </c>
      <c r="BQ726">
        <v>0</v>
      </c>
      <c r="BR726">
        <v>0</v>
      </c>
      <c r="BS726">
        <v>0</v>
      </c>
      <c r="BT726">
        <v>0</v>
      </c>
      <c r="BU726">
        <v>0</v>
      </c>
      <c r="BV726">
        <v>0</v>
      </c>
      <c r="BW726">
        <v>0</v>
      </c>
      <c r="BX726">
        <v>0</v>
      </c>
      <c r="BY726">
        <v>0</v>
      </c>
      <c r="BZ726">
        <v>0</v>
      </c>
      <c r="CA726">
        <v>0</v>
      </c>
      <c r="CB726">
        <v>0</v>
      </c>
      <c r="CC726">
        <v>0</v>
      </c>
      <c r="CD726">
        <v>0</v>
      </c>
      <c r="CE726">
        <v>0</v>
      </c>
      <c r="CF726">
        <v>0</v>
      </c>
      <c r="CG726">
        <v>0</v>
      </c>
      <c r="CH726">
        <v>0</v>
      </c>
      <c r="CI726">
        <v>0</v>
      </c>
      <c r="CJ726">
        <v>0</v>
      </c>
      <c r="CK726">
        <v>0</v>
      </c>
      <c r="CL726">
        <v>0</v>
      </c>
      <c r="CM726">
        <v>0</v>
      </c>
      <c r="CN726">
        <v>0</v>
      </c>
      <c r="CO726">
        <v>0</v>
      </c>
      <c r="CP726">
        <v>0</v>
      </c>
      <c r="CQ726">
        <v>0</v>
      </c>
      <c r="CR726">
        <v>0</v>
      </c>
      <c r="CS726">
        <v>0</v>
      </c>
      <c r="CT726">
        <v>0</v>
      </c>
      <c r="CU726">
        <v>0</v>
      </c>
      <c r="CV726">
        <v>0</v>
      </c>
      <c r="CW726">
        <v>0</v>
      </c>
      <c r="CX726">
        <v>1</v>
      </c>
      <c r="CY726">
        <v>1</v>
      </c>
      <c r="CZ726">
        <v>0</v>
      </c>
      <c r="DA726">
        <v>0</v>
      </c>
      <c r="DB726">
        <v>0</v>
      </c>
      <c r="DC726" t="s">
        <v>1420</v>
      </c>
      <c r="DD726" t="s">
        <v>309</v>
      </c>
    </row>
    <row r="727" spans="1:108" ht="14.6" x14ac:dyDescent="0.35">
      <c r="A727" t="s">
        <v>26</v>
      </c>
      <c r="B727" t="s">
        <v>3206</v>
      </c>
      <c r="C727" t="s">
        <v>3257</v>
      </c>
      <c r="F727" t="s">
        <v>122</v>
      </c>
      <c r="H727" t="s">
        <v>454</v>
      </c>
      <c r="I727" t="s">
        <v>13</v>
      </c>
      <c r="J727" t="s">
        <v>221</v>
      </c>
      <c r="K727" t="s">
        <v>269</v>
      </c>
      <c r="M727" t="s">
        <v>274</v>
      </c>
      <c r="O727" t="s">
        <v>300</v>
      </c>
      <c r="R727">
        <v>0</v>
      </c>
      <c r="S727">
        <v>0</v>
      </c>
      <c r="T727">
        <v>0</v>
      </c>
      <c r="U727">
        <v>0</v>
      </c>
      <c r="V727">
        <v>0</v>
      </c>
      <c r="W727">
        <v>0</v>
      </c>
      <c r="X727">
        <v>0</v>
      </c>
      <c r="Y727">
        <v>0</v>
      </c>
      <c r="AA727">
        <v>0</v>
      </c>
      <c r="AB727">
        <v>0</v>
      </c>
      <c r="AC727">
        <v>0</v>
      </c>
      <c r="AD727">
        <v>0</v>
      </c>
      <c r="AE727">
        <v>0</v>
      </c>
      <c r="AF727">
        <v>0</v>
      </c>
      <c r="AG727">
        <v>0</v>
      </c>
      <c r="AH727">
        <v>0</v>
      </c>
      <c r="AI727">
        <v>0</v>
      </c>
      <c r="AJ727">
        <v>0</v>
      </c>
      <c r="AK727">
        <v>0</v>
      </c>
      <c r="AL727">
        <v>0</v>
      </c>
      <c r="AM727">
        <v>0</v>
      </c>
      <c r="AN727">
        <v>0</v>
      </c>
      <c r="AO727">
        <v>0</v>
      </c>
      <c r="AP727">
        <v>1</v>
      </c>
      <c r="AQ727">
        <v>1</v>
      </c>
      <c r="AR727">
        <v>1</v>
      </c>
      <c r="AS727">
        <v>0</v>
      </c>
      <c r="AT727">
        <v>0</v>
      </c>
      <c r="AU727">
        <v>0</v>
      </c>
      <c r="AV727">
        <v>0</v>
      </c>
      <c r="AW727">
        <v>0</v>
      </c>
      <c r="AX727">
        <v>0</v>
      </c>
      <c r="AY727">
        <v>0</v>
      </c>
      <c r="AZ727">
        <v>0</v>
      </c>
      <c r="BA727">
        <v>1</v>
      </c>
      <c r="BB727">
        <v>1</v>
      </c>
      <c r="BC727">
        <v>0</v>
      </c>
      <c r="BD727">
        <v>0</v>
      </c>
      <c r="BE727">
        <v>0</v>
      </c>
      <c r="BF727">
        <v>0</v>
      </c>
      <c r="BG727">
        <v>0</v>
      </c>
      <c r="BH727">
        <v>0</v>
      </c>
      <c r="BI727">
        <v>0</v>
      </c>
      <c r="BJ727">
        <v>1</v>
      </c>
      <c r="BK727">
        <v>0</v>
      </c>
      <c r="BL727">
        <v>0</v>
      </c>
      <c r="BM727">
        <v>1</v>
      </c>
      <c r="BN727">
        <v>0</v>
      </c>
      <c r="BO727">
        <v>0</v>
      </c>
      <c r="BP727">
        <v>0</v>
      </c>
      <c r="BQ727">
        <v>0</v>
      </c>
      <c r="BR727">
        <v>0</v>
      </c>
      <c r="BS727">
        <v>0</v>
      </c>
      <c r="BT727">
        <v>1</v>
      </c>
      <c r="BU727">
        <v>0</v>
      </c>
      <c r="BV727">
        <v>0</v>
      </c>
      <c r="BW727">
        <v>0</v>
      </c>
      <c r="BX727">
        <v>0</v>
      </c>
      <c r="BY727">
        <v>0</v>
      </c>
      <c r="BZ727">
        <v>0</v>
      </c>
      <c r="CA727">
        <v>0</v>
      </c>
      <c r="CB727">
        <v>0</v>
      </c>
      <c r="CC727">
        <v>0</v>
      </c>
      <c r="CD727">
        <v>0</v>
      </c>
      <c r="CE727">
        <v>0</v>
      </c>
      <c r="CF727">
        <v>0</v>
      </c>
      <c r="CG727">
        <v>0</v>
      </c>
      <c r="CH727">
        <v>0</v>
      </c>
      <c r="CI727">
        <v>0</v>
      </c>
      <c r="CJ727">
        <v>0</v>
      </c>
      <c r="CK727">
        <v>0</v>
      </c>
      <c r="CL727">
        <v>0</v>
      </c>
      <c r="CM727">
        <v>0</v>
      </c>
      <c r="CN727">
        <v>0</v>
      </c>
      <c r="CO727">
        <v>0</v>
      </c>
      <c r="CP727">
        <v>0</v>
      </c>
      <c r="CQ727">
        <v>0</v>
      </c>
      <c r="CR727">
        <v>0</v>
      </c>
      <c r="CS727">
        <v>0</v>
      </c>
      <c r="CT727">
        <v>0</v>
      </c>
      <c r="CU727">
        <v>0</v>
      </c>
      <c r="CV727">
        <v>0</v>
      </c>
      <c r="CW727">
        <v>0</v>
      </c>
      <c r="CX727">
        <v>8</v>
      </c>
      <c r="CY727">
        <v>1</v>
      </c>
      <c r="CZ727">
        <v>0</v>
      </c>
      <c r="DA727">
        <v>0</v>
      </c>
      <c r="DB727">
        <v>1</v>
      </c>
      <c r="DC727" t="s">
        <v>3260</v>
      </c>
      <c r="DD727" t="s">
        <v>328</v>
      </c>
    </row>
    <row r="728" spans="1:108" ht="14.6" x14ac:dyDescent="0.35">
      <c r="A728" t="s">
        <v>26</v>
      </c>
      <c r="B728" t="s">
        <v>3206</v>
      </c>
      <c r="C728" t="s">
        <v>3265</v>
      </c>
      <c r="F728" t="s">
        <v>122</v>
      </c>
      <c r="H728" t="s">
        <v>454</v>
      </c>
      <c r="I728" t="s">
        <v>56</v>
      </c>
      <c r="J728" t="s">
        <v>173</v>
      </c>
      <c r="K728" t="s">
        <v>471</v>
      </c>
      <c r="M728" t="s">
        <v>33</v>
      </c>
      <c r="O728" t="s">
        <v>299</v>
      </c>
      <c r="Q728" t="s">
        <v>3266</v>
      </c>
      <c r="R728">
        <v>0</v>
      </c>
      <c r="S728">
        <v>0</v>
      </c>
      <c r="T728">
        <v>0</v>
      </c>
      <c r="U728">
        <v>0</v>
      </c>
      <c r="V728">
        <v>0</v>
      </c>
      <c r="W728">
        <v>0</v>
      </c>
      <c r="X728">
        <v>0</v>
      </c>
      <c r="Y728">
        <v>0</v>
      </c>
      <c r="AA728">
        <v>0</v>
      </c>
      <c r="AB728">
        <v>0</v>
      </c>
      <c r="AC728">
        <v>0</v>
      </c>
      <c r="AD728">
        <v>0</v>
      </c>
      <c r="AE728">
        <v>0</v>
      </c>
      <c r="AF728">
        <v>0</v>
      </c>
      <c r="AG728">
        <v>0</v>
      </c>
      <c r="AH728">
        <v>0</v>
      </c>
      <c r="AI728">
        <v>0</v>
      </c>
      <c r="AJ728">
        <v>0</v>
      </c>
      <c r="AK728">
        <v>0</v>
      </c>
      <c r="AL728">
        <v>0</v>
      </c>
      <c r="AM728">
        <v>0</v>
      </c>
      <c r="AN728">
        <v>0</v>
      </c>
      <c r="AO728">
        <v>0</v>
      </c>
      <c r="AP728">
        <v>0</v>
      </c>
      <c r="AQ728">
        <v>0</v>
      </c>
      <c r="AR728">
        <v>1</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v>0</v>
      </c>
      <c r="CK728">
        <v>0</v>
      </c>
      <c r="CL728">
        <v>0</v>
      </c>
      <c r="CM728">
        <v>0</v>
      </c>
      <c r="CN728">
        <v>0</v>
      </c>
      <c r="CO728">
        <v>0</v>
      </c>
      <c r="CP728">
        <v>0</v>
      </c>
      <c r="CQ728">
        <v>0</v>
      </c>
      <c r="CR728">
        <v>0</v>
      </c>
      <c r="CS728">
        <v>0</v>
      </c>
      <c r="CT728">
        <v>0</v>
      </c>
      <c r="CU728">
        <v>0</v>
      </c>
      <c r="CV728">
        <v>0</v>
      </c>
      <c r="CW728">
        <v>0</v>
      </c>
      <c r="CX728">
        <v>1</v>
      </c>
      <c r="CY728">
        <v>1</v>
      </c>
      <c r="CZ728">
        <v>0</v>
      </c>
      <c r="DA728">
        <v>0</v>
      </c>
      <c r="DB728">
        <v>0</v>
      </c>
      <c r="DC728" t="s">
        <v>600</v>
      </c>
      <c r="DD728" t="s">
        <v>309</v>
      </c>
    </row>
    <row r="729" spans="1:108" ht="14.6" x14ac:dyDescent="0.35">
      <c r="A729" t="s">
        <v>26</v>
      </c>
      <c r="B729" t="s">
        <v>3206</v>
      </c>
      <c r="C729" t="s">
        <v>3268</v>
      </c>
      <c r="F729" t="s">
        <v>122</v>
      </c>
      <c r="H729" t="s">
        <v>454</v>
      </c>
      <c r="I729" t="s">
        <v>13</v>
      </c>
      <c r="J729" t="s">
        <v>221</v>
      </c>
      <c r="K729" t="s">
        <v>269</v>
      </c>
      <c r="M729" t="s">
        <v>272</v>
      </c>
      <c r="O729" t="s">
        <v>300</v>
      </c>
      <c r="P729" t="s">
        <v>1076</v>
      </c>
      <c r="Q729" t="s">
        <v>3220</v>
      </c>
      <c r="R729">
        <v>0</v>
      </c>
      <c r="S729">
        <v>0</v>
      </c>
      <c r="T729">
        <v>0</v>
      </c>
      <c r="U729">
        <v>0</v>
      </c>
      <c r="V729">
        <v>0</v>
      </c>
      <c r="W729">
        <v>0</v>
      </c>
      <c r="X729">
        <v>0</v>
      </c>
      <c r="Y729">
        <v>0</v>
      </c>
      <c r="AA729">
        <v>0</v>
      </c>
      <c r="AB729">
        <v>0</v>
      </c>
      <c r="AC729">
        <v>0</v>
      </c>
      <c r="AD729">
        <v>0</v>
      </c>
      <c r="AE729">
        <v>0</v>
      </c>
      <c r="AF729">
        <v>0</v>
      </c>
      <c r="AG729">
        <v>0</v>
      </c>
      <c r="AH729">
        <v>0</v>
      </c>
      <c r="AI729">
        <v>0</v>
      </c>
      <c r="AJ729">
        <v>0</v>
      </c>
      <c r="AK729">
        <v>0</v>
      </c>
      <c r="AL729">
        <v>0</v>
      </c>
      <c r="AM729">
        <v>0</v>
      </c>
      <c r="AN729">
        <v>0</v>
      </c>
      <c r="AO729">
        <v>0</v>
      </c>
      <c r="AP729">
        <v>0</v>
      </c>
      <c r="AQ729">
        <v>0</v>
      </c>
      <c r="AR729">
        <v>0</v>
      </c>
      <c r="AS729">
        <v>0</v>
      </c>
      <c r="AT729">
        <v>0</v>
      </c>
      <c r="AU729">
        <v>0</v>
      </c>
      <c r="AV729">
        <v>0</v>
      </c>
      <c r="AW729">
        <v>0</v>
      </c>
      <c r="AX729">
        <v>0</v>
      </c>
      <c r="AY729">
        <v>0</v>
      </c>
      <c r="AZ729">
        <v>0</v>
      </c>
      <c r="BA729">
        <v>0</v>
      </c>
      <c r="BB729">
        <v>1</v>
      </c>
      <c r="BC729">
        <v>0</v>
      </c>
      <c r="BD729">
        <v>0</v>
      </c>
      <c r="BE729">
        <v>0</v>
      </c>
      <c r="BF729">
        <v>0</v>
      </c>
      <c r="BG729">
        <v>0</v>
      </c>
      <c r="BH729">
        <v>0</v>
      </c>
      <c r="BI729">
        <v>0</v>
      </c>
      <c r="BJ729">
        <v>0</v>
      </c>
      <c r="BK729">
        <v>0</v>
      </c>
      <c r="BL729">
        <v>0</v>
      </c>
      <c r="BM729">
        <v>0</v>
      </c>
      <c r="BN729">
        <v>0</v>
      </c>
      <c r="BO729">
        <v>0</v>
      </c>
      <c r="BP729">
        <v>0</v>
      </c>
      <c r="BQ729">
        <v>0</v>
      </c>
      <c r="BR729">
        <v>0</v>
      </c>
      <c r="BS729">
        <v>0</v>
      </c>
      <c r="BT729">
        <v>0</v>
      </c>
      <c r="BU729">
        <v>0</v>
      </c>
      <c r="BV729">
        <v>0</v>
      </c>
      <c r="BW729">
        <v>0</v>
      </c>
      <c r="BX729">
        <v>0</v>
      </c>
      <c r="BY729">
        <v>0</v>
      </c>
      <c r="BZ729">
        <v>0</v>
      </c>
      <c r="CA729">
        <v>0</v>
      </c>
      <c r="CB729">
        <v>0</v>
      </c>
      <c r="CC729">
        <v>0</v>
      </c>
      <c r="CD729">
        <v>0</v>
      </c>
      <c r="CE729">
        <v>0</v>
      </c>
      <c r="CF729">
        <v>0</v>
      </c>
      <c r="CG729">
        <v>0</v>
      </c>
      <c r="CH729">
        <v>0</v>
      </c>
      <c r="CI729">
        <v>0</v>
      </c>
      <c r="CJ729">
        <v>0</v>
      </c>
      <c r="CK729">
        <v>0</v>
      </c>
      <c r="CL729">
        <v>0</v>
      </c>
      <c r="CM729">
        <v>0</v>
      </c>
      <c r="CN729">
        <v>0</v>
      </c>
      <c r="CO729">
        <v>0</v>
      </c>
      <c r="CP729">
        <v>0</v>
      </c>
      <c r="CQ729">
        <v>0</v>
      </c>
      <c r="CR729">
        <v>0</v>
      </c>
      <c r="CS729">
        <v>0</v>
      </c>
      <c r="CT729">
        <v>0</v>
      </c>
      <c r="CU729">
        <v>0</v>
      </c>
      <c r="CV729">
        <v>0</v>
      </c>
      <c r="CW729">
        <v>0</v>
      </c>
      <c r="CX729">
        <v>1</v>
      </c>
      <c r="CY729">
        <v>1</v>
      </c>
      <c r="CZ729">
        <v>0</v>
      </c>
      <c r="DA729">
        <v>0</v>
      </c>
      <c r="DB729">
        <v>0</v>
      </c>
      <c r="DC729" t="s">
        <v>1420</v>
      </c>
      <c r="DD729" t="s">
        <v>309</v>
      </c>
    </row>
    <row r="730" spans="1:108" ht="14.6" x14ac:dyDescent="0.35">
      <c r="A730" t="s">
        <v>26</v>
      </c>
      <c r="B730" t="s">
        <v>3206</v>
      </c>
      <c r="C730" t="s">
        <v>3270</v>
      </c>
      <c r="F730" t="s">
        <v>122</v>
      </c>
      <c r="H730" t="s">
        <v>454</v>
      </c>
      <c r="I730" t="s">
        <v>56</v>
      </c>
      <c r="J730" t="s">
        <v>173</v>
      </c>
      <c r="K730" t="s">
        <v>471</v>
      </c>
      <c r="M730" t="s">
        <v>272</v>
      </c>
      <c r="O730" t="s">
        <v>299</v>
      </c>
      <c r="P730" t="s">
        <v>3235</v>
      </c>
      <c r="Q730" t="s">
        <v>3220</v>
      </c>
      <c r="R730">
        <v>0</v>
      </c>
      <c r="S730">
        <v>0</v>
      </c>
      <c r="T730">
        <v>0</v>
      </c>
      <c r="U730">
        <v>0</v>
      </c>
      <c r="V730">
        <v>0</v>
      </c>
      <c r="W730">
        <v>0</v>
      </c>
      <c r="X730">
        <v>0</v>
      </c>
      <c r="Y730">
        <v>0</v>
      </c>
      <c r="AA730">
        <v>0</v>
      </c>
      <c r="AB730">
        <v>0</v>
      </c>
      <c r="AC730">
        <v>0</v>
      </c>
      <c r="AD730">
        <v>0</v>
      </c>
      <c r="AE730">
        <v>0</v>
      </c>
      <c r="AF730">
        <v>0</v>
      </c>
      <c r="AG730">
        <v>0</v>
      </c>
      <c r="AH730">
        <v>0</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0</v>
      </c>
      <c r="BB730">
        <v>1</v>
      </c>
      <c r="BC730">
        <v>0</v>
      </c>
      <c r="BD730">
        <v>0</v>
      </c>
      <c r="BE730">
        <v>0</v>
      </c>
      <c r="BF730">
        <v>0</v>
      </c>
      <c r="BG730">
        <v>0</v>
      </c>
      <c r="BH730">
        <v>0</v>
      </c>
      <c r="BI730">
        <v>0</v>
      </c>
      <c r="BJ730">
        <v>0</v>
      </c>
      <c r="BK730">
        <v>0</v>
      </c>
      <c r="BL730">
        <v>0</v>
      </c>
      <c r="BM730">
        <v>0</v>
      </c>
      <c r="BN730">
        <v>0</v>
      </c>
      <c r="BO730">
        <v>0</v>
      </c>
      <c r="BP730">
        <v>0</v>
      </c>
      <c r="BQ730">
        <v>0</v>
      </c>
      <c r="BR730">
        <v>0</v>
      </c>
      <c r="BS730">
        <v>0</v>
      </c>
      <c r="BT730">
        <v>0</v>
      </c>
      <c r="BU730">
        <v>0</v>
      </c>
      <c r="BV730">
        <v>0</v>
      </c>
      <c r="BW730">
        <v>0</v>
      </c>
      <c r="BX730">
        <v>0</v>
      </c>
      <c r="BY730">
        <v>0</v>
      </c>
      <c r="BZ730">
        <v>0</v>
      </c>
      <c r="CA730">
        <v>0</v>
      </c>
      <c r="CB730">
        <v>0</v>
      </c>
      <c r="CC730">
        <v>0</v>
      </c>
      <c r="CD730">
        <v>0</v>
      </c>
      <c r="CE730">
        <v>0</v>
      </c>
      <c r="CF730">
        <v>0</v>
      </c>
      <c r="CG730">
        <v>0</v>
      </c>
      <c r="CH730">
        <v>0</v>
      </c>
      <c r="CI730">
        <v>0</v>
      </c>
      <c r="CJ730">
        <v>0</v>
      </c>
      <c r="CK730">
        <v>0</v>
      </c>
      <c r="CL730">
        <v>0</v>
      </c>
      <c r="CM730">
        <v>0</v>
      </c>
      <c r="CN730">
        <v>0</v>
      </c>
      <c r="CO730">
        <v>0</v>
      </c>
      <c r="CP730">
        <v>0</v>
      </c>
      <c r="CQ730">
        <v>0</v>
      </c>
      <c r="CR730">
        <v>0</v>
      </c>
      <c r="CS730">
        <v>0</v>
      </c>
      <c r="CT730">
        <v>0</v>
      </c>
      <c r="CU730">
        <v>0</v>
      </c>
      <c r="CV730">
        <v>0</v>
      </c>
      <c r="CW730">
        <v>0</v>
      </c>
      <c r="CX730">
        <v>1</v>
      </c>
      <c r="CY730">
        <v>1</v>
      </c>
      <c r="CZ730">
        <v>0</v>
      </c>
      <c r="DA730">
        <v>0</v>
      </c>
      <c r="DB730">
        <v>0</v>
      </c>
      <c r="DC730" t="s">
        <v>1420</v>
      </c>
      <c r="DD730" t="s">
        <v>309</v>
      </c>
    </row>
    <row r="731" spans="1:108" ht="14.6" x14ac:dyDescent="0.35">
      <c r="A731" t="s">
        <v>26</v>
      </c>
      <c r="B731" t="s">
        <v>3206</v>
      </c>
      <c r="C731" t="s">
        <v>3272</v>
      </c>
      <c r="F731" t="s">
        <v>122</v>
      </c>
      <c r="H731" t="s">
        <v>454</v>
      </c>
      <c r="I731" t="s">
        <v>56</v>
      </c>
      <c r="J731" t="s">
        <v>173</v>
      </c>
      <c r="K731" t="s">
        <v>471</v>
      </c>
      <c r="M731" t="s">
        <v>274</v>
      </c>
      <c r="O731" t="s">
        <v>300</v>
      </c>
      <c r="Q731" t="s">
        <v>3273</v>
      </c>
      <c r="R731">
        <v>0</v>
      </c>
      <c r="S731">
        <v>0</v>
      </c>
      <c r="T731">
        <v>0</v>
      </c>
      <c r="U731">
        <v>0</v>
      </c>
      <c r="V731">
        <v>0</v>
      </c>
      <c r="W731">
        <v>0</v>
      </c>
      <c r="X731">
        <v>0</v>
      </c>
      <c r="Y731">
        <v>0</v>
      </c>
      <c r="AA731">
        <v>0</v>
      </c>
      <c r="AB731">
        <v>0</v>
      </c>
      <c r="AC731">
        <v>0</v>
      </c>
      <c r="AD731">
        <v>0</v>
      </c>
      <c r="AE731">
        <v>0</v>
      </c>
      <c r="AF731">
        <v>0</v>
      </c>
      <c r="AG731">
        <v>0</v>
      </c>
      <c r="AH731">
        <v>0</v>
      </c>
      <c r="AI731">
        <v>0</v>
      </c>
      <c r="AJ731">
        <v>0</v>
      </c>
      <c r="AK731">
        <v>0</v>
      </c>
      <c r="AL731">
        <v>1</v>
      </c>
      <c r="AM731">
        <v>0</v>
      </c>
      <c r="AN731">
        <v>0</v>
      </c>
      <c r="AO731">
        <v>0</v>
      </c>
      <c r="AP731">
        <v>0</v>
      </c>
      <c r="AQ731">
        <v>0</v>
      </c>
      <c r="AR731">
        <v>0</v>
      </c>
      <c r="AS731">
        <v>0</v>
      </c>
      <c r="AT731">
        <v>0</v>
      </c>
      <c r="AU731">
        <v>0</v>
      </c>
      <c r="AV731">
        <v>0</v>
      </c>
      <c r="AW731">
        <v>0</v>
      </c>
      <c r="AX731">
        <v>0</v>
      </c>
      <c r="AY731">
        <v>0</v>
      </c>
      <c r="AZ731">
        <v>0</v>
      </c>
      <c r="BA731">
        <v>0</v>
      </c>
      <c r="BB731">
        <v>0</v>
      </c>
      <c r="BC731">
        <v>0</v>
      </c>
      <c r="BD731">
        <v>0</v>
      </c>
      <c r="BE731">
        <v>0</v>
      </c>
      <c r="BF731">
        <v>0</v>
      </c>
      <c r="BG731">
        <v>0</v>
      </c>
      <c r="BH731">
        <v>0</v>
      </c>
      <c r="BI731">
        <v>0</v>
      </c>
      <c r="BJ731">
        <v>0</v>
      </c>
      <c r="BK731">
        <v>0</v>
      </c>
      <c r="BL731">
        <v>0</v>
      </c>
      <c r="BM731">
        <v>0</v>
      </c>
      <c r="BN731">
        <v>0</v>
      </c>
      <c r="BO731">
        <v>0</v>
      </c>
      <c r="BP731">
        <v>0</v>
      </c>
      <c r="BQ731">
        <v>0</v>
      </c>
      <c r="BR731">
        <v>0</v>
      </c>
      <c r="BS731">
        <v>0</v>
      </c>
      <c r="BT731">
        <v>0</v>
      </c>
      <c r="BU731">
        <v>0</v>
      </c>
      <c r="BV731">
        <v>0</v>
      </c>
      <c r="BW731">
        <v>0</v>
      </c>
      <c r="BX731">
        <v>0</v>
      </c>
      <c r="BY731">
        <v>0</v>
      </c>
      <c r="BZ731">
        <v>0</v>
      </c>
      <c r="CA731">
        <v>0</v>
      </c>
      <c r="CB731">
        <v>0</v>
      </c>
      <c r="CC731">
        <v>0</v>
      </c>
      <c r="CD731">
        <v>0</v>
      </c>
      <c r="CE731">
        <v>0</v>
      </c>
      <c r="CF731">
        <v>0</v>
      </c>
      <c r="CG731">
        <v>0</v>
      </c>
      <c r="CH731">
        <v>0</v>
      </c>
      <c r="CI731">
        <v>0</v>
      </c>
      <c r="CJ731">
        <v>0</v>
      </c>
      <c r="CK731">
        <v>0</v>
      </c>
      <c r="CL731">
        <v>0</v>
      </c>
      <c r="CM731">
        <v>0</v>
      </c>
      <c r="CN731">
        <v>0</v>
      </c>
      <c r="CO731">
        <v>0</v>
      </c>
      <c r="CP731">
        <v>0</v>
      </c>
      <c r="CQ731">
        <v>0</v>
      </c>
      <c r="CR731">
        <v>0</v>
      </c>
      <c r="CS731">
        <v>0</v>
      </c>
      <c r="CT731">
        <v>0</v>
      </c>
      <c r="CU731">
        <v>0</v>
      </c>
      <c r="CV731">
        <v>0</v>
      </c>
      <c r="CW731">
        <v>0</v>
      </c>
      <c r="CX731">
        <v>1</v>
      </c>
      <c r="CY731">
        <v>1</v>
      </c>
      <c r="CZ731">
        <v>0</v>
      </c>
      <c r="DA731">
        <v>0</v>
      </c>
      <c r="DB731">
        <v>0</v>
      </c>
      <c r="DC731" t="s">
        <v>1214</v>
      </c>
      <c r="DD731" t="s">
        <v>307</v>
      </c>
    </row>
    <row r="732" spans="1:108" ht="14.6" x14ac:dyDescent="0.35">
      <c r="A732" t="s">
        <v>26</v>
      </c>
      <c r="B732" t="s">
        <v>3206</v>
      </c>
      <c r="C732" t="s">
        <v>3277</v>
      </c>
      <c r="F732" t="s">
        <v>122</v>
      </c>
      <c r="H732" t="s">
        <v>454</v>
      </c>
      <c r="I732" t="s">
        <v>56</v>
      </c>
      <c r="J732" t="s">
        <v>173</v>
      </c>
      <c r="K732" t="s">
        <v>471</v>
      </c>
      <c r="M732" t="s">
        <v>274</v>
      </c>
      <c r="O732" t="s">
        <v>300</v>
      </c>
      <c r="Q732" t="s">
        <v>3278</v>
      </c>
      <c r="R732">
        <v>0</v>
      </c>
      <c r="S732">
        <v>0</v>
      </c>
      <c r="T732">
        <v>0</v>
      </c>
      <c r="U732">
        <v>0</v>
      </c>
      <c r="V732">
        <v>0</v>
      </c>
      <c r="W732">
        <v>0</v>
      </c>
      <c r="X732">
        <v>0</v>
      </c>
      <c r="Y732">
        <v>0</v>
      </c>
      <c r="AA732">
        <v>0</v>
      </c>
      <c r="AB732">
        <v>0</v>
      </c>
      <c r="AC732">
        <v>0</v>
      </c>
      <c r="AD732">
        <v>0</v>
      </c>
      <c r="AE732">
        <v>0</v>
      </c>
      <c r="AF732">
        <v>0</v>
      </c>
      <c r="AG732">
        <v>0</v>
      </c>
      <c r="AH732">
        <v>0</v>
      </c>
      <c r="AI732">
        <v>0</v>
      </c>
      <c r="AJ732">
        <v>0</v>
      </c>
      <c r="AK732">
        <v>0</v>
      </c>
      <c r="AL732">
        <v>1</v>
      </c>
      <c r="AM732">
        <v>0</v>
      </c>
      <c r="AN732">
        <v>0</v>
      </c>
      <c r="AO732">
        <v>0</v>
      </c>
      <c r="AP732">
        <v>0</v>
      </c>
      <c r="AQ732">
        <v>0</v>
      </c>
      <c r="AR732">
        <v>0</v>
      </c>
      <c r="AS732">
        <v>0</v>
      </c>
      <c r="AT732">
        <v>0</v>
      </c>
      <c r="AU732">
        <v>0</v>
      </c>
      <c r="AV732">
        <v>0</v>
      </c>
      <c r="AW732">
        <v>0</v>
      </c>
      <c r="AX732">
        <v>0</v>
      </c>
      <c r="AY732">
        <v>0</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c r="BV732">
        <v>0</v>
      </c>
      <c r="BW732">
        <v>0</v>
      </c>
      <c r="BX732">
        <v>0</v>
      </c>
      <c r="BY732">
        <v>0</v>
      </c>
      <c r="BZ732">
        <v>0</v>
      </c>
      <c r="CA732">
        <v>0</v>
      </c>
      <c r="CB732">
        <v>0</v>
      </c>
      <c r="CC732">
        <v>0</v>
      </c>
      <c r="CD732">
        <v>0</v>
      </c>
      <c r="CE732">
        <v>0</v>
      </c>
      <c r="CF732">
        <v>0</v>
      </c>
      <c r="CG732">
        <v>0</v>
      </c>
      <c r="CH732">
        <v>0</v>
      </c>
      <c r="CI732">
        <v>0</v>
      </c>
      <c r="CJ732">
        <v>0</v>
      </c>
      <c r="CK732">
        <v>0</v>
      </c>
      <c r="CL732">
        <v>0</v>
      </c>
      <c r="CM732">
        <v>0</v>
      </c>
      <c r="CN732">
        <v>0</v>
      </c>
      <c r="CO732">
        <v>0</v>
      </c>
      <c r="CP732">
        <v>0</v>
      </c>
      <c r="CQ732">
        <v>0</v>
      </c>
      <c r="CR732">
        <v>0</v>
      </c>
      <c r="CS732">
        <v>0</v>
      </c>
      <c r="CT732">
        <v>0</v>
      </c>
      <c r="CU732">
        <v>0</v>
      </c>
      <c r="CV732">
        <v>0</v>
      </c>
      <c r="CW732">
        <v>0</v>
      </c>
      <c r="CX732">
        <v>1</v>
      </c>
      <c r="CY732">
        <v>1</v>
      </c>
      <c r="CZ732">
        <v>0</v>
      </c>
      <c r="DA732">
        <v>0</v>
      </c>
      <c r="DB732">
        <v>0</v>
      </c>
      <c r="DC732" t="s">
        <v>1214</v>
      </c>
      <c r="DD732" t="s">
        <v>307</v>
      </c>
    </row>
    <row r="733" spans="1:108" ht="14.6" x14ac:dyDescent="0.35">
      <c r="A733" t="s">
        <v>26</v>
      </c>
      <c r="B733" t="s">
        <v>3206</v>
      </c>
      <c r="C733" t="s">
        <v>3285</v>
      </c>
      <c r="F733" t="s">
        <v>91</v>
      </c>
      <c r="G733" t="s">
        <v>95</v>
      </c>
      <c r="H733" t="s">
        <v>454</v>
      </c>
      <c r="I733" t="s">
        <v>56</v>
      </c>
      <c r="J733" t="s">
        <v>205</v>
      </c>
      <c r="K733" t="s">
        <v>471</v>
      </c>
      <c r="M733" t="s">
        <v>272</v>
      </c>
      <c r="O733" t="s">
        <v>299</v>
      </c>
      <c r="Q733" t="s">
        <v>3286</v>
      </c>
      <c r="R733">
        <v>0</v>
      </c>
      <c r="S733">
        <v>0</v>
      </c>
      <c r="T733">
        <v>0</v>
      </c>
      <c r="U733">
        <v>0</v>
      </c>
      <c r="V733">
        <v>0</v>
      </c>
      <c r="W733">
        <v>0</v>
      </c>
      <c r="X733">
        <v>0</v>
      </c>
      <c r="Y733">
        <v>0</v>
      </c>
      <c r="AA733">
        <v>0</v>
      </c>
      <c r="AB733">
        <v>0</v>
      </c>
      <c r="AC733">
        <v>0</v>
      </c>
      <c r="AD733">
        <v>0</v>
      </c>
      <c r="AE733">
        <v>0</v>
      </c>
      <c r="AF733">
        <v>0</v>
      </c>
      <c r="AG733">
        <v>0</v>
      </c>
      <c r="AH733">
        <v>0</v>
      </c>
      <c r="AI733">
        <v>0</v>
      </c>
      <c r="AJ733">
        <v>0</v>
      </c>
      <c r="AK733">
        <v>0</v>
      </c>
      <c r="AL733">
        <v>1</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v>0</v>
      </c>
      <c r="BF733">
        <v>0</v>
      </c>
      <c r="BG733">
        <v>0</v>
      </c>
      <c r="BH733">
        <v>0</v>
      </c>
      <c r="BI733">
        <v>0</v>
      </c>
      <c r="BJ733">
        <v>0</v>
      </c>
      <c r="BK733">
        <v>0</v>
      </c>
      <c r="BL733">
        <v>0</v>
      </c>
      <c r="BM733">
        <v>0</v>
      </c>
      <c r="BN733">
        <v>0</v>
      </c>
      <c r="BO733">
        <v>0</v>
      </c>
      <c r="BP733">
        <v>0</v>
      </c>
      <c r="BQ733">
        <v>0</v>
      </c>
      <c r="BR733">
        <v>0</v>
      </c>
      <c r="BS733">
        <v>0</v>
      </c>
      <c r="BT733">
        <v>0</v>
      </c>
      <c r="BU733">
        <v>0</v>
      </c>
      <c r="BV733">
        <v>0</v>
      </c>
      <c r="BW733">
        <v>0</v>
      </c>
      <c r="BX733">
        <v>0</v>
      </c>
      <c r="BY733">
        <v>0</v>
      </c>
      <c r="BZ733">
        <v>0</v>
      </c>
      <c r="CA733">
        <v>0</v>
      </c>
      <c r="CB733">
        <v>0</v>
      </c>
      <c r="CC733">
        <v>0</v>
      </c>
      <c r="CD733">
        <v>0</v>
      </c>
      <c r="CE733">
        <v>0</v>
      </c>
      <c r="CF733">
        <v>0</v>
      </c>
      <c r="CG733">
        <v>0</v>
      </c>
      <c r="CH733">
        <v>0</v>
      </c>
      <c r="CI733">
        <v>0</v>
      </c>
      <c r="CJ733">
        <v>0</v>
      </c>
      <c r="CK733">
        <v>0</v>
      </c>
      <c r="CL733">
        <v>0</v>
      </c>
      <c r="CM733">
        <v>0</v>
      </c>
      <c r="CN733">
        <v>0</v>
      </c>
      <c r="CO733">
        <v>0</v>
      </c>
      <c r="CP733">
        <v>0</v>
      </c>
      <c r="CQ733">
        <v>0</v>
      </c>
      <c r="CR733">
        <v>0</v>
      </c>
      <c r="CS733">
        <v>0</v>
      </c>
      <c r="CT733">
        <v>0</v>
      </c>
      <c r="CU733">
        <v>0</v>
      </c>
      <c r="CV733">
        <v>0</v>
      </c>
      <c r="CW733">
        <v>0</v>
      </c>
      <c r="CX733">
        <v>1</v>
      </c>
      <c r="CY733">
        <v>1</v>
      </c>
      <c r="CZ733">
        <v>0</v>
      </c>
      <c r="DA733">
        <v>0</v>
      </c>
      <c r="DB733">
        <v>0</v>
      </c>
      <c r="DC733" t="s">
        <v>1214</v>
      </c>
      <c r="DD733" t="s">
        <v>307</v>
      </c>
    </row>
    <row r="734" spans="1:108" ht="14.6" x14ac:dyDescent="0.35">
      <c r="A734" t="s">
        <v>26</v>
      </c>
      <c r="B734" t="s">
        <v>3206</v>
      </c>
      <c r="C734" t="s">
        <v>3289</v>
      </c>
      <c r="F734" t="s">
        <v>122</v>
      </c>
      <c r="H734" t="s">
        <v>454</v>
      </c>
      <c r="I734" t="s">
        <v>56</v>
      </c>
      <c r="J734" t="s">
        <v>205</v>
      </c>
      <c r="K734" t="s">
        <v>471</v>
      </c>
      <c r="M734" t="s">
        <v>268</v>
      </c>
      <c r="O734" t="s">
        <v>299</v>
      </c>
      <c r="P734" t="s">
        <v>3290</v>
      </c>
      <c r="Q734" t="s">
        <v>3291</v>
      </c>
      <c r="R734">
        <v>0</v>
      </c>
      <c r="S734">
        <v>0</v>
      </c>
      <c r="T734">
        <v>0</v>
      </c>
      <c r="U734">
        <v>0</v>
      </c>
      <c r="V734">
        <v>0</v>
      </c>
      <c r="W734">
        <v>0</v>
      </c>
      <c r="X734">
        <v>0</v>
      </c>
      <c r="Y734">
        <v>0</v>
      </c>
      <c r="AA734">
        <v>0</v>
      </c>
      <c r="AB734">
        <v>0</v>
      </c>
      <c r="AC734">
        <v>0</v>
      </c>
      <c r="AD734">
        <v>0</v>
      </c>
      <c r="AE734">
        <v>0</v>
      </c>
      <c r="AF734">
        <v>0</v>
      </c>
      <c r="AG734">
        <v>0</v>
      </c>
      <c r="AH734">
        <v>0</v>
      </c>
      <c r="AI734">
        <v>0</v>
      </c>
      <c r="AJ734">
        <v>0</v>
      </c>
      <c r="AK734">
        <v>0</v>
      </c>
      <c r="AL734">
        <v>0</v>
      </c>
      <c r="AM734">
        <v>0</v>
      </c>
      <c r="AN734">
        <v>0</v>
      </c>
      <c r="AO734">
        <v>0</v>
      </c>
      <c r="AP734">
        <v>0</v>
      </c>
      <c r="AQ734">
        <v>0</v>
      </c>
      <c r="AR734">
        <v>0</v>
      </c>
      <c r="AS734">
        <v>0</v>
      </c>
      <c r="AT734">
        <v>0</v>
      </c>
      <c r="AU734">
        <v>0</v>
      </c>
      <c r="AV734">
        <v>0</v>
      </c>
      <c r="AW734">
        <v>0</v>
      </c>
      <c r="AX734">
        <v>0</v>
      </c>
      <c r="AY734">
        <v>0</v>
      </c>
      <c r="AZ734">
        <v>0</v>
      </c>
      <c r="BA734">
        <v>0</v>
      </c>
      <c r="BB734">
        <v>1</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BX734">
        <v>0</v>
      </c>
      <c r="BY734">
        <v>0</v>
      </c>
      <c r="BZ734">
        <v>0</v>
      </c>
      <c r="CA734">
        <v>0</v>
      </c>
      <c r="CB734">
        <v>0</v>
      </c>
      <c r="CC734">
        <v>0</v>
      </c>
      <c r="CD734">
        <v>0</v>
      </c>
      <c r="CE734">
        <v>0</v>
      </c>
      <c r="CF734">
        <v>0</v>
      </c>
      <c r="CG734">
        <v>0</v>
      </c>
      <c r="CH734">
        <v>0</v>
      </c>
      <c r="CI734">
        <v>0</v>
      </c>
      <c r="CJ734">
        <v>0</v>
      </c>
      <c r="CK734">
        <v>0</v>
      </c>
      <c r="CL734">
        <v>0</v>
      </c>
      <c r="CM734">
        <v>0</v>
      </c>
      <c r="CN734">
        <v>0</v>
      </c>
      <c r="CO734">
        <v>0</v>
      </c>
      <c r="CP734">
        <v>0</v>
      </c>
      <c r="CQ734">
        <v>0</v>
      </c>
      <c r="CR734">
        <v>0</v>
      </c>
      <c r="CS734">
        <v>0</v>
      </c>
      <c r="CT734">
        <v>0</v>
      </c>
      <c r="CU734">
        <v>0</v>
      </c>
      <c r="CV734">
        <v>0</v>
      </c>
      <c r="CW734">
        <v>0</v>
      </c>
      <c r="CX734">
        <v>1</v>
      </c>
      <c r="CY734">
        <v>1</v>
      </c>
      <c r="CZ734">
        <v>0</v>
      </c>
      <c r="DA734">
        <v>0</v>
      </c>
      <c r="DB734">
        <v>0</v>
      </c>
      <c r="DC734" t="s">
        <v>1420</v>
      </c>
      <c r="DD734" t="s">
        <v>309</v>
      </c>
    </row>
    <row r="735" spans="1:108" ht="14.6" x14ac:dyDescent="0.35">
      <c r="A735" t="s">
        <v>26</v>
      </c>
      <c r="B735" t="s">
        <v>3206</v>
      </c>
      <c r="C735" t="s">
        <v>3293</v>
      </c>
      <c r="F735" t="s">
        <v>91</v>
      </c>
      <c r="G735" t="s">
        <v>479</v>
      </c>
      <c r="H735" t="s">
        <v>454</v>
      </c>
      <c r="I735" t="s">
        <v>56</v>
      </c>
      <c r="J735" t="s">
        <v>173</v>
      </c>
      <c r="K735" t="s">
        <v>471</v>
      </c>
      <c r="M735" t="s">
        <v>274</v>
      </c>
      <c r="O735" t="s">
        <v>299</v>
      </c>
      <c r="Q735" t="s">
        <v>3295</v>
      </c>
      <c r="R735">
        <v>0</v>
      </c>
      <c r="S735">
        <v>0</v>
      </c>
      <c r="T735">
        <v>0</v>
      </c>
      <c r="U735">
        <v>0</v>
      </c>
      <c r="V735">
        <v>0</v>
      </c>
      <c r="W735">
        <v>0</v>
      </c>
      <c r="X735">
        <v>0</v>
      </c>
      <c r="Y735">
        <v>0</v>
      </c>
      <c r="AA735">
        <v>0</v>
      </c>
      <c r="AB735">
        <v>0</v>
      </c>
      <c r="AC735">
        <v>0</v>
      </c>
      <c r="AD735">
        <v>0</v>
      </c>
      <c r="AE735">
        <v>0</v>
      </c>
      <c r="AF735">
        <v>0</v>
      </c>
      <c r="AG735">
        <v>0</v>
      </c>
      <c r="AH735">
        <v>0</v>
      </c>
      <c r="AI735">
        <v>0</v>
      </c>
      <c r="AJ735">
        <v>0</v>
      </c>
      <c r="AK735">
        <v>0</v>
      </c>
      <c r="AL735">
        <v>0</v>
      </c>
      <c r="AM735">
        <v>0</v>
      </c>
      <c r="AN735">
        <v>0</v>
      </c>
      <c r="AO735">
        <v>0</v>
      </c>
      <c r="AP735">
        <v>0</v>
      </c>
      <c r="AQ735">
        <v>0</v>
      </c>
      <c r="AR735">
        <v>0</v>
      </c>
      <c r="AS735">
        <v>0</v>
      </c>
      <c r="AT735">
        <v>0</v>
      </c>
      <c r="AU735">
        <v>0</v>
      </c>
      <c r="AV735">
        <v>0</v>
      </c>
      <c r="AW735">
        <v>0</v>
      </c>
      <c r="AX735">
        <v>0</v>
      </c>
      <c r="AY735">
        <v>0</v>
      </c>
      <c r="AZ735">
        <v>0</v>
      </c>
      <c r="BA735">
        <v>0</v>
      </c>
      <c r="BB735">
        <v>0</v>
      </c>
      <c r="BC735">
        <v>0</v>
      </c>
      <c r="BD735">
        <v>0</v>
      </c>
      <c r="BE735">
        <v>0</v>
      </c>
      <c r="BF735">
        <v>0</v>
      </c>
      <c r="BG735">
        <v>0</v>
      </c>
      <c r="BH735">
        <v>0</v>
      </c>
      <c r="BI735">
        <v>0</v>
      </c>
      <c r="BJ735">
        <v>0</v>
      </c>
      <c r="BK735">
        <v>0</v>
      </c>
      <c r="BL735">
        <v>0</v>
      </c>
      <c r="BM735">
        <v>1</v>
      </c>
      <c r="BN735">
        <v>0</v>
      </c>
      <c r="BO735">
        <v>0</v>
      </c>
      <c r="BP735">
        <v>0</v>
      </c>
      <c r="BQ735">
        <v>0</v>
      </c>
      <c r="BR735">
        <v>0</v>
      </c>
      <c r="BS735">
        <v>0</v>
      </c>
      <c r="BT735">
        <v>0</v>
      </c>
      <c r="BU735">
        <v>0</v>
      </c>
      <c r="BV735">
        <v>0</v>
      </c>
      <c r="BW735">
        <v>0</v>
      </c>
      <c r="BX735">
        <v>0</v>
      </c>
      <c r="BY735">
        <v>0</v>
      </c>
      <c r="BZ735">
        <v>0</v>
      </c>
      <c r="CA735">
        <v>0</v>
      </c>
      <c r="CB735">
        <v>0</v>
      </c>
      <c r="CC735">
        <v>0</v>
      </c>
      <c r="CD735">
        <v>0</v>
      </c>
      <c r="CE735">
        <v>0</v>
      </c>
      <c r="CF735">
        <v>0</v>
      </c>
      <c r="CG735">
        <v>0</v>
      </c>
      <c r="CH735">
        <v>0</v>
      </c>
      <c r="CI735">
        <v>0</v>
      </c>
      <c r="CJ735">
        <v>0</v>
      </c>
      <c r="CK735">
        <v>0</v>
      </c>
      <c r="CL735">
        <v>0</v>
      </c>
      <c r="CM735">
        <v>0</v>
      </c>
      <c r="CN735">
        <v>0</v>
      </c>
      <c r="CO735">
        <v>0</v>
      </c>
      <c r="CP735">
        <v>0</v>
      </c>
      <c r="CQ735">
        <v>0</v>
      </c>
      <c r="CR735">
        <v>0</v>
      </c>
      <c r="CS735">
        <v>0</v>
      </c>
      <c r="CT735">
        <v>0</v>
      </c>
      <c r="CU735">
        <v>0</v>
      </c>
      <c r="CV735">
        <v>0</v>
      </c>
      <c r="CW735">
        <v>0</v>
      </c>
      <c r="CX735">
        <v>1</v>
      </c>
      <c r="CY735">
        <v>1</v>
      </c>
      <c r="CZ735">
        <v>0</v>
      </c>
      <c r="DA735">
        <v>0</v>
      </c>
      <c r="DB735">
        <v>0</v>
      </c>
      <c r="DC735" t="s">
        <v>3296</v>
      </c>
      <c r="DD735" t="s">
        <v>46</v>
      </c>
    </row>
    <row r="736" spans="1:108" ht="14.6" x14ac:dyDescent="0.35">
      <c r="A736" t="s">
        <v>26</v>
      </c>
      <c r="B736" t="s">
        <v>3206</v>
      </c>
      <c r="C736" t="s">
        <v>3300</v>
      </c>
      <c r="F736" t="s">
        <v>91</v>
      </c>
      <c r="G736" t="s">
        <v>479</v>
      </c>
      <c r="H736" t="s">
        <v>605</v>
      </c>
      <c r="I736" t="s">
        <v>56</v>
      </c>
      <c r="J736" t="s">
        <v>205</v>
      </c>
      <c r="P736" t="s">
        <v>3301</v>
      </c>
      <c r="Q736" t="s">
        <v>606</v>
      </c>
      <c r="R736">
        <v>0</v>
      </c>
      <c r="S736">
        <v>0</v>
      </c>
      <c r="T736">
        <v>0</v>
      </c>
      <c r="U736">
        <v>0</v>
      </c>
      <c r="V736">
        <v>0</v>
      </c>
      <c r="X736">
        <v>0</v>
      </c>
      <c r="BN736">
        <v>1</v>
      </c>
      <c r="BP736">
        <v>1</v>
      </c>
      <c r="DC736" t="s">
        <v>1020</v>
      </c>
      <c r="DD736" t="s">
        <v>305</v>
      </c>
    </row>
    <row r="737" spans="1:108" ht="14.6" x14ac:dyDescent="0.35">
      <c r="A737" t="s">
        <v>26</v>
      </c>
      <c r="B737" t="s">
        <v>3206</v>
      </c>
      <c r="C737" t="s">
        <v>3303</v>
      </c>
      <c r="F737" t="s">
        <v>122</v>
      </c>
      <c r="H737" t="s">
        <v>605</v>
      </c>
      <c r="I737" t="s">
        <v>56</v>
      </c>
      <c r="J737" t="s">
        <v>205</v>
      </c>
      <c r="P737" t="s">
        <v>2159</v>
      </c>
      <c r="Q737" t="s">
        <v>606</v>
      </c>
      <c r="R737">
        <v>0</v>
      </c>
      <c r="S737">
        <v>0</v>
      </c>
      <c r="T737">
        <v>0</v>
      </c>
      <c r="U737">
        <v>0</v>
      </c>
      <c r="V737">
        <v>0</v>
      </c>
      <c r="X737">
        <v>0</v>
      </c>
      <c r="BN737">
        <v>1</v>
      </c>
      <c r="DC737" t="s">
        <v>745</v>
      </c>
      <c r="DD737" t="s">
        <v>305</v>
      </c>
    </row>
    <row r="738" spans="1:108" ht="14.6" x14ac:dyDescent="0.35">
      <c r="A738" t="s">
        <v>26</v>
      </c>
      <c r="B738" t="s">
        <v>3206</v>
      </c>
      <c r="C738" t="s">
        <v>3280</v>
      </c>
      <c r="F738" t="s">
        <v>91</v>
      </c>
      <c r="G738" t="s">
        <v>479</v>
      </c>
      <c r="H738" t="s">
        <v>1948</v>
      </c>
      <c r="I738" t="s">
        <v>56</v>
      </c>
      <c r="J738" t="s">
        <v>173</v>
      </c>
      <c r="K738" t="s">
        <v>471</v>
      </c>
      <c r="M738" t="s">
        <v>272</v>
      </c>
      <c r="O738" t="s">
        <v>299</v>
      </c>
      <c r="DC738" t="s">
        <v>3282</v>
      </c>
      <c r="DD738" t="s">
        <v>46</v>
      </c>
    </row>
    <row r="739" spans="1:108" ht="14.6" x14ac:dyDescent="0.35">
      <c r="A739" t="s">
        <v>26</v>
      </c>
      <c r="B739" t="s">
        <v>3306</v>
      </c>
      <c r="C739" t="s">
        <v>3307</v>
      </c>
      <c r="F739" t="s">
        <v>91</v>
      </c>
      <c r="G739" t="s">
        <v>479</v>
      </c>
      <c r="H739" t="s">
        <v>454</v>
      </c>
      <c r="I739" t="s">
        <v>13</v>
      </c>
      <c r="J739" t="s">
        <v>221</v>
      </c>
      <c r="K739" t="s">
        <v>269</v>
      </c>
      <c r="M739" t="s">
        <v>272</v>
      </c>
      <c r="O739" t="s">
        <v>300</v>
      </c>
      <c r="P739" t="s">
        <v>3308</v>
      </c>
      <c r="Q739" t="s">
        <v>806</v>
      </c>
      <c r="R739">
        <v>0</v>
      </c>
      <c r="S739">
        <v>0</v>
      </c>
      <c r="T739">
        <v>0</v>
      </c>
      <c r="U739">
        <v>0</v>
      </c>
      <c r="V739">
        <v>0</v>
      </c>
      <c r="W739">
        <v>0</v>
      </c>
      <c r="X739">
        <v>0</v>
      </c>
      <c r="Y739">
        <v>0</v>
      </c>
      <c r="AA739">
        <v>0</v>
      </c>
      <c r="AB739">
        <v>0</v>
      </c>
      <c r="AC739">
        <v>0</v>
      </c>
      <c r="AD739">
        <v>0</v>
      </c>
      <c r="AE739">
        <v>0</v>
      </c>
      <c r="AF739">
        <v>0</v>
      </c>
      <c r="AG739">
        <v>0</v>
      </c>
      <c r="AH739">
        <v>0</v>
      </c>
      <c r="AI739">
        <v>0</v>
      </c>
      <c r="AJ739">
        <v>0</v>
      </c>
      <c r="AK739">
        <v>0</v>
      </c>
      <c r="AL739">
        <v>0</v>
      </c>
      <c r="AM739">
        <v>0</v>
      </c>
      <c r="AN739">
        <v>0</v>
      </c>
      <c r="AO739">
        <v>0</v>
      </c>
      <c r="AP739">
        <v>0</v>
      </c>
      <c r="AQ739">
        <v>1</v>
      </c>
      <c r="AR739">
        <v>0</v>
      </c>
      <c r="AS739">
        <v>0</v>
      </c>
      <c r="AT739">
        <v>0</v>
      </c>
      <c r="AU739">
        <v>0</v>
      </c>
      <c r="AV739">
        <v>0</v>
      </c>
      <c r="AW739">
        <v>0</v>
      </c>
      <c r="AX739">
        <v>0</v>
      </c>
      <c r="AY739">
        <v>0</v>
      </c>
      <c r="AZ739">
        <v>0</v>
      </c>
      <c r="BA739">
        <v>1</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0</v>
      </c>
      <c r="BU739">
        <v>0</v>
      </c>
      <c r="BV739">
        <v>0</v>
      </c>
      <c r="BW739">
        <v>0</v>
      </c>
      <c r="BX739">
        <v>0</v>
      </c>
      <c r="BY739">
        <v>0</v>
      </c>
      <c r="BZ739">
        <v>0</v>
      </c>
      <c r="CA739">
        <v>0</v>
      </c>
      <c r="CB739">
        <v>0</v>
      </c>
      <c r="CC739">
        <v>0</v>
      </c>
      <c r="CD739">
        <v>0</v>
      </c>
      <c r="CE739">
        <v>0</v>
      </c>
      <c r="CF739">
        <v>0</v>
      </c>
      <c r="CG739">
        <v>0</v>
      </c>
      <c r="CH739">
        <v>0</v>
      </c>
      <c r="CI739">
        <v>0</v>
      </c>
      <c r="CJ739">
        <v>0</v>
      </c>
      <c r="CK739">
        <v>0</v>
      </c>
      <c r="CL739">
        <v>0</v>
      </c>
      <c r="CM739">
        <v>0</v>
      </c>
      <c r="CN739">
        <v>0</v>
      </c>
      <c r="CO739">
        <v>0</v>
      </c>
      <c r="CP739">
        <v>0</v>
      </c>
      <c r="CQ739">
        <v>0</v>
      </c>
      <c r="CR739">
        <v>0</v>
      </c>
      <c r="CS739">
        <v>0</v>
      </c>
      <c r="CT739">
        <v>0</v>
      </c>
      <c r="CU739">
        <v>0</v>
      </c>
      <c r="CV739">
        <v>0</v>
      </c>
      <c r="CW739">
        <v>0</v>
      </c>
      <c r="CX739">
        <v>2</v>
      </c>
      <c r="CY739">
        <v>1</v>
      </c>
      <c r="CZ739">
        <v>0</v>
      </c>
      <c r="DA739">
        <v>0</v>
      </c>
      <c r="DB739">
        <v>0</v>
      </c>
      <c r="DC739" t="s">
        <v>3309</v>
      </c>
      <c r="DD739" t="s">
        <v>309</v>
      </c>
    </row>
    <row r="740" spans="1:108" ht="14.6" x14ac:dyDescent="0.35">
      <c r="A740" t="s">
        <v>26</v>
      </c>
      <c r="B740" t="s">
        <v>3306</v>
      </c>
      <c r="C740" t="s">
        <v>3311</v>
      </c>
      <c r="D740" t="s">
        <v>3312</v>
      </c>
      <c r="F740" t="s">
        <v>122</v>
      </c>
      <c r="H740" t="s">
        <v>454</v>
      </c>
      <c r="I740" t="s">
        <v>56</v>
      </c>
      <c r="J740" t="s">
        <v>173</v>
      </c>
      <c r="K740" t="s">
        <v>471</v>
      </c>
      <c r="M740" t="s">
        <v>274</v>
      </c>
      <c r="O740" t="s">
        <v>300</v>
      </c>
      <c r="Q740" t="s">
        <v>3313</v>
      </c>
      <c r="R740">
        <v>0</v>
      </c>
      <c r="S740">
        <v>0</v>
      </c>
      <c r="T740">
        <v>0</v>
      </c>
      <c r="U740">
        <v>0</v>
      </c>
      <c r="V740">
        <v>0</v>
      </c>
      <c r="W740">
        <v>0</v>
      </c>
      <c r="X740">
        <v>0</v>
      </c>
      <c r="Y740">
        <v>0</v>
      </c>
      <c r="AA740">
        <v>0</v>
      </c>
      <c r="AB740">
        <v>0</v>
      </c>
      <c r="AC740">
        <v>0</v>
      </c>
      <c r="AD740">
        <v>0</v>
      </c>
      <c r="AE740">
        <v>0</v>
      </c>
      <c r="AF740">
        <v>0</v>
      </c>
      <c r="AG740">
        <v>0</v>
      </c>
      <c r="AH740">
        <v>0</v>
      </c>
      <c r="AI740">
        <v>0</v>
      </c>
      <c r="AJ740">
        <v>0</v>
      </c>
      <c r="AK740">
        <v>0</v>
      </c>
      <c r="AL740">
        <v>1</v>
      </c>
      <c r="AM740">
        <v>0</v>
      </c>
      <c r="AN740">
        <v>0</v>
      </c>
      <c r="AO740">
        <v>0</v>
      </c>
      <c r="AP740">
        <v>0</v>
      </c>
      <c r="AQ740">
        <v>0</v>
      </c>
      <c r="AR740">
        <v>0</v>
      </c>
      <c r="AS740">
        <v>0</v>
      </c>
      <c r="AT740">
        <v>0</v>
      </c>
      <c r="AU740">
        <v>0</v>
      </c>
      <c r="AV740">
        <v>0</v>
      </c>
      <c r="AW740">
        <v>0</v>
      </c>
      <c r="AX740">
        <v>0</v>
      </c>
      <c r="AY740">
        <v>0</v>
      </c>
      <c r="AZ740">
        <v>0</v>
      </c>
      <c r="BA740">
        <v>0</v>
      </c>
      <c r="BB740">
        <v>0</v>
      </c>
      <c r="BC740">
        <v>0</v>
      </c>
      <c r="BD740">
        <v>0</v>
      </c>
      <c r="BE740">
        <v>0</v>
      </c>
      <c r="BF740">
        <v>0</v>
      </c>
      <c r="BG740">
        <v>0</v>
      </c>
      <c r="BH740">
        <v>0</v>
      </c>
      <c r="BI740">
        <v>0</v>
      </c>
      <c r="BJ740">
        <v>0</v>
      </c>
      <c r="BK740">
        <v>0</v>
      </c>
      <c r="BL740">
        <v>0</v>
      </c>
      <c r="BM740">
        <v>0</v>
      </c>
      <c r="BN740">
        <v>0</v>
      </c>
      <c r="BO740">
        <v>0</v>
      </c>
      <c r="BP740">
        <v>0</v>
      </c>
      <c r="BQ740">
        <v>0</v>
      </c>
      <c r="BR740">
        <v>0</v>
      </c>
      <c r="BS740">
        <v>0</v>
      </c>
      <c r="BT740">
        <v>0</v>
      </c>
      <c r="BU740">
        <v>0</v>
      </c>
      <c r="BV740">
        <v>0</v>
      </c>
      <c r="BW740">
        <v>0</v>
      </c>
      <c r="BX740">
        <v>0</v>
      </c>
      <c r="BY740">
        <v>0</v>
      </c>
      <c r="BZ740">
        <v>0</v>
      </c>
      <c r="CA740">
        <v>0</v>
      </c>
      <c r="CB740">
        <v>0</v>
      </c>
      <c r="CC740">
        <v>0</v>
      </c>
      <c r="CD740">
        <v>0</v>
      </c>
      <c r="CE740">
        <v>0</v>
      </c>
      <c r="CF740">
        <v>0</v>
      </c>
      <c r="CG740">
        <v>0</v>
      </c>
      <c r="CH740">
        <v>0</v>
      </c>
      <c r="CI740">
        <v>0</v>
      </c>
      <c r="CJ740">
        <v>0</v>
      </c>
      <c r="CK740">
        <v>0</v>
      </c>
      <c r="CL740">
        <v>0</v>
      </c>
      <c r="CM740">
        <v>0</v>
      </c>
      <c r="CN740">
        <v>0</v>
      </c>
      <c r="CO740">
        <v>0</v>
      </c>
      <c r="CP740">
        <v>0</v>
      </c>
      <c r="CQ740">
        <v>0</v>
      </c>
      <c r="CR740">
        <v>0</v>
      </c>
      <c r="CS740">
        <v>0</v>
      </c>
      <c r="CT740">
        <v>0</v>
      </c>
      <c r="CU740">
        <v>0</v>
      </c>
      <c r="CV740">
        <v>0</v>
      </c>
      <c r="CW740">
        <v>0</v>
      </c>
      <c r="CX740">
        <v>1</v>
      </c>
      <c r="CY740">
        <v>1</v>
      </c>
      <c r="CZ740">
        <v>0</v>
      </c>
      <c r="DA740">
        <v>0</v>
      </c>
      <c r="DB740">
        <v>0</v>
      </c>
      <c r="DC740" t="s">
        <v>1214</v>
      </c>
      <c r="DD740" t="s">
        <v>307</v>
      </c>
    </row>
    <row r="741" spans="1:108" ht="14.6" x14ac:dyDescent="0.35">
      <c r="A741" t="s">
        <v>26</v>
      </c>
      <c r="B741" t="s">
        <v>3306</v>
      </c>
      <c r="C741" t="s">
        <v>3316</v>
      </c>
      <c r="F741" t="s">
        <v>122</v>
      </c>
      <c r="H741" t="s">
        <v>454</v>
      </c>
      <c r="I741" t="s">
        <v>56</v>
      </c>
      <c r="J741" t="s">
        <v>205</v>
      </c>
      <c r="K741" t="s">
        <v>471</v>
      </c>
      <c r="M741" t="s">
        <v>272</v>
      </c>
      <c r="O741" t="s">
        <v>300</v>
      </c>
      <c r="Q741" t="s">
        <v>3318</v>
      </c>
      <c r="R741">
        <v>0</v>
      </c>
      <c r="S741">
        <v>0</v>
      </c>
      <c r="T741">
        <v>0</v>
      </c>
      <c r="U741">
        <v>0</v>
      </c>
      <c r="V741">
        <v>0</v>
      </c>
      <c r="W741">
        <v>0</v>
      </c>
      <c r="X741">
        <v>0</v>
      </c>
      <c r="Y741">
        <v>0</v>
      </c>
      <c r="AA741">
        <v>0</v>
      </c>
      <c r="AB741">
        <v>0</v>
      </c>
      <c r="AC741">
        <v>0</v>
      </c>
      <c r="AD741">
        <v>0</v>
      </c>
      <c r="AE741">
        <v>0</v>
      </c>
      <c r="AF741">
        <v>0</v>
      </c>
      <c r="AG741">
        <v>0</v>
      </c>
      <c r="AH741">
        <v>0</v>
      </c>
      <c r="AI741">
        <v>0</v>
      </c>
      <c r="AJ741">
        <v>0</v>
      </c>
      <c r="AK741">
        <v>0</v>
      </c>
      <c r="AL741">
        <v>0</v>
      </c>
      <c r="AM741">
        <v>0</v>
      </c>
      <c r="AN741">
        <v>0</v>
      </c>
      <c r="AO741">
        <v>1</v>
      </c>
      <c r="AP741">
        <v>1</v>
      </c>
      <c r="AQ741">
        <v>1</v>
      </c>
      <c r="AR741">
        <v>1</v>
      </c>
      <c r="AS741">
        <v>1</v>
      </c>
      <c r="AT741">
        <v>1</v>
      </c>
      <c r="AU741">
        <v>1</v>
      </c>
      <c r="AV741">
        <v>0</v>
      </c>
      <c r="AW741">
        <v>0</v>
      </c>
      <c r="AX741">
        <v>1</v>
      </c>
      <c r="AY741">
        <v>1</v>
      </c>
      <c r="AZ741">
        <v>1</v>
      </c>
      <c r="BA741">
        <v>1</v>
      </c>
      <c r="BB741">
        <v>0</v>
      </c>
      <c r="BC741">
        <v>1</v>
      </c>
      <c r="BD741">
        <v>0</v>
      </c>
      <c r="BE741">
        <v>0</v>
      </c>
      <c r="BF741">
        <v>0</v>
      </c>
      <c r="BG741">
        <v>0</v>
      </c>
      <c r="BH741">
        <v>0</v>
      </c>
      <c r="BI741">
        <v>0</v>
      </c>
      <c r="BJ741">
        <v>0</v>
      </c>
      <c r="BK741">
        <v>0</v>
      </c>
      <c r="BL741">
        <v>0</v>
      </c>
      <c r="BM741">
        <v>0</v>
      </c>
      <c r="BN741">
        <v>0</v>
      </c>
      <c r="BO741">
        <v>0</v>
      </c>
      <c r="BP741">
        <v>0</v>
      </c>
      <c r="BQ741">
        <v>0</v>
      </c>
      <c r="BR741">
        <v>0</v>
      </c>
      <c r="BS741">
        <v>1</v>
      </c>
      <c r="BT741">
        <v>1</v>
      </c>
      <c r="BU741">
        <v>1</v>
      </c>
      <c r="BV741">
        <v>1</v>
      </c>
      <c r="BW741">
        <v>1</v>
      </c>
      <c r="BX741">
        <v>0</v>
      </c>
      <c r="BY741">
        <v>0</v>
      </c>
      <c r="BZ741">
        <v>0</v>
      </c>
      <c r="CA741">
        <v>0</v>
      </c>
      <c r="CB741">
        <v>0</v>
      </c>
      <c r="CC741">
        <v>0</v>
      </c>
      <c r="CD741">
        <v>0</v>
      </c>
      <c r="CE741">
        <v>0</v>
      </c>
      <c r="CF741">
        <v>0</v>
      </c>
      <c r="CG741">
        <v>0</v>
      </c>
      <c r="CH741">
        <v>0</v>
      </c>
      <c r="CI741">
        <v>0</v>
      </c>
      <c r="CJ741">
        <v>0</v>
      </c>
      <c r="CK741">
        <v>0</v>
      </c>
      <c r="CL741">
        <v>0</v>
      </c>
      <c r="CM741">
        <v>0</v>
      </c>
      <c r="CN741">
        <v>0</v>
      </c>
      <c r="CO741">
        <v>0</v>
      </c>
      <c r="CP741">
        <v>0</v>
      </c>
      <c r="CQ741">
        <v>0</v>
      </c>
      <c r="CR741">
        <v>0</v>
      </c>
      <c r="CS741">
        <v>0</v>
      </c>
      <c r="CT741">
        <v>0</v>
      </c>
      <c r="CU741">
        <v>0</v>
      </c>
      <c r="CV741">
        <v>0</v>
      </c>
      <c r="CW741">
        <v>0</v>
      </c>
      <c r="CX741">
        <v>17</v>
      </c>
      <c r="CY741">
        <v>1</v>
      </c>
      <c r="CZ741">
        <v>0</v>
      </c>
      <c r="DA741">
        <v>0</v>
      </c>
      <c r="DB741">
        <v>1</v>
      </c>
      <c r="DC741" t="s">
        <v>3319</v>
      </c>
      <c r="DD741" t="s">
        <v>308</v>
      </c>
    </row>
    <row r="742" spans="1:108" ht="14.6" x14ac:dyDescent="0.35">
      <c r="A742" t="s">
        <v>26</v>
      </c>
      <c r="B742" t="s">
        <v>3306</v>
      </c>
      <c r="C742" t="s">
        <v>3321</v>
      </c>
      <c r="F742" t="s">
        <v>122</v>
      </c>
      <c r="H742" t="s">
        <v>454</v>
      </c>
      <c r="I742" t="s">
        <v>52</v>
      </c>
      <c r="J742" t="s">
        <v>52</v>
      </c>
      <c r="K742" t="s">
        <v>52</v>
      </c>
      <c r="L742" t="s">
        <v>52</v>
      </c>
      <c r="M742" t="s">
        <v>52</v>
      </c>
      <c r="O742" t="s">
        <v>300</v>
      </c>
      <c r="P742" t="s">
        <v>3322</v>
      </c>
      <c r="Q742" t="s">
        <v>3323</v>
      </c>
      <c r="R742">
        <v>0</v>
      </c>
      <c r="S742">
        <v>0</v>
      </c>
      <c r="T742">
        <v>0</v>
      </c>
      <c r="U742">
        <v>0</v>
      </c>
      <c r="V742">
        <v>0</v>
      </c>
      <c r="W742">
        <v>0</v>
      </c>
      <c r="X742">
        <v>0</v>
      </c>
      <c r="Y742">
        <v>0</v>
      </c>
      <c r="AA742">
        <v>0</v>
      </c>
      <c r="AB742">
        <v>0</v>
      </c>
      <c r="AC742">
        <v>0</v>
      </c>
      <c r="AD742">
        <v>0</v>
      </c>
      <c r="AE742">
        <v>0</v>
      </c>
      <c r="AF742">
        <v>0</v>
      </c>
      <c r="AG742">
        <v>0</v>
      </c>
      <c r="AH742">
        <v>0</v>
      </c>
      <c r="AI742">
        <v>0</v>
      </c>
      <c r="AJ742">
        <v>0</v>
      </c>
      <c r="AK742">
        <v>0</v>
      </c>
      <c r="AL742">
        <v>0</v>
      </c>
      <c r="AM742">
        <v>0</v>
      </c>
      <c r="AN742">
        <v>0</v>
      </c>
      <c r="AO742">
        <v>0</v>
      </c>
      <c r="AP742">
        <v>0</v>
      </c>
      <c r="AQ742">
        <v>0</v>
      </c>
      <c r="AR742">
        <v>0</v>
      </c>
      <c r="AS742">
        <v>0</v>
      </c>
      <c r="AT742">
        <v>0</v>
      </c>
      <c r="AU742">
        <v>0</v>
      </c>
      <c r="AV742">
        <v>0</v>
      </c>
      <c r="AW742">
        <v>0</v>
      </c>
      <c r="AX742">
        <v>0</v>
      </c>
      <c r="AY742">
        <v>0</v>
      </c>
      <c r="AZ742">
        <v>0</v>
      </c>
      <c r="BA742">
        <v>0</v>
      </c>
      <c r="BB742">
        <v>0</v>
      </c>
      <c r="BC742">
        <v>0</v>
      </c>
      <c r="BD742">
        <v>0</v>
      </c>
      <c r="BE742">
        <v>0</v>
      </c>
      <c r="BF742">
        <v>0</v>
      </c>
      <c r="BG742">
        <v>0</v>
      </c>
      <c r="BH742">
        <v>0</v>
      </c>
      <c r="BI742">
        <v>0</v>
      </c>
      <c r="BJ742">
        <v>0</v>
      </c>
      <c r="BK742">
        <v>0</v>
      </c>
      <c r="BL742">
        <v>0</v>
      </c>
      <c r="BM742">
        <v>0</v>
      </c>
      <c r="BN742">
        <v>0</v>
      </c>
      <c r="BO742">
        <v>0</v>
      </c>
      <c r="BP742">
        <v>0</v>
      </c>
      <c r="BQ742">
        <v>0</v>
      </c>
      <c r="BR742">
        <v>0</v>
      </c>
      <c r="BS742">
        <v>1</v>
      </c>
      <c r="BT742">
        <v>0</v>
      </c>
      <c r="BU742">
        <v>0</v>
      </c>
      <c r="BV742">
        <v>1</v>
      </c>
      <c r="BW742">
        <v>0</v>
      </c>
      <c r="BX742">
        <v>0</v>
      </c>
      <c r="BY742">
        <v>0</v>
      </c>
      <c r="BZ742">
        <v>0</v>
      </c>
      <c r="CA742">
        <v>0</v>
      </c>
      <c r="CB742">
        <v>0</v>
      </c>
      <c r="CC742">
        <v>0</v>
      </c>
      <c r="CD742">
        <v>0</v>
      </c>
      <c r="CE742">
        <v>0</v>
      </c>
      <c r="CF742">
        <v>0</v>
      </c>
      <c r="CG742">
        <v>0</v>
      </c>
      <c r="CH742">
        <v>0</v>
      </c>
      <c r="CI742">
        <v>0</v>
      </c>
      <c r="CJ742">
        <v>0</v>
      </c>
      <c r="CK742">
        <v>0</v>
      </c>
      <c r="CL742">
        <v>0</v>
      </c>
      <c r="CM742">
        <v>0</v>
      </c>
      <c r="CN742">
        <v>0</v>
      </c>
      <c r="CO742">
        <v>0</v>
      </c>
      <c r="CP742">
        <v>0</v>
      </c>
      <c r="CQ742">
        <v>0</v>
      </c>
      <c r="CR742">
        <v>0</v>
      </c>
      <c r="CS742">
        <v>0</v>
      </c>
      <c r="CT742">
        <v>0</v>
      </c>
      <c r="CU742">
        <v>0</v>
      </c>
      <c r="CV742">
        <v>0</v>
      </c>
      <c r="CW742">
        <v>0</v>
      </c>
      <c r="CX742">
        <v>2</v>
      </c>
      <c r="CY742">
        <v>1</v>
      </c>
      <c r="CZ742">
        <v>0</v>
      </c>
      <c r="DA742">
        <v>0</v>
      </c>
      <c r="DB742">
        <v>1</v>
      </c>
      <c r="DC742" t="s">
        <v>865</v>
      </c>
      <c r="DD742" t="s">
        <v>307</v>
      </c>
    </row>
    <row r="743" spans="1:108" ht="14.6" x14ac:dyDescent="0.35">
      <c r="A743" t="s">
        <v>26</v>
      </c>
      <c r="B743" t="s">
        <v>3325</v>
      </c>
      <c r="C743" t="s">
        <v>3326</v>
      </c>
      <c r="F743" t="s">
        <v>122</v>
      </c>
      <c r="H743" t="s">
        <v>454</v>
      </c>
      <c r="I743" t="s">
        <v>56</v>
      </c>
      <c r="J743" t="s">
        <v>173</v>
      </c>
      <c r="K743" t="s">
        <v>471</v>
      </c>
      <c r="M743" t="s">
        <v>272</v>
      </c>
      <c r="O743" t="s">
        <v>299</v>
      </c>
      <c r="P743" t="s">
        <v>3327</v>
      </c>
      <c r="Q743" t="s">
        <v>3220</v>
      </c>
      <c r="R743">
        <v>0</v>
      </c>
      <c r="S743">
        <v>0</v>
      </c>
      <c r="T743">
        <v>0</v>
      </c>
      <c r="U743">
        <v>0</v>
      </c>
      <c r="V743">
        <v>0</v>
      </c>
      <c r="W743">
        <v>0</v>
      </c>
      <c r="X743">
        <v>0</v>
      </c>
      <c r="Y743">
        <v>0</v>
      </c>
      <c r="AA743">
        <v>0</v>
      </c>
      <c r="AB743">
        <v>0</v>
      </c>
      <c r="AC743">
        <v>0</v>
      </c>
      <c r="AD743">
        <v>0</v>
      </c>
      <c r="AE743">
        <v>0</v>
      </c>
      <c r="AF743">
        <v>0</v>
      </c>
      <c r="AG743">
        <v>0</v>
      </c>
      <c r="AH743">
        <v>0</v>
      </c>
      <c r="AI743">
        <v>0</v>
      </c>
      <c r="AJ743">
        <v>0</v>
      </c>
      <c r="AK743">
        <v>0</v>
      </c>
      <c r="AL743">
        <v>0</v>
      </c>
      <c r="AM743">
        <v>0</v>
      </c>
      <c r="AN743">
        <v>0</v>
      </c>
      <c r="AO743">
        <v>0</v>
      </c>
      <c r="AP743">
        <v>0</v>
      </c>
      <c r="AQ743">
        <v>0</v>
      </c>
      <c r="AR743">
        <v>0</v>
      </c>
      <c r="AS743">
        <v>0</v>
      </c>
      <c r="AT743">
        <v>0</v>
      </c>
      <c r="AU743">
        <v>0</v>
      </c>
      <c r="AV743">
        <v>0</v>
      </c>
      <c r="AW743">
        <v>0</v>
      </c>
      <c r="AX743">
        <v>0</v>
      </c>
      <c r="AY743">
        <v>0</v>
      </c>
      <c r="AZ743">
        <v>0</v>
      </c>
      <c r="BA743">
        <v>0</v>
      </c>
      <c r="BB743">
        <v>1</v>
      </c>
      <c r="BC743">
        <v>0</v>
      </c>
      <c r="BD743">
        <v>0</v>
      </c>
      <c r="BE743">
        <v>0</v>
      </c>
      <c r="BF743">
        <v>0</v>
      </c>
      <c r="BG743">
        <v>0</v>
      </c>
      <c r="BH743">
        <v>0</v>
      </c>
      <c r="BI743">
        <v>0</v>
      </c>
      <c r="BJ743">
        <v>0</v>
      </c>
      <c r="BK743">
        <v>0</v>
      </c>
      <c r="BL743">
        <v>0</v>
      </c>
      <c r="BM743">
        <v>0</v>
      </c>
      <c r="BN743">
        <v>0</v>
      </c>
      <c r="BO743">
        <v>0</v>
      </c>
      <c r="BP743">
        <v>0</v>
      </c>
      <c r="BQ743">
        <v>0</v>
      </c>
      <c r="BR743">
        <v>0</v>
      </c>
      <c r="BS743">
        <v>0</v>
      </c>
      <c r="BT743">
        <v>0</v>
      </c>
      <c r="BU743">
        <v>0</v>
      </c>
      <c r="BV743">
        <v>0</v>
      </c>
      <c r="BW743">
        <v>0</v>
      </c>
      <c r="BX743">
        <v>0</v>
      </c>
      <c r="BY743">
        <v>0</v>
      </c>
      <c r="BZ743">
        <v>0</v>
      </c>
      <c r="CA743">
        <v>0</v>
      </c>
      <c r="CB743">
        <v>0</v>
      </c>
      <c r="CC743">
        <v>0</v>
      </c>
      <c r="CD743">
        <v>0</v>
      </c>
      <c r="CE743">
        <v>0</v>
      </c>
      <c r="CF743">
        <v>0</v>
      </c>
      <c r="CG743">
        <v>0</v>
      </c>
      <c r="CH743">
        <v>0</v>
      </c>
      <c r="CI743">
        <v>0</v>
      </c>
      <c r="CJ743">
        <v>0</v>
      </c>
      <c r="CK743">
        <v>0</v>
      </c>
      <c r="CL743">
        <v>0</v>
      </c>
      <c r="CM743">
        <v>0</v>
      </c>
      <c r="CN743">
        <v>0</v>
      </c>
      <c r="CO743">
        <v>0</v>
      </c>
      <c r="CP743">
        <v>0</v>
      </c>
      <c r="CQ743">
        <v>0</v>
      </c>
      <c r="CR743">
        <v>0</v>
      </c>
      <c r="CS743">
        <v>0</v>
      </c>
      <c r="CT743">
        <v>0</v>
      </c>
      <c r="CU743">
        <v>0</v>
      </c>
      <c r="CV743">
        <v>0</v>
      </c>
      <c r="CW743">
        <v>0</v>
      </c>
      <c r="CX743">
        <v>1</v>
      </c>
      <c r="CY743">
        <v>1</v>
      </c>
      <c r="CZ743">
        <v>0</v>
      </c>
      <c r="DA743">
        <v>0</v>
      </c>
      <c r="DB743">
        <v>0</v>
      </c>
      <c r="DC743" t="s">
        <v>3328</v>
      </c>
      <c r="DD743" t="s">
        <v>309</v>
      </c>
    </row>
    <row r="744" spans="1:108" ht="14.6" x14ac:dyDescent="0.35">
      <c r="A744" t="s">
        <v>26</v>
      </c>
      <c r="B744" t="s">
        <v>3338</v>
      </c>
      <c r="C744" t="s">
        <v>3342</v>
      </c>
      <c r="F744" t="s">
        <v>91</v>
      </c>
      <c r="H744" t="s">
        <v>3343</v>
      </c>
      <c r="I744" t="s">
        <v>56</v>
      </c>
      <c r="J744" t="s">
        <v>205</v>
      </c>
      <c r="P744" t="s">
        <v>3344</v>
      </c>
      <c r="Q744" t="s">
        <v>3345</v>
      </c>
      <c r="R744">
        <v>0</v>
      </c>
      <c r="S744">
        <v>0</v>
      </c>
      <c r="T744">
        <v>0</v>
      </c>
      <c r="U744">
        <v>0</v>
      </c>
      <c r="V744">
        <v>0</v>
      </c>
      <c r="X744">
        <v>0</v>
      </c>
      <c r="BK744">
        <v>1</v>
      </c>
      <c r="BN744">
        <v>1</v>
      </c>
      <c r="BP744">
        <v>1</v>
      </c>
      <c r="DC744" t="s">
        <v>1035</v>
      </c>
      <c r="DD744" t="s">
        <v>305</v>
      </c>
    </row>
    <row r="745" spans="1:108" ht="14.6" x14ac:dyDescent="0.35">
      <c r="A745" t="s">
        <v>69</v>
      </c>
      <c r="B745" t="s">
        <v>3347</v>
      </c>
      <c r="C745" t="s">
        <v>3348</v>
      </c>
      <c r="F745" t="s">
        <v>91</v>
      </c>
      <c r="G745" t="s">
        <v>2043</v>
      </c>
      <c r="H745" t="s">
        <v>454</v>
      </c>
      <c r="I745" t="s">
        <v>56</v>
      </c>
      <c r="J745" t="s">
        <v>173</v>
      </c>
      <c r="K745" t="s">
        <v>471</v>
      </c>
      <c r="M745" t="s">
        <v>274</v>
      </c>
      <c r="O745" t="s">
        <v>299</v>
      </c>
      <c r="P745" t="s">
        <v>3349</v>
      </c>
      <c r="Q745" t="s">
        <v>2791</v>
      </c>
      <c r="R745">
        <v>0</v>
      </c>
      <c r="S745">
        <v>0</v>
      </c>
      <c r="T745">
        <v>0</v>
      </c>
      <c r="U745">
        <v>0</v>
      </c>
      <c r="V745">
        <v>0</v>
      </c>
      <c r="W745">
        <v>0</v>
      </c>
      <c r="X745">
        <v>0</v>
      </c>
      <c r="Y745">
        <v>0</v>
      </c>
      <c r="AA745">
        <v>0</v>
      </c>
      <c r="AB745">
        <v>0</v>
      </c>
      <c r="AC745">
        <v>0</v>
      </c>
      <c r="AD745">
        <v>0</v>
      </c>
      <c r="AE745">
        <v>0</v>
      </c>
      <c r="AF745">
        <v>0</v>
      </c>
      <c r="AG745">
        <v>0</v>
      </c>
      <c r="AH745">
        <v>0</v>
      </c>
      <c r="AI745">
        <v>0</v>
      </c>
      <c r="AJ745">
        <v>0</v>
      </c>
      <c r="AK745">
        <v>0</v>
      </c>
      <c r="AL745">
        <v>0</v>
      </c>
      <c r="AM745">
        <v>0</v>
      </c>
      <c r="AN745">
        <v>0</v>
      </c>
      <c r="AO745">
        <v>0</v>
      </c>
      <c r="AP745">
        <v>0</v>
      </c>
      <c r="AQ745">
        <v>0</v>
      </c>
      <c r="AR745">
        <v>0</v>
      </c>
      <c r="AS745">
        <v>0</v>
      </c>
      <c r="AT745">
        <v>0</v>
      </c>
      <c r="AU745">
        <v>0</v>
      </c>
      <c r="AV745">
        <v>0</v>
      </c>
      <c r="AW745">
        <v>0</v>
      </c>
      <c r="AX745">
        <v>0</v>
      </c>
      <c r="AY745">
        <v>0</v>
      </c>
      <c r="AZ745">
        <v>0</v>
      </c>
      <c r="BA745">
        <v>0</v>
      </c>
      <c r="BB745">
        <v>1</v>
      </c>
      <c r="BC745">
        <v>0</v>
      </c>
      <c r="BD745">
        <v>0</v>
      </c>
      <c r="BE745">
        <v>0</v>
      </c>
      <c r="BF745">
        <v>0</v>
      </c>
      <c r="BG745">
        <v>0</v>
      </c>
      <c r="BH745">
        <v>0</v>
      </c>
      <c r="BI745">
        <v>0</v>
      </c>
      <c r="BJ745">
        <v>0</v>
      </c>
      <c r="BK745">
        <v>0</v>
      </c>
      <c r="BL745">
        <v>0</v>
      </c>
      <c r="BM745">
        <v>0</v>
      </c>
      <c r="BN745">
        <v>0</v>
      </c>
      <c r="BO745">
        <v>0</v>
      </c>
      <c r="BP745">
        <v>0</v>
      </c>
      <c r="BQ745">
        <v>0</v>
      </c>
      <c r="BR745">
        <v>0</v>
      </c>
      <c r="BS745">
        <v>0</v>
      </c>
      <c r="BT745">
        <v>0</v>
      </c>
      <c r="BU745">
        <v>0</v>
      </c>
      <c r="BV745">
        <v>0</v>
      </c>
      <c r="BW745">
        <v>0</v>
      </c>
      <c r="BX745">
        <v>0</v>
      </c>
      <c r="BY745">
        <v>0</v>
      </c>
      <c r="BZ745">
        <v>0</v>
      </c>
      <c r="CA745">
        <v>0</v>
      </c>
      <c r="CB745">
        <v>0</v>
      </c>
      <c r="CC745">
        <v>0</v>
      </c>
      <c r="CD745">
        <v>0</v>
      </c>
      <c r="CE745">
        <v>0</v>
      </c>
      <c r="CF745">
        <v>0</v>
      </c>
      <c r="CG745">
        <v>0</v>
      </c>
      <c r="CH745">
        <v>0</v>
      </c>
      <c r="CI745">
        <v>0</v>
      </c>
      <c r="CJ745">
        <v>0</v>
      </c>
      <c r="CK745">
        <v>0</v>
      </c>
      <c r="CL745">
        <v>0</v>
      </c>
      <c r="CM745">
        <v>0</v>
      </c>
      <c r="CN745">
        <v>0</v>
      </c>
      <c r="CO745">
        <v>0</v>
      </c>
      <c r="CP745">
        <v>0</v>
      </c>
      <c r="CQ745">
        <v>0</v>
      </c>
      <c r="CR745">
        <v>0</v>
      </c>
      <c r="CS745">
        <v>0</v>
      </c>
      <c r="CT745">
        <v>0</v>
      </c>
      <c r="CU745">
        <v>0</v>
      </c>
      <c r="CV745">
        <v>0</v>
      </c>
      <c r="CW745">
        <v>0</v>
      </c>
      <c r="CX745">
        <v>1</v>
      </c>
      <c r="CY745">
        <v>1</v>
      </c>
      <c r="CZ745">
        <v>0</v>
      </c>
      <c r="DA745">
        <v>0</v>
      </c>
      <c r="DB745">
        <v>0</v>
      </c>
      <c r="DC745" t="s">
        <v>1420</v>
      </c>
      <c r="DD745" t="s">
        <v>309</v>
      </c>
    </row>
    <row r="746" spans="1:108" ht="14.6" x14ac:dyDescent="0.35">
      <c r="A746" t="s">
        <v>69</v>
      </c>
      <c r="B746" t="s">
        <v>3347</v>
      </c>
      <c r="C746" t="s">
        <v>3352</v>
      </c>
      <c r="F746" t="s">
        <v>91</v>
      </c>
      <c r="G746" t="s">
        <v>479</v>
      </c>
      <c r="H746" t="s">
        <v>454</v>
      </c>
      <c r="I746" t="s">
        <v>56</v>
      </c>
      <c r="J746" t="s">
        <v>173</v>
      </c>
      <c r="K746" t="s">
        <v>471</v>
      </c>
      <c r="M746" t="s">
        <v>272</v>
      </c>
      <c r="O746" t="s">
        <v>300</v>
      </c>
      <c r="Q746" t="s">
        <v>3354</v>
      </c>
      <c r="R746">
        <v>0</v>
      </c>
      <c r="S746">
        <v>0</v>
      </c>
      <c r="T746">
        <v>0</v>
      </c>
      <c r="U746">
        <v>0</v>
      </c>
      <c r="V746">
        <v>0</v>
      </c>
      <c r="W746">
        <v>0</v>
      </c>
      <c r="X746">
        <v>0</v>
      </c>
      <c r="Y746">
        <v>0</v>
      </c>
      <c r="AA746">
        <v>0</v>
      </c>
      <c r="AB746">
        <v>0</v>
      </c>
      <c r="AC746">
        <v>0</v>
      </c>
      <c r="AD746">
        <v>0</v>
      </c>
      <c r="AE746">
        <v>0</v>
      </c>
      <c r="AF746">
        <v>0</v>
      </c>
      <c r="AG746">
        <v>0</v>
      </c>
      <c r="AH746">
        <v>0</v>
      </c>
      <c r="AI746">
        <v>0</v>
      </c>
      <c r="AJ746">
        <v>0</v>
      </c>
      <c r="AK746">
        <v>0</v>
      </c>
      <c r="AL746">
        <v>1</v>
      </c>
      <c r="AM746">
        <v>0</v>
      </c>
      <c r="AN746">
        <v>0</v>
      </c>
      <c r="AO746">
        <v>0</v>
      </c>
      <c r="AP746">
        <v>0</v>
      </c>
      <c r="AQ746">
        <v>0</v>
      </c>
      <c r="AR746">
        <v>0</v>
      </c>
      <c r="AS746">
        <v>0</v>
      </c>
      <c r="AT746">
        <v>0</v>
      </c>
      <c r="AU746">
        <v>0</v>
      </c>
      <c r="AV746">
        <v>1</v>
      </c>
      <c r="AW746">
        <v>0</v>
      </c>
      <c r="AX746">
        <v>0</v>
      </c>
      <c r="AY746">
        <v>0</v>
      </c>
      <c r="AZ746">
        <v>0</v>
      </c>
      <c r="BA746">
        <v>1</v>
      </c>
      <c r="BB746">
        <v>0</v>
      </c>
      <c r="BC746">
        <v>0</v>
      </c>
      <c r="BD746">
        <v>0</v>
      </c>
      <c r="BE746">
        <v>0</v>
      </c>
      <c r="BF746">
        <v>0</v>
      </c>
      <c r="BG746">
        <v>0</v>
      </c>
      <c r="BH746">
        <v>0</v>
      </c>
      <c r="BI746">
        <v>0</v>
      </c>
      <c r="BJ746">
        <v>0</v>
      </c>
      <c r="BK746">
        <v>0</v>
      </c>
      <c r="BL746">
        <v>0</v>
      </c>
      <c r="BM746">
        <v>0</v>
      </c>
      <c r="BN746">
        <v>0</v>
      </c>
      <c r="BO746">
        <v>0</v>
      </c>
      <c r="BP746">
        <v>0</v>
      </c>
      <c r="BQ746">
        <v>0</v>
      </c>
      <c r="BR746">
        <v>0</v>
      </c>
      <c r="BS746">
        <v>1</v>
      </c>
      <c r="BT746">
        <v>0</v>
      </c>
      <c r="BU746">
        <v>1</v>
      </c>
      <c r="BV746">
        <v>1</v>
      </c>
      <c r="BW746">
        <v>1</v>
      </c>
      <c r="BX746">
        <v>0</v>
      </c>
      <c r="BY746">
        <v>0</v>
      </c>
      <c r="BZ746">
        <v>0</v>
      </c>
      <c r="CA746">
        <v>0</v>
      </c>
      <c r="CB746">
        <v>0</v>
      </c>
      <c r="CC746">
        <v>0</v>
      </c>
      <c r="CD746">
        <v>0</v>
      </c>
      <c r="CE746">
        <v>0</v>
      </c>
      <c r="CF746">
        <v>0</v>
      </c>
      <c r="CG746">
        <v>0</v>
      </c>
      <c r="CH746">
        <v>0</v>
      </c>
      <c r="CI746">
        <v>0</v>
      </c>
      <c r="CJ746">
        <v>0</v>
      </c>
      <c r="CK746">
        <v>0</v>
      </c>
      <c r="CL746">
        <v>0</v>
      </c>
      <c r="CM746">
        <v>0</v>
      </c>
      <c r="CN746">
        <v>0</v>
      </c>
      <c r="CO746">
        <v>0</v>
      </c>
      <c r="CP746">
        <v>0</v>
      </c>
      <c r="CQ746">
        <v>0</v>
      </c>
      <c r="CR746">
        <v>0</v>
      </c>
      <c r="CS746">
        <v>0</v>
      </c>
      <c r="CT746">
        <v>0</v>
      </c>
      <c r="CU746">
        <v>0</v>
      </c>
      <c r="CV746">
        <v>0</v>
      </c>
      <c r="CW746">
        <v>0</v>
      </c>
      <c r="CX746">
        <v>7</v>
      </c>
      <c r="CY746">
        <v>1</v>
      </c>
      <c r="CZ746">
        <v>0</v>
      </c>
      <c r="DA746">
        <v>0</v>
      </c>
      <c r="DB746">
        <v>1</v>
      </c>
      <c r="DC746" t="s">
        <v>3355</v>
      </c>
      <c r="DD746" t="s">
        <v>308</v>
      </c>
    </row>
    <row r="747" spans="1:108" ht="14.6" x14ac:dyDescent="0.35">
      <c r="A747" t="s">
        <v>69</v>
      </c>
      <c r="B747" t="s">
        <v>3357</v>
      </c>
      <c r="C747" t="s">
        <v>3358</v>
      </c>
      <c r="F747" t="s">
        <v>122</v>
      </c>
      <c r="H747" t="s">
        <v>454</v>
      </c>
      <c r="I747" t="s">
        <v>56</v>
      </c>
      <c r="J747" t="s">
        <v>173</v>
      </c>
      <c r="K747" t="s">
        <v>471</v>
      </c>
      <c r="M747" t="s">
        <v>272</v>
      </c>
      <c r="O747" t="s">
        <v>299</v>
      </c>
      <c r="Q747" t="s">
        <v>3359</v>
      </c>
      <c r="R747">
        <v>0</v>
      </c>
      <c r="S747">
        <v>0</v>
      </c>
      <c r="T747">
        <v>0</v>
      </c>
      <c r="U747">
        <v>0</v>
      </c>
      <c r="V747">
        <v>0</v>
      </c>
      <c r="W747">
        <v>0</v>
      </c>
      <c r="X747">
        <v>0</v>
      </c>
      <c r="Y747">
        <v>0</v>
      </c>
      <c r="AA747">
        <v>0</v>
      </c>
      <c r="AB747">
        <v>0</v>
      </c>
      <c r="AC747">
        <v>0</v>
      </c>
      <c r="AD747">
        <v>0</v>
      </c>
      <c r="AE747">
        <v>0</v>
      </c>
      <c r="AF747">
        <v>0</v>
      </c>
      <c r="AG747">
        <v>0</v>
      </c>
      <c r="AH747">
        <v>0</v>
      </c>
      <c r="AI747">
        <v>0</v>
      </c>
      <c r="AJ747">
        <v>0</v>
      </c>
      <c r="AK747">
        <v>0</v>
      </c>
      <c r="AL747">
        <v>1</v>
      </c>
      <c r="AM747">
        <v>0</v>
      </c>
      <c r="AN747">
        <v>0</v>
      </c>
      <c r="AO747">
        <v>0</v>
      </c>
      <c r="AP747">
        <v>0</v>
      </c>
      <c r="AQ747">
        <v>0</v>
      </c>
      <c r="AR747">
        <v>0</v>
      </c>
      <c r="AS747">
        <v>0</v>
      </c>
      <c r="AT747">
        <v>0</v>
      </c>
      <c r="AU747">
        <v>0</v>
      </c>
      <c r="AV747">
        <v>0</v>
      </c>
      <c r="AW747">
        <v>0</v>
      </c>
      <c r="AX747">
        <v>0</v>
      </c>
      <c r="AY747">
        <v>0</v>
      </c>
      <c r="AZ747">
        <v>0</v>
      </c>
      <c r="BA747">
        <v>0</v>
      </c>
      <c r="BB747">
        <v>0</v>
      </c>
      <c r="BC747">
        <v>0</v>
      </c>
      <c r="BD747">
        <v>0</v>
      </c>
      <c r="BE747">
        <v>0</v>
      </c>
      <c r="BF747">
        <v>0</v>
      </c>
      <c r="BG747">
        <v>0</v>
      </c>
      <c r="BH747">
        <v>0</v>
      </c>
      <c r="BI747">
        <v>0</v>
      </c>
      <c r="BJ747">
        <v>0</v>
      </c>
      <c r="BK747">
        <v>0</v>
      </c>
      <c r="BL747">
        <v>0</v>
      </c>
      <c r="BM747">
        <v>0</v>
      </c>
      <c r="BN747">
        <v>0</v>
      </c>
      <c r="BO747">
        <v>0</v>
      </c>
      <c r="BP747">
        <v>0</v>
      </c>
      <c r="BQ747">
        <v>0</v>
      </c>
      <c r="BR747">
        <v>0</v>
      </c>
      <c r="BS747">
        <v>0</v>
      </c>
      <c r="BT747">
        <v>0</v>
      </c>
      <c r="BU747">
        <v>0</v>
      </c>
      <c r="BV747">
        <v>0</v>
      </c>
      <c r="BW747">
        <v>0</v>
      </c>
      <c r="BX747">
        <v>0</v>
      </c>
      <c r="BY747">
        <v>0</v>
      </c>
      <c r="BZ747">
        <v>0</v>
      </c>
      <c r="CA747">
        <v>0</v>
      </c>
      <c r="CB747">
        <v>0</v>
      </c>
      <c r="CC747">
        <v>0</v>
      </c>
      <c r="CD747">
        <v>0</v>
      </c>
      <c r="CE747">
        <v>0</v>
      </c>
      <c r="CF747">
        <v>0</v>
      </c>
      <c r="CG747">
        <v>0</v>
      </c>
      <c r="CH747">
        <v>0</v>
      </c>
      <c r="CI747">
        <v>0</v>
      </c>
      <c r="CJ747">
        <v>0</v>
      </c>
      <c r="CK747">
        <v>0</v>
      </c>
      <c r="CL747">
        <v>0</v>
      </c>
      <c r="CM747">
        <v>0</v>
      </c>
      <c r="CN747">
        <v>0</v>
      </c>
      <c r="CO747">
        <v>0</v>
      </c>
      <c r="CP747">
        <v>0</v>
      </c>
      <c r="CQ747">
        <v>0</v>
      </c>
      <c r="CR747">
        <v>0</v>
      </c>
      <c r="CS747">
        <v>0</v>
      </c>
      <c r="CT747">
        <v>0</v>
      </c>
      <c r="CU747">
        <v>0</v>
      </c>
      <c r="CV747">
        <v>0</v>
      </c>
      <c r="CW747">
        <v>0</v>
      </c>
      <c r="CX747">
        <v>1</v>
      </c>
      <c r="CY747">
        <v>1</v>
      </c>
      <c r="CZ747">
        <v>0</v>
      </c>
      <c r="DA747">
        <v>0</v>
      </c>
      <c r="DB747">
        <v>0</v>
      </c>
      <c r="DC747" t="s">
        <v>1214</v>
      </c>
      <c r="DD747" t="s">
        <v>307</v>
      </c>
    </row>
    <row r="748" spans="1:108" ht="14.6" x14ac:dyDescent="0.35">
      <c r="A748" t="s">
        <v>69</v>
      </c>
      <c r="B748" t="s">
        <v>3357</v>
      </c>
      <c r="C748" t="s">
        <v>3363</v>
      </c>
      <c r="D748" t="s">
        <v>3364</v>
      </c>
      <c r="F748" t="s">
        <v>145</v>
      </c>
      <c r="H748" t="s">
        <v>3049</v>
      </c>
      <c r="I748" t="s">
        <v>56</v>
      </c>
      <c r="J748" t="s">
        <v>173</v>
      </c>
      <c r="K748" t="s">
        <v>471</v>
      </c>
      <c r="M748" t="s">
        <v>274</v>
      </c>
      <c r="O748" t="s">
        <v>299</v>
      </c>
      <c r="P748" t="s">
        <v>3365</v>
      </c>
      <c r="Q748" t="s">
        <v>3366</v>
      </c>
      <c r="R748">
        <v>0</v>
      </c>
      <c r="S748">
        <v>0</v>
      </c>
      <c r="T748">
        <v>0</v>
      </c>
      <c r="U748">
        <v>0</v>
      </c>
      <c r="V748">
        <v>0</v>
      </c>
      <c r="W748">
        <v>0</v>
      </c>
      <c r="X748">
        <v>0</v>
      </c>
      <c r="Y748">
        <v>0</v>
      </c>
      <c r="Z748">
        <v>0</v>
      </c>
      <c r="AA748">
        <v>0</v>
      </c>
      <c r="AB748">
        <v>0</v>
      </c>
      <c r="AC748">
        <v>0</v>
      </c>
      <c r="AD748">
        <v>0</v>
      </c>
      <c r="AE748">
        <v>0</v>
      </c>
      <c r="AF748">
        <v>0</v>
      </c>
      <c r="AG748">
        <v>0</v>
      </c>
      <c r="AH748">
        <v>0</v>
      </c>
      <c r="AI748">
        <v>0</v>
      </c>
      <c r="AJ748">
        <v>0</v>
      </c>
      <c r="AK748">
        <v>0</v>
      </c>
      <c r="AL748">
        <v>1</v>
      </c>
      <c r="AM748">
        <v>0</v>
      </c>
      <c r="AN748">
        <v>0</v>
      </c>
      <c r="AO748">
        <v>0</v>
      </c>
      <c r="AP748">
        <v>0</v>
      </c>
      <c r="AQ748">
        <v>0</v>
      </c>
      <c r="AR748">
        <v>0</v>
      </c>
      <c r="AS748">
        <v>0</v>
      </c>
      <c r="AT748">
        <v>0</v>
      </c>
      <c r="AU748">
        <v>0</v>
      </c>
      <c r="AV748">
        <v>0</v>
      </c>
      <c r="AW748">
        <v>0</v>
      </c>
      <c r="AX748">
        <v>0</v>
      </c>
      <c r="AY748">
        <v>0</v>
      </c>
      <c r="AZ748">
        <v>0</v>
      </c>
      <c r="BA748">
        <v>0</v>
      </c>
      <c r="BB748">
        <v>0</v>
      </c>
      <c r="BC748">
        <v>0</v>
      </c>
      <c r="BD748">
        <v>0</v>
      </c>
      <c r="BE748">
        <v>0</v>
      </c>
      <c r="BF748">
        <v>0</v>
      </c>
      <c r="BG748">
        <v>0</v>
      </c>
      <c r="BH748">
        <v>0</v>
      </c>
      <c r="BI748">
        <v>0</v>
      </c>
      <c r="BJ748">
        <v>0</v>
      </c>
      <c r="BK748">
        <v>0</v>
      </c>
      <c r="BL748">
        <v>0</v>
      </c>
      <c r="BM748">
        <v>0</v>
      </c>
      <c r="BN748">
        <v>0</v>
      </c>
      <c r="BO748">
        <v>0</v>
      </c>
      <c r="BP748">
        <v>0</v>
      </c>
      <c r="BQ748">
        <v>0</v>
      </c>
      <c r="BR748">
        <v>0</v>
      </c>
      <c r="BS748">
        <v>0</v>
      </c>
      <c r="BT748">
        <v>0</v>
      </c>
      <c r="BU748">
        <v>0</v>
      </c>
      <c r="BV748">
        <v>0</v>
      </c>
      <c r="BW748">
        <v>0</v>
      </c>
      <c r="BX748">
        <v>0</v>
      </c>
      <c r="BY748">
        <v>0</v>
      </c>
      <c r="BZ748">
        <v>0</v>
      </c>
      <c r="CA748">
        <v>0</v>
      </c>
      <c r="CB748">
        <v>0</v>
      </c>
      <c r="CC748">
        <v>0</v>
      </c>
      <c r="CD748">
        <v>0</v>
      </c>
      <c r="CE748">
        <v>0</v>
      </c>
      <c r="CF748">
        <v>0</v>
      </c>
      <c r="CG748">
        <v>0</v>
      </c>
      <c r="CH748">
        <v>0</v>
      </c>
      <c r="CI748">
        <v>0</v>
      </c>
      <c r="CJ748">
        <v>0</v>
      </c>
      <c r="CK748">
        <v>0</v>
      </c>
      <c r="CL748">
        <v>0</v>
      </c>
      <c r="CM748">
        <v>0</v>
      </c>
      <c r="CN748">
        <v>0</v>
      </c>
      <c r="CO748">
        <v>0</v>
      </c>
      <c r="CP748">
        <v>0</v>
      </c>
      <c r="CQ748">
        <v>0</v>
      </c>
      <c r="CR748">
        <v>0</v>
      </c>
      <c r="CS748">
        <v>0</v>
      </c>
      <c r="CT748">
        <v>0</v>
      </c>
      <c r="CU748">
        <v>0</v>
      </c>
      <c r="CV748">
        <v>0</v>
      </c>
      <c r="CW748">
        <v>0</v>
      </c>
      <c r="CX748">
        <v>1</v>
      </c>
      <c r="CY748">
        <v>1</v>
      </c>
      <c r="CZ748">
        <v>0</v>
      </c>
      <c r="DA748">
        <v>0</v>
      </c>
      <c r="DB748">
        <v>0</v>
      </c>
      <c r="DC748" t="s">
        <v>1214</v>
      </c>
      <c r="DD748" t="s">
        <v>307</v>
      </c>
    </row>
    <row r="749" spans="1:108" ht="14.6" x14ac:dyDescent="0.35">
      <c r="A749" t="s">
        <v>69</v>
      </c>
      <c r="B749" t="s">
        <v>3357</v>
      </c>
      <c r="C749" t="s">
        <v>3371</v>
      </c>
      <c r="F749" t="s">
        <v>122</v>
      </c>
      <c r="H749" t="s">
        <v>454</v>
      </c>
      <c r="I749" t="s">
        <v>56</v>
      </c>
      <c r="J749" t="s">
        <v>173</v>
      </c>
      <c r="K749" t="s">
        <v>471</v>
      </c>
      <c r="M749" t="s">
        <v>274</v>
      </c>
      <c r="O749" t="s">
        <v>299</v>
      </c>
      <c r="Q749" t="s">
        <v>3373</v>
      </c>
      <c r="R749">
        <v>0</v>
      </c>
      <c r="S749">
        <v>0</v>
      </c>
      <c r="T749">
        <v>0</v>
      </c>
      <c r="U749">
        <v>0</v>
      </c>
      <c r="V749">
        <v>0</v>
      </c>
      <c r="W749">
        <v>0</v>
      </c>
      <c r="X749">
        <v>0</v>
      </c>
      <c r="Y749">
        <v>0</v>
      </c>
      <c r="AA749">
        <v>0</v>
      </c>
      <c r="AB749">
        <v>0</v>
      </c>
      <c r="AC749">
        <v>0</v>
      </c>
      <c r="AD749">
        <v>0</v>
      </c>
      <c r="AE749">
        <v>0</v>
      </c>
      <c r="AF749">
        <v>0</v>
      </c>
      <c r="AG749">
        <v>0</v>
      </c>
      <c r="AH749">
        <v>0</v>
      </c>
      <c r="AI749">
        <v>0</v>
      </c>
      <c r="AJ749">
        <v>0</v>
      </c>
      <c r="AK749">
        <v>0</v>
      </c>
      <c r="AL749">
        <v>0</v>
      </c>
      <c r="AM749">
        <v>0</v>
      </c>
      <c r="AN749">
        <v>0</v>
      </c>
      <c r="AO749">
        <v>0</v>
      </c>
      <c r="AP749">
        <v>0</v>
      </c>
      <c r="AQ749">
        <v>0</v>
      </c>
      <c r="AR749">
        <v>0</v>
      </c>
      <c r="AS749">
        <v>0</v>
      </c>
      <c r="AT749">
        <v>0</v>
      </c>
      <c r="AU749">
        <v>0</v>
      </c>
      <c r="AV749">
        <v>0</v>
      </c>
      <c r="AW749">
        <v>0</v>
      </c>
      <c r="AX749">
        <v>0</v>
      </c>
      <c r="AY749">
        <v>0</v>
      </c>
      <c r="AZ749">
        <v>0</v>
      </c>
      <c r="BA749">
        <v>0</v>
      </c>
      <c r="BB749">
        <v>0</v>
      </c>
      <c r="BC749">
        <v>0</v>
      </c>
      <c r="BD749">
        <v>0</v>
      </c>
      <c r="BE749">
        <v>0</v>
      </c>
      <c r="BF749">
        <v>0</v>
      </c>
      <c r="BG749">
        <v>0</v>
      </c>
      <c r="BH749">
        <v>0</v>
      </c>
      <c r="BI749">
        <v>0</v>
      </c>
      <c r="BJ749">
        <v>0</v>
      </c>
      <c r="BK749">
        <v>0</v>
      </c>
      <c r="BL749">
        <v>0</v>
      </c>
      <c r="BM749">
        <v>0</v>
      </c>
      <c r="BN749">
        <v>0</v>
      </c>
      <c r="BO749">
        <v>0</v>
      </c>
      <c r="BP749">
        <v>0</v>
      </c>
      <c r="BQ749">
        <v>0</v>
      </c>
      <c r="BR749">
        <v>0</v>
      </c>
      <c r="BS749">
        <v>0</v>
      </c>
      <c r="BT749">
        <v>0</v>
      </c>
      <c r="BU749">
        <v>1</v>
      </c>
      <c r="BV749">
        <v>0</v>
      </c>
      <c r="BW749">
        <v>1</v>
      </c>
      <c r="BX749">
        <v>0</v>
      </c>
      <c r="BY749">
        <v>0</v>
      </c>
      <c r="BZ749">
        <v>0</v>
      </c>
      <c r="CA749">
        <v>0</v>
      </c>
      <c r="CB749">
        <v>0</v>
      </c>
      <c r="CC749">
        <v>0</v>
      </c>
      <c r="CD749">
        <v>0</v>
      </c>
      <c r="CE749">
        <v>0</v>
      </c>
      <c r="CF749">
        <v>0</v>
      </c>
      <c r="CG749">
        <v>0</v>
      </c>
      <c r="CH749">
        <v>0</v>
      </c>
      <c r="CI749">
        <v>0</v>
      </c>
      <c r="CJ749">
        <v>0</v>
      </c>
      <c r="CK749">
        <v>0</v>
      </c>
      <c r="CL749">
        <v>0</v>
      </c>
      <c r="CM749">
        <v>0</v>
      </c>
      <c r="CN749">
        <v>0</v>
      </c>
      <c r="CO749">
        <v>0</v>
      </c>
      <c r="CP749">
        <v>0</v>
      </c>
      <c r="CQ749">
        <v>0</v>
      </c>
      <c r="CR749">
        <v>0</v>
      </c>
      <c r="CS749">
        <v>0</v>
      </c>
      <c r="CT749">
        <v>0</v>
      </c>
      <c r="CU749">
        <v>0</v>
      </c>
      <c r="CV749">
        <v>0</v>
      </c>
      <c r="CW749">
        <v>0</v>
      </c>
      <c r="CX749">
        <v>2</v>
      </c>
      <c r="CY749">
        <v>1</v>
      </c>
      <c r="CZ749">
        <v>0</v>
      </c>
      <c r="DA749">
        <v>0</v>
      </c>
      <c r="DB749">
        <v>1</v>
      </c>
      <c r="DC749" t="s">
        <v>1128</v>
      </c>
      <c r="DD749" t="s">
        <v>307</v>
      </c>
    </row>
    <row r="750" spans="1:108" ht="14.6" x14ac:dyDescent="0.35">
      <c r="A750" t="s">
        <v>69</v>
      </c>
      <c r="B750" t="s">
        <v>3357</v>
      </c>
      <c r="C750" t="s">
        <v>3376</v>
      </c>
      <c r="F750" t="s">
        <v>91</v>
      </c>
      <c r="G750" t="s">
        <v>479</v>
      </c>
      <c r="H750" t="s">
        <v>454</v>
      </c>
      <c r="I750" t="s">
        <v>56</v>
      </c>
      <c r="J750" t="s">
        <v>173</v>
      </c>
      <c r="K750" t="s">
        <v>471</v>
      </c>
      <c r="M750" t="s">
        <v>272</v>
      </c>
      <c r="O750" t="s">
        <v>299</v>
      </c>
      <c r="P750" t="s">
        <v>3377</v>
      </c>
      <c r="Q750" t="s">
        <v>457</v>
      </c>
      <c r="R750">
        <v>0</v>
      </c>
      <c r="S750">
        <v>0</v>
      </c>
      <c r="T750">
        <v>0</v>
      </c>
      <c r="U750">
        <v>0</v>
      </c>
      <c r="V750">
        <v>0</v>
      </c>
      <c r="W750">
        <v>0</v>
      </c>
      <c r="X750">
        <v>0</v>
      </c>
      <c r="Y750">
        <v>0</v>
      </c>
      <c r="AA750">
        <v>0</v>
      </c>
      <c r="AB750">
        <v>0</v>
      </c>
      <c r="AC750">
        <v>0</v>
      </c>
      <c r="AD750">
        <v>0</v>
      </c>
      <c r="AE750">
        <v>0</v>
      </c>
      <c r="AF750">
        <v>0</v>
      </c>
      <c r="AG750">
        <v>0</v>
      </c>
      <c r="AH750">
        <v>0</v>
      </c>
      <c r="AI750">
        <v>0</v>
      </c>
      <c r="AJ750">
        <v>0</v>
      </c>
      <c r="AK750">
        <v>0</v>
      </c>
      <c r="AL750">
        <v>0</v>
      </c>
      <c r="AM750">
        <v>0</v>
      </c>
      <c r="AN750">
        <v>0</v>
      </c>
      <c r="AO750">
        <v>0</v>
      </c>
      <c r="AP750">
        <v>0</v>
      </c>
      <c r="AQ750">
        <v>0</v>
      </c>
      <c r="AR750">
        <v>0</v>
      </c>
      <c r="AS750">
        <v>0</v>
      </c>
      <c r="AT750">
        <v>0</v>
      </c>
      <c r="AU750">
        <v>0</v>
      </c>
      <c r="AV750">
        <v>0</v>
      </c>
      <c r="AW750">
        <v>0</v>
      </c>
      <c r="AX750">
        <v>0</v>
      </c>
      <c r="AY750">
        <v>0</v>
      </c>
      <c r="AZ750">
        <v>0</v>
      </c>
      <c r="BA750">
        <v>0</v>
      </c>
      <c r="BB750">
        <v>0</v>
      </c>
      <c r="BC750">
        <v>0</v>
      </c>
      <c r="BD750">
        <v>0</v>
      </c>
      <c r="BE750">
        <v>0</v>
      </c>
      <c r="BF750">
        <v>0</v>
      </c>
      <c r="BG750">
        <v>0</v>
      </c>
      <c r="BH750">
        <v>0</v>
      </c>
      <c r="BI750">
        <v>0</v>
      </c>
      <c r="BJ750">
        <v>0</v>
      </c>
      <c r="BK750">
        <v>0</v>
      </c>
      <c r="BL750">
        <v>0</v>
      </c>
      <c r="BM750">
        <v>0</v>
      </c>
      <c r="BN750">
        <v>0</v>
      </c>
      <c r="BO750">
        <v>0</v>
      </c>
      <c r="BP750">
        <v>0</v>
      </c>
      <c r="BQ750">
        <v>0</v>
      </c>
      <c r="BR750">
        <v>0</v>
      </c>
      <c r="BS750">
        <v>0</v>
      </c>
      <c r="BT750">
        <v>0</v>
      </c>
      <c r="BU750">
        <v>0</v>
      </c>
      <c r="BV750">
        <v>0</v>
      </c>
      <c r="BW750">
        <v>0</v>
      </c>
      <c r="BX750">
        <v>0</v>
      </c>
      <c r="BY750">
        <v>0</v>
      </c>
      <c r="BZ750">
        <v>0</v>
      </c>
      <c r="CA750">
        <v>0</v>
      </c>
      <c r="CB750">
        <v>0</v>
      </c>
      <c r="CC750">
        <v>0</v>
      </c>
      <c r="CD750">
        <v>0</v>
      </c>
      <c r="CE750">
        <v>0</v>
      </c>
      <c r="CF750">
        <v>0</v>
      </c>
      <c r="CG750">
        <v>0</v>
      </c>
      <c r="CH750">
        <v>0</v>
      </c>
      <c r="CI750">
        <v>0</v>
      </c>
      <c r="CJ750">
        <v>0</v>
      </c>
      <c r="CK750">
        <v>0</v>
      </c>
      <c r="CL750">
        <v>0</v>
      </c>
      <c r="CM750">
        <v>0</v>
      </c>
      <c r="CN750">
        <v>0</v>
      </c>
      <c r="CO750">
        <v>0</v>
      </c>
      <c r="CP750">
        <v>1</v>
      </c>
      <c r="CQ750">
        <v>0</v>
      </c>
      <c r="CR750">
        <v>0</v>
      </c>
      <c r="CS750">
        <v>0</v>
      </c>
      <c r="CT750">
        <v>0</v>
      </c>
      <c r="CU750">
        <v>0</v>
      </c>
      <c r="CV750">
        <v>0</v>
      </c>
      <c r="CW750">
        <v>0</v>
      </c>
      <c r="CX750">
        <v>1</v>
      </c>
      <c r="CY750">
        <v>0</v>
      </c>
      <c r="CZ750">
        <v>1</v>
      </c>
      <c r="DA750">
        <v>0</v>
      </c>
      <c r="DB750">
        <v>0</v>
      </c>
      <c r="DC750" t="s">
        <v>458</v>
      </c>
      <c r="DD750" t="s">
        <v>306</v>
      </c>
    </row>
    <row r="751" spans="1:108" ht="14.6" x14ac:dyDescent="0.35">
      <c r="A751" t="s">
        <v>69</v>
      </c>
      <c r="B751" t="s">
        <v>3357</v>
      </c>
      <c r="C751" t="s">
        <v>3383</v>
      </c>
      <c r="F751" t="s">
        <v>91</v>
      </c>
      <c r="G751" t="s">
        <v>479</v>
      </c>
      <c r="H751" t="s">
        <v>454</v>
      </c>
      <c r="I751" t="s">
        <v>56</v>
      </c>
      <c r="J751" t="s">
        <v>173</v>
      </c>
      <c r="K751" t="s">
        <v>471</v>
      </c>
      <c r="M751" t="s">
        <v>272</v>
      </c>
      <c r="O751" t="s">
        <v>299</v>
      </c>
      <c r="P751" t="s">
        <v>3384</v>
      </c>
      <c r="Q751" t="s">
        <v>457</v>
      </c>
      <c r="R751">
        <v>0</v>
      </c>
      <c r="S751">
        <v>0</v>
      </c>
      <c r="T751">
        <v>0</v>
      </c>
      <c r="U751">
        <v>0</v>
      </c>
      <c r="V751">
        <v>0</v>
      </c>
      <c r="W751">
        <v>0</v>
      </c>
      <c r="X751">
        <v>0</v>
      </c>
      <c r="Y751">
        <v>0</v>
      </c>
      <c r="AA751">
        <v>0</v>
      </c>
      <c r="AB751">
        <v>0</v>
      </c>
      <c r="AC751">
        <v>0</v>
      </c>
      <c r="AD751">
        <v>0</v>
      </c>
      <c r="AE751">
        <v>0</v>
      </c>
      <c r="AF751">
        <v>0</v>
      </c>
      <c r="AG751">
        <v>0</v>
      </c>
      <c r="AH751">
        <v>0</v>
      </c>
      <c r="AI751">
        <v>0</v>
      </c>
      <c r="AJ751">
        <v>0</v>
      </c>
      <c r="AK751">
        <v>0</v>
      </c>
      <c r="AL751">
        <v>0</v>
      </c>
      <c r="AM751">
        <v>0</v>
      </c>
      <c r="AN751">
        <v>0</v>
      </c>
      <c r="AO751">
        <v>0</v>
      </c>
      <c r="AP751">
        <v>0</v>
      </c>
      <c r="AQ751">
        <v>0</v>
      </c>
      <c r="AR751">
        <v>0</v>
      </c>
      <c r="AS751">
        <v>0</v>
      </c>
      <c r="AT751">
        <v>0</v>
      </c>
      <c r="AU751">
        <v>0</v>
      </c>
      <c r="AV751">
        <v>0</v>
      </c>
      <c r="AW751">
        <v>0</v>
      </c>
      <c r="AX751">
        <v>0</v>
      </c>
      <c r="AY751">
        <v>0</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v>
      </c>
      <c r="BU751">
        <v>0</v>
      </c>
      <c r="BV751">
        <v>0</v>
      </c>
      <c r="BW751">
        <v>0</v>
      </c>
      <c r="BX751">
        <v>0</v>
      </c>
      <c r="BY751">
        <v>0</v>
      </c>
      <c r="BZ751">
        <v>0</v>
      </c>
      <c r="CA751">
        <v>0</v>
      </c>
      <c r="CB751">
        <v>0</v>
      </c>
      <c r="CC751">
        <v>0</v>
      </c>
      <c r="CD751">
        <v>0</v>
      </c>
      <c r="CE751">
        <v>0</v>
      </c>
      <c r="CF751">
        <v>0</v>
      </c>
      <c r="CG751">
        <v>0</v>
      </c>
      <c r="CH751">
        <v>0</v>
      </c>
      <c r="CI751">
        <v>0</v>
      </c>
      <c r="CJ751">
        <v>0</v>
      </c>
      <c r="CK751">
        <v>0</v>
      </c>
      <c r="CL751">
        <v>0</v>
      </c>
      <c r="CM751">
        <v>0</v>
      </c>
      <c r="CN751">
        <v>0</v>
      </c>
      <c r="CO751">
        <v>0</v>
      </c>
      <c r="CP751">
        <v>1</v>
      </c>
      <c r="CQ751">
        <v>0</v>
      </c>
      <c r="CR751">
        <v>0</v>
      </c>
      <c r="CS751">
        <v>0</v>
      </c>
      <c r="CT751">
        <v>0</v>
      </c>
      <c r="CU751">
        <v>0</v>
      </c>
      <c r="CV751">
        <v>0</v>
      </c>
      <c r="CW751">
        <v>0</v>
      </c>
      <c r="CX751">
        <v>1</v>
      </c>
      <c r="CY751">
        <v>0</v>
      </c>
      <c r="CZ751">
        <v>1</v>
      </c>
      <c r="DA751">
        <v>0</v>
      </c>
      <c r="DB751">
        <v>0</v>
      </c>
      <c r="DC751" t="s">
        <v>458</v>
      </c>
      <c r="DD751" t="s">
        <v>306</v>
      </c>
    </row>
    <row r="752" spans="1:108" ht="14.6" x14ac:dyDescent="0.35">
      <c r="A752" t="s">
        <v>69</v>
      </c>
      <c r="B752" t="s">
        <v>3357</v>
      </c>
      <c r="C752" t="s">
        <v>3386</v>
      </c>
      <c r="F752" t="s">
        <v>122</v>
      </c>
      <c r="H752" t="s">
        <v>454</v>
      </c>
      <c r="I752" t="s">
        <v>56</v>
      </c>
      <c r="J752" t="s">
        <v>173</v>
      </c>
      <c r="K752" t="s">
        <v>471</v>
      </c>
      <c r="M752" t="s">
        <v>272</v>
      </c>
      <c r="O752" t="s">
        <v>300</v>
      </c>
      <c r="R752">
        <v>0</v>
      </c>
      <c r="S752">
        <v>0</v>
      </c>
      <c r="T752">
        <v>0</v>
      </c>
      <c r="U752">
        <v>0</v>
      </c>
      <c r="V752">
        <v>0</v>
      </c>
      <c r="W752">
        <v>0</v>
      </c>
      <c r="X752">
        <v>0</v>
      </c>
      <c r="Y752">
        <v>0</v>
      </c>
      <c r="AA752">
        <v>0</v>
      </c>
      <c r="AB752">
        <v>0</v>
      </c>
      <c r="AC752">
        <v>0</v>
      </c>
      <c r="AD752">
        <v>0</v>
      </c>
      <c r="AE752">
        <v>0</v>
      </c>
      <c r="AF752">
        <v>0</v>
      </c>
      <c r="AG752">
        <v>0</v>
      </c>
      <c r="AH752">
        <v>0</v>
      </c>
      <c r="AI752">
        <v>0</v>
      </c>
      <c r="AJ752">
        <v>0</v>
      </c>
      <c r="AK752">
        <v>0</v>
      </c>
      <c r="AL752">
        <v>0</v>
      </c>
      <c r="AM752">
        <v>0</v>
      </c>
      <c r="AN752">
        <v>0</v>
      </c>
      <c r="AO752">
        <v>1</v>
      </c>
      <c r="AP752">
        <v>0</v>
      </c>
      <c r="AQ752">
        <v>1</v>
      </c>
      <c r="AR752">
        <v>1</v>
      </c>
      <c r="AS752">
        <v>1</v>
      </c>
      <c r="AT752">
        <v>1</v>
      </c>
      <c r="AU752">
        <v>1</v>
      </c>
      <c r="AV752">
        <v>0</v>
      </c>
      <c r="AW752">
        <v>1</v>
      </c>
      <c r="AX752">
        <v>1</v>
      </c>
      <c r="AY752">
        <v>1</v>
      </c>
      <c r="AZ752">
        <v>1</v>
      </c>
      <c r="BA752">
        <v>1</v>
      </c>
      <c r="BB752">
        <v>0</v>
      </c>
      <c r="BC752">
        <v>1</v>
      </c>
      <c r="BD752">
        <v>1</v>
      </c>
      <c r="BE752">
        <v>0</v>
      </c>
      <c r="BF752">
        <v>0</v>
      </c>
      <c r="BG752">
        <v>0</v>
      </c>
      <c r="BH752">
        <v>0</v>
      </c>
      <c r="BI752">
        <v>0</v>
      </c>
      <c r="BJ752">
        <v>0</v>
      </c>
      <c r="BK752">
        <v>0</v>
      </c>
      <c r="BL752">
        <v>0</v>
      </c>
      <c r="BM752">
        <v>0</v>
      </c>
      <c r="BN752">
        <v>0</v>
      </c>
      <c r="BO752">
        <v>0</v>
      </c>
      <c r="BP752">
        <v>0</v>
      </c>
      <c r="BQ752">
        <v>0</v>
      </c>
      <c r="BR752">
        <v>0</v>
      </c>
      <c r="BS752">
        <v>1</v>
      </c>
      <c r="BT752">
        <v>1</v>
      </c>
      <c r="BU752">
        <v>1</v>
      </c>
      <c r="BV752">
        <v>1</v>
      </c>
      <c r="BW752">
        <v>1</v>
      </c>
      <c r="BX752">
        <v>0</v>
      </c>
      <c r="BY752">
        <v>0</v>
      </c>
      <c r="BZ752">
        <v>0</v>
      </c>
      <c r="CA752">
        <v>0</v>
      </c>
      <c r="CB752">
        <v>0</v>
      </c>
      <c r="CC752">
        <v>0</v>
      </c>
      <c r="CD752">
        <v>0</v>
      </c>
      <c r="CE752">
        <v>0</v>
      </c>
      <c r="CF752">
        <v>0</v>
      </c>
      <c r="CG752">
        <v>0</v>
      </c>
      <c r="CH752">
        <v>0</v>
      </c>
      <c r="CI752">
        <v>0</v>
      </c>
      <c r="CJ752">
        <v>0</v>
      </c>
      <c r="CK752">
        <v>0</v>
      </c>
      <c r="CL752">
        <v>0</v>
      </c>
      <c r="CM752">
        <v>0</v>
      </c>
      <c r="CN752">
        <v>0</v>
      </c>
      <c r="CO752">
        <v>0</v>
      </c>
      <c r="CP752">
        <v>0</v>
      </c>
      <c r="CQ752">
        <v>0</v>
      </c>
      <c r="CR752">
        <v>0</v>
      </c>
      <c r="CS752">
        <v>0</v>
      </c>
      <c r="CT752">
        <v>0</v>
      </c>
      <c r="CU752">
        <v>0</v>
      </c>
      <c r="CV752">
        <v>0</v>
      </c>
      <c r="CW752">
        <v>0</v>
      </c>
      <c r="CX752">
        <v>18</v>
      </c>
      <c r="CY752">
        <v>1</v>
      </c>
      <c r="CZ752">
        <v>0</v>
      </c>
      <c r="DA752">
        <v>0</v>
      </c>
      <c r="DB752">
        <v>1</v>
      </c>
      <c r="DD752" t="s">
        <v>309</v>
      </c>
    </row>
    <row r="753" spans="1:108" ht="14.6" x14ac:dyDescent="0.35">
      <c r="A753" t="s">
        <v>69</v>
      </c>
      <c r="B753" t="s">
        <v>3357</v>
      </c>
      <c r="C753" t="s">
        <v>3391</v>
      </c>
      <c r="F753" t="s">
        <v>122</v>
      </c>
      <c r="H753" t="s">
        <v>454</v>
      </c>
      <c r="I753" t="s">
        <v>56</v>
      </c>
      <c r="J753" t="s">
        <v>173</v>
      </c>
      <c r="K753" t="s">
        <v>471</v>
      </c>
      <c r="M753" t="s">
        <v>272</v>
      </c>
      <c r="O753" t="s">
        <v>300</v>
      </c>
      <c r="R753">
        <v>0</v>
      </c>
      <c r="S753">
        <v>0</v>
      </c>
      <c r="T753">
        <v>0</v>
      </c>
      <c r="U753">
        <v>0</v>
      </c>
      <c r="V753">
        <v>0</v>
      </c>
      <c r="W753">
        <v>0</v>
      </c>
      <c r="X753">
        <v>0</v>
      </c>
      <c r="Y753">
        <v>0</v>
      </c>
      <c r="AA753">
        <v>0</v>
      </c>
      <c r="AB753">
        <v>0</v>
      </c>
      <c r="AC753">
        <v>0</v>
      </c>
      <c r="AD753">
        <v>0</v>
      </c>
      <c r="AE753">
        <v>0</v>
      </c>
      <c r="AF753">
        <v>0</v>
      </c>
      <c r="AG753">
        <v>0</v>
      </c>
      <c r="AH753">
        <v>0</v>
      </c>
      <c r="AI753">
        <v>0</v>
      </c>
      <c r="AJ753">
        <v>0</v>
      </c>
      <c r="AK753">
        <v>0</v>
      </c>
      <c r="AL753">
        <v>0</v>
      </c>
      <c r="AM753">
        <v>0</v>
      </c>
      <c r="AN753">
        <v>0</v>
      </c>
      <c r="AO753">
        <v>1</v>
      </c>
      <c r="AP753">
        <v>0</v>
      </c>
      <c r="AQ753">
        <v>1</v>
      </c>
      <c r="AR753">
        <v>1</v>
      </c>
      <c r="AS753">
        <v>1</v>
      </c>
      <c r="AT753">
        <v>1</v>
      </c>
      <c r="AU753">
        <v>1</v>
      </c>
      <c r="AV753">
        <v>1</v>
      </c>
      <c r="AW753">
        <v>1</v>
      </c>
      <c r="AX753">
        <v>1</v>
      </c>
      <c r="AY753">
        <v>1</v>
      </c>
      <c r="AZ753">
        <v>1</v>
      </c>
      <c r="BA753">
        <v>1</v>
      </c>
      <c r="BB753">
        <v>0</v>
      </c>
      <c r="BC753">
        <v>1</v>
      </c>
      <c r="BD753">
        <v>0</v>
      </c>
      <c r="BE753">
        <v>0</v>
      </c>
      <c r="BF753">
        <v>0</v>
      </c>
      <c r="BG753">
        <v>0</v>
      </c>
      <c r="BH753">
        <v>0</v>
      </c>
      <c r="BI753">
        <v>0</v>
      </c>
      <c r="BJ753">
        <v>0</v>
      </c>
      <c r="BK753">
        <v>0</v>
      </c>
      <c r="BL753">
        <v>0</v>
      </c>
      <c r="BM753">
        <v>0</v>
      </c>
      <c r="BN753">
        <v>0</v>
      </c>
      <c r="BO753">
        <v>0</v>
      </c>
      <c r="BP753">
        <v>0</v>
      </c>
      <c r="BQ753">
        <v>0</v>
      </c>
      <c r="BR753">
        <v>0</v>
      </c>
      <c r="BS753">
        <v>1</v>
      </c>
      <c r="BT753">
        <v>1</v>
      </c>
      <c r="BU753">
        <v>1</v>
      </c>
      <c r="BV753">
        <v>1</v>
      </c>
      <c r="BW753">
        <v>1</v>
      </c>
      <c r="BX753">
        <v>1</v>
      </c>
      <c r="BY753">
        <v>0</v>
      </c>
      <c r="BZ753">
        <v>1</v>
      </c>
      <c r="CA753">
        <v>0</v>
      </c>
      <c r="CB753">
        <v>1</v>
      </c>
      <c r="CC753">
        <v>0</v>
      </c>
      <c r="CD753">
        <v>0</v>
      </c>
      <c r="CE753">
        <v>0</v>
      </c>
      <c r="CF753">
        <v>0</v>
      </c>
      <c r="CG753">
        <v>0</v>
      </c>
      <c r="CH753">
        <v>0</v>
      </c>
      <c r="CI753">
        <v>0</v>
      </c>
      <c r="CJ753">
        <v>0</v>
      </c>
      <c r="CK753">
        <v>0</v>
      </c>
      <c r="CL753">
        <v>0</v>
      </c>
      <c r="CM753">
        <v>0</v>
      </c>
      <c r="CN753">
        <v>0</v>
      </c>
      <c r="CO753">
        <v>0</v>
      </c>
      <c r="CP753">
        <v>0</v>
      </c>
      <c r="CQ753">
        <v>0</v>
      </c>
      <c r="CR753">
        <v>0</v>
      </c>
      <c r="CS753">
        <v>0</v>
      </c>
      <c r="CT753">
        <v>0</v>
      </c>
      <c r="CU753">
        <v>0</v>
      </c>
      <c r="CV753">
        <v>0</v>
      </c>
      <c r="CW753">
        <v>0</v>
      </c>
      <c r="CX753">
        <v>21</v>
      </c>
      <c r="CY753">
        <v>1</v>
      </c>
      <c r="CZ753">
        <v>0</v>
      </c>
      <c r="DA753">
        <v>0</v>
      </c>
      <c r="DB753">
        <v>1</v>
      </c>
      <c r="DD753" t="s">
        <v>316</v>
      </c>
    </row>
    <row r="754" spans="1:108" ht="14.6" x14ac:dyDescent="0.35">
      <c r="A754" t="s">
        <v>69</v>
      </c>
      <c r="B754" t="s">
        <v>3357</v>
      </c>
      <c r="C754" t="s">
        <v>3398</v>
      </c>
      <c r="F754" t="s">
        <v>122</v>
      </c>
      <c r="H754" t="s">
        <v>454</v>
      </c>
      <c r="I754" t="s">
        <v>56</v>
      </c>
      <c r="J754" t="s">
        <v>173</v>
      </c>
      <c r="K754" t="s">
        <v>471</v>
      </c>
      <c r="M754" t="s">
        <v>272</v>
      </c>
      <c r="O754" t="s">
        <v>299</v>
      </c>
      <c r="Q754" t="s">
        <v>3399</v>
      </c>
      <c r="R754">
        <v>0</v>
      </c>
      <c r="S754">
        <v>0</v>
      </c>
      <c r="T754">
        <v>0</v>
      </c>
      <c r="U754">
        <v>0</v>
      </c>
      <c r="V754">
        <v>0</v>
      </c>
      <c r="W754">
        <v>0</v>
      </c>
      <c r="X754">
        <v>0</v>
      </c>
      <c r="Y754">
        <v>0</v>
      </c>
      <c r="AA754">
        <v>0</v>
      </c>
      <c r="AB754">
        <v>0</v>
      </c>
      <c r="AC754">
        <v>0</v>
      </c>
      <c r="AD754">
        <v>0</v>
      </c>
      <c r="AE754">
        <v>0</v>
      </c>
      <c r="AF754">
        <v>0</v>
      </c>
      <c r="AG754">
        <v>0</v>
      </c>
      <c r="AH754">
        <v>0</v>
      </c>
      <c r="AI754">
        <v>0</v>
      </c>
      <c r="AJ754">
        <v>0</v>
      </c>
      <c r="AK754">
        <v>0</v>
      </c>
      <c r="AL754">
        <v>1</v>
      </c>
      <c r="AM754">
        <v>0</v>
      </c>
      <c r="AN754">
        <v>0</v>
      </c>
      <c r="AO754">
        <v>0</v>
      </c>
      <c r="AP754">
        <v>0</v>
      </c>
      <c r="AQ754">
        <v>0</v>
      </c>
      <c r="AR754">
        <v>0</v>
      </c>
      <c r="AS754">
        <v>0</v>
      </c>
      <c r="AT754">
        <v>0</v>
      </c>
      <c r="AU754">
        <v>0</v>
      </c>
      <c r="AV754">
        <v>0</v>
      </c>
      <c r="AW754">
        <v>0</v>
      </c>
      <c r="AX754">
        <v>0</v>
      </c>
      <c r="AY754">
        <v>0</v>
      </c>
      <c r="AZ754">
        <v>0</v>
      </c>
      <c r="BA754">
        <v>0</v>
      </c>
      <c r="BB754">
        <v>0</v>
      </c>
      <c r="BC754">
        <v>0</v>
      </c>
      <c r="BD754">
        <v>0</v>
      </c>
      <c r="BE754">
        <v>0</v>
      </c>
      <c r="BF754">
        <v>0</v>
      </c>
      <c r="BG754">
        <v>0</v>
      </c>
      <c r="BH754">
        <v>0</v>
      </c>
      <c r="BI754">
        <v>0</v>
      </c>
      <c r="BJ754">
        <v>0</v>
      </c>
      <c r="BK754">
        <v>0</v>
      </c>
      <c r="BL754">
        <v>0</v>
      </c>
      <c r="BM754">
        <v>0</v>
      </c>
      <c r="BN754">
        <v>0</v>
      </c>
      <c r="BO754">
        <v>0</v>
      </c>
      <c r="BP754">
        <v>0</v>
      </c>
      <c r="BQ754">
        <v>0</v>
      </c>
      <c r="BR754">
        <v>0</v>
      </c>
      <c r="BS754">
        <v>0</v>
      </c>
      <c r="BT754">
        <v>0</v>
      </c>
      <c r="BU754">
        <v>0</v>
      </c>
      <c r="BV754">
        <v>0</v>
      </c>
      <c r="BW754">
        <v>0</v>
      </c>
      <c r="BX754">
        <v>0</v>
      </c>
      <c r="BY754">
        <v>0</v>
      </c>
      <c r="BZ754">
        <v>0</v>
      </c>
      <c r="CA754">
        <v>0</v>
      </c>
      <c r="CB754">
        <v>0</v>
      </c>
      <c r="CC754">
        <v>0</v>
      </c>
      <c r="CD754">
        <v>0</v>
      </c>
      <c r="CE754">
        <v>0</v>
      </c>
      <c r="CF754">
        <v>0</v>
      </c>
      <c r="CG754">
        <v>0</v>
      </c>
      <c r="CH754">
        <v>0</v>
      </c>
      <c r="CI754">
        <v>0</v>
      </c>
      <c r="CJ754">
        <v>0</v>
      </c>
      <c r="CK754">
        <v>0</v>
      </c>
      <c r="CL754">
        <v>0</v>
      </c>
      <c r="CM754">
        <v>0</v>
      </c>
      <c r="CN754">
        <v>0</v>
      </c>
      <c r="CO754">
        <v>0</v>
      </c>
      <c r="CP754">
        <v>0</v>
      </c>
      <c r="CQ754">
        <v>0</v>
      </c>
      <c r="CR754">
        <v>0</v>
      </c>
      <c r="CS754">
        <v>0</v>
      </c>
      <c r="CT754">
        <v>0</v>
      </c>
      <c r="CU754">
        <v>0</v>
      </c>
      <c r="CV754">
        <v>0</v>
      </c>
      <c r="CW754">
        <v>0</v>
      </c>
      <c r="CX754">
        <v>1</v>
      </c>
      <c r="CY754">
        <v>1</v>
      </c>
      <c r="CZ754">
        <v>0</v>
      </c>
      <c r="DA754">
        <v>0</v>
      </c>
      <c r="DB754">
        <v>0</v>
      </c>
      <c r="DC754" t="s">
        <v>1214</v>
      </c>
      <c r="DD754" t="s">
        <v>307</v>
      </c>
    </row>
    <row r="755" spans="1:108" ht="14.6" x14ac:dyDescent="0.35">
      <c r="A755" t="s">
        <v>69</v>
      </c>
      <c r="B755" t="s">
        <v>3357</v>
      </c>
      <c r="C755" t="s">
        <v>3404</v>
      </c>
      <c r="F755" t="s">
        <v>91</v>
      </c>
      <c r="G755" t="s">
        <v>479</v>
      </c>
      <c r="H755" t="s">
        <v>454</v>
      </c>
      <c r="I755" t="s">
        <v>56</v>
      </c>
      <c r="J755" t="s">
        <v>173</v>
      </c>
      <c r="K755" t="s">
        <v>471</v>
      </c>
      <c r="M755" t="s">
        <v>272</v>
      </c>
      <c r="O755" t="s">
        <v>299</v>
      </c>
      <c r="P755" t="s">
        <v>3405</v>
      </c>
      <c r="Q755" t="s">
        <v>457</v>
      </c>
      <c r="R755">
        <v>0</v>
      </c>
      <c r="S755">
        <v>0</v>
      </c>
      <c r="T755">
        <v>0</v>
      </c>
      <c r="U755">
        <v>0</v>
      </c>
      <c r="V755">
        <v>0</v>
      </c>
      <c r="W755">
        <v>0</v>
      </c>
      <c r="X755">
        <v>0</v>
      </c>
      <c r="Y755">
        <v>0</v>
      </c>
      <c r="AA755">
        <v>0</v>
      </c>
      <c r="AB755">
        <v>0</v>
      </c>
      <c r="AC755">
        <v>0</v>
      </c>
      <c r="AD755">
        <v>0</v>
      </c>
      <c r="AE755">
        <v>0</v>
      </c>
      <c r="AF755">
        <v>0</v>
      </c>
      <c r="AG755">
        <v>0</v>
      </c>
      <c r="AH755">
        <v>0</v>
      </c>
      <c r="AI755">
        <v>0</v>
      </c>
      <c r="AJ755">
        <v>0</v>
      </c>
      <c r="AK755">
        <v>0</v>
      </c>
      <c r="AL755">
        <v>0</v>
      </c>
      <c r="AM755">
        <v>0</v>
      </c>
      <c r="AN755">
        <v>0</v>
      </c>
      <c r="AO755">
        <v>0</v>
      </c>
      <c r="AP755">
        <v>0</v>
      </c>
      <c r="AQ755">
        <v>0</v>
      </c>
      <c r="AR755">
        <v>0</v>
      </c>
      <c r="AS755">
        <v>0</v>
      </c>
      <c r="AT755">
        <v>0</v>
      </c>
      <c r="AU755">
        <v>0</v>
      </c>
      <c r="AV755">
        <v>0</v>
      </c>
      <c r="AW755">
        <v>0</v>
      </c>
      <c r="AX755">
        <v>0</v>
      </c>
      <c r="AY755">
        <v>0</v>
      </c>
      <c r="AZ755">
        <v>0</v>
      </c>
      <c r="BA755">
        <v>0</v>
      </c>
      <c r="BB755">
        <v>0</v>
      </c>
      <c r="BC755">
        <v>0</v>
      </c>
      <c r="BD755">
        <v>0</v>
      </c>
      <c r="BE755">
        <v>0</v>
      </c>
      <c r="BF755">
        <v>0</v>
      </c>
      <c r="BG755">
        <v>0</v>
      </c>
      <c r="BH755">
        <v>0</v>
      </c>
      <c r="BI755">
        <v>0</v>
      </c>
      <c r="BJ755">
        <v>0</v>
      </c>
      <c r="BK755">
        <v>0</v>
      </c>
      <c r="BL755">
        <v>0</v>
      </c>
      <c r="BM755">
        <v>0</v>
      </c>
      <c r="BN755">
        <v>0</v>
      </c>
      <c r="BO755">
        <v>0</v>
      </c>
      <c r="BP755">
        <v>0</v>
      </c>
      <c r="BQ755">
        <v>0</v>
      </c>
      <c r="BR755">
        <v>0</v>
      </c>
      <c r="BS755">
        <v>0</v>
      </c>
      <c r="BT755">
        <v>0</v>
      </c>
      <c r="BU755">
        <v>0</v>
      </c>
      <c r="BV755">
        <v>0</v>
      </c>
      <c r="BW755">
        <v>0</v>
      </c>
      <c r="BX755">
        <v>0</v>
      </c>
      <c r="BY755">
        <v>0</v>
      </c>
      <c r="BZ755">
        <v>0</v>
      </c>
      <c r="CA755">
        <v>0</v>
      </c>
      <c r="CB755">
        <v>0</v>
      </c>
      <c r="CC755">
        <v>0</v>
      </c>
      <c r="CD755">
        <v>0</v>
      </c>
      <c r="CE755">
        <v>0</v>
      </c>
      <c r="CF755">
        <v>0</v>
      </c>
      <c r="CG755">
        <v>0</v>
      </c>
      <c r="CH755">
        <v>0</v>
      </c>
      <c r="CI755">
        <v>0</v>
      </c>
      <c r="CJ755">
        <v>0</v>
      </c>
      <c r="CK755">
        <v>0</v>
      </c>
      <c r="CL755">
        <v>0</v>
      </c>
      <c r="CM755">
        <v>0</v>
      </c>
      <c r="CN755">
        <v>0</v>
      </c>
      <c r="CO755">
        <v>0</v>
      </c>
      <c r="CP755">
        <v>1</v>
      </c>
      <c r="CQ755">
        <v>0</v>
      </c>
      <c r="CR755">
        <v>0</v>
      </c>
      <c r="CS755">
        <v>0</v>
      </c>
      <c r="CT755">
        <v>0</v>
      </c>
      <c r="CU755">
        <v>0</v>
      </c>
      <c r="CV755">
        <v>0</v>
      </c>
      <c r="CW755">
        <v>0</v>
      </c>
      <c r="CX755">
        <v>1</v>
      </c>
      <c r="CY755">
        <v>0</v>
      </c>
      <c r="CZ755">
        <v>1</v>
      </c>
      <c r="DA755">
        <v>0</v>
      </c>
      <c r="DB755">
        <v>0</v>
      </c>
      <c r="DC755" t="s">
        <v>458</v>
      </c>
      <c r="DD755" t="s">
        <v>306</v>
      </c>
    </row>
    <row r="756" spans="1:108" ht="14.6" x14ac:dyDescent="0.35">
      <c r="A756" t="s">
        <v>69</v>
      </c>
      <c r="B756" t="s">
        <v>3357</v>
      </c>
      <c r="C756" t="s">
        <v>3407</v>
      </c>
      <c r="F756" t="s">
        <v>122</v>
      </c>
      <c r="H756" t="s">
        <v>454</v>
      </c>
      <c r="I756" t="s">
        <v>56</v>
      </c>
      <c r="J756" t="s">
        <v>173</v>
      </c>
      <c r="K756" t="s">
        <v>471</v>
      </c>
      <c r="M756" t="s">
        <v>272</v>
      </c>
      <c r="O756" t="s">
        <v>299</v>
      </c>
      <c r="P756" t="s">
        <v>3408</v>
      </c>
      <c r="Q756" t="s">
        <v>457</v>
      </c>
      <c r="R756">
        <v>0</v>
      </c>
      <c r="S756">
        <v>0</v>
      </c>
      <c r="T756">
        <v>0</v>
      </c>
      <c r="U756">
        <v>0</v>
      </c>
      <c r="V756">
        <v>0</v>
      </c>
      <c r="W756">
        <v>0</v>
      </c>
      <c r="X756">
        <v>0</v>
      </c>
      <c r="Y756">
        <v>0</v>
      </c>
      <c r="AA756">
        <v>0</v>
      </c>
      <c r="AB756">
        <v>0</v>
      </c>
      <c r="AC756">
        <v>0</v>
      </c>
      <c r="AD756">
        <v>0</v>
      </c>
      <c r="AE756">
        <v>0</v>
      </c>
      <c r="AF756">
        <v>0</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0</v>
      </c>
      <c r="CP756">
        <v>1</v>
      </c>
      <c r="CQ756">
        <v>0</v>
      </c>
      <c r="CR756">
        <v>0</v>
      </c>
      <c r="CS756">
        <v>0</v>
      </c>
      <c r="CT756">
        <v>0</v>
      </c>
      <c r="CU756">
        <v>0</v>
      </c>
      <c r="CV756">
        <v>0</v>
      </c>
      <c r="CW756">
        <v>0</v>
      </c>
      <c r="CX756">
        <v>1</v>
      </c>
      <c r="CY756">
        <v>0</v>
      </c>
      <c r="CZ756">
        <v>1</v>
      </c>
      <c r="DA756">
        <v>0</v>
      </c>
      <c r="DB756">
        <v>0</v>
      </c>
      <c r="DC756" t="s">
        <v>3409</v>
      </c>
      <c r="DD756" t="s">
        <v>306</v>
      </c>
    </row>
    <row r="757" spans="1:108" ht="14.6" x14ac:dyDescent="0.35">
      <c r="A757" t="s">
        <v>69</v>
      </c>
      <c r="B757" t="s">
        <v>3357</v>
      </c>
      <c r="C757" t="s">
        <v>3411</v>
      </c>
      <c r="F757" t="s">
        <v>122</v>
      </c>
      <c r="H757" t="s">
        <v>454</v>
      </c>
      <c r="I757" t="s">
        <v>56</v>
      </c>
      <c r="J757" t="s">
        <v>173</v>
      </c>
      <c r="K757" t="s">
        <v>471</v>
      </c>
      <c r="M757" t="s">
        <v>272</v>
      </c>
      <c r="O757" t="s">
        <v>300</v>
      </c>
      <c r="Q757" t="s">
        <v>3413</v>
      </c>
      <c r="R757">
        <v>0</v>
      </c>
      <c r="S757">
        <v>0</v>
      </c>
      <c r="T757">
        <v>0</v>
      </c>
      <c r="U757">
        <v>0</v>
      </c>
      <c r="V757">
        <v>0</v>
      </c>
      <c r="W757">
        <v>0</v>
      </c>
      <c r="X757">
        <v>0</v>
      </c>
      <c r="Y757">
        <v>0</v>
      </c>
      <c r="AA757">
        <v>0</v>
      </c>
      <c r="AB757">
        <v>0</v>
      </c>
      <c r="AC757">
        <v>0</v>
      </c>
      <c r="AD757">
        <v>0</v>
      </c>
      <c r="AE757">
        <v>0</v>
      </c>
      <c r="AF757">
        <v>0</v>
      </c>
      <c r="AG757">
        <v>0</v>
      </c>
      <c r="AH757">
        <v>0</v>
      </c>
      <c r="AI757">
        <v>0</v>
      </c>
      <c r="AJ757">
        <v>0</v>
      </c>
      <c r="AK757">
        <v>0</v>
      </c>
      <c r="AL757">
        <v>1</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1</v>
      </c>
      <c r="BT757">
        <v>0</v>
      </c>
      <c r="BU757">
        <v>0</v>
      </c>
      <c r="BV757">
        <v>0</v>
      </c>
      <c r="BW757">
        <v>0</v>
      </c>
      <c r="BX757">
        <v>0</v>
      </c>
      <c r="BY757">
        <v>0</v>
      </c>
      <c r="BZ757">
        <v>0</v>
      </c>
      <c r="CA757">
        <v>0</v>
      </c>
      <c r="CB757">
        <v>0</v>
      </c>
      <c r="CC757">
        <v>0</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2</v>
      </c>
      <c r="CY757">
        <v>1</v>
      </c>
      <c r="CZ757">
        <v>0</v>
      </c>
      <c r="DA757">
        <v>0</v>
      </c>
      <c r="DB757">
        <v>1</v>
      </c>
      <c r="DC757" t="s">
        <v>3414</v>
      </c>
      <c r="DD757" t="s">
        <v>307</v>
      </c>
    </row>
    <row r="758" spans="1:108" ht="14.6" x14ac:dyDescent="0.35">
      <c r="A758" t="s">
        <v>69</v>
      </c>
      <c r="B758" t="s">
        <v>3357</v>
      </c>
      <c r="C758" t="s">
        <v>3379</v>
      </c>
      <c r="F758" t="s">
        <v>122</v>
      </c>
      <c r="H758" t="s">
        <v>3380</v>
      </c>
      <c r="I758" t="s">
        <v>56</v>
      </c>
      <c r="J758" t="s">
        <v>205</v>
      </c>
      <c r="K758" t="s">
        <v>269</v>
      </c>
      <c r="M758" t="s">
        <v>272</v>
      </c>
      <c r="O758" t="s">
        <v>299</v>
      </c>
      <c r="Q758" t="s">
        <v>3381</v>
      </c>
      <c r="DC758" t="s">
        <v>1420</v>
      </c>
      <c r="DD758" t="s">
        <v>309</v>
      </c>
    </row>
    <row r="759" spans="1:108" ht="14.6" x14ac:dyDescent="0.35">
      <c r="A759" t="s">
        <v>105</v>
      </c>
      <c r="B759" t="s">
        <v>3479</v>
      </c>
      <c r="C759" t="s">
        <v>3480</v>
      </c>
      <c r="F759" t="s">
        <v>122</v>
      </c>
      <c r="H759" t="s">
        <v>702</v>
      </c>
      <c r="I759" t="s">
        <v>56</v>
      </c>
      <c r="J759" t="s">
        <v>200</v>
      </c>
      <c r="K759" t="s">
        <v>269</v>
      </c>
      <c r="M759" t="s">
        <v>268</v>
      </c>
      <c r="N759" t="s">
        <v>299</v>
      </c>
      <c r="O759" t="s">
        <v>299</v>
      </c>
      <c r="R759">
        <v>0</v>
      </c>
      <c r="S759">
        <v>0</v>
      </c>
      <c r="T759">
        <v>0</v>
      </c>
      <c r="U759">
        <v>0</v>
      </c>
      <c r="V759">
        <v>0</v>
      </c>
      <c r="W759">
        <v>1</v>
      </c>
      <c r="X759">
        <v>0</v>
      </c>
      <c r="Y759">
        <v>0</v>
      </c>
      <c r="AA759">
        <v>0</v>
      </c>
      <c r="AB759">
        <v>0</v>
      </c>
      <c r="AC759">
        <v>0</v>
      </c>
      <c r="AD759">
        <v>0</v>
      </c>
      <c r="AE759">
        <v>0</v>
      </c>
      <c r="AF759">
        <v>0</v>
      </c>
      <c r="AG759">
        <v>0</v>
      </c>
      <c r="AH759">
        <v>0</v>
      </c>
      <c r="AI759">
        <v>0</v>
      </c>
      <c r="AJ759">
        <v>0</v>
      </c>
      <c r="AK759">
        <v>0</v>
      </c>
      <c r="AL759">
        <v>0</v>
      </c>
      <c r="AM759">
        <v>0</v>
      </c>
      <c r="AN759">
        <v>0</v>
      </c>
      <c r="AO759">
        <v>0</v>
      </c>
      <c r="AP759">
        <v>0</v>
      </c>
      <c r="AQ759">
        <v>0</v>
      </c>
      <c r="AR759">
        <v>0</v>
      </c>
      <c r="AS759">
        <v>0</v>
      </c>
      <c r="AT759">
        <v>0</v>
      </c>
      <c r="AU759">
        <v>0</v>
      </c>
      <c r="AV759">
        <v>0</v>
      </c>
      <c r="AW759">
        <v>0</v>
      </c>
      <c r="AX759">
        <v>0</v>
      </c>
      <c r="AY759">
        <v>0</v>
      </c>
      <c r="AZ759">
        <v>0</v>
      </c>
      <c r="BA759">
        <v>0</v>
      </c>
      <c r="BB759">
        <v>0</v>
      </c>
      <c r="BC759">
        <v>0</v>
      </c>
      <c r="BD759">
        <v>0</v>
      </c>
      <c r="BE759">
        <v>0</v>
      </c>
      <c r="BF759">
        <v>0</v>
      </c>
      <c r="BG759">
        <v>0</v>
      </c>
      <c r="BH759">
        <v>0</v>
      </c>
      <c r="BI759">
        <v>0</v>
      </c>
      <c r="BJ759">
        <v>0</v>
      </c>
      <c r="BK759">
        <v>0</v>
      </c>
      <c r="BL759">
        <v>0</v>
      </c>
      <c r="BM759">
        <v>0</v>
      </c>
      <c r="BN759">
        <v>0</v>
      </c>
      <c r="BO759">
        <v>0</v>
      </c>
      <c r="BP759">
        <v>0</v>
      </c>
      <c r="BQ759">
        <v>0</v>
      </c>
      <c r="BR759">
        <v>0</v>
      </c>
      <c r="BS759">
        <v>0</v>
      </c>
      <c r="BT759">
        <v>0</v>
      </c>
      <c r="BU759">
        <v>0</v>
      </c>
      <c r="BV759">
        <v>0</v>
      </c>
      <c r="BW759">
        <v>0</v>
      </c>
      <c r="BX759">
        <v>0</v>
      </c>
      <c r="BY759">
        <v>0</v>
      </c>
      <c r="BZ759">
        <v>0</v>
      </c>
      <c r="CA759">
        <v>0</v>
      </c>
      <c r="CB759">
        <v>0</v>
      </c>
      <c r="CC759">
        <v>0</v>
      </c>
      <c r="CD759">
        <v>0</v>
      </c>
      <c r="CE759">
        <v>0</v>
      </c>
      <c r="CF759">
        <v>0</v>
      </c>
      <c r="CG759">
        <v>0</v>
      </c>
      <c r="CH759">
        <v>0</v>
      </c>
      <c r="CI759">
        <v>0</v>
      </c>
      <c r="CJ759">
        <v>0</v>
      </c>
      <c r="CK759">
        <v>0</v>
      </c>
      <c r="CL759">
        <v>0</v>
      </c>
      <c r="CM759">
        <v>0</v>
      </c>
      <c r="CN759">
        <v>0</v>
      </c>
      <c r="CO759">
        <v>0</v>
      </c>
      <c r="CP759">
        <v>0</v>
      </c>
      <c r="CQ759">
        <v>0</v>
      </c>
      <c r="CR759">
        <v>0</v>
      </c>
      <c r="CS759">
        <v>0</v>
      </c>
      <c r="CT759">
        <v>0</v>
      </c>
      <c r="CU759">
        <v>0</v>
      </c>
      <c r="CV759">
        <v>0</v>
      </c>
      <c r="CW759">
        <v>0</v>
      </c>
      <c r="CX759">
        <v>0</v>
      </c>
      <c r="CY759">
        <v>1</v>
      </c>
      <c r="CZ759">
        <v>0</v>
      </c>
      <c r="DA759">
        <v>0</v>
      </c>
      <c r="DB759">
        <v>0</v>
      </c>
      <c r="DC759" t="s">
        <v>1415</v>
      </c>
      <c r="DD759" t="s">
        <v>311</v>
      </c>
    </row>
    <row r="760" spans="1:108" ht="14.6" x14ac:dyDescent="0.35">
      <c r="A760" t="s">
        <v>105</v>
      </c>
      <c r="B760" t="s">
        <v>3482</v>
      </c>
      <c r="C760" t="s">
        <v>3483</v>
      </c>
      <c r="F760" t="s">
        <v>122</v>
      </c>
      <c r="H760" t="s">
        <v>702</v>
      </c>
      <c r="I760" t="s">
        <v>56</v>
      </c>
      <c r="J760" t="s">
        <v>205</v>
      </c>
      <c r="K760" t="s">
        <v>269</v>
      </c>
      <c r="M760" t="s">
        <v>268</v>
      </c>
      <c r="N760" t="s">
        <v>299</v>
      </c>
      <c r="O760" t="s">
        <v>299</v>
      </c>
      <c r="R760">
        <v>0</v>
      </c>
      <c r="S760">
        <v>0</v>
      </c>
      <c r="T760">
        <v>0</v>
      </c>
      <c r="U760">
        <v>0</v>
      </c>
      <c r="V760">
        <v>0</v>
      </c>
      <c r="W760">
        <v>1</v>
      </c>
      <c r="X760">
        <v>0</v>
      </c>
      <c r="Y760">
        <v>0</v>
      </c>
      <c r="AA760">
        <v>0</v>
      </c>
      <c r="AB760">
        <v>0</v>
      </c>
      <c r="AC760">
        <v>0</v>
      </c>
      <c r="AD760">
        <v>0</v>
      </c>
      <c r="AE760">
        <v>0</v>
      </c>
      <c r="AF760">
        <v>0</v>
      </c>
      <c r="AG760">
        <v>0</v>
      </c>
      <c r="AH760">
        <v>0</v>
      </c>
      <c r="AI760">
        <v>0</v>
      </c>
      <c r="AJ760">
        <v>0</v>
      </c>
      <c r="AK760">
        <v>0</v>
      </c>
      <c r="AL760">
        <v>0</v>
      </c>
      <c r="AM760">
        <v>0</v>
      </c>
      <c r="AN760">
        <v>0</v>
      </c>
      <c r="AO760">
        <v>0</v>
      </c>
      <c r="AP760">
        <v>0</v>
      </c>
      <c r="AQ760">
        <v>0</v>
      </c>
      <c r="AR760">
        <v>0</v>
      </c>
      <c r="AS760">
        <v>0</v>
      </c>
      <c r="AT760">
        <v>0</v>
      </c>
      <c r="AU760">
        <v>0</v>
      </c>
      <c r="AV760">
        <v>0</v>
      </c>
      <c r="AW760">
        <v>0</v>
      </c>
      <c r="AX760">
        <v>0</v>
      </c>
      <c r="AY760">
        <v>0</v>
      </c>
      <c r="AZ760">
        <v>0</v>
      </c>
      <c r="BA760">
        <v>0</v>
      </c>
      <c r="BB760">
        <v>0</v>
      </c>
      <c r="BC760">
        <v>0</v>
      </c>
      <c r="BD760">
        <v>0</v>
      </c>
      <c r="BE760">
        <v>0</v>
      </c>
      <c r="BF760">
        <v>0</v>
      </c>
      <c r="BG760">
        <v>0</v>
      </c>
      <c r="BH760">
        <v>0</v>
      </c>
      <c r="BI760">
        <v>0</v>
      </c>
      <c r="BJ760">
        <v>0</v>
      </c>
      <c r="BK760">
        <v>0</v>
      </c>
      <c r="BL760">
        <v>0</v>
      </c>
      <c r="BM760">
        <v>0</v>
      </c>
      <c r="BN760">
        <v>0</v>
      </c>
      <c r="BO760">
        <v>0</v>
      </c>
      <c r="BP760">
        <v>0</v>
      </c>
      <c r="BQ760">
        <v>0</v>
      </c>
      <c r="BR760">
        <v>0</v>
      </c>
      <c r="BS760">
        <v>0</v>
      </c>
      <c r="BT760">
        <v>0</v>
      </c>
      <c r="BU760">
        <v>0</v>
      </c>
      <c r="BV760">
        <v>0</v>
      </c>
      <c r="BW760">
        <v>0</v>
      </c>
      <c r="BX760">
        <v>0</v>
      </c>
      <c r="BY760">
        <v>0</v>
      </c>
      <c r="BZ760">
        <v>0</v>
      </c>
      <c r="CA760">
        <v>0</v>
      </c>
      <c r="CB760">
        <v>0</v>
      </c>
      <c r="CC760">
        <v>0</v>
      </c>
      <c r="CD760">
        <v>0</v>
      </c>
      <c r="CE760">
        <v>0</v>
      </c>
      <c r="CF760">
        <v>0</v>
      </c>
      <c r="CG760">
        <v>0</v>
      </c>
      <c r="CH760">
        <v>0</v>
      </c>
      <c r="CI760">
        <v>0</v>
      </c>
      <c r="CJ760">
        <v>0</v>
      </c>
      <c r="CK760">
        <v>0</v>
      </c>
      <c r="CL760">
        <v>0</v>
      </c>
      <c r="CM760">
        <v>0</v>
      </c>
      <c r="CN760">
        <v>0</v>
      </c>
      <c r="CO760">
        <v>0</v>
      </c>
      <c r="CP760">
        <v>0</v>
      </c>
      <c r="CQ760">
        <v>0</v>
      </c>
      <c r="CR760">
        <v>0</v>
      </c>
      <c r="CS760">
        <v>0</v>
      </c>
      <c r="CT760">
        <v>0</v>
      </c>
      <c r="CU760">
        <v>0</v>
      </c>
      <c r="CV760">
        <v>0</v>
      </c>
      <c r="CW760">
        <v>0</v>
      </c>
      <c r="CX760">
        <v>0</v>
      </c>
      <c r="CY760">
        <v>1</v>
      </c>
      <c r="CZ760">
        <v>0</v>
      </c>
      <c r="DA760">
        <v>0</v>
      </c>
      <c r="DB760">
        <v>0</v>
      </c>
      <c r="DC760" t="s">
        <v>3484</v>
      </c>
      <c r="DD760" t="s">
        <v>311</v>
      </c>
    </row>
    <row r="761" spans="1:108" ht="14.6" x14ac:dyDescent="0.35">
      <c r="A761" t="s">
        <v>128</v>
      </c>
      <c r="B761" t="s">
        <v>3486</v>
      </c>
      <c r="C761" t="s">
        <v>3487</v>
      </c>
      <c r="D761" t="s">
        <v>3488</v>
      </c>
      <c r="F761" t="s">
        <v>122</v>
      </c>
      <c r="H761" t="s">
        <v>454</v>
      </c>
      <c r="I761" t="s">
        <v>56</v>
      </c>
      <c r="J761" t="s">
        <v>173</v>
      </c>
      <c r="K761" t="s">
        <v>471</v>
      </c>
      <c r="M761" t="s">
        <v>272</v>
      </c>
      <c r="O761" t="s">
        <v>300</v>
      </c>
      <c r="P761" t="s">
        <v>1313</v>
      </c>
      <c r="R761">
        <v>0</v>
      </c>
      <c r="S761">
        <v>0</v>
      </c>
      <c r="T761">
        <v>0</v>
      </c>
      <c r="U761">
        <v>0</v>
      </c>
      <c r="V761">
        <v>0</v>
      </c>
      <c r="W761">
        <v>0</v>
      </c>
      <c r="X761">
        <v>0</v>
      </c>
      <c r="Y761">
        <v>0</v>
      </c>
      <c r="AA761">
        <v>0</v>
      </c>
      <c r="AB761">
        <v>0</v>
      </c>
      <c r="AC761">
        <v>0</v>
      </c>
      <c r="AD761">
        <v>0</v>
      </c>
      <c r="AE761">
        <v>0</v>
      </c>
      <c r="AF761">
        <v>0</v>
      </c>
      <c r="AG761">
        <v>0</v>
      </c>
      <c r="AH761">
        <v>0</v>
      </c>
      <c r="AI761">
        <v>0</v>
      </c>
      <c r="AJ761">
        <v>0</v>
      </c>
      <c r="AK761">
        <v>0</v>
      </c>
      <c r="AL761">
        <v>0</v>
      </c>
      <c r="AM761">
        <v>0</v>
      </c>
      <c r="AN761">
        <v>0</v>
      </c>
      <c r="AO761">
        <v>0</v>
      </c>
      <c r="AP761">
        <v>0</v>
      </c>
      <c r="AQ761">
        <v>1</v>
      </c>
      <c r="AR761">
        <v>1</v>
      </c>
      <c r="AS761">
        <v>0</v>
      </c>
      <c r="AT761">
        <v>0</v>
      </c>
      <c r="AU761">
        <v>0</v>
      </c>
      <c r="AV761">
        <v>0</v>
      </c>
      <c r="AW761">
        <v>0</v>
      </c>
      <c r="AX761">
        <v>0</v>
      </c>
      <c r="AY761">
        <v>0</v>
      </c>
      <c r="AZ761">
        <v>0</v>
      </c>
      <c r="BA761">
        <v>0</v>
      </c>
      <c r="BB761">
        <v>0</v>
      </c>
      <c r="BC761">
        <v>0</v>
      </c>
      <c r="BD761">
        <v>0</v>
      </c>
      <c r="BE761">
        <v>0</v>
      </c>
      <c r="BF761">
        <v>0</v>
      </c>
      <c r="BG761">
        <v>0</v>
      </c>
      <c r="BH761">
        <v>0</v>
      </c>
      <c r="BI761">
        <v>0</v>
      </c>
      <c r="BJ761">
        <v>0</v>
      </c>
      <c r="BK761">
        <v>0</v>
      </c>
      <c r="BL761">
        <v>0</v>
      </c>
      <c r="BM761">
        <v>0</v>
      </c>
      <c r="BN761">
        <v>0</v>
      </c>
      <c r="BO761">
        <v>0</v>
      </c>
      <c r="BP761">
        <v>0</v>
      </c>
      <c r="BQ761">
        <v>0</v>
      </c>
      <c r="BR761">
        <v>0</v>
      </c>
      <c r="BS761">
        <v>0</v>
      </c>
      <c r="BT761">
        <v>0</v>
      </c>
      <c r="BU761">
        <v>0</v>
      </c>
      <c r="BV761">
        <v>0</v>
      </c>
      <c r="BW761">
        <v>0</v>
      </c>
      <c r="BX761">
        <v>0</v>
      </c>
      <c r="BY761">
        <v>0</v>
      </c>
      <c r="BZ761">
        <v>0</v>
      </c>
      <c r="CA761">
        <v>0</v>
      </c>
      <c r="CB761">
        <v>0</v>
      </c>
      <c r="CC761">
        <v>0</v>
      </c>
      <c r="CD761">
        <v>0</v>
      </c>
      <c r="CE761">
        <v>0</v>
      </c>
      <c r="CF761">
        <v>0</v>
      </c>
      <c r="CG761">
        <v>0</v>
      </c>
      <c r="CH761">
        <v>0</v>
      </c>
      <c r="CI761">
        <v>0</v>
      </c>
      <c r="CJ761">
        <v>0</v>
      </c>
      <c r="CK761">
        <v>0</v>
      </c>
      <c r="CL761">
        <v>0</v>
      </c>
      <c r="CM761">
        <v>0</v>
      </c>
      <c r="CN761">
        <v>0</v>
      </c>
      <c r="CO761">
        <v>0</v>
      </c>
      <c r="CP761">
        <v>0</v>
      </c>
      <c r="CQ761">
        <v>0</v>
      </c>
      <c r="CR761">
        <v>0</v>
      </c>
      <c r="CS761">
        <v>0</v>
      </c>
      <c r="CT761">
        <v>0</v>
      </c>
      <c r="CU761">
        <v>0</v>
      </c>
      <c r="CV761">
        <v>0</v>
      </c>
      <c r="CW761">
        <v>0</v>
      </c>
      <c r="CX761">
        <v>2</v>
      </c>
      <c r="CY761">
        <v>1</v>
      </c>
      <c r="CZ761">
        <v>0</v>
      </c>
      <c r="DA761">
        <v>0</v>
      </c>
      <c r="DB761">
        <v>0</v>
      </c>
      <c r="DC761" t="s">
        <v>2520</v>
      </c>
      <c r="DD761" t="s">
        <v>309</v>
      </c>
    </row>
    <row r="762" spans="1:108" ht="14.6" x14ac:dyDescent="0.35">
      <c r="A762" t="s">
        <v>128</v>
      </c>
      <c r="B762" t="s">
        <v>3486</v>
      </c>
      <c r="C762" t="s">
        <v>3491</v>
      </c>
      <c r="F762" t="s">
        <v>122</v>
      </c>
      <c r="H762" t="s">
        <v>454</v>
      </c>
      <c r="I762" t="s">
        <v>56</v>
      </c>
      <c r="J762" t="s">
        <v>173</v>
      </c>
      <c r="K762" t="s">
        <v>471</v>
      </c>
      <c r="M762" t="s">
        <v>272</v>
      </c>
      <c r="O762" t="s">
        <v>299</v>
      </c>
      <c r="P762" t="s">
        <v>3492</v>
      </c>
      <c r="Q762" t="s">
        <v>3493</v>
      </c>
      <c r="R762">
        <v>0</v>
      </c>
      <c r="S762">
        <v>0</v>
      </c>
      <c r="T762">
        <v>0</v>
      </c>
      <c r="U762">
        <v>0</v>
      </c>
      <c r="V762">
        <v>0</v>
      </c>
      <c r="W762">
        <v>0</v>
      </c>
      <c r="X762">
        <v>0</v>
      </c>
      <c r="Y762">
        <v>0</v>
      </c>
      <c r="AA762">
        <v>0</v>
      </c>
      <c r="AB762">
        <v>0</v>
      </c>
      <c r="AC762">
        <v>0</v>
      </c>
      <c r="AD762">
        <v>0</v>
      </c>
      <c r="AE762">
        <v>0</v>
      </c>
      <c r="AF762">
        <v>0</v>
      </c>
      <c r="AG762">
        <v>0</v>
      </c>
      <c r="AH762">
        <v>0</v>
      </c>
      <c r="AI762">
        <v>0</v>
      </c>
      <c r="AJ762">
        <v>0</v>
      </c>
      <c r="AK762">
        <v>0</v>
      </c>
      <c r="AL762">
        <v>0</v>
      </c>
      <c r="AM762">
        <v>0</v>
      </c>
      <c r="AN762">
        <v>0</v>
      </c>
      <c r="AO762">
        <v>0</v>
      </c>
      <c r="AP762">
        <v>0</v>
      </c>
      <c r="AQ762">
        <v>0</v>
      </c>
      <c r="AR762">
        <v>0</v>
      </c>
      <c r="AS762">
        <v>0</v>
      </c>
      <c r="AT762">
        <v>0</v>
      </c>
      <c r="AU762">
        <v>0</v>
      </c>
      <c r="AV762">
        <v>0</v>
      </c>
      <c r="AW762">
        <v>0</v>
      </c>
      <c r="AX762">
        <v>0</v>
      </c>
      <c r="AY762">
        <v>0</v>
      </c>
      <c r="AZ762">
        <v>0</v>
      </c>
      <c r="BA762">
        <v>0</v>
      </c>
      <c r="BB762">
        <v>0</v>
      </c>
      <c r="BC762">
        <v>0</v>
      </c>
      <c r="BD762">
        <v>0</v>
      </c>
      <c r="BE762">
        <v>0</v>
      </c>
      <c r="BF762">
        <v>0</v>
      </c>
      <c r="BG762">
        <v>0</v>
      </c>
      <c r="BH762">
        <v>0</v>
      </c>
      <c r="BI762">
        <v>0</v>
      </c>
      <c r="BJ762">
        <v>0</v>
      </c>
      <c r="BK762">
        <v>0</v>
      </c>
      <c r="BL762">
        <v>0</v>
      </c>
      <c r="BM762">
        <v>0</v>
      </c>
      <c r="BN762">
        <v>0</v>
      </c>
      <c r="BO762">
        <v>0</v>
      </c>
      <c r="BP762">
        <v>0</v>
      </c>
      <c r="BQ762">
        <v>0</v>
      </c>
      <c r="BR762">
        <v>0</v>
      </c>
      <c r="BS762">
        <v>0</v>
      </c>
      <c r="BT762">
        <v>0</v>
      </c>
      <c r="BU762">
        <v>0</v>
      </c>
      <c r="BV762">
        <v>0</v>
      </c>
      <c r="BW762">
        <v>0</v>
      </c>
      <c r="BX762">
        <v>0</v>
      </c>
      <c r="BY762">
        <v>0</v>
      </c>
      <c r="BZ762">
        <v>0</v>
      </c>
      <c r="CA762">
        <v>0</v>
      </c>
      <c r="CB762">
        <v>0</v>
      </c>
      <c r="CC762">
        <v>0</v>
      </c>
      <c r="CD762">
        <v>0</v>
      </c>
      <c r="CE762">
        <v>0</v>
      </c>
      <c r="CF762">
        <v>0</v>
      </c>
      <c r="CG762">
        <v>0</v>
      </c>
      <c r="CH762">
        <v>0</v>
      </c>
      <c r="CI762">
        <v>0</v>
      </c>
      <c r="CJ762">
        <v>0</v>
      </c>
      <c r="CK762">
        <v>0</v>
      </c>
      <c r="CL762">
        <v>0</v>
      </c>
      <c r="CM762">
        <v>0</v>
      </c>
      <c r="CN762">
        <v>0</v>
      </c>
      <c r="CO762">
        <v>0</v>
      </c>
      <c r="CP762">
        <v>1</v>
      </c>
      <c r="CQ762">
        <v>0</v>
      </c>
      <c r="CR762">
        <v>0</v>
      </c>
      <c r="CS762">
        <v>0</v>
      </c>
      <c r="CT762">
        <v>0</v>
      </c>
      <c r="CU762">
        <v>0</v>
      </c>
      <c r="CV762">
        <v>0</v>
      </c>
      <c r="CW762">
        <v>0</v>
      </c>
      <c r="CX762">
        <v>1</v>
      </c>
      <c r="CY762">
        <v>0</v>
      </c>
      <c r="CZ762">
        <v>1</v>
      </c>
      <c r="DA762">
        <v>0</v>
      </c>
      <c r="DB762">
        <v>0</v>
      </c>
      <c r="DC762" t="s">
        <v>3494</v>
      </c>
      <c r="DD762" t="s">
        <v>306</v>
      </c>
    </row>
    <row r="763" spans="1:108" ht="14.6" x14ac:dyDescent="0.35">
      <c r="A763" t="s">
        <v>128</v>
      </c>
      <c r="B763" t="s">
        <v>3496</v>
      </c>
      <c r="C763" t="s">
        <v>3497</v>
      </c>
      <c r="F763" t="s">
        <v>91</v>
      </c>
      <c r="H763" t="s">
        <v>454</v>
      </c>
      <c r="I763" t="s">
        <v>56</v>
      </c>
      <c r="J763" t="s">
        <v>173</v>
      </c>
      <c r="K763" t="s">
        <v>471</v>
      </c>
      <c r="M763" t="s">
        <v>272</v>
      </c>
      <c r="O763" t="s">
        <v>300</v>
      </c>
      <c r="Q763" t="s">
        <v>457</v>
      </c>
      <c r="R763">
        <v>0</v>
      </c>
      <c r="S763">
        <v>0</v>
      </c>
      <c r="T763">
        <v>0</v>
      </c>
      <c r="U763">
        <v>0</v>
      </c>
      <c r="V763">
        <v>0</v>
      </c>
      <c r="W763">
        <v>0</v>
      </c>
      <c r="X763">
        <v>0</v>
      </c>
      <c r="Y763">
        <v>0</v>
      </c>
      <c r="AA763">
        <v>0</v>
      </c>
      <c r="AB763">
        <v>0</v>
      </c>
      <c r="AC763">
        <v>0</v>
      </c>
      <c r="AD763">
        <v>0</v>
      </c>
      <c r="AE763">
        <v>0</v>
      </c>
      <c r="AF763">
        <v>0</v>
      </c>
      <c r="AG763">
        <v>0</v>
      </c>
      <c r="AH763">
        <v>0</v>
      </c>
      <c r="AI763">
        <v>0</v>
      </c>
      <c r="AJ763">
        <v>0</v>
      </c>
      <c r="AK763">
        <v>0</v>
      </c>
      <c r="AL763">
        <v>0</v>
      </c>
      <c r="AM763">
        <v>0</v>
      </c>
      <c r="AN763">
        <v>0</v>
      </c>
      <c r="AO763">
        <v>0</v>
      </c>
      <c r="AP763">
        <v>0</v>
      </c>
      <c r="AQ763">
        <v>0</v>
      </c>
      <c r="AR763">
        <v>0</v>
      </c>
      <c r="AS763">
        <v>0</v>
      </c>
      <c r="AT763">
        <v>0</v>
      </c>
      <c r="AU763">
        <v>0</v>
      </c>
      <c r="AV763">
        <v>0</v>
      </c>
      <c r="AW763">
        <v>0</v>
      </c>
      <c r="AX763">
        <v>0</v>
      </c>
      <c r="AY763">
        <v>0</v>
      </c>
      <c r="AZ763">
        <v>0</v>
      </c>
      <c r="BA763">
        <v>0</v>
      </c>
      <c r="BB763">
        <v>0</v>
      </c>
      <c r="BC763">
        <v>0</v>
      </c>
      <c r="BD763">
        <v>0</v>
      </c>
      <c r="BE763">
        <v>0</v>
      </c>
      <c r="BF763">
        <v>0</v>
      </c>
      <c r="BG763">
        <v>0</v>
      </c>
      <c r="BH763">
        <v>0</v>
      </c>
      <c r="BI763">
        <v>0</v>
      </c>
      <c r="BJ763">
        <v>0</v>
      </c>
      <c r="BK763">
        <v>0</v>
      </c>
      <c r="BL763">
        <v>0</v>
      </c>
      <c r="BM763">
        <v>0</v>
      </c>
      <c r="BN763">
        <v>0</v>
      </c>
      <c r="BO763">
        <v>0</v>
      </c>
      <c r="BP763">
        <v>0</v>
      </c>
      <c r="BQ763">
        <v>0</v>
      </c>
      <c r="BR763">
        <v>0</v>
      </c>
      <c r="BS763">
        <v>0</v>
      </c>
      <c r="BT763">
        <v>0</v>
      </c>
      <c r="BU763">
        <v>0</v>
      </c>
      <c r="BV763">
        <v>0</v>
      </c>
      <c r="BW763">
        <v>0</v>
      </c>
      <c r="BX763">
        <v>0</v>
      </c>
      <c r="BY763">
        <v>0</v>
      </c>
      <c r="BZ763">
        <v>0</v>
      </c>
      <c r="CA763">
        <v>0</v>
      </c>
      <c r="CB763">
        <v>0</v>
      </c>
      <c r="CC763">
        <v>0</v>
      </c>
      <c r="CD763">
        <v>0</v>
      </c>
      <c r="CE763">
        <v>0</v>
      </c>
      <c r="CF763">
        <v>0</v>
      </c>
      <c r="CG763">
        <v>0</v>
      </c>
      <c r="CH763">
        <v>0</v>
      </c>
      <c r="CI763">
        <v>0</v>
      </c>
      <c r="CJ763">
        <v>0</v>
      </c>
      <c r="CK763">
        <v>0</v>
      </c>
      <c r="CL763">
        <v>0</v>
      </c>
      <c r="CM763">
        <v>0</v>
      </c>
      <c r="CN763">
        <v>0</v>
      </c>
      <c r="CO763">
        <v>0</v>
      </c>
      <c r="CP763">
        <v>1</v>
      </c>
      <c r="CQ763">
        <v>0</v>
      </c>
      <c r="CR763">
        <v>0</v>
      </c>
      <c r="CS763">
        <v>0</v>
      </c>
      <c r="CT763">
        <v>0</v>
      </c>
      <c r="CU763">
        <v>0</v>
      </c>
      <c r="CV763">
        <v>0</v>
      </c>
      <c r="CW763">
        <v>0</v>
      </c>
      <c r="CX763">
        <v>1</v>
      </c>
      <c r="CY763">
        <v>0</v>
      </c>
      <c r="CZ763">
        <v>1</v>
      </c>
      <c r="DA763">
        <v>0</v>
      </c>
      <c r="DB763">
        <v>0</v>
      </c>
      <c r="DC763" t="s">
        <v>458</v>
      </c>
      <c r="DD763" t="s">
        <v>306</v>
      </c>
    </row>
    <row r="764" spans="1:108" ht="14.6" x14ac:dyDescent="0.35">
      <c r="A764" t="s">
        <v>128</v>
      </c>
      <c r="B764" t="s">
        <v>3500</v>
      </c>
      <c r="C764" t="s">
        <v>3501</v>
      </c>
      <c r="F764" t="s">
        <v>91</v>
      </c>
      <c r="G764" t="s">
        <v>479</v>
      </c>
      <c r="H764" t="s">
        <v>454</v>
      </c>
      <c r="I764" t="s">
        <v>56</v>
      </c>
      <c r="J764" t="s">
        <v>173</v>
      </c>
      <c r="K764" t="s">
        <v>471</v>
      </c>
      <c r="M764" t="s">
        <v>272</v>
      </c>
      <c r="O764" t="s">
        <v>300</v>
      </c>
      <c r="Q764" t="s">
        <v>2076</v>
      </c>
      <c r="R764">
        <v>0</v>
      </c>
      <c r="S764">
        <v>0</v>
      </c>
      <c r="T764">
        <v>0</v>
      </c>
      <c r="U764">
        <v>0</v>
      </c>
      <c r="V764">
        <v>0</v>
      </c>
      <c r="W764">
        <v>0</v>
      </c>
      <c r="X764">
        <v>0</v>
      </c>
      <c r="Y764">
        <v>0</v>
      </c>
      <c r="AA764">
        <v>0</v>
      </c>
      <c r="AB764">
        <v>0</v>
      </c>
      <c r="AC764">
        <v>0</v>
      </c>
      <c r="AD764">
        <v>0</v>
      </c>
      <c r="AE764">
        <v>0</v>
      </c>
      <c r="AF764">
        <v>0</v>
      </c>
      <c r="AG764">
        <v>0</v>
      </c>
      <c r="AH764">
        <v>0</v>
      </c>
      <c r="AI764">
        <v>0</v>
      </c>
      <c r="AJ764">
        <v>0</v>
      </c>
      <c r="AK764">
        <v>0</v>
      </c>
      <c r="AL764">
        <v>0</v>
      </c>
      <c r="AM764">
        <v>0</v>
      </c>
      <c r="AN764">
        <v>0</v>
      </c>
      <c r="AO764">
        <v>0</v>
      </c>
      <c r="AP764">
        <v>0</v>
      </c>
      <c r="AQ764">
        <v>0</v>
      </c>
      <c r="AR764">
        <v>0</v>
      </c>
      <c r="AS764">
        <v>0</v>
      </c>
      <c r="AT764">
        <v>0</v>
      </c>
      <c r="AU764">
        <v>0</v>
      </c>
      <c r="AV764">
        <v>0</v>
      </c>
      <c r="AW764">
        <v>0</v>
      </c>
      <c r="AX764">
        <v>0</v>
      </c>
      <c r="AY764">
        <v>0</v>
      </c>
      <c r="AZ764">
        <v>0</v>
      </c>
      <c r="BA764">
        <v>0</v>
      </c>
      <c r="BB764">
        <v>0</v>
      </c>
      <c r="BC764">
        <v>0</v>
      </c>
      <c r="BD764">
        <v>1</v>
      </c>
      <c r="BE764">
        <v>0</v>
      </c>
      <c r="BF764">
        <v>0</v>
      </c>
      <c r="BG764">
        <v>0</v>
      </c>
      <c r="BH764">
        <v>0</v>
      </c>
      <c r="BI764">
        <v>0</v>
      </c>
      <c r="BJ764">
        <v>0</v>
      </c>
      <c r="BK764">
        <v>0</v>
      </c>
      <c r="BL764">
        <v>0</v>
      </c>
      <c r="BM764">
        <v>0</v>
      </c>
      <c r="BN764">
        <v>0</v>
      </c>
      <c r="BO764">
        <v>0</v>
      </c>
      <c r="BP764">
        <v>0</v>
      </c>
      <c r="BQ764">
        <v>0</v>
      </c>
      <c r="BR764">
        <v>0</v>
      </c>
      <c r="BS764">
        <v>0</v>
      </c>
      <c r="BT764">
        <v>0</v>
      </c>
      <c r="BU764">
        <v>0</v>
      </c>
      <c r="BV764">
        <v>0</v>
      </c>
      <c r="BW764">
        <v>0</v>
      </c>
      <c r="BX764">
        <v>0</v>
      </c>
      <c r="BY764">
        <v>0</v>
      </c>
      <c r="BZ764">
        <v>0</v>
      </c>
      <c r="CA764">
        <v>0</v>
      </c>
      <c r="CB764">
        <v>0</v>
      </c>
      <c r="CC764">
        <v>0</v>
      </c>
      <c r="CD764">
        <v>0</v>
      </c>
      <c r="CE764">
        <v>0</v>
      </c>
      <c r="CF764">
        <v>0</v>
      </c>
      <c r="CG764">
        <v>0</v>
      </c>
      <c r="CH764">
        <v>1</v>
      </c>
      <c r="CI764">
        <v>1</v>
      </c>
      <c r="CJ764">
        <v>0</v>
      </c>
      <c r="CK764">
        <v>0</v>
      </c>
      <c r="CL764">
        <v>0</v>
      </c>
      <c r="CM764">
        <v>0</v>
      </c>
      <c r="CN764">
        <v>0</v>
      </c>
      <c r="CO764">
        <v>0</v>
      </c>
      <c r="CP764">
        <v>1</v>
      </c>
      <c r="CQ764">
        <v>0</v>
      </c>
      <c r="CR764">
        <v>0</v>
      </c>
      <c r="CS764">
        <v>0</v>
      </c>
      <c r="CT764">
        <v>0</v>
      </c>
      <c r="CU764">
        <v>0</v>
      </c>
      <c r="CV764">
        <v>0</v>
      </c>
      <c r="CW764">
        <v>0</v>
      </c>
      <c r="CX764">
        <v>4</v>
      </c>
      <c r="CY764">
        <v>1</v>
      </c>
      <c r="CZ764">
        <v>1</v>
      </c>
      <c r="DA764">
        <v>0</v>
      </c>
      <c r="DB764">
        <v>0</v>
      </c>
      <c r="DC764" t="s">
        <v>3503</v>
      </c>
      <c r="DD764" t="s">
        <v>306</v>
      </c>
    </row>
    <row r="765" spans="1:108" ht="14.6" x14ac:dyDescent="0.35">
      <c r="A765" t="s">
        <v>90</v>
      </c>
      <c r="B765" t="s">
        <v>3506</v>
      </c>
      <c r="C765" t="s">
        <v>3507</v>
      </c>
      <c r="F765" t="s">
        <v>122</v>
      </c>
      <c r="H765" t="s">
        <v>1441</v>
      </c>
      <c r="I765" t="s">
        <v>56</v>
      </c>
      <c r="J765" t="s">
        <v>173</v>
      </c>
      <c r="K765" t="s">
        <v>471</v>
      </c>
      <c r="M765" t="s">
        <v>289</v>
      </c>
      <c r="O765" t="s">
        <v>299</v>
      </c>
      <c r="P765" t="s">
        <v>1443</v>
      </c>
      <c r="DC765" t="s">
        <v>1378</v>
      </c>
      <c r="DD765" t="s">
        <v>311</v>
      </c>
    </row>
    <row r="766" spans="1:108" ht="14.6" x14ac:dyDescent="0.35">
      <c r="A766" t="s">
        <v>90</v>
      </c>
      <c r="B766" t="s">
        <v>3509</v>
      </c>
      <c r="C766" t="s">
        <v>3523</v>
      </c>
      <c r="F766" t="s">
        <v>122</v>
      </c>
      <c r="H766" t="s">
        <v>3093</v>
      </c>
      <c r="I766" t="s">
        <v>56</v>
      </c>
      <c r="M766" t="s">
        <v>289</v>
      </c>
      <c r="O766" t="s">
        <v>299</v>
      </c>
      <c r="W766">
        <v>1</v>
      </c>
      <c r="DC766" t="s">
        <v>1106</v>
      </c>
      <c r="DD766" t="s">
        <v>311</v>
      </c>
    </row>
    <row r="767" spans="1:108" ht="116.85" x14ac:dyDescent="0.35">
      <c r="A767" t="s">
        <v>90</v>
      </c>
      <c r="B767" t="s">
        <v>3509</v>
      </c>
      <c r="C767" s="317" t="s">
        <v>8565</v>
      </c>
      <c r="F767" t="s">
        <v>122</v>
      </c>
      <c r="H767" t="s">
        <v>3093</v>
      </c>
      <c r="I767" t="s">
        <v>56</v>
      </c>
      <c r="M767" t="s">
        <v>289</v>
      </c>
      <c r="O767" t="s">
        <v>299</v>
      </c>
      <c r="W767">
        <v>1</v>
      </c>
      <c r="DC767" t="s">
        <v>1106</v>
      </c>
      <c r="DD767" t="s">
        <v>311</v>
      </c>
    </row>
    <row r="768" spans="1:108" ht="14.6" x14ac:dyDescent="0.35">
      <c r="A768" t="s">
        <v>90</v>
      </c>
      <c r="B768" t="s">
        <v>3513</v>
      </c>
      <c r="C768" t="s">
        <v>3514</v>
      </c>
      <c r="F768" t="s">
        <v>91</v>
      </c>
      <c r="G768" t="s">
        <v>479</v>
      </c>
      <c r="H768" t="s">
        <v>454</v>
      </c>
      <c r="I768" t="s">
        <v>56</v>
      </c>
      <c r="J768" t="s">
        <v>173</v>
      </c>
      <c r="K768" t="s">
        <v>471</v>
      </c>
      <c r="M768" t="s">
        <v>268</v>
      </c>
      <c r="O768" t="s">
        <v>299</v>
      </c>
      <c r="Q768" t="s">
        <v>457</v>
      </c>
      <c r="R768">
        <v>0</v>
      </c>
      <c r="S768">
        <v>0</v>
      </c>
      <c r="T768">
        <v>0</v>
      </c>
      <c r="U768">
        <v>0</v>
      </c>
      <c r="V768">
        <v>0</v>
      </c>
      <c r="W768">
        <v>0</v>
      </c>
      <c r="X768">
        <v>0</v>
      </c>
      <c r="Y768">
        <v>0</v>
      </c>
      <c r="AA768">
        <v>0</v>
      </c>
      <c r="AB768">
        <v>0</v>
      </c>
      <c r="AC768">
        <v>0</v>
      </c>
      <c r="AD768">
        <v>0</v>
      </c>
      <c r="AE768">
        <v>0</v>
      </c>
      <c r="AF768">
        <v>0</v>
      </c>
      <c r="AG768">
        <v>0</v>
      </c>
      <c r="AH768">
        <v>0</v>
      </c>
      <c r="AI768">
        <v>0</v>
      </c>
      <c r="AJ768">
        <v>0</v>
      </c>
      <c r="AK768">
        <v>0</v>
      </c>
      <c r="AL768">
        <v>0</v>
      </c>
      <c r="AM768">
        <v>0</v>
      </c>
      <c r="AN768">
        <v>0</v>
      </c>
      <c r="AO768">
        <v>0</v>
      </c>
      <c r="AP768">
        <v>0</v>
      </c>
      <c r="AQ768">
        <v>0</v>
      </c>
      <c r="AR768">
        <v>0</v>
      </c>
      <c r="AS768">
        <v>0</v>
      </c>
      <c r="AT768">
        <v>0</v>
      </c>
      <c r="AU768">
        <v>0</v>
      </c>
      <c r="AV768">
        <v>0</v>
      </c>
      <c r="AW768">
        <v>0</v>
      </c>
      <c r="AX768">
        <v>0</v>
      </c>
      <c r="AY768">
        <v>0</v>
      </c>
      <c r="AZ768">
        <v>0</v>
      </c>
      <c r="BA768">
        <v>0</v>
      </c>
      <c r="BB768">
        <v>0</v>
      </c>
      <c r="BC768">
        <v>0</v>
      </c>
      <c r="BD768">
        <v>0</v>
      </c>
      <c r="BE768">
        <v>0</v>
      </c>
      <c r="BF768">
        <v>0</v>
      </c>
      <c r="BG768">
        <v>0</v>
      </c>
      <c r="BH768">
        <v>0</v>
      </c>
      <c r="BI768">
        <v>0</v>
      </c>
      <c r="BJ768">
        <v>0</v>
      </c>
      <c r="BK768">
        <v>0</v>
      </c>
      <c r="BL768">
        <v>0</v>
      </c>
      <c r="BM768">
        <v>0</v>
      </c>
      <c r="BN768">
        <v>0</v>
      </c>
      <c r="BO768">
        <v>0</v>
      </c>
      <c r="BP768">
        <v>0</v>
      </c>
      <c r="BQ768">
        <v>0</v>
      </c>
      <c r="BR768">
        <v>0</v>
      </c>
      <c r="BS768">
        <v>0</v>
      </c>
      <c r="BT768">
        <v>0</v>
      </c>
      <c r="BU768">
        <v>0</v>
      </c>
      <c r="BV768">
        <v>0</v>
      </c>
      <c r="BW768">
        <v>0</v>
      </c>
      <c r="BX768">
        <v>0</v>
      </c>
      <c r="BY768">
        <v>0</v>
      </c>
      <c r="BZ768">
        <v>0</v>
      </c>
      <c r="CA768">
        <v>0</v>
      </c>
      <c r="CB768">
        <v>0</v>
      </c>
      <c r="CC768">
        <v>0</v>
      </c>
      <c r="CD768">
        <v>0</v>
      </c>
      <c r="CE768">
        <v>0</v>
      </c>
      <c r="CF768">
        <v>0</v>
      </c>
      <c r="CG768">
        <v>0</v>
      </c>
      <c r="CH768">
        <v>0</v>
      </c>
      <c r="CI768">
        <v>0</v>
      </c>
      <c r="CJ768">
        <v>0</v>
      </c>
      <c r="CK768">
        <v>0</v>
      </c>
      <c r="CL768">
        <v>0</v>
      </c>
      <c r="CM768">
        <v>0</v>
      </c>
      <c r="CN768">
        <v>0</v>
      </c>
      <c r="CO768">
        <v>0</v>
      </c>
      <c r="CP768">
        <v>1</v>
      </c>
      <c r="CQ768">
        <v>0</v>
      </c>
      <c r="CR768">
        <v>0</v>
      </c>
      <c r="CS768">
        <v>0</v>
      </c>
      <c r="CT768">
        <v>0</v>
      </c>
      <c r="CU768">
        <v>0</v>
      </c>
      <c r="CV768">
        <v>0</v>
      </c>
      <c r="CW768">
        <v>0</v>
      </c>
      <c r="CX768">
        <v>1</v>
      </c>
      <c r="CY768">
        <v>0</v>
      </c>
      <c r="CZ768">
        <v>1</v>
      </c>
      <c r="DA768">
        <v>0</v>
      </c>
      <c r="DB768">
        <v>0</v>
      </c>
      <c r="DC768" t="s">
        <v>458</v>
      </c>
      <c r="DD768" t="s">
        <v>306</v>
      </c>
    </row>
    <row r="769" spans="1:108" ht="14.6" x14ac:dyDescent="0.35">
      <c r="A769" t="s">
        <v>90</v>
      </c>
      <c r="B769" t="s">
        <v>3517</v>
      </c>
      <c r="C769" t="s">
        <v>3518</v>
      </c>
      <c r="D769" t="s">
        <v>3519</v>
      </c>
      <c r="F769" t="s">
        <v>122</v>
      </c>
      <c r="H769" t="s">
        <v>454</v>
      </c>
      <c r="I769" t="s">
        <v>56</v>
      </c>
      <c r="J769" t="s">
        <v>173</v>
      </c>
      <c r="K769" t="s">
        <v>471</v>
      </c>
      <c r="M769" t="s">
        <v>268</v>
      </c>
      <c r="O769" t="s">
        <v>299</v>
      </c>
      <c r="R769">
        <v>0</v>
      </c>
      <c r="S769">
        <v>0</v>
      </c>
      <c r="T769">
        <v>0</v>
      </c>
      <c r="U769">
        <v>0</v>
      </c>
      <c r="V769">
        <v>0</v>
      </c>
      <c r="W769">
        <v>0</v>
      </c>
      <c r="X769">
        <v>0</v>
      </c>
      <c r="Y769">
        <v>0</v>
      </c>
      <c r="AA769">
        <v>0</v>
      </c>
      <c r="AB769">
        <v>0</v>
      </c>
      <c r="AC769">
        <v>0</v>
      </c>
      <c r="AD769">
        <v>0</v>
      </c>
      <c r="AE769">
        <v>0</v>
      </c>
      <c r="AF769">
        <v>0</v>
      </c>
      <c r="AG769">
        <v>1</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0</v>
      </c>
      <c r="CP769">
        <v>0</v>
      </c>
      <c r="CQ769">
        <v>0</v>
      </c>
      <c r="CR769">
        <v>0</v>
      </c>
      <c r="CS769">
        <v>0</v>
      </c>
      <c r="CT769">
        <v>0</v>
      </c>
      <c r="CU769">
        <v>0</v>
      </c>
      <c r="CV769">
        <v>0</v>
      </c>
      <c r="CW769">
        <v>0</v>
      </c>
      <c r="CX769">
        <v>1</v>
      </c>
      <c r="CY769">
        <v>1</v>
      </c>
      <c r="CZ769">
        <v>0</v>
      </c>
      <c r="DA769">
        <v>0</v>
      </c>
      <c r="DB769">
        <v>0</v>
      </c>
      <c r="DC769" t="s">
        <v>3520</v>
      </c>
      <c r="DD769" t="s">
        <v>307</v>
      </c>
    </row>
    <row r="770" spans="1:108" ht="14.6" x14ac:dyDescent="0.35">
      <c r="A770" t="s">
        <v>90</v>
      </c>
      <c r="B770" t="s">
        <v>3525</v>
      </c>
      <c r="C770" t="s">
        <v>3526</v>
      </c>
      <c r="F770" t="s">
        <v>122</v>
      </c>
      <c r="H770" t="s">
        <v>702</v>
      </c>
      <c r="I770" t="s">
        <v>56</v>
      </c>
      <c r="J770" t="s">
        <v>205</v>
      </c>
      <c r="K770" t="s">
        <v>269</v>
      </c>
      <c r="M770" t="s">
        <v>268</v>
      </c>
      <c r="N770" t="s">
        <v>299</v>
      </c>
      <c r="O770" t="s">
        <v>299</v>
      </c>
      <c r="R770">
        <v>0</v>
      </c>
      <c r="S770">
        <v>0</v>
      </c>
      <c r="T770">
        <v>0</v>
      </c>
      <c r="U770">
        <v>0</v>
      </c>
      <c r="V770">
        <v>0</v>
      </c>
      <c r="W770">
        <v>1</v>
      </c>
      <c r="X770">
        <v>0</v>
      </c>
      <c r="Y770">
        <v>0</v>
      </c>
      <c r="AA770">
        <v>0</v>
      </c>
      <c r="AB770">
        <v>0</v>
      </c>
      <c r="AC770">
        <v>0</v>
      </c>
      <c r="AD770">
        <v>0</v>
      </c>
      <c r="AE770">
        <v>0</v>
      </c>
      <c r="AF770">
        <v>0</v>
      </c>
      <c r="AG770">
        <v>0</v>
      </c>
      <c r="AH770">
        <v>0</v>
      </c>
      <c r="AI770">
        <v>0</v>
      </c>
      <c r="AJ770">
        <v>0</v>
      </c>
      <c r="AK770">
        <v>0</v>
      </c>
      <c r="AL770">
        <v>0</v>
      </c>
      <c r="AM770">
        <v>0</v>
      </c>
      <c r="AN770">
        <v>0</v>
      </c>
      <c r="AO770">
        <v>0</v>
      </c>
      <c r="AP770">
        <v>0</v>
      </c>
      <c r="AQ770">
        <v>0</v>
      </c>
      <c r="AR770">
        <v>0</v>
      </c>
      <c r="AS770">
        <v>0</v>
      </c>
      <c r="AT770">
        <v>0</v>
      </c>
      <c r="AU770">
        <v>0</v>
      </c>
      <c r="AV770">
        <v>0</v>
      </c>
      <c r="AW770">
        <v>0</v>
      </c>
      <c r="AX770">
        <v>0</v>
      </c>
      <c r="AY770">
        <v>0</v>
      </c>
      <c r="AZ770">
        <v>0</v>
      </c>
      <c r="BA770">
        <v>0</v>
      </c>
      <c r="BB770">
        <v>0</v>
      </c>
      <c r="BC770">
        <v>0</v>
      </c>
      <c r="BD770">
        <v>0</v>
      </c>
      <c r="BE770">
        <v>0</v>
      </c>
      <c r="BF770">
        <v>0</v>
      </c>
      <c r="BG770">
        <v>0</v>
      </c>
      <c r="BH770">
        <v>0</v>
      </c>
      <c r="BI770">
        <v>0</v>
      </c>
      <c r="BJ770">
        <v>0</v>
      </c>
      <c r="BK770">
        <v>0</v>
      </c>
      <c r="BL770">
        <v>0</v>
      </c>
      <c r="BM770">
        <v>0</v>
      </c>
      <c r="BN770">
        <v>0</v>
      </c>
      <c r="BO770">
        <v>0</v>
      </c>
      <c r="BP770">
        <v>0</v>
      </c>
      <c r="BQ770">
        <v>0</v>
      </c>
      <c r="BR770">
        <v>0</v>
      </c>
      <c r="BS770">
        <v>0</v>
      </c>
      <c r="BT770">
        <v>0</v>
      </c>
      <c r="BU770">
        <v>0</v>
      </c>
      <c r="BV770">
        <v>0</v>
      </c>
      <c r="BW770">
        <v>0</v>
      </c>
      <c r="BX770">
        <v>0</v>
      </c>
      <c r="BY770">
        <v>0</v>
      </c>
      <c r="BZ770">
        <v>0</v>
      </c>
      <c r="CA770">
        <v>0</v>
      </c>
      <c r="CB770">
        <v>0</v>
      </c>
      <c r="CC770">
        <v>0</v>
      </c>
      <c r="CD770">
        <v>0</v>
      </c>
      <c r="CE770">
        <v>0</v>
      </c>
      <c r="CF770">
        <v>0</v>
      </c>
      <c r="CG770">
        <v>0</v>
      </c>
      <c r="CH770">
        <v>0</v>
      </c>
      <c r="CI770">
        <v>0</v>
      </c>
      <c r="CJ770">
        <v>0</v>
      </c>
      <c r="CK770">
        <v>0</v>
      </c>
      <c r="CL770">
        <v>0</v>
      </c>
      <c r="CM770">
        <v>0</v>
      </c>
      <c r="CN770">
        <v>0</v>
      </c>
      <c r="CO770">
        <v>0</v>
      </c>
      <c r="CP770">
        <v>0</v>
      </c>
      <c r="CQ770">
        <v>0</v>
      </c>
      <c r="CR770">
        <v>0</v>
      </c>
      <c r="CS770">
        <v>0</v>
      </c>
      <c r="CT770">
        <v>0</v>
      </c>
      <c r="CU770">
        <v>0</v>
      </c>
      <c r="CV770">
        <v>0</v>
      </c>
      <c r="CW770">
        <v>0</v>
      </c>
      <c r="CX770">
        <v>0</v>
      </c>
      <c r="CY770">
        <v>1</v>
      </c>
      <c r="CZ770">
        <v>0</v>
      </c>
      <c r="DA770">
        <v>0</v>
      </c>
      <c r="DB770">
        <v>0</v>
      </c>
      <c r="DC770" t="s">
        <v>704</v>
      </c>
      <c r="DD770" t="s">
        <v>311</v>
      </c>
    </row>
    <row r="771" spans="1:108" ht="14.6" x14ac:dyDescent="0.35">
      <c r="A771" t="s">
        <v>90</v>
      </c>
      <c r="B771" t="s">
        <v>3525</v>
      </c>
      <c r="C771" t="s">
        <v>3528</v>
      </c>
      <c r="D771" t="s">
        <v>3529</v>
      </c>
      <c r="F771" t="s">
        <v>122</v>
      </c>
      <c r="H771" t="s">
        <v>454</v>
      </c>
      <c r="I771" t="s">
        <v>56</v>
      </c>
      <c r="J771" t="s">
        <v>173</v>
      </c>
      <c r="K771" t="s">
        <v>471</v>
      </c>
      <c r="M771" t="s">
        <v>268</v>
      </c>
      <c r="O771" t="s">
        <v>300</v>
      </c>
      <c r="Q771" t="s">
        <v>3531</v>
      </c>
      <c r="R771">
        <v>0</v>
      </c>
      <c r="S771">
        <v>0</v>
      </c>
      <c r="T771">
        <v>0</v>
      </c>
      <c r="U771">
        <v>0</v>
      </c>
      <c r="V771">
        <v>0</v>
      </c>
      <c r="W771">
        <v>0</v>
      </c>
      <c r="X771">
        <v>0</v>
      </c>
      <c r="Y771">
        <v>0</v>
      </c>
      <c r="AA771">
        <v>0</v>
      </c>
      <c r="AB771">
        <v>0</v>
      </c>
      <c r="AC771">
        <v>0</v>
      </c>
      <c r="AD771">
        <v>0</v>
      </c>
      <c r="AE771">
        <v>0</v>
      </c>
      <c r="AF771">
        <v>0</v>
      </c>
      <c r="AG771">
        <v>1</v>
      </c>
      <c r="AH771">
        <v>0</v>
      </c>
      <c r="AI771">
        <v>0</v>
      </c>
      <c r="AJ771">
        <v>0</v>
      </c>
      <c r="AK771">
        <v>0</v>
      </c>
      <c r="AL771">
        <v>1</v>
      </c>
      <c r="AM771">
        <v>0</v>
      </c>
      <c r="AN771">
        <v>0</v>
      </c>
      <c r="AO771">
        <v>0</v>
      </c>
      <c r="AP771">
        <v>0</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1</v>
      </c>
      <c r="BT771">
        <v>0</v>
      </c>
      <c r="BU771">
        <v>0</v>
      </c>
      <c r="BV771">
        <v>1</v>
      </c>
      <c r="BW771">
        <v>1</v>
      </c>
      <c r="BX771">
        <v>0</v>
      </c>
      <c r="BY771">
        <v>0</v>
      </c>
      <c r="BZ771">
        <v>0</v>
      </c>
      <c r="CA771">
        <v>0</v>
      </c>
      <c r="CB771">
        <v>0</v>
      </c>
      <c r="CC771">
        <v>0</v>
      </c>
      <c r="CD771">
        <v>0</v>
      </c>
      <c r="CE771">
        <v>0</v>
      </c>
      <c r="CF771">
        <v>0</v>
      </c>
      <c r="CG771">
        <v>0</v>
      </c>
      <c r="CH771">
        <v>0</v>
      </c>
      <c r="CI771">
        <v>0</v>
      </c>
      <c r="CJ771">
        <v>0</v>
      </c>
      <c r="CK771">
        <v>0</v>
      </c>
      <c r="CL771">
        <v>0</v>
      </c>
      <c r="CM771">
        <v>0</v>
      </c>
      <c r="CN771">
        <v>0</v>
      </c>
      <c r="CO771">
        <v>0</v>
      </c>
      <c r="CP771">
        <v>0</v>
      </c>
      <c r="CQ771">
        <v>0</v>
      </c>
      <c r="CR771">
        <v>0</v>
      </c>
      <c r="CS771">
        <v>0</v>
      </c>
      <c r="CT771">
        <v>0</v>
      </c>
      <c r="CU771">
        <v>0</v>
      </c>
      <c r="CV771">
        <v>0</v>
      </c>
      <c r="CW771">
        <v>0</v>
      </c>
      <c r="CX771">
        <v>5</v>
      </c>
      <c r="CY771">
        <v>1</v>
      </c>
      <c r="CZ771">
        <v>0</v>
      </c>
      <c r="DA771">
        <v>0</v>
      </c>
      <c r="DB771">
        <v>1</v>
      </c>
      <c r="DC771" t="s">
        <v>3532</v>
      </c>
      <c r="DD771" t="s">
        <v>307</v>
      </c>
    </row>
    <row r="772" spans="1:108" ht="14.6" x14ac:dyDescent="0.35">
      <c r="A772" t="s">
        <v>90</v>
      </c>
      <c r="B772" t="s">
        <v>3525</v>
      </c>
      <c r="C772" t="s">
        <v>3540</v>
      </c>
      <c r="F772" t="s">
        <v>122</v>
      </c>
      <c r="H772" t="s">
        <v>702</v>
      </c>
      <c r="I772" t="s">
        <v>56</v>
      </c>
      <c r="J772" t="s">
        <v>205</v>
      </c>
      <c r="K772" t="s">
        <v>269</v>
      </c>
      <c r="M772" t="s">
        <v>268</v>
      </c>
      <c r="N772" t="s">
        <v>299</v>
      </c>
      <c r="O772" t="s">
        <v>299</v>
      </c>
      <c r="R772">
        <v>0</v>
      </c>
      <c r="S772">
        <v>0</v>
      </c>
      <c r="T772">
        <v>0</v>
      </c>
      <c r="U772">
        <v>0</v>
      </c>
      <c r="V772">
        <v>0</v>
      </c>
      <c r="W772">
        <v>1</v>
      </c>
      <c r="X772">
        <v>0</v>
      </c>
      <c r="Y772">
        <v>0</v>
      </c>
      <c r="AA772">
        <v>0</v>
      </c>
      <c r="AB772">
        <v>0</v>
      </c>
      <c r="AC772">
        <v>0</v>
      </c>
      <c r="AD772">
        <v>0</v>
      </c>
      <c r="AE772">
        <v>0</v>
      </c>
      <c r="AF772">
        <v>0</v>
      </c>
      <c r="AG772">
        <v>0</v>
      </c>
      <c r="AH772">
        <v>0</v>
      </c>
      <c r="AI772">
        <v>0</v>
      </c>
      <c r="AJ772">
        <v>0</v>
      </c>
      <c r="AK772">
        <v>0</v>
      </c>
      <c r="AL772">
        <v>0</v>
      </c>
      <c r="AM772">
        <v>0</v>
      </c>
      <c r="AN772">
        <v>0</v>
      </c>
      <c r="AO772">
        <v>0</v>
      </c>
      <c r="AP772">
        <v>0</v>
      </c>
      <c r="AQ772">
        <v>0</v>
      </c>
      <c r="AR772">
        <v>0</v>
      </c>
      <c r="AS772">
        <v>0</v>
      </c>
      <c r="AT772">
        <v>0</v>
      </c>
      <c r="AU772">
        <v>0</v>
      </c>
      <c r="AV772">
        <v>0</v>
      </c>
      <c r="AW772">
        <v>0</v>
      </c>
      <c r="AX772">
        <v>0</v>
      </c>
      <c r="AY772">
        <v>0</v>
      </c>
      <c r="AZ772">
        <v>0</v>
      </c>
      <c r="BA772">
        <v>0</v>
      </c>
      <c r="BB772">
        <v>0</v>
      </c>
      <c r="BC772">
        <v>0</v>
      </c>
      <c r="BD772">
        <v>0</v>
      </c>
      <c r="BE772">
        <v>0</v>
      </c>
      <c r="BF772">
        <v>0</v>
      </c>
      <c r="BG772">
        <v>0</v>
      </c>
      <c r="BH772">
        <v>0</v>
      </c>
      <c r="BI772">
        <v>0</v>
      </c>
      <c r="BJ772">
        <v>0</v>
      </c>
      <c r="BK772">
        <v>0</v>
      </c>
      <c r="BL772">
        <v>0</v>
      </c>
      <c r="BM772">
        <v>0</v>
      </c>
      <c r="BN772">
        <v>0</v>
      </c>
      <c r="BO772">
        <v>0</v>
      </c>
      <c r="BP772">
        <v>0</v>
      </c>
      <c r="BQ772">
        <v>0</v>
      </c>
      <c r="BR772">
        <v>0</v>
      </c>
      <c r="BS772">
        <v>0</v>
      </c>
      <c r="BT772">
        <v>0</v>
      </c>
      <c r="BU772">
        <v>0</v>
      </c>
      <c r="BV772">
        <v>0</v>
      </c>
      <c r="BW772">
        <v>0</v>
      </c>
      <c r="BX772">
        <v>0</v>
      </c>
      <c r="BY772">
        <v>0</v>
      </c>
      <c r="BZ772">
        <v>0</v>
      </c>
      <c r="CA772">
        <v>0</v>
      </c>
      <c r="CB772">
        <v>0</v>
      </c>
      <c r="CC772">
        <v>0</v>
      </c>
      <c r="CD772">
        <v>0</v>
      </c>
      <c r="CE772">
        <v>0</v>
      </c>
      <c r="CF772">
        <v>0</v>
      </c>
      <c r="CG772">
        <v>0</v>
      </c>
      <c r="CH772">
        <v>0</v>
      </c>
      <c r="CI772">
        <v>0</v>
      </c>
      <c r="CJ772">
        <v>0</v>
      </c>
      <c r="CK772">
        <v>0</v>
      </c>
      <c r="CL772">
        <v>0</v>
      </c>
      <c r="CM772">
        <v>0</v>
      </c>
      <c r="CN772">
        <v>0</v>
      </c>
      <c r="CO772">
        <v>0</v>
      </c>
      <c r="CP772">
        <v>0</v>
      </c>
      <c r="CQ772">
        <v>0</v>
      </c>
      <c r="CR772">
        <v>0</v>
      </c>
      <c r="CS772">
        <v>0</v>
      </c>
      <c r="CT772">
        <v>0</v>
      </c>
      <c r="CU772">
        <v>0</v>
      </c>
      <c r="CV772">
        <v>0</v>
      </c>
      <c r="CW772">
        <v>0</v>
      </c>
      <c r="CX772">
        <v>0</v>
      </c>
      <c r="CY772">
        <v>1</v>
      </c>
      <c r="CZ772">
        <v>0</v>
      </c>
      <c r="DA772">
        <v>0</v>
      </c>
      <c r="DB772">
        <v>0</v>
      </c>
      <c r="DC772" t="s">
        <v>2380</v>
      </c>
      <c r="DD772" t="s">
        <v>311</v>
      </c>
    </row>
    <row r="773" spans="1:108" ht="14.6" x14ac:dyDescent="0.35">
      <c r="A773" t="s">
        <v>108</v>
      </c>
      <c r="B773" t="s">
        <v>3542</v>
      </c>
      <c r="C773" t="s">
        <v>3543</v>
      </c>
      <c r="F773" t="s">
        <v>122</v>
      </c>
      <c r="H773" t="s">
        <v>454</v>
      </c>
      <c r="I773" t="s">
        <v>56</v>
      </c>
      <c r="J773" t="s">
        <v>173</v>
      </c>
      <c r="K773" t="s">
        <v>471</v>
      </c>
      <c r="M773" t="s">
        <v>272</v>
      </c>
      <c r="O773" t="s">
        <v>300</v>
      </c>
      <c r="Q773" t="s">
        <v>481</v>
      </c>
      <c r="R773">
        <v>0</v>
      </c>
      <c r="S773">
        <v>0</v>
      </c>
      <c r="T773">
        <v>0</v>
      </c>
      <c r="U773">
        <v>0</v>
      </c>
      <c r="V773">
        <v>0</v>
      </c>
      <c r="W773">
        <v>0</v>
      </c>
      <c r="X773">
        <v>0</v>
      </c>
      <c r="Y773">
        <v>0</v>
      </c>
      <c r="AA773">
        <v>0</v>
      </c>
      <c r="AB773">
        <v>0</v>
      </c>
      <c r="AC773">
        <v>0</v>
      </c>
      <c r="AD773">
        <v>0</v>
      </c>
      <c r="AE773">
        <v>0</v>
      </c>
      <c r="AF773">
        <v>0</v>
      </c>
      <c r="AG773">
        <v>0</v>
      </c>
      <c r="AH773">
        <v>0</v>
      </c>
      <c r="AI773">
        <v>0</v>
      </c>
      <c r="AJ773">
        <v>0</v>
      </c>
      <c r="AK773">
        <v>0</v>
      </c>
      <c r="AL773">
        <v>0</v>
      </c>
      <c r="AM773">
        <v>0</v>
      </c>
      <c r="AN773">
        <v>0</v>
      </c>
      <c r="AO773">
        <v>0</v>
      </c>
      <c r="AP773">
        <v>0</v>
      </c>
      <c r="AQ773">
        <v>0</v>
      </c>
      <c r="AR773">
        <v>0</v>
      </c>
      <c r="AS773">
        <v>0</v>
      </c>
      <c r="AT773">
        <v>0</v>
      </c>
      <c r="AU773">
        <v>0</v>
      </c>
      <c r="AV773">
        <v>0</v>
      </c>
      <c r="AW773">
        <v>1</v>
      </c>
      <c r="AX773">
        <v>0</v>
      </c>
      <c r="AY773">
        <v>0</v>
      </c>
      <c r="AZ773">
        <v>1</v>
      </c>
      <c r="BA773">
        <v>0</v>
      </c>
      <c r="BB773">
        <v>0</v>
      </c>
      <c r="BC773">
        <v>0</v>
      </c>
      <c r="BD773">
        <v>1</v>
      </c>
      <c r="BE773">
        <v>0</v>
      </c>
      <c r="BF773">
        <v>0</v>
      </c>
      <c r="BG773">
        <v>0</v>
      </c>
      <c r="BH773">
        <v>0</v>
      </c>
      <c r="BI773">
        <v>0</v>
      </c>
      <c r="BJ773">
        <v>0</v>
      </c>
      <c r="BK773">
        <v>0</v>
      </c>
      <c r="BL773">
        <v>0</v>
      </c>
      <c r="BM773">
        <v>0</v>
      </c>
      <c r="BN773">
        <v>0</v>
      </c>
      <c r="BO773">
        <v>0</v>
      </c>
      <c r="BP773">
        <v>0</v>
      </c>
      <c r="BQ773">
        <v>0</v>
      </c>
      <c r="BR773">
        <v>0</v>
      </c>
      <c r="BS773">
        <v>0</v>
      </c>
      <c r="BT773">
        <v>0</v>
      </c>
      <c r="BU773">
        <v>0</v>
      </c>
      <c r="BV773">
        <v>0</v>
      </c>
      <c r="BW773">
        <v>0</v>
      </c>
      <c r="BX773">
        <v>0</v>
      </c>
      <c r="BY773">
        <v>0</v>
      </c>
      <c r="BZ773">
        <v>0</v>
      </c>
      <c r="CA773">
        <v>0</v>
      </c>
      <c r="CB773">
        <v>0</v>
      </c>
      <c r="CC773">
        <v>0</v>
      </c>
      <c r="CD773">
        <v>0</v>
      </c>
      <c r="CE773">
        <v>0</v>
      </c>
      <c r="CF773">
        <v>0</v>
      </c>
      <c r="CG773">
        <v>0</v>
      </c>
      <c r="CH773">
        <v>0</v>
      </c>
      <c r="CI773">
        <v>0</v>
      </c>
      <c r="CJ773">
        <v>0</v>
      </c>
      <c r="CK773">
        <v>0</v>
      </c>
      <c r="CL773">
        <v>0</v>
      </c>
      <c r="CM773">
        <v>0</v>
      </c>
      <c r="CN773">
        <v>0</v>
      </c>
      <c r="CO773">
        <v>0</v>
      </c>
      <c r="CP773">
        <v>1</v>
      </c>
      <c r="CQ773">
        <v>0</v>
      </c>
      <c r="CR773">
        <v>0</v>
      </c>
      <c r="CS773">
        <v>0</v>
      </c>
      <c r="CT773">
        <v>0</v>
      </c>
      <c r="CU773">
        <v>0</v>
      </c>
      <c r="CV773">
        <v>0</v>
      </c>
      <c r="CW773">
        <v>0</v>
      </c>
      <c r="CX773">
        <v>4</v>
      </c>
      <c r="CY773">
        <v>1</v>
      </c>
      <c r="CZ773">
        <v>1</v>
      </c>
      <c r="DA773">
        <v>0</v>
      </c>
      <c r="DB773">
        <v>0</v>
      </c>
      <c r="DC773" t="s">
        <v>3001</v>
      </c>
      <c r="DD773" t="s">
        <v>306</v>
      </c>
    </row>
    <row r="774" spans="1:108" ht="14.6" x14ac:dyDescent="0.35">
      <c r="A774" t="s">
        <v>108</v>
      </c>
      <c r="B774" t="s">
        <v>3548</v>
      </c>
      <c r="C774" t="s">
        <v>3549</v>
      </c>
      <c r="F774" t="s">
        <v>91</v>
      </c>
      <c r="G774" t="s">
        <v>479</v>
      </c>
      <c r="H774" t="s">
        <v>454</v>
      </c>
      <c r="I774" t="s">
        <v>56</v>
      </c>
      <c r="J774" t="s">
        <v>1337</v>
      </c>
      <c r="K774" t="s">
        <v>471</v>
      </c>
      <c r="M774" t="s">
        <v>272</v>
      </c>
      <c r="O774" t="s">
        <v>300</v>
      </c>
      <c r="Q774" t="s">
        <v>457</v>
      </c>
      <c r="R774">
        <v>0</v>
      </c>
      <c r="S774">
        <v>0</v>
      </c>
      <c r="T774">
        <v>0</v>
      </c>
      <c r="U774">
        <v>0</v>
      </c>
      <c r="V774">
        <v>0</v>
      </c>
      <c r="W774">
        <v>0</v>
      </c>
      <c r="X774">
        <v>0</v>
      </c>
      <c r="Y774">
        <v>0</v>
      </c>
      <c r="AA774">
        <v>0</v>
      </c>
      <c r="AB774">
        <v>0</v>
      </c>
      <c r="AC774">
        <v>0</v>
      </c>
      <c r="AD774">
        <v>0</v>
      </c>
      <c r="AE774">
        <v>0</v>
      </c>
      <c r="AF774">
        <v>0</v>
      </c>
      <c r="AG774">
        <v>0</v>
      </c>
      <c r="AH774">
        <v>0</v>
      </c>
      <c r="AI774">
        <v>0</v>
      </c>
      <c r="AJ774">
        <v>0</v>
      </c>
      <c r="AK774">
        <v>0</v>
      </c>
      <c r="AL774">
        <v>0</v>
      </c>
      <c r="AM774">
        <v>0</v>
      </c>
      <c r="AN774">
        <v>0</v>
      </c>
      <c r="AO774">
        <v>0</v>
      </c>
      <c r="AP774">
        <v>0</v>
      </c>
      <c r="AQ774">
        <v>0</v>
      </c>
      <c r="AR774">
        <v>0</v>
      </c>
      <c r="AS774">
        <v>0</v>
      </c>
      <c r="AT774">
        <v>0</v>
      </c>
      <c r="AU774">
        <v>0</v>
      </c>
      <c r="AV774">
        <v>0</v>
      </c>
      <c r="AW774">
        <v>0</v>
      </c>
      <c r="AX774">
        <v>0</v>
      </c>
      <c r="AY774">
        <v>0</v>
      </c>
      <c r="AZ774">
        <v>0</v>
      </c>
      <c r="BA774">
        <v>0</v>
      </c>
      <c r="BB774">
        <v>0</v>
      </c>
      <c r="BC774">
        <v>0</v>
      </c>
      <c r="BD774">
        <v>0</v>
      </c>
      <c r="BE774">
        <v>0</v>
      </c>
      <c r="BF774">
        <v>0</v>
      </c>
      <c r="BG774">
        <v>0</v>
      </c>
      <c r="BH774">
        <v>0</v>
      </c>
      <c r="BI774">
        <v>0</v>
      </c>
      <c r="BJ774">
        <v>0</v>
      </c>
      <c r="BK774">
        <v>0</v>
      </c>
      <c r="BL774">
        <v>0</v>
      </c>
      <c r="BM774">
        <v>0</v>
      </c>
      <c r="BN774">
        <v>0</v>
      </c>
      <c r="BO774">
        <v>0</v>
      </c>
      <c r="BP774">
        <v>0</v>
      </c>
      <c r="BQ774">
        <v>0</v>
      </c>
      <c r="BR774">
        <v>0</v>
      </c>
      <c r="BS774">
        <v>0</v>
      </c>
      <c r="BT774">
        <v>0</v>
      </c>
      <c r="BU774">
        <v>0</v>
      </c>
      <c r="BV774">
        <v>0</v>
      </c>
      <c r="BW774">
        <v>0</v>
      </c>
      <c r="BX774">
        <v>0</v>
      </c>
      <c r="BY774">
        <v>0</v>
      </c>
      <c r="BZ774">
        <v>0</v>
      </c>
      <c r="CA774">
        <v>0</v>
      </c>
      <c r="CB774">
        <v>0</v>
      </c>
      <c r="CC774">
        <v>0</v>
      </c>
      <c r="CD774">
        <v>0</v>
      </c>
      <c r="CE774">
        <v>0</v>
      </c>
      <c r="CF774">
        <v>0</v>
      </c>
      <c r="CG774">
        <v>0</v>
      </c>
      <c r="CH774">
        <v>0</v>
      </c>
      <c r="CI774">
        <v>1</v>
      </c>
      <c r="CJ774">
        <v>1</v>
      </c>
      <c r="CK774">
        <v>0</v>
      </c>
      <c r="CL774">
        <v>0</v>
      </c>
      <c r="CM774">
        <v>0</v>
      </c>
      <c r="CN774">
        <v>0</v>
      </c>
      <c r="CO774">
        <v>0</v>
      </c>
      <c r="CP774">
        <v>1</v>
      </c>
      <c r="CQ774">
        <v>0</v>
      </c>
      <c r="CR774">
        <v>0</v>
      </c>
      <c r="CS774">
        <v>0</v>
      </c>
      <c r="CT774">
        <v>0</v>
      </c>
      <c r="CU774">
        <v>0</v>
      </c>
      <c r="CV774">
        <v>0</v>
      </c>
      <c r="CW774">
        <v>0</v>
      </c>
      <c r="CX774">
        <v>3</v>
      </c>
      <c r="CY774">
        <v>0</v>
      </c>
      <c r="CZ774">
        <v>1</v>
      </c>
      <c r="DA774">
        <v>0</v>
      </c>
      <c r="DB774">
        <v>0</v>
      </c>
      <c r="DC774" t="s">
        <v>2027</v>
      </c>
      <c r="DD774" t="s">
        <v>306</v>
      </c>
    </row>
    <row r="775" spans="1:108" ht="14.6" x14ac:dyDescent="0.35">
      <c r="A775" t="s">
        <v>108</v>
      </c>
      <c r="B775" t="s">
        <v>3554</v>
      </c>
      <c r="C775" t="s">
        <v>3555</v>
      </c>
      <c r="F775" t="s">
        <v>122</v>
      </c>
      <c r="H775" t="s">
        <v>454</v>
      </c>
      <c r="I775" t="s">
        <v>7</v>
      </c>
      <c r="J775" t="s">
        <v>163</v>
      </c>
      <c r="K775" t="s">
        <v>269</v>
      </c>
      <c r="M775" t="s">
        <v>272</v>
      </c>
      <c r="O775" t="s">
        <v>299</v>
      </c>
      <c r="P775" t="s">
        <v>3556</v>
      </c>
      <c r="Q775" t="s">
        <v>457</v>
      </c>
      <c r="R775">
        <v>0</v>
      </c>
      <c r="S775">
        <v>0</v>
      </c>
      <c r="T775">
        <v>0</v>
      </c>
      <c r="U775">
        <v>0</v>
      </c>
      <c r="V775">
        <v>0</v>
      </c>
      <c r="W775">
        <v>0</v>
      </c>
      <c r="X775">
        <v>0</v>
      </c>
      <c r="Y775">
        <v>0</v>
      </c>
      <c r="AA775">
        <v>0</v>
      </c>
      <c r="AB775">
        <v>0</v>
      </c>
      <c r="AC775">
        <v>0</v>
      </c>
      <c r="AD775">
        <v>0</v>
      </c>
      <c r="AE775">
        <v>0</v>
      </c>
      <c r="AF775">
        <v>0</v>
      </c>
      <c r="AG775">
        <v>0</v>
      </c>
      <c r="AH775">
        <v>0</v>
      </c>
      <c r="AI775">
        <v>0</v>
      </c>
      <c r="AJ775">
        <v>0</v>
      </c>
      <c r="AK775">
        <v>0</v>
      </c>
      <c r="AL775">
        <v>0</v>
      </c>
      <c r="AM775">
        <v>0</v>
      </c>
      <c r="AN775">
        <v>0</v>
      </c>
      <c r="AO775">
        <v>0</v>
      </c>
      <c r="AP775">
        <v>0</v>
      </c>
      <c r="AQ775">
        <v>0</v>
      </c>
      <c r="AR775">
        <v>0</v>
      </c>
      <c r="AS775">
        <v>0</v>
      </c>
      <c r="AT775">
        <v>0</v>
      </c>
      <c r="AU775">
        <v>0</v>
      </c>
      <c r="AV775">
        <v>0</v>
      </c>
      <c r="AW775">
        <v>0</v>
      </c>
      <c r="AX775">
        <v>0</v>
      </c>
      <c r="AY775">
        <v>0</v>
      </c>
      <c r="AZ775">
        <v>0</v>
      </c>
      <c r="BA775">
        <v>0</v>
      </c>
      <c r="BB775">
        <v>0</v>
      </c>
      <c r="BC775">
        <v>0</v>
      </c>
      <c r="BD775">
        <v>0</v>
      </c>
      <c r="BE775">
        <v>0</v>
      </c>
      <c r="BF775">
        <v>0</v>
      </c>
      <c r="BG775">
        <v>0</v>
      </c>
      <c r="BH775">
        <v>0</v>
      </c>
      <c r="BI775">
        <v>0</v>
      </c>
      <c r="BJ775">
        <v>0</v>
      </c>
      <c r="BK775">
        <v>0</v>
      </c>
      <c r="BL775">
        <v>0</v>
      </c>
      <c r="BM775">
        <v>0</v>
      </c>
      <c r="BN775">
        <v>0</v>
      </c>
      <c r="BO775">
        <v>0</v>
      </c>
      <c r="BP775">
        <v>0</v>
      </c>
      <c r="BQ775">
        <v>0</v>
      </c>
      <c r="BR775">
        <v>0</v>
      </c>
      <c r="BS775">
        <v>0</v>
      </c>
      <c r="BT775">
        <v>0</v>
      </c>
      <c r="BU775">
        <v>0</v>
      </c>
      <c r="BV775">
        <v>0</v>
      </c>
      <c r="BW775">
        <v>0</v>
      </c>
      <c r="BX775">
        <v>0</v>
      </c>
      <c r="BY775">
        <v>0</v>
      </c>
      <c r="BZ775">
        <v>0</v>
      </c>
      <c r="CA775">
        <v>0</v>
      </c>
      <c r="CB775">
        <v>0</v>
      </c>
      <c r="CC775">
        <v>0</v>
      </c>
      <c r="CD775">
        <v>0</v>
      </c>
      <c r="CE775">
        <v>0</v>
      </c>
      <c r="CF775">
        <v>0</v>
      </c>
      <c r="CG775">
        <v>0</v>
      </c>
      <c r="CH775">
        <v>0</v>
      </c>
      <c r="CI775">
        <v>0</v>
      </c>
      <c r="CJ775">
        <v>0</v>
      </c>
      <c r="CK775">
        <v>0</v>
      </c>
      <c r="CL775">
        <v>0</v>
      </c>
      <c r="CM775">
        <v>0</v>
      </c>
      <c r="CN775">
        <v>0</v>
      </c>
      <c r="CO775">
        <v>0</v>
      </c>
      <c r="CP775">
        <v>1</v>
      </c>
      <c r="CQ775">
        <v>0</v>
      </c>
      <c r="CR775">
        <v>0</v>
      </c>
      <c r="CS775">
        <v>0</v>
      </c>
      <c r="CT775">
        <v>0</v>
      </c>
      <c r="CU775">
        <v>0</v>
      </c>
      <c r="CV775">
        <v>0</v>
      </c>
      <c r="CW775">
        <v>0</v>
      </c>
      <c r="CX775">
        <v>1</v>
      </c>
      <c r="CY775">
        <v>0</v>
      </c>
      <c r="CZ775">
        <v>1</v>
      </c>
      <c r="DA775">
        <v>0</v>
      </c>
      <c r="DB775">
        <v>0</v>
      </c>
      <c r="DC775" t="s">
        <v>3557</v>
      </c>
      <c r="DD775" t="s">
        <v>306</v>
      </c>
    </row>
    <row r="776" spans="1:108" ht="14.6" x14ac:dyDescent="0.35">
      <c r="A776" t="s">
        <v>108</v>
      </c>
      <c r="B776" t="s">
        <v>3559</v>
      </c>
      <c r="C776" t="s">
        <v>3560</v>
      </c>
      <c r="F776" t="s">
        <v>91</v>
      </c>
      <c r="G776" t="s">
        <v>479</v>
      </c>
      <c r="H776" t="s">
        <v>454</v>
      </c>
      <c r="I776" t="s">
        <v>56</v>
      </c>
      <c r="J776" t="s">
        <v>173</v>
      </c>
      <c r="K776" t="s">
        <v>471</v>
      </c>
      <c r="M776" t="s">
        <v>274</v>
      </c>
      <c r="O776" t="s">
        <v>300</v>
      </c>
      <c r="Q776" t="s">
        <v>457</v>
      </c>
      <c r="R776">
        <v>0</v>
      </c>
      <c r="S776">
        <v>0</v>
      </c>
      <c r="T776">
        <v>0</v>
      </c>
      <c r="U776">
        <v>0</v>
      </c>
      <c r="V776">
        <v>0</v>
      </c>
      <c r="W776">
        <v>0</v>
      </c>
      <c r="X776">
        <v>0</v>
      </c>
      <c r="Y776">
        <v>0</v>
      </c>
      <c r="AA776">
        <v>0</v>
      </c>
      <c r="AB776">
        <v>0</v>
      </c>
      <c r="AC776">
        <v>0</v>
      </c>
      <c r="AD776">
        <v>0</v>
      </c>
      <c r="AE776">
        <v>0</v>
      </c>
      <c r="AF776">
        <v>0</v>
      </c>
      <c r="AG776">
        <v>0</v>
      </c>
      <c r="AH776">
        <v>0</v>
      </c>
      <c r="AI776">
        <v>0</v>
      </c>
      <c r="AJ776">
        <v>0</v>
      </c>
      <c r="AK776">
        <v>0</v>
      </c>
      <c r="AL776">
        <v>0</v>
      </c>
      <c r="AM776">
        <v>0</v>
      </c>
      <c r="AN776">
        <v>0</v>
      </c>
      <c r="AO776">
        <v>0</v>
      </c>
      <c r="AP776">
        <v>0</v>
      </c>
      <c r="AQ776">
        <v>0</v>
      </c>
      <c r="AR776">
        <v>0</v>
      </c>
      <c r="AS776">
        <v>0</v>
      </c>
      <c r="AT776">
        <v>0</v>
      </c>
      <c r="AU776">
        <v>0</v>
      </c>
      <c r="AV776">
        <v>0</v>
      </c>
      <c r="AW776">
        <v>0</v>
      </c>
      <c r="AX776">
        <v>0</v>
      </c>
      <c r="AY776">
        <v>0</v>
      </c>
      <c r="AZ776">
        <v>0</v>
      </c>
      <c r="BA776">
        <v>0</v>
      </c>
      <c r="BB776">
        <v>0</v>
      </c>
      <c r="BC776">
        <v>0</v>
      </c>
      <c r="BD776">
        <v>0</v>
      </c>
      <c r="BE776">
        <v>0</v>
      </c>
      <c r="BF776">
        <v>0</v>
      </c>
      <c r="BG776">
        <v>0</v>
      </c>
      <c r="BH776">
        <v>0</v>
      </c>
      <c r="BI776">
        <v>0</v>
      </c>
      <c r="BJ776">
        <v>0</v>
      </c>
      <c r="BK776">
        <v>0</v>
      </c>
      <c r="BL776">
        <v>0</v>
      </c>
      <c r="BM776">
        <v>0</v>
      </c>
      <c r="BN776">
        <v>0</v>
      </c>
      <c r="BO776">
        <v>0</v>
      </c>
      <c r="BP776">
        <v>0</v>
      </c>
      <c r="BQ776">
        <v>0</v>
      </c>
      <c r="BR776">
        <v>0</v>
      </c>
      <c r="BS776">
        <v>0</v>
      </c>
      <c r="BT776">
        <v>0</v>
      </c>
      <c r="BU776">
        <v>0</v>
      </c>
      <c r="BV776">
        <v>0</v>
      </c>
      <c r="BW776">
        <v>0</v>
      </c>
      <c r="BX776">
        <v>0</v>
      </c>
      <c r="BY776">
        <v>0</v>
      </c>
      <c r="BZ776">
        <v>0</v>
      </c>
      <c r="CA776">
        <v>0</v>
      </c>
      <c r="CB776">
        <v>0</v>
      </c>
      <c r="CC776">
        <v>0</v>
      </c>
      <c r="CD776">
        <v>0</v>
      </c>
      <c r="CE776">
        <v>0</v>
      </c>
      <c r="CF776">
        <v>0</v>
      </c>
      <c r="CG776">
        <v>0</v>
      </c>
      <c r="CH776">
        <v>0</v>
      </c>
      <c r="CI776">
        <v>1</v>
      </c>
      <c r="CJ776">
        <v>1</v>
      </c>
      <c r="CK776">
        <v>0</v>
      </c>
      <c r="CL776">
        <v>0</v>
      </c>
      <c r="CM776">
        <v>0</v>
      </c>
      <c r="CN776">
        <v>0</v>
      </c>
      <c r="CO776">
        <v>0</v>
      </c>
      <c r="CP776">
        <v>1</v>
      </c>
      <c r="CQ776">
        <v>0</v>
      </c>
      <c r="CR776">
        <v>0</v>
      </c>
      <c r="CS776">
        <v>0</v>
      </c>
      <c r="CT776">
        <v>0</v>
      </c>
      <c r="CU776">
        <v>0</v>
      </c>
      <c r="CV776">
        <v>0</v>
      </c>
      <c r="CW776">
        <v>0</v>
      </c>
      <c r="CX776">
        <v>3</v>
      </c>
      <c r="CY776">
        <v>0</v>
      </c>
      <c r="CZ776">
        <v>1</v>
      </c>
      <c r="DA776">
        <v>0</v>
      </c>
      <c r="DB776">
        <v>0</v>
      </c>
      <c r="DC776" t="s">
        <v>2027</v>
      </c>
      <c r="DD776" t="s">
        <v>306</v>
      </c>
    </row>
    <row r="777" spans="1:108" ht="14.6" x14ac:dyDescent="0.35">
      <c r="A777" t="s">
        <v>108</v>
      </c>
      <c r="B777" t="s">
        <v>3563</v>
      </c>
      <c r="C777" t="s">
        <v>3564</v>
      </c>
      <c r="F777" t="s">
        <v>91</v>
      </c>
      <c r="G777" t="s">
        <v>479</v>
      </c>
      <c r="H777" t="s">
        <v>454</v>
      </c>
      <c r="I777" t="s">
        <v>56</v>
      </c>
      <c r="J777" t="s">
        <v>1337</v>
      </c>
      <c r="K777" t="s">
        <v>471</v>
      </c>
      <c r="M777" t="s">
        <v>274</v>
      </c>
      <c r="O777" t="s">
        <v>300</v>
      </c>
      <c r="Q777" t="s">
        <v>481</v>
      </c>
      <c r="R777">
        <v>0</v>
      </c>
      <c r="S777">
        <v>0</v>
      </c>
      <c r="T777">
        <v>0</v>
      </c>
      <c r="U777">
        <v>0</v>
      </c>
      <c r="V777">
        <v>0</v>
      </c>
      <c r="W777">
        <v>0</v>
      </c>
      <c r="X777">
        <v>0</v>
      </c>
      <c r="Y777">
        <v>0</v>
      </c>
      <c r="AA777">
        <v>0</v>
      </c>
      <c r="AB777">
        <v>0</v>
      </c>
      <c r="AC777">
        <v>0</v>
      </c>
      <c r="AD777">
        <v>0</v>
      </c>
      <c r="AE777">
        <v>0</v>
      </c>
      <c r="AF777">
        <v>0</v>
      </c>
      <c r="AG777">
        <v>0</v>
      </c>
      <c r="AH777">
        <v>0</v>
      </c>
      <c r="AI777">
        <v>0</v>
      </c>
      <c r="AJ777">
        <v>0</v>
      </c>
      <c r="AK777">
        <v>0</v>
      </c>
      <c r="AL777">
        <v>0</v>
      </c>
      <c r="AM777">
        <v>0</v>
      </c>
      <c r="AN777">
        <v>0</v>
      </c>
      <c r="AO777">
        <v>0</v>
      </c>
      <c r="AP777">
        <v>0</v>
      </c>
      <c r="AQ777">
        <v>0</v>
      </c>
      <c r="AR777">
        <v>0</v>
      </c>
      <c r="AS777">
        <v>0</v>
      </c>
      <c r="AT777">
        <v>0</v>
      </c>
      <c r="AU777">
        <v>0</v>
      </c>
      <c r="AV777">
        <v>0</v>
      </c>
      <c r="AW777">
        <v>1</v>
      </c>
      <c r="AX777">
        <v>0</v>
      </c>
      <c r="AY777">
        <v>0</v>
      </c>
      <c r="AZ777">
        <v>1</v>
      </c>
      <c r="BA777">
        <v>0</v>
      </c>
      <c r="BB777">
        <v>0</v>
      </c>
      <c r="BC777">
        <v>0</v>
      </c>
      <c r="BD777">
        <v>1</v>
      </c>
      <c r="BE777">
        <v>0</v>
      </c>
      <c r="BF777">
        <v>0</v>
      </c>
      <c r="BG777">
        <v>0</v>
      </c>
      <c r="BH777">
        <v>0</v>
      </c>
      <c r="BI777">
        <v>0</v>
      </c>
      <c r="BJ777">
        <v>0</v>
      </c>
      <c r="BK777">
        <v>0</v>
      </c>
      <c r="BL777">
        <v>0</v>
      </c>
      <c r="BM777">
        <v>0</v>
      </c>
      <c r="BN777">
        <v>0</v>
      </c>
      <c r="BO777">
        <v>0</v>
      </c>
      <c r="BP777">
        <v>0</v>
      </c>
      <c r="BQ777">
        <v>0</v>
      </c>
      <c r="BR777">
        <v>0</v>
      </c>
      <c r="BS777">
        <v>0</v>
      </c>
      <c r="BT777">
        <v>1</v>
      </c>
      <c r="BU777">
        <v>0</v>
      </c>
      <c r="BV777">
        <v>0</v>
      </c>
      <c r="BW777">
        <v>0</v>
      </c>
      <c r="BX777">
        <v>1</v>
      </c>
      <c r="BY777">
        <v>0</v>
      </c>
      <c r="BZ777">
        <v>0</v>
      </c>
      <c r="CA777">
        <v>1</v>
      </c>
      <c r="CB777">
        <v>1</v>
      </c>
      <c r="CC777">
        <v>0</v>
      </c>
      <c r="CD777">
        <v>0</v>
      </c>
      <c r="CE777">
        <v>0</v>
      </c>
      <c r="CF777">
        <v>0</v>
      </c>
      <c r="CG777">
        <v>0</v>
      </c>
      <c r="CH777">
        <v>0</v>
      </c>
      <c r="CI777">
        <v>1</v>
      </c>
      <c r="CJ777">
        <v>0</v>
      </c>
      <c r="CK777">
        <v>0</v>
      </c>
      <c r="CL777">
        <v>0</v>
      </c>
      <c r="CM777">
        <v>0</v>
      </c>
      <c r="CN777">
        <v>0</v>
      </c>
      <c r="CO777">
        <v>0</v>
      </c>
      <c r="CP777">
        <v>1</v>
      </c>
      <c r="CQ777">
        <v>1</v>
      </c>
      <c r="CR777">
        <v>0</v>
      </c>
      <c r="CS777">
        <v>0</v>
      </c>
      <c r="CT777">
        <v>0</v>
      </c>
      <c r="CU777">
        <v>0</v>
      </c>
      <c r="CV777">
        <v>0</v>
      </c>
      <c r="CW777">
        <v>0</v>
      </c>
      <c r="CX777">
        <v>10</v>
      </c>
      <c r="CY777">
        <v>1</v>
      </c>
      <c r="CZ777">
        <v>1</v>
      </c>
      <c r="DA777">
        <v>0</v>
      </c>
      <c r="DB777">
        <v>1</v>
      </c>
      <c r="DC777" t="s">
        <v>3566</v>
      </c>
      <c r="DD777" t="s">
        <v>322</v>
      </c>
    </row>
    <row r="778" spans="1:108" ht="14.6" x14ac:dyDescent="0.35">
      <c r="A778" t="s">
        <v>169</v>
      </c>
      <c r="B778" t="s">
        <v>3568</v>
      </c>
      <c r="C778" t="s">
        <v>3569</v>
      </c>
      <c r="F778" t="s">
        <v>122</v>
      </c>
      <c r="H778" t="s">
        <v>1441</v>
      </c>
      <c r="I778" t="s">
        <v>56</v>
      </c>
      <c r="J778" t="s">
        <v>205</v>
      </c>
      <c r="K778" t="s">
        <v>269</v>
      </c>
      <c r="M778" t="s">
        <v>272</v>
      </c>
      <c r="O778" t="s">
        <v>299</v>
      </c>
      <c r="P778" t="s">
        <v>1443</v>
      </c>
      <c r="DC778" t="s">
        <v>1415</v>
      </c>
      <c r="DD778" t="s">
        <v>311</v>
      </c>
    </row>
    <row r="779" spans="1:108" ht="14.6" x14ac:dyDescent="0.35">
      <c r="A779" t="s">
        <v>169</v>
      </c>
      <c r="B779" t="s">
        <v>3571</v>
      </c>
      <c r="C779" t="s">
        <v>3572</v>
      </c>
      <c r="D779" t="s">
        <v>3573</v>
      </c>
      <c r="F779" t="s">
        <v>122</v>
      </c>
      <c r="H779" t="s">
        <v>454</v>
      </c>
      <c r="I779" t="s">
        <v>56</v>
      </c>
      <c r="J779" t="s">
        <v>205</v>
      </c>
      <c r="K779" t="s">
        <v>471</v>
      </c>
      <c r="L779" t="s">
        <v>240</v>
      </c>
      <c r="M779" t="s">
        <v>274</v>
      </c>
      <c r="O779" t="s">
        <v>299</v>
      </c>
      <c r="P779" t="s">
        <v>3574</v>
      </c>
      <c r="Q779" t="s">
        <v>3575</v>
      </c>
      <c r="R779">
        <v>0</v>
      </c>
      <c r="S779">
        <v>0</v>
      </c>
      <c r="T779">
        <v>0</v>
      </c>
      <c r="U779">
        <v>0</v>
      </c>
      <c r="V779">
        <v>0</v>
      </c>
      <c r="W779">
        <v>0</v>
      </c>
      <c r="X779">
        <v>0</v>
      </c>
      <c r="Y779">
        <v>0</v>
      </c>
      <c r="AA779">
        <v>0</v>
      </c>
      <c r="AB779">
        <v>0</v>
      </c>
      <c r="AC779">
        <v>0</v>
      </c>
      <c r="AD779">
        <v>0</v>
      </c>
      <c r="AE779">
        <v>0</v>
      </c>
      <c r="AF779">
        <v>0</v>
      </c>
      <c r="AG779">
        <v>0</v>
      </c>
      <c r="AH779">
        <v>0</v>
      </c>
      <c r="AI779">
        <v>0</v>
      </c>
      <c r="AJ779">
        <v>0</v>
      </c>
      <c r="AK779">
        <v>0</v>
      </c>
      <c r="AL779">
        <v>0</v>
      </c>
      <c r="AM779">
        <v>0</v>
      </c>
      <c r="AN779">
        <v>0</v>
      </c>
      <c r="AO779">
        <v>0</v>
      </c>
      <c r="AP779">
        <v>0</v>
      </c>
      <c r="AQ779">
        <v>0</v>
      </c>
      <c r="AR779">
        <v>0</v>
      </c>
      <c r="AS779">
        <v>0</v>
      </c>
      <c r="AT779">
        <v>0</v>
      </c>
      <c r="AU779">
        <v>0</v>
      </c>
      <c r="AV779">
        <v>0</v>
      </c>
      <c r="AW779">
        <v>0</v>
      </c>
      <c r="AX779">
        <v>0</v>
      </c>
      <c r="AY779">
        <v>0</v>
      </c>
      <c r="AZ779">
        <v>0</v>
      </c>
      <c r="BA779">
        <v>0</v>
      </c>
      <c r="BB779">
        <v>0</v>
      </c>
      <c r="BC779">
        <v>0</v>
      </c>
      <c r="BD779">
        <v>0</v>
      </c>
      <c r="BE779">
        <v>0</v>
      </c>
      <c r="BF779">
        <v>0</v>
      </c>
      <c r="BG779">
        <v>0</v>
      </c>
      <c r="BH779">
        <v>0</v>
      </c>
      <c r="BI779">
        <v>0</v>
      </c>
      <c r="BJ779">
        <v>0</v>
      </c>
      <c r="BK779">
        <v>0</v>
      </c>
      <c r="BL779">
        <v>0</v>
      </c>
      <c r="BM779">
        <v>0</v>
      </c>
      <c r="BN779">
        <v>0</v>
      </c>
      <c r="BO779">
        <v>0</v>
      </c>
      <c r="BP779">
        <v>0</v>
      </c>
      <c r="BQ779">
        <v>0</v>
      </c>
      <c r="BR779">
        <v>0</v>
      </c>
      <c r="BS779">
        <v>0</v>
      </c>
      <c r="BT779">
        <v>0</v>
      </c>
      <c r="BU779">
        <v>0</v>
      </c>
      <c r="BV779">
        <v>0</v>
      </c>
      <c r="BW779">
        <v>0</v>
      </c>
      <c r="BX779">
        <v>0</v>
      </c>
      <c r="BY779">
        <v>0</v>
      </c>
      <c r="BZ779">
        <v>0</v>
      </c>
      <c r="CA779">
        <v>0</v>
      </c>
      <c r="CB779">
        <v>0</v>
      </c>
      <c r="CC779">
        <v>0</v>
      </c>
      <c r="CD779">
        <v>0</v>
      </c>
      <c r="CE779">
        <v>0</v>
      </c>
      <c r="CF779">
        <v>0</v>
      </c>
      <c r="CG779">
        <v>0</v>
      </c>
      <c r="CH779">
        <v>0</v>
      </c>
      <c r="CI779">
        <v>0</v>
      </c>
      <c r="CJ779">
        <v>0</v>
      </c>
      <c r="CK779">
        <v>0</v>
      </c>
      <c r="CL779">
        <v>0</v>
      </c>
      <c r="CM779">
        <v>0</v>
      </c>
      <c r="CN779">
        <v>0</v>
      </c>
      <c r="CO779">
        <v>0</v>
      </c>
      <c r="CP779">
        <v>1</v>
      </c>
      <c r="CQ779">
        <v>0</v>
      </c>
      <c r="CR779">
        <v>0</v>
      </c>
      <c r="CS779">
        <v>0</v>
      </c>
      <c r="CT779">
        <v>0</v>
      </c>
      <c r="CU779">
        <v>0</v>
      </c>
      <c r="CV779">
        <v>0</v>
      </c>
      <c r="CW779">
        <v>0</v>
      </c>
      <c r="CX779">
        <v>1</v>
      </c>
      <c r="CY779">
        <v>0</v>
      </c>
      <c r="CZ779">
        <v>1</v>
      </c>
      <c r="DA779">
        <v>0</v>
      </c>
      <c r="DB779">
        <v>0</v>
      </c>
      <c r="DC779" t="s">
        <v>458</v>
      </c>
      <c r="DD779" t="s">
        <v>306</v>
      </c>
    </row>
    <row r="780" spans="1:108" ht="14.6" x14ac:dyDescent="0.35">
      <c r="A780" t="s">
        <v>169</v>
      </c>
      <c r="B780" t="s">
        <v>3577</v>
      </c>
      <c r="C780" t="s">
        <v>3578</v>
      </c>
      <c r="F780" t="s">
        <v>122</v>
      </c>
      <c r="H780" t="s">
        <v>1413</v>
      </c>
      <c r="I780" t="s">
        <v>56</v>
      </c>
      <c r="J780" t="s">
        <v>205</v>
      </c>
      <c r="K780" t="s">
        <v>269</v>
      </c>
      <c r="M780" t="s">
        <v>272</v>
      </c>
      <c r="O780" t="s">
        <v>299</v>
      </c>
      <c r="Q780" t="s">
        <v>3579</v>
      </c>
      <c r="DC780" t="s">
        <v>3580</v>
      </c>
      <c r="DD780" t="s">
        <v>311</v>
      </c>
    </row>
    <row r="781" spans="1:108" ht="14.6" x14ac:dyDescent="0.35">
      <c r="A781" t="s">
        <v>3584</v>
      </c>
      <c r="B781" t="s">
        <v>3568</v>
      </c>
      <c r="C781" t="s">
        <v>3585</v>
      </c>
      <c r="F781" t="s">
        <v>91</v>
      </c>
      <c r="H781" t="s">
        <v>454</v>
      </c>
      <c r="I781" t="s">
        <v>56</v>
      </c>
      <c r="J781" t="s">
        <v>205</v>
      </c>
      <c r="K781" t="s">
        <v>269</v>
      </c>
      <c r="L781" t="s">
        <v>226</v>
      </c>
      <c r="M781" t="s">
        <v>272</v>
      </c>
      <c r="O781" t="s">
        <v>299</v>
      </c>
      <c r="R781">
        <v>0</v>
      </c>
      <c r="S781">
        <v>0</v>
      </c>
      <c r="T781">
        <v>0</v>
      </c>
      <c r="U781">
        <v>0</v>
      </c>
      <c r="V781">
        <v>0</v>
      </c>
      <c r="W781">
        <v>0</v>
      </c>
      <c r="X781">
        <v>0</v>
      </c>
      <c r="Y781">
        <v>0</v>
      </c>
      <c r="AA781">
        <v>0</v>
      </c>
      <c r="AB781">
        <v>0</v>
      </c>
      <c r="AC781">
        <v>0</v>
      </c>
      <c r="AD781">
        <v>0</v>
      </c>
      <c r="AE781">
        <v>0</v>
      </c>
      <c r="AF781">
        <v>0</v>
      </c>
      <c r="AG781">
        <v>0</v>
      </c>
      <c r="AH781">
        <v>0</v>
      </c>
      <c r="AI781">
        <v>1</v>
      </c>
      <c r="AJ781">
        <v>0</v>
      </c>
      <c r="AK781">
        <v>0</v>
      </c>
      <c r="AL781">
        <v>0</v>
      </c>
      <c r="AM781">
        <v>0</v>
      </c>
      <c r="AN781">
        <v>0</v>
      </c>
      <c r="AO781">
        <v>0</v>
      </c>
      <c r="AP781">
        <v>0</v>
      </c>
      <c r="AQ781">
        <v>0</v>
      </c>
      <c r="AR781">
        <v>0</v>
      </c>
      <c r="AS781">
        <v>0</v>
      </c>
      <c r="AT781">
        <v>0</v>
      </c>
      <c r="AU781">
        <v>0</v>
      </c>
      <c r="AV781">
        <v>0</v>
      </c>
      <c r="AW781">
        <v>0</v>
      </c>
      <c r="AX781">
        <v>0</v>
      </c>
      <c r="AY781">
        <v>0</v>
      </c>
      <c r="AZ781">
        <v>0</v>
      </c>
      <c r="BA781">
        <v>0</v>
      </c>
      <c r="BB781">
        <v>0</v>
      </c>
      <c r="BC781">
        <v>0</v>
      </c>
      <c r="BD781">
        <v>0</v>
      </c>
      <c r="BE781">
        <v>0</v>
      </c>
      <c r="BF781">
        <v>0</v>
      </c>
      <c r="BG781">
        <v>0</v>
      </c>
      <c r="BH781">
        <v>0</v>
      </c>
      <c r="BI781">
        <v>0</v>
      </c>
      <c r="BJ781">
        <v>0</v>
      </c>
      <c r="BK781">
        <v>0</v>
      </c>
      <c r="BL781">
        <v>0</v>
      </c>
      <c r="BM781">
        <v>0</v>
      </c>
      <c r="BN781">
        <v>0</v>
      </c>
      <c r="BO781">
        <v>0</v>
      </c>
      <c r="BP781">
        <v>0</v>
      </c>
      <c r="BQ781">
        <v>0</v>
      </c>
      <c r="BR781">
        <v>0</v>
      </c>
      <c r="BS781">
        <v>0</v>
      </c>
      <c r="BT781">
        <v>0</v>
      </c>
      <c r="BU781">
        <v>0</v>
      </c>
      <c r="BV781">
        <v>0</v>
      </c>
      <c r="BW781">
        <v>0</v>
      </c>
      <c r="BX781">
        <v>0</v>
      </c>
      <c r="BY781">
        <v>0</v>
      </c>
      <c r="BZ781">
        <v>0</v>
      </c>
      <c r="CA781">
        <v>0</v>
      </c>
      <c r="CB781">
        <v>0</v>
      </c>
      <c r="CC781">
        <v>0</v>
      </c>
      <c r="CD781">
        <v>0</v>
      </c>
      <c r="CE781">
        <v>0</v>
      </c>
      <c r="CF781">
        <v>0</v>
      </c>
      <c r="CG781">
        <v>0</v>
      </c>
      <c r="CH781">
        <v>0</v>
      </c>
      <c r="CI781">
        <v>0</v>
      </c>
      <c r="CJ781">
        <v>0</v>
      </c>
      <c r="CK781">
        <v>0</v>
      </c>
      <c r="CL781">
        <v>0</v>
      </c>
      <c r="CM781">
        <v>0</v>
      </c>
      <c r="CN781">
        <v>0</v>
      </c>
      <c r="CO781">
        <v>0</v>
      </c>
      <c r="CP781">
        <v>0</v>
      </c>
      <c r="CQ781">
        <v>0</v>
      </c>
      <c r="CR781">
        <v>0</v>
      </c>
      <c r="CS781">
        <v>0</v>
      </c>
      <c r="CT781">
        <v>0</v>
      </c>
      <c r="CU781">
        <v>0</v>
      </c>
      <c r="CV781">
        <v>0</v>
      </c>
      <c r="CW781">
        <v>0</v>
      </c>
      <c r="CX781">
        <v>1</v>
      </c>
      <c r="CY781">
        <v>1</v>
      </c>
      <c r="CZ781">
        <v>0</v>
      </c>
      <c r="DA781">
        <v>0</v>
      </c>
      <c r="DB781">
        <v>0</v>
      </c>
      <c r="DC781" t="s">
        <v>3587</v>
      </c>
      <c r="DD781" t="s">
        <v>46</v>
      </c>
    </row>
    <row r="782" spans="1:108" ht="14.6" x14ac:dyDescent="0.35">
      <c r="A782" t="s">
        <v>172</v>
      </c>
      <c r="B782" t="s">
        <v>3594</v>
      </c>
      <c r="C782" t="s">
        <v>3595</v>
      </c>
      <c r="F782" t="s">
        <v>91</v>
      </c>
      <c r="H782" t="s">
        <v>454</v>
      </c>
      <c r="I782" t="s">
        <v>56</v>
      </c>
      <c r="J782" t="s">
        <v>173</v>
      </c>
      <c r="K782" t="s">
        <v>471</v>
      </c>
      <c r="M782" t="s">
        <v>272</v>
      </c>
      <c r="O782" t="s">
        <v>300</v>
      </c>
      <c r="Q782" t="s">
        <v>481</v>
      </c>
      <c r="R782">
        <v>0</v>
      </c>
      <c r="S782">
        <v>0</v>
      </c>
      <c r="T782">
        <v>0</v>
      </c>
      <c r="U782">
        <v>0</v>
      </c>
      <c r="V782">
        <v>0</v>
      </c>
      <c r="W782">
        <v>0</v>
      </c>
      <c r="X782">
        <v>0</v>
      </c>
      <c r="Y782">
        <v>0</v>
      </c>
      <c r="AA782">
        <v>0</v>
      </c>
      <c r="AB782">
        <v>0</v>
      </c>
      <c r="AC782">
        <v>0</v>
      </c>
      <c r="AD782">
        <v>0</v>
      </c>
      <c r="AE782">
        <v>0</v>
      </c>
      <c r="AF782">
        <v>0</v>
      </c>
      <c r="AG782">
        <v>0</v>
      </c>
      <c r="AH782">
        <v>0</v>
      </c>
      <c r="AI782">
        <v>0</v>
      </c>
      <c r="AJ782">
        <v>0</v>
      </c>
      <c r="AK782">
        <v>0</v>
      </c>
      <c r="AL782">
        <v>0</v>
      </c>
      <c r="AM782">
        <v>0</v>
      </c>
      <c r="AN782">
        <v>0</v>
      </c>
      <c r="AO782">
        <v>0</v>
      </c>
      <c r="AP782">
        <v>0</v>
      </c>
      <c r="AQ782">
        <v>0</v>
      </c>
      <c r="AR782">
        <v>0</v>
      </c>
      <c r="AS782">
        <v>0</v>
      </c>
      <c r="AT782">
        <v>0</v>
      </c>
      <c r="AU782">
        <v>0</v>
      </c>
      <c r="AV782">
        <v>0</v>
      </c>
      <c r="AW782">
        <v>0</v>
      </c>
      <c r="AX782">
        <v>0</v>
      </c>
      <c r="AY782">
        <v>0</v>
      </c>
      <c r="AZ782">
        <v>0</v>
      </c>
      <c r="BA782">
        <v>0</v>
      </c>
      <c r="BB782">
        <v>0</v>
      </c>
      <c r="BC782">
        <v>0</v>
      </c>
      <c r="BD782">
        <v>1</v>
      </c>
      <c r="BE782">
        <v>0</v>
      </c>
      <c r="BF782">
        <v>0</v>
      </c>
      <c r="BG782">
        <v>0</v>
      </c>
      <c r="BH782">
        <v>0</v>
      </c>
      <c r="BI782">
        <v>0</v>
      </c>
      <c r="BJ782">
        <v>0</v>
      </c>
      <c r="BK782">
        <v>0</v>
      </c>
      <c r="BL782">
        <v>0</v>
      </c>
      <c r="BM782">
        <v>0</v>
      </c>
      <c r="BN782">
        <v>0</v>
      </c>
      <c r="BO782">
        <v>0</v>
      </c>
      <c r="BP782">
        <v>0</v>
      </c>
      <c r="BQ782">
        <v>0</v>
      </c>
      <c r="BR782">
        <v>0</v>
      </c>
      <c r="BS782">
        <v>0</v>
      </c>
      <c r="BT782">
        <v>0</v>
      </c>
      <c r="BU782">
        <v>0</v>
      </c>
      <c r="BV782">
        <v>0</v>
      </c>
      <c r="BW782">
        <v>0</v>
      </c>
      <c r="BX782">
        <v>0</v>
      </c>
      <c r="BY782">
        <v>0</v>
      </c>
      <c r="BZ782">
        <v>0</v>
      </c>
      <c r="CA782">
        <v>0</v>
      </c>
      <c r="CB782">
        <v>0</v>
      </c>
      <c r="CC782">
        <v>0</v>
      </c>
      <c r="CD782">
        <v>0</v>
      </c>
      <c r="CE782">
        <v>0</v>
      </c>
      <c r="CF782">
        <v>0</v>
      </c>
      <c r="CG782">
        <v>0</v>
      </c>
      <c r="CH782">
        <v>1</v>
      </c>
      <c r="CI782">
        <v>1</v>
      </c>
      <c r="CJ782">
        <v>1</v>
      </c>
      <c r="CK782">
        <v>0</v>
      </c>
      <c r="CL782">
        <v>0</v>
      </c>
      <c r="CM782">
        <v>0</v>
      </c>
      <c r="CN782">
        <v>0</v>
      </c>
      <c r="CO782">
        <v>0</v>
      </c>
      <c r="CP782">
        <v>1</v>
      </c>
      <c r="CQ782">
        <v>0</v>
      </c>
      <c r="CR782">
        <v>0</v>
      </c>
      <c r="CS782">
        <v>1</v>
      </c>
      <c r="CT782">
        <v>0</v>
      </c>
      <c r="CU782">
        <v>0</v>
      </c>
      <c r="CV782">
        <v>0</v>
      </c>
      <c r="CW782">
        <v>0</v>
      </c>
      <c r="CX782">
        <v>6</v>
      </c>
      <c r="CY782">
        <v>1</v>
      </c>
      <c r="CZ782">
        <v>1</v>
      </c>
      <c r="DA782">
        <v>0</v>
      </c>
      <c r="DB782">
        <v>0</v>
      </c>
      <c r="DC782" t="s">
        <v>3597</v>
      </c>
      <c r="DD782" t="s">
        <v>322</v>
      </c>
    </row>
    <row r="783" spans="1:108" ht="14.6" x14ac:dyDescent="0.35">
      <c r="A783" t="s">
        <v>111</v>
      </c>
      <c r="B783" t="s">
        <v>3599</v>
      </c>
      <c r="C783" t="s">
        <v>3600</v>
      </c>
      <c r="F783" t="s">
        <v>91</v>
      </c>
      <c r="H783" t="s">
        <v>702</v>
      </c>
      <c r="I783" t="s">
        <v>56</v>
      </c>
      <c r="J783" t="s">
        <v>173</v>
      </c>
      <c r="K783" t="s">
        <v>471</v>
      </c>
      <c r="M783" t="s">
        <v>274</v>
      </c>
      <c r="N783" t="s">
        <v>300</v>
      </c>
      <c r="O783" t="s">
        <v>300</v>
      </c>
      <c r="R783">
        <v>0</v>
      </c>
      <c r="S783">
        <v>0</v>
      </c>
      <c r="T783">
        <v>0</v>
      </c>
      <c r="U783">
        <v>0</v>
      </c>
      <c r="V783">
        <v>0</v>
      </c>
      <c r="W783">
        <v>1</v>
      </c>
      <c r="X783">
        <v>0</v>
      </c>
      <c r="Y783">
        <v>1</v>
      </c>
      <c r="AA783">
        <v>0</v>
      </c>
      <c r="AB783">
        <v>0</v>
      </c>
      <c r="AC783">
        <v>0</v>
      </c>
      <c r="AD783">
        <v>0</v>
      </c>
      <c r="AE783">
        <v>0</v>
      </c>
      <c r="AF783">
        <v>0</v>
      </c>
      <c r="AG783">
        <v>0</v>
      </c>
      <c r="AH783">
        <v>0</v>
      </c>
      <c r="AI783">
        <v>0</v>
      </c>
      <c r="AJ783">
        <v>0</v>
      </c>
      <c r="AK783">
        <v>0</v>
      </c>
      <c r="AL783">
        <v>0</v>
      </c>
      <c r="AM783">
        <v>0</v>
      </c>
      <c r="AN783">
        <v>0</v>
      </c>
      <c r="AO783">
        <v>0</v>
      </c>
      <c r="AP783">
        <v>0</v>
      </c>
      <c r="AQ783">
        <v>0</v>
      </c>
      <c r="AR783">
        <v>0</v>
      </c>
      <c r="AS783">
        <v>0</v>
      </c>
      <c r="AT783">
        <v>0</v>
      </c>
      <c r="AU783">
        <v>0</v>
      </c>
      <c r="AV783">
        <v>0</v>
      </c>
      <c r="AW783">
        <v>0</v>
      </c>
      <c r="AX783">
        <v>0</v>
      </c>
      <c r="AY783">
        <v>0</v>
      </c>
      <c r="AZ783">
        <v>0</v>
      </c>
      <c r="BA783">
        <v>0</v>
      </c>
      <c r="BB783">
        <v>0</v>
      </c>
      <c r="BC783">
        <v>0</v>
      </c>
      <c r="BD783">
        <v>0</v>
      </c>
      <c r="BE783">
        <v>0</v>
      </c>
      <c r="BF783">
        <v>0</v>
      </c>
      <c r="BG783">
        <v>0</v>
      </c>
      <c r="BH783">
        <v>0</v>
      </c>
      <c r="BI783">
        <v>0</v>
      </c>
      <c r="BJ783">
        <v>0</v>
      </c>
      <c r="BK783">
        <v>0</v>
      </c>
      <c r="BL783">
        <v>0</v>
      </c>
      <c r="BM783">
        <v>0</v>
      </c>
      <c r="BN783">
        <v>0</v>
      </c>
      <c r="BO783">
        <v>0</v>
      </c>
      <c r="BP783">
        <v>0</v>
      </c>
      <c r="BQ783">
        <v>0</v>
      </c>
      <c r="BR783">
        <v>0</v>
      </c>
      <c r="BS783">
        <v>0</v>
      </c>
      <c r="BT783">
        <v>0</v>
      </c>
      <c r="BU783">
        <v>0</v>
      </c>
      <c r="BV783">
        <v>0</v>
      </c>
      <c r="BW783">
        <v>0</v>
      </c>
      <c r="BX783">
        <v>0</v>
      </c>
      <c r="BY783">
        <v>0</v>
      </c>
      <c r="BZ783">
        <v>0</v>
      </c>
      <c r="CA783">
        <v>0</v>
      </c>
      <c r="CB783">
        <v>0</v>
      </c>
      <c r="CC783">
        <v>0</v>
      </c>
      <c r="CD783">
        <v>0</v>
      </c>
      <c r="CE783">
        <v>0</v>
      </c>
      <c r="CF783">
        <v>0</v>
      </c>
      <c r="CG783">
        <v>0</v>
      </c>
      <c r="CH783">
        <v>0</v>
      </c>
      <c r="CI783">
        <v>0</v>
      </c>
      <c r="CJ783">
        <v>0</v>
      </c>
      <c r="CK783">
        <v>0</v>
      </c>
      <c r="CL783">
        <v>0</v>
      </c>
      <c r="CM783">
        <v>0</v>
      </c>
      <c r="CN783">
        <v>0</v>
      </c>
      <c r="CO783">
        <v>0</v>
      </c>
      <c r="CP783">
        <v>0</v>
      </c>
      <c r="CQ783">
        <v>0</v>
      </c>
      <c r="CR783">
        <v>0</v>
      </c>
      <c r="CS783">
        <v>0</v>
      </c>
      <c r="CT783">
        <v>0</v>
      </c>
      <c r="CU783">
        <v>0</v>
      </c>
      <c r="CV783">
        <v>0</v>
      </c>
      <c r="CW783">
        <v>0</v>
      </c>
      <c r="CX783">
        <v>0</v>
      </c>
      <c r="CY783">
        <v>1</v>
      </c>
      <c r="CZ783">
        <v>0</v>
      </c>
      <c r="DA783">
        <v>0</v>
      </c>
      <c r="DB783">
        <v>0</v>
      </c>
      <c r="DC783" t="s">
        <v>3601</v>
      </c>
      <c r="DD783" t="s">
        <v>311</v>
      </c>
    </row>
    <row r="784" spans="1:108" ht="14.6" x14ac:dyDescent="0.35">
      <c r="A784" t="s">
        <v>111</v>
      </c>
      <c r="B784" t="s">
        <v>3599</v>
      </c>
      <c r="C784" t="s">
        <v>3606</v>
      </c>
      <c r="F784" t="s">
        <v>122</v>
      </c>
      <c r="H784" t="s">
        <v>702</v>
      </c>
      <c r="I784" t="s">
        <v>56</v>
      </c>
      <c r="J784" t="s">
        <v>173</v>
      </c>
      <c r="K784" t="s">
        <v>471</v>
      </c>
      <c r="M784" t="s">
        <v>274</v>
      </c>
      <c r="N784" t="s">
        <v>300</v>
      </c>
      <c r="O784" t="s">
        <v>299</v>
      </c>
      <c r="R784">
        <v>0</v>
      </c>
      <c r="S784">
        <v>0</v>
      </c>
      <c r="T784">
        <v>0</v>
      </c>
      <c r="U784">
        <v>0</v>
      </c>
      <c r="V784">
        <v>0</v>
      </c>
      <c r="W784">
        <v>1</v>
      </c>
      <c r="X784">
        <v>0</v>
      </c>
      <c r="Y784">
        <v>0</v>
      </c>
      <c r="AA784">
        <v>0</v>
      </c>
      <c r="AB784">
        <v>0</v>
      </c>
      <c r="AC784">
        <v>0</v>
      </c>
      <c r="AD784">
        <v>0</v>
      </c>
      <c r="AE784">
        <v>0</v>
      </c>
      <c r="AF784">
        <v>0</v>
      </c>
      <c r="AG784">
        <v>0</v>
      </c>
      <c r="AH784">
        <v>0</v>
      </c>
      <c r="AI784">
        <v>0</v>
      </c>
      <c r="AJ784">
        <v>0</v>
      </c>
      <c r="AK784">
        <v>0</v>
      </c>
      <c r="AL784">
        <v>0</v>
      </c>
      <c r="AM784">
        <v>0</v>
      </c>
      <c r="AN784">
        <v>0</v>
      </c>
      <c r="AO784">
        <v>0</v>
      </c>
      <c r="AP784">
        <v>0</v>
      </c>
      <c r="AQ784">
        <v>0</v>
      </c>
      <c r="AR784">
        <v>0</v>
      </c>
      <c r="AS784">
        <v>0</v>
      </c>
      <c r="AT784">
        <v>0</v>
      </c>
      <c r="AU784">
        <v>0</v>
      </c>
      <c r="AV784">
        <v>0</v>
      </c>
      <c r="AW784">
        <v>0</v>
      </c>
      <c r="AX784">
        <v>0</v>
      </c>
      <c r="AY784">
        <v>0</v>
      </c>
      <c r="AZ784">
        <v>0</v>
      </c>
      <c r="BA784">
        <v>0</v>
      </c>
      <c r="BB784">
        <v>0</v>
      </c>
      <c r="BC784">
        <v>0</v>
      </c>
      <c r="BD784">
        <v>0</v>
      </c>
      <c r="BE784">
        <v>0</v>
      </c>
      <c r="BF784">
        <v>0</v>
      </c>
      <c r="BG784">
        <v>0</v>
      </c>
      <c r="BH784">
        <v>0</v>
      </c>
      <c r="BI784">
        <v>0</v>
      </c>
      <c r="BJ784">
        <v>0</v>
      </c>
      <c r="BK784">
        <v>0</v>
      </c>
      <c r="BL784">
        <v>0</v>
      </c>
      <c r="BM784">
        <v>0</v>
      </c>
      <c r="BN784">
        <v>0</v>
      </c>
      <c r="BO784">
        <v>0</v>
      </c>
      <c r="BP784">
        <v>0</v>
      </c>
      <c r="BQ784">
        <v>0</v>
      </c>
      <c r="BR784">
        <v>0</v>
      </c>
      <c r="BS784">
        <v>0</v>
      </c>
      <c r="BT784">
        <v>0</v>
      </c>
      <c r="BU784">
        <v>0</v>
      </c>
      <c r="BV784">
        <v>0</v>
      </c>
      <c r="BW784">
        <v>0</v>
      </c>
      <c r="BX784">
        <v>0</v>
      </c>
      <c r="BY784">
        <v>0</v>
      </c>
      <c r="BZ784">
        <v>0</v>
      </c>
      <c r="CA784">
        <v>0</v>
      </c>
      <c r="CB784">
        <v>0</v>
      </c>
      <c r="CC784">
        <v>0</v>
      </c>
      <c r="CD784">
        <v>0</v>
      </c>
      <c r="CE784">
        <v>0</v>
      </c>
      <c r="CF784">
        <v>0</v>
      </c>
      <c r="CG784">
        <v>0</v>
      </c>
      <c r="CH784">
        <v>0</v>
      </c>
      <c r="CI784">
        <v>0</v>
      </c>
      <c r="CJ784">
        <v>0</v>
      </c>
      <c r="CK784">
        <v>0</v>
      </c>
      <c r="CL784">
        <v>0</v>
      </c>
      <c r="CM784">
        <v>0</v>
      </c>
      <c r="CN784">
        <v>0</v>
      </c>
      <c r="CO784">
        <v>0</v>
      </c>
      <c r="CP784">
        <v>0</v>
      </c>
      <c r="CQ784">
        <v>0</v>
      </c>
      <c r="CR784">
        <v>0</v>
      </c>
      <c r="CS784">
        <v>0</v>
      </c>
      <c r="CT784">
        <v>0</v>
      </c>
      <c r="CU784">
        <v>0</v>
      </c>
      <c r="CV784">
        <v>0</v>
      </c>
      <c r="CW784">
        <v>0</v>
      </c>
      <c r="CX784">
        <v>0</v>
      </c>
      <c r="CY784">
        <v>1</v>
      </c>
      <c r="CZ784">
        <v>0</v>
      </c>
      <c r="DA784">
        <v>0</v>
      </c>
      <c r="DB784">
        <v>0</v>
      </c>
      <c r="DC784" t="s">
        <v>704</v>
      </c>
      <c r="DD784" t="s">
        <v>311</v>
      </c>
    </row>
    <row r="785" spans="1:108" ht="14.6" x14ac:dyDescent="0.35">
      <c r="A785" t="s">
        <v>111</v>
      </c>
      <c r="B785" t="s">
        <v>3599</v>
      </c>
      <c r="C785" t="s">
        <v>3608</v>
      </c>
      <c r="F785" t="s">
        <v>122</v>
      </c>
      <c r="H785" t="s">
        <v>702</v>
      </c>
      <c r="I785" t="s">
        <v>56</v>
      </c>
      <c r="J785" t="s">
        <v>173</v>
      </c>
      <c r="K785" t="s">
        <v>471</v>
      </c>
      <c r="M785" t="s">
        <v>274</v>
      </c>
      <c r="N785" t="s">
        <v>300</v>
      </c>
      <c r="O785" t="s">
        <v>300</v>
      </c>
      <c r="R785">
        <v>0</v>
      </c>
      <c r="S785">
        <v>0</v>
      </c>
      <c r="T785">
        <v>0</v>
      </c>
      <c r="U785">
        <v>0</v>
      </c>
      <c r="V785">
        <v>0</v>
      </c>
      <c r="W785">
        <v>1</v>
      </c>
      <c r="X785">
        <v>0</v>
      </c>
      <c r="Y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0</v>
      </c>
      <c r="CP785">
        <v>0</v>
      </c>
      <c r="CQ785">
        <v>0</v>
      </c>
      <c r="CR785">
        <v>0</v>
      </c>
      <c r="CS785">
        <v>0</v>
      </c>
      <c r="CT785">
        <v>0</v>
      </c>
      <c r="CU785">
        <v>0</v>
      </c>
      <c r="CV785">
        <v>0</v>
      </c>
      <c r="CW785">
        <v>0</v>
      </c>
      <c r="CX785">
        <v>0</v>
      </c>
      <c r="CY785">
        <v>1</v>
      </c>
      <c r="CZ785">
        <v>0</v>
      </c>
      <c r="DA785">
        <v>0</v>
      </c>
      <c r="DB785">
        <v>0</v>
      </c>
      <c r="DC785" t="s">
        <v>704</v>
      </c>
      <c r="DD785" t="s">
        <v>311</v>
      </c>
    </row>
    <row r="786" spans="1:108" ht="14.6" x14ac:dyDescent="0.35">
      <c r="A786" t="s">
        <v>113</v>
      </c>
      <c r="B786" t="s">
        <v>3614</v>
      </c>
      <c r="C786" t="s">
        <v>7990</v>
      </c>
      <c r="F786" t="s">
        <v>91</v>
      </c>
      <c r="G786" t="s">
        <v>479</v>
      </c>
      <c r="H786" t="s">
        <v>454</v>
      </c>
      <c r="I786" t="s">
        <v>56</v>
      </c>
      <c r="J786" t="s">
        <v>173</v>
      </c>
      <c r="K786" t="s">
        <v>471</v>
      </c>
      <c r="M786" t="s">
        <v>272</v>
      </c>
      <c r="O786" t="s">
        <v>300</v>
      </c>
      <c r="Q786" t="s">
        <v>7992</v>
      </c>
      <c r="R786">
        <v>0</v>
      </c>
      <c r="S786">
        <v>0</v>
      </c>
      <c r="T786">
        <v>0</v>
      </c>
      <c r="U786">
        <v>0</v>
      </c>
      <c r="V786">
        <v>0</v>
      </c>
      <c r="W786">
        <v>0</v>
      </c>
      <c r="X786">
        <v>0</v>
      </c>
      <c r="Y786">
        <v>0</v>
      </c>
      <c r="AA786">
        <v>0</v>
      </c>
      <c r="AB786">
        <v>0</v>
      </c>
      <c r="AC786">
        <v>0</v>
      </c>
      <c r="AD786">
        <v>0</v>
      </c>
      <c r="AE786">
        <v>0</v>
      </c>
      <c r="AF786">
        <v>0</v>
      </c>
      <c r="AG786">
        <v>0</v>
      </c>
      <c r="AH786">
        <v>0</v>
      </c>
      <c r="AI786">
        <v>0</v>
      </c>
      <c r="AJ786">
        <v>0</v>
      </c>
      <c r="AK786">
        <v>0</v>
      </c>
      <c r="AL786">
        <v>0</v>
      </c>
      <c r="AM786">
        <v>0</v>
      </c>
      <c r="AN786">
        <v>0</v>
      </c>
      <c r="AO786">
        <v>0</v>
      </c>
      <c r="AP786">
        <v>0</v>
      </c>
      <c r="AQ786">
        <v>1</v>
      </c>
      <c r="AR786">
        <v>1</v>
      </c>
      <c r="AS786">
        <v>1</v>
      </c>
      <c r="AT786">
        <v>1</v>
      </c>
      <c r="AU786">
        <v>0</v>
      </c>
      <c r="AV786">
        <v>1</v>
      </c>
      <c r="AW786">
        <v>0</v>
      </c>
      <c r="AX786">
        <v>0</v>
      </c>
      <c r="AY786">
        <v>0</v>
      </c>
      <c r="AZ786">
        <v>1</v>
      </c>
      <c r="BA786">
        <v>1</v>
      </c>
      <c r="BB786">
        <v>0</v>
      </c>
      <c r="BC786">
        <v>0</v>
      </c>
      <c r="BD786">
        <v>0</v>
      </c>
      <c r="BE786">
        <v>0</v>
      </c>
      <c r="BF786">
        <v>0</v>
      </c>
      <c r="BG786">
        <v>0</v>
      </c>
      <c r="BH786">
        <v>0</v>
      </c>
      <c r="BI786">
        <v>0</v>
      </c>
      <c r="BJ786">
        <v>0</v>
      </c>
      <c r="BK786">
        <v>0</v>
      </c>
      <c r="BL786">
        <v>0</v>
      </c>
      <c r="BM786">
        <v>0</v>
      </c>
      <c r="BN786">
        <v>0</v>
      </c>
      <c r="BO786">
        <v>0</v>
      </c>
      <c r="BP786">
        <v>0</v>
      </c>
      <c r="BQ786">
        <v>0</v>
      </c>
      <c r="BR786">
        <v>0</v>
      </c>
      <c r="BS786">
        <v>1</v>
      </c>
      <c r="BT786">
        <v>1</v>
      </c>
      <c r="BU786">
        <v>1</v>
      </c>
      <c r="BV786">
        <v>0</v>
      </c>
      <c r="BW786">
        <v>1</v>
      </c>
      <c r="BX786">
        <v>1</v>
      </c>
      <c r="BY786">
        <v>1</v>
      </c>
      <c r="BZ786">
        <v>1</v>
      </c>
      <c r="CA786">
        <v>0</v>
      </c>
      <c r="CB786">
        <v>0</v>
      </c>
      <c r="CC786">
        <v>0</v>
      </c>
      <c r="CD786">
        <v>0</v>
      </c>
      <c r="CE786">
        <v>0</v>
      </c>
      <c r="CF786">
        <v>0</v>
      </c>
      <c r="CG786">
        <v>0</v>
      </c>
      <c r="CH786">
        <v>0</v>
      </c>
      <c r="CI786">
        <v>0</v>
      </c>
      <c r="CJ786">
        <v>0</v>
      </c>
      <c r="CK786">
        <v>0</v>
      </c>
      <c r="CL786">
        <v>0</v>
      </c>
      <c r="CM786">
        <v>0</v>
      </c>
      <c r="CN786">
        <v>0</v>
      </c>
      <c r="CO786">
        <v>0</v>
      </c>
      <c r="CP786">
        <v>0</v>
      </c>
      <c r="CQ786">
        <v>0</v>
      </c>
      <c r="CR786">
        <v>0</v>
      </c>
      <c r="CS786">
        <v>0</v>
      </c>
      <c r="CT786">
        <v>0</v>
      </c>
      <c r="CU786">
        <v>0</v>
      </c>
      <c r="CV786">
        <v>0</v>
      </c>
      <c r="CW786">
        <v>0</v>
      </c>
      <c r="CX786">
        <v>14</v>
      </c>
      <c r="CY786">
        <v>1</v>
      </c>
      <c r="CZ786">
        <v>0</v>
      </c>
      <c r="DA786">
        <v>0</v>
      </c>
      <c r="DB786">
        <v>1</v>
      </c>
      <c r="DC786" t="s">
        <v>7993</v>
      </c>
      <c r="DD786" t="s">
        <v>308</v>
      </c>
    </row>
    <row r="787" spans="1:108" ht="14.6" x14ac:dyDescent="0.35">
      <c r="A787" t="s">
        <v>113</v>
      </c>
      <c r="B787" t="s">
        <v>3614</v>
      </c>
      <c r="C787" t="s">
        <v>7997</v>
      </c>
      <c r="F787" t="s">
        <v>91</v>
      </c>
      <c r="G787" t="s">
        <v>479</v>
      </c>
      <c r="H787" t="s">
        <v>454</v>
      </c>
      <c r="I787" t="s">
        <v>56</v>
      </c>
      <c r="J787" t="s">
        <v>217</v>
      </c>
      <c r="K787" t="s">
        <v>471</v>
      </c>
      <c r="M787" t="s">
        <v>272</v>
      </c>
      <c r="O787" t="s">
        <v>300</v>
      </c>
      <c r="P787" t="s">
        <v>7998</v>
      </c>
      <c r="Q787" t="s">
        <v>7999</v>
      </c>
      <c r="R787">
        <v>0</v>
      </c>
      <c r="S787">
        <v>0</v>
      </c>
      <c r="T787">
        <v>0</v>
      </c>
      <c r="U787">
        <v>0</v>
      </c>
      <c r="V787">
        <v>0</v>
      </c>
      <c r="W787">
        <v>0</v>
      </c>
      <c r="X787">
        <v>0</v>
      </c>
      <c r="Y787">
        <v>0</v>
      </c>
      <c r="AA787">
        <v>0</v>
      </c>
      <c r="AB787">
        <v>0</v>
      </c>
      <c r="AC787">
        <v>0</v>
      </c>
      <c r="AD787">
        <v>0</v>
      </c>
      <c r="AE787">
        <v>0</v>
      </c>
      <c r="AF787">
        <v>0</v>
      </c>
      <c r="AG787">
        <v>0</v>
      </c>
      <c r="AH787">
        <v>0</v>
      </c>
      <c r="AI787">
        <v>0</v>
      </c>
      <c r="AJ787">
        <v>0</v>
      </c>
      <c r="AK787">
        <v>0</v>
      </c>
      <c r="AL787">
        <v>0</v>
      </c>
      <c r="AM787">
        <v>0</v>
      </c>
      <c r="AN787">
        <v>0</v>
      </c>
      <c r="AO787">
        <v>0</v>
      </c>
      <c r="AP787">
        <v>1</v>
      </c>
      <c r="AQ787">
        <v>1</v>
      </c>
      <c r="AR787">
        <v>0</v>
      </c>
      <c r="AS787">
        <v>1</v>
      </c>
      <c r="AT787">
        <v>1</v>
      </c>
      <c r="AU787">
        <v>0</v>
      </c>
      <c r="AV787">
        <v>0</v>
      </c>
      <c r="AW787">
        <v>0</v>
      </c>
      <c r="AX787">
        <v>1</v>
      </c>
      <c r="AY787">
        <v>0</v>
      </c>
      <c r="AZ787">
        <v>1</v>
      </c>
      <c r="BA787">
        <v>1</v>
      </c>
      <c r="BB787">
        <v>0</v>
      </c>
      <c r="BC787">
        <v>0</v>
      </c>
      <c r="BD787">
        <v>0</v>
      </c>
      <c r="BE787">
        <v>0</v>
      </c>
      <c r="BF787">
        <v>0</v>
      </c>
      <c r="BG787">
        <v>0</v>
      </c>
      <c r="BH787">
        <v>0</v>
      </c>
      <c r="BI787">
        <v>0</v>
      </c>
      <c r="BJ787">
        <v>0</v>
      </c>
      <c r="BK787">
        <v>0</v>
      </c>
      <c r="BL787">
        <v>0</v>
      </c>
      <c r="BM787">
        <v>0</v>
      </c>
      <c r="BN787">
        <v>0</v>
      </c>
      <c r="BO787">
        <v>0</v>
      </c>
      <c r="BP787">
        <v>0</v>
      </c>
      <c r="BQ787">
        <v>0</v>
      </c>
      <c r="BR787">
        <v>0</v>
      </c>
      <c r="BS787">
        <v>0</v>
      </c>
      <c r="BT787">
        <v>1</v>
      </c>
      <c r="BU787">
        <v>1</v>
      </c>
      <c r="BV787">
        <v>0</v>
      </c>
      <c r="BW787">
        <v>0</v>
      </c>
      <c r="BX787">
        <v>0</v>
      </c>
      <c r="BY787">
        <v>0</v>
      </c>
      <c r="BZ787">
        <v>0</v>
      </c>
      <c r="CA787">
        <v>0</v>
      </c>
      <c r="CB787">
        <v>1</v>
      </c>
      <c r="CC787">
        <v>0</v>
      </c>
      <c r="CD787">
        <v>0</v>
      </c>
      <c r="CE787">
        <v>0</v>
      </c>
      <c r="CF787">
        <v>0</v>
      </c>
      <c r="CG787">
        <v>0</v>
      </c>
      <c r="CH787">
        <v>0</v>
      </c>
      <c r="CI787">
        <v>0</v>
      </c>
      <c r="CJ787">
        <v>0</v>
      </c>
      <c r="CK787">
        <v>0</v>
      </c>
      <c r="CL787">
        <v>0</v>
      </c>
      <c r="CM787">
        <v>0</v>
      </c>
      <c r="CN787">
        <v>0</v>
      </c>
      <c r="CO787">
        <v>0</v>
      </c>
      <c r="CP787">
        <v>0</v>
      </c>
      <c r="CQ787">
        <v>0</v>
      </c>
      <c r="CR787">
        <v>0</v>
      </c>
      <c r="CS787">
        <v>0</v>
      </c>
      <c r="CT787">
        <v>0</v>
      </c>
      <c r="CU787">
        <v>0</v>
      </c>
      <c r="CV787">
        <v>0</v>
      </c>
      <c r="CW787">
        <v>0</v>
      </c>
      <c r="CX787">
        <v>10</v>
      </c>
      <c r="CY787">
        <v>1</v>
      </c>
      <c r="CZ787">
        <v>0</v>
      </c>
      <c r="DA787">
        <v>0</v>
      </c>
      <c r="DB787">
        <v>1</v>
      </c>
      <c r="DC787" t="s">
        <v>8000</v>
      </c>
      <c r="DD787" t="s">
        <v>308</v>
      </c>
    </row>
    <row r="788" spans="1:108" ht="14.6" x14ac:dyDescent="0.35">
      <c r="A788" t="s">
        <v>113</v>
      </c>
      <c r="B788" t="s">
        <v>3614</v>
      </c>
      <c r="C788" t="s">
        <v>3615</v>
      </c>
      <c r="F788" t="s">
        <v>122</v>
      </c>
      <c r="H788" t="s">
        <v>702</v>
      </c>
      <c r="I788" t="s">
        <v>56</v>
      </c>
      <c r="J788" t="s">
        <v>173</v>
      </c>
      <c r="K788" t="s">
        <v>471</v>
      </c>
      <c r="M788" t="s">
        <v>272</v>
      </c>
      <c r="N788" t="s">
        <v>299</v>
      </c>
      <c r="O788" t="s">
        <v>299</v>
      </c>
      <c r="R788">
        <v>0</v>
      </c>
      <c r="S788">
        <v>0</v>
      </c>
      <c r="T788">
        <v>0</v>
      </c>
      <c r="U788">
        <v>0</v>
      </c>
      <c r="V788">
        <v>0</v>
      </c>
      <c r="W788">
        <v>1</v>
      </c>
      <c r="X788">
        <v>0</v>
      </c>
      <c r="Y788">
        <v>1</v>
      </c>
      <c r="AA788">
        <v>0</v>
      </c>
      <c r="AB788">
        <v>0</v>
      </c>
      <c r="AC788">
        <v>0</v>
      </c>
      <c r="AD788">
        <v>0</v>
      </c>
      <c r="AE788">
        <v>0</v>
      </c>
      <c r="AF788">
        <v>0</v>
      </c>
      <c r="AG788">
        <v>0</v>
      </c>
      <c r="AH788">
        <v>0</v>
      </c>
      <c r="AI788">
        <v>0</v>
      </c>
      <c r="AJ788">
        <v>0</v>
      </c>
      <c r="AK788">
        <v>0</v>
      </c>
      <c r="AL788">
        <v>0</v>
      </c>
      <c r="AM788">
        <v>0</v>
      </c>
      <c r="AN788">
        <v>0</v>
      </c>
      <c r="AO788">
        <v>0</v>
      </c>
      <c r="AP788">
        <v>0</v>
      </c>
      <c r="AQ788">
        <v>0</v>
      </c>
      <c r="AR788">
        <v>0</v>
      </c>
      <c r="AS788">
        <v>0</v>
      </c>
      <c r="AT788">
        <v>0</v>
      </c>
      <c r="AU788">
        <v>0</v>
      </c>
      <c r="AV788">
        <v>0</v>
      </c>
      <c r="AW788">
        <v>0</v>
      </c>
      <c r="AX788">
        <v>0</v>
      </c>
      <c r="AY788">
        <v>0</v>
      </c>
      <c r="AZ788">
        <v>0</v>
      </c>
      <c r="BA788">
        <v>0</v>
      </c>
      <c r="BB788">
        <v>0</v>
      </c>
      <c r="BC788">
        <v>0</v>
      </c>
      <c r="BD788">
        <v>0</v>
      </c>
      <c r="BE788">
        <v>0</v>
      </c>
      <c r="BF788">
        <v>0</v>
      </c>
      <c r="BG788">
        <v>0</v>
      </c>
      <c r="BH788">
        <v>0</v>
      </c>
      <c r="BI788">
        <v>0</v>
      </c>
      <c r="BJ788">
        <v>0</v>
      </c>
      <c r="BK788">
        <v>0</v>
      </c>
      <c r="BL788">
        <v>0</v>
      </c>
      <c r="BM788">
        <v>0</v>
      </c>
      <c r="BN788">
        <v>0</v>
      </c>
      <c r="BO788">
        <v>0</v>
      </c>
      <c r="BP788">
        <v>0</v>
      </c>
      <c r="BQ788">
        <v>0</v>
      </c>
      <c r="BR788">
        <v>0</v>
      </c>
      <c r="BS788">
        <v>0</v>
      </c>
      <c r="BT788">
        <v>0</v>
      </c>
      <c r="BU788">
        <v>0</v>
      </c>
      <c r="BV788">
        <v>0</v>
      </c>
      <c r="BW788">
        <v>0</v>
      </c>
      <c r="BX788">
        <v>0</v>
      </c>
      <c r="BY788">
        <v>0</v>
      </c>
      <c r="BZ788">
        <v>0</v>
      </c>
      <c r="CA788">
        <v>0</v>
      </c>
      <c r="CB788">
        <v>0</v>
      </c>
      <c r="CC788">
        <v>0</v>
      </c>
      <c r="CD788">
        <v>0</v>
      </c>
      <c r="CE788">
        <v>0</v>
      </c>
      <c r="CF788">
        <v>0</v>
      </c>
      <c r="CG788">
        <v>0</v>
      </c>
      <c r="CH788">
        <v>0</v>
      </c>
      <c r="CI788">
        <v>0</v>
      </c>
      <c r="CJ788">
        <v>0</v>
      </c>
      <c r="CK788">
        <v>0</v>
      </c>
      <c r="CL788">
        <v>0</v>
      </c>
      <c r="CM788">
        <v>0</v>
      </c>
      <c r="CN788">
        <v>0</v>
      </c>
      <c r="CO788">
        <v>0</v>
      </c>
      <c r="CP788">
        <v>0</v>
      </c>
      <c r="CQ788">
        <v>0</v>
      </c>
      <c r="CR788">
        <v>0</v>
      </c>
      <c r="CS788">
        <v>0</v>
      </c>
      <c r="CT788">
        <v>0</v>
      </c>
      <c r="CU788">
        <v>0</v>
      </c>
      <c r="CV788">
        <v>0</v>
      </c>
      <c r="CW788">
        <v>0</v>
      </c>
      <c r="CX788">
        <v>0</v>
      </c>
      <c r="CY788">
        <v>1</v>
      </c>
      <c r="CZ788">
        <v>0</v>
      </c>
      <c r="DA788">
        <v>0</v>
      </c>
      <c r="DB788">
        <v>0</v>
      </c>
      <c r="DC788" t="s">
        <v>3616</v>
      </c>
      <c r="DD788" t="s">
        <v>311</v>
      </c>
    </row>
    <row r="789" spans="1:108" ht="14.6" x14ac:dyDescent="0.35">
      <c r="A789" t="s">
        <v>113</v>
      </c>
      <c r="B789" t="s">
        <v>3614</v>
      </c>
      <c r="C789" t="s">
        <v>3619</v>
      </c>
      <c r="F789" t="s">
        <v>122</v>
      </c>
      <c r="H789" t="s">
        <v>454</v>
      </c>
      <c r="I789" t="s">
        <v>56</v>
      </c>
      <c r="J789" t="s">
        <v>213</v>
      </c>
      <c r="K789" t="s">
        <v>471</v>
      </c>
      <c r="M789" t="s">
        <v>272</v>
      </c>
      <c r="O789" t="s">
        <v>300</v>
      </c>
      <c r="P789" t="s">
        <v>3620</v>
      </c>
      <c r="Q789" t="s">
        <v>3621</v>
      </c>
      <c r="R789">
        <v>0</v>
      </c>
      <c r="S789">
        <v>0</v>
      </c>
      <c r="T789">
        <v>0</v>
      </c>
      <c r="U789">
        <v>0</v>
      </c>
      <c r="V789">
        <v>0</v>
      </c>
      <c r="W789">
        <v>0</v>
      </c>
      <c r="X789">
        <v>0</v>
      </c>
      <c r="Y789">
        <v>0</v>
      </c>
      <c r="AA789">
        <v>0</v>
      </c>
      <c r="AB789">
        <v>0</v>
      </c>
      <c r="AC789">
        <v>0</v>
      </c>
      <c r="AD789">
        <v>0</v>
      </c>
      <c r="AE789">
        <v>0</v>
      </c>
      <c r="AF789">
        <v>0</v>
      </c>
      <c r="AG789">
        <v>0</v>
      </c>
      <c r="AH789">
        <v>0</v>
      </c>
      <c r="AI789">
        <v>0</v>
      </c>
      <c r="AJ789">
        <v>0</v>
      </c>
      <c r="AK789">
        <v>0</v>
      </c>
      <c r="AL789">
        <v>0</v>
      </c>
      <c r="AM789">
        <v>0</v>
      </c>
      <c r="AN789">
        <v>0</v>
      </c>
      <c r="AO789">
        <v>0</v>
      </c>
      <c r="AP789">
        <v>0</v>
      </c>
      <c r="AQ789">
        <v>1</v>
      </c>
      <c r="AR789">
        <v>0</v>
      </c>
      <c r="AS789">
        <v>0</v>
      </c>
      <c r="AT789">
        <v>1</v>
      </c>
      <c r="AU789">
        <v>0</v>
      </c>
      <c r="AV789">
        <v>0</v>
      </c>
      <c r="AW789">
        <v>0</v>
      </c>
      <c r="AX789">
        <v>0</v>
      </c>
      <c r="AY789">
        <v>0</v>
      </c>
      <c r="AZ789">
        <v>1</v>
      </c>
      <c r="BA789">
        <v>1</v>
      </c>
      <c r="BB789">
        <v>0</v>
      </c>
      <c r="BC789">
        <v>0</v>
      </c>
      <c r="BD789">
        <v>0</v>
      </c>
      <c r="BE789">
        <v>0</v>
      </c>
      <c r="BF789">
        <v>0</v>
      </c>
      <c r="BG789">
        <v>0</v>
      </c>
      <c r="BH789">
        <v>0</v>
      </c>
      <c r="BI789">
        <v>0</v>
      </c>
      <c r="BJ789">
        <v>0</v>
      </c>
      <c r="BK789">
        <v>0</v>
      </c>
      <c r="BL789">
        <v>0</v>
      </c>
      <c r="BM789">
        <v>0</v>
      </c>
      <c r="BN789">
        <v>0</v>
      </c>
      <c r="BO789">
        <v>0</v>
      </c>
      <c r="BP789">
        <v>0</v>
      </c>
      <c r="BQ789">
        <v>0</v>
      </c>
      <c r="BR789">
        <v>0</v>
      </c>
      <c r="BS789">
        <v>0</v>
      </c>
      <c r="BT789">
        <v>0</v>
      </c>
      <c r="BU789">
        <v>0</v>
      </c>
      <c r="BV789">
        <v>0</v>
      </c>
      <c r="BW789">
        <v>0</v>
      </c>
      <c r="BX789">
        <v>0</v>
      </c>
      <c r="BY789">
        <v>0</v>
      </c>
      <c r="BZ789">
        <v>0</v>
      </c>
      <c r="CA789">
        <v>0</v>
      </c>
      <c r="CB789">
        <v>0</v>
      </c>
      <c r="CC789">
        <v>0</v>
      </c>
      <c r="CD789">
        <v>0</v>
      </c>
      <c r="CE789">
        <v>0</v>
      </c>
      <c r="CF789">
        <v>0</v>
      </c>
      <c r="CG789">
        <v>0</v>
      </c>
      <c r="CH789">
        <v>0</v>
      </c>
      <c r="CI789">
        <v>0</v>
      </c>
      <c r="CJ789">
        <v>0</v>
      </c>
      <c r="CK789">
        <v>0</v>
      </c>
      <c r="CL789">
        <v>0</v>
      </c>
      <c r="CM789">
        <v>0</v>
      </c>
      <c r="CN789">
        <v>0</v>
      </c>
      <c r="CO789">
        <v>0</v>
      </c>
      <c r="CP789">
        <v>0</v>
      </c>
      <c r="CQ789">
        <v>0</v>
      </c>
      <c r="CR789">
        <v>0</v>
      </c>
      <c r="CS789">
        <v>0</v>
      </c>
      <c r="CT789">
        <v>0</v>
      </c>
      <c r="CU789">
        <v>0</v>
      </c>
      <c r="CV789">
        <v>0</v>
      </c>
      <c r="CW789">
        <v>0</v>
      </c>
      <c r="CX789">
        <v>4</v>
      </c>
      <c r="CY789">
        <v>1</v>
      </c>
      <c r="CZ789">
        <v>0</v>
      </c>
      <c r="DA789">
        <v>0</v>
      </c>
      <c r="DB789">
        <v>0</v>
      </c>
      <c r="DC789" t="s">
        <v>3622</v>
      </c>
      <c r="DD789" t="s">
        <v>309</v>
      </c>
    </row>
    <row r="790" spans="1:108" ht="14.6" x14ac:dyDescent="0.35">
      <c r="A790" t="s">
        <v>32</v>
      </c>
      <c r="B790" t="s">
        <v>3624</v>
      </c>
      <c r="C790" t="s">
        <v>3625</v>
      </c>
      <c r="F790" t="s">
        <v>122</v>
      </c>
      <c r="H790" t="s">
        <v>454</v>
      </c>
      <c r="I790" t="s">
        <v>56</v>
      </c>
      <c r="J790" t="s">
        <v>173</v>
      </c>
      <c r="K790" t="s">
        <v>471</v>
      </c>
      <c r="M790" t="s">
        <v>272</v>
      </c>
      <c r="O790" t="s">
        <v>299</v>
      </c>
      <c r="Q790" t="s">
        <v>3626</v>
      </c>
      <c r="R790">
        <v>0</v>
      </c>
      <c r="S790">
        <v>0</v>
      </c>
      <c r="T790">
        <v>0</v>
      </c>
      <c r="U790">
        <v>0</v>
      </c>
      <c r="V790">
        <v>0</v>
      </c>
      <c r="W790">
        <v>0</v>
      </c>
      <c r="X790">
        <v>0</v>
      </c>
      <c r="Y790">
        <v>0</v>
      </c>
      <c r="AA790">
        <v>0</v>
      </c>
      <c r="AB790">
        <v>0</v>
      </c>
      <c r="AC790">
        <v>0</v>
      </c>
      <c r="AD790">
        <v>0</v>
      </c>
      <c r="AE790">
        <v>0</v>
      </c>
      <c r="AF790">
        <v>0</v>
      </c>
      <c r="AG790">
        <v>0</v>
      </c>
      <c r="AH790">
        <v>0</v>
      </c>
      <c r="AI790">
        <v>0</v>
      </c>
      <c r="AJ790">
        <v>0</v>
      </c>
      <c r="AK790">
        <v>0</v>
      </c>
      <c r="AL790">
        <v>0</v>
      </c>
      <c r="AM790">
        <v>0</v>
      </c>
      <c r="AN790">
        <v>0</v>
      </c>
      <c r="AO790">
        <v>0</v>
      </c>
      <c r="AP790">
        <v>0</v>
      </c>
      <c r="AQ790">
        <v>0</v>
      </c>
      <c r="AR790">
        <v>1</v>
      </c>
      <c r="AS790">
        <v>0</v>
      </c>
      <c r="AT790">
        <v>0</v>
      </c>
      <c r="AU790">
        <v>0</v>
      </c>
      <c r="AV790">
        <v>0</v>
      </c>
      <c r="AW790">
        <v>0</v>
      </c>
      <c r="AX790">
        <v>0</v>
      </c>
      <c r="AY790">
        <v>0</v>
      </c>
      <c r="AZ790">
        <v>0</v>
      </c>
      <c r="BA790">
        <v>0</v>
      </c>
      <c r="BB790">
        <v>0</v>
      </c>
      <c r="BC790">
        <v>0</v>
      </c>
      <c r="BD790">
        <v>0</v>
      </c>
      <c r="BE790">
        <v>0</v>
      </c>
      <c r="BF790">
        <v>0</v>
      </c>
      <c r="BG790">
        <v>0</v>
      </c>
      <c r="BH790">
        <v>0</v>
      </c>
      <c r="BI790">
        <v>0</v>
      </c>
      <c r="BJ790">
        <v>0</v>
      </c>
      <c r="BK790">
        <v>0</v>
      </c>
      <c r="BL790">
        <v>0</v>
      </c>
      <c r="BM790">
        <v>0</v>
      </c>
      <c r="BN790">
        <v>0</v>
      </c>
      <c r="BO790">
        <v>0</v>
      </c>
      <c r="BP790">
        <v>0</v>
      </c>
      <c r="BQ790">
        <v>0</v>
      </c>
      <c r="BR790">
        <v>0</v>
      </c>
      <c r="BS790">
        <v>0</v>
      </c>
      <c r="BT790">
        <v>0</v>
      </c>
      <c r="BU790">
        <v>0</v>
      </c>
      <c r="BV790">
        <v>0</v>
      </c>
      <c r="BW790">
        <v>0</v>
      </c>
      <c r="BX790">
        <v>0</v>
      </c>
      <c r="BY790">
        <v>0</v>
      </c>
      <c r="BZ790">
        <v>0</v>
      </c>
      <c r="CA790">
        <v>0</v>
      </c>
      <c r="CB790">
        <v>0</v>
      </c>
      <c r="CC790">
        <v>0</v>
      </c>
      <c r="CD790">
        <v>0</v>
      </c>
      <c r="CE790">
        <v>0</v>
      </c>
      <c r="CF790">
        <v>0</v>
      </c>
      <c r="CG790">
        <v>0</v>
      </c>
      <c r="CH790">
        <v>0</v>
      </c>
      <c r="CI790">
        <v>0</v>
      </c>
      <c r="CJ790">
        <v>0</v>
      </c>
      <c r="CK790">
        <v>0</v>
      </c>
      <c r="CL790">
        <v>0</v>
      </c>
      <c r="CM790">
        <v>0</v>
      </c>
      <c r="CN790">
        <v>0</v>
      </c>
      <c r="CO790">
        <v>0</v>
      </c>
      <c r="CP790">
        <v>0</v>
      </c>
      <c r="CQ790">
        <v>0</v>
      </c>
      <c r="CR790">
        <v>0</v>
      </c>
      <c r="CS790">
        <v>0</v>
      </c>
      <c r="CT790">
        <v>0</v>
      </c>
      <c r="CU790">
        <v>0</v>
      </c>
      <c r="CV790">
        <v>0</v>
      </c>
      <c r="CW790">
        <v>0</v>
      </c>
      <c r="CX790">
        <v>1</v>
      </c>
      <c r="CY790">
        <v>1</v>
      </c>
      <c r="CZ790">
        <v>0</v>
      </c>
      <c r="DA790">
        <v>0</v>
      </c>
      <c r="DB790">
        <v>0</v>
      </c>
      <c r="DC790" t="s">
        <v>600</v>
      </c>
      <c r="DD790" t="s">
        <v>309</v>
      </c>
    </row>
    <row r="791" spans="1:108" ht="14.6" x14ac:dyDescent="0.35">
      <c r="A791" t="s">
        <v>32</v>
      </c>
      <c r="B791" t="s">
        <v>3624</v>
      </c>
      <c r="C791" t="s">
        <v>3629</v>
      </c>
      <c r="D791" t="s">
        <v>3630</v>
      </c>
      <c r="F791" t="s">
        <v>91</v>
      </c>
      <c r="G791" t="s">
        <v>479</v>
      </c>
      <c r="H791" t="s">
        <v>454</v>
      </c>
      <c r="I791" t="s">
        <v>56</v>
      </c>
      <c r="J791" t="s">
        <v>173</v>
      </c>
      <c r="K791" t="s">
        <v>471</v>
      </c>
      <c r="M791" t="s">
        <v>272</v>
      </c>
      <c r="O791" t="s">
        <v>300</v>
      </c>
      <c r="Q791" t="s">
        <v>481</v>
      </c>
      <c r="R791">
        <v>0</v>
      </c>
      <c r="S791">
        <v>0</v>
      </c>
      <c r="T791">
        <v>0</v>
      </c>
      <c r="U791">
        <v>0</v>
      </c>
      <c r="V791">
        <v>0</v>
      </c>
      <c r="W791">
        <v>0</v>
      </c>
      <c r="X791">
        <v>0</v>
      </c>
      <c r="Y791">
        <v>0</v>
      </c>
      <c r="AA791">
        <v>0</v>
      </c>
      <c r="AB791">
        <v>0</v>
      </c>
      <c r="AC791">
        <v>0</v>
      </c>
      <c r="AD791">
        <v>0</v>
      </c>
      <c r="AE791">
        <v>0</v>
      </c>
      <c r="AF791">
        <v>0</v>
      </c>
      <c r="AG791">
        <v>0</v>
      </c>
      <c r="AH791">
        <v>0</v>
      </c>
      <c r="AI791">
        <v>0</v>
      </c>
      <c r="AJ791">
        <v>0</v>
      </c>
      <c r="AK791">
        <v>0</v>
      </c>
      <c r="AL791">
        <v>0</v>
      </c>
      <c r="AM791">
        <v>0</v>
      </c>
      <c r="AN791">
        <v>0</v>
      </c>
      <c r="AO791">
        <v>0</v>
      </c>
      <c r="AP791">
        <v>0</v>
      </c>
      <c r="AQ791">
        <v>0</v>
      </c>
      <c r="AR791">
        <v>0</v>
      </c>
      <c r="AS791">
        <v>0</v>
      </c>
      <c r="AT791">
        <v>0</v>
      </c>
      <c r="AU791">
        <v>0</v>
      </c>
      <c r="AV791">
        <v>0</v>
      </c>
      <c r="AW791">
        <v>1</v>
      </c>
      <c r="AX791">
        <v>0</v>
      </c>
      <c r="AY791">
        <v>0</v>
      </c>
      <c r="AZ791">
        <v>1</v>
      </c>
      <c r="BA791">
        <v>0</v>
      </c>
      <c r="BB791">
        <v>0</v>
      </c>
      <c r="BC791">
        <v>0</v>
      </c>
      <c r="BD791">
        <v>1</v>
      </c>
      <c r="BE791">
        <v>0</v>
      </c>
      <c r="BF791">
        <v>0</v>
      </c>
      <c r="BG791">
        <v>0</v>
      </c>
      <c r="BH791">
        <v>0</v>
      </c>
      <c r="BI791">
        <v>0</v>
      </c>
      <c r="BJ791">
        <v>0</v>
      </c>
      <c r="BK791">
        <v>0</v>
      </c>
      <c r="BL791">
        <v>0</v>
      </c>
      <c r="BM791">
        <v>0</v>
      </c>
      <c r="BN791">
        <v>0</v>
      </c>
      <c r="BO791">
        <v>0</v>
      </c>
      <c r="BP791">
        <v>0</v>
      </c>
      <c r="BQ791">
        <v>0</v>
      </c>
      <c r="BR791">
        <v>0</v>
      </c>
      <c r="BS791">
        <v>0</v>
      </c>
      <c r="BT791">
        <v>0</v>
      </c>
      <c r="BU791">
        <v>0</v>
      </c>
      <c r="BV791">
        <v>0</v>
      </c>
      <c r="BW791">
        <v>0</v>
      </c>
      <c r="BX791">
        <v>0</v>
      </c>
      <c r="BY791">
        <v>0</v>
      </c>
      <c r="BZ791">
        <v>0</v>
      </c>
      <c r="CA791">
        <v>0</v>
      </c>
      <c r="CB791">
        <v>1</v>
      </c>
      <c r="CC791">
        <v>0</v>
      </c>
      <c r="CD791">
        <v>0</v>
      </c>
      <c r="CE791">
        <v>0</v>
      </c>
      <c r="CF791">
        <v>0</v>
      </c>
      <c r="CG791">
        <v>0</v>
      </c>
      <c r="CH791">
        <v>0</v>
      </c>
      <c r="CI791">
        <v>0</v>
      </c>
      <c r="CJ791">
        <v>0</v>
      </c>
      <c r="CK791">
        <v>0</v>
      </c>
      <c r="CL791">
        <v>0</v>
      </c>
      <c r="CM791">
        <v>0</v>
      </c>
      <c r="CN791">
        <v>0</v>
      </c>
      <c r="CO791">
        <v>0</v>
      </c>
      <c r="CP791">
        <v>1</v>
      </c>
      <c r="CQ791">
        <v>1</v>
      </c>
      <c r="CR791">
        <v>0</v>
      </c>
      <c r="CS791">
        <v>0</v>
      </c>
      <c r="CT791">
        <v>0</v>
      </c>
      <c r="CU791">
        <v>0</v>
      </c>
      <c r="CV791">
        <v>0</v>
      </c>
      <c r="CW791">
        <v>0</v>
      </c>
      <c r="CX791">
        <v>6</v>
      </c>
      <c r="CY791">
        <v>1</v>
      </c>
      <c r="CZ791">
        <v>1</v>
      </c>
      <c r="DA791">
        <v>0</v>
      </c>
      <c r="DB791">
        <v>1</v>
      </c>
      <c r="DC791" t="s">
        <v>3632</v>
      </c>
      <c r="DD791" t="s">
        <v>322</v>
      </c>
    </row>
    <row r="792" spans="1:108" ht="14.6" x14ac:dyDescent="0.35">
      <c r="A792" t="s">
        <v>32</v>
      </c>
      <c r="B792" t="s">
        <v>3624</v>
      </c>
      <c r="C792" t="s">
        <v>3634</v>
      </c>
      <c r="F792" t="s">
        <v>122</v>
      </c>
      <c r="H792" t="s">
        <v>454</v>
      </c>
      <c r="I792" t="s">
        <v>56</v>
      </c>
      <c r="J792" t="s">
        <v>217</v>
      </c>
      <c r="K792" t="s">
        <v>471</v>
      </c>
      <c r="M792" t="s">
        <v>279</v>
      </c>
      <c r="O792" t="s">
        <v>299</v>
      </c>
      <c r="Q792" t="s">
        <v>3636</v>
      </c>
      <c r="R792">
        <v>0</v>
      </c>
      <c r="S792">
        <v>0</v>
      </c>
      <c r="T792">
        <v>0</v>
      </c>
      <c r="U792">
        <v>0</v>
      </c>
      <c r="V792">
        <v>0</v>
      </c>
      <c r="W792">
        <v>0</v>
      </c>
      <c r="X792">
        <v>0</v>
      </c>
      <c r="Y792">
        <v>0</v>
      </c>
      <c r="AA792">
        <v>0</v>
      </c>
      <c r="AB792">
        <v>0</v>
      </c>
      <c r="AC792">
        <v>0</v>
      </c>
      <c r="AD792">
        <v>0</v>
      </c>
      <c r="AE792">
        <v>0</v>
      </c>
      <c r="AF792">
        <v>0</v>
      </c>
      <c r="AG792">
        <v>0</v>
      </c>
      <c r="AH792">
        <v>0</v>
      </c>
      <c r="AI792">
        <v>0</v>
      </c>
      <c r="AJ792">
        <v>0</v>
      </c>
      <c r="AK792">
        <v>0</v>
      </c>
      <c r="AL792">
        <v>0</v>
      </c>
      <c r="AM792">
        <v>0</v>
      </c>
      <c r="AN792">
        <v>0</v>
      </c>
      <c r="AO792">
        <v>0</v>
      </c>
      <c r="AP792">
        <v>0</v>
      </c>
      <c r="AQ792">
        <v>0</v>
      </c>
      <c r="AR792">
        <v>0</v>
      </c>
      <c r="AS792">
        <v>0</v>
      </c>
      <c r="AT792">
        <v>0</v>
      </c>
      <c r="AU792">
        <v>0</v>
      </c>
      <c r="AV792">
        <v>0</v>
      </c>
      <c r="AW792">
        <v>0</v>
      </c>
      <c r="AX792">
        <v>0</v>
      </c>
      <c r="AY792">
        <v>0</v>
      </c>
      <c r="AZ792">
        <v>0</v>
      </c>
      <c r="BA792">
        <v>0</v>
      </c>
      <c r="BB792">
        <v>0</v>
      </c>
      <c r="BC792">
        <v>0</v>
      </c>
      <c r="BD792">
        <v>0</v>
      </c>
      <c r="BE792">
        <v>0</v>
      </c>
      <c r="BF792">
        <v>0</v>
      </c>
      <c r="BG792">
        <v>0</v>
      </c>
      <c r="BH792">
        <v>0</v>
      </c>
      <c r="BI792">
        <v>0</v>
      </c>
      <c r="BJ792">
        <v>0</v>
      </c>
      <c r="BK792">
        <v>0</v>
      </c>
      <c r="BL792">
        <v>0</v>
      </c>
      <c r="BM792">
        <v>0</v>
      </c>
      <c r="BN792">
        <v>0</v>
      </c>
      <c r="BO792">
        <v>0</v>
      </c>
      <c r="BP792">
        <v>0</v>
      </c>
      <c r="BQ792">
        <v>0</v>
      </c>
      <c r="BR792">
        <v>0</v>
      </c>
      <c r="BS792">
        <v>0</v>
      </c>
      <c r="BT792">
        <v>0</v>
      </c>
      <c r="BU792">
        <v>0</v>
      </c>
      <c r="BV792">
        <v>0</v>
      </c>
      <c r="BW792">
        <v>0</v>
      </c>
      <c r="BX792">
        <v>0</v>
      </c>
      <c r="BY792">
        <v>0</v>
      </c>
      <c r="BZ792">
        <v>0</v>
      </c>
      <c r="CA792">
        <v>0</v>
      </c>
      <c r="CB792">
        <v>0</v>
      </c>
      <c r="CC792">
        <v>0</v>
      </c>
      <c r="CD792">
        <v>0</v>
      </c>
      <c r="CE792">
        <v>0</v>
      </c>
      <c r="CF792">
        <v>0</v>
      </c>
      <c r="CG792">
        <v>0</v>
      </c>
      <c r="CH792">
        <v>0</v>
      </c>
      <c r="CI792">
        <v>0</v>
      </c>
      <c r="CJ792">
        <v>0</v>
      </c>
      <c r="CK792">
        <v>0</v>
      </c>
      <c r="CL792">
        <v>0</v>
      </c>
      <c r="CM792">
        <v>0</v>
      </c>
      <c r="CN792">
        <v>0</v>
      </c>
      <c r="CO792">
        <v>0</v>
      </c>
      <c r="CP792">
        <v>1</v>
      </c>
      <c r="CQ792">
        <v>0</v>
      </c>
      <c r="CR792">
        <v>0</v>
      </c>
      <c r="CS792">
        <v>0</v>
      </c>
      <c r="CT792">
        <v>0</v>
      </c>
      <c r="CU792">
        <v>0</v>
      </c>
      <c r="CV792">
        <v>0</v>
      </c>
      <c r="CW792">
        <v>0</v>
      </c>
      <c r="CX792">
        <v>1</v>
      </c>
      <c r="CY792">
        <v>0</v>
      </c>
      <c r="CZ792">
        <v>1</v>
      </c>
      <c r="DA792">
        <v>0</v>
      </c>
      <c r="DB792">
        <v>0</v>
      </c>
      <c r="DC792" t="s">
        <v>458</v>
      </c>
      <c r="DD792" t="s">
        <v>306</v>
      </c>
    </row>
    <row r="793" spans="1:108" ht="14.6" x14ac:dyDescent="0.35">
      <c r="A793" t="s">
        <v>32</v>
      </c>
      <c r="B793" t="s">
        <v>3624</v>
      </c>
      <c r="C793" t="s">
        <v>3638</v>
      </c>
      <c r="F793" t="s">
        <v>122</v>
      </c>
      <c r="H793" t="s">
        <v>702</v>
      </c>
      <c r="I793" t="s">
        <v>56</v>
      </c>
      <c r="J793" t="s">
        <v>205</v>
      </c>
      <c r="K793" t="s">
        <v>55</v>
      </c>
      <c r="M793" t="s">
        <v>274</v>
      </c>
      <c r="N793" t="s">
        <v>299</v>
      </c>
      <c r="O793" t="s">
        <v>299</v>
      </c>
      <c r="R793">
        <v>0</v>
      </c>
      <c r="S793">
        <v>0</v>
      </c>
      <c r="T793">
        <v>0</v>
      </c>
      <c r="U793">
        <v>0</v>
      </c>
      <c r="V793">
        <v>0</v>
      </c>
      <c r="W793">
        <v>1</v>
      </c>
      <c r="X793">
        <v>0</v>
      </c>
      <c r="Y793">
        <v>0</v>
      </c>
      <c r="AA793">
        <v>0</v>
      </c>
      <c r="AB793">
        <v>0</v>
      </c>
      <c r="AC793">
        <v>0</v>
      </c>
      <c r="AD793">
        <v>0</v>
      </c>
      <c r="AE793">
        <v>0</v>
      </c>
      <c r="AF793">
        <v>0</v>
      </c>
      <c r="AG793">
        <v>0</v>
      </c>
      <c r="AH793">
        <v>0</v>
      </c>
      <c r="AI793">
        <v>0</v>
      </c>
      <c r="AJ793">
        <v>0</v>
      </c>
      <c r="AK793">
        <v>0</v>
      </c>
      <c r="AL793">
        <v>0</v>
      </c>
      <c r="AM793">
        <v>0</v>
      </c>
      <c r="AN793">
        <v>0</v>
      </c>
      <c r="AO793">
        <v>0</v>
      </c>
      <c r="AP793">
        <v>0</v>
      </c>
      <c r="AQ793">
        <v>0</v>
      </c>
      <c r="AR793">
        <v>0</v>
      </c>
      <c r="AS793">
        <v>0</v>
      </c>
      <c r="AT793">
        <v>0</v>
      </c>
      <c r="AU793">
        <v>0</v>
      </c>
      <c r="AV793">
        <v>0</v>
      </c>
      <c r="AW793">
        <v>0</v>
      </c>
      <c r="AX793">
        <v>0</v>
      </c>
      <c r="AY793">
        <v>0</v>
      </c>
      <c r="AZ793">
        <v>0</v>
      </c>
      <c r="BA793">
        <v>0</v>
      </c>
      <c r="BB793">
        <v>0</v>
      </c>
      <c r="BC793">
        <v>0</v>
      </c>
      <c r="BD793">
        <v>0</v>
      </c>
      <c r="BE793">
        <v>0</v>
      </c>
      <c r="BF793">
        <v>0</v>
      </c>
      <c r="BG793">
        <v>0</v>
      </c>
      <c r="BH793">
        <v>0</v>
      </c>
      <c r="BI793">
        <v>0</v>
      </c>
      <c r="BJ793">
        <v>0</v>
      </c>
      <c r="BK793">
        <v>0</v>
      </c>
      <c r="BL793">
        <v>0</v>
      </c>
      <c r="BM793">
        <v>0</v>
      </c>
      <c r="BN793">
        <v>0</v>
      </c>
      <c r="BO793">
        <v>0</v>
      </c>
      <c r="BP793">
        <v>0</v>
      </c>
      <c r="BQ793">
        <v>0</v>
      </c>
      <c r="BR793">
        <v>0</v>
      </c>
      <c r="BS793">
        <v>0</v>
      </c>
      <c r="BT793">
        <v>0</v>
      </c>
      <c r="BU793">
        <v>0</v>
      </c>
      <c r="BV793">
        <v>0</v>
      </c>
      <c r="BW793">
        <v>0</v>
      </c>
      <c r="BX793">
        <v>0</v>
      </c>
      <c r="BY793">
        <v>0</v>
      </c>
      <c r="BZ793">
        <v>0</v>
      </c>
      <c r="CA793">
        <v>0</v>
      </c>
      <c r="CB793">
        <v>0</v>
      </c>
      <c r="CC793">
        <v>0</v>
      </c>
      <c r="CD793">
        <v>0</v>
      </c>
      <c r="CE793">
        <v>0</v>
      </c>
      <c r="CF793">
        <v>0</v>
      </c>
      <c r="CG793">
        <v>0</v>
      </c>
      <c r="CH793">
        <v>0</v>
      </c>
      <c r="CI793">
        <v>0</v>
      </c>
      <c r="CJ793">
        <v>0</v>
      </c>
      <c r="CK793">
        <v>0</v>
      </c>
      <c r="CL793">
        <v>0</v>
      </c>
      <c r="CM793">
        <v>0</v>
      </c>
      <c r="CN793">
        <v>0</v>
      </c>
      <c r="CO793">
        <v>0</v>
      </c>
      <c r="CP793">
        <v>0</v>
      </c>
      <c r="CQ793">
        <v>0</v>
      </c>
      <c r="CR793">
        <v>0</v>
      </c>
      <c r="CS793">
        <v>0</v>
      </c>
      <c r="CT793">
        <v>0</v>
      </c>
      <c r="CU793">
        <v>0</v>
      </c>
      <c r="CV793">
        <v>0</v>
      </c>
      <c r="CW793">
        <v>0</v>
      </c>
      <c r="CX793">
        <v>0</v>
      </c>
      <c r="CY793">
        <v>1</v>
      </c>
      <c r="CZ793">
        <v>0</v>
      </c>
      <c r="DA793">
        <v>0</v>
      </c>
      <c r="DB793">
        <v>0</v>
      </c>
      <c r="DC793" t="s">
        <v>3639</v>
      </c>
      <c r="DD793" t="s">
        <v>311</v>
      </c>
    </row>
    <row r="794" spans="1:108" ht="14.6" x14ac:dyDescent="0.35">
      <c r="A794" t="s">
        <v>32</v>
      </c>
      <c r="B794" t="s">
        <v>3624</v>
      </c>
      <c r="C794" t="s">
        <v>3642</v>
      </c>
      <c r="F794" t="s">
        <v>122</v>
      </c>
      <c r="H794" t="s">
        <v>702</v>
      </c>
      <c r="I794" t="s">
        <v>56</v>
      </c>
      <c r="J794" t="s">
        <v>173</v>
      </c>
      <c r="K794" t="s">
        <v>471</v>
      </c>
      <c r="L794" t="s">
        <v>228</v>
      </c>
      <c r="M794" t="s">
        <v>274</v>
      </c>
      <c r="N794" t="s">
        <v>300</v>
      </c>
      <c r="O794" t="s">
        <v>300</v>
      </c>
      <c r="R794">
        <v>0</v>
      </c>
      <c r="S794">
        <v>0</v>
      </c>
      <c r="T794">
        <v>0</v>
      </c>
      <c r="U794">
        <v>0</v>
      </c>
      <c r="V794">
        <v>0</v>
      </c>
      <c r="W794">
        <v>1</v>
      </c>
      <c r="X794">
        <v>0</v>
      </c>
      <c r="Y794">
        <v>0</v>
      </c>
      <c r="AA794">
        <v>0</v>
      </c>
      <c r="AB794">
        <v>0</v>
      </c>
      <c r="AC794">
        <v>0</v>
      </c>
      <c r="AD794">
        <v>0</v>
      </c>
      <c r="AE794">
        <v>0</v>
      </c>
      <c r="AF794">
        <v>0</v>
      </c>
      <c r="AG794">
        <v>0</v>
      </c>
      <c r="AH794">
        <v>0</v>
      </c>
      <c r="AI794">
        <v>0</v>
      </c>
      <c r="AJ794">
        <v>0</v>
      </c>
      <c r="AK794">
        <v>0</v>
      </c>
      <c r="AL794">
        <v>0</v>
      </c>
      <c r="AM794">
        <v>0</v>
      </c>
      <c r="AN794">
        <v>0</v>
      </c>
      <c r="AO794">
        <v>0</v>
      </c>
      <c r="AP794">
        <v>0</v>
      </c>
      <c r="AQ794">
        <v>0</v>
      </c>
      <c r="AR794">
        <v>0</v>
      </c>
      <c r="AS794">
        <v>0</v>
      </c>
      <c r="AT794">
        <v>0</v>
      </c>
      <c r="AU794">
        <v>0</v>
      </c>
      <c r="AV794">
        <v>0</v>
      </c>
      <c r="AW794">
        <v>0</v>
      </c>
      <c r="AX794">
        <v>0</v>
      </c>
      <c r="AY794">
        <v>0</v>
      </c>
      <c r="AZ794">
        <v>0</v>
      </c>
      <c r="BA794">
        <v>0</v>
      </c>
      <c r="BB794">
        <v>0</v>
      </c>
      <c r="BC794">
        <v>0</v>
      </c>
      <c r="BD794">
        <v>0</v>
      </c>
      <c r="BE794">
        <v>0</v>
      </c>
      <c r="BF794">
        <v>0</v>
      </c>
      <c r="BG794">
        <v>0</v>
      </c>
      <c r="BH794">
        <v>0</v>
      </c>
      <c r="BI794">
        <v>0</v>
      </c>
      <c r="BJ794">
        <v>0</v>
      </c>
      <c r="BK794">
        <v>0</v>
      </c>
      <c r="BL794">
        <v>0</v>
      </c>
      <c r="BM794">
        <v>0</v>
      </c>
      <c r="BN794">
        <v>0</v>
      </c>
      <c r="BO794">
        <v>0</v>
      </c>
      <c r="BP794">
        <v>0</v>
      </c>
      <c r="BQ794">
        <v>0</v>
      </c>
      <c r="BR794">
        <v>0</v>
      </c>
      <c r="BS794">
        <v>0</v>
      </c>
      <c r="BT794">
        <v>0</v>
      </c>
      <c r="BU794">
        <v>0</v>
      </c>
      <c r="BV794">
        <v>0</v>
      </c>
      <c r="BW794">
        <v>0</v>
      </c>
      <c r="BX794">
        <v>0</v>
      </c>
      <c r="BY794">
        <v>0</v>
      </c>
      <c r="BZ794">
        <v>0</v>
      </c>
      <c r="CA794">
        <v>0</v>
      </c>
      <c r="CB794">
        <v>0</v>
      </c>
      <c r="CC794">
        <v>0</v>
      </c>
      <c r="CD794">
        <v>0</v>
      </c>
      <c r="CE794">
        <v>0</v>
      </c>
      <c r="CF794">
        <v>0</v>
      </c>
      <c r="CG794">
        <v>0</v>
      </c>
      <c r="CH794">
        <v>0</v>
      </c>
      <c r="CI794">
        <v>0</v>
      </c>
      <c r="CJ794">
        <v>0</v>
      </c>
      <c r="CK794">
        <v>0</v>
      </c>
      <c r="CL794">
        <v>0</v>
      </c>
      <c r="CM794">
        <v>0</v>
      </c>
      <c r="CN794">
        <v>0</v>
      </c>
      <c r="CO794">
        <v>0</v>
      </c>
      <c r="CP794">
        <v>0</v>
      </c>
      <c r="CQ794">
        <v>0</v>
      </c>
      <c r="CR794">
        <v>0</v>
      </c>
      <c r="CS794">
        <v>0</v>
      </c>
      <c r="CT794">
        <v>0</v>
      </c>
      <c r="CU794">
        <v>0</v>
      </c>
      <c r="CV794">
        <v>0</v>
      </c>
      <c r="CW794">
        <v>0</v>
      </c>
      <c r="CX794">
        <v>0</v>
      </c>
      <c r="CY794">
        <v>1</v>
      </c>
      <c r="CZ794">
        <v>0</v>
      </c>
      <c r="DA794">
        <v>0</v>
      </c>
      <c r="DB794">
        <v>0</v>
      </c>
      <c r="DC794" t="s">
        <v>3643</v>
      </c>
      <c r="DD794" t="s">
        <v>311</v>
      </c>
    </row>
    <row r="795" spans="1:108" ht="14.6" x14ac:dyDescent="0.35">
      <c r="A795" t="s">
        <v>32</v>
      </c>
      <c r="B795" t="s">
        <v>3624</v>
      </c>
      <c r="C795" t="s">
        <v>3645</v>
      </c>
      <c r="F795" t="s">
        <v>122</v>
      </c>
      <c r="H795" t="s">
        <v>702</v>
      </c>
      <c r="I795" t="s">
        <v>56</v>
      </c>
      <c r="J795" t="s">
        <v>173</v>
      </c>
      <c r="K795" t="s">
        <v>471</v>
      </c>
      <c r="L795" t="s">
        <v>228</v>
      </c>
      <c r="M795" t="s">
        <v>274</v>
      </c>
      <c r="N795" t="s">
        <v>300</v>
      </c>
      <c r="O795" t="s">
        <v>300</v>
      </c>
      <c r="R795">
        <v>0</v>
      </c>
      <c r="S795">
        <v>0</v>
      </c>
      <c r="T795">
        <v>0</v>
      </c>
      <c r="U795">
        <v>0</v>
      </c>
      <c r="V795">
        <v>0</v>
      </c>
      <c r="W795">
        <v>1</v>
      </c>
      <c r="X795">
        <v>0</v>
      </c>
      <c r="Y795">
        <v>0</v>
      </c>
      <c r="AA795">
        <v>0</v>
      </c>
      <c r="AB795">
        <v>0</v>
      </c>
      <c r="AC795">
        <v>0</v>
      </c>
      <c r="AD795">
        <v>0</v>
      </c>
      <c r="AE795">
        <v>0</v>
      </c>
      <c r="AF795">
        <v>0</v>
      </c>
      <c r="AG795">
        <v>0</v>
      </c>
      <c r="AH795">
        <v>0</v>
      </c>
      <c r="AI795">
        <v>0</v>
      </c>
      <c r="AJ795">
        <v>0</v>
      </c>
      <c r="AK795">
        <v>0</v>
      </c>
      <c r="AL795">
        <v>0</v>
      </c>
      <c r="AM795">
        <v>0</v>
      </c>
      <c r="AN795">
        <v>0</v>
      </c>
      <c r="AO795">
        <v>0</v>
      </c>
      <c r="AP795">
        <v>0</v>
      </c>
      <c r="AQ795">
        <v>0</v>
      </c>
      <c r="AR795">
        <v>0</v>
      </c>
      <c r="AS795">
        <v>0</v>
      </c>
      <c r="AT795">
        <v>0</v>
      </c>
      <c r="AU795">
        <v>0</v>
      </c>
      <c r="AV795">
        <v>0</v>
      </c>
      <c r="AW795">
        <v>0</v>
      </c>
      <c r="AX795">
        <v>0</v>
      </c>
      <c r="AY795">
        <v>0</v>
      </c>
      <c r="AZ795">
        <v>0</v>
      </c>
      <c r="BA795">
        <v>0</v>
      </c>
      <c r="BB795">
        <v>0</v>
      </c>
      <c r="BC795">
        <v>0</v>
      </c>
      <c r="BD795">
        <v>0</v>
      </c>
      <c r="BE795">
        <v>0</v>
      </c>
      <c r="BF795">
        <v>0</v>
      </c>
      <c r="BG795">
        <v>0</v>
      </c>
      <c r="BH795">
        <v>0</v>
      </c>
      <c r="BI795">
        <v>0</v>
      </c>
      <c r="BJ795">
        <v>0</v>
      </c>
      <c r="BK795">
        <v>0</v>
      </c>
      <c r="BL795">
        <v>0</v>
      </c>
      <c r="BM795">
        <v>0</v>
      </c>
      <c r="BN795">
        <v>0</v>
      </c>
      <c r="BO795">
        <v>0</v>
      </c>
      <c r="BP795">
        <v>0</v>
      </c>
      <c r="BQ795">
        <v>0</v>
      </c>
      <c r="BR795">
        <v>0</v>
      </c>
      <c r="BS795">
        <v>0</v>
      </c>
      <c r="BT795">
        <v>0</v>
      </c>
      <c r="BU795">
        <v>0</v>
      </c>
      <c r="BV795">
        <v>0</v>
      </c>
      <c r="BW795">
        <v>0</v>
      </c>
      <c r="BX795">
        <v>0</v>
      </c>
      <c r="BY795">
        <v>0</v>
      </c>
      <c r="BZ795">
        <v>0</v>
      </c>
      <c r="CA795">
        <v>0</v>
      </c>
      <c r="CB795">
        <v>0</v>
      </c>
      <c r="CC795">
        <v>0</v>
      </c>
      <c r="CD795">
        <v>0</v>
      </c>
      <c r="CE795">
        <v>0</v>
      </c>
      <c r="CF795">
        <v>0</v>
      </c>
      <c r="CG795">
        <v>0</v>
      </c>
      <c r="CH795">
        <v>0</v>
      </c>
      <c r="CI795">
        <v>0</v>
      </c>
      <c r="CJ795">
        <v>0</v>
      </c>
      <c r="CK795">
        <v>0</v>
      </c>
      <c r="CL795">
        <v>0</v>
      </c>
      <c r="CM795">
        <v>0</v>
      </c>
      <c r="CN795">
        <v>0</v>
      </c>
      <c r="CO795">
        <v>0</v>
      </c>
      <c r="CP795">
        <v>0</v>
      </c>
      <c r="CQ795">
        <v>0</v>
      </c>
      <c r="CR795">
        <v>0</v>
      </c>
      <c r="CS795">
        <v>0</v>
      </c>
      <c r="CT795">
        <v>0</v>
      </c>
      <c r="CU795">
        <v>0</v>
      </c>
      <c r="CV795">
        <v>0</v>
      </c>
      <c r="CW795">
        <v>0</v>
      </c>
      <c r="CX795">
        <v>0</v>
      </c>
      <c r="CY795">
        <v>1</v>
      </c>
      <c r="CZ795">
        <v>0</v>
      </c>
      <c r="DA795">
        <v>0</v>
      </c>
      <c r="DB795">
        <v>0</v>
      </c>
      <c r="DC795" t="s">
        <v>3646</v>
      </c>
      <c r="DD795" t="s">
        <v>311</v>
      </c>
    </row>
    <row r="796" spans="1:108" ht="14.6" x14ac:dyDescent="0.35">
      <c r="A796" t="s">
        <v>32</v>
      </c>
      <c r="B796" t="s">
        <v>3624</v>
      </c>
      <c r="C796" t="s">
        <v>3648</v>
      </c>
      <c r="F796" t="s">
        <v>122</v>
      </c>
      <c r="H796" t="s">
        <v>605</v>
      </c>
      <c r="I796" t="s">
        <v>13</v>
      </c>
      <c r="J796" t="s">
        <v>222</v>
      </c>
      <c r="P796" t="s">
        <v>3649</v>
      </c>
      <c r="Q796" t="s">
        <v>606</v>
      </c>
      <c r="R796">
        <v>0</v>
      </c>
      <c r="S796">
        <v>0</v>
      </c>
      <c r="T796">
        <v>0</v>
      </c>
      <c r="U796">
        <v>0</v>
      </c>
      <c r="V796">
        <v>0</v>
      </c>
      <c r="X796">
        <v>0</v>
      </c>
      <c r="BN796">
        <v>1</v>
      </c>
      <c r="BP796">
        <v>1</v>
      </c>
      <c r="DC796" t="s">
        <v>1040</v>
      </c>
      <c r="DD796" t="s">
        <v>305</v>
      </c>
    </row>
    <row r="797" spans="1:108" ht="14.6" x14ac:dyDescent="0.35">
      <c r="A797" t="s">
        <v>32</v>
      </c>
      <c r="B797" t="s">
        <v>3624</v>
      </c>
      <c r="C797" t="s">
        <v>3653</v>
      </c>
      <c r="F797" t="s">
        <v>122</v>
      </c>
      <c r="H797" t="s">
        <v>605</v>
      </c>
      <c r="I797" t="s">
        <v>13</v>
      </c>
      <c r="J797" t="s">
        <v>222</v>
      </c>
      <c r="P797" t="s">
        <v>3649</v>
      </c>
      <c r="Q797" t="s">
        <v>606</v>
      </c>
      <c r="R797">
        <v>0</v>
      </c>
      <c r="S797">
        <v>0</v>
      </c>
      <c r="T797">
        <v>0</v>
      </c>
      <c r="U797">
        <v>0</v>
      </c>
      <c r="V797">
        <v>0</v>
      </c>
      <c r="X797">
        <v>0</v>
      </c>
      <c r="BN797">
        <v>1</v>
      </c>
      <c r="BP797">
        <v>1</v>
      </c>
      <c r="DC797" t="s">
        <v>1020</v>
      </c>
      <c r="DD797" t="s">
        <v>305</v>
      </c>
    </row>
    <row r="798" spans="1:108" ht="14.6" x14ac:dyDescent="0.35">
      <c r="A798" t="s">
        <v>32</v>
      </c>
      <c r="B798" t="s">
        <v>3624</v>
      </c>
      <c r="C798" t="s">
        <v>3659</v>
      </c>
      <c r="F798" t="s">
        <v>122</v>
      </c>
      <c r="H798" t="s">
        <v>454</v>
      </c>
      <c r="I798" t="s">
        <v>56</v>
      </c>
      <c r="J798" t="s">
        <v>217</v>
      </c>
      <c r="K798" t="s">
        <v>471</v>
      </c>
      <c r="M798" t="s">
        <v>272</v>
      </c>
      <c r="O798" t="s">
        <v>299</v>
      </c>
      <c r="Q798" t="s">
        <v>457</v>
      </c>
      <c r="R798">
        <v>0</v>
      </c>
      <c r="S798">
        <v>0</v>
      </c>
      <c r="T798">
        <v>0</v>
      </c>
      <c r="U798">
        <v>0</v>
      </c>
      <c r="V798">
        <v>0</v>
      </c>
      <c r="W798">
        <v>0</v>
      </c>
      <c r="X798">
        <v>0</v>
      </c>
      <c r="Y798">
        <v>0</v>
      </c>
      <c r="AA798">
        <v>0</v>
      </c>
      <c r="AB798">
        <v>0</v>
      </c>
      <c r="AC798">
        <v>0</v>
      </c>
      <c r="AD798">
        <v>0</v>
      </c>
      <c r="AE798">
        <v>0</v>
      </c>
      <c r="AF798">
        <v>0</v>
      </c>
      <c r="AG798">
        <v>0</v>
      </c>
      <c r="AH798">
        <v>0</v>
      </c>
      <c r="AI798">
        <v>0</v>
      </c>
      <c r="AJ798">
        <v>0</v>
      </c>
      <c r="AK798">
        <v>0</v>
      </c>
      <c r="AL798">
        <v>0</v>
      </c>
      <c r="AM798">
        <v>0</v>
      </c>
      <c r="AN798">
        <v>0</v>
      </c>
      <c r="AO798">
        <v>0</v>
      </c>
      <c r="AP798">
        <v>0</v>
      </c>
      <c r="AQ798">
        <v>0</v>
      </c>
      <c r="AR798">
        <v>0</v>
      </c>
      <c r="AS798">
        <v>0</v>
      </c>
      <c r="AT798">
        <v>0</v>
      </c>
      <c r="AU798">
        <v>0</v>
      </c>
      <c r="AV798">
        <v>0</v>
      </c>
      <c r="AW798">
        <v>0</v>
      </c>
      <c r="AX798">
        <v>0</v>
      </c>
      <c r="AY798">
        <v>0</v>
      </c>
      <c r="AZ798">
        <v>0</v>
      </c>
      <c r="BA798">
        <v>0</v>
      </c>
      <c r="BB798">
        <v>0</v>
      </c>
      <c r="BC798">
        <v>0</v>
      </c>
      <c r="BD798">
        <v>0</v>
      </c>
      <c r="BE798">
        <v>0</v>
      </c>
      <c r="BF798">
        <v>0</v>
      </c>
      <c r="BG798">
        <v>0</v>
      </c>
      <c r="BH798">
        <v>0</v>
      </c>
      <c r="BI798">
        <v>0</v>
      </c>
      <c r="BJ798">
        <v>0</v>
      </c>
      <c r="BK798">
        <v>0</v>
      </c>
      <c r="BL798">
        <v>0</v>
      </c>
      <c r="BM798">
        <v>0</v>
      </c>
      <c r="BN798">
        <v>0</v>
      </c>
      <c r="BO798">
        <v>0</v>
      </c>
      <c r="BP798">
        <v>0</v>
      </c>
      <c r="BQ798">
        <v>0</v>
      </c>
      <c r="BR798">
        <v>0</v>
      </c>
      <c r="BS798">
        <v>0</v>
      </c>
      <c r="BT798">
        <v>0</v>
      </c>
      <c r="BU798">
        <v>0</v>
      </c>
      <c r="BV798">
        <v>0</v>
      </c>
      <c r="BW798">
        <v>0</v>
      </c>
      <c r="BX798">
        <v>0</v>
      </c>
      <c r="BY798">
        <v>0</v>
      </c>
      <c r="BZ798">
        <v>0</v>
      </c>
      <c r="CA798">
        <v>0</v>
      </c>
      <c r="CB798">
        <v>0</v>
      </c>
      <c r="CC798">
        <v>0</v>
      </c>
      <c r="CD798">
        <v>0</v>
      </c>
      <c r="CE798">
        <v>0</v>
      </c>
      <c r="CF798">
        <v>0</v>
      </c>
      <c r="CG798">
        <v>0</v>
      </c>
      <c r="CH798">
        <v>0</v>
      </c>
      <c r="CI798">
        <v>1</v>
      </c>
      <c r="CJ798">
        <v>0</v>
      </c>
      <c r="CK798">
        <v>0</v>
      </c>
      <c r="CL798">
        <v>0</v>
      </c>
      <c r="CM798">
        <v>0</v>
      </c>
      <c r="CN798">
        <v>0</v>
      </c>
      <c r="CO798">
        <v>0</v>
      </c>
      <c r="CP798">
        <v>0</v>
      </c>
      <c r="CQ798">
        <v>0</v>
      </c>
      <c r="CR798">
        <v>0</v>
      </c>
      <c r="CS798">
        <v>0</v>
      </c>
      <c r="CT798">
        <v>0</v>
      </c>
      <c r="CU798">
        <v>0</v>
      </c>
      <c r="CV798">
        <v>0</v>
      </c>
      <c r="CW798">
        <v>0</v>
      </c>
      <c r="CX798">
        <v>1</v>
      </c>
      <c r="CY798">
        <v>0</v>
      </c>
      <c r="CZ798">
        <v>1</v>
      </c>
      <c r="DA798">
        <v>0</v>
      </c>
      <c r="DB798">
        <v>0</v>
      </c>
      <c r="DC798" t="s">
        <v>3661</v>
      </c>
      <c r="DD798" t="s">
        <v>306</v>
      </c>
    </row>
    <row r="799" spans="1:108" ht="14.6" x14ac:dyDescent="0.35">
      <c r="A799" t="s">
        <v>32</v>
      </c>
      <c r="B799" t="s">
        <v>3624</v>
      </c>
      <c r="C799" t="s">
        <v>3665</v>
      </c>
      <c r="F799" t="s">
        <v>91</v>
      </c>
      <c r="H799" t="s">
        <v>702</v>
      </c>
      <c r="I799" t="s">
        <v>56</v>
      </c>
      <c r="J799" t="s">
        <v>173</v>
      </c>
      <c r="K799" t="s">
        <v>471</v>
      </c>
      <c r="L799" t="s">
        <v>228</v>
      </c>
      <c r="M799" t="s">
        <v>274</v>
      </c>
      <c r="N799" t="s">
        <v>300</v>
      </c>
      <c r="O799" t="s">
        <v>300</v>
      </c>
      <c r="R799">
        <v>0</v>
      </c>
      <c r="S799">
        <v>0</v>
      </c>
      <c r="T799">
        <v>0</v>
      </c>
      <c r="U799">
        <v>0</v>
      </c>
      <c r="V799">
        <v>0</v>
      </c>
      <c r="W799">
        <v>1</v>
      </c>
      <c r="X799">
        <v>0</v>
      </c>
      <c r="Y799">
        <v>0</v>
      </c>
      <c r="AA799">
        <v>0</v>
      </c>
      <c r="AB799">
        <v>0</v>
      </c>
      <c r="AC799">
        <v>0</v>
      </c>
      <c r="AD799">
        <v>0</v>
      </c>
      <c r="AE799">
        <v>0</v>
      </c>
      <c r="AF799">
        <v>0</v>
      </c>
      <c r="AG799">
        <v>0</v>
      </c>
      <c r="AH799">
        <v>0</v>
      </c>
      <c r="AI799">
        <v>0</v>
      </c>
      <c r="AJ799">
        <v>0</v>
      </c>
      <c r="AK799">
        <v>0</v>
      </c>
      <c r="AL799">
        <v>0</v>
      </c>
      <c r="AM799">
        <v>0</v>
      </c>
      <c r="AN799">
        <v>0</v>
      </c>
      <c r="AO799">
        <v>0</v>
      </c>
      <c r="AP799">
        <v>0</v>
      </c>
      <c r="AQ799">
        <v>0</v>
      </c>
      <c r="AR799">
        <v>0</v>
      </c>
      <c r="AS799">
        <v>0</v>
      </c>
      <c r="AT799">
        <v>0</v>
      </c>
      <c r="AU799">
        <v>0</v>
      </c>
      <c r="AV799">
        <v>0</v>
      </c>
      <c r="AW799">
        <v>0</v>
      </c>
      <c r="AX799">
        <v>0</v>
      </c>
      <c r="AY799">
        <v>0</v>
      </c>
      <c r="AZ799">
        <v>0</v>
      </c>
      <c r="BA799">
        <v>0</v>
      </c>
      <c r="BB799">
        <v>0</v>
      </c>
      <c r="BC799">
        <v>0</v>
      </c>
      <c r="BD799">
        <v>0</v>
      </c>
      <c r="BE799">
        <v>0</v>
      </c>
      <c r="BF799">
        <v>0</v>
      </c>
      <c r="BG799">
        <v>0</v>
      </c>
      <c r="BH799">
        <v>0</v>
      </c>
      <c r="BI799">
        <v>0</v>
      </c>
      <c r="BJ799">
        <v>0</v>
      </c>
      <c r="BK799">
        <v>0</v>
      </c>
      <c r="BL799">
        <v>0</v>
      </c>
      <c r="BM799">
        <v>0</v>
      </c>
      <c r="BN799">
        <v>0</v>
      </c>
      <c r="BO799">
        <v>0</v>
      </c>
      <c r="BP799">
        <v>0</v>
      </c>
      <c r="BQ799">
        <v>0</v>
      </c>
      <c r="BR799">
        <v>0</v>
      </c>
      <c r="BS799">
        <v>0</v>
      </c>
      <c r="BT799">
        <v>0</v>
      </c>
      <c r="BU799">
        <v>0</v>
      </c>
      <c r="BV799">
        <v>0</v>
      </c>
      <c r="BW799">
        <v>0</v>
      </c>
      <c r="BX799">
        <v>0</v>
      </c>
      <c r="BY799">
        <v>0</v>
      </c>
      <c r="BZ799">
        <v>0</v>
      </c>
      <c r="CA799">
        <v>0</v>
      </c>
      <c r="CB799">
        <v>0</v>
      </c>
      <c r="CC799">
        <v>0</v>
      </c>
      <c r="CD799">
        <v>0</v>
      </c>
      <c r="CE799">
        <v>0</v>
      </c>
      <c r="CF799">
        <v>0</v>
      </c>
      <c r="CG799">
        <v>0</v>
      </c>
      <c r="CH799">
        <v>0</v>
      </c>
      <c r="CI799">
        <v>0</v>
      </c>
      <c r="CJ799">
        <v>0</v>
      </c>
      <c r="CK799">
        <v>0</v>
      </c>
      <c r="CL799">
        <v>0</v>
      </c>
      <c r="CM799">
        <v>0</v>
      </c>
      <c r="CN799">
        <v>0</v>
      </c>
      <c r="CO799">
        <v>0</v>
      </c>
      <c r="CP799">
        <v>0</v>
      </c>
      <c r="CQ799">
        <v>0</v>
      </c>
      <c r="CR799">
        <v>0</v>
      </c>
      <c r="CS799">
        <v>0</v>
      </c>
      <c r="CT799">
        <v>0</v>
      </c>
      <c r="CU799">
        <v>0</v>
      </c>
      <c r="CV799">
        <v>0</v>
      </c>
      <c r="CW799">
        <v>0</v>
      </c>
      <c r="CX799">
        <v>0</v>
      </c>
      <c r="CY799">
        <v>1</v>
      </c>
      <c r="CZ799">
        <v>0</v>
      </c>
      <c r="DA799">
        <v>0</v>
      </c>
      <c r="DB799">
        <v>0</v>
      </c>
      <c r="DC799" t="s">
        <v>3666</v>
      </c>
      <c r="DD799" t="s">
        <v>311</v>
      </c>
    </row>
    <row r="800" spans="1:108" ht="14.6" x14ac:dyDescent="0.35">
      <c r="A800" t="s">
        <v>32</v>
      </c>
      <c r="B800" t="s">
        <v>3624</v>
      </c>
      <c r="C800" t="s">
        <v>3668</v>
      </c>
      <c r="F800" t="s">
        <v>122</v>
      </c>
      <c r="H800" t="s">
        <v>702</v>
      </c>
      <c r="I800" t="s">
        <v>56</v>
      </c>
      <c r="J800" t="s">
        <v>173</v>
      </c>
      <c r="K800" t="s">
        <v>471</v>
      </c>
      <c r="L800" t="s">
        <v>228</v>
      </c>
      <c r="M800" t="s">
        <v>274</v>
      </c>
      <c r="N800" t="s">
        <v>300</v>
      </c>
      <c r="O800" t="s">
        <v>299</v>
      </c>
      <c r="R800">
        <v>0</v>
      </c>
      <c r="S800">
        <v>0</v>
      </c>
      <c r="T800">
        <v>0</v>
      </c>
      <c r="U800">
        <v>0</v>
      </c>
      <c r="V800">
        <v>0</v>
      </c>
      <c r="W800">
        <v>1</v>
      </c>
      <c r="X800">
        <v>0</v>
      </c>
      <c r="Y800">
        <v>0</v>
      </c>
      <c r="AA800">
        <v>0</v>
      </c>
      <c r="AB800">
        <v>0</v>
      </c>
      <c r="AC800">
        <v>0</v>
      </c>
      <c r="AD800">
        <v>0</v>
      </c>
      <c r="AE800">
        <v>0</v>
      </c>
      <c r="AF800">
        <v>0</v>
      </c>
      <c r="AG800">
        <v>0</v>
      </c>
      <c r="AH800">
        <v>0</v>
      </c>
      <c r="AI800">
        <v>0</v>
      </c>
      <c r="AJ800">
        <v>0</v>
      </c>
      <c r="AK800">
        <v>0</v>
      </c>
      <c r="AL800">
        <v>0</v>
      </c>
      <c r="AM800">
        <v>0</v>
      </c>
      <c r="AN800">
        <v>0</v>
      </c>
      <c r="AO800">
        <v>0</v>
      </c>
      <c r="AP800">
        <v>0</v>
      </c>
      <c r="AQ800">
        <v>0</v>
      </c>
      <c r="AR800">
        <v>0</v>
      </c>
      <c r="AS800">
        <v>0</v>
      </c>
      <c r="AT800">
        <v>0</v>
      </c>
      <c r="AU800">
        <v>0</v>
      </c>
      <c r="AV800">
        <v>0</v>
      </c>
      <c r="AW800">
        <v>0</v>
      </c>
      <c r="AX800">
        <v>0</v>
      </c>
      <c r="AY800">
        <v>0</v>
      </c>
      <c r="AZ800">
        <v>0</v>
      </c>
      <c r="BA800">
        <v>0</v>
      </c>
      <c r="BB800">
        <v>0</v>
      </c>
      <c r="BC800">
        <v>0</v>
      </c>
      <c r="BD800">
        <v>0</v>
      </c>
      <c r="BE800">
        <v>0</v>
      </c>
      <c r="BF800">
        <v>0</v>
      </c>
      <c r="BG800">
        <v>0</v>
      </c>
      <c r="BH800">
        <v>0</v>
      </c>
      <c r="BI800">
        <v>0</v>
      </c>
      <c r="BJ800">
        <v>0</v>
      </c>
      <c r="BK800">
        <v>0</v>
      </c>
      <c r="BL800">
        <v>0</v>
      </c>
      <c r="BM800">
        <v>0</v>
      </c>
      <c r="BN800">
        <v>0</v>
      </c>
      <c r="BO800">
        <v>0</v>
      </c>
      <c r="BP800">
        <v>0</v>
      </c>
      <c r="BQ800">
        <v>0</v>
      </c>
      <c r="BR800">
        <v>0</v>
      </c>
      <c r="BS800">
        <v>0</v>
      </c>
      <c r="BT800">
        <v>0</v>
      </c>
      <c r="BU800">
        <v>0</v>
      </c>
      <c r="BV800">
        <v>0</v>
      </c>
      <c r="BW800">
        <v>0</v>
      </c>
      <c r="BX800">
        <v>0</v>
      </c>
      <c r="BY800">
        <v>0</v>
      </c>
      <c r="BZ800">
        <v>0</v>
      </c>
      <c r="CA800">
        <v>0</v>
      </c>
      <c r="CB800">
        <v>0</v>
      </c>
      <c r="CC800">
        <v>0</v>
      </c>
      <c r="CD800">
        <v>0</v>
      </c>
      <c r="CE800">
        <v>0</v>
      </c>
      <c r="CF800">
        <v>0</v>
      </c>
      <c r="CG800">
        <v>0</v>
      </c>
      <c r="CH800">
        <v>0</v>
      </c>
      <c r="CI800">
        <v>0</v>
      </c>
      <c r="CJ800">
        <v>0</v>
      </c>
      <c r="CK800">
        <v>0</v>
      </c>
      <c r="CL800">
        <v>0</v>
      </c>
      <c r="CM800">
        <v>0</v>
      </c>
      <c r="CN800">
        <v>0</v>
      </c>
      <c r="CO800">
        <v>0</v>
      </c>
      <c r="CP800">
        <v>0</v>
      </c>
      <c r="CQ800">
        <v>0</v>
      </c>
      <c r="CR800">
        <v>0</v>
      </c>
      <c r="CS800">
        <v>0</v>
      </c>
      <c r="CT800">
        <v>0</v>
      </c>
      <c r="CU800">
        <v>0</v>
      </c>
      <c r="CV800">
        <v>0</v>
      </c>
      <c r="CW800">
        <v>0</v>
      </c>
      <c r="CX800">
        <v>0</v>
      </c>
      <c r="CY800">
        <v>1</v>
      </c>
      <c r="CZ800">
        <v>0</v>
      </c>
      <c r="DA800">
        <v>0</v>
      </c>
      <c r="DB800">
        <v>0</v>
      </c>
      <c r="DC800" t="s">
        <v>3669</v>
      </c>
      <c r="DD800" t="s">
        <v>311</v>
      </c>
    </row>
    <row r="801" spans="1:108" ht="14.6" x14ac:dyDescent="0.35">
      <c r="A801" t="s">
        <v>32</v>
      </c>
      <c r="B801" t="s">
        <v>3624</v>
      </c>
      <c r="C801" t="s">
        <v>3671</v>
      </c>
      <c r="F801" t="s">
        <v>91</v>
      </c>
      <c r="H801" t="s">
        <v>454</v>
      </c>
      <c r="I801" t="s">
        <v>56</v>
      </c>
      <c r="J801" t="s">
        <v>217</v>
      </c>
      <c r="K801" t="s">
        <v>471</v>
      </c>
      <c r="L801" t="s">
        <v>241</v>
      </c>
      <c r="M801" t="s">
        <v>277</v>
      </c>
      <c r="O801" t="s">
        <v>299</v>
      </c>
      <c r="P801" t="s">
        <v>3672</v>
      </c>
      <c r="Q801" t="s">
        <v>457</v>
      </c>
      <c r="R801">
        <v>0</v>
      </c>
      <c r="S801">
        <v>0</v>
      </c>
      <c r="T801">
        <v>0</v>
      </c>
      <c r="U801">
        <v>0</v>
      </c>
      <c r="V801">
        <v>0</v>
      </c>
      <c r="W801">
        <v>0</v>
      </c>
      <c r="X801">
        <v>0</v>
      </c>
      <c r="Y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0</v>
      </c>
      <c r="BU801">
        <v>0</v>
      </c>
      <c r="BV801">
        <v>0</v>
      </c>
      <c r="BW801">
        <v>0</v>
      </c>
      <c r="BX801">
        <v>0</v>
      </c>
      <c r="BY801">
        <v>0</v>
      </c>
      <c r="BZ801">
        <v>0</v>
      </c>
      <c r="CA801">
        <v>0</v>
      </c>
      <c r="CB801">
        <v>0</v>
      </c>
      <c r="CC801">
        <v>0</v>
      </c>
      <c r="CD801">
        <v>0</v>
      </c>
      <c r="CE801">
        <v>0</v>
      </c>
      <c r="CF801">
        <v>0</v>
      </c>
      <c r="CG801">
        <v>0</v>
      </c>
      <c r="CH801">
        <v>0</v>
      </c>
      <c r="CI801">
        <v>0</v>
      </c>
      <c r="CJ801">
        <v>0</v>
      </c>
      <c r="CK801">
        <v>0</v>
      </c>
      <c r="CL801">
        <v>0</v>
      </c>
      <c r="CM801">
        <v>1</v>
      </c>
      <c r="CN801">
        <v>0</v>
      </c>
      <c r="CO801">
        <v>0</v>
      </c>
      <c r="CP801">
        <v>0</v>
      </c>
      <c r="CQ801">
        <v>0</v>
      </c>
      <c r="CR801">
        <v>0</v>
      </c>
      <c r="CS801">
        <v>0</v>
      </c>
      <c r="CT801">
        <v>0</v>
      </c>
      <c r="CU801">
        <v>0</v>
      </c>
      <c r="CV801">
        <v>0</v>
      </c>
      <c r="CW801">
        <v>0</v>
      </c>
      <c r="CX801">
        <v>1</v>
      </c>
      <c r="CY801">
        <v>0</v>
      </c>
      <c r="CZ801">
        <v>1</v>
      </c>
      <c r="DA801">
        <v>0</v>
      </c>
      <c r="DB801">
        <v>0</v>
      </c>
      <c r="DC801" t="s">
        <v>537</v>
      </c>
      <c r="DD801" t="s">
        <v>313</v>
      </c>
    </row>
    <row r="802" spans="1:108" ht="14.6" x14ac:dyDescent="0.35">
      <c r="A802" t="s">
        <v>32</v>
      </c>
      <c r="B802" t="s">
        <v>3624</v>
      </c>
      <c r="C802" t="s">
        <v>3674</v>
      </c>
      <c r="F802" t="s">
        <v>122</v>
      </c>
      <c r="H802" t="s">
        <v>454</v>
      </c>
      <c r="I802" t="s">
        <v>56</v>
      </c>
      <c r="J802" t="s">
        <v>173</v>
      </c>
      <c r="K802" t="s">
        <v>471</v>
      </c>
      <c r="M802" t="s">
        <v>272</v>
      </c>
      <c r="O802" t="s">
        <v>299</v>
      </c>
      <c r="Q802" t="s">
        <v>3675</v>
      </c>
      <c r="R802">
        <v>0</v>
      </c>
      <c r="S802">
        <v>0</v>
      </c>
      <c r="T802">
        <v>0</v>
      </c>
      <c r="U802">
        <v>0</v>
      </c>
      <c r="V802">
        <v>0</v>
      </c>
      <c r="W802">
        <v>0</v>
      </c>
      <c r="X802">
        <v>0</v>
      </c>
      <c r="Y802">
        <v>0</v>
      </c>
      <c r="AA802">
        <v>0</v>
      </c>
      <c r="AB802">
        <v>0</v>
      </c>
      <c r="AC802">
        <v>0</v>
      </c>
      <c r="AD802">
        <v>0</v>
      </c>
      <c r="AE802">
        <v>0</v>
      </c>
      <c r="AF802">
        <v>0</v>
      </c>
      <c r="AG802">
        <v>0</v>
      </c>
      <c r="AH802">
        <v>0</v>
      </c>
      <c r="AI802">
        <v>0</v>
      </c>
      <c r="AJ802">
        <v>0</v>
      </c>
      <c r="AK802">
        <v>0</v>
      </c>
      <c r="AL802">
        <v>0</v>
      </c>
      <c r="AM802">
        <v>0</v>
      </c>
      <c r="AN802">
        <v>0</v>
      </c>
      <c r="AO802">
        <v>0</v>
      </c>
      <c r="AP802">
        <v>0</v>
      </c>
      <c r="AQ802">
        <v>0</v>
      </c>
      <c r="AR802">
        <v>1</v>
      </c>
      <c r="AS802">
        <v>0</v>
      </c>
      <c r="AT802">
        <v>0</v>
      </c>
      <c r="AU802">
        <v>0</v>
      </c>
      <c r="AV802">
        <v>0</v>
      </c>
      <c r="AW802">
        <v>0</v>
      </c>
      <c r="AX802">
        <v>0</v>
      </c>
      <c r="AY802">
        <v>0</v>
      </c>
      <c r="AZ802">
        <v>0</v>
      </c>
      <c r="BA802">
        <v>0</v>
      </c>
      <c r="BB802">
        <v>0</v>
      </c>
      <c r="BC802">
        <v>0</v>
      </c>
      <c r="BD802">
        <v>0</v>
      </c>
      <c r="BE802">
        <v>0</v>
      </c>
      <c r="BF802">
        <v>0</v>
      </c>
      <c r="BG802">
        <v>0</v>
      </c>
      <c r="BH802">
        <v>0</v>
      </c>
      <c r="BI802">
        <v>0</v>
      </c>
      <c r="BJ802">
        <v>0</v>
      </c>
      <c r="BK802">
        <v>0</v>
      </c>
      <c r="BL802">
        <v>0</v>
      </c>
      <c r="BM802">
        <v>0</v>
      </c>
      <c r="BN802">
        <v>0</v>
      </c>
      <c r="BO802">
        <v>0</v>
      </c>
      <c r="BP802">
        <v>0</v>
      </c>
      <c r="BQ802">
        <v>0</v>
      </c>
      <c r="BR802">
        <v>0</v>
      </c>
      <c r="BS802">
        <v>0</v>
      </c>
      <c r="BT802">
        <v>0</v>
      </c>
      <c r="BU802">
        <v>0</v>
      </c>
      <c r="BV802">
        <v>0</v>
      </c>
      <c r="BW802">
        <v>0</v>
      </c>
      <c r="BX802">
        <v>0</v>
      </c>
      <c r="BY802">
        <v>0</v>
      </c>
      <c r="BZ802">
        <v>0</v>
      </c>
      <c r="CA802">
        <v>0</v>
      </c>
      <c r="CB802">
        <v>0</v>
      </c>
      <c r="CC802">
        <v>0</v>
      </c>
      <c r="CD802">
        <v>0</v>
      </c>
      <c r="CE802">
        <v>0</v>
      </c>
      <c r="CF802">
        <v>0</v>
      </c>
      <c r="CG802">
        <v>0</v>
      </c>
      <c r="CH802">
        <v>0</v>
      </c>
      <c r="CI802">
        <v>0</v>
      </c>
      <c r="CJ802">
        <v>0</v>
      </c>
      <c r="CK802">
        <v>0</v>
      </c>
      <c r="CL802">
        <v>0</v>
      </c>
      <c r="CM802">
        <v>0</v>
      </c>
      <c r="CN802">
        <v>0</v>
      </c>
      <c r="CO802">
        <v>0</v>
      </c>
      <c r="CP802">
        <v>0</v>
      </c>
      <c r="CQ802">
        <v>0</v>
      </c>
      <c r="CR802">
        <v>0</v>
      </c>
      <c r="CS802">
        <v>0</v>
      </c>
      <c r="CT802">
        <v>0</v>
      </c>
      <c r="CU802">
        <v>0</v>
      </c>
      <c r="CV802">
        <v>0</v>
      </c>
      <c r="CW802">
        <v>0</v>
      </c>
      <c r="CX802">
        <v>1</v>
      </c>
      <c r="CY802">
        <v>1</v>
      </c>
      <c r="CZ802">
        <v>0</v>
      </c>
      <c r="DA802">
        <v>0</v>
      </c>
      <c r="DB802">
        <v>0</v>
      </c>
      <c r="DC802" t="s">
        <v>600</v>
      </c>
      <c r="DD802" t="s">
        <v>309</v>
      </c>
    </row>
    <row r="803" spans="1:108" ht="14.6" x14ac:dyDescent="0.35">
      <c r="A803" t="s">
        <v>32</v>
      </c>
      <c r="B803" t="s">
        <v>3624</v>
      </c>
      <c r="C803" t="s">
        <v>3677</v>
      </c>
      <c r="F803" t="s">
        <v>122</v>
      </c>
      <c r="H803" t="s">
        <v>454</v>
      </c>
      <c r="I803" t="s">
        <v>56</v>
      </c>
      <c r="J803" t="s">
        <v>217</v>
      </c>
      <c r="K803" t="s">
        <v>471</v>
      </c>
      <c r="M803" t="s">
        <v>272</v>
      </c>
      <c r="O803" t="s">
        <v>299</v>
      </c>
      <c r="P803" t="s">
        <v>3678</v>
      </c>
      <c r="Q803" t="s">
        <v>457</v>
      </c>
      <c r="R803">
        <v>0</v>
      </c>
      <c r="S803">
        <v>0</v>
      </c>
      <c r="T803">
        <v>0</v>
      </c>
      <c r="U803">
        <v>0</v>
      </c>
      <c r="V803">
        <v>0</v>
      </c>
      <c r="W803">
        <v>0</v>
      </c>
      <c r="X803">
        <v>0</v>
      </c>
      <c r="Y803">
        <v>0</v>
      </c>
      <c r="AA803">
        <v>0</v>
      </c>
      <c r="AB803">
        <v>0</v>
      </c>
      <c r="AC803">
        <v>0</v>
      </c>
      <c r="AD803">
        <v>0</v>
      </c>
      <c r="AE803">
        <v>0</v>
      </c>
      <c r="AF803">
        <v>0</v>
      </c>
      <c r="AG803">
        <v>0</v>
      </c>
      <c r="AH803">
        <v>0</v>
      </c>
      <c r="AI803">
        <v>0</v>
      </c>
      <c r="AJ803">
        <v>0</v>
      </c>
      <c r="AK803">
        <v>0</v>
      </c>
      <c r="AL803">
        <v>0</v>
      </c>
      <c r="AM803">
        <v>0</v>
      </c>
      <c r="AN803">
        <v>0</v>
      </c>
      <c r="AO803">
        <v>0</v>
      </c>
      <c r="AP803">
        <v>0</v>
      </c>
      <c r="AQ803">
        <v>0</v>
      </c>
      <c r="AR803">
        <v>0</v>
      </c>
      <c r="AS803">
        <v>0</v>
      </c>
      <c r="AT803">
        <v>0</v>
      </c>
      <c r="AU803">
        <v>0</v>
      </c>
      <c r="AV803">
        <v>0</v>
      </c>
      <c r="AW803">
        <v>0</v>
      </c>
      <c r="AX803">
        <v>0</v>
      </c>
      <c r="AY803">
        <v>0</v>
      </c>
      <c r="AZ803">
        <v>0</v>
      </c>
      <c r="BA803">
        <v>0</v>
      </c>
      <c r="BB803">
        <v>0</v>
      </c>
      <c r="BC803">
        <v>0</v>
      </c>
      <c r="BD803">
        <v>0</v>
      </c>
      <c r="BE803">
        <v>0</v>
      </c>
      <c r="BF803">
        <v>0</v>
      </c>
      <c r="BG803">
        <v>0</v>
      </c>
      <c r="BH803">
        <v>0</v>
      </c>
      <c r="BI803">
        <v>0</v>
      </c>
      <c r="BJ803">
        <v>0</v>
      </c>
      <c r="BK803">
        <v>0</v>
      </c>
      <c r="BL803">
        <v>0</v>
      </c>
      <c r="BM803">
        <v>0</v>
      </c>
      <c r="BN803">
        <v>0</v>
      </c>
      <c r="BO803">
        <v>0</v>
      </c>
      <c r="BP803">
        <v>0</v>
      </c>
      <c r="BQ803">
        <v>0</v>
      </c>
      <c r="BR803">
        <v>0</v>
      </c>
      <c r="BS803">
        <v>0</v>
      </c>
      <c r="BT803">
        <v>0</v>
      </c>
      <c r="BU803">
        <v>0</v>
      </c>
      <c r="BV803">
        <v>0</v>
      </c>
      <c r="BW803">
        <v>0</v>
      </c>
      <c r="BX803">
        <v>0</v>
      </c>
      <c r="BY803">
        <v>0</v>
      </c>
      <c r="BZ803">
        <v>0</v>
      </c>
      <c r="CA803">
        <v>0</v>
      </c>
      <c r="CB803">
        <v>0</v>
      </c>
      <c r="CC803">
        <v>0</v>
      </c>
      <c r="CD803">
        <v>0</v>
      </c>
      <c r="CE803">
        <v>0</v>
      </c>
      <c r="CF803">
        <v>0</v>
      </c>
      <c r="CG803">
        <v>0</v>
      </c>
      <c r="CH803">
        <v>0</v>
      </c>
      <c r="CI803">
        <v>0</v>
      </c>
      <c r="CJ803">
        <v>0</v>
      </c>
      <c r="CK803">
        <v>0</v>
      </c>
      <c r="CL803">
        <v>0</v>
      </c>
      <c r="CM803">
        <v>0</v>
      </c>
      <c r="CN803">
        <v>0</v>
      </c>
      <c r="CO803">
        <v>0</v>
      </c>
      <c r="CP803">
        <v>1</v>
      </c>
      <c r="CQ803">
        <v>0</v>
      </c>
      <c r="CR803">
        <v>0</v>
      </c>
      <c r="CS803">
        <v>0</v>
      </c>
      <c r="CT803">
        <v>0</v>
      </c>
      <c r="CU803">
        <v>0</v>
      </c>
      <c r="CV803">
        <v>0</v>
      </c>
      <c r="CW803">
        <v>0</v>
      </c>
      <c r="CX803">
        <v>1</v>
      </c>
      <c r="CY803">
        <v>0</v>
      </c>
      <c r="CZ803">
        <v>1</v>
      </c>
      <c r="DA803">
        <v>0</v>
      </c>
      <c r="DB803">
        <v>0</v>
      </c>
      <c r="DC803" t="s">
        <v>458</v>
      </c>
      <c r="DD803" t="s">
        <v>306</v>
      </c>
    </row>
    <row r="804" spans="1:108" ht="14.6" x14ac:dyDescent="0.35">
      <c r="A804" t="s">
        <v>32</v>
      </c>
      <c r="B804" t="s">
        <v>3624</v>
      </c>
      <c r="C804" t="s">
        <v>3680</v>
      </c>
      <c r="F804" t="s">
        <v>91</v>
      </c>
      <c r="G804" t="s">
        <v>479</v>
      </c>
      <c r="H804" t="s">
        <v>454</v>
      </c>
      <c r="I804" t="s">
        <v>56</v>
      </c>
      <c r="J804" t="s">
        <v>173</v>
      </c>
      <c r="K804" t="s">
        <v>471</v>
      </c>
      <c r="M804" t="s">
        <v>279</v>
      </c>
      <c r="O804" t="s">
        <v>299</v>
      </c>
      <c r="Q804" t="s">
        <v>457</v>
      </c>
      <c r="R804">
        <v>0</v>
      </c>
      <c r="S804">
        <v>0</v>
      </c>
      <c r="T804">
        <v>0</v>
      </c>
      <c r="U804">
        <v>0</v>
      </c>
      <c r="V804">
        <v>0</v>
      </c>
      <c r="W804">
        <v>0</v>
      </c>
      <c r="X804">
        <v>0</v>
      </c>
      <c r="Y804">
        <v>0</v>
      </c>
      <c r="AA804">
        <v>0</v>
      </c>
      <c r="AB804">
        <v>0</v>
      </c>
      <c r="AC804">
        <v>0</v>
      </c>
      <c r="AD804">
        <v>0</v>
      </c>
      <c r="AE804">
        <v>0</v>
      </c>
      <c r="AF804">
        <v>0</v>
      </c>
      <c r="AG804">
        <v>0</v>
      </c>
      <c r="AH804">
        <v>0</v>
      </c>
      <c r="AI804">
        <v>0</v>
      </c>
      <c r="AJ804">
        <v>0</v>
      </c>
      <c r="AK804">
        <v>0</v>
      </c>
      <c r="AL804">
        <v>0</v>
      </c>
      <c r="AM804">
        <v>0</v>
      </c>
      <c r="AN804">
        <v>0</v>
      </c>
      <c r="AO804">
        <v>0</v>
      </c>
      <c r="AP804">
        <v>0</v>
      </c>
      <c r="AQ804">
        <v>0</v>
      </c>
      <c r="AR804">
        <v>0</v>
      </c>
      <c r="AS804">
        <v>0</v>
      </c>
      <c r="AT804">
        <v>0</v>
      </c>
      <c r="AU804">
        <v>0</v>
      </c>
      <c r="AV804">
        <v>0</v>
      </c>
      <c r="AW804">
        <v>0</v>
      </c>
      <c r="AX804">
        <v>0</v>
      </c>
      <c r="AY804">
        <v>0</v>
      </c>
      <c r="AZ804">
        <v>0</v>
      </c>
      <c r="BA804">
        <v>0</v>
      </c>
      <c r="BB804">
        <v>0</v>
      </c>
      <c r="BC804">
        <v>0</v>
      </c>
      <c r="BD804">
        <v>0</v>
      </c>
      <c r="BE804">
        <v>0</v>
      </c>
      <c r="BF804">
        <v>0</v>
      </c>
      <c r="BG804">
        <v>0</v>
      </c>
      <c r="BH804">
        <v>0</v>
      </c>
      <c r="BI804">
        <v>0</v>
      </c>
      <c r="BJ804">
        <v>0</v>
      </c>
      <c r="BK804">
        <v>0</v>
      </c>
      <c r="BL804">
        <v>0</v>
      </c>
      <c r="BM804">
        <v>0</v>
      </c>
      <c r="BN804">
        <v>0</v>
      </c>
      <c r="BO804">
        <v>0</v>
      </c>
      <c r="BP804">
        <v>0</v>
      </c>
      <c r="BQ804">
        <v>0</v>
      </c>
      <c r="BR804">
        <v>0</v>
      </c>
      <c r="BS804">
        <v>0</v>
      </c>
      <c r="BT804">
        <v>0</v>
      </c>
      <c r="BU804">
        <v>0</v>
      </c>
      <c r="BV804">
        <v>0</v>
      </c>
      <c r="BW804">
        <v>0</v>
      </c>
      <c r="BX804">
        <v>0</v>
      </c>
      <c r="BY804">
        <v>0</v>
      </c>
      <c r="BZ804">
        <v>0</v>
      </c>
      <c r="CA804">
        <v>0</v>
      </c>
      <c r="CB804">
        <v>0</v>
      </c>
      <c r="CC804">
        <v>0</v>
      </c>
      <c r="CD804">
        <v>0</v>
      </c>
      <c r="CE804">
        <v>0</v>
      </c>
      <c r="CF804">
        <v>0</v>
      </c>
      <c r="CG804">
        <v>0</v>
      </c>
      <c r="CH804">
        <v>0</v>
      </c>
      <c r="CI804">
        <v>0</v>
      </c>
      <c r="CJ804">
        <v>0</v>
      </c>
      <c r="CK804">
        <v>0</v>
      </c>
      <c r="CL804">
        <v>0</v>
      </c>
      <c r="CM804">
        <v>0</v>
      </c>
      <c r="CN804">
        <v>0</v>
      </c>
      <c r="CO804">
        <v>0</v>
      </c>
      <c r="CP804">
        <v>1</v>
      </c>
      <c r="CQ804">
        <v>0</v>
      </c>
      <c r="CR804">
        <v>0</v>
      </c>
      <c r="CS804">
        <v>0</v>
      </c>
      <c r="CT804">
        <v>0</v>
      </c>
      <c r="CU804">
        <v>0</v>
      </c>
      <c r="CV804">
        <v>0</v>
      </c>
      <c r="CW804">
        <v>0</v>
      </c>
      <c r="CX804">
        <v>1</v>
      </c>
      <c r="CY804">
        <v>0</v>
      </c>
      <c r="CZ804">
        <v>1</v>
      </c>
      <c r="DA804">
        <v>0</v>
      </c>
      <c r="DB804">
        <v>0</v>
      </c>
      <c r="DC804" t="s">
        <v>458</v>
      </c>
      <c r="DD804" t="s">
        <v>306</v>
      </c>
    </row>
    <row r="805" spans="1:108" ht="14.6" x14ac:dyDescent="0.35">
      <c r="A805" t="s">
        <v>32</v>
      </c>
      <c r="B805" t="s">
        <v>3624</v>
      </c>
      <c r="C805" t="s">
        <v>3683</v>
      </c>
      <c r="F805" t="s">
        <v>91</v>
      </c>
      <c r="H805" t="s">
        <v>454</v>
      </c>
      <c r="I805" t="s">
        <v>56</v>
      </c>
      <c r="J805" t="s">
        <v>217</v>
      </c>
      <c r="K805" t="s">
        <v>471</v>
      </c>
      <c r="M805" t="s">
        <v>272</v>
      </c>
      <c r="O805" t="s">
        <v>300</v>
      </c>
      <c r="P805" t="s">
        <v>3684</v>
      </c>
      <c r="Q805" t="s">
        <v>457</v>
      </c>
      <c r="R805">
        <v>0</v>
      </c>
      <c r="S805">
        <v>0</v>
      </c>
      <c r="T805">
        <v>0</v>
      </c>
      <c r="U805">
        <v>0</v>
      </c>
      <c r="V805">
        <v>0</v>
      </c>
      <c r="W805">
        <v>0</v>
      </c>
      <c r="X805">
        <v>0</v>
      </c>
      <c r="Y805">
        <v>0</v>
      </c>
      <c r="AA805">
        <v>0</v>
      </c>
      <c r="AB805">
        <v>0</v>
      </c>
      <c r="AC805">
        <v>0</v>
      </c>
      <c r="AD805">
        <v>0</v>
      </c>
      <c r="AE805">
        <v>0</v>
      </c>
      <c r="AF805">
        <v>0</v>
      </c>
      <c r="AG805">
        <v>0</v>
      </c>
      <c r="AH805">
        <v>0</v>
      </c>
      <c r="AI805">
        <v>0</v>
      </c>
      <c r="AJ805">
        <v>0</v>
      </c>
      <c r="AK805">
        <v>0</v>
      </c>
      <c r="AL805">
        <v>0</v>
      </c>
      <c r="AM805">
        <v>0</v>
      </c>
      <c r="AN805">
        <v>0</v>
      </c>
      <c r="AO805">
        <v>0</v>
      </c>
      <c r="AP805">
        <v>0</v>
      </c>
      <c r="AQ805">
        <v>0</v>
      </c>
      <c r="AR805">
        <v>0</v>
      </c>
      <c r="AS805">
        <v>0</v>
      </c>
      <c r="AT805">
        <v>0</v>
      </c>
      <c r="AU805">
        <v>0</v>
      </c>
      <c r="AV805">
        <v>0</v>
      </c>
      <c r="AW805">
        <v>0</v>
      </c>
      <c r="AX805">
        <v>0</v>
      </c>
      <c r="AY805">
        <v>0</v>
      </c>
      <c r="AZ805">
        <v>0</v>
      </c>
      <c r="BA805">
        <v>0</v>
      </c>
      <c r="BB805">
        <v>0</v>
      </c>
      <c r="BC805">
        <v>0</v>
      </c>
      <c r="BD805">
        <v>0</v>
      </c>
      <c r="BE805">
        <v>0</v>
      </c>
      <c r="BF805">
        <v>0</v>
      </c>
      <c r="BG805">
        <v>0</v>
      </c>
      <c r="BH805">
        <v>0</v>
      </c>
      <c r="BI805">
        <v>0</v>
      </c>
      <c r="BJ805">
        <v>0</v>
      </c>
      <c r="BK805">
        <v>0</v>
      </c>
      <c r="BL805">
        <v>0</v>
      </c>
      <c r="BM805">
        <v>0</v>
      </c>
      <c r="BN805">
        <v>0</v>
      </c>
      <c r="BO805">
        <v>0</v>
      </c>
      <c r="BP805">
        <v>0</v>
      </c>
      <c r="BQ805">
        <v>0</v>
      </c>
      <c r="BR805">
        <v>0</v>
      </c>
      <c r="BS805">
        <v>0</v>
      </c>
      <c r="BT805">
        <v>0</v>
      </c>
      <c r="BU805">
        <v>0</v>
      </c>
      <c r="BV805">
        <v>0</v>
      </c>
      <c r="BW805">
        <v>0</v>
      </c>
      <c r="BX805">
        <v>0</v>
      </c>
      <c r="BY805">
        <v>0</v>
      </c>
      <c r="BZ805">
        <v>0</v>
      </c>
      <c r="CA805">
        <v>0</v>
      </c>
      <c r="CB805">
        <v>0</v>
      </c>
      <c r="CC805">
        <v>0</v>
      </c>
      <c r="CD805">
        <v>0</v>
      </c>
      <c r="CE805">
        <v>0</v>
      </c>
      <c r="CF805">
        <v>0</v>
      </c>
      <c r="CG805">
        <v>0</v>
      </c>
      <c r="CH805">
        <v>0</v>
      </c>
      <c r="CI805">
        <v>1</v>
      </c>
      <c r="CJ805">
        <v>0</v>
      </c>
      <c r="CK805">
        <v>0</v>
      </c>
      <c r="CL805">
        <v>0</v>
      </c>
      <c r="CM805">
        <v>0</v>
      </c>
      <c r="CN805">
        <v>0</v>
      </c>
      <c r="CO805">
        <v>0</v>
      </c>
      <c r="CP805">
        <v>1</v>
      </c>
      <c r="CQ805">
        <v>0</v>
      </c>
      <c r="CR805">
        <v>0</v>
      </c>
      <c r="CS805">
        <v>0</v>
      </c>
      <c r="CT805">
        <v>0</v>
      </c>
      <c r="CU805">
        <v>0</v>
      </c>
      <c r="CV805">
        <v>0</v>
      </c>
      <c r="CW805">
        <v>0</v>
      </c>
      <c r="CX805">
        <v>2</v>
      </c>
      <c r="CY805">
        <v>0</v>
      </c>
      <c r="CZ805">
        <v>1</v>
      </c>
      <c r="DA805">
        <v>0</v>
      </c>
      <c r="DB805">
        <v>0</v>
      </c>
      <c r="DC805" t="s">
        <v>463</v>
      </c>
      <c r="DD805" t="s">
        <v>306</v>
      </c>
    </row>
    <row r="806" spans="1:108" ht="14.6" x14ac:dyDescent="0.35">
      <c r="A806" t="s">
        <v>32</v>
      </c>
      <c r="B806" t="s">
        <v>3624</v>
      </c>
      <c r="C806" t="s">
        <v>3686</v>
      </c>
      <c r="F806" t="s">
        <v>91</v>
      </c>
      <c r="G806" t="s">
        <v>479</v>
      </c>
      <c r="H806" t="s">
        <v>454</v>
      </c>
      <c r="I806" t="s">
        <v>56</v>
      </c>
      <c r="J806" t="s">
        <v>217</v>
      </c>
      <c r="K806" t="s">
        <v>471</v>
      </c>
      <c r="M806" t="s">
        <v>272</v>
      </c>
      <c r="O806" t="s">
        <v>299</v>
      </c>
      <c r="P806" t="s">
        <v>3687</v>
      </c>
      <c r="Q806" t="s">
        <v>457</v>
      </c>
      <c r="R806">
        <v>0</v>
      </c>
      <c r="S806">
        <v>0</v>
      </c>
      <c r="T806">
        <v>0</v>
      </c>
      <c r="U806">
        <v>0</v>
      </c>
      <c r="V806">
        <v>0</v>
      </c>
      <c r="W806">
        <v>0</v>
      </c>
      <c r="X806">
        <v>0</v>
      </c>
      <c r="Y806">
        <v>0</v>
      </c>
      <c r="AA806">
        <v>0</v>
      </c>
      <c r="AB806">
        <v>0</v>
      </c>
      <c r="AC806">
        <v>0</v>
      </c>
      <c r="AD806">
        <v>0</v>
      </c>
      <c r="AE806">
        <v>0</v>
      </c>
      <c r="AF806">
        <v>0</v>
      </c>
      <c r="AG806">
        <v>0</v>
      </c>
      <c r="AH806">
        <v>0</v>
      </c>
      <c r="AI806">
        <v>0</v>
      </c>
      <c r="AJ806">
        <v>0</v>
      </c>
      <c r="AK806">
        <v>0</v>
      </c>
      <c r="AL806">
        <v>0</v>
      </c>
      <c r="AM806">
        <v>0</v>
      </c>
      <c r="AN806">
        <v>0</v>
      </c>
      <c r="AO806">
        <v>0</v>
      </c>
      <c r="AP806">
        <v>0</v>
      </c>
      <c r="AQ806">
        <v>0</v>
      </c>
      <c r="AR806">
        <v>0</v>
      </c>
      <c r="AS806">
        <v>0</v>
      </c>
      <c r="AT806">
        <v>0</v>
      </c>
      <c r="AU806">
        <v>0</v>
      </c>
      <c r="AV806">
        <v>0</v>
      </c>
      <c r="AW806">
        <v>0</v>
      </c>
      <c r="AX806">
        <v>0</v>
      </c>
      <c r="AY806">
        <v>0</v>
      </c>
      <c r="AZ806">
        <v>0</v>
      </c>
      <c r="BA806">
        <v>0</v>
      </c>
      <c r="BB806">
        <v>0</v>
      </c>
      <c r="BC806">
        <v>0</v>
      </c>
      <c r="BD806">
        <v>0</v>
      </c>
      <c r="BE806">
        <v>0</v>
      </c>
      <c r="BF806">
        <v>0</v>
      </c>
      <c r="BG806">
        <v>0</v>
      </c>
      <c r="BH806">
        <v>0</v>
      </c>
      <c r="BI806">
        <v>0</v>
      </c>
      <c r="BJ806">
        <v>0</v>
      </c>
      <c r="BK806">
        <v>0</v>
      </c>
      <c r="BL806">
        <v>0</v>
      </c>
      <c r="BM806">
        <v>0</v>
      </c>
      <c r="BN806">
        <v>0</v>
      </c>
      <c r="BO806">
        <v>0</v>
      </c>
      <c r="BP806">
        <v>0</v>
      </c>
      <c r="BQ806">
        <v>0</v>
      </c>
      <c r="BR806">
        <v>0</v>
      </c>
      <c r="BS806">
        <v>0</v>
      </c>
      <c r="BT806">
        <v>0</v>
      </c>
      <c r="BU806">
        <v>0</v>
      </c>
      <c r="BV806">
        <v>0</v>
      </c>
      <c r="BW806">
        <v>0</v>
      </c>
      <c r="BX806">
        <v>0</v>
      </c>
      <c r="BY806">
        <v>0</v>
      </c>
      <c r="BZ806">
        <v>0</v>
      </c>
      <c r="CA806">
        <v>0</v>
      </c>
      <c r="CB806">
        <v>0</v>
      </c>
      <c r="CC806">
        <v>0</v>
      </c>
      <c r="CD806">
        <v>0</v>
      </c>
      <c r="CE806">
        <v>0</v>
      </c>
      <c r="CF806">
        <v>0</v>
      </c>
      <c r="CG806">
        <v>0</v>
      </c>
      <c r="CH806">
        <v>0</v>
      </c>
      <c r="CI806">
        <v>0</v>
      </c>
      <c r="CJ806">
        <v>0</v>
      </c>
      <c r="CK806">
        <v>0</v>
      </c>
      <c r="CL806">
        <v>0</v>
      </c>
      <c r="CM806">
        <v>0</v>
      </c>
      <c r="CN806">
        <v>0</v>
      </c>
      <c r="CO806">
        <v>0</v>
      </c>
      <c r="CP806">
        <v>1</v>
      </c>
      <c r="CQ806">
        <v>0</v>
      </c>
      <c r="CR806">
        <v>0</v>
      </c>
      <c r="CS806">
        <v>0</v>
      </c>
      <c r="CT806">
        <v>0</v>
      </c>
      <c r="CU806">
        <v>0</v>
      </c>
      <c r="CV806">
        <v>0</v>
      </c>
      <c r="CW806">
        <v>0</v>
      </c>
      <c r="CX806">
        <v>1</v>
      </c>
      <c r="CY806">
        <v>0</v>
      </c>
      <c r="CZ806">
        <v>1</v>
      </c>
      <c r="DA806">
        <v>0</v>
      </c>
      <c r="DB806">
        <v>0</v>
      </c>
      <c r="DC806" t="s">
        <v>463</v>
      </c>
      <c r="DD806" t="s">
        <v>306</v>
      </c>
    </row>
    <row r="807" spans="1:108" ht="14.6" x14ac:dyDescent="0.35">
      <c r="A807" t="s">
        <v>32</v>
      </c>
      <c r="B807" t="s">
        <v>3624</v>
      </c>
      <c r="C807" t="s">
        <v>3689</v>
      </c>
      <c r="F807" t="s">
        <v>91</v>
      </c>
      <c r="G807" t="s">
        <v>479</v>
      </c>
      <c r="H807" t="s">
        <v>454</v>
      </c>
      <c r="I807" t="s">
        <v>56</v>
      </c>
      <c r="J807" t="s">
        <v>173</v>
      </c>
      <c r="K807" t="s">
        <v>471</v>
      </c>
      <c r="M807" t="s">
        <v>289</v>
      </c>
      <c r="O807" t="s">
        <v>299</v>
      </c>
      <c r="Q807" t="s">
        <v>457</v>
      </c>
      <c r="R807">
        <v>0</v>
      </c>
      <c r="S807">
        <v>0</v>
      </c>
      <c r="T807">
        <v>0</v>
      </c>
      <c r="U807">
        <v>0</v>
      </c>
      <c r="V807">
        <v>0</v>
      </c>
      <c r="W807">
        <v>0</v>
      </c>
      <c r="X807">
        <v>0</v>
      </c>
      <c r="Y807">
        <v>0</v>
      </c>
      <c r="AA807">
        <v>0</v>
      </c>
      <c r="AB807">
        <v>0</v>
      </c>
      <c r="AC807">
        <v>0</v>
      </c>
      <c r="AD807">
        <v>0</v>
      </c>
      <c r="AE807">
        <v>0</v>
      </c>
      <c r="AF807">
        <v>0</v>
      </c>
      <c r="AG807">
        <v>0</v>
      </c>
      <c r="AH807">
        <v>0</v>
      </c>
      <c r="AI807">
        <v>0</v>
      </c>
      <c r="AJ807">
        <v>0</v>
      </c>
      <c r="AK807">
        <v>0</v>
      </c>
      <c r="AL807">
        <v>0</v>
      </c>
      <c r="AM807">
        <v>0</v>
      </c>
      <c r="AN807">
        <v>0</v>
      </c>
      <c r="AO807">
        <v>0</v>
      </c>
      <c r="AP807">
        <v>0</v>
      </c>
      <c r="AQ807">
        <v>0</v>
      </c>
      <c r="AR807">
        <v>0</v>
      </c>
      <c r="AS807">
        <v>0</v>
      </c>
      <c r="AT807">
        <v>0</v>
      </c>
      <c r="AU807">
        <v>0</v>
      </c>
      <c r="AV807">
        <v>0</v>
      </c>
      <c r="AW807">
        <v>0</v>
      </c>
      <c r="AX807">
        <v>0</v>
      </c>
      <c r="AY807">
        <v>0</v>
      </c>
      <c r="AZ807">
        <v>0</v>
      </c>
      <c r="BA807">
        <v>0</v>
      </c>
      <c r="BB807">
        <v>0</v>
      </c>
      <c r="BC807">
        <v>0</v>
      </c>
      <c r="BD807">
        <v>0</v>
      </c>
      <c r="BE807">
        <v>0</v>
      </c>
      <c r="BF807">
        <v>0</v>
      </c>
      <c r="BG807">
        <v>0</v>
      </c>
      <c r="BH807">
        <v>0</v>
      </c>
      <c r="BI807">
        <v>0</v>
      </c>
      <c r="BJ807">
        <v>0</v>
      </c>
      <c r="BK807">
        <v>0</v>
      </c>
      <c r="BL807">
        <v>0</v>
      </c>
      <c r="BM807">
        <v>0</v>
      </c>
      <c r="BN807">
        <v>0</v>
      </c>
      <c r="BO807">
        <v>0</v>
      </c>
      <c r="BP807">
        <v>0</v>
      </c>
      <c r="BQ807">
        <v>0</v>
      </c>
      <c r="BR807">
        <v>0</v>
      </c>
      <c r="BS807">
        <v>0</v>
      </c>
      <c r="BT807">
        <v>0</v>
      </c>
      <c r="BU807">
        <v>0</v>
      </c>
      <c r="BV807">
        <v>0</v>
      </c>
      <c r="BW807">
        <v>0</v>
      </c>
      <c r="BX807">
        <v>0</v>
      </c>
      <c r="BY807">
        <v>0</v>
      </c>
      <c r="BZ807">
        <v>0</v>
      </c>
      <c r="CA807">
        <v>0</v>
      </c>
      <c r="CB807">
        <v>0</v>
      </c>
      <c r="CC807">
        <v>0</v>
      </c>
      <c r="CD807">
        <v>0</v>
      </c>
      <c r="CE807">
        <v>0</v>
      </c>
      <c r="CF807">
        <v>0</v>
      </c>
      <c r="CG807">
        <v>0</v>
      </c>
      <c r="CH807">
        <v>0</v>
      </c>
      <c r="CI807">
        <v>0</v>
      </c>
      <c r="CJ807">
        <v>0</v>
      </c>
      <c r="CK807">
        <v>0</v>
      </c>
      <c r="CL807">
        <v>0</v>
      </c>
      <c r="CM807">
        <v>0</v>
      </c>
      <c r="CN807">
        <v>0</v>
      </c>
      <c r="CO807">
        <v>0</v>
      </c>
      <c r="CP807">
        <v>1</v>
      </c>
      <c r="CQ807">
        <v>0</v>
      </c>
      <c r="CR807">
        <v>0</v>
      </c>
      <c r="CS807">
        <v>0</v>
      </c>
      <c r="CT807">
        <v>0</v>
      </c>
      <c r="CU807">
        <v>0</v>
      </c>
      <c r="CV807">
        <v>0</v>
      </c>
      <c r="CW807">
        <v>0</v>
      </c>
      <c r="CX807">
        <v>1</v>
      </c>
      <c r="CY807">
        <v>0</v>
      </c>
      <c r="CZ807">
        <v>1</v>
      </c>
      <c r="DA807">
        <v>0</v>
      </c>
      <c r="DB807">
        <v>0</v>
      </c>
      <c r="DC807" t="s">
        <v>458</v>
      </c>
      <c r="DD807" t="s">
        <v>306</v>
      </c>
    </row>
    <row r="808" spans="1:108" ht="14.6" x14ac:dyDescent="0.35">
      <c r="A808" t="s">
        <v>32</v>
      </c>
      <c r="B808" t="s">
        <v>3624</v>
      </c>
      <c r="C808" t="s">
        <v>3694</v>
      </c>
      <c r="F808" t="s">
        <v>122</v>
      </c>
      <c r="H808" t="s">
        <v>454</v>
      </c>
      <c r="I808" t="s">
        <v>56</v>
      </c>
      <c r="J808" t="s">
        <v>173</v>
      </c>
      <c r="K808" t="s">
        <v>471</v>
      </c>
      <c r="L808" t="s">
        <v>241</v>
      </c>
      <c r="M808" t="s">
        <v>289</v>
      </c>
      <c r="O808" t="s">
        <v>299</v>
      </c>
      <c r="Q808" t="s">
        <v>457</v>
      </c>
      <c r="R808">
        <v>0</v>
      </c>
      <c r="S808">
        <v>0</v>
      </c>
      <c r="T808">
        <v>0</v>
      </c>
      <c r="U808">
        <v>0</v>
      </c>
      <c r="V808">
        <v>0</v>
      </c>
      <c r="W808">
        <v>0</v>
      </c>
      <c r="X808">
        <v>0</v>
      </c>
      <c r="Y808">
        <v>0</v>
      </c>
      <c r="AA808">
        <v>0</v>
      </c>
      <c r="AB808">
        <v>0</v>
      </c>
      <c r="AC808">
        <v>0</v>
      </c>
      <c r="AD808">
        <v>0</v>
      </c>
      <c r="AE808">
        <v>0</v>
      </c>
      <c r="AF808">
        <v>0</v>
      </c>
      <c r="AG808">
        <v>0</v>
      </c>
      <c r="AH808">
        <v>0</v>
      </c>
      <c r="AI808">
        <v>0</v>
      </c>
      <c r="AJ808">
        <v>0</v>
      </c>
      <c r="AK808">
        <v>0</v>
      </c>
      <c r="AL808">
        <v>0</v>
      </c>
      <c r="AM808">
        <v>0</v>
      </c>
      <c r="AN808">
        <v>0</v>
      </c>
      <c r="AO808">
        <v>0</v>
      </c>
      <c r="AP808">
        <v>0</v>
      </c>
      <c r="AQ808">
        <v>0</v>
      </c>
      <c r="AR808">
        <v>0</v>
      </c>
      <c r="AS808">
        <v>0</v>
      </c>
      <c r="AT808">
        <v>0</v>
      </c>
      <c r="AU808">
        <v>0</v>
      </c>
      <c r="AV808">
        <v>0</v>
      </c>
      <c r="AW808">
        <v>0</v>
      </c>
      <c r="AX808">
        <v>0</v>
      </c>
      <c r="AY808">
        <v>0</v>
      </c>
      <c r="AZ808">
        <v>0</v>
      </c>
      <c r="BA808">
        <v>0</v>
      </c>
      <c r="BB808">
        <v>0</v>
      </c>
      <c r="BC808">
        <v>0</v>
      </c>
      <c r="BD808">
        <v>0</v>
      </c>
      <c r="BE808">
        <v>0</v>
      </c>
      <c r="BF808">
        <v>0</v>
      </c>
      <c r="BG808">
        <v>0</v>
      </c>
      <c r="BH808">
        <v>0</v>
      </c>
      <c r="BI808">
        <v>0</v>
      </c>
      <c r="BJ808">
        <v>0</v>
      </c>
      <c r="BK808">
        <v>0</v>
      </c>
      <c r="BL808">
        <v>0</v>
      </c>
      <c r="BM808">
        <v>0</v>
      </c>
      <c r="BN808">
        <v>0</v>
      </c>
      <c r="BO808">
        <v>0</v>
      </c>
      <c r="BP808">
        <v>0</v>
      </c>
      <c r="BQ808">
        <v>0</v>
      </c>
      <c r="BR808">
        <v>0</v>
      </c>
      <c r="BS808">
        <v>0</v>
      </c>
      <c r="BT808">
        <v>0</v>
      </c>
      <c r="BU808">
        <v>0</v>
      </c>
      <c r="BV808">
        <v>0</v>
      </c>
      <c r="BW808">
        <v>0</v>
      </c>
      <c r="BX808">
        <v>0</v>
      </c>
      <c r="BY808">
        <v>0</v>
      </c>
      <c r="BZ808">
        <v>0</v>
      </c>
      <c r="CA808">
        <v>0</v>
      </c>
      <c r="CB808">
        <v>0</v>
      </c>
      <c r="CC808">
        <v>0</v>
      </c>
      <c r="CD808">
        <v>0</v>
      </c>
      <c r="CE808">
        <v>0</v>
      </c>
      <c r="CF808">
        <v>0</v>
      </c>
      <c r="CG808">
        <v>0</v>
      </c>
      <c r="CH808">
        <v>0</v>
      </c>
      <c r="CI808">
        <v>0</v>
      </c>
      <c r="CJ808">
        <v>0</v>
      </c>
      <c r="CK808">
        <v>0</v>
      </c>
      <c r="CL808">
        <v>0</v>
      </c>
      <c r="CM808">
        <v>1</v>
      </c>
      <c r="CN808">
        <v>0</v>
      </c>
      <c r="CO808">
        <v>0</v>
      </c>
      <c r="CP808">
        <v>0</v>
      </c>
      <c r="CQ808">
        <v>0</v>
      </c>
      <c r="CR808">
        <v>0</v>
      </c>
      <c r="CS808">
        <v>0</v>
      </c>
      <c r="CT808">
        <v>0</v>
      </c>
      <c r="CU808">
        <v>1</v>
      </c>
      <c r="CV808">
        <v>0</v>
      </c>
      <c r="CW808">
        <v>0</v>
      </c>
      <c r="CX808">
        <v>2</v>
      </c>
      <c r="CY808">
        <v>0</v>
      </c>
      <c r="CZ808">
        <v>1</v>
      </c>
      <c r="DA808">
        <v>0</v>
      </c>
      <c r="DB808">
        <v>0</v>
      </c>
      <c r="DC808" t="s">
        <v>3695</v>
      </c>
      <c r="DD808" t="s">
        <v>313</v>
      </c>
    </row>
    <row r="809" spans="1:108" ht="14.6" x14ac:dyDescent="0.35">
      <c r="A809" t="s">
        <v>32</v>
      </c>
      <c r="B809" t="s">
        <v>3624</v>
      </c>
      <c r="C809" t="s">
        <v>3697</v>
      </c>
      <c r="F809" t="s">
        <v>122</v>
      </c>
      <c r="H809" t="s">
        <v>454</v>
      </c>
      <c r="I809" t="s">
        <v>56</v>
      </c>
      <c r="J809" t="s">
        <v>173</v>
      </c>
      <c r="K809" t="s">
        <v>62</v>
      </c>
      <c r="M809" t="s">
        <v>289</v>
      </c>
      <c r="O809" t="s">
        <v>299</v>
      </c>
      <c r="P809" t="s">
        <v>3698</v>
      </c>
      <c r="Q809" t="s">
        <v>457</v>
      </c>
      <c r="R809">
        <v>0</v>
      </c>
      <c r="S809">
        <v>0</v>
      </c>
      <c r="T809">
        <v>0</v>
      </c>
      <c r="U809">
        <v>0</v>
      </c>
      <c r="V809">
        <v>0</v>
      </c>
      <c r="W809">
        <v>0</v>
      </c>
      <c r="X809">
        <v>0</v>
      </c>
      <c r="Y809">
        <v>0</v>
      </c>
      <c r="AA809">
        <v>0</v>
      </c>
      <c r="AB809">
        <v>0</v>
      </c>
      <c r="AC809">
        <v>0</v>
      </c>
      <c r="AD809">
        <v>0</v>
      </c>
      <c r="AE809">
        <v>0</v>
      </c>
      <c r="AF809">
        <v>0</v>
      </c>
      <c r="AG809">
        <v>0</v>
      </c>
      <c r="AH809">
        <v>0</v>
      </c>
      <c r="AI809">
        <v>0</v>
      </c>
      <c r="AJ809">
        <v>0</v>
      </c>
      <c r="AK809">
        <v>0</v>
      </c>
      <c r="AL809">
        <v>0</v>
      </c>
      <c r="AM809">
        <v>0</v>
      </c>
      <c r="AN809">
        <v>0</v>
      </c>
      <c r="AO809">
        <v>0</v>
      </c>
      <c r="AP809">
        <v>0</v>
      </c>
      <c r="AQ809">
        <v>0</v>
      </c>
      <c r="AR809">
        <v>0</v>
      </c>
      <c r="AS809">
        <v>0</v>
      </c>
      <c r="AT809">
        <v>0</v>
      </c>
      <c r="AU809">
        <v>0</v>
      </c>
      <c r="AV809">
        <v>0</v>
      </c>
      <c r="AW809">
        <v>0</v>
      </c>
      <c r="AX809">
        <v>0</v>
      </c>
      <c r="AY809">
        <v>0</v>
      </c>
      <c r="AZ809">
        <v>0</v>
      </c>
      <c r="BA809">
        <v>0</v>
      </c>
      <c r="BB809">
        <v>0</v>
      </c>
      <c r="BC809">
        <v>0</v>
      </c>
      <c r="BD809">
        <v>0</v>
      </c>
      <c r="BE809">
        <v>0</v>
      </c>
      <c r="BF809">
        <v>0</v>
      </c>
      <c r="BG809">
        <v>0</v>
      </c>
      <c r="BH809">
        <v>0</v>
      </c>
      <c r="BI809">
        <v>0</v>
      </c>
      <c r="BJ809">
        <v>0</v>
      </c>
      <c r="BK809">
        <v>0</v>
      </c>
      <c r="BL809">
        <v>0</v>
      </c>
      <c r="BM809">
        <v>0</v>
      </c>
      <c r="BN809">
        <v>0</v>
      </c>
      <c r="BO809">
        <v>0</v>
      </c>
      <c r="BP809">
        <v>0</v>
      </c>
      <c r="BQ809">
        <v>0</v>
      </c>
      <c r="BR809">
        <v>0</v>
      </c>
      <c r="BS809">
        <v>0</v>
      </c>
      <c r="BT809">
        <v>0</v>
      </c>
      <c r="BU809">
        <v>0</v>
      </c>
      <c r="BV809">
        <v>0</v>
      </c>
      <c r="BW809">
        <v>0</v>
      </c>
      <c r="BX809">
        <v>0</v>
      </c>
      <c r="BY809">
        <v>0</v>
      </c>
      <c r="BZ809">
        <v>0</v>
      </c>
      <c r="CA809">
        <v>0</v>
      </c>
      <c r="CB809">
        <v>0</v>
      </c>
      <c r="CC809">
        <v>0</v>
      </c>
      <c r="CD809">
        <v>0</v>
      </c>
      <c r="CE809">
        <v>0</v>
      </c>
      <c r="CF809">
        <v>0</v>
      </c>
      <c r="CG809">
        <v>0</v>
      </c>
      <c r="CH809">
        <v>0</v>
      </c>
      <c r="CI809">
        <v>1</v>
      </c>
      <c r="CJ809">
        <v>0</v>
      </c>
      <c r="CK809">
        <v>0</v>
      </c>
      <c r="CL809">
        <v>0</v>
      </c>
      <c r="CM809">
        <v>0</v>
      </c>
      <c r="CN809">
        <v>0</v>
      </c>
      <c r="CO809">
        <v>0</v>
      </c>
      <c r="CP809">
        <v>0</v>
      </c>
      <c r="CQ809">
        <v>0</v>
      </c>
      <c r="CR809">
        <v>0</v>
      </c>
      <c r="CS809">
        <v>0</v>
      </c>
      <c r="CT809">
        <v>0</v>
      </c>
      <c r="CU809">
        <v>0</v>
      </c>
      <c r="CV809">
        <v>0</v>
      </c>
      <c r="CW809">
        <v>0</v>
      </c>
      <c r="CX809">
        <v>1</v>
      </c>
      <c r="CY809">
        <v>0</v>
      </c>
      <c r="CZ809">
        <v>1</v>
      </c>
      <c r="DA809">
        <v>0</v>
      </c>
      <c r="DB809">
        <v>0</v>
      </c>
      <c r="DC809" t="s">
        <v>3661</v>
      </c>
      <c r="DD809" t="s">
        <v>306</v>
      </c>
    </row>
    <row r="810" spans="1:108" ht="14.6" x14ac:dyDescent="0.35">
      <c r="A810" t="s">
        <v>32</v>
      </c>
      <c r="B810" t="s">
        <v>3624</v>
      </c>
      <c r="C810" t="s">
        <v>3700</v>
      </c>
      <c r="F810" t="s">
        <v>91</v>
      </c>
      <c r="H810" t="s">
        <v>454</v>
      </c>
      <c r="I810" t="s">
        <v>56</v>
      </c>
      <c r="J810" t="s">
        <v>173</v>
      </c>
      <c r="K810" t="s">
        <v>471</v>
      </c>
      <c r="M810" t="s">
        <v>272</v>
      </c>
      <c r="O810" t="s">
        <v>299</v>
      </c>
      <c r="Q810" t="s">
        <v>3701</v>
      </c>
      <c r="R810">
        <v>0</v>
      </c>
      <c r="S810">
        <v>0</v>
      </c>
      <c r="T810">
        <v>0</v>
      </c>
      <c r="U810">
        <v>0</v>
      </c>
      <c r="V810">
        <v>0</v>
      </c>
      <c r="W810">
        <v>0</v>
      </c>
      <c r="X810">
        <v>0</v>
      </c>
      <c r="Y810">
        <v>0</v>
      </c>
      <c r="AA810">
        <v>0</v>
      </c>
      <c r="AB810">
        <v>0</v>
      </c>
      <c r="AC810">
        <v>0</v>
      </c>
      <c r="AD810">
        <v>0</v>
      </c>
      <c r="AE810">
        <v>0</v>
      </c>
      <c r="AF810">
        <v>0</v>
      </c>
      <c r="AG810">
        <v>0</v>
      </c>
      <c r="AH810">
        <v>0</v>
      </c>
      <c r="AI810">
        <v>0</v>
      </c>
      <c r="AJ810">
        <v>0</v>
      </c>
      <c r="AK810">
        <v>0</v>
      </c>
      <c r="AL810">
        <v>1</v>
      </c>
      <c r="AM810">
        <v>0</v>
      </c>
      <c r="AN810">
        <v>0</v>
      </c>
      <c r="AO810">
        <v>0</v>
      </c>
      <c r="AP810">
        <v>0</v>
      </c>
      <c r="AQ810">
        <v>0</v>
      </c>
      <c r="AR810">
        <v>0</v>
      </c>
      <c r="AS810">
        <v>0</v>
      </c>
      <c r="AT810">
        <v>0</v>
      </c>
      <c r="AU810">
        <v>0</v>
      </c>
      <c r="AV810">
        <v>0</v>
      </c>
      <c r="AW810">
        <v>0</v>
      </c>
      <c r="AX810">
        <v>0</v>
      </c>
      <c r="AY810">
        <v>0</v>
      </c>
      <c r="AZ810">
        <v>0</v>
      </c>
      <c r="BA810">
        <v>0</v>
      </c>
      <c r="BB810">
        <v>0</v>
      </c>
      <c r="BC810">
        <v>0</v>
      </c>
      <c r="BD810">
        <v>0</v>
      </c>
      <c r="BE810">
        <v>0</v>
      </c>
      <c r="BF810">
        <v>0</v>
      </c>
      <c r="BG810">
        <v>0</v>
      </c>
      <c r="BH810">
        <v>0</v>
      </c>
      <c r="BI810">
        <v>0</v>
      </c>
      <c r="BJ810">
        <v>0</v>
      </c>
      <c r="BK810">
        <v>0</v>
      </c>
      <c r="BL810">
        <v>0</v>
      </c>
      <c r="BM810">
        <v>0</v>
      </c>
      <c r="BN810">
        <v>0</v>
      </c>
      <c r="BO810">
        <v>0</v>
      </c>
      <c r="BP810">
        <v>0</v>
      </c>
      <c r="BQ810">
        <v>0</v>
      </c>
      <c r="BR810">
        <v>0</v>
      </c>
      <c r="BS810">
        <v>0</v>
      </c>
      <c r="BT810">
        <v>0</v>
      </c>
      <c r="BU810">
        <v>0</v>
      </c>
      <c r="BV810">
        <v>0</v>
      </c>
      <c r="BW810">
        <v>0</v>
      </c>
      <c r="BX810">
        <v>0</v>
      </c>
      <c r="BY810">
        <v>0</v>
      </c>
      <c r="BZ810">
        <v>0</v>
      </c>
      <c r="CA810">
        <v>0</v>
      </c>
      <c r="CB810">
        <v>0</v>
      </c>
      <c r="CC810">
        <v>0</v>
      </c>
      <c r="CD810">
        <v>0</v>
      </c>
      <c r="CE810">
        <v>0</v>
      </c>
      <c r="CF810">
        <v>0</v>
      </c>
      <c r="CG810">
        <v>0</v>
      </c>
      <c r="CH810">
        <v>0</v>
      </c>
      <c r="CI810">
        <v>0</v>
      </c>
      <c r="CJ810">
        <v>0</v>
      </c>
      <c r="CK810">
        <v>0</v>
      </c>
      <c r="CL810">
        <v>0</v>
      </c>
      <c r="CM810">
        <v>0</v>
      </c>
      <c r="CN810">
        <v>0</v>
      </c>
      <c r="CO810">
        <v>0</v>
      </c>
      <c r="CP810">
        <v>0</v>
      </c>
      <c r="CQ810">
        <v>0</v>
      </c>
      <c r="CR810">
        <v>0</v>
      </c>
      <c r="CS810">
        <v>0</v>
      </c>
      <c r="CT810">
        <v>0</v>
      </c>
      <c r="CU810">
        <v>0</v>
      </c>
      <c r="CV810">
        <v>0</v>
      </c>
      <c r="CW810">
        <v>0</v>
      </c>
      <c r="CX810">
        <v>1</v>
      </c>
      <c r="CY810">
        <v>1</v>
      </c>
      <c r="CZ810">
        <v>0</v>
      </c>
      <c r="DA810">
        <v>0</v>
      </c>
      <c r="DB810">
        <v>0</v>
      </c>
      <c r="DC810" t="s">
        <v>1214</v>
      </c>
      <c r="DD810" t="s">
        <v>307</v>
      </c>
    </row>
    <row r="811" spans="1:108" ht="14.6" x14ac:dyDescent="0.35">
      <c r="A811" t="s">
        <v>32</v>
      </c>
      <c r="B811" t="s">
        <v>3624</v>
      </c>
      <c r="C811" t="s">
        <v>3704</v>
      </c>
      <c r="F811" t="s">
        <v>91</v>
      </c>
      <c r="G811" t="s">
        <v>479</v>
      </c>
      <c r="H811" t="s">
        <v>454</v>
      </c>
      <c r="I811" t="s">
        <v>56</v>
      </c>
      <c r="J811" t="s">
        <v>173</v>
      </c>
      <c r="K811" t="s">
        <v>471</v>
      </c>
      <c r="M811" t="s">
        <v>289</v>
      </c>
      <c r="O811" t="s">
        <v>299</v>
      </c>
      <c r="Q811" t="s">
        <v>457</v>
      </c>
      <c r="R811">
        <v>0</v>
      </c>
      <c r="S811">
        <v>0</v>
      </c>
      <c r="T811">
        <v>0</v>
      </c>
      <c r="U811">
        <v>0</v>
      </c>
      <c r="V811">
        <v>0</v>
      </c>
      <c r="W811">
        <v>0</v>
      </c>
      <c r="X811">
        <v>0</v>
      </c>
      <c r="Y811">
        <v>0</v>
      </c>
      <c r="AA811">
        <v>0</v>
      </c>
      <c r="AB811">
        <v>0</v>
      </c>
      <c r="AC811">
        <v>0</v>
      </c>
      <c r="AD811">
        <v>0</v>
      </c>
      <c r="AE811">
        <v>0</v>
      </c>
      <c r="AF811">
        <v>0</v>
      </c>
      <c r="AG811">
        <v>0</v>
      </c>
      <c r="AH811">
        <v>0</v>
      </c>
      <c r="AI811">
        <v>0</v>
      </c>
      <c r="AJ811">
        <v>0</v>
      </c>
      <c r="AK811">
        <v>0</v>
      </c>
      <c r="AL811">
        <v>0</v>
      </c>
      <c r="AM811">
        <v>0</v>
      </c>
      <c r="AN811">
        <v>0</v>
      </c>
      <c r="AO811">
        <v>0</v>
      </c>
      <c r="AP811">
        <v>0</v>
      </c>
      <c r="AQ811">
        <v>0</v>
      </c>
      <c r="AR811">
        <v>0</v>
      </c>
      <c r="AS811">
        <v>0</v>
      </c>
      <c r="AT811">
        <v>0</v>
      </c>
      <c r="AU811">
        <v>0</v>
      </c>
      <c r="AV811">
        <v>0</v>
      </c>
      <c r="AW811">
        <v>0</v>
      </c>
      <c r="AX811">
        <v>0</v>
      </c>
      <c r="AY811">
        <v>0</v>
      </c>
      <c r="AZ811">
        <v>0</v>
      </c>
      <c r="BA811">
        <v>0</v>
      </c>
      <c r="BB811">
        <v>0</v>
      </c>
      <c r="BC811">
        <v>0</v>
      </c>
      <c r="BD811">
        <v>0</v>
      </c>
      <c r="BE811">
        <v>0</v>
      </c>
      <c r="BF811">
        <v>0</v>
      </c>
      <c r="BG811">
        <v>0</v>
      </c>
      <c r="BH811">
        <v>0</v>
      </c>
      <c r="BI811">
        <v>0</v>
      </c>
      <c r="BJ811">
        <v>0</v>
      </c>
      <c r="BK811">
        <v>0</v>
      </c>
      <c r="BL811">
        <v>0</v>
      </c>
      <c r="BM811">
        <v>0</v>
      </c>
      <c r="BN811">
        <v>0</v>
      </c>
      <c r="BO811">
        <v>0</v>
      </c>
      <c r="BP811">
        <v>0</v>
      </c>
      <c r="BQ811">
        <v>0</v>
      </c>
      <c r="BR811">
        <v>0</v>
      </c>
      <c r="BS811">
        <v>0</v>
      </c>
      <c r="BT811">
        <v>0</v>
      </c>
      <c r="BU811">
        <v>0</v>
      </c>
      <c r="BV811">
        <v>0</v>
      </c>
      <c r="BW811">
        <v>0</v>
      </c>
      <c r="BX811">
        <v>0</v>
      </c>
      <c r="BY811">
        <v>0</v>
      </c>
      <c r="BZ811">
        <v>0</v>
      </c>
      <c r="CA811">
        <v>0</v>
      </c>
      <c r="CB811">
        <v>0</v>
      </c>
      <c r="CC811">
        <v>0</v>
      </c>
      <c r="CD811">
        <v>0</v>
      </c>
      <c r="CE811">
        <v>0</v>
      </c>
      <c r="CF811">
        <v>0</v>
      </c>
      <c r="CG811">
        <v>0</v>
      </c>
      <c r="CH811">
        <v>0</v>
      </c>
      <c r="CI811">
        <v>0</v>
      </c>
      <c r="CJ811">
        <v>0</v>
      </c>
      <c r="CK811">
        <v>0</v>
      </c>
      <c r="CL811">
        <v>0</v>
      </c>
      <c r="CM811">
        <v>0</v>
      </c>
      <c r="CN811">
        <v>0</v>
      </c>
      <c r="CO811">
        <v>0</v>
      </c>
      <c r="CP811">
        <v>1</v>
      </c>
      <c r="CQ811">
        <v>0</v>
      </c>
      <c r="CR811">
        <v>0</v>
      </c>
      <c r="CS811">
        <v>0</v>
      </c>
      <c r="CT811">
        <v>0</v>
      </c>
      <c r="CU811">
        <v>0</v>
      </c>
      <c r="CV811">
        <v>0</v>
      </c>
      <c r="CW811">
        <v>0</v>
      </c>
      <c r="CX811">
        <v>1</v>
      </c>
      <c r="CY811">
        <v>0</v>
      </c>
      <c r="CZ811">
        <v>1</v>
      </c>
      <c r="DA811">
        <v>0</v>
      </c>
      <c r="DB811">
        <v>0</v>
      </c>
      <c r="DC811" t="s">
        <v>458</v>
      </c>
      <c r="DD811" t="s">
        <v>306</v>
      </c>
    </row>
    <row r="812" spans="1:108" ht="14.6" x14ac:dyDescent="0.35">
      <c r="A812" t="s">
        <v>32</v>
      </c>
      <c r="B812" t="s">
        <v>3624</v>
      </c>
      <c r="C812" t="s">
        <v>3707</v>
      </c>
      <c r="F812" t="s">
        <v>91</v>
      </c>
      <c r="G812" t="s">
        <v>479</v>
      </c>
      <c r="H812" t="s">
        <v>454</v>
      </c>
      <c r="I812" t="s">
        <v>56</v>
      </c>
      <c r="J812" t="s">
        <v>173</v>
      </c>
      <c r="K812" t="s">
        <v>471</v>
      </c>
      <c r="M812" t="s">
        <v>289</v>
      </c>
      <c r="O812" t="s">
        <v>299</v>
      </c>
      <c r="Q812" t="s">
        <v>457</v>
      </c>
      <c r="R812">
        <v>0</v>
      </c>
      <c r="S812">
        <v>0</v>
      </c>
      <c r="T812">
        <v>0</v>
      </c>
      <c r="U812">
        <v>0</v>
      </c>
      <c r="V812">
        <v>0</v>
      </c>
      <c r="W812">
        <v>0</v>
      </c>
      <c r="X812">
        <v>0</v>
      </c>
      <c r="Y812">
        <v>0</v>
      </c>
      <c r="AA812">
        <v>0</v>
      </c>
      <c r="AB812">
        <v>0</v>
      </c>
      <c r="AC812">
        <v>0</v>
      </c>
      <c r="AD812">
        <v>0</v>
      </c>
      <c r="AE812">
        <v>0</v>
      </c>
      <c r="AF812">
        <v>0</v>
      </c>
      <c r="AG812">
        <v>0</v>
      </c>
      <c r="AH812">
        <v>0</v>
      </c>
      <c r="AI812">
        <v>0</v>
      </c>
      <c r="AJ812">
        <v>0</v>
      </c>
      <c r="AK812">
        <v>0</v>
      </c>
      <c r="AL812">
        <v>0</v>
      </c>
      <c r="AM812">
        <v>0</v>
      </c>
      <c r="AN812">
        <v>0</v>
      </c>
      <c r="AO812">
        <v>0</v>
      </c>
      <c r="AP812">
        <v>0</v>
      </c>
      <c r="AQ812">
        <v>0</v>
      </c>
      <c r="AR812">
        <v>0</v>
      </c>
      <c r="AS812">
        <v>0</v>
      </c>
      <c r="AT812">
        <v>0</v>
      </c>
      <c r="AU812">
        <v>0</v>
      </c>
      <c r="AV812">
        <v>0</v>
      </c>
      <c r="AW812">
        <v>0</v>
      </c>
      <c r="AX812">
        <v>0</v>
      </c>
      <c r="AY812">
        <v>0</v>
      </c>
      <c r="AZ812">
        <v>0</v>
      </c>
      <c r="BA812">
        <v>0</v>
      </c>
      <c r="BB812">
        <v>0</v>
      </c>
      <c r="BC812">
        <v>0</v>
      </c>
      <c r="BD812">
        <v>0</v>
      </c>
      <c r="BE812">
        <v>0</v>
      </c>
      <c r="BF812">
        <v>0</v>
      </c>
      <c r="BG812">
        <v>0</v>
      </c>
      <c r="BH812">
        <v>0</v>
      </c>
      <c r="BI812">
        <v>0</v>
      </c>
      <c r="BJ812">
        <v>0</v>
      </c>
      <c r="BK812">
        <v>0</v>
      </c>
      <c r="BL812">
        <v>0</v>
      </c>
      <c r="BM812">
        <v>0</v>
      </c>
      <c r="BN812">
        <v>0</v>
      </c>
      <c r="BO812">
        <v>0</v>
      </c>
      <c r="BP812">
        <v>0</v>
      </c>
      <c r="BQ812">
        <v>0</v>
      </c>
      <c r="BR812">
        <v>0</v>
      </c>
      <c r="BS812">
        <v>0</v>
      </c>
      <c r="BT812">
        <v>0</v>
      </c>
      <c r="BU812">
        <v>0</v>
      </c>
      <c r="BV812">
        <v>0</v>
      </c>
      <c r="BW812">
        <v>0</v>
      </c>
      <c r="BX812">
        <v>0</v>
      </c>
      <c r="BY812">
        <v>0</v>
      </c>
      <c r="BZ812">
        <v>0</v>
      </c>
      <c r="CA812">
        <v>0</v>
      </c>
      <c r="CB812">
        <v>0</v>
      </c>
      <c r="CC812">
        <v>0</v>
      </c>
      <c r="CD812">
        <v>0</v>
      </c>
      <c r="CE812">
        <v>0</v>
      </c>
      <c r="CF812">
        <v>0</v>
      </c>
      <c r="CG812">
        <v>0</v>
      </c>
      <c r="CH812">
        <v>0</v>
      </c>
      <c r="CI812">
        <v>0</v>
      </c>
      <c r="CJ812">
        <v>0</v>
      </c>
      <c r="CK812">
        <v>0</v>
      </c>
      <c r="CL812">
        <v>0</v>
      </c>
      <c r="CM812">
        <v>0</v>
      </c>
      <c r="CN812">
        <v>0</v>
      </c>
      <c r="CO812">
        <v>0</v>
      </c>
      <c r="CP812">
        <v>1</v>
      </c>
      <c r="CQ812">
        <v>0</v>
      </c>
      <c r="CR812">
        <v>0</v>
      </c>
      <c r="CS812">
        <v>0</v>
      </c>
      <c r="CT812">
        <v>0</v>
      </c>
      <c r="CU812">
        <v>0</v>
      </c>
      <c r="CV812">
        <v>0</v>
      </c>
      <c r="CW812">
        <v>0</v>
      </c>
      <c r="CX812">
        <v>1</v>
      </c>
      <c r="CY812">
        <v>0</v>
      </c>
      <c r="CZ812">
        <v>1</v>
      </c>
      <c r="DA812">
        <v>0</v>
      </c>
      <c r="DB812">
        <v>0</v>
      </c>
      <c r="DC812" t="s">
        <v>458</v>
      </c>
      <c r="DD812" t="s">
        <v>306</v>
      </c>
    </row>
    <row r="813" spans="1:108" ht="14.6" x14ac:dyDescent="0.35">
      <c r="A813" t="s">
        <v>32</v>
      </c>
      <c r="B813" t="s">
        <v>3624</v>
      </c>
      <c r="C813" t="s">
        <v>3710</v>
      </c>
      <c r="F813" t="s">
        <v>122</v>
      </c>
      <c r="H813" t="s">
        <v>702</v>
      </c>
      <c r="I813" t="s">
        <v>56</v>
      </c>
      <c r="J813" t="s">
        <v>173</v>
      </c>
      <c r="K813" t="s">
        <v>471</v>
      </c>
      <c r="M813" t="s">
        <v>274</v>
      </c>
      <c r="N813" t="s">
        <v>299</v>
      </c>
      <c r="O813" t="s">
        <v>299</v>
      </c>
      <c r="R813">
        <v>0</v>
      </c>
      <c r="S813">
        <v>0</v>
      </c>
      <c r="T813">
        <v>0</v>
      </c>
      <c r="U813">
        <v>0</v>
      </c>
      <c r="V813">
        <v>0</v>
      </c>
      <c r="W813">
        <v>1</v>
      </c>
      <c r="X813">
        <v>0</v>
      </c>
      <c r="Y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v>0</v>
      </c>
      <c r="AT813">
        <v>0</v>
      </c>
      <c r="AU813">
        <v>0</v>
      </c>
      <c r="AV813">
        <v>0</v>
      </c>
      <c r="AW813">
        <v>0</v>
      </c>
      <c r="AX813">
        <v>0</v>
      </c>
      <c r="AY813">
        <v>0</v>
      </c>
      <c r="AZ813">
        <v>0</v>
      </c>
      <c r="BA813">
        <v>0</v>
      </c>
      <c r="BB813">
        <v>0</v>
      </c>
      <c r="BC813">
        <v>0</v>
      </c>
      <c r="BD813">
        <v>0</v>
      </c>
      <c r="BE813">
        <v>0</v>
      </c>
      <c r="BF813">
        <v>0</v>
      </c>
      <c r="BG813">
        <v>0</v>
      </c>
      <c r="BH813">
        <v>0</v>
      </c>
      <c r="BI813">
        <v>0</v>
      </c>
      <c r="BJ813">
        <v>0</v>
      </c>
      <c r="BK813">
        <v>0</v>
      </c>
      <c r="BL813">
        <v>0</v>
      </c>
      <c r="BM813">
        <v>0</v>
      </c>
      <c r="BN813">
        <v>0</v>
      </c>
      <c r="BO813">
        <v>0</v>
      </c>
      <c r="BP813">
        <v>0</v>
      </c>
      <c r="BQ813">
        <v>0</v>
      </c>
      <c r="BR813">
        <v>0</v>
      </c>
      <c r="BS813">
        <v>0</v>
      </c>
      <c r="BT813">
        <v>0</v>
      </c>
      <c r="BU813">
        <v>0</v>
      </c>
      <c r="BV813">
        <v>0</v>
      </c>
      <c r="BW813">
        <v>0</v>
      </c>
      <c r="BX813">
        <v>0</v>
      </c>
      <c r="BY813">
        <v>0</v>
      </c>
      <c r="BZ813">
        <v>0</v>
      </c>
      <c r="CA813">
        <v>0</v>
      </c>
      <c r="CB813">
        <v>0</v>
      </c>
      <c r="CC813">
        <v>0</v>
      </c>
      <c r="CD813">
        <v>0</v>
      </c>
      <c r="CE813">
        <v>0</v>
      </c>
      <c r="CF813">
        <v>0</v>
      </c>
      <c r="CG813">
        <v>0</v>
      </c>
      <c r="CH813">
        <v>0</v>
      </c>
      <c r="CI813">
        <v>0</v>
      </c>
      <c r="CJ813">
        <v>0</v>
      </c>
      <c r="CK813">
        <v>0</v>
      </c>
      <c r="CL813">
        <v>0</v>
      </c>
      <c r="CM813">
        <v>0</v>
      </c>
      <c r="CN813">
        <v>0</v>
      </c>
      <c r="CO813">
        <v>0</v>
      </c>
      <c r="CP813">
        <v>0</v>
      </c>
      <c r="CQ813">
        <v>0</v>
      </c>
      <c r="CR813">
        <v>0</v>
      </c>
      <c r="CS813">
        <v>0</v>
      </c>
      <c r="CT813">
        <v>0</v>
      </c>
      <c r="CU813">
        <v>0</v>
      </c>
      <c r="CV813">
        <v>0</v>
      </c>
      <c r="CW813">
        <v>0</v>
      </c>
      <c r="CX813">
        <v>0</v>
      </c>
      <c r="CY813">
        <v>1</v>
      </c>
      <c r="CZ813">
        <v>0</v>
      </c>
      <c r="DA813">
        <v>0</v>
      </c>
      <c r="DB813">
        <v>0</v>
      </c>
      <c r="DC813" t="s">
        <v>1415</v>
      </c>
      <c r="DD813" t="s">
        <v>311</v>
      </c>
    </row>
    <row r="814" spans="1:108" ht="14.6" x14ac:dyDescent="0.35">
      <c r="A814" t="s">
        <v>32</v>
      </c>
      <c r="B814" t="s">
        <v>3624</v>
      </c>
      <c r="C814" t="s">
        <v>3712</v>
      </c>
      <c r="F814" t="s">
        <v>91</v>
      </c>
      <c r="G814" t="s">
        <v>479</v>
      </c>
      <c r="H814" t="s">
        <v>454</v>
      </c>
      <c r="I814" t="s">
        <v>56</v>
      </c>
      <c r="J814" t="s">
        <v>173</v>
      </c>
      <c r="K814" t="s">
        <v>471</v>
      </c>
      <c r="M814" t="s">
        <v>289</v>
      </c>
      <c r="O814" t="s">
        <v>299</v>
      </c>
      <c r="Q814" t="s">
        <v>457</v>
      </c>
      <c r="R814">
        <v>0</v>
      </c>
      <c r="S814">
        <v>0</v>
      </c>
      <c r="T814">
        <v>0</v>
      </c>
      <c r="U814">
        <v>0</v>
      </c>
      <c r="V814">
        <v>0</v>
      </c>
      <c r="W814">
        <v>0</v>
      </c>
      <c r="X814">
        <v>0</v>
      </c>
      <c r="Y814">
        <v>0</v>
      </c>
      <c r="AA814">
        <v>0</v>
      </c>
      <c r="AB814">
        <v>0</v>
      </c>
      <c r="AC814">
        <v>0</v>
      </c>
      <c r="AD814">
        <v>0</v>
      </c>
      <c r="AE814">
        <v>0</v>
      </c>
      <c r="AF814">
        <v>0</v>
      </c>
      <c r="AG814">
        <v>0</v>
      </c>
      <c r="AH814">
        <v>0</v>
      </c>
      <c r="AI814">
        <v>0</v>
      </c>
      <c r="AJ814">
        <v>0</v>
      </c>
      <c r="AK814">
        <v>0</v>
      </c>
      <c r="AL814">
        <v>0</v>
      </c>
      <c r="AM814">
        <v>0</v>
      </c>
      <c r="AN814">
        <v>0</v>
      </c>
      <c r="AO814">
        <v>0</v>
      </c>
      <c r="AP814">
        <v>0</v>
      </c>
      <c r="AQ814">
        <v>0</v>
      </c>
      <c r="AR814">
        <v>0</v>
      </c>
      <c r="AS814">
        <v>0</v>
      </c>
      <c r="AT814">
        <v>0</v>
      </c>
      <c r="AU814">
        <v>0</v>
      </c>
      <c r="AV814">
        <v>0</v>
      </c>
      <c r="AW814">
        <v>0</v>
      </c>
      <c r="AX814">
        <v>0</v>
      </c>
      <c r="AY814">
        <v>0</v>
      </c>
      <c r="AZ814">
        <v>0</v>
      </c>
      <c r="BA814">
        <v>0</v>
      </c>
      <c r="BB814">
        <v>0</v>
      </c>
      <c r="BC814">
        <v>0</v>
      </c>
      <c r="BD814">
        <v>0</v>
      </c>
      <c r="BE814">
        <v>0</v>
      </c>
      <c r="BF814">
        <v>0</v>
      </c>
      <c r="BG814">
        <v>0</v>
      </c>
      <c r="BH814">
        <v>0</v>
      </c>
      <c r="BI814">
        <v>0</v>
      </c>
      <c r="BJ814">
        <v>0</v>
      </c>
      <c r="BK814">
        <v>0</v>
      </c>
      <c r="BL814">
        <v>0</v>
      </c>
      <c r="BM814">
        <v>0</v>
      </c>
      <c r="BN814">
        <v>0</v>
      </c>
      <c r="BO814">
        <v>0</v>
      </c>
      <c r="BP814">
        <v>0</v>
      </c>
      <c r="BQ814">
        <v>0</v>
      </c>
      <c r="BR814">
        <v>0</v>
      </c>
      <c r="BS814">
        <v>0</v>
      </c>
      <c r="BT814">
        <v>0</v>
      </c>
      <c r="BU814">
        <v>0</v>
      </c>
      <c r="BV814">
        <v>0</v>
      </c>
      <c r="BW814">
        <v>0</v>
      </c>
      <c r="BX814">
        <v>0</v>
      </c>
      <c r="BY814">
        <v>0</v>
      </c>
      <c r="BZ814">
        <v>0</v>
      </c>
      <c r="CA814">
        <v>0</v>
      </c>
      <c r="CB814">
        <v>0</v>
      </c>
      <c r="CC814">
        <v>0</v>
      </c>
      <c r="CD814">
        <v>0</v>
      </c>
      <c r="CE814">
        <v>0</v>
      </c>
      <c r="CF814">
        <v>0</v>
      </c>
      <c r="CG814">
        <v>0</v>
      </c>
      <c r="CH814">
        <v>0</v>
      </c>
      <c r="CI814">
        <v>0</v>
      </c>
      <c r="CJ814">
        <v>0</v>
      </c>
      <c r="CK814">
        <v>0</v>
      </c>
      <c r="CL814">
        <v>0</v>
      </c>
      <c r="CM814">
        <v>0</v>
      </c>
      <c r="CN814">
        <v>0</v>
      </c>
      <c r="CO814">
        <v>0</v>
      </c>
      <c r="CP814">
        <v>1</v>
      </c>
      <c r="CQ814">
        <v>0</v>
      </c>
      <c r="CR814">
        <v>0</v>
      </c>
      <c r="CS814">
        <v>0</v>
      </c>
      <c r="CT814">
        <v>0</v>
      </c>
      <c r="CU814">
        <v>0</v>
      </c>
      <c r="CV814">
        <v>0</v>
      </c>
      <c r="CW814">
        <v>0</v>
      </c>
      <c r="CX814">
        <v>1</v>
      </c>
      <c r="CY814">
        <v>0</v>
      </c>
      <c r="CZ814">
        <v>1</v>
      </c>
      <c r="DA814">
        <v>0</v>
      </c>
      <c r="DB814">
        <v>0</v>
      </c>
      <c r="DC814" t="s">
        <v>458</v>
      </c>
      <c r="DD814" t="s">
        <v>306</v>
      </c>
    </row>
    <row r="815" spans="1:108" ht="14.6" x14ac:dyDescent="0.35">
      <c r="A815" t="s">
        <v>32</v>
      </c>
      <c r="B815" t="s">
        <v>3624</v>
      </c>
      <c r="C815" t="s">
        <v>3715</v>
      </c>
      <c r="F815" t="s">
        <v>122</v>
      </c>
      <c r="H815" t="s">
        <v>454</v>
      </c>
      <c r="I815" t="s">
        <v>56</v>
      </c>
      <c r="J815" t="s">
        <v>217</v>
      </c>
      <c r="K815" t="s">
        <v>471</v>
      </c>
      <c r="M815" t="s">
        <v>289</v>
      </c>
      <c r="O815" t="s">
        <v>299</v>
      </c>
      <c r="P815" t="s">
        <v>3716</v>
      </c>
      <c r="Q815" t="s">
        <v>457</v>
      </c>
      <c r="R815">
        <v>0</v>
      </c>
      <c r="S815">
        <v>0</v>
      </c>
      <c r="T815">
        <v>0</v>
      </c>
      <c r="U815">
        <v>0</v>
      </c>
      <c r="V815">
        <v>0</v>
      </c>
      <c r="W815">
        <v>0</v>
      </c>
      <c r="X815">
        <v>0</v>
      </c>
      <c r="Y815">
        <v>0</v>
      </c>
      <c r="AA815">
        <v>0</v>
      </c>
      <c r="AB815">
        <v>0</v>
      </c>
      <c r="AC815">
        <v>0</v>
      </c>
      <c r="AD815">
        <v>0</v>
      </c>
      <c r="AE815">
        <v>0</v>
      </c>
      <c r="AF815">
        <v>0</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1</v>
      </c>
      <c r="CJ815">
        <v>0</v>
      </c>
      <c r="CK815">
        <v>0</v>
      </c>
      <c r="CL815">
        <v>0</v>
      </c>
      <c r="CM815">
        <v>0</v>
      </c>
      <c r="CN815">
        <v>0</v>
      </c>
      <c r="CO815">
        <v>0</v>
      </c>
      <c r="CP815">
        <v>0</v>
      </c>
      <c r="CQ815">
        <v>0</v>
      </c>
      <c r="CR815">
        <v>0</v>
      </c>
      <c r="CS815">
        <v>0</v>
      </c>
      <c r="CT815">
        <v>0</v>
      </c>
      <c r="CU815">
        <v>0</v>
      </c>
      <c r="CV815">
        <v>0</v>
      </c>
      <c r="CW815">
        <v>0</v>
      </c>
      <c r="CX815">
        <v>1</v>
      </c>
      <c r="CY815">
        <v>0</v>
      </c>
      <c r="CZ815">
        <v>1</v>
      </c>
      <c r="DA815">
        <v>0</v>
      </c>
      <c r="DB815">
        <v>0</v>
      </c>
      <c r="DC815" t="s">
        <v>3661</v>
      </c>
      <c r="DD815" t="s">
        <v>306</v>
      </c>
    </row>
    <row r="816" spans="1:108" ht="14.6" x14ac:dyDescent="0.35">
      <c r="A816" t="s">
        <v>32</v>
      </c>
      <c r="B816" t="s">
        <v>3624</v>
      </c>
      <c r="C816" t="s">
        <v>3720</v>
      </c>
      <c r="F816" t="s">
        <v>122</v>
      </c>
      <c r="H816" t="s">
        <v>454</v>
      </c>
      <c r="I816" t="s">
        <v>56</v>
      </c>
      <c r="J816" t="s">
        <v>173</v>
      </c>
      <c r="K816" t="s">
        <v>471</v>
      </c>
      <c r="M816" t="s">
        <v>289</v>
      </c>
      <c r="O816" t="s">
        <v>299</v>
      </c>
      <c r="Q816" t="s">
        <v>457</v>
      </c>
      <c r="R816">
        <v>0</v>
      </c>
      <c r="S816">
        <v>0</v>
      </c>
      <c r="T816">
        <v>0</v>
      </c>
      <c r="U816">
        <v>0</v>
      </c>
      <c r="V816">
        <v>0</v>
      </c>
      <c r="W816">
        <v>0</v>
      </c>
      <c r="X816">
        <v>0</v>
      </c>
      <c r="Y816">
        <v>0</v>
      </c>
      <c r="AA816">
        <v>0</v>
      </c>
      <c r="AB816">
        <v>0</v>
      </c>
      <c r="AC816">
        <v>0</v>
      </c>
      <c r="AD816">
        <v>0</v>
      </c>
      <c r="AE816">
        <v>0</v>
      </c>
      <c r="AF816">
        <v>0</v>
      </c>
      <c r="AG816">
        <v>0</v>
      </c>
      <c r="AH816">
        <v>0</v>
      </c>
      <c r="AI816">
        <v>0</v>
      </c>
      <c r="AJ816">
        <v>0</v>
      </c>
      <c r="AK816">
        <v>0</v>
      </c>
      <c r="AL816">
        <v>0</v>
      </c>
      <c r="AM816">
        <v>0</v>
      </c>
      <c r="AN816">
        <v>0</v>
      </c>
      <c r="AO816">
        <v>0</v>
      </c>
      <c r="AP816">
        <v>0</v>
      </c>
      <c r="AQ816">
        <v>0</v>
      </c>
      <c r="AR816">
        <v>0</v>
      </c>
      <c r="AS816">
        <v>0</v>
      </c>
      <c r="AT816">
        <v>0</v>
      </c>
      <c r="AU816">
        <v>0</v>
      </c>
      <c r="AV816">
        <v>0</v>
      </c>
      <c r="AW816">
        <v>0</v>
      </c>
      <c r="AX816">
        <v>0</v>
      </c>
      <c r="AY816">
        <v>0</v>
      </c>
      <c r="AZ816">
        <v>0</v>
      </c>
      <c r="BA816">
        <v>0</v>
      </c>
      <c r="BB816">
        <v>0</v>
      </c>
      <c r="BC816">
        <v>0</v>
      </c>
      <c r="BD816">
        <v>0</v>
      </c>
      <c r="BE816">
        <v>0</v>
      </c>
      <c r="BF816">
        <v>0</v>
      </c>
      <c r="BG816">
        <v>0</v>
      </c>
      <c r="BH816">
        <v>0</v>
      </c>
      <c r="BI816">
        <v>0</v>
      </c>
      <c r="BJ816">
        <v>0</v>
      </c>
      <c r="BK816">
        <v>0</v>
      </c>
      <c r="BL816">
        <v>0</v>
      </c>
      <c r="BM816">
        <v>0</v>
      </c>
      <c r="BN816">
        <v>0</v>
      </c>
      <c r="BO816">
        <v>0</v>
      </c>
      <c r="BP816">
        <v>0</v>
      </c>
      <c r="BQ816">
        <v>0</v>
      </c>
      <c r="BR816">
        <v>0</v>
      </c>
      <c r="BS816">
        <v>0</v>
      </c>
      <c r="BT816">
        <v>0</v>
      </c>
      <c r="BU816">
        <v>0</v>
      </c>
      <c r="BV816">
        <v>0</v>
      </c>
      <c r="BW816">
        <v>0</v>
      </c>
      <c r="BX816">
        <v>0</v>
      </c>
      <c r="BY816">
        <v>0</v>
      </c>
      <c r="BZ816">
        <v>0</v>
      </c>
      <c r="CA816">
        <v>0</v>
      </c>
      <c r="CB816">
        <v>0</v>
      </c>
      <c r="CC816">
        <v>0</v>
      </c>
      <c r="CD816">
        <v>0</v>
      </c>
      <c r="CE816">
        <v>0</v>
      </c>
      <c r="CF816">
        <v>0</v>
      </c>
      <c r="CG816">
        <v>0</v>
      </c>
      <c r="CH816">
        <v>0</v>
      </c>
      <c r="CI816">
        <v>1</v>
      </c>
      <c r="CJ816">
        <v>0</v>
      </c>
      <c r="CK816">
        <v>0</v>
      </c>
      <c r="CL816">
        <v>0</v>
      </c>
      <c r="CM816">
        <v>0</v>
      </c>
      <c r="CN816">
        <v>0</v>
      </c>
      <c r="CO816">
        <v>0</v>
      </c>
      <c r="CP816">
        <v>0</v>
      </c>
      <c r="CQ816">
        <v>0</v>
      </c>
      <c r="CR816">
        <v>0</v>
      </c>
      <c r="CS816">
        <v>0</v>
      </c>
      <c r="CT816">
        <v>0</v>
      </c>
      <c r="CU816">
        <v>0</v>
      </c>
      <c r="CV816">
        <v>0</v>
      </c>
      <c r="CW816">
        <v>0</v>
      </c>
      <c r="CX816">
        <v>1</v>
      </c>
      <c r="CY816">
        <v>0</v>
      </c>
      <c r="CZ816">
        <v>1</v>
      </c>
      <c r="DA816">
        <v>0</v>
      </c>
      <c r="DB816">
        <v>0</v>
      </c>
      <c r="DC816" t="s">
        <v>3661</v>
      </c>
      <c r="DD816" t="s">
        <v>306</v>
      </c>
    </row>
    <row r="817" spans="1:108" ht="14.6" x14ac:dyDescent="0.35">
      <c r="A817" t="s">
        <v>32</v>
      </c>
      <c r="B817" t="s">
        <v>3624</v>
      </c>
      <c r="C817" t="s">
        <v>3723</v>
      </c>
      <c r="F817" t="s">
        <v>122</v>
      </c>
      <c r="H817" t="s">
        <v>454</v>
      </c>
      <c r="I817" t="s">
        <v>56</v>
      </c>
      <c r="J817" t="s">
        <v>173</v>
      </c>
      <c r="K817" t="s">
        <v>471</v>
      </c>
      <c r="M817" t="s">
        <v>289</v>
      </c>
      <c r="O817" t="s">
        <v>299</v>
      </c>
      <c r="Q817" t="s">
        <v>457</v>
      </c>
      <c r="R817">
        <v>0</v>
      </c>
      <c r="S817">
        <v>0</v>
      </c>
      <c r="T817">
        <v>0</v>
      </c>
      <c r="U817">
        <v>0</v>
      </c>
      <c r="V817">
        <v>0</v>
      </c>
      <c r="W817">
        <v>0</v>
      </c>
      <c r="X817">
        <v>0</v>
      </c>
      <c r="Y817">
        <v>0</v>
      </c>
      <c r="AA817">
        <v>0</v>
      </c>
      <c r="AB817">
        <v>0</v>
      </c>
      <c r="AC817">
        <v>0</v>
      </c>
      <c r="AD817">
        <v>0</v>
      </c>
      <c r="AE817">
        <v>0</v>
      </c>
      <c r="AF817">
        <v>0</v>
      </c>
      <c r="AG817">
        <v>0</v>
      </c>
      <c r="AH817">
        <v>0</v>
      </c>
      <c r="AI817">
        <v>0</v>
      </c>
      <c r="AJ817">
        <v>0</v>
      </c>
      <c r="AK817">
        <v>0</v>
      </c>
      <c r="AL817">
        <v>0</v>
      </c>
      <c r="AM817">
        <v>0</v>
      </c>
      <c r="AN817">
        <v>0</v>
      </c>
      <c r="AO817">
        <v>0</v>
      </c>
      <c r="AP817">
        <v>0</v>
      </c>
      <c r="AQ817">
        <v>0</v>
      </c>
      <c r="AR817">
        <v>0</v>
      </c>
      <c r="AS817">
        <v>0</v>
      </c>
      <c r="AT817">
        <v>0</v>
      </c>
      <c r="AU817">
        <v>0</v>
      </c>
      <c r="AV817">
        <v>0</v>
      </c>
      <c r="AW817">
        <v>0</v>
      </c>
      <c r="AX817">
        <v>0</v>
      </c>
      <c r="AY817">
        <v>0</v>
      </c>
      <c r="AZ817">
        <v>0</v>
      </c>
      <c r="BA817">
        <v>0</v>
      </c>
      <c r="BB817">
        <v>0</v>
      </c>
      <c r="BC817">
        <v>0</v>
      </c>
      <c r="BD817">
        <v>0</v>
      </c>
      <c r="BE817">
        <v>0</v>
      </c>
      <c r="BF817">
        <v>0</v>
      </c>
      <c r="BG817">
        <v>0</v>
      </c>
      <c r="BH817">
        <v>0</v>
      </c>
      <c r="BI817">
        <v>0</v>
      </c>
      <c r="BJ817">
        <v>0</v>
      </c>
      <c r="BK817">
        <v>0</v>
      </c>
      <c r="BL817">
        <v>0</v>
      </c>
      <c r="BM817">
        <v>0</v>
      </c>
      <c r="BN817">
        <v>0</v>
      </c>
      <c r="BO817">
        <v>0</v>
      </c>
      <c r="BP817">
        <v>0</v>
      </c>
      <c r="BQ817">
        <v>0</v>
      </c>
      <c r="BR817">
        <v>0</v>
      </c>
      <c r="BS817">
        <v>0</v>
      </c>
      <c r="BT817">
        <v>0</v>
      </c>
      <c r="BU817">
        <v>0</v>
      </c>
      <c r="BV817">
        <v>0</v>
      </c>
      <c r="BW817">
        <v>0</v>
      </c>
      <c r="BX817">
        <v>0</v>
      </c>
      <c r="BY817">
        <v>0</v>
      </c>
      <c r="BZ817">
        <v>0</v>
      </c>
      <c r="CA817">
        <v>0</v>
      </c>
      <c r="CB817">
        <v>0</v>
      </c>
      <c r="CC817">
        <v>0</v>
      </c>
      <c r="CD817">
        <v>0</v>
      </c>
      <c r="CE817">
        <v>0</v>
      </c>
      <c r="CF817">
        <v>0</v>
      </c>
      <c r="CG817">
        <v>0</v>
      </c>
      <c r="CH817">
        <v>0</v>
      </c>
      <c r="CI817">
        <v>0</v>
      </c>
      <c r="CJ817">
        <v>0</v>
      </c>
      <c r="CK817">
        <v>0</v>
      </c>
      <c r="CL817">
        <v>0</v>
      </c>
      <c r="CM817">
        <v>0</v>
      </c>
      <c r="CN817">
        <v>0</v>
      </c>
      <c r="CO817">
        <v>0</v>
      </c>
      <c r="CP817">
        <v>1</v>
      </c>
      <c r="CQ817">
        <v>0</v>
      </c>
      <c r="CR817">
        <v>0</v>
      </c>
      <c r="CS817">
        <v>0</v>
      </c>
      <c r="CT817">
        <v>0</v>
      </c>
      <c r="CU817">
        <v>0</v>
      </c>
      <c r="CV817">
        <v>0</v>
      </c>
      <c r="CW817">
        <v>0</v>
      </c>
      <c r="CX817">
        <v>1</v>
      </c>
      <c r="CY817">
        <v>0</v>
      </c>
      <c r="CZ817">
        <v>1</v>
      </c>
      <c r="DA817">
        <v>0</v>
      </c>
      <c r="DB817">
        <v>0</v>
      </c>
      <c r="DC817" t="s">
        <v>458</v>
      </c>
      <c r="DD817" t="s">
        <v>306</v>
      </c>
    </row>
    <row r="818" spans="1:108" ht="14.6" x14ac:dyDescent="0.35">
      <c r="A818" t="s">
        <v>32</v>
      </c>
      <c r="B818" t="s">
        <v>3624</v>
      </c>
      <c r="C818" t="s">
        <v>3726</v>
      </c>
      <c r="F818" t="s">
        <v>91</v>
      </c>
      <c r="G818" t="s">
        <v>95</v>
      </c>
      <c r="H818" t="s">
        <v>1017</v>
      </c>
      <c r="I818" t="s">
        <v>56</v>
      </c>
      <c r="O818" t="s">
        <v>299</v>
      </c>
      <c r="P818" t="s">
        <v>3727</v>
      </c>
      <c r="BJ818">
        <v>1</v>
      </c>
      <c r="BO818">
        <v>1</v>
      </c>
      <c r="BP818">
        <v>1</v>
      </c>
      <c r="DC818" t="s">
        <v>1595</v>
      </c>
      <c r="DD818" t="s">
        <v>305</v>
      </c>
    </row>
    <row r="819" spans="1:108" ht="14.6" x14ac:dyDescent="0.35">
      <c r="A819" t="s">
        <v>32</v>
      </c>
      <c r="B819" t="s">
        <v>3624</v>
      </c>
      <c r="C819" t="s">
        <v>3730</v>
      </c>
      <c r="F819" t="s">
        <v>122</v>
      </c>
      <c r="H819" t="s">
        <v>702</v>
      </c>
      <c r="I819" t="s">
        <v>56</v>
      </c>
      <c r="J819" t="s">
        <v>173</v>
      </c>
      <c r="K819" t="s">
        <v>471</v>
      </c>
      <c r="L819" t="s">
        <v>228</v>
      </c>
      <c r="M819" t="s">
        <v>274</v>
      </c>
      <c r="N819" t="s">
        <v>299</v>
      </c>
      <c r="O819" t="s">
        <v>299</v>
      </c>
      <c r="R819">
        <v>0</v>
      </c>
      <c r="S819">
        <v>0</v>
      </c>
      <c r="T819">
        <v>0</v>
      </c>
      <c r="U819">
        <v>0</v>
      </c>
      <c r="V819">
        <v>0</v>
      </c>
      <c r="W819">
        <v>1</v>
      </c>
      <c r="X819">
        <v>0</v>
      </c>
      <c r="Y819">
        <v>0</v>
      </c>
      <c r="AA819">
        <v>0</v>
      </c>
      <c r="AB819">
        <v>0</v>
      </c>
      <c r="AC819">
        <v>0</v>
      </c>
      <c r="AD819">
        <v>0</v>
      </c>
      <c r="AE819">
        <v>0</v>
      </c>
      <c r="AF819">
        <v>0</v>
      </c>
      <c r="AG819">
        <v>0</v>
      </c>
      <c r="AH819">
        <v>0</v>
      </c>
      <c r="AI819">
        <v>0</v>
      </c>
      <c r="AJ819">
        <v>0</v>
      </c>
      <c r="AK819">
        <v>0</v>
      </c>
      <c r="AL819">
        <v>0</v>
      </c>
      <c r="AM819">
        <v>0</v>
      </c>
      <c r="AN819">
        <v>0</v>
      </c>
      <c r="AO819">
        <v>0</v>
      </c>
      <c r="AP819">
        <v>0</v>
      </c>
      <c r="AQ819">
        <v>0</v>
      </c>
      <c r="AR819">
        <v>0</v>
      </c>
      <c r="AS819">
        <v>0</v>
      </c>
      <c r="AT819">
        <v>0</v>
      </c>
      <c r="AU819">
        <v>0</v>
      </c>
      <c r="AV819">
        <v>0</v>
      </c>
      <c r="AW819">
        <v>0</v>
      </c>
      <c r="AX819">
        <v>0</v>
      </c>
      <c r="AY819">
        <v>0</v>
      </c>
      <c r="AZ819">
        <v>0</v>
      </c>
      <c r="BA819">
        <v>0</v>
      </c>
      <c r="BB819">
        <v>0</v>
      </c>
      <c r="BC819">
        <v>0</v>
      </c>
      <c r="BD819">
        <v>0</v>
      </c>
      <c r="BE819">
        <v>0</v>
      </c>
      <c r="BF819">
        <v>0</v>
      </c>
      <c r="BG819">
        <v>0</v>
      </c>
      <c r="BH819">
        <v>0</v>
      </c>
      <c r="BI819">
        <v>0</v>
      </c>
      <c r="BJ819">
        <v>0</v>
      </c>
      <c r="BK819">
        <v>0</v>
      </c>
      <c r="BL819">
        <v>0</v>
      </c>
      <c r="BM819">
        <v>0</v>
      </c>
      <c r="BN819">
        <v>0</v>
      </c>
      <c r="BO819">
        <v>0</v>
      </c>
      <c r="BP819">
        <v>0</v>
      </c>
      <c r="BQ819">
        <v>0</v>
      </c>
      <c r="BR819">
        <v>0</v>
      </c>
      <c r="BS819">
        <v>0</v>
      </c>
      <c r="BT819">
        <v>0</v>
      </c>
      <c r="BU819">
        <v>0</v>
      </c>
      <c r="BV819">
        <v>0</v>
      </c>
      <c r="BW819">
        <v>0</v>
      </c>
      <c r="BX819">
        <v>0</v>
      </c>
      <c r="BY819">
        <v>0</v>
      </c>
      <c r="BZ819">
        <v>0</v>
      </c>
      <c r="CA819">
        <v>0</v>
      </c>
      <c r="CB819">
        <v>0</v>
      </c>
      <c r="CC819">
        <v>0</v>
      </c>
      <c r="CD819">
        <v>0</v>
      </c>
      <c r="CE819">
        <v>0</v>
      </c>
      <c r="CF819">
        <v>0</v>
      </c>
      <c r="CG819">
        <v>0</v>
      </c>
      <c r="CH819">
        <v>0</v>
      </c>
      <c r="CI819">
        <v>0</v>
      </c>
      <c r="CJ819">
        <v>0</v>
      </c>
      <c r="CK819">
        <v>0</v>
      </c>
      <c r="CL819">
        <v>0</v>
      </c>
      <c r="CM819">
        <v>0</v>
      </c>
      <c r="CN819">
        <v>0</v>
      </c>
      <c r="CO819">
        <v>0</v>
      </c>
      <c r="CP819">
        <v>0</v>
      </c>
      <c r="CQ819">
        <v>0</v>
      </c>
      <c r="CR819">
        <v>0</v>
      </c>
      <c r="CS819">
        <v>0</v>
      </c>
      <c r="CT819">
        <v>0</v>
      </c>
      <c r="CU819">
        <v>0</v>
      </c>
      <c r="CV819">
        <v>0</v>
      </c>
      <c r="CW819">
        <v>0</v>
      </c>
      <c r="CX819">
        <v>0</v>
      </c>
      <c r="CY819">
        <v>1</v>
      </c>
      <c r="CZ819">
        <v>0</v>
      </c>
      <c r="DA819">
        <v>0</v>
      </c>
      <c r="DB819">
        <v>0</v>
      </c>
      <c r="DC819" t="s">
        <v>1002</v>
      </c>
      <c r="DD819" t="s">
        <v>311</v>
      </c>
    </row>
    <row r="820" spans="1:108" ht="14.6" x14ac:dyDescent="0.35">
      <c r="A820" t="s">
        <v>32</v>
      </c>
      <c r="B820" t="s">
        <v>3624</v>
      </c>
      <c r="C820" t="s">
        <v>3732</v>
      </c>
      <c r="F820" t="s">
        <v>122</v>
      </c>
      <c r="H820" t="s">
        <v>454</v>
      </c>
      <c r="I820" t="s">
        <v>56</v>
      </c>
      <c r="J820" t="s">
        <v>200</v>
      </c>
      <c r="K820" t="s">
        <v>269</v>
      </c>
      <c r="M820" t="s">
        <v>272</v>
      </c>
      <c r="O820" t="s">
        <v>299</v>
      </c>
      <c r="Q820" t="s">
        <v>457</v>
      </c>
      <c r="R820">
        <v>0</v>
      </c>
      <c r="S820">
        <v>0</v>
      </c>
      <c r="T820">
        <v>0</v>
      </c>
      <c r="U820">
        <v>0</v>
      </c>
      <c r="V820">
        <v>0</v>
      </c>
      <c r="W820">
        <v>0</v>
      </c>
      <c r="X820">
        <v>0</v>
      </c>
      <c r="Y820">
        <v>0</v>
      </c>
      <c r="AA820">
        <v>0</v>
      </c>
      <c r="AB820">
        <v>0</v>
      </c>
      <c r="AC820">
        <v>0</v>
      </c>
      <c r="AD820">
        <v>0</v>
      </c>
      <c r="AE820">
        <v>0</v>
      </c>
      <c r="AF820">
        <v>0</v>
      </c>
      <c r="AG820">
        <v>0</v>
      </c>
      <c r="AH820">
        <v>0</v>
      </c>
      <c r="AI820">
        <v>0</v>
      </c>
      <c r="AJ820">
        <v>0</v>
      </c>
      <c r="AK820">
        <v>0</v>
      </c>
      <c r="AL820">
        <v>0</v>
      </c>
      <c r="AM820">
        <v>0</v>
      </c>
      <c r="AN820">
        <v>0</v>
      </c>
      <c r="AO820">
        <v>0</v>
      </c>
      <c r="AP820">
        <v>0</v>
      </c>
      <c r="AQ820">
        <v>0</v>
      </c>
      <c r="AR820">
        <v>0</v>
      </c>
      <c r="AS820">
        <v>0</v>
      </c>
      <c r="AT820">
        <v>0</v>
      </c>
      <c r="AU820">
        <v>0</v>
      </c>
      <c r="AV820">
        <v>0</v>
      </c>
      <c r="AW820">
        <v>0</v>
      </c>
      <c r="AX820">
        <v>0</v>
      </c>
      <c r="AY820">
        <v>0</v>
      </c>
      <c r="AZ820">
        <v>0</v>
      </c>
      <c r="BA820">
        <v>0</v>
      </c>
      <c r="BB820">
        <v>0</v>
      </c>
      <c r="BC820">
        <v>0</v>
      </c>
      <c r="BD820">
        <v>0</v>
      </c>
      <c r="BE820">
        <v>0</v>
      </c>
      <c r="BF820">
        <v>0</v>
      </c>
      <c r="BG820">
        <v>0</v>
      </c>
      <c r="BH820">
        <v>0</v>
      </c>
      <c r="BI820">
        <v>0</v>
      </c>
      <c r="BJ820">
        <v>0</v>
      </c>
      <c r="BK820">
        <v>0</v>
      </c>
      <c r="BL820">
        <v>0</v>
      </c>
      <c r="BM820">
        <v>0</v>
      </c>
      <c r="BN820">
        <v>0</v>
      </c>
      <c r="BO820">
        <v>0</v>
      </c>
      <c r="BP820">
        <v>0</v>
      </c>
      <c r="BQ820">
        <v>0</v>
      </c>
      <c r="BR820">
        <v>0</v>
      </c>
      <c r="BS820">
        <v>0</v>
      </c>
      <c r="BT820">
        <v>0</v>
      </c>
      <c r="BU820">
        <v>0</v>
      </c>
      <c r="BV820">
        <v>0</v>
      </c>
      <c r="BW820">
        <v>0</v>
      </c>
      <c r="BX820">
        <v>0</v>
      </c>
      <c r="BY820">
        <v>0</v>
      </c>
      <c r="BZ820">
        <v>0</v>
      </c>
      <c r="CA820">
        <v>0</v>
      </c>
      <c r="CB820">
        <v>0</v>
      </c>
      <c r="CC820">
        <v>0</v>
      </c>
      <c r="CD820">
        <v>0</v>
      </c>
      <c r="CE820">
        <v>0</v>
      </c>
      <c r="CF820">
        <v>0</v>
      </c>
      <c r="CG820">
        <v>0</v>
      </c>
      <c r="CH820">
        <v>0</v>
      </c>
      <c r="CI820">
        <v>0</v>
      </c>
      <c r="CJ820">
        <v>0</v>
      </c>
      <c r="CK820">
        <v>0</v>
      </c>
      <c r="CL820">
        <v>0</v>
      </c>
      <c r="CM820">
        <v>0</v>
      </c>
      <c r="CN820">
        <v>0</v>
      </c>
      <c r="CO820">
        <v>0</v>
      </c>
      <c r="CP820">
        <v>1</v>
      </c>
      <c r="CQ820">
        <v>0</v>
      </c>
      <c r="CR820">
        <v>0</v>
      </c>
      <c r="CS820">
        <v>0</v>
      </c>
      <c r="CT820">
        <v>0</v>
      </c>
      <c r="CU820">
        <v>0</v>
      </c>
      <c r="CV820">
        <v>0</v>
      </c>
      <c r="CW820">
        <v>0</v>
      </c>
      <c r="CX820">
        <v>1</v>
      </c>
      <c r="CY820">
        <v>0</v>
      </c>
      <c r="CZ820">
        <v>1</v>
      </c>
      <c r="DA820">
        <v>0</v>
      </c>
      <c r="DB820">
        <v>0</v>
      </c>
      <c r="DC820" t="s">
        <v>458</v>
      </c>
      <c r="DD820" t="s">
        <v>306</v>
      </c>
    </row>
    <row r="821" spans="1:108" ht="14.6" x14ac:dyDescent="0.35">
      <c r="A821" t="s">
        <v>32</v>
      </c>
      <c r="B821" t="s">
        <v>3624</v>
      </c>
      <c r="C821" t="s">
        <v>3735</v>
      </c>
      <c r="F821" t="s">
        <v>122</v>
      </c>
      <c r="H821" t="s">
        <v>454</v>
      </c>
      <c r="I821" t="s">
        <v>56</v>
      </c>
      <c r="J821" t="s">
        <v>173</v>
      </c>
      <c r="K821" t="s">
        <v>471</v>
      </c>
      <c r="M821" t="s">
        <v>279</v>
      </c>
      <c r="O821" t="s">
        <v>299</v>
      </c>
      <c r="Q821" t="s">
        <v>457</v>
      </c>
      <c r="R821">
        <v>0</v>
      </c>
      <c r="S821">
        <v>0</v>
      </c>
      <c r="T821">
        <v>0</v>
      </c>
      <c r="U821">
        <v>0</v>
      </c>
      <c r="V821">
        <v>0</v>
      </c>
      <c r="W821">
        <v>0</v>
      </c>
      <c r="X821">
        <v>0</v>
      </c>
      <c r="Y821">
        <v>0</v>
      </c>
      <c r="AA821">
        <v>0</v>
      </c>
      <c r="AB821">
        <v>0</v>
      </c>
      <c r="AC821">
        <v>0</v>
      </c>
      <c r="AD821">
        <v>0</v>
      </c>
      <c r="AE821">
        <v>0</v>
      </c>
      <c r="AF821">
        <v>0</v>
      </c>
      <c r="AG821">
        <v>0</v>
      </c>
      <c r="AH821">
        <v>0</v>
      </c>
      <c r="AI821">
        <v>0</v>
      </c>
      <c r="AJ821">
        <v>0</v>
      </c>
      <c r="AK821">
        <v>0</v>
      </c>
      <c r="AL821">
        <v>0</v>
      </c>
      <c r="AM821">
        <v>0</v>
      </c>
      <c r="AN821">
        <v>0</v>
      </c>
      <c r="AO821">
        <v>0</v>
      </c>
      <c r="AP821">
        <v>0</v>
      </c>
      <c r="AQ821">
        <v>0</v>
      </c>
      <c r="AR821">
        <v>0</v>
      </c>
      <c r="AS821">
        <v>0</v>
      </c>
      <c r="AT821">
        <v>0</v>
      </c>
      <c r="AU821">
        <v>0</v>
      </c>
      <c r="AV821">
        <v>0</v>
      </c>
      <c r="AW821">
        <v>0</v>
      </c>
      <c r="AX821">
        <v>0</v>
      </c>
      <c r="AY821">
        <v>0</v>
      </c>
      <c r="AZ821">
        <v>0</v>
      </c>
      <c r="BA821">
        <v>0</v>
      </c>
      <c r="BB821">
        <v>0</v>
      </c>
      <c r="BC821">
        <v>0</v>
      </c>
      <c r="BD821">
        <v>0</v>
      </c>
      <c r="BE821">
        <v>0</v>
      </c>
      <c r="BF821">
        <v>0</v>
      </c>
      <c r="BG821">
        <v>0</v>
      </c>
      <c r="BH821">
        <v>0</v>
      </c>
      <c r="BI821">
        <v>0</v>
      </c>
      <c r="BJ821">
        <v>0</v>
      </c>
      <c r="BK821">
        <v>0</v>
      </c>
      <c r="BL821">
        <v>0</v>
      </c>
      <c r="BM821">
        <v>0</v>
      </c>
      <c r="BN821">
        <v>0</v>
      </c>
      <c r="BO821">
        <v>0</v>
      </c>
      <c r="BP821">
        <v>0</v>
      </c>
      <c r="BQ821">
        <v>0</v>
      </c>
      <c r="BR821">
        <v>0</v>
      </c>
      <c r="BS821">
        <v>0</v>
      </c>
      <c r="BT821">
        <v>0</v>
      </c>
      <c r="BU821">
        <v>0</v>
      </c>
      <c r="BV821">
        <v>0</v>
      </c>
      <c r="BW821">
        <v>0</v>
      </c>
      <c r="BX821">
        <v>0</v>
      </c>
      <c r="BY821">
        <v>0</v>
      </c>
      <c r="BZ821">
        <v>0</v>
      </c>
      <c r="CA821">
        <v>0</v>
      </c>
      <c r="CB821">
        <v>0</v>
      </c>
      <c r="CC821">
        <v>0</v>
      </c>
      <c r="CD821">
        <v>0</v>
      </c>
      <c r="CE821">
        <v>0</v>
      </c>
      <c r="CF821">
        <v>0</v>
      </c>
      <c r="CG821">
        <v>0</v>
      </c>
      <c r="CH821">
        <v>0</v>
      </c>
      <c r="CI821">
        <v>1</v>
      </c>
      <c r="CJ821">
        <v>0</v>
      </c>
      <c r="CK821">
        <v>0</v>
      </c>
      <c r="CL821">
        <v>0</v>
      </c>
      <c r="CM821">
        <v>0</v>
      </c>
      <c r="CN821">
        <v>0</v>
      </c>
      <c r="CO821">
        <v>0</v>
      </c>
      <c r="CP821">
        <v>0</v>
      </c>
      <c r="CQ821">
        <v>0</v>
      </c>
      <c r="CR821">
        <v>0</v>
      </c>
      <c r="CS821">
        <v>0</v>
      </c>
      <c r="CT821">
        <v>0</v>
      </c>
      <c r="CU821">
        <v>0</v>
      </c>
      <c r="CV821">
        <v>0</v>
      </c>
      <c r="CW821">
        <v>0</v>
      </c>
      <c r="CX821">
        <v>1</v>
      </c>
      <c r="CY821">
        <v>0</v>
      </c>
      <c r="CZ821">
        <v>1</v>
      </c>
      <c r="DA821">
        <v>0</v>
      </c>
      <c r="DB821">
        <v>0</v>
      </c>
      <c r="DC821" t="s">
        <v>3661</v>
      </c>
      <c r="DD821" t="s">
        <v>306</v>
      </c>
    </row>
    <row r="822" spans="1:108" ht="14.6" x14ac:dyDescent="0.35">
      <c r="A822" t="s">
        <v>12</v>
      </c>
      <c r="B822" t="s">
        <v>3778</v>
      </c>
      <c r="C822" t="s">
        <v>3814</v>
      </c>
      <c r="F822" t="s">
        <v>122</v>
      </c>
      <c r="H822" t="s">
        <v>605</v>
      </c>
      <c r="I822" t="s">
        <v>56</v>
      </c>
      <c r="J822" t="s">
        <v>205</v>
      </c>
      <c r="M822" t="s">
        <v>271</v>
      </c>
      <c r="Q822" t="s">
        <v>3815</v>
      </c>
      <c r="R822">
        <v>0</v>
      </c>
      <c r="S822">
        <v>0</v>
      </c>
      <c r="T822">
        <v>0</v>
      </c>
      <c r="U822">
        <v>0</v>
      </c>
      <c r="V822">
        <v>0</v>
      </c>
      <c r="X822">
        <v>0</v>
      </c>
      <c r="AR822">
        <v>1</v>
      </c>
      <c r="BG822">
        <v>1</v>
      </c>
      <c r="BP822">
        <v>1</v>
      </c>
      <c r="DC822" t="s">
        <v>3816</v>
      </c>
      <c r="DD822" t="s">
        <v>309</v>
      </c>
    </row>
    <row r="823" spans="1:108" ht="14.6" x14ac:dyDescent="0.35">
      <c r="A823" t="s">
        <v>12</v>
      </c>
      <c r="B823" t="s">
        <v>3778</v>
      </c>
      <c r="C823" t="s">
        <v>3818</v>
      </c>
      <c r="F823" t="s">
        <v>122</v>
      </c>
      <c r="H823" t="s">
        <v>454</v>
      </c>
      <c r="I823" t="s">
        <v>56</v>
      </c>
      <c r="J823" t="s">
        <v>173</v>
      </c>
      <c r="K823" t="s">
        <v>471</v>
      </c>
      <c r="M823" t="s">
        <v>273</v>
      </c>
      <c r="O823" t="s">
        <v>300</v>
      </c>
      <c r="Q823" t="s">
        <v>3820</v>
      </c>
      <c r="R823">
        <v>0</v>
      </c>
      <c r="S823">
        <v>0</v>
      </c>
      <c r="T823">
        <v>0</v>
      </c>
      <c r="U823">
        <v>0</v>
      </c>
      <c r="V823">
        <v>0</v>
      </c>
      <c r="W823">
        <v>0</v>
      </c>
      <c r="X823">
        <v>0</v>
      </c>
      <c r="Y823">
        <v>0</v>
      </c>
      <c r="AA823">
        <v>0</v>
      </c>
      <c r="AB823">
        <v>0</v>
      </c>
      <c r="AC823">
        <v>0</v>
      </c>
      <c r="AD823">
        <v>0</v>
      </c>
      <c r="AE823">
        <v>0</v>
      </c>
      <c r="AF823">
        <v>0</v>
      </c>
      <c r="AG823">
        <v>0</v>
      </c>
      <c r="AH823">
        <v>0</v>
      </c>
      <c r="AI823">
        <v>0</v>
      </c>
      <c r="AJ823">
        <v>0</v>
      </c>
      <c r="AK823">
        <v>0</v>
      </c>
      <c r="AL823">
        <v>0</v>
      </c>
      <c r="AM823">
        <v>0</v>
      </c>
      <c r="AN823">
        <v>0</v>
      </c>
      <c r="AO823">
        <v>0</v>
      </c>
      <c r="AP823">
        <v>0</v>
      </c>
      <c r="AQ823">
        <v>0</v>
      </c>
      <c r="AR823">
        <v>0</v>
      </c>
      <c r="AS823">
        <v>0</v>
      </c>
      <c r="AT823">
        <v>0</v>
      </c>
      <c r="AU823">
        <v>0</v>
      </c>
      <c r="AV823">
        <v>0</v>
      </c>
      <c r="AW823">
        <v>0</v>
      </c>
      <c r="AX823">
        <v>0</v>
      </c>
      <c r="AY823">
        <v>0</v>
      </c>
      <c r="AZ823">
        <v>0</v>
      </c>
      <c r="BA823">
        <v>0</v>
      </c>
      <c r="BB823">
        <v>0</v>
      </c>
      <c r="BC823">
        <v>0</v>
      </c>
      <c r="BD823">
        <v>0</v>
      </c>
      <c r="BE823">
        <v>0</v>
      </c>
      <c r="BF823">
        <v>0</v>
      </c>
      <c r="BG823">
        <v>0</v>
      </c>
      <c r="BH823">
        <v>0</v>
      </c>
      <c r="BI823">
        <v>0</v>
      </c>
      <c r="BJ823">
        <v>0</v>
      </c>
      <c r="BK823">
        <v>0</v>
      </c>
      <c r="BL823">
        <v>0</v>
      </c>
      <c r="BM823">
        <v>0</v>
      </c>
      <c r="BN823">
        <v>0</v>
      </c>
      <c r="BO823">
        <v>0</v>
      </c>
      <c r="BP823">
        <v>0</v>
      </c>
      <c r="BQ823">
        <v>0</v>
      </c>
      <c r="BR823">
        <v>0</v>
      </c>
      <c r="BS823">
        <v>1</v>
      </c>
      <c r="BT823">
        <v>0</v>
      </c>
      <c r="BU823">
        <v>0</v>
      </c>
      <c r="BV823">
        <v>1</v>
      </c>
      <c r="BW823">
        <v>1</v>
      </c>
      <c r="BX823">
        <v>0</v>
      </c>
      <c r="BY823">
        <v>0</v>
      </c>
      <c r="BZ823">
        <v>0</v>
      </c>
      <c r="CA823">
        <v>0</v>
      </c>
      <c r="CB823">
        <v>0</v>
      </c>
      <c r="CC823">
        <v>0</v>
      </c>
      <c r="CD823">
        <v>0</v>
      </c>
      <c r="CE823">
        <v>0</v>
      </c>
      <c r="CF823">
        <v>0</v>
      </c>
      <c r="CG823">
        <v>0</v>
      </c>
      <c r="CH823">
        <v>0</v>
      </c>
      <c r="CI823">
        <v>0</v>
      </c>
      <c r="CJ823">
        <v>0</v>
      </c>
      <c r="CK823">
        <v>0</v>
      </c>
      <c r="CL823">
        <v>0</v>
      </c>
      <c r="CM823">
        <v>0</v>
      </c>
      <c r="CN823">
        <v>0</v>
      </c>
      <c r="CO823">
        <v>0</v>
      </c>
      <c r="CP823">
        <v>0</v>
      </c>
      <c r="CQ823">
        <v>0</v>
      </c>
      <c r="CR823">
        <v>0</v>
      </c>
      <c r="CS823">
        <v>0</v>
      </c>
      <c r="CT823">
        <v>0</v>
      </c>
      <c r="CU823">
        <v>0</v>
      </c>
      <c r="CV823">
        <v>0</v>
      </c>
      <c r="CW823">
        <v>0</v>
      </c>
      <c r="CX823">
        <v>3</v>
      </c>
      <c r="CY823">
        <v>1</v>
      </c>
      <c r="CZ823">
        <v>0</v>
      </c>
      <c r="DA823">
        <v>0</v>
      </c>
      <c r="DB823">
        <v>1</v>
      </c>
      <c r="DC823" t="s">
        <v>902</v>
      </c>
      <c r="DD823" t="s">
        <v>307</v>
      </c>
    </row>
    <row r="824" spans="1:108" ht="14.6" x14ac:dyDescent="0.35">
      <c r="A824" t="s">
        <v>12</v>
      </c>
      <c r="B824" t="s">
        <v>3778</v>
      </c>
      <c r="C824" t="s">
        <v>3822</v>
      </c>
      <c r="F824" t="s">
        <v>122</v>
      </c>
      <c r="H824" t="s">
        <v>454</v>
      </c>
      <c r="I824" t="s">
        <v>56</v>
      </c>
      <c r="J824" t="s">
        <v>173</v>
      </c>
      <c r="K824" t="s">
        <v>471</v>
      </c>
      <c r="M824" t="s">
        <v>273</v>
      </c>
      <c r="O824" t="s">
        <v>300</v>
      </c>
      <c r="Q824" t="s">
        <v>3824</v>
      </c>
      <c r="R824">
        <v>0</v>
      </c>
      <c r="S824">
        <v>0</v>
      </c>
      <c r="T824">
        <v>0</v>
      </c>
      <c r="U824">
        <v>0</v>
      </c>
      <c r="V824">
        <v>0</v>
      </c>
      <c r="W824">
        <v>0</v>
      </c>
      <c r="X824">
        <v>0</v>
      </c>
      <c r="Y824">
        <v>0</v>
      </c>
      <c r="AA824">
        <v>0</v>
      </c>
      <c r="AB824">
        <v>0</v>
      </c>
      <c r="AC824">
        <v>0</v>
      </c>
      <c r="AD824">
        <v>0</v>
      </c>
      <c r="AE824">
        <v>0</v>
      </c>
      <c r="AF824">
        <v>0</v>
      </c>
      <c r="AG824">
        <v>0</v>
      </c>
      <c r="AH824">
        <v>0</v>
      </c>
      <c r="AI824">
        <v>0</v>
      </c>
      <c r="AJ824">
        <v>0</v>
      </c>
      <c r="AK824">
        <v>0</v>
      </c>
      <c r="AL824">
        <v>0</v>
      </c>
      <c r="AM824">
        <v>0</v>
      </c>
      <c r="AN824">
        <v>0</v>
      </c>
      <c r="AO824">
        <v>0</v>
      </c>
      <c r="AP824">
        <v>0</v>
      </c>
      <c r="AQ824">
        <v>0</v>
      </c>
      <c r="AR824">
        <v>0</v>
      </c>
      <c r="AS824">
        <v>0</v>
      </c>
      <c r="AT824">
        <v>0</v>
      </c>
      <c r="AU824">
        <v>0</v>
      </c>
      <c r="AV824">
        <v>0</v>
      </c>
      <c r="AW824">
        <v>0</v>
      </c>
      <c r="AX824">
        <v>0</v>
      </c>
      <c r="AY824">
        <v>0</v>
      </c>
      <c r="AZ824">
        <v>0</v>
      </c>
      <c r="BA824">
        <v>0</v>
      </c>
      <c r="BB824">
        <v>0</v>
      </c>
      <c r="BC824">
        <v>0</v>
      </c>
      <c r="BD824">
        <v>0</v>
      </c>
      <c r="BE824">
        <v>0</v>
      </c>
      <c r="BF824">
        <v>0</v>
      </c>
      <c r="BG824">
        <v>0</v>
      </c>
      <c r="BH824">
        <v>0</v>
      </c>
      <c r="BI824">
        <v>0</v>
      </c>
      <c r="BJ824">
        <v>0</v>
      </c>
      <c r="BK824">
        <v>0</v>
      </c>
      <c r="BL824">
        <v>0</v>
      </c>
      <c r="BM824">
        <v>0</v>
      </c>
      <c r="BN824">
        <v>0</v>
      </c>
      <c r="BO824">
        <v>0</v>
      </c>
      <c r="BP824">
        <v>0</v>
      </c>
      <c r="BQ824">
        <v>0</v>
      </c>
      <c r="BR824">
        <v>0</v>
      </c>
      <c r="BS824">
        <v>1</v>
      </c>
      <c r="BT824">
        <v>0</v>
      </c>
      <c r="BU824">
        <v>0</v>
      </c>
      <c r="BV824">
        <v>1</v>
      </c>
      <c r="BW824">
        <v>1</v>
      </c>
      <c r="BX824">
        <v>0</v>
      </c>
      <c r="BY824">
        <v>0</v>
      </c>
      <c r="BZ824">
        <v>0</v>
      </c>
      <c r="CA824">
        <v>0</v>
      </c>
      <c r="CB824">
        <v>0</v>
      </c>
      <c r="CC824">
        <v>0</v>
      </c>
      <c r="CD824">
        <v>0</v>
      </c>
      <c r="CE824">
        <v>0</v>
      </c>
      <c r="CF824">
        <v>0</v>
      </c>
      <c r="CG824">
        <v>0</v>
      </c>
      <c r="CH824">
        <v>0</v>
      </c>
      <c r="CI824">
        <v>0</v>
      </c>
      <c r="CJ824">
        <v>0</v>
      </c>
      <c r="CK824">
        <v>0</v>
      </c>
      <c r="CL824">
        <v>0</v>
      </c>
      <c r="CM824">
        <v>0</v>
      </c>
      <c r="CN824">
        <v>0</v>
      </c>
      <c r="CO824">
        <v>0</v>
      </c>
      <c r="CP824">
        <v>0</v>
      </c>
      <c r="CQ824">
        <v>0</v>
      </c>
      <c r="CR824">
        <v>0</v>
      </c>
      <c r="CS824">
        <v>0</v>
      </c>
      <c r="CT824">
        <v>0</v>
      </c>
      <c r="CU824">
        <v>0</v>
      </c>
      <c r="CV824">
        <v>0</v>
      </c>
      <c r="CW824">
        <v>0</v>
      </c>
      <c r="CX824">
        <v>3</v>
      </c>
      <c r="CY824">
        <v>1</v>
      </c>
      <c r="CZ824">
        <v>0</v>
      </c>
      <c r="DA824">
        <v>0</v>
      </c>
      <c r="DB824">
        <v>1</v>
      </c>
      <c r="DC824" t="s">
        <v>2842</v>
      </c>
      <c r="DD824" t="s">
        <v>307</v>
      </c>
    </row>
    <row r="825" spans="1:108" ht="14.6" x14ac:dyDescent="0.35">
      <c r="A825" t="s">
        <v>12</v>
      </c>
      <c r="B825" t="s">
        <v>3778</v>
      </c>
      <c r="C825" t="s">
        <v>3828</v>
      </c>
      <c r="F825" t="s">
        <v>91</v>
      </c>
      <c r="H825" t="s">
        <v>454</v>
      </c>
      <c r="I825" t="s">
        <v>13</v>
      </c>
      <c r="J825" t="s">
        <v>221</v>
      </c>
      <c r="K825" t="s">
        <v>269</v>
      </c>
      <c r="M825" t="s">
        <v>272</v>
      </c>
      <c r="O825" t="s">
        <v>300</v>
      </c>
      <c r="P825" t="s">
        <v>3829</v>
      </c>
      <c r="Q825" t="s">
        <v>3830</v>
      </c>
      <c r="R825">
        <v>0</v>
      </c>
      <c r="S825">
        <v>0</v>
      </c>
      <c r="T825">
        <v>0</v>
      </c>
      <c r="U825">
        <v>0</v>
      </c>
      <c r="V825">
        <v>0</v>
      </c>
      <c r="W825">
        <v>0</v>
      </c>
      <c r="X825">
        <v>0</v>
      </c>
      <c r="Y825">
        <v>0</v>
      </c>
      <c r="AA825">
        <v>0</v>
      </c>
      <c r="AB825">
        <v>0</v>
      </c>
      <c r="AC825">
        <v>0</v>
      </c>
      <c r="AD825">
        <v>0</v>
      </c>
      <c r="AE825">
        <v>0</v>
      </c>
      <c r="AF825">
        <v>0</v>
      </c>
      <c r="AG825">
        <v>0</v>
      </c>
      <c r="AH825">
        <v>0</v>
      </c>
      <c r="AI825">
        <v>0</v>
      </c>
      <c r="AJ825">
        <v>0</v>
      </c>
      <c r="AK825">
        <v>0</v>
      </c>
      <c r="AL825">
        <v>0</v>
      </c>
      <c r="AM825">
        <v>0</v>
      </c>
      <c r="AN825">
        <v>0</v>
      </c>
      <c r="AO825">
        <v>0</v>
      </c>
      <c r="AP825">
        <v>0</v>
      </c>
      <c r="AQ825">
        <v>0</v>
      </c>
      <c r="AR825">
        <v>1</v>
      </c>
      <c r="AS825">
        <v>0</v>
      </c>
      <c r="AT825">
        <v>0</v>
      </c>
      <c r="AU825">
        <v>0</v>
      </c>
      <c r="AV825">
        <v>0</v>
      </c>
      <c r="AW825">
        <v>0</v>
      </c>
      <c r="AX825">
        <v>0</v>
      </c>
      <c r="AY825">
        <v>0</v>
      </c>
      <c r="AZ825">
        <v>0</v>
      </c>
      <c r="BA825">
        <v>0</v>
      </c>
      <c r="BB825">
        <v>0</v>
      </c>
      <c r="BC825">
        <v>0</v>
      </c>
      <c r="BD825">
        <v>0</v>
      </c>
      <c r="BE825">
        <v>1</v>
      </c>
      <c r="BF825">
        <v>0</v>
      </c>
      <c r="BG825">
        <v>0</v>
      </c>
      <c r="BH825">
        <v>1</v>
      </c>
      <c r="BI825">
        <v>0</v>
      </c>
      <c r="BJ825">
        <v>1</v>
      </c>
      <c r="BK825">
        <v>0</v>
      </c>
      <c r="BL825">
        <v>0</v>
      </c>
      <c r="BM825">
        <v>1</v>
      </c>
      <c r="BN825">
        <v>1</v>
      </c>
      <c r="BO825">
        <v>1</v>
      </c>
      <c r="BP825">
        <v>1</v>
      </c>
      <c r="BQ825">
        <v>0</v>
      </c>
      <c r="BR825">
        <v>0</v>
      </c>
      <c r="BS825">
        <v>0</v>
      </c>
      <c r="BT825">
        <v>0</v>
      </c>
      <c r="BU825">
        <v>0</v>
      </c>
      <c r="BV825">
        <v>0</v>
      </c>
      <c r="BW825">
        <v>0</v>
      </c>
      <c r="BX825">
        <v>0</v>
      </c>
      <c r="BY825">
        <v>0</v>
      </c>
      <c r="BZ825">
        <v>0</v>
      </c>
      <c r="CA825">
        <v>0</v>
      </c>
      <c r="CB825">
        <v>0</v>
      </c>
      <c r="CC825">
        <v>0</v>
      </c>
      <c r="CD825">
        <v>0</v>
      </c>
      <c r="CE825">
        <v>0</v>
      </c>
      <c r="CF825">
        <v>0</v>
      </c>
      <c r="CG825">
        <v>0</v>
      </c>
      <c r="CH825">
        <v>0</v>
      </c>
      <c r="CI825">
        <v>0</v>
      </c>
      <c r="CJ825">
        <v>0</v>
      </c>
      <c r="CK825">
        <v>0</v>
      </c>
      <c r="CL825">
        <v>0</v>
      </c>
      <c r="CM825">
        <v>0</v>
      </c>
      <c r="CN825">
        <v>0</v>
      </c>
      <c r="CO825">
        <v>0</v>
      </c>
      <c r="CP825">
        <v>0</v>
      </c>
      <c r="CQ825">
        <v>0</v>
      </c>
      <c r="CR825">
        <v>0</v>
      </c>
      <c r="CS825">
        <v>0</v>
      </c>
      <c r="CT825">
        <v>0</v>
      </c>
      <c r="CU825">
        <v>0</v>
      </c>
      <c r="CV825">
        <v>0</v>
      </c>
      <c r="CW825">
        <v>0</v>
      </c>
      <c r="CX825">
        <v>8</v>
      </c>
      <c r="CY825">
        <v>1</v>
      </c>
      <c r="CZ825">
        <v>0</v>
      </c>
      <c r="DA825">
        <v>0</v>
      </c>
      <c r="DB825">
        <v>0</v>
      </c>
      <c r="DC825" t="s">
        <v>3831</v>
      </c>
      <c r="DD825" t="s">
        <v>324</v>
      </c>
    </row>
    <row r="826" spans="1:108" ht="14.6" x14ac:dyDescent="0.35">
      <c r="A826" t="s">
        <v>12</v>
      </c>
      <c r="B826" t="s">
        <v>3778</v>
      </c>
      <c r="C826" t="s">
        <v>3837</v>
      </c>
      <c r="F826" t="s">
        <v>122</v>
      </c>
      <c r="H826" t="s">
        <v>454</v>
      </c>
      <c r="I826" t="s">
        <v>56</v>
      </c>
      <c r="J826" t="s">
        <v>173</v>
      </c>
      <c r="K826" t="s">
        <v>471</v>
      </c>
      <c r="M826" t="s">
        <v>273</v>
      </c>
      <c r="O826" t="s">
        <v>299</v>
      </c>
      <c r="P826" t="s">
        <v>3838</v>
      </c>
      <c r="Q826" t="s">
        <v>591</v>
      </c>
      <c r="R826">
        <v>0</v>
      </c>
      <c r="S826">
        <v>0</v>
      </c>
      <c r="T826">
        <v>0</v>
      </c>
      <c r="U826">
        <v>0</v>
      </c>
      <c r="V826">
        <v>0</v>
      </c>
      <c r="W826">
        <v>0</v>
      </c>
      <c r="X826">
        <v>0</v>
      </c>
      <c r="Y826">
        <v>0</v>
      </c>
      <c r="AA826">
        <v>0</v>
      </c>
      <c r="AB826">
        <v>0</v>
      </c>
      <c r="AC826">
        <v>0</v>
      </c>
      <c r="AD826">
        <v>0</v>
      </c>
      <c r="AE826">
        <v>0</v>
      </c>
      <c r="AF826">
        <v>0</v>
      </c>
      <c r="AG826">
        <v>0</v>
      </c>
      <c r="AH826">
        <v>0</v>
      </c>
      <c r="AI826">
        <v>0</v>
      </c>
      <c r="AJ826">
        <v>0</v>
      </c>
      <c r="AK826">
        <v>0</v>
      </c>
      <c r="AL826">
        <v>0</v>
      </c>
      <c r="AM826">
        <v>0</v>
      </c>
      <c r="AN826">
        <v>0</v>
      </c>
      <c r="AO826">
        <v>0</v>
      </c>
      <c r="AP826">
        <v>0</v>
      </c>
      <c r="AQ826">
        <v>0</v>
      </c>
      <c r="AR826">
        <v>0</v>
      </c>
      <c r="AS826">
        <v>0</v>
      </c>
      <c r="AT826">
        <v>0</v>
      </c>
      <c r="AU826">
        <v>0</v>
      </c>
      <c r="AV826">
        <v>0</v>
      </c>
      <c r="AW826">
        <v>0</v>
      </c>
      <c r="AX826">
        <v>0</v>
      </c>
      <c r="AY826">
        <v>0</v>
      </c>
      <c r="AZ826">
        <v>0</v>
      </c>
      <c r="BA826">
        <v>0</v>
      </c>
      <c r="BB826">
        <v>0</v>
      </c>
      <c r="BC826">
        <v>0</v>
      </c>
      <c r="BD826">
        <v>0</v>
      </c>
      <c r="BE826">
        <v>0</v>
      </c>
      <c r="BF826">
        <v>0</v>
      </c>
      <c r="BG826">
        <v>0</v>
      </c>
      <c r="BH826">
        <v>0</v>
      </c>
      <c r="BI826">
        <v>0</v>
      </c>
      <c r="BJ826">
        <v>1</v>
      </c>
      <c r="BK826">
        <v>1</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0</v>
      </c>
      <c r="CP826">
        <v>0</v>
      </c>
      <c r="CQ826">
        <v>0</v>
      </c>
      <c r="CR826">
        <v>0</v>
      </c>
      <c r="CS826">
        <v>0</v>
      </c>
      <c r="CT826">
        <v>0</v>
      </c>
      <c r="CU826">
        <v>0</v>
      </c>
      <c r="CV826">
        <v>0</v>
      </c>
      <c r="CW826">
        <v>0</v>
      </c>
      <c r="CX826">
        <v>2</v>
      </c>
      <c r="CY826">
        <v>1</v>
      </c>
      <c r="CZ826">
        <v>0</v>
      </c>
      <c r="DA826">
        <v>0</v>
      </c>
      <c r="DB826">
        <v>0</v>
      </c>
      <c r="DC826" t="s">
        <v>1726</v>
      </c>
      <c r="DD826" t="s">
        <v>305</v>
      </c>
    </row>
    <row r="827" spans="1:108" ht="14.6" x14ac:dyDescent="0.35">
      <c r="A827" t="s">
        <v>12</v>
      </c>
      <c r="B827" t="s">
        <v>3778</v>
      </c>
      <c r="C827" t="s">
        <v>3840</v>
      </c>
      <c r="F827" t="s">
        <v>122</v>
      </c>
      <c r="H827" t="s">
        <v>454</v>
      </c>
      <c r="I827" t="s">
        <v>56</v>
      </c>
      <c r="J827" t="s">
        <v>205</v>
      </c>
      <c r="K827" t="s">
        <v>471</v>
      </c>
      <c r="M827" t="s">
        <v>272</v>
      </c>
      <c r="O827" t="s">
        <v>299</v>
      </c>
      <c r="P827" t="s">
        <v>3841</v>
      </c>
      <c r="Q827" t="s">
        <v>3842</v>
      </c>
      <c r="R827">
        <v>0</v>
      </c>
      <c r="S827">
        <v>0</v>
      </c>
      <c r="T827">
        <v>0</v>
      </c>
      <c r="U827">
        <v>0</v>
      </c>
      <c r="V827">
        <v>0</v>
      </c>
      <c r="W827">
        <v>0</v>
      </c>
      <c r="X827">
        <v>0</v>
      </c>
      <c r="Y827">
        <v>0</v>
      </c>
      <c r="AA827">
        <v>0</v>
      </c>
      <c r="AB827">
        <v>0</v>
      </c>
      <c r="AC827">
        <v>0</v>
      </c>
      <c r="AD827">
        <v>0</v>
      </c>
      <c r="AE827">
        <v>0</v>
      </c>
      <c r="AF827">
        <v>0</v>
      </c>
      <c r="AG827">
        <v>0</v>
      </c>
      <c r="AH827">
        <v>0</v>
      </c>
      <c r="AI827">
        <v>0</v>
      </c>
      <c r="AJ827">
        <v>0</v>
      </c>
      <c r="AK827">
        <v>0</v>
      </c>
      <c r="AL827">
        <v>0</v>
      </c>
      <c r="AM827">
        <v>0</v>
      </c>
      <c r="AN827">
        <v>0</v>
      </c>
      <c r="AO827">
        <v>0</v>
      </c>
      <c r="AP827">
        <v>0</v>
      </c>
      <c r="AQ827">
        <v>0</v>
      </c>
      <c r="AR827">
        <v>0</v>
      </c>
      <c r="AS827">
        <v>0</v>
      </c>
      <c r="AT827">
        <v>0</v>
      </c>
      <c r="AU827">
        <v>0</v>
      </c>
      <c r="AV827">
        <v>0</v>
      </c>
      <c r="AW827">
        <v>0</v>
      </c>
      <c r="AX827">
        <v>0</v>
      </c>
      <c r="AY827">
        <v>0</v>
      </c>
      <c r="AZ827">
        <v>0</v>
      </c>
      <c r="BA827">
        <v>0</v>
      </c>
      <c r="BB827">
        <v>0</v>
      </c>
      <c r="BC827">
        <v>0</v>
      </c>
      <c r="BD827">
        <v>0</v>
      </c>
      <c r="BE827">
        <v>0</v>
      </c>
      <c r="BF827">
        <v>0</v>
      </c>
      <c r="BG827">
        <v>0</v>
      </c>
      <c r="BH827">
        <v>1</v>
      </c>
      <c r="BI827">
        <v>0</v>
      </c>
      <c r="BJ827">
        <v>1</v>
      </c>
      <c r="BK827">
        <v>0</v>
      </c>
      <c r="BL827">
        <v>0</v>
      </c>
      <c r="BM827">
        <v>0</v>
      </c>
      <c r="BN827">
        <v>0</v>
      </c>
      <c r="BO827">
        <v>0</v>
      </c>
      <c r="BP827">
        <v>0</v>
      </c>
      <c r="BQ827">
        <v>0</v>
      </c>
      <c r="BR827">
        <v>0</v>
      </c>
      <c r="BS827">
        <v>0</v>
      </c>
      <c r="BT827">
        <v>0</v>
      </c>
      <c r="BU827">
        <v>0</v>
      </c>
      <c r="BV827">
        <v>0</v>
      </c>
      <c r="BW827">
        <v>0</v>
      </c>
      <c r="BX827">
        <v>0</v>
      </c>
      <c r="BY827">
        <v>0</v>
      </c>
      <c r="BZ827">
        <v>0</v>
      </c>
      <c r="CA827">
        <v>0</v>
      </c>
      <c r="CB827">
        <v>0</v>
      </c>
      <c r="CC827">
        <v>0</v>
      </c>
      <c r="CD827">
        <v>0</v>
      </c>
      <c r="CE827">
        <v>0</v>
      </c>
      <c r="CF827">
        <v>0</v>
      </c>
      <c r="CG827">
        <v>0</v>
      </c>
      <c r="CH827">
        <v>0</v>
      </c>
      <c r="CI827">
        <v>0</v>
      </c>
      <c r="CJ827">
        <v>0</v>
      </c>
      <c r="CK827">
        <v>0</v>
      </c>
      <c r="CL827">
        <v>0</v>
      </c>
      <c r="CM827">
        <v>0</v>
      </c>
      <c r="CN827">
        <v>0</v>
      </c>
      <c r="CO827">
        <v>0</v>
      </c>
      <c r="CP827">
        <v>0</v>
      </c>
      <c r="CQ827">
        <v>0</v>
      </c>
      <c r="CR827">
        <v>0</v>
      </c>
      <c r="CS827">
        <v>0</v>
      </c>
      <c r="CT827">
        <v>0</v>
      </c>
      <c r="CU827">
        <v>0</v>
      </c>
      <c r="CV827">
        <v>0</v>
      </c>
      <c r="CW827">
        <v>0</v>
      </c>
      <c r="CX827">
        <v>2</v>
      </c>
      <c r="CY827">
        <v>1</v>
      </c>
      <c r="CZ827">
        <v>0</v>
      </c>
      <c r="DA827">
        <v>0</v>
      </c>
      <c r="DB827">
        <v>0</v>
      </c>
      <c r="DC827" t="s">
        <v>3843</v>
      </c>
      <c r="DD827" t="s">
        <v>305</v>
      </c>
    </row>
    <row r="828" spans="1:108" ht="14.6" x14ac:dyDescent="0.35">
      <c r="A828" t="s">
        <v>12</v>
      </c>
      <c r="B828" t="s">
        <v>3778</v>
      </c>
      <c r="C828" t="s">
        <v>3845</v>
      </c>
      <c r="F828" t="s">
        <v>122</v>
      </c>
      <c r="H828" t="s">
        <v>454</v>
      </c>
      <c r="I828" t="s">
        <v>56</v>
      </c>
      <c r="J828" t="s">
        <v>205</v>
      </c>
      <c r="K828" t="s">
        <v>269</v>
      </c>
      <c r="M828" t="s">
        <v>272</v>
      </c>
      <c r="O828" t="s">
        <v>299</v>
      </c>
      <c r="P828" t="s">
        <v>3846</v>
      </c>
      <c r="Q828" t="s">
        <v>3847</v>
      </c>
      <c r="R828">
        <v>0</v>
      </c>
      <c r="S828">
        <v>0</v>
      </c>
      <c r="T828">
        <v>0</v>
      </c>
      <c r="U828">
        <v>0</v>
      </c>
      <c r="V828">
        <v>0</v>
      </c>
      <c r="W828">
        <v>0</v>
      </c>
      <c r="X828">
        <v>0</v>
      </c>
      <c r="Y828">
        <v>0</v>
      </c>
      <c r="AA828">
        <v>0</v>
      </c>
      <c r="AB828">
        <v>0</v>
      </c>
      <c r="AC828">
        <v>0</v>
      </c>
      <c r="AD828">
        <v>0</v>
      </c>
      <c r="AE828">
        <v>0</v>
      </c>
      <c r="AF828">
        <v>0</v>
      </c>
      <c r="AG828">
        <v>0</v>
      </c>
      <c r="AH828">
        <v>0</v>
      </c>
      <c r="AI828">
        <v>0</v>
      </c>
      <c r="AJ828">
        <v>0</v>
      </c>
      <c r="AK828">
        <v>0</v>
      </c>
      <c r="AL828">
        <v>0</v>
      </c>
      <c r="AM828">
        <v>0</v>
      </c>
      <c r="AN828">
        <v>0</v>
      </c>
      <c r="AO828">
        <v>0</v>
      </c>
      <c r="AP828">
        <v>0</v>
      </c>
      <c r="AQ828">
        <v>0</v>
      </c>
      <c r="AR828">
        <v>0</v>
      </c>
      <c r="AS828">
        <v>0</v>
      </c>
      <c r="AT828">
        <v>0</v>
      </c>
      <c r="AU828">
        <v>0</v>
      </c>
      <c r="AV828">
        <v>0</v>
      </c>
      <c r="AW828">
        <v>0</v>
      </c>
      <c r="AX828">
        <v>0</v>
      </c>
      <c r="AY828">
        <v>0</v>
      </c>
      <c r="AZ828">
        <v>0</v>
      </c>
      <c r="BA828">
        <v>0</v>
      </c>
      <c r="BB828">
        <v>1</v>
      </c>
      <c r="BC828">
        <v>0</v>
      </c>
      <c r="BD828">
        <v>0</v>
      </c>
      <c r="BE828">
        <v>0</v>
      </c>
      <c r="BF828">
        <v>0</v>
      </c>
      <c r="BG828">
        <v>0</v>
      </c>
      <c r="BH828">
        <v>0</v>
      </c>
      <c r="BI828">
        <v>0</v>
      </c>
      <c r="BJ828">
        <v>0</v>
      </c>
      <c r="BK828">
        <v>0</v>
      </c>
      <c r="BL828">
        <v>0</v>
      </c>
      <c r="BM828">
        <v>0</v>
      </c>
      <c r="BN828">
        <v>0</v>
      </c>
      <c r="BO828">
        <v>0</v>
      </c>
      <c r="BP828">
        <v>0</v>
      </c>
      <c r="BQ828">
        <v>0</v>
      </c>
      <c r="BR828">
        <v>0</v>
      </c>
      <c r="BS828">
        <v>0</v>
      </c>
      <c r="BT828">
        <v>0</v>
      </c>
      <c r="BU828">
        <v>0</v>
      </c>
      <c r="BV828">
        <v>0</v>
      </c>
      <c r="BW828">
        <v>0</v>
      </c>
      <c r="BX828">
        <v>0</v>
      </c>
      <c r="BY828">
        <v>0</v>
      </c>
      <c r="BZ828">
        <v>0</v>
      </c>
      <c r="CA828">
        <v>0</v>
      </c>
      <c r="CB828">
        <v>0</v>
      </c>
      <c r="CC828">
        <v>0</v>
      </c>
      <c r="CD828">
        <v>0</v>
      </c>
      <c r="CE828">
        <v>0</v>
      </c>
      <c r="CF828">
        <v>0</v>
      </c>
      <c r="CG828">
        <v>0</v>
      </c>
      <c r="CH828">
        <v>0</v>
      </c>
      <c r="CI828">
        <v>0</v>
      </c>
      <c r="CJ828">
        <v>0</v>
      </c>
      <c r="CK828">
        <v>0</v>
      </c>
      <c r="CL828">
        <v>0</v>
      </c>
      <c r="CM828">
        <v>0</v>
      </c>
      <c r="CN828">
        <v>0</v>
      </c>
      <c r="CO828">
        <v>0</v>
      </c>
      <c r="CP828">
        <v>0</v>
      </c>
      <c r="CQ828">
        <v>0</v>
      </c>
      <c r="CR828">
        <v>0</v>
      </c>
      <c r="CS828">
        <v>0</v>
      </c>
      <c r="CT828">
        <v>0</v>
      </c>
      <c r="CU828">
        <v>0</v>
      </c>
      <c r="CV828">
        <v>0</v>
      </c>
      <c r="CW828">
        <v>0</v>
      </c>
      <c r="CX828">
        <v>1</v>
      </c>
      <c r="CY828">
        <v>1</v>
      </c>
      <c r="CZ828">
        <v>0</v>
      </c>
      <c r="DA828">
        <v>0</v>
      </c>
      <c r="DB828">
        <v>0</v>
      </c>
      <c r="DC828" t="s">
        <v>1420</v>
      </c>
      <c r="DD828" t="s">
        <v>309</v>
      </c>
    </row>
    <row r="829" spans="1:108" ht="14.6" x14ac:dyDescent="0.35">
      <c r="A829" t="s">
        <v>12</v>
      </c>
      <c r="B829" t="s">
        <v>3778</v>
      </c>
      <c r="C829" t="s">
        <v>3849</v>
      </c>
      <c r="E829" t="s">
        <v>3851</v>
      </c>
      <c r="F829" t="s">
        <v>91</v>
      </c>
      <c r="H829" t="s">
        <v>605</v>
      </c>
      <c r="I829" t="s">
        <v>56</v>
      </c>
      <c r="J829" t="s">
        <v>173</v>
      </c>
      <c r="M829" t="s">
        <v>271</v>
      </c>
      <c r="P829" t="s">
        <v>3852</v>
      </c>
      <c r="Q829" t="s">
        <v>606</v>
      </c>
      <c r="R829">
        <v>0</v>
      </c>
      <c r="S829">
        <v>0</v>
      </c>
      <c r="T829">
        <v>0</v>
      </c>
      <c r="U829">
        <v>0</v>
      </c>
      <c r="V829">
        <v>0</v>
      </c>
      <c r="X829">
        <v>0</v>
      </c>
      <c r="BE829">
        <v>1</v>
      </c>
      <c r="BN829">
        <v>1</v>
      </c>
      <c r="BP829">
        <v>1</v>
      </c>
      <c r="DC829" t="s">
        <v>2098</v>
      </c>
      <c r="DD829" t="s">
        <v>305</v>
      </c>
    </row>
    <row r="830" spans="1:108" ht="14.6" x14ac:dyDescent="0.35">
      <c r="A830" t="s">
        <v>12</v>
      </c>
      <c r="B830" t="s">
        <v>3778</v>
      </c>
      <c r="C830" t="s">
        <v>3854</v>
      </c>
      <c r="D830" t="s">
        <v>3855</v>
      </c>
      <c r="E830" t="s">
        <v>3856</v>
      </c>
      <c r="F830" t="s">
        <v>91</v>
      </c>
      <c r="H830" t="s">
        <v>454</v>
      </c>
      <c r="I830" t="s">
        <v>56</v>
      </c>
      <c r="J830" t="s">
        <v>173</v>
      </c>
      <c r="K830" t="s">
        <v>471</v>
      </c>
      <c r="M830" t="s">
        <v>272</v>
      </c>
      <c r="O830" t="s">
        <v>299</v>
      </c>
      <c r="P830" t="s">
        <v>3857</v>
      </c>
      <c r="Q830" t="s">
        <v>591</v>
      </c>
      <c r="R830">
        <v>0</v>
      </c>
      <c r="S830">
        <v>0</v>
      </c>
      <c r="T830">
        <v>0</v>
      </c>
      <c r="U830">
        <v>0</v>
      </c>
      <c r="V830">
        <v>0</v>
      </c>
      <c r="W830">
        <v>0</v>
      </c>
      <c r="X830">
        <v>0</v>
      </c>
      <c r="Y830">
        <v>0</v>
      </c>
      <c r="AA830">
        <v>0</v>
      </c>
      <c r="AB830">
        <v>0</v>
      </c>
      <c r="AC830">
        <v>0</v>
      </c>
      <c r="AD830">
        <v>0</v>
      </c>
      <c r="AE830">
        <v>0</v>
      </c>
      <c r="AF830">
        <v>0</v>
      </c>
      <c r="AG830">
        <v>0</v>
      </c>
      <c r="AH830">
        <v>0</v>
      </c>
      <c r="AI830">
        <v>0</v>
      </c>
      <c r="AJ830">
        <v>0</v>
      </c>
      <c r="AK830">
        <v>0</v>
      </c>
      <c r="AL830">
        <v>0</v>
      </c>
      <c r="AM830">
        <v>0</v>
      </c>
      <c r="AN830">
        <v>0</v>
      </c>
      <c r="AO830">
        <v>0</v>
      </c>
      <c r="AP830">
        <v>0</v>
      </c>
      <c r="AQ830">
        <v>0</v>
      </c>
      <c r="AR830">
        <v>0</v>
      </c>
      <c r="AS830">
        <v>0</v>
      </c>
      <c r="AT830">
        <v>0</v>
      </c>
      <c r="AU830">
        <v>0</v>
      </c>
      <c r="AV830">
        <v>0</v>
      </c>
      <c r="AW830">
        <v>0</v>
      </c>
      <c r="AX830">
        <v>0</v>
      </c>
      <c r="AY830">
        <v>0</v>
      </c>
      <c r="AZ830">
        <v>0</v>
      </c>
      <c r="BA830">
        <v>0</v>
      </c>
      <c r="BB830">
        <v>0</v>
      </c>
      <c r="BC830">
        <v>0</v>
      </c>
      <c r="BD830">
        <v>0</v>
      </c>
      <c r="BE830">
        <v>0</v>
      </c>
      <c r="BF830">
        <v>0</v>
      </c>
      <c r="BG830">
        <v>0</v>
      </c>
      <c r="BH830">
        <v>0</v>
      </c>
      <c r="BI830">
        <v>0</v>
      </c>
      <c r="BJ830">
        <v>0</v>
      </c>
      <c r="BK830">
        <v>0</v>
      </c>
      <c r="BL830">
        <v>0</v>
      </c>
      <c r="BM830">
        <v>0</v>
      </c>
      <c r="BN830">
        <v>1</v>
      </c>
      <c r="BO830">
        <v>0</v>
      </c>
      <c r="BP830">
        <v>1</v>
      </c>
      <c r="BQ830">
        <v>0</v>
      </c>
      <c r="BR830">
        <v>0</v>
      </c>
      <c r="BS830">
        <v>0</v>
      </c>
      <c r="BT830">
        <v>0</v>
      </c>
      <c r="BU830">
        <v>0</v>
      </c>
      <c r="BV830">
        <v>0</v>
      </c>
      <c r="BW830">
        <v>0</v>
      </c>
      <c r="BX830">
        <v>0</v>
      </c>
      <c r="BY830">
        <v>0</v>
      </c>
      <c r="BZ830">
        <v>0</v>
      </c>
      <c r="CA830">
        <v>0</v>
      </c>
      <c r="CB830">
        <v>0</v>
      </c>
      <c r="CC830">
        <v>0</v>
      </c>
      <c r="CD830">
        <v>0</v>
      </c>
      <c r="CE830">
        <v>0</v>
      </c>
      <c r="CF830">
        <v>0</v>
      </c>
      <c r="CG830">
        <v>0</v>
      </c>
      <c r="CH830">
        <v>0</v>
      </c>
      <c r="CI830">
        <v>0</v>
      </c>
      <c r="CJ830">
        <v>0</v>
      </c>
      <c r="CK830">
        <v>0</v>
      </c>
      <c r="CL830">
        <v>0</v>
      </c>
      <c r="CM830">
        <v>0</v>
      </c>
      <c r="CN830">
        <v>0</v>
      </c>
      <c r="CO830">
        <v>0</v>
      </c>
      <c r="CP830">
        <v>0</v>
      </c>
      <c r="CQ830">
        <v>0</v>
      </c>
      <c r="CR830">
        <v>0</v>
      </c>
      <c r="CS830">
        <v>0</v>
      </c>
      <c r="CT830">
        <v>0</v>
      </c>
      <c r="CU830">
        <v>0</v>
      </c>
      <c r="CV830">
        <v>0</v>
      </c>
      <c r="CW830">
        <v>0</v>
      </c>
      <c r="CX830">
        <v>2</v>
      </c>
      <c r="CY830">
        <v>1</v>
      </c>
      <c r="CZ830">
        <v>0</v>
      </c>
      <c r="DA830">
        <v>0</v>
      </c>
      <c r="DB830">
        <v>0</v>
      </c>
      <c r="DC830" t="s">
        <v>1020</v>
      </c>
      <c r="DD830" t="s">
        <v>305</v>
      </c>
    </row>
    <row r="831" spans="1:108" ht="14.6" x14ac:dyDescent="0.35">
      <c r="A831" t="s">
        <v>12</v>
      </c>
      <c r="B831" t="s">
        <v>3778</v>
      </c>
      <c r="C831" t="s">
        <v>3874</v>
      </c>
      <c r="F831" t="s">
        <v>122</v>
      </c>
      <c r="H831" t="s">
        <v>605</v>
      </c>
      <c r="I831" t="s">
        <v>56</v>
      </c>
      <c r="J831" t="s">
        <v>173</v>
      </c>
      <c r="P831" t="s">
        <v>3875</v>
      </c>
      <c r="Q831" t="s">
        <v>606</v>
      </c>
      <c r="R831">
        <v>0</v>
      </c>
      <c r="S831">
        <v>0</v>
      </c>
      <c r="T831">
        <v>0</v>
      </c>
      <c r="U831">
        <v>0</v>
      </c>
      <c r="V831">
        <v>0</v>
      </c>
      <c r="X831">
        <v>0</v>
      </c>
      <c r="BK831">
        <v>1</v>
      </c>
      <c r="DC831" t="s">
        <v>873</v>
      </c>
      <c r="DD831" t="s">
        <v>305</v>
      </c>
    </row>
    <row r="832" spans="1:108" ht="14.6" x14ac:dyDescent="0.35">
      <c r="A832" t="s">
        <v>12</v>
      </c>
      <c r="B832" t="s">
        <v>3778</v>
      </c>
      <c r="C832" t="s">
        <v>3877</v>
      </c>
      <c r="F832" t="s">
        <v>91</v>
      </c>
      <c r="H832" t="s">
        <v>454</v>
      </c>
      <c r="I832" t="s">
        <v>56</v>
      </c>
      <c r="J832" t="s">
        <v>205</v>
      </c>
      <c r="K832" t="s">
        <v>269</v>
      </c>
      <c r="M832" t="s">
        <v>272</v>
      </c>
      <c r="O832" t="s">
        <v>300</v>
      </c>
      <c r="P832" t="s">
        <v>6803</v>
      </c>
      <c r="Q832" t="s">
        <v>3879</v>
      </c>
      <c r="R832">
        <v>0</v>
      </c>
      <c r="S832">
        <v>0</v>
      </c>
      <c r="T832">
        <v>0</v>
      </c>
      <c r="U832">
        <v>0</v>
      </c>
      <c r="V832">
        <v>0</v>
      </c>
      <c r="W832">
        <v>0</v>
      </c>
      <c r="X832">
        <v>0</v>
      </c>
      <c r="Y832">
        <v>0</v>
      </c>
      <c r="AA832">
        <v>0</v>
      </c>
      <c r="AB832">
        <v>0</v>
      </c>
      <c r="AC832">
        <v>0</v>
      </c>
      <c r="AD832">
        <v>0</v>
      </c>
      <c r="AE832">
        <v>0</v>
      </c>
      <c r="AF832">
        <v>0</v>
      </c>
      <c r="AG832">
        <v>0</v>
      </c>
      <c r="AH832">
        <v>0</v>
      </c>
      <c r="AI832">
        <v>0</v>
      </c>
      <c r="AJ832">
        <v>0</v>
      </c>
      <c r="AK832">
        <v>0</v>
      </c>
      <c r="AL832">
        <v>0</v>
      </c>
      <c r="AM832">
        <v>0</v>
      </c>
      <c r="AN832">
        <v>0</v>
      </c>
      <c r="AO832">
        <v>0</v>
      </c>
      <c r="AP832">
        <v>0</v>
      </c>
      <c r="AQ832">
        <v>0</v>
      </c>
      <c r="AR832">
        <v>1</v>
      </c>
      <c r="AS832">
        <v>0</v>
      </c>
      <c r="AT832">
        <v>0</v>
      </c>
      <c r="AU832">
        <v>0</v>
      </c>
      <c r="AV832">
        <v>0</v>
      </c>
      <c r="AW832">
        <v>0</v>
      </c>
      <c r="AX832">
        <v>0</v>
      </c>
      <c r="AY832">
        <v>0</v>
      </c>
      <c r="AZ832">
        <v>0</v>
      </c>
      <c r="BA832">
        <v>0</v>
      </c>
      <c r="BB832">
        <v>0</v>
      </c>
      <c r="BC832">
        <v>0</v>
      </c>
      <c r="BD832">
        <v>0</v>
      </c>
      <c r="BE832">
        <v>1</v>
      </c>
      <c r="BF832">
        <v>0</v>
      </c>
      <c r="BG832">
        <v>0</v>
      </c>
      <c r="BH832">
        <v>0</v>
      </c>
      <c r="BI832">
        <v>0</v>
      </c>
      <c r="BJ832">
        <v>0</v>
      </c>
      <c r="BK832">
        <v>0</v>
      </c>
      <c r="BL832">
        <v>0</v>
      </c>
      <c r="BM832">
        <v>0</v>
      </c>
      <c r="BN832">
        <v>0</v>
      </c>
      <c r="BO832">
        <v>1</v>
      </c>
      <c r="BP832">
        <v>0</v>
      </c>
      <c r="BQ832">
        <v>0</v>
      </c>
      <c r="BR832">
        <v>0</v>
      </c>
      <c r="BS832">
        <v>0</v>
      </c>
      <c r="BT832">
        <v>0</v>
      </c>
      <c r="BU832">
        <v>0</v>
      </c>
      <c r="BV832">
        <v>0</v>
      </c>
      <c r="BW832">
        <v>0</v>
      </c>
      <c r="BX832">
        <v>0</v>
      </c>
      <c r="BY832">
        <v>0</v>
      </c>
      <c r="BZ832">
        <v>0</v>
      </c>
      <c r="CA832">
        <v>0</v>
      </c>
      <c r="CB832">
        <v>0</v>
      </c>
      <c r="CC832">
        <v>0</v>
      </c>
      <c r="CD832">
        <v>0</v>
      </c>
      <c r="CE832">
        <v>0</v>
      </c>
      <c r="CF832">
        <v>0</v>
      </c>
      <c r="CG832">
        <v>0</v>
      </c>
      <c r="CH832">
        <v>0</v>
      </c>
      <c r="CI832">
        <v>0</v>
      </c>
      <c r="CJ832">
        <v>0</v>
      </c>
      <c r="CK832">
        <v>0</v>
      </c>
      <c r="CL832">
        <v>0</v>
      </c>
      <c r="CM832">
        <v>0</v>
      </c>
      <c r="CN832">
        <v>0</v>
      </c>
      <c r="CO832">
        <v>0</v>
      </c>
      <c r="CP832">
        <v>0</v>
      </c>
      <c r="CQ832">
        <v>0</v>
      </c>
      <c r="CR832">
        <v>0</v>
      </c>
      <c r="CS832">
        <v>0</v>
      </c>
      <c r="CT832">
        <v>0</v>
      </c>
      <c r="CU832">
        <v>0</v>
      </c>
      <c r="CV832">
        <v>0</v>
      </c>
      <c r="CW832">
        <v>0</v>
      </c>
      <c r="CX832">
        <v>3</v>
      </c>
      <c r="CY832">
        <v>1</v>
      </c>
      <c r="CZ832">
        <v>0</v>
      </c>
      <c r="DA832">
        <v>0</v>
      </c>
      <c r="DB832">
        <v>0</v>
      </c>
      <c r="DC832" t="s">
        <v>3462</v>
      </c>
      <c r="DD832" t="s">
        <v>305</v>
      </c>
    </row>
    <row r="833" spans="1:108" ht="14.6" x14ac:dyDescent="0.35">
      <c r="A833" t="s">
        <v>12</v>
      </c>
      <c r="B833" t="s">
        <v>3778</v>
      </c>
      <c r="C833" t="s">
        <v>3881</v>
      </c>
      <c r="F833" t="s">
        <v>122</v>
      </c>
      <c r="H833" t="s">
        <v>871</v>
      </c>
      <c r="I833" t="s">
        <v>56</v>
      </c>
      <c r="J833" t="s">
        <v>180</v>
      </c>
      <c r="M833" t="s">
        <v>272</v>
      </c>
      <c r="O833" t="s">
        <v>299</v>
      </c>
      <c r="P833" t="s">
        <v>3882</v>
      </c>
      <c r="Q833" t="s">
        <v>871</v>
      </c>
      <c r="BJ833">
        <v>1</v>
      </c>
      <c r="DC833" t="s">
        <v>1726</v>
      </c>
      <c r="DD833" t="s">
        <v>305</v>
      </c>
    </row>
    <row r="834" spans="1:108" ht="14.6" x14ac:dyDescent="0.35">
      <c r="A834" t="s">
        <v>12</v>
      </c>
      <c r="B834" t="s">
        <v>3778</v>
      </c>
      <c r="C834" t="s">
        <v>3888</v>
      </c>
      <c r="F834" t="s">
        <v>122</v>
      </c>
      <c r="H834" t="s">
        <v>454</v>
      </c>
      <c r="I834" t="s">
        <v>56</v>
      </c>
      <c r="J834" t="s">
        <v>205</v>
      </c>
      <c r="K834" t="s">
        <v>471</v>
      </c>
      <c r="M834" t="s">
        <v>272</v>
      </c>
      <c r="O834" t="s">
        <v>299</v>
      </c>
      <c r="Q834" t="s">
        <v>3889</v>
      </c>
      <c r="R834">
        <v>0</v>
      </c>
      <c r="S834">
        <v>0</v>
      </c>
      <c r="T834">
        <v>0</v>
      </c>
      <c r="U834">
        <v>0</v>
      </c>
      <c r="V834">
        <v>0</v>
      </c>
      <c r="W834">
        <v>0</v>
      </c>
      <c r="X834">
        <v>0</v>
      </c>
      <c r="Y834">
        <v>0</v>
      </c>
      <c r="AA834">
        <v>0</v>
      </c>
      <c r="AB834">
        <v>0</v>
      </c>
      <c r="AC834">
        <v>0</v>
      </c>
      <c r="AD834">
        <v>0</v>
      </c>
      <c r="AE834">
        <v>0</v>
      </c>
      <c r="AF834">
        <v>0</v>
      </c>
      <c r="AG834">
        <v>0</v>
      </c>
      <c r="AH834">
        <v>0</v>
      </c>
      <c r="AI834">
        <v>0</v>
      </c>
      <c r="AJ834">
        <v>0</v>
      </c>
      <c r="AK834">
        <v>0</v>
      </c>
      <c r="AL834">
        <v>0</v>
      </c>
      <c r="AM834">
        <v>0</v>
      </c>
      <c r="AN834">
        <v>0</v>
      </c>
      <c r="AO834">
        <v>0</v>
      </c>
      <c r="AP834">
        <v>0</v>
      </c>
      <c r="AQ834">
        <v>0</v>
      </c>
      <c r="AR834">
        <v>1</v>
      </c>
      <c r="AS834">
        <v>0</v>
      </c>
      <c r="AT834">
        <v>0</v>
      </c>
      <c r="AU834">
        <v>0</v>
      </c>
      <c r="AV834">
        <v>0</v>
      </c>
      <c r="AW834">
        <v>0</v>
      </c>
      <c r="AX834">
        <v>0</v>
      </c>
      <c r="AY834">
        <v>0</v>
      </c>
      <c r="AZ834">
        <v>0</v>
      </c>
      <c r="BA834">
        <v>0</v>
      </c>
      <c r="BB834">
        <v>0</v>
      </c>
      <c r="BC834">
        <v>0</v>
      </c>
      <c r="BD834">
        <v>0</v>
      </c>
      <c r="BE834">
        <v>0</v>
      </c>
      <c r="BF834">
        <v>0</v>
      </c>
      <c r="BG834">
        <v>0</v>
      </c>
      <c r="BH834">
        <v>0</v>
      </c>
      <c r="BI834">
        <v>0</v>
      </c>
      <c r="BJ834">
        <v>0</v>
      </c>
      <c r="BK834">
        <v>0</v>
      </c>
      <c r="BL834">
        <v>0</v>
      </c>
      <c r="BM834">
        <v>0</v>
      </c>
      <c r="BN834">
        <v>0</v>
      </c>
      <c r="BO834">
        <v>0</v>
      </c>
      <c r="BP834">
        <v>0</v>
      </c>
      <c r="BQ834">
        <v>0</v>
      </c>
      <c r="BR834">
        <v>0</v>
      </c>
      <c r="BS834">
        <v>0</v>
      </c>
      <c r="BT834">
        <v>0</v>
      </c>
      <c r="BU834">
        <v>0</v>
      </c>
      <c r="BV834">
        <v>0</v>
      </c>
      <c r="BW834">
        <v>0</v>
      </c>
      <c r="BX834">
        <v>0</v>
      </c>
      <c r="BY834">
        <v>0</v>
      </c>
      <c r="BZ834">
        <v>0</v>
      </c>
      <c r="CA834">
        <v>0</v>
      </c>
      <c r="CB834">
        <v>0</v>
      </c>
      <c r="CC834">
        <v>0</v>
      </c>
      <c r="CD834">
        <v>0</v>
      </c>
      <c r="CE834">
        <v>0</v>
      </c>
      <c r="CF834">
        <v>0</v>
      </c>
      <c r="CG834">
        <v>0</v>
      </c>
      <c r="CH834">
        <v>0</v>
      </c>
      <c r="CI834">
        <v>0</v>
      </c>
      <c r="CJ834">
        <v>0</v>
      </c>
      <c r="CK834">
        <v>0</v>
      </c>
      <c r="CL834">
        <v>0</v>
      </c>
      <c r="CM834">
        <v>0</v>
      </c>
      <c r="CN834">
        <v>0</v>
      </c>
      <c r="CO834">
        <v>0</v>
      </c>
      <c r="CP834">
        <v>0</v>
      </c>
      <c r="CQ834">
        <v>0</v>
      </c>
      <c r="CR834">
        <v>0</v>
      </c>
      <c r="CS834">
        <v>0</v>
      </c>
      <c r="CT834">
        <v>0</v>
      </c>
      <c r="CU834">
        <v>0</v>
      </c>
      <c r="CV834">
        <v>0</v>
      </c>
      <c r="CW834">
        <v>0</v>
      </c>
      <c r="CX834">
        <v>1</v>
      </c>
      <c r="CY834">
        <v>1</v>
      </c>
      <c r="CZ834">
        <v>0</v>
      </c>
      <c r="DA834">
        <v>0</v>
      </c>
      <c r="DB834">
        <v>0</v>
      </c>
      <c r="DC834" t="s">
        <v>600</v>
      </c>
      <c r="DD834" t="s">
        <v>309</v>
      </c>
    </row>
    <row r="835" spans="1:108" ht="14.6" x14ac:dyDescent="0.35">
      <c r="A835" t="s">
        <v>12</v>
      </c>
      <c r="B835" t="s">
        <v>3778</v>
      </c>
      <c r="C835" t="s">
        <v>3891</v>
      </c>
      <c r="F835" t="s">
        <v>91</v>
      </c>
      <c r="H835" t="s">
        <v>454</v>
      </c>
      <c r="I835" t="s">
        <v>56</v>
      </c>
      <c r="J835" t="s">
        <v>205</v>
      </c>
      <c r="K835" t="s">
        <v>471</v>
      </c>
      <c r="M835" t="s">
        <v>272</v>
      </c>
      <c r="O835" t="s">
        <v>299</v>
      </c>
      <c r="P835" t="s">
        <v>3892</v>
      </c>
      <c r="Q835" t="s">
        <v>3893</v>
      </c>
      <c r="R835">
        <v>0</v>
      </c>
      <c r="S835">
        <v>0</v>
      </c>
      <c r="T835">
        <v>0</v>
      </c>
      <c r="U835">
        <v>0</v>
      </c>
      <c r="V835">
        <v>0</v>
      </c>
      <c r="W835">
        <v>0</v>
      </c>
      <c r="X835">
        <v>0</v>
      </c>
      <c r="Y835">
        <v>0</v>
      </c>
      <c r="AA835">
        <v>0</v>
      </c>
      <c r="AB835">
        <v>0</v>
      </c>
      <c r="AC835">
        <v>0</v>
      </c>
      <c r="AD835">
        <v>0</v>
      </c>
      <c r="AE835">
        <v>0</v>
      </c>
      <c r="AF835">
        <v>0</v>
      </c>
      <c r="AG835">
        <v>0</v>
      </c>
      <c r="AH835">
        <v>0</v>
      </c>
      <c r="AI835">
        <v>0</v>
      </c>
      <c r="AJ835">
        <v>0</v>
      </c>
      <c r="AK835">
        <v>0</v>
      </c>
      <c r="AL835">
        <v>0</v>
      </c>
      <c r="AM835">
        <v>0</v>
      </c>
      <c r="AN835">
        <v>0</v>
      </c>
      <c r="AO835">
        <v>0</v>
      </c>
      <c r="AP835">
        <v>0</v>
      </c>
      <c r="AQ835">
        <v>0</v>
      </c>
      <c r="AR835">
        <v>0</v>
      </c>
      <c r="AS835">
        <v>0</v>
      </c>
      <c r="AT835">
        <v>0</v>
      </c>
      <c r="AU835">
        <v>0</v>
      </c>
      <c r="AV835">
        <v>0</v>
      </c>
      <c r="AW835">
        <v>0</v>
      </c>
      <c r="AX835">
        <v>0</v>
      </c>
      <c r="AY835">
        <v>0</v>
      </c>
      <c r="AZ835">
        <v>0</v>
      </c>
      <c r="BA835">
        <v>0</v>
      </c>
      <c r="BB835">
        <v>0</v>
      </c>
      <c r="BC835">
        <v>0</v>
      </c>
      <c r="BD835">
        <v>0</v>
      </c>
      <c r="BE835">
        <v>0</v>
      </c>
      <c r="BF835">
        <v>0</v>
      </c>
      <c r="BG835">
        <v>0</v>
      </c>
      <c r="BH835">
        <v>0</v>
      </c>
      <c r="BI835">
        <v>0</v>
      </c>
      <c r="BJ835">
        <v>0</v>
      </c>
      <c r="BK835">
        <v>0</v>
      </c>
      <c r="BL835">
        <v>0</v>
      </c>
      <c r="BM835">
        <v>1</v>
      </c>
      <c r="BN835">
        <v>0</v>
      </c>
      <c r="BO835">
        <v>0</v>
      </c>
      <c r="BP835">
        <v>0</v>
      </c>
      <c r="BQ835">
        <v>0</v>
      </c>
      <c r="BR835">
        <v>0</v>
      </c>
      <c r="BS835">
        <v>0</v>
      </c>
      <c r="BT835">
        <v>0</v>
      </c>
      <c r="BU835">
        <v>0</v>
      </c>
      <c r="BV835">
        <v>0</v>
      </c>
      <c r="BW835">
        <v>0</v>
      </c>
      <c r="BX835">
        <v>0</v>
      </c>
      <c r="BY835">
        <v>0</v>
      </c>
      <c r="BZ835">
        <v>0</v>
      </c>
      <c r="CA835">
        <v>0</v>
      </c>
      <c r="CB835">
        <v>0</v>
      </c>
      <c r="CC835">
        <v>0</v>
      </c>
      <c r="CD835">
        <v>0</v>
      </c>
      <c r="CE835">
        <v>0</v>
      </c>
      <c r="CF835">
        <v>0</v>
      </c>
      <c r="CG835">
        <v>0</v>
      </c>
      <c r="CH835">
        <v>0</v>
      </c>
      <c r="CI835">
        <v>0</v>
      </c>
      <c r="CJ835">
        <v>0</v>
      </c>
      <c r="CK835">
        <v>0</v>
      </c>
      <c r="CL835">
        <v>0</v>
      </c>
      <c r="CM835">
        <v>0</v>
      </c>
      <c r="CN835">
        <v>0</v>
      </c>
      <c r="CO835">
        <v>0</v>
      </c>
      <c r="CP835">
        <v>0</v>
      </c>
      <c r="CQ835">
        <v>0</v>
      </c>
      <c r="CR835">
        <v>0</v>
      </c>
      <c r="CS835">
        <v>0</v>
      </c>
      <c r="CT835">
        <v>0</v>
      </c>
      <c r="CU835">
        <v>0</v>
      </c>
      <c r="CV835">
        <v>0</v>
      </c>
      <c r="CW835">
        <v>0</v>
      </c>
      <c r="CX835">
        <v>1</v>
      </c>
      <c r="CY835">
        <v>1</v>
      </c>
      <c r="CZ835">
        <v>0</v>
      </c>
      <c r="DA835">
        <v>0</v>
      </c>
      <c r="DB835">
        <v>0</v>
      </c>
      <c r="DC835" t="s">
        <v>3894</v>
      </c>
      <c r="DD835" t="s">
        <v>46</v>
      </c>
    </row>
    <row r="836" spans="1:108" ht="14.6" x14ac:dyDescent="0.35">
      <c r="A836" t="s">
        <v>12</v>
      </c>
      <c r="B836" t="s">
        <v>3778</v>
      </c>
      <c r="C836" t="s">
        <v>3896</v>
      </c>
      <c r="F836" t="s">
        <v>91</v>
      </c>
      <c r="G836" t="s">
        <v>95</v>
      </c>
      <c r="H836" t="s">
        <v>454</v>
      </c>
      <c r="I836" t="s">
        <v>38</v>
      </c>
      <c r="J836" t="s">
        <v>3897</v>
      </c>
      <c r="K836" t="s">
        <v>70</v>
      </c>
      <c r="M836" t="s">
        <v>272</v>
      </c>
      <c r="O836" t="s">
        <v>295</v>
      </c>
      <c r="P836" t="s">
        <v>3898</v>
      </c>
      <c r="Q836" t="s">
        <v>3899</v>
      </c>
      <c r="R836">
        <v>0</v>
      </c>
      <c r="S836">
        <v>0</v>
      </c>
      <c r="T836">
        <v>0</v>
      </c>
      <c r="U836">
        <v>0</v>
      </c>
      <c r="V836">
        <v>0</v>
      </c>
      <c r="W836">
        <v>0</v>
      </c>
      <c r="X836">
        <v>0</v>
      </c>
      <c r="Y836">
        <v>0</v>
      </c>
      <c r="AA836">
        <v>0</v>
      </c>
      <c r="AB836">
        <v>0</v>
      </c>
      <c r="AC836">
        <v>0</v>
      </c>
      <c r="AD836">
        <v>0</v>
      </c>
      <c r="AE836">
        <v>0</v>
      </c>
      <c r="AF836">
        <v>0</v>
      </c>
      <c r="AG836">
        <v>0</v>
      </c>
      <c r="AH836">
        <v>0</v>
      </c>
      <c r="AI836">
        <v>0</v>
      </c>
      <c r="AJ836">
        <v>0</v>
      </c>
      <c r="AK836">
        <v>0</v>
      </c>
      <c r="AL836">
        <v>0</v>
      </c>
      <c r="AM836">
        <v>0</v>
      </c>
      <c r="AN836">
        <v>0</v>
      </c>
      <c r="AO836">
        <v>0</v>
      </c>
      <c r="AP836">
        <v>0</v>
      </c>
      <c r="AQ836">
        <v>0</v>
      </c>
      <c r="AR836">
        <v>1</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v>
      </c>
      <c r="BL836">
        <v>0</v>
      </c>
      <c r="BM836">
        <v>0</v>
      </c>
      <c r="BN836">
        <v>0</v>
      </c>
      <c r="BO836">
        <v>0</v>
      </c>
      <c r="BP836">
        <v>0</v>
      </c>
      <c r="BQ836">
        <v>0</v>
      </c>
      <c r="BR836">
        <v>0</v>
      </c>
      <c r="BS836">
        <v>0</v>
      </c>
      <c r="BT836">
        <v>0</v>
      </c>
      <c r="BU836">
        <v>0</v>
      </c>
      <c r="BV836">
        <v>0</v>
      </c>
      <c r="BW836">
        <v>0</v>
      </c>
      <c r="BX836">
        <v>0</v>
      </c>
      <c r="BY836">
        <v>0</v>
      </c>
      <c r="BZ836">
        <v>0</v>
      </c>
      <c r="CA836">
        <v>0</v>
      </c>
      <c r="CB836">
        <v>0</v>
      </c>
      <c r="CC836">
        <v>0</v>
      </c>
      <c r="CD836">
        <v>0</v>
      </c>
      <c r="CE836">
        <v>0</v>
      </c>
      <c r="CF836">
        <v>0</v>
      </c>
      <c r="CG836">
        <v>0</v>
      </c>
      <c r="CH836">
        <v>0</v>
      </c>
      <c r="CI836">
        <v>0</v>
      </c>
      <c r="CJ836">
        <v>0</v>
      </c>
      <c r="CK836">
        <v>0</v>
      </c>
      <c r="CL836">
        <v>0</v>
      </c>
      <c r="CM836">
        <v>0</v>
      </c>
      <c r="CN836">
        <v>0</v>
      </c>
      <c r="CO836">
        <v>0</v>
      </c>
      <c r="CP836">
        <v>0</v>
      </c>
      <c r="CQ836">
        <v>0</v>
      </c>
      <c r="CR836">
        <v>0</v>
      </c>
      <c r="CS836">
        <v>0</v>
      </c>
      <c r="CT836">
        <v>0</v>
      </c>
      <c r="CU836">
        <v>0</v>
      </c>
      <c r="CV836">
        <v>0</v>
      </c>
      <c r="CW836">
        <v>0</v>
      </c>
      <c r="CX836">
        <v>1</v>
      </c>
      <c r="CY836">
        <v>1</v>
      </c>
      <c r="CZ836">
        <v>0</v>
      </c>
      <c r="DA836">
        <v>0</v>
      </c>
      <c r="DB836">
        <v>0</v>
      </c>
      <c r="DC836" t="s">
        <v>600</v>
      </c>
      <c r="DD836" t="s">
        <v>309</v>
      </c>
    </row>
    <row r="837" spans="1:108" ht="321.25" x14ac:dyDescent="0.35">
      <c r="A837" t="s">
        <v>12</v>
      </c>
      <c r="B837" t="s">
        <v>3778</v>
      </c>
      <c r="C837" t="s">
        <v>3901</v>
      </c>
      <c r="F837" t="s">
        <v>122</v>
      </c>
      <c r="H837" t="s">
        <v>454</v>
      </c>
      <c r="I837" t="s">
        <v>56</v>
      </c>
      <c r="J837" t="s">
        <v>455</v>
      </c>
      <c r="K837" t="s">
        <v>269</v>
      </c>
      <c r="M837" t="s">
        <v>272</v>
      </c>
      <c r="O837" t="s">
        <v>299</v>
      </c>
      <c r="P837" s="317" t="s">
        <v>3902</v>
      </c>
      <c r="R837">
        <v>0</v>
      </c>
      <c r="S837">
        <v>0</v>
      </c>
      <c r="T837">
        <v>0</v>
      </c>
      <c r="U837">
        <v>0</v>
      </c>
      <c r="V837">
        <v>0</v>
      </c>
      <c r="W837">
        <v>0</v>
      </c>
      <c r="X837">
        <v>0</v>
      </c>
      <c r="Y837">
        <v>0</v>
      </c>
      <c r="AA837">
        <v>0</v>
      </c>
      <c r="AB837">
        <v>0</v>
      </c>
      <c r="AC837">
        <v>0</v>
      </c>
      <c r="AD837">
        <v>0</v>
      </c>
      <c r="AE837">
        <v>0</v>
      </c>
      <c r="AF837">
        <v>0</v>
      </c>
      <c r="AG837">
        <v>0</v>
      </c>
      <c r="AH837">
        <v>0</v>
      </c>
      <c r="AI837">
        <v>0</v>
      </c>
      <c r="AJ837">
        <v>0</v>
      </c>
      <c r="AK837">
        <v>0</v>
      </c>
      <c r="AL837">
        <v>0</v>
      </c>
      <c r="AM837">
        <v>0</v>
      </c>
      <c r="AN837">
        <v>0</v>
      </c>
      <c r="AO837">
        <v>0</v>
      </c>
      <c r="AP837">
        <v>0</v>
      </c>
      <c r="AQ837">
        <v>0</v>
      </c>
      <c r="AR837">
        <v>1</v>
      </c>
      <c r="AS837">
        <v>0</v>
      </c>
      <c r="AT837">
        <v>0</v>
      </c>
      <c r="AU837">
        <v>0</v>
      </c>
      <c r="AV837">
        <v>0</v>
      </c>
      <c r="AW837">
        <v>0</v>
      </c>
      <c r="AX837">
        <v>0</v>
      </c>
      <c r="AY837">
        <v>0</v>
      </c>
      <c r="AZ837">
        <v>0</v>
      </c>
      <c r="BA837">
        <v>0</v>
      </c>
      <c r="BB837">
        <v>0</v>
      </c>
      <c r="BC837">
        <v>0</v>
      </c>
      <c r="BD837">
        <v>0</v>
      </c>
      <c r="BE837">
        <v>0</v>
      </c>
      <c r="BF837">
        <v>0</v>
      </c>
      <c r="BG837">
        <v>0</v>
      </c>
      <c r="BH837">
        <v>0</v>
      </c>
      <c r="BI837">
        <v>0</v>
      </c>
      <c r="BJ837">
        <v>0</v>
      </c>
      <c r="BK837">
        <v>0</v>
      </c>
      <c r="BL837">
        <v>0</v>
      </c>
      <c r="BM837">
        <v>0</v>
      </c>
      <c r="BN837">
        <v>0</v>
      </c>
      <c r="BO837">
        <v>0</v>
      </c>
      <c r="BP837">
        <v>0</v>
      </c>
      <c r="BQ837">
        <v>0</v>
      </c>
      <c r="BR837">
        <v>0</v>
      </c>
      <c r="BS837">
        <v>0</v>
      </c>
      <c r="BT837">
        <v>0</v>
      </c>
      <c r="BU837">
        <v>0</v>
      </c>
      <c r="BV837">
        <v>0</v>
      </c>
      <c r="BW837">
        <v>0</v>
      </c>
      <c r="BX837">
        <v>0</v>
      </c>
      <c r="BY837">
        <v>0</v>
      </c>
      <c r="BZ837">
        <v>0</v>
      </c>
      <c r="CA837">
        <v>0</v>
      </c>
      <c r="CB837">
        <v>0</v>
      </c>
      <c r="CC837">
        <v>0</v>
      </c>
      <c r="CD837">
        <v>0</v>
      </c>
      <c r="CE837">
        <v>0</v>
      </c>
      <c r="CF837">
        <v>0</v>
      </c>
      <c r="CG837">
        <v>0</v>
      </c>
      <c r="CH837">
        <v>0</v>
      </c>
      <c r="CI837">
        <v>0</v>
      </c>
      <c r="CJ837">
        <v>0</v>
      </c>
      <c r="CK837">
        <v>0</v>
      </c>
      <c r="CL837">
        <v>0</v>
      </c>
      <c r="CM837">
        <v>0</v>
      </c>
      <c r="CN837">
        <v>0</v>
      </c>
      <c r="CO837">
        <v>0</v>
      </c>
      <c r="CP837">
        <v>0</v>
      </c>
      <c r="CQ837">
        <v>0</v>
      </c>
      <c r="CR837">
        <v>0</v>
      </c>
      <c r="CS837">
        <v>0</v>
      </c>
      <c r="CT837">
        <v>0</v>
      </c>
      <c r="CU837">
        <v>0</v>
      </c>
      <c r="CV837">
        <v>0</v>
      </c>
      <c r="CW837">
        <v>0</v>
      </c>
      <c r="CX837">
        <v>1</v>
      </c>
      <c r="CY837">
        <v>1</v>
      </c>
      <c r="CZ837">
        <v>0</v>
      </c>
      <c r="DA837">
        <v>0</v>
      </c>
      <c r="DB837">
        <v>0</v>
      </c>
      <c r="DC837" t="s">
        <v>600</v>
      </c>
      <c r="DD837" t="s">
        <v>309</v>
      </c>
    </row>
    <row r="838" spans="1:108" ht="14.6" x14ac:dyDescent="0.35">
      <c r="A838" t="s">
        <v>12</v>
      </c>
      <c r="B838" t="s">
        <v>3778</v>
      </c>
      <c r="C838" t="s">
        <v>3905</v>
      </c>
      <c r="F838" t="s">
        <v>122</v>
      </c>
      <c r="H838" t="s">
        <v>702</v>
      </c>
      <c r="I838" t="s">
        <v>56</v>
      </c>
      <c r="J838" t="s">
        <v>200</v>
      </c>
      <c r="K838" t="s">
        <v>471</v>
      </c>
      <c r="M838" t="s">
        <v>274</v>
      </c>
      <c r="N838" t="s">
        <v>299</v>
      </c>
      <c r="O838" t="s">
        <v>299</v>
      </c>
      <c r="R838">
        <v>0</v>
      </c>
      <c r="S838">
        <v>0</v>
      </c>
      <c r="T838">
        <v>0</v>
      </c>
      <c r="U838">
        <v>0</v>
      </c>
      <c r="V838">
        <v>0</v>
      </c>
      <c r="W838">
        <v>0</v>
      </c>
      <c r="X838">
        <v>0</v>
      </c>
      <c r="Y838">
        <v>1</v>
      </c>
      <c r="AA838">
        <v>0</v>
      </c>
      <c r="AB838">
        <v>0</v>
      </c>
      <c r="AC838">
        <v>0</v>
      </c>
      <c r="AD838">
        <v>0</v>
      </c>
      <c r="AE838">
        <v>0</v>
      </c>
      <c r="AF838">
        <v>0</v>
      </c>
      <c r="AG838">
        <v>0</v>
      </c>
      <c r="AH838">
        <v>0</v>
      </c>
      <c r="AI838">
        <v>0</v>
      </c>
      <c r="AJ838">
        <v>0</v>
      </c>
      <c r="AK838">
        <v>0</v>
      </c>
      <c r="AL838">
        <v>0</v>
      </c>
      <c r="AM838">
        <v>0</v>
      </c>
      <c r="AN838">
        <v>0</v>
      </c>
      <c r="AO838">
        <v>0</v>
      </c>
      <c r="AP838">
        <v>0</v>
      </c>
      <c r="AQ838">
        <v>0</v>
      </c>
      <c r="AR838">
        <v>0</v>
      </c>
      <c r="AS838">
        <v>0</v>
      </c>
      <c r="AT838">
        <v>0</v>
      </c>
      <c r="AU838">
        <v>0</v>
      </c>
      <c r="AV838">
        <v>0</v>
      </c>
      <c r="AW838">
        <v>0</v>
      </c>
      <c r="AX838">
        <v>0</v>
      </c>
      <c r="AY838">
        <v>0</v>
      </c>
      <c r="AZ838">
        <v>0</v>
      </c>
      <c r="BA838">
        <v>0</v>
      </c>
      <c r="BB838">
        <v>0</v>
      </c>
      <c r="BC838">
        <v>0</v>
      </c>
      <c r="BD838">
        <v>0</v>
      </c>
      <c r="BE838">
        <v>0</v>
      </c>
      <c r="BF838">
        <v>0</v>
      </c>
      <c r="BG838">
        <v>0</v>
      </c>
      <c r="BH838">
        <v>0</v>
      </c>
      <c r="BI838">
        <v>0</v>
      </c>
      <c r="BJ838">
        <v>0</v>
      </c>
      <c r="BK838">
        <v>0</v>
      </c>
      <c r="BL838">
        <v>0</v>
      </c>
      <c r="BM838">
        <v>0</v>
      </c>
      <c r="BN838">
        <v>0</v>
      </c>
      <c r="BO838">
        <v>0</v>
      </c>
      <c r="BP838">
        <v>0</v>
      </c>
      <c r="BQ838">
        <v>0</v>
      </c>
      <c r="BR838">
        <v>0</v>
      </c>
      <c r="BS838">
        <v>0</v>
      </c>
      <c r="BT838">
        <v>0</v>
      </c>
      <c r="BU838">
        <v>0</v>
      </c>
      <c r="BV838">
        <v>0</v>
      </c>
      <c r="BW838">
        <v>0</v>
      </c>
      <c r="BX838">
        <v>0</v>
      </c>
      <c r="BY838">
        <v>0</v>
      </c>
      <c r="BZ838">
        <v>0</v>
      </c>
      <c r="CA838">
        <v>0</v>
      </c>
      <c r="CB838">
        <v>0</v>
      </c>
      <c r="CC838">
        <v>0</v>
      </c>
      <c r="CD838">
        <v>0</v>
      </c>
      <c r="CE838">
        <v>0</v>
      </c>
      <c r="CF838">
        <v>0</v>
      </c>
      <c r="CG838">
        <v>0</v>
      </c>
      <c r="CH838">
        <v>0</v>
      </c>
      <c r="CI838">
        <v>0</v>
      </c>
      <c r="CJ838">
        <v>0</v>
      </c>
      <c r="CK838">
        <v>0</v>
      </c>
      <c r="CL838">
        <v>0</v>
      </c>
      <c r="CM838">
        <v>0</v>
      </c>
      <c r="CN838">
        <v>0</v>
      </c>
      <c r="CO838">
        <v>0</v>
      </c>
      <c r="CP838">
        <v>0</v>
      </c>
      <c r="CQ838">
        <v>0</v>
      </c>
      <c r="CR838">
        <v>0</v>
      </c>
      <c r="CS838">
        <v>0</v>
      </c>
      <c r="CT838">
        <v>0</v>
      </c>
      <c r="CU838">
        <v>0</v>
      </c>
      <c r="CV838">
        <v>0</v>
      </c>
      <c r="CW838">
        <v>0</v>
      </c>
      <c r="CX838">
        <v>0</v>
      </c>
      <c r="CY838">
        <v>1</v>
      </c>
      <c r="CZ838">
        <v>0</v>
      </c>
      <c r="DA838">
        <v>0</v>
      </c>
      <c r="DB838">
        <v>0</v>
      </c>
      <c r="DC838" t="s">
        <v>2104</v>
      </c>
      <c r="DD838" t="s">
        <v>311</v>
      </c>
    </row>
    <row r="839" spans="1:108" ht="14.6" x14ac:dyDescent="0.35">
      <c r="A839" t="s">
        <v>12</v>
      </c>
      <c r="B839" t="s">
        <v>3778</v>
      </c>
      <c r="C839" t="s">
        <v>3909</v>
      </c>
      <c r="F839" t="s">
        <v>122</v>
      </c>
      <c r="H839" t="s">
        <v>454</v>
      </c>
      <c r="I839" t="s">
        <v>56</v>
      </c>
      <c r="J839" t="s">
        <v>455</v>
      </c>
      <c r="K839" t="s">
        <v>471</v>
      </c>
      <c r="M839" t="s">
        <v>272</v>
      </c>
      <c r="O839" t="s">
        <v>299</v>
      </c>
      <c r="P839" t="s">
        <v>3910</v>
      </c>
      <c r="Q839" t="s">
        <v>3911</v>
      </c>
      <c r="R839">
        <v>0</v>
      </c>
      <c r="S839">
        <v>0</v>
      </c>
      <c r="T839">
        <v>0</v>
      </c>
      <c r="U839">
        <v>0</v>
      </c>
      <c r="V839">
        <v>0</v>
      </c>
      <c r="W839">
        <v>0</v>
      </c>
      <c r="X839">
        <v>0</v>
      </c>
      <c r="Y839">
        <v>0</v>
      </c>
      <c r="AA839">
        <v>0</v>
      </c>
      <c r="AB839">
        <v>0</v>
      </c>
      <c r="AC839">
        <v>0</v>
      </c>
      <c r="AD839">
        <v>0</v>
      </c>
      <c r="AE839">
        <v>0</v>
      </c>
      <c r="AF839">
        <v>0</v>
      </c>
      <c r="AG839">
        <v>0</v>
      </c>
      <c r="AH839">
        <v>0</v>
      </c>
      <c r="AI839">
        <v>0</v>
      </c>
      <c r="AJ839">
        <v>0</v>
      </c>
      <c r="AK839">
        <v>0</v>
      </c>
      <c r="AL839">
        <v>0</v>
      </c>
      <c r="AM839">
        <v>0</v>
      </c>
      <c r="AN839">
        <v>0</v>
      </c>
      <c r="AO839">
        <v>0</v>
      </c>
      <c r="AP839">
        <v>0</v>
      </c>
      <c r="AQ839">
        <v>0</v>
      </c>
      <c r="AR839">
        <v>0</v>
      </c>
      <c r="AS839">
        <v>0</v>
      </c>
      <c r="AT839">
        <v>0</v>
      </c>
      <c r="AU839">
        <v>0</v>
      </c>
      <c r="AV839">
        <v>0</v>
      </c>
      <c r="AW839">
        <v>0</v>
      </c>
      <c r="AX839">
        <v>0</v>
      </c>
      <c r="AY839">
        <v>0</v>
      </c>
      <c r="AZ839">
        <v>0</v>
      </c>
      <c r="BA839">
        <v>0</v>
      </c>
      <c r="BB839">
        <v>1</v>
      </c>
      <c r="BC839">
        <v>0</v>
      </c>
      <c r="BD839">
        <v>0</v>
      </c>
      <c r="BE839">
        <v>0</v>
      </c>
      <c r="BF839">
        <v>0</v>
      </c>
      <c r="BG839">
        <v>0</v>
      </c>
      <c r="BH839">
        <v>0</v>
      </c>
      <c r="BI839">
        <v>0</v>
      </c>
      <c r="BJ839">
        <v>0</v>
      </c>
      <c r="BK839">
        <v>0</v>
      </c>
      <c r="BL839">
        <v>0</v>
      </c>
      <c r="BM839">
        <v>0</v>
      </c>
      <c r="BN839">
        <v>0</v>
      </c>
      <c r="BO839">
        <v>0</v>
      </c>
      <c r="BP839">
        <v>0</v>
      </c>
      <c r="BQ839">
        <v>0</v>
      </c>
      <c r="BR839">
        <v>0</v>
      </c>
      <c r="BS839">
        <v>0</v>
      </c>
      <c r="BT839">
        <v>0</v>
      </c>
      <c r="BU839">
        <v>0</v>
      </c>
      <c r="BV839">
        <v>0</v>
      </c>
      <c r="BW839">
        <v>0</v>
      </c>
      <c r="BX839">
        <v>0</v>
      </c>
      <c r="BY839">
        <v>0</v>
      </c>
      <c r="BZ839">
        <v>0</v>
      </c>
      <c r="CA839">
        <v>0</v>
      </c>
      <c r="CB839">
        <v>0</v>
      </c>
      <c r="CC839">
        <v>0</v>
      </c>
      <c r="CD839">
        <v>0</v>
      </c>
      <c r="CE839">
        <v>0</v>
      </c>
      <c r="CF839">
        <v>0</v>
      </c>
      <c r="CG839">
        <v>0</v>
      </c>
      <c r="CH839">
        <v>0</v>
      </c>
      <c r="CI839">
        <v>0</v>
      </c>
      <c r="CJ839">
        <v>0</v>
      </c>
      <c r="CK839">
        <v>0</v>
      </c>
      <c r="CL839">
        <v>0</v>
      </c>
      <c r="CM839">
        <v>0</v>
      </c>
      <c r="CN839">
        <v>0</v>
      </c>
      <c r="CO839">
        <v>0</v>
      </c>
      <c r="CP839">
        <v>0</v>
      </c>
      <c r="CQ839">
        <v>0</v>
      </c>
      <c r="CR839">
        <v>0</v>
      </c>
      <c r="CS839">
        <v>0</v>
      </c>
      <c r="CT839">
        <v>0</v>
      </c>
      <c r="CU839">
        <v>0</v>
      </c>
      <c r="CV839">
        <v>0</v>
      </c>
      <c r="CW839">
        <v>0</v>
      </c>
      <c r="CX839">
        <v>1</v>
      </c>
      <c r="CY839">
        <v>1</v>
      </c>
      <c r="CZ839">
        <v>0</v>
      </c>
      <c r="DA839">
        <v>0</v>
      </c>
      <c r="DB839">
        <v>0</v>
      </c>
      <c r="DC839" t="s">
        <v>1420</v>
      </c>
      <c r="DD839" t="s">
        <v>309</v>
      </c>
    </row>
    <row r="840" spans="1:108" ht="14.6" x14ac:dyDescent="0.35">
      <c r="A840" t="s">
        <v>12</v>
      </c>
      <c r="B840" t="s">
        <v>3778</v>
      </c>
      <c r="C840" t="s">
        <v>3913</v>
      </c>
      <c r="F840" t="s">
        <v>91</v>
      </c>
      <c r="H840" t="s">
        <v>454</v>
      </c>
      <c r="I840" t="s">
        <v>56</v>
      </c>
      <c r="J840" t="s">
        <v>455</v>
      </c>
      <c r="K840" t="s">
        <v>471</v>
      </c>
      <c r="M840" t="s">
        <v>272</v>
      </c>
      <c r="O840" t="s">
        <v>299</v>
      </c>
      <c r="P840" t="s">
        <v>6803</v>
      </c>
      <c r="Q840" t="s">
        <v>1506</v>
      </c>
      <c r="R840">
        <v>0</v>
      </c>
      <c r="S840">
        <v>0</v>
      </c>
      <c r="T840">
        <v>0</v>
      </c>
      <c r="U840">
        <v>0</v>
      </c>
      <c r="V840">
        <v>0</v>
      </c>
      <c r="W840">
        <v>0</v>
      </c>
      <c r="X840">
        <v>0</v>
      </c>
      <c r="Y840">
        <v>0</v>
      </c>
      <c r="AA840">
        <v>0</v>
      </c>
      <c r="AB840">
        <v>0</v>
      </c>
      <c r="AC840">
        <v>0</v>
      </c>
      <c r="AD840">
        <v>0</v>
      </c>
      <c r="AE840">
        <v>0</v>
      </c>
      <c r="AF840">
        <v>0</v>
      </c>
      <c r="AG840">
        <v>0</v>
      </c>
      <c r="AH840">
        <v>0</v>
      </c>
      <c r="AI840">
        <v>0</v>
      </c>
      <c r="AJ840">
        <v>0</v>
      </c>
      <c r="AK840">
        <v>0</v>
      </c>
      <c r="AL840">
        <v>0</v>
      </c>
      <c r="AM840">
        <v>0</v>
      </c>
      <c r="AN840">
        <v>0</v>
      </c>
      <c r="AO840">
        <v>0</v>
      </c>
      <c r="AP840">
        <v>0</v>
      </c>
      <c r="AQ840">
        <v>0</v>
      </c>
      <c r="AR840">
        <v>1</v>
      </c>
      <c r="AS840">
        <v>0</v>
      </c>
      <c r="AT840">
        <v>0</v>
      </c>
      <c r="AU840">
        <v>0</v>
      </c>
      <c r="AV840">
        <v>0</v>
      </c>
      <c r="AW840">
        <v>0</v>
      </c>
      <c r="AX840">
        <v>0</v>
      </c>
      <c r="AY840">
        <v>0</v>
      </c>
      <c r="AZ840">
        <v>0</v>
      </c>
      <c r="BA840">
        <v>0</v>
      </c>
      <c r="BB840">
        <v>0</v>
      </c>
      <c r="BC840">
        <v>0</v>
      </c>
      <c r="BD840">
        <v>0</v>
      </c>
      <c r="BE840">
        <v>0</v>
      </c>
      <c r="BF840">
        <v>0</v>
      </c>
      <c r="BG840">
        <v>0</v>
      </c>
      <c r="BH840">
        <v>0</v>
      </c>
      <c r="BI840">
        <v>0</v>
      </c>
      <c r="BJ840">
        <v>0</v>
      </c>
      <c r="BK840">
        <v>0</v>
      </c>
      <c r="BL840">
        <v>0</v>
      </c>
      <c r="BM840">
        <v>0</v>
      </c>
      <c r="BN840">
        <v>0</v>
      </c>
      <c r="BO840">
        <v>0</v>
      </c>
      <c r="BP840">
        <v>0</v>
      </c>
      <c r="BQ840">
        <v>0</v>
      </c>
      <c r="BR840">
        <v>0</v>
      </c>
      <c r="BS840">
        <v>0</v>
      </c>
      <c r="BT840">
        <v>0</v>
      </c>
      <c r="BU840">
        <v>0</v>
      </c>
      <c r="BV840">
        <v>0</v>
      </c>
      <c r="BW840">
        <v>0</v>
      </c>
      <c r="BX840">
        <v>0</v>
      </c>
      <c r="BY840">
        <v>0</v>
      </c>
      <c r="BZ840">
        <v>0</v>
      </c>
      <c r="CA840">
        <v>0</v>
      </c>
      <c r="CB840">
        <v>0</v>
      </c>
      <c r="CC840">
        <v>0</v>
      </c>
      <c r="CD840">
        <v>0</v>
      </c>
      <c r="CE840">
        <v>0</v>
      </c>
      <c r="CF840">
        <v>0</v>
      </c>
      <c r="CG840">
        <v>0</v>
      </c>
      <c r="CH840">
        <v>0</v>
      </c>
      <c r="CI840">
        <v>0</v>
      </c>
      <c r="CJ840">
        <v>0</v>
      </c>
      <c r="CK840">
        <v>0</v>
      </c>
      <c r="CL840">
        <v>0</v>
      </c>
      <c r="CM840">
        <v>0</v>
      </c>
      <c r="CN840">
        <v>0</v>
      </c>
      <c r="CO840">
        <v>0</v>
      </c>
      <c r="CP840">
        <v>0</v>
      </c>
      <c r="CQ840">
        <v>0</v>
      </c>
      <c r="CR840">
        <v>0</v>
      </c>
      <c r="CS840">
        <v>0</v>
      </c>
      <c r="CT840">
        <v>0</v>
      </c>
      <c r="CU840">
        <v>0</v>
      </c>
      <c r="CV840">
        <v>0</v>
      </c>
      <c r="CW840">
        <v>0</v>
      </c>
      <c r="CX840">
        <v>1</v>
      </c>
      <c r="CY840">
        <v>1</v>
      </c>
      <c r="CZ840">
        <v>0</v>
      </c>
      <c r="DA840">
        <v>0</v>
      </c>
      <c r="DB840">
        <v>0</v>
      </c>
      <c r="DC840" t="s">
        <v>2202</v>
      </c>
      <c r="DD840" t="s">
        <v>309</v>
      </c>
    </row>
    <row r="841" spans="1:108" ht="14.6" x14ac:dyDescent="0.35">
      <c r="A841" t="s">
        <v>12</v>
      </c>
      <c r="B841" t="s">
        <v>3778</v>
      </c>
      <c r="C841" t="s">
        <v>3915</v>
      </c>
      <c r="F841" t="s">
        <v>91</v>
      </c>
      <c r="G841" t="s">
        <v>97</v>
      </c>
      <c r="H841" t="s">
        <v>871</v>
      </c>
      <c r="I841" t="s">
        <v>56</v>
      </c>
      <c r="J841" t="s">
        <v>180</v>
      </c>
      <c r="M841" t="s">
        <v>272</v>
      </c>
      <c r="O841" t="s">
        <v>299</v>
      </c>
      <c r="P841" t="s">
        <v>3882</v>
      </c>
      <c r="Q841" t="s">
        <v>606</v>
      </c>
      <c r="BK841">
        <v>1</v>
      </c>
      <c r="DC841" t="s">
        <v>873</v>
      </c>
      <c r="DD841" t="s">
        <v>305</v>
      </c>
    </row>
    <row r="842" spans="1:108" ht="131.44999999999999" x14ac:dyDescent="0.35">
      <c r="A842" t="s">
        <v>12</v>
      </c>
      <c r="B842" t="s">
        <v>3778</v>
      </c>
      <c r="C842" t="s">
        <v>3921</v>
      </c>
      <c r="F842" t="s">
        <v>122</v>
      </c>
      <c r="H842" t="s">
        <v>454</v>
      </c>
      <c r="I842" t="s">
        <v>56</v>
      </c>
      <c r="J842" t="s">
        <v>455</v>
      </c>
      <c r="K842" t="s">
        <v>471</v>
      </c>
      <c r="M842" t="s">
        <v>272</v>
      </c>
      <c r="O842" t="s">
        <v>300</v>
      </c>
      <c r="P842" s="317" t="s">
        <v>3922</v>
      </c>
      <c r="Q842" t="s">
        <v>3923</v>
      </c>
      <c r="R842">
        <v>0</v>
      </c>
      <c r="S842">
        <v>0</v>
      </c>
      <c r="T842">
        <v>0</v>
      </c>
      <c r="U842">
        <v>0</v>
      </c>
      <c r="V842">
        <v>0</v>
      </c>
      <c r="W842">
        <v>0</v>
      </c>
      <c r="X842">
        <v>0</v>
      </c>
      <c r="Y842">
        <v>0</v>
      </c>
      <c r="AA842">
        <v>0</v>
      </c>
      <c r="AB842">
        <v>0</v>
      </c>
      <c r="AC842">
        <v>0</v>
      </c>
      <c r="AD842">
        <v>0</v>
      </c>
      <c r="AE842">
        <v>0</v>
      </c>
      <c r="AF842">
        <v>0</v>
      </c>
      <c r="AG842">
        <v>0</v>
      </c>
      <c r="AH842">
        <v>0</v>
      </c>
      <c r="AI842">
        <v>0</v>
      </c>
      <c r="AJ842">
        <v>0</v>
      </c>
      <c r="AK842">
        <v>0</v>
      </c>
      <c r="AL842">
        <v>0</v>
      </c>
      <c r="AM842">
        <v>0</v>
      </c>
      <c r="AN842">
        <v>0</v>
      </c>
      <c r="AO842">
        <v>0</v>
      </c>
      <c r="AP842">
        <v>0</v>
      </c>
      <c r="AQ842">
        <v>0</v>
      </c>
      <c r="AR842">
        <v>0</v>
      </c>
      <c r="AS842">
        <v>0</v>
      </c>
      <c r="AT842">
        <v>0</v>
      </c>
      <c r="AU842">
        <v>0</v>
      </c>
      <c r="AV842">
        <v>0</v>
      </c>
      <c r="AW842">
        <v>0</v>
      </c>
      <c r="AX842">
        <v>0</v>
      </c>
      <c r="AY842">
        <v>0</v>
      </c>
      <c r="AZ842">
        <v>0</v>
      </c>
      <c r="BA842">
        <v>0</v>
      </c>
      <c r="BB842">
        <v>1</v>
      </c>
      <c r="BC842">
        <v>0</v>
      </c>
      <c r="BD842">
        <v>0</v>
      </c>
      <c r="BE842">
        <v>0</v>
      </c>
      <c r="BF842">
        <v>0</v>
      </c>
      <c r="BG842">
        <v>0</v>
      </c>
      <c r="BH842">
        <v>0</v>
      </c>
      <c r="BI842">
        <v>0</v>
      </c>
      <c r="BJ842">
        <v>0</v>
      </c>
      <c r="BK842">
        <v>0</v>
      </c>
      <c r="BL842">
        <v>0</v>
      </c>
      <c r="BM842">
        <v>0</v>
      </c>
      <c r="BN842">
        <v>0</v>
      </c>
      <c r="BO842">
        <v>0</v>
      </c>
      <c r="BP842">
        <v>0</v>
      </c>
      <c r="BQ842">
        <v>0</v>
      </c>
      <c r="BR842">
        <v>0</v>
      </c>
      <c r="BS842">
        <v>0</v>
      </c>
      <c r="BT842">
        <v>0</v>
      </c>
      <c r="BU842">
        <v>0</v>
      </c>
      <c r="BV842">
        <v>0</v>
      </c>
      <c r="BW842">
        <v>0</v>
      </c>
      <c r="BX842">
        <v>0</v>
      </c>
      <c r="BY842">
        <v>0</v>
      </c>
      <c r="BZ842">
        <v>0</v>
      </c>
      <c r="CA842">
        <v>0</v>
      </c>
      <c r="CB842">
        <v>0</v>
      </c>
      <c r="CC842">
        <v>0</v>
      </c>
      <c r="CD842">
        <v>0</v>
      </c>
      <c r="CE842">
        <v>0</v>
      </c>
      <c r="CF842">
        <v>0</v>
      </c>
      <c r="CG842">
        <v>0</v>
      </c>
      <c r="CH842">
        <v>0</v>
      </c>
      <c r="CI842">
        <v>0</v>
      </c>
      <c r="CJ842">
        <v>0</v>
      </c>
      <c r="CK842">
        <v>0</v>
      </c>
      <c r="CL842">
        <v>0</v>
      </c>
      <c r="CM842">
        <v>0</v>
      </c>
      <c r="CN842">
        <v>0</v>
      </c>
      <c r="CO842">
        <v>0</v>
      </c>
      <c r="CP842">
        <v>0</v>
      </c>
      <c r="CQ842">
        <v>0</v>
      </c>
      <c r="CR842">
        <v>0</v>
      </c>
      <c r="CS842">
        <v>0</v>
      </c>
      <c r="CT842">
        <v>0</v>
      </c>
      <c r="CU842">
        <v>0</v>
      </c>
      <c r="CV842">
        <v>0</v>
      </c>
      <c r="CW842">
        <v>0</v>
      </c>
      <c r="CX842">
        <v>1</v>
      </c>
      <c r="CY842">
        <v>1</v>
      </c>
      <c r="CZ842">
        <v>0</v>
      </c>
      <c r="DA842">
        <v>0</v>
      </c>
      <c r="DB842">
        <v>0</v>
      </c>
      <c r="DC842" t="s">
        <v>1420</v>
      </c>
      <c r="DD842" t="s">
        <v>309</v>
      </c>
    </row>
    <row r="843" spans="1:108" ht="14.6" x14ac:dyDescent="0.35">
      <c r="A843" t="s">
        <v>12</v>
      </c>
      <c r="B843" t="s">
        <v>3778</v>
      </c>
      <c r="C843" t="s">
        <v>3925</v>
      </c>
      <c r="F843" t="s">
        <v>122</v>
      </c>
      <c r="H843" t="s">
        <v>454</v>
      </c>
      <c r="I843" t="s">
        <v>56</v>
      </c>
      <c r="J843" t="s">
        <v>455</v>
      </c>
      <c r="K843" t="s">
        <v>471</v>
      </c>
      <c r="M843" t="s">
        <v>272</v>
      </c>
      <c r="O843" t="s">
        <v>299</v>
      </c>
      <c r="P843" t="s">
        <v>3926</v>
      </c>
      <c r="Q843" t="s">
        <v>2664</v>
      </c>
      <c r="R843">
        <v>0</v>
      </c>
      <c r="S843">
        <v>0</v>
      </c>
      <c r="T843">
        <v>0</v>
      </c>
      <c r="U843">
        <v>0</v>
      </c>
      <c r="V843">
        <v>0</v>
      </c>
      <c r="W843">
        <v>0</v>
      </c>
      <c r="X843">
        <v>0</v>
      </c>
      <c r="Y843">
        <v>0</v>
      </c>
      <c r="AA843">
        <v>0</v>
      </c>
      <c r="AB843">
        <v>0</v>
      </c>
      <c r="AC843">
        <v>0</v>
      </c>
      <c r="AD843">
        <v>0</v>
      </c>
      <c r="AE843">
        <v>0</v>
      </c>
      <c r="AF843">
        <v>0</v>
      </c>
      <c r="AG843">
        <v>0</v>
      </c>
      <c r="AH843">
        <v>0</v>
      </c>
      <c r="AI843">
        <v>0</v>
      </c>
      <c r="AJ843">
        <v>0</v>
      </c>
      <c r="AK843">
        <v>0</v>
      </c>
      <c r="AL843">
        <v>0</v>
      </c>
      <c r="AM843">
        <v>0</v>
      </c>
      <c r="AN843">
        <v>0</v>
      </c>
      <c r="AO843">
        <v>0</v>
      </c>
      <c r="AP843">
        <v>0</v>
      </c>
      <c r="AQ843">
        <v>0</v>
      </c>
      <c r="AR843">
        <v>0</v>
      </c>
      <c r="AS843">
        <v>0</v>
      </c>
      <c r="AT843">
        <v>0</v>
      </c>
      <c r="AU843">
        <v>0</v>
      </c>
      <c r="AV843">
        <v>0</v>
      </c>
      <c r="AW843">
        <v>0</v>
      </c>
      <c r="AX843">
        <v>0</v>
      </c>
      <c r="AY843">
        <v>0</v>
      </c>
      <c r="AZ843">
        <v>0</v>
      </c>
      <c r="BA843">
        <v>0</v>
      </c>
      <c r="BB843">
        <v>1</v>
      </c>
      <c r="BC843">
        <v>0</v>
      </c>
      <c r="BD843">
        <v>0</v>
      </c>
      <c r="BE843">
        <v>0</v>
      </c>
      <c r="BF843">
        <v>0</v>
      </c>
      <c r="BG843">
        <v>0</v>
      </c>
      <c r="BH843">
        <v>0</v>
      </c>
      <c r="BI843">
        <v>0</v>
      </c>
      <c r="BJ843">
        <v>0</v>
      </c>
      <c r="BK843">
        <v>0</v>
      </c>
      <c r="BL843">
        <v>0</v>
      </c>
      <c r="BM843">
        <v>0</v>
      </c>
      <c r="BN843">
        <v>0</v>
      </c>
      <c r="BO843">
        <v>0</v>
      </c>
      <c r="BP843">
        <v>0</v>
      </c>
      <c r="BQ843">
        <v>0</v>
      </c>
      <c r="BR843">
        <v>0</v>
      </c>
      <c r="BS843">
        <v>0</v>
      </c>
      <c r="BT843">
        <v>0</v>
      </c>
      <c r="BU843">
        <v>0</v>
      </c>
      <c r="BV843">
        <v>0</v>
      </c>
      <c r="BW843">
        <v>0</v>
      </c>
      <c r="BX843">
        <v>0</v>
      </c>
      <c r="BY843">
        <v>0</v>
      </c>
      <c r="BZ843">
        <v>0</v>
      </c>
      <c r="CA843">
        <v>0</v>
      </c>
      <c r="CB843">
        <v>0</v>
      </c>
      <c r="CC843">
        <v>0</v>
      </c>
      <c r="CD843">
        <v>0</v>
      </c>
      <c r="CE843">
        <v>0</v>
      </c>
      <c r="CF843">
        <v>0</v>
      </c>
      <c r="CG843">
        <v>0</v>
      </c>
      <c r="CH843">
        <v>0</v>
      </c>
      <c r="CI843">
        <v>0</v>
      </c>
      <c r="CJ843">
        <v>0</v>
      </c>
      <c r="CK843">
        <v>0</v>
      </c>
      <c r="CL843">
        <v>0</v>
      </c>
      <c r="CM843">
        <v>0</v>
      </c>
      <c r="CN843">
        <v>0</v>
      </c>
      <c r="CO843">
        <v>0</v>
      </c>
      <c r="CP843">
        <v>0</v>
      </c>
      <c r="CQ843">
        <v>0</v>
      </c>
      <c r="CR843">
        <v>0</v>
      </c>
      <c r="CS843">
        <v>0</v>
      </c>
      <c r="CT843">
        <v>0</v>
      </c>
      <c r="CU843">
        <v>0</v>
      </c>
      <c r="CV843">
        <v>0</v>
      </c>
      <c r="CW843">
        <v>0</v>
      </c>
      <c r="CX843">
        <v>1</v>
      </c>
      <c r="CY843">
        <v>1</v>
      </c>
      <c r="CZ843">
        <v>0</v>
      </c>
      <c r="DA843">
        <v>0</v>
      </c>
      <c r="DB843">
        <v>0</v>
      </c>
      <c r="DC843" t="s">
        <v>1420</v>
      </c>
      <c r="DD843" t="s">
        <v>309</v>
      </c>
    </row>
    <row r="844" spans="1:108" ht="14.6" x14ac:dyDescent="0.35">
      <c r="A844" t="s">
        <v>12</v>
      </c>
      <c r="B844" t="s">
        <v>3778</v>
      </c>
      <c r="C844" t="s">
        <v>3931</v>
      </c>
      <c r="F844" t="s">
        <v>122</v>
      </c>
      <c r="H844" t="s">
        <v>454</v>
      </c>
      <c r="I844" t="s">
        <v>56</v>
      </c>
      <c r="J844" t="s">
        <v>173</v>
      </c>
      <c r="K844" t="s">
        <v>471</v>
      </c>
      <c r="M844" t="s">
        <v>272</v>
      </c>
      <c r="O844" t="s">
        <v>300</v>
      </c>
      <c r="P844" t="s">
        <v>3932</v>
      </c>
      <c r="Q844" t="s">
        <v>591</v>
      </c>
      <c r="R844">
        <v>0</v>
      </c>
      <c r="S844">
        <v>0</v>
      </c>
      <c r="T844">
        <v>0</v>
      </c>
      <c r="U844">
        <v>0</v>
      </c>
      <c r="V844">
        <v>0</v>
      </c>
      <c r="W844">
        <v>0</v>
      </c>
      <c r="X844">
        <v>0</v>
      </c>
      <c r="Y844">
        <v>0</v>
      </c>
      <c r="AA844">
        <v>0</v>
      </c>
      <c r="AB844">
        <v>0</v>
      </c>
      <c r="AC844">
        <v>0</v>
      </c>
      <c r="AD844">
        <v>0</v>
      </c>
      <c r="AE844">
        <v>0</v>
      </c>
      <c r="AF844">
        <v>0</v>
      </c>
      <c r="AG844">
        <v>0</v>
      </c>
      <c r="AH844">
        <v>0</v>
      </c>
      <c r="AI844">
        <v>0</v>
      </c>
      <c r="AJ844">
        <v>0</v>
      </c>
      <c r="AK844">
        <v>0</v>
      </c>
      <c r="AL844">
        <v>0</v>
      </c>
      <c r="AM844">
        <v>0</v>
      </c>
      <c r="AN844">
        <v>0</v>
      </c>
      <c r="AO844">
        <v>0</v>
      </c>
      <c r="AP844">
        <v>0</v>
      </c>
      <c r="AQ844">
        <v>0</v>
      </c>
      <c r="AR844">
        <v>0</v>
      </c>
      <c r="AS844">
        <v>0</v>
      </c>
      <c r="AT844">
        <v>0</v>
      </c>
      <c r="AU844">
        <v>0</v>
      </c>
      <c r="AV844">
        <v>0</v>
      </c>
      <c r="AW844">
        <v>0</v>
      </c>
      <c r="AX844">
        <v>0</v>
      </c>
      <c r="AY844">
        <v>0</v>
      </c>
      <c r="AZ844">
        <v>0</v>
      </c>
      <c r="BA844">
        <v>0</v>
      </c>
      <c r="BB844">
        <v>0</v>
      </c>
      <c r="BC844">
        <v>0</v>
      </c>
      <c r="BD844">
        <v>0</v>
      </c>
      <c r="BE844">
        <v>0</v>
      </c>
      <c r="BF844">
        <v>0</v>
      </c>
      <c r="BG844">
        <v>0</v>
      </c>
      <c r="BH844">
        <v>0</v>
      </c>
      <c r="BI844">
        <v>0</v>
      </c>
      <c r="BJ844">
        <v>1</v>
      </c>
      <c r="BK844">
        <v>0</v>
      </c>
      <c r="BL844">
        <v>0</v>
      </c>
      <c r="BM844">
        <v>0</v>
      </c>
      <c r="BN844">
        <v>0</v>
      </c>
      <c r="BO844">
        <v>0</v>
      </c>
      <c r="BP844">
        <v>1</v>
      </c>
      <c r="BQ844">
        <v>0</v>
      </c>
      <c r="BR844">
        <v>0</v>
      </c>
      <c r="BS844">
        <v>0</v>
      </c>
      <c r="BT844">
        <v>0</v>
      </c>
      <c r="BU844">
        <v>0</v>
      </c>
      <c r="BV844">
        <v>0</v>
      </c>
      <c r="BW844">
        <v>0</v>
      </c>
      <c r="BX844">
        <v>0</v>
      </c>
      <c r="BY844">
        <v>0</v>
      </c>
      <c r="BZ844">
        <v>0</v>
      </c>
      <c r="CA844">
        <v>0</v>
      </c>
      <c r="CB844">
        <v>0</v>
      </c>
      <c r="CC844">
        <v>0</v>
      </c>
      <c r="CD844">
        <v>0</v>
      </c>
      <c r="CE844">
        <v>0</v>
      </c>
      <c r="CF844">
        <v>0</v>
      </c>
      <c r="CG844">
        <v>0</v>
      </c>
      <c r="CH844">
        <v>0</v>
      </c>
      <c r="CI844">
        <v>0</v>
      </c>
      <c r="CJ844">
        <v>0</v>
      </c>
      <c r="CK844">
        <v>0</v>
      </c>
      <c r="CL844">
        <v>0</v>
      </c>
      <c r="CM844">
        <v>0</v>
      </c>
      <c r="CN844">
        <v>0</v>
      </c>
      <c r="CO844">
        <v>0</v>
      </c>
      <c r="CP844">
        <v>0</v>
      </c>
      <c r="CQ844">
        <v>0</v>
      </c>
      <c r="CR844">
        <v>0</v>
      </c>
      <c r="CS844">
        <v>0</v>
      </c>
      <c r="CT844">
        <v>0</v>
      </c>
      <c r="CU844">
        <v>0</v>
      </c>
      <c r="CV844">
        <v>0</v>
      </c>
      <c r="CW844">
        <v>0</v>
      </c>
      <c r="CX844">
        <v>2</v>
      </c>
      <c r="CY844">
        <v>1</v>
      </c>
      <c r="CZ844">
        <v>0</v>
      </c>
      <c r="DA844">
        <v>0</v>
      </c>
      <c r="DB844">
        <v>0</v>
      </c>
      <c r="DC844" t="s">
        <v>607</v>
      </c>
      <c r="DD844" t="s">
        <v>305</v>
      </c>
    </row>
    <row r="845" spans="1:108" ht="14.6" x14ac:dyDescent="0.35">
      <c r="A845" t="s">
        <v>12</v>
      </c>
      <c r="B845" t="s">
        <v>3778</v>
      </c>
      <c r="C845" t="s">
        <v>3934</v>
      </c>
      <c r="F845" t="s">
        <v>91</v>
      </c>
      <c r="H845" t="s">
        <v>454</v>
      </c>
      <c r="I845" t="s">
        <v>56</v>
      </c>
      <c r="J845" t="s">
        <v>455</v>
      </c>
      <c r="K845" t="s">
        <v>269</v>
      </c>
      <c r="M845" t="s">
        <v>272</v>
      </c>
      <c r="O845" t="s">
        <v>299</v>
      </c>
      <c r="P845" t="s">
        <v>3935</v>
      </c>
      <c r="Q845" t="s">
        <v>3936</v>
      </c>
      <c r="R845">
        <v>0</v>
      </c>
      <c r="S845">
        <v>0</v>
      </c>
      <c r="T845">
        <v>0</v>
      </c>
      <c r="U845">
        <v>0</v>
      </c>
      <c r="V845">
        <v>0</v>
      </c>
      <c r="W845">
        <v>0</v>
      </c>
      <c r="X845">
        <v>0</v>
      </c>
      <c r="Y845">
        <v>0</v>
      </c>
      <c r="AA845">
        <v>0</v>
      </c>
      <c r="AB845">
        <v>0</v>
      </c>
      <c r="AC845">
        <v>0</v>
      </c>
      <c r="AD845">
        <v>0</v>
      </c>
      <c r="AE845">
        <v>0</v>
      </c>
      <c r="AF845">
        <v>0</v>
      </c>
      <c r="AG845">
        <v>0</v>
      </c>
      <c r="AH845">
        <v>0</v>
      </c>
      <c r="AI845">
        <v>0</v>
      </c>
      <c r="AJ845">
        <v>0</v>
      </c>
      <c r="AK845">
        <v>0</v>
      </c>
      <c r="AL845">
        <v>0</v>
      </c>
      <c r="AM845">
        <v>0</v>
      </c>
      <c r="AN845">
        <v>0</v>
      </c>
      <c r="AO845">
        <v>0</v>
      </c>
      <c r="AP845">
        <v>0</v>
      </c>
      <c r="AQ845">
        <v>0</v>
      </c>
      <c r="AR845">
        <v>0</v>
      </c>
      <c r="AS845">
        <v>0</v>
      </c>
      <c r="AT845">
        <v>0</v>
      </c>
      <c r="AU845">
        <v>0</v>
      </c>
      <c r="AV845">
        <v>0</v>
      </c>
      <c r="AW845">
        <v>0</v>
      </c>
      <c r="AX845">
        <v>0</v>
      </c>
      <c r="AY845">
        <v>0</v>
      </c>
      <c r="AZ845">
        <v>0</v>
      </c>
      <c r="BA845">
        <v>0</v>
      </c>
      <c r="BB845">
        <v>1</v>
      </c>
      <c r="BC845">
        <v>0</v>
      </c>
      <c r="BD845">
        <v>0</v>
      </c>
      <c r="BE845">
        <v>0</v>
      </c>
      <c r="BF845">
        <v>0</v>
      </c>
      <c r="BG845">
        <v>0</v>
      </c>
      <c r="BH845">
        <v>0</v>
      </c>
      <c r="BI845">
        <v>0</v>
      </c>
      <c r="BJ845">
        <v>0</v>
      </c>
      <c r="BK845">
        <v>0</v>
      </c>
      <c r="BL845">
        <v>0</v>
      </c>
      <c r="BM845">
        <v>0</v>
      </c>
      <c r="BN845">
        <v>0</v>
      </c>
      <c r="BO845">
        <v>0</v>
      </c>
      <c r="BP845">
        <v>0</v>
      </c>
      <c r="BQ845">
        <v>0</v>
      </c>
      <c r="BR845">
        <v>0</v>
      </c>
      <c r="BS845">
        <v>0</v>
      </c>
      <c r="BT845">
        <v>0</v>
      </c>
      <c r="BU845">
        <v>0</v>
      </c>
      <c r="BV845">
        <v>0</v>
      </c>
      <c r="BW845">
        <v>0</v>
      </c>
      <c r="BX845">
        <v>0</v>
      </c>
      <c r="BY845">
        <v>0</v>
      </c>
      <c r="BZ845">
        <v>0</v>
      </c>
      <c r="CA845">
        <v>0</v>
      </c>
      <c r="CB845">
        <v>0</v>
      </c>
      <c r="CC845">
        <v>0</v>
      </c>
      <c r="CD845">
        <v>0</v>
      </c>
      <c r="CE845">
        <v>0</v>
      </c>
      <c r="CF845">
        <v>0</v>
      </c>
      <c r="CG845">
        <v>0</v>
      </c>
      <c r="CH845">
        <v>0</v>
      </c>
      <c r="CI845">
        <v>0</v>
      </c>
      <c r="CJ845">
        <v>0</v>
      </c>
      <c r="CK845">
        <v>0</v>
      </c>
      <c r="CL845">
        <v>0</v>
      </c>
      <c r="CM845">
        <v>0</v>
      </c>
      <c r="CN845">
        <v>0</v>
      </c>
      <c r="CO845">
        <v>0</v>
      </c>
      <c r="CP845">
        <v>0</v>
      </c>
      <c r="CQ845">
        <v>0</v>
      </c>
      <c r="CR845">
        <v>0</v>
      </c>
      <c r="CS845">
        <v>0</v>
      </c>
      <c r="CT845">
        <v>0</v>
      </c>
      <c r="CU845">
        <v>0</v>
      </c>
      <c r="CV845">
        <v>0</v>
      </c>
      <c r="CW845">
        <v>0</v>
      </c>
      <c r="CX845">
        <v>1</v>
      </c>
      <c r="CY845">
        <v>1</v>
      </c>
      <c r="CZ845">
        <v>0</v>
      </c>
      <c r="DA845">
        <v>0</v>
      </c>
      <c r="DB845">
        <v>0</v>
      </c>
      <c r="DC845" t="s">
        <v>1420</v>
      </c>
      <c r="DD845" t="s">
        <v>309</v>
      </c>
    </row>
    <row r="846" spans="1:108" ht="14.6" x14ac:dyDescent="0.35">
      <c r="A846" t="s">
        <v>12</v>
      </c>
      <c r="B846" t="s">
        <v>3778</v>
      </c>
      <c r="C846" t="s">
        <v>3938</v>
      </c>
      <c r="D846" t="s">
        <v>3939</v>
      </c>
      <c r="F846" t="s">
        <v>91</v>
      </c>
      <c r="H846" t="s">
        <v>454</v>
      </c>
      <c r="I846" t="s">
        <v>56</v>
      </c>
      <c r="J846" t="s">
        <v>173</v>
      </c>
      <c r="K846" t="s">
        <v>471</v>
      </c>
      <c r="M846" t="s">
        <v>272</v>
      </c>
      <c r="O846" t="s">
        <v>300</v>
      </c>
      <c r="Q846" t="s">
        <v>1059</v>
      </c>
      <c r="R846">
        <v>0</v>
      </c>
      <c r="S846">
        <v>0</v>
      </c>
      <c r="T846">
        <v>0</v>
      </c>
      <c r="U846">
        <v>0</v>
      </c>
      <c r="V846">
        <v>0</v>
      </c>
      <c r="W846">
        <v>0</v>
      </c>
      <c r="X846">
        <v>0</v>
      </c>
      <c r="Y846">
        <v>0</v>
      </c>
      <c r="AA846">
        <v>0</v>
      </c>
      <c r="AB846">
        <v>0</v>
      </c>
      <c r="AC846">
        <v>0</v>
      </c>
      <c r="AD846">
        <v>0</v>
      </c>
      <c r="AE846">
        <v>0</v>
      </c>
      <c r="AF846">
        <v>0</v>
      </c>
      <c r="AG846">
        <v>0</v>
      </c>
      <c r="AH846">
        <v>0</v>
      </c>
      <c r="AI846">
        <v>0</v>
      </c>
      <c r="AJ846">
        <v>0</v>
      </c>
      <c r="AK846">
        <v>0</v>
      </c>
      <c r="AL846">
        <v>0</v>
      </c>
      <c r="AM846">
        <v>0</v>
      </c>
      <c r="AN846">
        <v>0</v>
      </c>
      <c r="AO846">
        <v>0</v>
      </c>
      <c r="AP846">
        <v>0</v>
      </c>
      <c r="AQ846">
        <v>0</v>
      </c>
      <c r="AR846">
        <v>0</v>
      </c>
      <c r="AS846">
        <v>0</v>
      </c>
      <c r="AT846">
        <v>0</v>
      </c>
      <c r="AU846">
        <v>0</v>
      </c>
      <c r="AV846">
        <v>0</v>
      </c>
      <c r="AW846">
        <v>0</v>
      </c>
      <c r="AX846">
        <v>0</v>
      </c>
      <c r="AY846">
        <v>0</v>
      </c>
      <c r="AZ846">
        <v>0</v>
      </c>
      <c r="BA846">
        <v>0</v>
      </c>
      <c r="BB846">
        <v>1</v>
      </c>
      <c r="BC846">
        <v>0</v>
      </c>
      <c r="BD846">
        <v>0</v>
      </c>
      <c r="BE846">
        <v>0</v>
      </c>
      <c r="BF846">
        <v>0</v>
      </c>
      <c r="BG846">
        <v>0</v>
      </c>
      <c r="BH846">
        <v>0</v>
      </c>
      <c r="BI846">
        <v>0</v>
      </c>
      <c r="BJ846">
        <v>0</v>
      </c>
      <c r="BK846">
        <v>0</v>
      </c>
      <c r="BL846">
        <v>0</v>
      </c>
      <c r="BM846">
        <v>0</v>
      </c>
      <c r="BN846">
        <v>0</v>
      </c>
      <c r="BO846">
        <v>0</v>
      </c>
      <c r="BP846">
        <v>0</v>
      </c>
      <c r="BQ846">
        <v>0</v>
      </c>
      <c r="BR846">
        <v>0</v>
      </c>
      <c r="BS846">
        <v>0</v>
      </c>
      <c r="BT846">
        <v>0</v>
      </c>
      <c r="BU846">
        <v>0</v>
      </c>
      <c r="BV846">
        <v>0</v>
      </c>
      <c r="BW846">
        <v>0</v>
      </c>
      <c r="BX846">
        <v>0</v>
      </c>
      <c r="BY846">
        <v>0</v>
      </c>
      <c r="BZ846">
        <v>0</v>
      </c>
      <c r="CA846">
        <v>0</v>
      </c>
      <c r="CB846">
        <v>0</v>
      </c>
      <c r="CC846">
        <v>0</v>
      </c>
      <c r="CD846">
        <v>0</v>
      </c>
      <c r="CE846">
        <v>0</v>
      </c>
      <c r="CF846">
        <v>0</v>
      </c>
      <c r="CG846">
        <v>0</v>
      </c>
      <c r="CH846">
        <v>0</v>
      </c>
      <c r="CI846">
        <v>0</v>
      </c>
      <c r="CJ846">
        <v>0</v>
      </c>
      <c r="CK846">
        <v>0</v>
      </c>
      <c r="CL846">
        <v>0</v>
      </c>
      <c r="CM846">
        <v>0</v>
      </c>
      <c r="CN846">
        <v>0</v>
      </c>
      <c r="CO846">
        <v>0</v>
      </c>
      <c r="CP846">
        <v>0</v>
      </c>
      <c r="CQ846">
        <v>0</v>
      </c>
      <c r="CR846">
        <v>0</v>
      </c>
      <c r="CS846">
        <v>0</v>
      </c>
      <c r="CT846">
        <v>0</v>
      </c>
      <c r="CU846">
        <v>0</v>
      </c>
      <c r="CV846">
        <v>0</v>
      </c>
      <c r="CW846">
        <v>0</v>
      </c>
      <c r="CX846">
        <v>1</v>
      </c>
      <c r="CY846">
        <v>1</v>
      </c>
      <c r="CZ846">
        <v>0</v>
      </c>
      <c r="DA846">
        <v>0</v>
      </c>
      <c r="DB846">
        <v>0</v>
      </c>
      <c r="DC846" t="s">
        <v>1420</v>
      </c>
      <c r="DD846" t="s">
        <v>309</v>
      </c>
    </row>
    <row r="847" spans="1:108" ht="14.6" x14ac:dyDescent="0.35">
      <c r="A847" t="s">
        <v>12</v>
      </c>
      <c r="B847" t="s">
        <v>3778</v>
      </c>
      <c r="C847" t="s">
        <v>3941</v>
      </c>
      <c r="F847" t="s">
        <v>91</v>
      </c>
      <c r="H847" t="s">
        <v>454</v>
      </c>
      <c r="I847" t="s">
        <v>56</v>
      </c>
      <c r="J847" t="s">
        <v>455</v>
      </c>
      <c r="K847" t="s">
        <v>269</v>
      </c>
      <c r="M847" t="s">
        <v>272</v>
      </c>
      <c r="O847" t="s">
        <v>300</v>
      </c>
      <c r="Q847" t="s">
        <v>3354</v>
      </c>
      <c r="R847">
        <v>0</v>
      </c>
      <c r="S847">
        <v>0</v>
      </c>
      <c r="T847">
        <v>0</v>
      </c>
      <c r="U847">
        <v>0</v>
      </c>
      <c r="V847">
        <v>0</v>
      </c>
      <c r="W847">
        <v>0</v>
      </c>
      <c r="X847">
        <v>0</v>
      </c>
      <c r="Y847">
        <v>0</v>
      </c>
      <c r="AA847">
        <v>0</v>
      </c>
      <c r="AB847">
        <v>0</v>
      </c>
      <c r="AC847">
        <v>0</v>
      </c>
      <c r="AD847">
        <v>0</v>
      </c>
      <c r="AE847">
        <v>0</v>
      </c>
      <c r="AF847">
        <v>0</v>
      </c>
      <c r="AG847">
        <v>0</v>
      </c>
      <c r="AH847">
        <v>0</v>
      </c>
      <c r="AI847">
        <v>0</v>
      </c>
      <c r="AJ847">
        <v>0</v>
      </c>
      <c r="AK847">
        <v>0</v>
      </c>
      <c r="AL847">
        <v>1</v>
      </c>
      <c r="AM847">
        <v>0</v>
      </c>
      <c r="AN847">
        <v>0</v>
      </c>
      <c r="AO847">
        <v>0</v>
      </c>
      <c r="AP847">
        <v>0</v>
      </c>
      <c r="AQ847">
        <v>0</v>
      </c>
      <c r="AR847">
        <v>0</v>
      </c>
      <c r="AS847">
        <v>0</v>
      </c>
      <c r="AT847">
        <v>0</v>
      </c>
      <c r="AU847">
        <v>0</v>
      </c>
      <c r="AV847">
        <v>0</v>
      </c>
      <c r="AW847">
        <v>0</v>
      </c>
      <c r="AX847">
        <v>0</v>
      </c>
      <c r="AY847">
        <v>0</v>
      </c>
      <c r="AZ847">
        <v>0</v>
      </c>
      <c r="BA847">
        <v>0</v>
      </c>
      <c r="BB847">
        <v>0</v>
      </c>
      <c r="BC847">
        <v>0</v>
      </c>
      <c r="BD847">
        <v>0</v>
      </c>
      <c r="BE847">
        <v>0</v>
      </c>
      <c r="BF847">
        <v>0</v>
      </c>
      <c r="BG847">
        <v>0</v>
      </c>
      <c r="BH847">
        <v>0</v>
      </c>
      <c r="BI847">
        <v>0</v>
      </c>
      <c r="BJ847">
        <v>0</v>
      </c>
      <c r="BK847">
        <v>0</v>
      </c>
      <c r="BL847">
        <v>0</v>
      </c>
      <c r="BM847">
        <v>0</v>
      </c>
      <c r="BN847">
        <v>0</v>
      </c>
      <c r="BO847">
        <v>0</v>
      </c>
      <c r="BP847">
        <v>0</v>
      </c>
      <c r="BQ847">
        <v>0</v>
      </c>
      <c r="BR847">
        <v>0</v>
      </c>
      <c r="BS847">
        <v>1</v>
      </c>
      <c r="BT847">
        <v>0</v>
      </c>
      <c r="BU847">
        <v>0</v>
      </c>
      <c r="BV847">
        <v>1</v>
      </c>
      <c r="BW847">
        <v>0</v>
      </c>
      <c r="BX847">
        <v>0</v>
      </c>
      <c r="BY847">
        <v>0</v>
      </c>
      <c r="BZ847">
        <v>0</v>
      </c>
      <c r="CA847">
        <v>0</v>
      </c>
      <c r="CB847">
        <v>0</v>
      </c>
      <c r="CC847">
        <v>0</v>
      </c>
      <c r="CD847">
        <v>0</v>
      </c>
      <c r="CE847">
        <v>0</v>
      </c>
      <c r="CF847">
        <v>0</v>
      </c>
      <c r="CG847">
        <v>0</v>
      </c>
      <c r="CH847">
        <v>0</v>
      </c>
      <c r="CI847">
        <v>0</v>
      </c>
      <c r="CJ847">
        <v>0</v>
      </c>
      <c r="CK847">
        <v>0</v>
      </c>
      <c r="CL847">
        <v>0</v>
      </c>
      <c r="CM847">
        <v>0</v>
      </c>
      <c r="CN847">
        <v>0</v>
      </c>
      <c r="CO847">
        <v>0</v>
      </c>
      <c r="CP847">
        <v>0</v>
      </c>
      <c r="CQ847">
        <v>0</v>
      </c>
      <c r="CR847">
        <v>0</v>
      </c>
      <c r="CS847">
        <v>0</v>
      </c>
      <c r="CT847">
        <v>0</v>
      </c>
      <c r="CU847">
        <v>0</v>
      </c>
      <c r="CV847">
        <v>0</v>
      </c>
      <c r="CW847">
        <v>0</v>
      </c>
      <c r="CX847">
        <v>3</v>
      </c>
      <c r="CY847">
        <v>1</v>
      </c>
      <c r="CZ847">
        <v>0</v>
      </c>
      <c r="DA847">
        <v>0</v>
      </c>
      <c r="DB847">
        <v>1</v>
      </c>
      <c r="DC847" t="s">
        <v>2083</v>
      </c>
      <c r="DD847" t="s">
        <v>307</v>
      </c>
    </row>
    <row r="848" spans="1:108" ht="14.6" x14ac:dyDescent="0.35">
      <c r="A848" t="s">
        <v>12</v>
      </c>
      <c r="B848" t="s">
        <v>3778</v>
      </c>
      <c r="C848" t="s">
        <v>3951</v>
      </c>
      <c r="F848" t="s">
        <v>91</v>
      </c>
      <c r="H848" t="s">
        <v>454</v>
      </c>
      <c r="I848" t="s">
        <v>56</v>
      </c>
      <c r="J848" t="s">
        <v>173</v>
      </c>
      <c r="K848" t="s">
        <v>471</v>
      </c>
      <c r="M848" t="s">
        <v>272</v>
      </c>
      <c r="O848" t="s">
        <v>300</v>
      </c>
      <c r="P848" t="s">
        <v>3952</v>
      </c>
      <c r="R848">
        <v>0</v>
      </c>
      <c r="S848">
        <v>0</v>
      </c>
      <c r="T848">
        <v>0</v>
      </c>
      <c r="U848">
        <v>0</v>
      </c>
      <c r="V848">
        <v>0</v>
      </c>
      <c r="W848">
        <v>0</v>
      </c>
      <c r="X848">
        <v>0</v>
      </c>
      <c r="Y848">
        <v>0</v>
      </c>
      <c r="AA848">
        <v>0</v>
      </c>
      <c r="AB848">
        <v>0</v>
      </c>
      <c r="AC848">
        <v>0</v>
      </c>
      <c r="AD848">
        <v>0</v>
      </c>
      <c r="AE848">
        <v>0</v>
      </c>
      <c r="AF848">
        <v>0</v>
      </c>
      <c r="AG848">
        <v>0</v>
      </c>
      <c r="AH848">
        <v>0</v>
      </c>
      <c r="AI848">
        <v>0</v>
      </c>
      <c r="AJ848">
        <v>0</v>
      </c>
      <c r="AK848">
        <v>0</v>
      </c>
      <c r="AL848">
        <v>0</v>
      </c>
      <c r="AM848">
        <v>0</v>
      </c>
      <c r="AN848">
        <v>0</v>
      </c>
      <c r="AO848">
        <v>0</v>
      </c>
      <c r="AP848">
        <v>0</v>
      </c>
      <c r="AQ848">
        <v>0</v>
      </c>
      <c r="AR848">
        <v>1</v>
      </c>
      <c r="AS848">
        <v>0</v>
      </c>
      <c r="AT848">
        <v>0</v>
      </c>
      <c r="AU848">
        <v>0</v>
      </c>
      <c r="AV848">
        <v>0</v>
      </c>
      <c r="AW848">
        <v>0</v>
      </c>
      <c r="AX848">
        <v>0</v>
      </c>
      <c r="AY848">
        <v>0</v>
      </c>
      <c r="AZ848">
        <v>0</v>
      </c>
      <c r="BA848">
        <v>0</v>
      </c>
      <c r="BB848">
        <v>0</v>
      </c>
      <c r="BC848">
        <v>0</v>
      </c>
      <c r="BD848">
        <v>0</v>
      </c>
      <c r="BE848">
        <v>0</v>
      </c>
      <c r="BF848">
        <v>0</v>
      </c>
      <c r="BG848">
        <v>0</v>
      </c>
      <c r="BH848">
        <v>0</v>
      </c>
      <c r="BI848">
        <v>0</v>
      </c>
      <c r="BJ848">
        <v>0</v>
      </c>
      <c r="BK848">
        <v>0</v>
      </c>
      <c r="BL848">
        <v>0</v>
      </c>
      <c r="BM848">
        <v>0</v>
      </c>
      <c r="BN848">
        <v>0</v>
      </c>
      <c r="BO848">
        <v>0</v>
      </c>
      <c r="BP848">
        <v>0</v>
      </c>
      <c r="BQ848">
        <v>0</v>
      </c>
      <c r="BR848">
        <v>0</v>
      </c>
      <c r="BS848">
        <v>0</v>
      </c>
      <c r="BT848">
        <v>0</v>
      </c>
      <c r="BU848">
        <v>0</v>
      </c>
      <c r="BV848">
        <v>0</v>
      </c>
      <c r="BW848">
        <v>0</v>
      </c>
      <c r="BX848">
        <v>0</v>
      </c>
      <c r="BY848">
        <v>0</v>
      </c>
      <c r="BZ848">
        <v>0</v>
      </c>
      <c r="CA848">
        <v>0</v>
      </c>
      <c r="CB848">
        <v>0</v>
      </c>
      <c r="CC848">
        <v>0</v>
      </c>
      <c r="CD848">
        <v>0</v>
      </c>
      <c r="CE848">
        <v>0</v>
      </c>
      <c r="CF848">
        <v>0</v>
      </c>
      <c r="CG848">
        <v>0</v>
      </c>
      <c r="CH848">
        <v>0</v>
      </c>
      <c r="CI848">
        <v>0</v>
      </c>
      <c r="CJ848">
        <v>0</v>
      </c>
      <c r="CK848">
        <v>0</v>
      </c>
      <c r="CL848">
        <v>0</v>
      </c>
      <c r="CM848">
        <v>0</v>
      </c>
      <c r="CN848">
        <v>0</v>
      </c>
      <c r="CO848">
        <v>0</v>
      </c>
      <c r="CP848">
        <v>0</v>
      </c>
      <c r="CQ848">
        <v>0</v>
      </c>
      <c r="CR848">
        <v>0</v>
      </c>
      <c r="CS848">
        <v>0</v>
      </c>
      <c r="CT848">
        <v>0</v>
      </c>
      <c r="CU848">
        <v>0</v>
      </c>
      <c r="CV848">
        <v>0</v>
      </c>
      <c r="CW848">
        <v>0</v>
      </c>
      <c r="CX848">
        <v>1</v>
      </c>
      <c r="CY848">
        <v>1</v>
      </c>
      <c r="CZ848">
        <v>0</v>
      </c>
      <c r="DA848">
        <v>0</v>
      </c>
      <c r="DB848">
        <v>0</v>
      </c>
      <c r="DC848" t="s">
        <v>600</v>
      </c>
      <c r="DD848" t="s">
        <v>309</v>
      </c>
    </row>
    <row r="849" spans="1:108" ht="14.6" x14ac:dyDescent="0.35">
      <c r="A849" t="s">
        <v>12</v>
      </c>
      <c r="B849" t="s">
        <v>3778</v>
      </c>
      <c r="C849" t="s">
        <v>3956</v>
      </c>
      <c r="F849" t="s">
        <v>91</v>
      </c>
      <c r="H849" t="s">
        <v>454</v>
      </c>
      <c r="I849" t="s">
        <v>56</v>
      </c>
      <c r="J849" t="s">
        <v>455</v>
      </c>
      <c r="K849" t="s">
        <v>471</v>
      </c>
      <c r="M849" t="s">
        <v>272</v>
      </c>
      <c r="O849" t="s">
        <v>300</v>
      </c>
      <c r="P849" t="s">
        <v>3957</v>
      </c>
      <c r="Q849" t="s">
        <v>591</v>
      </c>
      <c r="R849">
        <v>0</v>
      </c>
      <c r="S849">
        <v>0</v>
      </c>
      <c r="T849">
        <v>0</v>
      </c>
      <c r="U849">
        <v>0</v>
      </c>
      <c r="V849">
        <v>0</v>
      </c>
      <c r="W849">
        <v>0</v>
      </c>
      <c r="X849">
        <v>0</v>
      </c>
      <c r="Y849">
        <v>0</v>
      </c>
      <c r="AA849">
        <v>0</v>
      </c>
      <c r="AB849">
        <v>0</v>
      </c>
      <c r="AC849">
        <v>0</v>
      </c>
      <c r="AD849">
        <v>0</v>
      </c>
      <c r="AE849">
        <v>0</v>
      </c>
      <c r="AF849">
        <v>0</v>
      </c>
      <c r="AG849">
        <v>0</v>
      </c>
      <c r="AH849">
        <v>0</v>
      </c>
      <c r="AI849">
        <v>0</v>
      </c>
      <c r="AJ849">
        <v>0</v>
      </c>
      <c r="AK849">
        <v>0</v>
      </c>
      <c r="AL849">
        <v>0</v>
      </c>
      <c r="AM849">
        <v>0</v>
      </c>
      <c r="AN849">
        <v>0</v>
      </c>
      <c r="AO849">
        <v>0</v>
      </c>
      <c r="AP849">
        <v>0</v>
      </c>
      <c r="AQ849">
        <v>0</v>
      </c>
      <c r="AR849">
        <v>0</v>
      </c>
      <c r="AS849">
        <v>0</v>
      </c>
      <c r="AT849">
        <v>0</v>
      </c>
      <c r="AU849">
        <v>0</v>
      </c>
      <c r="AV849">
        <v>0</v>
      </c>
      <c r="AW849">
        <v>0</v>
      </c>
      <c r="AX849">
        <v>0</v>
      </c>
      <c r="AY849">
        <v>0</v>
      </c>
      <c r="AZ849">
        <v>0</v>
      </c>
      <c r="BA849">
        <v>0</v>
      </c>
      <c r="BB849">
        <v>0</v>
      </c>
      <c r="BC849">
        <v>0</v>
      </c>
      <c r="BD849">
        <v>0</v>
      </c>
      <c r="BE849">
        <v>0</v>
      </c>
      <c r="BF849">
        <v>0</v>
      </c>
      <c r="BG849">
        <v>0</v>
      </c>
      <c r="BH849">
        <v>0</v>
      </c>
      <c r="BI849">
        <v>0</v>
      </c>
      <c r="BJ849">
        <v>0</v>
      </c>
      <c r="BK849">
        <v>1</v>
      </c>
      <c r="BL849">
        <v>0</v>
      </c>
      <c r="BM849">
        <v>0</v>
      </c>
      <c r="BN849">
        <v>0</v>
      </c>
      <c r="BO849">
        <v>0</v>
      </c>
      <c r="BP849">
        <v>1</v>
      </c>
      <c r="BQ849">
        <v>0</v>
      </c>
      <c r="BR849">
        <v>0</v>
      </c>
      <c r="BS849">
        <v>0</v>
      </c>
      <c r="BT849">
        <v>0</v>
      </c>
      <c r="BU849">
        <v>0</v>
      </c>
      <c r="BV849">
        <v>0</v>
      </c>
      <c r="BW849">
        <v>0</v>
      </c>
      <c r="BX849">
        <v>0</v>
      </c>
      <c r="BY849">
        <v>0</v>
      </c>
      <c r="BZ849">
        <v>0</v>
      </c>
      <c r="CA849">
        <v>0</v>
      </c>
      <c r="CB849">
        <v>0</v>
      </c>
      <c r="CC849">
        <v>0</v>
      </c>
      <c r="CD849">
        <v>0</v>
      </c>
      <c r="CE849">
        <v>0</v>
      </c>
      <c r="CF849">
        <v>0</v>
      </c>
      <c r="CG849">
        <v>0</v>
      </c>
      <c r="CH849">
        <v>0</v>
      </c>
      <c r="CI849">
        <v>0</v>
      </c>
      <c r="CJ849">
        <v>0</v>
      </c>
      <c r="CK849">
        <v>0</v>
      </c>
      <c r="CL849">
        <v>0</v>
      </c>
      <c r="CM849">
        <v>0</v>
      </c>
      <c r="CN849">
        <v>0</v>
      </c>
      <c r="CO849">
        <v>0</v>
      </c>
      <c r="CP849">
        <v>0</v>
      </c>
      <c r="CQ849">
        <v>0</v>
      </c>
      <c r="CR849">
        <v>0</v>
      </c>
      <c r="CS849">
        <v>0</v>
      </c>
      <c r="CT849">
        <v>0</v>
      </c>
      <c r="CU849">
        <v>0</v>
      </c>
      <c r="CV849">
        <v>0</v>
      </c>
      <c r="CW849">
        <v>0</v>
      </c>
      <c r="CX849">
        <v>2</v>
      </c>
      <c r="CY849">
        <v>1</v>
      </c>
      <c r="CZ849">
        <v>0</v>
      </c>
      <c r="DA849">
        <v>0</v>
      </c>
      <c r="DB849">
        <v>0</v>
      </c>
      <c r="DC849" t="s">
        <v>1210</v>
      </c>
      <c r="DD849" t="s">
        <v>305</v>
      </c>
    </row>
    <row r="850" spans="1:108" ht="14.6" x14ac:dyDescent="0.35">
      <c r="A850" t="s">
        <v>12</v>
      </c>
      <c r="B850" t="s">
        <v>3778</v>
      </c>
      <c r="C850" t="s">
        <v>3958</v>
      </c>
      <c r="F850" t="s">
        <v>91</v>
      </c>
      <c r="H850" t="s">
        <v>454</v>
      </c>
      <c r="I850" t="s">
        <v>56</v>
      </c>
      <c r="J850" t="s">
        <v>196</v>
      </c>
      <c r="K850" t="s">
        <v>471</v>
      </c>
      <c r="M850" t="s">
        <v>272</v>
      </c>
      <c r="O850" t="s">
        <v>300</v>
      </c>
      <c r="P850" t="s">
        <v>3959</v>
      </c>
      <c r="Q850" t="s">
        <v>3960</v>
      </c>
      <c r="R850">
        <v>0</v>
      </c>
      <c r="S850">
        <v>0</v>
      </c>
      <c r="T850">
        <v>0</v>
      </c>
      <c r="U850">
        <v>0</v>
      </c>
      <c r="V850">
        <v>0</v>
      </c>
      <c r="W850">
        <v>0</v>
      </c>
      <c r="X850">
        <v>0</v>
      </c>
      <c r="Y850">
        <v>0</v>
      </c>
      <c r="AA850">
        <v>0</v>
      </c>
      <c r="AB850">
        <v>0</v>
      </c>
      <c r="AC850">
        <v>0</v>
      </c>
      <c r="AD850">
        <v>0</v>
      </c>
      <c r="AE850">
        <v>0</v>
      </c>
      <c r="AF850">
        <v>0</v>
      </c>
      <c r="AG850">
        <v>0</v>
      </c>
      <c r="AH850">
        <v>0</v>
      </c>
      <c r="AI850">
        <v>0</v>
      </c>
      <c r="AJ850">
        <v>0</v>
      </c>
      <c r="AK850">
        <v>0</v>
      </c>
      <c r="AL850">
        <v>0</v>
      </c>
      <c r="AM850">
        <v>0</v>
      </c>
      <c r="AN850">
        <v>0</v>
      </c>
      <c r="AO850">
        <v>0</v>
      </c>
      <c r="AP850">
        <v>0</v>
      </c>
      <c r="AQ850">
        <v>1</v>
      </c>
      <c r="AR850">
        <v>1</v>
      </c>
      <c r="AS850">
        <v>0</v>
      </c>
      <c r="AT850">
        <v>0</v>
      </c>
      <c r="AU850">
        <v>0</v>
      </c>
      <c r="AV850">
        <v>0</v>
      </c>
      <c r="AW850">
        <v>0</v>
      </c>
      <c r="AX850">
        <v>0</v>
      </c>
      <c r="AY850">
        <v>0</v>
      </c>
      <c r="AZ850">
        <v>0</v>
      </c>
      <c r="BA850">
        <v>0</v>
      </c>
      <c r="BB850">
        <v>0</v>
      </c>
      <c r="BC850">
        <v>0</v>
      </c>
      <c r="BD850">
        <v>0</v>
      </c>
      <c r="BE850">
        <v>0</v>
      </c>
      <c r="BF850">
        <v>0</v>
      </c>
      <c r="BG850">
        <v>0</v>
      </c>
      <c r="BH850">
        <v>0</v>
      </c>
      <c r="BI850">
        <v>0</v>
      </c>
      <c r="BJ850">
        <v>0</v>
      </c>
      <c r="BK850">
        <v>0</v>
      </c>
      <c r="BL850">
        <v>0</v>
      </c>
      <c r="BM850">
        <v>0</v>
      </c>
      <c r="BN850">
        <v>0</v>
      </c>
      <c r="BO850">
        <v>0</v>
      </c>
      <c r="BP850">
        <v>0</v>
      </c>
      <c r="BQ850">
        <v>0</v>
      </c>
      <c r="BR850">
        <v>0</v>
      </c>
      <c r="BS850">
        <v>0</v>
      </c>
      <c r="BT850">
        <v>0</v>
      </c>
      <c r="BU850">
        <v>0</v>
      </c>
      <c r="BV850">
        <v>0</v>
      </c>
      <c r="BW850">
        <v>0</v>
      </c>
      <c r="BX850">
        <v>0</v>
      </c>
      <c r="BY850">
        <v>0</v>
      </c>
      <c r="BZ850">
        <v>0</v>
      </c>
      <c r="CA850">
        <v>0</v>
      </c>
      <c r="CB850">
        <v>0</v>
      </c>
      <c r="CC850">
        <v>0</v>
      </c>
      <c r="CD850">
        <v>0</v>
      </c>
      <c r="CE850">
        <v>0</v>
      </c>
      <c r="CF850">
        <v>0</v>
      </c>
      <c r="CG850">
        <v>0</v>
      </c>
      <c r="CH850">
        <v>0</v>
      </c>
      <c r="CI850">
        <v>0</v>
      </c>
      <c r="CJ850">
        <v>0</v>
      </c>
      <c r="CK850">
        <v>0</v>
      </c>
      <c r="CL850">
        <v>0</v>
      </c>
      <c r="CM850">
        <v>0</v>
      </c>
      <c r="CN850">
        <v>0</v>
      </c>
      <c r="CO850">
        <v>0</v>
      </c>
      <c r="CP850">
        <v>0</v>
      </c>
      <c r="CQ850">
        <v>0</v>
      </c>
      <c r="CR850">
        <v>0</v>
      </c>
      <c r="CS850">
        <v>0</v>
      </c>
      <c r="CT850">
        <v>0</v>
      </c>
      <c r="CU850">
        <v>0</v>
      </c>
      <c r="CV850">
        <v>0</v>
      </c>
      <c r="CW850">
        <v>0</v>
      </c>
      <c r="CX850">
        <v>2</v>
      </c>
      <c r="CY850">
        <v>1</v>
      </c>
      <c r="CZ850">
        <v>0</v>
      </c>
      <c r="DA850">
        <v>0</v>
      </c>
      <c r="DB850">
        <v>0</v>
      </c>
      <c r="DC850" t="s">
        <v>3961</v>
      </c>
      <c r="DD850" t="s">
        <v>309</v>
      </c>
    </row>
    <row r="851" spans="1:108" ht="14.6" x14ac:dyDescent="0.35">
      <c r="A851" t="s">
        <v>12</v>
      </c>
      <c r="B851" t="s">
        <v>3778</v>
      </c>
      <c r="C851" t="s">
        <v>3963</v>
      </c>
      <c r="F851" t="s">
        <v>122</v>
      </c>
      <c r="H851" t="s">
        <v>605</v>
      </c>
      <c r="I851" t="s">
        <v>56</v>
      </c>
      <c r="J851" t="s">
        <v>161</v>
      </c>
      <c r="P851" t="s">
        <v>3964</v>
      </c>
      <c r="Q851" t="s">
        <v>606</v>
      </c>
      <c r="R851">
        <v>0</v>
      </c>
      <c r="S851">
        <v>0</v>
      </c>
      <c r="T851">
        <v>0</v>
      </c>
      <c r="U851">
        <v>0</v>
      </c>
      <c r="V851">
        <v>0</v>
      </c>
      <c r="W851">
        <v>0</v>
      </c>
      <c r="X851">
        <v>0</v>
      </c>
      <c r="Y851">
        <v>0</v>
      </c>
      <c r="AA851">
        <v>0</v>
      </c>
      <c r="AB851">
        <v>0</v>
      </c>
      <c r="AC851">
        <v>0</v>
      </c>
      <c r="AD851">
        <v>0</v>
      </c>
      <c r="AE851">
        <v>0</v>
      </c>
      <c r="AF851">
        <v>0</v>
      </c>
      <c r="AG851">
        <v>0</v>
      </c>
      <c r="AH851">
        <v>0</v>
      </c>
      <c r="AI851">
        <v>0</v>
      </c>
      <c r="AJ851">
        <v>0</v>
      </c>
      <c r="AK851">
        <v>0</v>
      </c>
      <c r="AL851">
        <v>0</v>
      </c>
      <c r="AM851">
        <v>0</v>
      </c>
      <c r="AN851">
        <v>0</v>
      </c>
      <c r="AO851">
        <v>0</v>
      </c>
      <c r="AP851">
        <v>0</v>
      </c>
      <c r="BN851">
        <v>1</v>
      </c>
      <c r="BP851">
        <v>1</v>
      </c>
      <c r="CX851">
        <v>2</v>
      </c>
      <c r="CY851">
        <v>1</v>
      </c>
      <c r="CZ851">
        <v>0</v>
      </c>
      <c r="DA851">
        <v>0</v>
      </c>
      <c r="DB851">
        <v>0</v>
      </c>
      <c r="DC851" t="s">
        <v>1020</v>
      </c>
      <c r="DD851" t="s">
        <v>305</v>
      </c>
    </row>
    <row r="852" spans="1:108" ht="14.6" x14ac:dyDescent="0.35">
      <c r="A852" t="s">
        <v>12</v>
      </c>
      <c r="B852" t="s">
        <v>3778</v>
      </c>
      <c r="C852" t="s">
        <v>3966</v>
      </c>
      <c r="F852" t="s">
        <v>122</v>
      </c>
      <c r="H852" t="s">
        <v>605</v>
      </c>
      <c r="I852" t="s">
        <v>56</v>
      </c>
      <c r="J852" t="s">
        <v>205</v>
      </c>
      <c r="Q852" t="s">
        <v>3784</v>
      </c>
      <c r="R852">
        <v>0</v>
      </c>
      <c r="S852">
        <v>0</v>
      </c>
      <c r="T852">
        <v>0</v>
      </c>
      <c r="U852">
        <v>0</v>
      </c>
      <c r="V852">
        <v>0</v>
      </c>
      <c r="W852">
        <v>0</v>
      </c>
      <c r="X852">
        <v>0</v>
      </c>
      <c r="Y852">
        <v>0</v>
      </c>
      <c r="AA852">
        <v>0</v>
      </c>
      <c r="AB852">
        <v>0</v>
      </c>
      <c r="AC852">
        <v>0</v>
      </c>
      <c r="AD852">
        <v>0</v>
      </c>
      <c r="AE852">
        <v>0</v>
      </c>
      <c r="AF852">
        <v>0</v>
      </c>
      <c r="AG852">
        <v>0</v>
      </c>
      <c r="AH852">
        <v>0</v>
      </c>
      <c r="AI852">
        <v>0</v>
      </c>
      <c r="AJ852">
        <v>0</v>
      </c>
      <c r="AK852">
        <v>0</v>
      </c>
      <c r="AL852">
        <v>0</v>
      </c>
      <c r="AM852">
        <v>0</v>
      </c>
      <c r="AN852">
        <v>0</v>
      </c>
      <c r="AO852">
        <v>0</v>
      </c>
      <c r="AP852">
        <v>0</v>
      </c>
      <c r="BG852">
        <v>1</v>
      </c>
      <c r="CX852">
        <v>1</v>
      </c>
      <c r="CY852">
        <v>1</v>
      </c>
      <c r="CZ852">
        <v>0</v>
      </c>
      <c r="DA852">
        <v>0</v>
      </c>
      <c r="DB852">
        <v>0</v>
      </c>
      <c r="DC852" t="s">
        <v>3967</v>
      </c>
      <c r="DD852" t="s">
        <v>309</v>
      </c>
    </row>
    <row r="853" spans="1:108" ht="14.6" x14ac:dyDescent="0.35">
      <c r="A853" t="s">
        <v>12</v>
      </c>
      <c r="B853" t="s">
        <v>3778</v>
      </c>
      <c r="C853" t="s">
        <v>3970</v>
      </c>
      <c r="F853" t="s">
        <v>122</v>
      </c>
      <c r="H853" t="s">
        <v>454</v>
      </c>
      <c r="I853" t="s">
        <v>13</v>
      </c>
      <c r="J853" t="s">
        <v>221</v>
      </c>
      <c r="K853" t="s">
        <v>269</v>
      </c>
      <c r="M853" t="s">
        <v>272</v>
      </c>
      <c r="O853" t="s">
        <v>300</v>
      </c>
      <c r="Q853" t="s">
        <v>3971</v>
      </c>
      <c r="R853">
        <v>0</v>
      </c>
      <c r="S853">
        <v>0</v>
      </c>
      <c r="T853">
        <v>0</v>
      </c>
      <c r="U853">
        <v>0</v>
      </c>
      <c r="V853">
        <v>0</v>
      </c>
      <c r="W853">
        <v>0</v>
      </c>
      <c r="X853">
        <v>0</v>
      </c>
      <c r="Y853">
        <v>0</v>
      </c>
      <c r="AA853">
        <v>0</v>
      </c>
      <c r="AB853">
        <v>0</v>
      </c>
      <c r="AC853">
        <v>0</v>
      </c>
      <c r="AD853">
        <v>0</v>
      </c>
      <c r="AE853">
        <v>1</v>
      </c>
      <c r="AF853">
        <v>0</v>
      </c>
      <c r="AG853">
        <v>0</v>
      </c>
      <c r="AH853">
        <v>0</v>
      </c>
      <c r="AI853">
        <v>0</v>
      </c>
      <c r="AJ853">
        <v>0</v>
      </c>
      <c r="AK853">
        <v>0</v>
      </c>
      <c r="AL853">
        <v>1</v>
      </c>
      <c r="AM853">
        <v>0</v>
      </c>
      <c r="AN853">
        <v>0</v>
      </c>
      <c r="AO853">
        <v>0</v>
      </c>
      <c r="AP853">
        <v>1</v>
      </c>
      <c r="AQ853">
        <v>1</v>
      </c>
      <c r="AR853">
        <v>1</v>
      </c>
      <c r="AS853">
        <v>0</v>
      </c>
      <c r="AT853">
        <v>0</v>
      </c>
      <c r="AU853">
        <v>0</v>
      </c>
      <c r="AV853">
        <v>0</v>
      </c>
      <c r="AW853">
        <v>0</v>
      </c>
      <c r="AX853">
        <v>0</v>
      </c>
      <c r="AY853">
        <v>0</v>
      </c>
      <c r="AZ853">
        <v>0</v>
      </c>
      <c r="BA853">
        <v>0</v>
      </c>
      <c r="BB853">
        <v>0</v>
      </c>
      <c r="BC853">
        <v>0</v>
      </c>
      <c r="BD853">
        <v>0</v>
      </c>
      <c r="BE853">
        <v>1</v>
      </c>
      <c r="BF853">
        <v>0</v>
      </c>
      <c r="BG853">
        <v>0</v>
      </c>
      <c r="BH853">
        <v>0</v>
      </c>
      <c r="BI853">
        <v>0</v>
      </c>
      <c r="BJ853">
        <v>0</v>
      </c>
      <c r="BK853">
        <v>0</v>
      </c>
      <c r="BL853">
        <v>0</v>
      </c>
      <c r="BM853">
        <v>1</v>
      </c>
      <c r="BN853">
        <v>0</v>
      </c>
      <c r="BO853">
        <v>0</v>
      </c>
      <c r="BP853">
        <v>0</v>
      </c>
      <c r="BQ853">
        <v>0</v>
      </c>
      <c r="BR853">
        <v>0</v>
      </c>
      <c r="BS853">
        <v>0</v>
      </c>
      <c r="BT853">
        <v>1</v>
      </c>
      <c r="BU853">
        <v>0</v>
      </c>
      <c r="BV853">
        <v>0</v>
      </c>
      <c r="BW853">
        <v>0</v>
      </c>
      <c r="BX853">
        <v>0</v>
      </c>
      <c r="BY853">
        <v>0</v>
      </c>
      <c r="BZ853">
        <v>0</v>
      </c>
      <c r="CA853">
        <v>0</v>
      </c>
      <c r="CB853">
        <v>0</v>
      </c>
      <c r="CC853">
        <v>0</v>
      </c>
      <c r="CD853">
        <v>0</v>
      </c>
      <c r="CE853">
        <v>0</v>
      </c>
      <c r="CF853">
        <v>0</v>
      </c>
      <c r="CG853">
        <v>0</v>
      </c>
      <c r="CH853">
        <v>0</v>
      </c>
      <c r="CI853">
        <v>0</v>
      </c>
      <c r="CJ853">
        <v>0</v>
      </c>
      <c r="CK853">
        <v>0</v>
      </c>
      <c r="CL853">
        <v>0</v>
      </c>
      <c r="CM853">
        <v>0</v>
      </c>
      <c r="CN853">
        <v>0</v>
      </c>
      <c r="CO853">
        <v>0</v>
      </c>
      <c r="CP853">
        <v>0</v>
      </c>
      <c r="CQ853">
        <v>0</v>
      </c>
      <c r="CR853">
        <v>0</v>
      </c>
      <c r="CS853">
        <v>0</v>
      </c>
      <c r="CT853">
        <v>0</v>
      </c>
      <c r="CU853">
        <v>0</v>
      </c>
      <c r="CV853">
        <v>0</v>
      </c>
      <c r="CW853">
        <v>0</v>
      </c>
      <c r="CX853">
        <v>8</v>
      </c>
      <c r="CY853">
        <v>1</v>
      </c>
      <c r="CZ853">
        <v>0</v>
      </c>
      <c r="DA853">
        <v>0</v>
      </c>
      <c r="DB853">
        <v>0</v>
      </c>
      <c r="DC853" t="s">
        <v>3972</v>
      </c>
      <c r="DD853" t="s">
        <v>308</v>
      </c>
    </row>
    <row r="854" spans="1:108" ht="14.6" x14ac:dyDescent="0.35">
      <c r="A854" t="s">
        <v>12</v>
      </c>
      <c r="B854" t="s">
        <v>3778</v>
      </c>
      <c r="C854" t="s">
        <v>3975</v>
      </c>
      <c r="F854" t="s">
        <v>122</v>
      </c>
      <c r="H854" t="s">
        <v>1017</v>
      </c>
      <c r="I854" t="s">
        <v>56</v>
      </c>
      <c r="M854" t="s">
        <v>272</v>
      </c>
      <c r="O854" t="s">
        <v>299</v>
      </c>
      <c r="P854" t="s">
        <v>3976</v>
      </c>
      <c r="Q854" t="s">
        <v>3977</v>
      </c>
      <c r="BK854">
        <v>1</v>
      </c>
      <c r="BP854">
        <v>1</v>
      </c>
      <c r="DC854" t="s">
        <v>1210</v>
      </c>
      <c r="DD854" t="s">
        <v>305</v>
      </c>
    </row>
    <row r="855" spans="1:108" ht="14.6" x14ac:dyDescent="0.35">
      <c r="A855" t="s">
        <v>12</v>
      </c>
      <c r="B855" t="s">
        <v>3778</v>
      </c>
      <c r="C855" t="s">
        <v>3979</v>
      </c>
      <c r="F855" t="s">
        <v>91</v>
      </c>
      <c r="H855" t="s">
        <v>454</v>
      </c>
      <c r="P855" t="s">
        <v>3980</v>
      </c>
      <c r="Q855" t="s">
        <v>591</v>
      </c>
      <c r="R855">
        <v>0</v>
      </c>
      <c r="S855">
        <v>0</v>
      </c>
      <c r="T855">
        <v>0</v>
      </c>
      <c r="U855">
        <v>0</v>
      </c>
      <c r="V855">
        <v>0</v>
      </c>
      <c r="W855">
        <v>0</v>
      </c>
      <c r="X855">
        <v>0</v>
      </c>
      <c r="Y855">
        <v>0</v>
      </c>
      <c r="AA855">
        <v>0</v>
      </c>
      <c r="AB855">
        <v>0</v>
      </c>
      <c r="AC855">
        <v>0</v>
      </c>
      <c r="AD855">
        <v>0</v>
      </c>
      <c r="AE855">
        <v>0</v>
      </c>
      <c r="AF855">
        <v>0</v>
      </c>
      <c r="AG855">
        <v>0</v>
      </c>
      <c r="AH855">
        <v>0</v>
      </c>
      <c r="AI855">
        <v>0</v>
      </c>
      <c r="AJ855">
        <v>0</v>
      </c>
      <c r="AK855">
        <v>0</v>
      </c>
      <c r="AL855">
        <v>0</v>
      </c>
      <c r="AM855">
        <v>0</v>
      </c>
      <c r="AN855">
        <v>0</v>
      </c>
      <c r="AO855">
        <v>0</v>
      </c>
      <c r="AP855">
        <v>0</v>
      </c>
      <c r="AQ855">
        <v>0</v>
      </c>
      <c r="AR855">
        <v>0</v>
      </c>
      <c r="AS855">
        <v>0</v>
      </c>
      <c r="AT855">
        <v>0</v>
      </c>
      <c r="AU855">
        <v>0</v>
      </c>
      <c r="AV855">
        <v>0</v>
      </c>
      <c r="AW855">
        <v>0</v>
      </c>
      <c r="AX855">
        <v>0</v>
      </c>
      <c r="AY855">
        <v>0</v>
      </c>
      <c r="AZ855">
        <v>0</v>
      </c>
      <c r="BA855">
        <v>0</v>
      </c>
      <c r="BB855">
        <v>0</v>
      </c>
      <c r="BC855">
        <v>0</v>
      </c>
      <c r="BD855">
        <v>0</v>
      </c>
      <c r="BE855">
        <v>0</v>
      </c>
      <c r="BF855">
        <v>0</v>
      </c>
      <c r="BG855">
        <v>0</v>
      </c>
      <c r="BH855">
        <v>0</v>
      </c>
      <c r="BI855">
        <v>0</v>
      </c>
      <c r="BJ855">
        <v>0</v>
      </c>
      <c r="BK855">
        <v>0</v>
      </c>
      <c r="BL855">
        <v>0</v>
      </c>
      <c r="BM855">
        <v>0</v>
      </c>
      <c r="BN855">
        <v>1</v>
      </c>
      <c r="BO855">
        <v>0</v>
      </c>
      <c r="BP855">
        <v>1</v>
      </c>
      <c r="BQ855">
        <v>0</v>
      </c>
      <c r="BR855">
        <v>0</v>
      </c>
      <c r="BS855">
        <v>0</v>
      </c>
      <c r="BT855">
        <v>0</v>
      </c>
      <c r="BU855">
        <v>0</v>
      </c>
      <c r="BV855">
        <v>0</v>
      </c>
      <c r="BW855">
        <v>0</v>
      </c>
      <c r="BX855">
        <v>0</v>
      </c>
      <c r="BY855">
        <v>0</v>
      </c>
      <c r="BZ855">
        <v>0</v>
      </c>
      <c r="CA855">
        <v>0</v>
      </c>
      <c r="CB855">
        <v>0</v>
      </c>
      <c r="CC855">
        <v>0</v>
      </c>
      <c r="CD855">
        <v>0</v>
      </c>
      <c r="CE855">
        <v>0</v>
      </c>
      <c r="CF855">
        <v>0</v>
      </c>
      <c r="CG855">
        <v>0</v>
      </c>
      <c r="CH855">
        <v>0</v>
      </c>
      <c r="CI855">
        <v>0</v>
      </c>
      <c r="CJ855">
        <v>0</v>
      </c>
      <c r="CK855">
        <v>0</v>
      </c>
      <c r="CL855">
        <v>0</v>
      </c>
      <c r="CM855">
        <v>0</v>
      </c>
      <c r="CN855">
        <v>0</v>
      </c>
      <c r="CO855">
        <v>0</v>
      </c>
      <c r="CP855">
        <v>0</v>
      </c>
      <c r="CQ855">
        <v>0</v>
      </c>
      <c r="CR855">
        <v>0</v>
      </c>
      <c r="CS855">
        <v>0</v>
      </c>
      <c r="CT855">
        <v>0</v>
      </c>
      <c r="CU855">
        <v>0</v>
      </c>
      <c r="CV855">
        <v>0</v>
      </c>
      <c r="CW855">
        <v>0</v>
      </c>
      <c r="CX855">
        <v>2</v>
      </c>
      <c r="CY855">
        <v>1</v>
      </c>
      <c r="CZ855">
        <v>0</v>
      </c>
      <c r="DA855">
        <v>0</v>
      </c>
      <c r="DB855">
        <v>0</v>
      </c>
      <c r="DC855" t="s">
        <v>1020</v>
      </c>
      <c r="DD855" t="s">
        <v>305</v>
      </c>
    </row>
    <row r="856" spans="1:108" ht="14.6" x14ac:dyDescent="0.35">
      <c r="A856" t="s">
        <v>12</v>
      </c>
      <c r="B856" t="s">
        <v>3778</v>
      </c>
      <c r="C856" t="s">
        <v>3983</v>
      </c>
      <c r="F856" t="s">
        <v>122</v>
      </c>
      <c r="H856" t="s">
        <v>454</v>
      </c>
      <c r="I856" t="s">
        <v>56</v>
      </c>
      <c r="J856" t="s">
        <v>173</v>
      </c>
      <c r="K856" t="s">
        <v>471</v>
      </c>
      <c r="M856" t="s">
        <v>272</v>
      </c>
      <c r="O856" t="s">
        <v>295</v>
      </c>
      <c r="P856" t="s">
        <v>6803</v>
      </c>
      <c r="Q856" t="s">
        <v>3985</v>
      </c>
      <c r="R856">
        <v>0</v>
      </c>
      <c r="S856">
        <v>0</v>
      </c>
      <c r="T856">
        <v>0</v>
      </c>
      <c r="U856">
        <v>0</v>
      </c>
      <c r="V856">
        <v>0</v>
      </c>
      <c r="W856">
        <v>0</v>
      </c>
      <c r="X856">
        <v>0</v>
      </c>
      <c r="Y856">
        <v>0</v>
      </c>
      <c r="AA856">
        <v>0</v>
      </c>
      <c r="AB856">
        <v>0</v>
      </c>
      <c r="AC856">
        <v>0</v>
      </c>
      <c r="AD856">
        <v>0</v>
      </c>
      <c r="AE856">
        <v>0</v>
      </c>
      <c r="AF856">
        <v>0</v>
      </c>
      <c r="AG856">
        <v>0</v>
      </c>
      <c r="AH856">
        <v>0</v>
      </c>
      <c r="AI856">
        <v>0</v>
      </c>
      <c r="AJ856">
        <v>0</v>
      </c>
      <c r="AK856">
        <v>0</v>
      </c>
      <c r="AL856">
        <v>0</v>
      </c>
      <c r="AM856">
        <v>0</v>
      </c>
      <c r="AN856">
        <v>0</v>
      </c>
      <c r="AO856">
        <v>0</v>
      </c>
      <c r="AP856">
        <v>0</v>
      </c>
      <c r="AQ856">
        <v>0</v>
      </c>
      <c r="AR856">
        <v>1</v>
      </c>
      <c r="AS856">
        <v>0</v>
      </c>
      <c r="AT856">
        <v>0</v>
      </c>
      <c r="AU856">
        <v>0</v>
      </c>
      <c r="AV856">
        <v>0</v>
      </c>
      <c r="AW856">
        <v>0</v>
      </c>
      <c r="AX856">
        <v>0</v>
      </c>
      <c r="AY856">
        <v>0</v>
      </c>
      <c r="AZ856">
        <v>0</v>
      </c>
      <c r="BA856">
        <v>0</v>
      </c>
      <c r="BB856">
        <v>0</v>
      </c>
      <c r="BC856">
        <v>0</v>
      </c>
      <c r="BD856">
        <v>0</v>
      </c>
      <c r="BE856">
        <v>0</v>
      </c>
      <c r="BF856">
        <v>0</v>
      </c>
      <c r="BG856">
        <v>0</v>
      </c>
      <c r="BH856">
        <v>0</v>
      </c>
      <c r="BI856">
        <v>0</v>
      </c>
      <c r="BJ856">
        <v>0</v>
      </c>
      <c r="BK856">
        <v>0</v>
      </c>
      <c r="BL856">
        <v>0</v>
      </c>
      <c r="BM856">
        <v>0</v>
      </c>
      <c r="BN856">
        <v>0</v>
      </c>
      <c r="BO856">
        <v>0</v>
      </c>
      <c r="BP856">
        <v>0</v>
      </c>
      <c r="BQ856">
        <v>0</v>
      </c>
      <c r="BR856">
        <v>0</v>
      </c>
      <c r="BS856">
        <v>0</v>
      </c>
      <c r="BT856">
        <v>0</v>
      </c>
      <c r="BU856">
        <v>0</v>
      </c>
      <c r="BV856">
        <v>0</v>
      </c>
      <c r="BW856">
        <v>0</v>
      </c>
      <c r="BX856">
        <v>0</v>
      </c>
      <c r="BY856">
        <v>0</v>
      </c>
      <c r="BZ856">
        <v>0</v>
      </c>
      <c r="CA856">
        <v>0</v>
      </c>
      <c r="CB856">
        <v>0</v>
      </c>
      <c r="CC856">
        <v>0</v>
      </c>
      <c r="CD856">
        <v>0</v>
      </c>
      <c r="CE856">
        <v>0</v>
      </c>
      <c r="CF856">
        <v>0</v>
      </c>
      <c r="CG856">
        <v>0</v>
      </c>
      <c r="CH856">
        <v>0</v>
      </c>
      <c r="CI856">
        <v>0</v>
      </c>
      <c r="CJ856">
        <v>0</v>
      </c>
      <c r="CK856">
        <v>0</v>
      </c>
      <c r="CL856">
        <v>0</v>
      </c>
      <c r="CM856">
        <v>0</v>
      </c>
      <c r="CN856">
        <v>0</v>
      </c>
      <c r="CO856">
        <v>0</v>
      </c>
      <c r="CP856">
        <v>0</v>
      </c>
      <c r="CQ856">
        <v>0</v>
      </c>
      <c r="CR856">
        <v>0</v>
      </c>
      <c r="CS856">
        <v>0</v>
      </c>
      <c r="CT856">
        <v>0</v>
      </c>
      <c r="CU856">
        <v>0</v>
      </c>
      <c r="CV856">
        <v>0</v>
      </c>
      <c r="CW856">
        <v>0</v>
      </c>
      <c r="CX856">
        <v>1</v>
      </c>
      <c r="CY856">
        <v>1</v>
      </c>
      <c r="CZ856">
        <v>0</v>
      </c>
      <c r="DA856">
        <v>0</v>
      </c>
      <c r="DB856">
        <v>0</v>
      </c>
      <c r="DC856" t="s">
        <v>600</v>
      </c>
      <c r="DD856" t="s">
        <v>309</v>
      </c>
    </row>
    <row r="857" spans="1:108" ht="14.6" x14ac:dyDescent="0.35">
      <c r="A857" t="s">
        <v>12</v>
      </c>
      <c r="B857" t="s">
        <v>3778</v>
      </c>
      <c r="C857" t="s">
        <v>3987</v>
      </c>
      <c r="F857" t="s">
        <v>91</v>
      </c>
      <c r="H857" t="s">
        <v>454</v>
      </c>
      <c r="I857" t="s">
        <v>56</v>
      </c>
      <c r="J857" t="s">
        <v>455</v>
      </c>
      <c r="K857" t="s">
        <v>269</v>
      </c>
      <c r="M857" t="s">
        <v>272</v>
      </c>
      <c r="O857" t="s">
        <v>299</v>
      </c>
      <c r="P857" t="s">
        <v>3988</v>
      </c>
      <c r="Q857" t="s">
        <v>3842</v>
      </c>
      <c r="R857">
        <v>0</v>
      </c>
      <c r="S857">
        <v>0</v>
      </c>
      <c r="T857">
        <v>0</v>
      </c>
      <c r="U857">
        <v>0</v>
      </c>
      <c r="V857">
        <v>0</v>
      </c>
      <c r="W857">
        <v>0</v>
      </c>
      <c r="X857">
        <v>0</v>
      </c>
      <c r="Y857">
        <v>0</v>
      </c>
      <c r="AA857">
        <v>0</v>
      </c>
      <c r="AB857">
        <v>0</v>
      </c>
      <c r="AC857">
        <v>0</v>
      </c>
      <c r="AD857">
        <v>0</v>
      </c>
      <c r="AE857">
        <v>0</v>
      </c>
      <c r="AF857">
        <v>0</v>
      </c>
      <c r="AG857">
        <v>0</v>
      </c>
      <c r="AH857">
        <v>0</v>
      </c>
      <c r="AI857">
        <v>0</v>
      </c>
      <c r="AJ857">
        <v>0</v>
      </c>
      <c r="AK857">
        <v>0</v>
      </c>
      <c r="AL857">
        <v>0</v>
      </c>
      <c r="AM857">
        <v>0</v>
      </c>
      <c r="AN857">
        <v>0</v>
      </c>
      <c r="AO857">
        <v>0</v>
      </c>
      <c r="AP857">
        <v>0</v>
      </c>
      <c r="AQ857">
        <v>0</v>
      </c>
      <c r="AR857">
        <v>0</v>
      </c>
      <c r="AS857">
        <v>0</v>
      </c>
      <c r="AT857">
        <v>0</v>
      </c>
      <c r="AU857">
        <v>0</v>
      </c>
      <c r="AV857">
        <v>0</v>
      </c>
      <c r="AW857">
        <v>0</v>
      </c>
      <c r="AX857">
        <v>0</v>
      </c>
      <c r="AY857">
        <v>0</v>
      </c>
      <c r="AZ857">
        <v>0</v>
      </c>
      <c r="BA857">
        <v>0</v>
      </c>
      <c r="BB857">
        <v>0</v>
      </c>
      <c r="BC857">
        <v>0</v>
      </c>
      <c r="BD857">
        <v>0</v>
      </c>
      <c r="BE857">
        <v>0</v>
      </c>
      <c r="BF857">
        <v>0</v>
      </c>
      <c r="BG857">
        <v>0</v>
      </c>
      <c r="BH857">
        <v>0</v>
      </c>
      <c r="BI857">
        <v>0</v>
      </c>
      <c r="BJ857">
        <v>0</v>
      </c>
      <c r="BK857">
        <v>0</v>
      </c>
      <c r="BL857">
        <v>0</v>
      </c>
      <c r="BM857">
        <v>0</v>
      </c>
      <c r="BN857">
        <v>0</v>
      </c>
      <c r="BO857">
        <v>0</v>
      </c>
      <c r="BP857">
        <v>1</v>
      </c>
      <c r="BQ857">
        <v>0</v>
      </c>
      <c r="BR857">
        <v>0</v>
      </c>
      <c r="BS857">
        <v>0</v>
      </c>
      <c r="BT857">
        <v>0</v>
      </c>
      <c r="BU857">
        <v>0</v>
      </c>
      <c r="BV857">
        <v>0</v>
      </c>
      <c r="BW857">
        <v>0</v>
      </c>
      <c r="BX857">
        <v>0</v>
      </c>
      <c r="BY857">
        <v>0</v>
      </c>
      <c r="BZ857">
        <v>0</v>
      </c>
      <c r="CA857">
        <v>0</v>
      </c>
      <c r="CB857">
        <v>0</v>
      </c>
      <c r="CC857">
        <v>0</v>
      </c>
      <c r="CD857">
        <v>0</v>
      </c>
      <c r="CE857">
        <v>0</v>
      </c>
      <c r="CF857">
        <v>0</v>
      </c>
      <c r="CG857">
        <v>0</v>
      </c>
      <c r="CH857">
        <v>0</v>
      </c>
      <c r="CI857">
        <v>0</v>
      </c>
      <c r="CJ857">
        <v>0</v>
      </c>
      <c r="CK857">
        <v>0</v>
      </c>
      <c r="CL857">
        <v>0</v>
      </c>
      <c r="CM857">
        <v>0</v>
      </c>
      <c r="CN857">
        <v>0</v>
      </c>
      <c r="CO857">
        <v>0</v>
      </c>
      <c r="CP857">
        <v>0</v>
      </c>
      <c r="CQ857">
        <v>0</v>
      </c>
      <c r="CR857">
        <v>0</v>
      </c>
      <c r="CS857">
        <v>0</v>
      </c>
      <c r="CT857">
        <v>0</v>
      </c>
      <c r="CU857">
        <v>0</v>
      </c>
      <c r="CV857">
        <v>0</v>
      </c>
      <c r="CW857">
        <v>0</v>
      </c>
      <c r="CX857">
        <v>1</v>
      </c>
      <c r="CY857">
        <v>1</v>
      </c>
      <c r="CZ857">
        <v>0</v>
      </c>
      <c r="DA857">
        <v>0</v>
      </c>
      <c r="DB857">
        <v>0</v>
      </c>
      <c r="DC857" t="s">
        <v>1040</v>
      </c>
      <c r="DD857" t="s">
        <v>305</v>
      </c>
    </row>
    <row r="858" spans="1:108" ht="14.6" x14ac:dyDescent="0.35">
      <c r="A858" t="s">
        <v>12</v>
      </c>
      <c r="B858" t="s">
        <v>3778</v>
      </c>
      <c r="C858" t="s">
        <v>3990</v>
      </c>
      <c r="F858" t="s">
        <v>91</v>
      </c>
      <c r="H858" t="s">
        <v>454</v>
      </c>
      <c r="I858" t="s">
        <v>56</v>
      </c>
      <c r="J858" t="s">
        <v>455</v>
      </c>
      <c r="K858" t="s">
        <v>471</v>
      </c>
      <c r="M858" t="s">
        <v>272</v>
      </c>
      <c r="O858" t="s">
        <v>300</v>
      </c>
      <c r="P858" t="s">
        <v>3991</v>
      </c>
      <c r="Q858" t="s">
        <v>3992</v>
      </c>
      <c r="R858">
        <v>0</v>
      </c>
      <c r="S858">
        <v>0</v>
      </c>
      <c r="T858">
        <v>0</v>
      </c>
      <c r="U858">
        <v>0</v>
      </c>
      <c r="V858">
        <v>0</v>
      </c>
      <c r="W858">
        <v>0</v>
      </c>
      <c r="X858">
        <v>0</v>
      </c>
      <c r="Y858">
        <v>0</v>
      </c>
      <c r="AA858">
        <v>0</v>
      </c>
      <c r="AB858">
        <v>0</v>
      </c>
      <c r="AC858">
        <v>0</v>
      </c>
      <c r="AD858">
        <v>0</v>
      </c>
      <c r="AE858">
        <v>0</v>
      </c>
      <c r="AF858">
        <v>0</v>
      </c>
      <c r="AG858">
        <v>0</v>
      </c>
      <c r="AH858">
        <v>0</v>
      </c>
      <c r="AI858">
        <v>0</v>
      </c>
      <c r="AJ858">
        <v>0</v>
      </c>
      <c r="AK858">
        <v>0</v>
      </c>
      <c r="AL858">
        <v>0</v>
      </c>
      <c r="AM858">
        <v>0</v>
      </c>
      <c r="AN858">
        <v>0</v>
      </c>
      <c r="AO858">
        <v>0</v>
      </c>
      <c r="AP858">
        <v>0</v>
      </c>
      <c r="AQ858">
        <v>0</v>
      </c>
      <c r="AR858">
        <v>1</v>
      </c>
      <c r="AS858">
        <v>0</v>
      </c>
      <c r="AT858">
        <v>0</v>
      </c>
      <c r="AU858">
        <v>0</v>
      </c>
      <c r="AV858">
        <v>0</v>
      </c>
      <c r="AW858">
        <v>0</v>
      </c>
      <c r="AX858">
        <v>0</v>
      </c>
      <c r="AY858">
        <v>0</v>
      </c>
      <c r="AZ858">
        <v>0</v>
      </c>
      <c r="BA858">
        <v>0</v>
      </c>
      <c r="BB858">
        <v>0</v>
      </c>
      <c r="BC858">
        <v>0</v>
      </c>
      <c r="BD858">
        <v>0</v>
      </c>
      <c r="BE858">
        <v>0</v>
      </c>
      <c r="BF858">
        <v>0</v>
      </c>
      <c r="BG858">
        <v>0</v>
      </c>
      <c r="BH858">
        <v>0</v>
      </c>
      <c r="BI858">
        <v>0</v>
      </c>
      <c r="BJ858">
        <v>0</v>
      </c>
      <c r="BK858">
        <v>0</v>
      </c>
      <c r="BL858">
        <v>0</v>
      </c>
      <c r="BM858">
        <v>0</v>
      </c>
      <c r="BN858">
        <v>0</v>
      </c>
      <c r="BO858">
        <v>1</v>
      </c>
      <c r="BP858">
        <v>1</v>
      </c>
      <c r="BQ858">
        <v>0</v>
      </c>
      <c r="BR858">
        <v>0</v>
      </c>
      <c r="BS858">
        <v>0</v>
      </c>
      <c r="BT858">
        <v>0</v>
      </c>
      <c r="BU858">
        <v>0</v>
      </c>
      <c r="BV858">
        <v>0</v>
      </c>
      <c r="BW858">
        <v>0</v>
      </c>
      <c r="BX858">
        <v>0</v>
      </c>
      <c r="BY858">
        <v>0</v>
      </c>
      <c r="BZ858">
        <v>0</v>
      </c>
      <c r="CA858">
        <v>0</v>
      </c>
      <c r="CB858">
        <v>0</v>
      </c>
      <c r="CC858">
        <v>0</v>
      </c>
      <c r="CD858">
        <v>0</v>
      </c>
      <c r="CE858">
        <v>0</v>
      </c>
      <c r="CF858">
        <v>0</v>
      </c>
      <c r="CG858">
        <v>0</v>
      </c>
      <c r="CH858">
        <v>0</v>
      </c>
      <c r="CI858">
        <v>0</v>
      </c>
      <c r="CJ858">
        <v>0</v>
      </c>
      <c r="CK858">
        <v>0</v>
      </c>
      <c r="CL858">
        <v>0</v>
      </c>
      <c r="CM858">
        <v>0</v>
      </c>
      <c r="CN858">
        <v>0</v>
      </c>
      <c r="CO858">
        <v>0</v>
      </c>
      <c r="CP858">
        <v>0</v>
      </c>
      <c r="CQ858">
        <v>0</v>
      </c>
      <c r="CR858">
        <v>0</v>
      </c>
      <c r="CS858">
        <v>0</v>
      </c>
      <c r="CT858">
        <v>0</v>
      </c>
      <c r="CU858">
        <v>0</v>
      </c>
      <c r="CV858">
        <v>0</v>
      </c>
      <c r="CW858">
        <v>0</v>
      </c>
      <c r="CX858">
        <v>3</v>
      </c>
      <c r="CY858">
        <v>1</v>
      </c>
      <c r="CZ858">
        <v>0</v>
      </c>
      <c r="DA858">
        <v>0</v>
      </c>
      <c r="DB858">
        <v>0</v>
      </c>
      <c r="DC858" t="s">
        <v>3993</v>
      </c>
      <c r="DD858" t="s">
        <v>321</v>
      </c>
    </row>
    <row r="859" spans="1:108" ht="14.6" x14ac:dyDescent="0.35">
      <c r="A859" t="s">
        <v>12</v>
      </c>
      <c r="B859" t="s">
        <v>3778</v>
      </c>
      <c r="C859" t="s">
        <v>3917</v>
      </c>
      <c r="F859" t="s">
        <v>91</v>
      </c>
      <c r="G859" t="s">
        <v>2774</v>
      </c>
      <c r="H859" t="s">
        <v>1347</v>
      </c>
      <c r="I859" t="s">
        <v>56</v>
      </c>
      <c r="J859" t="s">
        <v>455</v>
      </c>
      <c r="K859" t="s">
        <v>269</v>
      </c>
      <c r="M859" t="s">
        <v>272</v>
      </c>
      <c r="O859" t="s">
        <v>299</v>
      </c>
      <c r="P859" t="s">
        <v>3918</v>
      </c>
      <c r="DC859" t="s">
        <v>1349</v>
      </c>
      <c r="DD859" t="s">
        <v>311</v>
      </c>
    </row>
    <row r="860" spans="1:108" ht="14.6" x14ac:dyDescent="0.35">
      <c r="A860" t="s">
        <v>12</v>
      </c>
      <c r="B860" t="s">
        <v>3778</v>
      </c>
      <c r="C860" t="s">
        <v>3808</v>
      </c>
      <c r="F860" t="s">
        <v>122</v>
      </c>
      <c r="H860" t="s">
        <v>1413</v>
      </c>
      <c r="I860" t="s">
        <v>56</v>
      </c>
      <c r="J860" t="s">
        <v>455</v>
      </c>
      <c r="K860" t="s">
        <v>269</v>
      </c>
      <c r="M860" t="s">
        <v>272</v>
      </c>
      <c r="O860" t="s">
        <v>299</v>
      </c>
      <c r="P860" t="s">
        <v>3809</v>
      </c>
      <c r="DC860" t="s">
        <v>1349</v>
      </c>
      <c r="DD860" t="s">
        <v>311</v>
      </c>
    </row>
    <row r="861" spans="1:108" ht="14.6" x14ac:dyDescent="0.35">
      <c r="A861" t="s">
        <v>12</v>
      </c>
      <c r="B861" t="s">
        <v>4040</v>
      </c>
      <c r="C861" t="s">
        <v>4041</v>
      </c>
      <c r="F861" t="s">
        <v>122</v>
      </c>
      <c r="H861" t="s">
        <v>454</v>
      </c>
      <c r="I861" t="s">
        <v>13</v>
      </c>
      <c r="J861" t="s">
        <v>221</v>
      </c>
      <c r="K861" t="s">
        <v>269</v>
      </c>
      <c r="M861" t="s">
        <v>272</v>
      </c>
      <c r="O861" t="s">
        <v>299</v>
      </c>
      <c r="P861" t="s">
        <v>4042</v>
      </c>
      <c r="Q861" t="s">
        <v>457</v>
      </c>
      <c r="R861">
        <v>0</v>
      </c>
      <c r="S861">
        <v>0</v>
      </c>
      <c r="T861">
        <v>0</v>
      </c>
      <c r="U861">
        <v>0</v>
      </c>
      <c r="V861">
        <v>0</v>
      </c>
      <c r="W861">
        <v>0</v>
      </c>
      <c r="X861">
        <v>0</v>
      </c>
      <c r="Y861">
        <v>0</v>
      </c>
      <c r="AA861">
        <v>0</v>
      </c>
      <c r="AB861">
        <v>0</v>
      </c>
      <c r="AC861">
        <v>0</v>
      </c>
      <c r="AD861">
        <v>0</v>
      </c>
      <c r="AE861">
        <v>0</v>
      </c>
      <c r="AF861">
        <v>0</v>
      </c>
      <c r="AG861">
        <v>0</v>
      </c>
      <c r="AH861">
        <v>0</v>
      </c>
      <c r="AI861">
        <v>0</v>
      </c>
      <c r="AJ861">
        <v>0</v>
      </c>
      <c r="AK861">
        <v>0</v>
      </c>
      <c r="AL861">
        <v>0</v>
      </c>
      <c r="AM861">
        <v>0</v>
      </c>
      <c r="AN861">
        <v>0</v>
      </c>
      <c r="AO861">
        <v>0</v>
      </c>
      <c r="AP861">
        <v>0</v>
      </c>
      <c r="AQ861">
        <v>0</v>
      </c>
      <c r="AR861">
        <v>0</v>
      </c>
      <c r="AS861">
        <v>0</v>
      </c>
      <c r="AT861">
        <v>0</v>
      </c>
      <c r="AU861">
        <v>0</v>
      </c>
      <c r="AV861">
        <v>0</v>
      </c>
      <c r="AW861">
        <v>0</v>
      </c>
      <c r="AX861">
        <v>0</v>
      </c>
      <c r="AY861">
        <v>0</v>
      </c>
      <c r="AZ861">
        <v>0</v>
      </c>
      <c r="BA861">
        <v>0</v>
      </c>
      <c r="BB861">
        <v>0</v>
      </c>
      <c r="BC861">
        <v>0</v>
      </c>
      <c r="BD861">
        <v>0</v>
      </c>
      <c r="BE861">
        <v>0</v>
      </c>
      <c r="BF861">
        <v>0</v>
      </c>
      <c r="BG861">
        <v>0</v>
      </c>
      <c r="BH861">
        <v>0</v>
      </c>
      <c r="BI861">
        <v>0</v>
      </c>
      <c r="BJ861">
        <v>0</v>
      </c>
      <c r="BK861">
        <v>0</v>
      </c>
      <c r="BL861">
        <v>0</v>
      </c>
      <c r="BM861">
        <v>0</v>
      </c>
      <c r="BN861">
        <v>0</v>
      </c>
      <c r="BO861">
        <v>0</v>
      </c>
      <c r="BP861">
        <v>0</v>
      </c>
      <c r="BQ861">
        <v>0</v>
      </c>
      <c r="BR861">
        <v>0</v>
      </c>
      <c r="BS861">
        <v>0</v>
      </c>
      <c r="BT861">
        <v>0</v>
      </c>
      <c r="BU861">
        <v>0</v>
      </c>
      <c r="BV861">
        <v>0</v>
      </c>
      <c r="BW861">
        <v>0</v>
      </c>
      <c r="BX861">
        <v>0</v>
      </c>
      <c r="BY861">
        <v>0</v>
      </c>
      <c r="BZ861">
        <v>0</v>
      </c>
      <c r="CA861">
        <v>0</v>
      </c>
      <c r="CB861">
        <v>0</v>
      </c>
      <c r="CC861">
        <v>0</v>
      </c>
      <c r="CD861">
        <v>0</v>
      </c>
      <c r="CE861">
        <v>0</v>
      </c>
      <c r="CF861">
        <v>0</v>
      </c>
      <c r="CG861">
        <v>0</v>
      </c>
      <c r="CH861">
        <v>0</v>
      </c>
      <c r="CI861">
        <v>0</v>
      </c>
      <c r="CJ861">
        <v>0</v>
      </c>
      <c r="CK861">
        <v>0</v>
      </c>
      <c r="CL861">
        <v>0</v>
      </c>
      <c r="CM861">
        <v>0</v>
      </c>
      <c r="CN861">
        <v>0</v>
      </c>
      <c r="CO861">
        <v>0</v>
      </c>
      <c r="CP861">
        <v>1</v>
      </c>
      <c r="CQ861">
        <v>0</v>
      </c>
      <c r="CR861">
        <v>0</v>
      </c>
      <c r="CS861">
        <v>0</v>
      </c>
      <c r="CT861">
        <v>0</v>
      </c>
      <c r="CU861">
        <v>0</v>
      </c>
      <c r="CV861">
        <v>0</v>
      </c>
      <c r="CW861">
        <v>0</v>
      </c>
      <c r="CX861">
        <v>1</v>
      </c>
      <c r="CY861">
        <v>0</v>
      </c>
      <c r="CZ861">
        <v>1</v>
      </c>
      <c r="DA861">
        <v>0</v>
      </c>
      <c r="DB861">
        <v>0</v>
      </c>
      <c r="DC861" t="s">
        <v>458</v>
      </c>
      <c r="DD861" t="s">
        <v>306</v>
      </c>
    </row>
    <row r="862" spans="1:108" ht="14.6" x14ac:dyDescent="0.35">
      <c r="A862" t="s">
        <v>12</v>
      </c>
      <c r="B862" t="s">
        <v>4040</v>
      </c>
      <c r="C862" t="s">
        <v>4044</v>
      </c>
      <c r="F862" t="s">
        <v>91</v>
      </c>
      <c r="G862" t="s">
        <v>479</v>
      </c>
      <c r="H862" t="s">
        <v>454</v>
      </c>
      <c r="I862" t="s">
        <v>56</v>
      </c>
      <c r="J862" t="s">
        <v>173</v>
      </c>
      <c r="K862" t="s">
        <v>471</v>
      </c>
      <c r="M862" t="s">
        <v>272</v>
      </c>
      <c r="O862" t="s">
        <v>299</v>
      </c>
      <c r="P862" t="s">
        <v>4045</v>
      </c>
      <c r="Q862" t="s">
        <v>457</v>
      </c>
      <c r="R862">
        <v>0</v>
      </c>
      <c r="S862">
        <v>0</v>
      </c>
      <c r="T862">
        <v>0</v>
      </c>
      <c r="U862">
        <v>0</v>
      </c>
      <c r="V862">
        <v>0</v>
      </c>
      <c r="W862">
        <v>0</v>
      </c>
      <c r="X862">
        <v>0</v>
      </c>
      <c r="Y862">
        <v>0</v>
      </c>
      <c r="AA862">
        <v>0</v>
      </c>
      <c r="AB862">
        <v>0</v>
      </c>
      <c r="AC862">
        <v>0</v>
      </c>
      <c r="AD862">
        <v>0</v>
      </c>
      <c r="AE862">
        <v>0</v>
      </c>
      <c r="AF862">
        <v>0</v>
      </c>
      <c r="AG862">
        <v>0</v>
      </c>
      <c r="AH862">
        <v>0</v>
      </c>
      <c r="AI862">
        <v>0</v>
      </c>
      <c r="AJ862">
        <v>0</v>
      </c>
      <c r="AK862">
        <v>0</v>
      </c>
      <c r="AL862">
        <v>0</v>
      </c>
      <c r="AM862">
        <v>0</v>
      </c>
      <c r="AN862">
        <v>0</v>
      </c>
      <c r="AO862">
        <v>0</v>
      </c>
      <c r="AP862">
        <v>0</v>
      </c>
      <c r="AQ862">
        <v>0</v>
      </c>
      <c r="AR862">
        <v>0</v>
      </c>
      <c r="AS862">
        <v>0</v>
      </c>
      <c r="AT862">
        <v>0</v>
      </c>
      <c r="AU862">
        <v>0</v>
      </c>
      <c r="AV862">
        <v>0</v>
      </c>
      <c r="AW862">
        <v>0</v>
      </c>
      <c r="AX862">
        <v>0</v>
      </c>
      <c r="AY862">
        <v>0</v>
      </c>
      <c r="AZ862">
        <v>0</v>
      </c>
      <c r="BA862">
        <v>0</v>
      </c>
      <c r="BB862">
        <v>0</v>
      </c>
      <c r="BC862">
        <v>0</v>
      </c>
      <c r="BD862">
        <v>0</v>
      </c>
      <c r="BE862">
        <v>0</v>
      </c>
      <c r="BF862">
        <v>0</v>
      </c>
      <c r="BG862">
        <v>0</v>
      </c>
      <c r="BH862">
        <v>0</v>
      </c>
      <c r="BI862">
        <v>0</v>
      </c>
      <c r="BJ862">
        <v>0</v>
      </c>
      <c r="BK862">
        <v>0</v>
      </c>
      <c r="BL862">
        <v>0</v>
      </c>
      <c r="BM862">
        <v>0</v>
      </c>
      <c r="BN862">
        <v>0</v>
      </c>
      <c r="BO862">
        <v>0</v>
      </c>
      <c r="BP862">
        <v>0</v>
      </c>
      <c r="BQ862">
        <v>0</v>
      </c>
      <c r="BR862">
        <v>0</v>
      </c>
      <c r="BS862">
        <v>0</v>
      </c>
      <c r="BT862">
        <v>0</v>
      </c>
      <c r="BU862">
        <v>0</v>
      </c>
      <c r="BV862">
        <v>0</v>
      </c>
      <c r="BW862">
        <v>0</v>
      </c>
      <c r="BX862">
        <v>0</v>
      </c>
      <c r="BY862">
        <v>0</v>
      </c>
      <c r="BZ862">
        <v>0</v>
      </c>
      <c r="CA862">
        <v>0</v>
      </c>
      <c r="CB862">
        <v>0</v>
      </c>
      <c r="CC862">
        <v>0</v>
      </c>
      <c r="CD862">
        <v>0</v>
      </c>
      <c r="CE862">
        <v>0</v>
      </c>
      <c r="CF862">
        <v>0</v>
      </c>
      <c r="CG862">
        <v>0</v>
      </c>
      <c r="CH862">
        <v>0</v>
      </c>
      <c r="CI862">
        <v>0</v>
      </c>
      <c r="CJ862">
        <v>0</v>
      </c>
      <c r="CK862">
        <v>0</v>
      </c>
      <c r="CL862">
        <v>0</v>
      </c>
      <c r="CM862">
        <v>0</v>
      </c>
      <c r="CN862">
        <v>0</v>
      </c>
      <c r="CO862">
        <v>0</v>
      </c>
      <c r="CP862">
        <v>1</v>
      </c>
      <c r="CQ862">
        <v>0</v>
      </c>
      <c r="CR862">
        <v>0</v>
      </c>
      <c r="CS862">
        <v>0</v>
      </c>
      <c r="CT862">
        <v>0</v>
      </c>
      <c r="CU862">
        <v>0</v>
      </c>
      <c r="CV862">
        <v>0</v>
      </c>
      <c r="CW862">
        <v>0</v>
      </c>
      <c r="CX862">
        <v>1</v>
      </c>
      <c r="CY862">
        <v>0</v>
      </c>
      <c r="CZ862">
        <v>1</v>
      </c>
      <c r="DA862">
        <v>0</v>
      </c>
      <c r="DB862">
        <v>0</v>
      </c>
      <c r="DC862" t="s">
        <v>458</v>
      </c>
      <c r="DD862" t="s">
        <v>306</v>
      </c>
    </row>
    <row r="863" spans="1:108" ht="14.6" x14ac:dyDescent="0.35">
      <c r="A863" t="s">
        <v>12</v>
      </c>
      <c r="B863" t="s">
        <v>4047</v>
      </c>
      <c r="C863" t="s">
        <v>4048</v>
      </c>
      <c r="F863" t="s">
        <v>122</v>
      </c>
      <c r="H863" t="s">
        <v>454</v>
      </c>
      <c r="I863" t="s">
        <v>56</v>
      </c>
      <c r="J863" t="s">
        <v>173</v>
      </c>
      <c r="K863" t="s">
        <v>471</v>
      </c>
      <c r="M863" t="s">
        <v>272</v>
      </c>
      <c r="O863" t="s">
        <v>299</v>
      </c>
      <c r="Q863" t="s">
        <v>1059</v>
      </c>
      <c r="R863">
        <v>0</v>
      </c>
      <c r="S863">
        <v>0</v>
      </c>
      <c r="T863">
        <v>0</v>
      </c>
      <c r="U863">
        <v>0</v>
      </c>
      <c r="V863">
        <v>0</v>
      </c>
      <c r="W863">
        <v>0</v>
      </c>
      <c r="X863">
        <v>0</v>
      </c>
      <c r="Y863">
        <v>0</v>
      </c>
      <c r="AA863">
        <v>0</v>
      </c>
      <c r="AB863">
        <v>0</v>
      </c>
      <c r="AC863">
        <v>0</v>
      </c>
      <c r="AD863">
        <v>0</v>
      </c>
      <c r="AE863">
        <v>0</v>
      </c>
      <c r="AF863">
        <v>0</v>
      </c>
      <c r="AG863">
        <v>0</v>
      </c>
      <c r="AH863">
        <v>0</v>
      </c>
      <c r="AI863">
        <v>0</v>
      </c>
      <c r="AJ863">
        <v>0</v>
      </c>
      <c r="AK863">
        <v>0</v>
      </c>
      <c r="AL863">
        <v>0</v>
      </c>
      <c r="AM863">
        <v>0</v>
      </c>
      <c r="AN863">
        <v>0</v>
      </c>
      <c r="AO863">
        <v>0</v>
      </c>
      <c r="AP863">
        <v>0</v>
      </c>
      <c r="AQ863">
        <v>0</v>
      </c>
      <c r="AR863">
        <v>0</v>
      </c>
      <c r="AS863">
        <v>0</v>
      </c>
      <c r="AT863">
        <v>0</v>
      </c>
      <c r="AU863">
        <v>0</v>
      </c>
      <c r="AV863">
        <v>0</v>
      </c>
      <c r="AW863">
        <v>0</v>
      </c>
      <c r="AX863">
        <v>0</v>
      </c>
      <c r="AY863">
        <v>0</v>
      </c>
      <c r="AZ863">
        <v>0</v>
      </c>
      <c r="BA863">
        <v>0</v>
      </c>
      <c r="BB863">
        <v>1</v>
      </c>
      <c r="BC863">
        <v>0</v>
      </c>
      <c r="BD863">
        <v>0</v>
      </c>
      <c r="BE863">
        <v>0</v>
      </c>
      <c r="BF863">
        <v>0</v>
      </c>
      <c r="BG863">
        <v>0</v>
      </c>
      <c r="BH863">
        <v>0</v>
      </c>
      <c r="BI863">
        <v>0</v>
      </c>
      <c r="BJ863">
        <v>0</v>
      </c>
      <c r="BK863">
        <v>0</v>
      </c>
      <c r="BL863">
        <v>0</v>
      </c>
      <c r="BM863">
        <v>0</v>
      </c>
      <c r="BN863">
        <v>0</v>
      </c>
      <c r="BO863">
        <v>0</v>
      </c>
      <c r="BP863">
        <v>0</v>
      </c>
      <c r="BQ863">
        <v>0</v>
      </c>
      <c r="BR863">
        <v>0</v>
      </c>
      <c r="BS863">
        <v>0</v>
      </c>
      <c r="BT863">
        <v>0</v>
      </c>
      <c r="BU863">
        <v>0</v>
      </c>
      <c r="BV863">
        <v>0</v>
      </c>
      <c r="BW863">
        <v>0</v>
      </c>
      <c r="BX863">
        <v>0</v>
      </c>
      <c r="BY863">
        <v>0</v>
      </c>
      <c r="BZ863">
        <v>0</v>
      </c>
      <c r="CA863">
        <v>0</v>
      </c>
      <c r="CB863">
        <v>0</v>
      </c>
      <c r="CC863">
        <v>0</v>
      </c>
      <c r="CD863">
        <v>0</v>
      </c>
      <c r="CE863">
        <v>0</v>
      </c>
      <c r="CF863">
        <v>0</v>
      </c>
      <c r="CG863">
        <v>0</v>
      </c>
      <c r="CH863">
        <v>0</v>
      </c>
      <c r="CI863">
        <v>0</v>
      </c>
      <c r="CJ863">
        <v>0</v>
      </c>
      <c r="CK863">
        <v>0</v>
      </c>
      <c r="CL863">
        <v>0</v>
      </c>
      <c r="CM863">
        <v>0</v>
      </c>
      <c r="CN863">
        <v>0</v>
      </c>
      <c r="CO863">
        <v>0</v>
      </c>
      <c r="CP863">
        <v>0</v>
      </c>
      <c r="CQ863">
        <v>0</v>
      </c>
      <c r="CR863">
        <v>0</v>
      </c>
      <c r="CS863">
        <v>0</v>
      </c>
      <c r="CT863">
        <v>0</v>
      </c>
      <c r="CU863">
        <v>0</v>
      </c>
      <c r="CV863">
        <v>0</v>
      </c>
      <c r="CW863">
        <v>0</v>
      </c>
      <c r="CX863">
        <v>1</v>
      </c>
      <c r="CY863">
        <v>1</v>
      </c>
      <c r="CZ863">
        <v>0</v>
      </c>
      <c r="DA863">
        <v>0</v>
      </c>
      <c r="DB863">
        <v>0</v>
      </c>
      <c r="DC863" t="s">
        <v>1420</v>
      </c>
      <c r="DD863" t="s">
        <v>309</v>
      </c>
    </row>
    <row r="864" spans="1:108" ht="14.6" x14ac:dyDescent="0.35">
      <c r="A864" t="s">
        <v>12</v>
      </c>
      <c r="B864" t="s">
        <v>4050</v>
      </c>
      <c r="C864" t="s">
        <v>4051</v>
      </c>
      <c r="F864" t="s">
        <v>122</v>
      </c>
      <c r="H864" t="s">
        <v>702</v>
      </c>
      <c r="I864" t="s">
        <v>56</v>
      </c>
      <c r="J864" t="s">
        <v>173</v>
      </c>
      <c r="K864" t="s">
        <v>471</v>
      </c>
      <c r="M864" t="s">
        <v>272</v>
      </c>
      <c r="N864" t="s">
        <v>299</v>
      </c>
      <c r="O864" t="s">
        <v>299</v>
      </c>
      <c r="R864">
        <v>0</v>
      </c>
      <c r="S864">
        <v>0</v>
      </c>
      <c r="T864">
        <v>0</v>
      </c>
      <c r="U864">
        <v>0</v>
      </c>
      <c r="V864">
        <v>0</v>
      </c>
      <c r="W864">
        <v>1</v>
      </c>
      <c r="X864">
        <v>0</v>
      </c>
      <c r="Y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0</v>
      </c>
      <c r="BG864">
        <v>0</v>
      </c>
      <c r="BH864">
        <v>0</v>
      </c>
      <c r="BI864">
        <v>0</v>
      </c>
      <c r="BJ864">
        <v>0</v>
      </c>
      <c r="BK864">
        <v>0</v>
      </c>
      <c r="BL864">
        <v>0</v>
      </c>
      <c r="BM864">
        <v>0</v>
      </c>
      <c r="BN864">
        <v>0</v>
      </c>
      <c r="BO864">
        <v>0</v>
      </c>
      <c r="BP864">
        <v>0</v>
      </c>
      <c r="BQ864">
        <v>0</v>
      </c>
      <c r="BR864">
        <v>0</v>
      </c>
      <c r="BS864">
        <v>0</v>
      </c>
      <c r="BT864">
        <v>0</v>
      </c>
      <c r="BU864">
        <v>0</v>
      </c>
      <c r="BV864">
        <v>0</v>
      </c>
      <c r="BW864">
        <v>0</v>
      </c>
      <c r="BX864">
        <v>0</v>
      </c>
      <c r="BY864">
        <v>0</v>
      </c>
      <c r="BZ864">
        <v>0</v>
      </c>
      <c r="CA864">
        <v>0</v>
      </c>
      <c r="CB864">
        <v>0</v>
      </c>
      <c r="CC864">
        <v>0</v>
      </c>
      <c r="CD864">
        <v>0</v>
      </c>
      <c r="CE864">
        <v>0</v>
      </c>
      <c r="CF864">
        <v>0</v>
      </c>
      <c r="CG864">
        <v>0</v>
      </c>
      <c r="CH864">
        <v>0</v>
      </c>
      <c r="CI864">
        <v>0</v>
      </c>
      <c r="CJ864">
        <v>0</v>
      </c>
      <c r="CK864">
        <v>0</v>
      </c>
      <c r="CL864">
        <v>0</v>
      </c>
      <c r="CM864">
        <v>0</v>
      </c>
      <c r="CN864">
        <v>0</v>
      </c>
      <c r="CO864">
        <v>0</v>
      </c>
      <c r="CP864">
        <v>0</v>
      </c>
      <c r="CQ864">
        <v>0</v>
      </c>
      <c r="CR864">
        <v>0</v>
      </c>
      <c r="CS864">
        <v>0</v>
      </c>
      <c r="CT864">
        <v>0</v>
      </c>
      <c r="CU864">
        <v>0</v>
      </c>
      <c r="CV864">
        <v>0</v>
      </c>
      <c r="CW864">
        <v>0</v>
      </c>
      <c r="CX864">
        <v>0</v>
      </c>
      <c r="CY864">
        <v>1</v>
      </c>
      <c r="CZ864">
        <v>0</v>
      </c>
      <c r="DA864">
        <v>0</v>
      </c>
      <c r="DB864">
        <v>0</v>
      </c>
      <c r="DC864" t="s">
        <v>2406</v>
      </c>
      <c r="DD864" t="s">
        <v>311</v>
      </c>
    </row>
    <row r="865" spans="1:108" ht="14.6" x14ac:dyDescent="0.35">
      <c r="A865" t="s">
        <v>12</v>
      </c>
      <c r="B865" t="s">
        <v>4050</v>
      </c>
      <c r="C865" t="s">
        <v>4055</v>
      </c>
      <c r="F865" t="s">
        <v>122</v>
      </c>
      <c r="H865" t="s">
        <v>702</v>
      </c>
      <c r="I865" t="s">
        <v>56</v>
      </c>
      <c r="J865" t="s">
        <v>173</v>
      </c>
      <c r="K865" t="s">
        <v>471</v>
      </c>
      <c r="M865" t="s">
        <v>272</v>
      </c>
      <c r="N865" t="s">
        <v>299</v>
      </c>
      <c r="O865" t="s">
        <v>299</v>
      </c>
      <c r="R865">
        <v>0</v>
      </c>
      <c r="S865">
        <v>0</v>
      </c>
      <c r="T865">
        <v>0</v>
      </c>
      <c r="U865">
        <v>0</v>
      </c>
      <c r="V865">
        <v>0</v>
      </c>
      <c r="W865">
        <v>1</v>
      </c>
      <c r="X865">
        <v>0</v>
      </c>
      <c r="Y865">
        <v>0</v>
      </c>
      <c r="AA865">
        <v>0</v>
      </c>
      <c r="AB865">
        <v>0</v>
      </c>
      <c r="AC865">
        <v>0</v>
      </c>
      <c r="AD865">
        <v>0</v>
      </c>
      <c r="AE865">
        <v>0</v>
      </c>
      <c r="AF865">
        <v>0</v>
      </c>
      <c r="AG865">
        <v>0</v>
      </c>
      <c r="AH865">
        <v>0</v>
      </c>
      <c r="AI865">
        <v>0</v>
      </c>
      <c r="AJ865">
        <v>0</v>
      </c>
      <c r="AK865">
        <v>0</v>
      </c>
      <c r="AL865">
        <v>0</v>
      </c>
      <c r="AM865">
        <v>0</v>
      </c>
      <c r="AN865">
        <v>0</v>
      </c>
      <c r="AO865">
        <v>0</v>
      </c>
      <c r="AP865">
        <v>0</v>
      </c>
      <c r="AQ865">
        <v>0</v>
      </c>
      <c r="AR865">
        <v>0</v>
      </c>
      <c r="AS865">
        <v>0</v>
      </c>
      <c r="AT865">
        <v>0</v>
      </c>
      <c r="AU865">
        <v>0</v>
      </c>
      <c r="AV865">
        <v>0</v>
      </c>
      <c r="AW865">
        <v>0</v>
      </c>
      <c r="AX865">
        <v>0</v>
      </c>
      <c r="AY865">
        <v>0</v>
      </c>
      <c r="AZ865">
        <v>0</v>
      </c>
      <c r="BA865">
        <v>0</v>
      </c>
      <c r="BB865">
        <v>0</v>
      </c>
      <c r="BC865">
        <v>0</v>
      </c>
      <c r="BD865">
        <v>0</v>
      </c>
      <c r="BE865">
        <v>0</v>
      </c>
      <c r="BF865">
        <v>0</v>
      </c>
      <c r="BG865">
        <v>0</v>
      </c>
      <c r="BH865">
        <v>0</v>
      </c>
      <c r="BI865">
        <v>0</v>
      </c>
      <c r="BJ865">
        <v>0</v>
      </c>
      <c r="BK865">
        <v>0</v>
      </c>
      <c r="BL865">
        <v>0</v>
      </c>
      <c r="BM865">
        <v>0</v>
      </c>
      <c r="BN865">
        <v>0</v>
      </c>
      <c r="BO865">
        <v>0</v>
      </c>
      <c r="BP865">
        <v>0</v>
      </c>
      <c r="BQ865">
        <v>0</v>
      </c>
      <c r="BR865">
        <v>0</v>
      </c>
      <c r="BS865">
        <v>0</v>
      </c>
      <c r="BT865">
        <v>0</v>
      </c>
      <c r="BU865">
        <v>0</v>
      </c>
      <c r="BV865">
        <v>0</v>
      </c>
      <c r="BW865">
        <v>0</v>
      </c>
      <c r="BX865">
        <v>0</v>
      </c>
      <c r="BY865">
        <v>0</v>
      </c>
      <c r="BZ865">
        <v>0</v>
      </c>
      <c r="CA865">
        <v>0</v>
      </c>
      <c r="CB865">
        <v>0</v>
      </c>
      <c r="CC865">
        <v>0</v>
      </c>
      <c r="CD865">
        <v>0</v>
      </c>
      <c r="CE865">
        <v>0</v>
      </c>
      <c r="CF865">
        <v>0</v>
      </c>
      <c r="CG865">
        <v>0</v>
      </c>
      <c r="CH865">
        <v>0</v>
      </c>
      <c r="CI865">
        <v>0</v>
      </c>
      <c r="CJ865">
        <v>0</v>
      </c>
      <c r="CK865">
        <v>0</v>
      </c>
      <c r="CL865">
        <v>0</v>
      </c>
      <c r="CM865">
        <v>0</v>
      </c>
      <c r="CN865">
        <v>0</v>
      </c>
      <c r="CO865">
        <v>0</v>
      </c>
      <c r="CP865">
        <v>0</v>
      </c>
      <c r="CQ865">
        <v>0</v>
      </c>
      <c r="CR865">
        <v>0</v>
      </c>
      <c r="CS865">
        <v>0</v>
      </c>
      <c r="CT865">
        <v>0</v>
      </c>
      <c r="CU865">
        <v>0</v>
      </c>
      <c r="CV865">
        <v>0</v>
      </c>
      <c r="CW865">
        <v>0</v>
      </c>
      <c r="CX865">
        <v>0</v>
      </c>
      <c r="CY865">
        <v>1</v>
      </c>
      <c r="CZ865">
        <v>0</v>
      </c>
      <c r="DA865">
        <v>0</v>
      </c>
      <c r="DB865">
        <v>0</v>
      </c>
      <c r="DC865" t="s">
        <v>4056</v>
      </c>
      <c r="DD865" t="s">
        <v>311</v>
      </c>
    </row>
    <row r="866" spans="1:108" ht="14.6" x14ac:dyDescent="0.35">
      <c r="A866" t="s">
        <v>12</v>
      </c>
      <c r="B866" t="s">
        <v>4050</v>
      </c>
      <c r="C866" t="s">
        <v>8566</v>
      </c>
      <c r="F866" t="s">
        <v>122</v>
      </c>
      <c r="H866" t="s">
        <v>3093</v>
      </c>
      <c r="I866" t="s">
        <v>56</v>
      </c>
      <c r="K866" t="s">
        <v>471</v>
      </c>
      <c r="M866" t="s">
        <v>272</v>
      </c>
      <c r="O866" t="s">
        <v>299</v>
      </c>
      <c r="W866">
        <v>1</v>
      </c>
      <c r="DC866" t="s">
        <v>1106</v>
      </c>
      <c r="DD866" t="s">
        <v>311</v>
      </c>
    </row>
    <row r="867" spans="1:108" ht="14.6" x14ac:dyDescent="0.35">
      <c r="A867" t="s">
        <v>12</v>
      </c>
      <c r="B867" t="s">
        <v>4061</v>
      </c>
      <c r="C867" t="s">
        <v>4062</v>
      </c>
      <c r="F867" t="s">
        <v>122</v>
      </c>
      <c r="H867" t="s">
        <v>702</v>
      </c>
      <c r="I867" t="s">
        <v>56</v>
      </c>
      <c r="J867" t="s">
        <v>218</v>
      </c>
      <c r="K867" t="s">
        <v>471</v>
      </c>
      <c r="M867" t="s">
        <v>272</v>
      </c>
      <c r="N867" t="s">
        <v>300</v>
      </c>
      <c r="O867" t="s">
        <v>299</v>
      </c>
      <c r="R867">
        <v>0</v>
      </c>
      <c r="S867">
        <v>0</v>
      </c>
      <c r="T867">
        <v>0</v>
      </c>
      <c r="U867">
        <v>0</v>
      </c>
      <c r="V867">
        <v>0</v>
      </c>
      <c r="W867">
        <v>1</v>
      </c>
      <c r="X867">
        <v>0</v>
      </c>
      <c r="Y867">
        <v>0</v>
      </c>
      <c r="AA867">
        <v>0</v>
      </c>
      <c r="AB867">
        <v>0</v>
      </c>
      <c r="AC867">
        <v>0</v>
      </c>
      <c r="AD867">
        <v>0</v>
      </c>
      <c r="AE867">
        <v>0</v>
      </c>
      <c r="AF867">
        <v>0</v>
      </c>
      <c r="AG867">
        <v>0</v>
      </c>
      <c r="AH867">
        <v>0</v>
      </c>
      <c r="AI867">
        <v>0</v>
      </c>
      <c r="AJ867">
        <v>0</v>
      </c>
      <c r="AK867">
        <v>0</v>
      </c>
      <c r="AL867">
        <v>0</v>
      </c>
      <c r="AM867">
        <v>0</v>
      </c>
      <c r="AN867">
        <v>0</v>
      </c>
      <c r="AO867">
        <v>0</v>
      </c>
      <c r="AP867">
        <v>0</v>
      </c>
      <c r="AQ867">
        <v>0</v>
      </c>
      <c r="AR867">
        <v>0</v>
      </c>
      <c r="AS867">
        <v>0</v>
      </c>
      <c r="AT867">
        <v>0</v>
      </c>
      <c r="AU867">
        <v>0</v>
      </c>
      <c r="AV867">
        <v>0</v>
      </c>
      <c r="AW867">
        <v>0</v>
      </c>
      <c r="AX867">
        <v>0</v>
      </c>
      <c r="AY867">
        <v>0</v>
      </c>
      <c r="AZ867">
        <v>0</v>
      </c>
      <c r="BA867">
        <v>0</v>
      </c>
      <c r="BB867">
        <v>0</v>
      </c>
      <c r="BC867">
        <v>0</v>
      </c>
      <c r="BD867">
        <v>0</v>
      </c>
      <c r="BE867">
        <v>0</v>
      </c>
      <c r="BF867">
        <v>0</v>
      </c>
      <c r="BG867">
        <v>0</v>
      </c>
      <c r="BH867">
        <v>0</v>
      </c>
      <c r="BI867">
        <v>0</v>
      </c>
      <c r="BJ867">
        <v>0</v>
      </c>
      <c r="BK867">
        <v>0</v>
      </c>
      <c r="BL867">
        <v>0</v>
      </c>
      <c r="BM867">
        <v>0</v>
      </c>
      <c r="BN867">
        <v>0</v>
      </c>
      <c r="BO867">
        <v>0</v>
      </c>
      <c r="BP867">
        <v>0</v>
      </c>
      <c r="BQ867">
        <v>0</v>
      </c>
      <c r="BR867">
        <v>0</v>
      </c>
      <c r="BS867">
        <v>0</v>
      </c>
      <c r="BT867">
        <v>0</v>
      </c>
      <c r="BU867">
        <v>0</v>
      </c>
      <c r="BV867">
        <v>0</v>
      </c>
      <c r="BW867">
        <v>0</v>
      </c>
      <c r="BX867">
        <v>0</v>
      </c>
      <c r="BY867">
        <v>0</v>
      </c>
      <c r="BZ867">
        <v>0</v>
      </c>
      <c r="CA867">
        <v>0</v>
      </c>
      <c r="CB867">
        <v>0</v>
      </c>
      <c r="CC867">
        <v>0</v>
      </c>
      <c r="CD867">
        <v>0</v>
      </c>
      <c r="CE867">
        <v>0</v>
      </c>
      <c r="CF867">
        <v>0</v>
      </c>
      <c r="CG867">
        <v>0</v>
      </c>
      <c r="CH867">
        <v>0</v>
      </c>
      <c r="CI867">
        <v>0</v>
      </c>
      <c r="CJ867">
        <v>0</v>
      </c>
      <c r="CK867">
        <v>0</v>
      </c>
      <c r="CL867">
        <v>0</v>
      </c>
      <c r="CM867">
        <v>0</v>
      </c>
      <c r="CN867">
        <v>0</v>
      </c>
      <c r="CO867">
        <v>0</v>
      </c>
      <c r="CP867">
        <v>0</v>
      </c>
      <c r="CQ867">
        <v>0</v>
      </c>
      <c r="CR867">
        <v>0</v>
      </c>
      <c r="CS867">
        <v>0</v>
      </c>
      <c r="CT867">
        <v>0</v>
      </c>
      <c r="CU867">
        <v>0</v>
      </c>
      <c r="CV867">
        <v>0</v>
      </c>
      <c r="CW867">
        <v>0</v>
      </c>
      <c r="CX867">
        <v>0</v>
      </c>
      <c r="CY867">
        <v>1</v>
      </c>
      <c r="CZ867">
        <v>0</v>
      </c>
      <c r="DA867">
        <v>0</v>
      </c>
      <c r="DB867">
        <v>0</v>
      </c>
      <c r="DC867" t="s">
        <v>1827</v>
      </c>
      <c r="DD867" t="s">
        <v>311</v>
      </c>
    </row>
    <row r="868" spans="1:108" ht="14.6" x14ac:dyDescent="0.35">
      <c r="A868" t="s">
        <v>12</v>
      </c>
      <c r="B868" t="s">
        <v>4061</v>
      </c>
      <c r="C868" t="s">
        <v>4068</v>
      </c>
      <c r="F868" t="s">
        <v>122</v>
      </c>
      <c r="H868" t="s">
        <v>702</v>
      </c>
      <c r="I868" t="s">
        <v>56</v>
      </c>
      <c r="J868" t="s">
        <v>218</v>
      </c>
      <c r="K868" t="s">
        <v>471</v>
      </c>
      <c r="M868" t="s">
        <v>272</v>
      </c>
      <c r="N868" t="s">
        <v>300</v>
      </c>
      <c r="O868" t="s">
        <v>299</v>
      </c>
      <c r="R868">
        <v>0</v>
      </c>
      <c r="S868">
        <v>0</v>
      </c>
      <c r="T868">
        <v>0</v>
      </c>
      <c r="U868">
        <v>0</v>
      </c>
      <c r="V868">
        <v>0</v>
      </c>
      <c r="W868">
        <v>1</v>
      </c>
      <c r="X868">
        <v>0</v>
      </c>
      <c r="Y868">
        <v>0</v>
      </c>
      <c r="AA868">
        <v>0</v>
      </c>
      <c r="AB868">
        <v>0</v>
      </c>
      <c r="AC868">
        <v>0</v>
      </c>
      <c r="AD868">
        <v>0</v>
      </c>
      <c r="AE868">
        <v>0</v>
      </c>
      <c r="AF868">
        <v>0</v>
      </c>
      <c r="AG868">
        <v>0</v>
      </c>
      <c r="AH868">
        <v>0</v>
      </c>
      <c r="AI868">
        <v>0</v>
      </c>
      <c r="AJ868">
        <v>0</v>
      </c>
      <c r="AK868">
        <v>0</v>
      </c>
      <c r="AL868">
        <v>0</v>
      </c>
      <c r="AM868">
        <v>0</v>
      </c>
      <c r="AN868">
        <v>0</v>
      </c>
      <c r="AO868">
        <v>0</v>
      </c>
      <c r="AP868">
        <v>0</v>
      </c>
      <c r="AQ868">
        <v>0</v>
      </c>
      <c r="AR868">
        <v>0</v>
      </c>
      <c r="AS868">
        <v>0</v>
      </c>
      <c r="AT868">
        <v>0</v>
      </c>
      <c r="AU868">
        <v>0</v>
      </c>
      <c r="AV868">
        <v>0</v>
      </c>
      <c r="AW868">
        <v>0</v>
      </c>
      <c r="AX868">
        <v>0</v>
      </c>
      <c r="AY868">
        <v>0</v>
      </c>
      <c r="AZ868">
        <v>0</v>
      </c>
      <c r="BA868">
        <v>0</v>
      </c>
      <c r="BB868">
        <v>0</v>
      </c>
      <c r="BC868">
        <v>0</v>
      </c>
      <c r="BD868">
        <v>0</v>
      </c>
      <c r="BE868">
        <v>0</v>
      </c>
      <c r="BF868">
        <v>0</v>
      </c>
      <c r="BG868">
        <v>0</v>
      </c>
      <c r="BH868">
        <v>0</v>
      </c>
      <c r="BI868">
        <v>0</v>
      </c>
      <c r="BJ868">
        <v>0</v>
      </c>
      <c r="BK868">
        <v>0</v>
      </c>
      <c r="BL868">
        <v>0</v>
      </c>
      <c r="BM868">
        <v>0</v>
      </c>
      <c r="BN868">
        <v>0</v>
      </c>
      <c r="BO868">
        <v>0</v>
      </c>
      <c r="BP868">
        <v>0</v>
      </c>
      <c r="BQ868">
        <v>0</v>
      </c>
      <c r="BR868">
        <v>0</v>
      </c>
      <c r="BS868">
        <v>0</v>
      </c>
      <c r="BT868">
        <v>0</v>
      </c>
      <c r="BU868">
        <v>0</v>
      </c>
      <c r="BV868">
        <v>0</v>
      </c>
      <c r="BW868">
        <v>0</v>
      </c>
      <c r="BX868">
        <v>0</v>
      </c>
      <c r="BY868">
        <v>0</v>
      </c>
      <c r="BZ868">
        <v>0</v>
      </c>
      <c r="CA868">
        <v>0</v>
      </c>
      <c r="CB868">
        <v>0</v>
      </c>
      <c r="CC868">
        <v>0</v>
      </c>
      <c r="CD868">
        <v>0</v>
      </c>
      <c r="CE868">
        <v>0</v>
      </c>
      <c r="CF868">
        <v>0</v>
      </c>
      <c r="CG868">
        <v>0</v>
      </c>
      <c r="CH868">
        <v>0</v>
      </c>
      <c r="CI868">
        <v>0</v>
      </c>
      <c r="CJ868">
        <v>0</v>
      </c>
      <c r="CK868">
        <v>0</v>
      </c>
      <c r="CL868">
        <v>0</v>
      </c>
      <c r="CM868">
        <v>0</v>
      </c>
      <c r="CN868">
        <v>0</v>
      </c>
      <c r="CO868">
        <v>0</v>
      </c>
      <c r="CP868">
        <v>0</v>
      </c>
      <c r="CQ868">
        <v>0</v>
      </c>
      <c r="CR868">
        <v>0</v>
      </c>
      <c r="CS868">
        <v>0</v>
      </c>
      <c r="CT868">
        <v>0</v>
      </c>
      <c r="CU868">
        <v>0</v>
      </c>
      <c r="CV868">
        <v>0</v>
      </c>
      <c r="CW868">
        <v>0</v>
      </c>
      <c r="CX868">
        <v>0</v>
      </c>
      <c r="CY868">
        <v>1</v>
      </c>
      <c r="CZ868">
        <v>0</v>
      </c>
      <c r="DA868">
        <v>0</v>
      </c>
      <c r="DB868">
        <v>0</v>
      </c>
      <c r="DC868" t="s">
        <v>1415</v>
      </c>
      <c r="DD868" t="s">
        <v>311</v>
      </c>
    </row>
    <row r="869" spans="1:108" ht="14.6" x14ac:dyDescent="0.35">
      <c r="A869" t="s">
        <v>12</v>
      </c>
      <c r="B869" t="s">
        <v>4072</v>
      </c>
      <c r="C869" t="s">
        <v>4073</v>
      </c>
      <c r="F869" t="s">
        <v>122</v>
      </c>
      <c r="H869" t="s">
        <v>454</v>
      </c>
      <c r="I869" t="s">
        <v>56</v>
      </c>
      <c r="J869" t="s">
        <v>173</v>
      </c>
      <c r="K869" t="s">
        <v>471</v>
      </c>
      <c r="M869" t="s">
        <v>272</v>
      </c>
      <c r="O869" t="s">
        <v>299</v>
      </c>
      <c r="P869" t="s">
        <v>4074</v>
      </c>
      <c r="Q869" t="s">
        <v>1516</v>
      </c>
      <c r="R869">
        <v>0</v>
      </c>
      <c r="S869">
        <v>0</v>
      </c>
      <c r="T869">
        <v>0</v>
      </c>
      <c r="U869">
        <v>0</v>
      </c>
      <c r="V869">
        <v>0</v>
      </c>
      <c r="W869">
        <v>0</v>
      </c>
      <c r="X869">
        <v>0</v>
      </c>
      <c r="Y869">
        <v>0</v>
      </c>
      <c r="AA869">
        <v>0</v>
      </c>
      <c r="AB869">
        <v>0</v>
      </c>
      <c r="AC869">
        <v>0</v>
      </c>
      <c r="AD869">
        <v>0</v>
      </c>
      <c r="AE869">
        <v>0</v>
      </c>
      <c r="AF869">
        <v>0</v>
      </c>
      <c r="AG869">
        <v>0</v>
      </c>
      <c r="AH869">
        <v>0</v>
      </c>
      <c r="AI869">
        <v>0</v>
      </c>
      <c r="AJ869">
        <v>0</v>
      </c>
      <c r="AK869">
        <v>0</v>
      </c>
      <c r="AL869">
        <v>0</v>
      </c>
      <c r="AM869">
        <v>0</v>
      </c>
      <c r="AN869">
        <v>0</v>
      </c>
      <c r="AO869">
        <v>0</v>
      </c>
      <c r="AP869">
        <v>0</v>
      </c>
      <c r="AQ869">
        <v>0</v>
      </c>
      <c r="AR869">
        <v>0</v>
      </c>
      <c r="AS869">
        <v>0</v>
      </c>
      <c r="AT869">
        <v>0</v>
      </c>
      <c r="AU869">
        <v>0</v>
      </c>
      <c r="AV869">
        <v>0</v>
      </c>
      <c r="AW869">
        <v>0</v>
      </c>
      <c r="AX869">
        <v>0</v>
      </c>
      <c r="AY869">
        <v>0</v>
      </c>
      <c r="AZ869">
        <v>0</v>
      </c>
      <c r="BA869">
        <v>0</v>
      </c>
      <c r="BB869">
        <v>1</v>
      </c>
      <c r="BC869">
        <v>0</v>
      </c>
      <c r="BD869">
        <v>0</v>
      </c>
      <c r="BE869">
        <v>0</v>
      </c>
      <c r="BF869">
        <v>0</v>
      </c>
      <c r="BG869">
        <v>0</v>
      </c>
      <c r="BH869">
        <v>0</v>
      </c>
      <c r="BI869">
        <v>0</v>
      </c>
      <c r="BJ869">
        <v>0</v>
      </c>
      <c r="BK869">
        <v>0</v>
      </c>
      <c r="BL869">
        <v>0</v>
      </c>
      <c r="BM869">
        <v>0</v>
      </c>
      <c r="BN869">
        <v>0</v>
      </c>
      <c r="BO869">
        <v>0</v>
      </c>
      <c r="BP869">
        <v>0</v>
      </c>
      <c r="BQ869">
        <v>0</v>
      </c>
      <c r="BR869">
        <v>0</v>
      </c>
      <c r="BS869">
        <v>0</v>
      </c>
      <c r="BT869">
        <v>0</v>
      </c>
      <c r="BU869">
        <v>0</v>
      </c>
      <c r="BV869">
        <v>0</v>
      </c>
      <c r="BW869">
        <v>0</v>
      </c>
      <c r="BX869">
        <v>0</v>
      </c>
      <c r="BY869">
        <v>0</v>
      </c>
      <c r="BZ869">
        <v>0</v>
      </c>
      <c r="CA869">
        <v>0</v>
      </c>
      <c r="CB869">
        <v>0</v>
      </c>
      <c r="CC869">
        <v>0</v>
      </c>
      <c r="CD869">
        <v>0</v>
      </c>
      <c r="CE869">
        <v>0</v>
      </c>
      <c r="CF869">
        <v>0</v>
      </c>
      <c r="CG869">
        <v>0</v>
      </c>
      <c r="CH869">
        <v>0</v>
      </c>
      <c r="CI869">
        <v>0</v>
      </c>
      <c r="CJ869">
        <v>0</v>
      </c>
      <c r="CK869">
        <v>0</v>
      </c>
      <c r="CL869">
        <v>0</v>
      </c>
      <c r="CM869">
        <v>0</v>
      </c>
      <c r="CN869">
        <v>0</v>
      </c>
      <c r="CO869">
        <v>0</v>
      </c>
      <c r="CP869">
        <v>0</v>
      </c>
      <c r="CQ869">
        <v>0</v>
      </c>
      <c r="CR869">
        <v>0</v>
      </c>
      <c r="CS869">
        <v>0</v>
      </c>
      <c r="CT869">
        <v>0</v>
      </c>
      <c r="CU869">
        <v>0</v>
      </c>
      <c r="CV869">
        <v>0</v>
      </c>
      <c r="CW869">
        <v>0</v>
      </c>
      <c r="CX869">
        <v>1</v>
      </c>
      <c r="CY869">
        <v>1</v>
      </c>
      <c r="CZ869">
        <v>0</v>
      </c>
      <c r="DA869">
        <v>0</v>
      </c>
      <c r="DB869">
        <v>0</v>
      </c>
      <c r="DC869" t="s">
        <v>1420</v>
      </c>
      <c r="DD869" t="s">
        <v>309</v>
      </c>
    </row>
    <row r="870" spans="1:108" ht="14.6" x14ac:dyDescent="0.35">
      <c r="A870" t="s">
        <v>12</v>
      </c>
      <c r="B870" t="s">
        <v>4077</v>
      </c>
      <c r="C870" t="s">
        <v>4078</v>
      </c>
      <c r="F870" t="s">
        <v>122</v>
      </c>
      <c r="H870" t="s">
        <v>454</v>
      </c>
      <c r="I870" t="s">
        <v>56</v>
      </c>
      <c r="J870" t="s">
        <v>455</v>
      </c>
      <c r="K870" t="s">
        <v>471</v>
      </c>
      <c r="M870" t="s">
        <v>272</v>
      </c>
      <c r="O870" t="s">
        <v>299</v>
      </c>
      <c r="Q870" t="s">
        <v>4079</v>
      </c>
      <c r="R870">
        <v>0</v>
      </c>
      <c r="S870">
        <v>0</v>
      </c>
      <c r="T870">
        <v>0</v>
      </c>
      <c r="U870">
        <v>0</v>
      </c>
      <c r="V870">
        <v>0</v>
      </c>
      <c r="W870">
        <v>0</v>
      </c>
      <c r="X870">
        <v>0</v>
      </c>
      <c r="Y870">
        <v>0</v>
      </c>
      <c r="AA870">
        <v>0</v>
      </c>
      <c r="AB870">
        <v>0</v>
      </c>
      <c r="AC870">
        <v>0</v>
      </c>
      <c r="AD870">
        <v>0</v>
      </c>
      <c r="AE870">
        <v>0</v>
      </c>
      <c r="AF870">
        <v>0</v>
      </c>
      <c r="AG870">
        <v>0</v>
      </c>
      <c r="AH870">
        <v>0</v>
      </c>
      <c r="AI870">
        <v>0</v>
      </c>
      <c r="AJ870">
        <v>0</v>
      </c>
      <c r="AK870">
        <v>0</v>
      </c>
      <c r="AL870">
        <v>1</v>
      </c>
      <c r="AM870">
        <v>0</v>
      </c>
      <c r="AN870">
        <v>0</v>
      </c>
      <c r="AO870">
        <v>0</v>
      </c>
      <c r="AP870">
        <v>0</v>
      </c>
      <c r="AQ870">
        <v>0</v>
      </c>
      <c r="AR870">
        <v>0</v>
      </c>
      <c r="AS870">
        <v>0</v>
      </c>
      <c r="AT870">
        <v>0</v>
      </c>
      <c r="AU870">
        <v>0</v>
      </c>
      <c r="AV870">
        <v>0</v>
      </c>
      <c r="AW870">
        <v>0</v>
      </c>
      <c r="AX870">
        <v>0</v>
      </c>
      <c r="AY870">
        <v>0</v>
      </c>
      <c r="AZ870">
        <v>0</v>
      </c>
      <c r="BA870">
        <v>0</v>
      </c>
      <c r="BB870">
        <v>0</v>
      </c>
      <c r="BC870">
        <v>0</v>
      </c>
      <c r="BD870">
        <v>0</v>
      </c>
      <c r="BE870">
        <v>0</v>
      </c>
      <c r="BF870">
        <v>0</v>
      </c>
      <c r="BG870">
        <v>0</v>
      </c>
      <c r="BH870">
        <v>0</v>
      </c>
      <c r="BI870">
        <v>0</v>
      </c>
      <c r="BJ870">
        <v>0</v>
      </c>
      <c r="BK870">
        <v>0</v>
      </c>
      <c r="BL870">
        <v>0</v>
      </c>
      <c r="BM870">
        <v>0</v>
      </c>
      <c r="BN870">
        <v>0</v>
      </c>
      <c r="BO870">
        <v>0</v>
      </c>
      <c r="BP870">
        <v>0</v>
      </c>
      <c r="BQ870">
        <v>0</v>
      </c>
      <c r="BR870">
        <v>0</v>
      </c>
      <c r="BS870">
        <v>0</v>
      </c>
      <c r="BT870">
        <v>0</v>
      </c>
      <c r="BU870">
        <v>0</v>
      </c>
      <c r="BV870">
        <v>0</v>
      </c>
      <c r="BW870">
        <v>0</v>
      </c>
      <c r="BX870">
        <v>0</v>
      </c>
      <c r="BY870">
        <v>0</v>
      </c>
      <c r="BZ870">
        <v>0</v>
      </c>
      <c r="CA870">
        <v>0</v>
      </c>
      <c r="CB870">
        <v>0</v>
      </c>
      <c r="CC870">
        <v>0</v>
      </c>
      <c r="CD870">
        <v>0</v>
      </c>
      <c r="CE870">
        <v>0</v>
      </c>
      <c r="CF870">
        <v>0</v>
      </c>
      <c r="CG870">
        <v>0</v>
      </c>
      <c r="CH870">
        <v>0</v>
      </c>
      <c r="CI870">
        <v>0</v>
      </c>
      <c r="CJ870">
        <v>0</v>
      </c>
      <c r="CK870">
        <v>0</v>
      </c>
      <c r="CL870">
        <v>0</v>
      </c>
      <c r="CM870">
        <v>0</v>
      </c>
      <c r="CN870">
        <v>0</v>
      </c>
      <c r="CO870">
        <v>0</v>
      </c>
      <c r="CP870">
        <v>0</v>
      </c>
      <c r="CQ870">
        <v>0</v>
      </c>
      <c r="CR870">
        <v>0</v>
      </c>
      <c r="CS870">
        <v>0</v>
      </c>
      <c r="CT870">
        <v>0</v>
      </c>
      <c r="CU870">
        <v>0</v>
      </c>
      <c r="CV870">
        <v>0</v>
      </c>
      <c r="CW870">
        <v>0</v>
      </c>
      <c r="CX870">
        <v>1</v>
      </c>
      <c r="CY870">
        <v>1</v>
      </c>
      <c r="CZ870">
        <v>0</v>
      </c>
      <c r="DA870">
        <v>0</v>
      </c>
      <c r="DB870">
        <v>0</v>
      </c>
      <c r="DC870" t="s">
        <v>1214</v>
      </c>
      <c r="DD870" t="s">
        <v>307</v>
      </c>
    </row>
    <row r="871" spans="1:108" ht="14.6" x14ac:dyDescent="0.35">
      <c r="A871" t="s">
        <v>12</v>
      </c>
      <c r="B871" t="s">
        <v>4077</v>
      </c>
      <c r="C871" t="s">
        <v>4083</v>
      </c>
      <c r="F871" t="s">
        <v>122</v>
      </c>
      <c r="H871" t="s">
        <v>454</v>
      </c>
      <c r="I871" t="s">
        <v>56</v>
      </c>
      <c r="J871" t="s">
        <v>455</v>
      </c>
      <c r="K871" t="s">
        <v>269</v>
      </c>
      <c r="M871" t="s">
        <v>272</v>
      </c>
      <c r="O871" t="s">
        <v>299</v>
      </c>
      <c r="P871" t="s">
        <v>4074</v>
      </c>
      <c r="Q871" t="s">
        <v>1516</v>
      </c>
      <c r="R871">
        <v>0</v>
      </c>
      <c r="S871">
        <v>0</v>
      </c>
      <c r="T871">
        <v>0</v>
      </c>
      <c r="U871">
        <v>0</v>
      </c>
      <c r="V871">
        <v>0</v>
      </c>
      <c r="W871">
        <v>0</v>
      </c>
      <c r="X871">
        <v>0</v>
      </c>
      <c r="Y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1</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v>
      </c>
      <c r="CK871">
        <v>0</v>
      </c>
      <c r="CL871">
        <v>0</v>
      </c>
      <c r="CM871">
        <v>0</v>
      </c>
      <c r="CN871">
        <v>0</v>
      </c>
      <c r="CO871">
        <v>0</v>
      </c>
      <c r="CP871">
        <v>0</v>
      </c>
      <c r="CQ871">
        <v>0</v>
      </c>
      <c r="CR871">
        <v>0</v>
      </c>
      <c r="CS871">
        <v>0</v>
      </c>
      <c r="CT871">
        <v>0</v>
      </c>
      <c r="CU871">
        <v>0</v>
      </c>
      <c r="CV871">
        <v>0</v>
      </c>
      <c r="CW871">
        <v>0</v>
      </c>
      <c r="CX871">
        <v>1</v>
      </c>
      <c r="CY871">
        <v>1</v>
      </c>
      <c r="CZ871">
        <v>0</v>
      </c>
      <c r="DA871">
        <v>0</v>
      </c>
      <c r="DB871">
        <v>0</v>
      </c>
      <c r="DC871" t="s">
        <v>1420</v>
      </c>
      <c r="DD871" t="s">
        <v>309</v>
      </c>
    </row>
    <row r="872" spans="1:108" ht="14.6" x14ac:dyDescent="0.35">
      <c r="A872" t="s">
        <v>12</v>
      </c>
      <c r="B872" t="s">
        <v>4077</v>
      </c>
      <c r="C872" t="s">
        <v>4085</v>
      </c>
      <c r="F872" t="s">
        <v>122</v>
      </c>
      <c r="H872" t="s">
        <v>605</v>
      </c>
      <c r="I872" t="s">
        <v>56</v>
      </c>
      <c r="J872" t="s">
        <v>205</v>
      </c>
      <c r="P872" t="s">
        <v>3649</v>
      </c>
      <c r="Q872" t="s">
        <v>606</v>
      </c>
      <c r="R872">
        <v>0</v>
      </c>
      <c r="S872">
        <v>0</v>
      </c>
      <c r="T872">
        <v>0</v>
      </c>
      <c r="U872">
        <v>0</v>
      </c>
      <c r="V872">
        <v>0</v>
      </c>
      <c r="X872">
        <v>0</v>
      </c>
      <c r="BK872">
        <v>1</v>
      </c>
      <c r="BP872">
        <v>1</v>
      </c>
      <c r="DC872" t="s">
        <v>1210</v>
      </c>
      <c r="DD872" t="s">
        <v>305</v>
      </c>
    </row>
    <row r="873" spans="1:108" ht="14.6" x14ac:dyDescent="0.35">
      <c r="A873" t="s">
        <v>12</v>
      </c>
      <c r="B873" t="s">
        <v>4077</v>
      </c>
      <c r="C873" t="s">
        <v>4087</v>
      </c>
      <c r="F873" t="s">
        <v>122</v>
      </c>
      <c r="H873" t="s">
        <v>454</v>
      </c>
      <c r="I873" t="s">
        <v>56</v>
      </c>
      <c r="J873" t="s">
        <v>455</v>
      </c>
      <c r="K873" t="s">
        <v>471</v>
      </c>
      <c r="M873" t="s">
        <v>272</v>
      </c>
      <c r="O873" t="s">
        <v>299</v>
      </c>
      <c r="P873" t="s">
        <v>4074</v>
      </c>
      <c r="Q873" t="s">
        <v>1516</v>
      </c>
      <c r="R873">
        <v>0</v>
      </c>
      <c r="S873">
        <v>0</v>
      </c>
      <c r="T873">
        <v>0</v>
      </c>
      <c r="U873">
        <v>0</v>
      </c>
      <c r="V873">
        <v>0</v>
      </c>
      <c r="W873">
        <v>0</v>
      </c>
      <c r="X873">
        <v>0</v>
      </c>
      <c r="Y873">
        <v>0</v>
      </c>
      <c r="AA873">
        <v>0</v>
      </c>
      <c r="AB873">
        <v>0</v>
      </c>
      <c r="AC873">
        <v>0</v>
      </c>
      <c r="AD873">
        <v>0</v>
      </c>
      <c r="AE873">
        <v>0</v>
      </c>
      <c r="AF873">
        <v>0</v>
      </c>
      <c r="AG873">
        <v>0</v>
      </c>
      <c r="AH873">
        <v>0</v>
      </c>
      <c r="AI873">
        <v>0</v>
      </c>
      <c r="AJ873">
        <v>0</v>
      </c>
      <c r="AK873">
        <v>0</v>
      </c>
      <c r="AL873">
        <v>0</v>
      </c>
      <c r="AM873">
        <v>0</v>
      </c>
      <c r="AN873">
        <v>0</v>
      </c>
      <c r="AO873">
        <v>0</v>
      </c>
      <c r="AP873">
        <v>0</v>
      </c>
      <c r="AQ873">
        <v>0</v>
      </c>
      <c r="AR873">
        <v>0</v>
      </c>
      <c r="AS873">
        <v>0</v>
      </c>
      <c r="AT873">
        <v>0</v>
      </c>
      <c r="AU873">
        <v>0</v>
      </c>
      <c r="AV873">
        <v>0</v>
      </c>
      <c r="AW873">
        <v>0</v>
      </c>
      <c r="AX873">
        <v>0</v>
      </c>
      <c r="AY873">
        <v>0</v>
      </c>
      <c r="AZ873">
        <v>0</v>
      </c>
      <c r="BA873">
        <v>0</v>
      </c>
      <c r="BB873">
        <v>1</v>
      </c>
      <c r="BC873">
        <v>0</v>
      </c>
      <c r="BD873">
        <v>0</v>
      </c>
      <c r="BE873">
        <v>0</v>
      </c>
      <c r="BF873">
        <v>0</v>
      </c>
      <c r="BG873">
        <v>0</v>
      </c>
      <c r="BH873">
        <v>0</v>
      </c>
      <c r="BI873">
        <v>0</v>
      </c>
      <c r="BJ873">
        <v>0</v>
      </c>
      <c r="BK873">
        <v>0</v>
      </c>
      <c r="BL873">
        <v>0</v>
      </c>
      <c r="BM873">
        <v>0</v>
      </c>
      <c r="BN873">
        <v>0</v>
      </c>
      <c r="BO873">
        <v>0</v>
      </c>
      <c r="BP873">
        <v>0</v>
      </c>
      <c r="BQ873">
        <v>0</v>
      </c>
      <c r="BR873">
        <v>0</v>
      </c>
      <c r="BS873">
        <v>0</v>
      </c>
      <c r="BT873">
        <v>0</v>
      </c>
      <c r="BU873">
        <v>0</v>
      </c>
      <c r="BV873">
        <v>0</v>
      </c>
      <c r="BW873">
        <v>0</v>
      </c>
      <c r="BX873">
        <v>0</v>
      </c>
      <c r="BY873">
        <v>0</v>
      </c>
      <c r="BZ873">
        <v>0</v>
      </c>
      <c r="CA873">
        <v>0</v>
      </c>
      <c r="CB873">
        <v>0</v>
      </c>
      <c r="CC873">
        <v>0</v>
      </c>
      <c r="CD873">
        <v>0</v>
      </c>
      <c r="CE873">
        <v>0</v>
      </c>
      <c r="CF873">
        <v>0</v>
      </c>
      <c r="CG873">
        <v>0</v>
      </c>
      <c r="CH873">
        <v>0</v>
      </c>
      <c r="CI873">
        <v>0</v>
      </c>
      <c r="CJ873">
        <v>0</v>
      </c>
      <c r="CK873">
        <v>0</v>
      </c>
      <c r="CL873">
        <v>0</v>
      </c>
      <c r="CM873">
        <v>0</v>
      </c>
      <c r="CN873">
        <v>0</v>
      </c>
      <c r="CO873">
        <v>0</v>
      </c>
      <c r="CP873">
        <v>0</v>
      </c>
      <c r="CQ873">
        <v>0</v>
      </c>
      <c r="CR873">
        <v>0</v>
      </c>
      <c r="CS873">
        <v>0</v>
      </c>
      <c r="CT873">
        <v>0</v>
      </c>
      <c r="CU873">
        <v>0</v>
      </c>
      <c r="CV873">
        <v>0</v>
      </c>
      <c r="CW873">
        <v>0</v>
      </c>
      <c r="CX873">
        <v>1</v>
      </c>
      <c r="CY873">
        <v>1</v>
      </c>
      <c r="CZ873">
        <v>0</v>
      </c>
      <c r="DA873">
        <v>0</v>
      </c>
      <c r="DB873">
        <v>0</v>
      </c>
      <c r="DC873" t="s">
        <v>1420</v>
      </c>
      <c r="DD873" t="s">
        <v>309</v>
      </c>
    </row>
    <row r="874" spans="1:108" ht="14.6" x14ac:dyDescent="0.35">
      <c r="A874" t="s">
        <v>12</v>
      </c>
      <c r="B874" t="s">
        <v>4077</v>
      </c>
      <c r="C874" t="s">
        <v>4089</v>
      </c>
      <c r="F874" t="s">
        <v>91</v>
      </c>
      <c r="H874" t="s">
        <v>605</v>
      </c>
      <c r="I874" t="s">
        <v>56</v>
      </c>
      <c r="J874" t="s">
        <v>205</v>
      </c>
      <c r="P874" t="s">
        <v>4090</v>
      </c>
      <c r="Q874" t="s">
        <v>606</v>
      </c>
      <c r="R874">
        <v>0</v>
      </c>
      <c r="S874">
        <v>0</v>
      </c>
      <c r="T874">
        <v>0</v>
      </c>
      <c r="U874">
        <v>0</v>
      </c>
      <c r="V874">
        <v>0</v>
      </c>
      <c r="X874">
        <v>0</v>
      </c>
      <c r="BH874">
        <v>1</v>
      </c>
      <c r="BJ874">
        <v>1</v>
      </c>
      <c r="BL874">
        <v>1</v>
      </c>
      <c r="DC874" t="s">
        <v>4091</v>
      </c>
      <c r="DD874" t="s">
        <v>305</v>
      </c>
    </row>
    <row r="875" spans="1:108" ht="14.6" x14ac:dyDescent="0.35">
      <c r="A875" t="s">
        <v>12</v>
      </c>
      <c r="B875" t="s">
        <v>4077</v>
      </c>
      <c r="C875" t="s">
        <v>4093</v>
      </c>
      <c r="D875" t="s">
        <v>4094</v>
      </c>
      <c r="F875" t="s">
        <v>122</v>
      </c>
      <c r="H875" t="s">
        <v>454</v>
      </c>
      <c r="I875" t="s">
        <v>56</v>
      </c>
      <c r="J875" t="s">
        <v>455</v>
      </c>
      <c r="K875" t="s">
        <v>471</v>
      </c>
      <c r="M875" t="s">
        <v>272</v>
      </c>
      <c r="O875" t="s">
        <v>299</v>
      </c>
      <c r="P875" t="s">
        <v>4095</v>
      </c>
      <c r="Q875" t="s">
        <v>591</v>
      </c>
      <c r="R875">
        <v>0</v>
      </c>
      <c r="S875">
        <v>0</v>
      </c>
      <c r="T875">
        <v>0</v>
      </c>
      <c r="U875">
        <v>0</v>
      </c>
      <c r="V875">
        <v>0</v>
      </c>
      <c r="W875">
        <v>0</v>
      </c>
      <c r="X875">
        <v>0</v>
      </c>
      <c r="Y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v>
      </c>
      <c r="BL875">
        <v>0</v>
      </c>
      <c r="BM875">
        <v>0</v>
      </c>
      <c r="BN875">
        <v>0</v>
      </c>
      <c r="BO875">
        <v>0</v>
      </c>
      <c r="BP875">
        <v>1</v>
      </c>
      <c r="BQ875">
        <v>0</v>
      </c>
      <c r="BR875">
        <v>0</v>
      </c>
      <c r="BS875">
        <v>0</v>
      </c>
      <c r="BT875">
        <v>0</v>
      </c>
      <c r="BU875">
        <v>0</v>
      </c>
      <c r="BV875">
        <v>0</v>
      </c>
      <c r="BW875">
        <v>0</v>
      </c>
      <c r="BX875">
        <v>0</v>
      </c>
      <c r="BY875">
        <v>0</v>
      </c>
      <c r="BZ875">
        <v>0</v>
      </c>
      <c r="CA875">
        <v>0</v>
      </c>
      <c r="CB875">
        <v>0</v>
      </c>
      <c r="CC875">
        <v>0</v>
      </c>
      <c r="CD875">
        <v>0</v>
      </c>
      <c r="CE875">
        <v>0</v>
      </c>
      <c r="CF875">
        <v>0</v>
      </c>
      <c r="CG875">
        <v>0</v>
      </c>
      <c r="CH875">
        <v>0</v>
      </c>
      <c r="CI875">
        <v>0</v>
      </c>
      <c r="CJ875">
        <v>0</v>
      </c>
      <c r="CK875">
        <v>0</v>
      </c>
      <c r="CL875">
        <v>0</v>
      </c>
      <c r="CM875">
        <v>0</v>
      </c>
      <c r="CN875">
        <v>0</v>
      </c>
      <c r="CO875">
        <v>0</v>
      </c>
      <c r="CP875">
        <v>0</v>
      </c>
      <c r="CQ875">
        <v>0</v>
      </c>
      <c r="CR875">
        <v>0</v>
      </c>
      <c r="CS875">
        <v>0</v>
      </c>
      <c r="CT875">
        <v>0</v>
      </c>
      <c r="CU875">
        <v>0</v>
      </c>
      <c r="CV875">
        <v>0</v>
      </c>
      <c r="CW875">
        <v>0</v>
      </c>
      <c r="CX875">
        <v>1</v>
      </c>
      <c r="CY875">
        <v>1</v>
      </c>
      <c r="CZ875">
        <v>0</v>
      </c>
      <c r="DA875">
        <v>0</v>
      </c>
      <c r="DB875">
        <v>0</v>
      </c>
      <c r="DC875" t="s">
        <v>1040</v>
      </c>
      <c r="DD875" t="s">
        <v>305</v>
      </c>
    </row>
    <row r="876" spans="1:108" ht="131.44999999999999" x14ac:dyDescent="0.35">
      <c r="A876" t="s">
        <v>12</v>
      </c>
      <c r="B876" t="s">
        <v>4077</v>
      </c>
      <c r="C876" t="s">
        <v>4097</v>
      </c>
      <c r="F876" t="s">
        <v>91</v>
      </c>
      <c r="H876" t="s">
        <v>1017</v>
      </c>
      <c r="I876" t="s">
        <v>56</v>
      </c>
      <c r="M876" t="s">
        <v>272</v>
      </c>
      <c r="O876" t="s">
        <v>299</v>
      </c>
      <c r="P876" t="s">
        <v>4098</v>
      </c>
      <c r="Q876" s="317" t="s">
        <v>4099</v>
      </c>
      <c r="BO876">
        <v>1</v>
      </c>
      <c r="BP876">
        <v>1</v>
      </c>
      <c r="DC876" t="s">
        <v>1064</v>
      </c>
      <c r="DD876" t="s">
        <v>305</v>
      </c>
    </row>
    <row r="877" spans="1:108" ht="14.6" x14ac:dyDescent="0.35">
      <c r="A877" t="s">
        <v>12</v>
      </c>
      <c r="B877" t="s">
        <v>4077</v>
      </c>
      <c r="C877" t="s">
        <v>4103</v>
      </c>
      <c r="F877" t="s">
        <v>122</v>
      </c>
      <c r="H877" t="s">
        <v>871</v>
      </c>
      <c r="I877" t="s">
        <v>56</v>
      </c>
      <c r="J877" t="s">
        <v>455</v>
      </c>
      <c r="K877" t="s">
        <v>269</v>
      </c>
      <c r="M877" t="s">
        <v>272</v>
      </c>
      <c r="O877" t="s">
        <v>299</v>
      </c>
      <c r="P877" t="s">
        <v>1249</v>
      </c>
      <c r="Q877" t="s">
        <v>871</v>
      </c>
      <c r="BK877">
        <v>1</v>
      </c>
      <c r="DC877" t="s">
        <v>873</v>
      </c>
      <c r="DD877" t="s">
        <v>305</v>
      </c>
    </row>
    <row r="878" spans="1:108" ht="14.6" x14ac:dyDescent="0.35">
      <c r="A878" t="s">
        <v>12</v>
      </c>
      <c r="B878" t="s">
        <v>4105</v>
      </c>
      <c r="C878" t="s">
        <v>4106</v>
      </c>
      <c r="F878" t="s">
        <v>122</v>
      </c>
      <c r="H878" t="s">
        <v>454</v>
      </c>
      <c r="I878" t="s">
        <v>56</v>
      </c>
      <c r="J878" t="s">
        <v>455</v>
      </c>
      <c r="K878" t="s">
        <v>269</v>
      </c>
      <c r="M878" t="s">
        <v>272</v>
      </c>
      <c r="O878" t="s">
        <v>300</v>
      </c>
      <c r="Q878" t="s">
        <v>457</v>
      </c>
      <c r="R878">
        <v>0</v>
      </c>
      <c r="S878">
        <v>0</v>
      </c>
      <c r="T878">
        <v>0</v>
      </c>
      <c r="U878">
        <v>0</v>
      </c>
      <c r="V878">
        <v>0</v>
      </c>
      <c r="W878">
        <v>0</v>
      </c>
      <c r="X878">
        <v>0</v>
      </c>
      <c r="Y878">
        <v>0</v>
      </c>
      <c r="AA878">
        <v>0</v>
      </c>
      <c r="AB878">
        <v>0</v>
      </c>
      <c r="AC878">
        <v>0</v>
      </c>
      <c r="AD878">
        <v>0</v>
      </c>
      <c r="AE878">
        <v>0</v>
      </c>
      <c r="AF878">
        <v>0</v>
      </c>
      <c r="AG878">
        <v>0</v>
      </c>
      <c r="AH878">
        <v>0</v>
      </c>
      <c r="AI878">
        <v>0</v>
      </c>
      <c r="AJ878">
        <v>0</v>
      </c>
      <c r="AK878">
        <v>0</v>
      </c>
      <c r="AL878">
        <v>0</v>
      </c>
      <c r="AM878">
        <v>0</v>
      </c>
      <c r="AN878">
        <v>0</v>
      </c>
      <c r="AO878">
        <v>0</v>
      </c>
      <c r="AP878">
        <v>0</v>
      </c>
      <c r="AQ878">
        <v>0</v>
      </c>
      <c r="AR878">
        <v>0</v>
      </c>
      <c r="AS878">
        <v>0</v>
      </c>
      <c r="AT878">
        <v>0</v>
      </c>
      <c r="AU878">
        <v>0</v>
      </c>
      <c r="AV878">
        <v>0</v>
      </c>
      <c r="AW878">
        <v>0</v>
      </c>
      <c r="AX878">
        <v>0</v>
      </c>
      <c r="AY878">
        <v>0</v>
      </c>
      <c r="AZ878">
        <v>0</v>
      </c>
      <c r="BA878">
        <v>0</v>
      </c>
      <c r="BB878">
        <v>0</v>
      </c>
      <c r="BC878">
        <v>0</v>
      </c>
      <c r="BD878">
        <v>0</v>
      </c>
      <c r="BE878">
        <v>0</v>
      </c>
      <c r="BF878">
        <v>0</v>
      </c>
      <c r="BG878">
        <v>0</v>
      </c>
      <c r="BH878">
        <v>0</v>
      </c>
      <c r="BI878">
        <v>0</v>
      </c>
      <c r="BJ878">
        <v>0</v>
      </c>
      <c r="BK878">
        <v>0</v>
      </c>
      <c r="BL878">
        <v>0</v>
      </c>
      <c r="BM878">
        <v>0</v>
      </c>
      <c r="BN878">
        <v>0</v>
      </c>
      <c r="BO878">
        <v>0</v>
      </c>
      <c r="BP878">
        <v>0</v>
      </c>
      <c r="BQ878">
        <v>0</v>
      </c>
      <c r="BR878">
        <v>0</v>
      </c>
      <c r="BS878">
        <v>0</v>
      </c>
      <c r="BT878">
        <v>0</v>
      </c>
      <c r="BU878">
        <v>0</v>
      </c>
      <c r="BV878">
        <v>0</v>
      </c>
      <c r="BW878">
        <v>0</v>
      </c>
      <c r="BX878">
        <v>0</v>
      </c>
      <c r="BY878">
        <v>0</v>
      </c>
      <c r="BZ878">
        <v>0</v>
      </c>
      <c r="CA878">
        <v>0</v>
      </c>
      <c r="CB878">
        <v>0</v>
      </c>
      <c r="CC878">
        <v>0</v>
      </c>
      <c r="CD878">
        <v>0</v>
      </c>
      <c r="CE878">
        <v>0</v>
      </c>
      <c r="CF878">
        <v>0</v>
      </c>
      <c r="CG878">
        <v>0</v>
      </c>
      <c r="CH878">
        <v>0</v>
      </c>
      <c r="CI878">
        <v>1</v>
      </c>
      <c r="CJ878">
        <v>0</v>
      </c>
      <c r="CK878">
        <v>0</v>
      </c>
      <c r="CL878">
        <v>0</v>
      </c>
      <c r="CM878">
        <v>0</v>
      </c>
      <c r="CN878">
        <v>0</v>
      </c>
      <c r="CO878">
        <v>0</v>
      </c>
      <c r="CP878">
        <v>1</v>
      </c>
      <c r="CQ878">
        <v>0</v>
      </c>
      <c r="CR878">
        <v>0</v>
      </c>
      <c r="CS878">
        <v>0</v>
      </c>
      <c r="CT878">
        <v>0</v>
      </c>
      <c r="CU878">
        <v>0</v>
      </c>
      <c r="CV878">
        <v>0</v>
      </c>
      <c r="CW878">
        <v>0</v>
      </c>
      <c r="CX878">
        <v>2</v>
      </c>
      <c r="CY878">
        <v>0</v>
      </c>
      <c r="CZ878">
        <v>1</v>
      </c>
      <c r="DA878">
        <v>0</v>
      </c>
      <c r="DB878">
        <v>0</v>
      </c>
      <c r="DC878" t="s">
        <v>463</v>
      </c>
      <c r="DD878" t="s">
        <v>306</v>
      </c>
    </row>
    <row r="879" spans="1:108" ht="14.6" x14ac:dyDescent="0.35">
      <c r="A879" t="s">
        <v>12</v>
      </c>
      <c r="B879" t="s">
        <v>4105</v>
      </c>
      <c r="C879" t="s">
        <v>4109</v>
      </c>
      <c r="F879" t="s">
        <v>122</v>
      </c>
      <c r="H879" t="s">
        <v>454</v>
      </c>
      <c r="I879" t="s">
        <v>56</v>
      </c>
      <c r="J879" t="s">
        <v>173</v>
      </c>
      <c r="K879" t="s">
        <v>471</v>
      </c>
      <c r="M879" t="s">
        <v>272</v>
      </c>
      <c r="O879" t="s">
        <v>299</v>
      </c>
      <c r="Q879" t="s">
        <v>457</v>
      </c>
      <c r="R879">
        <v>0</v>
      </c>
      <c r="S879">
        <v>0</v>
      </c>
      <c r="T879">
        <v>0</v>
      </c>
      <c r="U879">
        <v>0</v>
      </c>
      <c r="V879">
        <v>0</v>
      </c>
      <c r="W879">
        <v>0</v>
      </c>
      <c r="X879">
        <v>0</v>
      </c>
      <c r="Y879">
        <v>0</v>
      </c>
      <c r="AA879">
        <v>0</v>
      </c>
      <c r="AB879">
        <v>0</v>
      </c>
      <c r="AC879">
        <v>0</v>
      </c>
      <c r="AD879">
        <v>0</v>
      </c>
      <c r="AE879">
        <v>0</v>
      </c>
      <c r="AF879">
        <v>0</v>
      </c>
      <c r="AG879">
        <v>0</v>
      </c>
      <c r="AH879">
        <v>0</v>
      </c>
      <c r="AI879">
        <v>0</v>
      </c>
      <c r="AJ879">
        <v>0</v>
      </c>
      <c r="AK879">
        <v>0</v>
      </c>
      <c r="AL879">
        <v>0</v>
      </c>
      <c r="AM879">
        <v>0</v>
      </c>
      <c r="AN879">
        <v>0</v>
      </c>
      <c r="AO879">
        <v>0</v>
      </c>
      <c r="AP879">
        <v>0</v>
      </c>
      <c r="AQ879">
        <v>0</v>
      </c>
      <c r="AR879">
        <v>0</v>
      </c>
      <c r="AS879">
        <v>0</v>
      </c>
      <c r="AT879">
        <v>0</v>
      </c>
      <c r="AU879">
        <v>0</v>
      </c>
      <c r="AV879">
        <v>0</v>
      </c>
      <c r="AW879">
        <v>0</v>
      </c>
      <c r="AX879">
        <v>0</v>
      </c>
      <c r="AY879">
        <v>0</v>
      </c>
      <c r="AZ879">
        <v>0</v>
      </c>
      <c r="BA879">
        <v>0</v>
      </c>
      <c r="BB879">
        <v>0</v>
      </c>
      <c r="BC879">
        <v>0</v>
      </c>
      <c r="BD879">
        <v>0</v>
      </c>
      <c r="BE879">
        <v>0</v>
      </c>
      <c r="BF879">
        <v>0</v>
      </c>
      <c r="BG879">
        <v>0</v>
      </c>
      <c r="BH879">
        <v>0</v>
      </c>
      <c r="BI879">
        <v>0</v>
      </c>
      <c r="BJ879">
        <v>0</v>
      </c>
      <c r="BK879">
        <v>0</v>
      </c>
      <c r="BL879">
        <v>0</v>
      </c>
      <c r="BM879">
        <v>0</v>
      </c>
      <c r="BN879">
        <v>0</v>
      </c>
      <c r="BO879">
        <v>0</v>
      </c>
      <c r="BP879">
        <v>0</v>
      </c>
      <c r="BQ879">
        <v>0</v>
      </c>
      <c r="BR879">
        <v>0</v>
      </c>
      <c r="BS879">
        <v>0</v>
      </c>
      <c r="BT879">
        <v>0</v>
      </c>
      <c r="BU879">
        <v>0</v>
      </c>
      <c r="BV879">
        <v>0</v>
      </c>
      <c r="BW879">
        <v>0</v>
      </c>
      <c r="BX879">
        <v>0</v>
      </c>
      <c r="BY879">
        <v>0</v>
      </c>
      <c r="BZ879">
        <v>0</v>
      </c>
      <c r="CA879">
        <v>0</v>
      </c>
      <c r="CB879">
        <v>0</v>
      </c>
      <c r="CC879">
        <v>0</v>
      </c>
      <c r="CD879">
        <v>0</v>
      </c>
      <c r="CE879">
        <v>0</v>
      </c>
      <c r="CF879">
        <v>0</v>
      </c>
      <c r="CG879">
        <v>0</v>
      </c>
      <c r="CH879">
        <v>0</v>
      </c>
      <c r="CI879">
        <v>0</v>
      </c>
      <c r="CJ879">
        <v>0</v>
      </c>
      <c r="CK879">
        <v>0</v>
      </c>
      <c r="CL879">
        <v>0</v>
      </c>
      <c r="CM879">
        <v>0</v>
      </c>
      <c r="CN879">
        <v>0</v>
      </c>
      <c r="CO879">
        <v>0</v>
      </c>
      <c r="CP879">
        <v>1</v>
      </c>
      <c r="CQ879">
        <v>0</v>
      </c>
      <c r="CR879">
        <v>0</v>
      </c>
      <c r="CS879">
        <v>0</v>
      </c>
      <c r="CT879">
        <v>0</v>
      </c>
      <c r="CU879">
        <v>0</v>
      </c>
      <c r="CV879">
        <v>0</v>
      </c>
      <c r="CW879">
        <v>0</v>
      </c>
      <c r="CX879">
        <v>1</v>
      </c>
      <c r="CY879">
        <v>0</v>
      </c>
      <c r="CZ879">
        <v>1</v>
      </c>
      <c r="DA879">
        <v>0</v>
      </c>
      <c r="DB879">
        <v>0</v>
      </c>
      <c r="DC879" t="s">
        <v>458</v>
      </c>
      <c r="DD879" t="s">
        <v>306</v>
      </c>
    </row>
    <row r="880" spans="1:108" ht="14.6" x14ac:dyDescent="0.35">
      <c r="A880" t="s">
        <v>12</v>
      </c>
      <c r="B880" t="s">
        <v>4105</v>
      </c>
      <c r="C880" t="s">
        <v>4112</v>
      </c>
      <c r="F880" t="s">
        <v>122</v>
      </c>
      <c r="H880" t="s">
        <v>2982</v>
      </c>
      <c r="I880" t="s">
        <v>56</v>
      </c>
      <c r="J880" t="s">
        <v>455</v>
      </c>
      <c r="K880" t="s">
        <v>269</v>
      </c>
      <c r="M880" t="s">
        <v>272</v>
      </c>
      <c r="O880" t="s">
        <v>299</v>
      </c>
      <c r="Q880" t="s">
        <v>4113</v>
      </c>
      <c r="R880">
        <v>0</v>
      </c>
      <c r="S880">
        <v>0</v>
      </c>
      <c r="T880">
        <v>0</v>
      </c>
      <c r="U880">
        <v>0</v>
      </c>
      <c r="V880">
        <v>0</v>
      </c>
      <c r="W880">
        <v>0</v>
      </c>
      <c r="X880">
        <v>0</v>
      </c>
      <c r="Y880">
        <v>0</v>
      </c>
      <c r="AA880">
        <v>0</v>
      </c>
      <c r="AB880">
        <v>0</v>
      </c>
      <c r="AC880">
        <v>0</v>
      </c>
      <c r="AD880">
        <v>0</v>
      </c>
      <c r="AE880">
        <v>0</v>
      </c>
      <c r="AF880">
        <v>0</v>
      </c>
      <c r="AG880">
        <v>0</v>
      </c>
      <c r="AH880">
        <v>0</v>
      </c>
      <c r="AI880">
        <v>0</v>
      </c>
      <c r="AJ880">
        <v>0</v>
      </c>
      <c r="AK880">
        <v>0</v>
      </c>
      <c r="AL880">
        <v>0</v>
      </c>
      <c r="AM880">
        <v>0</v>
      </c>
      <c r="AN880">
        <v>0</v>
      </c>
      <c r="AO880">
        <v>0</v>
      </c>
      <c r="AP880">
        <v>0</v>
      </c>
      <c r="AQ880">
        <v>0</v>
      </c>
      <c r="AR880">
        <v>0</v>
      </c>
      <c r="AS880">
        <v>0</v>
      </c>
      <c r="AT880">
        <v>0</v>
      </c>
      <c r="AU880">
        <v>0</v>
      </c>
      <c r="AV880">
        <v>0</v>
      </c>
      <c r="AW880">
        <v>0</v>
      </c>
      <c r="AX880">
        <v>0</v>
      </c>
      <c r="AY880">
        <v>0</v>
      </c>
      <c r="AZ880">
        <v>0</v>
      </c>
      <c r="BA880">
        <v>0</v>
      </c>
      <c r="BB880">
        <v>0</v>
      </c>
      <c r="BC880">
        <v>0</v>
      </c>
      <c r="BD880">
        <v>0</v>
      </c>
      <c r="BE880">
        <v>0</v>
      </c>
      <c r="BF880">
        <v>0</v>
      </c>
      <c r="BG880">
        <v>0</v>
      </c>
      <c r="BH880">
        <v>0</v>
      </c>
      <c r="BI880">
        <v>0</v>
      </c>
      <c r="BJ880">
        <v>0</v>
      </c>
      <c r="BK880">
        <v>0</v>
      </c>
      <c r="BL880">
        <v>0</v>
      </c>
      <c r="BM880">
        <v>0</v>
      </c>
      <c r="BN880">
        <v>0</v>
      </c>
      <c r="BO880">
        <v>0</v>
      </c>
      <c r="BP880">
        <v>0</v>
      </c>
      <c r="BQ880">
        <v>0</v>
      </c>
      <c r="BR880">
        <v>0</v>
      </c>
      <c r="BS880">
        <v>0</v>
      </c>
      <c r="BT880">
        <v>0</v>
      </c>
      <c r="BU880">
        <v>0</v>
      </c>
      <c r="BV880">
        <v>0</v>
      </c>
      <c r="BW880">
        <v>0</v>
      </c>
      <c r="BX880">
        <v>0</v>
      </c>
      <c r="BY880">
        <v>0</v>
      </c>
      <c r="BZ880">
        <v>0</v>
      </c>
      <c r="CA880">
        <v>0</v>
      </c>
      <c r="CB880">
        <v>0</v>
      </c>
      <c r="CC880">
        <v>0</v>
      </c>
      <c r="CD880">
        <v>0</v>
      </c>
      <c r="CE880">
        <v>0</v>
      </c>
      <c r="CF880">
        <v>0</v>
      </c>
      <c r="CG880">
        <v>0</v>
      </c>
      <c r="CH880">
        <v>0</v>
      </c>
      <c r="CI880">
        <v>0</v>
      </c>
      <c r="CJ880">
        <v>0</v>
      </c>
      <c r="CK880">
        <v>0</v>
      </c>
      <c r="CL880">
        <v>0</v>
      </c>
      <c r="CM880">
        <v>0</v>
      </c>
      <c r="CN880">
        <v>0</v>
      </c>
      <c r="CO880">
        <v>0</v>
      </c>
      <c r="CP880">
        <v>1</v>
      </c>
      <c r="CQ880">
        <v>0</v>
      </c>
      <c r="CR880">
        <v>0</v>
      </c>
      <c r="CS880">
        <v>0</v>
      </c>
      <c r="CT880">
        <v>0</v>
      </c>
      <c r="CU880">
        <v>0</v>
      </c>
      <c r="CV880">
        <v>0</v>
      </c>
      <c r="CW880">
        <v>0</v>
      </c>
      <c r="CX880">
        <v>1</v>
      </c>
      <c r="CY880">
        <v>0</v>
      </c>
      <c r="CZ880">
        <v>1</v>
      </c>
      <c r="DA880">
        <v>0</v>
      </c>
      <c r="DB880">
        <v>0</v>
      </c>
      <c r="DC880" t="s">
        <v>4114</v>
      </c>
      <c r="DD880" t="s">
        <v>306</v>
      </c>
    </row>
    <row r="881" spans="1:108" ht="14.6" x14ac:dyDescent="0.35">
      <c r="A881" t="s">
        <v>12</v>
      </c>
      <c r="B881" t="s">
        <v>4123</v>
      </c>
      <c r="C881" t="s">
        <v>4124</v>
      </c>
      <c r="F881" t="s">
        <v>91</v>
      </c>
      <c r="H881" t="s">
        <v>454</v>
      </c>
      <c r="I881" t="s">
        <v>56</v>
      </c>
      <c r="J881" t="s">
        <v>455</v>
      </c>
      <c r="K881" t="s">
        <v>269</v>
      </c>
      <c r="M881" t="s">
        <v>272</v>
      </c>
      <c r="O881" t="s">
        <v>299</v>
      </c>
      <c r="Q881" t="s">
        <v>1183</v>
      </c>
      <c r="R881">
        <v>0</v>
      </c>
      <c r="S881">
        <v>0</v>
      </c>
      <c r="T881">
        <v>0</v>
      </c>
      <c r="U881">
        <v>0</v>
      </c>
      <c r="V881">
        <v>0</v>
      </c>
      <c r="W881">
        <v>0</v>
      </c>
      <c r="X881">
        <v>0</v>
      </c>
      <c r="Y881">
        <v>0</v>
      </c>
      <c r="AA881">
        <v>0</v>
      </c>
      <c r="AB881">
        <v>0</v>
      </c>
      <c r="AC881">
        <v>0</v>
      </c>
      <c r="AD881">
        <v>0</v>
      </c>
      <c r="AE881">
        <v>0</v>
      </c>
      <c r="AF881">
        <v>0</v>
      </c>
      <c r="AG881">
        <v>0</v>
      </c>
      <c r="AH881">
        <v>0</v>
      </c>
      <c r="AI881">
        <v>0</v>
      </c>
      <c r="AJ881">
        <v>0</v>
      </c>
      <c r="AK881">
        <v>0</v>
      </c>
      <c r="AL881">
        <v>0</v>
      </c>
      <c r="AM881">
        <v>0</v>
      </c>
      <c r="AN881">
        <v>0</v>
      </c>
      <c r="AO881">
        <v>0</v>
      </c>
      <c r="AP881">
        <v>0</v>
      </c>
      <c r="AQ881">
        <v>0</v>
      </c>
      <c r="AR881">
        <v>1</v>
      </c>
      <c r="AS881">
        <v>0</v>
      </c>
      <c r="AT881">
        <v>0</v>
      </c>
      <c r="AU881">
        <v>0</v>
      </c>
      <c r="AV881">
        <v>0</v>
      </c>
      <c r="AW881">
        <v>0</v>
      </c>
      <c r="AX881">
        <v>0</v>
      </c>
      <c r="AY881">
        <v>0</v>
      </c>
      <c r="AZ881">
        <v>0</v>
      </c>
      <c r="BA881">
        <v>0</v>
      </c>
      <c r="BB881">
        <v>0</v>
      </c>
      <c r="BC881">
        <v>0</v>
      </c>
      <c r="BD881">
        <v>0</v>
      </c>
      <c r="BE881">
        <v>0</v>
      </c>
      <c r="BF881">
        <v>0</v>
      </c>
      <c r="BG881">
        <v>0</v>
      </c>
      <c r="BH881">
        <v>0</v>
      </c>
      <c r="BI881">
        <v>0</v>
      </c>
      <c r="BJ881">
        <v>0</v>
      </c>
      <c r="BK881">
        <v>0</v>
      </c>
      <c r="BL881">
        <v>0</v>
      </c>
      <c r="BM881">
        <v>0</v>
      </c>
      <c r="BN881">
        <v>0</v>
      </c>
      <c r="BO881">
        <v>0</v>
      </c>
      <c r="BP881">
        <v>0</v>
      </c>
      <c r="BQ881">
        <v>0</v>
      </c>
      <c r="BR881">
        <v>0</v>
      </c>
      <c r="BS881">
        <v>0</v>
      </c>
      <c r="BT881">
        <v>0</v>
      </c>
      <c r="BU881">
        <v>0</v>
      </c>
      <c r="BV881">
        <v>0</v>
      </c>
      <c r="BW881">
        <v>0</v>
      </c>
      <c r="BX881">
        <v>0</v>
      </c>
      <c r="BY881">
        <v>0</v>
      </c>
      <c r="BZ881">
        <v>0</v>
      </c>
      <c r="CA881">
        <v>0</v>
      </c>
      <c r="CB881">
        <v>0</v>
      </c>
      <c r="CC881">
        <v>0</v>
      </c>
      <c r="CD881">
        <v>0</v>
      </c>
      <c r="CE881">
        <v>0</v>
      </c>
      <c r="CF881">
        <v>0</v>
      </c>
      <c r="CG881">
        <v>0</v>
      </c>
      <c r="CH881">
        <v>0</v>
      </c>
      <c r="CI881">
        <v>0</v>
      </c>
      <c r="CJ881">
        <v>0</v>
      </c>
      <c r="CK881">
        <v>0</v>
      </c>
      <c r="CL881">
        <v>0</v>
      </c>
      <c r="CM881">
        <v>0</v>
      </c>
      <c r="CN881">
        <v>0</v>
      </c>
      <c r="CO881">
        <v>0</v>
      </c>
      <c r="CP881">
        <v>0</v>
      </c>
      <c r="CQ881">
        <v>0</v>
      </c>
      <c r="CR881">
        <v>0</v>
      </c>
      <c r="CS881">
        <v>0</v>
      </c>
      <c r="CT881">
        <v>0</v>
      </c>
      <c r="CU881">
        <v>0</v>
      </c>
      <c r="CV881">
        <v>0</v>
      </c>
      <c r="CW881">
        <v>0</v>
      </c>
      <c r="CX881">
        <v>1</v>
      </c>
      <c r="CY881">
        <v>1</v>
      </c>
      <c r="CZ881">
        <v>0</v>
      </c>
      <c r="DA881">
        <v>0</v>
      </c>
      <c r="DB881">
        <v>0</v>
      </c>
      <c r="DC881" t="s">
        <v>600</v>
      </c>
      <c r="DD881" t="s">
        <v>309</v>
      </c>
    </row>
    <row r="882" spans="1:108" ht="14.6" x14ac:dyDescent="0.35">
      <c r="A882" t="s">
        <v>12</v>
      </c>
      <c r="B882" t="s">
        <v>4123</v>
      </c>
      <c r="C882" t="s">
        <v>4126</v>
      </c>
      <c r="F882" t="s">
        <v>122</v>
      </c>
      <c r="H882" t="s">
        <v>454</v>
      </c>
      <c r="I882" t="s">
        <v>56</v>
      </c>
      <c r="J882" t="s">
        <v>455</v>
      </c>
      <c r="K882" t="s">
        <v>471</v>
      </c>
      <c r="M882" t="s">
        <v>272</v>
      </c>
      <c r="O882" t="s">
        <v>299</v>
      </c>
      <c r="P882" t="s">
        <v>1076</v>
      </c>
      <c r="Q882" t="s">
        <v>2664</v>
      </c>
      <c r="R882">
        <v>0</v>
      </c>
      <c r="S882">
        <v>0</v>
      </c>
      <c r="T882">
        <v>0</v>
      </c>
      <c r="U882">
        <v>0</v>
      </c>
      <c r="V882">
        <v>0</v>
      </c>
      <c r="W882">
        <v>0</v>
      </c>
      <c r="X882">
        <v>0</v>
      </c>
      <c r="Y882">
        <v>0</v>
      </c>
      <c r="AA882">
        <v>0</v>
      </c>
      <c r="AB882">
        <v>0</v>
      </c>
      <c r="AC882">
        <v>0</v>
      </c>
      <c r="AD882">
        <v>0</v>
      </c>
      <c r="AE882">
        <v>0</v>
      </c>
      <c r="AF882">
        <v>0</v>
      </c>
      <c r="AG882">
        <v>0</v>
      </c>
      <c r="AH882">
        <v>0</v>
      </c>
      <c r="AI882">
        <v>0</v>
      </c>
      <c r="AJ882">
        <v>0</v>
      </c>
      <c r="AK882">
        <v>0</v>
      </c>
      <c r="AL882">
        <v>0</v>
      </c>
      <c r="AM882">
        <v>0</v>
      </c>
      <c r="AN882">
        <v>0</v>
      </c>
      <c r="AO882">
        <v>0</v>
      </c>
      <c r="AP882">
        <v>0</v>
      </c>
      <c r="AQ882">
        <v>0</v>
      </c>
      <c r="AR882">
        <v>0</v>
      </c>
      <c r="AS882">
        <v>0</v>
      </c>
      <c r="AT882">
        <v>0</v>
      </c>
      <c r="AU882">
        <v>0</v>
      </c>
      <c r="AV882">
        <v>0</v>
      </c>
      <c r="AW882">
        <v>0</v>
      </c>
      <c r="AX882">
        <v>0</v>
      </c>
      <c r="AY882">
        <v>0</v>
      </c>
      <c r="AZ882">
        <v>0</v>
      </c>
      <c r="BA882">
        <v>0</v>
      </c>
      <c r="BB882">
        <v>1</v>
      </c>
      <c r="BC882">
        <v>0</v>
      </c>
      <c r="BD882">
        <v>0</v>
      </c>
      <c r="BE882">
        <v>0</v>
      </c>
      <c r="BF882">
        <v>0</v>
      </c>
      <c r="BG882">
        <v>0</v>
      </c>
      <c r="BH882">
        <v>0</v>
      </c>
      <c r="BI882">
        <v>0</v>
      </c>
      <c r="BJ882">
        <v>0</v>
      </c>
      <c r="BK882">
        <v>0</v>
      </c>
      <c r="BL882">
        <v>0</v>
      </c>
      <c r="BM882">
        <v>0</v>
      </c>
      <c r="BN882">
        <v>0</v>
      </c>
      <c r="BO882">
        <v>0</v>
      </c>
      <c r="BP882">
        <v>0</v>
      </c>
      <c r="BQ882">
        <v>0</v>
      </c>
      <c r="BR882">
        <v>0</v>
      </c>
      <c r="BS882">
        <v>0</v>
      </c>
      <c r="BT882">
        <v>0</v>
      </c>
      <c r="BU882">
        <v>0</v>
      </c>
      <c r="BV882">
        <v>0</v>
      </c>
      <c r="BW882">
        <v>0</v>
      </c>
      <c r="BX882">
        <v>0</v>
      </c>
      <c r="BY882">
        <v>0</v>
      </c>
      <c r="BZ882">
        <v>0</v>
      </c>
      <c r="CA882">
        <v>0</v>
      </c>
      <c r="CB882">
        <v>0</v>
      </c>
      <c r="CC882">
        <v>0</v>
      </c>
      <c r="CD882">
        <v>0</v>
      </c>
      <c r="CE882">
        <v>0</v>
      </c>
      <c r="CF882">
        <v>0</v>
      </c>
      <c r="CG882">
        <v>0</v>
      </c>
      <c r="CH882">
        <v>0</v>
      </c>
      <c r="CI882">
        <v>0</v>
      </c>
      <c r="CJ882">
        <v>0</v>
      </c>
      <c r="CK882">
        <v>0</v>
      </c>
      <c r="CL882">
        <v>0</v>
      </c>
      <c r="CM882">
        <v>0</v>
      </c>
      <c r="CN882">
        <v>0</v>
      </c>
      <c r="CO882">
        <v>0</v>
      </c>
      <c r="CP882">
        <v>0</v>
      </c>
      <c r="CQ882">
        <v>0</v>
      </c>
      <c r="CR882">
        <v>0</v>
      </c>
      <c r="CS882">
        <v>0</v>
      </c>
      <c r="CT882">
        <v>0</v>
      </c>
      <c r="CU882">
        <v>0</v>
      </c>
      <c r="CV882">
        <v>0</v>
      </c>
      <c r="CW882">
        <v>0</v>
      </c>
      <c r="CX882">
        <v>1</v>
      </c>
      <c r="CY882">
        <v>1</v>
      </c>
      <c r="CZ882">
        <v>0</v>
      </c>
      <c r="DA882">
        <v>0</v>
      </c>
      <c r="DB882">
        <v>0</v>
      </c>
      <c r="DC882" t="s">
        <v>1420</v>
      </c>
      <c r="DD882" t="s">
        <v>309</v>
      </c>
    </row>
    <row r="883" spans="1:108" ht="14.6" x14ac:dyDescent="0.35">
      <c r="A883" t="s">
        <v>12</v>
      </c>
      <c r="B883" t="s">
        <v>4123</v>
      </c>
      <c r="C883" t="s">
        <v>4128</v>
      </c>
      <c r="F883" t="s">
        <v>91</v>
      </c>
      <c r="H883" t="s">
        <v>454</v>
      </c>
      <c r="I883" t="s">
        <v>33</v>
      </c>
      <c r="J883" t="s">
        <v>33</v>
      </c>
      <c r="K883" t="s">
        <v>33</v>
      </c>
      <c r="L883" t="s">
        <v>33</v>
      </c>
      <c r="M883" t="s">
        <v>33</v>
      </c>
      <c r="O883" t="s">
        <v>299</v>
      </c>
      <c r="P883" t="s">
        <v>4129</v>
      </c>
      <c r="Q883" t="s">
        <v>591</v>
      </c>
      <c r="R883">
        <v>0</v>
      </c>
      <c r="S883">
        <v>0</v>
      </c>
      <c r="T883">
        <v>0</v>
      </c>
      <c r="U883">
        <v>0</v>
      </c>
      <c r="V883">
        <v>0</v>
      </c>
      <c r="W883">
        <v>0</v>
      </c>
      <c r="X883">
        <v>0</v>
      </c>
      <c r="Y883">
        <v>0</v>
      </c>
      <c r="AA883">
        <v>0</v>
      </c>
      <c r="AB883">
        <v>0</v>
      </c>
      <c r="AC883">
        <v>0</v>
      </c>
      <c r="AD883">
        <v>0</v>
      </c>
      <c r="AE883">
        <v>0</v>
      </c>
      <c r="AF883">
        <v>0</v>
      </c>
      <c r="AG883">
        <v>0</v>
      </c>
      <c r="AH883">
        <v>0</v>
      </c>
      <c r="AI883">
        <v>0</v>
      </c>
      <c r="AJ883">
        <v>0</v>
      </c>
      <c r="AK883">
        <v>0</v>
      </c>
      <c r="AL883">
        <v>0</v>
      </c>
      <c r="AM883">
        <v>0</v>
      </c>
      <c r="AN883">
        <v>0</v>
      </c>
      <c r="AO883">
        <v>0</v>
      </c>
      <c r="AP883">
        <v>0</v>
      </c>
      <c r="AQ883">
        <v>0</v>
      </c>
      <c r="AR883">
        <v>0</v>
      </c>
      <c r="AS883">
        <v>0</v>
      </c>
      <c r="AT883">
        <v>0</v>
      </c>
      <c r="AU883">
        <v>0</v>
      </c>
      <c r="AV883">
        <v>0</v>
      </c>
      <c r="AW883">
        <v>0</v>
      </c>
      <c r="AX883">
        <v>0</v>
      </c>
      <c r="AY883">
        <v>0</v>
      </c>
      <c r="AZ883">
        <v>0</v>
      </c>
      <c r="BA883">
        <v>0</v>
      </c>
      <c r="BB883">
        <v>0</v>
      </c>
      <c r="BC883">
        <v>0</v>
      </c>
      <c r="BD883">
        <v>0</v>
      </c>
      <c r="BE883">
        <v>0</v>
      </c>
      <c r="BF883">
        <v>0</v>
      </c>
      <c r="BG883">
        <v>0</v>
      </c>
      <c r="BH883">
        <v>0</v>
      </c>
      <c r="BI883">
        <v>0</v>
      </c>
      <c r="BJ883">
        <v>0</v>
      </c>
      <c r="BK883">
        <v>0</v>
      </c>
      <c r="BL883">
        <v>0</v>
      </c>
      <c r="BM883">
        <v>0</v>
      </c>
      <c r="BN883">
        <v>1</v>
      </c>
      <c r="BO883">
        <v>0</v>
      </c>
      <c r="BP883">
        <v>0</v>
      </c>
      <c r="BQ883">
        <v>0</v>
      </c>
      <c r="BR883">
        <v>0</v>
      </c>
      <c r="BS883">
        <v>0</v>
      </c>
      <c r="BT883">
        <v>0</v>
      </c>
      <c r="BU883">
        <v>0</v>
      </c>
      <c r="BV883">
        <v>0</v>
      </c>
      <c r="BW883">
        <v>0</v>
      </c>
      <c r="BX883">
        <v>0</v>
      </c>
      <c r="BY883">
        <v>0</v>
      </c>
      <c r="BZ883">
        <v>0</v>
      </c>
      <c r="CA883">
        <v>0</v>
      </c>
      <c r="CB883">
        <v>0</v>
      </c>
      <c r="CC883">
        <v>0</v>
      </c>
      <c r="CD883">
        <v>0</v>
      </c>
      <c r="CE883">
        <v>0</v>
      </c>
      <c r="CF883">
        <v>0</v>
      </c>
      <c r="CG883">
        <v>0</v>
      </c>
      <c r="CH883">
        <v>0</v>
      </c>
      <c r="CI883">
        <v>0</v>
      </c>
      <c r="CJ883">
        <v>0</v>
      </c>
      <c r="CK883">
        <v>0</v>
      </c>
      <c r="CL883">
        <v>0</v>
      </c>
      <c r="CM883">
        <v>0</v>
      </c>
      <c r="CN883">
        <v>0</v>
      </c>
      <c r="CO883">
        <v>0</v>
      </c>
      <c r="CP883">
        <v>0</v>
      </c>
      <c r="CQ883">
        <v>0</v>
      </c>
      <c r="CR883">
        <v>0</v>
      </c>
      <c r="CS883">
        <v>0</v>
      </c>
      <c r="CT883">
        <v>0</v>
      </c>
      <c r="CU883">
        <v>0</v>
      </c>
      <c r="CV883">
        <v>0</v>
      </c>
      <c r="CW883">
        <v>0</v>
      </c>
      <c r="CX883">
        <v>1</v>
      </c>
      <c r="CY883">
        <v>1</v>
      </c>
      <c r="CZ883">
        <v>0</v>
      </c>
      <c r="DA883">
        <v>0</v>
      </c>
      <c r="DB883">
        <v>0</v>
      </c>
      <c r="DC883" t="s">
        <v>1020</v>
      </c>
      <c r="DD883" t="s">
        <v>305</v>
      </c>
    </row>
    <row r="884" spans="1:108" ht="14.6" x14ac:dyDescent="0.35">
      <c r="A884" t="s">
        <v>12</v>
      </c>
      <c r="B884" t="s">
        <v>4123</v>
      </c>
      <c r="C884" t="s">
        <v>4133</v>
      </c>
      <c r="F884" t="s">
        <v>122</v>
      </c>
      <c r="H884" t="s">
        <v>454</v>
      </c>
      <c r="I884" t="s">
        <v>56</v>
      </c>
      <c r="J884" t="s">
        <v>455</v>
      </c>
      <c r="K884" t="s">
        <v>269</v>
      </c>
      <c r="M884" t="s">
        <v>272</v>
      </c>
      <c r="O884" t="s">
        <v>299</v>
      </c>
      <c r="R884">
        <v>0</v>
      </c>
      <c r="S884">
        <v>0</v>
      </c>
      <c r="T884">
        <v>0</v>
      </c>
      <c r="U884">
        <v>0</v>
      </c>
      <c r="V884">
        <v>0</v>
      </c>
      <c r="W884">
        <v>0</v>
      </c>
      <c r="X884">
        <v>0</v>
      </c>
      <c r="Y884">
        <v>0</v>
      </c>
      <c r="AA884">
        <v>0</v>
      </c>
      <c r="AB884">
        <v>0</v>
      </c>
      <c r="AC884">
        <v>0</v>
      </c>
      <c r="AD884">
        <v>0</v>
      </c>
      <c r="AE884">
        <v>0</v>
      </c>
      <c r="AF884">
        <v>0</v>
      </c>
      <c r="AG884">
        <v>0</v>
      </c>
      <c r="AH884">
        <v>0</v>
      </c>
      <c r="AI884">
        <v>0</v>
      </c>
      <c r="AJ884">
        <v>0</v>
      </c>
      <c r="AK884">
        <v>0</v>
      </c>
      <c r="AL884">
        <v>0</v>
      </c>
      <c r="AM884">
        <v>0</v>
      </c>
      <c r="AN884">
        <v>0</v>
      </c>
      <c r="AO884">
        <v>0</v>
      </c>
      <c r="AP884">
        <v>0</v>
      </c>
      <c r="AQ884">
        <v>0</v>
      </c>
      <c r="AR884">
        <v>1</v>
      </c>
      <c r="AS884">
        <v>0</v>
      </c>
      <c r="AT884">
        <v>0</v>
      </c>
      <c r="AU884">
        <v>0</v>
      </c>
      <c r="AV884">
        <v>0</v>
      </c>
      <c r="AW884">
        <v>0</v>
      </c>
      <c r="AX884">
        <v>0</v>
      </c>
      <c r="AY884">
        <v>0</v>
      </c>
      <c r="AZ884">
        <v>0</v>
      </c>
      <c r="BA884">
        <v>0</v>
      </c>
      <c r="BB884">
        <v>0</v>
      </c>
      <c r="BC884">
        <v>0</v>
      </c>
      <c r="BD884">
        <v>0</v>
      </c>
      <c r="BE884">
        <v>0</v>
      </c>
      <c r="BF884">
        <v>0</v>
      </c>
      <c r="BG884">
        <v>0</v>
      </c>
      <c r="BH884">
        <v>0</v>
      </c>
      <c r="BI884">
        <v>0</v>
      </c>
      <c r="BJ884">
        <v>0</v>
      </c>
      <c r="BK884">
        <v>0</v>
      </c>
      <c r="BL884">
        <v>0</v>
      </c>
      <c r="BM884">
        <v>0</v>
      </c>
      <c r="BN884">
        <v>0</v>
      </c>
      <c r="BO884">
        <v>0</v>
      </c>
      <c r="BP884">
        <v>0</v>
      </c>
      <c r="BQ884">
        <v>0</v>
      </c>
      <c r="BR884">
        <v>0</v>
      </c>
      <c r="BS884">
        <v>0</v>
      </c>
      <c r="BT884">
        <v>0</v>
      </c>
      <c r="BU884">
        <v>0</v>
      </c>
      <c r="BV884">
        <v>0</v>
      </c>
      <c r="BW884">
        <v>0</v>
      </c>
      <c r="BX884">
        <v>0</v>
      </c>
      <c r="BY884">
        <v>0</v>
      </c>
      <c r="BZ884">
        <v>0</v>
      </c>
      <c r="CA884">
        <v>0</v>
      </c>
      <c r="CB884">
        <v>0</v>
      </c>
      <c r="CC884">
        <v>0</v>
      </c>
      <c r="CD884">
        <v>0</v>
      </c>
      <c r="CE884">
        <v>0</v>
      </c>
      <c r="CF884">
        <v>0</v>
      </c>
      <c r="CG884">
        <v>0</v>
      </c>
      <c r="CH884">
        <v>0</v>
      </c>
      <c r="CI884">
        <v>0</v>
      </c>
      <c r="CJ884">
        <v>0</v>
      </c>
      <c r="CK884">
        <v>0</v>
      </c>
      <c r="CL884">
        <v>0</v>
      </c>
      <c r="CM884">
        <v>0</v>
      </c>
      <c r="CN884">
        <v>0</v>
      </c>
      <c r="CO884">
        <v>0</v>
      </c>
      <c r="CP884">
        <v>0</v>
      </c>
      <c r="CQ884">
        <v>0</v>
      </c>
      <c r="CR884">
        <v>0</v>
      </c>
      <c r="CS884">
        <v>0</v>
      </c>
      <c r="CT884">
        <v>0</v>
      </c>
      <c r="CU884">
        <v>0</v>
      </c>
      <c r="CV884">
        <v>0</v>
      </c>
      <c r="CW884">
        <v>0</v>
      </c>
      <c r="CX884">
        <v>1</v>
      </c>
      <c r="CY884">
        <v>1</v>
      </c>
      <c r="CZ884">
        <v>0</v>
      </c>
      <c r="DA884">
        <v>0</v>
      </c>
      <c r="DB884">
        <v>0</v>
      </c>
      <c r="DC884" t="s">
        <v>600</v>
      </c>
      <c r="DD884" t="s">
        <v>309</v>
      </c>
    </row>
    <row r="885" spans="1:108" ht="14.6" x14ac:dyDescent="0.35">
      <c r="A885" t="s">
        <v>12</v>
      </c>
      <c r="B885" t="s">
        <v>4123</v>
      </c>
      <c r="C885" t="s">
        <v>4136</v>
      </c>
      <c r="F885" t="s">
        <v>122</v>
      </c>
      <c r="H885" t="s">
        <v>454</v>
      </c>
      <c r="I885" t="s">
        <v>56</v>
      </c>
      <c r="J885" t="s">
        <v>455</v>
      </c>
      <c r="K885" t="s">
        <v>471</v>
      </c>
      <c r="M885" t="s">
        <v>272</v>
      </c>
      <c r="O885" t="s">
        <v>299</v>
      </c>
      <c r="Q885" t="s">
        <v>4137</v>
      </c>
      <c r="R885">
        <v>0</v>
      </c>
      <c r="S885">
        <v>0</v>
      </c>
      <c r="T885">
        <v>0</v>
      </c>
      <c r="U885">
        <v>0</v>
      </c>
      <c r="V885">
        <v>0</v>
      </c>
      <c r="W885">
        <v>0</v>
      </c>
      <c r="X885">
        <v>0</v>
      </c>
      <c r="Y885">
        <v>0</v>
      </c>
      <c r="AA885">
        <v>0</v>
      </c>
      <c r="AB885">
        <v>0</v>
      </c>
      <c r="AC885">
        <v>0</v>
      </c>
      <c r="AD885">
        <v>0</v>
      </c>
      <c r="AE885">
        <v>0</v>
      </c>
      <c r="AF885">
        <v>0</v>
      </c>
      <c r="AG885">
        <v>0</v>
      </c>
      <c r="AH885">
        <v>0</v>
      </c>
      <c r="AI885">
        <v>0</v>
      </c>
      <c r="AJ885">
        <v>0</v>
      </c>
      <c r="AK885">
        <v>0</v>
      </c>
      <c r="AL885">
        <v>0</v>
      </c>
      <c r="AM885">
        <v>0</v>
      </c>
      <c r="AN885">
        <v>0</v>
      </c>
      <c r="AO885">
        <v>0</v>
      </c>
      <c r="AP885">
        <v>1</v>
      </c>
      <c r="AQ885">
        <v>0</v>
      </c>
      <c r="AR885">
        <v>0</v>
      </c>
      <c r="AS885">
        <v>0</v>
      </c>
      <c r="AT885">
        <v>0</v>
      </c>
      <c r="AU885">
        <v>0</v>
      </c>
      <c r="AV885">
        <v>0</v>
      </c>
      <c r="AW885">
        <v>0</v>
      </c>
      <c r="AX885">
        <v>0</v>
      </c>
      <c r="AY885">
        <v>0</v>
      </c>
      <c r="AZ885">
        <v>0</v>
      </c>
      <c r="BA885">
        <v>0</v>
      </c>
      <c r="BB885">
        <v>0</v>
      </c>
      <c r="BC885">
        <v>0</v>
      </c>
      <c r="BD885">
        <v>0</v>
      </c>
      <c r="BE885">
        <v>0</v>
      </c>
      <c r="BF885">
        <v>0</v>
      </c>
      <c r="BG885">
        <v>0</v>
      </c>
      <c r="BH885">
        <v>0</v>
      </c>
      <c r="BI885">
        <v>0</v>
      </c>
      <c r="BJ885">
        <v>0</v>
      </c>
      <c r="BK885">
        <v>0</v>
      </c>
      <c r="BL885">
        <v>0</v>
      </c>
      <c r="BM885">
        <v>0</v>
      </c>
      <c r="BN885">
        <v>0</v>
      </c>
      <c r="BO885">
        <v>0</v>
      </c>
      <c r="BP885">
        <v>0</v>
      </c>
      <c r="BQ885">
        <v>0</v>
      </c>
      <c r="BR885">
        <v>0</v>
      </c>
      <c r="BS885">
        <v>0</v>
      </c>
      <c r="BT885">
        <v>0</v>
      </c>
      <c r="BU885">
        <v>0</v>
      </c>
      <c r="BV885">
        <v>0</v>
      </c>
      <c r="BW885">
        <v>0</v>
      </c>
      <c r="BX885">
        <v>0</v>
      </c>
      <c r="BY885">
        <v>0</v>
      </c>
      <c r="BZ885">
        <v>0</v>
      </c>
      <c r="CA885">
        <v>0</v>
      </c>
      <c r="CB885">
        <v>0</v>
      </c>
      <c r="CC885">
        <v>0</v>
      </c>
      <c r="CD885">
        <v>0</v>
      </c>
      <c r="CE885">
        <v>0</v>
      </c>
      <c r="CF885">
        <v>0</v>
      </c>
      <c r="CG885">
        <v>0</v>
      </c>
      <c r="CH885">
        <v>0</v>
      </c>
      <c r="CI885">
        <v>0</v>
      </c>
      <c r="CJ885">
        <v>0</v>
      </c>
      <c r="CK885">
        <v>0</v>
      </c>
      <c r="CL885">
        <v>0</v>
      </c>
      <c r="CM885">
        <v>0</v>
      </c>
      <c r="CN885">
        <v>0</v>
      </c>
      <c r="CO885">
        <v>0</v>
      </c>
      <c r="CP885">
        <v>0</v>
      </c>
      <c r="CQ885">
        <v>0</v>
      </c>
      <c r="CR885">
        <v>0</v>
      </c>
      <c r="CS885">
        <v>0</v>
      </c>
      <c r="CT885">
        <v>0</v>
      </c>
      <c r="CU885">
        <v>0</v>
      </c>
      <c r="CV885">
        <v>0</v>
      </c>
      <c r="CW885">
        <v>0</v>
      </c>
      <c r="CX885">
        <v>1</v>
      </c>
      <c r="CY885">
        <v>1</v>
      </c>
      <c r="CZ885">
        <v>0</v>
      </c>
      <c r="DA885">
        <v>0</v>
      </c>
      <c r="DB885">
        <v>0</v>
      </c>
      <c r="DC885" t="s">
        <v>4138</v>
      </c>
      <c r="DD885" t="s">
        <v>307</v>
      </c>
    </row>
    <row r="886" spans="1:108" ht="14.6" x14ac:dyDescent="0.35">
      <c r="A886" t="s">
        <v>12</v>
      </c>
      <c r="B886" t="s">
        <v>4142</v>
      </c>
      <c r="C886" t="s">
        <v>4143</v>
      </c>
      <c r="F886" t="s">
        <v>122</v>
      </c>
      <c r="H886" t="s">
        <v>454</v>
      </c>
      <c r="I886" t="s">
        <v>56</v>
      </c>
      <c r="J886" t="s">
        <v>217</v>
      </c>
      <c r="K886" t="s">
        <v>471</v>
      </c>
      <c r="M886" t="s">
        <v>268</v>
      </c>
      <c r="O886" t="s">
        <v>300</v>
      </c>
      <c r="Q886" t="s">
        <v>4144</v>
      </c>
      <c r="R886">
        <v>0</v>
      </c>
      <c r="S886">
        <v>0</v>
      </c>
      <c r="T886">
        <v>0</v>
      </c>
      <c r="U886">
        <v>0</v>
      </c>
      <c r="V886">
        <v>0</v>
      </c>
      <c r="W886">
        <v>0</v>
      </c>
      <c r="X886">
        <v>0</v>
      </c>
      <c r="Y886">
        <v>0</v>
      </c>
      <c r="AA886">
        <v>0</v>
      </c>
      <c r="AB886">
        <v>0</v>
      </c>
      <c r="AC886">
        <v>0</v>
      </c>
      <c r="AD886">
        <v>0</v>
      </c>
      <c r="AE886">
        <v>0</v>
      </c>
      <c r="AF886">
        <v>0</v>
      </c>
      <c r="AG886">
        <v>0</v>
      </c>
      <c r="AH886">
        <v>0</v>
      </c>
      <c r="AI886">
        <v>0</v>
      </c>
      <c r="AJ886">
        <v>0</v>
      </c>
      <c r="AK886">
        <v>0</v>
      </c>
      <c r="AL886">
        <v>1</v>
      </c>
      <c r="AM886">
        <v>0</v>
      </c>
      <c r="AN886">
        <v>0</v>
      </c>
      <c r="AO886">
        <v>0</v>
      </c>
      <c r="AP886">
        <v>0</v>
      </c>
      <c r="AQ886">
        <v>0</v>
      </c>
      <c r="AR886">
        <v>0</v>
      </c>
      <c r="AS886">
        <v>0</v>
      </c>
      <c r="AT886">
        <v>0</v>
      </c>
      <c r="AU886">
        <v>0</v>
      </c>
      <c r="AV886">
        <v>0</v>
      </c>
      <c r="AW886">
        <v>0</v>
      </c>
      <c r="AX886">
        <v>0</v>
      </c>
      <c r="AY886">
        <v>0</v>
      </c>
      <c r="AZ886">
        <v>0</v>
      </c>
      <c r="BA886">
        <v>0</v>
      </c>
      <c r="BB886">
        <v>0</v>
      </c>
      <c r="BC886">
        <v>0</v>
      </c>
      <c r="BD886">
        <v>0</v>
      </c>
      <c r="BE886">
        <v>0</v>
      </c>
      <c r="BF886">
        <v>0</v>
      </c>
      <c r="BG886">
        <v>0</v>
      </c>
      <c r="BH886">
        <v>0</v>
      </c>
      <c r="BI886">
        <v>0</v>
      </c>
      <c r="BJ886">
        <v>0</v>
      </c>
      <c r="BK886">
        <v>0</v>
      </c>
      <c r="BL886">
        <v>0</v>
      </c>
      <c r="BM886">
        <v>0</v>
      </c>
      <c r="BN886">
        <v>0</v>
      </c>
      <c r="BO886">
        <v>0</v>
      </c>
      <c r="BP886">
        <v>0</v>
      </c>
      <c r="BQ886">
        <v>0</v>
      </c>
      <c r="BR886">
        <v>0</v>
      </c>
      <c r="BS886">
        <v>0</v>
      </c>
      <c r="BT886">
        <v>0</v>
      </c>
      <c r="BU886">
        <v>0</v>
      </c>
      <c r="BV886">
        <v>0</v>
      </c>
      <c r="BW886">
        <v>0</v>
      </c>
      <c r="BX886">
        <v>0</v>
      </c>
      <c r="BY886">
        <v>0</v>
      </c>
      <c r="BZ886">
        <v>0</v>
      </c>
      <c r="CA886">
        <v>0</v>
      </c>
      <c r="CB886">
        <v>0</v>
      </c>
      <c r="CC886">
        <v>0</v>
      </c>
      <c r="CD886">
        <v>0</v>
      </c>
      <c r="CE886">
        <v>0</v>
      </c>
      <c r="CF886">
        <v>0</v>
      </c>
      <c r="CG886">
        <v>0</v>
      </c>
      <c r="CH886">
        <v>0</v>
      </c>
      <c r="CI886">
        <v>0</v>
      </c>
      <c r="CJ886">
        <v>0</v>
      </c>
      <c r="CK886">
        <v>0</v>
      </c>
      <c r="CL886">
        <v>0</v>
      </c>
      <c r="CM886">
        <v>0</v>
      </c>
      <c r="CN886">
        <v>0</v>
      </c>
      <c r="CO886">
        <v>0</v>
      </c>
      <c r="CP886">
        <v>0</v>
      </c>
      <c r="CQ886">
        <v>0</v>
      </c>
      <c r="CR886">
        <v>0</v>
      </c>
      <c r="CS886">
        <v>0</v>
      </c>
      <c r="CT886">
        <v>0</v>
      </c>
      <c r="CU886">
        <v>0</v>
      </c>
      <c r="CV886">
        <v>0</v>
      </c>
      <c r="CW886">
        <v>0</v>
      </c>
      <c r="CX886">
        <v>1</v>
      </c>
      <c r="CY886">
        <v>1</v>
      </c>
      <c r="CZ886">
        <v>0</v>
      </c>
      <c r="DA886">
        <v>0</v>
      </c>
      <c r="DB886">
        <v>0</v>
      </c>
      <c r="DC886" t="s">
        <v>1214</v>
      </c>
      <c r="DD886" t="s">
        <v>307</v>
      </c>
    </row>
    <row r="887" spans="1:108" ht="14.6" x14ac:dyDescent="0.35">
      <c r="A887" t="s">
        <v>12</v>
      </c>
      <c r="B887" t="s">
        <v>4142</v>
      </c>
      <c r="C887" t="s">
        <v>4148</v>
      </c>
      <c r="F887" t="s">
        <v>122</v>
      </c>
      <c r="H887" t="s">
        <v>454</v>
      </c>
      <c r="I887" t="s">
        <v>56</v>
      </c>
      <c r="J887" t="s">
        <v>217</v>
      </c>
      <c r="K887" t="s">
        <v>471</v>
      </c>
      <c r="M887" t="s">
        <v>268</v>
      </c>
      <c r="O887" t="s">
        <v>299</v>
      </c>
      <c r="Q887" t="s">
        <v>4149</v>
      </c>
      <c r="R887">
        <v>0</v>
      </c>
      <c r="S887">
        <v>0</v>
      </c>
      <c r="T887">
        <v>0</v>
      </c>
      <c r="U887">
        <v>0</v>
      </c>
      <c r="V887">
        <v>0</v>
      </c>
      <c r="W887">
        <v>0</v>
      </c>
      <c r="X887">
        <v>0</v>
      </c>
      <c r="Y887">
        <v>0</v>
      </c>
      <c r="AA887">
        <v>0</v>
      </c>
      <c r="AB887">
        <v>0</v>
      </c>
      <c r="AC887">
        <v>0</v>
      </c>
      <c r="AD887">
        <v>0</v>
      </c>
      <c r="AE887">
        <v>0</v>
      </c>
      <c r="AF887">
        <v>0</v>
      </c>
      <c r="AG887">
        <v>0</v>
      </c>
      <c r="AH887">
        <v>0</v>
      </c>
      <c r="AI887">
        <v>0</v>
      </c>
      <c r="AJ887">
        <v>0</v>
      </c>
      <c r="AK887">
        <v>0</v>
      </c>
      <c r="AL887">
        <v>1</v>
      </c>
      <c r="AM887">
        <v>0</v>
      </c>
      <c r="AN887">
        <v>0</v>
      </c>
      <c r="AO887">
        <v>0</v>
      </c>
      <c r="AP887">
        <v>0</v>
      </c>
      <c r="AQ887">
        <v>0</v>
      </c>
      <c r="AR887">
        <v>0</v>
      </c>
      <c r="AS887">
        <v>0</v>
      </c>
      <c r="AT887">
        <v>0</v>
      </c>
      <c r="AU887">
        <v>0</v>
      </c>
      <c r="AV887">
        <v>0</v>
      </c>
      <c r="AW887">
        <v>0</v>
      </c>
      <c r="AX887">
        <v>0</v>
      </c>
      <c r="AY887">
        <v>0</v>
      </c>
      <c r="AZ887">
        <v>0</v>
      </c>
      <c r="BA887">
        <v>0</v>
      </c>
      <c r="BB887">
        <v>0</v>
      </c>
      <c r="BC887">
        <v>0</v>
      </c>
      <c r="BD887">
        <v>0</v>
      </c>
      <c r="BE887">
        <v>0</v>
      </c>
      <c r="BF887">
        <v>0</v>
      </c>
      <c r="BG887">
        <v>0</v>
      </c>
      <c r="BH887">
        <v>0</v>
      </c>
      <c r="BI887">
        <v>0</v>
      </c>
      <c r="BJ887">
        <v>0</v>
      </c>
      <c r="BK887">
        <v>0</v>
      </c>
      <c r="BL887">
        <v>0</v>
      </c>
      <c r="BM887">
        <v>0</v>
      </c>
      <c r="BN887">
        <v>0</v>
      </c>
      <c r="BO887">
        <v>0</v>
      </c>
      <c r="BP887">
        <v>0</v>
      </c>
      <c r="BQ887">
        <v>0</v>
      </c>
      <c r="BR887">
        <v>0</v>
      </c>
      <c r="BS887">
        <v>0</v>
      </c>
      <c r="BT887">
        <v>0</v>
      </c>
      <c r="BU887">
        <v>0</v>
      </c>
      <c r="BV887">
        <v>0</v>
      </c>
      <c r="BW887">
        <v>0</v>
      </c>
      <c r="BX887">
        <v>0</v>
      </c>
      <c r="BY887">
        <v>0</v>
      </c>
      <c r="BZ887">
        <v>0</v>
      </c>
      <c r="CA887">
        <v>0</v>
      </c>
      <c r="CB887">
        <v>0</v>
      </c>
      <c r="CC887">
        <v>0</v>
      </c>
      <c r="CD887">
        <v>0</v>
      </c>
      <c r="CE887">
        <v>0</v>
      </c>
      <c r="CF887">
        <v>0</v>
      </c>
      <c r="CG887">
        <v>0</v>
      </c>
      <c r="CH887">
        <v>0</v>
      </c>
      <c r="CI887">
        <v>0</v>
      </c>
      <c r="CJ887">
        <v>0</v>
      </c>
      <c r="CK887">
        <v>0</v>
      </c>
      <c r="CL887">
        <v>0</v>
      </c>
      <c r="CM887">
        <v>0</v>
      </c>
      <c r="CN887">
        <v>0</v>
      </c>
      <c r="CO887">
        <v>0</v>
      </c>
      <c r="CP887">
        <v>0</v>
      </c>
      <c r="CQ887">
        <v>0</v>
      </c>
      <c r="CR887">
        <v>0</v>
      </c>
      <c r="CS887">
        <v>0</v>
      </c>
      <c r="CT887">
        <v>0</v>
      </c>
      <c r="CU887">
        <v>0</v>
      </c>
      <c r="CV887">
        <v>0</v>
      </c>
      <c r="CW887">
        <v>0</v>
      </c>
      <c r="CX887">
        <v>1</v>
      </c>
      <c r="CY887">
        <v>1</v>
      </c>
      <c r="CZ887">
        <v>0</v>
      </c>
      <c r="DA887">
        <v>0</v>
      </c>
      <c r="DB887">
        <v>0</v>
      </c>
      <c r="DC887" t="s">
        <v>1214</v>
      </c>
      <c r="DD887" t="s">
        <v>307</v>
      </c>
    </row>
    <row r="888" spans="1:108" ht="14.6" x14ac:dyDescent="0.35">
      <c r="A888" t="s">
        <v>12</v>
      </c>
      <c r="B888" t="s">
        <v>4142</v>
      </c>
      <c r="C888" t="s">
        <v>4153</v>
      </c>
      <c r="F888" t="s">
        <v>122</v>
      </c>
      <c r="H888" t="s">
        <v>454</v>
      </c>
      <c r="I888" t="s">
        <v>56</v>
      </c>
      <c r="J888" t="s">
        <v>217</v>
      </c>
      <c r="K888" t="s">
        <v>471</v>
      </c>
      <c r="M888" t="s">
        <v>268</v>
      </c>
      <c r="O888" t="s">
        <v>299</v>
      </c>
      <c r="Q888" t="s">
        <v>4154</v>
      </c>
      <c r="R888">
        <v>0</v>
      </c>
      <c r="S888">
        <v>0</v>
      </c>
      <c r="T888">
        <v>0</v>
      </c>
      <c r="U888">
        <v>0</v>
      </c>
      <c r="V888">
        <v>0</v>
      </c>
      <c r="W888">
        <v>0</v>
      </c>
      <c r="X888">
        <v>0</v>
      </c>
      <c r="Y888">
        <v>0</v>
      </c>
      <c r="AA888">
        <v>0</v>
      </c>
      <c r="AB888">
        <v>0</v>
      </c>
      <c r="AC888">
        <v>0</v>
      </c>
      <c r="AD888">
        <v>0</v>
      </c>
      <c r="AE888">
        <v>0</v>
      </c>
      <c r="AF888">
        <v>0</v>
      </c>
      <c r="AG888">
        <v>0</v>
      </c>
      <c r="AH888">
        <v>0</v>
      </c>
      <c r="AI888">
        <v>0</v>
      </c>
      <c r="AJ888">
        <v>0</v>
      </c>
      <c r="AK888">
        <v>0</v>
      </c>
      <c r="AL888">
        <v>1</v>
      </c>
      <c r="AM888">
        <v>0</v>
      </c>
      <c r="AN888">
        <v>0</v>
      </c>
      <c r="AO888">
        <v>0</v>
      </c>
      <c r="AP888">
        <v>0</v>
      </c>
      <c r="AQ888">
        <v>0</v>
      </c>
      <c r="AR888">
        <v>0</v>
      </c>
      <c r="AS888">
        <v>0</v>
      </c>
      <c r="AT888">
        <v>0</v>
      </c>
      <c r="AU888">
        <v>0</v>
      </c>
      <c r="AV888">
        <v>0</v>
      </c>
      <c r="AW888">
        <v>0</v>
      </c>
      <c r="AX888">
        <v>0</v>
      </c>
      <c r="AY888">
        <v>0</v>
      </c>
      <c r="AZ888">
        <v>0</v>
      </c>
      <c r="BA888">
        <v>0</v>
      </c>
      <c r="BB888">
        <v>0</v>
      </c>
      <c r="BC888">
        <v>0</v>
      </c>
      <c r="BD888">
        <v>0</v>
      </c>
      <c r="BE888">
        <v>0</v>
      </c>
      <c r="BF888">
        <v>0</v>
      </c>
      <c r="BG888">
        <v>0</v>
      </c>
      <c r="BH888">
        <v>0</v>
      </c>
      <c r="BI888">
        <v>0</v>
      </c>
      <c r="BJ888">
        <v>0</v>
      </c>
      <c r="BK888">
        <v>0</v>
      </c>
      <c r="BL888">
        <v>0</v>
      </c>
      <c r="BM888">
        <v>0</v>
      </c>
      <c r="BN888">
        <v>0</v>
      </c>
      <c r="BO888">
        <v>0</v>
      </c>
      <c r="BP888">
        <v>0</v>
      </c>
      <c r="BQ888">
        <v>0</v>
      </c>
      <c r="BR888">
        <v>0</v>
      </c>
      <c r="BS888">
        <v>0</v>
      </c>
      <c r="BT888">
        <v>0</v>
      </c>
      <c r="BU888">
        <v>0</v>
      </c>
      <c r="BV888">
        <v>0</v>
      </c>
      <c r="BW888">
        <v>0</v>
      </c>
      <c r="BX888">
        <v>0</v>
      </c>
      <c r="BY888">
        <v>0</v>
      </c>
      <c r="BZ888">
        <v>0</v>
      </c>
      <c r="CA888">
        <v>0</v>
      </c>
      <c r="CB888">
        <v>0</v>
      </c>
      <c r="CC888">
        <v>0</v>
      </c>
      <c r="CD888">
        <v>0</v>
      </c>
      <c r="CE888">
        <v>0</v>
      </c>
      <c r="CF888">
        <v>0</v>
      </c>
      <c r="CG888">
        <v>0</v>
      </c>
      <c r="CH888">
        <v>0</v>
      </c>
      <c r="CI888">
        <v>0</v>
      </c>
      <c r="CJ888">
        <v>0</v>
      </c>
      <c r="CK888">
        <v>0</v>
      </c>
      <c r="CL888">
        <v>0</v>
      </c>
      <c r="CM888">
        <v>0</v>
      </c>
      <c r="CN888">
        <v>0</v>
      </c>
      <c r="CO888">
        <v>0</v>
      </c>
      <c r="CP888">
        <v>0</v>
      </c>
      <c r="CQ888">
        <v>0</v>
      </c>
      <c r="CR888">
        <v>0</v>
      </c>
      <c r="CS888">
        <v>0</v>
      </c>
      <c r="CT888">
        <v>0</v>
      </c>
      <c r="CU888">
        <v>0</v>
      </c>
      <c r="CV888">
        <v>0</v>
      </c>
      <c r="CW888">
        <v>0</v>
      </c>
      <c r="CX888">
        <v>1</v>
      </c>
      <c r="CY888">
        <v>1</v>
      </c>
      <c r="CZ888">
        <v>0</v>
      </c>
      <c r="DA888">
        <v>0</v>
      </c>
      <c r="DB888">
        <v>0</v>
      </c>
      <c r="DC888" t="s">
        <v>663</v>
      </c>
      <c r="DD888" t="s">
        <v>307</v>
      </c>
    </row>
    <row r="889" spans="1:108" ht="14.6" x14ac:dyDescent="0.35">
      <c r="A889" t="s">
        <v>12</v>
      </c>
      <c r="B889" t="s">
        <v>4142</v>
      </c>
      <c r="C889" t="s">
        <v>4158</v>
      </c>
      <c r="F889" t="s">
        <v>122</v>
      </c>
      <c r="H889" t="s">
        <v>454</v>
      </c>
      <c r="I889" t="s">
        <v>56</v>
      </c>
      <c r="J889" t="s">
        <v>217</v>
      </c>
      <c r="K889" t="s">
        <v>471</v>
      </c>
      <c r="M889" t="s">
        <v>268</v>
      </c>
      <c r="O889" t="s">
        <v>300</v>
      </c>
      <c r="Q889" t="s">
        <v>4160</v>
      </c>
      <c r="R889">
        <v>0</v>
      </c>
      <c r="S889">
        <v>0</v>
      </c>
      <c r="T889">
        <v>0</v>
      </c>
      <c r="U889">
        <v>0</v>
      </c>
      <c r="V889">
        <v>0</v>
      </c>
      <c r="W889">
        <v>0</v>
      </c>
      <c r="X889">
        <v>0</v>
      </c>
      <c r="Y889">
        <v>0</v>
      </c>
      <c r="AA889">
        <v>0</v>
      </c>
      <c r="AB889">
        <v>0</v>
      </c>
      <c r="AC889">
        <v>0</v>
      </c>
      <c r="AD889">
        <v>0</v>
      </c>
      <c r="AE889">
        <v>0</v>
      </c>
      <c r="AF889">
        <v>0</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0</v>
      </c>
      <c r="BL889">
        <v>0</v>
      </c>
      <c r="BM889">
        <v>0</v>
      </c>
      <c r="BN889">
        <v>0</v>
      </c>
      <c r="BO889">
        <v>0</v>
      </c>
      <c r="BP889">
        <v>0</v>
      </c>
      <c r="BQ889">
        <v>0</v>
      </c>
      <c r="BR889">
        <v>0</v>
      </c>
      <c r="BS889">
        <v>0</v>
      </c>
      <c r="BT889">
        <v>0</v>
      </c>
      <c r="BU889">
        <v>0</v>
      </c>
      <c r="BV889">
        <v>1</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0</v>
      </c>
      <c r="CP889">
        <v>0</v>
      </c>
      <c r="CQ889">
        <v>0</v>
      </c>
      <c r="CR889">
        <v>0</v>
      </c>
      <c r="CS889">
        <v>0</v>
      </c>
      <c r="CT889">
        <v>0</v>
      </c>
      <c r="CU889">
        <v>0</v>
      </c>
      <c r="CV889">
        <v>0</v>
      </c>
      <c r="CW889">
        <v>0</v>
      </c>
      <c r="CX889">
        <v>1</v>
      </c>
      <c r="CY889">
        <v>1</v>
      </c>
      <c r="CZ889">
        <v>0</v>
      </c>
      <c r="DA889">
        <v>0</v>
      </c>
      <c r="DB889">
        <v>1</v>
      </c>
      <c r="DC889" t="s">
        <v>1214</v>
      </c>
      <c r="DD889" t="s">
        <v>307</v>
      </c>
    </row>
    <row r="890" spans="1:108" ht="14.6" x14ac:dyDescent="0.35">
      <c r="A890" t="s">
        <v>12</v>
      </c>
      <c r="B890" t="s">
        <v>4165</v>
      </c>
      <c r="C890" t="s">
        <v>4166</v>
      </c>
      <c r="F890" t="s">
        <v>91</v>
      </c>
      <c r="H890" t="s">
        <v>454</v>
      </c>
      <c r="I890" t="s">
        <v>56</v>
      </c>
      <c r="J890" t="s">
        <v>219</v>
      </c>
      <c r="K890" t="s">
        <v>471</v>
      </c>
      <c r="M890" t="s">
        <v>272</v>
      </c>
      <c r="O890" t="s">
        <v>300</v>
      </c>
      <c r="Q890" t="s">
        <v>457</v>
      </c>
      <c r="R890">
        <v>0</v>
      </c>
      <c r="S890">
        <v>0</v>
      </c>
      <c r="T890">
        <v>0</v>
      </c>
      <c r="U890">
        <v>0</v>
      </c>
      <c r="V890">
        <v>0</v>
      </c>
      <c r="W890">
        <v>0</v>
      </c>
      <c r="X890">
        <v>0</v>
      </c>
      <c r="Y890">
        <v>0</v>
      </c>
      <c r="AA890">
        <v>0</v>
      </c>
      <c r="AB890">
        <v>0</v>
      </c>
      <c r="AC890">
        <v>0</v>
      </c>
      <c r="AD890">
        <v>0</v>
      </c>
      <c r="AE890">
        <v>0</v>
      </c>
      <c r="AF890">
        <v>0</v>
      </c>
      <c r="AG890">
        <v>0</v>
      </c>
      <c r="AH890">
        <v>0</v>
      </c>
      <c r="AI890">
        <v>0</v>
      </c>
      <c r="AJ890">
        <v>0</v>
      </c>
      <c r="AK890">
        <v>0</v>
      </c>
      <c r="AL890">
        <v>0</v>
      </c>
      <c r="AM890">
        <v>0</v>
      </c>
      <c r="AN890">
        <v>0</v>
      </c>
      <c r="AO890">
        <v>0</v>
      </c>
      <c r="AP890">
        <v>0</v>
      </c>
      <c r="AQ890">
        <v>0</v>
      </c>
      <c r="AR890">
        <v>0</v>
      </c>
      <c r="AS890">
        <v>0</v>
      </c>
      <c r="AT890">
        <v>0</v>
      </c>
      <c r="AU890">
        <v>0</v>
      </c>
      <c r="AV890">
        <v>0</v>
      </c>
      <c r="AW890">
        <v>0</v>
      </c>
      <c r="AX890">
        <v>0</v>
      </c>
      <c r="AY890">
        <v>0</v>
      </c>
      <c r="AZ890">
        <v>0</v>
      </c>
      <c r="BA890">
        <v>0</v>
      </c>
      <c r="BB890">
        <v>0</v>
      </c>
      <c r="BC890">
        <v>0</v>
      </c>
      <c r="BD890">
        <v>0</v>
      </c>
      <c r="BE890">
        <v>0</v>
      </c>
      <c r="BF890">
        <v>0</v>
      </c>
      <c r="BG890">
        <v>0</v>
      </c>
      <c r="BH890">
        <v>0</v>
      </c>
      <c r="BI890">
        <v>0</v>
      </c>
      <c r="BJ890">
        <v>0</v>
      </c>
      <c r="BK890">
        <v>0</v>
      </c>
      <c r="BL890">
        <v>0</v>
      </c>
      <c r="BM890">
        <v>0</v>
      </c>
      <c r="BN890">
        <v>0</v>
      </c>
      <c r="BO890">
        <v>0</v>
      </c>
      <c r="BP890">
        <v>0</v>
      </c>
      <c r="BQ890">
        <v>0</v>
      </c>
      <c r="BR890">
        <v>0</v>
      </c>
      <c r="BS890">
        <v>0</v>
      </c>
      <c r="BT890">
        <v>0</v>
      </c>
      <c r="BU890">
        <v>0</v>
      </c>
      <c r="BV890">
        <v>0</v>
      </c>
      <c r="BW890">
        <v>0</v>
      </c>
      <c r="BX890">
        <v>0</v>
      </c>
      <c r="BY890">
        <v>0</v>
      </c>
      <c r="BZ890">
        <v>0</v>
      </c>
      <c r="CA890">
        <v>0</v>
      </c>
      <c r="CB890">
        <v>0</v>
      </c>
      <c r="CC890">
        <v>1</v>
      </c>
      <c r="CD890">
        <v>0</v>
      </c>
      <c r="CE890">
        <v>0</v>
      </c>
      <c r="CF890">
        <v>0</v>
      </c>
      <c r="CG890">
        <v>0</v>
      </c>
      <c r="CH890">
        <v>0</v>
      </c>
      <c r="CI890">
        <v>0</v>
      </c>
      <c r="CJ890">
        <v>0</v>
      </c>
      <c r="CK890">
        <v>0</v>
      </c>
      <c r="CL890">
        <v>0</v>
      </c>
      <c r="CM890">
        <v>0</v>
      </c>
      <c r="CN890">
        <v>0</v>
      </c>
      <c r="CO890">
        <v>0</v>
      </c>
      <c r="CP890">
        <v>0</v>
      </c>
      <c r="CQ890">
        <v>0</v>
      </c>
      <c r="CR890">
        <v>0</v>
      </c>
      <c r="CS890">
        <v>0</v>
      </c>
      <c r="CT890">
        <v>0</v>
      </c>
      <c r="CU890">
        <v>0</v>
      </c>
      <c r="CV890">
        <v>0</v>
      </c>
      <c r="CW890">
        <v>0</v>
      </c>
      <c r="CX890">
        <v>1</v>
      </c>
      <c r="CY890">
        <v>0</v>
      </c>
      <c r="CZ890">
        <v>1</v>
      </c>
      <c r="DA890">
        <v>0</v>
      </c>
      <c r="DB890">
        <v>0</v>
      </c>
      <c r="DC890" t="s">
        <v>4167</v>
      </c>
      <c r="DD890" t="s">
        <v>313</v>
      </c>
    </row>
    <row r="891" spans="1:108" ht="14.6" x14ac:dyDescent="0.35">
      <c r="A891" t="s">
        <v>12</v>
      </c>
      <c r="B891" t="s">
        <v>4171</v>
      </c>
      <c r="C891" t="s">
        <v>4172</v>
      </c>
      <c r="F891" t="s">
        <v>122</v>
      </c>
      <c r="H891" t="s">
        <v>454</v>
      </c>
      <c r="I891" t="s">
        <v>56</v>
      </c>
      <c r="J891" t="s">
        <v>217</v>
      </c>
      <c r="K891" t="s">
        <v>471</v>
      </c>
      <c r="M891" t="s">
        <v>272</v>
      </c>
      <c r="O891" t="s">
        <v>299</v>
      </c>
      <c r="Q891" t="s">
        <v>457</v>
      </c>
      <c r="R891">
        <v>0</v>
      </c>
      <c r="S891">
        <v>0</v>
      </c>
      <c r="T891">
        <v>0</v>
      </c>
      <c r="U891">
        <v>0</v>
      </c>
      <c r="V891">
        <v>0</v>
      </c>
      <c r="W891">
        <v>0</v>
      </c>
      <c r="X891">
        <v>0</v>
      </c>
      <c r="Y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0</v>
      </c>
      <c r="BU891">
        <v>0</v>
      </c>
      <c r="BV891">
        <v>0</v>
      </c>
      <c r="BW891">
        <v>0</v>
      </c>
      <c r="BX891">
        <v>0</v>
      </c>
      <c r="BY891">
        <v>0</v>
      </c>
      <c r="BZ891">
        <v>0</v>
      </c>
      <c r="CA891">
        <v>0</v>
      </c>
      <c r="CB891">
        <v>0</v>
      </c>
      <c r="CC891">
        <v>0</v>
      </c>
      <c r="CD891">
        <v>0</v>
      </c>
      <c r="CE891">
        <v>0</v>
      </c>
      <c r="CF891">
        <v>0</v>
      </c>
      <c r="CG891">
        <v>0</v>
      </c>
      <c r="CH891">
        <v>0</v>
      </c>
      <c r="CI891">
        <v>0</v>
      </c>
      <c r="CJ891">
        <v>0</v>
      </c>
      <c r="CK891">
        <v>0</v>
      </c>
      <c r="CL891">
        <v>0</v>
      </c>
      <c r="CM891">
        <v>0</v>
      </c>
      <c r="CN891">
        <v>0</v>
      </c>
      <c r="CO891">
        <v>0</v>
      </c>
      <c r="CP891">
        <v>1</v>
      </c>
      <c r="CQ891">
        <v>0</v>
      </c>
      <c r="CR891">
        <v>0</v>
      </c>
      <c r="CS891">
        <v>0</v>
      </c>
      <c r="CT891">
        <v>0</v>
      </c>
      <c r="CU891">
        <v>0</v>
      </c>
      <c r="CV891">
        <v>0</v>
      </c>
      <c r="CW891">
        <v>0</v>
      </c>
      <c r="CX891">
        <v>1</v>
      </c>
      <c r="CY891">
        <v>0</v>
      </c>
      <c r="CZ891">
        <v>1</v>
      </c>
      <c r="DA891">
        <v>0</v>
      </c>
      <c r="DB891">
        <v>0</v>
      </c>
      <c r="DC891" t="s">
        <v>4174</v>
      </c>
      <c r="DD891" t="s">
        <v>306</v>
      </c>
    </row>
    <row r="892" spans="1:108" ht="14.6" x14ac:dyDescent="0.35">
      <c r="A892" t="s">
        <v>12</v>
      </c>
      <c r="B892" t="s">
        <v>4171</v>
      </c>
      <c r="C892" t="s">
        <v>4180</v>
      </c>
      <c r="F892" t="s">
        <v>91</v>
      </c>
      <c r="G892" t="s">
        <v>479</v>
      </c>
      <c r="H892" t="s">
        <v>454</v>
      </c>
      <c r="I892" t="s">
        <v>56</v>
      </c>
      <c r="J892" t="s">
        <v>217</v>
      </c>
      <c r="K892" t="s">
        <v>471</v>
      </c>
      <c r="M892" t="s">
        <v>272</v>
      </c>
      <c r="O892" t="s">
        <v>299</v>
      </c>
      <c r="Q892" t="s">
        <v>457</v>
      </c>
      <c r="R892">
        <v>0</v>
      </c>
      <c r="S892">
        <v>0</v>
      </c>
      <c r="T892">
        <v>0</v>
      </c>
      <c r="U892">
        <v>0</v>
      </c>
      <c r="V892">
        <v>0</v>
      </c>
      <c r="W892">
        <v>0</v>
      </c>
      <c r="X892">
        <v>0</v>
      </c>
      <c r="Y892">
        <v>0</v>
      </c>
      <c r="AA892">
        <v>0</v>
      </c>
      <c r="AB892">
        <v>0</v>
      </c>
      <c r="AC892">
        <v>0</v>
      </c>
      <c r="AD892">
        <v>0</v>
      </c>
      <c r="AE892">
        <v>0</v>
      </c>
      <c r="AF892">
        <v>0</v>
      </c>
      <c r="AG892">
        <v>0</v>
      </c>
      <c r="AH892">
        <v>0</v>
      </c>
      <c r="AI892">
        <v>0</v>
      </c>
      <c r="AJ892">
        <v>0</v>
      </c>
      <c r="AK892">
        <v>0</v>
      </c>
      <c r="AL892">
        <v>0</v>
      </c>
      <c r="AM892">
        <v>0</v>
      </c>
      <c r="AN892">
        <v>0</v>
      </c>
      <c r="AO892">
        <v>0</v>
      </c>
      <c r="AP892">
        <v>0</v>
      </c>
      <c r="AQ892">
        <v>0</v>
      </c>
      <c r="AR892">
        <v>0</v>
      </c>
      <c r="AS892">
        <v>0</v>
      </c>
      <c r="AT892">
        <v>0</v>
      </c>
      <c r="AU892">
        <v>0</v>
      </c>
      <c r="AV892">
        <v>0</v>
      </c>
      <c r="AW892">
        <v>0</v>
      </c>
      <c r="AX892">
        <v>0</v>
      </c>
      <c r="AY892">
        <v>0</v>
      </c>
      <c r="AZ892">
        <v>0</v>
      </c>
      <c r="BA892">
        <v>0</v>
      </c>
      <c r="BB892">
        <v>0</v>
      </c>
      <c r="BC892">
        <v>0</v>
      </c>
      <c r="BD892">
        <v>0</v>
      </c>
      <c r="BE892">
        <v>0</v>
      </c>
      <c r="BF892">
        <v>0</v>
      </c>
      <c r="BG892">
        <v>0</v>
      </c>
      <c r="BH892">
        <v>0</v>
      </c>
      <c r="BI892">
        <v>0</v>
      </c>
      <c r="BJ892">
        <v>0</v>
      </c>
      <c r="BK892">
        <v>0</v>
      </c>
      <c r="BL892">
        <v>0</v>
      </c>
      <c r="BM892">
        <v>0</v>
      </c>
      <c r="BN892">
        <v>0</v>
      </c>
      <c r="BO892">
        <v>0</v>
      </c>
      <c r="BP892">
        <v>0</v>
      </c>
      <c r="BQ892">
        <v>0</v>
      </c>
      <c r="BR892">
        <v>0</v>
      </c>
      <c r="BS892">
        <v>0</v>
      </c>
      <c r="BT892">
        <v>0</v>
      </c>
      <c r="BU892">
        <v>0</v>
      </c>
      <c r="BV892">
        <v>0</v>
      </c>
      <c r="BW892">
        <v>0</v>
      </c>
      <c r="BX892">
        <v>0</v>
      </c>
      <c r="BY892">
        <v>0</v>
      </c>
      <c r="BZ892">
        <v>0</v>
      </c>
      <c r="CA892">
        <v>0</v>
      </c>
      <c r="CB892">
        <v>0</v>
      </c>
      <c r="CC892">
        <v>0</v>
      </c>
      <c r="CD892">
        <v>0</v>
      </c>
      <c r="CE892">
        <v>0</v>
      </c>
      <c r="CF892">
        <v>0</v>
      </c>
      <c r="CG892">
        <v>0</v>
      </c>
      <c r="CH892">
        <v>0</v>
      </c>
      <c r="CI892">
        <v>1</v>
      </c>
      <c r="CJ892">
        <v>0</v>
      </c>
      <c r="CK892">
        <v>0</v>
      </c>
      <c r="CL892">
        <v>0</v>
      </c>
      <c r="CM892">
        <v>0</v>
      </c>
      <c r="CN892">
        <v>0</v>
      </c>
      <c r="CO892">
        <v>0</v>
      </c>
      <c r="CP892">
        <v>0</v>
      </c>
      <c r="CQ892">
        <v>0</v>
      </c>
      <c r="CR892">
        <v>0</v>
      </c>
      <c r="CS892">
        <v>0</v>
      </c>
      <c r="CT892">
        <v>0</v>
      </c>
      <c r="CU892">
        <v>0</v>
      </c>
      <c r="CV892">
        <v>0</v>
      </c>
      <c r="CW892">
        <v>0</v>
      </c>
      <c r="CX892">
        <v>1</v>
      </c>
      <c r="CY892">
        <v>0</v>
      </c>
      <c r="CZ892">
        <v>1</v>
      </c>
      <c r="DA892">
        <v>0</v>
      </c>
      <c r="DB892">
        <v>0</v>
      </c>
      <c r="DC892" t="s">
        <v>4182</v>
      </c>
      <c r="DD892" t="s">
        <v>306</v>
      </c>
    </row>
    <row r="893" spans="1:108" ht="14.6" x14ac:dyDescent="0.35">
      <c r="A893" t="s">
        <v>12</v>
      </c>
      <c r="B893" t="s">
        <v>4187</v>
      </c>
      <c r="C893" t="s">
        <v>4188</v>
      </c>
      <c r="F893" t="s">
        <v>91</v>
      </c>
      <c r="H893" t="s">
        <v>454</v>
      </c>
      <c r="I893" t="s">
        <v>56</v>
      </c>
      <c r="J893" t="s">
        <v>173</v>
      </c>
      <c r="K893" t="s">
        <v>471</v>
      </c>
      <c r="M893" t="s">
        <v>272</v>
      </c>
      <c r="O893" t="s">
        <v>300</v>
      </c>
      <c r="P893" t="s">
        <v>4189</v>
      </c>
      <c r="Q893" t="s">
        <v>3960</v>
      </c>
      <c r="R893">
        <v>0</v>
      </c>
      <c r="S893">
        <v>0</v>
      </c>
      <c r="T893">
        <v>0</v>
      </c>
      <c r="U893">
        <v>0</v>
      </c>
      <c r="V893">
        <v>0</v>
      </c>
      <c r="W893">
        <v>0</v>
      </c>
      <c r="X893">
        <v>0</v>
      </c>
      <c r="Y893">
        <v>0</v>
      </c>
      <c r="AA893">
        <v>0</v>
      </c>
      <c r="AB893">
        <v>0</v>
      </c>
      <c r="AC893">
        <v>0</v>
      </c>
      <c r="AD893">
        <v>0</v>
      </c>
      <c r="AE893">
        <v>0</v>
      </c>
      <c r="AF893">
        <v>0</v>
      </c>
      <c r="AG893">
        <v>0</v>
      </c>
      <c r="AH893">
        <v>0</v>
      </c>
      <c r="AI893">
        <v>0</v>
      </c>
      <c r="AJ893">
        <v>0</v>
      </c>
      <c r="AK893">
        <v>0</v>
      </c>
      <c r="AL893">
        <v>0</v>
      </c>
      <c r="AM893">
        <v>0</v>
      </c>
      <c r="AN893">
        <v>0</v>
      </c>
      <c r="AO893">
        <v>0</v>
      </c>
      <c r="AP893">
        <v>0</v>
      </c>
      <c r="AQ893">
        <v>1</v>
      </c>
      <c r="AR893">
        <v>0</v>
      </c>
      <c r="AS893">
        <v>0</v>
      </c>
      <c r="AT893">
        <v>0</v>
      </c>
      <c r="AU893">
        <v>0</v>
      </c>
      <c r="AV893">
        <v>0</v>
      </c>
      <c r="AW893">
        <v>0</v>
      </c>
      <c r="AX893">
        <v>0</v>
      </c>
      <c r="AY893">
        <v>0</v>
      </c>
      <c r="AZ893">
        <v>1</v>
      </c>
      <c r="BA893">
        <v>1</v>
      </c>
      <c r="BB893">
        <v>0</v>
      </c>
      <c r="BC893">
        <v>0</v>
      </c>
      <c r="BD893">
        <v>0</v>
      </c>
      <c r="BE893">
        <v>0</v>
      </c>
      <c r="BF893">
        <v>0</v>
      </c>
      <c r="BG893">
        <v>0</v>
      </c>
      <c r="BH893">
        <v>0</v>
      </c>
      <c r="BI893">
        <v>0</v>
      </c>
      <c r="BJ893">
        <v>0</v>
      </c>
      <c r="BK893">
        <v>0</v>
      </c>
      <c r="BL893">
        <v>0</v>
      </c>
      <c r="BM893">
        <v>0</v>
      </c>
      <c r="BN893">
        <v>0</v>
      </c>
      <c r="BO893">
        <v>0</v>
      </c>
      <c r="BP893">
        <v>0</v>
      </c>
      <c r="BQ893">
        <v>0</v>
      </c>
      <c r="BR893">
        <v>0</v>
      </c>
      <c r="BS893">
        <v>0</v>
      </c>
      <c r="BT893">
        <v>0</v>
      </c>
      <c r="BU893">
        <v>0</v>
      </c>
      <c r="BV893">
        <v>0</v>
      </c>
      <c r="BW893">
        <v>0</v>
      </c>
      <c r="BX893">
        <v>0</v>
      </c>
      <c r="BY893">
        <v>0</v>
      </c>
      <c r="BZ893">
        <v>0</v>
      </c>
      <c r="CA893">
        <v>0</v>
      </c>
      <c r="CB893">
        <v>0</v>
      </c>
      <c r="CC893">
        <v>0</v>
      </c>
      <c r="CD893">
        <v>0</v>
      </c>
      <c r="CE893">
        <v>0</v>
      </c>
      <c r="CF893">
        <v>0</v>
      </c>
      <c r="CG893">
        <v>0</v>
      </c>
      <c r="CH893">
        <v>0</v>
      </c>
      <c r="CI893">
        <v>0</v>
      </c>
      <c r="CJ893">
        <v>0</v>
      </c>
      <c r="CK893">
        <v>0</v>
      </c>
      <c r="CL893">
        <v>0</v>
      </c>
      <c r="CM893">
        <v>0</v>
      </c>
      <c r="CN893">
        <v>0</v>
      </c>
      <c r="CO893">
        <v>0</v>
      </c>
      <c r="CP893">
        <v>0</v>
      </c>
      <c r="CQ893">
        <v>0</v>
      </c>
      <c r="CR893">
        <v>0</v>
      </c>
      <c r="CS893">
        <v>0</v>
      </c>
      <c r="CT893">
        <v>0</v>
      </c>
      <c r="CU893">
        <v>0</v>
      </c>
      <c r="CV893">
        <v>0</v>
      </c>
      <c r="CW893">
        <v>0</v>
      </c>
      <c r="CX893">
        <v>3</v>
      </c>
      <c r="CY893">
        <v>1</v>
      </c>
      <c r="CZ893">
        <v>0</v>
      </c>
      <c r="DA893">
        <v>0</v>
      </c>
      <c r="DB893">
        <v>0</v>
      </c>
      <c r="DC893" t="s">
        <v>4190</v>
      </c>
      <c r="DD893" t="s">
        <v>309</v>
      </c>
    </row>
    <row r="894" spans="1:108" ht="14.6" x14ac:dyDescent="0.35">
      <c r="A894" t="s">
        <v>12</v>
      </c>
      <c r="B894" t="s">
        <v>4194</v>
      </c>
      <c r="C894" t="s">
        <v>4195</v>
      </c>
      <c r="F894" t="s">
        <v>122</v>
      </c>
      <c r="H894" t="s">
        <v>454</v>
      </c>
      <c r="I894" t="s">
        <v>13</v>
      </c>
      <c r="J894" t="s">
        <v>221</v>
      </c>
      <c r="K894" t="s">
        <v>269</v>
      </c>
      <c r="M894" t="s">
        <v>272</v>
      </c>
      <c r="O894" t="s">
        <v>300</v>
      </c>
      <c r="R894">
        <v>0</v>
      </c>
      <c r="S894">
        <v>0</v>
      </c>
      <c r="T894">
        <v>0</v>
      </c>
      <c r="U894">
        <v>0</v>
      </c>
      <c r="V894">
        <v>0</v>
      </c>
      <c r="W894">
        <v>0</v>
      </c>
      <c r="X894">
        <v>0</v>
      </c>
      <c r="Y894">
        <v>0</v>
      </c>
      <c r="AA894">
        <v>0</v>
      </c>
      <c r="AB894">
        <v>0</v>
      </c>
      <c r="AC894">
        <v>0</v>
      </c>
      <c r="AD894">
        <v>0</v>
      </c>
      <c r="AE894">
        <v>0</v>
      </c>
      <c r="AF894">
        <v>0</v>
      </c>
      <c r="AG894">
        <v>0</v>
      </c>
      <c r="AH894">
        <v>0</v>
      </c>
      <c r="AI894">
        <v>0</v>
      </c>
      <c r="AJ894">
        <v>0</v>
      </c>
      <c r="AK894">
        <v>0</v>
      </c>
      <c r="AL894">
        <v>0</v>
      </c>
      <c r="AM894">
        <v>0</v>
      </c>
      <c r="AN894">
        <v>0</v>
      </c>
      <c r="AO894">
        <v>0</v>
      </c>
      <c r="AP894">
        <v>0</v>
      </c>
      <c r="AQ894">
        <v>0</v>
      </c>
      <c r="AR894">
        <v>0</v>
      </c>
      <c r="AS894">
        <v>0</v>
      </c>
      <c r="AT894">
        <v>0</v>
      </c>
      <c r="AU894">
        <v>0</v>
      </c>
      <c r="AV894">
        <v>0</v>
      </c>
      <c r="AW894">
        <v>0</v>
      </c>
      <c r="AX894">
        <v>0</v>
      </c>
      <c r="AY894">
        <v>0</v>
      </c>
      <c r="AZ894">
        <v>0</v>
      </c>
      <c r="BA894">
        <v>0</v>
      </c>
      <c r="BB894">
        <v>0</v>
      </c>
      <c r="BC894">
        <v>0</v>
      </c>
      <c r="BD894">
        <v>0</v>
      </c>
      <c r="BE894">
        <v>0</v>
      </c>
      <c r="BF894">
        <v>0</v>
      </c>
      <c r="BG894">
        <v>0</v>
      </c>
      <c r="BH894">
        <v>0</v>
      </c>
      <c r="BI894">
        <v>0</v>
      </c>
      <c r="BJ894">
        <v>0</v>
      </c>
      <c r="BK894">
        <v>0</v>
      </c>
      <c r="BL894">
        <v>0</v>
      </c>
      <c r="BM894">
        <v>0</v>
      </c>
      <c r="BN894">
        <v>0</v>
      </c>
      <c r="BO894">
        <v>0</v>
      </c>
      <c r="BP894">
        <v>0</v>
      </c>
      <c r="BQ894">
        <v>0</v>
      </c>
      <c r="BR894">
        <v>0</v>
      </c>
      <c r="BS894">
        <v>1</v>
      </c>
      <c r="BT894">
        <v>0</v>
      </c>
      <c r="BU894">
        <v>0</v>
      </c>
      <c r="BV894">
        <v>1</v>
      </c>
      <c r="BW894">
        <v>1</v>
      </c>
      <c r="BX894">
        <v>0</v>
      </c>
      <c r="BY894">
        <v>0</v>
      </c>
      <c r="BZ894">
        <v>0</v>
      </c>
      <c r="CA894">
        <v>0</v>
      </c>
      <c r="CB894">
        <v>0</v>
      </c>
      <c r="CC894">
        <v>0</v>
      </c>
      <c r="CD894">
        <v>0</v>
      </c>
      <c r="CE894">
        <v>0</v>
      </c>
      <c r="CF894">
        <v>0</v>
      </c>
      <c r="CG894">
        <v>0</v>
      </c>
      <c r="CH894">
        <v>0</v>
      </c>
      <c r="CI894">
        <v>0</v>
      </c>
      <c r="CJ894">
        <v>0</v>
      </c>
      <c r="CK894">
        <v>0</v>
      </c>
      <c r="CL894">
        <v>0</v>
      </c>
      <c r="CM894">
        <v>0</v>
      </c>
      <c r="CN894">
        <v>0</v>
      </c>
      <c r="CO894">
        <v>0</v>
      </c>
      <c r="CP894">
        <v>0</v>
      </c>
      <c r="CQ894">
        <v>0</v>
      </c>
      <c r="CR894">
        <v>0</v>
      </c>
      <c r="CS894">
        <v>0</v>
      </c>
      <c r="CT894">
        <v>0</v>
      </c>
      <c r="CU894">
        <v>0</v>
      </c>
      <c r="CV894">
        <v>0</v>
      </c>
      <c r="CW894">
        <v>0</v>
      </c>
      <c r="CX894">
        <v>3</v>
      </c>
      <c r="CY894">
        <v>1</v>
      </c>
      <c r="CZ894">
        <v>0</v>
      </c>
      <c r="DA894">
        <v>0</v>
      </c>
      <c r="DB894">
        <v>1</v>
      </c>
      <c r="DC894" t="s">
        <v>902</v>
      </c>
      <c r="DD894" t="s">
        <v>307</v>
      </c>
    </row>
    <row r="895" spans="1:108" ht="14.6" x14ac:dyDescent="0.35">
      <c r="A895" t="s">
        <v>12</v>
      </c>
      <c r="B895" t="s">
        <v>4201</v>
      </c>
      <c r="C895" t="s">
        <v>4202</v>
      </c>
      <c r="F895" t="s">
        <v>91</v>
      </c>
      <c r="G895" t="s">
        <v>95</v>
      </c>
      <c r="H895" t="s">
        <v>454</v>
      </c>
      <c r="I895" t="s">
        <v>56</v>
      </c>
      <c r="J895" t="s">
        <v>455</v>
      </c>
      <c r="K895" t="s">
        <v>269</v>
      </c>
      <c r="M895" t="s">
        <v>272</v>
      </c>
      <c r="O895" t="s">
        <v>300</v>
      </c>
      <c r="Q895" t="s">
        <v>4204</v>
      </c>
      <c r="R895">
        <v>0</v>
      </c>
      <c r="S895">
        <v>0</v>
      </c>
      <c r="T895">
        <v>0</v>
      </c>
      <c r="U895">
        <v>0</v>
      </c>
      <c r="V895">
        <v>0</v>
      </c>
      <c r="W895">
        <v>0</v>
      </c>
      <c r="X895">
        <v>0</v>
      </c>
      <c r="Y895">
        <v>0</v>
      </c>
      <c r="AA895">
        <v>1</v>
      </c>
      <c r="AB895">
        <v>0</v>
      </c>
      <c r="AC895">
        <v>0</v>
      </c>
      <c r="AD895">
        <v>0</v>
      </c>
      <c r="AE895">
        <v>0</v>
      </c>
      <c r="AF895">
        <v>0</v>
      </c>
      <c r="AG895">
        <v>0</v>
      </c>
      <c r="AH895">
        <v>0</v>
      </c>
      <c r="AI895">
        <v>0</v>
      </c>
      <c r="AJ895">
        <v>0</v>
      </c>
      <c r="AK895">
        <v>0</v>
      </c>
      <c r="AL895">
        <v>0</v>
      </c>
      <c r="AM895">
        <v>0</v>
      </c>
      <c r="AN895">
        <v>0</v>
      </c>
      <c r="AO895">
        <v>0</v>
      </c>
      <c r="AP895">
        <v>0</v>
      </c>
      <c r="AQ895">
        <v>0</v>
      </c>
      <c r="AR895">
        <v>0</v>
      </c>
      <c r="AS895">
        <v>0</v>
      </c>
      <c r="AT895">
        <v>0</v>
      </c>
      <c r="AU895">
        <v>0</v>
      </c>
      <c r="AV895">
        <v>0</v>
      </c>
      <c r="AW895">
        <v>0</v>
      </c>
      <c r="AX895">
        <v>0</v>
      </c>
      <c r="AY895">
        <v>0</v>
      </c>
      <c r="AZ895">
        <v>0</v>
      </c>
      <c r="BA895">
        <v>0</v>
      </c>
      <c r="BB895">
        <v>0</v>
      </c>
      <c r="BC895">
        <v>0</v>
      </c>
      <c r="BD895">
        <v>0</v>
      </c>
      <c r="BE895">
        <v>0</v>
      </c>
      <c r="BF895">
        <v>0</v>
      </c>
      <c r="BG895">
        <v>0</v>
      </c>
      <c r="BH895">
        <v>0</v>
      </c>
      <c r="BI895">
        <v>0</v>
      </c>
      <c r="BJ895">
        <v>0</v>
      </c>
      <c r="BK895">
        <v>0</v>
      </c>
      <c r="BL895">
        <v>0</v>
      </c>
      <c r="BM895">
        <v>0</v>
      </c>
      <c r="BN895">
        <v>0</v>
      </c>
      <c r="BO895">
        <v>0</v>
      </c>
      <c r="BP895">
        <v>0</v>
      </c>
      <c r="BQ895">
        <v>0</v>
      </c>
      <c r="BR895">
        <v>0</v>
      </c>
      <c r="BS895">
        <v>0</v>
      </c>
      <c r="BT895">
        <v>0</v>
      </c>
      <c r="BU895">
        <v>0</v>
      </c>
      <c r="BV895">
        <v>0</v>
      </c>
      <c r="BW895">
        <v>0</v>
      </c>
      <c r="BX895">
        <v>0</v>
      </c>
      <c r="BY895">
        <v>0</v>
      </c>
      <c r="BZ895">
        <v>0</v>
      </c>
      <c r="CA895">
        <v>0</v>
      </c>
      <c r="CB895">
        <v>0</v>
      </c>
      <c r="CC895">
        <v>0</v>
      </c>
      <c r="CD895">
        <v>0</v>
      </c>
      <c r="CE895">
        <v>0</v>
      </c>
      <c r="CF895">
        <v>0</v>
      </c>
      <c r="CG895">
        <v>0</v>
      </c>
      <c r="CH895">
        <v>0</v>
      </c>
      <c r="CI895">
        <v>0</v>
      </c>
      <c r="CJ895">
        <v>0</v>
      </c>
      <c r="CK895">
        <v>0</v>
      </c>
      <c r="CL895">
        <v>0</v>
      </c>
      <c r="CM895">
        <v>0</v>
      </c>
      <c r="CN895">
        <v>0</v>
      </c>
      <c r="CO895">
        <v>0</v>
      </c>
      <c r="CP895">
        <v>0</v>
      </c>
      <c r="CQ895">
        <v>0</v>
      </c>
      <c r="CR895">
        <v>0</v>
      </c>
      <c r="CS895">
        <v>0</v>
      </c>
      <c r="CT895">
        <v>0</v>
      </c>
      <c r="CU895">
        <v>0</v>
      </c>
      <c r="CV895">
        <v>0</v>
      </c>
      <c r="CW895">
        <v>0</v>
      </c>
      <c r="CX895">
        <v>1</v>
      </c>
      <c r="CY895">
        <v>0</v>
      </c>
      <c r="CZ895">
        <v>0</v>
      </c>
      <c r="DA895">
        <v>1</v>
      </c>
      <c r="DB895">
        <v>0</v>
      </c>
      <c r="DC895" t="s">
        <v>694</v>
      </c>
      <c r="DD895" t="s">
        <v>304</v>
      </c>
    </row>
    <row r="896" spans="1:108" ht="14.6" x14ac:dyDescent="0.35">
      <c r="A896" t="s">
        <v>12</v>
      </c>
      <c r="B896" t="s">
        <v>4201</v>
      </c>
      <c r="C896" t="s">
        <v>4208</v>
      </c>
      <c r="F896" t="s">
        <v>91</v>
      </c>
      <c r="G896" t="s">
        <v>95</v>
      </c>
      <c r="H896" t="s">
        <v>454</v>
      </c>
      <c r="I896" t="s">
        <v>56</v>
      </c>
      <c r="J896" t="s">
        <v>455</v>
      </c>
      <c r="K896" t="s">
        <v>269</v>
      </c>
      <c r="M896" t="s">
        <v>272</v>
      </c>
      <c r="O896" t="s">
        <v>300</v>
      </c>
      <c r="P896" t="s">
        <v>4209</v>
      </c>
      <c r="Q896" t="s">
        <v>966</v>
      </c>
      <c r="R896">
        <v>0</v>
      </c>
      <c r="S896">
        <v>0</v>
      </c>
      <c r="T896">
        <v>0</v>
      </c>
      <c r="U896">
        <v>0</v>
      </c>
      <c r="V896">
        <v>0</v>
      </c>
      <c r="W896">
        <v>0</v>
      </c>
      <c r="X896">
        <v>0</v>
      </c>
      <c r="Y896">
        <v>0</v>
      </c>
      <c r="AA896">
        <v>1</v>
      </c>
      <c r="AB896">
        <v>0</v>
      </c>
      <c r="AC896">
        <v>0</v>
      </c>
      <c r="AD896">
        <v>0</v>
      </c>
      <c r="AE896">
        <v>0</v>
      </c>
      <c r="AF896">
        <v>0</v>
      </c>
      <c r="AG896">
        <v>0</v>
      </c>
      <c r="AH896">
        <v>0</v>
      </c>
      <c r="AI896">
        <v>0</v>
      </c>
      <c r="AJ896">
        <v>0</v>
      </c>
      <c r="AK896">
        <v>0</v>
      </c>
      <c r="AL896">
        <v>0</v>
      </c>
      <c r="AM896">
        <v>0</v>
      </c>
      <c r="AN896">
        <v>0</v>
      </c>
      <c r="AO896">
        <v>0</v>
      </c>
      <c r="AP896">
        <v>0</v>
      </c>
      <c r="AQ896">
        <v>0</v>
      </c>
      <c r="AR896">
        <v>0</v>
      </c>
      <c r="AS896">
        <v>0</v>
      </c>
      <c r="AT896">
        <v>0</v>
      </c>
      <c r="AU896">
        <v>0</v>
      </c>
      <c r="AV896">
        <v>0</v>
      </c>
      <c r="AW896">
        <v>0</v>
      </c>
      <c r="AX896">
        <v>0</v>
      </c>
      <c r="AY896">
        <v>0</v>
      </c>
      <c r="AZ896">
        <v>0</v>
      </c>
      <c r="BA896">
        <v>0</v>
      </c>
      <c r="BB896">
        <v>0</v>
      </c>
      <c r="BC896">
        <v>0</v>
      </c>
      <c r="BD896">
        <v>0</v>
      </c>
      <c r="BE896">
        <v>0</v>
      </c>
      <c r="BF896">
        <v>0</v>
      </c>
      <c r="BG896">
        <v>0</v>
      </c>
      <c r="BH896">
        <v>0</v>
      </c>
      <c r="BI896">
        <v>0</v>
      </c>
      <c r="BJ896">
        <v>0</v>
      </c>
      <c r="BK896">
        <v>0</v>
      </c>
      <c r="BL896">
        <v>0</v>
      </c>
      <c r="BM896">
        <v>0</v>
      </c>
      <c r="BN896">
        <v>0</v>
      </c>
      <c r="BO896">
        <v>0</v>
      </c>
      <c r="BP896">
        <v>0</v>
      </c>
      <c r="BQ896">
        <v>0</v>
      </c>
      <c r="BR896">
        <v>0</v>
      </c>
      <c r="BS896">
        <v>0</v>
      </c>
      <c r="BT896">
        <v>0</v>
      </c>
      <c r="BU896">
        <v>0</v>
      </c>
      <c r="BV896">
        <v>0</v>
      </c>
      <c r="BW896">
        <v>0</v>
      </c>
      <c r="BX896">
        <v>0</v>
      </c>
      <c r="BY896">
        <v>0</v>
      </c>
      <c r="BZ896">
        <v>0</v>
      </c>
      <c r="CA896">
        <v>0</v>
      </c>
      <c r="CB896">
        <v>0</v>
      </c>
      <c r="CC896">
        <v>0</v>
      </c>
      <c r="CD896">
        <v>0</v>
      </c>
      <c r="CE896">
        <v>0</v>
      </c>
      <c r="CF896">
        <v>0</v>
      </c>
      <c r="CG896">
        <v>0</v>
      </c>
      <c r="CH896">
        <v>0</v>
      </c>
      <c r="CI896">
        <v>0</v>
      </c>
      <c r="CJ896">
        <v>0</v>
      </c>
      <c r="CK896">
        <v>0</v>
      </c>
      <c r="CL896">
        <v>0</v>
      </c>
      <c r="CM896">
        <v>0</v>
      </c>
      <c r="CN896">
        <v>0</v>
      </c>
      <c r="CO896">
        <v>0</v>
      </c>
      <c r="CP896">
        <v>0</v>
      </c>
      <c r="CQ896">
        <v>0</v>
      </c>
      <c r="CR896">
        <v>0</v>
      </c>
      <c r="CS896">
        <v>0</v>
      </c>
      <c r="CT896">
        <v>0</v>
      </c>
      <c r="CU896">
        <v>0</v>
      </c>
      <c r="CV896">
        <v>0</v>
      </c>
      <c r="CW896">
        <v>0</v>
      </c>
      <c r="CX896">
        <v>1</v>
      </c>
      <c r="CY896">
        <v>0</v>
      </c>
      <c r="CZ896">
        <v>0</v>
      </c>
      <c r="DA896">
        <v>1</v>
      </c>
      <c r="DB896">
        <v>0</v>
      </c>
      <c r="DC896" t="s">
        <v>4210</v>
      </c>
      <c r="DD896" t="s">
        <v>304</v>
      </c>
    </row>
    <row r="897" spans="1:108" ht="14.6" x14ac:dyDescent="0.35">
      <c r="A897" t="s">
        <v>12</v>
      </c>
      <c r="B897" t="s">
        <v>4212</v>
      </c>
      <c r="C897" t="s">
        <v>4213</v>
      </c>
      <c r="F897" t="s">
        <v>122</v>
      </c>
      <c r="H897" t="s">
        <v>605</v>
      </c>
      <c r="I897" t="s">
        <v>56</v>
      </c>
      <c r="J897" t="s">
        <v>205</v>
      </c>
      <c r="M897" t="s">
        <v>271</v>
      </c>
      <c r="O897" t="s">
        <v>299</v>
      </c>
      <c r="P897" t="s">
        <v>3649</v>
      </c>
      <c r="Q897" t="s">
        <v>606</v>
      </c>
      <c r="R897">
        <v>0</v>
      </c>
      <c r="S897">
        <v>0</v>
      </c>
      <c r="T897">
        <v>0</v>
      </c>
      <c r="U897">
        <v>0</v>
      </c>
      <c r="V897">
        <v>0</v>
      </c>
      <c r="X897">
        <v>0</v>
      </c>
      <c r="BE897">
        <v>1</v>
      </c>
      <c r="BO897">
        <v>1</v>
      </c>
      <c r="DC897" t="s">
        <v>4214</v>
      </c>
      <c r="DD897" t="s">
        <v>305</v>
      </c>
    </row>
    <row r="898" spans="1:108" ht="14.6" x14ac:dyDescent="0.35">
      <c r="A898" t="s">
        <v>12</v>
      </c>
      <c r="B898" t="s">
        <v>4216</v>
      </c>
      <c r="C898" t="s">
        <v>4217</v>
      </c>
      <c r="F898" t="s">
        <v>91</v>
      </c>
      <c r="G898" t="s">
        <v>479</v>
      </c>
      <c r="H898" t="s">
        <v>454</v>
      </c>
      <c r="I898" t="s">
        <v>56</v>
      </c>
      <c r="J898" t="s">
        <v>217</v>
      </c>
      <c r="K898" t="s">
        <v>471</v>
      </c>
      <c r="M898" t="s">
        <v>272</v>
      </c>
      <c r="O898" t="s">
        <v>299</v>
      </c>
      <c r="Q898" t="s">
        <v>457</v>
      </c>
      <c r="R898">
        <v>0</v>
      </c>
      <c r="S898">
        <v>0</v>
      </c>
      <c r="T898">
        <v>0</v>
      </c>
      <c r="U898">
        <v>0</v>
      </c>
      <c r="V898">
        <v>0</v>
      </c>
      <c r="W898">
        <v>0</v>
      </c>
      <c r="X898">
        <v>0</v>
      </c>
      <c r="Y898">
        <v>0</v>
      </c>
      <c r="AA898">
        <v>0</v>
      </c>
      <c r="AB898">
        <v>0</v>
      </c>
      <c r="AC898">
        <v>0</v>
      </c>
      <c r="AD898">
        <v>0</v>
      </c>
      <c r="AE898">
        <v>0</v>
      </c>
      <c r="AF898">
        <v>0</v>
      </c>
      <c r="AG898">
        <v>0</v>
      </c>
      <c r="AH898">
        <v>0</v>
      </c>
      <c r="AI898">
        <v>0</v>
      </c>
      <c r="AJ898">
        <v>0</v>
      </c>
      <c r="AK898">
        <v>0</v>
      </c>
      <c r="AL898">
        <v>0</v>
      </c>
      <c r="AM898">
        <v>0</v>
      </c>
      <c r="AN898">
        <v>0</v>
      </c>
      <c r="AO898">
        <v>0</v>
      </c>
      <c r="AP898">
        <v>0</v>
      </c>
      <c r="AQ898">
        <v>0</v>
      </c>
      <c r="AR898">
        <v>0</v>
      </c>
      <c r="AS898">
        <v>0</v>
      </c>
      <c r="AT898">
        <v>0</v>
      </c>
      <c r="AU898">
        <v>0</v>
      </c>
      <c r="AV898">
        <v>0</v>
      </c>
      <c r="AW898">
        <v>0</v>
      </c>
      <c r="AX898">
        <v>0</v>
      </c>
      <c r="AY898">
        <v>0</v>
      </c>
      <c r="AZ898">
        <v>0</v>
      </c>
      <c r="BA898">
        <v>0</v>
      </c>
      <c r="BB898">
        <v>0</v>
      </c>
      <c r="BC898">
        <v>0</v>
      </c>
      <c r="BD898">
        <v>0</v>
      </c>
      <c r="BE898">
        <v>0</v>
      </c>
      <c r="BF898">
        <v>0</v>
      </c>
      <c r="BG898">
        <v>0</v>
      </c>
      <c r="BH898">
        <v>0</v>
      </c>
      <c r="BI898">
        <v>0</v>
      </c>
      <c r="BJ898">
        <v>0</v>
      </c>
      <c r="BK898">
        <v>0</v>
      </c>
      <c r="BL898">
        <v>0</v>
      </c>
      <c r="BM898">
        <v>0</v>
      </c>
      <c r="BN898">
        <v>0</v>
      </c>
      <c r="BO898">
        <v>0</v>
      </c>
      <c r="BP898">
        <v>0</v>
      </c>
      <c r="BQ898">
        <v>0</v>
      </c>
      <c r="BR898">
        <v>0</v>
      </c>
      <c r="BS898">
        <v>0</v>
      </c>
      <c r="BT898">
        <v>0</v>
      </c>
      <c r="BU898">
        <v>0</v>
      </c>
      <c r="BV898">
        <v>0</v>
      </c>
      <c r="BW898">
        <v>0</v>
      </c>
      <c r="BX898">
        <v>0</v>
      </c>
      <c r="BY898">
        <v>0</v>
      </c>
      <c r="BZ898">
        <v>0</v>
      </c>
      <c r="CA898">
        <v>0</v>
      </c>
      <c r="CB898">
        <v>0</v>
      </c>
      <c r="CC898">
        <v>0</v>
      </c>
      <c r="CD898">
        <v>0</v>
      </c>
      <c r="CE898">
        <v>0</v>
      </c>
      <c r="CF898">
        <v>0</v>
      </c>
      <c r="CG898">
        <v>0</v>
      </c>
      <c r="CH898">
        <v>0</v>
      </c>
      <c r="CI898">
        <v>0</v>
      </c>
      <c r="CJ898">
        <v>0</v>
      </c>
      <c r="CK898">
        <v>0</v>
      </c>
      <c r="CL898">
        <v>0</v>
      </c>
      <c r="CM898">
        <v>0</v>
      </c>
      <c r="CN898">
        <v>0</v>
      </c>
      <c r="CO898">
        <v>0</v>
      </c>
      <c r="CP898">
        <v>1</v>
      </c>
      <c r="CQ898">
        <v>0</v>
      </c>
      <c r="CR898">
        <v>0</v>
      </c>
      <c r="CS898">
        <v>0</v>
      </c>
      <c r="CT898">
        <v>0</v>
      </c>
      <c r="CU898">
        <v>0</v>
      </c>
      <c r="CV898">
        <v>0</v>
      </c>
      <c r="CW898">
        <v>0</v>
      </c>
      <c r="CX898">
        <v>1</v>
      </c>
      <c r="CY898">
        <v>0</v>
      </c>
      <c r="CZ898">
        <v>1</v>
      </c>
      <c r="DA898">
        <v>0</v>
      </c>
      <c r="DB898">
        <v>0</v>
      </c>
      <c r="DC898" t="s">
        <v>458</v>
      </c>
      <c r="DD898" t="s">
        <v>306</v>
      </c>
    </row>
    <row r="899" spans="1:108" ht="14.6" x14ac:dyDescent="0.35">
      <c r="A899" t="s">
        <v>12</v>
      </c>
      <c r="B899" t="s">
        <v>4222</v>
      </c>
      <c r="C899" t="s">
        <v>4223</v>
      </c>
      <c r="F899" t="s">
        <v>91</v>
      </c>
      <c r="H899" t="s">
        <v>454</v>
      </c>
      <c r="I899" t="s">
        <v>56</v>
      </c>
      <c r="J899" t="s">
        <v>217</v>
      </c>
      <c r="K899" t="s">
        <v>471</v>
      </c>
      <c r="M899" t="s">
        <v>272</v>
      </c>
      <c r="O899" t="s">
        <v>299</v>
      </c>
      <c r="P899" t="s">
        <v>4224</v>
      </c>
      <c r="Q899" t="s">
        <v>457</v>
      </c>
      <c r="R899">
        <v>0</v>
      </c>
      <c r="S899">
        <v>0</v>
      </c>
      <c r="T899">
        <v>0</v>
      </c>
      <c r="U899">
        <v>0</v>
      </c>
      <c r="V899">
        <v>0</v>
      </c>
      <c r="W899">
        <v>0</v>
      </c>
      <c r="X899">
        <v>0</v>
      </c>
      <c r="Y899">
        <v>0</v>
      </c>
      <c r="AA899">
        <v>0</v>
      </c>
      <c r="AB899">
        <v>0</v>
      </c>
      <c r="AC899">
        <v>0</v>
      </c>
      <c r="AD899">
        <v>0</v>
      </c>
      <c r="AE899">
        <v>0</v>
      </c>
      <c r="AF899">
        <v>0</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0</v>
      </c>
      <c r="BL899">
        <v>0</v>
      </c>
      <c r="BM899">
        <v>0</v>
      </c>
      <c r="BN899">
        <v>0</v>
      </c>
      <c r="BO899">
        <v>0</v>
      </c>
      <c r="BP899">
        <v>0</v>
      </c>
      <c r="BQ899">
        <v>0</v>
      </c>
      <c r="BR899">
        <v>0</v>
      </c>
      <c r="BS899">
        <v>0</v>
      </c>
      <c r="BT899">
        <v>0</v>
      </c>
      <c r="BU899">
        <v>0</v>
      </c>
      <c r="BV899">
        <v>0</v>
      </c>
      <c r="BW899">
        <v>0</v>
      </c>
      <c r="BX899">
        <v>0</v>
      </c>
      <c r="BY899">
        <v>0</v>
      </c>
      <c r="BZ899">
        <v>0</v>
      </c>
      <c r="CA899">
        <v>0</v>
      </c>
      <c r="CB899">
        <v>0</v>
      </c>
      <c r="CC899">
        <v>0</v>
      </c>
      <c r="CD899">
        <v>0</v>
      </c>
      <c r="CE899">
        <v>0</v>
      </c>
      <c r="CF899">
        <v>0</v>
      </c>
      <c r="CG899">
        <v>0</v>
      </c>
      <c r="CH899">
        <v>0</v>
      </c>
      <c r="CI899">
        <v>0</v>
      </c>
      <c r="CJ899">
        <v>0</v>
      </c>
      <c r="CK899">
        <v>0</v>
      </c>
      <c r="CL899">
        <v>0</v>
      </c>
      <c r="CM899">
        <v>0</v>
      </c>
      <c r="CN899">
        <v>0</v>
      </c>
      <c r="CO899">
        <v>0</v>
      </c>
      <c r="CP899">
        <v>1</v>
      </c>
      <c r="CQ899">
        <v>0</v>
      </c>
      <c r="CR899">
        <v>0</v>
      </c>
      <c r="CS899">
        <v>0</v>
      </c>
      <c r="CT899">
        <v>0</v>
      </c>
      <c r="CU899">
        <v>0</v>
      </c>
      <c r="CV899">
        <v>0</v>
      </c>
      <c r="CW899">
        <v>0</v>
      </c>
      <c r="CX899">
        <v>1</v>
      </c>
      <c r="CY899">
        <v>0</v>
      </c>
      <c r="CZ899">
        <v>1</v>
      </c>
      <c r="DA899">
        <v>0</v>
      </c>
      <c r="DB899">
        <v>0</v>
      </c>
      <c r="DC899" t="s">
        <v>458</v>
      </c>
      <c r="DD899" t="s">
        <v>306</v>
      </c>
    </row>
    <row r="900" spans="1:108" ht="14.6" x14ac:dyDescent="0.35">
      <c r="A900" t="s">
        <v>177</v>
      </c>
      <c r="B900" t="s">
        <v>4237</v>
      </c>
      <c r="C900" t="s">
        <v>4238</v>
      </c>
      <c r="F900" t="s">
        <v>122</v>
      </c>
      <c r="H900" t="s">
        <v>702</v>
      </c>
      <c r="I900" t="s">
        <v>56</v>
      </c>
      <c r="J900" t="s">
        <v>218</v>
      </c>
      <c r="K900" t="s">
        <v>471</v>
      </c>
      <c r="M900" t="s">
        <v>274</v>
      </c>
      <c r="N900" t="s">
        <v>300</v>
      </c>
      <c r="O900" t="s">
        <v>300</v>
      </c>
      <c r="R900">
        <v>0</v>
      </c>
      <c r="S900">
        <v>0</v>
      </c>
      <c r="T900">
        <v>0</v>
      </c>
      <c r="U900">
        <v>0</v>
      </c>
      <c r="V900">
        <v>0</v>
      </c>
      <c r="W900">
        <v>1</v>
      </c>
      <c r="X900">
        <v>0</v>
      </c>
      <c r="Y900">
        <v>0</v>
      </c>
      <c r="AA900">
        <v>0</v>
      </c>
      <c r="AB900">
        <v>0</v>
      </c>
      <c r="AC900">
        <v>0</v>
      </c>
      <c r="AD900">
        <v>0</v>
      </c>
      <c r="AE900">
        <v>0</v>
      </c>
      <c r="AF900">
        <v>0</v>
      </c>
      <c r="AG900">
        <v>0</v>
      </c>
      <c r="AH900">
        <v>0</v>
      </c>
      <c r="AI900">
        <v>0</v>
      </c>
      <c r="AJ900">
        <v>0</v>
      </c>
      <c r="AK900">
        <v>0</v>
      </c>
      <c r="AL900">
        <v>0</v>
      </c>
      <c r="AM900">
        <v>0</v>
      </c>
      <c r="AN900">
        <v>0</v>
      </c>
      <c r="AO900">
        <v>0</v>
      </c>
      <c r="AP900">
        <v>0</v>
      </c>
      <c r="AQ900">
        <v>0</v>
      </c>
      <c r="AR900">
        <v>0</v>
      </c>
      <c r="AS900">
        <v>0</v>
      </c>
      <c r="AT900">
        <v>0</v>
      </c>
      <c r="AU900">
        <v>0</v>
      </c>
      <c r="AV900">
        <v>0</v>
      </c>
      <c r="AW900">
        <v>0</v>
      </c>
      <c r="AX900">
        <v>0</v>
      </c>
      <c r="AY900">
        <v>0</v>
      </c>
      <c r="AZ900">
        <v>0</v>
      </c>
      <c r="BA900">
        <v>0</v>
      </c>
      <c r="BB900">
        <v>0</v>
      </c>
      <c r="BC900">
        <v>0</v>
      </c>
      <c r="BD900">
        <v>0</v>
      </c>
      <c r="BE900">
        <v>0</v>
      </c>
      <c r="BF900">
        <v>0</v>
      </c>
      <c r="BG900">
        <v>0</v>
      </c>
      <c r="BH900">
        <v>0</v>
      </c>
      <c r="BI900">
        <v>0</v>
      </c>
      <c r="BJ900">
        <v>0</v>
      </c>
      <c r="BK900">
        <v>0</v>
      </c>
      <c r="BL900">
        <v>0</v>
      </c>
      <c r="BM900">
        <v>0</v>
      </c>
      <c r="BN900">
        <v>0</v>
      </c>
      <c r="BO900">
        <v>0</v>
      </c>
      <c r="BP900">
        <v>0</v>
      </c>
      <c r="BQ900">
        <v>0</v>
      </c>
      <c r="BR900">
        <v>0</v>
      </c>
      <c r="BS900">
        <v>0</v>
      </c>
      <c r="BT900">
        <v>0</v>
      </c>
      <c r="BU900">
        <v>0</v>
      </c>
      <c r="BV900">
        <v>0</v>
      </c>
      <c r="BW900">
        <v>0</v>
      </c>
      <c r="BX900">
        <v>0</v>
      </c>
      <c r="BY900">
        <v>0</v>
      </c>
      <c r="BZ900">
        <v>0</v>
      </c>
      <c r="CA900">
        <v>0</v>
      </c>
      <c r="CB900">
        <v>0</v>
      </c>
      <c r="CC900">
        <v>0</v>
      </c>
      <c r="CD900">
        <v>0</v>
      </c>
      <c r="CE900">
        <v>0</v>
      </c>
      <c r="CF900">
        <v>0</v>
      </c>
      <c r="CG900">
        <v>0</v>
      </c>
      <c r="CH900">
        <v>0</v>
      </c>
      <c r="CI900">
        <v>0</v>
      </c>
      <c r="CJ900">
        <v>0</v>
      </c>
      <c r="CK900">
        <v>0</v>
      </c>
      <c r="CL900">
        <v>0</v>
      </c>
      <c r="CM900">
        <v>0</v>
      </c>
      <c r="CN900">
        <v>0</v>
      </c>
      <c r="CO900">
        <v>0</v>
      </c>
      <c r="CP900">
        <v>0</v>
      </c>
      <c r="CQ900">
        <v>0</v>
      </c>
      <c r="CR900">
        <v>0</v>
      </c>
      <c r="CS900">
        <v>0</v>
      </c>
      <c r="CT900">
        <v>0</v>
      </c>
      <c r="CU900">
        <v>0</v>
      </c>
      <c r="CV900">
        <v>0</v>
      </c>
      <c r="CW900">
        <v>0</v>
      </c>
      <c r="CX900">
        <v>0</v>
      </c>
      <c r="CY900">
        <v>1</v>
      </c>
      <c r="CZ900">
        <v>0</v>
      </c>
      <c r="DA900">
        <v>0</v>
      </c>
      <c r="DB900">
        <v>0</v>
      </c>
      <c r="DC900" t="s">
        <v>4239</v>
      </c>
      <c r="DD900" t="s">
        <v>311</v>
      </c>
    </row>
    <row r="901" spans="1:108" ht="14.6" x14ac:dyDescent="0.35">
      <c r="A901" t="s">
        <v>92</v>
      </c>
      <c r="B901" t="s">
        <v>4243</v>
      </c>
      <c r="C901" t="s">
        <v>4244</v>
      </c>
      <c r="F901" t="s">
        <v>91</v>
      </c>
      <c r="G901" t="s">
        <v>95</v>
      </c>
      <c r="H901" t="s">
        <v>454</v>
      </c>
      <c r="I901" t="s">
        <v>56</v>
      </c>
      <c r="J901" t="s">
        <v>173</v>
      </c>
      <c r="K901" t="s">
        <v>471</v>
      </c>
      <c r="M901" t="s">
        <v>272</v>
      </c>
      <c r="O901" t="s">
        <v>299</v>
      </c>
      <c r="P901" t="s">
        <v>4245</v>
      </c>
      <c r="Q901" t="s">
        <v>698</v>
      </c>
      <c r="R901">
        <v>0</v>
      </c>
      <c r="S901">
        <v>0</v>
      </c>
      <c r="T901">
        <v>0</v>
      </c>
      <c r="U901">
        <v>0</v>
      </c>
      <c r="V901">
        <v>0</v>
      </c>
      <c r="W901">
        <v>0</v>
      </c>
      <c r="X901">
        <v>0</v>
      </c>
      <c r="Y901">
        <v>0</v>
      </c>
      <c r="AA901">
        <v>1</v>
      </c>
      <c r="AB901">
        <v>0</v>
      </c>
      <c r="AC901">
        <v>0</v>
      </c>
      <c r="AD901">
        <v>0</v>
      </c>
      <c r="AE901">
        <v>0</v>
      </c>
      <c r="AF901">
        <v>0</v>
      </c>
      <c r="AG901">
        <v>0</v>
      </c>
      <c r="AH901">
        <v>0</v>
      </c>
      <c r="AI901">
        <v>0</v>
      </c>
      <c r="AJ901">
        <v>0</v>
      </c>
      <c r="AK901">
        <v>0</v>
      </c>
      <c r="AL901">
        <v>0</v>
      </c>
      <c r="AM901">
        <v>0</v>
      </c>
      <c r="AN901">
        <v>0</v>
      </c>
      <c r="AO901">
        <v>0</v>
      </c>
      <c r="AP901">
        <v>0</v>
      </c>
      <c r="AQ901">
        <v>0</v>
      </c>
      <c r="AR901">
        <v>0</v>
      </c>
      <c r="AS901">
        <v>0</v>
      </c>
      <c r="AT901">
        <v>0</v>
      </c>
      <c r="AU901">
        <v>0</v>
      </c>
      <c r="AV901">
        <v>0</v>
      </c>
      <c r="AW901">
        <v>0</v>
      </c>
      <c r="AX901">
        <v>0</v>
      </c>
      <c r="AY901">
        <v>0</v>
      </c>
      <c r="AZ901">
        <v>0</v>
      </c>
      <c r="BA901">
        <v>0</v>
      </c>
      <c r="BB901">
        <v>0</v>
      </c>
      <c r="BC901">
        <v>0</v>
      </c>
      <c r="BD901">
        <v>0</v>
      </c>
      <c r="BE901">
        <v>0</v>
      </c>
      <c r="BF901">
        <v>0</v>
      </c>
      <c r="BG901">
        <v>0</v>
      </c>
      <c r="BH901">
        <v>0</v>
      </c>
      <c r="BI901">
        <v>0</v>
      </c>
      <c r="BJ901">
        <v>0</v>
      </c>
      <c r="BK901">
        <v>0</v>
      </c>
      <c r="BL901">
        <v>0</v>
      </c>
      <c r="BM901">
        <v>0</v>
      </c>
      <c r="BN901">
        <v>0</v>
      </c>
      <c r="BO901">
        <v>0</v>
      </c>
      <c r="BP901">
        <v>0</v>
      </c>
      <c r="BQ901">
        <v>0</v>
      </c>
      <c r="BR901">
        <v>0</v>
      </c>
      <c r="BS901">
        <v>0</v>
      </c>
      <c r="BT901">
        <v>0</v>
      </c>
      <c r="BU901">
        <v>0</v>
      </c>
      <c r="BV901">
        <v>0</v>
      </c>
      <c r="BW901">
        <v>0</v>
      </c>
      <c r="BX901">
        <v>0</v>
      </c>
      <c r="BY901">
        <v>0</v>
      </c>
      <c r="BZ901">
        <v>0</v>
      </c>
      <c r="CA901">
        <v>0</v>
      </c>
      <c r="CB901">
        <v>0</v>
      </c>
      <c r="CC901">
        <v>0</v>
      </c>
      <c r="CD901">
        <v>0</v>
      </c>
      <c r="CE901">
        <v>0</v>
      </c>
      <c r="CF901">
        <v>0</v>
      </c>
      <c r="CG901">
        <v>0</v>
      </c>
      <c r="CH901">
        <v>0</v>
      </c>
      <c r="CI901">
        <v>0</v>
      </c>
      <c r="CJ901">
        <v>0</v>
      </c>
      <c r="CK901">
        <v>0</v>
      </c>
      <c r="CL901">
        <v>0</v>
      </c>
      <c r="CM901">
        <v>0</v>
      </c>
      <c r="CN901">
        <v>0</v>
      </c>
      <c r="CO901">
        <v>0</v>
      </c>
      <c r="CP901">
        <v>0</v>
      </c>
      <c r="CQ901">
        <v>0</v>
      </c>
      <c r="CR901">
        <v>0</v>
      </c>
      <c r="CS901">
        <v>0</v>
      </c>
      <c r="CT901">
        <v>0</v>
      </c>
      <c r="CU901">
        <v>0</v>
      </c>
      <c r="CV901">
        <v>0</v>
      </c>
      <c r="CW901">
        <v>0</v>
      </c>
      <c r="CX901">
        <v>1</v>
      </c>
      <c r="CY901">
        <v>0</v>
      </c>
      <c r="CZ901">
        <v>0</v>
      </c>
      <c r="DA901">
        <v>1</v>
      </c>
      <c r="DB901">
        <v>0</v>
      </c>
      <c r="DC901" t="s">
        <v>924</v>
      </c>
      <c r="DD901" t="s">
        <v>304</v>
      </c>
    </row>
    <row r="902" spans="1:108" ht="14.6" x14ac:dyDescent="0.35">
      <c r="A902" t="s">
        <v>92</v>
      </c>
      <c r="B902" t="s">
        <v>4243</v>
      </c>
      <c r="C902" t="s">
        <v>4249</v>
      </c>
      <c r="F902" t="s">
        <v>122</v>
      </c>
      <c r="H902" t="s">
        <v>454</v>
      </c>
      <c r="I902" t="s">
        <v>56</v>
      </c>
      <c r="J902" t="s">
        <v>173</v>
      </c>
      <c r="K902" t="s">
        <v>471</v>
      </c>
      <c r="M902" t="s">
        <v>272</v>
      </c>
      <c r="O902" t="s">
        <v>300</v>
      </c>
      <c r="Q902" t="s">
        <v>4250</v>
      </c>
      <c r="R902">
        <v>0</v>
      </c>
      <c r="S902">
        <v>0</v>
      </c>
      <c r="T902">
        <v>0</v>
      </c>
      <c r="U902">
        <v>0</v>
      </c>
      <c r="V902">
        <v>0</v>
      </c>
      <c r="W902">
        <v>0</v>
      </c>
      <c r="X902">
        <v>0</v>
      </c>
      <c r="Y902">
        <v>0</v>
      </c>
      <c r="AA902">
        <v>1</v>
      </c>
      <c r="AB902">
        <v>0</v>
      </c>
      <c r="AC902">
        <v>0</v>
      </c>
      <c r="AD902">
        <v>0</v>
      </c>
      <c r="AE902">
        <v>0</v>
      </c>
      <c r="AF902">
        <v>0</v>
      </c>
      <c r="AG902">
        <v>0</v>
      </c>
      <c r="AH902">
        <v>0</v>
      </c>
      <c r="AI902">
        <v>0</v>
      </c>
      <c r="AJ902">
        <v>0</v>
      </c>
      <c r="AK902">
        <v>0</v>
      </c>
      <c r="AL902">
        <v>0</v>
      </c>
      <c r="AM902">
        <v>0</v>
      </c>
      <c r="AN902">
        <v>0</v>
      </c>
      <c r="AO902">
        <v>0</v>
      </c>
      <c r="AP902">
        <v>0</v>
      </c>
      <c r="AQ902">
        <v>0</v>
      </c>
      <c r="AR902">
        <v>0</v>
      </c>
      <c r="AS902">
        <v>0</v>
      </c>
      <c r="AT902">
        <v>0</v>
      </c>
      <c r="AU902">
        <v>0</v>
      </c>
      <c r="AV902">
        <v>0</v>
      </c>
      <c r="AW902">
        <v>0</v>
      </c>
      <c r="AX902">
        <v>0</v>
      </c>
      <c r="AY902">
        <v>0</v>
      </c>
      <c r="AZ902">
        <v>0</v>
      </c>
      <c r="BA902">
        <v>0</v>
      </c>
      <c r="BB902">
        <v>0</v>
      </c>
      <c r="BC902">
        <v>0</v>
      </c>
      <c r="BD902">
        <v>0</v>
      </c>
      <c r="BE902">
        <v>0</v>
      </c>
      <c r="BF902">
        <v>0</v>
      </c>
      <c r="BG902">
        <v>0</v>
      </c>
      <c r="BH902">
        <v>0</v>
      </c>
      <c r="BI902">
        <v>0</v>
      </c>
      <c r="BJ902">
        <v>0</v>
      </c>
      <c r="BK902">
        <v>0</v>
      </c>
      <c r="BL902">
        <v>0</v>
      </c>
      <c r="BM902">
        <v>0</v>
      </c>
      <c r="BN902">
        <v>0</v>
      </c>
      <c r="BO902">
        <v>0</v>
      </c>
      <c r="BP902">
        <v>0</v>
      </c>
      <c r="BQ902">
        <v>0</v>
      </c>
      <c r="BR902">
        <v>0</v>
      </c>
      <c r="BS902">
        <v>0</v>
      </c>
      <c r="BT902">
        <v>0</v>
      </c>
      <c r="BU902">
        <v>0</v>
      </c>
      <c r="BV902">
        <v>0</v>
      </c>
      <c r="BW902">
        <v>0</v>
      </c>
      <c r="BX902">
        <v>0</v>
      </c>
      <c r="BY902">
        <v>0</v>
      </c>
      <c r="BZ902">
        <v>0</v>
      </c>
      <c r="CA902">
        <v>0</v>
      </c>
      <c r="CB902">
        <v>0</v>
      </c>
      <c r="CC902">
        <v>0</v>
      </c>
      <c r="CD902">
        <v>0</v>
      </c>
      <c r="CE902">
        <v>0</v>
      </c>
      <c r="CF902">
        <v>0</v>
      </c>
      <c r="CG902">
        <v>0</v>
      </c>
      <c r="CH902">
        <v>0</v>
      </c>
      <c r="CI902">
        <v>0</v>
      </c>
      <c r="CJ902">
        <v>0</v>
      </c>
      <c r="CK902">
        <v>0</v>
      </c>
      <c r="CL902">
        <v>0</v>
      </c>
      <c r="CM902">
        <v>0</v>
      </c>
      <c r="CN902">
        <v>0</v>
      </c>
      <c r="CO902">
        <v>0</v>
      </c>
      <c r="CP902">
        <v>0</v>
      </c>
      <c r="CQ902">
        <v>0</v>
      </c>
      <c r="CR902">
        <v>0</v>
      </c>
      <c r="CS902">
        <v>0</v>
      </c>
      <c r="CT902">
        <v>0</v>
      </c>
      <c r="CU902">
        <v>0</v>
      </c>
      <c r="CV902">
        <v>0</v>
      </c>
      <c r="CW902">
        <v>0</v>
      </c>
      <c r="CX902">
        <v>1</v>
      </c>
      <c r="CY902">
        <v>0</v>
      </c>
      <c r="CZ902">
        <v>0</v>
      </c>
      <c r="DA902">
        <v>1</v>
      </c>
      <c r="DB902">
        <v>0</v>
      </c>
      <c r="DC902" t="s">
        <v>4251</v>
      </c>
      <c r="DD902" t="s">
        <v>304</v>
      </c>
    </row>
    <row r="903" spans="1:108" ht="14.6" x14ac:dyDescent="0.35">
      <c r="A903" t="s">
        <v>92</v>
      </c>
      <c r="B903" t="s">
        <v>4243</v>
      </c>
      <c r="C903" t="s">
        <v>4258</v>
      </c>
      <c r="F903" t="s">
        <v>122</v>
      </c>
      <c r="H903" t="s">
        <v>702</v>
      </c>
      <c r="I903" t="s">
        <v>56</v>
      </c>
      <c r="J903" t="s">
        <v>173</v>
      </c>
      <c r="K903" t="s">
        <v>471</v>
      </c>
      <c r="M903" t="s">
        <v>274</v>
      </c>
      <c r="N903" t="s">
        <v>299</v>
      </c>
      <c r="O903" t="s">
        <v>299</v>
      </c>
      <c r="R903">
        <v>0</v>
      </c>
      <c r="S903">
        <v>0</v>
      </c>
      <c r="T903">
        <v>0</v>
      </c>
      <c r="U903">
        <v>0</v>
      </c>
      <c r="V903">
        <v>0</v>
      </c>
      <c r="W903">
        <v>1</v>
      </c>
      <c r="X903">
        <v>0</v>
      </c>
      <c r="Y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0</v>
      </c>
      <c r="BL903">
        <v>0</v>
      </c>
      <c r="BM903">
        <v>0</v>
      </c>
      <c r="BN903">
        <v>0</v>
      </c>
      <c r="BO903">
        <v>0</v>
      </c>
      <c r="BP903">
        <v>0</v>
      </c>
      <c r="BQ903">
        <v>0</v>
      </c>
      <c r="BR903">
        <v>0</v>
      </c>
      <c r="BS903">
        <v>0</v>
      </c>
      <c r="BT903">
        <v>0</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v>0</v>
      </c>
      <c r="CN903">
        <v>0</v>
      </c>
      <c r="CO903">
        <v>0</v>
      </c>
      <c r="CP903">
        <v>0</v>
      </c>
      <c r="CQ903">
        <v>0</v>
      </c>
      <c r="CR903">
        <v>0</v>
      </c>
      <c r="CS903">
        <v>0</v>
      </c>
      <c r="CT903">
        <v>0</v>
      </c>
      <c r="CU903">
        <v>0</v>
      </c>
      <c r="CV903">
        <v>0</v>
      </c>
      <c r="CW903">
        <v>0</v>
      </c>
      <c r="CX903">
        <v>0</v>
      </c>
      <c r="CY903">
        <v>1</v>
      </c>
      <c r="CZ903">
        <v>0</v>
      </c>
      <c r="DA903">
        <v>0</v>
      </c>
      <c r="DB903">
        <v>0</v>
      </c>
      <c r="DC903" t="s">
        <v>4259</v>
      </c>
      <c r="DD903" t="s">
        <v>311</v>
      </c>
    </row>
    <row r="904" spans="1:108" ht="14.6" x14ac:dyDescent="0.35">
      <c r="A904" t="s">
        <v>92</v>
      </c>
      <c r="B904" t="s">
        <v>4243</v>
      </c>
      <c r="C904" t="s">
        <v>4261</v>
      </c>
      <c r="F904" t="s">
        <v>145</v>
      </c>
      <c r="H904" t="s">
        <v>702</v>
      </c>
      <c r="I904" t="s">
        <v>56</v>
      </c>
      <c r="J904" t="s">
        <v>173</v>
      </c>
      <c r="K904" t="s">
        <v>471</v>
      </c>
      <c r="M904" t="s">
        <v>268</v>
      </c>
      <c r="N904" t="s">
        <v>299</v>
      </c>
      <c r="O904" t="s">
        <v>299</v>
      </c>
      <c r="R904">
        <v>0</v>
      </c>
      <c r="S904">
        <v>0</v>
      </c>
      <c r="T904">
        <v>0</v>
      </c>
      <c r="U904">
        <v>0</v>
      </c>
      <c r="V904">
        <v>0</v>
      </c>
      <c r="W904">
        <v>1</v>
      </c>
      <c r="X904">
        <v>0</v>
      </c>
      <c r="Y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v>
      </c>
      <c r="CY904">
        <v>1</v>
      </c>
      <c r="CZ904">
        <v>0</v>
      </c>
      <c r="DA904">
        <v>0</v>
      </c>
      <c r="DB904">
        <v>0</v>
      </c>
      <c r="DC904" t="s">
        <v>4262</v>
      </c>
      <c r="DD904" t="s">
        <v>311</v>
      </c>
    </row>
    <row r="905" spans="1:108" ht="14.6" x14ac:dyDescent="0.35">
      <c r="A905" t="s">
        <v>92</v>
      </c>
      <c r="B905" t="s">
        <v>4243</v>
      </c>
      <c r="C905" t="s">
        <v>4265</v>
      </c>
      <c r="F905" t="s">
        <v>91</v>
      </c>
      <c r="G905" t="s">
        <v>95</v>
      </c>
      <c r="H905" t="s">
        <v>454</v>
      </c>
      <c r="I905" t="s">
        <v>56</v>
      </c>
      <c r="J905" t="s">
        <v>173</v>
      </c>
      <c r="K905" t="s">
        <v>471</v>
      </c>
      <c r="M905" t="s">
        <v>272</v>
      </c>
      <c r="O905" t="s">
        <v>300</v>
      </c>
      <c r="R905">
        <v>0</v>
      </c>
      <c r="S905">
        <v>0</v>
      </c>
      <c r="T905">
        <v>0</v>
      </c>
      <c r="U905">
        <v>0</v>
      </c>
      <c r="V905">
        <v>0</v>
      </c>
      <c r="W905">
        <v>0</v>
      </c>
      <c r="X905">
        <v>0</v>
      </c>
      <c r="Y905">
        <v>0</v>
      </c>
      <c r="AA905">
        <v>0</v>
      </c>
      <c r="AB905">
        <v>0</v>
      </c>
      <c r="AC905">
        <v>0</v>
      </c>
      <c r="AD905">
        <v>0</v>
      </c>
      <c r="AE905">
        <v>0</v>
      </c>
      <c r="AF905">
        <v>0</v>
      </c>
      <c r="AG905">
        <v>0</v>
      </c>
      <c r="AH905">
        <v>0</v>
      </c>
      <c r="AI905">
        <v>0</v>
      </c>
      <c r="AJ905">
        <v>0</v>
      </c>
      <c r="AK905">
        <v>0</v>
      </c>
      <c r="AL905">
        <v>1</v>
      </c>
      <c r="AM905">
        <v>0</v>
      </c>
      <c r="AN905">
        <v>0</v>
      </c>
      <c r="AO905">
        <v>0</v>
      </c>
      <c r="AP905">
        <v>0</v>
      </c>
      <c r="AQ905">
        <v>0</v>
      </c>
      <c r="AR905">
        <v>0</v>
      </c>
      <c r="AS905">
        <v>0</v>
      </c>
      <c r="AT905">
        <v>0</v>
      </c>
      <c r="AU905">
        <v>0</v>
      </c>
      <c r="AV905">
        <v>0</v>
      </c>
      <c r="AW905">
        <v>0</v>
      </c>
      <c r="AX905">
        <v>0</v>
      </c>
      <c r="AY905">
        <v>0</v>
      </c>
      <c r="AZ905">
        <v>0</v>
      </c>
      <c r="BA905">
        <v>0</v>
      </c>
      <c r="BB905">
        <v>0</v>
      </c>
      <c r="BC905">
        <v>0</v>
      </c>
      <c r="BD905">
        <v>0</v>
      </c>
      <c r="BE905">
        <v>0</v>
      </c>
      <c r="BF905">
        <v>0</v>
      </c>
      <c r="BG905">
        <v>0</v>
      </c>
      <c r="BH905">
        <v>0</v>
      </c>
      <c r="BI905">
        <v>0</v>
      </c>
      <c r="BJ905">
        <v>0</v>
      </c>
      <c r="BK905">
        <v>0</v>
      </c>
      <c r="BL905">
        <v>0</v>
      </c>
      <c r="BM905">
        <v>0</v>
      </c>
      <c r="BN905">
        <v>0</v>
      </c>
      <c r="BO905">
        <v>0</v>
      </c>
      <c r="BP905">
        <v>0</v>
      </c>
      <c r="BQ905">
        <v>0</v>
      </c>
      <c r="BR905">
        <v>0</v>
      </c>
      <c r="BS905">
        <v>1</v>
      </c>
      <c r="BT905">
        <v>0</v>
      </c>
      <c r="BU905">
        <v>1</v>
      </c>
      <c r="BV905">
        <v>1</v>
      </c>
      <c r="BW905">
        <v>1</v>
      </c>
      <c r="BX905">
        <v>0</v>
      </c>
      <c r="BY905">
        <v>0</v>
      </c>
      <c r="BZ905">
        <v>1</v>
      </c>
      <c r="CA905">
        <v>0</v>
      </c>
      <c r="CB905">
        <v>0</v>
      </c>
      <c r="CC905">
        <v>0</v>
      </c>
      <c r="CD905">
        <v>0</v>
      </c>
      <c r="CE905">
        <v>0</v>
      </c>
      <c r="CF905">
        <v>0</v>
      </c>
      <c r="CG905">
        <v>0</v>
      </c>
      <c r="CH905">
        <v>0</v>
      </c>
      <c r="CI905">
        <v>0</v>
      </c>
      <c r="CJ905">
        <v>0</v>
      </c>
      <c r="CK905">
        <v>0</v>
      </c>
      <c r="CL905">
        <v>0</v>
      </c>
      <c r="CM905">
        <v>0</v>
      </c>
      <c r="CN905">
        <v>0</v>
      </c>
      <c r="CO905">
        <v>0</v>
      </c>
      <c r="CP905">
        <v>0</v>
      </c>
      <c r="CQ905">
        <v>0</v>
      </c>
      <c r="CR905">
        <v>0</v>
      </c>
      <c r="CS905">
        <v>0</v>
      </c>
      <c r="CT905">
        <v>0</v>
      </c>
      <c r="CU905">
        <v>0</v>
      </c>
      <c r="CV905">
        <v>0</v>
      </c>
      <c r="CW905">
        <v>0</v>
      </c>
      <c r="CX905">
        <v>6</v>
      </c>
      <c r="CY905">
        <v>1</v>
      </c>
      <c r="CZ905">
        <v>0</v>
      </c>
      <c r="DA905">
        <v>0</v>
      </c>
      <c r="DB905">
        <v>1</v>
      </c>
      <c r="DC905" t="s">
        <v>4268</v>
      </c>
      <c r="DD905" t="s">
        <v>318</v>
      </c>
    </row>
    <row r="906" spans="1:108" ht="14.6" x14ac:dyDescent="0.35">
      <c r="A906" t="s">
        <v>94</v>
      </c>
      <c r="B906" t="s">
        <v>4272</v>
      </c>
      <c r="C906" t="s">
        <v>4273</v>
      </c>
      <c r="F906" t="s">
        <v>91</v>
      </c>
      <c r="H906" t="s">
        <v>454</v>
      </c>
      <c r="I906" t="s">
        <v>56</v>
      </c>
      <c r="J906" t="s">
        <v>455</v>
      </c>
      <c r="K906" t="s">
        <v>269</v>
      </c>
      <c r="M906" t="s">
        <v>272</v>
      </c>
      <c r="O906" t="s">
        <v>300</v>
      </c>
      <c r="Q906" t="s">
        <v>4274</v>
      </c>
      <c r="R906">
        <v>0</v>
      </c>
      <c r="S906">
        <v>0</v>
      </c>
      <c r="T906">
        <v>0</v>
      </c>
      <c r="U906">
        <v>0</v>
      </c>
      <c r="V906">
        <v>0</v>
      </c>
      <c r="W906">
        <v>0</v>
      </c>
      <c r="X906">
        <v>0</v>
      </c>
      <c r="Y906">
        <v>0</v>
      </c>
      <c r="AA906">
        <v>0</v>
      </c>
      <c r="AB906">
        <v>0</v>
      </c>
      <c r="AC906">
        <v>1</v>
      </c>
      <c r="AD906">
        <v>0</v>
      </c>
      <c r="AE906">
        <v>0</v>
      </c>
      <c r="AF906">
        <v>0</v>
      </c>
      <c r="AG906">
        <v>0</v>
      </c>
      <c r="AH906">
        <v>0</v>
      </c>
      <c r="AI906">
        <v>0</v>
      </c>
      <c r="AJ906">
        <v>0</v>
      </c>
      <c r="AK906">
        <v>0</v>
      </c>
      <c r="AL906">
        <v>1</v>
      </c>
      <c r="AM906">
        <v>0</v>
      </c>
      <c r="AN906">
        <v>0</v>
      </c>
      <c r="AO906">
        <v>0</v>
      </c>
      <c r="AP906">
        <v>0</v>
      </c>
      <c r="AQ906">
        <v>0</v>
      </c>
      <c r="AR906">
        <v>0</v>
      </c>
      <c r="AS906">
        <v>0</v>
      </c>
      <c r="AT906">
        <v>0</v>
      </c>
      <c r="AU906">
        <v>0</v>
      </c>
      <c r="AV906">
        <v>0</v>
      </c>
      <c r="AW906">
        <v>0</v>
      </c>
      <c r="AX906">
        <v>0</v>
      </c>
      <c r="AY906">
        <v>0</v>
      </c>
      <c r="AZ906">
        <v>0</v>
      </c>
      <c r="BA906">
        <v>0</v>
      </c>
      <c r="BB906">
        <v>0</v>
      </c>
      <c r="BC906">
        <v>0</v>
      </c>
      <c r="BD906">
        <v>0</v>
      </c>
      <c r="BE906">
        <v>0</v>
      </c>
      <c r="BF906">
        <v>0</v>
      </c>
      <c r="BG906">
        <v>0</v>
      </c>
      <c r="BH906">
        <v>0</v>
      </c>
      <c r="BI906">
        <v>0</v>
      </c>
      <c r="BJ906">
        <v>0</v>
      </c>
      <c r="BK906">
        <v>0</v>
      </c>
      <c r="BL906">
        <v>0</v>
      </c>
      <c r="BM906">
        <v>0</v>
      </c>
      <c r="BN906">
        <v>0</v>
      </c>
      <c r="BO906">
        <v>0</v>
      </c>
      <c r="BP906">
        <v>0</v>
      </c>
      <c r="BQ906">
        <v>0</v>
      </c>
      <c r="BR906">
        <v>0</v>
      </c>
      <c r="BS906">
        <v>0</v>
      </c>
      <c r="BT906">
        <v>0</v>
      </c>
      <c r="BU906">
        <v>0</v>
      </c>
      <c r="BV906">
        <v>0</v>
      </c>
      <c r="BW906">
        <v>0</v>
      </c>
      <c r="BX906">
        <v>0</v>
      </c>
      <c r="BY906">
        <v>0</v>
      </c>
      <c r="BZ906">
        <v>0</v>
      </c>
      <c r="CA906">
        <v>0</v>
      </c>
      <c r="CB906">
        <v>0</v>
      </c>
      <c r="CC906">
        <v>0</v>
      </c>
      <c r="CD906">
        <v>0</v>
      </c>
      <c r="CE906">
        <v>0</v>
      </c>
      <c r="CF906">
        <v>0</v>
      </c>
      <c r="CG906">
        <v>0</v>
      </c>
      <c r="CH906">
        <v>0</v>
      </c>
      <c r="CI906">
        <v>0</v>
      </c>
      <c r="CJ906">
        <v>0</v>
      </c>
      <c r="CK906">
        <v>0</v>
      </c>
      <c r="CL906">
        <v>0</v>
      </c>
      <c r="CM906">
        <v>0</v>
      </c>
      <c r="CN906">
        <v>0</v>
      </c>
      <c r="CO906">
        <v>0</v>
      </c>
      <c r="CP906">
        <v>0</v>
      </c>
      <c r="CQ906">
        <v>0</v>
      </c>
      <c r="CR906">
        <v>0</v>
      </c>
      <c r="CS906">
        <v>0</v>
      </c>
      <c r="CT906">
        <v>0</v>
      </c>
      <c r="CU906">
        <v>0</v>
      </c>
      <c r="CV906">
        <v>0</v>
      </c>
      <c r="CW906">
        <v>0</v>
      </c>
      <c r="CX906">
        <v>2</v>
      </c>
      <c r="CY906">
        <v>1</v>
      </c>
      <c r="CZ906">
        <v>0</v>
      </c>
      <c r="DA906">
        <v>0</v>
      </c>
      <c r="DB906">
        <v>0</v>
      </c>
      <c r="DC906" t="s">
        <v>1214</v>
      </c>
      <c r="DD906" t="s">
        <v>307</v>
      </c>
    </row>
    <row r="907" spans="1:108" ht="14.6" x14ac:dyDescent="0.35">
      <c r="A907" t="s">
        <v>94</v>
      </c>
      <c r="B907" t="s">
        <v>4280</v>
      </c>
      <c r="C907" t="s">
        <v>4281</v>
      </c>
      <c r="F907" t="s">
        <v>122</v>
      </c>
      <c r="H907" t="s">
        <v>1347</v>
      </c>
      <c r="I907" t="s">
        <v>56</v>
      </c>
      <c r="J907" t="s">
        <v>455</v>
      </c>
      <c r="K907" t="s">
        <v>269</v>
      </c>
      <c r="M907" t="s">
        <v>272</v>
      </c>
      <c r="O907" t="s">
        <v>299</v>
      </c>
      <c r="DC907" t="s">
        <v>4283</v>
      </c>
      <c r="DD907" t="s">
        <v>311</v>
      </c>
    </row>
    <row r="908" spans="1:108" ht="14.6" x14ac:dyDescent="0.35">
      <c r="A908" t="s">
        <v>94</v>
      </c>
      <c r="B908" t="s">
        <v>4288</v>
      </c>
      <c r="C908" t="s">
        <v>4289</v>
      </c>
      <c r="F908" t="s">
        <v>122</v>
      </c>
      <c r="H908" t="s">
        <v>702</v>
      </c>
      <c r="I908" t="s">
        <v>13</v>
      </c>
      <c r="J908" t="s">
        <v>221</v>
      </c>
      <c r="K908" t="s">
        <v>269</v>
      </c>
      <c r="M908" t="s">
        <v>274</v>
      </c>
      <c r="N908" t="s">
        <v>300</v>
      </c>
      <c r="O908" t="s">
        <v>299</v>
      </c>
      <c r="R908">
        <v>0</v>
      </c>
      <c r="S908">
        <v>0</v>
      </c>
      <c r="T908">
        <v>0</v>
      </c>
      <c r="U908">
        <v>0</v>
      </c>
      <c r="V908">
        <v>0</v>
      </c>
      <c r="W908">
        <v>1</v>
      </c>
      <c r="X908">
        <v>0</v>
      </c>
      <c r="Y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v>
      </c>
      <c r="BL908">
        <v>0</v>
      </c>
      <c r="BM908">
        <v>0</v>
      </c>
      <c r="BN908">
        <v>0</v>
      </c>
      <c r="BO908">
        <v>0</v>
      </c>
      <c r="BP908">
        <v>0</v>
      </c>
      <c r="BQ908">
        <v>0</v>
      </c>
      <c r="BR908">
        <v>0</v>
      </c>
      <c r="BS908">
        <v>0</v>
      </c>
      <c r="BT908">
        <v>0</v>
      </c>
      <c r="BU908">
        <v>0</v>
      </c>
      <c r="BV908">
        <v>0</v>
      </c>
      <c r="BW908">
        <v>0</v>
      </c>
      <c r="BX908">
        <v>0</v>
      </c>
      <c r="BY908">
        <v>0</v>
      </c>
      <c r="BZ908">
        <v>0</v>
      </c>
      <c r="CA908">
        <v>0</v>
      </c>
      <c r="CB908">
        <v>0</v>
      </c>
      <c r="CC908">
        <v>0</v>
      </c>
      <c r="CD908">
        <v>0</v>
      </c>
      <c r="CE908">
        <v>0</v>
      </c>
      <c r="CF908">
        <v>0</v>
      </c>
      <c r="CG908">
        <v>0</v>
      </c>
      <c r="CH908">
        <v>0</v>
      </c>
      <c r="CI908">
        <v>0</v>
      </c>
      <c r="CJ908">
        <v>0</v>
      </c>
      <c r="CK908">
        <v>0</v>
      </c>
      <c r="CL908">
        <v>0</v>
      </c>
      <c r="CM908">
        <v>0</v>
      </c>
      <c r="CN908">
        <v>0</v>
      </c>
      <c r="CO908">
        <v>0</v>
      </c>
      <c r="CP908">
        <v>0</v>
      </c>
      <c r="CQ908">
        <v>0</v>
      </c>
      <c r="CR908">
        <v>0</v>
      </c>
      <c r="CS908">
        <v>0</v>
      </c>
      <c r="CT908">
        <v>0</v>
      </c>
      <c r="CU908">
        <v>0</v>
      </c>
      <c r="CV908">
        <v>0</v>
      </c>
      <c r="CW908">
        <v>0</v>
      </c>
      <c r="CX908">
        <v>0</v>
      </c>
      <c r="CY908">
        <v>1</v>
      </c>
      <c r="CZ908">
        <v>0</v>
      </c>
      <c r="DA908">
        <v>0</v>
      </c>
      <c r="DB908">
        <v>0</v>
      </c>
      <c r="DC908" t="s">
        <v>1415</v>
      </c>
      <c r="DD908" t="s">
        <v>311</v>
      </c>
    </row>
    <row r="909" spans="1:108" ht="14.6" x14ac:dyDescent="0.35">
      <c r="A909" t="s">
        <v>94</v>
      </c>
      <c r="B909" t="s">
        <v>4288</v>
      </c>
      <c r="C909" t="s">
        <v>4293</v>
      </c>
      <c r="F909" t="s">
        <v>142</v>
      </c>
      <c r="H909" t="s">
        <v>702</v>
      </c>
      <c r="I909" t="s">
        <v>13</v>
      </c>
      <c r="J909" t="s">
        <v>221</v>
      </c>
      <c r="K909" t="s">
        <v>269</v>
      </c>
      <c r="M909" t="s">
        <v>274</v>
      </c>
      <c r="N909" t="s">
        <v>300</v>
      </c>
      <c r="O909" t="s">
        <v>299</v>
      </c>
      <c r="R909">
        <v>0</v>
      </c>
      <c r="S909">
        <v>0</v>
      </c>
      <c r="T909">
        <v>0</v>
      </c>
      <c r="U909">
        <v>0</v>
      </c>
      <c r="V909">
        <v>0</v>
      </c>
      <c r="W909">
        <v>1</v>
      </c>
      <c r="X909">
        <v>0</v>
      </c>
      <c r="Y909">
        <v>0</v>
      </c>
      <c r="AA909">
        <v>0</v>
      </c>
      <c r="AB909">
        <v>0</v>
      </c>
      <c r="AC909">
        <v>0</v>
      </c>
      <c r="AD909">
        <v>0</v>
      </c>
      <c r="AE909">
        <v>0</v>
      </c>
      <c r="AF909">
        <v>0</v>
      </c>
      <c r="AG909">
        <v>0</v>
      </c>
      <c r="AH909">
        <v>0</v>
      </c>
      <c r="AI909">
        <v>0</v>
      </c>
      <c r="AJ909">
        <v>0</v>
      </c>
      <c r="AK909">
        <v>0</v>
      </c>
      <c r="AL909">
        <v>0</v>
      </c>
      <c r="AM909">
        <v>0</v>
      </c>
      <c r="AN909">
        <v>0</v>
      </c>
      <c r="AO909">
        <v>0</v>
      </c>
      <c r="AP909">
        <v>0</v>
      </c>
      <c r="AQ909">
        <v>0</v>
      </c>
      <c r="AR909">
        <v>0</v>
      </c>
      <c r="AS909">
        <v>0</v>
      </c>
      <c r="AT909">
        <v>0</v>
      </c>
      <c r="AU909">
        <v>0</v>
      </c>
      <c r="AV909">
        <v>0</v>
      </c>
      <c r="AW909">
        <v>0</v>
      </c>
      <c r="AX909">
        <v>0</v>
      </c>
      <c r="AY909">
        <v>0</v>
      </c>
      <c r="AZ909">
        <v>0</v>
      </c>
      <c r="BA909">
        <v>0</v>
      </c>
      <c r="BB909">
        <v>0</v>
      </c>
      <c r="BC909">
        <v>0</v>
      </c>
      <c r="BD909">
        <v>0</v>
      </c>
      <c r="BE909">
        <v>0</v>
      </c>
      <c r="BF909">
        <v>0</v>
      </c>
      <c r="BG909">
        <v>0</v>
      </c>
      <c r="BH909">
        <v>0</v>
      </c>
      <c r="BI909">
        <v>0</v>
      </c>
      <c r="BJ909">
        <v>0</v>
      </c>
      <c r="BK909">
        <v>0</v>
      </c>
      <c r="BL909">
        <v>0</v>
      </c>
      <c r="BM909">
        <v>0</v>
      </c>
      <c r="BN909">
        <v>0</v>
      </c>
      <c r="BO909">
        <v>0</v>
      </c>
      <c r="BP909">
        <v>0</v>
      </c>
      <c r="BQ909">
        <v>0</v>
      </c>
      <c r="BR909">
        <v>0</v>
      </c>
      <c r="BS909">
        <v>0</v>
      </c>
      <c r="BT909">
        <v>0</v>
      </c>
      <c r="BU909">
        <v>0</v>
      </c>
      <c r="BV909">
        <v>0</v>
      </c>
      <c r="BW909">
        <v>0</v>
      </c>
      <c r="BX909">
        <v>0</v>
      </c>
      <c r="BY909">
        <v>0</v>
      </c>
      <c r="BZ909">
        <v>0</v>
      </c>
      <c r="CA909">
        <v>0</v>
      </c>
      <c r="CB909">
        <v>0</v>
      </c>
      <c r="CC909">
        <v>0</v>
      </c>
      <c r="CD909">
        <v>0</v>
      </c>
      <c r="CE909">
        <v>0</v>
      </c>
      <c r="CF909">
        <v>0</v>
      </c>
      <c r="CG909">
        <v>0</v>
      </c>
      <c r="CH909">
        <v>0</v>
      </c>
      <c r="CI909">
        <v>0</v>
      </c>
      <c r="CJ909">
        <v>0</v>
      </c>
      <c r="CK909">
        <v>0</v>
      </c>
      <c r="CL909">
        <v>0</v>
      </c>
      <c r="CM909">
        <v>0</v>
      </c>
      <c r="CN909">
        <v>0</v>
      </c>
      <c r="CO909">
        <v>0</v>
      </c>
      <c r="CP909">
        <v>0</v>
      </c>
      <c r="CQ909">
        <v>0</v>
      </c>
      <c r="CR909">
        <v>0</v>
      </c>
      <c r="CS909">
        <v>0</v>
      </c>
      <c r="CT909">
        <v>0</v>
      </c>
      <c r="CU909">
        <v>0</v>
      </c>
      <c r="CV909">
        <v>0</v>
      </c>
      <c r="CW909">
        <v>0</v>
      </c>
      <c r="CX909">
        <v>0</v>
      </c>
      <c r="CY909">
        <v>1</v>
      </c>
      <c r="CZ909">
        <v>0</v>
      </c>
      <c r="DA909">
        <v>0</v>
      </c>
      <c r="DB909">
        <v>0</v>
      </c>
      <c r="DC909" t="s">
        <v>2897</v>
      </c>
      <c r="DD909" t="s">
        <v>311</v>
      </c>
    </row>
    <row r="910" spans="1:108" ht="14.6" x14ac:dyDescent="0.35">
      <c r="A910" t="s">
        <v>94</v>
      </c>
      <c r="B910" t="s">
        <v>4300</v>
      </c>
      <c r="C910" t="s">
        <v>4301</v>
      </c>
      <c r="F910" t="s">
        <v>122</v>
      </c>
      <c r="H910" t="s">
        <v>702</v>
      </c>
      <c r="I910" t="s">
        <v>56</v>
      </c>
      <c r="J910" t="s">
        <v>455</v>
      </c>
      <c r="K910" t="s">
        <v>269</v>
      </c>
      <c r="M910" t="s">
        <v>274</v>
      </c>
      <c r="N910" t="s">
        <v>299</v>
      </c>
      <c r="O910" t="s">
        <v>299</v>
      </c>
      <c r="R910">
        <v>0</v>
      </c>
      <c r="S910">
        <v>0</v>
      </c>
      <c r="T910">
        <v>0</v>
      </c>
      <c r="U910">
        <v>0</v>
      </c>
      <c r="V910">
        <v>0</v>
      </c>
      <c r="W910">
        <v>0</v>
      </c>
      <c r="X910">
        <v>0</v>
      </c>
      <c r="Y910">
        <v>1</v>
      </c>
      <c r="AA910">
        <v>0</v>
      </c>
      <c r="AB910">
        <v>0</v>
      </c>
      <c r="AC910">
        <v>0</v>
      </c>
      <c r="AD910">
        <v>0</v>
      </c>
      <c r="AE910">
        <v>0</v>
      </c>
      <c r="AF910">
        <v>0</v>
      </c>
      <c r="AG910">
        <v>0</v>
      </c>
      <c r="AH910">
        <v>0</v>
      </c>
      <c r="AI910">
        <v>0</v>
      </c>
      <c r="AJ910">
        <v>0</v>
      </c>
      <c r="AK910">
        <v>0</v>
      </c>
      <c r="AL910">
        <v>0</v>
      </c>
      <c r="AM910">
        <v>0</v>
      </c>
      <c r="AN910">
        <v>0</v>
      </c>
      <c r="AO910">
        <v>0</v>
      </c>
      <c r="AP910">
        <v>0</v>
      </c>
      <c r="AQ910">
        <v>0</v>
      </c>
      <c r="AR910">
        <v>0</v>
      </c>
      <c r="AS910">
        <v>0</v>
      </c>
      <c r="AT910">
        <v>0</v>
      </c>
      <c r="AU910">
        <v>0</v>
      </c>
      <c r="AV910">
        <v>0</v>
      </c>
      <c r="AW910">
        <v>0</v>
      </c>
      <c r="AX910">
        <v>0</v>
      </c>
      <c r="AY910">
        <v>0</v>
      </c>
      <c r="AZ910">
        <v>0</v>
      </c>
      <c r="BA910">
        <v>0</v>
      </c>
      <c r="BB910">
        <v>0</v>
      </c>
      <c r="BC910">
        <v>0</v>
      </c>
      <c r="BD910">
        <v>0</v>
      </c>
      <c r="BE910">
        <v>0</v>
      </c>
      <c r="BF910">
        <v>0</v>
      </c>
      <c r="BG910">
        <v>0</v>
      </c>
      <c r="BH910">
        <v>0</v>
      </c>
      <c r="BI910">
        <v>0</v>
      </c>
      <c r="BJ910">
        <v>0</v>
      </c>
      <c r="BK910">
        <v>0</v>
      </c>
      <c r="BL910">
        <v>0</v>
      </c>
      <c r="BM910">
        <v>0</v>
      </c>
      <c r="BN910">
        <v>0</v>
      </c>
      <c r="BO910">
        <v>0</v>
      </c>
      <c r="BP910">
        <v>0</v>
      </c>
      <c r="BQ910">
        <v>0</v>
      </c>
      <c r="BR910">
        <v>0</v>
      </c>
      <c r="BS910">
        <v>0</v>
      </c>
      <c r="BT910">
        <v>0</v>
      </c>
      <c r="BU910">
        <v>0</v>
      </c>
      <c r="BV910">
        <v>0</v>
      </c>
      <c r="BW910">
        <v>0</v>
      </c>
      <c r="BX910">
        <v>0</v>
      </c>
      <c r="BY910">
        <v>0</v>
      </c>
      <c r="BZ910">
        <v>0</v>
      </c>
      <c r="CA910">
        <v>0</v>
      </c>
      <c r="CB910">
        <v>0</v>
      </c>
      <c r="CC910">
        <v>0</v>
      </c>
      <c r="CD910">
        <v>0</v>
      </c>
      <c r="CE910">
        <v>0</v>
      </c>
      <c r="CF910">
        <v>0</v>
      </c>
      <c r="CG910">
        <v>0</v>
      </c>
      <c r="CH910">
        <v>0</v>
      </c>
      <c r="CI910">
        <v>0</v>
      </c>
      <c r="CJ910">
        <v>0</v>
      </c>
      <c r="CK910">
        <v>0</v>
      </c>
      <c r="CL910">
        <v>0</v>
      </c>
      <c r="CM910">
        <v>0</v>
      </c>
      <c r="CN910">
        <v>0</v>
      </c>
      <c r="CO910">
        <v>0</v>
      </c>
      <c r="CP910">
        <v>0</v>
      </c>
      <c r="CQ910">
        <v>0</v>
      </c>
      <c r="CR910">
        <v>0</v>
      </c>
      <c r="CS910">
        <v>0</v>
      </c>
      <c r="CT910">
        <v>0</v>
      </c>
      <c r="CU910">
        <v>0</v>
      </c>
      <c r="CV910">
        <v>0</v>
      </c>
      <c r="CW910">
        <v>0</v>
      </c>
      <c r="CX910">
        <v>0</v>
      </c>
      <c r="CY910">
        <v>1</v>
      </c>
      <c r="CZ910">
        <v>0</v>
      </c>
      <c r="DA910">
        <v>0</v>
      </c>
      <c r="DB910">
        <v>0</v>
      </c>
      <c r="DC910" t="s">
        <v>2228</v>
      </c>
      <c r="DD910" t="s">
        <v>311</v>
      </c>
    </row>
    <row r="911" spans="1:108" ht="14.6" x14ac:dyDescent="0.35">
      <c r="A911" t="s">
        <v>94</v>
      </c>
      <c r="B911" t="s">
        <v>4305</v>
      </c>
      <c r="C911" t="s">
        <v>4306</v>
      </c>
      <c r="F911" t="s">
        <v>145</v>
      </c>
      <c r="H911" t="s">
        <v>702</v>
      </c>
      <c r="I911" t="s">
        <v>13</v>
      </c>
      <c r="J911" t="s">
        <v>221</v>
      </c>
      <c r="K911" t="s">
        <v>269</v>
      </c>
      <c r="M911" t="s">
        <v>274</v>
      </c>
      <c r="N911" t="s">
        <v>299</v>
      </c>
      <c r="O911" t="s">
        <v>299</v>
      </c>
      <c r="R911">
        <v>0</v>
      </c>
      <c r="S911">
        <v>0</v>
      </c>
      <c r="T911">
        <v>0</v>
      </c>
      <c r="U911">
        <v>0</v>
      </c>
      <c r="V911">
        <v>0</v>
      </c>
      <c r="W911">
        <v>1</v>
      </c>
      <c r="X911">
        <v>0</v>
      </c>
      <c r="Y911">
        <v>0</v>
      </c>
      <c r="AA911">
        <v>0</v>
      </c>
      <c r="AB911">
        <v>0</v>
      </c>
      <c r="AC911">
        <v>0</v>
      </c>
      <c r="AD911">
        <v>0</v>
      </c>
      <c r="AE911">
        <v>0</v>
      </c>
      <c r="AF911">
        <v>0</v>
      </c>
      <c r="AG911">
        <v>0</v>
      </c>
      <c r="AH911">
        <v>0</v>
      </c>
      <c r="AI911">
        <v>0</v>
      </c>
      <c r="AJ911">
        <v>0</v>
      </c>
      <c r="AK911">
        <v>0</v>
      </c>
      <c r="AL911">
        <v>0</v>
      </c>
      <c r="AM911">
        <v>0</v>
      </c>
      <c r="AN911">
        <v>0</v>
      </c>
      <c r="AO911">
        <v>0</v>
      </c>
      <c r="AP911">
        <v>0</v>
      </c>
      <c r="AQ911">
        <v>0</v>
      </c>
      <c r="AR911">
        <v>0</v>
      </c>
      <c r="AS911">
        <v>0</v>
      </c>
      <c r="AT911">
        <v>0</v>
      </c>
      <c r="AU911">
        <v>0</v>
      </c>
      <c r="AV911">
        <v>0</v>
      </c>
      <c r="AW911">
        <v>0</v>
      </c>
      <c r="AX911">
        <v>0</v>
      </c>
      <c r="AY911">
        <v>0</v>
      </c>
      <c r="AZ911">
        <v>0</v>
      </c>
      <c r="BA911">
        <v>0</v>
      </c>
      <c r="BB911">
        <v>0</v>
      </c>
      <c r="BC911">
        <v>0</v>
      </c>
      <c r="BD911">
        <v>0</v>
      </c>
      <c r="BE911">
        <v>0</v>
      </c>
      <c r="BF911">
        <v>0</v>
      </c>
      <c r="BG911">
        <v>0</v>
      </c>
      <c r="BH911">
        <v>0</v>
      </c>
      <c r="BI911">
        <v>0</v>
      </c>
      <c r="BJ911">
        <v>0</v>
      </c>
      <c r="BK911">
        <v>0</v>
      </c>
      <c r="BL911">
        <v>0</v>
      </c>
      <c r="BM911">
        <v>0</v>
      </c>
      <c r="BN911">
        <v>0</v>
      </c>
      <c r="BO911">
        <v>0</v>
      </c>
      <c r="BP911">
        <v>0</v>
      </c>
      <c r="BQ911">
        <v>0</v>
      </c>
      <c r="BR911">
        <v>0</v>
      </c>
      <c r="BS911">
        <v>0</v>
      </c>
      <c r="BT911">
        <v>0</v>
      </c>
      <c r="BU911">
        <v>0</v>
      </c>
      <c r="BV911">
        <v>0</v>
      </c>
      <c r="BW911">
        <v>0</v>
      </c>
      <c r="BX911">
        <v>0</v>
      </c>
      <c r="BY911">
        <v>0</v>
      </c>
      <c r="BZ911">
        <v>0</v>
      </c>
      <c r="CA911">
        <v>0</v>
      </c>
      <c r="CB911">
        <v>0</v>
      </c>
      <c r="CC911">
        <v>0</v>
      </c>
      <c r="CD911">
        <v>0</v>
      </c>
      <c r="CE911">
        <v>0</v>
      </c>
      <c r="CF911">
        <v>0</v>
      </c>
      <c r="CG911">
        <v>0</v>
      </c>
      <c r="CH911">
        <v>0</v>
      </c>
      <c r="CI911">
        <v>0</v>
      </c>
      <c r="CJ911">
        <v>0</v>
      </c>
      <c r="CK911">
        <v>0</v>
      </c>
      <c r="CL911">
        <v>0</v>
      </c>
      <c r="CM911">
        <v>0</v>
      </c>
      <c r="CN911">
        <v>0</v>
      </c>
      <c r="CO911">
        <v>0</v>
      </c>
      <c r="CP911">
        <v>0</v>
      </c>
      <c r="CQ911">
        <v>0</v>
      </c>
      <c r="CR911">
        <v>0</v>
      </c>
      <c r="CS911">
        <v>0</v>
      </c>
      <c r="CT911">
        <v>0</v>
      </c>
      <c r="CU911">
        <v>0</v>
      </c>
      <c r="CV911">
        <v>0</v>
      </c>
      <c r="CW911">
        <v>0</v>
      </c>
      <c r="CX911">
        <v>0</v>
      </c>
      <c r="CY911">
        <v>1</v>
      </c>
      <c r="CZ911">
        <v>0</v>
      </c>
      <c r="DA911">
        <v>0</v>
      </c>
      <c r="DB911">
        <v>0</v>
      </c>
      <c r="DC911" t="s">
        <v>1771</v>
      </c>
      <c r="DD911" t="s">
        <v>311</v>
      </c>
    </row>
    <row r="912" spans="1:108" ht="14.6" x14ac:dyDescent="0.35">
      <c r="A912" t="s">
        <v>94</v>
      </c>
      <c r="B912" t="s">
        <v>4307</v>
      </c>
      <c r="C912" t="s">
        <v>4314</v>
      </c>
      <c r="F912" t="s">
        <v>122</v>
      </c>
      <c r="H912" t="s">
        <v>702</v>
      </c>
      <c r="I912" t="s">
        <v>13</v>
      </c>
      <c r="J912" t="s">
        <v>221</v>
      </c>
      <c r="K912" t="s">
        <v>269</v>
      </c>
      <c r="M912" t="s">
        <v>274</v>
      </c>
      <c r="N912" t="s">
        <v>299</v>
      </c>
      <c r="O912" t="s">
        <v>299</v>
      </c>
      <c r="R912">
        <v>0</v>
      </c>
      <c r="S912">
        <v>0</v>
      </c>
      <c r="T912">
        <v>0</v>
      </c>
      <c r="U912">
        <v>0</v>
      </c>
      <c r="V912">
        <v>0</v>
      </c>
      <c r="W912">
        <v>0</v>
      </c>
      <c r="X912">
        <v>0</v>
      </c>
      <c r="Y912">
        <v>1</v>
      </c>
      <c r="AA912">
        <v>0</v>
      </c>
      <c r="AB912">
        <v>0</v>
      </c>
      <c r="AC912">
        <v>0</v>
      </c>
      <c r="AD912">
        <v>0</v>
      </c>
      <c r="AE912">
        <v>0</v>
      </c>
      <c r="AF912">
        <v>0</v>
      </c>
      <c r="AG912">
        <v>0</v>
      </c>
      <c r="AH912">
        <v>0</v>
      </c>
      <c r="AI912">
        <v>0</v>
      </c>
      <c r="AJ912">
        <v>0</v>
      </c>
      <c r="AK912">
        <v>0</v>
      </c>
      <c r="AL912">
        <v>0</v>
      </c>
      <c r="AM912">
        <v>0</v>
      </c>
      <c r="AN912">
        <v>0</v>
      </c>
      <c r="AO912">
        <v>0</v>
      </c>
      <c r="AP912">
        <v>0</v>
      </c>
      <c r="AQ912">
        <v>0</v>
      </c>
      <c r="AR912">
        <v>0</v>
      </c>
      <c r="AS912">
        <v>0</v>
      </c>
      <c r="AT912">
        <v>0</v>
      </c>
      <c r="AU912">
        <v>0</v>
      </c>
      <c r="AV912">
        <v>0</v>
      </c>
      <c r="AW912">
        <v>0</v>
      </c>
      <c r="AX912">
        <v>0</v>
      </c>
      <c r="AY912">
        <v>0</v>
      </c>
      <c r="AZ912">
        <v>0</v>
      </c>
      <c r="BA912">
        <v>0</v>
      </c>
      <c r="BB912">
        <v>0</v>
      </c>
      <c r="BC912">
        <v>0</v>
      </c>
      <c r="BD912">
        <v>0</v>
      </c>
      <c r="BE912">
        <v>0</v>
      </c>
      <c r="BF912">
        <v>0</v>
      </c>
      <c r="BG912">
        <v>0</v>
      </c>
      <c r="BH912">
        <v>0</v>
      </c>
      <c r="BI912">
        <v>0</v>
      </c>
      <c r="BJ912">
        <v>0</v>
      </c>
      <c r="BK912">
        <v>0</v>
      </c>
      <c r="BL912">
        <v>0</v>
      </c>
      <c r="BM912">
        <v>0</v>
      </c>
      <c r="BN912">
        <v>0</v>
      </c>
      <c r="BO912">
        <v>0</v>
      </c>
      <c r="BP912">
        <v>0</v>
      </c>
      <c r="BQ912">
        <v>0</v>
      </c>
      <c r="BR912">
        <v>0</v>
      </c>
      <c r="BS912">
        <v>0</v>
      </c>
      <c r="BT912">
        <v>0</v>
      </c>
      <c r="BU912">
        <v>0</v>
      </c>
      <c r="BV912">
        <v>0</v>
      </c>
      <c r="BW912">
        <v>0</v>
      </c>
      <c r="BX912">
        <v>0</v>
      </c>
      <c r="BY912">
        <v>0</v>
      </c>
      <c r="BZ912">
        <v>0</v>
      </c>
      <c r="CA912">
        <v>0</v>
      </c>
      <c r="CB912">
        <v>0</v>
      </c>
      <c r="CC912">
        <v>0</v>
      </c>
      <c r="CD912">
        <v>0</v>
      </c>
      <c r="CE912">
        <v>0</v>
      </c>
      <c r="CF912">
        <v>0</v>
      </c>
      <c r="CG912">
        <v>0</v>
      </c>
      <c r="CH912">
        <v>0</v>
      </c>
      <c r="CI912">
        <v>0</v>
      </c>
      <c r="CJ912">
        <v>0</v>
      </c>
      <c r="CK912">
        <v>0</v>
      </c>
      <c r="CL912">
        <v>0</v>
      </c>
      <c r="CM912">
        <v>0</v>
      </c>
      <c r="CN912">
        <v>0</v>
      </c>
      <c r="CO912">
        <v>0</v>
      </c>
      <c r="CP912">
        <v>0</v>
      </c>
      <c r="CQ912">
        <v>0</v>
      </c>
      <c r="CR912">
        <v>0</v>
      </c>
      <c r="CS912">
        <v>0</v>
      </c>
      <c r="CT912">
        <v>0</v>
      </c>
      <c r="CU912">
        <v>0</v>
      </c>
      <c r="CV912">
        <v>0</v>
      </c>
      <c r="CW912">
        <v>0</v>
      </c>
      <c r="CX912">
        <v>0</v>
      </c>
      <c r="CY912">
        <v>1</v>
      </c>
      <c r="CZ912">
        <v>0</v>
      </c>
      <c r="DA912">
        <v>0</v>
      </c>
      <c r="DB912">
        <v>0</v>
      </c>
      <c r="DC912" t="s">
        <v>2104</v>
      </c>
      <c r="DD912" t="s">
        <v>311</v>
      </c>
    </row>
    <row r="913" spans="1:108" ht="14.6" x14ac:dyDescent="0.35">
      <c r="A913" t="s">
        <v>94</v>
      </c>
      <c r="B913" t="s">
        <v>4307</v>
      </c>
      <c r="C913" t="s">
        <v>4308</v>
      </c>
      <c r="F913" t="s">
        <v>122</v>
      </c>
      <c r="H913" t="s">
        <v>4309</v>
      </c>
      <c r="I913" t="s">
        <v>13</v>
      </c>
      <c r="J913" t="s">
        <v>4310</v>
      </c>
      <c r="K913" t="s">
        <v>4310</v>
      </c>
      <c r="L913" t="s">
        <v>4310</v>
      </c>
      <c r="M913" t="s">
        <v>272</v>
      </c>
      <c r="N913" t="s">
        <v>299</v>
      </c>
      <c r="O913" t="s">
        <v>299</v>
      </c>
      <c r="P913" t="s">
        <v>4311</v>
      </c>
      <c r="Q913" t="s">
        <v>4312</v>
      </c>
      <c r="W913">
        <v>1</v>
      </c>
      <c r="DC913" t="s">
        <v>1106</v>
      </c>
      <c r="DD913" t="s">
        <v>311</v>
      </c>
    </row>
    <row r="914" spans="1:108" ht="14.6" x14ac:dyDescent="0.35">
      <c r="A914" t="s">
        <v>130</v>
      </c>
      <c r="B914" t="s">
        <v>4318</v>
      </c>
      <c r="C914" t="s">
        <v>4319</v>
      </c>
      <c r="F914" t="s">
        <v>91</v>
      </c>
      <c r="H914" t="s">
        <v>454</v>
      </c>
      <c r="I914" t="s">
        <v>56</v>
      </c>
      <c r="J914" t="s">
        <v>455</v>
      </c>
      <c r="K914" t="s">
        <v>471</v>
      </c>
      <c r="M914" t="s">
        <v>272</v>
      </c>
      <c r="O914" t="s">
        <v>300</v>
      </c>
      <c r="Q914" t="s">
        <v>4321</v>
      </c>
      <c r="R914">
        <v>0</v>
      </c>
      <c r="S914">
        <v>0</v>
      </c>
      <c r="T914">
        <v>0</v>
      </c>
      <c r="U914">
        <v>0</v>
      </c>
      <c r="V914">
        <v>0</v>
      </c>
      <c r="W914">
        <v>0</v>
      </c>
      <c r="X914">
        <v>0</v>
      </c>
      <c r="Y914">
        <v>0</v>
      </c>
      <c r="AA914">
        <v>0</v>
      </c>
      <c r="AB914">
        <v>0</v>
      </c>
      <c r="AC914">
        <v>0</v>
      </c>
      <c r="AD914">
        <v>0</v>
      </c>
      <c r="AE914">
        <v>0</v>
      </c>
      <c r="AF914">
        <v>0</v>
      </c>
      <c r="AG914">
        <v>0</v>
      </c>
      <c r="AH914">
        <v>0</v>
      </c>
      <c r="AI914">
        <v>0</v>
      </c>
      <c r="AJ914">
        <v>0</v>
      </c>
      <c r="AK914">
        <v>0</v>
      </c>
      <c r="AL914">
        <v>0</v>
      </c>
      <c r="AM914">
        <v>0</v>
      </c>
      <c r="AN914">
        <v>0</v>
      </c>
      <c r="AO914">
        <v>0</v>
      </c>
      <c r="AP914">
        <v>0</v>
      </c>
      <c r="AQ914">
        <v>0</v>
      </c>
      <c r="AR914">
        <v>0</v>
      </c>
      <c r="AS914">
        <v>1</v>
      </c>
      <c r="AT914">
        <v>1</v>
      </c>
      <c r="AU914">
        <v>0</v>
      </c>
      <c r="AV914">
        <v>0</v>
      </c>
      <c r="AW914">
        <v>0</v>
      </c>
      <c r="AX914">
        <v>1</v>
      </c>
      <c r="AY914">
        <v>0</v>
      </c>
      <c r="AZ914">
        <v>0</v>
      </c>
      <c r="BA914">
        <v>0</v>
      </c>
      <c r="BB914">
        <v>0</v>
      </c>
      <c r="BC914">
        <v>0</v>
      </c>
      <c r="BD914">
        <v>0</v>
      </c>
      <c r="BE914">
        <v>0</v>
      </c>
      <c r="BF914">
        <v>0</v>
      </c>
      <c r="BG914">
        <v>0</v>
      </c>
      <c r="BH914">
        <v>0</v>
      </c>
      <c r="BI914">
        <v>0</v>
      </c>
      <c r="BJ914">
        <v>0</v>
      </c>
      <c r="BK914">
        <v>0</v>
      </c>
      <c r="BL914">
        <v>0</v>
      </c>
      <c r="BM914">
        <v>0</v>
      </c>
      <c r="BN914">
        <v>0</v>
      </c>
      <c r="BO914">
        <v>0</v>
      </c>
      <c r="BP914">
        <v>0</v>
      </c>
      <c r="BQ914">
        <v>0</v>
      </c>
      <c r="BR914">
        <v>0</v>
      </c>
      <c r="BS914">
        <v>0</v>
      </c>
      <c r="BT914">
        <v>1</v>
      </c>
      <c r="BU914">
        <v>1</v>
      </c>
      <c r="BV914">
        <v>0</v>
      </c>
      <c r="BW914">
        <v>1</v>
      </c>
      <c r="BX914">
        <v>0</v>
      </c>
      <c r="BY914">
        <v>0</v>
      </c>
      <c r="BZ914">
        <v>0</v>
      </c>
      <c r="CA914">
        <v>0</v>
      </c>
      <c r="CB914">
        <v>0</v>
      </c>
      <c r="CC914">
        <v>0</v>
      </c>
      <c r="CD914">
        <v>0</v>
      </c>
      <c r="CE914">
        <v>0</v>
      </c>
      <c r="CF914">
        <v>0</v>
      </c>
      <c r="CG914">
        <v>0</v>
      </c>
      <c r="CH914">
        <v>0</v>
      </c>
      <c r="CI914">
        <v>0</v>
      </c>
      <c r="CJ914">
        <v>0</v>
      </c>
      <c r="CK914">
        <v>0</v>
      </c>
      <c r="CL914">
        <v>0</v>
      </c>
      <c r="CM914">
        <v>0</v>
      </c>
      <c r="CN914">
        <v>0</v>
      </c>
      <c r="CO914">
        <v>0</v>
      </c>
      <c r="CP914">
        <v>0</v>
      </c>
      <c r="CQ914">
        <v>0</v>
      </c>
      <c r="CR914">
        <v>0</v>
      </c>
      <c r="CS914">
        <v>0</v>
      </c>
      <c r="CT914">
        <v>0</v>
      </c>
      <c r="CU914">
        <v>0</v>
      </c>
      <c r="CV914">
        <v>0</v>
      </c>
      <c r="CW914">
        <v>0</v>
      </c>
      <c r="CX914">
        <v>6</v>
      </c>
      <c r="CY914">
        <v>1</v>
      </c>
      <c r="CZ914">
        <v>0</v>
      </c>
      <c r="DA914">
        <v>0</v>
      </c>
      <c r="DB914">
        <v>1</v>
      </c>
      <c r="DC914" t="s">
        <v>4322</v>
      </c>
      <c r="DD914" t="s">
        <v>324</v>
      </c>
    </row>
    <row r="915" spans="1:108" ht="14.6" x14ac:dyDescent="0.35">
      <c r="A915" t="s">
        <v>130</v>
      </c>
      <c r="B915" t="s">
        <v>4318</v>
      </c>
      <c r="C915" t="s">
        <v>4326</v>
      </c>
      <c r="F915" t="s">
        <v>122</v>
      </c>
      <c r="H915" t="s">
        <v>454</v>
      </c>
      <c r="I915" t="s">
        <v>56</v>
      </c>
      <c r="J915" t="s">
        <v>455</v>
      </c>
      <c r="K915" t="s">
        <v>471</v>
      </c>
      <c r="M915" t="s">
        <v>272</v>
      </c>
      <c r="O915" t="s">
        <v>300</v>
      </c>
      <c r="R915">
        <v>0</v>
      </c>
      <c r="S915">
        <v>0</v>
      </c>
      <c r="T915">
        <v>0</v>
      </c>
      <c r="U915">
        <v>0</v>
      </c>
      <c r="V915">
        <v>0</v>
      </c>
      <c r="W915">
        <v>0</v>
      </c>
      <c r="X915">
        <v>0</v>
      </c>
      <c r="Y915">
        <v>0</v>
      </c>
      <c r="AA915">
        <v>0</v>
      </c>
      <c r="AB915">
        <v>0</v>
      </c>
      <c r="AC915">
        <v>0</v>
      </c>
      <c r="AD915">
        <v>0</v>
      </c>
      <c r="AE915">
        <v>0</v>
      </c>
      <c r="AF915">
        <v>0</v>
      </c>
      <c r="AG915">
        <v>0</v>
      </c>
      <c r="AH915">
        <v>0</v>
      </c>
      <c r="AI915">
        <v>0</v>
      </c>
      <c r="AJ915">
        <v>0</v>
      </c>
      <c r="AK915">
        <v>0</v>
      </c>
      <c r="AL915">
        <v>0</v>
      </c>
      <c r="AM915">
        <v>0</v>
      </c>
      <c r="AN915">
        <v>0</v>
      </c>
      <c r="AO915">
        <v>1</v>
      </c>
      <c r="AP915">
        <v>0</v>
      </c>
      <c r="AQ915">
        <v>1</v>
      </c>
      <c r="AR915">
        <v>1</v>
      </c>
      <c r="AS915">
        <v>1</v>
      </c>
      <c r="AT915">
        <v>1</v>
      </c>
      <c r="AU915">
        <v>1</v>
      </c>
      <c r="AV915">
        <v>0</v>
      </c>
      <c r="AW915">
        <v>0</v>
      </c>
      <c r="AX915">
        <v>1</v>
      </c>
      <c r="AY915">
        <v>1</v>
      </c>
      <c r="AZ915">
        <v>1</v>
      </c>
      <c r="BA915">
        <v>1</v>
      </c>
      <c r="BB915">
        <v>0</v>
      </c>
      <c r="BC915">
        <v>0</v>
      </c>
      <c r="BD915">
        <v>0</v>
      </c>
      <c r="BE915">
        <v>0</v>
      </c>
      <c r="BF915">
        <v>0</v>
      </c>
      <c r="BG915">
        <v>0</v>
      </c>
      <c r="BH915">
        <v>0</v>
      </c>
      <c r="BI915">
        <v>0</v>
      </c>
      <c r="BJ915">
        <v>0</v>
      </c>
      <c r="BK915">
        <v>0</v>
      </c>
      <c r="BL915">
        <v>0</v>
      </c>
      <c r="BM915">
        <v>0</v>
      </c>
      <c r="BN915">
        <v>0</v>
      </c>
      <c r="BO915">
        <v>0</v>
      </c>
      <c r="BP915">
        <v>0</v>
      </c>
      <c r="BQ915">
        <v>1</v>
      </c>
      <c r="BR915">
        <v>0</v>
      </c>
      <c r="BS915">
        <v>1</v>
      </c>
      <c r="BT915">
        <v>1</v>
      </c>
      <c r="BU915">
        <v>1</v>
      </c>
      <c r="BV915">
        <v>1</v>
      </c>
      <c r="BW915">
        <v>1</v>
      </c>
      <c r="BX915">
        <v>0</v>
      </c>
      <c r="BY915">
        <v>0</v>
      </c>
      <c r="BZ915">
        <v>1</v>
      </c>
      <c r="CA915">
        <v>0</v>
      </c>
      <c r="CB915">
        <v>1</v>
      </c>
      <c r="CC915">
        <v>0</v>
      </c>
      <c r="CD915">
        <v>0</v>
      </c>
      <c r="CE915">
        <v>0</v>
      </c>
      <c r="CF915">
        <v>0</v>
      </c>
      <c r="CG915">
        <v>0</v>
      </c>
      <c r="CH915">
        <v>0</v>
      </c>
      <c r="CI915">
        <v>0</v>
      </c>
      <c r="CJ915">
        <v>0</v>
      </c>
      <c r="CK915">
        <v>0</v>
      </c>
      <c r="CL915">
        <v>0</v>
      </c>
      <c r="CM915">
        <v>0</v>
      </c>
      <c r="CN915">
        <v>0</v>
      </c>
      <c r="CO915">
        <v>0</v>
      </c>
      <c r="CP915">
        <v>0</v>
      </c>
      <c r="CQ915">
        <v>0</v>
      </c>
      <c r="CR915">
        <v>0</v>
      </c>
      <c r="CS915">
        <v>0</v>
      </c>
      <c r="CT915">
        <v>0</v>
      </c>
      <c r="CU915">
        <v>0</v>
      </c>
      <c r="CV915">
        <v>0</v>
      </c>
      <c r="CW915">
        <v>0</v>
      </c>
      <c r="CX915">
        <v>18</v>
      </c>
      <c r="CY915">
        <v>1</v>
      </c>
      <c r="CZ915">
        <v>0</v>
      </c>
      <c r="DA915">
        <v>0</v>
      </c>
      <c r="DB915">
        <v>1</v>
      </c>
      <c r="DC915" t="s">
        <v>4329</v>
      </c>
      <c r="DD915" t="s">
        <v>327</v>
      </c>
    </row>
    <row r="916" spans="1:108" ht="14.6" x14ac:dyDescent="0.35">
      <c r="A916" t="s">
        <v>130</v>
      </c>
      <c r="B916" t="s">
        <v>4318</v>
      </c>
      <c r="C916" t="s">
        <v>4333</v>
      </c>
      <c r="F916" t="s">
        <v>91</v>
      </c>
      <c r="H916" t="s">
        <v>677</v>
      </c>
      <c r="I916" t="s">
        <v>13</v>
      </c>
      <c r="J916" t="s">
        <v>221</v>
      </c>
      <c r="K916" t="s">
        <v>269</v>
      </c>
      <c r="M916" t="s">
        <v>272</v>
      </c>
      <c r="O916" t="s">
        <v>300</v>
      </c>
      <c r="P916" t="s">
        <v>4334</v>
      </c>
      <c r="Q916" t="s">
        <v>591</v>
      </c>
      <c r="R916">
        <v>0</v>
      </c>
      <c r="S916">
        <v>0</v>
      </c>
      <c r="T916">
        <v>0</v>
      </c>
      <c r="U916">
        <v>0</v>
      </c>
      <c r="V916">
        <v>0</v>
      </c>
      <c r="W916">
        <v>0</v>
      </c>
      <c r="X916">
        <v>0</v>
      </c>
      <c r="Y916">
        <v>0</v>
      </c>
      <c r="AA916">
        <v>0</v>
      </c>
      <c r="AB916">
        <v>0</v>
      </c>
      <c r="AC916">
        <v>0</v>
      </c>
      <c r="AD916">
        <v>0</v>
      </c>
      <c r="AE916">
        <v>0</v>
      </c>
      <c r="AF916">
        <v>0</v>
      </c>
      <c r="AG916">
        <v>0</v>
      </c>
      <c r="AH916">
        <v>0</v>
      </c>
      <c r="AI916">
        <v>0</v>
      </c>
      <c r="AJ916">
        <v>0</v>
      </c>
      <c r="AK916">
        <v>0</v>
      </c>
      <c r="AL916">
        <v>0</v>
      </c>
      <c r="AM916">
        <v>0</v>
      </c>
      <c r="AN916">
        <v>0</v>
      </c>
      <c r="AO916">
        <v>0</v>
      </c>
      <c r="AP916">
        <v>0</v>
      </c>
      <c r="AQ916">
        <v>0</v>
      </c>
      <c r="AR916">
        <v>0</v>
      </c>
      <c r="AS916">
        <v>0</v>
      </c>
      <c r="AT916">
        <v>0</v>
      </c>
      <c r="AU916">
        <v>0</v>
      </c>
      <c r="AV916">
        <v>0</v>
      </c>
      <c r="AW916">
        <v>0</v>
      </c>
      <c r="AX916">
        <v>0</v>
      </c>
      <c r="AY916">
        <v>0</v>
      </c>
      <c r="AZ916">
        <v>0</v>
      </c>
      <c r="BA916">
        <v>0</v>
      </c>
      <c r="BB916">
        <v>0</v>
      </c>
      <c r="BC916">
        <v>0</v>
      </c>
      <c r="BD916">
        <v>0</v>
      </c>
      <c r="BE916">
        <v>1</v>
      </c>
      <c r="BF916">
        <v>0</v>
      </c>
      <c r="BG916">
        <v>0</v>
      </c>
      <c r="BH916">
        <v>0</v>
      </c>
      <c r="BI916">
        <v>0</v>
      </c>
      <c r="BJ916">
        <v>0</v>
      </c>
      <c r="BK916">
        <v>0</v>
      </c>
      <c r="BL916">
        <v>0</v>
      </c>
      <c r="BM916">
        <v>0</v>
      </c>
      <c r="BN916">
        <v>1</v>
      </c>
      <c r="BO916">
        <v>1</v>
      </c>
      <c r="BP916">
        <v>1</v>
      </c>
      <c r="BQ916">
        <v>0</v>
      </c>
      <c r="BR916">
        <v>0</v>
      </c>
      <c r="BS916">
        <v>0</v>
      </c>
      <c r="BT916">
        <v>0</v>
      </c>
      <c r="BU916">
        <v>0</v>
      </c>
      <c r="BV916">
        <v>0</v>
      </c>
      <c r="BW916">
        <v>0</v>
      </c>
      <c r="BX916">
        <v>0</v>
      </c>
      <c r="BY916">
        <v>0</v>
      </c>
      <c r="BZ916">
        <v>0</v>
      </c>
      <c r="CA916">
        <v>0</v>
      </c>
      <c r="CB916">
        <v>0</v>
      </c>
      <c r="CC916">
        <v>0</v>
      </c>
      <c r="CD916">
        <v>0</v>
      </c>
      <c r="CE916">
        <v>0</v>
      </c>
      <c r="CF916">
        <v>0</v>
      </c>
      <c r="CG916">
        <v>0</v>
      </c>
      <c r="CH916">
        <v>0</v>
      </c>
      <c r="CI916">
        <v>0</v>
      </c>
      <c r="CJ916">
        <v>0</v>
      </c>
      <c r="CK916">
        <v>0</v>
      </c>
      <c r="CL916">
        <v>0</v>
      </c>
      <c r="CM916">
        <v>0</v>
      </c>
      <c r="CN916">
        <v>0</v>
      </c>
      <c r="CO916">
        <v>0</v>
      </c>
      <c r="CP916">
        <v>0</v>
      </c>
      <c r="CQ916">
        <v>0</v>
      </c>
      <c r="CR916">
        <v>0</v>
      </c>
      <c r="CS916">
        <v>0</v>
      </c>
      <c r="CT916">
        <v>0</v>
      </c>
      <c r="CU916">
        <v>0</v>
      </c>
      <c r="CV916">
        <v>0</v>
      </c>
      <c r="CW916">
        <v>0</v>
      </c>
      <c r="CX916">
        <v>4</v>
      </c>
      <c r="CY916">
        <v>1</v>
      </c>
      <c r="CZ916">
        <v>0</v>
      </c>
      <c r="DA916">
        <v>0</v>
      </c>
      <c r="DB916">
        <v>0</v>
      </c>
      <c r="DC916" t="s">
        <v>1286</v>
      </c>
      <c r="DD916" t="s">
        <v>305</v>
      </c>
    </row>
    <row r="917" spans="1:108" ht="14.6" x14ac:dyDescent="0.35">
      <c r="A917" t="s">
        <v>130</v>
      </c>
      <c r="B917" t="s">
        <v>4336</v>
      </c>
      <c r="C917" t="s">
        <v>4337</v>
      </c>
      <c r="F917" t="s">
        <v>122</v>
      </c>
      <c r="H917" t="s">
        <v>454</v>
      </c>
      <c r="I917" t="s">
        <v>56</v>
      </c>
      <c r="J917" t="s">
        <v>173</v>
      </c>
      <c r="K917" t="s">
        <v>471</v>
      </c>
      <c r="M917" t="s">
        <v>272</v>
      </c>
      <c r="O917" t="s">
        <v>299</v>
      </c>
      <c r="Q917" t="s">
        <v>457</v>
      </c>
      <c r="R917">
        <v>0</v>
      </c>
      <c r="S917">
        <v>0</v>
      </c>
      <c r="T917">
        <v>0</v>
      </c>
      <c r="U917">
        <v>0</v>
      </c>
      <c r="V917">
        <v>0</v>
      </c>
      <c r="W917">
        <v>0</v>
      </c>
      <c r="X917">
        <v>0</v>
      </c>
      <c r="Y917">
        <v>0</v>
      </c>
      <c r="AA917">
        <v>0</v>
      </c>
      <c r="AB917">
        <v>0</v>
      </c>
      <c r="AC917">
        <v>0</v>
      </c>
      <c r="AD917">
        <v>0</v>
      </c>
      <c r="AE917">
        <v>0</v>
      </c>
      <c r="AF917">
        <v>0</v>
      </c>
      <c r="AG917">
        <v>0</v>
      </c>
      <c r="AH917">
        <v>0</v>
      </c>
      <c r="AI917">
        <v>0</v>
      </c>
      <c r="AJ917">
        <v>0</v>
      </c>
      <c r="AK917">
        <v>0</v>
      </c>
      <c r="AL917">
        <v>0</v>
      </c>
      <c r="AM917">
        <v>0</v>
      </c>
      <c r="AN917">
        <v>0</v>
      </c>
      <c r="AO917">
        <v>0</v>
      </c>
      <c r="AP917">
        <v>0</v>
      </c>
      <c r="AQ917">
        <v>0</v>
      </c>
      <c r="AR917">
        <v>0</v>
      </c>
      <c r="AS917">
        <v>0</v>
      </c>
      <c r="AT917">
        <v>0</v>
      </c>
      <c r="AU917">
        <v>0</v>
      </c>
      <c r="AV917">
        <v>0</v>
      </c>
      <c r="AW917">
        <v>0</v>
      </c>
      <c r="AX917">
        <v>0</v>
      </c>
      <c r="AY917">
        <v>0</v>
      </c>
      <c r="AZ917">
        <v>0</v>
      </c>
      <c r="BA917">
        <v>0</v>
      </c>
      <c r="BB917">
        <v>0</v>
      </c>
      <c r="BC917">
        <v>0</v>
      </c>
      <c r="BD917">
        <v>0</v>
      </c>
      <c r="BE917">
        <v>0</v>
      </c>
      <c r="BF917">
        <v>0</v>
      </c>
      <c r="BG917">
        <v>0</v>
      </c>
      <c r="BH917">
        <v>0</v>
      </c>
      <c r="BI917">
        <v>0</v>
      </c>
      <c r="BJ917">
        <v>0</v>
      </c>
      <c r="BK917">
        <v>0</v>
      </c>
      <c r="BL917">
        <v>0</v>
      </c>
      <c r="BM917">
        <v>0</v>
      </c>
      <c r="BN917">
        <v>0</v>
      </c>
      <c r="BO917">
        <v>0</v>
      </c>
      <c r="BP917">
        <v>0</v>
      </c>
      <c r="BQ917">
        <v>0</v>
      </c>
      <c r="BR917">
        <v>0</v>
      </c>
      <c r="BS917">
        <v>0</v>
      </c>
      <c r="BT917">
        <v>0</v>
      </c>
      <c r="BU917">
        <v>0</v>
      </c>
      <c r="BV917">
        <v>0</v>
      </c>
      <c r="BW917">
        <v>0</v>
      </c>
      <c r="BX917">
        <v>0</v>
      </c>
      <c r="BY917">
        <v>0</v>
      </c>
      <c r="BZ917">
        <v>0</v>
      </c>
      <c r="CA917">
        <v>0</v>
      </c>
      <c r="CB917">
        <v>0</v>
      </c>
      <c r="CC917">
        <v>0</v>
      </c>
      <c r="CD917">
        <v>0</v>
      </c>
      <c r="CE917">
        <v>0</v>
      </c>
      <c r="CF917">
        <v>0</v>
      </c>
      <c r="CG917">
        <v>0</v>
      </c>
      <c r="CH917">
        <v>0</v>
      </c>
      <c r="CI917">
        <v>0</v>
      </c>
      <c r="CJ917">
        <v>0</v>
      </c>
      <c r="CK917">
        <v>0</v>
      </c>
      <c r="CL917">
        <v>0</v>
      </c>
      <c r="CM917">
        <v>0</v>
      </c>
      <c r="CN917">
        <v>0</v>
      </c>
      <c r="CO917">
        <v>0</v>
      </c>
      <c r="CP917">
        <v>1</v>
      </c>
      <c r="CQ917">
        <v>0</v>
      </c>
      <c r="CR917">
        <v>0</v>
      </c>
      <c r="CS917">
        <v>0</v>
      </c>
      <c r="CT917">
        <v>0</v>
      </c>
      <c r="CU917">
        <v>0</v>
      </c>
      <c r="CV917">
        <v>0</v>
      </c>
      <c r="CW917">
        <v>0</v>
      </c>
      <c r="CX917">
        <v>1</v>
      </c>
      <c r="CY917">
        <v>0</v>
      </c>
      <c r="CZ917">
        <v>1</v>
      </c>
      <c r="DA917">
        <v>0</v>
      </c>
      <c r="DB917">
        <v>0</v>
      </c>
      <c r="DC917" t="s">
        <v>458</v>
      </c>
      <c r="DD917" t="s">
        <v>306</v>
      </c>
    </row>
    <row r="918" spans="1:108" ht="14.6" x14ac:dyDescent="0.35">
      <c r="A918" t="s">
        <v>132</v>
      </c>
      <c r="B918" t="s">
        <v>4340</v>
      </c>
      <c r="C918" t="s">
        <v>4341</v>
      </c>
      <c r="D918" t="s">
        <v>4342</v>
      </c>
      <c r="F918" t="s">
        <v>91</v>
      </c>
      <c r="H918" t="s">
        <v>454</v>
      </c>
      <c r="I918" t="s">
        <v>56</v>
      </c>
      <c r="J918" t="s">
        <v>173</v>
      </c>
      <c r="K918" t="s">
        <v>471</v>
      </c>
      <c r="M918" t="s">
        <v>272</v>
      </c>
      <c r="O918" t="s">
        <v>300</v>
      </c>
      <c r="P918" t="s">
        <v>4343</v>
      </c>
      <c r="Q918" t="s">
        <v>569</v>
      </c>
      <c r="R918">
        <v>0</v>
      </c>
      <c r="S918">
        <v>0</v>
      </c>
      <c r="T918">
        <v>0</v>
      </c>
      <c r="U918">
        <v>0</v>
      </c>
      <c r="V918">
        <v>0</v>
      </c>
      <c r="W918">
        <v>0</v>
      </c>
      <c r="X918">
        <v>0</v>
      </c>
      <c r="Y918">
        <v>0</v>
      </c>
      <c r="AA918">
        <v>1</v>
      </c>
      <c r="AB918">
        <v>0</v>
      </c>
      <c r="AC918">
        <v>0</v>
      </c>
      <c r="AD918">
        <v>0</v>
      </c>
      <c r="AE918">
        <v>0</v>
      </c>
      <c r="AF918">
        <v>0</v>
      </c>
      <c r="AG918">
        <v>0</v>
      </c>
      <c r="AH918">
        <v>0</v>
      </c>
      <c r="AI918">
        <v>0</v>
      </c>
      <c r="AJ918">
        <v>0</v>
      </c>
      <c r="AK918">
        <v>0</v>
      </c>
      <c r="AL918">
        <v>0</v>
      </c>
      <c r="AM918">
        <v>0</v>
      </c>
      <c r="AN918">
        <v>0</v>
      </c>
      <c r="AO918">
        <v>0</v>
      </c>
      <c r="AP918">
        <v>0</v>
      </c>
      <c r="AQ918">
        <v>0</v>
      </c>
      <c r="AR918">
        <v>0</v>
      </c>
      <c r="AS918">
        <v>0</v>
      </c>
      <c r="AT918">
        <v>0</v>
      </c>
      <c r="AU918">
        <v>0</v>
      </c>
      <c r="AV918">
        <v>0</v>
      </c>
      <c r="AW918">
        <v>0</v>
      </c>
      <c r="AX918">
        <v>0</v>
      </c>
      <c r="AY918">
        <v>0</v>
      </c>
      <c r="AZ918">
        <v>0</v>
      </c>
      <c r="BA918">
        <v>0</v>
      </c>
      <c r="BB918">
        <v>0</v>
      </c>
      <c r="BC918">
        <v>0</v>
      </c>
      <c r="BD918">
        <v>0</v>
      </c>
      <c r="BE918">
        <v>0</v>
      </c>
      <c r="BF918">
        <v>0</v>
      </c>
      <c r="BG918">
        <v>0</v>
      </c>
      <c r="BH918">
        <v>0</v>
      </c>
      <c r="BI918">
        <v>0</v>
      </c>
      <c r="BJ918">
        <v>0</v>
      </c>
      <c r="BK918">
        <v>0</v>
      </c>
      <c r="BL918">
        <v>0</v>
      </c>
      <c r="BM918">
        <v>0</v>
      </c>
      <c r="BN918">
        <v>0</v>
      </c>
      <c r="BO918">
        <v>0</v>
      </c>
      <c r="BP918">
        <v>0</v>
      </c>
      <c r="BQ918">
        <v>0</v>
      </c>
      <c r="BR918">
        <v>0</v>
      </c>
      <c r="BS918">
        <v>0</v>
      </c>
      <c r="BT918">
        <v>0</v>
      </c>
      <c r="BU918">
        <v>0</v>
      </c>
      <c r="BV918">
        <v>0</v>
      </c>
      <c r="BW918">
        <v>0</v>
      </c>
      <c r="BX918">
        <v>0</v>
      </c>
      <c r="BY918">
        <v>0</v>
      </c>
      <c r="BZ918">
        <v>0</v>
      </c>
      <c r="CA918">
        <v>0</v>
      </c>
      <c r="CB918">
        <v>0</v>
      </c>
      <c r="CC918">
        <v>0</v>
      </c>
      <c r="CD918">
        <v>0</v>
      </c>
      <c r="CE918">
        <v>0</v>
      </c>
      <c r="CF918">
        <v>0</v>
      </c>
      <c r="CG918">
        <v>0</v>
      </c>
      <c r="CH918">
        <v>0</v>
      </c>
      <c r="CI918">
        <v>0</v>
      </c>
      <c r="CJ918">
        <v>0</v>
      </c>
      <c r="CK918">
        <v>0</v>
      </c>
      <c r="CL918">
        <v>0</v>
      </c>
      <c r="CM918">
        <v>0</v>
      </c>
      <c r="CN918">
        <v>0</v>
      </c>
      <c r="CO918">
        <v>0</v>
      </c>
      <c r="CP918">
        <v>0</v>
      </c>
      <c r="CQ918">
        <v>0</v>
      </c>
      <c r="CR918">
        <v>0</v>
      </c>
      <c r="CS918">
        <v>0</v>
      </c>
      <c r="CT918">
        <v>0</v>
      </c>
      <c r="CU918">
        <v>0</v>
      </c>
      <c r="CV918">
        <v>0</v>
      </c>
      <c r="CW918">
        <v>0</v>
      </c>
      <c r="CX918">
        <v>1</v>
      </c>
      <c r="CY918">
        <v>0</v>
      </c>
      <c r="CZ918">
        <v>0</v>
      </c>
      <c r="DA918">
        <v>1</v>
      </c>
      <c r="DB918">
        <v>0</v>
      </c>
      <c r="DC918" t="s">
        <v>977</v>
      </c>
      <c r="DD918" t="s">
        <v>304</v>
      </c>
    </row>
    <row r="919" spans="1:108" ht="14.6" x14ac:dyDescent="0.35">
      <c r="A919" t="s">
        <v>132</v>
      </c>
      <c r="B919" t="s">
        <v>4340</v>
      </c>
      <c r="C919" t="s">
        <v>4347</v>
      </c>
      <c r="F919" t="s">
        <v>145</v>
      </c>
      <c r="G919" t="s">
        <v>95</v>
      </c>
      <c r="H919" t="s">
        <v>454</v>
      </c>
      <c r="I919" t="s">
        <v>56</v>
      </c>
      <c r="J919" t="s">
        <v>455</v>
      </c>
      <c r="K919" t="s">
        <v>269</v>
      </c>
      <c r="M919" t="s">
        <v>272</v>
      </c>
      <c r="O919" t="s">
        <v>299</v>
      </c>
      <c r="P919" t="s">
        <v>4348</v>
      </c>
      <c r="Q919" t="s">
        <v>966</v>
      </c>
      <c r="R919">
        <v>0</v>
      </c>
      <c r="S919">
        <v>0</v>
      </c>
      <c r="T919">
        <v>0</v>
      </c>
      <c r="U919">
        <v>0</v>
      </c>
      <c r="V919">
        <v>0</v>
      </c>
      <c r="W919">
        <v>0</v>
      </c>
      <c r="X919">
        <v>0</v>
      </c>
      <c r="Y919">
        <v>0</v>
      </c>
      <c r="AA919">
        <v>1</v>
      </c>
      <c r="AB919">
        <v>0</v>
      </c>
      <c r="AC919">
        <v>0</v>
      </c>
      <c r="AD919">
        <v>0</v>
      </c>
      <c r="AE919">
        <v>0</v>
      </c>
      <c r="AF919">
        <v>0</v>
      </c>
      <c r="AG919">
        <v>0</v>
      </c>
      <c r="AH919">
        <v>0</v>
      </c>
      <c r="AI919">
        <v>0</v>
      </c>
      <c r="AJ919">
        <v>0</v>
      </c>
      <c r="AK919">
        <v>0</v>
      </c>
      <c r="AL919">
        <v>0</v>
      </c>
      <c r="AM919">
        <v>0</v>
      </c>
      <c r="AN919">
        <v>0</v>
      </c>
      <c r="AO919">
        <v>0</v>
      </c>
      <c r="AP919">
        <v>0</v>
      </c>
      <c r="AQ919">
        <v>0</v>
      </c>
      <c r="AR919">
        <v>0</v>
      </c>
      <c r="AS919">
        <v>0</v>
      </c>
      <c r="AT919">
        <v>0</v>
      </c>
      <c r="AU919">
        <v>0</v>
      </c>
      <c r="AV919">
        <v>0</v>
      </c>
      <c r="AW919">
        <v>0</v>
      </c>
      <c r="AX919">
        <v>0</v>
      </c>
      <c r="AY919">
        <v>0</v>
      </c>
      <c r="AZ919">
        <v>0</v>
      </c>
      <c r="BA919">
        <v>0</v>
      </c>
      <c r="BB919">
        <v>0</v>
      </c>
      <c r="BC919">
        <v>0</v>
      </c>
      <c r="BD919">
        <v>0</v>
      </c>
      <c r="BE919">
        <v>0</v>
      </c>
      <c r="BF919">
        <v>0</v>
      </c>
      <c r="BG919">
        <v>0</v>
      </c>
      <c r="BH919">
        <v>0</v>
      </c>
      <c r="BI919">
        <v>0</v>
      </c>
      <c r="BJ919">
        <v>0</v>
      </c>
      <c r="BK919">
        <v>0</v>
      </c>
      <c r="BL919">
        <v>0</v>
      </c>
      <c r="BM919">
        <v>0</v>
      </c>
      <c r="BN919">
        <v>0</v>
      </c>
      <c r="BO919">
        <v>0</v>
      </c>
      <c r="BP919">
        <v>0</v>
      </c>
      <c r="BQ919">
        <v>0</v>
      </c>
      <c r="BR919">
        <v>0</v>
      </c>
      <c r="BS919">
        <v>0</v>
      </c>
      <c r="BT919">
        <v>0</v>
      </c>
      <c r="BU919">
        <v>0</v>
      </c>
      <c r="BV919">
        <v>0</v>
      </c>
      <c r="BW919">
        <v>0</v>
      </c>
      <c r="BX919">
        <v>0</v>
      </c>
      <c r="BY919">
        <v>0</v>
      </c>
      <c r="BZ919">
        <v>0</v>
      </c>
      <c r="CA919">
        <v>0</v>
      </c>
      <c r="CB919">
        <v>0</v>
      </c>
      <c r="CC919">
        <v>0</v>
      </c>
      <c r="CD919">
        <v>0</v>
      </c>
      <c r="CE919">
        <v>0</v>
      </c>
      <c r="CF919">
        <v>0</v>
      </c>
      <c r="CG919">
        <v>0</v>
      </c>
      <c r="CH919">
        <v>0</v>
      </c>
      <c r="CI919">
        <v>0</v>
      </c>
      <c r="CJ919">
        <v>0</v>
      </c>
      <c r="CK919">
        <v>0</v>
      </c>
      <c r="CL919">
        <v>0</v>
      </c>
      <c r="CM919">
        <v>0</v>
      </c>
      <c r="CN919">
        <v>0</v>
      </c>
      <c r="CO919">
        <v>0</v>
      </c>
      <c r="CP919">
        <v>0</v>
      </c>
      <c r="CQ919">
        <v>0</v>
      </c>
      <c r="CR919">
        <v>0</v>
      </c>
      <c r="CS919">
        <v>0</v>
      </c>
      <c r="CT919">
        <v>0</v>
      </c>
      <c r="CU919">
        <v>0</v>
      </c>
      <c r="CV919">
        <v>0</v>
      </c>
      <c r="CW919">
        <v>0</v>
      </c>
      <c r="CX919">
        <v>1</v>
      </c>
      <c r="CY919">
        <v>0</v>
      </c>
      <c r="CZ919">
        <v>0</v>
      </c>
      <c r="DA919">
        <v>1</v>
      </c>
      <c r="DB919">
        <v>0</v>
      </c>
      <c r="DC919" t="s">
        <v>924</v>
      </c>
      <c r="DD919" t="s">
        <v>304</v>
      </c>
    </row>
    <row r="920" spans="1:108" ht="14.6" x14ac:dyDescent="0.35">
      <c r="A920" t="s">
        <v>132</v>
      </c>
      <c r="B920" t="s">
        <v>4340</v>
      </c>
      <c r="C920" t="s">
        <v>4350</v>
      </c>
      <c r="F920" t="s">
        <v>122</v>
      </c>
      <c r="H920" t="s">
        <v>454</v>
      </c>
      <c r="I920" t="s">
        <v>56</v>
      </c>
      <c r="J920" t="s">
        <v>455</v>
      </c>
      <c r="K920" t="s">
        <v>269</v>
      </c>
      <c r="M920" t="s">
        <v>272</v>
      </c>
      <c r="O920" t="s">
        <v>299</v>
      </c>
      <c r="P920" t="s">
        <v>4351</v>
      </c>
      <c r="Q920" t="s">
        <v>4352</v>
      </c>
      <c r="R920">
        <v>0</v>
      </c>
      <c r="S920">
        <v>0</v>
      </c>
      <c r="T920">
        <v>0</v>
      </c>
      <c r="U920">
        <v>0</v>
      </c>
      <c r="V920">
        <v>0</v>
      </c>
      <c r="W920">
        <v>0</v>
      </c>
      <c r="X920">
        <v>0</v>
      </c>
      <c r="Y920">
        <v>0</v>
      </c>
      <c r="AA920">
        <v>1</v>
      </c>
      <c r="AB920">
        <v>0</v>
      </c>
      <c r="AC920">
        <v>0</v>
      </c>
      <c r="AD920">
        <v>0</v>
      </c>
      <c r="AE920">
        <v>0</v>
      </c>
      <c r="AF920">
        <v>0</v>
      </c>
      <c r="AG920">
        <v>0</v>
      </c>
      <c r="AH920">
        <v>0</v>
      </c>
      <c r="AI920">
        <v>0</v>
      </c>
      <c r="AJ920">
        <v>0</v>
      </c>
      <c r="AK920">
        <v>0</v>
      </c>
      <c r="AL920">
        <v>0</v>
      </c>
      <c r="AM920">
        <v>0</v>
      </c>
      <c r="AN920">
        <v>0</v>
      </c>
      <c r="AO920">
        <v>0</v>
      </c>
      <c r="AP920">
        <v>0</v>
      </c>
      <c r="AQ920">
        <v>0</v>
      </c>
      <c r="AR920">
        <v>0</v>
      </c>
      <c r="AS920">
        <v>0</v>
      </c>
      <c r="AT920">
        <v>0</v>
      </c>
      <c r="AU920">
        <v>0</v>
      </c>
      <c r="AV920">
        <v>0</v>
      </c>
      <c r="AW920">
        <v>0</v>
      </c>
      <c r="AX920">
        <v>0</v>
      </c>
      <c r="AY920">
        <v>0</v>
      </c>
      <c r="AZ920">
        <v>0</v>
      </c>
      <c r="BA920">
        <v>0</v>
      </c>
      <c r="BB920">
        <v>0</v>
      </c>
      <c r="BC920">
        <v>0</v>
      </c>
      <c r="BD920">
        <v>0</v>
      </c>
      <c r="BE920">
        <v>0</v>
      </c>
      <c r="BF920">
        <v>0</v>
      </c>
      <c r="BG920">
        <v>0</v>
      </c>
      <c r="BH920">
        <v>0</v>
      </c>
      <c r="BI920">
        <v>0</v>
      </c>
      <c r="BJ920">
        <v>0</v>
      </c>
      <c r="BK920">
        <v>0</v>
      </c>
      <c r="BL920">
        <v>0</v>
      </c>
      <c r="BM920">
        <v>0</v>
      </c>
      <c r="BN920">
        <v>0</v>
      </c>
      <c r="BO920">
        <v>0</v>
      </c>
      <c r="BP920">
        <v>0</v>
      </c>
      <c r="BQ920">
        <v>0</v>
      </c>
      <c r="BR920">
        <v>0</v>
      </c>
      <c r="BS920">
        <v>0</v>
      </c>
      <c r="BT920">
        <v>0</v>
      </c>
      <c r="BU920">
        <v>0</v>
      </c>
      <c r="BV920">
        <v>0</v>
      </c>
      <c r="BW920">
        <v>0</v>
      </c>
      <c r="BX920">
        <v>0</v>
      </c>
      <c r="BY920">
        <v>0</v>
      </c>
      <c r="BZ920">
        <v>0</v>
      </c>
      <c r="CA920">
        <v>0</v>
      </c>
      <c r="CB920">
        <v>0</v>
      </c>
      <c r="CC920">
        <v>0</v>
      </c>
      <c r="CD920">
        <v>0</v>
      </c>
      <c r="CE920">
        <v>0</v>
      </c>
      <c r="CF920">
        <v>0</v>
      </c>
      <c r="CG920">
        <v>0</v>
      </c>
      <c r="CH920">
        <v>0</v>
      </c>
      <c r="CI920">
        <v>0</v>
      </c>
      <c r="CJ920">
        <v>0</v>
      </c>
      <c r="CK920">
        <v>0</v>
      </c>
      <c r="CL920">
        <v>0</v>
      </c>
      <c r="CM920">
        <v>0</v>
      </c>
      <c r="CN920">
        <v>0</v>
      </c>
      <c r="CO920">
        <v>0</v>
      </c>
      <c r="CP920">
        <v>0</v>
      </c>
      <c r="CQ920">
        <v>0</v>
      </c>
      <c r="CR920">
        <v>0</v>
      </c>
      <c r="CS920">
        <v>0</v>
      </c>
      <c r="CT920">
        <v>0</v>
      </c>
      <c r="CU920">
        <v>0</v>
      </c>
      <c r="CV920">
        <v>0</v>
      </c>
      <c r="CW920">
        <v>0</v>
      </c>
      <c r="CX920">
        <v>1</v>
      </c>
      <c r="CY920">
        <v>0</v>
      </c>
      <c r="CZ920">
        <v>0</v>
      </c>
      <c r="DA920">
        <v>1</v>
      </c>
      <c r="DB920">
        <v>0</v>
      </c>
      <c r="DC920" t="s">
        <v>924</v>
      </c>
      <c r="DD920" t="s">
        <v>304</v>
      </c>
    </row>
    <row r="921" spans="1:108" ht="14.6" x14ac:dyDescent="0.35">
      <c r="A921" t="s">
        <v>132</v>
      </c>
      <c r="B921" t="s">
        <v>4340</v>
      </c>
      <c r="C921" t="s">
        <v>4356</v>
      </c>
      <c r="F921" t="s">
        <v>145</v>
      </c>
      <c r="G921" t="s">
        <v>95</v>
      </c>
      <c r="H921" t="s">
        <v>454</v>
      </c>
      <c r="I921" t="s">
        <v>13</v>
      </c>
      <c r="J921" t="s">
        <v>221</v>
      </c>
      <c r="K921" t="s">
        <v>269</v>
      </c>
      <c r="M921" t="s">
        <v>272</v>
      </c>
      <c r="O921" t="s">
        <v>299</v>
      </c>
      <c r="R921">
        <v>0</v>
      </c>
      <c r="S921">
        <v>0</v>
      </c>
      <c r="T921">
        <v>0</v>
      </c>
      <c r="U921">
        <v>0</v>
      </c>
      <c r="V921">
        <v>0</v>
      </c>
      <c r="W921">
        <v>0</v>
      </c>
      <c r="X921">
        <v>0</v>
      </c>
      <c r="Y921">
        <v>0</v>
      </c>
      <c r="AA921">
        <v>1</v>
      </c>
      <c r="AB921">
        <v>0</v>
      </c>
      <c r="AC921">
        <v>0</v>
      </c>
      <c r="AD921">
        <v>0</v>
      </c>
      <c r="AE921">
        <v>0</v>
      </c>
      <c r="AF921">
        <v>0</v>
      </c>
      <c r="AG921">
        <v>0</v>
      </c>
      <c r="AH921">
        <v>0</v>
      </c>
      <c r="AI921">
        <v>0</v>
      </c>
      <c r="AJ921">
        <v>0</v>
      </c>
      <c r="AK921">
        <v>0</v>
      </c>
      <c r="AL921">
        <v>0</v>
      </c>
      <c r="AM921">
        <v>0</v>
      </c>
      <c r="AN921">
        <v>0</v>
      </c>
      <c r="AO921">
        <v>0</v>
      </c>
      <c r="AP921">
        <v>0</v>
      </c>
      <c r="AQ921">
        <v>0</v>
      </c>
      <c r="AR921">
        <v>0</v>
      </c>
      <c r="AS921">
        <v>0</v>
      </c>
      <c r="AT921">
        <v>0</v>
      </c>
      <c r="AU921">
        <v>0</v>
      </c>
      <c r="AV921">
        <v>0</v>
      </c>
      <c r="AW921">
        <v>0</v>
      </c>
      <c r="AX921">
        <v>0</v>
      </c>
      <c r="AY921">
        <v>0</v>
      </c>
      <c r="AZ921">
        <v>0</v>
      </c>
      <c r="BA921">
        <v>0</v>
      </c>
      <c r="BB921">
        <v>0</v>
      </c>
      <c r="BC921">
        <v>0</v>
      </c>
      <c r="BD921">
        <v>0</v>
      </c>
      <c r="BE921">
        <v>0</v>
      </c>
      <c r="BF921">
        <v>0</v>
      </c>
      <c r="BG921">
        <v>0</v>
      </c>
      <c r="BH921">
        <v>0</v>
      </c>
      <c r="BI921">
        <v>0</v>
      </c>
      <c r="BJ921">
        <v>0</v>
      </c>
      <c r="BK921">
        <v>0</v>
      </c>
      <c r="BL921">
        <v>0</v>
      </c>
      <c r="BM921">
        <v>0</v>
      </c>
      <c r="BN921">
        <v>0</v>
      </c>
      <c r="BO921">
        <v>0</v>
      </c>
      <c r="BP921">
        <v>0</v>
      </c>
      <c r="BQ921">
        <v>0</v>
      </c>
      <c r="BR921">
        <v>0</v>
      </c>
      <c r="BS921">
        <v>0</v>
      </c>
      <c r="BT921">
        <v>0</v>
      </c>
      <c r="BU921">
        <v>0</v>
      </c>
      <c r="BV921">
        <v>0</v>
      </c>
      <c r="BW921">
        <v>0</v>
      </c>
      <c r="BX921">
        <v>0</v>
      </c>
      <c r="BY921">
        <v>0</v>
      </c>
      <c r="BZ921">
        <v>0</v>
      </c>
      <c r="CA921">
        <v>0</v>
      </c>
      <c r="CB921">
        <v>0</v>
      </c>
      <c r="CC921">
        <v>0</v>
      </c>
      <c r="CD921">
        <v>0</v>
      </c>
      <c r="CE921">
        <v>0</v>
      </c>
      <c r="CF921">
        <v>0</v>
      </c>
      <c r="CG921">
        <v>0</v>
      </c>
      <c r="CH921">
        <v>0</v>
      </c>
      <c r="CI921">
        <v>0</v>
      </c>
      <c r="CJ921">
        <v>0</v>
      </c>
      <c r="CK921">
        <v>0</v>
      </c>
      <c r="CL921">
        <v>0</v>
      </c>
      <c r="CM921">
        <v>0</v>
      </c>
      <c r="CN921">
        <v>0</v>
      </c>
      <c r="CO921">
        <v>0</v>
      </c>
      <c r="CP921">
        <v>0</v>
      </c>
      <c r="CQ921">
        <v>0</v>
      </c>
      <c r="CR921">
        <v>0</v>
      </c>
      <c r="CS921">
        <v>0</v>
      </c>
      <c r="CT921">
        <v>0</v>
      </c>
      <c r="CU921">
        <v>0</v>
      </c>
      <c r="CV921">
        <v>0</v>
      </c>
      <c r="CW921">
        <v>0</v>
      </c>
      <c r="CX921">
        <v>1</v>
      </c>
      <c r="CY921">
        <v>0</v>
      </c>
      <c r="CZ921">
        <v>0</v>
      </c>
      <c r="DA921">
        <v>1</v>
      </c>
      <c r="DB921">
        <v>0</v>
      </c>
      <c r="DC921" t="s">
        <v>924</v>
      </c>
      <c r="DD921" t="s">
        <v>304</v>
      </c>
    </row>
    <row r="922" spans="1:108" ht="14.6" x14ac:dyDescent="0.35">
      <c r="A922" t="s">
        <v>179</v>
      </c>
      <c r="B922" t="s">
        <v>4361</v>
      </c>
      <c r="C922" t="s">
        <v>4362</v>
      </c>
      <c r="F922" t="s">
        <v>91</v>
      </c>
      <c r="G922" t="s">
        <v>95</v>
      </c>
      <c r="H922" t="s">
        <v>646</v>
      </c>
      <c r="I922" t="s">
        <v>56</v>
      </c>
      <c r="J922" t="s">
        <v>173</v>
      </c>
      <c r="K922" t="s">
        <v>471</v>
      </c>
      <c r="M922" t="s">
        <v>268</v>
      </c>
      <c r="O922" t="s">
        <v>300</v>
      </c>
      <c r="P922" t="s">
        <v>4363</v>
      </c>
      <c r="R922">
        <v>1</v>
      </c>
      <c r="S922">
        <v>0</v>
      </c>
      <c r="T922">
        <v>0</v>
      </c>
      <c r="U922">
        <v>0</v>
      </c>
      <c r="V922">
        <v>0</v>
      </c>
      <c r="W922">
        <v>0</v>
      </c>
      <c r="X922">
        <v>0</v>
      </c>
      <c r="Y922">
        <v>0</v>
      </c>
      <c r="AA922">
        <v>0</v>
      </c>
      <c r="AB922">
        <v>0</v>
      </c>
      <c r="AC922">
        <v>0</v>
      </c>
      <c r="AD922">
        <v>0</v>
      </c>
      <c r="AE922">
        <v>0</v>
      </c>
      <c r="AF922">
        <v>0</v>
      </c>
      <c r="AG922">
        <v>0</v>
      </c>
      <c r="AH922">
        <v>0</v>
      </c>
      <c r="AI922">
        <v>0</v>
      </c>
      <c r="AJ922">
        <v>0</v>
      </c>
      <c r="AK922">
        <v>0</v>
      </c>
      <c r="AL922">
        <v>0</v>
      </c>
      <c r="AM922">
        <v>0</v>
      </c>
      <c r="AN922">
        <v>0</v>
      </c>
      <c r="AO922">
        <v>0</v>
      </c>
      <c r="AP922">
        <v>0</v>
      </c>
      <c r="AQ922">
        <v>0</v>
      </c>
      <c r="AR922">
        <v>0</v>
      </c>
      <c r="AS922">
        <v>0</v>
      </c>
      <c r="AT922">
        <v>0</v>
      </c>
      <c r="AU922">
        <v>0</v>
      </c>
      <c r="AV922">
        <v>0</v>
      </c>
      <c r="AW922">
        <v>0</v>
      </c>
      <c r="AX922">
        <v>0</v>
      </c>
      <c r="AY922">
        <v>0</v>
      </c>
      <c r="AZ922">
        <v>0</v>
      </c>
      <c r="BA922">
        <v>0</v>
      </c>
      <c r="BB922">
        <v>0</v>
      </c>
      <c r="BC922">
        <v>0</v>
      </c>
      <c r="BD922">
        <v>0</v>
      </c>
      <c r="BE922">
        <v>0</v>
      </c>
      <c r="BF922">
        <v>0</v>
      </c>
      <c r="BG922">
        <v>0</v>
      </c>
      <c r="BH922">
        <v>0</v>
      </c>
      <c r="BI922">
        <v>0</v>
      </c>
      <c r="BJ922">
        <v>0</v>
      </c>
      <c r="BK922">
        <v>0</v>
      </c>
      <c r="BL922">
        <v>0</v>
      </c>
      <c r="BM922">
        <v>0</v>
      </c>
      <c r="BN922">
        <v>0</v>
      </c>
      <c r="BO922">
        <v>0</v>
      </c>
      <c r="BP922">
        <v>0</v>
      </c>
      <c r="BQ922">
        <v>0</v>
      </c>
      <c r="BR922">
        <v>0</v>
      </c>
      <c r="BS922">
        <v>0</v>
      </c>
      <c r="BT922">
        <v>0</v>
      </c>
      <c r="BU922">
        <v>0</v>
      </c>
      <c r="BV922">
        <v>0</v>
      </c>
      <c r="BW922">
        <v>0</v>
      </c>
      <c r="BX922">
        <v>0</v>
      </c>
      <c r="BY922">
        <v>0</v>
      </c>
      <c r="BZ922">
        <v>0</v>
      </c>
      <c r="CA922">
        <v>0</v>
      </c>
      <c r="CB922">
        <v>0</v>
      </c>
      <c r="CC922">
        <v>0</v>
      </c>
      <c r="CD922">
        <v>0</v>
      </c>
      <c r="CE922">
        <v>0</v>
      </c>
      <c r="CF922">
        <v>0</v>
      </c>
      <c r="CG922">
        <v>0</v>
      </c>
      <c r="CH922">
        <v>0</v>
      </c>
      <c r="CI922">
        <v>0</v>
      </c>
      <c r="CJ922">
        <v>0</v>
      </c>
      <c r="CK922">
        <v>0</v>
      </c>
      <c r="CL922">
        <v>0</v>
      </c>
      <c r="CM922">
        <v>0</v>
      </c>
      <c r="CN922">
        <v>0</v>
      </c>
      <c r="CO922">
        <v>0</v>
      </c>
      <c r="CP922">
        <v>0</v>
      </c>
      <c r="CQ922">
        <v>0</v>
      </c>
      <c r="CR922">
        <v>0</v>
      </c>
      <c r="CS922">
        <v>0</v>
      </c>
      <c r="CT922">
        <v>0</v>
      </c>
      <c r="CU922">
        <v>0</v>
      </c>
      <c r="CV922">
        <v>0</v>
      </c>
      <c r="CW922">
        <v>0</v>
      </c>
      <c r="CX922">
        <v>0</v>
      </c>
      <c r="CY922">
        <v>0</v>
      </c>
      <c r="CZ922">
        <v>0</v>
      </c>
      <c r="DA922">
        <v>0</v>
      </c>
      <c r="DB922">
        <v>0</v>
      </c>
      <c r="DC922" t="s">
        <v>4364</v>
      </c>
      <c r="DD922" t="s">
        <v>315</v>
      </c>
    </row>
    <row r="923" spans="1:108" ht="14.6" x14ac:dyDescent="0.35">
      <c r="A923" t="s">
        <v>96</v>
      </c>
      <c r="B923" t="s">
        <v>4368</v>
      </c>
      <c r="C923" t="s">
        <v>4391</v>
      </c>
      <c r="F923" t="s">
        <v>122</v>
      </c>
      <c r="H923" t="s">
        <v>1347</v>
      </c>
      <c r="I923" t="s">
        <v>13</v>
      </c>
      <c r="J923" t="s">
        <v>221</v>
      </c>
      <c r="K923" t="s">
        <v>269</v>
      </c>
      <c r="M923" t="s">
        <v>272</v>
      </c>
      <c r="O923" t="s">
        <v>299</v>
      </c>
      <c r="DC923" t="s">
        <v>4393</v>
      </c>
      <c r="DD923" t="s">
        <v>311</v>
      </c>
    </row>
    <row r="924" spans="1:108" ht="14.6" x14ac:dyDescent="0.35">
      <c r="A924" t="s">
        <v>96</v>
      </c>
      <c r="B924" t="s">
        <v>4368</v>
      </c>
      <c r="C924" t="s">
        <v>4398</v>
      </c>
      <c r="F924" t="s">
        <v>122</v>
      </c>
      <c r="H924" t="s">
        <v>1347</v>
      </c>
      <c r="I924" t="s">
        <v>13</v>
      </c>
      <c r="J924" t="s">
        <v>221</v>
      </c>
      <c r="K924" t="s">
        <v>269</v>
      </c>
      <c r="M924" t="s">
        <v>2366</v>
      </c>
      <c r="O924" t="s">
        <v>299</v>
      </c>
      <c r="DC924" t="s">
        <v>4400</v>
      </c>
      <c r="DD924" t="s">
        <v>311</v>
      </c>
    </row>
    <row r="925" spans="1:108" ht="14.6" x14ac:dyDescent="0.35">
      <c r="A925" t="s">
        <v>96</v>
      </c>
      <c r="B925" t="s">
        <v>4368</v>
      </c>
      <c r="C925" t="s">
        <v>4372</v>
      </c>
      <c r="F925" t="s">
        <v>122</v>
      </c>
      <c r="H925" t="s">
        <v>1441</v>
      </c>
      <c r="I925" t="s">
        <v>56</v>
      </c>
      <c r="J925" t="s">
        <v>2132</v>
      </c>
      <c r="K925" t="s">
        <v>4373</v>
      </c>
      <c r="M925" t="s">
        <v>272</v>
      </c>
      <c r="O925" t="s">
        <v>299</v>
      </c>
      <c r="P925" t="s">
        <v>1443</v>
      </c>
      <c r="DC925" t="s">
        <v>1415</v>
      </c>
      <c r="DD925" t="s">
        <v>311</v>
      </c>
    </row>
    <row r="926" spans="1:108" ht="14.6" x14ac:dyDescent="0.35">
      <c r="A926" t="s">
        <v>96</v>
      </c>
      <c r="B926" t="s">
        <v>4368</v>
      </c>
      <c r="C926" t="s">
        <v>4375</v>
      </c>
      <c r="D926" t="s">
        <v>4376</v>
      </c>
      <c r="F926" t="s">
        <v>91</v>
      </c>
      <c r="G926" t="s">
        <v>479</v>
      </c>
      <c r="H926" t="s">
        <v>1413</v>
      </c>
      <c r="I926" t="s">
        <v>13</v>
      </c>
      <c r="J926" t="s">
        <v>221</v>
      </c>
      <c r="K926" t="s">
        <v>269</v>
      </c>
      <c r="M926" t="s">
        <v>272</v>
      </c>
      <c r="O926" t="s">
        <v>300</v>
      </c>
      <c r="DC926" t="s">
        <v>4378</v>
      </c>
      <c r="DD926" t="s">
        <v>311</v>
      </c>
    </row>
    <row r="927" spans="1:108" ht="14.6" x14ac:dyDescent="0.35">
      <c r="A927" t="s">
        <v>96</v>
      </c>
      <c r="B927" t="s">
        <v>4368</v>
      </c>
      <c r="C927" t="s">
        <v>4369</v>
      </c>
      <c r="F927" t="s">
        <v>122</v>
      </c>
      <c r="H927" t="s">
        <v>702</v>
      </c>
      <c r="I927" t="s">
        <v>30</v>
      </c>
      <c r="J927" t="s">
        <v>455</v>
      </c>
      <c r="K927" t="s">
        <v>269</v>
      </c>
      <c r="M927" t="s">
        <v>272</v>
      </c>
      <c r="N927" t="s">
        <v>300</v>
      </c>
      <c r="O927" t="s">
        <v>300</v>
      </c>
      <c r="R927">
        <v>0</v>
      </c>
      <c r="S927">
        <v>0</v>
      </c>
      <c r="T927">
        <v>0</v>
      </c>
      <c r="U927">
        <v>0</v>
      </c>
      <c r="V927">
        <v>0</v>
      </c>
      <c r="W927">
        <v>1</v>
      </c>
      <c r="X927">
        <v>0</v>
      </c>
      <c r="Y927">
        <v>0</v>
      </c>
      <c r="AA927">
        <v>0</v>
      </c>
      <c r="AB927">
        <v>0</v>
      </c>
      <c r="AC927">
        <v>0</v>
      </c>
      <c r="AD927">
        <v>0</v>
      </c>
      <c r="AE927">
        <v>0</v>
      </c>
      <c r="AF927">
        <v>0</v>
      </c>
      <c r="AG927">
        <v>0</v>
      </c>
      <c r="AH927">
        <v>0</v>
      </c>
      <c r="AI927">
        <v>0</v>
      </c>
      <c r="AJ927">
        <v>0</v>
      </c>
      <c r="AK927">
        <v>0</v>
      </c>
      <c r="AL927">
        <v>0</v>
      </c>
      <c r="AM927">
        <v>0</v>
      </c>
      <c r="AN927">
        <v>0</v>
      </c>
      <c r="AO927">
        <v>0</v>
      </c>
      <c r="AP927">
        <v>0</v>
      </c>
      <c r="AQ927">
        <v>0</v>
      </c>
      <c r="AR927">
        <v>0</v>
      </c>
      <c r="AS927">
        <v>0</v>
      </c>
      <c r="AT927">
        <v>0</v>
      </c>
      <c r="AU927">
        <v>0</v>
      </c>
      <c r="AV927">
        <v>0</v>
      </c>
      <c r="AW927">
        <v>0</v>
      </c>
      <c r="AX927">
        <v>0</v>
      </c>
      <c r="AY927">
        <v>0</v>
      </c>
      <c r="AZ927">
        <v>0</v>
      </c>
      <c r="BA927">
        <v>0</v>
      </c>
      <c r="BB927">
        <v>0</v>
      </c>
      <c r="BC927">
        <v>0</v>
      </c>
      <c r="BD927">
        <v>0</v>
      </c>
      <c r="BE927">
        <v>0</v>
      </c>
      <c r="BF927">
        <v>0</v>
      </c>
      <c r="BG927">
        <v>0</v>
      </c>
      <c r="BH927">
        <v>0</v>
      </c>
      <c r="BI927">
        <v>0</v>
      </c>
      <c r="BJ927">
        <v>0</v>
      </c>
      <c r="BK927">
        <v>0</v>
      </c>
      <c r="BL927">
        <v>0</v>
      </c>
      <c r="BM927">
        <v>0</v>
      </c>
      <c r="BN927">
        <v>0</v>
      </c>
      <c r="BO927">
        <v>0</v>
      </c>
      <c r="BP927">
        <v>0</v>
      </c>
      <c r="BQ927">
        <v>0</v>
      </c>
      <c r="BR927">
        <v>0</v>
      </c>
      <c r="BS927">
        <v>0</v>
      </c>
      <c r="BT927">
        <v>0</v>
      </c>
      <c r="BU927">
        <v>0</v>
      </c>
      <c r="BV927">
        <v>0</v>
      </c>
      <c r="BW927">
        <v>0</v>
      </c>
      <c r="BX927">
        <v>0</v>
      </c>
      <c r="BY927">
        <v>0</v>
      </c>
      <c r="BZ927">
        <v>0</v>
      </c>
      <c r="CA927">
        <v>0</v>
      </c>
      <c r="CB927">
        <v>0</v>
      </c>
      <c r="CC927">
        <v>0</v>
      </c>
      <c r="CD927">
        <v>0</v>
      </c>
      <c r="CE927">
        <v>0</v>
      </c>
      <c r="CF927">
        <v>0</v>
      </c>
      <c r="CG927">
        <v>0</v>
      </c>
      <c r="CH927">
        <v>0</v>
      </c>
      <c r="CI927">
        <v>0</v>
      </c>
      <c r="CJ927">
        <v>0</v>
      </c>
      <c r="CK927">
        <v>0</v>
      </c>
      <c r="CL927">
        <v>0</v>
      </c>
      <c r="CM927">
        <v>0</v>
      </c>
      <c r="CN927">
        <v>0</v>
      </c>
      <c r="CO927">
        <v>0</v>
      </c>
      <c r="CP927">
        <v>0</v>
      </c>
      <c r="CQ927">
        <v>0</v>
      </c>
      <c r="CR927">
        <v>0</v>
      </c>
      <c r="CS927">
        <v>0</v>
      </c>
      <c r="CT927">
        <v>0</v>
      </c>
      <c r="CU927">
        <v>0</v>
      </c>
      <c r="CV927">
        <v>0</v>
      </c>
      <c r="CW927">
        <v>0</v>
      </c>
      <c r="CX927">
        <v>0</v>
      </c>
      <c r="CY927">
        <v>1</v>
      </c>
      <c r="CZ927">
        <v>0</v>
      </c>
      <c r="DA927">
        <v>0</v>
      </c>
      <c r="DB927">
        <v>0</v>
      </c>
      <c r="DC927" t="s">
        <v>4370</v>
      </c>
      <c r="DD927" t="s">
        <v>311</v>
      </c>
    </row>
    <row r="928" spans="1:108" ht="14.6" x14ac:dyDescent="0.35">
      <c r="A928" t="s">
        <v>96</v>
      </c>
      <c r="B928" t="s">
        <v>4368</v>
      </c>
      <c r="C928" t="s">
        <v>4381</v>
      </c>
      <c r="F928" t="s">
        <v>122</v>
      </c>
      <c r="H928" t="s">
        <v>702</v>
      </c>
      <c r="I928" t="s">
        <v>56</v>
      </c>
      <c r="J928" t="s">
        <v>455</v>
      </c>
      <c r="K928" t="s">
        <v>471</v>
      </c>
      <c r="M928" t="s">
        <v>274</v>
      </c>
      <c r="N928" t="s">
        <v>300</v>
      </c>
      <c r="O928" t="s">
        <v>300</v>
      </c>
      <c r="R928">
        <v>0</v>
      </c>
      <c r="S928">
        <v>0</v>
      </c>
      <c r="T928">
        <v>0</v>
      </c>
      <c r="U928">
        <v>0</v>
      </c>
      <c r="V928">
        <v>0</v>
      </c>
      <c r="W928">
        <v>1</v>
      </c>
      <c r="X928">
        <v>0</v>
      </c>
      <c r="Y928">
        <v>0</v>
      </c>
      <c r="AA928">
        <v>0</v>
      </c>
      <c r="AB928">
        <v>0</v>
      </c>
      <c r="AC928">
        <v>0</v>
      </c>
      <c r="AD928">
        <v>0</v>
      </c>
      <c r="AE928">
        <v>0</v>
      </c>
      <c r="AF928">
        <v>0</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v>
      </c>
      <c r="BL928">
        <v>0</v>
      </c>
      <c r="BM928">
        <v>0</v>
      </c>
      <c r="BN928">
        <v>0</v>
      </c>
      <c r="BO928">
        <v>0</v>
      </c>
      <c r="BP928">
        <v>0</v>
      </c>
      <c r="BQ928">
        <v>0</v>
      </c>
      <c r="BR928">
        <v>0</v>
      </c>
      <c r="BS928">
        <v>0</v>
      </c>
      <c r="BT928">
        <v>0</v>
      </c>
      <c r="BU928">
        <v>0</v>
      </c>
      <c r="BV928">
        <v>0</v>
      </c>
      <c r="BW928">
        <v>0</v>
      </c>
      <c r="BX928">
        <v>0</v>
      </c>
      <c r="BY928">
        <v>0</v>
      </c>
      <c r="BZ928">
        <v>0</v>
      </c>
      <c r="CA928">
        <v>0</v>
      </c>
      <c r="CB928">
        <v>0</v>
      </c>
      <c r="CC928">
        <v>0</v>
      </c>
      <c r="CD928">
        <v>0</v>
      </c>
      <c r="CE928">
        <v>0</v>
      </c>
      <c r="CF928">
        <v>0</v>
      </c>
      <c r="CG928">
        <v>0</v>
      </c>
      <c r="CH928">
        <v>0</v>
      </c>
      <c r="CI928">
        <v>0</v>
      </c>
      <c r="CJ928">
        <v>0</v>
      </c>
      <c r="CK928">
        <v>0</v>
      </c>
      <c r="CL928">
        <v>0</v>
      </c>
      <c r="CM928">
        <v>0</v>
      </c>
      <c r="CN928">
        <v>0</v>
      </c>
      <c r="CO928">
        <v>0</v>
      </c>
      <c r="CP928">
        <v>0</v>
      </c>
      <c r="CQ928">
        <v>0</v>
      </c>
      <c r="CR928">
        <v>0</v>
      </c>
      <c r="CS928">
        <v>0</v>
      </c>
      <c r="CT928">
        <v>0</v>
      </c>
      <c r="CU928">
        <v>0</v>
      </c>
      <c r="CV928">
        <v>0</v>
      </c>
      <c r="CW928">
        <v>0</v>
      </c>
      <c r="CX928">
        <v>0</v>
      </c>
      <c r="CY928">
        <v>1</v>
      </c>
      <c r="CZ928">
        <v>0</v>
      </c>
      <c r="DA928">
        <v>0</v>
      </c>
      <c r="DB928">
        <v>0</v>
      </c>
      <c r="DC928" t="s">
        <v>1771</v>
      </c>
      <c r="DD928" t="s">
        <v>311</v>
      </c>
    </row>
    <row r="929" spans="1:108" ht="14.6" x14ac:dyDescent="0.35">
      <c r="A929" t="s">
        <v>96</v>
      </c>
      <c r="B929" t="s">
        <v>4368</v>
      </c>
      <c r="C929" t="s">
        <v>4383</v>
      </c>
      <c r="F929" t="s">
        <v>122</v>
      </c>
      <c r="H929" t="s">
        <v>702</v>
      </c>
      <c r="I929" t="s">
        <v>56</v>
      </c>
      <c r="J929" t="s">
        <v>455</v>
      </c>
      <c r="K929" t="s">
        <v>471</v>
      </c>
      <c r="M929" t="s">
        <v>274</v>
      </c>
      <c r="N929" t="s">
        <v>300</v>
      </c>
      <c r="O929" t="s">
        <v>299</v>
      </c>
      <c r="R929">
        <v>0</v>
      </c>
      <c r="S929">
        <v>0</v>
      </c>
      <c r="T929">
        <v>0</v>
      </c>
      <c r="U929">
        <v>0</v>
      </c>
      <c r="V929">
        <v>0</v>
      </c>
      <c r="W929">
        <v>1</v>
      </c>
      <c r="X929">
        <v>0</v>
      </c>
      <c r="Y929">
        <v>0</v>
      </c>
      <c r="AA929">
        <v>0</v>
      </c>
      <c r="AB929">
        <v>0</v>
      </c>
      <c r="AC929">
        <v>0</v>
      </c>
      <c r="AD929">
        <v>0</v>
      </c>
      <c r="AE929">
        <v>0</v>
      </c>
      <c r="AF929">
        <v>0</v>
      </c>
      <c r="AG929">
        <v>0</v>
      </c>
      <c r="AH929">
        <v>0</v>
      </c>
      <c r="AI929">
        <v>0</v>
      </c>
      <c r="AJ929">
        <v>0</v>
      </c>
      <c r="AK929">
        <v>0</v>
      </c>
      <c r="AL929">
        <v>0</v>
      </c>
      <c r="AM929">
        <v>0</v>
      </c>
      <c r="AN929">
        <v>0</v>
      </c>
      <c r="AO929">
        <v>0</v>
      </c>
      <c r="AP929">
        <v>0</v>
      </c>
      <c r="AQ929">
        <v>0</v>
      </c>
      <c r="AR929">
        <v>0</v>
      </c>
      <c r="AS929">
        <v>0</v>
      </c>
      <c r="AT929">
        <v>0</v>
      </c>
      <c r="AU929">
        <v>0</v>
      </c>
      <c r="AV929">
        <v>0</v>
      </c>
      <c r="AW929">
        <v>0</v>
      </c>
      <c r="AX929">
        <v>0</v>
      </c>
      <c r="AY929">
        <v>0</v>
      </c>
      <c r="AZ929">
        <v>0</v>
      </c>
      <c r="BA929">
        <v>0</v>
      </c>
      <c r="BB929">
        <v>0</v>
      </c>
      <c r="BC929">
        <v>0</v>
      </c>
      <c r="BD929">
        <v>0</v>
      </c>
      <c r="BE929">
        <v>0</v>
      </c>
      <c r="BF929">
        <v>0</v>
      </c>
      <c r="BG929">
        <v>0</v>
      </c>
      <c r="BH929">
        <v>0</v>
      </c>
      <c r="BI929">
        <v>0</v>
      </c>
      <c r="BJ929">
        <v>0</v>
      </c>
      <c r="BK929">
        <v>0</v>
      </c>
      <c r="BL929">
        <v>0</v>
      </c>
      <c r="BM929">
        <v>0</v>
      </c>
      <c r="BN929">
        <v>0</v>
      </c>
      <c r="BO929">
        <v>0</v>
      </c>
      <c r="BP929">
        <v>0</v>
      </c>
      <c r="BQ929">
        <v>0</v>
      </c>
      <c r="BR929">
        <v>0</v>
      </c>
      <c r="BS929">
        <v>0</v>
      </c>
      <c r="BT929">
        <v>0</v>
      </c>
      <c r="BU929">
        <v>0</v>
      </c>
      <c r="BV929">
        <v>0</v>
      </c>
      <c r="BW929">
        <v>0</v>
      </c>
      <c r="BX929">
        <v>0</v>
      </c>
      <c r="BY929">
        <v>0</v>
      </c>
      <c r="BZ929">
        <v>0</v>
      </c>
      <c r="CA929">
        <v>0</v>
      </c>
      <c r="CB929">
        <v>0</v>
      </c>
      <c r="CC929">
        <v>0</v>
      </c>
      <c r="CD929">
        <v>0</v>
      </c>
      <c r="CE929">
        <v>0</v>
      </c>
      <c r="CF929">
        <v>0</v>
      </c>
      <c r="CG929">
        <v>0</v>
      </c>
      <c r="CH929">
        <v>0</v>
      </c>
      <c r="CI929">
        <v>0</v>
      </c>
      <c r="CJ929">
        <v>0</v>
      </c>
      <c r="CK929">
        <v>0</v>
      </c>
      <c r="CL929">
        <v>0</v>
      </c>
      <c r="CM929">
        <v>0</v>
      </c>
      <c r="CN929">
        <v>0</v>
      </c>
      <c r="CO929">
        <v>0</v>
      </c>
      <c r="CP929">
        <v>0</v>
      </c>
      <c r="CQ929">
        <v>0</v>
      </c>
      <c r="CR929">
        <v>0</v>
      </c>
      <c r="CS929">
        <v>0</v>
      </c>
      <c r="CT929">
        <v>0</v>
      </c>
      <c r="CU929">
        <v>0</v>
      </c>
      <c r="CV929">
        <v>0</v>
      </c>
      <c r="CW929">
        <v>0</v>
      </c>
      <c r="CX929">
        <v>0</v>
      </c>
      <c r="CY929">
        <v>1</v>
      </c>
      <c r="CZ929">
        <v>0</v>
      </c>
      <c r="DA929">
        <v>0</v>
      </c>
      <c r="DB929">
        <v>0</v>
      </c>
      <c r="DC929" t="s">
        <v>1771</v>
      </c>
      <c r="DD929" t="s">
        <v>311</v>
      </c>
    </row>
    <row r="930" spans="1:108" ht="14.6" x14ac:dyDescent="0.35">
      <c r="A930" t="s">
        <v>96</v>
      </c>
      <c r="B930" t="s">
        <v>4368</v>
      </c>
      <c r="C930" t="s">
        <v>4386</v>
      </c>
      <c r="F930" t="s">
        <v>122</v>
      </c>
      <c r="H930" t="s">
        <v>702</v>
      </c>
      <c r="I930" t="s">
        <v>56</v>
      </c>
      <c r="J930" t="s">
        <v>455</v>
      </c>
      <c r="K930" t="s">
        <v>471</v>
      </c>
      <c r="M930" t="s">
        <v>274</v>
      </c>
      <c r="N930" t="s">
        <v>2405</v>
      </c>
      <c r="O930" t="s">
        <v>299</v>
      </c>
      <c r="R930">
        <v>0</v>
      </c>
      <c r="S930">
        <v>0</v>
      </c>
      <c r="T930">
        <v>0</v>
      </c>
      <c r="U930">
        <v>0</v>
      </c>
      <c r="V930">
        <v>0</v>
      </c>
      <c r="W930">
        <v>1</v>
      </c>
      <c r="X930">
        <v>0</v>
      </c>
      <c r="Y930">
        <v>0</v>
      </c>
      <c r="AA930">
        <v>0</v>
      </c>
      <c r="AB930">
        <v>0</v>
      </c>
      <c r="AC930">
        <v>0</v>
      </c>
      <c r="AD930">
        <v>0</v>
      </c>
      <c r="AE930">
        <v>0</v>
      </c>
      <c r="AF930">
        <v>0</v>
      </c>
      <c r="AG930">
        <v>0</v>
      </c>
      <c r="AH930">
        <v>0</v>
      </c>
      <c r="AI930">
        <v>0</v>
      </c>
      <c r="AJ930">
        <v>0</v>
      </c>
      <c r="AK930">
        <v>0</v>
      </c>
      <c r="AL930">
        <v>0</v>
      </c>
      <c r="AM930">
        <v>0</v>
      </c>
      <c r="AN930">
        <v>0</v>
      </c>
      <c r="AO930">
        <v>0</v>
      </c>
      <c r="AP930">
        <v>0</v>
      </c>
      <c r="AQ930">
        <v>0</v>
      </c>
      <c r="AR930">
        <v>0</v>
      </c>
      <c r="AS930">
        <v>0</v>
      </c>
      <c r="AT930">
        <v>0</v>
      </c>
      <c r="AU930">
        <v>0</v>
      </c>
      <c r="AV930">
        <v>0</v>
      </c>
      <c r="AW930">
        <v>0</v>
      </c>
      <c r="AX930">
        <v>0</v>
      </c>
      <c r="AY930">
        <v>0</v>
      </c>
      <c r="AZ930">
        <v>0</v>
      </c>
      <c r="BA930">
        <v>0</v>
      </c>
      <c r="BB930">
        <v>0</v>
      </c>
      <c r="BC930">
        <v>0</v>
      </c>
      <c r="BD930">
        <v>0</v>
      </c>
      <c r="BE930">
        <v>0</v>
      </c>
      <c r="BF930">
        <v>0</v>
      </c>
      <c r="BG930">
        <v>0</v>
      </c>
      <c r="BH930">
        <v>0</v>
      </c>
      <c r="BI930">
        <v>0</v>
      </c>
      <c r="BJ930">
        <v>0</v>
      </c>
      <c r="BK930">
        <v>0</v>
      </c>
      <c r="BL930">
        <v>0</v>
      </c>
      <c r="BM930">
        <v>0</v>
      </c>
      <c r="BN930">
        <v>0</v>
      </c>
      <c r="BO930">
        <v>0</v>
      </c>
      <c r="BP930">
        <v>0</v>
      </c>
      <c r="BQ930">
        <v>0</v>
      </c>
      <c r="BR930">
        <v>0</v>
      </c>
      <c r="BS930">
        <v>0</v>
      </c>
      <c r="BT930">
        <v>0</v>
      </c>
      <c r="BU930">
        <v>0</v>
      </c>
      <c r="BV930">
        <v>0</v>
      </c>
      <c r="BW930">
        <v>0</v>
      </c>
      <c r="BX930">
        <v>0</v>
      </c>
      <c r="BY930">
        <v>0</v>
      </c>
      <c r="BZ930">
        <v>0</v>
      </c>
      <c r="CA930">
        <v>0</v>
      </c>
      <c r="CB930">
        <v>0</v>
      </c>
      <c r="CC930">
        <v>0</v>
      </c>
      <c r="CD930">
        <v>0</v>
      </c>
      <c r="CE930">
        <v>0</v>
      </c>
      <c r="CF930">
        <v>0</v>
      </c>
      <c r="CG930">
        <v>0</v>
      </c>
      <c r="CH930">
        <v>0</v>
      </c>
      <c r="CI930">
        <v>0</v>
      </c>
      <c r="CJ930">
        <v>0</v>
      </c>
      <c r="CK930">
        <v>0</v>
      </c>
      <c r="CL930">
        <v>0</v>
      </c>
      <c r="CM930">
        <v>0</v>
      </c>
      <c r="CN930">
        <v>0</v>
      </c>
      <c r="CO930">
        <v>0</v>
      </c>
      <c r="CP930">
        <v>0</v>
      </c>
      <c r="CQ930">
        <v>0</v>
      </c>
      <c r="CR930">
        <v>0</v>
      </c>
      <c r="CS930">
        <v>0</v>
      </c>
      <c r="CT930">
        <v>0</v>
      </c>
      <c r="CU930">
        <v>0</v>
      </c>
      <c r="CV930">
        <v>0</v>
      </c>
      <c r="CW930">
        <v>0</v>
      </c>
      <c r="CX930">
        <v>0</v>
      </c>
      <c r="CY930">
        <v>1</v>
      </c>
      <c r="CZ930">
        <v>0</v>
      </c>
      <c r="DA930">
        <v>0</v>
      </c>
      <c r="DB930">
        <v>0</v>
      </c>
      <c r="DC930" t="s">
        <v>4387</v>
      </c>
      <c r="DD930" t="s">
        <v>311</v>
      </c>
    </row>
    <row r="931" spans="1:108" ht="14.6" x14ac:dyDescent="0.35">
      <c r="A931" t="s">
        <v>96</v>
      </c>
      <c r="B931" t="s">
        <v>4368</v>
      </c>
      <c r="C931" t="s">
        <v>4403</v>
      </c>
      <c r="F931" t="s">
        <v>122</v>
      </c>
      <c r="H931" t="s">
        <v>702</v>
      </c>
      <c r="I931" t="s">
        <v>30</v>
      </c>
      <c r="J931" t="s">
        <v>455</v>
      </c>
      <c r="K931" t="s">
        <v>269</v>
      </c>
      <c r="M931" t="s">
        <v>274</v>
      </c>
      <c r="N931" t="s">
        <v>2405</v>
      </c>
      <c r="O931" t="s">
        <v>299</v>
      </c>
      <c r="R931">
        <v>0</v>
      </c>
      <c r="S931">
        <v>0</v>
      </c>
      <c r="T931">
        <v>0</v>
      </c>
      <c r="U931">
        <v>0</v>
      </c>
      <c r="V931">
        <v>0</v>
      </c>
      <c r="W931">
        <v>0</v>
      </c>
      <c r="X931">
        <v>0</v>
      </c>
      <c r="Y931">
        <v>1</v>
      </c>
      <c r="AA931">
        <v>0</v>
      </c>
      <c r="AB931">
        <v>0</v>
      </c>
      <c r="AC931">
        <v>0</v>
      </c>
      <c r="AD931">
        <v>0</v>
      </c>
      <c r="AE931">
        <v>0</v>
      </c>
      <c r="AF931">
        <v>0</v>
      </c>
      <c r="AG931">
        <v>0</v>
      </c>
      <c r="AH931">
        <v>0</v>
      </c>
      <c r="AI931">
        <v>0</v>
      </c>
      <c r="AJ931">
        <v>0</v>
      </c>
      <c r="AK931">
        <v>0</v>
      </c>
      <c r="AL931">
        <v>0</v>
      </c>
      <c r="AM931">
        <v>0</v>
      </c>
      <c r="AN931">
        <v>0</v>
      </c>
      <c r="AO931">
        <v>0</v>
      </c>
      <c r="AP931">
        <v>0</v>
      </c>
      <c r="AQ931">
        <v>0</v>
      </c>
      <c r="AR931">
        <v>0</v>
      </c>
      <c r="AS931">
        <v>0</v>
      </c>
      <c r="AT931">
        <v>0</v>
      </c>
      <c r="AU931">
        <v>0</v>
      </c>
      <c r="AV931">
        <v>0</v>
      </c>
      <c r="AW931">
        <v>0</v>
      </c>
      <c r="AX931">
        <v>0</v>
      </c>
      <c r="AY931">
        <v>0</v>
      </c>
      <c r="AZ931">
        <v>0</v>
      </c>
      <c r="BA931">
        <v>0</v>
      </c>
      <c r="BB931">
        <v>0</v>
      </c>
      <c r="BC931">
        <v>0</v>
      </c>
      <c r="BD931">
        <v>0</v>
      </c>
      <c r="BE931">
        <v>0</v>
      </c>
      <c r="BF931">
        <v>0</v>
      </c>
      <c r="BG931">
        <v>0</v>
      </c>
      <c r="BH931">
        <v>0</v>
      </c>
      <c r="BI931">
        <v>0</v>
      </c>
      <c r="BJ931">
        <v>0</v>
      </c>
      <c r="BK931">
        <v>0</v>
      </c>
      <c r="BL931">
        <v>0</v>
      </c>
      <c r="BM931">
        <v>0</v>
      </c>
      <c r="BN931">
        <v>0</v>
      </c>
      <c r="BO931">
        <v>0</v>
      </c>
      <c r="BP931">
        <v>0</v>
      </c>
      <c r="BQ931">
        <v>0</v>
      </c>
      <c r="BR931">
        <v>0</v>
      </c>
      <c r="BS931">
        <v>0</v>
      </c>
      <c r="BT931">
        <v>0</v>
      </c>
      <c r="BU931">
        <v>0</v>
      </c>
      <c r="BV931">
        <v>0</v>
      </c>
      <c r="BW931">
        <v>0</v>
      </c>
      <c r="BX931">
        <v>0</v>
      </c>
      <c r="BY931">
        <v>0</v>
      </c>
      <c r="BZ931">
        <v>0</v>
      </c>
      <c r="CA931">
        <v>0</v>
      </c>
      <c r="CB931">
        <v>0</v>
      </c>
      <c r="CC931">
        <v>0</v>
      </c>
      <c r="CD931">
        <v>0</v>
      </c>
      <c r="CE931">
        <v>0</v>
      </c>
      <c r="CF931">
        <v>0</v>
      </c>
      <c r="CG931">
        <v>0</v>
      </c>
      <c r="CH931">
        <v>0</v>
      </c>
      <c r="CI931">
        <v>0</v>
      </c>
      <c r="CJ931">
        <v>0</v>
      </c>
      <c r="CK931">
        <v>0</v>
      </c>
      <c r="CL931">
        <v>0</v>
      </c>
      <c r="CM931">
        <v>0</v>
      </c>
      <c r="CN931">
        <v>0</v>
      </c>
      <c r="CO931">
        <v>0</v>
      </c>
      <c r="CP931">
        <v>0</v>
      </c>
      <c r="CQ931">
        <v>0</v>
      </c>
      <c r="CR931">
        <v>0</v>
      </c>
      <c r="CS931">
        <v>0</v>
      </c>
      <c r="CT931">
        <v>0</v>
      </c>
      <c r="CU931">
        <v>0</v>
      </c>
      <c r="CV931">
        <v>0</v>
      </c>
      <c r="CW931">
        <v>0</v>
      </c>
      <c r="CX931">
        <v>0</v>
      </c>
      <c r="CY931">
        <v>1</v>
      </c>
      <c r="CZ931">
        <v>0</v>
      </c>
      <c r="DA931">
        <v>0</v>
      </c>
      <c r="DB931">
        <v>0</v>
      </c>
      <c r="DC931" t="s">
        <v>2389</v>
      </c>
      <c r="DD931" t="s">
        <v>311</v>
      </c>
    </row>
    <row r="932" spans="1:108" ht="14.6" x14ac:dyDescent="0.35">
      <c r="A932" t="s">
        <v>96</v>
      </c>
      <c r="B932" t="s">
        <v>4368</v>
      </c>
      <c r="C932" t="s">
        <v>4405</v>
      </c>
      <c r="F932" t="s">
        <v>122</v>
      </c>
      <c r="H932" t="s">
        <v>702</v>
      </c>
      <c r="I932" t="s">
        <v>30</v>
      </c>
      <c r="J932" t="s">
        <v>455</v>
      </c>
      <c r="K932" t="s">
        <v>269</v>
      </c>
      <c r="M932" t="s">
        <v>272</v>
      </c>
      <c r="N932" t="s">
        <v>300</v>
      </c>
      <c r="O932" t="s">
        <v>300</v>
      </c>
      <c r="R932">
        <v>0</v>
      </c>
      <c r="S932">
        <v>0</v>
      </c>
      <c r="T932">
        <v>0</v>
      </c>
      <c r="U932">
        <v>0</v>
      </c>
      <c r="V932">
        <v>0</v>
      </c>
      <c r="W932">
        <v>1</v>
      </c>
      <c r="X932">
        <v>0</v>
      </c>
      <c r="Y932">
        <v>0</v>
      </c>
      <c r="AA932">
        <v>0</v>
      </c>
      <c r="AB932">
        <v>0</v>
      </c>
      <c r="AC932">
        <v>0</v>
      </c>
      <c r="AD932">
        <v>0</v>
      </c>
      <c r="AE932">
        <v>0</v>
      </c>
      <c r="AF932">
        <v>0</v>
      </c>
      <c r="AG932">
        <v>0</v>
      </c>
      <c r="AH932">
        <v>0</v>
      </c>
      <c r="AI932">
        <v>0</v>
      </c>
      <c r="AJ932">
        <v>0</v>
      </c>
      <c r="AK932">
        <v>0</v>
      </c>
      <c r="AL932">
        <v>0</v>
      </c>
      <c r="AM932">
        <v>0</v>
      </c>
      <c r="AN932">
        <v>0</v>
      </c>
      <c r="AO932">
        <v>0</v>
      </c>
      <c r="AP932">
        <v>0</v>
      </c>
      <c r="AQ932">
        <v>0</v>
      </c>
      <c r="AR932">
        <v>0</v>
      </c>
      <c r="AS932">
        <v>0</v>
      </c>
      <c r="AT932">
        <v>0</v>
      </c>
      <c r="AU932">
        <v>0</v>
      </c>
      <c r="AV932">
        <v>0</v>
      </c>
      <c r="AW932">
        <v>0</v>
      </c>
      <c r="AX932">
        <v>0</v>
      </c>
      <c r="AY932">
        <v>0</v>
      </c>
      <c r="AZ932">
        <v>0</v>
      </c>
      <c r="BA932">
        <v>0</v>
      </c>
      <c r="BB932">
        <v>0</v>
      </c>
      <c r="BC932">
        <v>0</v>
      </c>
      <c r="BD932">
        <v>0</v>
      </c>
      <c r="BE932">
        <v>0</v>
      </c>
      <c r="BF932">
        <v>0</v>
      </c>
      <c r="BG932">
        <v>0</v>
      </c>
      <c r="BH932">
        <v>0</v>
      </c>
      <c r="BI932">
        <v>0</v>
      </c>
      <c r="BJ932">
        <v>0</v>
      </c>
      <c r="BK932">
        <v>0</v>
      </c>
      <c r="BL932">
        <v>0</v>
      </c>
      <c r="BM932">
        <v>0</v>
      </c>
      <c r="BN932">
        <v>0</v>
      </c>
      <c r="BO932">
        <v>0</v>
      </c>
      <c r="BP932">
        <v>0</v>
      </c>
      <c r="BQ932">
        <v>0</v>
      </c>
      <c r="BR932">
        <v>0</v>
      </c>
      <c r="BS932">
        <v>0</v>
      </c>
      <c r="BT932">
        <v>0</v>
      </c>
      <c r="BU932">
        <v>0</v>
      </c>
      <c r="BV932">
        <v>0</v>
      </c>
      <c r="BW932">
        <v>0</v>
      </c>
      <c r="BX932">
        <v>0</v>
      </c>
      <c r="BY932">
        <v>0</v>
      </c>
      <c r="BZ932">
        <v>0</v>
      </c>
      <c r="CA932">
        <v>0</v>
      </c>
      <c r="CB932">
        <v>0</v>
      </c>
      <c r="CC932">
        <v>0</v>
      </c>
      <c r="CD932">
        <v>0</v>
      </c>
      <c r="CE932">
        <v>0</v>
      </c>
      <c r="CF932">
        <v>0</v>
      </c>
      <c r="CG932">
        <v>0</v>
      </c>
      <c r="CH932">
        <v>0</v>
      </c>
      <c r="CI932">
        <v>0</v>
      </c>
      <c r="CJ932">
        <v>0</v>
      </c>
      <c r="CK932">
        <v>0</v>
      </c>
      <c r="CL932">
        <v>0</v>
      </c>
      <c r="CM932">
        <v>0</v>
      </c>
      <c r="CN932">
        <v>0</v>
      </c>
      <c r="CO932">
        <v>0</v>
      </c>
      <c r="CP932">
        <v>0</v>
      </c>
      <c r="CQ932">
        <v>0</v>
      </c>
      <c r="CR932">
        <v>0</v>
      </c>
      <c r="CS932">
        <v>0</v>
      </c>
      <c r="CT932">
        <v>0</v>
      </c>
      <c r="CU932">
        <v>0</v>
      </c>
      <c r="CV932">
        <v>0</v>
      </c>
      <c r="CW932">
        <v>0</v>
      </c>
      <c r="CX932">
        <v>0</v>
      </c>
      <c r="CY932">
        <v>1</v>
      </c>
      <c r="CZ932">
        <v>0</v>
      </c>
      <c r="DA932">
        <v>0</v>
      </c>
      <c r="DB932">
        <v>0</v>
      </c>
      <c r="DC932" t="s">
        <v>4406</v>
      </c>
      <c r="DD932" t="s">
        <v>311</v>
      </c>
    </row>
    <row r="933" spans="1:108" ht="14.6" x14ac:dyDescent="0.35">
      <c r="A933" t="s">
        <v>133</v>
      </c>
      <c r="B933" t="s">
        <v>4408</v>
      </c>
      <c r="C933" t="s">
        <v>4409</v>
      </c>
      <c r="D933" t="s">
        <v>4410</v>
      </c>
      <c r="F933" t="s">
        <v>122</v>
      </c>
      <c r="H933" t="s">
        <v>454</v>
      </c>
      <c r="I933" t="s">
        <v>56</v>
      </c>
      <c r="J933" t="s">
        <v>200</v>
      </c>
      <c r="K933" t="s">
        <v>269</v>
      </c>
      <c r="M933" t="s">
        <v>272</v>
      </c>
      <c r="O933" t="s">
        <v>299</v>
      </c>
      <c r="P933" t="s">
        <v>4411</v>
      </c>
      <c r="Q933" t="s">
        <v>4412</v>
      </c>
      <c r="R933">
        <v>0</v>
      </c>
      <c r="S933">
        <v>0</v>
      </c>
      <c r="T933">
        <v>0</v>
      </c>
      <c r="U933">
        <v>0</v>
      </c>
      <c r="V933">
        <v>0</v>
      </c>
      <c r="W933">
        <v>0</v>
      </c>
      <c r="X933">
        <v>0</v>
      </c>
      <c r="Y933">
        <v>0</v>
      </c>
      <c r="AA933">
        <v>0</v>
      </c>
      <c r="AB933">
        <v>0</v>
      </c>
      <c r="AC933">
        <v>0</v>
      </c>
      <c r="AD933">
        <v>0</v>
      </c>
      <c r="AE933">
        <v>0</v>
      </c>
      <c r="AF933">
        <v>0</v>
      </c>
      <c r="AG933">
        <v>0</v>
      </c>
      <c r="AH933">
        <v>0</v>
      </c>
      <c r="AI933">
        <v>0</v>
      </c>
      <c r="AJ933">
        <v>0</v>
      </c>
      <c r="AK933">
        <v>0</v>
      </c>
      <c r="AL933">
        <v>0</v>
      </c>
      <c r="AM933">
        <v>0</v>
      </c>
      <c r="AN933">
        <v>0</v>
      </c>
      <c r="AO933">
        <v>0</v>
      </c>
      <c r="AP933">
        <v>0</v>
      </c>
      <c r="AQ933">
        <v>0</v>
      </c>
      <c r="AR933">
        <v>0</v>
      </c>
      <c r="AS933">
        <v>0</v>
      </c>
      <c r="AT933">
        <v>0</v>
      </c>
      <c r="AU933">
        <v>0</v>
      </c>
      <c r="AV933">
        <v>0</v>
      </c>
      <c r="AW933">
        <v>0</v>
      </c>
      <c r="AX933">
        <v>0</v>
      </c>
      <c r="AY933">
        <v>0</v>
      </c>
      <c r="AZ933">
        <v>0</v>
      </c>
      <c r="BA933">
        <v>0</v>
      </c>
      <c r="BB933">
        <v>1</v>
      </c>
      <c r="BC933">
        <v>0</v>
      </c>
      <c r="BD933">
        <v>0</v>
      </c>
      <c r="BE933">
        <v>0</v>
      </c>
      <c r="BF933">
        <v>0</v>
      </c>
      <c r="BG933">
        <v>0</v>
      </c>
      <c r="BH933">
        <v>0</v>
      </c>
      <c r="BI933">
        <v>0</v>
      </c>
      <c r="BJ933">
        <v>0</v>
      </c>
      <c r="BK933">
        <v>0</v>
      </c>
      <c r="BL933">
        <v>0</v>
      </c>
      <c r="BM933">
        <v>0</v>
      </c>
      <c r="BN933">
        <v>0</v>
      </c>
      <c r="BO933">
        <v>0</v>
      </c>
      <c r="BP933">
        <v>0</v>
      </c>
      <c r="BQ933">
        <v>0</v>
      </c>
      <c r="BR933">
        <v>0</v>
      </c>
      <c r="BS933">
        <v>0</v>
      </c>
      <c r="BT933">
        <v>0</v>
      </c>
      <c r="BU933">
        <v>0</v>
      </c>
      <c r="BV933">
        <v>0</v>
      </c>
      <c r="BW933">
        <v>0</v>
      </c>
      <c r="BX933">
        <v>0</v>
      </c>
      <c r="BY933">
        <v>0</v>
      </c>
      <c r="BZ933">
        <v>0</v>
      </c>
      <c r="CA933">
        <v>0</v>
      </c>
      <c r="CB933">
        <v>0</v>
      </c>
      <c r="CC933">
        <v>0</v>
      </c>
      <c r="CD933">
        <v>0</v>
      </c>
      <c r="CE933">
        <v>0</v>
      </c>
      <c r="CF933">
        <v>0</v>
      </c>
      <c r="CG933">
        <v>0</v>
      </c>
      <c r="CH933">
        <v>0</v>
      </c>
      <c r="CI933">
        <v>0</v>
      </c>
      <c r="CJ933">
        <v>0</v>
      </c>
      <c r="CK933">
        <v>0</v>
      </c>
      <c r="CL933">
        <v>0</v>
      </c>
      <c r="CM933">
        <v>0</v>
      </c>
      <c r="CN933">
        <v>0</v>
      </c>
      <c r="CO933">
        <v>0</v>
      </c>
      <c r="CP933">
        <v>0</v>
      </c>
      <c r="CQ933">
        <v>0</v>
      </c>
      <c r="CR933">
        <v>0</v>
      </c>
      <c r="CS933">
        <v>0</v>
      </c>
      <c r="CT933">
        <v>0</v>
      </c>
      <c r="CU933">
        <v>0</v>
      </c>
      <c r="CV933">
        <v>0</v>
      </c>
      <c r="CW933">
        <v>0</v>
      </c>
      <c r="CX933">
        <v>1</v>
      </c>
      <c r="CY933">
        <v>1</v>
      </c>
      <c r="CZ933">
        <v>0</v>
      </c>
      <c r="DA933">
        <v>0</v>
      </c>
      <c r="DB933">
        <v>0</v>
      </c>
      <c r="DC933" t="s">
        <v>1420</v>
      </c>
      <c r="DD933" t="s">
        <v>309</v>
      </c>
    </row>
    <row r="934" spans="1:108" ht="14.6" x14ac:dyDescent="0.35">
      <c r="A934" t="s">
        <v>133</v>
      </c>
      <c r="B934" t="s">
        <v>4408</v>
      </c>
      <c r="C934" t="s">
        <v>4414</v>
      </c>
      <c r="F934" t="s">
        <v>91</v>
      </c>
      <c r="H934" t="s">
        <v>1017</v>
      </c>
      <c r="I934" t="s">
        <v>56</v>
      </c>
      <c r="J934" t="s">
        <v>200</v>
      </c>
      <c r="K934" t="s">
        <v>269</v>
      </c>
      <c r="M934" t="s">
        <v>272</v>
      </c>
      <c r="O934" t="s">
        <v>299</v>
      </c>
      <c r="P934" t="s">
        <v>3649</v>
      </c>
      <c r="Q934" t="s">
        <v>4415</v>
      </c>
      <c r="BP934">
        <v>1</v>
      </c>
      <c r="DC934" t="s">
        <v>1040</v>
      </c>
      <c r="DD934" t="s">
        <v>305</v>
      </c>
    </row>
    <row r="935" spans="1:108" ht="14.6" x14ac:dyDescent="0.35">
      <c r="A935" t="s">
        <v>133</v>
      </c>
      <c r="B935" t="s">
        <v>4417</v>
      </c>
      <c r="C935" t="s">
        <v>4418</v>
      </c>
      <c r="F935" t="s">
        <v>122</v>
      </c>
      <c r="H935" t="s">
        <v>702</v>
      </c>
      <c r="I935" t="s">
        <v>56</v>
      </c>
      <c r="J935" t="s">
        <v>200</v>
      </c>
      <c r="K935" t="s">
        <v>269</v>
      </c>
      <c r="M935" t="s">
        <v>272</v>
      </c>
      <c r="N935" t="s">
        <v>299</v>
      </c>
      <c r="O935" t="s">
        <v>299</v>
      </c>
      <c r="R935">
        <v>0</v>
      </c>
      <c r="S935">
        <v>0</v>
      </c>
      <c r="T935">
        <v>0</v>
      </c>
      <c r="U935">
        <v>0</v>
      </c>
      <c r="V935">
        <v>0</v>
      </c>
      <c r="W935">
        <v>1</v>
      </c>
      <c r="X935">
        <v>0</v>
      </c>
      <c r="Y935">
        <v>0</v>
      </c>
      <c r="AA935">
        <v>0</v>
      </c>
      <c r="AB935">
        <v>0</v>
      </c>
      <c r="AC935">
        <v>0</v>
      </c>
      <c r="AD935">
        <v>0</v>
      </c>
      <c r="AE935">
        <v>0</v>
      </c>
      <c r="AF935">
        <v>0</v>
      </c>
      <c r="AG935">
        <v>0</v>
      </c>
      <c r="AH935">
        <v>0</v>
      </c>
      <c r="AI935">
        <v>0</v>
      </c>
      <c r="AJ935">
        <v>0</v>
      </c>
      <c r="AK935">
        <v>0</v>
      </c>
      <c r="AL935">
        <v>0</v>
      </c>
      <c r="AM935">
        <v>0</v>
      </c>
      <c r="AN935">
        <v>0</v>
      </c>
      <c r="AO935">
        <v>0</v>
      </c>
      <c r="AP935">
        <v>0</v>
      </c>
      <c r="AQ935">
        <v>0</v>
      </c>
      <c r="AR935">
        <v>0</v>
      </c>
      <c r="AS935">
        <v>0</v>
      </c>
      <c r="AT935">
        <v>0</v>
      </c>
      <c r="AU935">
        <v>0</v>
      </c>
      <c r="AV935">
        <v>0</v>
      </c>
      <c r="AW935">
        <v>0</v>
      </c>
      <c r="AX935">
        <v>0</v>
      </c>
      <c r="AY935">
        <v>0</v>
      </c>
      <c r="AZ935">
        <v>0</v>
      </c>
      <c r="BA935">
        <v>0</v>
      </c>
      <c r="BB935">
        <v>0</v>
      </c>
      <c r="BC935">
        <v>0</v>
      </c>
      <c r="BD935">
        <v>0</v>
      </c>
      <c r="BE935">
        <v>0</v>
      </c>
      <c r="BF935">
        <v>0</v>
      </c>
      <c r="BG935">
        <v>0</v>
      </c>
      <c r="BH935">
        <v>0</v>
      </c>
      <c r="BI935">
        <v>0</v>
      </c>
      <c r="BJ935">
        <v>0</v>
      </c>
      <c r="BK935">
        <v>0</v>
      </c>
      <c r="BL935">
        <v>0</v>
      </c>
      <c r="BM935">
        <v>0</v>
      </c>
      <c r="BN935">
        <v>0</v>
      </c>
      <c r="BO935">
        <v>0</v>
      </c>
      <c r="BP935">
        <v>0</v>
      </c>
      <c r="BQ935">
        <v>0</v>
      </c>
      <c r="BR935">
        <v>0</v>
      </c>
      <c r="BS935">
        <v>0</v>
      </c>
      <c r="BT935">
        <v>0</v>
      </c>
      <c r="BU935">
        <v>0</v>
      </c>
      <c r="BV935">
        <v>0</v>
      </c>
      <c r="BW935">
        <v>0</v>
      </c>
      <c r="BX935">
        <v>0</v>
      </c>
      <c r="BY935">
        <v>0</v>
      </c>
      <c r="BZ935">
        <v>0</v>
      </c>
      <c r="CA935">
        <v>0</v>
      </c>
      <c r="CB935">
        <v>0</v>
      </c>
      <c r="CC935">
        <v>0</v>
      </c>
      <c r="CD935">
        <v>0</v>
      </c>
      <c r="CE935">
        <v>0</v>
      </c>
      <c r="CF935">
        <v>0</v>
      </c>
      <c r="CG935">
        <v>0</v>
      </c>
      <c r="CH935">
        <v>0</v>
      </c>
      <c r="CI935">
        <v>0</v>
      </c>
      <c r="CJ935">
        <v>0</v>
      </c>
      <c r="CK935">
        <v>0</v>
      </c>
      <c r="CL935">
        <v>0</v>
      </c>
      <c r="CM935">
        <v>0</v>
      </c>
      <c r="CN935">
        <v>0</v>
      </c>
      <c r="CO935">
        <v>0</v>
      </c>
      <c r="CP935">
        <v>0</v>
      </c>
      <c r="CQ935">
        <v>0</v>
      </c>
      <c r="CR935">
        <v>0</v>
      </c>
      <c r="CS935">
        <v>0</v>
      </c>
      <c r="CT935">
        <v>0</v>
      </c>
      <c r="CU935">
        <v>0</v>
      </c>
      <c r="CV935">
        <v>0</v>
      </c>
      <c r="CW935">
        <v>0</v>
      </c>
      <c r="CX935">
        <v>0</v>
      </c>
      <c r="CY935">
        <v>1</v>
      </c>
      <c r="CZ935">
        <v>0</v>
      </c>
      <c r="DA935">
        <v>0</v>
      </c>
      <c r="DB935">
        <v>0</v>
      </c>
      <c r="DC935" t="s">
        <v>1415</v>
      </c>
      <c r="DD935" t="s">
        <v>311</v>
      </c>
    </row>
    <row r="936" spans="1:108" ht="14.6" x14ac:dyDescent="0.35">
      <c r="A936" t="s">
        <v>133</v>
      </c>
      <c r="B936" t="s">
        <v>4417</v>
      </c>
      <c r="C936" t="s">
        <v>4420</v>
      </c>
      <c r="F936" t="s">
        <v>122</v>
      </c>
      <c r="H936" t="s">
        <v>702</v>
      </c>
      <c r="I936" t="s">
        <v>56</v>
      </c>
      <c r="J936" t="s">
        <v>200</v>
      </c>
      <c r="K936" t="s">
        <v>269</v>
      </c>
      <c r="M936" t="s">
        <v>272</v>
      </c>
      <c r="N936" t="s">
        <v>299</v>
      </c>
      <c r="O936" t="s">
        <v>299</v>
      </c>
      <c r="R936">
        <v>0</v>
      </c>
      <c r="S936">
        <v>0</v>
      </c>
      <c r="T936">
        <v>0</v>
      </c>
      <c r="U936">
        <v>0</v>
      </c>
      <c r="V936">
        <v>0</v>
      </c>
      <c r="W936">
        <v>1</v>
      </c>
      <c r="X936">
        <v>0</v>
      </c>
      <c r="Y936">
        <v>0</v>
      </c>
      <c r="AA936">
        <v>0</v>
      </c>
      <c r="AB936">
        <v>0</v>
      </c>
      <c r="AC936">
        <v>0</v>
      </c>
      <c r="AD936">
        <v>0</v>
      </c>
      <c r="AE936">
        <v>0</v>
      </c>
      <c r="AF936">
        <v>0</v>
      </c>
      <c r="AG936">
        <v>0</v>
      </c>
      <c r="AH936">
        <v>0</v>
      </c>
      <c r="AI936">
        <v>0</v>
      </c>
      <c r="AJ936">
        <v>0</v>
      </c>
      <c r="AK936">
        <v>0</v>
      </c>
      <c r="AL936">
        <v>0</v>
      </c>
      <c r="AM936">
        <v>0</v>
      </c>
      <c r="AN936">
        <v>0</v>
      </c>
      <c r="AO936">
        <v>0</v>
      </c>
      <c r="AP936">
        <v>0</v>
      </c>
      <c r="AQ936">
        <v>0</v>
      </c>
      <c r="AR936">
        <v>0</v>
      </c>
      <c r="AS936">
        <v>0</v>
      </c>
      <c r="AT936">
        <v>0</v>
      </c>
      <c r="AU936">
        <v>0</v>
      </c>
      <c r="AV936">
        <v>0</v>
      </c>
      <c r="AW936">
        <v>0</v>
      </c>
      <c r="AX936">
        <v>0</v>
      </c>
      <c r="AY936">
        <v>0</v>
      </c>
      <c r="AZ936">
        <v>0</v>
      </c>
      <c r="BA936">
        <v>0</v>
      </c>
      <c r="BB936">
        <v>0</v>
      </c>
      <c r="BC936">
        <v>0</v>
      </c>
      <c r="BD936">
        <v>0</v>
      </c>
      <c r="BE936">
        <v>0</v>
      </c>
      <c r="BF936">
        <v>0</v>
      </c>
      <c r="BG936">
        <v>0</v>
      </c>
      <c r="BH936">
        <v>0</v>
      </c>
      <c r="BI936">
        <v>0</v>
      </c>
      <c r="BJ936">
        <v>0</v>
      </c>
      <c r="BK936">
        <v>0</v>
      </c>
      <c r="BL936">
        <v>0</v>
      </c>
      <c r="BM936">
        <v>0</v>
      </c>
      <c r="BN936">
        <v>0</v>
      </c>
      <c r="BO936">
        <v>0</v>
      </c>
      <c r="BP936">
        <v>0</v>
      </c>
      <c r="BQ936">
        <v>0</v>
      </c>
      <c r="BR936">
        <v>0</v>
      </c>
      <c r="BS936">
        <v>0</v>
      </c>
      <c r="BT936">
        <v>0</v>
      </c>
      <c r="BU936">
        <v>0</v>
      </c>
      <c r="BV936">
        <v>0</v>
      </c>
      <c r="BW936">
        <v>0</v>
      </c>
      <c r="BX936">
        <v>0</v>
      </c>
      <c r="BY936">
        <v>0</v>
      </c>
      <c r="BZ936">
        <v>0</v>
      </c>
      <c r="CA936">
        <v>0</v>
      </c>
      <c r="CB936">
        <v>0</v>
      </c>
      <c r="CC936">
        <v>0</v>
      </c>
      <c r="CD936">
        <v>0</v>
      </c>
      <c r="CE936">
        <v>0</v>
      </c>
      <c r="CF936">
        <v>0</v>
      </c>
      <c r="CG936">
        <v>0</v>
      </c>
      <c r="CH936">
        <v>0</v>
      </c>
      <c r="CI936">
        <v>0</v>
      </c>
      <c r="CJ936">
        <v>0</v>
      </c>
      <c r="CK936">
        <v>0</v>
      </c>
      <c r="CL936">
        <v>0</v>
      </c>
      <c r="CM936">
        <v>0</v>
      </c>
      <c r="CN936">
        <v>0</v>
      </c>
      <c r="CO936">
        <v>0</v>
      </c>
      <c r="CP936">
        <v>0</v>
      </c>
      <c r="CQ936">
        <v>0</v>
      </c>
      <c r="CR936">
        <v>0</v>
      </c>
      <c r="CS936">
        <v>0</v>
      </c>
      <c r="CT936">
        <v>0</v>
      </c>
      <c r="CU936">
        <v>0</v>
      </c>
      <c r="CV936">
        <v>0</v>
      </c>
      <c r="CW936">
        <v>0</v>
      </c>
      <c r="CX936">
        <v>0</v>
      </c>
      <c r="CY936">
        <v>1</v>
      </c>
      <c r="CZ936">
        <v>0</v>
      </c>
      <c r="DA936">
        <v>0</v>
      </c>
      <c r="DB936">
        <v>0</v>
      </c>
      <c r="DC936" t="s">
        <v>2406</v>
      </c>
      <c r="DD936" t="s">
        <v>311</v>
      </c>
    </row>
    <row r="937" spans="1:108" ht="14.6" x14ac:dyDescent="0.35">
      <c r="A937" t="s">
        <v>133</v>
      </c>
      <c r="B937" t="s">
        <v>4422</v>
      </c>
      <c r="C937" t="s">
        <v>4423</v>
      </c>
      <c r="F937" t="s">
        <v>122</v>
      </c>
      <c r="H937" t="s">
        <v>3093</v>
      </c>
      <c r="I937" t="s">
        <v>56</v>
      </c>
      <c r="J937" t="s">
        <v>200</v>
      </c>
      <c r="K937" t="s">
        <v>269</v>
      </c>
      <c r="M937" t="s">
        <v>272</v>
      </c>
      <c r="N937" t="s">
        <v>299</v>
      </c>
      <c r="O937" t="s">
        <v>299</v>
      </c>
      <c r="W937">
        <v>1</v>
      </c>
      <c r="DC937" t="s">
        <v>1106</v>
      </c>
      <c r="DD937" t="s">
        <v>311</v>
      </c>
    </row>
    <row r="938" spans="1:108" ht="14.6" x14ac:dyDescent="0.35">
      <c r="A938" t="s">
        <v>21</v>
      </c>
      <c r="B938" t="s">
        <v>4427</v>
      </c>
      <c r="C938" t="s">
        <v>4428</v>
      </c>
      <c r="F938" t="s">
        <v>91</v>
      </c>
      <c r="H938" t="s">
        <v>454</v>
      </c>
      <c r="I938" t="s">
        <v>56</v>
      </c>
      <c r="J938" t="s">
        <v>173</v>
      </c>
      <c r="K938" t="s">
        <v>471</v>
      </c>
      <c r="M938" t="s">
        <v>272</v>
      </c>
      <c r="O938" t="s">
        <v>299</v>
      </c>
      <c r="Q938" t="s">
        <v>1183</v>
      </c>
      <c r="R938">
        <v>0</v>
      </c>
      <c r="S938">
        <v>0</v>
      </c>
      <c r="T938">
        <v>0</v>
      </c>
      <c r="U938">
        <v>0</v>
      </c>
      <c r="V938">
        <v>0</v>
      </c>
      <c r="W938">
        <v>0</v>
      </c>
      <c r="X938">
        <v>0</v>
      </c>
      <c r="Y938">
        <v>0</v>
      </c>
      <c r="AA938">
        <v>0</v>
      </c>
      <c r="AB938">
        <v>0</v>
      </c>
      <c r="AC938">
        <v>0</v>
      </c>
      <c r="AD938">
        <v>0</v>
      </c>
      <c r="AE938">
        <v>0</v>
      </c>
      <c r="AF938">
        <v>0</v>
      </c>
      <c r="AG938">
        <v>0</v>
      </c>
      <c r="AH938">
        <v>0</v>
      </c>
      <c r="AI938">
        <v>0</v>
      </c>
      <c r="AJ938">
        <v>0</v>
      </c>
      <c r="AK938">
        <v>0</v>
      </c>
      <c r="AL938">
        <v>0</v>
      </c>
      <c r="AM938">
        <v>0</v>
      </c>
      <c r="AN938">
        <v>0</v>
      </c>
      <c r="AO938">
        <v>0</v>
      </c>
      <c r="AP938">
        <v>0</v>
      </c>
      <c r="AQ938">
        <v>0</v>
      </c>
      <c r="AR938">
        <v>1</v>
      </c>
      <c r="AS938">
        <v>0</v>
      </c>
      <c r="AT938">
        <v>0</v>
      </c>
      <c r="AU938">
        <v>0</v>
      </c>
      <c r="AV938">
        <v>0</v>
      </c>
      <c r="AW938">
        <v>0</v>
      </c>
      <c r="AX938">
        <v>0</v>
      </c>
      <c r="AY938">
        <v>0</v>
      </c>
      <c r="AZ938">
        <v>0</v>
      </c>
      <c r="BA938">
        <v>0</v>
      </c>
      <c r="BB938">
        <v>0</v>
      </c>
      <c r="BC938">
        <v>0</v>
      </c>
      <c r="BD938">
        <v>0</v>
      </c>
      <c r="BE938">
        <v>0</v>
      </c>
      <c r="BF938">
        <v>0</v>
      </c>
      <c r="BG938">
        <v>0</v>
      </c>
      <c r="BH938">
        <v>0</v>
      </c>
      <c r="BI938">
        <v>0</v>
      </c>
      <c r="BJ938">
        <v>0</v>
      </c>
      <c r="BK938">
        <v>0</v>
      </c>
      <c r="BL938">
        <v>0</v>
      </c>
      <c r="BM938">
        <v>0</v>
      </c>
      <c r="BN938">
        <v>0</v>
      </c>
      <c r="BO938">
        <v>0</v>
      </c>
      <c r="BP938">
        <v>0</v>
      </c>
      <c r="BQ938">
        <v>0</v>
      </c>
      <c r="BR938">
        <v>0</v>
      </c>
      <c r="BS938">
        <v>0</v>
      </c>
      <c r="BT938">
        <v>0</v>
      </c>
      <c r="BU938">
        <v>0</v>
      </c>
      <c r="BV938">
        <v>0</v>
      </c>
      <c r="BW938">
        <v>0</v>
      </c>
      <c r="BX938">
        <v>0</v>
      </c>
      <c r="BY938">
        <v>0</v>
      </c>
      <c r="BZ938">
        <v>0</v>
      </c>
      <c r="CA938">
        <v>0</v>
      </c>
      <c r="CB938">
        <v>0</v>
      </c>
      <c r="CC938">
        <v>0</v>
      </c>
      <c r="CD938">
        <v>0</v>
      </c>
      <c r="CE938">
        <v>0</v>
      </c>
      <c r="CF938">
        <v>0</v>
      </c>
      <c r="CG938">
        <v>0</v>
      </c>
      <c r="CH938">
        <v>0</v>
      </c>
      <c r="CI938">
        <v>0</v>
      </c>
      <c r="CJ938">
        <v>0</v>
      </c>
      <c r="CK938">
        <v>0</v>
      </c>
      <c r="CL938">
        <v>0</v>
      </c>
      <c r="CM938">
        <v>0</v>
      </c>
      <c r="CN938">
        <v>0</v>
      </c>
      <c r="CO938">
        <v>0</v>
      </c>
      <c r="CP938">
        <v>0</v>
      </c>
      <c r="CQ938">
        <v>0</v>
      </c>
      <c r="CR938">
        <v>0</v>
      </c>
      <c r="CS938">
        <v>0</v>
      </c>
      <c r="CT938">
        <v>0</v>
      </c>
      <c r="CU938">
        <v>0</v>
      </c>
      <c r="CV938">
        <v>0</v>
      </c>
      <c r="CW938">
        <v>0</v>
      </c>
      <c r="CX938">
        <v>1</v>
      </c>
      <c r="CY938">
        <v>1</v>
      </c>
      <c r="CZ938">
        <v>0</v>
      </c>
      <c r="DA938">
        <v>0</v>
      </c>
      <c r="DB938">
        <v>0</v>
      </c>
      <c r="DC938" t="s">
        <v>600</v>
      </c>
      <c r="DD938" t="s">
        <v>309</v>
      </c>
    </row>
    <row r="939" spans="1:108" ht="14.6" x14ac:dyDescent="0.35">
      <c r="A939" t="s">
        <v>21</v>
      </c>
      <c r="B939" t="s">
        <v>4432</v>
      </c>
      <c r="C939" t="s">
        <v>4433</v>
      </c>
      <c r="D939" t="s">
        <v>4434</v>
      </c>
      <c r="F939" t="s">
        <v>91</v>
      </c>
      <c r="H939" t="s">
        <v>454</v>
      </c>
      <c r="I939" t="s">
        <v>56</v>
      </c>
      <c r="J939" t="s">
        <v>173</v>
      </c>
      <c r="K939" t="s">
        <v>471</v>
      </c>
      <c r="M939" t="s">
        <v>274</v>
      </c>
      <c r="O939" t="s">
        <v>300</v>
      </c>
      <c r="P939" t="s">
        <v>4435</v>
      </c>
      <c r="Q939" t="s">
        <v>481</v>
      </c>
      <c r="R939">
        <v>0</v>
      </c>
      <c r="S939">
        <v>0</v>
      </c>
      <c r="T939">
        <v>0</v>
      </c>
      <c r="U939">
        <v>0</v>
      </c>
      <c r="V939">
        <v>0</v>
      </c>
      <c r="W939">
        <v>0</v>
      </c>
      <c r="X939">
        <v>0</v>
      </c>
      <c r="Y939">
        <v>0</v>
      </c>
      <c r="AA939">
        <v>0</v>
      </c>
      <c r="AB939">
        <v>0</v>
      </c>
      <c r="AC939">
        <v>0</v>
      </c>
      <c r="AD939">
        <v>0</v>
      </c>
      <c r="AE939">
        <v>0</v>
      </c>
      <c r="AF939">
        <v>0</v>
      </c>
      <c r="AG939">
        <v>0</v>
      </c>
      <c r="AH939">
        <v>0</v>
      </c>
      <c r="AI939">
        <v>0</v>
      </c>
      <c r="AJ939">
        <v>0</v>
      </c>
      <c r="AK939">
        <v>0</v>
      </c>
      <c r="AL939">
        <v>0</v>
      </c>
      <c r="AM939">
        <v>0</v>
      </c>
      <c r="AN939">
        <v>0</v>
      </c>
      <c r="AO939">
        <v>0</v>
      </c>
      <c r="AP939">
        <v>0</v>
      </c>
      <c r="AQ939">
        <v>0</v>
      </c>
      <c r="AR939">
        <v>0</v>
      </c>
      <c r="AS939">
        <v>0</v>
      </c>
      <c r="AT939">
        <v>0</v>
      </c>
      <c r="AU939">
        <v>0</v>
      </c>
      <c r="AV939">
        <v>0</v>
      </c>
      <c r="AW939">
        <v>0</v>
      </c>
      <c r="AX939">
        <v>0</v>
      </c>
      <c r="AY939">
        <v>0</v>
      </c>
      <c r="AZ939">
        <v>0</v>
      </c>
      <c r="BA939">
        <v>0</v>
      </c>
      <c r="BB939">
        <v>0</v>
      </c>
      <c r="BC939">
        <v>0</v>
      </c>
      <c r="BD939">
        <v>1</v>
      </c>
      <c r="BE939">
        <v>0</v>
      </c>
      <c r="BF939">
        <v>0</v>
      </c>
      <c r="BG939">
        <v>0</v>
      </c>
      <c r="BH939">
        <v>0</v>
      </c>
      <c r="BI939">
        <v>0</v>
      </c>
      <c r="BJ939">
        <v>0</v>
      </c>
      <c r="BK939">
        <v>0</v>
      </c>
      <c r="BL939">
        <v>0</v>
      </c>
      <c r="BM939">
        <v>0</v>
      </c>
      <c r="BN939">
        <v>0</v>
      </c>
      <c r="BO939">
        <v>0</v>
      </c>
      <c r="BP939">
        <v>0</v>
      </c>
      <c r="BQ939">
        <v>0</v>
      </c>
      <c r="BR939">
        <v>0</v>
      </c>
      <c r="BS939">
        <v>0</v>
      </c>
      <c r="BT939">
        <v>0</v>
      </c>
      <c r="BU939">
        <v>0</v>
      </c>
      <c r="BV939">
        <v>0</v>
      </c>
      <c r="BW939">
        <v>0</v>
      </c>
      <c r="BX939">
        <v>0</v>
      </c>
      <c r="BY939">
        <v>0</v>
      </c>
      <c r="BZ939">
        <v>0</v>
      </c>
      <c r="CA939">
        <v>0</v>
      </c>
      <c r="CB939">
        <v>0</v>
      </c>
      <c r="CC939">
        <v>0</v>
      </c>
      <c r="CD939">
        <v>0</v>
      </c>
      <c r="CE939">
        <v>0</v>
      </c>
      <c r="CF939">
        <v>0</v>
      </c>
      <c r="CG939">
        <v>0</v>
      </c>
      <c r="CH939">
        <v>0</v>
      </c>
      <c r="CI939">
        <v>0</v>
      </c>
      <c r="CJ939">
        <v>0</v>
      </c>
      <c r="CK939">
        <v>0</v>
      </c>
      <c r="CL939">
        <v>0</v>
      </c>
      <c r="CM939">
        <v>0</v>
      </c>
      <c r="CN939">
        <v>0</v>
      </c>
      <c r="CO939">
        <v>0</v>
      </c>
      <c r="CP939">
        <v>1</v>
      </c>
      <c r="CQ939">
        <v>0</v>
      </c>
      <c r="CR939">
        <v>0</v>
      </c>
      <c r="CS939">
        <v>0</v>
      </c>
      <c r="CT939">
        <v>0</v>
      </c>
      <c r="CU939">
        <v>0</v>
      </c>
      <c r="CV939">
        <v>0</v>
      </c>
      <c r="CW939">
        <v>0</v>
      </c>
      <c r="CX939">
        <v>2</v>
      </c>
      <c r="CY939">
        <v>1</v>
      </c>
      <c r="CZ939">
        <v>1</v>
      </c>
      <c r="DA939">
        <v>0</v>
      </c>
      <c r="DB939">
        <v>0</v>
      </c>
      <c r="DC939" t="s">
        <v>3494</v>
      </c>
      <c r="DD939" t="s">
        <v>306</v>
      </c>
    </row>
    <row r="940" spans="1:108" ht="14.6" x14ac:dyDescent="0.35">
      <c r="A940" t="s">
        <v>21</v>
      </c>
      <c r="B940" t="s">
        <v>4439</v>
      </c>
      <c r="C940" t="s">
        <v>4440</v>
      </c>
      <c r="F940" t="s">
        <v>91</v>
      </c>
      <c r="G940" t="s">
        <v>479</v>
      </c>
      <c r="H940" t="s">
        <v>454</v>
      </c>
      <c r="I940" t="s">
        <v>56</v>
      </c>
      <c r="J940" t="s">
        <v>173</v>
      </c>
      <c r="K940" t="s">
        <v>471</v>
      </c>
      <c r="M940" t="s">
        <v>272</v>
      </c>
      <c r="O940" t="s">
        <v>300</v>
      </c>
      <c r="P940" t="s">
        <v>4441</v>
      </c>
      <c r="Q940" t="s">
        <v>591</v>
      </c>
      <c r="R940">
        <v>0</v>
      </c>
      <c r="S940">
        <v>0</v>
      </c>
      <c r="T940">
        <v>0</v>
      </c>
      <c r="U940">
        <v>0</v>
      </c>
      <c r="V940">
        <v>0</v>
      </c>
      <c r="W940">
        <v>0</v>
      </c>
      <c r="X940">
        <v>0</v>
      </c>
      <c r="Y940">
        <v>0</v>
      </c>
      <c r="AA940">
        <v>0</v>
      </c>
      <c r="AB940">
        <v>0</v>
      </c>
      <c r="AC940">
        <v>0</v>
      </c>
      <c r="AD940">
        <v>0</v>
      </c>
      <c r="AE940">
        <v>0</v>
      </c>
      <c r="AF940">
        <v>0</v>
      </c>
      <c r="AG940">
        <v>0</v>
      </c>
      <c r="AH940">
        <v>0</v>
      </c>
      <c r="AI940">
        <v>0</v>
      </c>
      <c r="AJ940">
        <v>0</v>
      </c>
      <c r="AK940">
        <v>0</v>
      </c>
      <c r="AL940">
        <v>0</v>
      </c>
      <c r="AM940">
        <v>0</v>
      </c>
      <c r="AN940">
        <v>0</v>
      </c>
      <c r="AO940">
        <v>0</v>
      </c>
      <c r="AP940">
        <v>0</v>
      </c>
      <c r="AQ940">
        <v>0</v>
      </c>
      <c r="AR940">
        <v>1</v>
      </c>
      <c r="AS940">
        <v>0</v>
      </c>
      <c r="AT940">
        <v>0</v>
      </c>
      <c r="AU940">
        <v>0</v>
      </c>
      <c r="AV940">
        <v>0</v>
      </c>
      <c r="AW940">
        <v>0</v>
      </c>
      <c r="AX940">
        <v>0</v>
      </c>
      <c r="AY940">
        <v>0</v>
      </c>
      <c r="AZ940">
        <v>0</v>
      </c>
      <c r="BA940">
        <v>0</v>
      </c>
      <c r="BB940">
        <v>0</v>
      </c>
      <c r="BC940">
        <v>0</v>
      </c>
      <c r="BD940">
        <v>0</v>
      </c>
      <c r="BE940">
        <v>1</v>
      </c>
      <c r="BF940">
        <v>0</v>
      </c>
      <c r="BG940">
        <v>0</v>
      </c>
      <c r="BH940">
        <v>0</v>
      </c>
      <c r="BI940">
        <v>0</v>
      </c>
      <c r="BJ940">
        <v>0</v>
      </c>
      <c r="BK940">
        <v>0</v>
      </c>
      <c r="BL940">
        <v>0</v>
      </c>
      <c r="BM940">
        <v>0</v>
      </c>
      <c r="BN940">
        <v>1</v>
      </c>
      <c r="BO940">
        <v>0</v>
      </c>
      <c r="BP940">
        <v>1</v>
      </c>
      <c r="BQ940">
        <v>0</v>
      </c>
      <c r="BR940">
        <v>0</v>
      </c>
      <c r="BS940">
        <v>0</v>
      </c>
      <c r="BT940">
        <v>0</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0</v>
      </c>
      <c r="CP940">
        <v>0</v>
      </c>
      <c r="CQ940">
        <v>0</v>
      </c>
      <c r="CR940">
        <v>0</v>
      </c>
      <c r="CS940">
        <v>0</v>
      </c>
      <c r="CT940">
        <v>0</v>
      </c>
      <c r="CU940">
        <v>0</v>
      </c>
      <c r="CV940">
        <v>0</v>
      </c>
      <c r="CW940">
        <v>0</v>
      </c>
      <c r="CX940">
        <v>4</v>
      </c>
      <c r="CY940">
        <v>1</v>
      </c>
      <c r="CZ940">
        <v>0</v>
      </c>
      <c r="DA940">
        <v>0</v>
      </c>
      <c r="DB940">
        <v>0</v>
      </c>
      <c r="DC940" t="s">
        <v>4442</v>
      </c>
      <c r="DD940" t="s">
        <v>305</v>
      </c>
    </row>
    <row r="941" spans="1:108" ht="14.6" x14ac:dyDescent="0.35">
      <c r="A941" t="s">
        <v>21</v>
      </c>
      <c r="B941" t="s">
        <v>4446</v>
      </c>
      <c r="C941" t="s">
        <v>4447</v>
      </c>
      <c r="F941" t="s">
        <v>122</v>
      </c>
      <c r="H941" t="s">
        <v>702</v>
      </c>
      <c r="I941" t="s">
        <v>56</v>
      </c>
      <c r="J941" t="s">
        <v>173</v>
      </c>
      <c r="K941" t="s">
        <v>471</v>
      </c>
      <c r="M941" t="s">
        <v>274</v>
      </c>
      <c r="N941" t="s">
        <v>299</v>
      </c>
      <c r="O941" t="s">
        <v>299</v>
      </c>
      <c r="R941">
        <v>0</v>
      </c>
      <c r="S941">
        <v>0</v>
      </c>
      <c r="T941">
        <v>0</v>
      </c>
      <c r="U941">
        <v>0</v>
      </c>
      <c r="V941">
        <v>0</v>
      </c>
      <c r="W941">
        <v>1</v>
      </c>
      <c r="X941">
        <v>0</v>
      </c>
      <c r="Y941">
        <v>0</v>
      </c>
      <c r="AA941">
        <v>0</v>
      </c>
      <c r="AB941">
        <v>0</v>
      </c>
      <c r="AC941">
        <v>0</v>
      </c>
      <c r="AD941">
        <v>0</v>
      </c>
      <c r="AE941">
        <v>0</v>
      </c>
      <c r="AF941">
        <v>0</v>
      </c>
      <c r="AG941">
        <v>0</v>
      </c>
      <c r="AH941">
        <v>0</v>
      </c>
      <c r="AI941">
        <v>0</v>
      </c>
      <c r="AJ941">
        <v>0</v>
      </c>
      <c r="AK941">
        <v>0</v>
      </c>
      <c r="AL941">
        <v>0</v>
      </c>
      <c r="AM941">
        <v>0</v>
      </c>
      <c r="AN941">
        <v>0</v>
      </c>
      <c r="AO941">
        <v>0</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0</v>
      </c>
      <c r="BU941">
        <v>0</v>
      </c>
      <c r="BV941">
        <v>0</v>
      </c>
      <c r="BW941">
        <v>0</v>
      </c>
      <c r="BX941">
        <v>0</v>
      </c>
      <c r="BY941">
        <v>0</v>
      </c>
      <c r="BZ941">
        <v>0</v>
      </c>
      <c r="CA941">
        <v>0</v>
      </c>
      <c r="CB941">
        <v>0</v>
      </c>
      <c r="CC941">
        <v>0</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0</v>
      </c>
      <c r="CY941">
        <v>1</v>
      </c>
      <c r="CZ941">
        <v>0</v>
      </c>
      <c r="DA941">
        <v>0</v>
      </c>
      <c r="DB941">
        <v>0</v>
      </c>
      <c r="DC941" t="s">
        <v>4448</v>
      </c>
      <c r="DD941" t="s">
        <v>311</v>
      </c>
    </row>
    <row r="942" spans="1:108" ht="14.6" x14ac:dyDescent="0.35">
      <c r="A942" t="s">
        <v>21</v>
      </c>
      <c r="B942" t="s">
        <v>4446</v>
      </c>
      <c r="C942" t="s">
        <v>4453</v>
      </c>
      <c r="F942" t="s">
        <v>122</v>
      </c>
      <c r="H942" t="s">
        <v>702</v>
      </c>
      <c r="I942" t="s">
        <v>56</v>
      </c>
      <c r="J942" t="s">
        <v>455</v>
      </c>
      <c r="K942" t="s">
        <v>471</v>
      </c>
      <c r="M942" t="s">
        <v>272</v>
      </c>
      <c r="N942" t="s">
        <v>299</v>
      </c>
      <c r="O942" t="s">
        <v>299</v>
      </c>
      <c r="R942">
        <v>0</v>
      </c>
      <c r="S942">
        <v>0</v>
      </c>
      <c r="T942">
        <v>0</v>
      </c>
      <c r="U942">
        <v>0</v>
      </c>
      <c r="V942">
        <v>0</v>
      </c>
      <c r="W942">
        <v>1</v>
      </c>
      <c r="X942">
        <v>0</v>
      </c>
      <c r="Y942">
        <v>0</v>
      </c>
      <c r="AA942">
        <v>0</v>
      </c>
      <c r="AB942">
        <v>0</v>
      </c>
      <c r="AC942">
        <v>0</v>
      </c>
      <c r="AD942">
        <v>0</v>
      </c>
      <c r="AE942">
        <v>0</v>
      </c>
      <c r="AF942">
        <v>0</v>
      </c>
      <c r="AG942">
        <v>0</v>
      </c>
      <c r="AH942">
        <v>0</v>
      </c>
      <c r="AI942">
        <v>0</v>
      </c>
      <c r="AJ942">
        <v>0</v>
      </c>
      <c r="AK942">
        <v>0</v>
      </c>
      <c r="AL942">
        <v>0</v>
      </c>
      <c r="AM942">
        <v>0</v>
      </c>
      <c r="AN942">
        <v>0</v>
      </c>
      <c r="AO942">
        <v>0</v>
      </c>
      <c r="AP942">
        <v>0</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v>
      </c>
      <c r="BL942">
        <v>0</v>
      </c>
      <c r="BM942">
        <v>0</v>
      </c>
      <c r="BN942">
        <v>0</v>
      </c>
      <c r="BO942">
        <v>0</v>
      </c>
      <c r="BP942">
        <v>0</v>
      </c>
      <c r="BQ942">
        <v>0</v>
      </c>
      <c r="BR942">
        <v>0</v>
      </c>
      <c r="BS942">
        <v>0</v>
      </c>
      <c r="BT942">
        <v>0</v>
      </c>
      <c r="BU942">
        <v>0</v>
      </c>
      <c r="BV942">
        <v>0</v>
      </c>
      <c r="BW942">
        <v>0</v>
      </c>
      <c r="BX942">
        <v>0</v>
      </c>
      <c r="BY942">
        <v>0</v>
      </c>
      <c r="BZ942">
        <v>0</v>
      </c>
      <c r="CA942">
        <v>0</v>
      </c>
      <c r="CB942">
        <v>0</v>
      </c>
      <c r="CC942">
        <v>0</v>
      </c>
      <c r="CD942">
        <v>0</v>
      </c>
      <c r="CE942">
        <v>0</v>
      </c>
      <c r="CF942">
        <v>0</v>
      </c>
      <c r="CG942">
        <v>0</v>
      </c>
      <c r="CH942">
        <v>0</v>
      </c>
      <c r="CI942">
        <v>0</v>
      </c>
      <c r="CJ942">
        <v>0</v>
      </c>
      <c r="CK942">
        <v>0</v>
      </c>
      <c r="CL942">
        <v>0</v>
      </c>
      <c r="CM942">
        <v>0</v>
      </c>
      <c r="CN942">
        <v>0</v>
      </c>
      <c r="CO942">
        <v>0</v>
      </c>
      <c r="CP942">
        <v>0</v>
      </c>
      <c r="CQ942">
        <v>0</v>
      </c>
      <c r="CR942">
        <v>0</v>
      </c>
      <c r="CS942">
        <v>0</v>
      </c>
      <c r="CT942">
        <v>0</v>
      </c>
      <c r="CU942">
        <v>0</v>
      </c>
      <c r="CV942">
        <v>0</v>
      </c>
      <c r="CW942">
        <v>0</v>
      </c>
      <c r="CX942">
        <v>0</v>
      </c>
      <c r="CY942">
        <v>1</v>
      </c>
      <c r="CZ942">
        <v>0</v>
      </c>
      <c r="DA942">
        <v>0</v>
      </c>
      <c r="DB942">
        <v>0</v>
      </c>
      <c r="DC942" t="s">
        <v>4454</v>
      </c>
      <c r="DD942" t="s">
        <v>311</v>
      </c>
    </row>
    <row r="943" spans="1:108" ht="14.6" x14ac:dyDescent="0.35">
      <c r="A943" t="s">
        <v>21</v>
      </c>
      <c r="B943" t="s">
        <v>4446</v>
      </c>
      <c r="C943" t="s">
        <v>4456</v>
      </c>
      <c r="F943" t="s">
        <v>122</v>
      </c>
      <c r="H943" t="s">
        <v>702</v>
      </c>
      <c r="I943" t="s">
        <v>56</v>
      </c>
      <c r="J943" t="s">
        <v>173</v>
      </c>
      <c r="K943" t="s">
        <v>471</v>
      </c>
      <c r="M943" t="s">
        <v>274</v>
      </c>
      <c r="N943" t="s">
        <v>299</v>
      </c>
      <c r="O943" t="s">
        <v>299</v>
      </c>
      <c r="R943">
        <v>0</v>
      </c>
      <c r="S943">
        <v>0</v>
      </c>
      <c r="T943">
        <v>0</v>
      </c>
      <c r="U943">
        <v>0</v>
      </c>
      <c r="V943">
        <v>0</v>
      </c>
      <c r="W943">
        <v>1</v>
      </c>
      <c r="X943">
        <v>0</v>
      </c>
      <c r="Y943">
        <v>0</v>
      </c>
      <c r="AA943">
        <v>0</v>
      </c>
      <c r="AB943">
        <v>0</v>
      </c>
      <c r="AC943">
        <v>0</v>
      </c>
      <c r="AD943">
        <v>0</v>
      </c>
      <c r="AE943">
        <v>0</v>
      </c>
      <c r="AF943">
        <v>0</v>
      </c>
      <c r="AG943">
        <v>0</v>
      </c>
      <c r="AH943">
        <v>0</v>
      </c>
      <c r="AI943">
        <v>0</v>
      </c>
      <c r="AJ943">
        <v>0</v>
      </c>
      <c r="AK943">
        <v>0</v>
      </c>
      <c r="AL943">
        <v>0</v>
      </c>
      <c r="AM943">
        <v>0</v>
      </c>
      <c r="AN943">
        <v>0</v>
      </c>
      <c r="AO943">
        <v>0</v>
      </c>
      <c r="AP943">
        <v>0</v>
      </c>
      <c r="AQ943">
        <v>0</v>
      </c>
      <c r="AR943">
        <v>0</v>
      </c>
      <c r="AS943">
        <v>0</v>
      </c>
      <c r="AT943">
        <v>0</v>
      </c>
      <c r="AU943">
        <v>0</v>
      </c>
      <c r="AV943">
        <v>0</v>
      </c>
      <c r="AW943">
        <v>0</v>
      </c>
      <c r="AX943">
        <v>0</v>
      </c>
      <c r="AY943">
        <v>0</v>
      </c>
      <c r="AZ943">
        <v>0</v>
      </c>
      <c r="BA943">
        <v>0</v>
      </c>
      <c r="BB943">
        <v>0</v>
      </c>
      <c r="BC943">
        <v>0</v>
      </c>
      <c r="BD943">
        <v>0</v>
      </c>
      <c r="BE943">
        <v>0</v>
      </c>
      <c r="BF943">
        <v>0</v>
      </c>
      <c r="BG943">
        <v>0</v>
      </c>
      <c r="BH943">
        <v>0</v>
      </c>
      <c r="BI943">
        <v>0</v>
      </c>
      <c r="BJ943">
        <v>0</v>
      </c>
      <c r="BK943">
        <v>0</v>
      </c>
      <c r="BL943">
        <v>0</v>
      </c>
      <c r="BM943">
        <v>0</v>
      </c>
      <c r="BN943">
        <v>0</v>
      </c>
      <c r="BO943">
        <v>0</v>
      </c>
      <c r="BP943">
        <v>0</v>
      </c>
      <c r="BQ943">
        <v>0</v>
      </c>
      <c r="BR943">
        <v>0</v>
      </c>
      <c r="BS943">
        <v>0</v>
      </c>
      <c r="BT943">
        <v>0</v>
      </c>
      <c r="BU943">
        <v>0</v>
      </c>
      <c r="BV943">
        <v>0</v>
      </c>
      <c r="BW943">
        <v>0</v>
      </c>
      <c r="BX943">
        <v>0</v>
      </c>
      <c r="BY943">
        <v>0</v>
      </c>
      <c r="BZ943">
        <v>0</v>
      </c>
      <c r="CA943">
        <v>0</v>
      </c>
      <c r="CB943">
        <v>0</v>
      </c>
      <c r="CC943">
        <v>0</v>
      </c>
      <c r="CD943">
        <v>0</v>
      </c>
      <c r="CE943">
        <v>0</v>
      </c>
      <c r="CF943">
        <v>0</v>
      </c>
      <c r="CG943">
        <v>0</v>
      </c>
      <c r="CH943">
        <v>0</v>
      </c>
      <c r="CI943">
        <v>0</v>
      </c>
      <c r="CJ943">
        <v>0</v>
      </c>
      <c r="CK943">
        <v>0</v>
      </c>
      <c r="CL943">
        <v>0</v>
      </c>
      <c r="CM943">
        <v>0</v>
      </c>
      <c r="CN943">
        <v>0</v>
      </c>
      <c r="CO943">
        <v>0</v>
      </c>
      <c r="CP943">
        <v>0</v>
      </c>
      <c r="CQ943">
        <v>0</v>
      </c>
      <c r="CR943">
        <v>0</v>
      </c>
      <c r="CS943">
        <v>0</v>
      </c>
      <c r="CT943">
        <v>0</v>
      </c>
      <c r="CU943">
        <v>0</v>
      </c>
      <c r="CV943">
        <v>0</v>
      </c>
      <c r="CW943">
        <v>0</v>
      </c>
      <c r="CX943">
        <v>0</v>
      </c>
      <c r="CY943">
        <v>1</v>
      </c>
      <c r="CZ943">
        <v>0</v>
      </c>
      <c r="DA943">
        <v>0</v>
      </c>
      <c r="DB943">
        <v>0</v>
      </c>
      <c r="DC943" t="s">
        <v>704</v>
      </c>
      <c r="DD943" t="s">
        <v>311</v>
      </c>
    </row>
    <row r="944" spans="1:108" ht="14.6" x14ac:dyDescent="0.35">
      <c r="A944" t="s">
        <v>21</v>
      </c>
      <c r="B944" t="s">
        <v>4460</v>
      </c>
      <c r="C944" t="s">
        <v>4461</v>
      </c>
      <c r="D944" t="s">
        <v>4462</v>
      </c>
      <c r="F944" t="s">
        <v>91</v>
      </c>
      <c r="G944" t="s">
        <v>479</v>
      </c>
      <c r="H944" t="s">
        <v>454</v>
      </c>
      <c r="I944" t="s">
        <v>56</v>
      </c>
      <c r="J944" t="s">
        <v>173</v>
      </c>
      <c r="K944" t="s">
        <v>471</v>
      </c>
      <c r="M944" t="s">
        <v>272</v>
      </c>
      <c r="O944" t="s">
        <v>299</v>
      </c>
      <c r="P944" t="s">
        <v>4463</v>
      </c>
      <c r="Q944" t="s">
        <v>457</v>
      </c>
      <c r="R944">
        <v>0</v>
      </c>
      <c r="S944">
        <v>0</v>
      </c>
      <c r="T944">
        <v>0</v>
      </c>
      <c r="U944">
        <v>0</v>
      </c>
      <c r="V944">
        <v>0</v>
      </c>
      <c r="W944">
        <v>0</v>
      </c>
      <c r="X944">
        <v>0</v>
      </c>
      <c r="Y944">
        <v>0</v>
      </c>
      <c r="AA944">
        <v>0</v>
      </c>
      <c r="AB944">
        <v>0</v>
      </c>
      <c r="AC944">
        <v>0</v>
      </c>
      <c r="AD944">
        <v>0</v>
      </c>
      <c r="AE944">
        <v>0</v>
      </c>
      <c r="AF944">
        <v>0</v>
      </c>
      <c r="AG944">
        <v>0</v>
      </c>
      <c r="AH944">
        <v>0</v>
      </c>
      <c r="AI944">
        <v>0</v>
      </c>
      <c r="AJ944">
        <v>0</v>
      </c>
      <c r="AK944">
        <v>0</v>
      </c>
      <c r="AL944">
        <v>0</v>
      </c>
      <c r="AM944">
        <v>0</v>
      </c>
      <c r="AN944">
        <v>0</v>
      </c>
      <c r="AO944">
        <v>0</v>
      </c>
      <c r="AP944">
        <v>0</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v>
      </c>
      <c r="BL944">
        <v>0</v>
      </c>
      <c r="BM944">
        <v>0</v>
      </c>
      <c r="BN944">
        <v>0</v>
      </c>
      <c r="BO944">
        <v>0</v>
      </c>
      <c r="BP944">
        <v>0</v>
      </c>
      <c r="BQ944">
        <v>0</v>
      </c>
      <c r="BR944">
        <v>0</v>
      </c>
      <c r="BS944">
        <v>0</v>
      </c>
      <c r="BT944">
        <v>0</v>
      </c>
      <c r="BU944">
        <v>0</v>
      </c>
      <c r="BV944">
        <v>0</v>
      </c>
      <c r="BW944">
        <v>0</v>
      </c>
      <c r="BX944">
        <v>0</v>
      </c>
      <c r="BY944">
        <v>0</v>
      </c>
      <c r="BZ944">
        <v>0</v>
      </c>
      <c r="CA944">
        <v>0</v>
      </c>
      <c r="CB944">
        <v>0</v>
      </c>
      <c r="CC944">
        <v>0</v>
      </c>
      <c r="CD944">
        <v>0</v>
      </c>
      <c r="CE944">
        <v>0</v>
      </c>
      <c r="CF944">
        <v>0</v>
      </c>
      <c r="CG944">
        <v>0</v>
      </c>
      <c r="CH944">
        <v>0</v>
      </c>
      <c r="CI944">
        <v>0</v>
      </c>
      <c r="CJ944">
        <v>0</v>
      </c>
      <c r="CK944">
        <v>0</v>
      </c>
      <c r="CL944">
        <v>0</v>
      </c>
      <c r="CM944">
        <v>0</v>
      </c>
      <c r="CN944">
        <v>0</v>
      </c>
      <c r="CO944">
        <v>0</v>
      </c>
      <c r="CP944">
        <v>1</v>
      </c>
      <c r="CQ944">
        <v>0</v>
      </c>
      <c r="CR944">
        <v>0</v>
      </c>
      <c r="CS944">
        <v>0</v>
      </c>
      <c r="CT944">
        <v>0</v>
      </c>
      <c r="CU944">
        <v>0</v>
      </c>
      <c r="CV944">
        <v>0</v>
      </c>
      <c r="CW944">
        <v>0</v>
      </c>
      <c r="CX944">
        <v>1</v>
      </c>
      <c r="CY944">
        <v>0</v>
      </c>
      <c r="CZ944">
        <v>1</v>
      </c>
      <c r="DA944">
        <v>0</v>
      </c>
      <c r="DB944">
        <v>0</v>
      </c>
      <c r="DC944" t="s">
        <v>458</v>
      </c>
      <c r="DD944" t="s">
        <v>306</v>
      </c>
    </row>
    <row r="945" spans="1:108" ht="14.6" x14ac:dyDescent="0.35">
      <c r="A945" t="s">
        <v>21</v>
      </c>
      <c r="B945" t="s">
        <v>4467</v>
      </c>
      <c r="C945" t="s">
        <v>4468</v>
      </c>
      <c r="F945" t="s">
        <v>91</v>
      </c>
      <c r="G945" t="s">
        <v>2826</v>
      </c>
      <c r="H945" t="s">
        <v>605</v>
      </c>
      <c r="I945" t="s">
        <v>56</v>
      </c>
      <c r="J945" t="s">
        <v>161</v>
      </c>
      <c r="P945" t="s">
        <v>4469</v>
      </c>
      <c r="Q945" t="s">
        <v>1049</v>
      </c>
      <c r="R945">
        <v>0</v>
      </c>
      <c r="S945">
        <v>0</v>
      </c>
      <c r="T945">
        <v>0</v>
      </c>
      <c r="U945">
        <v>0</v>
      </c>
      <c r="V945">
        <v>0</v>
      </c>
      <c r="X945">
        <v>0</v>
      </c>
      <c r="BN945">
        <v>1</v>
      </c>
      <c r="BP945">
        <v>1</v>
      </c>
      <c r="DC945" t="s">
        <v>1045</v>
      </c>
      <c r="DD945" t="s">
        <v>305</v>
      </c>
    </row>
    <row r="946" spans="1:108" ht="14.6" x14ac:dyDescent="0.35">
      <c r="A946" t="s">
        <v>21</v>
      </c>
      <c r="B946" t="s">
        <v>4467</v>
      </c>
      <c r="C946" t="s">
        <v>4471</v>
      </c>
      <c r="F946" t="s">
        <v>91</v>
      </c>
      <c r="H946" t="s">
        <v>605</v>
      </c>
      <c r="I946" t="s">
        <v>56</v>
      </c>
      <c r="J946" t="s">
        <v>161</v>
      </c>
      <c r="P946" t="s">
        <v>4472</v>
      </c>
      <c r="Q946" t="s">
        <v>606</v>
      </c>
      <c r="R946">
        <v>0</v>
      </c>
      <c r="S946">
        <v>0</v>
      </c>
      <c r="T946">
        <v>0</v>
      </c>
      <c r="U946">
        <v>0</v>
      </c>
      <c r="V946">
        <v>0</v>
      </c>
      <c r="X946">
        <v>0</v>
      </c>
      <c r="BE946">
        <v>1</v>
      </c>
      <c r="BK946">
        <v>1</v>
      </c>
      <c r="BN946">
        <v>1</v>
      </c>
      <c r="DC946" t="s">
        <v>3843</v>
      </c>
      <c r="DD946" t="s">
        <v>305</v>
      </c>
    </row>
    <row r="947" spans="1:108" ht="131.44999999999999" x14ac:dyDescent="0.35">
      <c r="A947" t="s">
        <v>21</v>
      </c>
      <c r="B947" t="s">
        <v>4467</v>
      </c>
      <c r="C947" t="s">
        <v>4474</v>
      </c>
      <c r="F947" t="s">
        <v>91</v>
      </c>
      <c r="H947" t="s">
        <v>3885</v>
      </c>
      <c r="I947" t="s">
        <v>56</v>
      </c>
      <c r="J947" t="s">
        <v>173</v>
      </c>
      <c r="M947" t="s">
        <v>272</v>
      </c>
      <c r="O947" t="s">
        <v>299</v>
      </c>
      <c r="P947" t="s">
        <v>4475</v>
      </c>
      <c r="Q947" s="317" t="s">
        <v>4476</v>
      </c>
      <c r="BN947">
        <v>1</v>
      </c>
      <c r="BO947">
        <v>1</v>
      </c>
      <c r="BP947">
        <v>1</v>
      </c>
      <c r="DC947" t="s">
        <v>1020</v>
      </c>
      <c r="DD947" t="s">
        <v>305</v>
      </c>
    </row>
    <row r="948" spans="1:108" ht="14.6" x14ac:dyDescent="0.35">
      <c r="A948" t="s">
        <v>21</v>
      </c>
      <c r="B948" t="s">
        <v>4467</v>
      </c>
      <c r="C948" t="s">
        <v>4478</v>
      </c>
      <c r="F948" t="s">
        <v>91</v>
      </c>
      <c r="H948" t="s">
        <v>605</v>
      </c>
      <c r="I948" t="s">
        <v>56</v>
      </c>
      <c r="J948" t="s">
        <v>161</v>
      </c>
      <c r="P948" t="s">
        <v>4479</v>
      </c>
      <c r="Q948" t="s">
        <v>606</v>
      </c>
      <c r="R948">
        <v>0</v>
      </c>
      <c r="S948">
        <v>0</v>
      </c>
      <c r="T948">
        <v>0</v>
      </c>
      <c r="U948">
        <v>0</v>
      </c>
      <c r="V948">
        <v>0</v>
      </c>
      <c r="X948">
        <v>0</v>
      </c>
      <c r="BI948">
        <v>0</v>
      </c>
      <c r="BJ948">
        <v>1</v>
      </c>
      <c r="DC948" t="s">
        <v>1229</v>
      </c>
      <c r="DD948" t="s">
        <v>305</v>
      </c>
    </row>
    <row r="949" spans="1:108" ht="14.6" x14ac:dyDescent="0.35">
      <c r="A949" t="s">
        <v>21</v>
      </c>
      <c r="B949" t="s">
        <v>4493</v>
      </c>
      <c r="C949" t="s">
        <v>4494</v>
      </c>
      <c r="F949" t="s">
        <v>122</v>
      </c>
      <c r="H949" t="s">
        <v>605</v>
      </c>
      <c r="I949" t="s">
        <v>56</v>
      </c>
      <c r="J949" t="s">
        <v>161</v>
      </c>
      <c r="P949" t="s">
        <v>4495</v>
      </c>
      <c r="Q949" t="s">
        <v>606</v>
      </c>
      <c r="R949">
        <v>0</v>
      </c>
      <c r="S949">
        <v>0</v>
      </c>
      <c r="T949">
        <v>0</v>
      </c>
      <c r="U949">
        <v>0</v>
      </c>
      <c r="V949">
        <v>0</v>
      </c>
      <c r="X949">
        <v>0</v>
      </c>
      <c r="BN949">
        <v>1</v>
      </c>
      <c r="BP949">
        <v>1</v>
      </c>
      <c r="DC949" t="s">
        <v>1040</v>
      </c>
      <c r="DD949" t="s">
        <v>305</v>
      </c>
    </row>
    <row r="950" spans="1:108" ht="14.6" x14ac:dyDescent="0.35">
      <c r="A950" t="s">
        <v>21</v>
      </c>
      <c r="B950" t="s">
        <v>4493</v>
      </c>
      <c r="C950" t="s">
        <v>4501</v>
      </c>
      <c r="F950" t="s">
        <v>91</v>
      </c>
      <c r="H950" t="s">
        <v>605</v>
      </c>
      <c r="I950" t="s">
        <v>56</v>
      </c>
      <c r="J950" t="s">
        <v>161</v>
      </c>
      <c r="P950" t="s">
        <v>4502</v>
      </c>
      <c r="Q950" t="s">
        <v>606</v>
      </c>
      <c r="R950">
        <v>0</v>
      </c>
      <c r="S950">
        <v>0</v>
      </c>
      <c r="T950">
        <v>0</v>
      </c>
      <c r="U950">
        <v>0</v>
      </c>
      <c r="V950">
        <v>0</v>
      </c>
      <c r="X950">
        <v>0</v>
      </c>
      <c r="BN950">
        <v>1</v>
      </c>
      <c r="DC950" t="s">
        <v>1020</v>
      </c>
      <c r="DD950" t="s">
        <v>305</v>
      </c>
    </row>
    <row r="951" spans="1:108" ht="14.6" x14ac:dyDescent="0.35">
      <c r="A951" t="s">
        <v>21</v>
      </c>
      <c r="B951" t="s">
        <v>4493</v>
      </c>
      <c r="C951" t="s">
        <v>4507</v>
      </c>
      <c r="F951" t="s">
        <v>91</v>
      </c>
      <c r="G951" t="s">
        <v>95</v>
      </c>
      <c r="H951" t="s">
        <v>454</v>
      </c>
      <c r="I951" t="s">
        <v>56</v>
      </c>
      <c r="J951" t="s">
        <v>173</v>
      </c>
      <c r="K951" t="s">
        <v>471</v>
      </c>
      <c r="M951" t="s">
        <v>272</v>
      </c>
      <c r="O951" t="s">
        <v>300</v>
      </c>
      <c r="P951" t="s">
        <v>4508</v>
      </c>
      <c r="Q951" t="s">
        <v>591</v>
      </c>
      <c r="R951">
        <v>0</v>
      </c>
      <c r="S951">
        <v>0</v>
      </c>
      <c r="T951">
        <v>0</v>
      </c>
      <c r="U951">
        <v>0</v>
      </c>
      <c r="V951">
        <v>0</v>
      </c>
      <c r="W951">
        <v>0</v>
      </c>
      <c r="X951">
        <v>0</v>
      </c>
      <c r="Y951">
        <v>0</v>
      </c>
      <c r="AA951">
        <v>0</v>
      </c>
      <c r="AB951">
        <v>0</v>
      </c>
      <c r="AC951">
        <v>0</v>
      </c>
      <c r="AD951">
        <v>0</v>
      </c>
      <c r="AE951">
        <v>0</v>
      </c>
      <c r="AF951">
        <v>0</v>
      </c>
      <c r="AG951">
        <v>0</v>
      </c>
      <c r="AH951">
        <v>0</v>
      </c>
      <c r="AI951">
        <v>0</v>
      </c>
      <c r="AJ951">
        <v>0</v>
      </c>
      <c r="AK951">
        <v>0</v>
      </c>
      <c r="AL951">
        <v>0</v>
      </c>
      <c r="AM951">
        <v>0</v>
      </c>
      <c r="AN951">
        <v>0</v>
      </c>
      <c r="AO951">
        <v>0</v>
      </c>
      <c r="AP951">
        <v>0</v>
      </c>
      <c r="AQ951">
        <v>0</v>
      </c>
      <c r="AR951">
        <v>0</v>
      </c>
      <c r="AS951">
        <v>0</v>
      </c>
      <c r="AT951">
        <v>0</v>
      </c>
      <c r="AU951">
        <v>0</v>
      </c>
      <c r="AV951">
        <v>0</v>
      </c>
      <c r="AW951">
        <v>0</v>
      </c>
      <c r="AX951">
        <v>0</v>
      </c>
      <c r="AY951">
        <v>0</v>
      </c>
      <c r="AZ951">
        <v>0</v>
      </c>
      <c r="BA951">
        <v>0</v>
      </c>
      <c r="BB951">
        <v>0</v>
      </c>
      <c r="BC951">
        <v>0</v>
      </c>
      <c r="BD951">
        <v>0</v>
      </c>
      <c r="BE951">
        <v>0</v>
      </c>
      <c r="BF951">
        <v>0</v>
      </c>
      <c r="BG951">
        <v>0</v>
      </c>
      <c r="BH951">
        <v>0</v>
      </c>
      <c r="BI951">
        <v>0</v>
      </c>
      <c r="BJ951">
        <v>0</v>
      </c>
      <c r="BK951">
        <v>1</v>
      </c>
      <c r="BL951">
        <v>0</v>
      </c>
      <c r="BM951">
        <v>0</v>
      </c>
      <c r="BN951">
        <v>1</v>
      </c>
      <c r="BO951">
        <v>0</v>
      </c>
      <c r="BP951">
        <v>1</v>
      </c>
      <c r="BQ951">
        <v>0</v>
      </c>
      <c r="BR951">
        <v>0</v>
      </c>
      <c r="BS951">
        <v>0</v>
      </c>
      <c r="BT951">
        <v>0</v>
      </c>
      <c r="BU951">
        <v>0</v>
      </c>
      <c r="BV951">
        <v>0</v>
      </c>
      <c r="BW951">
        <v>0</v>
      </c>
      <c r="BX951">
        <v>0</v>
      </c>
      <c r="BY951">
        <v>0</v>
      </c>
      <c r="BZ951">
        <v>0</v>
      </c>
      <c r="CA951">
        <v>0</v>
      </c>
      <c r="CB951">
        <v>0</v>
      </c>
      <c r="CC951">
        <v>0</v>
      </c>
      <c r="CD951">
        <v>0</v>
      </c>
      <c r="CE951">
        <v>0</v>
      </c>
      <c r="CF951">
        <v>0</v>
      </c>
      <c r="CG951">
        <v>0</v>
      </c>
      <c r="CH951">
        <v>0</v>
      </c>
      <c r="CI951">
        <v>0</v>
      </c>
      <c r="CJ951">
        <v>0</v>
      </c>
      <c r="CK951">
        <v>0</v>
      </c>
      <c r="CL951">
        <v>0</v>
      </c>
      <c r="CM951">
        <v>0</v>
      </c>
      <c r="CN951">
        <v>0</v>
      </c>
      <c r="CO951">
        <v>0</v>
      </c>
      <c r="CP951">
        <v>0</v>
      </c>
      <c r="CQ951">
        <v>0</v>
      </c>
      <c r="CR951">
        <v>0</v>
      </c>
      <c r="CS951">
        <v>0</v>
      </c>
      <c r="CT951">
        <v>0</v>
      </c>
      <c r="CU951">
        <v>0</v>
      </c>
      <c r="CV951">
        <v>0</v>
      </c>
      <c r="CW951">
        <v>0</v>
      </c>
      <c r="CX951">
        <v>3</v>
      </c>
      <c r="CY951">
        <v>1</v>
      </c>
      <c r="CZ951">
        <v>0</v>
      </c>
      <c r="DA951">
        <v>0</v>
      </c>
      <c r="DB951">
        <v>0</v>
      </c>
      <c r="DC951" t="s">
        <v>4509</v>
      </c>
      <c r="DD951" t="s">
        <v>305</v>
      </c>
    </row>
    <row r="952" spans="1:108" ht="14.6" x14ac:dyDescent="0.35">
      <c r="A952" t="s">
        <v>21</v>
      </c>
      <c r="B952" t="s">
        <v>4513</v>
      </c>
      <c r="C952" t="s">
        <v>4516</v>
      </c>
      <c r="F952" t="s">
        <v>122</v>
      </c>
      <c r="H952" t="s">
        <v>454</v>
      </c>
      <c r="I952" t="s">
        <v>56</v>
      </c>
      <c r="J952" t="s">
        <v>455</v>
      </c>
      <c r="K952" t="s">
        <v>471</v>
      </c>
      <c r="M952" t="s">
        <v>272</v>
      </c>
      <c r="O952" t="s">
        <v>299</v>
      </c>
      <c r="Q952" t="s">
        <v>4517</v>
      </c>
      <c r="R952">
        <v>0</v>
      </c>
      <c r="S952">
        <v>0</v>
      </c>
      <c r="T952">
        <v>0</v>
      </c>
      <c r="U952">
        <v>0</v>
      </c>
      <c r="V952">
        <v>0</v>
      </c>
      <c r="W952">
        <v>0</v>
      </c>
      <c r="X952">
        <v>0</v>
      </c>
      <c r="Y952">
        <v>0</v>
      </c>
      <c r="AA952">
        <v>0</v>
      </c>
      <c r="AB952">
        <v>0</v>
      </c>
      <c r="AC952">
        <v>0</v>
      </c>
      <c r="AD952">
        <v>0</v>
      </c>
      <c r="AE952">
        <v>0</v>
      </c>
      <c r="AF952">
        <v>0</v>
      </c>
      <c r="AG952">
        <v>0</v>
      </c>
      <c r="AH952">
        <v>0</v>
      </c>
      <c r="AI952">
        <v>0</v>
      </c>
      <c r="AJ952">
        <v>0</v>
      </c>
      <c r="AK952">
        <v>0</v>
      </c>
      <c r="AL952">
        <v>0</v>
      </c>
      <c r="AM952">
        <v>0</v>
      </c>
      <c r="AN952">
        <v>0</v>
      </c>
      <c r="AO952">
        <v>0</v>
      </c>
      <c r="AP952">
        <v>0</v>
      </c>
      <c r="AQ952">
        <v>0</v>
      </c>
      <c r="AR952">
        <v>1</v>
      </c>
      <c r="AS952">
        <v>0</v>
      </c>
      <c r="AT952">
        <v>0</v>
      </c>
      <c r="AU952">
        <v>0</v>
      </c>
      <c r="AV952">
        <v>0</v>
      </c>
      <c r="AW952">
        <v>0</v>
      </c>
      <c r="AX952">
        <v>0</v>
      </c>
      <c r="AY952">
        <v>0</v>
      </c>
      <c r="AZ952">
        <v>0</v>
      </c>
      <c r="BA952">
        <v>0</v>
      </c>
      <c r="BB952">
        <v>0</v>
      </c>
      <c r="BC952">
        <v>0</v>
      </c>
      <c r="BD952">
        <v>0</v>
      </c>
      <c r="BE952">
        <v>0</v>
      </c>
      <c r="BF952">
        <v>0</v>
      </c>
      <c r="BG952">
        <v>0</v>
      </c>
      <c r="BH952">
        <v>0</v>
      </c>
      <c r="BI952">
        <v>0</v>
      </c>
      <c r="BJ952">
        <v>0</v>
      </c>
      <c r="BK952">
        <v>0</v>
      </c>
      <c r="BL952">
        <v>0</v>
      </c>
      <c r="BM952">
        <v>0</v>
      </c>
      <c r="BN952">
        <v>0</v>
      </c>
      <c r="BO952">
        <v>0</v>
      </c>
      <c r="BP952">
        <v>0</v>
      </c>
      <c r="BQ952">
        <v>0</v>
      </c>
      <c r="BR952">
        <v>0</v>
      </c>
      <c r="BS952">
        <v>0</v>
      </c>
      <c r="BT952">
        <v>0</v>
      </c>
      <c r="BU952">
        <v>0</v>
      </c>
      <c r="BV952">
        <v>0</v>
      </c>
      <c r="BW952">
        <v>0</v>
      </c>
      <c r="BX952">
        <v>0</v>
      </c>
      <c r="BY952">
        <v>0</v>
      </c>
      <c r="BZ952">
        <v>0</v>
      </c>
      <c r="CA952">
        <v>0</v>
      </c>
      <c r="CB952">
        <v>0</v>
      </c>
      <c r="CC952">
        <v>0</v>
      </c>
      <c r="CD952">
        <v>0</v>
      </c>
      <c r="CE952">
        <v>0</v>
      </c>
      <c r="CF952">
        <v>0</v>
      </c>
      <c r="CG952">
        <v>0</v>
      </c>
      <c r="CH952">
        <v>0</v>
      </c>
      <c r="CI952">
        <v>0</v>
      </c>
      <c r="CJ952">
        <v>0</v>
      </c>
      <c r="CK952">
        <v>0</v>
      </c>
      <c r="CL952">
        <v>0</v>
      </c>
      <c r="CM952">
        <v>0</v>
      </c>
      <c r="CN952">
        <v>0</v>
      </c>
      <c r="CO952">
        <v>0</v>
      </c>
      <c r="CP952">
        <v>0</v>
      </c>
      <c r="CQ952">
        <v>0</v>
      </c>
      <c r="CR952">
        <v>0</v>
      </c>
      <c r="CS952">
        <v>0</v>
      </c>
      <c r="CT952">
        <v>0</v>
      </c>
      <c r="CU952">
        <v>0</v>
      </c>
      <c r="CV952">
        <v>0</v>
      </c>
      <c r="CW952">
        <v>0</v>
      </c>
      <c r="CX952">
        <v>1</v>
      </c>
      <c r="CY952">
        <v>1</v>
      </c>
      <c r="CZ952">
        <v>0</v>
      </c>
      <c r="DA952">
        <v>0</v>
      </c>
      <c r="DB952">
        <v>0</v>
      </c>
      <c r="DC952" t="s">
        <v>600</v>
      </c>
      <c r="DD952" t="s">
        <v>309</v>
      </c>
    </row>
    <row r="953" spans="1:108" ht="14.6" x14ac:dyDescent="0.35">
      <c r="A953" t="s">
        <v>21</v>
      </c>
      <c r="B953" t="s">
        <v>4513</v>
      </c>
      <c r="C953" t="s">
        <v>4519</v>
      </c>
      <c r="F953" t="s">
        <v>91</v>
      </c>
      <c r="H953" t="s">
        <v>605</v>
      </c>
      <c r="I953" t="s">
        <v>56</v>
      </c>
      <c r="J953" t="s">
        <v>205</v>
      </c>
      <c r="P953" t="s">
        <v>4520</v>
      </c>
      <c r="Q953" t="s">
        <v>606</v>
      </c>
      <c r="R953">
        <v>0</v>
      </c>
      <c r="S953">
        <v>0</v>
      </c>
      <c r="T953">
        <v>0</v>
      </c>
      <c r="U953">
        <v>0</v>
      </c>
      <c r="V953">
        <v>0</v>
      </c>
      <c r="X953">
        <v>0</v>
      </c>
      <c r="BN953">
        <v>1</v>
      </c>
      <c r="DC953" t="s">
        <v>1165</v>
      </c>
      <c r="DD953" t="s">
        <v>305</v>
      </c>
    </row>
    <row r="954" spans="1:108" ht="14.6" x14ac:dyDescent="0.35">
      <c r="A954" t="s">
        <v>21</v>
      </c>
      <c r="B954" t="s">
        <v>4525</v>
      </c>
      <c r="C954" t="s">
        <v>4526</v>
      </c>
      <c r="F954" t="s">
        <v>122</v>
      </c>
      <c r="H954" t="s">
        <v>454</v>
      </c>
      <c r="I954" t="s">
        <v>56</v>
      </c>
      <c r="J954" t="s">
        <v>173</v>
      </c>
      <c r="K954" t="s">
        <v>471</v>
      </c>
      <c r="M954" t="s">
        <v>272</v>
      </c>
      <c r="O954" t="s">
        <v>299</v>
      </c>
      <c r="P954" t="s">
        <v>4527</v>
      </c>
      <c r="Q954" t="s">
        <v>457</v>
      </c>
      <c r="R954">
        <v>0</v>
      </c>
      <c r="S954">
        <v>0</v>
      </c>
      <c r="T954">
        <v>0</v>
      </c>
      <c r="U954">
        <v>0</v>
      </c>
      <c r="V954">
        <v>0</v>
      </c>
      <c r="W954">
        <v>0</v>
      </c>
      <c r="X954">
        <v>0</v>
      </c>
      <c r="Y954">
        <v>0</v>
      </c>
      <c r="AA954">
        <v>0</v>
      </c>
      <c r="AB954">
        <v>0</v>
      </c>
      <c r="AC954">
        <v>0</v>
      </c>
      <c r="AD954">
        <v>0</v>
      </c>
      <c r="AE954">
        <v>0</v>
      </c>
      <c r="AF954">
        <v>0</v>
      </c>
      <c r="AG954">
        <v>0</v>
      </c>
      <c r="AH954">
        <v>0</v>
      </c>
      <c r="AI954">
        <v>0</v>
      </c>
      <c r="AJ954">
        <v>0</v>
      </c>
      <c r="AK954">
        <v>0</v>
      </c>
      <c r="AL954">
        <v>0</v>
      </c>
      <c r="AM954">
        <v>0</v>
      </c>
      <c r="AN954">
        <v>0</v>
      </c>
      <c r="AO954">
        <v>0</v>
      </c>
      <c r="AP954">
        <v>0</v>
      </c>
      <c r="AQ954">
        <v>0</v>
      </c>
      <c r="AR954">
        <v>0</v>
      </c>
      <c r="AS954">
        <v>0</v>
      </c>
      <c r="AT954">
        <v>0</v>
      </c>
      <c r="AU954">
        <v>0</v>
      </c>
      <c r="AV954">
        <v>0</v>
      </c>
      <c r="AW954">
        <v>0</v>
      </c>
      <c r="AX954">
        <v>0</v>
      </c>
      <c r="AY954">
        <v>0</v>
      </c>
      <c r="AZ954">
        <v>0</v>
      </c>
      <c r="BA954">
        <v>0</v>
      </c>
      <c r="BB954">
        <v>0</v>
      </c>
      <c r="BC954">
        <v>0</v>
      </c>
      <c r="BD954">
        <v>0</v>
      </c>
      <c r="BE954">
        <v>0</v>
      </c>
      <c r="BF954">
        <v>0</v>
      </c>
      <c r="BG954">
        <v>0</v>
      </c>
      <c r="BH954">
        <v>0</v>
      </c>
      <c r="BI954">
        <v>0</v>
      </c>
      <c r="BJ954">
        <v>0</v>
      </c>
      <c r="BK954">
        <v>0</v>
      </c>
      <c r="BL954">
        <v>0</v>
      </c>
      <c r="BM954">
        <v>0</v>
      </c>
      <c r="BN954">
        <v>0</v>
      </c>
      <c r="BO954">
        <v>0</v>
      </c>
      <c r="BP954">
        <v>0</v>
      </c>
      <c r="BQ954">
        <v>0</v>
      </c>
      <c r="BR954">
        <v>0</v>
      </c>
      <c r="BS954">
        <v>0</v>
      </c>
      <c r="BT954">
        <v>0</v>
      </c>
      <c r="BU954">
        <v>0</v>
      </c>
      <c r="BV954">
        <v>0</v>
      </c>
      <c r="BW954">
        <v>0</v>
      </c>
      <c r="BX954">
        <v>0</v>
      </c>
      <c r="BY954">
        <v>0</v>
      </c>
      <c r="BZ954">
        <v>0</v>
      </c>
      <c r="CA954">
        <v>0</v>
      </c>
      <c r="CB954">
        <v>0</v>
      </c>
      <c r="CC954">
        <v>0</v>
      </c>
      <c r="CD954">
        <v>0</v>
      </c>
      <c r="CE954">
        <v>0</v>
      </c>
      <c r="CF954">
        <v>0</v>
      </c>
      <c r="CG954">
        <v>0</v>
      </c>
      <c r="CH954">
        <v>0</v>
      </c>
      <c r="CI954">
        <v>0</v>
      </c>
      <c r="CJ954">
        <v>0</v>
      </c>
      <c r="CK954">
        <v>0</v>
      </c>
      <c r="CL954">
        <v>0</v>
      </c>
      <c r="CM954">
        <v>0</v>
      </c>
      <c r="CN954">
        <v>0</v>
      </c>
      <c r="CO954">
        <v>0</v>
      </c>
      <c r="CP954">
        <v>1</v>
      </c>
      <c r="CQ954">
        <v>0</v>
      </c>
      <c r="CR954">
        <v>0</v>
      </c>
      <c r="CS954">
        <v>0</v>
      </c>
      <c r="CT954">
        <v>0</v>
      </c>
      <c r="CU954">
        <v>0</v>
      </c>
      <c r="CV954">
        <v>0</v>
      </c>
      <c r="CW954">
        <v>0</v>
      </c>
      <c r="CX954">
        <v>1</v>
      </c>
      <c r="CY954">
        <v>0</v>
      </c>
      <c r="CZ954">
        <v>1</v>
      </c>
      <c r="DA954">
        <v>0</v>
      </c>
      <c r="DB954">
        <v>0</v>
      </c>
      <c r="DC954" t="s">
        <v>458</v>
      </c>
      <c r="DD954" t="s">
        <v>306</v>
      </c>
    </row>
    <row r="955" spans="1:108" ht="14.6" x14ac:dyDescent="0.35">
      <c r="A955" t="s">
        <v>21</v>
      </c>
      <c r="B955" t="s">
        <v>4525</v>
      </c>
      <c r="C955" t="s">
        <v>4529</v>
      </c>
      <c r="F955" t="s">
        <v>91</v>
      </c>
      <c r="G955" t="s">
        <v>479</v>
      </c>
      <c r="H955" t="s">
        <v>454</v>
      </c>
      <c r="I955" t="s">
        <v>56</v>
      </c>
      <c r="J955" t="s">
        <v>217</v>
      </c>
      <c r="K955" t="s">
        <v>471</v>
      </c>
      <c r="M955" t="s">
        <v>272</v>
      </c>
      <c r="O955" t="s">
        <v>299</v>
      </c>
      <c r="P955" t="s">
        <v>4530</v>
      </c>
      <c r="Q955" t="s">
        <v>457</v>
      </c>
      <c r="R955">
        <v>0</v>
      </c>
      <c r="S955">
        <v>0</v>
      </c>
      <c r="T955">
        <v>0</v>
      </c>
      <c r="U955">
        <v>0</v>
      </c>
      <c r="V955">
        <v>0</v>
      </c>
      <c r="W955">
        <v>0</v>
      </c>
      <c r="X955">
        <v>0</v>
      </c>
      <c r="Y955">
        <v>0</v>
      </c>
      <c r="AA955">
        <v>0</v>
      </c>
      <c r="AB955">
        <v>0</v>
      </c>
      <c r="AC955">
        <v>0</v>
      </c>
      <c r="AD955">
        <v>0</v>
      </c>
      <c r="AE955">
        <v>0</v>
      </c>
      <c r="AF955">
        <v>0</v>
      </c>
      <c r="AG955">
        <v>0</v>
      </c>
      <c r="AH955">
        <v>0</v>
      </c>
      <c r="AI955">
        <v>0</v>
      </c>
      <c r="AJ955">
        <v>0</v>
      </c>
      <c r="AK955">
        <v>0</v>
      </c>
      <c r="AL955">
        <v>0</v>
      </c>
      <c r="AM955">
        <v>0</v>
      </c>
      <c r="AN955">
        <v>0</v>
      </c>
      <c r="AO955">
        <v>0</v>
      </c>
      <c r="AP955">
        <v>0</v>
      </c>
      <c r="AQ955">
        <v>0</v>
      </c>
      <c r="AR955">
        <v>0</v>
      </c>
      <c r="AS955">
        <v>0</v>
      </c>
      <c r="AT955">
        <v>0</v>
      </c>
      <c r="AU955">
        <v>0</v>
      </c>
      <c r="AV955">
        <v>0</v>
      </c>
      <c r="AW955">
        <v>0</v>
      </c>
      <c r="AX955">
        <v>0</v>
      </c>
      <c r="AY955">
        <v>0</v>
      </c>
      <c r="AZ955">
        <v>0</v>
      </c>
      <c r="BA955">
        <v>0</v>
      </c>
      <c r="BB955">
        <v>0</v>
      </c>
      <c r="BC955">
        <v>0</v>
      </c>
      <c r="BD955">
        <v>0</v>
      </c>
      <c r="BE955">
        <v>0</v>
      </c>
      <c r="BF955">
        <v>0</v>
      </c>
      <c r="BG955">
        <v>0</v>
      </c>
      <c r="BH955">
        <v>0</v>
      </c>
      <c r="BI955">
        <v>0</v>
      </c>
      <c r="BJ955">
        <v>0</v>
      </c>
      <c r="BK955">
        <v>0</v>
      </c>
      <c r="BL955">
        <v>0</v>
      </c>
      <c r="BM955">
        <v>0</v>
      </c>
      <c r="BN955">
        <v>0</v>
      </c>
      <c r="BO955">
        <v>0</v>
      </c>
      <c r="BP955">
        <v>0</v>
      </c>
      <c r="BQ955">
        <v>0</v>
      </c>
      <c r="BR955">
        <v>0</v>
      </c>
      <c r="BS955">
        <v>0</v>
      </c>
      <c r="BT955">
        <v>0</v>
      </c>
      <c r="BU955">
        <v>0</v>
      </c>
      <c r="BV955">
        <v>0</v>
      </c>
      <c r="BW955">
        <v>0</v>
      </c>
      <c r="BX955">
        <v>0</v>
      </c>
      <c r="BY955">
        <v>0</v>
      </c>
      <c r="BZ955">
        <v>0</v>
      </c>
      <c r="CA955">
        <v>0</v>
      </c>
      <c r="CB955">
        <v>0</v>
      </c>
      <c r="CC955">
        <v>0</v>
      </c>
      <c r="CD955">
        <v>0</v>
      </c>
      <c r="CE955">
        <v>0</v>
      </c>
      <c r="CF955">
        <v>0</v>
      </c>
      <c r="CG955">
        <v>0</v>
      </c>
      <c r="CH955">
        <v>0</v>
      </c>
      <c r="CI955">
        <v>0</v>
      </c>
      <c r="CJ955">
        <v>0</v>
      </c>
      <c r="CK955">
        <v>0</v>
      </c>
      <c r="CL955">
        <v>0</v>
      </c>
      <c r="CM955">
        <v>0</v>
      </c>
      <c r="CN955">
        <v>0</v>
      </c>
      <c r="CO955">
        <v>0</v>
      </c>
      <c r="CP955">
        <v>1</v>
      </c>
      <c r="CQ955">
        <v>0</v>
      </c>
      <c r="CR955">
        <v>0</v>
      </c>
      <c r="CS955">
        <v>0</v>
      </c>
      <c r="CT955">
        <v>0</v>
      </c>
      <c r="CU955">
        <v>0</v>
      </c>
      <c r="CV955">
        <v>0</v>
      </c>
      <c r="CW955">
        <v>0</v>
      </c>
      <c r="CX955">
        <v>1</v>
      </c>
      <c r="CY955">
        <v>0</v>
      </c>
      <c r="CZ955">
        <v>1</v>
      </c>
      <c r="DA955">
        <v>0</v>
      </c>
      <c r="DB955">
        <v>0</v>
      </c>
      <c r="DC955" t="s">
        <v>458</v>
      </c>
      <c r="DD955" t="s">
        <v>306</v>
      </c>
    </row>
    <row r="956" spans="1:108" ht="14.6" x14ac:dyDescent="0.35">
      <c r="A956" t="s">
        <v>21</v>
      </c>
      <c r="B956" t="s">
        <v>4534</v>
      </c>
      <c r="C956" t="s">
        <v>4535</v>
      </c>
      <c r="F956" t="s">
        <v>91</v>
      </c>
      <c r="G956" t="s">
        <v>1171</v>
      </c>
      <c r="H956" t="s">
        <v>605</v>
      </c>
      <c r="I956" t="s">
        <v>56</v>
      </c>
      <c r="J956" t="s">
        <v>205</v>
      </c>
      <c r="P956" t="s">
        <v>4536</v>
      </c>
      <c r="Q956" t="s">
        <v>1049</v>
      </c>
      <c r="R956">
        <v>0</v>
      </c>
      <c r="S956">
        <v>0</v>
      </c>
      <c r="T956">
        <v>0</v>
      </c>
      <c r="U956">
        <v>0</v>
      </c>
      <c r="V956">
        <v>0</v>
      </c>
      <c r="X956">
        <v>0</v>
      </c>
      <c r="BN956">
        <v>1</v>
      </c>
      <c r="DC956" t="s">
        <v>745</v>
      </c>
      <c r="DD956" t="s">
        <v>305</v>
      </c>
    </row>
    <row r="957" spans="1:108" ht="14.6" x14ac:dyDescent="0.35">
      <c r="A957" t="s">
        <v>21</v>
      </c>
      <c r="B957" t="s">
        <v>4534</v>
      </c>
      <c r="C957" t="s">
        <v>4542</v>
      </c>
      <c r="F957" t="s">
        <v>122</v>
      </c>
      <c r="H957" t="s">
        <v>454</v>
      </c>
      <c r="P957" t="s">
        <v>4543</v>
      </c>
      <c r="Q957" t="s">
        <v>591</v>
      </c>
      <c r="R957">
        <v>0</v>
      </c>
      <c r="S957">
        <v>0</v>
      </c>
      <c r="T957">
        <v>0</v>
      </c>
      <c r="U957">
        <v>0</v>
      </c>
      <c r="V957">
        <v>0</v>
      </c>
      <c r="W957">
        <v>0</v>
      </c>
      <c r="X957">
        <v>0</v>
      </c>
      <c r="Y957">
        <v>0</v>
      </c>
      <c r="AA957">
        <v>0</v>
      </c>
      <c r="AB957">
        <v>0</v>
      </c>
      <c r="AC957">
        <v>0</v>
      </c>
      <c r="AD957">
        <v>0</v>
      </c>
      <c r="AE957">
        <v>0</v>
      </c>
      <c r="AF957">
        <v>0</v>
      </c>
      <c r="AG957">
        <v>0</v>
      </c>
      <c r="AH957">
        <v>0</v>
      </c>
      <c r="AI957">
        <v>0</v>
      </c>
      <c r="AJ957">
        <v>0</v>
      </c>
      <c r="AK957">
        <v>0</v>
      </c>
      <c r="AL957">
        <v>0</v>
      </c>
      <c r="AM957">
        <v>0</v>
      </c>
      <c r="AN957">
        <v>0</v>
      </c>
      <c r="AO957">
        <v>0</v>
      </c>
      <c r="AP957">
        <v>0</v>
      </c>
      <c r="AQ957">
        <v>0</v>
      </c>
      <c r="AR957">
        <v>0</v>
      </c>
      <c r="AS957">
        <v>0</v>
      </c>
      <c r="AT957">
        <v>0</v>
      </c>
      <c r="AU957">
        <v>0</v>
      </c>
      <c r="AV957">
        <v>0</v>
      </c>
      <c r="AW957">
        <v>0</v>
      </c>
      <c r="AX957">
        <v>0</v>
      </c>
      <c r="AY957">
        <v>0</v>
      </c>
      <c r="AZ957">
        <v>0</v>
      </c>
      <c r="BA957">
        <v>0</v>
      </c>
      <c r="BB957">
        <v>0</v>
      </c>
      <c r="BC957">
        <v>0</v>
      </c>
      <c r="BD957">
        <v>0</v>
      </c>
      <c r="BE957">
        <v>0</v>
      </c>
      <c r="BF957">
        <v>0</v>
      </c>
      <c r="BG957">
        <v>0</v>
      </c>
      <c r="BH957">
        <v>0</v>
      </c>
      <c r="BI957">
        <v>0</v>
      </c>
      <c r="BJ957">
        <v>0</v>
      </c>
      <c r="BK957">
        <v>0</v>
      </c>
      <c r="BL957">
        <v>0</v>
      </c>
      <c r="BM957">
        <v>0</v>
      </c>
      <c r="BN957">
        <v>1</v>
      </c>
      <c r="BO957">
        <v>0</v>
      </c>
      <c r="BP957">
        <v>1</v>
      </c>
      <c r="BQ957">
        <v>0</v>
      </c>
      <c r="BR957">
        <v>0</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2</v>
      </c>
      <c r="CY957">
        <v>1</v>
      </c>
      <c r="CZ957">
        <v>0</v>
      </c>
      <c r="DA957">
        <v>0</v>
      </c>
      <c r="DB957">
        <v>0</v>
      </c>
      <c r="DC957" t="s">
        <v>745</v>
      </c>
      <c r="DD957" t="s">
        <v>305</v>
      </c>
    </row>
    <row r="958" spans="1:108" ht="14.6" x14ac:dyDescent="0.35">
      <c r="A958" t="s">
        <v>21</v>
      </c>
      <c r="B958" t="s">
        <v>4548</v>
      </c>
      <c r="C958" t="s">
        <v>4549</v>
      </c>
      <c r="F958" t="s">
        <v>122</v>
      </c>
      <c r="H958" t="s">
        <v>454</v>
      </c>
      <c r="I958" t="s">
        <v>56</v>
      </c>
      <c r="J958" t="s">
        <v>173</v>
      </c>
      <c r="K958" t="s">
        <v>471</v>
      </c>
      <c r="M958" t="s">
        <v>272</v>
      </c>
      <c r="O958" t="s">
        <v>299</v>
      </c>
      <c r="P958" t="s">
        <v>4550</v>
      </c>
      <c r="Q958" t="s">
        <v>2664</v>
      </c>
      <c r="R958">
        <v>0</v>
      </c>
      <c r="S958">
        <v>0</v>
      </c>
      <c r="T958">
        <v>0</v>
      </c>
      <c r="U958">
        <v>0</v>
      </c>
      <c r="V958">
        <v>0</v>
      </c>
      <c r="W958">
        <v>0</v>
      </c>
      <c r="X958">
        <v>0</v>
      </c>
      <c r="Y958">
        <v>0</v>
      </c>
      <c r="AA958">
        <v>0</v>
      </c>
      <c r="AB958">
        <v>0</v>
      </c>
      <c r="AC958">
        <v>0</v>
      </c>
      <c r="AD958">
        <v>0</v>
      </c>
      <c r="AE958">
        <v>0</v>
      </c>
      <c r="AF958">
        <v>0</v>
      </c>
      <c r="AG958">
        <v>0</v>
      </c>
      <c r="AH958">
        <v>0</v>
      </c>
      <c r="AI958">
        <v>0</v>
      </c>
      <c r="AJ958">
        <v>0</v>
      </c>
      <c r="AK958">
        <v>0</v>
      </c>
      <c r="AL958">
        <v>0</v>
      </c>
      <c r="AM958">
        <v>0</v>
      </c>
      <c r="AN958">
        <v>0</v>
      </c>
      <c r="AO958">
        <v>0</v>
      </c>
      <c r="AP958">
        <v>0</v>
      </c>
      <c r="AQ958">
        <v>0</v>
      </c>
      <c r="AR958">
        <v>0</v>
      </c>
      <c r="AS958">
        <v>0</v>
      </c>
      <c r="AT958">
        <v>0</v>
      </c>
      <c r="AU958">
        <v>0</v>
      </c>
      <c r="AV958">
        <v>0</v>
      </c>
      <c r="AW958">
        <v>0</v>
      </c>
      <c r="AX958">
        <v>0</v>
      </c>
      <c r="AY958">
        <v>0</v>
      </c>
      <c r="AZ958">
        <v>0</v>
      </c>
      <c r="BA958">
        <v>0</v>
      </c>
      <c r="BB958">
        <v>1</v>
      </c>
      <c r="BC958">
        <v>0</v>
      </c>
      <c r="BD958">
        <v>0</v>
      </c>
      <c r="BE958">
        <v>0</v>
      </c>
      <c r="BF958">
        <v>0</v>
      </c>
      <c r="BG958">
        <v>0</v>
      </c>
      <c r="BH958">
        <v>0</v>
      </c>
      <c r="BI958">
        <v>0</v>
      </c>
      <c r="BJ958">
        <v>0</v>
      </c>
      <c r="BK958">
        <v>0</v>
      </c>
      <c r="BL958">
        <v>0</v>
      </c>
      <c r="BM958">
        <v>0</v>
      </c>
      <c r="BN958">
        <v>0</v>
      </c>
      <c r="BO958">
        <v>0</v>
      </c>
      <c r="BP958">
        <v>0</v>
      </c>
      <c r="BQ958">
        <v>0</v>
      </c>
      <c r="BR958">
        <v>0</v>
      </c>
      <c r="BS958">
        <v>0</v>
      </c>
      <c r="BT958">
        <v>0</v>
      </c>
      <c r="BU958">
        <v>0</v>
      </c>
      <c r="BV958">
        <v>0</v>
      </c>
      <c r="BW958">
        <v>0</v>
      </c>
      <c r="BX958">
        <v>0</v>
      </c>
      <c r="BY958">
        <v>0</v>
      </c>
      <c r="BZ958">
        <v>0</v>
      </c>
      <c r="CA958">
        <v>0</v>
      </c>
      <c r="CB958">
        <v>0</v>
      </c>
      <c r="CC958">
        <v>0</v>
      </c>
      <c r="CD958">
        <v>0</v>
      </c>
      <c r="CE958">
        <v>0</v>
      </c>
      <c r="CF958">
        <v>0</v>
      </c>
      <c r="CG958">
        <v>0</v>
      </c>
      <c r="CH958">
        <v>0</v>
      </c>
      <c r="CI958">
        <v>0</v>
      </c>
      <c r="CJ958">
        <v>0</v>
      </c>
      <c r="CK958">
        <v>0</v>
      </c>
      <c r="CL958">
        <v>0</v>
      </c>
      <c r="CM958">
        <v>0</v>
      </c>
      <c r="CN958">
        <v>0</v>
      </c>
      <c r="CO958">
        <v>0</v>
      </c>
      <c r="CP958">
        <v>0</v>
      </c>
      <c r="CQ958">
        <v>0</v>
      </c>
      <c r="CR958">
        <v>0</v>
      </c>
      <c r="CS958">
        <v>0</v>
      </c>
      <c r="CT958">
        <v>0</v>
      </c>
      <c r="CU958">
        <v>0</v>
      </c>
      <c r="CV958">
        <v>0</v>
      </c>
      <c r="CW958">
        <v>0</v>
      </c>
      <c r="CX958">
        <v>1</v>
      </c>
      <c r="CY958">
        <v>1</v>
      </c>
      <c r="CZ958">
        <v>0</v>
      </c>
      <c r="DA958">
        <v>0</v>
      </c>
      <c r="DB958">
        <v>0</v>
      </c>
      <c r="DC958" t="s">
        <v>1420</v>
      </c>
      <c r="DD958" t="s">
        <v>309</v>
      </c>
    </row>
    <row r="959" spans="1:108" ht="14.6" x14ac:dyDescent="0.35">
      <c r="A959" t="s">
        <v>21</v>
      </c>
      <c r="B959" t="s">
        <v>4548</v>
      </c>
      <c r="C959" t="s">
        <v>4552</v>
      </c>
      <c r="F959" t="s">
        <v>122</v>
      </c>
      <c r="H959" t="s">
        <v>454</v>
      </c>
      <c r="I959" t="s">
        <v>56</v>
      </c>
      <c r="J959" t="s">
        <v>455</v>
      </c>
      <c r="K959" t="s">
        <v>471</v>
      </c>
      <c r="M959" t="s">
        <v>272</v>
      </c>
      <c r="O959" t="s">
        <v>299</v>
      </c>
      <c r="P959" t="s">
        <v>4553</v>
      </c>
      <c r="Q959" t="s">
        <v>591</v>
      </c>
      <c r="R959">
        <v>0</v>
      </c>
      <c r="S959">
        <v>0</v>
      </c>
      <c r="T959">
        <v>0</v>
      </c>
      <c r="U959">
        <v>0</v>
      </c>
      <c r="V959">
        <v>0</v>
      </c>
      <c r="W959">
        <v>0</v>
      </c>
      <c r="X959">
        <v>0</v>
      </c>
      <c r="Y959">
        <v>0</v>
      </c>
      <c r="AA959">
        <v>0</v>
      </c>
      <c r="AB959">
        <v>0</v>
      </c>
      <c r="AC959">
        <v>0</v>
      </c>
      <c r="AD959">
        <v>0</v>
      </c>
      <c r="AE959">
        <v>0</v>
      </c>
      <c r="AF959">
        <v>0</v>
      </c>
      <c r="AG959">
        <v>0</v>
      </c>
      <c r="AH959">
        <v>0</v>
      </c>
      <c r="AI959">
        <v>0</v>
      </c>
      <c r="AJ959">
        <v>0</v>
      </c>
      <c r="AK959">
        <v>0</v>
      </c>
      <c r="AL959">
        <v>0</v>
      </c>
      <c r="AM959">
        <v>0</v>
      </c>
      <c r="AN959">
        <v>0</v>
      </c>
      <c r="AO959">
        <v>0</v>
      </c>
      <c r="AP959">
        <v>0</v>
      </c>
      <c r="AQ959">
        <v>0</v>
      </c>
      <c r="AR959">
        <v>0</v>
      </c>
      <c r="AS959">
        <v>0</v>
      </c>
      <c r="AT959">
        <v>0</v>
      </c>
      <c r="AU959">
        <v>0</v>
      </c>
      <c r="AV959">
        <v>0</v>
      </c>
      <c r="AW959">
        <v>0</v>
      </c>
      <c r="AX959">
        <v>0</v>
      </c>
      <c r="AY959">
        <v>0</v>
      </c>
      <c r="AZ959">
        <v>0</v>
      </c>
      <c r="BA959">
        <v>0</v>
      </c>
      <c r="BB959">
        <v>0</v>
      </c>
      <c r="BC959">
        <v>0</v>
      </c>
      <c r="BD959">
        <v>0</v>
      </c>
      <c r="BE959">
        <v>0</v>
      </c>
      <c r="BF959">
        <v>0</v>
      </c>
      <c r="BG959">
        <v>0</v>
      </c>
      <c r="BH959">
        <v>0</v>
      </c>
      <c r="BI959">
        <v>0</v>
      </c>
      <c r="BJ959">
        <v>0</v>
      </c>
      <c r="BK959">
        <v>0</v>
      </c>
      <c r="BL959">
        <v>0</v>
      </c>
      <c r="BM959">
        <v>0</v>
      </c>
      <c r="BN959">
        <v>1</v>
      </c>
      <c r="BO959">
        <v>0</v>
      </c>
      <c r="BP959">
        <v>1</v>
      </c>
      <c r="BQ959">
        <v>0</v>
      </c>
      <c r="BR959">
        <v>0</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2</v>
      </c>
      <c r="CY959">
        <v>1</v>
      </c>
      <c r="CZ959">
        <v>0</v>
      </c>
      <c r="DA959">
        <v>0</v>
      </c>
      <c r="DB959">
        <v>0</v>
      </c>
      <c r="DC959" t="s">
        <v>745</v>
      </c>
      <c r="DD959" t="s">
        <v>305</v>
      </c>
    </row>
    <row r="960" spans="1:108" ht="14.6" x14ac:dyDescent="0.35">
      <c r="A960" t="s">
        <v>21</v>
      </c>
      <c r="B960" t="s">
        <v>4548</v>
      </c>
      <c r="C960" t="s">
        <v>4560</v>
      </c>
      <c r="F960" t="s">
        <v>122</v>
      </c>
      <c r="H960" t="s">
        <v>454</v>
      </c>
      <c r="I960" t="s">
        <v>47</v>
      </c>
      <c r="J960" t="s">
        <v>455</v>
      </c>
      <c r="K960" t="s">
        <v>269</v>
      </c>
      <c r="M960" t="s">
        <v>272</v>
      </c>
      <c r="O960" t="s">
        <v>300</v>
      </c>
      <c r="Q960" t="s">
        <v>768</v>
      </c>
      <c r="R960">
        <v>0</v>
      </c>
      <c r="S960">
        <v>0</v>
      </c>
      <c r="T960">
        <v>0</v>
      </c>
      <c r="U960">
        <v>0</v>
      </c>
      <c r="V960">
        <v>0</v>
      </c>
      <c r="W960">
        <v>0</v>
      </c>
      <c r="X960">
        <v>0</v>
      </c>
      <c r="Y960">
        <v>0</v>
      </c>
      <c r="AA960">
        <v>0</v>
      </c>
      <c r="AB960">
        <v>0</v>
      </c>
      <c r="AC960">
        <v>0</v>
      </c>
      <c r="AD960">
        <v>0</v>
      </c>
      <c r="AE960">
        <v>0</v>
      </c>
      <c r="AF960">
        <v>0</v>
      </c>
      <c r="AG960">
        <v>0</v>
      </c>
      <c r="AH960">
        <v>0</v>
      </c>
      <c r="AI960">
        <v>0</v>
      </c>
      <c r="AJ960">
        <v>0</v>
      </c>
      <c r="AK960">
        <v>0</v>
      </c>
      <c r="AL960">
        <v>0</v>
      </c>
      <c r="AM960">
        <v>0</v>
      </c>
      <c r="AN960">
        <v>0</v>
      </c>
      <c r="AO960">
        <v>0</v>
      </c>
      <c r="AP960">
        <v>0</v>
      </c>
      <c r="AQ960">
        <v>1</v>
      </c>
      <c r="AR960">
        <v>1</v>
      </c>
      <c r="AS960">
        <v>0</v>
      </c>
      <c r="AT960">
        <v>0</v>
      </c>
      <c r="AU960">
        <v>0</v>
      </c>
      <c r="AV960">
        <v>0</v>
      </c>
      <c r="AW960">
        <v>0</v>
      </c>
      <c r="AX960">
        <v>0</v>
      </c>
      <c r="AY960">
        <v>0</v>
      </c>
      <c r="AZ960">
        <v>0</v>
      </c>
      <c r="BA960">
        <v>0</v>
      </c>
      <c r="BB960">
        <v>0</v>
      </c>
      <c r="BC960">
        <v>0</v>
      </c>
      <c r="BD960">
        <v>0</v>
      </c>
      <c r="BE960">
        <v>1</v>
      </c>
      <c r="BF960">
        <v>0</v>
      </c>
      <c r="BG960">
        <v>0</v>
      </c>
      <c r="BH960">
        <v>0</v>
      </c>
      <c r="BI960">
        <v>0</v>
      </c>
      <c r="BJ960">
        <v>0</v>
      </c>
      <c r="BK960">
        <v>0</v>
      </c>
      <c r="BL960">
        <v>0</v>
      </c>
      <c r="BM960">
        <v>0</v>
      </c>
      <c r="BN960">
        <v>0</v>
      </c>
      <c r="BO960">
        <v>0</v>
      </c>
      <c r="BP960">
        <v>0</v>
      </c>
      <c r="BQ960">
        <v>0</v>
      </c>
      <c r="BR960">
        <v>0</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3</v>
      </c>
      <c r="CY960">
        <v>1</v>
      </c>
      <c r="CZ960">
        <v>0</v>
      </c>
      <c r="DA960">
        <v>0</v>
      </c>
      <c r="DB960">
        <v>0</v>
      </c>
      <c r="DC960" t="s">
        <v>4561</v>
      </c>
      <c r="DD960" t="s">
        <v>309</v>
      </c>
    </row>
    <row r="961" spans="1:108" ht="14.6" x14ac:dyDescent="0.35">
      <c r="A961" t="s">
        <v>21</v>
      </c>
      <c r="B961" t="s">
        <v>4548</v>
      </c>
      <c r="C961" t="s">
        <v>4563</v>
      </c>
      <c r="F961" t="s">
        <v>91</v>
      </c>
      <c r="H961" t="s">
        <v>454</v>
      </c>
      <c r="I961" t="s">
        <v>56</v>
      </c>
      <c r="J961" t="s">
        <v>173</v>
      </c>
      <c r="K961" t="s">
        <v>471</v>
      </c>
      <c r="M961" t="s">
        <v>272</v>
      </c>
      <c r="O961" t="s">
        <v>300</v>
      </c>
      <c r="Q961" t="s">
        <v>4565</v>
      </c>
      <c r="R961">
        <v>0</v>
      </c>
      <c r="S961">
        <v>0</v>
      </c>
      <c r="T961">
        <v>0</v>
      </c>
      <c r="U961">
        <v>0</v>
      </c>
      <c r="V961">
        <v>0</v>
      </c>
      <c r="W961">
        <v>0</v>
      </c>
      <c r="X961">
        <v>0</v>
      </c>
      <c r="Y961">
        <v>0</v>
      </c>
      <c r="AA961">
        <v>0</v>
      </c>
      <c r="AB961">
        <v>0</v>
      </c>
      <c r="AC961">
        <v>0</v>
      </c>
      <c r="AD961">
        <v>0</v>
      </c>
      <c r="AE961">
        <v>0</v>
      </c>
      <c r="AF961">
        <v>0</v>
      </c>
      <c r="AG961">
        <v>0</v>
      </c>
      <c r="AH961">
        <v>0</v>
      </c>
      <c r="AI961">
        <v>0</v>
      </c>
      <c r="AJ961">
        <v>0</v>
      </c>
      <c r="AK961">
        <v>0</v>
      </c>
      <c r="AL961">
        <v>0</v>
      </c>
      <c r="AM961">
        <v>0</v>
      </c>
      <c r="AN961">
        <v>0</v>
      </c>
      <c r="AO961">
        <v>0</v>
      </c>
      <c r="AP961">
        <v>0</v>
      </c>
      <c r="AQ961">
        <v>0</v>
      </c>
      <c r="AR961">
        <v>0</v>
      </c>
      <c r="AS961">
        <v>1</v>
      </c>
      <c r="AT961">
        <v>1</v>
      </c>
      <c r="AU961">
        <v>0</v>
      </c>
      <c r="AV961">
        <v>0</v>
      </c>
      <c r="AW961">
        <v>0</v>
      </c>
      <c r="AX961">
        <v>0</v>
      </c>
      <c r="AY961">
        <v>0</v>
      </c>
      <c r="AZ961">
        <v>1</v>
      </c>
      <c r="BA961">
        <v>0</v>
      </c>
      <c r="BB961">
        <v>0</v>
      </c>
      <c r="BC961">
        <v>0</v>
      </c>
      <c r="BD961">
        <v>0</v>
      </c>
      <c r="BE961">
        <v>0</v>
      </c>
      <c r="BF961">
        <v>0</v>
      </c>
      <c r="BG961">
        <v>0</v>
      </c>
      <c r="BH961">
        <v>0</v>
      </c>
      <c r="BI961">
        <v>0</v>
      </c>
      <c r="BJ961">
        <v>0</v>
      </c>
      <c r="BK961">
        <v>0</v>
      </c>
      <c r="BL961">
        <v>0</v>
      </c>
      <c r="BM961">
        <v>0</v>
      </c>
      <c r="BN961">
        <v>0</v>
      </c>
      <c r="BO961">
        <v>0</v>
      </c>
      <c r="BP961">
        <v>0</v>
      </c>
      <c r="BQ961">
        <v>0</v>
      </c>
      <c r="BR961">
        <v>0</v>
      </c>
      <c r="BS961">
        <v>0</v>
      </c>
      <c r="BT961">
        <v>1</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4</v>
      </c>
      <c r="CY961">
        <v>1</v>
      </c>
      <c r="CZ961">
        <v>0</v>
      </c>
      <c r="DA961">
        <v>0</v>
      </c>
      <c r="DB961">
        <v>1</v>
      </c>
      <c r="DC961" t="s">
        <v>4566</v>
      </c>
      <c r="DD961" t="s">
        <v>309</v>
      </c>
    </row>
    <row r="962" spans="1:108" ht="14.6" x14ac:dyDescent="0.35">
      <c r="A962" t="s">
        <v>21</v>
      </c>
      <c r="B962" t="s">
        <v>4548</v>
      </c>
      <c r="C962" t="s">
        <v>4568</v>
      </c>
      <c r="D962" t="s">
        <v>4569</v>
      </c>
      <c r="F962" t="s">
        <v>122</v>
      </c>
      <c r="H962" t="s">
        <v>454</v>
      </c>
      <c r="I962" t="s">
        <v>56</v>
      </c>
      <c r="J962" t="s">
        <v>455</v>
      </c>
      <c r="M962" t="s">
        <v>272</v>
      </c>
      <c r="O962" t="s">
        <v>299</v>
      </c>
      <c r="P962" t="s">
        <v>4571</v>
      </c>
      <c r="Q962" t="s">
        <v>591</v>
      </c>
      <c r="R962">
        <v>0</v>
      </c>
      <c r="S962">
        <v>0</v>
      </c>
      <c r="T962">
        <v>0</v>
      </c>
      <c r="U962">
        <v>0</v>
      </c>
      <c r="V962">
        <v>0</v>
      </c>
      <c r="W962">
        <v>0</v>
      </c>
      <c r="X962">
        <v>0</v>
      </c>
      <c r="Y962">
        <v>0</v>
      </c>
      <c r="AA962">
        <v>0</v>
      </c>
      <c r="AB962">
        <v>0</v>
      </c>
      <c r="AC962">
        <v>0</v>
      </c>
      <c r="AD962">
        <v>0</v>
      </c>
      <c r="AE962">
        <v>0</v>
      </c>
      <c r="AF962">
        <v>0</v>
      </c>
      <c r="AG962">
        <v>0</v>
      </c>
      <c r="AH962">
        <v>0</v>
      </c>
      <c r="AI962">
        <v>0</v>
      </c>
      <c r="AJ962">
        <v>0</v>
      </c>
      <c r="AK962">
        <v>0</v>
      </c>
      <c r="AL962">
        <v>0</v>
      </c>
      <c r="AM962">
        <v>0</v>
      </c>
      <c r="AN962">
        <v>0</v>
      </c>
      <c r="AO962">
        <v>0</v>
      </c>
      <c r="AP962">
        <v>0</v>
      </c>
      <c r="AQ962">
        <v>0</v>
      </c>
      <c r="AR962">
        <v>0</v>
      </c>
      <c r="AS962">
        <v>0</v>
      </c>
      <c r="AT962">
        <v>0</v>
      </c>
      <c r="AU962">
        <v>0</v>
      </c>
      <c r="AV962">
        <v>0</v>
      </c>
      <c r="AW962">
        <v>0</v>
      </c>
      <c r="AX962">
        <v>0</v>
      </c>
      <c r="AY962">
        <v>0</v>
      </c>
      <c r="AZ962">
        <v>0</v>
      </c>
      <c r="BA962">
        <v>0</v>
      </c>
      <c r="BB962">
        <v>0</v>
      </c>
      <c r="BC962">
        <v>0</v>
      </c>
      <c r="BD962">
        <v>0</v>
      </c>
      <c r="BE962">
        <v>0</v>
      </c>
      <c r="BF962">
        <v>0</v>
      </c>
      <c r="BG962">
        <v>0</v>
      </c>
      <c r="BH962">
        <v>0</v>
      </c>
      <c r="BI962">
        <v>0</v>
      </c>
      <c r="BJ962">
        <v>0</v>
      </c>
      <c r="BK962">
        <v>0</v>
      </c>
      <c r="BL962">
        <v>0</v>
      </c>
      <c r="BM962">
        <v>0</v>
      </c>
      <c r="BN962">
        <v>1</v>
      </c>
      <c r="BO962">
        <v>0</v>
      </c>
      <c r="BP962">
        <v>0</v>
      </c>
      <c r="BQ962">
        <v>0</v>
      </c>
      <c r="BR962">
        <v>0</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1</v>
      </c>
      <c r="CY962">
        <v>1</v>
      </c>
      <c r="CZ962">
        <v>0</v>
      </c>
      <c r="DA962">
        <v>0</v>
      </c>
      <c r="DB962">
        <v>0</v>
      </c>
      <c r="DC962" t="s">
        <v>745</v>
      </c>
      <c r="DD962" t="s">
        <v>305</v>
      </c>
    </row>
    <row r="963" spans="1:108" ht="14.6" x14ac:dyDescent="0.35">
      <c r="A963" t="s">
        <v>21</v>
      </c>
      <c r="B963" t="s">
        <v>4548</v>
      </c>
      <c r="C963" t="s">
        <v>4556</v>
      </c>
      <c r="F963" t="s">
        <v>91</v>
      </c>
      <c r="G963" t="s">
        <v>95</v>
      </c>
      <c r="H963" t="s">
        <v>1413</v>
      </c>
      <c r="I963" t="s">
        <v>13</v>
      </c>
      <c r="J963" t="s">
        <v>221</v>
      </c>
      <c r="K963" t="s">
        <v>269</v>
      </c>
      <c r="M963" t="s">
        <v>272</v>
      </c>
      <c r="O963" t="s">
        <v>299</v>
      </c>
      <c r="P963" t="s">
        <v>4557</v>
      </c>
      <c r="DC963" t="s">
        <v>1349</v>
      </c>
      <c r="DD963" t="s">
        <v>311</v>
      </c>
    </row>
    <row r="964" spans="1:108" ht="14.6" x14ac:dyDescent="0.35">
      <c r="A964" t="s">
        <v>21</v>
      </c>
      <c r="B964" t="s">
        <v>4635</v>
      </c>
      <c r="C964" t="s">
        <v>4665</v>
      </c>
      <c r="F964" t="s">
        <v>122</v>
      </c>
      <c r="H964" t="s">
        <v>4666</v>
      </c>
      <c r="I964" t="s">
        <v>56</v>
      </c>
      <c r="J964" t="s">
        <v>173</v>
      </c>
      <c r="K964" t="s">
        <v>471</v>
      </c>
      <c r="M964" t="s">
        <v>272</v>
      </c>
      <c r="O964" t="s">
        <v>299</v>
      </c>
      <c r="P964" t="s">
        <v>4667</v>
      </c>
      <c r="Q964" t="s">
        <v>4668</v>
      </c>
      <c r="DC964" t="s">
        <v>1026</v>
      </c>
      <c r="DD964" t="s">
        <v>307</v>
      </c>
    </row>
    <row r="965" spans="1:108" ht="14.6" x14ac:dyDescent="0.35">
      <c r="A965" t="s">
        <v>21</v>
      </c>
      <c r="B965" t="s">
        <v>4677</v>
      </c>
      <c r="C965" t="s">
        <v>4694</v>
      </c>
      <c r="F965" t="s">
        <v>122</v>
      </c>
      <c r="H965" t="s">
        <v>454</v>
      </c>
      <c r="I965" t="s">
        <v>56</v>
      </c>
      <c r="J965" t="s">
        <v>173</v>
      </c>
      <c r="K965" t="s">
        <v>471</v>
      </c>
      <c r="M965" t="s">
        <v>272</v>
      </c>
      <c r="O965" t="s">
        <v>299</v>
      </c>
      <c r="P965" t="s">
        <v>4095</v>
      </c>
      <c r="Q965" t="s">
        <v>591</v>
      </c>
      <c r="R965">
        <v>0</v>
      </c>
      <c r="S965">
        <v>0</v>
      </c>
      <c r="T965">
        <v>0</v>
      </c>
      <c r="U965">
        <v>0</v>
      </c>
      <c r="V965">
        <v>0</v>
      </c>
      <c r="W965">
        <v>0</v>
      </c>
      <c r="X965">
        <v>0</v>
      </c>
      <c r="Y965">
        <v>0</v>
      </c>
      <c r="AA965">
        <v>0</v>
      </c>
      <c r="AB965">
        <v>0</v>
      </c>
      <c r="AC965">
        <v>0</v>
      </c>
      <c r="AD965">
        <v>0</v>
      </c>
      <c r="AE965">
        <v>0</v>
      </c>
      <c r="AF965">
        <v>0</v>
      </c>
      <c r="AG965">
        <v>0</v>
      </c>
      <c r="AH965">
        <v>0</v>
      </c>
      <c r="AI965">
        <v>0</v>
      </c>
      <c r="AJ965">
        <v>1</v>
      </c>
      <c r="AK965">
        <v>0</v>
      </c>
      <c r="AL965">
        <v>0</v>
      </c>
      <c r="AM965">
        <v>0</v>
      </c>
      <c r="AN965">
        <v>0</v>
      </c>
      <c r="AO965">
        <v>0</v>
      </c>
      <c r="AP965">
        <v>0</v>
      </c>
      <c r="AQ965">
        <v>0</v>
      </c>
      <c r="AR965">
        <v>0</v>
      </c>
      <c r="AS965">
        <v>0</v>
      </c>
      <c r="AT965">
        <v>0</v>
      </c>
      <c r="AU965">
        <v>0</v>
      </c>
      <c r="AV965">
        <v>0</v>
      </c>
      <c r="AW965">
        <v>0</v>
      </c>
      <c r="AX965">
        <v>0</v>
      </c>
      <c r="AY965">
        <v>0</v>
      </c>
      <c r="AZ965">
        <v>0</v>
      </c>
      <c r="BA965">
        <v>0</v>
      </c>
      <c r="BB965">
        <v>0</v>
      </c>
      <c r="BC965">
        <v>0</v>
      </c>
      <c r="BD965">
        <v>0</v>
      </c>
      <c r="BE965">
        <v>0</v>
      </c>
      <c r="BF965">
        <v>0</v>
      </c>
      <c r="BG965">
        <v>0</v>
      </c>
      <c r="BH965">
        <v>0</v>
      </c>
      <c r="BI965">
        <v>0</v>
      </c>
      <c r="BJ965">
        <v>0</v>
      </c>
      <c r="BK965">
        <v>0</v>
      </c>
      <c r="BL965">
        <v>0</v>
      </c>
      <c r="BM965">
        <v>1</v>
      </c>
      <c r="BN965">
        <v>0</v>
      </c>
      <c r="BO965">
        <v>0</v>
      </c>
      <c r="BP965">
        <v>0</v>
      </c>
      <c r="BQ965">
        <v>0</v>
      </c>
      <c r="BR965">
        <v>0</v>
      </c>
      <c r="BS965">
        <v>0</v>
      </c>
      <c r="BT965">
        <v>0</v>
      </c>
      <c r="BU965">
        <v>0</v>
      </c>
      <c r="BV965">
        <v>0</v>
      </c>
      <c r="BW965">
        <v>0</v>
      </c>
      <c r="BX965">
        <v>0</v>
      </c>
      <c r="BY965">
        <v>0</v>
      </c>
      <c r="BZ965">
        <v>0</v>
      </c>
      <c r="CA965">
        <v>0</v>
      </c>
      <c r="CB965">
        <v>0</v>
      </c>
      <c r="CC965">
        <v>0</v>
      </c>
      <c r="CD965">
        <v>0</v>
      </c>
      <c r="CE965">
        <v>0</v>
      </c>
      <c r="CF965">
        <v>0</v>
      </c>
      <c r="CG965">
        <v>0</v>
      </c>
      <c r="CH965">
        <v>0</v>
      </c>
      <c r="CI965">
        <v>0</v>
      </c>
      <c r="CJ965">
        <v>0</v>
      </c>
      <c r="CK965">
        <v>0</v>
      </c>
      <c r="CL965">
        <v>0</v>
      </c>
      <c r="CM965">
        <v>0</v>
      </c>
      <c r="CN965">
        <v>0</v>
      </c>
      <c r="CO965">
        <v>0</v>
      </c>
      <c r="CP965">
        <v>0</v>
      </c>
      <c r="CQ965">
        <v>0</v>
      </c>
      <c r="CR965">
        <v>0</v>
      </c>
      <c r="CS965">
        <v>0</v>
      </c>
      <c r="CT965">
        <v>0</v>
      </c>
      <c r="CU965">
        <v>0</v>
      </c>
      <c r="CV965">
        <v>0</v>
      </c>
      <c r="CW965">
        <v>0</v>
      </c>
      <c r="CX965">
        <v>2</v>
      </c>
      <c r="CY965">
        <v>1</v>
      </c>
      <c r="CZ965">
        <v>0</v>
      </c>
      <c r="DA965">
        <v>0</v>
      </c>
      <c r="DB965">
        <v>0</v>
      </c>
      <c r="DC965" t="s">
        <v>4695</v>
      </c>
      <c r="DD965" t="s">
        <v>46</v>
      </c>
    </row>
    <row r="966" spans="1:108" ht="14.6" x14ac:dyDescent="0.35">
      <c r="A966" t="s">
        <v>21</v>
      </c>
      <c r="B966" t="s">
        <v>4677</v>
      </c>
      <c r="C966" t="s">
        <v>4699</v>
      </c>
      <c r="F966" t="s">
        <v>122</v>
      </c>
      <c r="H966" t="s">
        <v>454</v>
      </c>
      <c r="I966" t="s">
        <v>56</v>
      </c>
      <c r="J966" t="s">
        <v>173</v>
      </c>
      <c r="K966" t="s">
        <v>471</v>
      </c>
      <c r="M966" t="s">
        <v>272</v>
      </c>
      <c r="O966" t="s">
        <v>300</v>
      </c>
      <c r="P966" t="s">
        <v>4700</v>
      </c>
      <c r="Q966" t="s">
        <v>4613</v>
      </c>
      <c r="R966">
        <v>0</v>
      </c>
      <c r="S966">
        <v>0</v>
      </c>
      <c r="T966">
        <v>0</v>
      </c>
      <c r="U966">
        <v>0</v>
      </c>
      <c r="V966">
        <v>0</v>
      </c>
      <c r="W966">
        <v>0</v>
      </c>
      <c r="X966">
        <v>0</v>
      </c>
      <c r="Y966">
        <v>0</v>
      </c>
      <c r="AA966">
        <v>0</v>
      </c>
      <c r="AB966">
        <v>0</v>
      </c>
      <c r="AC966">
        <v>0</v>
      </c>
      <c r="AD966">
        <v>0</v>
      </c>
      <c r="AE966">
        <v>0</v>
      </c>
      <c r="AF966">
        <v>0</v>
      </c>
      <c r="AG966">
        <v>0</v>
      </c>
      <c r="AH966">
        <v>0</v>
      </c>
      <c r="AI966">
        <v>0</v>
      </c>
      <c r="AJ966">
        <v>0</v>
      </c>
      <c r="AK966">
        <v>0</v>
      </c>
      <c r="AL966">
        <v>0</v>
      </c>
      <c r="AM966">
        <v>0</v>
      </c>
      <c r="AN966">
        <v>0</v>
      </c>
      <c r="AO966">
        <v>0</v>
      </c>
      <c r="AP966">
        <v>0</v>
      </c>
      <c r="AQ966">
        <v>0</v>
      </c>
      <c r="AR966">
        <v>0</v>
      </c>
      <c r="AS966">
        <v>0</v>
      </c>
      <c r="AT966">
        <v>0</v>
      </c>
      <c r="AU966">
        <v>0</v>
      </c>
      <c r="AV966">
        <v>0</v>
      </c>
      <c r="AW966">
        <v>0</v>
      </c>
      <c r="AX966">
        <v>0</v>
      </c>
      <c r="AY966">
        <v>0</v>
      </c>
      <c r="AZ966">
        <v>0</v>
      </c>
      <c r="BA966">
        <v>0</v>
      </c>
      <c r="BB966">
        <v>1</v>
      </c>
      <c r="BC966">
        <v>0</v>
      </c>
      <c r="BD966">
        <v>0</v>
      </c>
      <c r="BE966">
        <v>0</v>
      </c>
      <c r="BF966">
        <v>0</v>
      </c>
      <c r="BG966">
        <v>0</v>
      </c>
      <c r="BH966">
        <v>0</v>
      </c>
      <c r="BI966">
        <v>0</v>
      </c>
      <c r="BJ966">
        <v>0</v>
      </c>
      <c r="BK966">
        <v>0</v>
      </c>
      <c r="BL966">
        <v>0</v>
      </c>
      <c r="BM966">
        <v>0</v>
      </c>
      <c r="BN966">
        <v>0</v>
      </c>
      <c r="BO966">
        <v>0</v>
      </c>
      <c r="BP966">
        <v>0</v>
      </c>
      <c r="BQ966">
        <v>0</v>
      </c>
      <c r="BR966">
        <v>0</v>
      </c>
      <c r="BS966">
        <v>0</v>
      </c>
      <c r="BT966">
        <v>0</v>
      </c>
      <c r="BU966">
        <v>0</v>
      </c>
      <c r="BV966">
        <v>0</v>
      </c>
      <c r="BW966">
        <v>0</v>
      </c>
      <c r="BX966">
        <v>0</v>
      </c>
      <c r="BY966">
        <v>0</v>
      </c>
      <c r="BZ966">
        <v>0</v>
      </c>
      <c r="CA966">
        <v>0</v>
      </c>
      <c r="CB966">
        <v>0</v>
      </c>
      <c r="CC966">
        <v>0</v>
      </c>
      <c r="CD966">
        <v>0</v>
      </c>
      <c r="CE966">
        <v>0</v>
      </c>
      <c r="CF966">
        <v>0</v>
      </c>
      <c r="CG966">
        <v>0</v>
      </c>
      <c r="CH966">
        <v>0</v>
      </c>
      <c r="CI966">
        <v>0</v>
      </c>
      <c r="CJ966">
        <v>0</v>
      </c>
      <c r="CK966">
        <v>0</v>
      </c>
      <c r="CL966">
        <v>0</v>
      </c>
      <c r="CM966">
        <v>0</v>
      </c>
      <c r="CN966">
        <v>0</v>
      </c>
      <c r="CO966">
        <v>0</v>
      </c>
      <c r="CP966">
        <v>0</v>
      </c>
      <c r="CQ966">
        <v>0</v>
      </c>
      <c r="CR966">
        <v>0</v>
      </c>
      <c r="CS966">
        <v>0</v>
      </c>
      <c r="CT966">
        <v>0</v>
      </c>
      <c r="CU966">
        <v>0</v>
      </c>
      <c r="CV966">
        <v>0</v>
      </c>
      <c r="CW966">
        <v>0</v>
      </c>
      <c r="CX966">
        <v>1</v>
      </c>
      <c r="CY966">
        <v>1</v>
      </c>
      <c r="CZ966">
        <v>0</v>
      </c>
      <c r="DA966">
        <v>0</v>
      </c>
      <c r="DB966">
        <v>0</v>
      </c>
      <c r="DC966" t="s">
        <v>1420</v>
      </c>
      <c r="DD966" t="s">
        <v>309</v>
      </c>
    </row>
    <row r="967" spans="1:108" ht="14.6" x14ac:dyDescent="0.35">
      <c r="A967" t="s">
        <v>21</v>
      </c>
      <c r="B967" t="s">
        <v>4677</v>
      </c>
      <c r="C967" t="s">
        <v>4702</v>
      </c>
      <c r="F967" t="s">
        <v>91</v>
      </c>
      <c r="H967" t="s">
        <v>454</v>
      </c>
      <c r="I967" t="s">
        <v>56</v>
      </c>
      <c r="J967" t="s">
        <v>173</v>
      </c>
      <c r="K967" t="s">
        <v>471</v>
      </c>
      <c r="M967" t="s">
        <v>272</v>
      </c>
      <c r="O967" t="s">
        <v>300</v>
      </c>
      <c r="Q967" t="s">
        <v>3354</v>
      </c>
      <c r="R967">
        <v>0</v>
      </c>
      <c r="S967">
        <v>0</v>
      </c>
      <c r="T967">
        <v>0</v>
      </c>
      <c r="U967">
        <v>0</v>
      </c>
      <c r="V967">
        <v>0</v>
      </c>
      <c r="W967">
        <v>0</v>
      </c>
      <c r="X967">
        <v>0</v>
      </c>
      <c r="Y967">
        <v>0</v>
      </c>
      <c r="AA967">
        <v>0</v>
      </c>
      <c r="AB967">
        <v>0</v>
      </c>
      <c r="AC967">
        <v>0</v>
      </c>
      <c r="AD967">
        <v>0</v>
      </c>
      <c r="AE967">
        <v>0</v>
      </c>
      <c r="AF967">
        <v>0</v>
      </c>
      <c r="AG967">
        <v>0</v>
      </c>
      <c r="AH967">
        <v>0</v>
      </c>
      <c r="AI967">
        <v>0</v>
      </c>
      <c r="AJ967">
        <v>0</v>
      </c>
      <c r="AK967">
        <v>0</v>
      </c>
      <c r="AL967">
        <v>1</v>
      </c>
      <c r="AM967">
        <v>0</v>
      </c>
      <c r="AN967">
        <v>0</v>
      </c>
      <c r="AO967">
        <v>0</v>
      </c>
      <c r="AP967">
        <v>0</v>
      </c>
      <c r="AQ967">
        <v>0</v>
      </c>
      <c r="AR967">
        <v>0</v>
      </c>
      <c r="AS967">
        <v>0</v>
      </c>
      <c r="AT967">
        <v>0</v>
      </c>
      <c r="AU967">
        <v>0</v>
      </c>
      <c r="AV967">
        <v>0</v>
      </c>
      <c r="AW967">
        <v>0</v>
      </c>
      <c r="AX967">
        <v>0</v>
      </c>
      <c r="AY967">
        <v>0</v>
      </c>
      <c r="AZ967">
        <v>0</v>
      </c>
      <c r="BA967">
        <v>0</v>
      </c>
      <c r="BB967">
        <v>0</v>
      </c>
      <c r="BC967">
        <v>0</v>
      </c>
      <c r="BD967">
        <v>0</v>
      </c>
      <c r="BE967">
        <v>0</v>
      </c>
      <c r="BF967">
        <v>0</v>
      </c>
      <c r="BG967">
        <v>0</v>
      </c>
      <c r="BH967">
        <v>0</v>
      </c>
      <c r="BI967">
        <v>0</v>
      </c>
      <c r="BJ967">
        <v>0</v>
      </c>
      <c r="BK967">
        <v>0</v>
      </c>
      <c r="BL967">
        <v>0</v>
      </c>
      <c r="BM967">
        <v>0</v>
      </c>
      <c r="BN967">
        <v>0</v>
      </c>
      <c r="BO967">
        <v>0</v>
      </c>
      <c r="BP967">
        <v>0</v>
      </c>
      <c r="BQ967">
        <v>0</v>
      </c>
      <c r="BR967">
        <v>0</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1</v>
      </c>
      <c r="CY967">
        <v>1</v>
      </c>
      <c r="CZ967">
        <v>0</v>
      </c>
      <c r="DA967">
        <v>0</v>
      </c>
      <c r="DB967">
        <v>0</v>
      </c>
      <c r="DC967" t="s">
        <v>4703</v>
      </c>
      <c r="DD967" t="s">
        <v>307</v>
      </c>
    </row>
    <row r="968" spans="1:108" ht="14.6" x14ac:dyDescent="0.35">
      <c r="A968" t="s">
        <v>21</v>
      </c>
      <c r="B968" t="s">
        <v>4707</v>
      </c>
      <c r="C968" t="s">
        <v>4708</v>
      </c>
      <c r="F968" t="s">
        <v>91</v>
      </c>
      <c r="H968" t="s">
        <v>454</v>
      </c>
      <c r="I968" t="s">
        <v>13</v>
      </c>
      <c r="J968" t="s">
        <v>221</v>
      </c>
      <c r="K968" t="s">
        <v>269</v>
      </c>
      <c r="M968" t="s">
        <v>272</v>
      </c>
      <c r="O968" t="s">
        <v>300</v>
      </c>
      <c r="Q968" t="s">
        <v>3354</v>
      </c>
      <c r="R968">
        <v>0</v>
      </c>
      <c r="S968">
        <v>0</v>
      </c>
      <c r="T968">
        <v>0</v>
      </c>
      <c r="U968">
        <v>0</v>
      </c>
      <c r="V968">
        <v>0</v>
      </c>
      <c r="W968">
        <v>0</v>
      </c>
      <c r="X968">
        <v>0</v>
      </c>
      <c r="Y968">
        <v>0</v>
      </c>
      <c r="AA968">
        <v>0</v>
      </c>
      <c r="AB968">
        <v>0</v>
      </c>
      <c r="AC968">
        <v>0</v>
      </c>
      <c r="AD968">
        <v>0</v>
      </c>
      <c r="AE968">
        <v>0</v>
      </c>
      <c r="AF968">
        <v>0</v>
      </c>
      <c r="AG968">
        <v>0</v>
      </c>
      <c r="AH968">
        <v>0</v>
      </c>
      <c r="AI968">
        <v>0</v>
      </c>
      <c r="AJ968">
        <v>0</v>
      </c>
      <c r="AK968">
        <v>0</v>
      </c>
      <c r="AL968">
        <v>1</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0</v>
      </c>
      <c r="BL968">
        <v>0</v>
      </c>
      <c r="BM968">
        <v>0</v>
      </c>
      <c r="BN968">
        <v>0</v>
      </c>
      <c r="BO968">
        <v>0</v>
      </c>
      <c r="BP968">
        <v>0</v>
      </c>
      <c r="BQ968">
        <v>0</v>
      </c>
      <c r="BR968">
        <v>0</v>
      </c>
      <c r="BS968">
        <v>1</v>
      </c>
      <c r="BT968">
        <v>0</v>
      </c>
      <c r="BU968">
        <v>0</v>
      </c>
      <c r="BV968">
        <v>1</v>
      </c>
      <c r="BW968">
        <v>1</v>
      </c>
      <c r="BX968">
        <v>0</v>
      </c>
      <c r="BY968">
        <v>0</v>
      </c>
      <c r="BZ968">
        <v>0</v>
      </c>
      <c r="CA968">
        <v>0</v>
      </c>
      <c r="CB968">
        <v>0</v>
      </c>
      <c r="CC968">
        <v>0</v>
      </c>
      <c r="CD968">
        <v>0</v>
      </c>
      <c r="CE968">
        <v>0</v>
      </c>
      <c r="CF968">
        <v>0</v>
      </c>
      <c r="CG968">
        <v>0</v>
      </c>
      <c r="CH968">
        <v>0</v>
      </c>
      <c r="CI968">
        <v>0</v>
      </c>
      <c r="CJ968">
        <v>0</v>
      </c>
      <c r="CK968">
        <v>0</v>
      </c>
      <c r="CL968">
        <v>0</v>
      </c>
      <c r="CM968">
        <v>0</v>
      </c>
      <c r="CN968">
        <v>0</v>
      </c>
      <c r="CO968">
        <v>0</v>
      </c>
      <c r="CP968">
        <v>0</v>
      </c>
      <c r="CQ968">
        <v>0</v>
      </c>
      <c r="CR968">
        <v>0</v>
      </c>
      <c r="CS968">
        <v>0</v>
      </c>
      <c r="CT968">
        <v>0</v>
      </c>
      <c r="CU968">
        <v>0</v>
      </c>
      <c r="CV968">
        <v>0</v>
      </c>
      <c r="CW968">
        <v>0</v>
      </c>
      <c r="CX968">
        <v>4</v>
      </c>
      <c r="CY968">
        <v>1</v>
      </c>
      <c r="CZ968">
        <v>0</v>
      </c>
      <c r="DA968">
        <v>0</v>
      </c>
      <c r="DB968">
        <v>1</v>
      </c>
      <c r="DC968" t="s">
        <v>3532</v>
      </c>
      <c r="DD968" t="s">
        <v>307</v>
      </c>
    </row>
    <row r="969" spans="1:108" ht="14.6" x14ac:dyDescent="0.35">
      <c r="A969" t="s">
        <v>136</v>
      </c>
      <c r="B969" t="s">
        <v>4711</v>
      </c>
      <c r="C969" t="s">
        <v>4719</v>
      </c>
      <c r="F969" t="s">
        <v>122</v>
      </c>
      <c r="H969" t="s">
        <v>1441</v>
      </c>
      <c r="I969" t="s">
        <v>56</v>
      </c>
      <c r="J969" t="s">
        <v>455</v>
      </c>
      <c r="K969" t="s">
        <v>269</v>
      </c>
      <c r="M969" t="s">
        <v>268</v>
      </c>
      <c r="O969" t="s">
        <v>299</v>
      </c>
      <c r="P969" t="s">
        <v>1443</v>
      </c>
      <c r="DC969" t="s">
        <v>2380</v>
      </c>
      <c r="DD969" t="s">
        <v>311</v>
      </c>
    </row>
    <row r="970" spans="1:108" ht="14.6" x14ac:dyDescent="0.35">
      <c r="A970" t="s">
        <v>136</v>
      </c>
      <c r="B970" t="s">
        <v>4711</v>
      </c>
      <c r="C970" t="s">
        <v>4717</v>
      </c>
      <c r="F970" t="s">
        <v>122</v>
      </c>
      <c r="H970" t="s">
        <v>702</v>
      </c>
      <c r="I970" t="s">
        <v>56</v>
      </c>
      <c r="J970" t="s">
        <v>455</v>
      </c>
      <c r="K970" t="s">
        <v>269</v>
      </c>
      <c r="M970" t="s">
        <v>268</v>
      </c>
      <c r="N970" t="s">
        <v>299</v>
      </c>
      <c r="O970" t="s">
        <v>299</v>
      </c>
      <c r="R970">
        <v>0</v>
      </c>
      <c r="S970">
        <v>0</v>
      </c>
      <c r="T970">
        <v>0</v>
      </c>
      <c r="U970">
        <v>0</v>
      </c>
      <c r="V970">
        <v>0</v>
      </c>
      <c r="W970">
        <v>1</v>
      </c>
      <c r="X970">
        <v>0</v>
      </c>
      <c r="Y970">
        <v>0</v>
      </c>
      <c r="AA970">
        <v>0</v>
      </c>
      <c r="AB970">
        <v>0</v>
      </c>
      <c r="AC970">
        <v>0</v>
      </c>
      <c r="AD970">
        <v>0</v>
      </c>
      <c r="AE970">
        <v>0</v>
      </c>
      <c r="AF970">
        <v>0</v>
      </c>
      <c r="AG970">
        <v>0</v>
      </c>
      <c r="AH970">
        <v>0</v>
      </c>
      <c r="AI970">
        <v>0</v>
      </c>
      <c r="AJ970">
        <v>0</v>
      </c>
      <c r="AK970">
        <v>0</v>
      </c>
      <c r="AL970">
        <v>0</v>
      </c>
      <c r="AM970">
        <v>0</v>
      </c>
      <c r="AN970">
        <v>0</v>
      </c>
      <c r="AO970">
        <v>0</v>
      </c>
      <c r="AP970">
        <v>0</v>
      </c>
      <c r="AQ970">
        <v>0</v>
      </c>
      <c r="AR970">
        <v>0</v>
      </c>
      <c r="AS970">
        <v>0</v>
      </c>
      <c r="AT970">
        <v>0</v>
      </c>
      <c r="AU970">
        <v>0</v>
      </c>
      <c r="AV970">
        <v>0</v>
      </c>
      <c r="AW970">
        <v>0</v>
      </c>
      <c r="AX970">
        <v>0</v>
      </c>
      <c r="AY970">
        <v>0</v>
      </c>
      <c r="AZ970">
        <v>0</v>
      </c>
      <c r="BA970">
        <v>0</v>
      </c>
      <c r="BB970">
        <v>0</v>
      </c>
      <c r="BC970">
        <v>0</v>
      </c>
      <c r="BD970">
        <v>0</v>
      </c>
      <c r="BE970">
        <v>0</v>
      </c>
      <c r="BF970">
        <v>0</v>
      </c>
      <c r="BG970">
        <v>0</v>
      </c>
      <c r="BH970">
        <v>0</v>
      </c>
      <c r="BI970">
        <v>0</v>
      </c>
      <c r="BJ970">
        <v>0</v>
      </c>
      <c r="BK970">
        <v>0</v>
      </c>
      <c r="BL970">
        <v>0</v>
      </c>
      <c r="BM970">
        <v>0</v>
      </c>
      <c r="BN970">
        <v>0</v>
      </c>
      <c r="BO970">
        <v>0</v>
      </c>
      <c r="BP970">
        <v>0</v>
      </c>
      <c r="BQ970">
        <v>0</v>
      </c>
      <c r="BR970">
        <v>0</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1</v>
      </c>
      <c r="CZ970">
        <v>0</v>
      </c>
      <c r="DA970">
        <v>0</v>
      </c>
      <c r="DB970">
        <v>0</v>
      </c>
      <c r="DC970" t="s">
        <v>2406</v>
      </c>
      <c r="DD970" t="s">
        <v>311</v>
      </c>
    </row>
    <row r="971" spans="1:108" ht="14.6" x14ac:dyDescent="0.35">
      <c r="A971" t="s">
        <v>136</v>
      </c>
      <c r="B971" t="s">
        <v>4711</v>
      </c>
      <c r="C971" t="s">
        <v>4727</v>
      </c>
      <c r="F971" t="s">
        <v>122</v>
      </c>
      <c r="H971" t="s">
        <v>3093</v>
      </c>
      <c r="I971" t="s">
        <v>13</v>
      </c>
      <c r="K971" t="s">
        <v>269</v>
      </c>
      <c r="M971" t="s">
        <v>274</v>
      </c>
      <c r="O971" t="s">
        <v>299</v>
      </c>
      <c r="W971">
        <v>1</v>
      </c>
      <c r="DC971" t="s">
        <v>1106</v>
      </c>
      <c r="DD971" t="s">
        <v>311</v>
      </c>
    </row>
    <row r="972" spans="1:108" ht="14.6" x14ac:dyDescent="0.35">
      <c r="A972" t="s">
        <v>136</v>
      </c>
      <c r="B972" t="s">
        <v>4711</v>
      </c>
      <c r="C972" t="s">
        <v>4725</v>
      </c>
      <c r="F972" t="s">
        <v>122</v>
      </c>
      <c r="H972" t="s">
        <v>1441</v>
      </c>
      <c r="I972" t="s">
        <v>56</v>
      </c>
      <c r="J972" t="s">
        <v>455</v>
      </c>
      <c r="K972" t="s">
        <v>269</v>
      </c>
      <c r="M972" t="s">
        <v>268</v>
      </c>
      <c r="O972" t="s">
        <v>299</v>
      </c>
      <c r="P972" t="s">
        <v>1443</v>
      </c>
      <c r="W972">
        <v>1</v>
      </c>
      <c r="DC972" t="s">
        <v>1415</v>
      </c>
      <c r="DD972" t="s">
        <v>311</v>
      </c>
    </row>
    <row r="973" spans="1:108" ht="14.6" x14ac:dyDescent="0.35">
      <c r="A973" t="s">
        <v>136</v>
      </c>
      <c r="B973" t="s">
        <v>4711</v>
      </c>
      <c r="C973" t="s">
        <v>4712</v>
      </c>
      <c r="F973" t="s">
        <v>122</v>
      </c>
      <c r="H973" t="s">
        <v>1413</v>
      </c>
      <c r="I973" t="s">
        <v>56</v>
      </c>
      <c r="J973" t="s">
        <v>455</v>
      </c>
      <c r="K973" t="s">
        <v>269</v>
      </c>
      <c r="M973" t="s">
        <v>268</v>
      </c>
      <c r="O973" t="s">
        <v>299</v>
      </c>
      <c r="P973" t="s">
        <v>4713</v>
      </c>
      <c r="Q973" t="s">
        <v>4714</v>
      </c>
      <c r="W973">
        <v>1</v>
      </c>
      <c r="DC973" t="s">
        <v>4715</v>
      </c>
      <c r="DD973" t="s">
        <v>311</v>
      </c>
    </row>
    <row r="974" spans="1:108" ht="248.25" x14ac:dyDescent="0.35">
      <c r="A974" t="s">
        <v>136</v>
      </c>
      <c r="B974" t="s">
        <v>4711</v>
      </c>
      <c r="C974" t="s">
        <v>4721</v>
      </c>
      <c r="F974" t="s">
        <v>122</v>
      </c>
      <c r="H974" t="s">
        <v>1413</v>
      </c>
      <c r="I974" t="s">
        <v>56</v>
      </c>
      <c r="J974" t="s">
        <v>455</v>
      </c>
      <c r="K974" t="s">
        <v>269</v>
      </c>
      <c r="M974" t="s">
        <v>268</v>
      </c>
      <c r="O974" t="s">
        <v>299</v>
      </c>
      <c r="P974" t="s">
        <v>4722</v>
      </c>
      <c r="Q974" s="317" t="s">
        <v>4723</v>
      </c>
      <c r="W974">
        <v>1</v>
      </c>
      <c r="DC974" t="s">
        <v>1378</v>
      </c>
      <c r="DD974" t="s">
        <v>311</v>
      </c>
    </row>
    <row r="975" spans="1:108" ht="14.6" x14ac:dyDescent="0.35">
      <c r="A975" t="s">
        <v>136</v>
      </c>
      <c r="B975" t="s">
        <v>4711</v>
      </c>
      <c r="C975" t="s">
        <v>4731</v>
      </c>
      <c r="F975" t="s">
        <v>122</v>
      </c>
      <c r="H975" t="s">
        <v>3093</v>
      </c>
      <c r="I975" t="s">
        <v>13</v>
      </c>
      <c r="K975" t="s">
        <v>269</v>
      </c>
      <c r="M975" t="s">
        <v>274</v>
      </c>
      <c r="O975" t="s">
        <v>299</v>
      </c>
      <c r="W975">
        <v>1</v>
      </c>
      <c r="DC975" t="s">
        <v>1106</v>
      </c>
      <c r="DD975" t="s">
        <v>311</v>
      </c>
    </row>
    <row r="976" spans="1:108" ht="14.6" x14ac:dyDescent="0.35">
      <c r="A976" t="s">
        <v>136</v>
      </c>
      <c r="B976" t="s">
        <v>4711</v>
      </c>
      <c r="C976" t="s">
        <v>8567</v>
      </c>
      <c r="F976" t="s">
        <v>122</v>
      </c>
      <c r="H976" t="s">
        <v>3093</v>
      </c>
      <c r="I976" t="s">
        <v>13</v>
      </c>
      <c r="K976" t="s">
        <v>269</v>
      </c>
      <c r="M976" t="s">
        <v>274</v>
      </c>
      <c r="O976" t="s">
        <v>299</v>
      </c>
      <c r="W976">
        <v>1</v>
      </c>
      <c r="DC976" t="s">
        <v>1106</v>
      </c>
      <c r="DD976" t="s">
        <v>311</v>
      </c>
    </row>
    <row r="977" spans="1:108" ht="14.6" x14ac:dyDescent="0.35">
      <c r="A977" t="s">
        <v>185</v>
      </c>
      <c r="B977" t="s">
        <v>4735</v>
      </c>
      <c r="C977" t="s">
        <v>8568</v>
      </c>
      <c r="F977" t="s">
        <v>122</v>
      </c>
      <c r="H977" t="s">
        <v>1441</v>
      </c>
      <c r="I977" t="s">
        <v>56</v>
      </c>
      <c r="J977" t="s">
        <v>200</v>
      </c>
      <c r="K977" t="s">
        <v>269</v>
      </c>
      <c r="M977" t="s">
        <v>272</v>
      </c>
      <c r="O977" t="s">
        <v>299</v>
      </c>
      <c r="P977" t="s">
        <v>1443</v>
      </c>
      <c r="W977">
        <v>1</v>
      </c>
      <c r="DC977" t="s">
        <v>4737</v>
      </c>
      <c r="DD977" t="s">
        <v>311</v>
      </c>
    </row>
    <row r="978" spans="1:108" ht="14.6" x14ac:dyDescent="0.35">
      <c r="A978" t="s">
        <v>185</v>
      </c>
      <c r="B978" t="s">
        <v>4735</v>
      </c>
      <c r="C978" t="s">
        <v>4739</v>
      </c>
      <c r="F978" t="s">
        <v>122</v>
      </c>
      <c r="H978" t="s">
        <v>1441</v>
      </c>
      <c r="I978" t="s">
        <v>56</v>
      </c>
      <c r="J978" t="s">
        <v>200</v>
      </c>
      <c r="K978" t="s">
        <v>269</v>
      </c>
      <c r="M978" t="s">
        <v>272</v>
      </c>
      <c r="O978" t="s">
        <v>299</v>
      </c>
      <c r="P978" t="s">
        <v>1443</v>
      </c>
      <c r="W978">
        <v>1</v>
      </c>
      <c r="DC978" t="s">
        <v>4740</v>
      </c>
      <c r="DD978" t="s">
        <v>311</v>
      </c>
    </row>
    <row r="979" spans="1:108" ht="14.6" x14ac:dyDescent="0.35">
      <c r="A979" t="s">
        <v>185</v>
      </c>
      <c r="B979" t="s">
        <v>4742</v>
      </c>
      <c r="C979" t="s">
        <v>4743</v>
      </c>
      <c r="F979" t="s">
        <v>122</v>
      </c>
      <c r="H979" t="s">
        <v>454</v>
      </c>
      <c r="I979" t="s">
        <v>56</v>
      </c>
      <c r="J979" t="s">
        <v>200</v>
      </c>
      <c r="K979" t="s">
        <v>269</v>
      </c>
      <c r="M979" t="s">
        <v>272</v>
      </c>
      <c r="O979" t="s">
        <v>299</v>
      </c>
      <c r="P979" t="s">
        <v>4744</v>
      </c>
      <c r="Q979" t="s">
        <v>4745</v>
      </c>
      <c r="R979">
        <v>0</v>
      </c>
      <c r="S979">
        <v>0</v>
      </c>
      <c r="T979">
        <v>0</v>
      </c>
      <c r="U979">
        <v>0</v>
      </c>
      <c r="V979">
        <v>0</v>
      </c>
      <c r="W979">
        <v>0</v>
      </c>
      <c r="X979">
        <v>0</v>
      </c>
      <c r="Y979">
        <v>0</v>
      </c>
      <c r="AA979">
        <v>0</v>
      </c>
      <c r="AB979">
        <v>0</v>
      </c>
      <c r="AC979">
        <v>0</v>
      </c>
      <c r="AD979">
        <v>0</v>
      </c>
      <c r="AE979">
        <v>0</v>
      </c>
      <c r="AF979">
        <v>0</v>
      </c>
      <c r="AG979">
        <v>0</v>
      </c>
      <c r="AH979">
        <v>0</v>
      </c>
      <c r="AI979">
        <v>0</v>
      </c>
      <c r="AJ979">
        <v>0</v>
      </c>
      <c r="AK979">
        <v>0</v>
      </c>
      <c r="AL979">
        <v>0</v>
      </c>
      <c r="AM979">
        <v>0</v>
      </c>
      <c r="AN979">
        <v>0</v>
      </c>
      <c r="AO979">
        <v>0</v>
      </c>
      <c r="AP979">
        <v>0</v>
      </c>
      <c r="AQ979">
        <v>0</v>
      </c>
      <c r="AR979">
        <v>0</v>
      </c>
      <c r="AS979">
        <v>0</v>
      </c>
      <c r="AT979">
        <v>0</v>
      </c>
      <c r="AU979">
        <v>0</v>
      </c>
      <c r="AV979">
        <v>0</v>
      </c>
      <c r="AW979">
        <v>0</v>
      </c>
      <c r="AX979">
        <v>0</v>
      </c>
      <c r="AY979">
        <v>0</v>
      </c>
      <c r="AZ979">
        <v>0</v>
      </c>
      <c r="BA979">
        <v>0</v>
      </c>
      <c r="BB979">
        <v>1</v>
      </c>
      <c r="BC979">
        <v>0</v>
      </c>
      <c r="BD979">
        <v>0</v>
      </c>
      <c r="BE979">
        <v>0</v>
      </c>
      <c r="BF979">
        <v>0</v>
      </c>
      <c r="BG979">
        <v>0</v>
      </c>
      <c r="BH979">
        <v>0</v>
      </c>
      <c r="BI979">
        <v>0</v>
      </c>
      <c r="BJ979">
        <v>0</v>
      </c>
      <c r="BK979">
        <v>0</v>
      </c>
      <c r="BL979">
        <v>0</v>
      </c>
      <c r="BM979">
        <v>0</v>
      </c>
      <c r="BN979">
        <v>0</v>
      </c>
      <c r="BO979">
        <v>0</v>
      </c>
      <c r="BP979">
        <v>0</v>
      </c>
      <c r="BQ979">
        <v>0</v>
      </c>
      <c r="BR979">
        <v>0</v>
      </c>
      <c r="BS979">
        <v>0</v>
      </c>
      <c r="BT979">
        <v>0</v>
      </c>
      <c r="BU979">
        <v>0</v>
      </c>
      <c r="BV979">
        <v>0</v>
      </c>
      <c r="BW979">
        <v>0</v>
      </c>
      <c r="BX979">
        <v>0</v>
      </c>
      <c r="BY979">
        <v>0</v>
      </c>
      <c r="BZ979">
        <v>0</v>
      </c>
      <c r="CA979">
        <v>0</v>
      </c>
      <c r="CB979">
        <v>0</v>
      </c>
      <c r="CC979">
        <v>0</v>
      </c>
      <c r="CD979">
        <v>0</v>
      </c>
      <c r="CE979">
        <v>0</v>
      </c>
      <c r="CF979">
        <v>0</v>
      </c>
      <c r="CG979">
        <v>0</v>
      </c>
      <c r="CH979">
        <v>0</v>
      </c>
      <c r="CI979">
        <v>0</v>
      </c>
      <c r="CJ979">
        <v>0</v>
      </c>
      <c r="CK979">
        <v>0</v>
      </c>
      <c r="CL979">
        <v>0</v>
      </c>
      <c r="CM979">
        <v>0</v>
      </c>
      <c r="CN979">
        <v>0</v>
      </c>
      <c r="CO979">
        <v>0</v>
      </c>
      <c r="CP979">
        <v>0</v>
      </c>
      <c r="CQ979">
        <v>0</v>
      </c>
      <c r="CR979">
        <v>0</v>
      </c>
      <c r="CS979">
        <v>0</v>
      </c>
      <c r="CT979">
        <v>0</v>
      </c>
      <c r="CU979">
        <v>0</v>
      </c>
      <c r="CV979">
        <v>0</v>
      </c>
      <c r="CW979">
        <v>0</v>
      </c>
      <c r="CX979">
        <v>1</v>
      </c>
      <c r="CY979">
        <v>1</v>
      </c>
      <c r="CZ979">
        <v>0</v>
      </c>
      <c r="DA979">
        <v>0</v>
      </c>
      <c r="DB979">
        <v>0</v>
      </c>
      <c r="DC979" t="s">
        <v>1420</v>
      </c>
      <c r="DD979" t="s">
        <v>309</v>
      </c>
    </row>
    <row r="980" spans="1:108" ht="14.6" x14ac:dyDescent="0.35">
      <c r="A980" t="s">
        <v>86</v>
      </c>
      <c r="B980" t="s">
        <v>4747</v>
      </c>
      <c r="C980" t="s">
        <v>4748</v>
      </c>
      <c r="F980" t="s">
        <v>122</v>
      </c>
      <c r="H980" t="s">
        <v>702</v>
      </c>
      <c r="I980" t="s">
        <v>56</v>
      </c>
      <c r="J980" t="s">
        <v>173</v>
      </c>
      <c r="K980" t="s">
        <v>471</v>
      </c>
      <c r="M980" t="s">
        <v>268</v>
      </c>
      <c r="N980" t="s">
        <v>299</v>
      </c>
      <c r="O980" t="s">
        <v>299</v>
      </c>
      <c r="R980">
        <v>0</v>
      </c>
      <c r="S980">
        <v>0</v>
      </c>
      <c r="T980">
        <v>0</v>
      </c>
      <c r="U980">
        <v>0</v>
      </c>
      <c r="V980">
        <v>0</v>
      </c>
      <c r="W980">
        <v>0</v>
      </c>
      <c r="X980">
        <v>0</v>
      </c>
      <c r="Y980">
        <v>1</v>
      </c>
      <c r="AA980">
        <v>0</v>
      </c>
      <c r="AB980">
        <v>0</v>
      </c>
      <c r="AC980">
        <v>0</v>
      </c>
      <c r="AD980">
        <v>0</v>
      </c>
      <c r="AE980">
        <v>0</v>
      </c>
      <c r="AF980">
        <v>0</v>
      </c>
      <c r="AG980">
        <v>0</v>
      </c>
      <c r="AH980">
        <v>0</v>
      </c>
      <c r="AI980">
        <v>0</v>
      </c>
      <c r="AJ980">
        <v>0</v>
      </c>
      <c r="AK980">
        <v>0</v>
      </c>
      <c r="AL980">
        <v>0</v>
      </c>
      <c r="AM980">
        <v>0</v>
      </c>
      <c r="AN980">
        <v>0</v>
      </c>
      <c r="AO980">
        <v>0</v>
      </c>
      <c r="AP980">
        <v>0</v>
      </c>
      <c r="AQ980">
        <v>0</v>
      </c>
      <c r="AR980">
        <v>0</v>
      </c>
      <c r="AS980">
        <v>0</v>
      </c>
      <c r="AT980">
        <v>0</v>
      </c>
      <c r="AU980">
        <v>0</v>
      </c>
      <c r="AV980">
        <v>0</v>
      </c>
      <c r="AW980">
        <v>0</v>
      </c>
      <c r="AX980">
        <v>0</v>
      </c>
      <c r="AY980">
        <v>0</v>
      </c>
      <c r="AZ980">
        <v>0</v>
      </c>
      <c r="BA980">
        <v>0</v>
      </c>
      <c r="BB980">
        <v>0</v>
      </c>
      <c r="BC980">
        <v>0</v>
      </c>
      <c r="BD980">
        <v>0</v>
      </c>
      <c r="BE980">
        <v>0</v>
      </c>
      <c r="BF980">
        <v>0</v>
      </c>
      <c r="BG980">
        <v>0</v>
      </c>
      <c r="BH980">
        <v>0</v>
      </c>
      <c r="BI980">
        <v>0</v>
      </c>
      <c r="BJ980">
        <v>0</v>
      </c>
      <c r="BK980">
        <v>0</v>
      </c>
      <c r="BL980">
        <v>0</v>
      </c>
      <c r="BM980">
        <v>0</v>
      </c>
      <c r="BN980">
        <v>0</v>
      </c>
      <c r="BO980">
        <v>0</v>
      </c>
      <c r="BP980">
        <v>0</v>
      </c>
      <c r="BQ980">
        <v>0</v>
      </c>
      <c r="BR980">
        <v>0</v>
      </c>
      <c r="BS980">
        <v>0</v>
      </c>
      <c r="BT980">
        <v>0</v>
      </c>
      <c r="BU980">
        <v>0</v>
      </c>
      <c r="BV980">
        <v>0</v>
      </c>
      <c r="BW980">
        <v>0</v>
      </c>
      <c r="BX980">
        <v>0</v>
      </c>
      <c r="BY980">
        <v>0</v>
      </c>
      <c r="BZ980">
        <v>0</v>
      </c>
      <c r="CA980">
        <v>0</v>
      </c>
      <c r="CB980">
        <v>0</v>
      </c>
      <c r="CC980">
        <v>0</v>
      </c>
      <c r="CD980">
        <v>0</v>
      </c>
      <c r="CE980">
        <v>0</v>
      </c>
      <c r="CF980">
        <v>0</v>
      </c>
      <c r="CG980">
        <v>0</v>
      </c>
      <c r="CH980">
        <v>0</v>
      </c>
      <c r="CI980">
        <v>0</v>
      </c>
      <c r="CJ980">
        <v>0</v>
      </c>
      <c r="CK980">
        <v>0</v>
      </c>
      <c r="CL980">
        <v>0</v>
      </c>
      <c r="CM980">
        <v>0</v>
      </c>
      <c r="CN980">
        <v>0</v>
      </c>
      <c r="CO980">
        <v>0</v>
      </c>
      <c r="CP980">
        <v>0</v>
      </c>
      <c r="CQ980">
        <v>0</v>
      </c>
      <c r="CR980">
        <v>0</v>
      </c>
      <c r="CS980">
        <v>0</v>
      </c>
      <c r="CT980">
        <v>0</v>
      </c>
      <c r="CU980">
        <v>0</v>
      </c>
      <c r="CV980">
        <v>0</v>
      </c>
      <c r="CW980">
        <v>0</v>
      </c>
      <c r="CX980">
        <v>0</v>
      </c>
      <c r="CY980">
        <v>1</v>
      </c>
      <c r="CZ980">
        <v>0</v>
      </c>
      <c r="DA980">
        <v>0</v>
      </c>
      <c r="DB980">
        <v>0</v>
      </c>
      <c r="DC980" t="s">
        <v>2104</v>
      </c>
      <c r="DD980" t="s">
        <v>311</v>
      </c>
    </row>
    <row r="981" spans="1:108" ht="14.6" x14ac:dyDescent="0.35">
      <c r="A981" t="s">
        <v>86</v>
      </c>
      <c r="B981" t="s">
        <v>4747</v>
      </c>
      <c r="C981" t="s">
        <v>4752</v>
      </c>
      <c r="F981" t="s">
        <v>122</v>
      </c>
      <c r="H981" t="s">
        <v>702</v>
      </c>
      <c r="I981" t="s">
        <v>56</v>
      </c>
      <c r="J981" t="s">
        <v>173</v>
      </c>
      <c r="K981" t="s">
        <v>471</v>
      </c>
      <c r="M981" t="s">
        <v>268</v>
      </c>
      <c r="N981" t="s">
        <v>299</v>
      </c>
      <c r="O981" t="s">
        <v>299</v>
      </c>
      <c r="R981">
        <v>0</v>
      </c>
      <c r="S981">
        <v>0</v>
      </c>
      <c r="T981">
        <v>0</v>
      </c>
      <c r="U981">
        <v>0</v>
      </c>
      <c r="V981">
        <v>0</v>
      </c>
      <c r="W981">
        <v>1</v>
      </c>
      <c r="X981">
        <v>0</v>
      </c>
      <c r="Y981">
        <v>0</v>
      </c>
      <c r="AA981">
        <v>0</v>
      </c>
      <c r="AB981">
        <v>0</v>
      </c>
      <c r="AC981">
        <v>0</v>
      </c>
      <c r="AD981">
        <v>0</v>
      </c>
      <c r="AE981">
        <v>0</v>
      </c>
      <c r="AF981">
        <v>0</v>
      </c>
      <c r="AG981">
        <v>0</v>
      </c>
      <c r="AH981">
        <v>0</v>
      </c>
      <c r="AI981">
        <v>0</v>
      </c>
      <c r="AJ981">
        <v>0</v>
      </c>
      <c r="AK981">
        <v>0</v>
      </c>
      <c r="AL981">
        <v>0</v>
      </c>
      <c r="AM981">
        <v>0</v>
      </c>
      <c r="AN981">
        <v>0</v>
      </c>
      <c r="AO981">
        <v>0</v>
      </c>
      <c r="AP981">
        <v>0</v>
      </c>
      <c r="AQ981">
        <v>0</v>
      </c>
      <c r="AR981">
        <v>0</v>
      </c>
      <c r="AS981">
        <v>0</v>
      </c>
      <c r="AT981">
        <v>0</v>
      </c>
      <c r="AU981">
        <v>0</v>
      </c>
      <c r="AV981">
        <v>0</v>
      </c>
      <c r="AW981">
        <v>0</v>
      </c>
      <c r="AX981">
        <v>0</v>
      </c>
      <c r="AY981">
        <v>0</v>
      </c>
      <c r="AZ981">
        <v>0</v>
      </c>
      <c r="BA981">
        <v>0</v>
      </c>
      <c r="BB981">
        <v>0</v>
      </c>
      <c r="BC981">
        <v>0</v>
      </c>
      <c r="BD981">
        <v>0</v>
      </c>
      <c r="BE981">
        <v>0</v>
      </c>
      <c r="BF981">
        <v>0</v>
      </c>
      <c r="BG981">
        <v>0</v>
      </c>
      <c r="BH981">
        <v>0</v>
      </c>
      <c r="BI981">
        <v>0</v>
      </c>
      <c r="BJ981">
        <v>0</v>
      </c>
      <c r="BK981">
        <v>0</v>
      </c>
      <c r="BL981">
        <v>0</v>
      </c>
      <c r="BM981">
        <v>0</v>
      </c>
      <c r="BN981">
        <v>0</v>
      </c>
      <c r="BO981">
        <v>0</v>
      </c>
      <c r="BP981">
        <v>0</v>
      </c>
      <c r="BQ981">
        <v>0</v>
      </c>
      <c r="BR981">
        <v>0</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v>
      </c>
      <c r="CY981">
        <v>1</v>
      </c>
      <c r="CZ981">
        <v>0</v>
      </c>
      <c r="DA981">
        <v>0</v>
      </c>
      <c r="DB981">
        <v>0</v>
      </c>
      <c r="DC981" t="s">
        <v>2409</v>
      </c>
      <c r="DD981" t="s">
        <v>311</v>
      </c>
    </row>
    <row r="982" spans="1:108" ht="14.6" x14ac:dyDescent="0.35">
      <c r="A982" t="s">
        <v>86</v>
      </c>
      <c r="B982" t="s">
        <v>4747</v>
      </c>
      <c r="C982" t="s">
        <v>4754</v>
      </c>
      <c r="F982" t="s">
        <v>122</v>
      </c>
      <c r="H982" t="s">
        <v>702</v>
      </c>
      <c r="I982" t="s">
        <v>56</v>
      </c>
      <c r="J982" t="s">
        <v>173</v>
      </c>
      <c r="K982" t="s">
        <v>471</v>
      </c>
      <c r="M982" t="s">
        <v>272</v>
      </c>
      <c r="N982" t="s">
        <v>299</v>
      </c>
      <c r="O982" t="s">
        <v>299</v>
      </c>
      <c r="R982">
        <v>0</v>
      </c>
      <c r="S982">
        <v>0</v>
      </c>
      <c r="T982">
        <v>0</v>
      </c>
      <c r="U982">
        <v>0</v>
      </c>
      <c r="V982">
        <v>0</v>
      </c>
      <c r="W982">
        <v>1</v>
      </c>
      <c r="X982">
        <v>0</v>
      </c>
      <c r="Y982">
        <v>0</v>
      </c>
      <c r="AA982">
        <v>0</v>
      </c>
      <c r="AB982">
        <v>0</v>
      </c>
      <c r="AC982">
        <v>0</v>
      </c>
      <c r="AD982">
        <v>0</v>
      </c>
      <c r="AE982">
        <v>0</v>
      </c>
      <c r="AF982">
        <v>0</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0</v>
      </c>
      <c r="BL982">
        <v>0</v>
      </c>
      <c r="BM982">
        <v>0</v>
      </c>
      <c r="BN982">
        <v>0</v>
      </c>
      <c r="BO982">
        <v>0</v>
      </c>
      <c r="BP982">
        <v>0</v>
      </c>
      <c r="BQ982">
        <v>0</v>
      </c>
      <c r="BR982">
        <v>0</v>
      </c>
      <c r="BS982">
        <v>0</v>
      </c>
      <c r="BT982">
        <v>0</v>
      </c>
      <c r="BU982">
        <v>0</v>
      </c>
      <c r="BV982">
        <v>0</v>
      </c>
      <c r="BW982">
        <v>0</v>
      </c>
      <c r="BX982">
        <v>0</v>
      </c>
      <c r="BY982">
        <v>0</v>
      </c>
      <c r="BZ982">
        <v>0</v>
      </c>
      <c r="CA982">
        <v>0</v>
      </c>
      <c r="CB982">
        <v>0</v>
      </c>
      <c r="CC982">
        <v>0</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v>
      </c>
      <c r="CY982">
        <v>1</v>
      </c>
      <c r="CZ982">
        <v>0</v>
      </c>
      <c r="DA982">
        <v>0</v>
      </c>
      <c r="DB982">
        <v>0</v>
      </c>
      <c r="DC982" t="s">
        <v>2406</v>
      </c>
      <c r="DD982" t="s">
        <v>311</v>
      </c>
    </row>
    <row r="983" spans="1:108" ht="14.6" x14ac:dyDescent="0.35">
      <c r="A983" t="s">
        <v>86</v>
      </c>
      <c r="B983" t="s">
        <v>4747</v>
      </c>
      <c r="C983" t="s">
        <v>4757</v>
      </c>
      <c r="F983" t="s">
        <v>122</v>
      </c>
      <c r="H983" t="s">
        <v>702</v>
      </c>
      <c r="I983" t="s">
        <v>56</v>
      </c>
      <c r="J983" t="s">
        <v>173</v>
      </c>
      <c r="K983" t="s">
        <v>471</v>
      </c>
      <c r="M983" t="s">
        <v>274</v>
      </c>
      <c r="N983" t="s">
        <v>299</v>
      </c>
      <c r="O983" t="s">
        <v>299</v>
      </c>
      <c r="R983">
        <v>0</v>
      </c>
      <c r="S983">
        <v>0</v>
      </c>
      <c r="T983">
        <v>0</v>
      </c>
      <c r="U983">
        <v>0</v>
      </c>
      <c r="V983">
        <v>0</v>
      </c>
      <c r="W983">
        <v>1</v>
      </c>
      <c r="X983">
        <v>0</v>
      </c>
      <c r="Y983">
        <v>0</v>
      </c>
      <c r="AA983">
        <v>0</v>
      </c>
      <c r="AB983">
        <v>0</v>
      </c>
      <c r="AC983">
        <v>0</v>
      </c>
      <c r="AD983">
        <v>0</v>
      </c>
      <c r="AE983">
        <v>0</v>
      </c>
      <c r="AF983">
        <v>0</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0</v>
      </c>
      <c r="BL983">
        <v>0</v>
      </c>
      <c r="BM983">
        <v>0</v>
      </c>
      <c r="BN983">
        <v>0</v>
      </c>
      <c r="BO983">
        <v>0</v>
      </c>
      <c r="BP983">
        <v>0</v>
      </c>
      <c r="BQ983">
        <v>0</v>
      </c>
      <c r="BR983">
        <v>0</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v>
      </c>
      <c r="CL983">
        <v>0</v>
      </c>
      <c r="CM983">
        <v>0</v>
      </c>
      <c r="CN983">
        <v>0</v>
      </c>
      <c r="CO983">
        <v>0</v>
      </c>
      <c r="CP983">
        <v>0</v>
      </c>
      <c r="CQ983">
        <v>0</v>
      </c>
      <c r="CR983">
        <v>0</v>
      </c>
      <c r="CS983">
        <v>0</v>
      </c>
      <c r="CT983">
        <v>0</v>
      </c>
      <c r="CU983">
        <v>0</v>
      </c>
      <c r="CV983">
        <v>0</v>
      </c>
      <c r="CW983">
        <v>0</v>
      </c>
      <c r="CX983">
        <v>0</v>
      </c>
      <c r="CY983">
        <v>1</v>
      </c>
      <c r="CZ983">
        <v>0</v>
      </c>
      <c r="DA983">
        <v>0</v>
      </c>
      <c r="DB983">
        <v>0</v>
      </c>
      <c r="DC983" t="s">
        <v>4737</v>
      </c>
      <c r="DD983" t="s">
        <v>311</v>
      </c>
    </row>
    <row r="984" spans="1:108" ht="146.05000000000001" x14ac:dyDescent="0.35">
      <c r="A984" t="s">
        <v>86</v>
      </c>
      <c r="B984" t="s">
        <v>4747</v>
      </c>
      <c r="C984" t="s">
        <v>4759</v>
      </c>
      <c r="F984" t="s">
        <v>91</v>
      </c>
      <c r="H984" t="s">
        <v>454</v>
      </c>
      <c r="I984" t="s">
        <v>56</v>
      </c>
      <c r="J984" t="s">
        <v>173</v>
      </c>
      <c r="K984" t="s">
        <v>471</v>
      </c>
      <c r="M984" t="s">
        <v>272</v>
      </c>
      <c r="O984" t="s">
        <v>300</v>
      </c>
      <c r="P984" s="317" t="s">
        <v>4760</v>
      </c>
      <c r="Q984" t="s">
        <v>4761</v>
      </c>
      <c r="R984">
        <v>0</v>
      </c>
      <c r="S984">
        <v>0</v>
      </c>
      <c r="T984">
        <v>0</v>
      </c>
      <c r="U984">
        <v>0</v>
      </c>
      <c r="V984">
        <v>0</v>
      </c>
      <c r="W984">
        <v>0</v>
      </c>
      <c r="X984">
        <v>0</v>
      </c>
      <c r="Y984">
        <v>0</v>
      </c>
      <c r="AA984">
        <v>0</v>
      </c>
      <c r="AB984">
        <v>0</v>
      </c>
      <c r="AC984">
        <v>0</v>
      </c>
      <c r="AD984">
        <v>0</v>
      </c>
      <c r="AE984">
        <v>0</v>
      </c>
      <c r="AF984">
        <v>0</v>
      </c>
      <c r="AG984">
        <v>0</v>
      </c>
      <c r="AH984">
        <v>0</v>
      </c>
      <c r="AI984">
        <v>0</v>
      </c>
      <c r="AJ984">
        <v>0</v>
      </c>
      <c r="AK984">
        <v>0</v>
      </c>
      <c r="AL984">
        <v>0</v>
      </c>
      <c r="AM984">
        <v>0</v>
      </c>
      <c r="AN984">
        <v>0</v>
      </c>
      <c r="AO984">
        <v>0</v>
      </c>
      <c r="AP984">
        <v>0</v>
      </c>
      <c r="AQ984">
        <v>1</v>
      </c>
      <c r="AR984">
        <v>1</v>
      </c>
      <c r="AS984">
        <v>0</v>
      </c>
      <c r="AT984">
        <v>1</v>
      </c>
      <c r="AU984">
        <v>0</v>
      </c>
      <c r="AV984">
        <v>0</v>
      </c>
      <c r="AW984">
        <v>0</v>
      </c>
      <c r="AX984">
        <v>0</v>
      </c>
      <c r="AY984">
        <v>0</v>
      </c>
      <c r="AZ984">
        <v>0</v>
      </c>
      <c r="BA984">
        <v>0</v>
      </c>
      <c r="BB984">
        <v>0</v>
      </c>
      <c r="BC984">
        <v>0</v>
      </c>
      <c r="BD984">
        <v>0</v>
      </c>
      <c r="BE984">
        <v>0</v>
      </c>
      <c r="BF984">
        <v>0</v>
      </c>
      <c r="BG984">
        <v>0</v>
      </c>
      <c r="BH984">
        <v>0</v>
      </c>
      <c r="BI984">
        <v>0</v>
      </c>
      <c r="BJ984">
        <v>0</v>
      </c>
      <c r="BK984">
        <v>0</v>
      </c>
      <c r="BL984">
        <v>0</v>
      </c>
      <c r="BM984">
        <v>0</v>
      </c>
      <c r="BN984">
        <v>0</v>
      </c>
      <c r="BO984">
        <v>0</v>
      </c>
      <c r="BP984">
        <v>0</v>
      </c>
      <c r="BQ984">
        <v>0</v>
      </c>
      <c r="BR984">
        <v>0</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3</v>
      </c>
      <c r="CY984">
        <v>1</v>
      </c>
      <c r="CZ984">
        <v>0</v>
      </c>
      <c r="DA984">
        <v>0</v>
      </c>
      <c r="DB984">
        <v>0</v>
      </c>
      <c r="DC984" t="s">
        <v>4762</v>
      </c>
      <c r="DD984" t="s">
        <v>309</v>
      </c>
    </row>
    <row r="985" spans="1:108" ht="131.44999999999999" x14ac:dyDescent="0.35">
      <c r="A985" t="s">
        <v>86</v>
      </c>
      <c r="B985" t="s">
        <v>4747</v>
      </c>
      <c r="C985" t="s">
        <v>4764</v>
      </c>
      <c r="F985" t="s">
        <v>122</v>
      </c>
      <c r="H985" t="s">
        <v>454</v>
      </c>
      <c r="I985" t="s">
        <v>56</v>
      </c>
      <c r="J985" t="s">
        <v>173</v>
      </c>
      <c r="K985" t="s">
        <v>471</v>
      </c>
      <c r="M985" t="s">
        <v>272</v>
      </c>
      <c r="O985" t="s">
        <v>299</v>
      </c>
      <c r="P985" s="317" t="s">
        <v>3922</v>
      </c>
      <c r="Q985" t="s">
        <v>3923</v>
      </c>
      <c r="R985">
        <v>0</v>
      </c>
      <c r="S985">
        <v>0</v>
      </c>
      <c r="T985">
        <v>0</v>
      </c>
      <c r="U985">
        <v>0</v>
      </c>
      <c r="V985">
        <v>0</v>
      </c>
      <c r="W985">
        <v>0</v>
      </c>
      <c r="X985">
        <v>0</v>
      </c>
      <c r="Y985">
        <v>0</v>
      </c>
      <c r="AA985">
        <v>0</v>
      </c>
      <c r="AB985">
        <v>0</v>
      </c>
      <c r="AC985">
        <v>0</v>
      </c>
      <c r="AD985">
        <v>0</v>
      </c>
      <c r="AE985">
        <v>0</v>
      </c>
      <c r="AF985">
        <v>0</v>
      </c>
      <c r="AG985">
        <v>0</v>
      </c>
      <c r="AH985">
        <v>0</v>
      </c>
      <c r="AI985">
        <v>0</v>
      </c>
      <c r="AJ985">
        <v>0</v>
      </c>
      <c r="AK985">
        <v>0</v>
      </c>
      <c r="AL985">
        <v>0</v>
      </c>
      <c r="AM985">
        <v>0</v>
      </c>
      <c r="AN985">
        <v>0</v>
      </c>
      <c r="AO985">
        <v>0</v>
      </c>
      <c r="AP985">
        <v>0</v>
      </c>
      <c r="AQ985">
        <v>0</v>
      </c>
      <c r="AR985">
        <v>0</v>
      </c>
      <c r="AS985">
        <v>0</v>
      </c>
      <c r="AT985">
        <v>0</v>
      </c>
      <c r="AU985">
        <v>0</v>
      </c>
      <c r="AV985">
        <v>0</v>
      </c>
      <c r="AW985">
        <v>0</v>
      </c>
      <c r="AX985">
        <v>0</v>
      </c>
      <c r="AY985">
        <v>0</v>
      </c>
      <c r="AZ985">
        <v>0</v>
      </c>
      <c r="BA985">
        <v>0</v>
      </c>
      <c r="BB985">
        <v>1</v>
      </c>
      <c r="BC985">
        <v>0</v>
      </c>
      <c r="BD985">
        <v>0</v>
      </c>
      <c r="BE985">
        <v>0</v>
      </c>
      <c r="BF985">
        <v>0</v>
      </c>
      <c r="BG985">
        <v>0</v>
      </c>
      <c r="BH985">
        <v>0</v>
      </c>
      <c r="BI985">
        <v>0</v>
      </c>
      <c r="BJ985">
        <v>0</v>
      </c>
      <c r="BK985">
        <v>0</v>
      </c>
      <c r="BL985">
        <v>0</v>
      </c>
      <c r="BM985">
        <v>0</v>
      </c>
      <c r="BN985">
        <v>0</v>
      </c>
      <c r="BO985">
        <v>0</v>
      </c>
      <c r="BP985">
        <v>0</v>
      </c>
      <c r="BQ985">
        <v>0</v>
      </c>
      <c r="BR985">
        <v>0</v>
      </c>
      <c r="BS985">
        <v>0</v>
      </c>
      <c r="BT985">
        <v>0</v>
      </c>
      <c r="BU985">
        <v>0</v>
      </c>
      <c r="BV985">
        <v>0</v>
      </c>
      <c r="BW985">
        <v>0</v>
      </c>
      <c r="BX985">
        <v>0</v>
      </c>
      <c r="BY985">
        <v>0</v>
      </c>
      <c r="BZ985">
        <v>0</v>
      </c>
      <c r="CA985">
        <v>0</v>
      </c>
      <c r="CB985">
        <v>0</v>
      </c>
      <c r="CC985">
        <v>0</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1</v>
      </c>
      <c r="CY985">
        <v>1</v>
      </c>
      <c r="CZ985">
        <v>0</v>
      </c>
      <c r="DA985">
        <v>0</v>
      </c>
      <c r="DB985">
        <v>0</v>
      </c>
      <c r="DC985" t="s">
        <v>1420</v>
      </c>
      <c r="DD985" t="s">
        <v>309</v>
      </c>
    </row>
    <row r="986" spans="1:108" ht="14.6" x14ac:dyDescent="0.35">
      <c r="A986" t="s">
        <v>86</v>
      </c>
      <c r="B986" t="s">
        <v>4747</v>
      </c>
      <c r="C986" t="s">
        <v>4766</v>
      </c>
      <c r="F986" t="s">
        <v>122</v>
      </c>
      <c r="H986" t="s">
        <v>454</v>
      </c>
      <c r="I986" t="s">
        <v>56</v>
      </c>
      <c r="J986" t="s">
        <v>173</v>
      </c>
      <c r="K986" t="s">
        <v>471</v>
      </c>
      <c r="M986" t="s">
        <v>272</v>
      </c>
      <c r="O986" t="s">
        <v>299</v>
      </c>
      <c r="Q986" t="s">
        <v>4767</v>
      </c>
      <c r="R986">
        <v>0</v>
      </c>
      <c r="S986">
        <v>0</v>
      </c>
      <c r="T986">
        <v>0</v>
      </c>
      <c r="U986">
        <v>0</v>
      </c>
      <c r="V986">
        <v>0</v>
      </c>
      <c r="W986">
        <v>0</v>
      </c>
      <c r="X986">
        <v>0</v>
      </c>
      <c r="Y986">
        <v>0</v>
      </c>
      <c r="AA986">
        <v>0</v>
      </c>
      <c r="AB986">
        <v>0</v>
      </c>
      <c r="AC986">
        <v>0</v>
      </c>
      <c r="AD986">
        <v>0</v>
      </c>
      <c r="AE986">
        <v>0</v>
      </c>
      <c r="AF986">
        <v>0</v>
      </c>
      <c r="AG986">
        <v>0</v>
      </c>
      <c r="AH986">
        <v>0</v>
      </c>
      <c r="AI986">
        <v>0</v>
      </c>
      <c r="AJ986">
        <v>0</v>
      </c>
      <c r="AK986">
        <v>0</v>
      </c>
      <c r="AL986">
        <v>1</v>
      </c>
      <c r="AM986">
        <v>0</v>
      </c>
      <c r="AN986">
        <v>0</v>
      </c>
      <c r="AO986">
        <v>0</v>
      </c>
      <c r="AP986">
        <v>0</v>
      </c>
      <c r="AQ986">
        <v>0</v>
      </c>
      <c r="AR986">
        <v>0</v>
      </c>
      <c r="AS986">
        <v>0</v>
      </c>
      <c r="AT986">
        <v>0</v>
      </c>
      <c r="AU986">
        <v>0</v>
      </c>
      <c r="AV986">
        <v>0</v>
      </c>
      <c r="AW986">
        <v>0</v>
      </c>
      <c r="AX986">
        <v>0</v>
      </c>
      <c r="AY986">
        <v>0</v>
      </c>
      <c r="AZ986">
        <v>0</v>
      </c>
      <c r="BA986">
        <v>0</v>
      </c>
      <c r="BB986">
        <v>0</v>
      </c>
      <c r="BC986">
        <v>0</v>
      </c>
      <c r="BD986">
        <v>0</v>
      </c>
      <c r="BE986">
        <v>0</v>
      </c>
      <c r="BF986">
        <v>0</v>
      </c>
      <c r="BG986">
        <v>0</v>
      </c>
      <c r="BH986">
        <v>0</v>
      </c>
      <c r="BI986">
        <v>0</v>
      </c>
      <c r="BJ986">
        <v>0</v>
      </c>
      <c r="BK986">
        <v>0</v>
      </c>
      <c r="BL986">
        <v>0</v>
      </c>
      <c r="BM986">
        <v>0</v>
      </c>
      <c r="BN986">
        <v>0</v>
      </c>
      <c r="BO986">
        <v>0</v>
      </c>
      <c r="BP986">
        <v>0</v>
      </c>
      <c r="BQ986">
        <v>0</v>
      </c>
      <c r="BR986">
        <v>0</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1</v>
      </c>
      <c r="CY986">
        <v>1</v>
      </c>
      <c r="CZ986">
        <v>0</v>
      </c>
      <c r="DA986">
        <v>0</v>
      </c>
      <c r="DB986">
        <v>0</v>
      </c>
      <c r="DC986" t="s">
        <v>1214</v>
      </c>
      <c r="DD986" t="s">
        <v>307</v>
      </c>
    </row>
    <row r="987" spans="1:108" ht="14.6" x14ac:dyDescent="0.35">
      <c r="A987" t="s">
        <v>99</v>
      </c>
      <c r="B987" t="s">
        <v>4773</v>
      </c>
      <c r="C987" t="s">
        <v>4789</v>
      </c>
      <c r="F987" t="s">
        <v>122</v>
      </c>
      <c r="H987" t="s">
        <v>702</v>
      </c>
      <c r="I987" t="s">
        <v>13</v>
      </c>
      <c r="J987" t="s">
        <v>221</v>
      </c>
      <c r="K987" t="s">
        <v>471</v>
      </c>
      <c r="M987" t="s">
        <v>272</v>
      </c>
      <c r="N987" t="s">
        <v>299</v>
      </c>
      <c r="O987" t="s">
        <v>299</v>
      </c>
      <c r="R987">
        <v>0</v>
      </c>
      <c r="S987">
        <v>0</v>
      </c>
      <c r="T987">
        <v>0</v>
      </c>
      <c r="U987">
        <v>0</v>
      </c>
      <c r="V987">
        <v>0</v>
      </c>
      <c r="W987">
        <v>1</v>
      </c>
      <c r="X987">
        <v>0</v>
      </c>
      <c r="Y987">
        <v>0</v>
      </c>
      <c r="AA987">
        <v>0</v>
      </c>
      <c r="AB987">
        <v>0</v>
      </c>
      <c r="AC987">
        <v>0</v>
      </c>
      <c r="AD987">
        <v>0</v>
      </c>
      <c r="AE987">
        <v>0</v>
      </c>
      <c r="AF987">
        <v>0</v>
      </c>
      <c r="AG987">
        <v>0</v>
      </c>
      <c r="AH987">
        <v>0</v>
      </c>
      <c r="AI987">
        <v>0</v>
      </c>
      <c r="AJ987">
        <v>0</v>
      </c>
      <c r="AK987">
        <v>0</v>
      </c>
      <c r="AL987">
        <v>0</v>
      </c>
      <c r="AM987">
        <v>0</v>
      </c>
      <c r="AN987">
        <v>0</v>
      </c>
      <c r="AO987">
        <v>0</v>
      </c>
      <c r="AP987">
        <v>0</v>
      </c>
      <c r="AQ987">
        <v>0</v>
      </c>
      <c r="AR987">
        <v>0</v>
      </c>
      <c r="AS987">
        <v>0</v>
      </c>
      <c r="AT987">
        <v>0</v>
      </c>
      <c r="AU987">
        <v>0</v>
      </c>
      <c r="AV987">
        <v>0</v>
      </c>
      <c r="AW987">
        <v>0</v>
      </c>
      <c r="AX987">
        <v>0</v>
      </c>
      <c r="AY987">
        <v>0</v>
      </c>
      <c r="AZ987">
        <v>0</v>
      </c>
      <c r="BA987">
        <v>0</v>
      </c>
      <c r="BB987">
        <v>0</v>
      </c>
      <c r="BC987">
        <v>0</v>
      </c>
      <c r="BD987">
        <v>0</v>
      </c>
      <c r="BE987">
        <v>0</v>
      </c>
      <c r="BF987">
        <v>0</v>
      </c>
      <c r="BG987">
        <v>0</v>
      </c>
      <c r="BH987">
        <v>0</v>
      </c>
      <c r="BI987">
        <v>0</v>
      </c>
      <c r="BJ987">
        <v>0</v>
      </c>
      <c r="BK987">
        <v>0</v>
      </c>
      <c r="BL987">
        <v>0</v>
      </c>
      <c r="BM987">
        <v>0</v>
      </c>
      <c r="BN987">
        <v>0</v>
      </c>
      <c r="BO987">
        <v>0</v>
      </c>
      <c r="BP987">
        <v>0</v>
      </c>
      <c r="BQ987">
        <v>0</v>
      </c>
      <c r="BR987">
        <v>0</v>
      </c>
      <c r="BS987">
        <v>0</v>
      </c>
      <c r="BT987">
        <v>0</v>
      </c>
      <c r="BU987">
        <v>0</v>
      </c>
      <c r="BV987">
        <v>0</v>
      </c>
      <c r="BW987">
        <v>0</v>
      </c>
      <c r="BX987">
        <v>0</v>
      </c>
      <c r="BY987">
        <v>0</v>
      </c>
      <c r="BZ987">
        <v>0</v>
      </c>
      <c r="CA987">
        <v>0</v>
      </c>
      <c r="CB987">
        <v>0</v>
      </c>
      <c r="CC987">
        <v>0</v>
      </c>
      <c r="CD987">
        <v>0</v>
      </c>
      <c r="CE987">
        <v>0</v>
      </c>
      <c r="CF987">
        <v>0</v>
      </c>
      <c r="CG987">
        <v>0</v>
      </c>
      <c r="CH987">
        <v>0</v>
      </c>
      <c r="CI987">
        <v>0</v>
      </c>
      <c r="CJ987">
        <v>0</v>
      </c>
      <c r="CK987">
        <v>0</v>
      </c>
      <c r="CL987">
        <v>0</v>
      </c>
      <c r="CM987">
        <v>0</v>
      </c>
      <c r="CN987">
        <v>0</v>
      </c>
      <c r="CO987">
        <v>0</v>
      </c>
      <c r="CP987">
        <v>0</v>
      </c>
      <c r="CQ987">
        <v>0</v>
      </c>
      <c r="CR987">
        <v>0</v>
      </c>
      <c r="CS987">
        <v>0</v>
      </c>
      <c r="CT987">
        <v>0</v>
      </c>
      <c r="CU987">
        <v>0</v>
      </c>
      <c r="CV987">
        <v>0</v>
      </c>
      <c r="CW987">
        <v>0</v>
      </c>
      <c r="CX987">
        <v>0</v>
      </c>
      <c r="CY987">
        <v>1</v>
      </c>
      <c r="CZ987">
        <v>0</v>
      </c>
      <c r="DA987">
        <v>0</v>
      </c>
      <c r="DB987">
        <v>0</v>
      </c>
      <c r="DC987" t="s">
        <v>4790</v>
      </c>
      <c r="DD987" t="s">
        <v>311</v>
      </c>
    </row>
    <row r="988" spans="1:108" ht="14.6" x14ac:dyDescent="0.35">
      <c r="A988" t="s">
        <v>99</v>
      </c>
      <c r="B988" t="s">
        <v>4773</v>
      </c>
      <c r="C988" t="s">
        <v>4792</v>
      </c>
      <c r="F988" t="s">
        <v>122</v>
      </c>
      <c r="H988" t="s">
        <v>702</v>
      </c>
      <c r="I988" t="s">
        <v>56</v>
      </c>
      <c r="J988" t="s">
        <v>455</v>
      </c>
      <c r="K988" t="s">
        <v>471</v>
      </c>
      <c r="M988" t="s">
        <v>274</v>
      </c>
      <c r="N988" t="s">
        <v>300</v>
      </c>
      <c r="O988" t="s">
        <v>299</v>
      </c>
      <c r="R988">
        <v>0</v>
      </c>
      <c r="S988">
        <v>0</v>
      </c>
      <c r="T988">
        <v>0</v>
      </c>
      <c r="U988">
        <v>0</v>
      </c>
      <c r="V988">
        <v>0</v>
      </c>
      <c r="W988">
        <v>0</v>
      </c>
      <c r="X988">
        <v>0</v>
      </c>
      <c r="Y988">
        <v>1</v>
      </c>
      <c r="AA988">
        <v>0</v>
      </c>
      <c r="AB988">
        <v>0</v>
      </c>
      <c r="AC988">
        <v>0</v>
      </c>
      <c r="AD988">
        <v>0</v>
      </c>
      <c r="AE988">
        <v>0</v>
      </c>
      <c r="AF988">
        <v>0</v>
      </c>
      <c r="AG988">
        <v>0</v>
      </c>
      <c r="AH988">
        <v>0</v>
      </c>
      <c r="AI988">
        <v>0</v>
      </c>
      <c r="AJ988">
        <v>0</v>
      </c>
      <c r="AK988">
        <v>0</v>
      </c>
      <c r="AL988">
        <v>0</v>
      </c>
      <c r="AM988">
        <v>0</v>
      </c>
      <c r="AN988">
        <v>0</v>
      </c>
      <c r="AO988">
        <v>0</v>
      </c>
      <c r="AP988">
        <v>0</v>
      </c>
      <c r="AQ988">
        <v>0</v>
      </c>
      <c r="AR988">
        <v>0</v>
      </c>
      <c r="AS988">
        <v>0</v>
      </c>
      <c r="AT988">
        <v>0</v>
      </c>
      <c r="AU988">
        <v>0</v>
      </c>
      <c r="AV988">
        <v>0</v>
      </c>
      <c r="AW988">
        <v>0</v>
      </c>
      <c r="AX988">
        <v>0</v>
      </c>
      <c r="AY988">
        <v>0</v>
      </c>
      <c r="AZ988">
        <v>0</v>
      </c>
      <c r="BA988">
        <v>0</v>
      </c>
      <c r="BB988">
        <v>0</v>
      </c>
      <c r="BC988">
        <v>0</v>
      </c>
      <c r="BD988">
        <v>0</v>
      </c>
      <c r="BE988">
        <v>0</v>
      </c>
      <c r="BF988">
        <v>0</v>
      </c>
      <c r="BG988">
        <v>0</v>
      </c>
      <c r="BH988">
        <v>0</v>
      </c>
      <c r="BI988">
        <v>0</v>
      </c>
      <c r="BJ988">
        <v>0</v>
      </c>
      <c r="BK988">
        <v>0</v>
      </c>
      <c r="BL988">
        <v>0</v>
      </c>
      <c r="BM988">
        <v>0</v>
      </c>
      <c r="BN988">
        <v>0</v>
      </c>
      <c r="BO988">
        <v>0</v>
      </c>
      <c r="BP988">
        <v>0</v>
      </c>
      <c r="BQ988">
        <v>0</v>
      </c>
      <c r="BR988">
        <v>0</v>
      </c>
      <c r="BS988">
        <v>0</v>
      </c>
      <c r="BT988">
        <v>0</v>
      </c>
      <c r="BU988">
        <v>0</v>
      </c>
      <c r="BV988">
        <v>0</v>
      </c>
      <c r="BW988">
        <v>0</v>
      </c>
      <c r="BX988">
        <v>0</v>
      </c>
      <c r="BY988">
        <v>0</v>
      </c>
      <c r="BZ988">
        <v>0</v>
      </c>
      <c r="CA988">
        <v>0</v>
      </c>
      <c r="CB988">
        <v>0</v>
      </c>
      <c r="CC988">
        <v>0</v>
      </c>
      <c r="CD988">
        <v>0</v>
      </c>
      <c r="CE988">
        <v>0</v>
      </c>
      <c r="CF988">
        <v>0</v>
      </c>
      <c r="CG988">
        <v>0</v>
      </c>
      <c r="CH988">
        <v>0</v>
      </c>
      <c r="CI988">
        <v>0</v>
      </c>
      <c r="CJ988">
        <v>0</v>
      </c>
      <c r="CK988">
        <v>0</v>
      </c>
      <c r="CL988">
        <v>0</v>
      </c>
      <c r="CM988">
        <v>0</v>
      </c>
      <c r="CN988">
        <v>0</v>
      </c>
      <c r="CO988">
        <v>0</v>
      </c>
      <c r="CP988">
        <v>0</v>
      </c>
      <c r="CQ988">
        <v>0</v>
      </c>
      <c r="CR988">
        <v>0</v>
      </c>
      <c r="CS988">
        <v>0</v>
      </c>
      <c r="CT988">
        <v>0</v>
      </c>
      <c r="CU988">
        <v>0</v>
      </c>
      <c r="CV988">
        <v>0</v>
      </c>
      <c r="CW988">
        <v>0</v>
      </c>
      <c r="CX988">
        <v>0</v>
      </c>
      <c r="CY988">
        <v>1</v>
      </c>
      <c r="CZ988">
        <v>0</v>
      </c>
      <c r="DA988">
        <v>0</v>
      </c>
      <c r="DB988">
        <v>0</v>
      </c>
      <c r="DC988" t="s">
        <v>2389</v>
      </c>
      <c r="DD988" t="s">
        <v>311</v>
      </c>
    </row>
    <row r="989" spans="1:108" ht="14.6" x14ac:dyDescent="0.35">
      <c r="A989" t="s">
        <v>99</v>
      </c>
      <c r="B989" t="s">
        <v>4773</v>
      </c>
      <c r="C989" t="s">
        <v>4795</v>
      </c>
      <c r="F989" t="s">
        <v>122</v>
      </c>
      <c r="H989" t="s">
        <v>702</v>
      </c>
      <c r="I989" t="s">
        <v>56</v>
      </c>
      <c r="J989" t="s">
        <v>455</v>
      </c>
      <c r="K989" t="s">
        <v>471</v>
      </c>
      <c r="M989" t="s">
        <v>274</v>
      </c>
      <c r="N989" t="s">
        <v>300</v>
      </c>
      <c r="O989" t="s">
        <v>300</v>
      </c>
      <c r="R989">
        <v>0</v>
      </c>
      <c r="S989">
        <v>0</v>
      </c>
      <c r="T989">
        <v>0</v>
      </c>
      <c r="U989">
        <v>0</v>
      </c>
      <c r="V989">
        <v>0</v>
      </c>
      <c r="W989">
        <v>0</v>
      </c>
      <c r="X989">
        <v>0</v>
      </c>
      <c r="Y989">
        <v>1</v>
      </c>
      <c r="AA989">
        <v>0</v>
      </c>
      <c r="AB989">
        <v>0</v>
      </c>
      <c r="AC989">
        <v>0</v>
      </c>
      <c r="AD989">
        <v>0</v>
      </c>
      <c r="AE989">
        <v>0</v>
      </c>
      <c r="AF989">
        <v>0</v>
      </c>
      <c r="AG989">
        <v>0</v>
      </c>
      <c r="AH989">
        <v>0</v>
      </c>
      <c r="AI989">
        <v>0</v>
      </c>
      <c r="AJ989">
        <v>0</v>
      </c>
      <c r="AK989">
        <v>0</v>
      </c>
      <c r="AL989">
        <v>0</v>
      </c>
      <c r="AM989">
        <v>0</v>
      </c>
      <c r="AN989">
        <v>0</v>
      </c>
      <c r="AO989">
        <v>0</v>
      </c>
      <c r="AP989">
        <v>0</v>
      </c>
      <c r="AQ989">
        <v>0</v>
      </c>
      <c r="AR989">
        <v>0</v>
      </c>
      <c r="AS989">
        <v>0</v>
      </c>
      <c r="AT989">
        <v>0</v>
      </c>
      <c r="AU989">
        <v>0</v>
      </c>
      <c r="AV989">
        <v>0</v>
      </c>
      <c r="AW989">
        <v>0</v>
      </c>
      <c r="AX989">
        <v>0</v>
      </c>
      <c r="AY989">
        <v>0</v>
      </c>
      <c r="AZ989">
        <v>0</v>
      </c>
      <c r="BA989">
        <v>0</v>
      </c>
      <c r="BB989">
        <v>0</v>
      </c>
      <c r="BC989">
        <v>0</v>
      </c>
      <c r="BD989">
        <v>0</v>
      </c>
      <c r="BE989">
        <v>0</v>
      </c>
      <c r="BF989">
        <v>0</v>
      </c>
      <c r="BG989">
        <v>0</v>
      </c>
      <c r="BH989">
        <v>0</v>
      </c>
      <c r="BI989">
        <v>0</v>
      </c>
      <c r="BJ989">
        <v>0</v>
      </c>
      <c r="BK989">
        <v>0</v>
      </c>
      <c r="BL989">
        <v>0</v>
      </c>
      <c r="BM989">
        <v>0</v>
      </c>
      <c r="BN989">
        <v>0</v>
      </c>
      <c r="BO989">
        <v>0</v>
      </c>
      <c r="BP989">
        <v>0</v>
      </c>
      <c r="BQ989">
        <v>0</v>
      </c>
      <c r="BR989">
        <v>0</v>
      </c>
      <c r="BS989">
        <v>0</v>
      </c>
      <c r="BT989">
        <v>0</v>
      </c>
      <c r="BU989">
        <v>0</v>
      </c>
      <c r="BV989">
        <v>0</v>
      </c>
      <c r="BW989">
        <v>0</v>
      </c>
      <c r="BX989">
        <v>0</v>
      </c>
      <c r="BY989">
        <v>0</v>
      </c>
      <c r="BZ989">
        <v>0</v>
      </c>
      <c r="CA989">
        <v>0</v>
      </c>
      <c r="CB989">
        <v>0</v>
      </c>
      <c r="CC989">
        <v>0</v>
      </c>
      <c r="CD989">
        <v>0</v>
      </c>
      <c r="CE989">
        <v>0</v>
      </c>
      <c r="CF989">
        <v>0</v>
      </c>
      <c r="CG989">
        <v>0</v>
      </c>
      <c r="CH989">
        <v>0</v>
      </c>
      <c r="CI989">
        <v>0</v>
      </c>
      <c r="CJ989">
        <v>0</v>
      </c>
      <c r="CK989">
        <v>0</v>
      </c>
      <c r="CL989">
        <v>0</v>
      </c>
      <c r="CM989">
        <v>0</v>
      </c>
      <c r="CN989">
        <v>0</v>
      </c>
      <c r="CO989">
        <v>0</v>
      </c>
      <c r="CP989">
        <v>0</v>
      </c>
      <c r="CQ989">
        <v>0</v>
      </c>
      <c r="CR989">
        <v>0</v>
      </c>
      <c r="CS989">
        <v>0</v>
      </c>
      <c r="CT989">
        <v>0</v>
      </c>
      <c r="CU989">
        <v>0</v>
      </c>
      <c r="CV989">
        <v>0</v>
      </c>
      <c r="CW989">
        <v>0</v>
      </c>
      <c r="CX989">
        <v>0</v>
      </c>
      <c r="CY989">
        <v>1</v>
      </c>
      <c r="CZ989">
        <v>0</v>
      </c>
      <c r="DA989">
        <v>0</v>
      </c>
      <c r="DB989">
        <v>0</v>
      </c>
      <c r="DC989" t="s">
        <v>2104</v>
      </c>
      <c r="DD989" t="s">
        <v>311</v>
      </c>
    </row>
    <row r="990" spans="1:108" ht="14.6" x14ac:dyDescent="0.35">
      <c r="A990" t="s">
        <v>99</v>
      </c>
      <c r="B990" t="s">
        <v>4773</v>
      </c>
      <c r="C990" t="s">
        <v>4822</v>
      </c>
      <c r="F990" t="s">
        <v>122</v>
      </c>
      <c r="H990" t="s">
        <v>702</v>
      </c>
      <c r="I990" t="s">
        <v>56</v>
      </c>
      <c r="J990" t="s">
        <v>455</v>
      </c>
      <c r="K990" t="s">
        <v>471</v>
      </c>
      <c r="M990" t="s">
        <v>274</v>
      </c>
      <c r="N990" t="s">
        <v>300</v>
      </c>
      <c r="O990" t="s">
        <v>300</v>
      </c>
      <c r="R990">
        <v>0</v>
      </c>
      <c r="S990">
        <v>0</v>
      </c>
      <c r="T990">
        <v>0</v>
      </c>
      <c r="U990">
        <v>0</v>
      </c>
      <c r="V990">
        <v>0</v>
      </c>
      <c r="W990">
        <v>0</v>
      </c>
      <c r="X990">
        <v>0</v>
      </c>
      <c r="Y990">
        <v>1</v>
      </c>
      <c r="AA990">
        <v>0</v>
      </c>
      <c r="AB990">
        <v>0</v>
      </c>
      <c r="AC990">
        <v>0</v>
      </c>
      <c r="AD990">
        <v>0</v>
      </c>
      <c r="AE990">
        <v>0</v>
      </c>
      <c r="AF990">
        <v>0</v>
      </c>
      <c r="AG990">
        <v>0</v>
      </c>
      <c r="AH990">
        <v>0</v>
      </c>
      <c r="AI990">
        <v>0</v>
      </c>
      <c r="AJ990">
        <v>0</v>
      </c>
      <c r="AK990">
        <v>0</v>
      </c>
      <c r="AL990">
        <v>0</v>
      </c>
      <c r="AM990">
        <v>0</v>
      </c>
      <c r="AN990">
        <v>0</v>
      </c>
      <c r="AO990">
        <v>0</v>
      </c>
      <c r="AP990">
        <v>0</v>
      </c>
      <c r="AQ990">
        <v>0</v>
      </c>
      <c r="AR990">
        <v>0</v>
      </c>
      <c r="AS990">
        <v>0</v>
      </c>
      <c r="AT990">
        <v>0</v>
      </c>
      <c r="AU990">
        <v>0</v>
      </c>
      <c r="AV990">
        <v>0</v>
      </c>
      <c r="AW990">
        <v>0</v>
      </c>
      <c r="AX990">
        <v>0</v>
      </c>
      <c r="AY990">
        <v>0</v>
      </c>
      <c r="AZ990">
        <v>0</v>
      </c>
      <c r="BA990">
        <v>0</v>
      </c>
      <c r="BB990">
        <v>0</v>
      </c>
      <c r="BC990">
        <v>0</v>
      </c>
      <c r="BD990">
        <v>0</v>
      </c>
      <c r="BE990">
        <v>0</v>
      </c>
      <c r="BF990">
        <v>0</v>
      </c>
      <c r="BG990">
        <v>0</v>
      </c>
      <c r="BH990">
        <v>0</v>
      </c>
      <c r="BI990">
        <v>0</v>
      </c>
      <c r="BJ990">
        <v>0</v>
      </c>
      <c r="BK990">
        <v>0</v>
      </c>
      <c r="BL990">
        <v>0</v>
      </c>
      <c r="BM990">
        <v>0</v>
      </c>
      <c r="BN990">
        <v>0</v>
      </c>
      <c r="BO990">
        <v>0</v>
      </c>
      <c r="BP990">
        <v>0</v>
      </c>
      <c r="BQ990">
        <v>0</v>
      </c>
      <c r="BR990">
        <v>0</v>
      </c>
      <c r="BS990">
        <v>0</v>
      </c>
      <c r="BT990">
        <v>0</v>
      </c>
      <c r="BU990">
        <v>0</v>
      </c>
      <c r="BV990">
        <v>0</v>
      </c>
      <c r="BW990">
        <v>0</v>
      </c>
      <c r="BX990">
        <v>0</v>
      </c>
      <c r="BY990">
        <v>0</v>
      </c>
      <c r="BZ990">
        <v>0</v>
      </c>
      <c r="CA990">
        <v>0</v>
      </c>
      <c r="CB990">
        <v>0</v>
      </c>
      <c r="CC990">
        <v>0</v>
      </c>
      <c r="CD990">
        <v>0</v>
      </c>
      <c r="CE990">
        <v>0</v>
      </c>
      <c r="CF990">
        <v>0</v>
      </c>
      <c r="CG990">
        <v>0</v>
      </c>
      <c r="CH990">
        <v>0</v>
      </c>
      <c r="CI990">
        <v>0</v>
      </c>
      <c r="CJ990">
        <v>0</v>
      </c>
      <c r="CK990">
        <v>0</v>
      </c>
      <c r="CL990">
        <v>0</v>
      </c>
      <c r="CM990">
        <v>0</v>
      </c>
      <c r="CN990">
        <v>0</v>
      </c>
      <c r="CO990">
        <v>0</v>
      </c>
      <c r="CP990">
        <v>0</v>
      </c>
      <c r="CQ990">
        <v>0</v>
      </c>
      <c r="CR990">
        <v>0</v>
      </c>
      <c r="CS990">
        <v>0</v>
      </c>
      <c r="CT990">
        <v>0</v>
      </c>
      <c r="CU990">
        <v>0</v>
      </c>
      <c r="CV990">
        <v>0</v>
      </c>
      <c r="CW990">
        <v>0</v>
      </c>
      <c r="CX990">
        <v>0</v>
      </c>
      <c r="CY990">
        <v>1</v>
      </c>
      <c r="CZ990">
        <v>0</v>
      </c>
      <c r="DA990">
        <v>0</v>
      </c>
      <c r="DB990">
        <v>0</v>
      </c>
      <c r="DC990" t="s">
        <v>2389</v>
      </c>
      <c r="DD990" t="s">
        <v>311</v>
      </c>
    </row>
    <row r="991" spans="1:108" ht="14.6" x14ac:dyDescent="0.35">
      <c r="A991" t="s">
        <v>99</v>
      </c>
      <c r="B991" t="s">
        <v>4773</v>
      </c>
      <c r="C991" t="s">
        <v>4829</v>
      </c>
      <c r="F991" t="s">
        <v>122</v>
      </c>
      <c r="H991" t="s">
        <v>702</v>
      </c>
      <c r="I991" t="s">
        <v>56</v>
      </c>
      <c r="J991" t="s">
        <v>455</v>
      </c>
      <c r="K991" t="s">
        <v>471</v>
      </c>
      <c r="M991" t="s">
        <v>274</v>
      </c>
      <c r="N991" t="s">
        <v>300</v>
      </c>
      <c r="O991" t="s">
        <v>299</v>
      </c>
      <c r="R991">
        <v>0</v>
      </c>
      <c r="S991">
        <v>0</v>
      </c>
      <c r="T991">
        <v>0</v>
      </c>
      <c r="U991">
        <v>0</v>
      </c>
      <c r="V991">
        <v>0</v>
      </c>
      <c r="W991">
        <v>0</v>
      </c>
      <c r="X991">
        <v>0</v>
      </c>
      <c r="Y991">
        <v>1</v>
      </c>
      <c r="AA991">
        <v>0</v>
      </c>
      <c r="AB991">
        <v>0</v>
      </c>
      <c r="AC991">
        <v>0</v>
      </c>
      <c r="AD991">
        <v>0</v>
      </c>
      <c r="AE991">
        <v>0</v>
      </c>
      <c r="AF991">
        <v>0</v>
      </c>
      <c r="AG991">
        <v>0</v>
      </c>
      <c r="AH991">
        <v>0</v>
      </c>
      <c r="AI991">
        <v>0</v>
      </c>
      <c r="AJ991">
        <v>0</v>
      </c>
      <c r="AK991">
        <v>0</v>
      </c>
      <c r="AL991">
        <v>0</v>
      </c>
      <c r="AM991">
        <v>0</v>
      </c>
      <c r="AN991">
        <v>0</v>
      </c>
      <c r="AO991">
        <v>0</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v>
      </c>
      <c r="BU991">
        <v>0</v>
      </c>
      <c r="BV991">
        <v>0</v>
      </c>
      <c r="BW991">
        <v>0</v>
      </c>
      <c r="BX991">
        <v>0</v>
      </c>
      <c r="BY991">
        <v>0</v>
      </c>
      <c r="BZ991">
        <v>0</v>
      </c>
      <c r="CA991">
        <v>0</v>
      </c>
      <c r="CB991">
        <v>0</v>
      </c>
      <c r="CC991">
        <v>0</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0</v>
      </c>
      <c r="CY991">
        <v>1</v>
      </c>
      <c r="CZ991">
        <v>0</v>
      </c>
      <c r="DA991">
        <v>0</v>
      </c>
      <c r="DB991">
        <v>0</v>
      </c>
      <c r="DC991" t="s">
        <v>2389</v>
      </c>
      <c r="DD991" t="s">
        <v>311</v>
      </c>
    </row>
    <row r="992" spans="1:108" ht="14.6" x14ac:dyDescent="0.35">
      <c r="A992" t="s">
        <v>99</v>
      </c>
      <c r="B992" t="s">
        <v>4773</v>
      </c>
      <c r="C992" t="s">
        <v>4774</v>
      </c>
      <c r="F992" t="s">
        <v>122</v>
      </c>
      <c r="H992" t="s">
        <v>1347</v>
      </c>
      <c r="I992" t="s">
        <v>56</v>
      </c>
      <c r="J992" t="s">
        <v>173</v>
      </c>
      <c r="K992" t="s">
        <v>471</v>
      </c>
      <c r="M992" t="s">
        <v>272</v>
      </c>
      <c r="O992" t="s">
        <v>299</v>
      </c>
      <c r="P992" t="s">
        <v>4775</v>
      </c>
      <c r="DC992" t="s">
        <v>4776</v>
      </c>
      <c r="DD992" t="s">
        <v>311</v>
      </c>
    </row>
    <row r="993" spans="1:108" ht="14.6" x14ac:dyDescent="0.35">
      <c r="A993" t="s">
        <v>99</v>
      </c>
      <c r="B993" t="s">
        <v>4773</v>
      </c>
      <c r="C993" t="s">
        <v>4779</v>
      </c>
      <c r="F993" t="s">
        <v>122</v>
      </c>
      <c r="H993" t="s">
        <v>1347</v>
      </c>
      <c r="I993" t="s">
        <v>56</v>
      </c>
      <c r="J993" t="s">
        <v>173</v>
      </c>
      <c r="K993" t="s">
        <v>471</v>
      </c>
      <c r="M993" t="s">
        <v>272</v>
      </c>
      <c r="O993" t="s">
        <v>299</v>
      </c>
      <c r="P993" t="s">
        <v>4780</v>
      </c>
      <c r="DC993" t="s">
        <v>1349</v>
      </c>
      <c r="DD993" t="s">
        <v>311</v>
      </c>
    </row>
    <row r="994" spans="1:108" ht="14.6" x14ac:dyDescent="0.35">
      <c r="A994" t="s">
        <v>99</v>
      </c>
      <c r="B994" t="s">
        <v>4773</v>
      </c>
      <c r="C994" t="s">
        <v>4805</v>
      </c>
      <c r="F994" t="s">
        <v>91</v>
      </c>
      <c r="H994" t="s">
        <v>1347</v>
      </c>
      <c r="I994" t="s">
        <v>13</v>
      </c>
      <c r="J994" t="s">
        <v>221</v>
      </c>
      <c r="K994" t="s">
        <v>269</v>
      </c>
      <c r="M994" t="s">
        <v>272</v>
      </c>
      <c r="O994" t="s">
        <v>299</v>
      </c>
      <c r="DC994" t="s">
        <v>4807</v>
      </c>
      <c r="DD994" t="s">
        <v>311</v>
      </c>
    </row>
    <row r="995" spans="1:108" ht="14.6" x14ac:dyDescent="0.35">
      <c r="A995" t="s">
        <v>99</v>
      </c>
      <c r="B995" t="s">
        <v>4773</v>
      </c>
      <c r="C995" t="s">
        <v>4817</v>
      </c>
      <c r="F995" t="s">
        <v>122</v>
      </c>
      <c r="H995" t="s">
        <v>1347</v>
      </c>
      <c r="I995" t="s">
        <v>13</v>
      </c>
      <c r="J995" t="s">
        <v>221</v>
      </c>
      <c r="K995" t="s">
        <v>269</v>
      </c>
      <c r="M995" t="s">
        <v>272</v>
      </c>
      <c r="O995" t="s">
        <v>299</v>
      </c>
      <c r="P995" t="s">
        <v>4818</v>
      </c>
      <c r="DC995" t="s">
        <v>4807</v>
      </c>
      <c r="DD995" t="s">
        <v>311</v>
      </c>
    </row>
    <row r="996" spans="1:108" ht="14.6" x14ac:dyDescent="0.35">
      <c r="A996" t="s">
        <v>99</v>
      </c>
      <c r="B996" t="s">
        <v>4773</v>
      </c>
      <c r="C996" t="s">
        <v>4825</v>
      </c>
      <c r="F996" t="s">
        <v>122</v>
      </c>
      <c r="H996" t="s">
        <v>1347</v>
      </c>
      <c r="I996" t="s">
        <v>56</v>
      </c>
      <c r="J996" t="s">
        <v>173</v>
      </c>
      <c r="K996" t="s">
        <v>471</v>
      </c>
      <c r="M996" t="s">
        <v>272</v>
      </c>
      <c r="O996" t="s">
        <v>299</v>
      </c>
      <c r="P996" t="s">
        <v>4826</v>
      </c>
      <c r="DC996" t="s">
        <v>4776</v>
      </c>
      <c r="DD996" t="s">
        <v>311</v>
      </c>
    </row>
    <row r="997" spans="1:108" ht="14.6" x14ac:dyDescent="0.35">
      <c r="A997" t="s">
        <v>99</v>
      </c>
      <c r="B997" t="s">
        <v>4773</v>
      </c>
      <c r="C997" t="s">
        <v>4784</v>
      </c>
      <c r="F997" t="s">
        <v>122</v>
      </c>
      <c r="H997" t="s">
        <v>1413</v>
      </c>
      <c r="I997" t="s">
        <v>56</v>
      </c>
      <c r="J997" t="s">
        <v>173</v>
      </c>
      <c r="K997" t="s">
        <v>471</v>
      </c>
      <c r="M997" t="s">
        <v>272</v>
      </c>
      <c r="O997" t="s">
        <v>299</v>
      </c>
      <c r="DC997" t="s">
        <v>1349</v>
      </c>
      <c r="DD997" t="s">
        <v>311</v>
      </c>
    </row>
    <row r="998" spans="1:108" ht="14.6" x14ac:dyDescent="0.35">
      <c r="A998" t="s">
        <v>99</v>
      </c>
      <c r="B998" t="s">
        <v>4773</v>
      </c>
      <c r="C998" t="s">
        <v>4812</v>
      </c>
      <c r="F998" t="s">
        <v>122</v>
      </c>
      <c r="H998" t="s">
        <v>1413</v>
      </c>
      <c r="I998" t="s">
        <v>56</v>
      </c>
      <c r="J998" t="s">
        <v>173</v>
      </c>
      <c r="K998" t="s">
        <v>471</v>
      </c>
      <c r="M998" t="s">
        <v>272</v>
      </c>
      <c r="O998" t="s">
        <v>299</v>
      </c>
      <c r="DC998" t="s">
        <v>4814</v>
      </c>
      <c r="DD998" t="s">
        <v>311</v>
      </c>
    </row>
    <row r="999" spans="1:108" ht="14.6" x14ac:dyDescent="0.35">
      <c r="A999" t="s">
        <v>99</v>
      </c>
      <c r="B999" t="s">
        <v>4773</v>
      </c>
      <c r="C999" t="s">
        <v>4800</v>
      </c>
      <c r="F999" t="s">
        <v>122</v>
      </c>
      <c r="H999" t="s">
        <v>4801</v>
      </c>
      <c r="I999" t="s">
        <v>56</v>
      </c>
      <c r="K999" t="s">
        <v>471</v>
      </c>
      <c r="M999" t="s">
        <v>272</v>
      </c>
      <c r="O999" t="s">
        <v>299</v>
      </c>
      <c r="Y999">
        <v>1</v>
      </c>
      <c r="DC999" t="s">
        <v>354</v>
      </c>
      <c r="DD999" t="s">
        <v>311</v>
      </c>
    </row>
    <row r="1000" spans="1:108" ht="14.6" x14ac:dyDescent="0.35">
      <c r="A1000" t="s">
        <v>99</v>
      </c>
      <c r="B1000" t="s">
        <v>4832</v>
      </c>
      <c r="C1000" t="s">
        <v>4833</v>
      </c>
      <c r="F1000" t="s">
        <v>122</v>
      </c>
      <c r="H1000" t="s">
        <v>702</v>
      </c>
      <c r="I1000" t="s">
        <v>56</v>
      </c>
      <c r="J1000" t="s">
        <v>173</v>
      </c>
      <c r="K1000" t="s">
        <v>471</v>
      </c>
      <c r="M1000" t="s">
        <v>274</v>
      </c>
      <c r="N1000" t="s">
        <v>300</v>
      </c>
      <c r="O1000" t="s">
        <v>300</v>
      </c>
      <c r="R1000">
        <v>0</v>
      </c>
      <c r="S1000">
        <v>0</v>
      </c>
      <c r="T1000">
        <v>0</v>
      </c>
      <c r="U1000">
        <v>0</v>
      </c>
      <c r="V1000">
        <v>0</v>
      </c>
      <c r="W1000">
        <v>1</v>
      </c>
      <c r="X1000">
        <v>0</v>
      </c>
      <c r="Y1000">
        <v>0</v>
      </c>
      <c r="AA1000">
        <v>0</v>
      </c>
      <c r="AB1000">
        <v>0</v>
      </c>
      <c r="AC1000">
        <v>0</v>
      </c>
      <c r="AD1000">
        <v>0</v>
      </c>
      <c r="AE1000">
        <v>0</v>
      </c>
      <c r="AF1000">
        <v>0</v>
      </c>
      <c r="AG1000">
        <v>0</v>
      </c>
      <c r="AH1000">
        <v>0</v>
      </c>
      <c r="AI1000">
        <v>0</v>
      </c>
      <c r="AJ1000">
        <v>0</v>
      </c>
      <c r="AK1000">
        <v>0</v>
      </c>
      <c r="AL1000">
        <v>0</v>
      </c>
      <c r="AM1000">
        <v>0</v>
      </c>
      <c r="AN1000">
        <v>0</v>
      </c>
      <c r="AO1000">
        <v>0</v>
      </c>
      <c r="AP1000">
        <v>0</v>
      </c>
      <c r="AQ1000">
        <v>0</v>
      </c>
      <c r="AR1000">
        <v>0</v>
      </c>
      <c r="AS1000">
        <v>0</v>
      </c>
      <c r="AT1000">
        <v>0</v>
      </c>
      <c r="AU1000">
        <v>0</v>
      </c>
      <c r="AV1000">
        <v>0</v>
      </c>
      <c r="AW1000">
        <v>0</v>
      </c>
      <c r="AX1000">
        <v>0</v>
      </c>
      <c r="AY1000">
        <v>0</v>
      </c>
      <c r="AZ1000">
        <v>0</v>
      </c>
      <c r="BA1000">
        <v>0</v>
      </c>
      <c r="BB1000">
        <v>0</v>
      </c>
      <c r="BC1000">
        <v>0</v>
      </c>
      <c r="BD1000">
        <v>0</v>
      </c>
      <c r="BE1000">
        <v>0</v>
      </c>
      <c r="BF1000">
        <v>0</v>
      </c>
      <c r="BG1000">
        <v>0</v>
      </c>
      <c r="BH1000">
        <v>0</v>
      </c>
      <c r="BI1000">
        <v>0</v>
      </c>
      <c r="BJ1000">
        <v>0</v>
      </c>
      <c r="BK1000">
        <v>0</v>
      </c>
      <c r="BL1000">
        <v>0</v>
      </c>
      <c r="BM1000">
        <v>0</v>
      </c>
      <c r="BN1000">
        <v>0</v>
      </c>
      <c r="BO1000">
        <v>0</v>
      </c>
      <c r="BP1000">
        <v>0</v>
      </c>
      <c r="BQ1000">
        <v>0</v>
      </c>
      <c r="BR1000">
        <v>0</v>
      </c>
      <c r="BS1000">
        <v>0</v>
      </c>
      <c r="BT1000">
        <v>0</v>
      </c>
      <c r="BU1000">
        <v>0</v>
      </c>
      <c r="BV1000">
        <v>0</v>
      </c>
      <c r="BW1000">
        <v>0</v>
      </c>
      <c r="BX1000">
        <v>0</v>
      </c>
      <c r="BY1000">
        <v>0</v>
      </c>
      <c r="BZ1000">
        <v>0</v>
      </c>
      <c r="CA1000">
        <v>0</v>
      </c>
      <c r="CB1000">
        <v>0</v>
      </c>
      <c r="CC1000">
        <v>0</v>
      </c>
      <c r="CD1000">
        <v>0</v>
      </c>
      <c r="CE1000">
        <v>0</v>
      </c>
      <c r="CF1000">
        <v>0</v>
      </c>
      <c r="CG1000">
        <v>0</v>
      </c>
      <c r="CH1000">
        <v>0</v>
      </c>
      <c r="CI1000">
        <v>0</v>
      </c>
      <c r="CJ1000">
        <v>0</v>
      </c>
      <c r="CK1000">
        <v>0</v>
      </c>
      <c r="CL1000">
        <v>0</v>
      </c>
      <c r="CM1000">
        <v>0</v>
      </c>
      <c r="CN1000">
        <v>0</v>
      </c>
      <c r="CO1000">
        <v>0</v>
      </c>
      <c r="CP1000">
        <v>0</v>
      </c>
      <c r="CQ1000">
        <v>0</v>
      </c>
      <c r="CR1000">
        <v>0</v>
      </c>
      <c r="CS1000">
        <v>0</v>
      </c>
      <c r="CT1000">
        <v>0</v>
      </c>
      <c r="CU1000">
        <v>0</v>
      </c>
      <c r="CV1000">
        <v>0</v>
      </c>
      <c r="CW1000">
        <v>0</v>
      </c>
      <c r="CX1000">
        <v>0</v>
      </c>
      <c r="CY1000">
        <v>1</v>
      </c>
      <c r="CZ1000">
        <v>0</v>
      </c>
      <c r="DA1000">
        <v>0</v>
      </c>
      <c r="DB1000">
        <v>0</v>
      </c>
      <c r="DC1000" t="s">
        <v>4834</v>
      </c>
      <c r="DD1000" t="s">
        <v>311</v>
      </c>
    </row>
    <row r="1001" spans="1:108" ht="14.6" x14ac:dyDescent="0.35">
      <c r="A1001" t="s">
        <v>99</v>
      </c>
      <c r="B1001" t="s">
        <v>4832</v>
      </c>
      <c r="C1001" t="s">
        <v>4836</v>
      </c>
      <c r="F1001" t="s">
        <v>122</v>
      </c>
      <c r="H1001" t="s">
        <v>4837</v>
      </c>
      <c r="I1001" t="s">
        <v>56</v>
      </c>
      <c r="K1001" t="s">
        <v>471</v>
      </c>
      <c r="M1001" t="s">
        <v>272</v>
      </c>
      <c r="O1001" t="s">
        <v>299</v>
      </c>
      <c r="Y1001">
        <v>1</v>
      </c>
      <c r="DC1001" t="s">
        <v>354</v>
      </c>
      <c r="DD1001" t="s">
        <v>311</v>
      </c>
    </row>
    <row r="1002" spans="1:108" ht="14.6" x14ac:dyDescent="0.35">
      <c r="A1002" t="s">
        <v>78</v>
      </c>
      <c r="B1002" t="s">
        <v>4840</v>
      </c>
      <c r="C1002" t="s">
        <v>4841</v>
      </c>
      <c r="F1002" t="s">
        <v>91</v>
      </c>
      <c r="H1002" t="s">
        <v>454</v>
      </c>
      <c r="I1002" t="s">
        <v>56</v>
      </c>
      <c r="J1002" t="s">
        <v>173</v>
      </c>
      <c r="K1002" t="s">
        <v>471</v>
      </c>
      <c r="M1002" t="s">
        <v>272</v>
      </c>
      <c r="O1002" t="s">
        <v>300</v>
      </c>
      <c r="Q1002" t="s">
        <v>481</v>
      </c>
      <c r="R1002">
        <v>0</v>
      </c>
      <c r="S1002">
        <v>0</v>
      </c>
      <c r="T1002">
        <v>0</v>
      </c>
      <c r="U1002">
        <v>0</v>
      </c>
      <c r="V1002">
        <v>0</v>
      </c>
      <c r="W1002">
        <v>0</v>
      </c>
      <c r="X1002">
        <v>0</v>
      </c>
      <c r="Y1002">
        <v>0</v>
      </c>
      <c r="AA1002">
        <v>0</v>
      </c>
      <c r="AB1002">
        <v>0</v>
      </c>
      <c r="AC1002">
        <v>0</v>
      </c>
      <c r="AD1002">
        <v>0</v>
      </c>
      <c r="AE1002">
        <v>0</v>
      </c>
      <c r="AF1002">
        <v>0</v>
      </c>
      <c r="AG1002">
        <v>0</v>
      </c>
      <c r="AH1002">
        <v>0</v>
      </c>
      <c r="AI1002">
        <v>0</v>
      </c>
      <c r="AJ1002">
        <v>0</v>
      </c>
      <c r="AK1002">
        <v>0</v>
      </c>
      <c r="AL1002">
        <v>0</v>
      </c>
      <c r="AM1002">
        <v>0</v>
      </c>
      <c r="AN1002">
        <v>0</v>
      </c>
      <c r="AO1002">
        <v>0</v>
      </c>
      <c r="AP1002">
        <v>0</v>
      </c>
      <c r="AQ1002">
        <v>0</v>
      </c>
      <c r="AR1002">
        <v>0</v>
      </c>
      <c r="AS1002">
        <v>0</v>
      </c>
      <c r="AT1002">
        <v>0</v>
      </c>
      <c r="AU1002">
        <v>0</v>
      </c>
      <c r="AV1002">
        <v>0</v>
      </c>
      <c r="AW1002">
        <v>0</v>
      </c>
      <c r="AX1002">
        <v>0</v>
      </c>
      <c r="AY1002">
        <v>0</v>
      </c>
      <c r="AZ1002">
        <v>1</v>
      </c>
      <c r="BA1002">
        <v>0</v>
      </c>
      <c r="BB1002">
        <v>0</v>
      </c>
      <c r="BC1002">
        <v>0</v>
      </c>
      <c r="BD1002">
        <v>1</v>
      </c>
      <c r="BE1002">
        <v>0</v>
      </c>
      <c r="BF1002">
        <v>0</v>
      </c>
      <c r="BG1002">
        <v>0</v>
      </c>
      <c r="BH1002">
        <v>0</v>
      </c>
      <c r="BI1002">
        <v>0</v>
      </c>
      <c r="BJ1002">
        <v>0</v>
      </c>
      <c r="BK1002">
        <v>0</v>
      </c>
      <c r="BL1002">
        <v>0</v>
      </c>
      <c r="BM1002">
        <v>0</v>
      </c>
      <c r="BN1002">
        <v>0</v>
      </c>
      <c r="BO1002">
        <v>0</v>
      </c>
      <c r="BP1002">
        <v>0</v>
      </c>
      <c r="BQ1002">
        <v>0</v>
      </c>
      <c r="BR1002">
        <v>0</v>
      </c>
      <c r="BS1002">
        <v>0</v>
      </c>
      <c r="BT1002">
        <v>0</v>
      </c>
      <c r="BU1002">
        <v>0</v>
      </c>
      <c r="BV1002">
        <v>0</v>
      </c>
      <c r="BW1002">
        <v>0</v>
      </c>
      <c r="BX1002">
        <v>0</v>
      </c>
      <c r="BY1002">
        <v>0</v>
      </c>
      <c r="BZ1002">
        <v>0</v>
      </c>
      <c r="CA1002">
        <v>0</v>
      </c>
      <c r="CB1002">
        <v>0</v>
      </c>
      <c r="CC1002">
        <v>0</v>
      </c>
      <c r="CD1002">
        <v>0</v>
      </c>
      <c r="CE1002">
        <v>0</v>
      </c>
      <c r="CF1002">
        <v>0</v>
      </c>
      <c r="CG1002">
        <v>0</v>
      </c>
      <c r="CH1002">
        <v>0</v>
      </c>
      <c r="CI1002">
        <v>1</v>
      </c>
      <c r="CJ1002">
        <v>0</v>
      </c>
      <c r="CK1002">
        <v>0</v>
      </c>
      <c r="CL1002">
        <v>0</v>
      </c>
      <c r="CM1002">
        <v>0</v>
      </c>
      <c r="CN1002">
        <v>0</v>
      </c>
      <c r="CO1002">
        <v>0</v>
      </c>
      <c r="CP1002">
        <v>1</v>
      </c>
      <c r="CQ1002">
        <v>0</v>
      </c>
      <c r="CR1002">
        <v>0</v>
      </c>
      <c r="CS1002">
        <v>0</v>
      </c>
      <c r="CT1002">
        <v>0</v>
      </c>
      <c r="CU1002">
        <v>0</v>
      </c>
      <c r="CV1002">
        <v>0</v>
      </c>
      <c r="CW1002">
        <v>0</v>
      </c>
      <c r="CX1002">
        <v>4</v>
      </c>
      <c r="CY1002">
        <v>1</v>
      </c>
      <c r="CZ1002">
        <v>1</v>
      </c>
      <c r="DA1002">
        <v>0</v>
      </c>
      <c r="DB1002">
        <v>0</v>
      </c>
      <c r="DC1002" t="s">
        <v>4843</v>
      </c>
      <c r="DD1002" t="s">
        <v>306</v>
      </c>
    </row>
    <row r="1003" spans="1:108" ht="14.6" x14ac:dyDescent="0.35">
      <c r="A1003" t="s">
        <v>78</v>
      </c>
      <c r="B1003" t="s">
        <v>4847</v>
      </c>
      <c r="C1003" t="s">
        <v>4848</v>
      </c>
      <c r="F1003" t="s">
        <v>91</v>
      </c>
      <c r="H1003" t="s">
        <v>454</v>
      </c>
      <c r="I1003" t="s">
        <v>56</v>
      </c>
      <c r="J1003" t="s">
        <v>217</v>
      </c>
      <c r="K1003" t="s">
        <v>471</v>
      </c>
      <c r="M1003" t="s">
        <v>272</v>
      </c>
      <c r="O1003" t="s">
        <v>300</v>
      </c>
      <c r="Q1003" t="s">
        <v>457</v>
      </c>
      <c r="R1003">
        <v>0</v>
      </c>
      <c r="S1003">
        <v>0</v>
      </c>
      <c r="T1003">
        <v>0</v>
      </c>
      <c r="U1003">
        <v>0</v>
      </c>
      <c r="V1003">
        <v>0</v>
      </c>
      <c r="W1003">
        <v>0</v>
      </c>
      <c r="X1003">
        <v>0</v>
      </c>
      <c r="Y1003">
        <v>0</v>
      </c>
      <c r="AA1003">
        <v>0</v>
      </c>
      <c r="AB1003">
        <v>0</v>
      </c>
      <c r="AC1003">
        <v>0</v>
      </c>
      <c r="AD1003">
        <v>0</v>
      </c>
      <c r="AE1003">
        <v>0</v>
      </c>
      <c r="AF1003">
        <v>0</v>
      </c>
      <c r="AG1003">
        <v>0</v>
      </c>
      <c r="AH1003">
        <v>0</v>
      </c>
      <c r="AI1003">
        <v>0</v>
      </c>
      <c r="AJ1003">
        <v>0</v>
      </c>
      <c r="AK1003">
        <v>0</v>
      </c>
      <c r="AL1003">
        <v>0</v>
      </c>
      <c r="AM1003">
        <v>0</v>
      </c>
      <c r="AN1003">
        <v>0</v>
      </c>
      <c r="AO1003">
        <v>0</v>
      </c>
      <c r="AP1003">
        <v>0</v>
      </c>
      <c r="AQ1003">
        <v>0</v>
      </c>
      <c r="AR1003">
        <v>0</v>
      </c>
      <c r="AS1003">
        <v>0</v>
      </c>
      <c r="AT1003">
        <v>0</v>
      </c>
      <c r="AU1003">
        <v>0</v>
      </c>
      <c r="AV1003">
        <v>0</v>
      </c>
      <c r="AW1003">
        <v>0</v>
      </c>
      <c r="AX1003">
        <v>0</v>
      </c>
      <c r="AY1003">
        <v>0</v>
      </c>
      <c r="AZ1003">
        <v>0</v>
      </c>
      <c r="BA1003">
        <v>0</v>
      </c>
      <c r="BB1003">
        <v>0</v>
      </c>
      <c r="BC1003">
        <v>0</v>
      </c>
      <c r="BD1003">
        <v>0</v>
      </c>
      <c r="BE1003">
        <v>0</v>
      </c>
      <c r="BF1003">
        <v>0</v>
      </c>
      <c r="BG1003">
        <v>0</v>
      </c>
      <c r="BH1003">
        <v>0</v>
      </c>
      <c r="BI1003">
        <v>0</v>
      </c>
      <c r="BJ1003">
        <v>0</v>
      </c>
      <c r="BK1003">
        <v>0</v>
      </c>
      <c r="BL1003">
        <v>0</v>
      </c>
      <c r="BM1003">
        <v>0</v>
      </c>
      <c r="BN1003">
        <v>0</v>
      </c>
      <c r="BO1003">
        <v>0</v>
      </c>
      <c r="BP1003">
        <v>0</v>
      </c>
      <c r="BQ1003">
        <v>0</v>
      </c>
      <c r="BR1003">
        <v>0</v>
      </c>
      <c r="BS1003">
        <v>0</v>
      </c>
      <c r="BT1003">
        <v>0</v>
      </c>
      <c r="BU1003">
        <v>0</v>
      </c>
      <c r="BV1003">
        <v>0</v>
      </c>
      <c r="BW1003">
        <v>0</v>
      </c>
      <c r="BX1003">
        <v>0</v>
      </c>
      <c r="BY1003">
        <v>0</v>
      </c>
      <c r="BZ1003">
        <v>0</v>
      </c>
      <c r="CA1003">
        <v>0</v>
      </c>
      <c r="CB1003">
        <v>0</v>
      </c>
      <c r="CC1003">
        <v>0</v>
      </c>
      <c r="CD1003">
        <v>0</v>
      </c>
      <c r="CE1003">
        <v>0</v>
      </c>
      <c r="CF1003">
        <v>0</v>
      </c>
      <c r="CG1003">
        <v>0</v>
      </c>
      <c r="CH1003">
        <v>0</v>
      </c>
      <c r="CI1003">
        <v>1</v>
      </c>
      <c r="CJ1003">
        <v>1</v>
      </c>
      <c r="CK1003">
        <v>0</v>
      </c>
      <c r="CL1003">
        <v>0</v>
      </c>
      <c r="CM1003">
        <v>0</v>
      </c>
      <c r="CN1003">
        <v>0</v>
      </c>
      <c r="CO1003">
        <v>0</v>
      </c>
      <c r="CP1003">
        <v>1</v>
      </c>
      <c r="CQ1003">
        <v>0</v>
      </c>
      <c r="CR1003">
        <v>0</v>
      </c>
      <c r="CS1003">
        <v>0</v>
      </c>
      <c r="CT1003">
        <v>0</v>
      </c>
      <c r="CU1003">
        <v>0</v>
      </c>
      <c r="CV1003">
        <v>0</v>
      </c>
      <c r="CW1003">
        <v>0</v>
      </c>
      <c r="CX1003">
        <v>3</v>
      </c>
      <c r="CY1003">
        <v>0</v>
      </c>
      <c r="CZ1003">
        <v>1</v>
      </c>
      <c r="DA1003">
        <v>0</v>
      </c>
      <c r="DB1003">
        <v>0</v>
      </c>
      <c r="DC1003" t="s">
        <v>2027</v>
      </c>
      <c r="DD1003" t="s">
        <v>306</v>
      </c>
    </row>
    <row r="1004" spans="1:108" ht="14.6" x14ac:dyDescent="0.35">
      <c r="A1004" t="s">
        <v>78</v>
      </c>
      <c r="B1004" t="s">
        <v>4847</v>
      </c>
      <c r="C1004" t="s">
        <v>4853</v>
      </c>
      <c r="F1004" t="s">
        <v>122</v>
      </c>
      <c r="H1004" t="s">
        <v>454</v>
      </c>
      <c r="I1004" t="s">
        <v>56</v>
      </c>
      <c r="J1004" t="s">
        <v>217</v>
      </c>
      <c r="K1004" t="s">
        <v>471</v>
      </c>
      <c r="M1004" t="s">
        <v>272</v>
      </c>
      <c r="O1004" t="s">
        <v>299</v>
      </c>
      <c r="P1004" t="s">
        <v>4854</v>
      </c>
      <c r="Q1004" t="s">
        <v>457</v>
      </c>
      <c r="R1004">
        <v>0</v>
      </c>
      <c r="S1004">
        <v>0</v>
      </c>
      <c r="T1004">
        <v>0</v>
      </c>
      <c r="U1004">
        <v>0</v>
      </c>
      <c r="V1004">
        <v>0</v>
      </c>
      <c r="W1004">
        <v>0</v>
      </c>
      <c r="X1004">
        <v>0</v>
      </c>
      <c r="Y1004">
        <v>0</v>
      </c>
      <c r="AA1004">
        <v>0</v>
      </c>
      <c r="AB1004">
        <v>0</v>
      </c>
      <c r="AC1004">
        <v>0</v>
      </c>
      <c r="AD1004">
        <v>0</v>
      </c>
      <c r="AE1004">
        <v>0</v>
      </c>
      <c r="AF1004">
        <v>0</v>
      </c>
      <c r="AG1004">
        <v>0</v>
      </c>
      <c r="AH1004">
        <v>0</v>
      </c>
      <c r="AI1004">
        <v>0</v>
      </c>
      <c r="AJ1004">
        <v>0</v>
      </c>
      <c r="AK1004">
        <v>0</v>
      </c>
      <c r="AL1004">
        <v>0</v>
      </c>
      <c r="AM1004">
        <v>0</v>
      </c>
      <c r="AN1004">
        <v>0</v>
      </c>
      <c r="AO1004">
        <v>0</v>
      </c>
      <c r="AP1004">
        <v>0</v>
      </c>
      <c r="AQ1004">
        <v>0</v>
      </c>
      <c r="AR1004">
        <v>0</v>
      </c>
      <c r="AS1004">
        <v>0</v>
      </c>
      <c r="AT1004">
        <v>0</v>
      </c>
      <c r="AU1004">
        <v>0</v>
      </c>
      <c r="AV1004">
        <v>0</v>
      </c>
      <c r="AW1004">
        <v>0</v>
      </c>
      <c r="AX1004">
        <v>0</v>
      </c>
      <c r="AY1004">
        <v>0</v>
      </c>
      <c r="AZ1004">
        <v>0</v>
      </c>
      <c r="BA1004">
        <v>0</v>
      </c>
      <c r="BB1004">
        <v>0</v>
      </c>
      <c r="BC1004">
        <v>0</v>
      </c>
      <c r="BD1004">
        <v>0</v>
      </c>
      <c r="BE1004">
        <v>0</v>
      </c>
      <c r="BF1004">
        <v>0</v>
      </c>
      <c r="BG1004">
        <v>0</v>
      </c>
      <c r="BH1004">
        <v>0</v>
      </c>
      <c r="BI1004">
        <v>0</v>
      </c>
      <c r="BJ1004">
        <v>0</v>
      </c>
      <c r="BK1004">
        <v>0</v>
      </c>
      <c r="BL1004">
        <v>0</v>
      </c>
      <c r="BM1004">
        <v>0</v>
      </c>
      <c r="BN1004">
        <v>0</v>
      </c>
      <c r="BO1004">
        <v>0</v>
      </c>
      <c r="BP1004">
        <v>0</v>
      </c>
      <c r="BQ1004">
        <v>0</v>
      </c>
      <c r="BR1004">
        <v>0</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1</v>
      </c>
      <c r="CQ1004">
        <v>0</v>
      </c>
      <c r="CR1004">
        <v>0</v>
      </c>
      <c r="CS1004">
        <v>0</v>
      </c>
      <c r="CT1004">
        <v>0</v>
      </c>
      <c r="CU1004">
        <v>0</v>
      </c>
      <c r="CV1004">
        <v>0</v>
      </c>
      <c r="CW1004">
        <v>0</v>
      </c>
      <c r="CX1004">
        <v>1</v>
      </c>
      <c r="CY1004">
        <v>0</v>
      </c>
      <c r="CZ1004">
        <v>1</v>
      </c>
      <c r="DA1004">
        <v>0</v>
      </c>
      <c r="DB1004">
        <v>0</v>
      </c>
      <c r="DC1004" t="s">
        <v>458</v>
      </c>
      <c r="DD1004" t="s">
        <v>306</v>
      </c>
    </row>
    <row r="1005" spans="1:108" ht="14.6" x14ac:dyDescent="0.35">
      <c r="A1005" t="s">
        <v>78</v>
      </c>
      <c r="B1005" t="s">
        <v>4856</v>
      </c>
      <c r="C1005" t="s">
        <v>4857</v>
      </c>
      <c r="F1005" t="s">
        <v>145</v>
      </c>
      <c r="G1005" t="s">
        <v>95</v>
      </c>
      <c r="H1005" t="s">
        <v>454</v>
      </c>
      <c r="I1005" t="s">
        <v>56</v>
      </c>
      <c r="J1005" t="s">
        <v>217</v>
      </c>
      <c r="K1005" t="s">
        <v>471</v>
      </c>
      <c r="M1005" t="s">
        <v>268</v>
      </c>
      <c r="O1005" t="s">
        <v>299</v>
      </c>
      <c r="P1005" t="s">
        <v>4858</v>
      </c>
      <c r="Q1005" t="s">
        <v>698</v>
      </c>
      <c r="R1005">
        <v>0</v>
      </c>
      <c r="S1005">
        <v>0</v>
      </c>
      <c r="T1005">
        <v>0</v>
      </c>
      <c r="U1005">
        <v>0</v>
      </c>
      <c r="V1005">
        <v>0</v>
      </c>
      <c r="W1005">
        <v>0</v>
      </c>
      <c r="X1005">
        <v>0</v>
      </c>
      <c r="Y1005">
        <v>0</v>
      </c>
      <c r="AA1005">
        <v>1</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0</v>
      </c>
      <c r="BL1005">
        <v>0</v>
      </c>
      <c r="BM1005">
        <v>0</v>
      </c>
      <c r="BN1005">
        <v>0</v>
      </c>
      <c r="BO1005">
        <v>0</v>
      </c>
      <c r="BP1005">
        <v>0</v>
      </c>
      <c r="BQ1005">
        <v>0</v>
      </c>
      <c r="BR1005">
        <v>0</v>
      </c>
      <c r="BS1005">
        <v>0</v>
      </c>
      <c r="BT1005">
        <v>0</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1</v>
      </c>
      <c r="CY1005">
        <v>0</v>
      </c>
      <c r="CZ1005">
        <v>0</v>
      </c>
      <c r="DA1005">
        <v>1</v>
      </c>
      <c r="DB1005">
        <v>0</v>
      </c>
      <c r="DC1005" t="s">
        <v>924</v>
      </c>
      <c r="DD1005" t="s">
        <v>304</v>
      </c>
    </row>
    <row r="1006" spans="1:108" ht="14.6" x14ac:dyDescent="0.35">
      <c r="A1006" t="s">
        <v>78</v>
      </c>
      <c r="B1006" t="s">
        <v>4856</v>
      </c>
      <c r="C1006" t="s">
        <v>4860</v>
      </c>
      <c r="F1006" t="s">
        <v>91</v>
      </c>
      <c r="G1006" t="s">
        <v>95</v>
      </c>
      <c r="H1006" t="s">
        <v>454</v>
      </c>
      <c r="I1006" t="s">
        <v>56</v>
      </c>
      <c r="J1006" t="s">
        <v>455</v>
      </c>
      <c r="K1006" t="s">
        <v>471</v>
      </c>
      <c r="M1006" t="s">
        <v>272</v>
      </c>
      <c r="O1006" t="s">
        <v>299</v>
      </c>
      <c r="P1006" t="s">
        <v>4861</v>
      </c>
      <c r="Q1006" t="s">
        <v>698</v>
      </c>
      <c r="R1006">
        <v>0</v>
      </c>
      <c r="S1006">
        <v>0</v>
      </c>
      <c r="T1006">
        <v>0</v>
      </c>
      <c r="U1006">
        <v>0</v>
      </c>
      <c r="V1006">
        <v>0</v>
      </c>
      <c r="W1006">
        <v>0</v>
      </c>
      <c r="X1006">
        <v>0</v>
      </c>
      <c r="Y1006">
        <v>0</v>
      </c>
      <c r="AA1006">
        <v>1</v>
      </c>
      <c r="AB1006">
        <v>0</v>
      </c>
      <c r="AC1006">
        <v>0</v>
      </c>
      <c r="AD1006">
        <v>0</v>
      </c>
      <c r="AE1006">
        <v>0</v>
      </c>
      <c r="AF1006">
        <v>0</v>
      </c>
      <c r="AG1006">
        <v>0</v>
      </c>
      <c r="AH1006">
        <v>0</v>
      </c>
      <c r="AI1006">
        <v>0</v>
      </c>
      <c r="AJ1006">
        <v>0</v>
      </c>
      <c r="AK1006">
        <v>0</v>
      </c>
      <c r="AL1006">
        <v>0</v>
      </c>
      <c r="AM1006">
        <v>0</v>
      </c>
      <c r="AN1006">
        <v>0</v>
      </c>
      <c r="AO1006">
        <v>0</v>
      </c>
      <c r="AP1006">
        <v>0</v>
      </c>
      <c r="AQ1006">
        <v>0</v>
      </c>
      <c r="AR1006">
        <v>0</v>
      </c>
      <c r="AS1006">
        <v>0</v>
      </c>
      <c r="AT1006">
        <v>0</v>
      </c>
      <c r="AU1006">
        <v>0</v>
      </c>
      <c r="AV1006">
        <v>0</v>
      </c>
      <c r="AW1006">
        <v>0</v>
      </c>
      <c r="AX1006">
        <v>0</v>
      </c>
      <c r="AY1006">
        <v>0</v>
      </c>
      <c r="AZ1006">
        <v>0</v>
      </c>
      <c r="BA1006">
        <v>0</v>
      </c>
      <c r="BB1006">
        <v>0</v>
      </c>
      <c r="BC1006">
        <v>0</v>
      </c>
      <c r="BD1006">
        <v>0</v>
      </c>
      <c r="BE1006">
        <v>0</v>
      </c>
      <c r="BF1006">
        <v>0</v>
      </c>
      <c r="BG1006">
        <v>0</v>
      </c>
      <c r="BH1006">
        <v>0</v>
      </c>
      <c r="BI1006">
        <v>0</v>
      </c>
      <c r="BJ1006">
        <v>0</v>
      </c>
      <c r="BK1006">
        <v>0</v>
      </c>
      <c r="BL1006">
        <v>0</v>
      </c>
      <c r="BM1006">
        <v>0</v>
      </c>
      <c r="BN1006">
        <v>0</v>
      </c>
      <c r="BO1006">
        <v>0</v>
      </c>
      <c r="BP1006">
        <v>0</v>
      </c>
      <c r="BQ1006">
        <v>0</v>
      </c>
      <c r="BR1006">
        <v>0</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1</v>
      </c>
      <c r="CY1006">
        <v>0</v>
      </c>
      <c r="CZ1006">
        <v>0</v>
      </c>
      <c r="DA1006">
        <v>1</v>
      </c>
      <c r="DB1006">
        <v>0</v>
      </c>
      <c r="DC1006" t="s">
        <v>924</v>
      </c>
      <c r="DD1006" t="s">
        <v>304</v>
      </c>
    </row>
    <row r="1007" spans="1:108" ht="14.6" x14ac:dyDescent="0.35">
      <c r="A1007" t="s">
        <v>78</v>
      </c>
      <c r="B1007" t="s">
        <v>4856</v>
      </c>
      <c r="C1007" t="s">
        <v>4865</v>
      </c>
      <c r="F1007" t="s">
        <v>91</v>
      </c>
      <c r="G1007" t="s">
        <v>95</v>
      </c>
      <c r="H1007" t="s">
        <v>454</v>
      </c>
      <c r="I1007" t="s">
        <v>56</v>
      </c>
      <c r="J1007" t="s">
        <v>173</v>
      </c>
      <c r="K1007" t="s">
        <v>471</v>
      </c>
      <c r="M1007" t="s">
        <v>274</v>
      </c>
      <c r="O1007" t="s">
        <v>300</v>
      </c>
      <c r="P1007" t="s">
        <v>4866</v>
      </c>
      <c r="Q1007" t="s">
        <v>527</v>
      </c>
      <c r="R1007">
        <v>0</v>
      </c>
      <c r="S1007">
        <v>0</v>
      </c>
      <c r="T1007">
        <v>0</v>
      </c>
      <c r="U1007">
        <v>0</v>
      </c>
      <c r="V1007">
        <v>0</v>
      </c>
      <c r="W1007">
        <v>0</v>
      </c>
      <c r="X1007">
        <v>0</v>
      </c>
      <c r="Y1007">
        <v>0</v>
      </c>
      <c r="AA1007">
        <v>1</v>
      </c>
      <c r="AB1007">
        <v>0</v>
      </c>
      <c r="AC1007">
        <v>0</v>
      </c>
      <c r="AD1007">
        <v>0</v>
      </c>
      <c r="AE1007">
        <v>0</v>
      </c>
      <c r="AF1007">
        <v>0</v>
      </c>
      <c r="AG1007">
        <v>0</v>
      </c>
      <c r="AH1007">
        <v>0</v>
      </c>
      <c r="AI1007">
        <v>0</v>
      </c>
      <c r="AJ1007">
        <v>0</v>
      </c>
      <c r="AK1007">
        <v>0</v>
      </c>
      <c r="AL1007">
        <v>0</v>
      </c>
      <c r="AM1007">
        <v>0</v>
      </c>
      <c r="AN1007">
        <v>0</v>
      </c>
      <c r="AO1007">
        <v>0</v>
      </c>
      <c r="AP1007">
        <v>0</v>
      </c>
      <c r="AQ1007">
        <v>0</v>
      </c>
      <c r="AR1007">
        <v>0</v>
      </c>
      <c r="AS1007">
        <v>0</v>
      </c>
      <c r="AT1007">
        <v>0</v>
      </c>
      <c r="AU1007">
        <v>0</v>
      </c>
      <c r="AV1007">
        <v>0</v>
      </c>
      <c r="AW1007">
        <v>0</v>
      </c>
      <c r="AX1007">
        <v>0</v>
      </c>
      <c r="AY1007">
        <v>0</v>
      </c>
      <c r="AZ1007">
        <v>0</v>
      </c>
      <c r="BA1007">
        <v>0</v>
      </c>
      <c r="BB1007">
        <v>0</v>
      </c>
      <c r="BC1007">
        <v>0</v>
      </c>
      <c r="BD1007">
        <v>0</v>
      </c>
      <c r="BE1007">
        <v>0</v>
      </c>
      <c r="BF1007">
        <v>0</v>
      </c>
      <c r="BG1007">
        <v>0</v>
      </c>
      <c r="BH1007">
        <v>0</v>
      </c>
      <c r="BI1007">
        <v>0</v>
      </c>
      <c r="BJ1007">
        <v>0</v>
      </c>
      <c r="BK1007">
        <v>0</v>
      </c>
      <c r="BL1007">
        <v>0</v>
      </c>
      <c r="BM1007">
        <v>0</v>
      </c>
      <c r="BN1007">
        <v>0</v>
      </c>
      <c r="BO1007">
        <v>0</v>
      </c>
      <c r="BP1007">
        <v>0</v>
      </c>
      <c r="BQ1007">
        <v>0</v>
      </c>
      <c r="BR1007">
        <v>0</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1</v>
      </c>
      <c r="CY1007">
        <v>0</v>
      </c>
      <c r="CZ1007">
        <v>0</v>
      </c>
      <c r="DA1007">
        <v>1</v>
      </c>
      <c r="DB1007">
        <v>0</v>
      </c>
      <c r="DC1007" t="s">
        <v>694</v>
      </c>
      <c r="DD1007" t="s">
        <v>304</v>
      </c>
    </row>
    <row r="1008" spans="1:108" ht="14.6" x14ac:dyDescent="0.35">
      <c r="A1008" t="s">
        <v>78</v>
      </c>
      <c r="B1008" t="s">
        <v>4856</v>
      </c>
      <c r="C1008" t="s">
        <v>4868</v>
      </c>
      <c r="F1008" t="s">
        <v>145</v>
      </c>
      <c r="G1008" t="s">
        <v>95</v>
      </c>
      <c r="H1008" t="s">
        <v>454</v>
      </c>
      <c r="I1008" t="s">
        <v>56</v>
      </c>
      <c r="J1008" t="s">
        <v>217</v>
      </c>
      <c r="K1008" t="s">
        <v>471</v>
      </c>
      <c r="M1008" t="s">
        <v>272</v>
      </c>
      <c r="O1008" t="s">
        <v>299</v>
      </c>
      <c r="P1008" t="s">
        <v>4869</v>
      </c>
      <c r="Q1008" t="s">
        <v>4870</v>
      </c>
      <c r="R1008">
        <v>0</v>
      </c>
      <c r="S1008">
        <v>0</v>
      </c>
      <c r="T1008">
        <v>0</v>
      </c>
      <c r="U1008">
        <v>0</v>
      </c>
      <c r="V1008">
        <v>0</v>
      </c>
      <c r="W1008">
        <v>0</v>
      </c>
      <c r="X1008">
        <v>0</v>
      </c>
      <c r="Y1008">
        <v>0</v>
      </c>
      <c r="AA1008">
        <v>1</v>
      </c>
      <c r="AB1008">
        <v>0</v>
      </c>
      <c r="AC1008">
        <v>0</v>
      </c>
      <c r="AD1008">
        <v>0</v>
      </c>
      <c r="AE1008">
        <v>0</v>
      </c>
      <c r="AF1008">
        <v>0</v>
      </c>
      <c r="AG1008">
        <v>0</v>
      </c>
      <c r="AH1008">
        <v>0</v>
      </c>
      <c r="AI1008">
        <v>0</v>
      </c>
      <c r="AJ1008">
        <v>0</v>
      </c>
      <c r="AK1008">
        <v>0</v>
      </c>
      <c r="AL1008">
        <v>0</v>
      </c>
      <c r="AM1008">
        <v>0</v>
      </c>
      <c r="AN1008">
        <v>0</v>
      </c>
      <c r="AO1008">
        <v>0</v>
      </c>
      <c r="AP1008">
        <v>0</v>
      </c>
      <c r="AQ1008">
        <v>0</v>
      </c>
      <c r="AR1008">
        <v>0</v>
      </c>
      <c r="AS1008">
        <v>0</v>
      </c>
      <c r="AT1008">
        <v>0</v>
      </c>
      <c r="AU1008">
        <v>0</v>
      </c>
      <c r="AV1008">
        <v>0</v>
      </c>
      <c r="AW1008">
        <v>0</v>
      </c>
      <c r="AX1008">
        <v>0</v>
      </c>
      <c r="AY1008">
        <v>0</v>
      </c>
      <c r="AZ1008">
        <v>0</v>
      </c>
      <c r="BA1008">
        <v>0</v>
      </c>
      <c r="BB1008">
        <v>0</v>
      </c>
      <c r="BC1008">
        <v>0</v>
      </c>
      <c r="BD1008">
        <v>0</v>
      </c>
      <c r="BE1008">
        <v>0</v>
      </c>
      <c r="BF1008">
        <v>0</v>
      </c>
      <c r="BG1008">
        <v>0</v>
      </c>
      <c r="BH1008">
        <v>0</v>
      </c>
      <c r="BI1008">
        <v>0</v>
      </c>
      <c r="BJ1008">
        <v>0</v>
      </c>
      <c r="BK1008">
        <v>0</v>
      </c>
      <c r="BL1008">
        <v>0</v>
      </c>
      <c r="BM1008">
        <v>0</v>
      </c>
      <c r="BN1008">
        <v>0</v>
      </c>
      <c r="BO1008">
        <v>0</v>
      </c>
      <c r="BP1008">
        <v>0</v>
      </c>
      <c r="BQ1008">
        <v>0</v>
      </c>
      <c r="BR1008">
        <v>0</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1</v>
      </c>
      <c r="CY1008">
        <v>0</v>
      </c>
      <c r="CZ1008">
        <v>0</v>
      </c>
      <c r="DA1008">
        <v>1</v>
      </c>
      <c r="DB1008">
        <v>0</v>
      </c>
      <c r="DC1008" t="s">
        <v>1673</v>
      </c>
      <c r="DD1008" t="s">
        <v>304</v>
      </c>
    </row>
    <row r="1009" spans="1:108" ht="14.6" x14ac:dyDescent="0.35">
      <c r="A1009" t="s">
        <v>78</v>
      </c>
      <c r="B1009" t="s">
        <v>4856</v>
      </c>
      <c r="C1009" t="s">
        <v>4874</v>
      </c>
      <c r="F1009" t="s">
        <v>91</v>
      </c>
      <c r="G1009" t="s">
        <v>95</v>
      </c>
      <c r="H1009" t="s">
        <v>454</v>
      </c>
      <c r="I1009" t="s">
        <v>56</v>
      </c>
      <c r="J1009" t="s">
        <v>217</v>
      </c>
      <c r="K1009" t="s">
        <v>471</v>
      </c>
      <c r="M1009" t="s">
        <v>274</v>
      </c>
      <c r="O1009" t="s">
        <v>300</v>
      </c>
      <c r="Q1009" t="s">
        <v>4876</v>
      </c>
      <c r="R1009">
        <v>0</v>
      </c>
      <c r="S1009">
        <v>0</v>
      </c>
      <c r="T1009">
        <v>0</v>
      </c>
      <c r="U1009">
        <v>0</v>
      </c>
      <c r="V1009">
        <v>0</v>
      </c>
      <c r="W1009">
        <v>0</v>
      </c>
      <c r="X1009">
        <v>0</v>
      </c>
      <c r="Y1009">
        <v>0</v>
      </c>
      <c r="AA1009">
        <v>1</v>
      </c>
      <c r="AB1009">
        <v>0</v>
      </c>
      <c r="AC1009">
        <v>0</v>
      </c>
      <c r="AD1009">
        <v>0</v>
      </c>
      <c r="AE1009">
        <v>0</v>
      </c>
      <c r="AF1009">
        <v>0</v>
      </c>
      <c r="AG1009">
        <v>0</v>
      </c>
      <c r="AH1009">
        <v>0</v>
      </c>
      <c r="AI1009">
        <v>0</v>
      </c>
      <c r="AJ1009">
        <v>0</v>
      </c>
      <c r="AK1009">
        <v>0</v>
      </c>
      <c r="AL1009">
        <v>0</v>
      </c>
      <c r="AM1009">
        <v>0</v>
      </c>
      <c r="AN1009">
        <v>0</v>
      </c>
      <c r="AO1009">
        <v>0</v>
      </c>
      <c r="AP1009">
        <v>0</v>
      </c>
      <c r="AQ1009">
        <v>0</v>
      </c>
      <c r="AR1009">
        <v>0</v>
      </c>
      <c r="AS1009">
        <v>0</v>
      </c>
      <c r="AT1009">
        <v>0</v>
      </c>
      <c r="AU1009">
        <v>0</v>
      </c>
      <c r="AV1009">
        <v>0</v>
      </c>
      <c r="AW1009">
        <v>0</v>
      </c>
      <c r="AX1009">
        <v>0</v>
      </c>
      <c r="AY1009">
        <v>0</v>
      </c>
      <c r="AZ1009">
        <v>0</v>
      </c>
      <c r="BA1009">
        <v>0</v>
      </c>
      <c r="BB1009">
        <v>0</v>
      </c>
      <c r="BC1009">
        <v>0</v>
      </c>
      <c r="BD1009">
        <v>0</v>
      </c>
      <c r="BE1009">
        <v>0</v>
      </c>
      <c r="BF1009">
        <v>0</v>
      </c>
      <c r="BG1009">
        <v>0</v>
      </c>
      <c r="BH1009">
        <v>0</v>
      </c>
      <c r="BI1009">
        <v>0</v>
      </c>
      <c r="BJ1009">
        <v>0</v>
      </c>
      <c r="BK1009">
        <v>0</v>
      </c>
      <c r="BL1009">
        <v>0</v>
      </c>
      <c r="BM1009">
        <v>0</v>
      </c>
      <c r="BN1009">
        <v>0</v>
      </c>
      <c r="BO1009">
        <v>0</v>
      </c>
      <c r="BP1009">
        <v>0</v>
      </c>
      <c r="BQ1009">
        <v>0</v>
      </c>
      <c r="BR1009">
        <v>0</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1</v>
      </c>
      <c r="CY1009">
        <v>0</v>
      </c>
      <c r="CZ1009">
        <v>0</v>
      </c>
      <c r="DA1009">
        <v>1</v>
      </c>
      <c r="DB1009">
        <v>0</v>
      </c>
      <c r="DC1009" t="s">
        <v>4877</v>
      </c>
      <c r="DD1009" t="s">
        <v>304</v>
      </c>
    </row>
    <row r="1010" spans="1:108" ht="14.6" x14ac:dyDescent="0.35">
      <c r="A1010" t="s">
        <v>78</v>
      </c>
      <c r="B1010" t="s">
        <v>4879</v>
      </c>
      <c r="C1010" t="s">
        <v>4880</v>
      </c>
      <c r="F1010" t="s">
        <v>122</v>
      </c>
      <c r="H1010" t="s">
        <v>454</v>
      </c>
      <c r="I1010" t="s">
        <v>56</v>
      </c>
      <c r="J1010" t="s">
        <v>173</v>
      </c>
      <c r="K1010" t="s">
        <v>471</v>
      </c>
      <c r="M1010" t="s">
        <v>272</v>
      </c>
      <c r="O1010" t="s">
        <v>300</v>
      </c>
      <c r="P1010" t="s">
        <v>4881</v>
      </c>
      <c r="Q1010" t="s">
        <v>2542</v>
      </c>
      <c r="R1010">
        <v>0</v>
      </c>
      <c r="S1010">
        <v>0</v>
      </c>
      <c r="T1010">
        <v>0</v>
      </c>
      <c r="U1010">
        <v>0</v>
      </c>
      <c r="V1010">
        <v>0</v>
      </c>
      <c r="W1010">
        <v>0</v>
      </c>
      <c r="X1010">
        <v>0</v>
      </c>
      <c r="Y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v>0</v>
      </c>
      <c r="BL1010">
        <v>0</v>
      </c>
      <c r="BM1010">
        <v>0</v>
      </c>
      <c r="BN1010">
        <v>0</v>
      </c>
      <c r="BO1010">
        <v>0</v>
      </c>
      <c r="BP1010">
        <v>0</v>
      </c>
      <c r="BQ1010">
        <v>0</v>
      </c>
      <c r="BR1010">
        <v>0</v>
      </c>
      <c r="BS1010">
        <v>1</v>
      </c>
      <c r="BT1010">
        <v>0</v>
      </c>
      <c r="BU1010">
        <v>0</v>
      </c>
      <c r="BV1010">
        <v>1</v>
      </c>
      <c r="BW1010">
        <v>1</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3</v>
      </c>
      <c r="CY1010">
        <v>1</v>
      </c>
      <c r="CZ1010">
        <v>0</v>
      </c>
      <c r="DA1010">
        <v>0</v>
      </c>
      <c r="DB1010">
        <v>1</v>
      </c>
      <c r="DC1010" t="s">
        <v>902</v>
      </c>
      <c r="DD1010" t="s">
        <v>307</v>
      </c>
    </row>
    <row r="1011" spans="1:108" ht="14.6" x14ac:dyDescent="0.35">
      <c r="A1011" t="s">
        <v>78</v>
      </c>
      <c r="B1011" t="s">
        <v>4885</v>
      </c>
      <c r="C1011" t="s">
        <v>4886</v>
      </c>
      <c r="F1011" t="s">
        <v>122</v>
      </c>
      <c r="H1011" t="s">
        <v>1347</v>
      </c>
      <c r="I1011" t="s">
        <v>56</v>
      </c>
      <c r="J1011" t="s">
        <v>173</v>
      </c>
      <c r="K1011" t="s">
        <v>471</v>
      </c>
      <c r="M1011" t="s">
        <v>272</v>
      </c>
      <c r="O1011" t="s">
        <v>299</v>
      </c>
      <c r="P1011" t="s">
        <v>4887</v>
      </c>
      <c r="DC1011" t="s">
        <v>3052</v>
      </c>
      <c r="DD1011" t="s">
        <v>311</v>
      </c>
    </row>
    <row r="1012" spans="1:108" ht="14.6" x14ac:dyDescent="0.35">
      <c r="A1012" t="s">
        <v>78</v>
      </c>
      <c r="B1012" t="s">
        <v>4885</v>
      </c>
      <c r="C1012" t="s">
        <v>4890</v>
      </c>
      <c r="F1012" t="s">
        <v>91</v>
      </c>
      <c r="H1012" t="s">
        <v>1347</v>
      </c>
      <c r="I1012" t="s">
        <v>56</v>
      </c>
      <c r="J1012" t="s">
        <v>173</v>
      </c>
      <c r="K1012" t="s">
        <v>471</v>
      </c>
      <c r="M1012" t="s">
        <v>272</v>
      </c>
      <c r="O1012" t="s">
        <v>299</v>
      </c>
      <c r="P1012" t="s">
        <v>4891</v>
      </c>
      <c r="DC1012" t="s">
        <v>1349</v>
      </c>
      <c r="DD1012" t="s">
        <v>311</v>
      </c>
    </row>
    <row r="1013" spans="1:108" ht="14.6" x14ac:dyDescent="0.35">
      <c r="A1013" t="s">
        <v>189</v>
      </c>
      <c r="B1013" t="s">
        <v>4896</v>
      </c>
      <c r="C1013" t="s">
        <v>4897</v>
      </c>
      <c r="F1013" t="s">
        <v>122</v>
      </c>
      <c r="H1013" t="s">
        <v>454</v>
      </c>
      <c r="I1013" t="s">
        <v>56</v>
      </c>
      <c r="J1013" t="s">
        <v>173</v>
      </c>
      <c r="K1013" t="s">
        <v>269</v>
      </c>
      <c r="M1013" t="s">
        <v>279</v>
      </c>
      <c r="O1013" t="s">
        <v>299</v>
      </c>
      <c r="Q1013" t="s">
        <v>457</v>
      </c>
      <c r="R1013">
        <v>0</v>
      </c>
      <c r="S1013">
        <v>0</v>
      </c>
      <c r="T1013">
        <v>0</v>
      </c>
      <c r="U1013">
        <v>0</v>
      </c>
      <c r="V1013">
        <v>0</v>
      </c>
      <c r="W1013">
        <v>0</v>
      </c>
      <c r="X1013">
        <v>0</v>
      </c>
      <c r="Y1013">
        <v>0</v>
      </c>
      <c r="AA1013">
        <v>0</v>
      </c>
      <c r="AB1013">
        <v>0</v>
      </c>
      <c r="AC1013">
        <v>0</v>
      </c>
      <c r="AD1013">
        <v>0</v>
      </c>
      <c r="AE1013">
        <v>0</v>
      </c>
      <c r="AF1013">
        <v>0</v>
      </c>
      <c r="AG1013">
        <v>0</v>
      </c>
      <c r="AH1013">
        <v>0</v>
      </c>
      <c r="AI1013">
        <v>0</v>
      </c>
      <c r="AJ1013">
        <v>0</v>
      </c>
      <c r="AK1013">
        <v>0</v>
      </c>
      <c r="AL1013">
        <v>0</v>
      </c>
      <c r="AM1013">
        <v>0</v>
      </c>
      <c r="AN1013">
        <v>0</v>
      </c>
      <c r="AO1013">
        <v>0</v>
      </c>
      <c r="AP1013">
        <v>0</v>
      </c>
      <c r="AQ1013">
        <v>0</v>
      </c>
      <c r="AR1013">
        <v>0</v>
      </c>
      <c r="AS1013">
        <v>0</v>
      </c>
      <c r="AT1013">
        <v>0</v>
      </c>
      <c r="AU1013">
        <v>0</v>
      </c>
      <c r="AV1013">
        <v>0</v>
      </c>
      <c r="AW1013">
        <v>0</v>
      </c>
      <c r="AX1013">
        <v>0</v>
      </c>
      <c r="AY1013">
        <v>0</v>
      </c>
      <c r="AZ1013">
        <v>0</v>
      </c>
      <c r="BA1013">
        <v>0</v>
      </c>
      <c r="BB1013">
        <v>0</v>
      </c>
      <c r="BC1013">
        <v>0</v>
      </c>
      <c r="BD1013">
        <v>0</v>
      </c>
      <c r="BE1013">
        <v>0</v>
      </c>
      <c r="BF1013">
        <v>0</v>
      </c>
      <c r="BG1013">
        <v>0</v>
      </c>
      <c r="BH1013">
        <v>0</v>
      </c>
      <c r="BI1013">
        <v>0</v>
      </c>
      <c r="BJ1013">
        <v>0</v>
      </c>
      <c r="BK1013">
        <v>0</v>
      </c>
      <c r="BL1013">
        <v>0</v>
      </c>
      <c r="BM1013">
        <v>0</v>
      </c>
      <c r="BN1013">
        <v>0</v>
      </c>
      <c r="BO1013">
        <v>0</v>
      </c>
      <c r="BP1013">
        <v>0</v>
      </c>
      <c r="BQ1013">
        <v>0</v>
      </c>
      <c r="BR1013">
        <v>0</v>
      </c>
      <c r="BS1013">
        <v>0</v>
      </c>
      <c r="BT1013">
        <v>0</v>
      </c>
      <c r="BU1013">
        <v>0</v>
      </c>
      <c r="BV1013">
        <v>0</v>
      </c>
      <c r="BW1013">
        <v>0</v>
      </c>
      <c r="BX1013">
        <v>0</v>
      </c>
      <c r="BY1013">
        <v>0</v>
      </c>
      <c r="BZ1013">
        <v>0</v>
      </c>
      <c r="CA1013">
        <v>0</v>
      </c>
      <c r="CB1013">
        <v>0</v>
      </c>
      <c r="CC1013">
        <v>0</v>
      </c>
      <c r="CD1013">
        <v>0</v>
      </c>
      <c r="CE1013">
        <v>0</v>
      </c>
      <c r="CF1013">
        <v>0</v>
      </c>
      <c r="CG1013">
        <v>0</v>
      </c>
      <c r="CH1013">
        <v>0</v>
      </c>
      <c r="CI1013">
        <v>0</v>
      </c>
      <c r="CJ1013">
        <v>0</v>
      </c>
      <c r="CK1013">
        <v>0</v>
      </c>
      <c r="CL1013">
        <v>0</v>
      </c>
      <c r="CM1013">
        <v>0</v>
      </c>
      <c r="CN1013">
        <v>0</v>
      </c>
      <c r="CO1013">
        <v>0</v>
      </c>
      <c r="CP1013">
        <v>1</v>
      </c>
      <c r="CQ1013">
        <v>0</v>
      </c>
      <c r="CR1013">
        <v>0</v>
      </c>
      <c r="CS1013">
        <v>0</v>
      </c>
      <c r="CT1013">
        <v>0</v>
      </c>
      <c r="CU1013">
        <v>0</v>
      </c>
      <c r="CV1013">
        <v>0</v>
      </c>
      <c r="CW1013">
        <v>0</v>
      </c>
      <c r="CX1013">
        <v>1</v>
      </c>
      <c r="CY1013">
        <v>0</v>
      </c>
      <c r="CZ1013">
        <v>1</v>
      </c>
      <c r="DA1013">
        <v>0</v>
      </c>
      <c r="DB1013">
        <v>0</v>
      </c>
      <c r="DC1013" t="s">
        <v>458</v>
      </c>
      <c r="DD1013" t="s">
        <v>306</v>
      </c>
    </row>
    <row r="1014" spans="1:108" ht="14.6" x14ac:dyDescent="0.35">
      <c r="A1014" t="s">
        <v>191</v>
      </c>
      <c r="B1014" t="s">
        <v>4900</v>
      </c>
      <c r="C1014" t="s">
        <v>4901</v>
      </c>
      <c r="F1014" t="s">
        <v>91</v>
      </c>
      <c r="H1014" t="s">
        <v>454</v>
      </c>
      <c r="I1014" t="s">
        <v>56</v>
      </c>
      <c r="J1014" t="s">
        <v>217</v>
      </c>
      <c r="K1014" t="s">
        <v>471</v>
      </c>
      <c r="M1014" t="s">
        <v>272</v>
      </c>
      <c r="O1014" t="s">
        <v>300</v>
      </c>
      <c r="Q1014" t="s">
        <v>457</v>
      </c>
      <c r="R1014">
        <v>0</v>
      </c>
      <c r="S1014">
        <v>0</v>
      </c>
      <c r="T1014">
        <v>0</v>
      </c>
      <c r="U1014">
        <v>0</v>
      </c>
      <c r="V1014">
        <v>0</v>
      </c>
      <c r="W1014">
        <v>0</v>
      </c>
      <c r="X1014">
        <v>0</v>
      </c>
      <c r="Y1014">
        <v>0</v>
      </c>
      <c r="AA1014">
        <v>0</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0</v>
      </c>
      <c r="AT1014">
        <v>0</v>
      </c>
      <c r="AU1014">
        <v>0</v>
      </c>
      <c r="AV1014">
        <v>0</v>
      </c>
      <c r="AW1014">
        <v>0</v>
      </c>
      <c r="AX1014">
        <v>0</v>
      </c>
      <c r="AY1014">
        <v>0</v>
      </c>
      <c r="AZ1014">
        <v>0</v>
      </c>
      <c r="BA1014">
        <v>0</v>
      </c>
      <c r="BB1014">
        <v>0</v>
      </c>
      <c r="BC1014">
        <v>0</v>
      </c>
      <c r="BD1014">
        <v>0</v>
      </c>
      <c r="BE1014">
        <v>0</v>
      </c>
      <c r="BF1014">
        <v>0</v>
      </c>
      <c r="BG1014">
        <v>0</v>
      </c>
      <c r="BH1014">
        <v>0</v>
      </c>
      <c r="BI1014">
        <v>0</v>
      </c>
      <c r="BJ1014">
        <v>0</v>
      </c>
      <c r="BK1014">
        <v>0</v>
      </c>
      <c r="BL1014">
        <v>0</v>
      </c>
      <c r="BM1014">
        <v>0</v>
      </c>
      <c r="BN1014">
        <v>0</v>
      </c>
      <c r="BO1014">
        <v>0</v>
      </c>
      <c r="BP1014">
        <v>0</v>
      </c>
      <c r="BQ1014">
        <v>0</v>
      </c>
      <c r="BR1014">
        <v>0</v>
      </c>
      <c r="BS1014">
        <v>0</v>
      </c>
      <c r="BT1014">
        <v>0</v>
      </c>
      <c r="BU1014">
        <v>0</v>
      </c>
      <c r="BV1014">
        <v>0</v>
      </c>
      <c r="BW1014">
        <v>0</v>
      </c>
      <c r="BX1014">
        <v>0</v>
      </c>
      <c r="BY1014">
        <v>0</v>
      </c>
      <c r="BZ1014">
        <v>0</v>
      </c>
      <c r="CA1014">
        <v>0</v>
      </c>
      <c r="CB1014">
        <v>0</v>
      </c>
      <c r="CC1014">
        <v>0</v>
      </c>
      <c r="CD1014">
        <v>0</v>
      </c>
      <c r="CE1014">
        <v>0</v>
      </c>
      <c r="CF1014">
        <v>0</v>
      </c>
      <c r="CG1014">
        <v>0</v>
      </c>
      <c r="CH1014">
        <v>0</v>
      </c>
      <c r="CI1014">
        <v>1</v>
      </c>
      <c r="CJ1014">
        <v>0</v>
      </c>
      <c r="CK1014">
        <v>0</v>
      </c>
      <c r="CL1014">
        <v>0</v>
      </c>
      <c r="CM1014">
        <v>0</v>
      </c>
      <c r="CN1014">
        <v>0</v>
      </c>
      <c r="CO1014">
        <v>0</v>
      </c>
      <c r="CP1014">
        <v>1</v>
      </c>
      <c r="CQ1014">
        <v>0</v>
      </c>
      <c r="CR1014">
        <v>0</v>
      </c>
      <c r="CS1014">
        <v>0</v>
      </c>
      <c r="CT1014">
        <v>0</v>
      </c>
      <c r="CU1014">
        <v>0</v>
      </c>
      <c r="CV1014">
        <v>0</v>
      </c>
      <c r="CW1014">
        <v>0</v>
      </c>
      <c r="CX1014">
        <v>2</v>
      </c>
      <c r="CY1014">
        <v>0</v>
      </c>
      <c r="CZ1014">
        <v>1</v>
      </c>
      <c r="DA1014">
        <v>0</v>
      </c>
      <c r="DB1014">
        <v>0</v>
      </c>
      <c r="DC1014" t="s">
        <v>463</v>
      </c>
      <c r="DD1014" t="s">
        <v>306</v>
      </c>
    </row>
    <row r="1015" spans="1:108" ht="14.6" x14ac:dyDescent="0.35">
      <c r="A1015" t="s">
        <v>135</v>
      </c>
      <c r="B1015" t="s">
        <v>4905</v>
      </c>
      <c r="C1015" t="s">
        <v>4906</v>
      </c>
      <c r="F1015" t="s">
        <v>145</v>
      </c>
      <c r="G1015" t="s">
        <v>95</v>
      </c>
      <c r="H1015" t="s">
        <v>454</v>
      </c>
      <c r="I1015" t="s">
        <v>56</v>
      </c>
      <c r="J1015" t="s">
        <v>217</v>
      </c>
      <c r="K1015" t="s">
        <v>471</v>
      </c>
      <c r="M1015" t="s">
        <v>268</v>
      </c>
      <c r="O1015" t="s">
        <v>299</v>
      </c>
      <c r="Q1015" t="s">
        <v>569</v>
      </c>
      <c r="R1015">
        <v>0</v>
      </c>
      <c r="S1015">
        <v>0</v>
      </c>
      <c r="T1015">
        <v>0</v>
      </c>
      <c r="U1015">
        <v>0</v>
      </c>
      <c r="V1015">
        <v>0</v>
      </c>
      <c r="W1015">
        <v>0</v>
      </c>
      <c r="X1015">
        <v>0</v>
      </c>
      <c r="Y1015">
        <v>0</v>
      </c>
      <c r="AA1015">
        <v>1</v>
      </c>
      <c r="AB1015">
        <v>0</v>
      </c>
      <c r="AC1015">
        <v>0</v>
      </c>
      <c r="AD1015">
        <v>0</v>
      </c>
      <c r="AE1015">
        <v>0</v>
      </c>
      <c r="AF1015">
        <v>0</v>
      </c>
      <c r="AG1015">
        <v>0</v>
      </c>
      <c r="AH1015">
        <v>0</v>
      </c>
      <c r="AI1015">
        <v>0</v>
      </c>
      <c r="AJ1015">
        <v>0</v>
      </c>
      <c r="AK1015">
        <v>0</v>
      </c>
      <c r="AL1015">
        <v>0</v>
      </c>
      <c r="AM1015">
        <v>0</v>
      </c>
      <c r="AN1015">
        <v>0</v>
      </c>
      <c r="AO1015">
        <v>0</v>
      </c>
      <c r="AP1015">
        <v>0</v>
      </c>
      <c r="AQ1015">
        <v>0</v>
      </c>
      <c r="AR1015">
        <v>0</v>
      </c>
      <c r="AS1015">
        <v>0</v>
      </c>
      <c r="AT1015">
        <v>0</v>
      </c>
      <c r="AU1015">
        <v>0</v>
      </c>
      <c r="AV1015">
        <v>0</v>
      </c>
      <c r="AW1015">
        <v>0</v>
      </c>
      <c r="AX1015">
        <v>0</v>
      </c>
      <c r="AY1015">
        <v>0</v>
      </c>
      <c r="AZ1015">
        <v>0</v>
      </c>
      <c r="BA1015">
        <v>0</v>
      </c>
      <c r="BB1015">
        <v>0</v>
      </c>
      <c r="BC1015">
        <v>0</v>
      </c>
      <c r="BD1015">
        <v>0</v>
      </c>
      <c r="BE1015">
        <v>0</v>
      </c>
      <c r="BF1015">
        <v>0</v>
      </c>
      <c r="BG1015">
        <v>0</v>
      </c>
      <c r="BH1015">
        <v>0</v>
      </c>
      <c r="BI1015">
        <v>0</v>
      </c>
      <c r="BJ1015">
        <v>0</v>
      </c>
      <c r="BK1015">
        <v>0</v>
      </c>
      <c r="BL1015">
        <v>0</v>
      </c>
      <c r="BM1015">
        <v>0</v>
      </c>
      <c r="BN1015">
        <v>0</v>
      </c>
      <c r="BO1015">
        <v>0</v>
      </c>
      <c r="BP1015">
        <v>0</v>
      </c>
      <c r="BQ1015">
        <v>0</v>
      </c>
      <c r="BR1015">
        <v>0</v>
      </c>
      <c r="BS1015">
        <v>0</v>
      </c>
      <c r="BT1015">
        <v>0</v>
      </c>
      <c r="BU1015">
        <v>0</v>
      </c>
      <c r="BV1015">
        <v>0</v>
      </c>
      <c r="BW1015">
        <v>0</v>
      </c>
      <c r="BX1015">
        <v>0</v>
      </c>
      <c r="BY1015">
        <v>0</v>
      </c>
      <c r="BZ1015">
        <v>0</v>
      </c>
      <c r="CA1015">
        <v>0</v>
      </c>
      <c r="CB1015">
        <v>0</v>
      </c>
      <c r="CC1015">
        <v>0</v>
      </c>
      <c r="CD1015">
        <v>0</v>
      </c>
      <c r="CE1015">
        <v>0</v>
      </c>
      <c r="CF1015">
        <v>0</v>
      </c>
      <c r="CG1015">
        <v>0</v>
      </c>
      <c r="CH1015">
        <v>0</v>
      </c>
      <c r="CI1015">
        <v>0</v>
      </c>
      <c r="CJ1015">
        <v>0</v>
      </c>
      <c r="CK1015">
        <v>0</v>
      </c>
      <c r="CL1015">
        <v>0</v>
      </c>
      <c r="CM1015">
        <v>0</v>
      </c>
      <c r="CN1015">
        <v>0</v>
      </c>
      <c r="CO1015">
        <v>0</v>
      </c>
      <c r="CP1015">
        <v>0</v>
      </c>
      <c r="CQ1015">
        <v>0</v>
      </c>
      <c r="CR1015">
        <v>0</v>
      </c>
      <c r="CS1015">
        <v>0</v>
      </c>
      <c r="CT1015">
        <v>0</v>
      </c>
      <c r="CU1015">
        <v>0</v>
      </c>
      <c r="CV1015">
        <v>0</v>
      </c>
      <c r="CW1015">
        <v>0</v>
      </c>
      <c r="CX1015">
        <v>1</v>
      </c>
      <c r="CY1015">
        <v>0</v>
      </c>
      <c r="CZ1015">
        <v>0</v>
      </c>
      <c r="DA1015">
        <v>1</v>
      </c>
      <c r="DB1015">
        <v>0</v>
      </c>
      <c r="DC1015" t="s">
        <v>4908</v>
      </c>
      <c r="DD1015" t="s">
        <v>304</v>
      </c>
    </row>
    <row r="1016" spans="1:108" ht="14.6" x14ac:dyDescent="0.35">
      <c r="A1016" t="s">
        <v>135</v>
      </c>
      <c r="B1016" t="s">
        <v>4910</v>
      </c>
      <c r="C1016" t="s">
        <v>4911</v>
      </c>
      <c r="F1016" t="s">
        <v>91</v>
      </c>
      <c r="G1016" t="s">
        <v>95</v>
      </c>
      <c r="H1016" t="s">
        <v>454</v>
      </c>
      <c r="I1016" t="s">
        <v>56</v>
      </c>
      <c r="J1016" t="s">
        <v>217</v>
      </c>
      <c r="K1016" t="s">
        <v>471</v>
      </c>
      <c r="M1016" t="s">
        <v>272</v>
      </c>
      <c r="O1016" t="s">
        <v>300</v>
      </c>
      <c r="Q1016" t="s">
        <v>4913</v>
      </c>
      <c r="R1016">
        <v>0</v>
      </c>
      <c r="S1016">
        <v>0</v>
      </c>
      <c r="T1016">
        <v>0</v>
      </c>
      <c r="U1016">
        <v>0</v>
      </c>
      <c r="V1016">
        <v>0</v>
      </c>
      <c r="W1016">
        <v>0</v>
      </c>
      <c r="X1016">
        <v>0</v>
      </c>
      <c r="Y1016">
        <v>0</v>
      </c>
      <c r="AA1016">
        <v>1</v>
      </c>
      <c r="AB1016">
        <v>0</v>
      </c>
      <c r="AC1016">
        <v>0</v>
      </c>
      <c r="AD1016">
        <v>0</v>
      </c>
      <c r="AE1016">
        <v>0</v>
      </c>
      <c r="AF1016">
        <v>0</v>
      </c>
      <c r="AG1016">
        <v>0</v>
      </c>
      <c r="AH1016">
        <v>0</v>
      </c>
      <c r="AI1016">
        <v>0</v>
      </c>
      <c r="AJ1016">
        <v>0</v>
      </c>
      <c r="AK1016">
        <v>0</v>
      </c>
      <c r="AL1016">
        <v>0</v>
      </c>
      <c r="AM1016">
        <v>0</v>
      </c>
      <c r="AN1016">
        <v>0</v>
      </c>
      <c r="AO1016">
        <v>0</v>
      </c>
      <c r="AP1016">
        <v>0</v>
      </c>
      <c r="AQ1016">
        <v>0</v>
      </c>
      <c r="AR1016">
        <v>0</v>
      </c>
      <c r="AS1016">
        <v>0</v>
      </c>
      <c r="AT1016">
        <v>0</v>
      </c>
      <c r="AU1016">
        <v>0</v>
      </c>
      <c r="AV1016">
        <v>0</v>
      </c>
      <c r="AW1016">
        <v>0</v>
      </c>
      <c r="AX1016">
        <v>0</v>
      </c>
      <c r="AY1016">
        <v>0</v>
      </c>
      <c r="AZ1016">
        <v>0</v>
      </c>
      <c r="BA1016">
        <v>0</v>
      </c>
      <c r="BB1016">
        <v>0</v>
      </c>
      <c r="BC1016">
        <v>0</v>
      </c>
      <c r="BD1016">
        <v>0</v>
      </c>
      <c r="BE1016">
        <v>0</v>
      </c>
      <c r="BF1016">
        <v>0</v>
      </c>
      <c r="BG1016">
        <v>0</v>
      </c>
      <c r="BH1016">
        <v>0</v>
      </c>
      <c r="BI1016">
        <v>0</v>
      </c>
      <c r="BJ1016">
        <v>0</v>
      </c>
      <c r="BK1016">
        <v>0</v>
      </c>
      <c r="BL1016">
        <v>0</v>
      </c>
      <c r="BM1016">
        <v>0</v>
      </c>
      <c r="BN1016">
        <v>0</v>
      </c>
      <c r="BO1016">
        <v>0</v>
      </c>
      <c r="BP1016">
        <v>0</v>
      </c>
      <c r="BQ1016">
        <v>0</v>
      </c>
      <c r="BR1016">
        <v>0</v>
      </c>
      <c r="BS1016">
        <v>0</v>
      </c>
      <c r="BT1016">
        <v>0</v>
      </c>
      <c r="BU1016">
        <v>0</v>
      </c>
      <c r="BV1016">
        <v>0</v>
      </c>
      <c r="BW1016">
        <v>0</v>
      </c>
      <c r="BX1016">
        <v>0</v>
      </c>
      <c r="BY1016">
        <v>0</v>
      </c>
      <c r="BZ1016">
        <v>0</v>
      </c>
      <c r="CA1016">
        <v>0</v>
      </c>
      <c r="CB1016">
        <v>0</v>
      </c>
      <c r="CC1016">
        <v>0</v>
      </c>
      <c r="CD1016">
        <v>0</v>
      </c>
      <c r="CE1016">
        <v>0</v>
      </c>
      <c r="CF1016">
        <v>0</v>
      </c>
      <c r="CG1016">
        <v>0</v>
      </c>
      <c r="CH1016">
        <v>0</v>
      </c>
      <c r="CI1016">
        <v>0</v>
      </c>
      <c r="CJ1016">
        <v>0</v>
      </c>
      <c r="CK1016">
        <v>0</v>
      </c>
      <c r="CL1016">
        <v>0</v>
      </c>
      <c r="CM1016">
        <v>0</v>
      </c>
      <c r="CN1016">
        <v>0</v>
      </c>
      <c r="CO1016">
        <v>0</v>
      </c>
      <c r="CP1016">
        <v>0</v>
      </c>
      <c r="CQ1016">
        <v>0</v>
      </c>
      <c r="CR1016">
        <v>0</v>
      </c>
      <c r="CS1016">
        <v>0</v>
      </c>
      <c r="CT1016">
        <v>0</v>
      </c>
      <c r="CU1016">
        <v>0</v>
      </c>
      <c r="CV1016">
        <v>0</v>
      </c>
      <c r="CW1016">
        <v>0</v>
      </c>
      <c r="CX1016">
        <v>1</v>
      </c>
      <c r="CY1016">
        <v>0</v>
      </c>
      <c r="CZ1016">
        <v>0</v>
      </c>
      <c r="DA1016">
        <v>1</v>
      </c>
      <c r="DB1016">
        <v>0</v>
      </c>
      <c r="DC1016" t="s">
        <v>1673</v>
      </c>
      <c r="DD1016" t="s">
        <v>304</v>
      </c>
    </row>
    <row r="1017" spans="1:108" ht="14.6" x14ac:dyDescent="0.35">
      <c r="A1017" t="s">
        <v>135</v>
      </c>
      <c r="B1017" t="s">
        <v>4910</v>
      </c>
      <c r="C1017" t="s">
        <v>4915</v>
      </c>
      <c r="F1017" t="s">
        <v>122</v>
      </c>
      <c r="H1017" t="s">
        <v>454</v>
      </c>
      <c r="I1017" t="s">
        <v>56</v>
      </c>
      <c r="J1017" t="s">
        <v>217</v>
      </c>
      <c r="K1017" t="s">
        <v>471</v>
      </c>
      <c r="M1017" t="s">
        <v>272</v>
      </c>
      <c r="O1017" t="s">
        <v>300</v>
      </c>
      <c r="P1017" t="s">
        <v>4916</v>
      </c>
      <c r="Q1017" t="s">
        <v>698</v>
      </c>
      <c r="R1017">
        <v>0</v>
      </c>
      <c r="S1017">
        <v>0</v>
      </c>
      <c r="T1017">
        <v>0</v>
      </c>
      <c r="U1017">
        <v>0</v>
      </c>
      <c r="V1017">
        <v>0</v>
      </c>
      <c r="W1017">
        <v>0</v>
      </c>
      <c r="X1017">
        <v>0</v>
      </c>
      <c r="Y1017">
        <v>0</v>
      </c>
      <c r="AA1017">
        <v>1</v>
      </c>
      <c r="AB1017">
        <v>0</v>
      </c>
      <c r="AC1017">
        <v>0</v>
      </c>
      <c r="AD1017">
        <v>0</v>
      </c>
      <c r="AE1017">
        <v>0</v>
      </c>
      <c r="AF1017">
        <v>0</v>
      </c>
      <c r="AG1017">
        <v>0</v>
      </c>
      <c r="AH1017">
        <v>0</v>
      </c>
      <c r="AI1017">
        <v>0</v>
      </c>
      <c r="AJ1017">
        <v>0</v>
      </c>
      <c r="AK1017">
        <v>0</v>
      </c>
      <c r="AL1017">
        <v>0</v>
      </c>
      <c r="AM1017">
        <v>0</v>
      </c>
      <c r="AN1017">
        <v>0</v>
      </c>
      <c r="AO1017">
        <v>0</v>
      </c>
      <c r="AP1017">
        <v>0</v>
      </c>
      <c r="AQ1017">
        <v>0</v>
      </c>
      <c r="AR1017">
        <v>0</v>
      </c>
      <c r="AS1017">
        <v>0</v>
      </c>
      <c r="AT1017">
        <v>0</v>
      </c>
      <c r="AU1017">
        <v>0</v>
      </c>
      <c r="AV1017">
        <v>0</v>
      </c>
      <c r="AW1017">
        <v>0</v>
      </c>
      <c r="AX1017">
        <v>0</v>
      </c>
      <c r="AY1017">
        <v>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0</v>
      </c>
      <c r="BU1017">
        <v>0</v>
      </c>
      <c r="BV1017">
        <v>0</v>
      </c>
      <c r="BW1017">
        <v>0</v>
      </c>
      <c r="BX1017">
        <v>0</v>
      </c>
      <c r="BY1017">
        <v>0</v>
      </c>
      <c r="BZ1017">
        <v>0</v>
      </c>
      <c r="CA1017">
        <v>0</v>
      </c>
      <c r="CB1017">
        <v>0</v>
      </c>
      <c r="CC1017">
        <v>0</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1</v>
      </c>
      <c r="CY1017">
        <v>0</v>
      </c>
      <c r="CZ1017">
        <v>0</v>
      </c>
      <c r="DA1017">
        <v>1</v>
      </c>
      <c r="DB1017">
        <v>0</v>
      </c>
      <c r="DC1017" t="s">
        <v>924</v>
      </c>
      <c r="DD1017" t="s">
        <v>304</v>
      </c>
    </row>
    <row r="1018" spans="1:108" ht="14.6" x14ac:dyDescent="0.35">
      <c r="A1018" t="s">
        <v>135</v>
      </c>
      <c r="B1018" t="s">
        <v>4918</v>
      </c>
      <c r="C1018" t="s">
        <v>4919</v>
      </c>
      <c r="F1018" t="s">
        <v>122</v>
      </c>
      <c r="H1018" t="s">
        <v>454</v>
      </c>
      <c r="I1018" t="s">
        <v>56</v>
      </c>
      <c r="J1018" t="s">
        <v>217</v>
      </c>
      <c r="K1018" t="s">
        <v>471</v>
      </c>
      <c r="M1018" t="s">
        <v>272</v>
      </c>
      <c r="O1018" t="s">
        <v>299</v>
      </c>
      <c r="Q1018" t="s">
        <v>4920</v>
      </c>
      <c r="R1018">
        <v>0</v>
      </c>
      <c r="S1018">
        <v>0</v>
      </c>
      <c r="T1018">
        <v>0</v>
      </c>
      <c r="U1018">
        <v>0</v>
      </c>
      <c r="V1018">
        <v>0</v>
      </c>
      <c r="W1018">
        <v>0</v>
      </c>
      <c r="X1018">
        <v>0</v>
      </c>
      <c r="Y1018">
        <v>0</v>
      </c>
      <c r="AA1018">
        <v>1</v>
      </c>
      <c r="AB1018">
        <v>0</v>
      </c>
      <c r="AC1018">
        <v>0</v>
      </c>
      <c r="AD1018">
        <v>0</v>
      </c>
      <c r="AE1018">
        <v>0</v>
      </c>
      <c r="AF1018">
        <v>0</v>
      </c>
      <c r="AG1018">
        <v>0</v>
      </c>
      <c r="AH1018">
        <v>0</v>
      </c>
      <c r="AI1018">
        <v>0</v>
      </c>
      <c r="AJ1018">
        <v>0</v>
      </c>
      <c r="AK1018">
        <v>0</v>
      </c>
      <c r="AL1018">
        <v>0</v>
      </c>
      <c r="AM1018">
        <v>0</v>
      </c>
      <c r="AN1018">
        <v>0</v>
      </c>
      <c r="AO1018">
        <v>0</v>
      </c>
      <c r="AP1018">
        <v>0</v>
      </c>
      <c r="AQ1018">
        <v>0</v>
      </c>
      <c r="AR1018">
        <v>0</v>
      </c>
      <c r="AS1018">
        <v>0</v>
      </c>
      <c r="AT1018">
        <v>0</v>
      </c>
      <c r="AU1018">
        <v>0</v>
      </c>
      <c r="AV1018">
        <v>0</v>
      </c>
      <c r="AW1018">
        <v>0</v>
      </c>
      <c r="AX1018">
        <v>0</v>
      </c>
      <c r="AY1018">
        <v>0</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0</v>
      </c>
      <c r="BU1018">
        <v>0</v>
      </c>
      <c r="BV1018">
        <v>0</v>
      </c>
      <c r="BW1018">
        <v>0</v>
      </c>
      <c r="BX1018">
        <v>0</v>
      </c>
      <c r="BY1018">
        <v>0</v>
      </c>
      <c r="BZ1018">
        <v>0</v>
      </c>
      <c r="CA1018">
        <v>0</v>
      </c>
      <c r="CB1018">
        <v>0</v>
      </c>
      <c r="CC1018">
        <v>0</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1</v>
      </c>
      <c r="CY1018">
        <v>0</v>
      </c>
      <c r="CZ1018">
        <v>0</v>
      </c>
      <c r="DA1018">
        <v>1</v>
      </c>
      <c r="DB1018">
        <v>0</v>
      </c>
      <c r="DC1018" t="s">
        <v>4908</v>
      </c>
      <c r="DD1018" t="s">
        <v>304</v>
      </c>
    </row>
    <row r="1019" spans="1:108" ht="14.6" x14ac:dyDescent="0.35">
      <c r="A1019" t="s">
        <v>65</v>
      </c>
      <c r="B1019" t="s">
        <v>4924</v>
      </c>
      <c r="C1019" t="s">
        <v>4925</v>
      </c>
      <c r="F1019" t="s">
        <v>122</v>
      </c>
      <c r="H1019" t="s">
        <v>702</v>
      </c>
      <c r="I1019" t="s">
        <v>56</v>
      </c>
      <c r="J1019" t="s">
        <v>173</v>
      </c>
      <c r="K1019" t="s">
        <v>471</v>
      </c>
      <c r="M1019" t="s">
        <v>268</v>
      </c>
      <c r="N1019" t="s">
        <v>300</v>
      </c>
      <c r="O1019" t="s">
        <v>300</v>
      </c>
      <c r="R1019">
        <v>0</v>
      </c>
      <c r="S1019">
        <v>0</v>
      </c>
      <c r="T1019">
        <v>0</v>
      </c>
      <c r="U1019">
        <v>0</v>
      </c>
      <c r="V1019">
        <v>0</v>
      </c>
      <c r="W1019">
        <v>1</v>
      </c>
      <c r="X1019">
        <v>0</v>
      </c>
      <c r="Y1019">
        <v>0</v>
      </c>
      <c r="AA1019">
        <v>0</v>
      </c>
      <c r="AB1019">
        <v>0</v>
      </c>
      <c r="AC1019">
        <v>0</v>
      </c>
      <c r="AD1019">
        <v>0</v>
      </c>
      <c r="AE1019">
        <v>0</v>
      </c>
      <c r="AF1019">
        <v>0</v>
      </c>
      <c r="AG1019">
        <v>0</v>
      </c>
      <c r="AH1019">
        <v>0</v>
      </c>
      <c r="AI1019">
        <v>0</v>
      </c>
      <c r="AJ1019">
        <v>0</v>
      </c>
      <c r="AK1019">
        <v>0</v>
      </c>
      <c r="AL1019">
        <v>0</v>
      </c>
      <c r="AM1019">
        <v>0</v>
      </c>
      <c r="AN1019">
        <v>0</v>
      </c>
      <c r="AO1019">
        <v>0</v>
      </c>
      <c r="AP1019">
        <v>0</v>
      </c>
      <c r="AQ1019">
        <v>0</v>
      </c>
      <c r="AR1019">
        <v>0</v>
      </c>
      <c r="AS1019">
        <v>0</v>
      </c>
      <c r="AT1019">
        <v>0</v>
      </c>
      <c r="AU1019">
        <v>0</v>
      </c>
      <c r="AV1019">
        <v>0</v>
      </c>
      <c r="AW1019">
        <v>0</v>
      </c>
      <c r="AX1019">
        <v>0</v>
      </c>
      <c r="AY1019">
        <v>0</v>
      </c>
      <c r="AZ1019">
        <v>0</v>
      </c>
      <c r="BA1019">
        <v>0</v>
      </c>
      <c r="BB1019">
        <v>0</v>
      </c>
      <c r="BC1019">
        <v>0</v>
      </c>
      <c r="BD1019">
        <v>0</v>
      </c>
      <c r="BE1019">
        <v>0</v>
      </c>
      <c r="BF1019">
        <v>0</v>
      </c>
      <c r="BG1019">
        <v>0</v>
      </c>
      <c r="BH1019">
        <v>0</v>
      </c>
      <c r="BI1019">
        <v>0</v>
      </c>
      <c r="BJ1019">
        <v>0</v>
      </c>
      <c r="BK1019">
        <v>0</v>
      </c>
      <c r="BL1019">
        <v>0</v>
      </c>
      <c r="BM1019">
        <v>0</v>
      </c>
      <c r="BN1019">
        <v>0</v>
      </c>
      <c r="BO1019">
        <v>0</v>
      </c>
      <c r="BP1019">
        <v>0</v>
      </c>
      <c r="BQ1019">
        <v>0</v>
      </c>
      <c r="BR1019">
        <v>0</v>
      </c>
      <c r="BS1019">
        <v>0</v>
      </c>
      <c r="BT1019">
        <v>0</v>
      </c>
      <c r="BU1019">
        <v>0</v>
      </c>
      <c r="BV1019">
        <v>0</v>
      </c>
      <c r="BW1019">
        <v>0</v>
      </c>
      <c r="BX1019">
        <v>0</v>
      </c>
      <c r="BY1019">
        <v>0</v>
      </c>
      <c r="BZ1019">
        <v>0</v>
      </c>
      <c r="CA1019">
        <v>0</v>
      </c>
      <c r="CB1019">
        <v>0</v>
      </c>
      <c r="CC1019">
        <v>0</v>
      </c>
      <c r="CD1019">
        <v>0</v>
      </c>
      <c r="CE1019">
        <v>0</v>
      </c>
      <c r="CF1019">
        <v>0</v>
      </c>
      <c r="CG1019">
        <v>0</v>
      </c>
      <c r="CH1019">
        <v>0</v>
      </c>
      <c r="CI1019">
        <v>0</v>
      </c>
      <c r="CJ1019">
        <v>0</v>
      </c>
      <c r="CK1019">
        <v>0</v>
      </c>
      <c r="CL1019">
        <v>0</v>
      </c>
      <c r="CM1019">
        <v>0</v>
      </c>
      <c r="CN1019">
        <v>0</v>
      </c>
      <c r="CO1019">
        <v>0</v>
      </c>
      <c r="CP1019">
        <v>0</v>
      </c>
      <c r="CQ1019">
        <v>0</v>
      </c>
      <c r="CR1019">
        <v>0</v>
      </c>
      <c r="CS1019">
        <v>0</v>
      </c>
      <c r="CT1019">
        <v>0</v>
      </c>
      <c r="CU1019">
        <v>0</v>
      </c>
      <c r="CV1019">
        <v>0</v>
      </c>
      <c r="CW1019">
        <v>0</v>
      </c>
      <c r="CX1019">
        <v>0</v>
      </c>
      <c r="CY1019">
        <v>1</v>
      </c>
      <c r="CZ1019">
        <v>0</v>
      </c>
      <c r="DA1019">
        <v>0</v>
      </c>
      <c r="DB1019">
        <v>0</v>
      </c>
      <c r="DC1019" t="s">
        <v>4926</v>
      </c>
      <c r="DD1019" t="s">
        <v>311</v>
      </c>
    </row>
    <row r="1020" spans="1:108" ht="14.6" x14ac:dyDescent="0.35">
      <c r="A1020" t="s">
        <v>65</v>
      </c>
      <c r="B1020" t="s">
        <v>4924</v>
      </c>
      <c r="C1020" t="s">
        <v>4928</v>
      </c>
      <c r="F1020" t="s">
        <v>122</v>
      </c>
      <c r="H1020" t="s">
        <v>702</v>
      </c>
      <c r="I1020" t="s">
        <v>56</v>
      </c>
      <c r="J1020" t="s">
        <v>173</v>
      </c>
      <c r="K1020" t="s">
        <v>471</v>
      </c>
      <c r="M1020" t="s">
        <v>268</v>
      </c>
      <c r="N1020" t="s">
        <v>300</v>
      </c>
      <c r="O1020" t="s">
        <v>300</v>
      </c>
      <c r="R1020">
        <v>0</v>
      </c>
      <c r="S1020">
        <v>0</v>
      </c>
      <c r="T1020">
        <v>0</v>
      </c>
      <c r="U1020">
        <v>0</v>
      </c>
      <c r="V1020">
        <v>0</v>
      </c>
      <c r="W1020">
        <v>0</v>
      </c>
      <c r="X1020">
        <v>0</v>
      </c>
      <c r="Y1020">
        <v>1</v>
      </c>
      <c r="AA1020">
        <v>0</v>
      </c>
      <c r="AB1020">
        <v>0</v>
      </c>
      <c r="AC1020">
        <v>0</v>
      </c>
      <c r="AD1020">
        <v>0</v>
      </c>
      <c r="AE1020">
        <v>0</v>
      </c>
      <c r="AF1020">
        <v>0</v>
      </c>
      <c r="AG1020">
        <v>0</v>
      </c>
      <c r="AH1020">
        <v>0</v>
      </c>
      <c r="AI1020">
        <v>0</v>
      </c>
      <c r="AJ1020">
        <v>0</v>
      </c>
      <c r="AK1020">
        <v>0</v>
      </c>
      <c r="AL1020">
        <v>0</v>
      </c>
      <c r="AM1020">
        <v>0</v>
      </c>
      <c r="AN1020">
        <v>0</v>
      </c>
      <c r="AO1020">
        <v>0</v>
      </c>
      <c r="AP1020">
        <v>0</v>
      </c>
      <c r="AQ1020">
        <v>0</v>
      </c>
      <c r="AR1020">
        <v>0</v>
      </c>
      <c r="AS1020">
        <v>0</v>
      </c>
      <c r="AT1020">
        <v>0</v>
      </c>
      <c r="AU1020">
        <v>0</v>
      </c>
      <c r="AV1020">
        <v>0</v>
      </c>
      <c r="AW1020">
        <v>0</v>
      </c>
      <c r="AX1020">
        <v>0</v>
      </c>
      <c r="AY1020">
        <v>0</v>
      </c>
      <c r="AZ1020">
        <v>0</v>
      </c>
      <c r="BA1020">
        <v>0</v>
      </c>
      <c r="BB1020">
        <v>0</v>
      </c>
      <c r="BC1020">
        <v>0</v>
      </c>
      <c r="BD1020">
        <v>0</v>
      </c>
      <c r="BE1020">
        <v>0</v>
      </c>
      <c r="BF1020">
        <v>0</v>
      </c>
      <c r="BG1020">
        <v>0</v>
      </c>
      <c r="BH1020">
        <v>0</v>
      </c>
      <c r="BI1020">
        <v>0</v>
      </c>
      <c r="BJ1020">
        <v>0</v>
      </c>
      <c r="BK1020">
        <v>0</v>
      </c>
      <c r="BL1020">
        <v>0</v>
      </c>
      <c r="BM1020">
        <v>0</v>
      </c>
      <c r="BN1020">
        <v>0</v>
      </c>
      <c r="BO1020">
        <v>0</v>
      </c>
      <c r="BP1020">
        <v>0</v>
      </c>
      <c r="BQ1020">
        <v>0</v>
      </c>
      <c r="BR1020">
        <v>0</v>
      </c>
      <c r="BS1020">
        <v>0</v>
      </c>
      <c r="BT1020">
        <v>0</v>
      </c>
      <c r="BU1020">
        <v>0</v>
      </c>
      <c r="BV1020">
        <v>0</v>
      </c>
      <c r="BW1020">
        <v>0</v>
      </c>
      <c r="BX1020">
        <v>0</v>
      </c>
      <c r="BY1020">
        <v>0</v>
      </c>
      <c r="BZ1020">
        <v>0</v>
      </c>
      <c r="CA1020">
        <v>0</v>
      </c>
      <c r="CB1020">
        <v>0</v>
      </c>
      <c r="CC1020">
        <v>0</v>
      </c>
      <c r="CD1020">
        <v>0</v>
      </c>
      <c r="CE1020">
        <v>0</v>
      </c>
      <c r="CF1020">
        <v>0</v>
      </c>
      <c r="CG1020">
        <v>0</v>
      </c>
      <c r="CH1020">
        <v>0</v>
      </c>
      <c r="CI1020">
        <v>0</v>
      </c>
      <c r="CJ1020">
        <v>0</v>
      </c>
      <c r="CK1020">
        <v>0</v>
      </c>
      <c r="CL1020">
        <v>0</v>
      </c>
      <c r="CM1020">
        <v>0</v>
      </c>
      <c r="CN1020">
        <v>0</v>
      </c>
      <c r="CO1020">
        <v>0</v>
      </c>
      <c r="CP1020">
        <v>0</v>
      </c>
      <c r="CQ1020">
        <v>0</v>
      </c>
      <c r="CR1020">
        <v>0</v>
      </c>
      <c r="CS1020">
        <v>0</v>
      </c>
      <c r="CT1020">
        <v>0</v>
      </c>
      <c r="CU1020">
        <v>0</v>
      </c>
      <c r="CV1020">
        <v>0</v>
      </c>
      <c r="CW1020">
        <v>0</v>
      </c>
      <c r="CX1020">
        <v>0</v>
      </c>
      <c r="CY1020">
        <v>1</v>
      </c>
      <c r="CZ1020">
        <v>0</v>
      </c>
      <c r="DA1020">
        <v>0</v>
      </c>
      <c r="DB1020">
        <v>0</v>
      </c>
      <c r="DC1020" t="s">
        <v>4929</v>
      </c>
      <c r="DD1020" t="s">
        <v>311</v>
      </c>
    </row>
    <row r="1021" spans="1:108" ht="14.6" x14ac:dyDescent="0.35">
      <c r="A1021" t="s">
        <v>65</v>
      </c>
      <c r="B1021" t="s">
        <v>4924</v>
      </c>
      <c r="C1021" t="s">
        <v>4933</v>
      </c>
      <c r="F1021" t="s">
        <v>122</v>
      </c>
      <c r="H1021" t="s">
        <v>702</v>
      </c>
      <c r="I1021" t="s">
        <v>56</v>
      </c>
      <c r="J1021" t="s">
        <v>173</v>
      </c>
      <c r="K1021" t="s">
        <v>471</v>
      </c>
      <c r="M1021" t="s">
        <v>268</v>
      </c>
      <c r="N1021" t="s">
        <v>300</v>
      </c>
      <c r="O1021" t="s">
        <v>300</v>
      </c>
      <c r="R1021">
        <v>0</v>
      </c>
      <c r="S1021">
        <v>0</v>
      </c>
      <c r="T1021">
        <v>0</v>
      </c>
      <c r="U1021">
        <v>0</v>
      </c>
      <c r="V1021">
        <v>0</v>
      </c>
      <c r="W1021">
        <v>1</v>
      </c>
      <c r="X1021">
        <v>0</v>
      </c>
      <c r="Y1021">
        <v>0</v>
      </c>
      <c r="AA1021">
        <v>0</v>
      </c>
      <c r="AB1021">
        <v>0</v>
      </c>
      <c r="AC1021">
        <v>0</v>
      </c>
      <c r="AD1021">
        <v>0</v>
      </c>
      <c r="AE1021">
        <v>0</v>
      </c>
      <c r="AF1021">
        <v>0</v>
      </c>
      <c r="AG1021">
        <v>0</v>
      </c>
      <c r="AH1021">
        <v>0</v>
      </c>
      <c r="AI1021">
        <v>0</v>
      </c>
      <c r="AJ1021">
        <v>0</v>
      </c>
      <c r="AK1021">
        <v>0</v>
      </c>
      <c r="AL1021">
        <v>0</v>
      </c>
      <c r="AM1021">
        <v>0</v>
      </c>
      <c r="AN1021">
        <v>0</v>
      </c>
      <c r="AO1021">
        <v>0</v>
      </c>
      <c r="AP1021">
        <v>0</v>
      </c>
      <c r="AQ1021">
        <v>0</v>
      </c>
      <c r="AR1021">
        <v>0</v>
      </c>
      <c r="AS1021">
        <v>0</v>
      </c>
      <c r="AT1021">
        <v>0</v>
      </c>
      <c r="AU1021">
        <v>0</v>
      </c>
      <c r="AV1021">
        <v>0</v>
      </c>
      <c r="AW1021">
        <v>0</v>
      </c>
      <c r="AX1021">
        <v>0</v>
      </c>
      <c r="AY1021">
        <v>0</v>
      </c>
      <c r="AZ1021">
        <v>0</v>
      </c>
      <c r="BA1021">
        <v>0</v>
      </c>
      <c r="BB1021">
        <v>0</v>
      </c>
      <c r="BC1021">
        <v>0</v>
      </c>
      <c r="BD1021">
        <v>0</v>
      </c>
      <c r="BE1021">
        <v>0</v>
      </c>
      <c r="BF1021">
        <v>0</v>
      </c>
      <c r="BG1021">
        <v>0</v>
      </c>
      <c r="BH1021">
        <v>0</v>
      </c>
      <c r="BI1021">
        <v>0</v>
      </c>
      <c r="BJ1021">
        <v>0</v>
      </c>
      <c r="BK1021">
        <v>0</v>
      </c>
      <c r="BL1021">
        <v>0</v>
      </c>
      <c r="BM1021">
        <v>0</v>
      </c>
      <c r="BN1021">
        <v>0</v>
      </c>
      <c r="BO1021">
        <v>0</v>
      </c>
      <c r="BP1021">
        <v>0</v>
      </c>
      <c r="BQ1021">
        <v>0</v>
      </c>
      <c r="BR1021">
        <v>0</v>
      </c>
      <c r="BS1021">
        <v>0</v>
      </c>
      <c r="BT1021">
        <v>0</v>
      </c>
      <c r="BU1021">
        <v>0</v>
      </c>
      <c r="BV1021">
        <v>0</v>
      </c>
      <c r="BW1021">
        <v>0</v>
      </c>
      <c r="BX1021">
        <v>0</v>
      </c>
      <c r="BY1021">
        <v>0</v>
      </c>
      <c r="BZ1021">
        <v>0</v>
      </c>
      <c r="CA1021">
        <v>0</v>
      </c>
      <c r="CB1021">
        <v>0</v>
      </c>
      <c r="CC1021">
        <v>0</v>
      </c>
      <c r="CD1021">
        <v>0</v>
      </c>
      <c r="CE1021">
        <v>0</v>
      </c>
      <c r="CF1021">
        <v>0</v>
      </c>
      <c r="CG1021">
        <v>0</v>
      </c>
      <c r="CH1021">
        <v>0</v>
      </c>
      <c r="CI1021">
        <v>0</v>
      </c>
      <c r="CJ1021">
        <v>0</v>
      </c>
      <c r="CK1021">
        <v>0</v>
      </c>
      <c r="CL1021">
        <v>0</v>
      </c>
      <c r="CM1021">
        <v>0</v>
      </c>
      <c r="CN1021">
        <v>0</v>
      </c>
      <c r="CO1021">
        <v>0</v>
      </c>
      <c r="CP1021">
        <v>0</v>
      </c>
      <c r="CQ1021">
        <v>0</v>
      </c>
      <c r="CR1021">
        <v>0</v>
      </c>
      <c r="CS1021">
        <v>0</v>
      </c>
      <c r="CT1021">
        <v>0</v>
      </c>
      <c r="CU1021">
        <v>0</v>
      </c>
      <c r="CV1021">
        <v>0</v>
      </c>
      <c r="CW1021">
        <v>0</v>
      </c>
      <c r="CX1021">
        <v>0</v>
      </c>
      <c r="CY1021">
        <v>1</v>
      </c>
      <c r="CZ1021">
        <v>0</v>
      </c>
      <c r="DA1021">
        <v>0</v>
      </c>
      <c r="DB1021">
        <v>0</v>
      </c>
      <c r="DC1021" t="s">
        <v>1771</v>
      </c>
      <c r="DD1021" t="s">
        <v>311</v>
      </c>
    </row>
    <row r="1022" spans="1:108" ht="14.6" x14ac:dyDescent="0.35">
      <c r="A1022" t="s">
        <v>65</v>
      </c>
      <c r="B1022" t="s">
        <v>4924</v>
      </c>
      <c r="C1022" t="s">
        <v>4935</v>
      </c>
      <c r="F1022" t="s">
        <v>122</v>
      </c>
      <c r="H1022" t="s">
        <v>702</v>
      </c>
      <c r="I1022" t="s">
        <v>56</v>
      </c>
      <c r="J1022" t="s">
        <v>173</v>
      </c>
      <c r="K1022" t="s">
        <v>471</v>
      </c>
      <c r="M1022" t="s">
        <v>268</v>
      </c>
      <c r="N1022" t="s">
        <v>300</v>
      </c>
      <c r="O1022" t="s">
        <v>300</v>
      </c>
      <c r="R1022">
        <v>0</v>
      </c>
      <c r="S1022">
        <v>0</v>
      </c>
      <c r="T1022">
        <v>0</v>
      </c>
      <c r="U1022">
        <v>0</v>
      </c>
      <c r="V1022">
        <v>0</v>
      </c>
      <c r="W1022">
        <v>1</v>
      </c>
      <c r="X1022">
        <v>0</v>
      </c>
      <c r="Y1022">
        <v>0</v>
      </c>
      <c r="AA1022">
        <v>0</v>
      </c>
      <c r="AB1022">
        <v>0</v>
      </c>
      <c r="AC1022">
        <v>0</v>
      </c>
      <c r="AD1022">
        <v>0</v>
      </c>
      <c r="AE1022">
        <v>0</v>
      </c>
      <c r="AF1022">
        <v>0</v>
      </c>
      <c r="AG1022">
        <v>0</v>
      </c>
      <c r="AH1022">
        <v>0</v>
      </c>
      <c r="AI1022">
        <v>0</v>
      </c>
      <c r="AJ1022">
        <v>0</v>
      </c>
      <c r="AK1022">
        <v>0</v>
      </c>
      <c r="AL1022">
        <v>0</v>
      </c>
      <c r="AM1022">
        <v>0</v>
      </c>
      <c r="AN1022">
        <v>0</v>
      </c>
      <c r="AO1022">
        <v>0</v>
      </c>
      <c r="AP1022">
        <v>0</v>
      </c>
      <c r="AQ1022">
        <v>0</v>
      </c>
      <c r="AR1022">
        <v>0</v>
      </c>
      <c r="AS1022">
        <v>0</v>
      </c>
      <c r="AT1022">
        <v>0</v>
      </c>
      <c r="AU1022">
        <v>0</v>
      </c>
      <c r="AV1022">
        <v>0</v>
      </c>
      <c r="AW1022">
        <v>0</v>
      </c>
      <c r="AX1022">
        <v>0</v>
      </c>
      <c r="AY1022">
        <v>0</v>
      </c>
      <c r="AZ1022">
        <v>0</v>
      </c>
      <c r="BA1022">
        <v>0</v>
      </c>
      <c r="BB1022">
        <v>0</v>
      </c>
      <c r="BC1022">
        <v>0</v>
      </c>
      <c r="BD1022">
        <v>0</v>
      </c>
      <c r="BE1022">
        <v>0</v>
      </c>
      <c r="BF1022">
        <v>0</v>
      </c>
      <c r="BG1022">
        <v>0</v>
      </c>
      <c r="BH1022">
        <v>0</v>
      </c>
      <c r="BI1022">
        <v>0</v>
      </c>
      <c r="BJ1022">
        <v>0</v>
      </c>
      <c r="BK1022">
        <v>0</v>
      </c>
      <c r="BL1022">
        <v>0</v>
      </c>
      <c r="BM1022">
        <v>0</v>
      </c>
      <c r="BN1022">
        <v>0</v>
      </c>
      <c r="BO1022">
        <v>0</v>
      </c>
      <c r="BP1022">
        <v>0</v>
      </c>
      <c r="BQ1022">
        <v>0</v>
      </c>
      <c r="BR1022">
        <v>0</v>
      </c>
      <c r="BS1022">
        <v>0</v>
      </c>
      <c r="BT1022">
        <v>0</v>
      </c>
      <c r="BU1022">
        <v>0</v>
      </c>
      <c r="BV1022">
        <v>0</v>
      </c>
      <c r="BW1022">
        <v>0</v>
      </c>
      <c r="BX1022">
        <v>0</v>
      </c>
      <c r="BY1022">
        <v>0</v>
      </c>
      <c r="BZ1022">
        <v>0</v>
      </c>
      <c r="CA1022">
        <v>0</v>
      </c>
      <c r="CB1022">
        <v>0</v>
      </c>
      <c r="CC1022">
        <v>0</v>
      </c>
      <c r="CD1022">
        <v>0</v>
      </c>
      <c r="CE1022">
        <v>0</v>
      </c>
      <c r="CF1022">
        <v>0</v>
      </c>
      <c r="CG1022">
        <v>0</v>
      </c>
      <c r="CH1022">
        <v>0</v>
      </c>
      <c r="CI1022">
        <v>0</v>
      </c>
      <c r="CJ1022">
        <v>0</v>
      </c>
      <c r="CK1022">
        <v>0</v>
      </c>
      <c r="CL1022">
        <v>0</v>
      </c>
      <c r="CM1022">
        <v>0</v>
      </c>
      <c r="CN1022">
        <v>0</v>
      </c>
      <c r="CO1022">
        <v>0</v>
      </c>
      <c r="CP1022">
        <v>0</v>
      </c>
      <c r="CQ1022">
        <v>0</v>
      </c>
      <c r="CR1022">
        <v>0</v>
      </c>
      <c r="CS1022">
        <v>0</v>
      </c>
      <c r="CT1022">
        <v>0</v>
      </c>
      <c r="CU1022">
        <v>0</v>
      </c>
      <c r="CV1022">
        <v>0</v>
      </c>
      <c r="CW1022">
        <v>0</v>
      </c>
      <c r="CX1022">
        <v>0</v>
      </c>
      <c r="CY1022">
        <v>1</v>
      </c>
      <c r="CZ1022">
        <v>0</v>
      </c>
      <c r="DA1022">
        <v>0</v>
      </c>
      <c r="DB1022">
        <v>0</v>
      </c>
      <c r="DC1022" t="s">
        <v>4936</v>
      </c>
      <c r="DD1022" t="s">
        <v>311</v>
      </c>
    </row>
    <row r="1023" spans="1:108" ht="14.6" x14ac:dyDescent="0.35">
      <c r="A1023" t="s">
        <v>65</v>
      </c>
      <c r="B1023" t="s">
        <v>4924</v>
      </c>
      <c r="C1023" t="s">
        <v>4938</v>
      </c>
      <c r="F1023" t="s">
        <v>91</v>
      </c>
      <c r="H1023" t="s">
        <v>702</v>
      </c>
      <c r="I1023" t="s">
        <v>56</v>
      </c>
      <c r="J1023" t="s">
        <v>173</v>
      </c>
      <c r="K1023" t="s">
        <v>471</v>
      </c>
      <c r="M1023" t="s">
        <v>268</v>
      </c>
      <c r="N1023" t="s">
        <v>300</v>
      </c>
      <c r="O1023" t="s">
        <v>300</v>
      </c>
      <c r="R1023">
        <v>0</v>
      </c>
      <c r="S1023">
        <v>0</v>
      </c>
      <c r="T1023">
        <v>0</v>
      </c>
      <c r="U1023">
        <v>0</v>
      </c>
      <c r="V1023">
        <v>0</v>
      </c>
      <c r="W1023">
        <v>1</v>
      </c>
      <c r="X1023">
        <v>0</v>
      </c>
      <c r="Y1023">
        <v>1</v>
      </c>
      <c r="AA1023">
        <v>0</v>
      </c>
      <c r="AB1023">
        <v>0</v>
      </c>
      <c r="AC1023">
        <v>0</v>
      </c>
      <c r="AD1023">
        <v>0</v>
      </c>
      <c r="AE1023">
        <v>0</v>
      </c>
      <c r="AF1023">
        <v>0</v>
      </c>
      <c r="AG1023">
        <v>0</v>
      </c>
      <c r="AH1023">
        <v>0</v>
      </c>
      <c r="AI1023">
        <v>0</v>
      </c>
      <c r="AJ1023">
        <v>0</v>
      </c>
      <c r="AK1023">
        <v>0</v>
      </c>
      <c r="AL1023">
        <v>0</v>
      </c>
      <c r="AM1023">
        <v>0</v>
      </c>
      <c r="AN1023">
        <v>0</v>
      </c>
      <c r="AO1023">
        <v>0</v>
      </c>
      <c r="AP1023">
        <v>0</v>
      </c>
      <c r="AQ1023">
        <v>0</v>
      </c>
      <c r="AR1023">
        <v>0</v>
      </c>
      <c r="AS1023">
        <v>0</v>
      </c>
      <c r="AT1023">
        <v>0</v>
      </c>
      <c r="AU1023">
        <v>0</v>
      </c>
      <c r="AV1023">
        <v>0</v>
      </c>
      <c r="AW1023">
        <v>0</v>
      </c>
      <c r="AX1023">
        <v>0</v>
      </c>
      <c r="AY1023">
        <v>0</v>
      </c>
      <c r="AZ1023">
        <v>0</v>
      </c>
      <c r="BA1023">
        <v>0</v>
      </c>
      <c r="BB1023">
        <v>0</v>
      </c>
      <c r="BC1023">
        <v>0</v>
      </c>
      <c r="BD1023">
        <v>0</v>
      </c>
      <c r="BE1023">
        <v>0</v>
      </c>
      <c r="BF1023">
        <v>0</v>
      </c>
      <c r="BG1023">
        <v>0</v>
      </c>
      <c r="BH1023">
        <v>0</v>
      </c>
      <c r="BI1023">
        <v>0</v>
      </c>
      <c r="BJ1023">
        <v>0</v>
      </c>
      <c r="BK1023">
        <v>0</v>
      </c>
      <c r="BL1023">
        <v>0</v>
      </c>
      <c r="BM1023">
        <v>0</v>
      </c>
      <c r="BN1023">
        <v>0</v>
      </c>
      <c r="BO1023">
        <v>0</v>
      </c>
      <c r="BP1023">
        <v>0</v>
      </c>
      <c r="BQ1023">
        <v>0</v>
      </c>
      <c r="BR1023">
        <v>0</v>
      </c>
      <c r="BS1023">
        <v>0</v>
      </c>
      <c r="BT1023">
        <v>0</v>
      </c>
      <c r="BU1023">
        <v>0</v>
      </c>
      <c r="BV1023">
        <v>0</v>
      </c>
      <c r="BW1023">
        <v>0</v>
      </c>
      <c r="BX1023">
        <v>0</v>
      </c>
      <c r="BY1023">
        <v>0</v>
      </c>
      <c r="BZ1023">
        <v>0</v>
      </c>
      <c r="CA1023">
        <v>0</v>
      </c>
      <c r="CB1023">
        <v>0</v>
      </c>
      <c r="CC1023">
        <v>0</v>
      </c>
      <c r="CD1023">
        <v>0</v>
      </c>
      <c r="CE1023">
        <v>0</v>
      </c>
      <c r="CF1023">
        <v>0</v>
      </c>
      <c r="CG1023">
        <v>0</v>
      </c>
      <c r="CH1023">
        <v>0</v>
      </c>
      <c r="CI1023">
        <v>0</v>
      </c>
      <c r="CJ1023">
        <v>0</v>
      </c>
      <c r="CK1023">
        <v>0</v>
      </c>
      <c r="CL1023">
        <v>0</v>
      </c>
      <c r="CM1023">
        <v>0</v>
      </c>
      <c r="CN1023">
        <v>0</v>
      </c>
      <c r="CO1023">
        <v>0</v>
      </c>
      <c r="CP1023">
        <v>0</v>
      </c>
      <c r="CQ1023">
        <v>0</v>
      </c>
      <c r="CR1023">
        <v>0</v>
      </c>
      <c r="CS1023">
        <v>0</v>
      </c>
      <c r="CT1023">
        <v>0</v>
      </c>
      <c r="CU1023">
        <v>0</v>
      </c>
      <c r="CV1023">
        <v>0</v>
      </c>
      <c r="CW1023">
        <v>0</v>
      </c>
      <c r="CX1023">
        <v>0</v>
      </c>
      <c r="CY1023">
        <v>1</v>
      </c>
      <c r="CZ1023">
        <v>0</v>
      </c>
      <c r="DA1023">
        <v>0</v>
      </c>
      <c r="DB1023">
        <v>0</v>
      </c>
      <c r="DC1023" t="s">
        <v>4939</v>
      </c>
      <c r="DD1023" t="s">
        <v>311</v>
      </c>
    </row>
    <row r="1024" spans="1:108" ht="14.6" x14ac:dyDescent="0.35">
      <c r="A1024" t="s">
        <v>65</v>
      </c>
      <c r="B1024" t="s">
        <v>4924</v>
      </c>
      <c r="C1024" t="s">
        <v>4942</v>
      </c>
      <c r="F1024" t="s">
        <v>122</v>
      </c>
      <c r="H1024" t="s">
        <v>702</v>
      </c>
      <c r="I1024" t="s">
        <v>56</v>
      </c>
      <c r="J1024" t="s">
        <v>173</v>
      </c>
      <c r="K1024" t="s">
        <v>471</v>
      </c>
      <c r="M1024" t="s">
        <v>268</v>
      </c>
      <c r="N1024" t="s">
        <v>300</v>
      </c>
      <c r="O1024" t="s">
        <v>299</v>
      </c>
      <c r="R1024">
        <v>0</v>
      </c>
      <c r="S1024">
        <v>0</v>
      </c>
      <c r="T1024">
        <v>0</v>
      </c>
      <c r="U1024">
        <v>0</v>
      </c>
      <c r="V1024">
        <v>0</v>
      </c>
      <c r="W1024">
        <v>1</v>
      </c>
      <c r="X1024">
        <v>0</v>
      </c>
      <c r="Y1024">
        <v>0</v>
      </c>
      <c r="AA1024">
        <v>0</v>
      </c>
      <c r="AB1024">
        <v>0</v>
      </c>
      <c r="AC1024">
        <v>0</v>
      </c>
      <c r="AD1024">
        <v>0</v>
      </c>
      <c r="AE1024">
        <v>0</v>
      </c>
      <c r="AF1024">
        <v>0</v>
      </c>
      <c r="AG1024">
        <v>0</v>
      </c>
      <c r="AH1024">
        <v>0</v>
      </c>
      <c r="AI1024">
        <v>0</v>
      </c>
      <c r="AJ1024">
        <v>0</v>
      </c>
      <c r="AK1024">
        <v>0</v>
      </c>
      <c r="AL1024">
        <v>0</v>
      </c>
      <c r="AM1024">
        <v>0</v>
      </c>
      <c r="AN1024">
        <v>0</v>
      </c>
      <c r="AO1024">
        <v>0</v>
      </c>
      <c r="AP1024">
        <v>0</v>
      </c>
      <c r="AQ1024">
        <v>0</v>
      </c>
      <c r="AR1024">
        <v>0</v>
      </c>
      <c r="AS1024">
        <v>0</v>
      </c>
      <c r="AT1024">
        <v>0</v>
      </c>
      <c r="AU1024">
        <v>0</v>
      </c>
      <c r="AV1024">
        <v>0</v>
      </c>
      <c r="AW1024">
        <v>0</v>
      </c>
      <c r="AX1024">
        <v>0</v>
      </c>
      <c r="AY1024">
        <v>0</v>
      </c>
      <c r="AZ1024">
        <v>0</v>
      </c>
      <c r="BA1024">
        <v>0</v>
      </c>
      <c r="BB1024">
        <v>0</v>
      </c>
      <c r="BC1024">
        <v>0</v>
      </c>
      <c r="BD1024">
        <v>0</v>
      </c>
      <c r="BE1024">
        <v>0</v>
      </c>
      <c r="BF1024">
        <v>0</v>
      </c>
      <c r="BG1024">
        <v>0</v>
      </c>
      <c r="BH1024">
        <v>0</v>
      </c>
      <c r="BI1024">
        <v>0</v>
      </c>
      <c r="BJ1024">
        <v>0</v>
      </c>
      <c r="BK1024">
        <v>0</v>
      </c>
      <c r="BL1024">
        <v>0</v>
      </c>
      <c r="BM1024">
        <v>0</v>
      </c>
      <c r="BN1024">
        <v>0</v>
      </c>
      <c r="BO1024">
        <v>0</v>
      </c>
      <c r="BP1024">
        <v>0</v>
      </c>
      <c r="BQ1024">
        <v>0</v>
      </c>
      <c r="BR1024">
        <v>0</v>
      </c>
      <c r="BS1024">
        <v>0</v>
      </c>
      <c r="BT1024">
        <v>0</v>
      </c>
      <c r="BU1024">
        <v>0</v>
      </c>
      <c r="BV1024">
        <v>0</v>
      </c>
      <c r="BW1024">
        <v>0</v>
      </c>
      <c r="BX1024">
        <v>0</v>
      </c>
      <c r="BY1024">
        <v>0</v>
      </c>
      <c r="BZ1024">
        <v>0</v>
      </c>
      <c r="CA1024">
        <v>0</v>
      </c>
      <c r="CB1024">
        <v>0</v>
      </c>
      <c r="CC1024">
        <v>0</v>
      </c>
      <c r="CD1024">
        <v>0</v>
      </c>
      <c r="CE1024">
        <v>0</v>
      </c>
      <c r="CF1024">
        <v>0</v>
      </c>
      <c r="CG1024">
        <v>0</v>
      </c>
      <c r="CH1024">
        <v>0</v>
      </c>
      <c r="CI1024">
        <v>0</v>
      </c>
      <c r="CJ1024">
        <v>0</v>
      </c>
      <c r="CK1024">
        <v>0</v>
      </c>
      <c r="CL1024">
        <v>0</v>
      </c>
      <c r="CM1024">
        <v>0</v>
      </c>
      <c r="CN1024">
        <v>0</v>
      </c>
      <c r="CO1024">
        <v>0</v>
      </c>
      <c r="CP1024">
        <v>0</v>
      </c>
      <c r="CQ1024">
        <v>0</v>
      </c>
      <c r="CR1024">
        <v>0</v>
      </c>
      <c r="CS1024">
        <v>0</v>
      </c>
      <c r="CT1024">
        <v>0</v>
      </c>
      <c r="CU1024">
        <v>0</v>
      </c>
      <c r="CV1024">
        <v>0</v>
      </c>
      <c r="CW1024">
        <v>0</v>
      </c>
      <c r="CX1024">
        <v>0</v>
      </c>
      <c r="CY1024">
        <v>1</v>
      </c>
      <c r="CZ1024">
        <v>0</v>
      </c>
      <c r="DA1024">
        <v>0</v>
      </c>
      <c r="DB1024">
        <v>0</v>
      </c>
      <c r="DC1024" t="s">
        <v>4737</v>
      </c>
      <c r="DD1024" t="s">
        <v>311</v>
      </c>
    </row>
    <row r="1025" spans="1:108" ht="14.6" x14ac:dyDescent="0.35">
      <c r="A1025" t="s">
        <v>65</v>
      </c>
      <c r="B1025" t="s">
        <v>4924</v>
      </c>
      <c r="C1025" t="s">
        <v>4944</v>
      </c>
      <c r="F1025" t="s">
        <v>145</v>
      </c>
      <c r="H1025" t="s">
        <v>702</v>
      </c>
      <c r="I1025" t="s">
        <v>13</v>
      </c>
      <c r="J1025" t="s">
        <v>221</v>
      </c>
      <c r="K1025" t="s">
        <v>269</v>
      </c>
      <c r="M1025" t="s">
        <v>55</v>
      </c>
      <c r="N1025" t="s">
        <v>299</v>
      </c>
      <c r="O1025" t="s">
        <v>299</v>
      </c>
      <c r="R1025">
        <v>0</v>
      </c>
      <c r="S1025">
        <v>0</v>
      </c>
      <c r="T1025">
        <v>0</v>
      </c>
      <c r="U1025">
        <v>0</v>
      </c>
      <c r="V1025">
        <v>0</v>
      </c>
      <c r="W1025">
        <v>1</v>
      </c>
      <c r="X1025">
        <v>0</v>
      </c>
      <c r="Y1025">
        <v>0</v>
      </c>
      <c r="AA1025">
        <v>0</v>
      </c>
      <c r="AB1025">
        <v>0</v>
      </c>
      <c r="AC1025">
        <v>0</v>
      </c>
      <c r="AD1025">
        <v>0</v>
      </c>
      <c r="AE1025">
        <v>0</v>
      </c>
      <c r="AF1025">
        <v>0</v>
      </c>
      <c r="AG1025">
        <v>0</v>
      </c>
      <c r="AH1025">
        <v>0</v>
      </c>
      <c r="AI1025">
        <v>0</v>
      </c>
      <c r="AJ1025">
        <v>0</v>
      </c>
      <c r="AK1025">
        <v>0</v>
      </c>
      <c r="AL1025">
        <v>0</v>
      </c>
      <c r="AM1025">
        <v>0</v>
      </c>
      <c r="AN1025">
        <v>0</v>
      </c>
      <c r="AO1025">
        <v>0</v>
      </c>
      <c r="AP1025">
        <v>0</v>
      </c>
      <c r="AQ1025">
        <v>0</v>
      </c>
      <c r="AR1025">
        <v>0</v>
      </c>
      <c r="AS1025">
        <v>0</v>
      </c>
      <c r="AT1025">
        <v>0</v>
      </c>
      <c r="AU1025">
        <v>0</v>
      </c>
      <c r="AV1025">
        <v>0</v>
      </c>
      <c r="AW1025">
        <v>0</v>
      </c>
      <c r="AX1025">
        <v>0</v>
      </c>
      <c r="AY1025">
        <v>0</v>
      </c>
      <c r="AZ1025">
        <v>0</v>
      </c>
      <c r="BA1025">
        <v>0</v>
      </c>
      <c r="BB1025">
        <v>0</v>
      </c>
      <c r="BC1025">
        <v>0</v>
      </c>
      <c r="BD1025">
        <v>0</v>
      </c>
      <c r="BE1025">
        <v>0</v>
      </c>
      <c r="BF1025">
        <v>0</v>
      </c>
      <c r="BG1025">
        <v>0</v>
      </c>
      <c r="BH1025">
        <v>0</v>
      </c>
      <c r="BI1025">
        <v>0</v>
      </c>
      <c r="BJ1025">
        <v>0</v>
      </c>
      <c r="BK1025">
        <v>0</v>
      </c>
      <c r="BL1025">
        <v>0</v>
      </c>
      <c r="BM1025">
        <v>0</v>
      </c>
      <c r="BN1025">
        <v>0</v>
      </c>
      <c r="BO1025">
        <v>0</v>
      </c>
      <c r="BP1025">
        <v>0</v>
      </c>
      <c r="BQ1025">
        <v>0</v>
      </c>
      <c r="BR1025">
        <v>0</v>
      </c>
      <c r="BS1025">
        <v>0</v>
      </c>
      <c r="BT1025">
        <v>0</v>
      </c>
      <c r="BU1025">
        <v>0</v>
      </c>
      <c r="BV1025">
        <v>0</v>
      </c>
      <c r="BW1025">
        <v>0</v>
      </c>
      <c r="BX1025">
        <v>0</v>
      </c>
      <c r="BY1025">
        <v>0</v>
      </c>
      <c r="BZ1025">
        <v>0</v>
      </c>
      <c r="CA1025">
        <v>0</v>
      </c>
      <c r="CB1025">
        <v>0</v>
      </c>
      <c r="CC1025">
        <v>0</v>
      </c>
      <c r="CD1025">
        <v>0</v>
      </c>
      <c r="CE1025">
        <v>0</v>
      </c>
      <c r="CF1025">
        <v>0</v>
      </c>
      <c r="CG1025">
        <v>0</v>
      </c>
      <c r="CH1025">
        <v>0</v>
      </c>
      <c r="CI1025">
        <v>0</v>
      </c>
      <c r="CJ1025">
        <v>0</v>
      </c>
      <c r="CK1025">
        <v>0</v>
      </c>
      <c r="CL1025">
        <v>0</v>
      </c>
      <c r="CM1025">
        <v>0</v>
      </c>
      <c r="CN1025">
        <v>0</v>
      </c>
      <c r="CO1025">
        <v>0</v>
      </c>
      <c r="CP1025">
        <v>0</v>
      </c>
      <c r="CQ1025">
        <v>0</v>
      </c>
      <c r="CR1025">
        <v>0</v>
      </c>
      <c r="CS1025">
        <v>0</v>
      </c>
      <c r="CT1025">
        <v>0</v>
      </c>
      <c r="CU1025">
        <v>0</v>
      </c>
      <c r="CV1025">
        <v>0</v>
      </c>
      <c r="CW1025">
        <v>0</v>
      </c>
      <c r="CX1025">
        <v>0</v>
      </c>
      <c r="CY1025">
        <v>1</v>
      </c>
      <c r="CZ1025">
        <v>0</v>
      </c>
      <c r="DA1025">
        <v>0</v>
      </c>
      <c r="DB1025">
        <v>0</v>
      </c>
      <c r="DC1025" t="s">
        <v>4945</v>
      </c>
      <c r="DD1025" t="s">
        <v>311</v>
      </c>
    </row>
    <row r="1026" spans="1:108" ht="14.6" x14ac:dyDescent="0.35">
      <c r="A1026" t="s">
        <v>65</v>
      </c>
      <c r="B1026" t="s">
        <v>4924</v>
      </c>
      <c r="C1026" t="s">
        <v>4947</v>
      </c>
      <c r="F1026" t="s">
        <v>145</v>
      </c>
      <c r="H1026" t="s">
        <v>702</v>
      </c>
      <c r="I1026" t="s">
        <v>56</v>
      </c>
      <c r="J1026" t="s">
        <v>173</v>
      </c>
      <c r="K1026" t="s">
        <v>471</v>
      </c>
      <c r="M1026" t="s">
        <v>268</v>
      </c>
      <c r="N1026" t="s">
        <v>300</v>
      </c>
      <c r="O1026" t="s">
        <v>300</v>
      </c>
      <c r="R1026">
        <v>0</v>
      </c>
      <c r="S1026">
        <v>0</v>
      </c>
      <c r="T1026">
        <v>0</v>
      </c>
      <c r="U1026">
        <v>0</v>
      </c>
      <c r="V1026">
        <v>0</v>
      </c>
      <c r="W1026">
        <v>1</v>
      </c>
      <c r="X1026">
        <v>0</v>
      </c>
      <c r="Y1026">
        <v>0</v>
      </c>
      <c r="AA1026">
        <v>0</v>
      </c>
      <c r="AB1026">
        <v>0</v>
      </c>
      <c r="AC1026">
        <v>0</v>
      </c>
      <c r="AD1026">
        <v>0</v>
      </c>
      <c r="AE1026">
        <v>0</v>
      </c>
      <c r="AF1026">
        <v>0</v>
      </c>
      <c r="AG1026">
        <v>0</v>
      </c>
      <c r="AH1026">
        <v>0</v>
      </c>
      <c r="AI1026">
        <v>0</v>
      </c>
      <c r="AJ1026">
        <v>0</v>
      </c>
      <c r="AK1026">
        <v>0</v>
      </c>
      <c r="AL1026">
        <v>0</v>
      </c>
      <c r="AM1026">
        <v>0</v>
      </c>
      <c r="AN1026">
        <v>0</v>
      </c>
      <c r="AO1026">
        <v>0</v>
      </c>
      <c r="AP1026">
        <v>0</v>
      </c>
      <c r="AQ1026">
        <v>0</v>
      </c>
      <c r="AR1026">
        <v>0</v>
      </c>
      <c r="AS1026">
        <v>0</v>
      </c>
      <c r="AT1026">
        <v>0</v>
      </c>
      <c r="AU1026">
        <v>0</v>
      </c>
      <c r="AV1026">
        <v>0</v>
      </c>
      <c r="AW1026">
        <v>0</v>
      </c>
      <c r="AX1026">
        <v>0</v>
      </c>
      <c r="AY1026">
        <v>0</v>
      </c>
      <c r="AZ1026">
        <v>0</v>
      </c>
      <c r="BA1026">
        <v>0</v>
      </c>
      <c r="BB1026">
        <v>0</v>
      </c>
      <c r="BC1026">
        <v>0</v>
      </c>
      <c r="BD1026">
        <v>0</v>
      </c>
      <c r="BE1026">
        <v>0</v>
      </c>
      <c r="BF1026">
        <v>0</v>
      </c>
      <c r="BG1026">
        <v>0</v>
      </c>
      <c r="BH1026">
        <v>0</v>
      </c>
      <c r="BI1026">
        <v>0</v>
      </c>
      <c r="BJ1026">
        <v>0</v>
      </c>
      <c r="BK1026">
        <v>0</v>
      </c>
      <c r="BL1026">
        <v>0</v>
      </c>
      <c r="BM1026">
        <v>0</v>
      </c>
      <c r="BN1026">
        <v>0</v>
      </c>
      <c r="BO1026">
        <v>0</v>
      </c>
      <c r="BP1026">
        <v>0</v>
      </c>
      <c r="BQ1026">
        <v>0</v>
      </c>
      <c r="BR1026">
        <v>0</v>
      </c>
      <c r="BS1026">
        <v>0</v>
      </c>
      <c r="BT1026">
        <v>0</v>
      </c>
      <c r="BU1026">
        <v>0</v>
      </c>
      <c r="BV1026">
        <v>0</v>
      </c>
      <c r="BW1026">
        <v>0</v>
      </c>
      <c r="BX1026">
        <v>0</v>
      </c>
      <c r="BY1026">
        <v>0</v>
      </c>
      <c r="BZ1026">
        <v>0</v>
      </c>
      <c r="CA1026">
        <v>0</v>
      </c>
      <c r="CB1026">
        <v>0</v>
      </c>
      <c r="CC1026">
        <v>0</v>
      </c>
      <c r="CD1026">
        <v>0</v>
      </c>
      <c r="CE1026">
        <v>0</v>
      </c>
      <c r="CF1026">
        <v>0</v>
      </c>
      <c r="CG1026">
        <v>0</v>
      </c>
      <c r="CH1026">
        <v>0</v>
      </c>
      <c r="CI1026">
        <v>0</v>
      </c>
      <c r="CJ1026">
        <v>0</v>
      </c>
      <c r="CK1026">
        <v>0</v>
      </c>
      <c r="CL1026">
        <v>0</v>
      </c>
      <c r="CM1026">
        <v>0</v>
      </c>
      <c r="CN1026">
        <v>0</v>
      </c>
      <c r="CO1026">
        <v>0</v>
      </c>
      <c r="CP1026">
        <v>0</v>
      </c>
      <c r="CQ1026">
        <v>0</v>
      </c>
      <c r="CR1026">
        <v>0</v>
      </c>
      <c r="CS1026">
        <v>0</v>
      </c>
      <c r="CT1026">
        <v>0</v>
      </c>
      <c r="CU1026">
        <v>0</v>
      </c>
      <c r="CV1026">
        <v>0</v>
      </c>
      <c r="CW1026">
        <v>0</v>
      </c>
      <c r="CX1026">
        <v>0</v>
      </c>
      <c r="CY1026">
        <v>1</v>
      </c>
      <c r="CZ1026">
        <v>0</v>
      </c>
      <c r="DA1026">
        <v>0</v>
      </c>
      <c r="DB1026">
        <v>0</v>
      </c>
      <c r="DC1026" t="s">
        <v>704</v>
      </c>
      <c r="DD1026" t="s">
        <v>311</v>
      </c>
    </row>
    <row r="1027" spans="1:108" ht="14.6" x14ac:dyDescent="0.35">
      <c r="A1027" t="s">
        <v>65</v>
      </c>
      <c r="B1027" t="s">
        <v>4924</v>
      </c>
      <c r="C1027" t="s">
        <v>4949</v>
      </c>
      <c r="F1027" t="s">
        <v>122</v>
      </c>
      <c r="H1027" t="s">
        <v>702</v>
      </c>
      <c r="I1027" t="s">
        <v>56</v>
      </c>
      <c r="J1027" t="s">
        <v>173</v>
      </c>
      <c r="K1027" t="s">
        <v>471</v>
      </c>
      <c r="M1027" t="s">
        <v>268</v>
      </c>
      <c r="N1027" t="s">
        <v>300</v>
      </c>
      <c r="O1027" t="s">
        <v>300</v>
      </c>
      <c r="R1027">
        <v>0</v>
      </c>
      <c r="S1027">
        <v>0</v>
      </c>
      <c r="T1027">
        <v>0</v>
      </c>
      <c r="U1027">
        <v>0</v>
      </c>
      <c r="V1027">
        <v>0</v>
      </c>
      <c r="W1027">
        <v>1</v>
      </c>
      <c r="X1027">
        <v>0</v>
      </c>
      <c r="Y1027">
        <v>0</v>
      </c>
      <c r="AA1027">
        <v>0</v>
      </c>
      <c r="AB1027">
        <v>0</v>
      </c>
      <c r="AC1027">
        <v>0</v>
      </c>
      <c r="AD1027">
        <v>0</v>
      </c>
      <c r="AE1027">
        <v>0</v>
      </c>
      <c r="AF1027">
        <v>0</v>
      </c>
      <c r="AG1027">
        <v>0</v>
      </c>
      <c r="AH1027">
        <v>0</v>
      </c>
      <c r="AI1027">
        <v>0</v>
      </c>
      <c r="AJ1027">
        <v>0</v>
      </c>
      <c r="AK1027">
        <v>0</v>
      </c>
      <c r="AL1027">
        <v>0</v>
      </c>
      <c r="AM1027">
        <v>0</v>
      </c>
      <c r="AN1027">
        <v>0</v>
      </c>
      <c r="AO1027">
        <v>0</v>
      </c>
      <c r="AP1027">
        <v>0</v>
      </c>
      <c r="AQ1027">
        <v>0</v>
      </c>
      <c r="AR1027">
        <v>0</v>
      </c>
      <c r="AS1027">
        <v>0</v>
      </c>
      <c r="AT1027">
        <v>0</v>
      </c>
      <c r="AU1027">
        <v>0</v>
      </c>
      <c r="AV1027">
        <v>0</v>
      </c>
      <c r="AW1027">
        <v>0</v>
      </c>
      <c r="AX1027">
        <v>0</v>
      </c>
      <c r="AY1027">
        <v>0</v>
      </c>
      <c r="AZ1027">
        <v>0</v>
      </c>
      <c r="BA1027">
        <v>0</v>
      </c>
      <c r="BB1027">
        <v>0</v>
      </c>
      <c r="BC1027">
        <v>0</v>
      </c>
      <c r="BD1027">
        <v>0</v>
      </c>
      <c r="BE1027">
        <v>0</v>
      </c>
      <c r="BF1027">
        <v>0</v>
      </c>
      <c r="BG1027">
        <v>0</v>
      </c>
      <c r="BH1027">
        <v>0</v>
      </c>
      <c r="BI1027">
        <v>0</v>
      </c>
      <c r="BJ1027">
        <v>0</v>
      </c>
      <c r="BK1027">
        <v>0</v>
      </c>
      <c r="BL1027">
        <v>0</v>
      </c>
      <c r="BM1027">
        <v>0</v>
      </c>
      <c r="BN1027">
        <v>0</v>
      </c>
      <c r="BO1027">
        <v>0</v>
      </c>
      <c r="BP1027">
        <v>0</v>
      </c>
      <c r="BQ1027">
        <v>0</v>
      </c>
      <c r="BR1027">
        <v>0</v>
      </c>
      <c r="BS1027">
        <v>0</v>
      </c>
      <c r="BT1027">
        <v>0</v>
      </c>
      <c r="BU1027">
        <v>0</v>
      </c>
      <c r="BV1027">
        <v>0</v>
      </c>
      <c r="BW1027">
        <v>0</v>
      </c>
      <c r="BX1027">
        <v>0</v>
      </c>
      <c r="BY1027">
        <v>0</v>
      </c>
      <c r="BZ1027">
        <v>0</v>
      </c>
      <c r="CA1027">
        <v>0</v>
      </c>
      <c r="CB1027">
        <v>0</v>
      </c>
      <c r="CC1027">
        <v>0</v>
      </c>
      <c r="CD1027">
        <v>0</v>
      </c>
      <c r="CE1027">
        <v>0</v>
      </c>
      <c r="CF1027">
        <v>0</v>
      </c>
      <c r="CG1027">
        <v>0</v>
      </c>
      <c r="CH1027">
        <v>0</v>
      </c>
      <c r="CI1027">
        <v>0</v>
      </c>
      <c r="CJ1027">
        <v>0</v>
      </c>
      <c r="CK1027">
        <v>0</v>
      </c>
      <c r="CL1027">
        <v>0</v>
      </c>
      <c r="CM1027">
        <v>0</v>
      </c>
      <c r="CN1027">
        <v>0</v>
      </c>
      <c r="CO1027">
        <v>0</v>
      </c>
      <c r="CP1027">
        <v>0</v>
      </c>
      <c r="CQ1027">
        <v>0</v>
      </c>
      <c r="CR1027">
        <v>0</v>
      </c>
      <c r="CS1027">
        <v>0</v>
      </c>
      <c r="CT1027">
        <v>0</v>
      </c>
      <c r="CU1027">
        <v>0</v>
      </c>
      <c r="CV1027">
        <v>0</v>
      </c>
      <c r="CW1027">
        <v>0</v>
      </c>
      <c r="CX1027">
        <v>0</v>
      </c>
      <c r="CY1027">
        <v>1</v>
      </c>
      <c r="CZ1027">
        <v>0</v>
      </c>
      <c r="DA1027">
        <v>0</v>
      </c>
      <c r="DB1027">
        <v>0</v>
      </c>
      <c r="DC1027" t="s">
        <v>4950</v>
      </c>
      <c r="DD1027" t="s">
        <v>311</v>
      </c>
    </row>
    <row r="1028" spans="1:108" ht="14.6" x14ac:dyDescent="0.35">
      <c r="A1028" t="s">
        <v>65</v>
      </c>
      <c r="B1028" t="s">
        <v>4924</v>
      </c>
      <c r="C1028" t="s">
        <v>4952</v>
      </c>
      <c r="F1028" t="s">
        <v>122</v>
      </c>
      <c r="H1028" t="s">
        <v>702</v>
      </c>
      <c r="I1028" t="s">
        <v>56</v>
      </c>
      <c r="J1028" t="s">
        <v>173</v>
      </c>
      <c r="K1028" t="s">
        <v>471</v>
      </c>
      <c r="M1028" t="s">
        <v>274</v>
      </c>
      <c r="N1028" t="s">
        <v>300</v>
      </c>
      <c r="O1028" t="s">
        <v>300</v>
      </c>
      <c r="R1028">
        <v>0</v>
      </c>
      <c r="S1028">
        <v>0</v>
      </c>
      <c r="T1028">
        <v>0</v>
      </c>
      <c r="U1028">
        <v>0</v>
      </c>
      <c r="V1028">
        <v>0</v>
      </c>
      <c r="W1028">
        <v>1</v>
      </c>
      <c r="X1028">
        <v>0</v>
      </c>
      <c r="Y1028">
        <v>1</v>
      </c>
      <c r="AA1028">
        <v>0</v>
      </c>
      <c r="AB1028">
        <v>0</v>
      </c>
      <c r="AC1028">
        <v>0</v>
      </c>
      <c r="AD1028">
        <v>0</v>
      </c>
      <c r="AE1028">
        <v>0</v>
      </c>
      <c r="AF1028">
        <v>0</v>
      </c>
      <c r="AG1028">
        <v>0</v>
      </c>
      <c r="AH1028">
        <v>0</v>
      </c>
      <c r="AI1028">
        <v>0</v>
      </c>
      <c r="AJ1028">
        <v>0</v>
      </c>
      <c r="AK1028">
        <v>0</v>
      </c>
      <c r="AL1028">
        <v>0</v>
      </c>
      <c r="AM1028">
        <v>0</v>
      </c>
      <c r="AN1028">
        <v>0</v>
      </c>
      <c r="AO1028">
        <v>0</v>
      </c>
      <c r="AP1028">
        <v>0</v>
      </c>
      <c r="AQ1028">
        <v>0</v>
      </c>
      <c r="AR1028">
        <v>0</v>
      </c>
      <c r="AS1028">
        <v>0</v>
      </c>
      <c r="AT1028">
        <v>0</v>
      </c>
      <c r="AU1028">
        <v>0</v>
      </c>
      <c r="AV1028">
        <v>0</v>
      </c>
      <c r="AW1028">
        <v>0</v>
      </c>
      <c r="AX1028">
        <v>0</v>
      </c>
      <c r="AY1028">
        <v>0</v>
      </c>
      <c r="AZ1028">
        <v>0</v>
      </c>
      <c r="BA1028">
        <v>0</v>
      </c>
      <c r="BB1028">
        <v>0</v>
      </c>
      <c r="BC1028">
        <v>0</v>
      </c>
      <c r="BD1028">
        <v>0</v>
      </c>
      <c r="BE1028">
        <v>0</v>
      </c>
      <c r="BF1028">
        <v>0</v>
      </c>
      <c r="BG1028">
        <v>0</v>
      </c>
      <c r="BH1028">
        <v>0</v>
      </c>
      <c r="BI1028">
        <v>0</v>
      </c>
      <c r="BJ1028">
        <v>0</v>
      </c>
      <c r="BK1028">
        <v>0</v>
      </c>
      <c r="BL1028">
        <v>0</v>
      </c>
      <c r="BM1028">
        <v>0</v>
      </c>
      <c r="BN1028">
        <v>0</v>
      </c>
      <c r="BO1028">
        <v>0</v>
      </c>
      <c r="BP1028">
        <v>0</v>
      </c>
      <c r="BQ1028">
        <v>0</v>
      </c>
      <c r="BR1028">
        <v>0</v>
      </c>
      <c r="BS1028">
        <v>0</v>
      </c>
      <c r="BT1028">
        <v>0</v>
      </c>
      <c r="BU1028">
        <v>0</v>
      </c>
      <c r="BV1028">
        <v>0</v>
      </c>
      <c r="BW1028">
        <v>0</v>
      </c>
      <c r="BX1028">
        <v>0</v>
      </c>
      <c r="BY1028">
        <v>0</v>
      </c>
      <c r="BZ1028">
        <v>0</v>
      </c>
      <c r="CA1028">
        <v>0</v>
      </c>
      <c r="CB1028">
        <v>0</v>
      </c>
      <c r="CC1028">
        <v>0</v>
      </c>
      <c r="CD1028">
        <v>0</v>
      </c>
      <c r="CE1028">
        <v>0</v>
      </c>
      <c r="CF1028">
        <v>0</v>
      </c>
      <c r="CG1028">
        <v>0</v>
      </c>
      <c r="CH1028">
        <v>0</v>
      </c>
      <c r="CI1028">
        <v>0</v>
      </c>
      <c r="CJ1028">
        <v>0</v>
      </c>
      <c r="CK1028">
        <v>0</v>
      </c>
      <c r="CL1028">
        <v>0</v>
      </c>
      <c r="CM1028">
        <v>0</v>
      </c>
      <c r="CN1028">
        <v>0</v>
      </c>
      <c r="CO1028">
        <v>0</v>
      </c>
      <c r="CP1028">
        <v>0</v>
      </c>
      <c r="CQ1028">
        <v>0</v>
      </c>
      <c r="CR1028">
        <v>0</v>
      </c>
      <c r="CS1028">
        <v>0</v>
      </c>
      <c r="CT1028">
        <v>0</v>
      </c>
      <c r="CU1028">
        <v>0</v>
      </c>
      <c r="CV1028">
        <v>0</v>
      </c>
      <c r="CW1028">
        <v>0</v>
      </c>
      <c r="CX1028">
        <v>0</v>
      </c>
      <c r="CY1028">
        <v>1</v>
      </c>
      <c r="CZ1028">
        <v>0</v>
      </c>
      <c r="DA1028">
        <v>0</v>
      </c>
      <c r="DB1028">
        <v>0</v>
      </c>
      <c r="DC1028" t="s">
        <v>4953</v>
      </c>
      <c r="DD1028" t="s">
        <v>311</v>
      </c>
    </row>
    <row r="1029" spans="1:108" ht="14.6" x14ac:dyDescent="0.35">
      <c r="A1029" t="s">
        <v>65</v>
      </c>
      <c r="B1029" t="s">
        <v>4924</v>
      </c>
      <c r="C1029" t="s">
        <v>4955</v>
      </c>
      <c r="F1029" t="s">
        <v>122</v>
      </c>
      <c r="H1029" t="s">
        <v>702</v>
      </c>
      <c r="I1029" t="s">
        <v>56</v>
      </c>
      <c r="J1029" t="s">
        <v>173</v>
      </c>
      <c r="K1029" t="s">
        <v>471</v>
      </c>
      <c r="M1029" t="s">
        <v>268</v>
      </c>
      <c r="N1029" t="s">
        <v>300</v>
      </c>
      <c r="O1029" t="s">
        <v>299</v>
      </c>
      <c r="R1029">
        <v>0</v>
      </c>
      <c r="S1029">
        <v>0</v>
      </c>
      <c r="T1029">
        <v>0</v>
      </c>
      <c r="U1029">
        <v>0</v>
      </c>
      <c r="V1029">
        <v>0</v>
      </c>
      <c r="W1029">
        <v>1</v>
      </c>
      <c r="X1029">
        <v>0</v>
      </c>
      <c r="Y1029">
        <v>0</v>
      </c>
      <c r="AA1029">
        <v>0</v>
      </c>
      <c r="AB1029">
        <v>0</v>
      </c>
      <c r="AC1029">
        <v>0</v>
      </c>
      <c r="AD1029">
        <v>0</v>
      </c>
      <c r="AE1029">
        <v>0</v>
      </c>
      <c r="AF1029">
        <v>0</v>
      </c>
      <c r="AG1029">
        <v>0</v>
      </c>
      <c r="AH1029">
        <v>0</v>
      </c>
      <c r="AI1029">
        <v>0</v>
      </c>
      <c r="AJ1029">
        <v>0</v>
      </c>
      <c r="AK1029">
        <v>0</v>
      </c>
      <c r="AL1029">
        <v>0</v>
      </c>
      <c r="AM1029">
        <v>0</v>
      </c>
      <c r="AN1029">
        <v>0</v>
      </c>
      <c r="AO1029">
        <v>0</v>
      </c>
      <c r="AP1029">
        <v>0</v>
      </c>
      <c r="AQ1029">
        <v>0</v>
      </c>
      <c r="AR1029">
        <v>0</v>
      </c>
      <c r="AS1029">
        <v>0</v>
      </c>
      <c r="AT1029">
        <v>0</v>
      </c>
      <c r="AU1029">
        <v>0</v>
      </c>
      <c r="AV1029">
        <v>0</v>
      </c>
      <c r="AW1029">
        <v>0</v>
      </c>
      <c r="AX1029">
        <v>0</v>
      </c>
      <c r="AY1029">
        <v>0</v>
      </c>
      <c r="AZ1029">
        <v>0</v>
      </c>
      <c r="BA1029">
        <v>0</v>
      </c>
      <c r="BB1029">
        <v>0</v>
      </c>
      <c r="BC1029">
        <v>0</v>
      </c>
      <c r="BD1029">
        <v>0</v>
      </c>
      <c r="BE1029">
        <v>0</v>
      </c>
      <c r="BF1029">
        <v>0</v>
      </c>
      <c r="BG1029">
        <v>0</v>
      </c>
      <c r="BH1029">
        <v>0</v>
      </c>
      <c r="BI1029">
        <v>0</v>
      </c>
      <c r="BJ1029">
        <v>0</v>
      </c>
      <c r="BK1029">
        <v>0</v>
      </c>
      <c r="BL1029">
        <v>0</v>
      </c>
      <c r="BM1029">
        <v>0</v>
      </c>
      <c r="BN1029">
        <v>0</v>
      </c>
      <c r="BO1029">
        <v>0</v>
      </c>
      <c r="BP1029">
        <v>0</v>
      </c>
      <c r="BQ1029">
        <v>0</v>
      </c>
      <c r="BR1029">
        <v>0</v>
      </c>
      <c r="BS1029">
        <v>0</v>
      </c>
      <c r="BT1029">
        <v>0</v>
      </c>
      <c r="BU1029">
        <v>0</v>
      </c>
      <c r="BV1029">
        <v>0</v>
      </c>
      <c r="BW1029">
        <v>0</v>
      </c>
      <c r="BX1029">
        <v>0</v>
      </c>
      <c r="BY1029">
        <v>0</v>
      </c>
      <c r="BZ1029">
        <v>0</v>
      </c>
      <c r="CA1029">
        <v>0</v>
      </c>
      <c r="CB1029">
        <v>0</v>
      </c>
      <c r="CC1029">
        <v>0</v>
      </c>
      <c r="CD1029">
        <v>0</v>
      </c>
      <c r="CE1029">
        <v>0</v>
      </c>
      <c r="CF1029">
        <v>0</v>
      </c>
      <c r="CG1029">
        <v>0</v>
      </c>
      <c r="CH1029">
        <v>0</v>
      </c>
      <c r="CI1029">
        <v>0</v>
      </c>
      <c r="CJ1029">
        <v>0</v>
      </c>
      <c r="CK1029">
        <v>0</v>
      </c>
      <c r="CL1029">
        <v>0</v>
      </c>
      <c r="CM1029">
        <v>0</v>
      </c>
      <c r="CN1029">
        <v>0</v>
      </c>
      <c r="CO1029">
        <v>0</v>
      </c>
      <c r="CP1029">
        <v>0</v>
      </c>
      <c r="CQ1029">
        <v>0</v>
      </c>
      <c r="CR1029">
        <v>0</v>
      </c>
      <c r="CS1029">
        <v>0</v>
      </c>
      <c r="CT1029">
        <v>0</v>
      </c>
      <c r="CU1029">
        <v>0</v>
      </c>
      <c r="CV1029">
        <v>0</v>
      </c>
      <c r="CW1029">
        <v>0</v>
      </c>
      <c r="CX1029">
        <v>0</v>
      </c>
      <c r="CY1029">
        <v>1</v>
      </c>
      <c r="CZ1029">
        <v>0</v>
      </c>
      <c r="DA1029">
        <v>0</v>
      </c>
      <c r="DB1029">
        <v>0</v>
      </c>
      <c r="DC1029" t="s">
        <v>704</v>
      </c>
      <c r="DD1029" t="s">
        <v>311</v>
      </c>
    </row>
    <row r="1030" spans="1:108" ht="14.6" x14ac:dyDescent="0.35">
      <c r="A1030" t="s">
        <v>65</v>
      </c>
      <c r="B1030" t="s">
        <v>4924</v>
      </c>
      <c r="C1030" t="s">
        <v>4957</v>
      </c>
      <c r="F1030" t="s">
        <v>122</v>
      </c>
      <c r="H1030" t="s">
        <v>702</v>
      </c>
      <c r="I1030" t="s">
        <v>56</v>
      </c>
      <c r="J1030" t="s">
        <v>173</v>
      </c>
      <c r="K1030" t="s">
        <v>471</v>
      </c>
      <c r="M1030" t="s">
        <v>274</v>
      </c>
      <c r="N1030" t="s">
        <v>299</v>
      </c>
      <c r="O1030" t="s">
        <v>299</v>
      </c>
      <c r="R1030">
        <v>0</v>
      </c>
      <c r="S1030">
        <v>0</v>
      </c>
      <c r="T1030">
        <v>0</v>
      </c>
      <c r="U1030">
        <v>0</v>
      </c>
      <c r="V1030">
        <v>0</v>
      </c>
      <c r="W1030">
        <v>1</v>
      </c>
      <c r="X1030">
        <v>0</v>
      </c>
      <c r="Y1030">
        <v>0</v>
      </c>
      <c r="AA1030">
        <v>0</v>
      </c>
      <c r="AB1030">
        <v>0</v>
      </c>
      <c r="AC1030">
        <v>0</v>
      </c>
      <c r="AD1030">
        <v>0</v>
      </c>
      <c r="AE1030">
        <v>0</v>
      </c>
      <c r="AF1030">
        <v>0</v>
      </c>
      <c r="AG1030">
        <v>0</v>
      </c>
      <c r="AH1030">
        <v>0</v>
      </c>
      <c r="AI1030">
        <v>0</v>
      </c>
      <c r="AJ1030">
        <v>0</v>
      </c>
      <c r="AK1030">
        <v>0</v>
      </c>
      <c r="AL1030">
        <v>0</v>
      </c>
      <c r="AM1030">
        <v>0</v>
      </c>
      <c r="AN1030">
        <v>0</v>
      </c>
      <c r="AO1030">
        <v>0</v>
      </c>
      <c r="AP1030">
        <v>0</v>
      </c>
      <c r="AQ1030">
        <v>0</v>
      </c>
      <c r="AR1030">
        <v>0</v>
      </c>
      <c r="AS1030">
        <v>0</v>
      </c>
      <c r="AT1030">
        <v>0</v>
      </c>
      <c r="AU1030">
        <v>0</v>
      </c>
      <c r="AV1030">
        <v>0</v>
      </c>
      <c r="AW1030">
        <v>0</v>
      </c>
      <c r="AX1030">
        <v>0</v>
      </c>
      <c r="AY1030">
        <v>0</v>
      </c>
      <c r="AZ1030">
        <v>0</v>
      </c>
      <c r="BA1030">
        <v>0</v>
      </c>
      <c r="BB1030">
        <v>0</v>
      </c>
      <c r="BC1030">
        <v>0</v>
      </c>
      <c r="BD1030">
        <v>0</v>
      </c>
      <c r="BE1030">
        <v>0</v>
      </c>
      <c r="BF1030">
        <v>0</v>
      </c>
      <c r="BG1030">
        <v>0</v>
      </c>
      <c r="BH1030">
        <v>0</v>
      </c>
      <c r="BI1030">
        <v>0</v>
      </c>
      <c r="BJ1030">
        <v>0</v>
      </c>
      <c r="BK1030">
        <v>0</v>
      </c>
      <c r="BL1030">
        <v>0</v>
      </c>
      <c r="BM1030">
        <v>0</v>
      </c>
      <c r="BN1030">
        <v>0</v>
      </c>
      <c r="BO1030">
        <v>0</v>
      </c>
      <c r="BP1030">
        <v>0</v>
      </c>
      <c r="BQ1030">
        <v>0</v>
      </c>
      <c r="BR1030">
        <v>0</v>
      </c>
      <c r="BS1030">
        <v>0</v>
      </c>
      <c r="BT1030">
        <v>0</v>
      </c>
      <c r="BU1030">
        <v>0</v>
      </c>
      <c r="BV1030">
        <v>0</v>
      </c>
      <c r="BW1030">
        <v>0</v>
      </c>
      <c r="BX1030">
        <v>0</v>
      </c>
      <c r="BY1030">
        <v>0</v>
      </c>
      <c r="BZ1030">
        <v>0</v>
      </c>
      <c r="CA1030">
        <v>0</v>
      </c>
      <c r="CB1030">
        <v>0</v>
      </c>
      <c r="CC1030">
        <v>0</v>
      </c>
      <c r="CD1030">
        <v>0</v>
      </c>
      <c r="CE1030">
        <v>0</v>
      </c>
      <c r="CF1030">
        <v>0</v>
      </c>
      <c r="CG1030">
        <v>0</v>
      </c>
      <c r="CH1030">
        <v>0</v>
      </c>
      <c r="CI1030">
        <v>0</v>
      </c>
      <c r="CJ1030">
        <v>0</v>
      </c>
      <c r="CK1030">
        <v>0</v>
      </c>
      <c r="CL1030">
        <v>0</v>
      </c>
      <c r="CM1030">
        <v>0</v>
      </c>
      <c r="CN1030">
        <v>0</v>
      </c>
      <c r="CO1030">
        <v>0</v>
      </c>
      <c r="CP1030">
        <v>0</v>
      </c>
      <c r="CQ1030">
        <v>0</v>
      </c>
      <c r="CR1030">
        <v>0</v>
      </c>
      <c r="CS1030">
        <v>0</v>
      </c>
      <c r="CT1030">
        <v>0</v>
      </c>
      <c r="CU1030">
        <v>0</v>
      </c>
      <c r="CV1030">
        <v>0</v>
      </c>
      <c r="CW1030">
        <v>0</v>
      </c>
      <c r="CX1030">
        <v>0</v>
      </c>
      <c r="CY1030">
        <v>1</v>
      </c>
      <c r="CZ1030">
        <v>0</v>
      </c>
      <c r="DA1030">
        <v>0</v>
      </c>
      <c r="DB1030">
        <v>0</v>
      </c>
      <c r="DC1030" t="s">
        <v>4958</v>
      </c>
      <c r="DD1030" t="s">
        <v>311</v>
      </c>
    </row>
    <row r="1031" spans="1:108" ht="14.6" x14ac:dyDescent="0.35">
      <c r="A1031" t="s">
        <v>42</v>
      </c>
      <c r="B1031" t="s">
        <v>4959</v>
      </c>
      <c r="C1031" t="s">
        <v>4960</v>
      </c>
      <c r="F1031" t="s">
        <v>122</v>
      </c>
      <c r="H1031" t="s">
        <v>702</v>
      </c>
      <c r="I1031" t="s">
        <v>56</v>
      </c>
      <c r="J1031" t="s">
        <v>173</v>
      </c>
      <c r="K1031" t="s">
        <v>471</v>
      </c>
      <c r="M1031" t="s">
        <v>274</v>
      </c>
      <c r="N1031" t="s">
        <v>299</v>
      </c>
      <c r="O1031" t="s">
        <v>299</v>
      </c>
      <c r="R1031">
        <v>0</v>
      </c>
      <c r="S1031">
        <v>0</v>
      </c>
      <c r="T1031">
        <v>0</v>
      </c>
      <c r="U1031">
        <v>0</v>
      </c>
      <c r="V1031">
        <v>0</v>
      </c>
      <c r="W1031">
        <v>0</v>
      </c>
      <c r="X1031">
        <v>0</v>
      </c>
      <c r="Y1031">
        <v>1</v>
      </c>
      <c r="AA1031">
        <v>0</v>
      </c>
      <c r="AB1031">
        <v>0</v>
      </c>
      <c r="AC1031">
        <v>0</v>
      </c>
      <c r="AD1031">
        <v>0</v>
      </c>
      <c r="AE1031">
        <v>0</v>
      </c>
      <c r="AF1031">
        <v>0</v>
      </c>
      <c r="AG1031">
        <v>0</v>
      </c>
      <c r="AH1031">
        <v>0</v>
      </c>
      <c r="AI1031">
        <v>0</v>
      </c>
      <c r="AJ1031">
        <v>0</v>
      </c>
      <c r="AK1031">
        <v>0</v>
      </c>
      <c r="AL1031">
        <v>0</v>
      </c>
      <c r="AM1031">
        <v>0</v>
      </c>
      <c r="AN1031">
        <v>0</v>
      </c>
      <c r="AO1031">
        <v>0</v>
      </c>
      <c r="AP1031">
        <v>0</v>
      </c>
      <c r="AQ1031">
        <v>0</v>
      </c>
      <c r="AR1031">
        <v>0</v>
      </c>
      <c r="AS1031">
        <v>0</v>
      </c>
      <c r="AT1031">
        <v>0</v>
      </c>
      <c r="AU1031">
        <v>0</v>
      </c>
      <c r="AV1031">
        <v>0</v>
      </c>
      <c r="AW1031">
        <v>0</v>
      </c>
      <c r="AX1031">
        <v>0</v>
      </c>
      <c r="AY1031">
        <v>0</v>
      </c>
      <c r="AZ1031">
        <v>0</v>
      </c>
      <c r="BA1031">
        <v>0</v>
      </c>
      <c r="BB1031">
        <v>0</v>
      </c>
      <c r="BC1031">
        <v>0</v>
      </c>
      <c r="BD1031">
        <v>0</v>
      </c>
      <c r="BE1031">
        <v>0</v>
      </c>
      <c r="BF1031">
        <v>0</v>
      </c>
      <c r="BG1031">
        <v>0</v>
      </c>
      <c r="BH1031">
        <v>0</v>
      </c>
      <c r="BI1031">
        <v>0</v>
      </c>
      <c r="BJ1031">
        <v>0</v>
      </c>
      <c r="BK1031">
        <v>0</v>
      </c>
      <c r="BL1031">
        <v>0</v>
      </c>
      <c r="BM1031">
        <v>0</v>
      </c>
      <c r="BN1031">
        <v>0</v>
      </c>
      <c r="BO1031">
        <v>0</v>
      </c>
      <c r="BP1031">
        <v>0</v>
      </c>
      <c r="BQ1031">
        <v>0</v>
      </c>
      <c r="BR1031">
        <v>0</v>
      </c>
      <c r="BS1031">
        <v>0</v>
      </c>
      <c r="BT1031">
        <v>0</v>
      </c>
      <c r="BU1031">
        <v>0</v>
      </c>
      <c r="BV1031">
        <v>0</v>
      </c>
      <c r="BW1031">
        <v>0</v>
      </c>
      <c r="BX1031">
        <v>0</v>
      </c>
      <c r="BY1031">
        <v>0</v>
      </c>
      <c r="BZ1031">
        <v>0</v>
      </c>
      <c r="CA1031">
        <v>0</v>
      </c>
      <c r="CB1031">
        <v>0</v>
      </c>
      <c r="CC1031">
        <v>0</v>
      </c>
      <c r="CD1031">
        <v>0</v>
      </c>
      <c r="CE1031">
        <v>0</v>
      </c>
      <c r="CF1031">
        <v>0</v>
      </c>
      <c r="CG1031">
        <v>0</v>
      </c>
      <c r="CH1031">
        <v>0</v>
      </c>
      <c r="CI1031">
        <v>0</v>
      </c>
      <c r="CJ1031">
        <v>0</v>
      </c>
      <c r="CK1031">
        <v>0</v>
      </c>
      <c r="CL1031">
        <v>0</v>
      </c>
      <c r="CM1031">
        <v>0</v>
      </c>
      <c r="CN1031">
        <v>0</v>
      </c>
      <c r="CO1031">
        <v>0</v>
      </c>
      <c r="CP1031">
        <v>0</v>
      </c>
      <c r="CQ1031">
        <v>0</v>
      </c>
      <c r="CR1031">
        <v>0</v>
      </c>
      <c r="CS1031">
        <v>0</v>
      </c>
      <c r="CT1031">
        <v>0</v>
      </c>
      <c r="CU1031">
        <v>0</v>
      </c>
      <c r="CV1031">
        <v>0</v>
      </c>
      <c r="CW1031">
        <v>0</v>
      </c>
      <c r="CX1031">
        <v>0</v>
      </c>
      <c r="CY1031">
        <v>1</v>
      </c>
      <c r="CZ1031">
        <v>0</v>
      </c>
      <c r="DA1031">
        <v>0</v>
      </c>
      <c r="DB1031">
        <v>0</v>
      </c>
      <c r="DC1031" t="s">
        <v>2389</v>
      </c>
      <c r="DD1031" t="s">
        <v>311</v>
      </c>
    </row>
    <row r="1032" spans="1:108" ht="14.6" x14ac:dyDescent="0.35">
      <c r="A1032" t="s">
        <v>42</v>
      </c>
      <c r="B1032" t="s">
        <v>4959</v>
      </c>
      <c r="C1032" t="s">
        <v>4964</v>
      </c>
      <c r="F1032" t="s">
        <v>122</v>
      </c>
      <c r="H1032" t="s">
        <v>702</v>
      </c>
      <c r="I1032" t="s">
        <v>56</v>
      </c>
      <c r="J1032" t="s">
        <v>173</v>
      </c>
      <c r="K1032" t="s">
        <v>471</v>
      </c>
      <c r="M1032" t="s">
        <v>274</v>
      </c>
      <c r="N1032" t="s">
        <v>299</v>
      </c>
      <c r="O1032" t="s">
        <v>299</v>
      </c>
      <c r="R1032">
        <v>0</v>
      </c>
      <c r="S1032">
        <v>0</v>
      </c>
      <c r="T1032">
        <v>0</v>
      </c>
      <c r="U1032">
        <v>0</v>
      </c>
      <c r="V1032">
        <v>0</v>
      </c>
      <c r="W1032">
        <v>0</v>
      </c>
      <c r="X1032">
        <v>0</v>
      </c>
      <c r="Y1032">
        <v>1</v>
      </c>
      <c r="AA1032">
        <v>0</v>
      </c>
      <c r="AB1032">
        <v>0</v>
      </c>
      <c r="AC1032">
        <v>0</v>
      </c>
      <c r="AD1032">
        <v>0</v>
      </c>
      <c r="AE1032">
        <v>0</v>
      </c>
      <c r="AF1032">
        <v>0</v>
      </c>
      <c r="AG1032">
        <v>0</v>
      </c>
      <c r="AH1032">
        <v>0</v>
      </c>
      <c r="AI1032">
        <v>0</v>
      </c>
      <c r="AJ1032">
        <v>0</v>
      </c>
      <c r="AK1032">
        <v>0</v>
      </c>
      <c r="AL1032">
        <v>0</v>
      </c>
      <c r="AM1032">
        <v>0</v>
      </c>
      <c r="AN1032">
        <v>0</v>
      </c>
      <c r="AO1032">
        <v>0</v>
      </c>
      <c r="AP1032">
        <v>0</v>
      </c>
      <c r="AQ1032">
        <v>0</v>
      </c>
      <c r="AR1032">
        <v>0</v>
      </c>
      <c r="AS1032">
        <v>0</v>
      </c>
      <c r="AT1032">
        <v>0</v>
      </c>
      <c r="AU1032">
        <v>0</v>
      </c>
      <c r="AV1032">
        <v>0</v>
      </c>
      <c r="AW1032">
        <v>0</v>
      </c>
      <c r="AX1032">
        <v>0</v>
      </c>
      <c r="AY1032">
        <v>0</v>
      </c>
      <c r="AZ1032">
        <v>0</v>
      </c>
      <c r="BA1032">
        <v>0</v>
      </c>
      <c r="BB1032">
        <v>0</v>
      </c>
      <c r="BC1032">
        <v>0</v>
      </c>
      <c r="BD1032">
        <v>0</v>
      </c>
      <c r="BE1032">
        <v>0</v>
      </c>
      <c r="BF1032">
        <v>0</v>
      </c>
      <c r="BG1032">
        <v>0</v>
      </c>
      <c r="BH1032">
        <v>0</v>
      </c>
      <c r="BI1032">
        <v>0</v>
      </c>
      <c r="BJ1032">
        <v>0</v>
      </c>
      <c r="BK1032">
        <v>0</v>
      </c>
      <c r="BL1032">
        <v>0</v>
      </c>
      <c r="BM1032">
        <v>0</v>
      </c>
      <c r="BN1032">
        <v>0</v>
      </c>
      <c r="BO1032">
        <v>0</v>
      </c>
      <c r="BP1032">
        <v>0</v>
      </c>
      <c r="BQ1032">
        <v>0</v>
      </c>
      <c r="BR1032">
        <v>0</v>
      </c>
      <c r="BS1032">
        <v>0</v>
      </c>
      <c r="BT1032">
        <v>0</v>
      </c>
      <c r="BU1032">
        <v>0</v>
      </c>
      <c r="BV1032">
        <v>0</v>
      </c>
      <c r="BW1032">
        <v>0</v>
      </c>
      <c r="BX1032">
        <v>0</v>
      </c>
      <c r="BY1032">
        <v>0</v>
      </c>
      <c r="BZ1032">
        <v>0</v>
      </c>
      <c r="CA1032">
        <v>0</v>
      </c>
      <c r="CB1032">
        <v>0</v>
      </c>
      <c r="CC1032">
        <v>0</v>
      </c>
      <c r="CD1032">
        <v>0</v>
      </c>
      <c r="CE1032">
        <v>0</v>
      </c>
      <c r="CF1032">
        <v>0</v>
      </c>
      <c r="CG1032">
        <v>0</v>
      </c>
      <c r="CH1032">
        <v>0</v>
      </c>
      <c r="CI1032">
        <v>0</v>
      </c>
      <c r="CJ1032">
        <v>0</v>
      </c>
      <c r="CK1032">
        <v>0</v>
      </c>
      <c r="CL1032">
        <v>0</v>
      </c>
      <c r="CM1032">
        <v>0</v>
      </c>
      <c r="CN1032">
        <v>0</v>
      </c>
      <c r="CO1032">
        <v>0</v>
      </c>
      <c r="CP1032">
        <v>0</v>
      </c>
      <c r="CQ1032">
        <v>0</v>
      </c>
      <c r="CR1032">
        <v>0</v>
      </c>
      <c r="CS1032">
        <v>0</v>
      </c>
      <c r="CT1032">
        <v>0</v>
      </c>
      <c r="CU1032">
        <v>0</v>
      </c>
      <c r="CV1032">
        <v>0</v>
      </c>
      <c r="CW1032">
        <v>0</v>
      </c>
      <c r="CX1032">
        <v>0</v>
      </c>
      <c r="CY1032">
        <v>1</v>
      </c>
      <c r="CZ1032">
        <v>0</v>
      </c>
      <c r="DA1032">
        <v>0</v>
      </c>
      <c r="DB1032">
        <v>0</v>
      </c>
      <c r="DC1032" t="s">
        <v>2389</v>
      </c>
      <c r="DD1032" t="s">
        <v>311</v>
      </c>
    </row>
    <row r="1033" spans="1:108" ht="14.6" x14ac:dyDescent="0.35">
      <c r="A1033" t="s">
        <v>42</v>
      </c>
      <c r="B1033" t="s">
        <v>4966</v>
      </c>
      <c r="C1033" t="s">
        <v>4967</v>
      </c>
      <c r="F1033" t="s">
        <v>122</v>
      </c>
      <c r="H1033" t="s">
        <v>702</v>
      </c>
      <c r="I1033" t="s">
        <v>56</v>
      </c>
      <c r="J1033" t="s">
        <v>173</v>
      </c>
      <c r="K1033" t="s">
        <v>471</v>
      </c>
      <c r="M1033" t="s">
        <v>268</v>
      </c>
      <c r="N1033" t="s">
        <v>300</v>
      </c>
      <c r="O1033" t="s">
        <v>300</v>
      </c>
      <c r="R1033">
        <v>0</v>
      </c>
      <c r="S1033">
        <v>0</v>
      </c>
      <c r="T1033">
        <v>0</v>
      </c>
      <c r="U1033">
        <v>0</v>
      </c>
      <c r="V1033">
        <v>0</v>
      </c>
      <c r="W1033">
        <v>1</v>
      </c>
      <c r="X1033">
        <v>0</v>
      </c>
      <c r="Y1033">
        <v>1</v>
      </c>
      <c r="AA1033">
        <v>0</v>
      </c>
      <c r="AB1033">
        <v>0</v>
      </c>
      <c r="AC1033">
        <v>0</v>
      </c>
      <c r="AD1033">
        <v>0</v>
      </c>
      <c r="AE1033">
        <v>0</v>
      </c>
      <c r="AF1033">
        <v>0</v>
      </c>
      <c r="AG1033">
        <v>0</v>
      </c>
      <c r="AH1033">
        <v>0</v>
      </c>
      <c r="AI1033">
        <v>0</v>
      </c>
      <c r="AJ1033">
        <v>0</v>
      </c>
      <c r="AK1033">
        <v>0</v>
      </c>
      <c r="AL1033">
        <v>0</v>
      </c>
      <c r="AM1033">
        <v>0</v>
      </c>
      <c r="AN1033">
        <v>0</v>
      </c>
      <c r="AO1033">
        <v>0</v>
      </c>
      <c r="AP1033">
        <v>0</v>
      </c>
      <c r="AQ1033">
        <v>0</v>
      </c>
      <c r="AR1033">
        <v>0</v>
      </c>
      <c r="AS1033">
        <v>0</v>
      </c>
      <c r="AT1033">
        <v>0</v>
      </c>
      <c r="AU1033">
        <v>0</v>
      </c>
      <c r="AV1033">
        <v>0</v>
      </c>
      <c r="AW1033">
        <v>0</v>
      </c>
      <c r="AX1033">
        <v>0</v>
      </c>
      <c r="AY1033">
        <v>0</v>
      </c>
      <c r="AZ1033">
        <v>0</v>
      </c>
      <c r="BA1033">
        <v>0</v>
      </c>
      <c r="BB1033">
        <v>0</v>
      </c>
      <c r="BC1033">
        <v>0</v>
      </c>
      <c r="BD1033">
        <v>0</v>
      </c>
      <c r="BE1033">
        <v>0</v>
      </c>
      <c r="BF1033">
        <v>0</v>
      </c>
      <c r="BG1033">
        <v>0</v>
      </c>
      <c r="BH1033">
        <v>0</v>
      </c>
      <c r="BI1033">
        <v>0</v>
      </c>
      <c r="BJ1033">
        <v>0</v>
      </c>
      <c r="BK1033">
        <v>0</v>
      </c>
      <c r="BL1033">
        <v>0</v>
      </c>
      <c r="BM1033">
        <v>0</v>
      </c>
      <c r="BN1033">
        <v>0</v>
      </c>
      <c r="BO1033">
        <v>0</v>
      </c>
      <c r="BP1033">
        <v>0</v>
      </c>
      <c r="BQ1033">
        <v>0</v>
      </c>
      <c r="BR1033">
        <v>0</v>
      </c>
      <c r="BS1033">
        <v>0</v>
      </c>
      <c r="BT1033">
        <v>0</v>
      </c>
      <c r="BU1033">
        <v>0</v>
      </c>
      <c r="BV1033">
        <v>0</v>
      </c>
      <c r="BW1033">
        <v>0</v>
      </c>
      <c r="BX1033">
        <v>0</v>
      </c>
      <c r="BY1033">
        <v>0</v>
      </c>
      <c r="BZ1033">
        <v>0</v>
      </c>
      <c r="CA1033">
        <v>0</v>
      </c>
      <c r="CB1033">
        <v>0</v>
      </c>
      <c r="CC1033">
        <v>0</v>
      </c>
      <c r="CD1033">
        <v>0</v>
      </c>
      <c r="CE1033">
        <v>0</v>
      </c>
      <c r="CF1033">
        <v>0</v>
      </c>
      <c r="CG1033">
        <v>0</v>
      </c>
      <c r="CH1033">
        <v>0</v>
      </c>
      <c r="CI1033">
        <v>0</v>
      </c>
      <c r="CJ1033">
        <v>0</v>
      </c>
      <c r="CK1033">
        <v>0</v>
      </c>
      <c r="CL1033">
        <v>0</v>
      </c>
      <c r="CM1033">
        <v>0</v>
      </c>
      <c r="CN1033">
        <v>0</v>
      </c>
      <c r="CO1033">
        <v>0</v>
      </c>
      <c r="CP1033">
        <v>0</v>
      </c>
      <c r="CQ1033">
        <v>0</v>
      </c>
      <c r="CR1033">
        <v>0</v>
      </c>
      <c r="CS1033">
        <v>0</v>
      </c>
      <c r="CT1033">
        <v>0</v>
      </c>
      <c r="CU1033">
        <v>0</v>
      </c>
      <c r="CV1033">
        <v>0</v>
      </c>
      <c r="CW1033">
        <v>0</v>
      </c>
      <c r="CX1033">
        <v>0</v>
      </c>
      <c r="CY1033">
        <v>1</v>
      </c>
      <c r="CZ1033">
        <v>0</v>
      </c>
      <c r="DA1033">
        <v>0</v>
      </c>
      <c r="DB1033">
        <v>0</v>
      </c>
      <c r="DC1033" t="s">
        <v>4968</v>
      </c>
      <c r="DD1033" t="s">
        <v>311</v>
      </c>
    </row>
    <row r="1034" spans="1:108" ht="14.6" x14ac:dyDescent="0.35">
      <c r="A1034" t="s">
        <v>42</v>
      </c>
      <c r="B1034" t="s">
        <v>4966</v>
      </c>
      <c r="C1034" t="s">
        <v>4973</v>
      </c>
      <c r="F1034" t="s">
        <v>122</v>
      </c>
      <c r="H1034" t="s">
        <v>702</v>
      </c>
      <c r="I1034" t="s">
        <v>56</v>
      </c>
      <c r="J1034" t="s">
        <v>173</v>
      </c>
      <c r="K1034" t="s">
        <v>471</v>
      </c>
      <c r="M1034" t="s">
        <v>268</v>
      </c>
      <c r="N1034" t="s">
        <v>300</v>
      </c>
      <c r="O1034" t="s">
        <v>300</v>
      </c>
      <c r="R1034">
        <v>0</v>
      </c>
      <c r="S1034">
        <v>0</v>
      </c>
      <c r="T1034">
        <v>0</v>
      </c>
      <c r="U1034">
        <v>0</v>
      </c>
      <c r="V1034">
        <v>0</v>
      </c>
      <c r="W1034">
        <v>1</v>
      </c>
      <c r="X1034">
        <v>0</v>
      </c>
      <c r="Y1034">
        <v>0</v>
      </c>
      <c r="AA1034">
        <v>0</v>
      </c>
      <c r="AB1034">
        <v>0</v>
      </c>
      <c r="AC1034">
        <v>0</v>
      </c>
      <c r="AD1034">
        <v>0</v>
      </c>
      <c r="AE1034">
        <v>0</v>
      </c>
      <c r="AF1034">
        <v>0</v>
      </c>
      <c r="AG1034">
        <v>0</v>
      </c>
      <c r="AH1034">
        <v>0</v>
      </c>
      <c r="AI1034">
        <v>0</v>
      </c>
      <c r="AJ1034">
        <v>0</v>
      </c>
      <c r="AK1034">
        <v>0</v>
      </c>
      <c r="AL1034">
        <v>0</v>
      </c>
      <c r="AM1034">
        <v>0</v>
      </c>
      <c r="AN1034">
        <v>0</v>
      </c>
      <c r="AO1034">
        <v>0</v>
      </c>
      <c r="AP1034">
        <v>0</v>
      </c>
      <c r="AQ1034">
        <v>0</v>
      </c>
      <c r="AR1034">
        <v>0</v>
      </c>
      <c r="AS1034">
        <v>0</v>
      </c>
      <c r="AT1034">
        <v>0</v>
      </c>
      <c r="AU1034">
        <v>0</v>
      </c>
      <c r="AV1034">
        <v>0</v>
      </c>
      <c r="AW1034">
        <v>0</v>
      </c>
      <c r="AX1034">
        <v>0</v>
      </c>
      <c r="AY1034">
        <v>0</v>
      </c>
      <c r="AZ1034">
        <v>0</v>
      </c>
      <c r="BA1034">
        <v>0</v>
      </c>
      <c r="BB1034">
        <v>0</v>
      </c>
      <c r="BC1034">
        <v>0</v>
      </c>
      <c r="BD1034">
        <v>0</v>
      </c>
      <c r="BE1034">
        <v>0</v>
      </c>
      <c r="BF1034">
        <v>0</v>
      </c>
      <c r="BG1034">
        <v>0</v>
      </c>
      <c r="BH1034">
        <v>0</v>
      </c>
      <c r="BI1034">
        <v>0</v>
      </c>
      <c r="BJ1034">
        <v>0</v>
      </c>
      <c r="BK1034">
        <v>0</v>
      </c>
      <c r="BL1034">
        <v>0</v>
      </c>
      <c r="BM1034">
        <v>0</v>
      </c>
      <c r="BN1034">
        <v>0</v>
      </c>
      <c r="BO1034">
        <v>0</v>
      </c>
      <c r="BP1034">
        <v>0</v>
      </c>
      <c r="BQ1034">
        <v>0</v>
      </c>
      <c r="BR1034">
        <v>0</v>
      </c>
      <c r="BS1034">
        <v>0</v>
      </c>
      <c r="BT1034">
        <v>0</v>
      </c>
      <c r="BU1034">
        <v>0</v>
      </c>
      <c r="BV1034">
        <v>0</v>
      </c>
      <c r="BW1034">
        <v>0</v>
      </c>
      <c r="BX1034">
        <v>0</v>
      </c>
      <c r="BY1034">
        <v>0</v>
      </c>
      <c r="BZ1034">
        <v>0</v>
      </c>
      <c r="CA1034">
        <v>0</v>
      </c>
      <c r="CB1034">
        <v>0</v>
      </c>
      <c r="CC1034">
        <v>0</v>
      </c>
      <c r="CD1034">
        <v>0</v>
      </c>
      <c r="CE1034">
        <v>0</v>
      </c>
      <c r="CF1034">
        <v>0</v>
      </c>
      <c r="CG1034">
        <v>0</v>
      </c>
      <c r="CH1034">
        <v>0</v>
      </c>
      <c r="CI1034">
        <v>0</v>
      </c>
      <c r="CJ1034">
        <v>0</v>
      </c>
      <c r="CK1034">
        <v>0</v>
      </c>
      <c r="CL1034">
        <v>0</v>
      </c>
      <c r="CM1034">
        <v>0</v>
      </c>
      <c r="CN1034">
        <v>0</v>
      </c>
      <c r="CO1034">
        <v>0</v>
      </c>
      <c r="CP1034">
        <v>0</v>
      </c>
      <c r="CQ1034">
        <v>0</v>
      </c>
      <c r="CR1034">
        <v>0</v>
      </c>
      <c r="CS1034">
        <v>0</v>
      </c>
      <c r="CT1034">
        <v>0</v>
      </c>
      <c r="CU1034">
        <v>0</v>
      </c>
      <c r="CV1034">
        <v>0</v>
      </c>
      <c r="CW1034">
        <v>0</v>
      </c>
      <c r="CX1034">
        <v>0</v>
      </c>
      <c r="CY1034">
        <v>1</v>
      </c>
      <c r="CZ1034">
        <v>0</v>
      </c>
      <c r="DA1034">
        <v>0</v>
      </c>
      <c r="DB1034">
        <v>0</v>
      </c>
      <c r="DC1034" t="s">
        <v>4974</v>
      </c>
      <c r="DD1034" t="s">
        <v>311</v>
      </c>
    </row>
    <row r="1035" spans="1:108" ht="14.6" x14ac:dyDescent="0.35">
      <c r="A1035" t="s">
        <v>42</v>
      </c>
      <c r="B1035" t="s">
        <v>4966</v>
      </c>
      <c r="C1035" t="s">
        <v>4978</v>
      </c>
      <c r="F1035" t="s">
        <v>122</v>
      </c>
      <c r="H1035" t="s">
        <v>702</v>
      </c>
      <c r="I1035" t="s">
        <v>56</v>
      </c>
      <c r="J1035" t="s">
        <v>173</v>
      </c>
      <c r="K1035" t="s">
        <v>471</v>
      </c>
      <c r="M1035" t="s">
        <v>268</v>
      </c>
      <c r="N1035" t="s">
        <v>300</v>
      </c>
      <c r="O1035" t="s">
        <v>299</v>
      </c>
      <c r="R1035">
        <v>0</v>
      </c>
      <c r="S1035">
        <v>0</v>
      </c>
      <c r="T1035">
        <v>0</v>
      </c>
      <c r="U1035">
        <v>0</v>
      </c>
      <c r="V1035">
        <v>0</v>
      </c>
      <c r="W1035">
        <v>1</v>
      </c>
      <c r="X1035">
        <v>0</v>
      </c>
      <c r="Y1035">
        <v>0</v>
      </c>
      <c r="AA1035">
        <v>0</v>
      </c>
      <c r="AB1035">
        <v>0</v>
      </c>
      <c r="AC1035">
        <v>0</v>
      </c>
      <c r="AD1035">
        <v>0</v>
      </c>
      <c r="AE1035">
        <v>0</v>
      </c>
      <c r="AF1035">
        <v>0</v>
      </c>
      <c r="AG1035">
        <v>0</v>
      </c>
      <c r="AH1035">
        <v>0</v>
      </c>
      <c r="AI1035">
        <v>0</v>
      </c>
      <c r="AJ1035">
        <v>0</v>
      </c>
      <c r="AK1035">
        <v>0</v>
      </c>
      <c r="AL1035">
        <v>0</v>
      </c>
      <c r="AM1035">
        <v>0</v>
      </c>
      <c r="AN1035">
        <v>0</v>
      </c>
      <c r="AO1035">
        <v>0</v>
      </c>
      <c r="AP1035">
        <v>0</v>
      </c>
      <c r="AQ1035">
        <v>0</v>
      </c>
      <c r="AR1035">
        <v>0</v>
      </c>
      <c r="AS1035">
        <v>0</v>
      </c>
      <c r="AT1035">
        <v>0</v>
      </c>
      <c r="AU1035">
        <v>0</v>
      </c>
      <c r="AV1035">
        <v>0</v>
      </c>
      <c r="AW1035">
        <v>0</v>
      </c>
      <c r="AX1035">
        <v>0</v>
      </c>
      <c r="AY1035">
        <v>0</v>
      </c>
      <c r="AZ1035">
        <v>0</v>
      </c>
      <c r="BA1035">
        <v>0</v>
      </c>
      <c r="BB1035">
        <v>0</v>
      </c>
      <c r="BC1035">
        <v>0</v>
      </c>
      <c r="BD1035">
        <v>0</v>
      </c>
      <c r="BE1035">
        <v>0</v>
      </c>
      <c r="BF1035">
        <v>0</v>
      </c>
      <c r="BG1035">
        <v>0</v>
      </c>
      <c r="BH1035">
        <v>0</v>
      </c>
      <c r="BI1035">
        <v>0</v>
      </c>
      <c r="BJ1035">
        <v>0</v>
      </c>
      <c r="BK1035">
        <v>0</v>
      </c>
      <c r="BL1035">
        <v>0</v>
      </c>
      <c r="BM1035">
        <v>0</v>
      </c>
      <c r="BN1035">
        <v>0</v>
      </c>
      <c r="BO1035">
        <v>0</v>
      </c>
      <c r="BP1035">
        <v>0</v>
      </c>
      <c r="BQ1035">
        <v>0</v>
      </c>
      <c r="BR1035">
        <v>0</v>
      </c>
      <c r="BS1035">
        <v>0</v>
      </c>
      <c r="BT1035">
        <v>0</v>
      </c>
      <c r="BU1035">
        <v>0</v>
      </c>
      <c r="BV1035">
        <v>0</v>
      </c>
      <c r="BW1035">
        <v>0</v>
      </c>
      <c r="BX1035">
        <v>0</v>
      </c>
      <c r="BY1035">
        <v>0</v>
      </c>
      <c r="BZ1035">
        <v>0</v>
      </c>
      <c r="CA1035">
        <v>0</v>
      </c>
      <c r="CB1035">
        <v>0</v>
      </c>
      <c r="CC1035">
        <v>0</v>
      </c>
      <c r="CD1035">
        <v>0</v>
      </c>
      <c r="CE1035">
        <v>0</v>
      </c>
      <c r="CF1035">
        <v>0</v>
      </c>
      <c r="CG1035">
        <v>0</v>
      </c>
      <c r="CH1035">
        <v>0</v>
      </c>
      <c r="CI1035">
        <v>0</v>
      </c>
      <c r="CJ1035">
        <v>0</v>
      </c>
      <c r="CK1035">
        <v>0</v>
      </c>
      <c r="CL1035">
        <v>0</v>
      </c>
      <c r="CM1035">
        <v>0</v>
      </c>
      <c r="CN1035">
        <v>0</v>
      </c>
      <c r="CO1035">
        <v>0</v>
      </c>
      <c r="CP1035">
        <v>0</v>
      </c>
      <c r="CQ1035">
        <v>0</v>
      </c>
      <c r="CR1035">
        <v>0</v>
      </c>
      <c r="CS1035">
        <v>0</v>
      </c>
      <c r="CT1035">
        <v>0</v>
      </c>
      <c r="CU1035">
        <v>0</v>
      </c>
      <c r="CV1035">
        <v>0</v>
      </c>
      <c r="CW1035">
        <v>0</v>
      </c>
      <c r="CX1035">
        <v>0</v>
      </c>
      <c r="CY1035">
        <v>1</v>
      </c>
      <c r="CZ1035">
        <v>0</v>
      </c>
      <c r="DA1035">
        <v>0</v>
      </c>
      <c r="DB1035">
        <v>0</v>
      </c>
      <c r="DC1035" t="s">
        <v>4979</v>
      </c>
      <c r="DD1035" t="s">
        <v>311</v>
      </c>
    </row>
    <row r="1036" spans="1:108" ht="14.6" x14ac:dyDescent="0.35">
      <c r="A1036" t="s">
        <v>42</v>
      </c>
      <c r="B1036" t="s">
        <v>4966</v>
      </c>
      <c r="C1036" t="s">
        <v>4983</v>
      </c>
      <c r="F1036" t="s">
        <v>122</v>
      </c>
      <c r="H1036" t="s">
        <v>702</v>
      </c>
      <c r="I1036" t="s">
        <v>56</v>
      </c>
      <c r="J1036" t="s">
        <v>173</v>
      </c>
      <c r="K1036" t="s">
        <v>471</v>
      </c>
      <c r="M1036" t="s">
        <v>268</v>
      </c>
      <c r="N1036" t="s">
        <v>300</v>
      </c>
      <c r="O1036" t="s">
        <v>299</v>
      </c>
      <c r="R1036">
        <v>0</v>
      </c>
      <c r="S1036">
        <v>0</v>
      </c>
      <c r="T1036">
        <v>0</v>
      </c>
      <c r="U1036">
        <v>0</v>
      </c>
      <c r="V1036">
        <v>0</v>
      </c>
      <c r="W1036">
        <v>1</v>
      </c>
      <c r="X1036">
        <v>0</v>
      </c>
      <c r="Y1036">
        <v>1</v>
      </c>
      <c r="AA1036">
        <v>0</v>
      </c>
      <c r="AB1036">
        <v>0</v>
      </c>
      <c r="AC1036">
        <v>0</v>
      </c>
      <c r="AD1036">
        <v>0</v>
      </c>
      <c r="AE1036">
        <v>0</v>
      </c>
      <c r="AF1036">
        <v>0</v>
      </c>
      <c r="AG1036">
        <v>0</v>
      </c>
      <c r="AH1036">
        <v>0</v>
      </c>
      <c r="AI1036">
        <v>0</v>
      </c>
      <c r="AJ1036">
        <v>0</v>
      </c>
      <c r="AK1036">
        <v>0</v>
      </c>
      <c r="AL1036">
        <v>0</v>
      </c>
      <c r="AM1036">
        <v>0</v>
      </c>
      <c r="AN1036">
        <v>0</v>
      </c>
      <c r="AO1036">
        <v>0</v>
      </c>
      <c r="AP1036">
        <v>0</v>
      </c>
      <c r="AQ1036">
        <v>0</v>
      </c>
      <c r="AR1036">
        <v>0</v>
      </c>
      <c r="AS1036">
        <v>0</v>
      </c>
      <c r="AT1036">
        <v>0</v>
      </c>
      <c r="AU1036">
        <v>0</v>
      </c>
      <c r="AV1036">
        <v>0</v>
      </c>
      <c r="AW1036">
        <v>0</v>
      </c>
      <c r="AX1036">
        <v>0</v>
      </c>
      <c r="AY1036">
        <v>0</v>
      </c>
      <c r="AZ1036">
        <v>0</v>
      </c>
      <c r="BA1036">
        <v>0</v>
      </c>
      <c r="BB1036">
        <v>0</v>
      </c>
      <c r="BC1036">
        <v>0</v>
      </c>
      <c r="BD1036">
        <v>0</v>
      </c>
      <c r="BE1036">
        <v>0</v>
      </c>
      <c r="BF1036">
        <v>0</v>
      </c>
      <c r="BG1036">
        <v>0</v>
      </c>
      <c r="BH1036">
        <v>0</v>
      </c>
      <c r="BI1036">
        <v>0</v>
      </c>
      <c r="BJ1036">
        <v>0</v>
      </c>
      <c r="BK1036">
        <v>0</v>
      </c>
      <c r="BL1036">
        <v>0</v>
      </c>
      <c r="BM1036">
        <v>0</v>
      </c>
      <c r="BN1036">
        <v>0</v>
      </c>
      <c r="BO1036">
        <v>0</v>
      </c>
      <c r="BP1036">
        <v>0</v>
      </c>
      <c r="BQ1036">
        <v>0</v>
      </c>
      <c r="BR1036">
        <v>0</v>
      </c>
      <c r="BS1036">
        <v>0</v>
      </c>
      <c r="BT1036">
        <v>0</v>
      </c>
      <c r="BU1036">
        <v>0</v>
      </c>
      <c r="BV1036">
        <v>0</v>
      </c>
      <c r="BW1036">
        <v>0</v>
      </c>
      <c r="BX1036">
        <v>0</v>
      </c>
      <c r="BY1036">
        <v>0</v>
      </c>
      <c r="BZ1036">
        <v>0</v>
      </c>
      <c r="CA1036">
        <v>0</v>
      </c>
      <c r="CB1036">
        <v>0</v>
      </c>
      <c r="CC1036">
        <v>0</v>
      </c>
      <c r="CD1036">
        <v>0</v>
      </c>
      <c r="CE1036">
        <v>0</v>
      </c>
      <c r="CF1036">
        <v>0</v>
      </c>
      <c r="CG1036">
        <v>0</v>
      </c>
      <c r="CH1036">
        <v>0</v>
      </c>
      <c r="CI1036">
        <v>0</v>
      </c>
      <c r="CJ1036">
        <v>0</v>
      </c>
      <c r="CK1036">
        <v>0</v>
      </c>
      <c r="CL1036">
        <v>0</v>
      </c>
      <c r="CM1036">
        <v>0</v>
      </c>
      <c r="CN1036">
        <v>0</v>
      </c>
      <c r="CO1036">
        <v>0</v>
      </c>
      <c r="CP1036">
        <v>0</v>
      </c>
      <c r="CQ1036">
        <v>0</v>
      </c>
      <c r="CR1036">
        <v>0</v>
      </c>
      <c r="CS1036">
        <v>0</v>
      </c>
      <c r="CT1036">
        <v>0</v>
      </c>
      <c r="CU1036">
        <v>0</v>
      </c>
      <c r="CV1036">
        <v>0</v>
      </c>
      <c r="CW1036">
        <v>0</v>
      </c>
      <c r="CX1036">
        <v>0</v>
      </c>
      <c r="CY1036">
        <v>1</v>
      </c>
      <c r="CZ1036">
        <v>0</v>
      </c>
      <c r="DA1036">
        <v>0</v>
      </c>
      <c r="DB1036">
        <v>0</v>
      </c>
      <c r="DC1036" t="s">
        <v>4984</v>
      </c>
      <c r="DD1036" t="s">
        <v>311</v>
      </c>
    </row>
    <row r="1037" spans="1:108" ht="14.6" x14ac:dyDescent="0.35">
      <c r="A1037" t="s">
        <v>42</v>
      </c>
      <c r="B1037" t="s">
        <v>4966</v>
      </c>
      <c r="C1037" t="s">
        <v>4989</v>
      </c>
      <c r="F1037" t="s">
        <v>122</v>
      </c>
      <c r="H1037" t="s">
        <v>702</v>
      </c>
      <c r="I1037" t="s">
        <v>56</v>
      </c>
      <c r="J1037" t="s">
        <v>173</v>
      </c>
      <c r="K1037" t="s">
        <v>471</v>
      </c>
      <c r="M1037" t="s">
        <v>268</v>
      </c>
      <c r="N1037" t="s">
        <v>300</v>
      </c>
      <c r="O1037" t="s">
        <v>300</v>
      </c>
      <c r="R1037">
        <v>0</v>
      </c>
      <c r="S1037">
        <v>0</v>
      </c>
      <c r="T1037">
        <v>0</v>
      </c>
      <c r="U1037">
        <v>0</v>
      </c>
      <c r="V1037">
        <v>0</v>
      </c>
      <c r="W1037">
        <v>1</v>
      </c>
      <c r="X1037">
        <v>0</v>
      </c>
      <c r="Y1037">
        <v>0</v>
      </c>
      <c r="AA1037">
        <v>0</v>
      </c>
      <c r="AB1037">
        <v>0</v>
      </c>
      <c r="AC1037">
        <v>0</v>
      </c>
      <c r="AD1037">
        <v>0</v>
      </c>
      <c r="AE1037">
        <v>0</v>
      </c>
      <c r="AF1037">
        <v>0</v>
      </c>
      <c r="AG1037">
        <v>0</v>
      </c>
      <c r="AH1037">
        <v>0</v>
      </c>
      <c r="AI1037">
        <v>0</v>
      </c>
      <c r="AJ1037">
        <v>0</v>
      </c>
      <c r="AK1037">
        <v>0</v>
      </c>
      <c r="AL1037">
        <v>0</v>
      </c>
      <c r="AM1037">
        <v>0</v>
      </c>
      <c r="AN1037">
        <v>0</v>
      </c>
      <c r="AO1037">
        <v>0</v>
      </c>
      <c r="AP1037">
        <v>0</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0</v>
      </c>
      <c r="BL1037">
        <v>0</v>
      </c>
      <c r="BM1037">
        <v>0</v>
      </c>
      <c r="BN1037">
        <v>0</v>
      </c>
      <c r="BO1037">
        <v>0</v>
      </c>
      <c r="BP1037">
        <v>0</v>
      </c>
      <c r="BQ1037">
        <v>0</v>
      </c>
      <c r="BR1037">
        <v>0</v>
      </c>
      <c r="BS1037">
        <v>0</v>
      </c>
      <c r="BT1037">
        <v>0</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0</v>
      </c>
      <c r="CP1037">
        <v>0</v>
      </c>
      <c r="CQ1037">
        <v>0</v>
      </c>
      <c r="CR1037">
        <v>0</v>
      </c>
      <c r="CS1037">
        <v>0</v>
      </c>
      <c r="CT1037">
        <v>0</v>
      </c>
      <c r="CU1037">
        <v>0</v>
      </c>
      <c r="CV1037">
        <v>0</v>
      </c>
      <c r="CW1037">
        <v>0</v>
      </c>
      <c r="CX1037">
        <v>0</v>
      </c>
      <c r="CY1037">
        <v>1</v>
      </c>
      <c r="CZ1037">
        <v>0</v>
      </c>
      <c r="DA1037">
        <v>0</v>
      </c>
      <c r="DB1037">
        <v>0</v>
      </c>
      <c r="DC1037" t="s">
        <v>3187</v>
      </c>
      <c r="DD1037" t="s">
        <v>311</v>
      </c>
    </row>
    <row r="1038" spans="1:108" ht="14.6" x14ac:dyDescent="0.35">
      <c r="A1038" t="s">
        <v>42</v>
      </c>
      <c r="B1038" t="s">
        <v>4966</v>
      </c>
      <c r="C1038" t="s">
        <v>4993</v>
      </c>
      <c r="F1038" t="s">
        <v>122</v>
      </c>
      <c r="H1038" t="s">
        <v>454</v>
      </c>
      <c r="I1038" t="s">
        <v>56</v>
      </c>
      <c r="J1038" t="s">
        <v>4994</v>
      </c>
      <c r="K1038" t="s">
        <v>471</v>
      </c>
      <c r="M1038" t="s">
        <v>274</v>
      </c>
      <c r="O1038" t="s">
        <v>300</v>
      </c>
      <c r="Q1038" t="s">
        <v>457</v>
      </c>
      <c r="R1038">
        <v>0</v>
      </c>
      <c r="S1038">
        <v>0</v>
      </c>
      <c r="T1038">
        <v>0</v>
      </c>
      <c r="U1038">
        <v>0</v>
      </c>
      <c r="V1038">
        <v>0</v>
      </c>
      <c r="W1038">
        <v>0</v>
      </c>
      <c r="X1038">
        <v>0</v>
      </c>
      <c r="Y1038">
        <v>0</v>
      </c>
      <c r="AA1038">
        <v>0</v>
      </c>
      <c r="AB1038">
        <v>0</v>
      </c>
      <c r="AC1038">
        <v>0</v>
      </c>
      <c r="AD1038">
        <v>0</v>
      </c>
      <c r="AE1038">
        <v>0</v>
      </c>
      <c r="AF1038">
        <v>0</v>
      </c>
      <c r="AG1038">
        <v>0</v>
      </c>
      <c r="AH1038">
        <v>0</v>
      </c>
      <c r="AI1038">
        <v>0</v>
      </c>
      <c r="AJ1038">
        <v>0</v>
      </c>
      <c r="AK1038">
        <v>0</v>
      </c>
      <c r="AL1038">
        <v>0</v>
      </c>
      <c r="AM1038">
        <v>0</v>
      </c>
      <c r="AN1038">
        <v>0</v>
      </c>
      <c r="AO1038">
        <v>0</v>
      </c>
      <c r="AP1038">
        <v>0</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0</v>
      </c>
      <c r="BL1038">
        <v>0</v>
      </c>
      <c r="BM1038">
        <v>0</v>
      </c>
      <c r="BN1038">
        <v>0</v>
      </c>
      <c r="BO1038">
        <v>0</v>
      </c>
      <c r="BP1038">
        <v>0</v>
      </c>
      <c r="BQ1038">
        <v>0</v>
      </c>
      <c r="BR1038">
        <v>0</v>
      </c>
      <c r="BS1038">
        <v>0</v>
      </c>
      <c r="BT1038">
        <v>0</v>
      </c>
      <c r="BU1038">
        <v>0</v>
      </c>
      <c r="BV1038">
        <v>0</v>
      </c>
      <c r="BW1038">
        <v>0</v>
      </c>
      <c r="BX1038">
        <v>0</v>
      </c>
      <c r="BY1038">
        <v>0</v>
      </c>
      <c r="BZ1038">
        <v>0</v>
      </c>
      <c r="CA1038">
        <v>0</v>
      </c>
      <c r="CB1038">
        <v>0</v>
      </c>
      <c r="CC1038">
        <v>0</v>
      </c>
      <c r="CD1038">
        <v>0</v>
      </c>
      <c r="CE1038">
        <v>0</v>
      </c>
      <c r="CF1038">
        <v>0</v>
      </c>
      <c r="CG1038">
        <v>0</v>
      </c>
      <c r="CH1038">
        <v>0</v>
      </c>
      <c r="CI1038">
        <v>1</v>
      </c>
      <c r="CJ1038">
        <v>0</v>
      </c>
      <c r="CK1038">
        <v>0</v>
      </c>
      <c r="CL1038">
        <v>0</v>
      </c>
      <c r="CM1038">
        <v>0</v>
      </c>
      <c r="CN1038">
        <v>0</v>
      </c>
      <c r="CO1038">
        <v>0</v>
      </c>
      <c r="CP1038">
        <v>1</v>
      </c>
      <c r="CQ1038">
        <v>0</v>
      </c>
      <c r="CR1038">
        <v>0</v>
      </c>
      <c r="CS1038">
        <v>0</v>
      </c>
      <c r="CT1038">
        <v>0</v>
      </c>
      <c r="CU1038">
        <v>0</v>
      </c>
      <c r="CV1038">
        <v>0</v>
      </c>
      <c r="CW1038">
        <v>0</v>
      </c>
      <c r="CX1038">
        <v>2</v>
      </c>
      <c r="CY1038">
        <v>0</v>
      </c>
      <c r="CZ1038">
        <v>1</v>
      </c>
      <c r="DA1038">
        <v>0</v>
      </c>
      <c r="DB1038">
        <v>0</v>
      </c>
      <c r="DC1038" t="s">
        <v>458</v>
      </c>
      <c r="DD1038" t="s">
        <v>306</v>
      </c>
    </row>
    <row r="1039" spans="1:108" ht="14.6" x14ac:dyDescent="0.35">
      <c r="A1039" t="s">
        <v>42</v>
      </c>
      <c r="B1039" t="s">
        <v>4999</v>
      </c>
      <c r="C1039" t="s">
        <v>5000</v>
      </c>
      <c r="F1039" t="s">
        <v>91</v>
      </c>
      <c r="G1039" t="s">
        <v>479</v>
      </c>
      <c r="H1039" t="s">
        <v>702</v>
      </c>
      <c r="I1039" t="s">
        <v>13</v>
      </c>
      <c r="J1039" t="s">
        <v>221</v>
      </c>
      <c r="K1039" t="s">
        <v>269</v>
      </c>
      <c r="M1039" t="s">
        <v>268</v>
      </c>
      <c r="N1039" t="s">
        <v>300</v>
      </c>
      <c r="O1039" t="s">
        <v>300</v>
      </c>
      <c r="P1039" t="s">
        <v>5001</v>
      </c>
      <c r="R1039">
        <v>0</v>
      </c>
      <c r="S1039">
        <v>0</v>
      </c>
      <c r="T1039">
        <v>0</v>
      </c>
      <c r="U1039">
        <v>0</v>
      </c>
      <c r="V1039">
        <v>0</v>
      </c>
      <c r="W1039">
        <v>1</v>
      </c>
      <c r="X1039">
        <v>0</v>
      </c>
      <c r="Y1039">
        <v>1</v>
      </c>
      <c r="AA1039">
        <v>0</v>
      </c>
      <c r="AB1039">
        <v>0</v>
      </c>
      <c r="AC1039">
        <v>0</v>
      </c>
      <c r="AD1039">
        <v>0</v>
      </c>
      <c r="AE1039">
        <v>0</v>
      </c>
      <c r="AF1039">
        <v>0</v>
      </c>
      <c r="AG1039">
        <v>0</v>
      </c>
      <c r="AH1039">
        <v>0</v>
      </c>
      <c r="AI1039">
        <v>0</v>
      </c>
      <c r="AJ1039">
        <v>0</v>
      </c>
      <c r="AK1039">
        <v>0</v>
      </c>
      <c r="AL1039">
        <v>0</v>
      </c>
      <c r="AM1039">
        <v>0</v>
      </c>
      <c r="AN1039">
        <v>0</v>
      </c>
      <c r="AO1039">
        <v>0</v>
      </c>
      <c r="AP1039">
        <v>0</v>
      </c>
      <c r="AQ1039">
        <v>0</v>
      </c>
      <c r="AR1039">
        <v>0</v>
      </c>
      <c r="AS1039">
        <v>0</v>
      </c>
      <c r="AT1039">
        <v>0</v>
      </c>
      <c r="AU1039">
        <v>0</v>
      </c>
      <c r="AV1039">
        <v>0</v>
      </c>
      <c r="AW1039">
        <v>0</v>
      </c>
      <c r="AX1039">
        <v>0</v>
      </c>
      <c r="AY1039">
        <v>0</v>
      </c>
      <c r="AZ1039">
        <v>0</v>
      </c>
      <c r="BA1039">
        <v>0</v>
      </c>
      <c r="BB1039">
        <v>0</v>
      </c>
      <c r="BC1039">
        <v>0</v>
      </c>
      <c r="BD1039">
        <v>0</v>
      </c>
      <c r="BE1039">
        <v>0</v>
      </c>
      <c r="BF1039">
        <v>0</v>
      </c>
      <c r="BG1039">
        <v>0</v>
      </c>
      <c r="BH1039">
        <v>0</v>
      </c>
      <c r="BI1039">
        <v>0</v>
      </c>
      <c r="BJ1039">
        <v>0</v>
      </c>
      <c r="BK1039">
        <v>0</v>
      </c>
      <c r="BL1039">
        <v>0</v>
      </c>
      <c r="BM1039">
        <v>0</v>
      </c>
      <c r="BN1039">
        <v>0</v>
      </c>
      <c r="BO1039">
        <v>0</v>
      </c>
      <c r="BP1039">
        <v>0</v>
      </c>
      <c r="BQ1039">
        <v>0</v>
      </c>
      <c r="BR1039">
        <v>0</v>
      </c>
      <c r="BS1039">
        <v>0</v>
      </c>
      <c r="BT1039">
        <v>0</v>
      </c>
      <c r="BU1039">
        <v>0</v>
      </c>
      <c r="BV1039">
        <v>0</v>
      </c>
      <c r="BW1039">
        <v>0</v>
      </c>
      <c r="BX1039">
        <v>0</v>
      </c>
      <c r="BY1039">
        <v>0</v>
      </c>
      <c r="BZ1039">
        <v>0</v>
      </c>
      <c r="CA1039">
        <v>0</v>
      </c>
      <c r="CB1039">
        <v>0</v>
      </c>
      <c r="CC1039">
        <v>0</v>
      </c>
      <c r="CD1039">
        <v>0</v>
      </c>
      <c r="CE1039">
        <v>0</v>
      </c>
      <c r="CF1039">
        <v>0</v>
      </c>
      <c r="CG1039">
        <v>0</v>
      </c>
      <c r="CH1039">
        <v>0</v>
      </c>
      <c r="CI1039">
        <v>0</v>
      </c>
      <c r="CJ1039">
        <v>0</v>
      </c>
      <c r="CK1039">
        <v>0</v>
      </c>
      <c r="CL1039">
        <v>0</v>
      </c>
      <c r="CM1039">
        <v>0</v>
      </c>
      <c r="CN1039">
        <v>0</v>
      </c>
      <c r="CO1039">
        <v>0</v>
      </c>
      <c r="CP1039">
        <v>0</v>
      </c>
      <c r="CQ1039">
        <v>0</v>
      </c>
      <c r="CR1039">
        <v>0</v>
      </c>
      <c r="CS1039">
        <v>0</v>
      </c>
      <c r="CT1039">
        <v>0</v>
      </c>
      <c r="CU1039">
        <v>0</v>
      </c>
      <c r="CV1039">
        <v>0</v>
      </c>
      <c r="CW1039">
        <v>0</v>
      </c>
      <c r="CX1039">
        <v>0</v>
      </c>
      <c r="CY1039">
        <v>1</v>
      </c>
      <c r="CZ1039">
        <v>0</v>
      </c>
      <c r="DA1039">
        <v>0</v>
      </c>
      <c r="DB1039">
        <v>0</v>
      </c>
      <c r="DC1039" t="s">
        <v>5002</v>
      </c>
      <c r="DD1039" t="s">
        <v>311</v>
      </c>
    </row>
    <row r="1040" spans="1:108" ht="14.6" x14ac:dyDescent="0.35">
      <c r="A1040" t="s">
        <v>42</v>
      </c>
      <c r="B1040" t="s">
        <v>4999</v>
      </c>
      <c r="C1040" t="s">
        <v>5007</v>
      </c>
      <c r="F1040" t="s">
        <v>122</v>
      </c>
      <c r="H1040" t="s">
        <v>702</v>
      </c>
      <c r="I1040" t="s">
        <v>56</v>
      </c>
      <c r="J1040" t="s">
        <v>173</v>
      </c>
      <c r="K1040" t="s">
        <v>471</v>
      </c>
      <c r="M1040" t="s">
        <v>268</v>
      </c>
      <c r="N1040" t="s">
        <v>300</v>
      </c>
      <c r="O1040" t="s">
        <v>299</v>
      </c>
      <c r="R1040">
        <v>0</v>
      </c>
      <c r="S1040">
        <v>0</v>
      </c>
      <c r="T1040">
        <v>0</v>
      </c>
      <c r="U1040">
        <v>0</v>
      </c>
      <c r="V1040">
        <v>0</v>
      </c>
      <c r="W1040">
        <v>0</v>
      </c>
      <c r="X1040">
        <v>0</v>
      </c>
      <c r="Y1040">
        <v>1</v>
      </c>
      <c r="AA1040">
        <v>0</v>
      </c>
      <c r="AB1040">
        <v>0</v>
      </c>
      <c r="AC1040">
        <v>0</v>
      </c>
      <c r="AD1040">
        <v>0</v>
      </c>
      <c r="AE1040">
        <v>0</v>
      </c>
      <c r="AF1040">
        <v>0</v>
      </c>
      <c r="AG1040">
        <v>0</v>
      </c>
      <c r="AH1040">
        <v>0</v>
      </c>
      <c r="AI1040">
        <v>0</v>
      </c>
      <c r="AJ1040">
        <v>0</v>
      </c>
      <c r="AK1040">
        <v>0</v>
      </c>
      <c r="AL1040">
        <v>0</v>
      </c>
      <c r="AM1040">
        <v>0</v>
      </c>
      <c r="AN1040">
        <v>0</v>
      </c>
      <c r="AO1040">
        <v>0</v>
      </c>
      <c r="AP1040">
        <v>0</v>
      </c>
      <c r="AQ1040">
        <v>0</v>
      </c>
      <c r="AR1040">
        <v>0</v>
      </c>
      <c r="AS1040">
        <v>0</v>
      </c>
      <c r="AT1040">
        <v>0</v>
      </c>
      <c r="AU1040">
        <v>0</v>
      </c>
      <c r="AV1040">
        <v>0</v>
      </c>
      <c r="AW1040">
        <v>0</v>
      </c>
      <c r="AX1040">
        <v>0</v>
      </c>
      <c r="AY1040">
        <v>0</v>
      </c>
      <c r="AZ1040">
        <v>0</v>
      </c>
      <c r="BA1040">
        <v>0</v>
      </c>
      <c r="BB1040">
        <v>0</v>
      </c>
      <c r="BC1040">
        <v>0</v>
      </c>
      <c r="BD1040">
        <v>0</v>
      </c>
      <c r="BE1040">
        <v>0</v>
      </c>
      <c r="BF1040">
        <v>0</v>
      </c>
      <c r="BG1040">
        <v>0</v>
      </c>
      <c r="BH1040">
        <v>0</v>
      </c>
      <c r="BI1040">
        <v>0</v>
      </c>
      <c r="BJ1040">
        <v>0</v>
      </c>
      <c r="BK1040">
        <v>0</v>
      </c>
      <c r="BL1040">
        <v>0</v>
      </c>
      <c r="BM1040">
        <v>0</v>
      </c>
      <c r="BN1040">
        <v>0</v>
      </c>
      <c r="BO1040">
        <v>0</v>
      </c>
      <c r="BP1040">
        <v>0</v>
      </c>
      <c r="BQ1040">
        <v>0</v>
      </c>
      <c r="BR1040">
        <v>0</v>
      </c>
      <c r="BS1040">
        <v>0</v>
      </c>
      <c r="BT1040">
        <v>0</v>
      </c>
      <c r="BU1040">
        <v>0</v>
      </c>
      <c r="BV1040">
        <v>0</v>
      </c>
      <c r="BW1040">
        <v>0</v>
      </c>
      <c r="BX1040">
        <v>0</v>
      </c>
      <c r="BY1040">
        <v>0</v>
      </c>
      <c r="BZ1040">
        <v>0</v>
      </c>
      <c r="CA1040">
        <v>0</v>
      </c>
      <c r="CB1040">
        <v>0</v>
      </c>
      <c r="CC1040">
        <v>0</v>
      </c>
      <c r="CD1040">
        <v>0</v>
      </c>
      <c r="CE1040">
        <v>0</v>
      </c>
      <c r="CF1040">
        <v>0</v>
      </c>
      <c r="CG1040">
        <v>0</v>
      </c>
      <c r="CH1040">
        <v>0</v>
      </c>
      <c r="CI1040">
        <v>0</v>
      </c>
      <c r="CJ1040">
        <v>0</v>
      </c>
      <c r="CK1040">
        <v>0</v>
      </c>
      <c r="CL1040">
        <v>0</v>
      </c>
      <c r="CM1040">
        <v>0</v>
      </c>
      <c r="CN1040">
        <v>0</v>
      </c>
      <c r="CO1040">
        <v>0</v>
      </c>
      <c r="CP1040">
        <v>0</v>
      </c>
      <c r="CQ1040">
        <v>0</v>
      </c>
      <c r="CR1040">
        <v>0</v>
      </c>
      <c r="CS1040">
        <v>0</v>
      </c>
      <c r="CT1040">
        <v>0</v>
      </c>
      <c r="CU1040">
        <v>0</v>
      </c>
      <c r="CV1040">
        <v>0</v>
      </c>
      <c r="CW1040">
        <v>0</v>
      </c>
      <c r="CX1040">
        <v>0</v>
      </c>
      <c r="CY1040">
        <v>1</v>
      </c>
      <c r="CZ1040">
        <v>0</v>
      </c>
      <c r="DA1040">
        <v>0</v>
      </c>
      <c r="DB1040">
        <v>0</v>
      </c>
      <c r="DC1040" t="s">
        <v>5008</v>
      </c>
      <c r="DD1040" t="s">
        <v>311</v>
      </c>
    </row>
    <row r="1041" spans="1:108" ht="14.6" x14ac:dyDescent="0.35">
      <c r="A1041" t="s">
        <v>42</v>
      </c>
      <c r="B1041" t="s">
        <v>4999</v>
      </c>
      <c r="C1041" t="s">
        <v>5013</v>
      </c>
      <c r="F1041" t="s">
        <v>122</v>
      </c>
      <c r="H1041" t="s">
        <v>702</v>
      </c>
      <c r="I1041" t="s">
        <v>56</v>
      </c>
      <c r="J1041" t="s">
        <v>173</v>
      </c>
      <c r="K1041" t="s">
        <v>471</v>
      </c>
      <c r="M1041" t="s">
        <v>268</v>
      </c>
      <c r="N1041" t="s">
        <v>300</v>
      </c>
      <c r="O1041" t="s">
        <v>299</v>
      </c>
      <c r="R1041">
        <v>0</v>
      </c>
      <c r="S1041">
        <v>0</v>
      </c>
      <c r="T1041">
        <v>0</v>
      </c>
      <c r="U1041">
        <v>0</v>
      </c>
      <c r="V1041">
        <v>0</v>
      </c>
      <c r="W1041">
        <v>0</v>
      </c>
      <c r="X1041">
        <v>0</v>
      </c>
      <c r="Y1041">
        <v>1</v>
      </c>
      <c r="AA1041">
        <v>0</v>
      </c>
      <c r="AB1041">
        <v>0</v>
      </c>
      <c r="AC1041">
        <v>0</v>
      </c>
      <c r="AD1041">
        <v>0</v>
      </c>
      <c r="AE1041">
        <v>0</v>
      </c>
      <c r="AF1041">
        <v>0</v>
      </c>
      <c r="AG1041">
        <v>0</v>
      </c>
      <c r="AH1041">
        <v>0</v>
      </c>
      <c r="AI1041">
        <v>0</v>
      </c>
      <c r="AJ1041">
        <v>0</v>
      </c>
      <c r="AK1041">
        <v>0</v>
      </c>
      <c r="AL1041">
        <v>0</v>
      </c>
      <c r="AM1041">
        <v>0</v>
      </c>
      <c r="AN1041">
        <v>0</v>
      </c>
      <c r="AO1041">
        <v>0</v>
      </c>
      <c r="AP1041">
        <v>0</v>
      </c>
      <c r="AQ1041">
        <v>0</v>
      </c>
      <c r="AR1041">
        <v>0</v>
      </c>
      <c r="AS1041">
        <v>0</v>
      </c>
      <c r="AT1041">
        <v>0</v>
      </c>
      <c r="AU1041">
        <v>0</v>
      </c>
      <c r="AV1041">
        <v>0</v>
      </c>
      <c r="AW1041">
        <v>0</v>
      </c>
      <c r="AX1041">
        <v>0</v>
      </c>
      <c r="AY1041">
        <v>0</v>
      </c>
      <c r="AZ1041">
        <v>0</v>
      </c>
      <c r="BA1041">
        <v>0</v>
      </c>
      <c r="BB1041">
        <v>0</v>
      </c>
      <c r="BC1041">
        <v>0</v>
      </c>
      <c r="BD1041">
        <v>0</v>
      </c>
      <c r="BE1041">
        <v>0</v>
      </c>
      <c r="BF1041">
        <v>0</v>
      </c>
      <c r="BG1041">
        <v>0</v>
      </c>
      <c r="BH1041">
        <v>0</v>
      </c>
      <c r="BI1041">
        <v>0</v>
      </c>
      <c r="BJ1041">
        <v>0</v>
      </c>
      <c r="BK1041">
        <v>0</v>
      </c>
      <c r="BL1041">
        <v>0</v>
      </c>
      <c r="BM1041">
        <v>0</v>
      </c>
      <c r="BN1041">
        <v>0</v>
      </c>
      <c r="BO1041">
        <v>0</v>
      </c>
      <c r="BP1041">
        <v>0</v>
      </c>
      <c r="BQ1041">
        <v>0</v>
      </c>
      <c r="BR1041">
        <v>0</v>
      </c>
      <c r="BS1041">
        <v>0</v>
      </c>
      <c r="BT1041">
        <v>0</v>
      </c>
      <c r="BU1041">
        <v>0</v>
      </c>
      <c r="BV1041">
        <v>0</v>
      </c>
      <c r="BW1041">
        <v>0</v>
      </c>
      <c r="BX1041">
        <v>0</v>
      </c>
      <c r="BY1041">
        <v>0</v>
      </c>
      <c r="BZ1041">
        <v>0</v>
      </c>
      <c r="CA1041">
        <v>0</v>
      </c>
      <c r="CB1041">
        <v>0</v>
      </c>
      <c r="CC1041">
        <v>0</v>
      </c>
      <c r="CD1041">
        <v>0</v>
      </c>
      <c r="CE1041">
        <v>0</v>
      </c>
      <c r="CF1041">
        <v>0</v>
      </c>
      <c r="CG1041">
        <v>0</v>
      </c>
      <c r="CH1041">
        <v>0</v>
      </c>
      <c r="CI1041">
        <v>0</v>
      </c>
      <c r="CJ1041">
        <v>0</v>
      </c>
      <c r="CK1041">
        <v>0</v>
      </c>
      <c r="CL1041">
        <v>0</v>
      </c>
      <c r="CM1041">
        <v>0</v>
      </c>
      <c r="CN1041">
        <v>0</v>
      </c>
      <c r="CO1041">
        <v>0</v>
      </c>
      <c r="CP1041">
        <v>0</v>
      </c>
      <c r="CQ1041">
        <v>0</v>
      </c>
      <c r="CR1041">
        <v>0</v>
      </c>
      <c r="CS1041">
        <v>0</v>
      </c>
      <c r="CT1041">
        <v>0</v>
      </c>
      <c r="CU1041">
        <v>0</v>
      </c>
      <c r="CV1041">
        <v>0</v>
      </c>
      <c r="CW1041">
        <v>0</v>
      </c>
      <c r="CX1041">
        <v>0</v>
      </c>
      <c r="CY1041">
        <v>1</v>
      </c>
      <c r="CZ1041">
        <v>0</v>
      </c>
      <c r="DA1041">
        <v>0</v>
      </c>
      <c r="DB1041">
        <v>0</v>
      </c>
      <c r="DC1041" t="s">
        <v>5014</v>
      </c>
      <c r="DD1041" t="s">
        <v>311</v>
      </c>
    </row>
    <row r="1042" spans="1:108" ht="14.6" x14ac:dyDescent="0.35">
      <c r="A1042" t="s">
        <v>42</v>
      </c>
      <c r="B1042" t="s">
        <v>4999</v>
      </c>
      <c r="C1042" t="s">
        <v>5017</v>
      </c>
      <c r="F1042" t="s">
        <v>122</v>
      </c>
      <c r="H1042" t="s">
        <v>702</v>
      </c>
      <c r="I1042" t="s">
        <v>56</v>
      </c>
      <c r="J1042" t="s">
        <v>173</v>
      </c>
      <c r="K1042" t="s">
        <v>471</v>
      </c>
      <c r="M1042" t="s">
        <v>268</v>
      </c>
      <c r="N1042" t="s">
        <v>300</v>
      </c>
      <c r="O1042" t="s">
        <v>299</v>
      </c>
      <c r="R1042">
        <v>0</v>
      </c>
      <c r="S1042">
        <v>0</v>
      </c>
      <c r="T1042">
        <v>0</v>
      </c>
      <c r="U1042">
        <v>0</v>
      </c>
      <c r="V1042">
        <v>0</v>
      </c>
      <c r="W1042">
        <v>1</v>
      </c>
      <c r="X1042">
        <v>0</v>
      </c>
      <c r="Y1042">
        <v>0</v>
      </c>
      <c r="AA1042">
        <v>0</v>
      </c>
      <c r="AB1042">
        <v>0</v>
      </c>
      <c r="AC1042">
        <v>0</v>
      </c>
      <c r="AD1042">
        <v>0</v>
      </c>
      <c r="AE1042">
        <v>0</v>
      </c>
      <c r="AF1042">
        <v>0</v>
      </c>
      <c r="AG1042">
        <v>0</v>
      </c>
      <c r="AH1042">
        <v>0</v>
      </c>
      <c r="AI1042">
        <v>0</v>
      </c>
      <c r="AJ1042">
        <v>0</v>
      </c>
      <c r="AK1042">
        <v>0</v>
      </c>
      <c r="AL1042">
        <v>0</v>
      </c>
      <c r="AM1042">
        <v>0</v>
      </c>
      <c r="AN1042">
        <v>0</v>
      </c>
      <c r="AO1042">
        <v>0</v>
      </c>
      <c r="AP1042">
        <v>0</v>
      </c>
      <c r="AQ1042">
        <v>0</v>
      </c>
      <c r="AR1042">
        <v>0</v>
      </c>
      <c r="AS1042">
        <v>0</v>
      </c>
      <c r="AT1042">
        <v>0</v>
      </c>
      <c r="AU1042">
        <v>0</v>
      </c>
      <c r="AV1042">
        <v>0</v>
      </c>
      <c r="AW1042">
        <v>0</v>
      </c>
      <c r="AX1042">
        <v>0</v>
      </c>
      <c r="AY1042">
        <v>0</v>
      </c>
      <c r="AZ1042">
        <v>0</v>
      </c>
      <c r="BA1042">
        <v>0</v>
      </c>
      <c r="BB1042">
        <v>0</v>
      </c>
      <c r="BC1042">
        <v>0</v>
      </c>
      <c r="BD1042">
        <v>0</v>
      </c>
      <c r="BE1042">
        <v>0</v>
      </c>
      <c r="BF1042">
        <v>0</v>
      </c>
      <c r="BG1042">
        <v>0</v>
      </c>
      <c r="BH1042">
        <v>0</v>
      </c>
      <c r="BI1042">
        <v>0</v>
      </c>
      <c r="BJ1042">
        <v>0</v>
      </c>
      <c r="BK1042">
        <v>0</v>
      </c>
      <c r="BL1042">
        <v>0</v>
      </c>
      <c r="BM1042">
        <v>0</v>
      </c>
      <c r="BN1042">
        <v>0</v>
      </c>
      <c r="BO1042">
        <v>0</v>
      </c>
      <c r="BP1042">
        <v>0</v>
      </c>
      <c r="BQ1042">
        <v>0</v>
      </c>
      <c r="BR1042">
        <v>0</v>
      </c>
      <c r="BS1042">
        <v>0</v>
      </c>
      <c r="BT1042">
        <v>0</v>
      </c>
      <c r="BU1042">
        <v>0</v>
      </c>
      <c r="BV1042">
        <v>0</v>
      </c>
      <c r="BW1042">
        <v>0</v>
      </c>
      <c r="BX1042">
        <v>0</v>
      </c>
      <c r="BY1042">
        <v>0</v>
      </c>
      <c r="BZ1042">
        <v>0</v>
      </c>
      <c r="CA1042">
        <v>0</v>
      </c>
      <c r="CB1042">
        <v>0</v>
      </c>
      <c r="CC1042">
        <v>0</v>
      </c>
      <c r="CD1042">
        <v>0</v>
      </c>
      <c r="CE1042">
        <v>0</v>
      </c>
      <c r="CF1042">
        <v>0</v>
      </c>
      <c r="CG1042">
        <v>0</v>
      </c>
      <c r="CH1042">
        <v>0</v>
      </c>
      <c r="CI1042">
        <v>0</v>
      </c>
      <c r="CJ1042">
        <v>0</v>
      </c>
      <c r="CK1042">
        <v>0</v>
      </c>
      <c r="CL1042">
        <v>0</v>
      </c>
      <c r="CM1042">
        <v>0</v>
      </c>
      <c r="CN1042">
        <v>0</v>
      </c>
      <c r="CO1042">
        <v>0</v>
      </c>
      <c r="CP1042">
        <v>0</v>
      </c>
      <c r="CQ1042">
        <v>0</v>
      </c>
      <c r="CR1042">
        <v>0</v>
      </c>
      <c r="CS1042">
        <v>0</v>
      </c>
      <c r="CT1042">
        <v>0</v>
      </c>
      <c r="CU1042">
        <v>0</v>
      </c>
      <c r="CV1042">
        <v>0</v>
      </c>
      <c r="CW1042">
        <v>0</v>
      </c>
      <c r="CX1042">
        <v>0</v>
      </c>
      <c r="CY1042">
        <v>1</v>
      </c>
      <c r="CZ1042">
        <v>0</v>
      </c>
      <c r="DA1042">
        <v>0</v>
      </c>
      <c r="DB1042">
        <v>0</v>
      </c>
      <c r="DC1042" t="s">
        <v>5018</v>
      </c>
      <c r="DD1042" t="s">
        <v>311</v>
      </c>
    </row>
    <row r="1043" spans="1:108" ht="14.6" x14ac:dyDescent="0.35">
      <c r="A1043" t="s">
        <v>42</v>
      </c>
      <c r="B1043" t="s">
        <v>4999</v>
      </c>
      <c r="C1043" t="s">
        <v>5021</v>
      </c>
      <c r="F1043" t="s">
        <v>122</v>
      </c>
      <c r="H1043" t="s">
        <v>702</v>
      </c>
      <c r="I1043" t="s">
        <v>56</v>
      </c>
      <c r="J1043" t="s">
        <v>173</v>
      </c>
      <c r="K1043" t="s">
        <v>471</v>
      </c>
      <c r="M1043" t="s">
        <v>268</v>
      </c>
      <c r="N1043" t="s">
        <v>300</v>
      </c>
      <c r="O1043" t="s">
        <v>299</v>
      </c>
      <c r="R1043">
        <v>0</v>
      </c>
      <c r="S1043">
        <v>0</v>
      </c>
      <c r="T1043">
        <v>0</v>
      </c>
      <c r="U1043">
        <v>0</v>
      </c>
      <c r="V1043">
        <v>0</v>
      </c>
      <c r="W1043">
        <v>1</v>
      </c>
      <c r="X1043">
        <v>0</v>
      </c>
      <c r="Y1043">
        <v>1</v>
      </c>
      <c r="AA1043">
        <v>0</v>
      </c>
      <c r="AB1043">
        <v>0</v>
      </c>
      <c r="AC1043">
        <v>0</v>
      </c>
      <c r="AD1043">
        <v>0</v>
      </c>
      <c r="AE1043">
        <v>0</v>
      </c>
      <c r="AF1043">
        <v>0</v>
      </c>
      <c r="AG1043">
        <v>0</v>
      </c>
      <c r="AH1043">
        <v>0</v>
      </c>
      <c r="AI1043">
        <v>0</v>
      </c>
      <c r="AJ1043">
        <v>0</v>
      </c>
      <c r="AK1043">
        <v>0</v>
      </c>
      <c r="AL1043">
        <v>0</v>
      </c>
      <c r="AM1043">
        <v>0</v>
      </c>
      <c r="AN1043">
        <v>0</v>
      </c>
      <c r="AO1043">
        <v>0</v>
      </c>
      <c r="AP1043">
        <v>0</v>
      </c>
      <c r="AQ1043">
        <v>0</v>
      </c>
      <c r="AR1043">
        <v>0</v>
      </c>
      <c r="AS1043">
        <v>0</v>
      </c>
      <c r="AT1043">
        <v>0</v>
      </c>
      <c r="AU1043">
        <v>0</v>
      </c>
      <c r="AV1043">
        <v>0</v>
      </c>
      <c r="AW1043">
        <v>0</v>
      </c>
      <c r="AX1043">
        <v>0</v>
      </c>
      <c r="AY1043">
        <v>0</v>
      </c>
      <c r="AZ1043">
        <v>0</v>
      </c>
      <c r="BA1043">
        <v>0</v>
      </c>
      <c r="BB1043">
        <v>0</v>
      </c>
      <c r="BC1043">
        <v>0</v>
      </c>
      <c r="BD1043">
        <v>0</v>
      </c>
      <c r="BE1043">
        <v>0</v>
      </c>
      <c r="BF1043">
        <v>0</v>
      </c>
      <c r="BG1043">
        <v>0</v>
      </c>
      <c r="BH1043">
        <v>0</v>
      </c>
      <c r="BI1043">
        <v>0</v>
      </c>
      <c r="BJ1043">
        <v>0</v>
      </c>
      <c r="BK1043">
        <v>0</v>
      </c>
      <c r="BL1043">
        <v>0</v>
      </c>
      <c r="BM1043">
        <v>0</v>
      </c>
      <c r="BN1043">
        <v>0</v>
      </c>
      <c r="BO1043">
        <v>0</v>
      </c>
      <c r="BP1043">
        <v>0</v>
      </c>
      <c r="BQ1043">
        <v>0</v>
      </c>
      <c r="BR1043">
        <v>0</v>
      </c>
      <c r="BS1043">
        <v>0</v>
      </c>
      <c r="BT1043">
        <v>0</v>
      </c>
      <c r="BU1043">
        <v>0</v>
      </c>
      <c r="BV1043">
        <v>0</v>
      </c>
      <c r="BW1043">
        <v>0</v>
      </c>
      <c r="BX1043">
        <v>0</v>
      </c>
      <c r="BY1043">
        <v>0</v>
      </c>
      <c r="BZ1043">
        <v>0</v>
      </c>
      <c r="CA1043">
        <v>0</v>
      </c>
      <c r="CB1043">
        <v>0</v>
      </c>
      <c r="CC1043">
        <v>0</v>
      </c>
      <c r="CD1043">
        <v>0</v>
      </c>
      <c r="CE1043">
        <v>0</v>
      </c>
      <c r="CF1043">
        <v>0</v>
      </c>
      <c r="CG1043">
        <v>0</v>
      </c>
      <c r="CH1043">
        <v>0</v>
      </c>
      <c r="CI1043">
        <v>0</v>
      </c>
      <c r="CJ1043">
        <v>0</v>
      </c>
      <c r="CK1043">
        <v>0</v>
      </c>
      <c r="CL1043">
        <v>0</v>
      </c>
      <c r="CM1043">
        <v>0</v>
      </c>
      <c r="CN1043">
        <v>0</v>
      </c>
      <c r="CO1043">
        <v>0</v>
      </c>
      <c r="CP1043">
        <v>0</v>
      </c>
      <c r="CQ1043">
        <v>0</v>
      </c>
      <c r="CR1043">
        <v>0</v>
      </c>
      <c r="CS1043">
        <v>0</v>
      </c>
      <c r="CT1043">
        <v>0</v>
      </c>
      <c r="CU1043">
        <v>0</v>
      </c>
      <c r="CV1043">
        <v>0</v>
      </c>
      <c r="CW1043">
        <v>0</v>
      </c>
      <c r="CX1043">
        <v>0</v>
      </c>
      <c r="CY1043">
        <v>1</v>
      </c>
      <c r="CZ1043">
        <v>0</v>
      </c>
      <c r="DA1043">
        <v>0</v>
      </c>
      <c r="DB1043">
        <v>0</v>
      </c>
      <c r="DC1043" t="s">
        <v>5022</v>
      </c>
      <c r="DD1043" t="s">
        <v>311</v>
      </c>
    </row>
    <row r="1044" spans="1:108" ht="14.6" x14ac:dyDescent="0.35">
      <c r="A1044" t="s">
        <v>42</v>
      </c>
      <c r="B1044" t="s">
        <v>5025</v>
      </c>
      <c r="C1044" t="s">
        <v>5026</v>
      </c>
      <c r="F1044" t="s">
        <v>122</v>
      </c>
      <c r="H1044" t="s">
        <v>454</v>
      </c>
      <c r="I1044" t="s">
        <v>56</v>
      </c>
      <c r="J1044" t="s">
        <v>173</v>
      </c>
      <c r="K1044" t="s">
        <v>471</v>
      </c>
      <c r="M1044" t="s">
        <v>272</v>
      </c>
      <c r="O1044" t="s">
        <v>299</v>
      </c>
      <c r="Q1044" t="s">
        <v>457</v>
      </c>
      <c r="R1044">
        <v>0</v>
      </c>
      <c r="S1044">
        <v>0</v>
      </c>
      <c r="T1044">
        <v>0</v>
      </c>
      <c r="U1044">
        <v>0</v>
      </c>
      <c r="V1044">
        <v>0</v>
      </c>
      <c r="W1044">
        <v>0</v>
      </c>
      <c r="X1044">
        <v>0</v>
      </c>
      <c r="Y1044">
        <v>0</v>
      </c>
      <c r="AA1044">
        <v>0</v>
      </c>
      <c r="AB1044">
        <v>0</v>
      </c>
      <c r="AC1044">
        <v>0</v>
      </c>
      <c r="AD1044">
        <v>0</v>
      </c>
      <c r="AE1044">
        <v>0</v>
      </c>
      <c r="AF1044">
        <v>0</v>
      </c>
      <c r="AG1044">
        <v>0</v>
      </c>
      <c r="AH1044">
        <v>0</v>
      </c>
      <c r="AI1044">
        <v>0</v>
      </c>
      <c r="AJ1044">
        <v>0</v>
      </c>
      <c r="AK1044">
        <v>0</v>
      </c>
      <c r="AL1044">
        <v>0</v>
      </c>
      <c r="AM1044">
        <v>0</v>
      </c>
      <c r="AN1044">
        <v>0</v>
      </c>
      <c r="AO1044">
        <v>0</v>
      </c>
      <c r="AP1044">
        <v>0</v>
      </c>
      <c r="AQ1044">
        <v>0</v>
      </c>
      <c r="AR1044">
        <v>0</v>
      </c>
      <c r="AS1044">
        <v>0</v>
      </c>
      <c r="AT1044">
        <v>0</v>
      </c>
      <c r="AU1044">
        <v>0</v>
      </c>
      <c r="AV1044">
        <v>0</v>
      </c>
      <c r="AW1044">
        <v>0</v>
      </c>
      <c r="AX1044">
        <v>0</v>
      </c>
      <c r="AY1044">
        <v>0</v>
      </c>
      <c r="AZ1044">
        <v>0</v>
      </c>
      <c r="BA1044">
        <v>0</v>
      </c>
      <c r="BB1044">
        <v>0</v>
      </c>
      <c r="BC1044">
        <v>0</v>
      </c>
      <c r="BD1044">
        <v>0</v>
      </c>
      <c r="BE1044">
        <v>0</v>
      </c>
      <c r="BF1044">
        <v>0</v>
      </c>
      <c r="BG1044">
        <v>0</v>
      </c>
      <c r="BH1044">
        <v>0</v>
      </c>
      <c r="BI1044">
        <v>0</v>
      </c>
      <c r="BJ1044">
        <v>0</v>
      </c>
      <c r="BK1044">
        <v>0</v>
      </c>
      <c r="BL1044">
        <v>0</v>
      </c>
      <c r="BM1044">
        <v>0</v>
      </c>
      <c r="BN1044">
        <v>0</v>
      </c>
      <c r="BO1044">
        <v>0</v>
      </c>
      <c r="BP1044">
        <v>0</v>
      </c>
      <c r="BQ1044">
        <v>0</v>
      </c>
      <c r="BR1044">
        <v>0</v>
      </c>
      <c r="BS1044">
        <v>0</v>
      </c>
      <c r="BT1044">
        <v>0</v>
      </c>
      <c r="BU1044">
        <v>0</v>
      </c>
      <c r="BV1044">
        <v>0</v>
      </c>
      <c r="BW1044">
        <v>0</v>
      </c>
      <c r="BX1044">
        <v>0</v>
      </c>
      <c r="BY1044">
        <v>0</v>
      </c>
      <c r="BZ1044">
        <v>0</v>
      </c>
      <c r="CA1044">
        <v>0</v>
      </c>
      <c r="CB1044">
        <v>0</v>
      </c>
      <c r="CC1044">
        <v>0</v>
      </c>
      <c r="CD1044">
        <v>0</v>
      </c>
      <c r="CE1044">
        <v>0</v>
      </c>
      <c r="CF1044">
        <v>0</v>
      </c>
      <c r="CG1044">
        <v>0</v>
      </c>
      <c r="CH1044">
        <v>0</v>
      </c>
      <c r="CI1044">
        <v>1</v>
      </c>
      <c r="CJ1044">
        <v>0</v>
      </c>
      <c r="CK1044">
        <v>0</v>
      </c>
      <c r="CL1044">
        <v>0</v>
      </c>
      <c r="CM1044">
        <v>0</v>
      </c>
      <c r="CN1044">
        <v>0</v>
      </c>
      <c r="CO1044">
        <v>0</v>
      </c>
      <c r="CP1044">
        <v>0</v>
      </c>
      <c r="CQ1044">
        <v>0</v>
      </c>
      <c r="CR1044">
        <v>0</v>
      </c>
      <c r="CS1044">
        <v>0</v>
      </c>
      <c r="CT1044">
        <v>0</v>
      </c>
      <c r="CU1044">
        <v>0</v>
      </c>
      <c r="CV1044">
        <v>0</v>
      </c>
      <c r="CW1044">
        <v>0</v>
      </c>
      <c r="CX1044">
        <v>1</v>
      </c>
      <c r="CY1044">
        <v>0</v>
      </c>
      <c r="CZ1044">
        <v>1</v>
      </c>
      <c r="DA1044">
        <v>0</v>
      </c>
      <c r="DB1044">
        <v>0</v>
      </c>
      <c r="DC1044" t="s">
        <v>3661</v>
      </c>
      <c r="DD1044" t="s">
        <v>306</v>
      </c>
    </row>
    <row r="1045" spans="1:108" ht="14.6" x14ac:dyDescent="0.35">
      <c r="A1045" t="s">
        <v>42</v>
      </c>
      <c r="B1045" t="s">
        <v>5025</v>
      </c>
      <c r="C1045" t="s">
        <v>5029</v>
      </c>
      <c r="F1045" t="s">
        <v>122</v>
      </c>
      <c r="H1045" t="s">
        <v>454</v>
      </c>
      <c r="I1045" t="s">
        <v>56</v>
      </c>
      <c r="J1045" t="s">
        <v>217</v>
      </c>
      <c r="K1045" t="s">
        <v>471</v>
      </c>
      <c r="M1045" t="s">
        <v>272</v>
      </c>
      <c r="O1045" t="s">
        <v>299</v>
      </c>
      <c r="Q1045" t="s">
        <v>457</v>
      </c>
      <c r="R1045">
        <v>0</v>
      </c>
      <c r="S1045">
        <v>0</v>
      </c>
      <c r="T1045">
        <v>0</v>
      </c>
      <c r="U1045">
        <v>0</v>
      </c>
      <c r="V1045">
        <v>0</v>
      </c>
      <c r="W1045">
        <v>0</v>
      </c>
      <c r="X1045">
        <v>0</v>
      </c>
      <c r="Y1045">
        <v>0</v>
      </c>
      <c r="AA1045">
        <v>0</v>
      </c>
      <c r="AB1045">
        <v>0</v>
      </c>
      <c r="AC1045">
        <v>0</v>
      </c>
      <c r="AD1045">
        <v>0</v>
      </c>
      <c r="AE1045">
        <v>0</v>
      </c>
      <c r="AF1045">
        <v>0</v>
      </c>
      <c r="AG1045">
        <v>0</v>
      </c>
      <c r="AH1045">
        <v>0</v>
      </c>
      <c r="AI1045">
        <v>0</v>
      </c>
      <c r="AJ1045">
        <v>0</v>
      </c>
      <c r="AK1045">
        <v>0</v>
      </c>
      <c r="AL1045">
        <v>0</v>
      </c>
      <c r="AM1045">
        <v>0</v>
      </c>
      <c r="AN1045">
        <v>0</v>
      </c>
      <c r="AO1045">
        <v>0</v>
      </c>
      <c r="AP1045">
        <v>0</v>
      </c>
      <c r="AQ1045">
        <v>0</v>
      </c>
      <c r="AR1045">
        <v>0</v>
      </c>
      <c r="AS1045">
        <v>0</v>
      </c>
      <c r="AT1045">
        <v>0</v>
      </c>
      <c r="AU1045">
        <v>0</v>
      </c>
      <c r="AV1045">
        <v>0</v>
      </c>
      <c r="AW1045">
        <v>0</v>
      </c>
      <c r="AX1045">
        <v>0</v>
      </c>
      <c r="AY1045">
        <v>0</v>
      </c>
      <c r="AZ1045">
        <v>0</v>
      </c>
      <c r="BA1045">
        <v>0</v>
      </c>
      <c r="BB1045">
        <v>0</v>
      </c>
      <c r="BC1045">
        <v>0</v>
      </c>
      <c r="BD1045">
        <v>0</v>
      </c>
      <c r="BE1045">
        <v>0</v>
      </c>
      <c r="BF1045">
        <v>0</v>
      </c>
      <c r="BG1045">
        <v>0</v>
      </c>
      <c r="BH1045">
        <v>0</v>
      </c>
      <c r="BI1045">
        <v>0</v>
      </c>
      <c r="BJ1045">
        <v>0</v>
      </c>
      <c r="BK1045">
        <v>0</v>
      </c>
      <c r="BL1045">
        <v>0</v>
      </c>
      <c r="BM1045">
        <v>0</v>
      </c>
      <c r="BN1045">
        <v>0</v>
      </c>
      <c r="BO1045">
        <v>0</v>
      </c>
      <c r="BP1045">
        <v>0</v>
      </c>
      <c r="BQ1045">
        <v>0</v>
      </c>
      <c r="BR1045">
        <v>0</v>
      </c>
      <c r="BS1045">
        <v>0</v>
      </c>
      <c r="BT1045">
        <v>0</v>
      </c>
      <c r="BU1045">
        <v>0</v>
      </c>
      <c r="BV1045">
        <v>0</v>
      </c>
      <c r="BW1045">
        <v>0</v>
      </c>
      <c r="BX1045">
        <v>0</v>
      </c>
      <c r="BY1045">
        <v>0</v>
      </c>
      <c r="BZ1045">
        <v>0</v>
      </c>
      <c r="CA1045">
        <v>0</v>
      </c>
      <c r="CB1045">
        <v>0</v>
      </c>
      <c r="CC1045">
        <v>0</v>
      </c>
      <c r="CD1045">
        <v>0</v>
      </c>
      <c r="CE1045">
        <v>0</v>
      </c>
      <c r="CF1045">
        <v>0</v>
      </c>
      <c r="CG1045">
        <v>0</v>
      </c>
      <c r="CH1045">
        <v>0</v>
      </c>
      <c r="CI1045">
        <v>1</v>
      </c>
      <c r="CJ1045">
        <v>0</v>
      </c>
      <c r="CK1045">
        <v>0</v>
      </c>
      <c r="CL1045">
        <v>0</v>
      </c>
      <c r="CM1045">
        <v>0</v>
      </c>
      <c r="CN1045">
        <v>0</v>
      </c>
      <c r="CO1045">
        <v>0</v>
      </c>
      <c r="CP1045">
        <v>0</v>
      </c>
      <c r="CQ1045">
        <v>0</v>
      </c>
      <c r="CR1045">
        <v>0</v>
      </c>
      <c r="CS1045">
        <v>0</v>
      </c>
      <c r="CT1045">
        <v>0</v>
      </c>
      <c r="CU1045">
        <v>0</v>
      </c>
      <c r="CV1045">
        <v>0</v>
      </c>
      <c r="CW1045">
        <v>0</v>
      </c>
      <c r="CX1045">
        <v>1</v>
      </c>
      <c r="CY1045">
        <v>0</v>
      </c>
      <c r="CZ1045">
        <v>1</v>
      </c>
      <c r="DA1045">
        <v>0</v>
      </c>
      <c r="DB1045">
        <v>0</v>
      </c>
      <c r="DC1045" t="s">
        <v>3661</v>
      </c>
      <c r="DD1045" t="s">
        <v>306</v>
      </c>
    </row>
    <row r="1046" spans="1:108" ht="14.6" x14ac:dyDescent="0.35">
      <c r="A1046" t="s">
        <v>42</v>
      </c>
      <c r="B1046" t="s">
        <v>5025</v>
      </c>
      <c r="C1046" t="s">
        <v>5035</v>
      </c>
      <c r="F1046" t="s">
        <v>122</v>
      </c>
      <c r="H1046" t="s">
        <v>454</v>
      </c>
      <c r="I1046" t="s">
        <v>56</v>
      </c>
      <c r="J1046" t="s">
        <v>173</v>
      </c>
      <c r="K1046" t="s">
        <v>471</v>
      </c>
      <c r="M1046" t="s">
        <v>272</v>
      </c>
      <c r="O1046" t="s">
        <v>300</v>
      </c>
      <c r="Q1046" t="s">
        <v>5037</v>
      </c>
      <c r="R1046">
        <v>0</v>
      </c>
      <c r="S1046">
        <v>0</v>
      </c>
      <c r="T1046">
        <v>0</v>
      </c>
      <c r="U1046">
        <v>0</v>
      </c>
      <c r="V1046">
        <v>0</v>
      </c>
      <c r="W1046">
        <v>0</v>
      </c>
      <c r="X1046">
        <v>0</v>
      </c>
      <c r="Y1046">
        <v>0</v>
      </c>
      <c r="AA1046">
        <v>0</v>
      </c>
      <c r="AB1046">
        <v>0</v>
      </c>
      <c r="AC1046">
        <v>0</v>
      </c>
      <c r="AD1046">
        <v>0</v>
      </c>
      <c r="AE1046">
        <v>0</v>
      </c>
      <c r="AF1046">
        <v>0</v>
      </c>
      <c r="AG1046">
        <v>0</v>
      </c>
      <c r="AH1046">
        <v>0</v>
      </c>
      <c r="AI1046">
        <v>0</v>
      </c>
      <c r="AJ1046">
        <v>0</v>
      </c>
      <c r="AK1046">
        <v>0</v>
      </c>
      <c r="AL1046">
        <v>0</v>
      </c>
      <c r="AM1046">
        <v>0</v>
      </c>
      <c r="AN1046">
        <v>0</v>
      </c>
      <c r="AO1046">
        <v>0</v>
      </c>
      <c r="AP1046">
        <v>0</v>
      </c>
      <c r="AQ1046">
        <v>0</v>
      </c>
      <c r="AR1046">
        <v>0</v>
      </c>
      <c r="AS1046">
        <v>0</v>
      </c>
      <c r="AT1046">
        <v>0</v>
      </c>
      <c r="AU1046">
        <v>0</v>
      </c>
      <c r="AV1046">
        <v>0</v>
      </c>
      <c r="AW1046">
        <v>0</v>
      </c>
      <c r="AX1046">
        <v>0</v>
      </c>
      <c r="AY1046">
        <v>0</v>
      </c>
      <c r="AZ1046">
        <v>0</v>
      </c>
      <c r="BA1046">
        <v>0</v>
      </c>
      <c r="BB1046">
        <v>0</v>
      </c>
      <c r="BC1046">
        <v>0</v>
      </c>
      <c r="BD1046">
        <v>1</v>
      </c>
      <c r="BE1046">
        <v>0</v>
      </c>
      <c r="BF1046">
        <v>0</v>
      </c>
      <c r="BG1046">
        <v>0</v>
      </c>
      <c r="BH1046">
        <v>0</v>
      </c>
      <c r="BI1046">
        <v>0</v>
      </c>
      <c r="BJ1046">
        <v>0</v>
      </c>
      <c r="BK1046">
        <v>0</v>
      </c>
      <c r="BL1046">
        <v>0</v>
      </c>
      <c r="BM1046">
        <v>0</v>
      </c>
      <c r="BN1046">
        <v>0</v>
      </c>
      <c r="BO1046">
        <v>0</v>
      </c>
      <c r="BP1046">
        <v>0</v>
      </c>
      <c r="BQ1046">
        <v>0</v>
      </c>
      <c r="BR1046">
        <v>0</v>
      </c>
      <c r="BS1046">
        <v>0</v>
      </c>
      <c r="BT1046">
        <v>0</v>
      </c>
      <c r="BU1046">
        <v>0</v>
      </c>
      <c r="BV1046">
        <v>0</v>
      </c>
      <c r="BW1046">
        <v>0</v>
      </c>
      <c r="BX1046">
        <v>0</v>
      </c>
      <c r="BY1046">
        <v>0</v>
      </c>
      <c r="BZ1046">
        <v>0</v>
      </c>
      <c r="CA1046">
        <v>0</v>
      </c>
      <c r="CB1046">
        <v>0</v>
      </c>
      <c r="CC1046">
        <v>0</v>
      </c>
      <c r="CD1046">
        <v>0</v>
      </c>
      <c r="CE1046">
        <v>0</v>
      </c>
      <c r="CF1046">
        <v>0</v>
      </c>
      <c r="CG1046">
        <v>0</v>
      </c>
      <c r="CH1046">
        <v>0</v>
      </c>
      <c r="CI1046">
        <v>0</v>
      </c>
      <c r="CJ1046">
        <v>0</v>
      </c>
      <c r="CK1046">
        <v>0</v>
      </c>
      <c r="CL1046">
        <v>0</v>
      </c>
      <c r="CM1046">
        <v>0</v>
      </c>
      <c r="CN1046">
        <v>0</v>
      </c>
      <c r="CO1046">
        <v>0</v>
      </c>
      <c r="CP1046">
        <v>1</v>
      </c>
      <c r="CQ1046">
        <v>0</v>
      </c>
      <c r="CR1046">
        <v>0</v>
      </c>
      <c r="CS1046">
        <v>0</v>
      </c>
      <c r="CT1046">
        <v>0</v>
      </c>
      <c r="CU1046">
        <v>0</v>
      </c>
      <c r="CV1046">
        <v>0</v>
      </c>
      <c r="CW1046">
        <v>0</v>
      </c>
      <c r="CX1046">
        <v>2</v>
      </c>
      <c r="CY1046">
        <v>1</v>
      </c>
      <c r="CZ1046">
        <v>1</v>
      </c>
      <c r="DA1046">
        <v>0</v>
      </c>
      <c r="DB1046">
        <v>0</v>
      </c>
      <c r="DC1046" t="s">
        <v>3494</v>
      </c>
      <c r="DD1046" t="s">
        <v>306</v>
      </c>
    </row>
    <row r="1047" spans="1:108" ht="14.6" x14ac:dyDescent="0.35">
      <c r="A1047" t="s">
        <v>42</v>
      </c>
      <c r="B1047" t="s">
        <v>5041</v>
      </c>
      <c r="C1047" t="s">
        <v>5042</v>
      </c>
      <c r="F1047" t="s">
        <v>122</v>
      </c>
      <c r="H1047" t="s">
        <v>702</v>
      </c>
      <c r="I1047" t="s">
        <v>56</v>
      </c>
      <c r="J1047" t="s">
        <v>455</v>
      </c>
      <c r="K1047" t="s">
        <v>269</v>
      </c>
      <c r="M1047" t="s">
        <v>274</v>
      </c>
      <c r="N1047" t="s">
        <v>299</v>
      </c>
      <c r="O1047" t="s">
        <v>299</v>
      </c>
      <c r="R1047">
        <v>0</v>
      </c>
      <c r="S1047">
        <v>0</v>
      </c>
      <c r="T1047">
        <v>0</v>
      </c>
      <c r="U1047">
        <v>0</v>
      </c>
      <c r="V1047">
        <v>0</v>
      </c>
      <c r="W1047">
        <v>1</v>
      </c>
      <c r="X1047">
        <v>0</v>
      </c>
      <c r="Y1047">
        <v>0</v>
      </c>
      <c r="AA1047">
        <v>0</v>
      </c>
      <c r="AB1047">
        <v>0</v>
      </c>
      <c r="AC1047">
        <v>0</v>
      </c>
      <c r="AD1047">
        <v>0</v>
      </c>
      <c r="AE1047">
        <v>0</v>
      </c>
      <c r="AF1047">
        <v>0</v>
      </c>
      <c r="AG1047">
        <v>0</v>
      </c>
      <c r="AH1047">
        <v>0</v>
      </c>
      <c r="AI1047">
        <v>0</v>
      </c>
      <c r="AJ1047">
        <v>0</v>
      </c>
      <c r="AK1047">
        <v>0</v>
      </c>
      <c r="AL1047">
        <v>0</v>
      </c>
      <c r="AM1047">
        <v>0</v>
      </c>
      <c r="AN1047">
        <v>0</v>
      </c>
      <c r="AO1047">
        <v>0</v>
      </c>
      <c r="AP1047">
        <v>0</v>
      </c>
      <c r="AQ1047">
        <v>0</v>
      </c>
      <c r="AR1047">
        <v>0</v>
      </c>
      <c r="AS1047">
        <v>0</v>
      </c>
      <c r="AT1047">
        <v>0</v>
      </c>
      <c r="AU1047">
        <v>0</v>
      </c>
      <c r="AV1047">
        <v>0</v>
      </c>
      <c r="AW1047">
        <v>0</v>
      </c>
      <c r="AX1047">
        <v>0</v>
      </c>
      <c r="AY1047">
        <v>0</v>
      </c>
      <c r="AZ1047">
        <v>0</v>
      </c>
      <c r="BA1047">
        <v>0</v>
      </c>
      <c r="BB1047">
        <v>0</v>
      </c>
      <c r="BC1047">
        <v>0</v>
      </c>
      <c r="BD1047">
        <v>0</v>
      </c>
      <c r="BE1047">
        <v>0</v>
      </c>
      <c r="BF1047">
        <v>0</v>
      </c>
      <c r="BG1047">
        <v>0</v>
      </c>
      <c r="BH1047">
        <v>0</v>
      </c>
      <c r="BI1047">
        <v>0</v>
      </c>
      <c r="BJ1047">
        <v>0</v>
      </c>
      <c r="BK1047">
        <v>0</v>
      </c>
      <c r="BL1047">
        <v>0</v>
      </c>
      <c r="BM1047">
        <v>0</v>
      </c>
      <c r="BN1047">
        <v>0</v>
      </c>
      <c r="BO1047">
        <v>0</v>
      </c>
      <c r="BP1047">
        <v>0</v>
      </c>
      <c r="BQ1047">
        <v>0</v>
      </c>
      <c r="BR1047">
        <v>0</v>
      </c>
      <c r="BS1047">
        <v>0</v>
      </c>
      <c r="BT1047">
        <v>0</v>
      </c>
      <c r="BU1047">
        <v>0</v>
      </c>
      <c r="BV1047">
        <v>0</v>
      </c>
      <c r="BW1047">
        <v>0</v>
      </c>
      <c r="BX1047">
        <v>0</v>
      </c>
      <c r="BY1047">
        <v>0</v>
      </c>
      <c r="BZ1047">
        <v>0</v>
      </c>
      <c r="CA1047">
        <v>0</v>
      </c>
      <c r="CB1047">
        <v>0</v>
      </c>
      <c r="CC1047">
        <v>0</v>
      </c>
      <c r="CD1047">
        <v>0</v>
      </c>
      <c r="CE1047">
        <v>0</v>
      </c>
      <c r="CF1047">
        <v>0</v>
      </c>
      <c r="CG1047">
        <v>0</v>
      </c>
      <c r="CH1047">
        <v>0</v>
      </c>
      <c r="CI1047">
        <v>0</v>
      </c>
      <c r="CJ1047">
        <v>0</v>
      </c>
      <c r="CK1047">
        <v>0</v>
      </c>
      <c r="CL1047">
        <v>0</v>
      </c>
      <c r="CM1047">
        <v>0</v>
      </c>
      <c r="CN1047">
        <v>0</v>
      </c>
      <c r="CO1047">
        <v>0</v>
      </c>
      <c r="CP1047">
        <v>0</v>
      </c>
      <c r="CQ1047">
        <v>0</v>
      </c>
      <c r="CR1047">
        <v>0</v>
      </c>
      <c r="CS1047">
        <v>0</v>
      </c>
      <c r="CT1047">
        <v>0</v>
      </c>
      <c r="CU1047">
        <v>0</v>
      </c>
      <c r="CV1047">
        <v>0</v>
      </c>
      <c r="CW1047">
        <v>0</v>
      </c>
      <c r="CX1047">
        <v>0</v>
      </c>
      <c r="CY1047">
        <v>1</v>
      </c>
      <c r="CZ1047">
        <v>0</v>
      </c>
      <c r="DA1047">
        <v>0</v>
      </c>
      <c r="DB1047">
        <v>0</v>
      </c>
      <c r="DC1047" t="s">
        <v>5043</v>
      </c>
      <c r="DD1047" t="s">
        <v>311</v>
      </c>
    </row>
    <row r="1048" spans="1:108" ht="14.6" x14ac:dyDescent="0.35">
      <c r="A1048" t="s">
        <v>148</v>
      </c>
      <c r="B1048" t="s">
        <v>5045</v>
      </c>
      <c r="C1048" t="s">
        <v>5046</v>
      </c>
      <c r="F1048" t="s">
        <v>122</v>
      </c>
      <c r="H1048" t="s">
        <v>702</v>
      </c>
      <c r="I1048" t="s">
        <v>56</v>
      </c>
      <c r="J1048" t="s">
        <v>173</v>
      </c>
      <c r="K1048" t="s">
        <v>471</v>
      </c>
      <c r="M1048" t="s">
        <v>274</v>
      </c>
      <c r="N1048" t="s">
        <v>299</v>
      </c>
      <c r="O1048" t="s">
        <v>299</v>
      </c>
      <c r="P1048" t="s">
        <v>5047</v>
      </c>
      <c r="R1048">
        <v>0</v>
      </c>
      <c r="S1048">
        <v>0</v>
      </c>
      <c r="T1048">
        <v>0</v>
      </c>
      <c r="U1048">
        <v>0</v>
      </c>
      <c r="V1048">
        <v>0</v>
      </c>
      <c r="W1048">
        <v>1</v>
      </c>
      <c r="X1048">
        <v>0</v>
      </c>
      <c r="Y1048">
        <v>0</v>
      </c>
      <c r="AA1048">
        <v>0</v>
      </c>
      <c r="AB1048">
        <v>0</v>
      </c>
      <c r="AC1048">
        <v>0</v>
      </c>
      <c r="AD1048">
        <v>0</v>
      </c>
      <c r="AE1048">
        <v>0</v>
      </c>
      <c r="AF1048">
        <v>0</v>
      </c>
      <c r="AG1048">
        <v>0</v>
      </c>
      <c r="AH1048">
        <v>0</v>
      </c>
      <c r="AI1048">
        <v>0</v>
      </c>
      <c r="AJ1048">
        <v>0</v>
      </c>
      <c r="AK1048">
        <v>0</v>
      </c>
      <c r="AL1048">
        <v>0</v>
      </c>
      <c r="AM1048">
        <v>0</v>
      </c>
      <c r="AN1048">
        <v>0</v>
      </c>
      <c r="AO1048">
        <v>0</v>
      </c>
      <c r="AP1048">
        <v>0</v>
      </c>
      <c r="AQ1048">
        <v>0</v>
      </c>
      <c r="AR1048">
        <v>0</v>
      </c>
      <c r="AS1048">
        <v>0</v>
      </c>
      <c r="AT1048">
        <v>0</v>
      </c>
      <c r="AU1048">
        <v>0</v>
      </c>
      <c r="AV1048">
        <v>0</v>
      </c>
      <c r="AW1048">
        <v>0</v>
      </c>
      <c r="AX1048">
        <v>0</v>
      </c>
      <c r="AY1048">
        <v>0</v>
      </c>
      <c r="AZ1048">
        <v>0</v>
      </c>
      <c r="BA1048">
        <v>0</v>
      </c>
      <c r="BB1048">
        <v>0</v>
      </c>
      <c r="BC1048">
        <v>0</v>
      </c>
      <c r="BD1048">
        <v>0</v>
      </c>
      <c r="BE1048">
        <v>0</v>
      </c>
      <c r="BF1048">
        <v>0</v>
      </c>
      <c r="BG1048">
        <v>0</v>
      </c>
      <c r="BH1048">
        <v>0</v>
      </c>
      <c r="BI1048">
        <v>0</v>
      </c>
      <c r="BJ1048">
        <v>0</v>
      </c>
      <c r="BK1048">
        <v>0</v>
      </c>
      <c r="BL1048">
        <v>0</v>
      </c>
      <c r="BM1048">
        <v>0</v>
      </c>
      <c r="BN1048">
        <v>0</v>
      </c>
      <c r="BO1048">
        <v>0</v>
      </c>
      <c r="BP1048">
        <v>0</v>
      </c>
      <c r="BQ1048">
        <v>0</v>
      </c>
      <c r="BR1048">
        <v>0</v>
      </c>
      <c r="BS1048">
        <v>0</v>
      </c>
      <c r="BT1048">
        <v>0</v>
      </c>
      <c r="BU1048">
        <v>0</v>
      </c>
      <c r="BV1048">
        <v>0</v>
      </c>
      <c r="BW1048">
        <v>0</v>
      </c>
      <c r="BX1048">
        <v>0</v>
      </c>
      <c r="BY1048">
        <v>0</v>
      </c>
      <c r="BZ1048">
        <v>0</v>
      </c>
      <c r="CA1048">
        <v>0</v>
      </c>
      <c r="CB1048">
        <v>0</v>
      </c>
      <c r="CC1048">
        <v>0</v>
      </c>
      <c r="CD1048">
        <v>0</v>
      </c>
      <c r="CE1048">
        <v>0</v>
      </c>
      <c r="CF1048">
        <v>0</v>
      </c>
      <c r="CG1048">
        <v>0</v>
      </c>
      <c r="CH1048">
        <v>0</v>
      </c>
      <c r="CI1048">
        <v>0</v>
      </c>
      <c r="CJ1048">
        <v>0</v>
      </c>
      <c r="CK1048">
        <v>0</v>
      </c>
      <c r="CL1048">
        <v>0</v>
      </c>
      <c r="CM1048">
        <v>0</v>
      </c>
      <c r="CN1048">
        <v>0</v>
      </c>
      <c r="CO1048">
        <v>0</v>
      </c>
      <c r="CP1048">
        <v>0</v>
      </c>
      <c r="CQ1048">
        <v>0</v>
      </c>
      <c r="CR1048">
        <v>0</v>
      </c>
      <c r="CS1048">
        <v>0</v>
      </c>
      <c r="CT1048">
        <v>0</v>
      </c>
      <c r="CU1048">
        <v>0</v>
      </c>
      <c r="CV1048">
        <v>0</v>
      </c>
      <c r="CW1048">
        <v>0</v>
      </c>
      <c r="CX1048">
        <v>0</v>
      </c>
      <c r="CY1048">
        <v>1</v>
      </c>
      <c r="CZ1048">
        <v>0</v>
      </c>
      <c r="DA1048">
        <v>0</v>
      </c>
      <c r="DB1048">
        <v>0</v>
      </c>
      <c r="DC1048" t="s">
        <v>704</v>
      </c>
      <c r="DD1048" t="s">
        <v>311</v>
      </c>
    </row>
    <row r="1049" spans="1:108" ht="14.6" x14ac:dyDescent="0.35">
      <c r="A1049" t="s">
        <v>116</v>
      </c>
      <c r="B1049" t="s">
        <v>8569</v>
      </c>
      <c r="C1049" t="s">
        <v>8570</v>
      </c>
      <c r="F1049" t="s">
        <v>122</v>
      </c>
      <c r="H1049" t="s">
        <v>4837</v>
      </c>
      <c r="O1049" t="s">
        <v>299</v>
      </c>
      <c r="Y1049">
        <v>1</v>
      </c>
      <c r="DC1049" t="s">
        <v>354</v>
      </c>
      <c r="DD1049" t="s">
        <v>311</v>
      </c>
    </row>
    <row r="1050" spans="1:108" ht="14.6" x14ac:dyDescent="0.35">
      <c r="A1050" t="s">
        <v>116</v>
      </c>
      <c r="B1050" t="s">
        <v>5049</v>
      </c>
      <c r="C1050" t="s">
        <v>5050</v>
      </c>
      <c r="F1050" t="s">
        <v>91</v>
      </c>
      <c r="G1050" t="s">
        <v>479</v>
      </c>
      <c r="H1050" t="s">
        <v>1347</v>
      </c>
      <c r="I1050" t="s">
        <v>13</v>
      </c>
      <c r="J1050" t="s">
        <v>221</v>
      </c>
      <c r="K1050" t="s">
        <v>269</v>
      </c>
      <c r="M1050" t="s">
        <v>272</v>
      </c>
      <c r="O1050" t="s">
        <v>299</v>
      </c>
      <c r="P1050" t="s">
        <v>5051</v>
      </c>
      <c r="DC1050" t="s">
        <v>3052</v>
      </c>
      <c r="DD1050" t="s">
        <v>311</v>
      </c>
    </row>
    <row r="1051" spans="1:108" ht="14.6" x14ac:dyDescent="0.35">
      <c r="A1051" t="s">
        <v>116</v>
      </c>
      <c r="B1051" t="s">
        <v>5049</v>
      </c>
      <c r="C1051" t="s">
        <v>5057</v>
      </c>
      <c r="F1051" t="s">
        <v>91</v>
      </c>
      <c r="G1051" t="s">
        <v>479</v>
      </c>
      <c r="H1051" t="s">
        <v>1347</v>
      </c>
      <c r="I1051" t="s">
        <v>13</v>
      </c>
      <c r="J1051" t="s">
        <v>221</v>
      </c>
      <c r="K1051" t="s">
        <v>269</v>
      </c>
      <c r="M1051" t="s">
        <v>272</v>
      </c>
      <c r="O1051" t="s">
        <v>299</v>
      </c>
      <c r="P1051" t="s">
        <v>5058</v>
      </c>
      <c r="DC1051" t="s">
        <v>4393</v>
      </c>
      <c r="DD1051" t="s">
        <v>311</v>
      </c>
    </row>
    <row r="1052" spans="1:108" ht="14.6" x14ac:dyDescent="0.35">
      <c r="A1052" t="s">
        <v>116</v>
      </c>
      <c r="B1052" t="s">
        <v>5067</v>
      </c>
      <c r="C1052" t="s">
        <v>5068</v>
      </c>
      <c r="F1052" t="s">
        <v>91</v>
      </c>
      <c r="H1052" t="s">
        <v>702</v>
      </c>
      <c r="I1052" t="s">
        <v>56</v>
      </c>
      <c r="J1052" t="s">
        <v>173</v>
      </c>
      <c r="K1052" t="s">
        <v>471</v>
      </c>
      <c r="M1052" t="s">
        <v>274</v>
      </c>
      <c r="N1052" t="s">
        <v>300</v>
      </c>
      <c r="O1052" t="s">
        <v>300</v>
      </c>
      <c r="P1052" t="s">
        <v>5069</v>
      </c>
      <c r="R1052">
        <v>0</v>
      </c>
      <c r="S1052">
        <v>0</v>
      </c>
      <c r="T1052">
        <v>0</v>
      </c>
      <c r="U1052">
        <v>0</v>
      </c>
      <c r="V1052">
        <v>0</v>
      </c>
      <c r="W1052">
        <v>1</v>
      </c>
      <c r="X1052">
        <v>0</v>
      </c>
      <c r="Y1052">
        <v>1</v>
      </c>
      <c r="AA1052">
        <v>0</v>
      </c>
      <c r="AB1052">
        <v>0</v>
      </c>
      <c r="AC1052">
        <v>0</v>
      </c>
      <c r="AD1052">
        <v>0</v>
      </c>
      <c r="AE1052">
        <v>0</v>
      </c>
      <c r="AF1052">
        <v>0</v>
      </c>
      <c r="AG1052">
        <v>0</v>
      </c>
      <c r="AH1052">
        <v>0</v>
      </c>
      <c r="AI1052">
        <v>0</v>
      </c>
      <c r="AJ1052">
        <v>0</v>
      </c>
      <c r="AK1052">
        <v>0</v>
      </c>
      <c r="AL1052">
        <v>0</v>
      </c>
      <c r="AM1052">
        <v>0</v>
      </c>
      <c r="AN1052">
        <v>0</v>
      </c>
      <c r="AO1052">
        <v>0</v>
      </c>
      <c r="AP1052">
        <v>0</v>
      </c>
      <c r="AQ1052">
        <v>0</v>
      </c>
      <c r="AR1052">
        <v>0</v>
      </c>
      <c r="AS1052">
        <v>0</v>
      </c>
      <c r="AT1052">
        <v>0</v>
      </c>
      <c r="AU1052">
        <v>0</v>
      </c>
      <c r="AV1052">
        <v>0</v>
      </c>
      <c r="AW1052">
        <v>0</v>
      </c>
      <c r="AX1052">
        <v>0</v>
      </c>
      <c r="AY1052">
        <v>0</v>
      </c>
      <c r="AZ1052">
        <v>0</v>
      </c>
      <c r="BA1052">
        <v>0</v>
      </c>
      <c r="BB1052">
        <v>0</v>
      </c>
      <c r="BC1052">
        <v>0</v>
      </c>
      <c r="BD1052">
        <v>0</v>
      </c>
      <c r="BE1052">
        <v>0</v>
      </c>
      <c r="BF1052">
        <v>0</v>
      </c>
      <c r="BG1052">
        <v>0</v>
      </c>
      <c r="BH1052">
        <v>0</v>
      </c>
      <c r="BI1052">
        <v>0</v>
      </c>
      <c r="BJ1052">
        <v>0</v>
      </c>
      <c r="BK1052">
        <v>0</v>
      </c>
      <c r="BL1052">
        <v>0</v>
      </c>
      <c r="BM1052">
        <v>0</v>
      </c>
      <c r="BN1052">
        <v>0</v>
      </c>
      <c r="BO1052">
        <v>0</v>
      </c>
      <c r="BP1052">
        <v>0</v>
      </c>
      <c r="BQ1052">
        <v>0</v>
      </c>
      <c r="BR1052">
        <v>0</v>
      </c>
      <c r="BS1052">
        <v>0</v>
      </c>
      <c r="BT1052">
        <v>0</v>
      </c>
      <c r="BU1052">
        <v>0</v>
      </c>
      <c r="BV1052">
        <v>0</v>
      </c>
      <c r="BW1052">
        <v>0</v>
      </c>
      <c r="BX1052">
        <v>0</v>
      </c>
      <c r="BY1052">
        <v>0</v>
      </c>
      <c r="BZ1052">
        <v>0</v>
      </c>
      <c r="CA1052">
        <v>0</v>
      </c>
      <c r="CB1052">
        <v>0</v>
      </c>
      <c r="CC1052">
        <v>0</v>
      </c>
      <c r="CD1052">
        <v>0</v>
      </c>
      <c r="CE1052">
        <v>0</v>
      </c>
      <c r="CF1052">
        <v>0</v>
      </c>
      <c r="CG1052">
        <v>0</v>
      </c>
      <c r="CH1052">
        <v>0</v>
      </c>
      <c r="CI1052">
        <v>0</v>
      </c>
      <c r="CJ1052">
        <v>0</v>
      </c>
      <c r="CK1052">
        <v>0</v>
      </c>
      <c r="CL1052">
        <v>0</v>
      </c>
      <c r="CM1052">
        <v>0</v>
      </c>
      <c r="CN1052">
        <v>0</v>
      </c>
      <c r="CO1052">
        <v>0</v>
      </c>
      <c r="CP1052">
        <v>0</v>
      </c>
      <c r="CQ1052">
        <v>0</v>
      </c>
      <c r="CR1052">
        <v>0</v>
      </c>
      <c r="CS1052">
        <v>0</v>
      </c>
      <c r="CT1052">
        <v>0</v>
      </c>
      <c r="CU1052">
        <v>0</v>
      </c>
      <c r="CV1052">
        <v>0</v>
      </c>
      <c r="CW1052">
        <v>0</v>
      </c>
      <c r="CX1052">
        <v>0</v>
      </c>
      <c r="CY1052">
        <v>1</v>
      </c>
      <c r="CZ1052">
        <v>0</v>
      </c>
      <c r="DA1052">
        <v>0</v>
      </c>
      <c r="DB1052">
        <v>0</v>
      </c>
      <c r="DC1052" t="s">
        <v>5070</v>
      </c>
      <c r="DD1052" t="s">
        <v>311</v>
      </c>
    </row>
    <row r="1053" spans="1:108" ht="14.6" x14ac:dyDescent="0.35">
      <c r="A1053" t="s">
        <v>116</v>
      </c>
      <c r="B1053" t="s">
        <v>5067</v>
      </c>
      <c r="C1053" t="s">
        <v>5076</v>
      </c>
      <c r="F1053" t="s">
        <v>122</v>
      </c>
      <c r="H1053" t="s">
        <v>702</v>
      </c>
      <c r="I1053" t="s">
        <v>56</v>
      </c>
      <c r="J1053" t="s">
        <v>173</v>
      </c>
      <c r="K1053" t="s">
        <v>471</v>
      </c>
      <c r="M1053" t="s">
        <v>274</v>
      </c>
      <c r="N1053" t="s">
        <v>299</v>
      </c>
      <c r="O1053" t="s">
        <v>299</v>
      </c>
      <c r="R1053">
        <v>0</v>
      </c>
      <c r="S1053">
        <v>0</v>
      </c>
      <c r="T1053">
        <v>0</v>
      </c>
      <c r="U1053">
        <v>0</v>
      </c>
      <c r="V1053">
        <v>0</v>
      </c>
      <c r="W1053">
        <v>0</v>
      </c>
      <c r="X1053">
        <v>0</v>
      </c>
      <c r="Y1053">
        <v>1</v>
      </c>
      <c r="AA1053">
        <v>0</v>
      </c>
      <c r="AB1053">
        <v>0</v>
      </c>
      <c r="AC1053">
        <v>0</v>
      </c>
      <c r="AD1053">
        <v>0</v>
      </c>
      <c r="AE1053">
        <v>0</v>
      </c>
      <c r="AF1053">
        <v>0</v>
      </c>
      <c r="AG1053">
        <v>0</v>
      </c>
      <c r="AH1053">
        <v>0</v>
      </c>
      <c r="AI1053">
        <v>0</v>
      </c>
      <c r="AJ1053">
        <v>0</v>
      </c>
      <c r="AK1053">
        <v>0</v>
      </c>
      <c r="AL1053">
        <v>0</v>
      </c>
      <c r="AM1053">
        <v>0</v>
      </c>
      <c r="AN1053">
        <v>0</v>
      </c>
      <c r="AO1053">
        <v>0</v>
      </c>
      <c r="AP1053">
        <v>0</v>
      </c>
      <c r="AQ1053">
        <v>0</v>
      </c>
      <c r="AR1053">
        <v>0</v>
      </c>
      <c r="AS1053">
        <v>0</v>
      </c>
      <c r="AT1053">
        <v>0</v>
      </c>
      <c r="AU1053">
        <v>0</v>
      </c>
      <c r="AV1053">
        <v>0</v>
      </c>
      <c r="AW1053">
        <v>0</v>
      </c>
      <c r="AX1053">
        <v>0</v>
      </c>
      <c r="AY1053">
        <v>0</v>
      </c>
      <c r="AZ1053">
        <v>0</v>
      </c>
      <c r="BA1053">
        <v>0</v>
      </c>
      <c r="BB1053">
        <v>0</v>
      </c>
      <c r="BC1053">
        <v>0</v>
      </c>
      <c r="BD1053">
        <v>0</v>
      </c>
      <c r="BE1053">
        <v>0</v>
      </c>
      <c r="BF1053">
        <v>0</v>
      </c>
      <c r="BG1053">
        <v>0</v>
      </c>
      <c r="BH1053">
        <v>0</v>
      </c>
      <c r="BI1053">
        <v>0</v>
      </c>
      <c r="BJ1053">
        <v>0</v>
      </c>
      <c r="BK1053">
        <v>0</v>
      </c>
      <c r="BL1053">
        <v>0</v>
      </c>
      <c r="BM1053">
        <v>0</v>
      </c>
      <c r="BN1053">
        <v>0</v>
      </c>
      <c r="BO1053">
        <v>0</v>
      </c>
      <c r="BP1053">
        <v>0</v>
      </c>
      <c r="BQ1053">
        <v>0</v>
      </c>
      <c r="BR1053">
        <v>0</v>
      </c>
      <c r="BS1053">
        <v>0</v>
      </c>
      <c r="BT1053">
        <v>0</v>
      </c>
      <c r="BU1053">
        <v>0</v>
      </c>
      <c r="BV1053">
        <v>0</v>
      </c>
      <c r="BW1053">
        <v>0</v>
      </c>
      <c r="BX1053">
        <v>0</v>
      </c>
      <c r="BY1053">
        <v>0</v>
      </c>
      <c r="BZ1053">
        <v>0</v>
      </c>
      <c r="CA1053">
        <v>0</v>
      </c>
      <c r="CB1053">
        <v>0</v>
      </c>
      <c r="CC1053">
        <v>0</v>
      </c>
      <c r="CD1053">
        <v>0</v>
      </c>
      <c r="CE1053">
        <v>0</v>
      </c>
      <c r="CF1053">
        <v>0</v>
      </c>
      <c r="CG1053">
        <v>0</v>
      </c>
      <c r="CH1053">
        <v>0</v>
      </c>
      <c r="CI1053">
        <v>0</v>
      </c>
      <c r="CJ1053">
        <v>0</v>
      </c>
      <c r="CK1053">
        <v>0</v>
      </c>
      <c r="CL1053">
        <v>0</v>
      </c>
      <c r="CM1053">
        <v>0</v>
      </c>
      <c r="CN1053">
        <v>0</v>
      </c>
      <c r="CO1053">
        <v>0</v>
      </c>
      <c r="CP1053">
        <v>0</v>
      </c>
      <c r="CQ1053">
        <v>0</v>
      </c>
      <c r="CR1053">
        <v>0</v>
      </c>
      <c r="CS1053">
        <v>0</v>
      </c>
      <c r="CT1053">
        <v>0</v>
      </c>
      <c r="CU1053">
        <v>0</v>
      </c>
      <c r="CV1053">
        <v>0</v>
      </c>
      <c r="CW1053">
        <v>0</v>
      </c>
      <c r="CX1053">
        <v>0</v>
      </c>
      <c r="CY1053">
        <v>1</v>
      </c>
      <c r="CZ1053">
        <v>0</v>
      </c>
      <c r="DA1053">
        <v>0</v>
      </c>
      <c r="DB1053">
        <v>0</v>
      </c>
      <c r="DC1053" t="s">
        <v>5077</v>
      </c>
      <c r="DD1053" t="s">
        <v>311</v>
      </c>
    </row>
    <row r="1054" spans="1:108" ht="14.6" x14ac:dyDescent="0.35">
      <c r="A1054" t="s">
        <v>116</v>
      </c>
      <c r="B1054" t="s">
        <v>5067</v>
      </c>
      <c r="C1054" t="s">
        <v>5079</v>
      </c>
      <c r="F1054" t="s">
        <v>122</v>
      </c>
      <c r="H1054" t="s">
        <v>702</v>
      </c>
      <c r="I1054" t="s">
        <v>56</v>
      </c>
      <c r="J1054" t="s">
        <v>173</v>
      </c>
      <c r="K1054" t="s">
        <v>471</v>
      </c>
      <c r="M1054" t="s">
        <v>274</v>
      </c>
      <c r="N1054" t="s">
        <v>300</v>
      </c>
      <c r="O1054" t="s">
        <v>300</v>
      </c>
      <c r="R1054">
        <v>0</v>
      </c>
      <c r="S1054">
        <v>0</v>
      </c>
      <c r="T1054">
        <v>0</v>
      </c>
      <c r="U1054">
        <v>0</v>
      </c>
      <c r="V1054">
        <v>0</v>
      </c>
      <c r="W1054">
        <v>0</v>
      </c>
      <c r="X1054">
        <v>0</v>
      </c>
      <c r="Y1054">
        <v>1</v>
      </c>
      <c r="AA1054">
        <v>0</v>
      </c>
      <c r="AB1054">
        <v>0</v>
      </c>
      <c r="AC1054">
        <v>0</v>
      </c>
      <c r="AD1054">
        <v>0</v>
      </c>
      <c r="AE1054">
        <v>0</v>
      </c>
      <c r="AF1054">
        <v>0</v>
      </c>
      <c r="AG1054">
        <v>0</v>
      </c>
      <c r="AH1054">
        <v>0</v>
      </c>
      <c r="AI1054">
        <v>0</v>
      </c>
      <c r="AJ1054">
        <v>0</v>
      </c>
      <c r="AK1054">
        <v>0</v>
      </c>
      <c r="AL1054">
        <v>0</v>
      </c>
      <c r="AM1054">
        <v>0</v>
      </c>
      <c r="AN1054">
        <v>0</v>
      </c>
      <c r="AO1054">
        <v>0</v>
      </c>
      <c r="AP1054">
        <v>0</v>
      </c>
      <c r="AQ1054">
        <v>0</v>
      </c>
      <c r="AR1054">
        <v>0</v>
      </c>
      <c r="AS1054">
        <v>0</v>
      </c>
      <c r="AT1054">
        <v>0</v>
      </c>
      <c r="AU1054">
        <v>0</v>
      </c>
      <c r="AV1054">
        <v>0</v>
      </c>
      <c r="AW1054">
        <v>0</v>
      </c>
      <c r="AX1054">
        <v>0</v>
      </c>
      <c r="AY1054">
        <v>0</v>
      </c>
      <c r="AZ1054">
        <v>0</v>
      </c>
      <c r="BA1054">
        <v>0</v>
      </c>
      <c r="BB1054">
        <v>0</v>
      </c>
      <c r="BC1054">
        <v>0</v>
      </c>
      <c r="BD1054">
        <v>0</v>
      </c>
      <c r="BE1054">
        <v>0</v>
      </c>
      <c r="BF1054">
        <v>0</v>
      </c>
      <c r="BG1054">
        <v>0</v>
      </c>
      <c r="BH1054">
        <v>0</v>
      </c>
      <c r="BI1054">
        <v>0</v>
      </c>
      <c r="BJ1054">
        <v>0</v>
      </c>
      <c r="BK1054">
        <v>0</v>
      </c>
      <c r="BL1054">
        <v>0</v>
      </c>
      <c r="BM1054">
        <v>0</v>
      </c>
      <c r="BN1054">
        <v>0</v>
      </c>
      <c r="BO1054">
        <v>0</v>
      </c>
      <c r="BP1054">
        <v>0</v>
      </c>
      <c r="BQ1054">
        <v>0</v>
      </c>
      <c r="BR1054">
        <v>0</v>
      </c>
      <c r="BS1054">
        <v>0</v>
      </c>
      <c r="BT1054">
        <v>0</v>
      </c>
      <c r="BU1054">
        <v>0</v>
      </c>
      <c r="BV1054">
        <v>0</v>
      </c>
      <c r="BW1054">
        <v>0</v>
      </c>
      <c r="BX1054">
        <v>0</v>
      </c>
      <c r="BY1054">
        <v>0</v>
      </c>
      <c r="BZ1054">
        <v>0</v>
      </c>
      <c r="CA1054">
        <v>0</v>
      </c>
      <c r="CB1054">
        <v>0</v>
      </c>
      <c r="CC1054">
        <v>0</v>
      </c>
      <c r="CD1054">
        <v>0</v>
      </c>
      <c r="CE1054">
        <v>0</v>
      </c>
      <c r="CF1054">
        <v>0</v>
      </c>
      <c r="CG1054">
        <v>0</v>
      </c>
      <c r="CH1054">
        <v>0</v>
      </c>
      <c r="CI1054">
        <v>0</v>
      </c>
      <c r="CJ1054">
        <v>0</v>
      </c>
      <c r="CK1054">
        <v>0</v>
      </c>
      <c r="CL1054">
        <v>0</v>
      </c>
      <c r="CM1054">
        <v>0</v>
      </c>
      <c r="CN1054">
        <v>0</v>
      </c>
      <c r="CO1054">
        <v>0</v>
      </c>
      <c r="CP1054">
        <v>0</v>
      </c>
      <c r="CQ1054">
        <v>0</v>
      </c>
      <c r="CR1054">
        <v>0</v>
      </c>
      <c r="CS1054">
        <v>0</v>
      </c>
      <c r="CT1054">
        <v>0</v>
      </c>
      <c r="CU1054">
        <v>0</v>
      </c>
      <c r="CV1054">
        <v>0</v>
      </c>
      <c r="CW1054">
        <v>0</v>
      </c>
      <c r="CX1054">
        <v>0</v>
      </c>
      <c r="CY1054">
        <v>1</v>
      </c>
      <c r="CZ1054">
        <v>0</v>
      </c>
      <c r="DA1054">
        <v>0</v>
      </c>
      <c r="DB1054">
        <v>0</v>
      </c>
      <c r="DC1054" t="s">
        <v>5080</v>
      </c>
      <c r="DD1054" t="s">
        <v>311</v>
      </c>
    </row>
    <row r="1055" spans="1:108" ht="14.6" x14ac:dyDescent="0.35">
      <c r="A1055" t="s">
        <v>80</v>
      </c>
      <c r="B1055" t="s">
        <v>5086</v>
      </c>
      <c r="C1055" t="s">
        <v>5087</v>
      </c>
      <c r="F1055" t="s">
        <v>122</v>
      </c>
      <c r="H1055" t="s">
        <v>702</v>
      </c>
      <c r="I1055" t="s">
        <v>56</v>
      </c>
      <c r="J1055" t="s">
        <v>173</v>
      </c>
      <c r="K1055" t="s">
        <v>471</v>
      </c>
      <c r="M1055" t="s">
        <v>274</v>
      </c>
      <c r="N1055" t="s">
        <v>299</v>
      </c>
      <c r="O1055" t="s">
        <v>299</v>
      </c>
      <c r="R1055">
        <v>0</v>
      </c>
      <c r="S1055">
        <v>0</v>
      </c>
      <c r="T1055">
        <v>0</v>
      </c>
      <c r="U1055">
        <v>0</v>
      </c>
      <c r="V1055">
        <v>0</v>
      </c>
      <c r="W1055">
        <v>1</v>
      </c>
      <c r="X1055">
        <v>0</v>
      </c>
      <c r="Y1055">
        <v>0</v>
      </c>
      <c r="AA1055">
        <v>0</v>
      </c>
      <c r="AB1055">
        <v>0</v>
      </c>
      <c r="AC1055">
        <v>0</v>
      </c>
      <c r="AD1055">
        <v>0</v>
      </c>
      <c r="AE1055">
        <v>0</v>
      </c>
      <c r="AF1055">
        <v>0</v>
      </c>
      <c r="AG1055">
        <v>0</v>
      </c>
      <c r="AH1055">
        <v>0</v>
      </c>
      <c r="AI1055">
        <v>0</v>
      </c>
      <c r="AJ1055">
        <v>0</v>
      </c>
      <c r="AK1055">
        <v>0</v>
      </c>
      <c r="AL1055">
        <v>0</v>
      </c>
      <c r="AM1055">
        <v>0</v>
      </c>
      <c r="AN1055">
        <v>0</v>
      </c>
      <c r="AO1055">
        <v>0</v>
      </c>
      <c r="AP1055">
        <v>0</v>
      </c>
      <c r="AQ1055">
        <v>0</v>
      </c>
      <c r="AR1055">
        <v>0</v>
      </c>
      <c r="AS1055">
        <v>0</v>
      </c>
      <c r="AT1055">
        <v>0</v>
      </c>
      <c r="AU1055">
        <v>0</v>
      </c>
      <c r="AV1055">
        <v>0</v>
      </c>
      <c r="AW1055">
        <v>0</v>
      </c>
      <c r="AX1055">
        <v>0</v>
      </c>
      <c r="AY1055">
        <v>0</v>
      </c>
      <c r="AZ1055">
        <v>0</v>
      </c>
      <c r="BA1055">
        <v>0</v>
      </c>
      <c r="BB1055">
        <v>0</v>
      </c>
      <c r="BC1055">
        <v>0</v>
      </c>
      <c r="BD1055">
        <v>0</v>
      </c>
      <c r="BE1055">
        <v>0</v>
      </c>
      <c r="BF1055">
        <v>0</v>
      </c>
      <c r="BG1055">
        <v>0</v>
      </c>
      <c r="BH1055">
        <v>0</v>
      </c>
      <c r="BI1055">
        <v>0</v>
      </c>
      <c r="BJ1055">
        <v>0</v>
      </c>
      <c r="BK1055">
        <v>0</v>
      </c>
      <c r="BL1055">
        <v>0</v>
      </c>
      <c r="BM1055">
        <v>0</v>
      </c>
      <c r="BN1055">
        <v>0</v>
      </c>
      <c r="BO1055">
        <v>0</v>
      </c>
      <c r="BP1055">
        <v>0</v>
      </c>
      <c r="BQ1055">
        <v>0</v>
      </c>
      <c r="BR1055">
        <v>0</v>
      </c>
      <c r="BS1055">
        <v>0</v>
      </c>
      <c r="BT1055">
        <v>0</v>
      </c>
      <c r="BU1055">
        <v>0</v>
      </c>
      <c r="BV1055">
        <v>0</v>
      </c>
      <c r="BW1055">
        <v>0</v>
      </c>
      <c r="BX1055">
        <v>0</v>
      </c>
      <c r="BY1055">
        <v>0</v>
      </c>
      <c r="BZ1055">
        <v>0</v>
      </c>
      <c r="CA1055">
        <v>0</v>
      </c>
      <c r="CB1055">
        <v>0</v>
      </c>
      <c r="CC1055">
        <v>0</v>
      </c>
      <c r="CD1055">
        <v>0</v>
      </c>
      <c r="CE1055">
        <v>0</v>
      </c>
      <c r="CF1055">
        <v>0</v>
      </c>
      <c r="CG1055">
        <v>0</v>
      </c>
      <c r="CH1055">
        <v>0</v>
      </c>
      <c r="CI1055">
        <v>0</v>
      </c>
      <c r="CJ1055">
        <v>0</v>
      </c>
      <c r="CK1055">
        <v>0</v>
      </c>
      <c r="CL1055">
        <v>0</v>
      </c>
      <c r="CM1055">
        <v>0</v>
      </c>
      <c r="CN1055">
        <v>0</v>
      </c>
      <c r="CO1055">
        <v>0</v>
      </c>
      <c r="CP1055">
        <v>0</v>
      </c>
      <c r="CQ1055">
        <v>0</v>
      </c>
      <c r="CR1055">
        <v>0</v>
      </c>
      <c r="CS1055">
        <v>0</v>
      </c>
      <c r="CT1055">
        <v>0</v>
      </c>
      <c r="CU1055">
        <v>0</v>
      </c>
      <c r="CV1055">
        <v>0</v>
      </c>
      <c r="CW1055">
        <v>0</v>
      </c>
      <c r="CX1055">
        <v>0</v>
      </c>
      <c r="CY1055">
        <v>1</v>
      </c>
      <c r="CZ1055">
        <v>0</v>
      </c>
      <c r="DA1055">
        <v>0</v>
      </c>
      <c r="DB1055">
        <v>0</v>
      </c>
      <c r="DC1055" t="s">
        <v>1415</v>
      </c>
      <c r="DD1055" t="s">
        <v>311</v>
      </c>
    </row>
    <row r="1056" spans="1:108" ht="14.6" x14ac:dyDescent="0.35">
      <c r="A1056" t="s">
        <v>80</v>
      </c>
      <c r="B1056" t="s">
        <v>5089</v>
      </c>
      <c r="C1056" t="s">
        <v>8571</v>
      </c>
      <c r="F1056" t="s">
        <v>122</v>
      </c>
      <c r="H1056" t="s">
        <v>3093</v>
      </c>
      <c r="J1056" t="s">
        <v>5091</v>
      </c>
      <c r="M1056" t="s">
        <v>274</v>
      </c>
      <c r="W1056">
        <v>1</v>
      </c>
      <c r="DC1056" t="s">
        <v>1106</v>
      </c>
      <c r="DD1056" t="s">
        <v>311</v>
      </c>
    </row>
    <row r="1057" spans="1:108" ht="14.6" x14ac:dyDescent="0.35">
      <c r="A1057" t="s">
        <v>80</v>
      </c>
      <c r="B1057" t="s">
        <v>5095</v>
      </c>
      <c r="C1057" t="s">
        <v>5096</v>
      </c>
      <c r="F1057" t="s">
        <v>122</v>
      </c>
      <c r="H1057" t="s">
        <v>702</v>
      </c>
      <c r="I1057" t="s">
        <v>56</v>
      </c>
      <c r="J1057" t="s">
        <v>455</v>
      </c>
      <c r="K1057" t="s">
        <v>269</v>
      </c>
      <c r="M1057" t="s">
        <v>274</v>
      </c>
      <c r="N1057" t="s">
        <v>299</v>
      </c>
      <c r="O1057" t="s">
        <v>299</v>
      </c>
      <c r="R1057">
        <v>0</v>
      </c>
      <c r="S1057">
        <v>0</v>
      </c>
      <c r="T1057">
        <v>0</v>
      </c>
      <c r="U1057">
        <v>0</v>
      </c>
      <c r="V1057">
        <v>0</v>
      </c>
      <c r="W1057">
        <v>1</v>
      </c>
      <c r="X1057">
        <v>0</v>
      </c>
      <c r="Y1057">
        <v>0</v>
      </c>
      <c r="AA1057">
        <v>0</v>
      </c>
      <c r="AB1057">
        <v>0</v>
      </c>
      <c r="AC1057">
        <v>0</v>
      </c>
      <c r="AD1057">
        <v>0</v>
      </c>
      <c r="AE1057">
        <v>0</v>
      </c>
      <c r="AF1057">
        <v>0</v>
      </c>
      <c r="AG1057">
        <v>0</v>
      </c>
      <c r="AH1057">
        <v>0</v>
      </c>
      <c r="AI1057">
        <v>0</v>
      </c>
      <c r="AJ1057">
        <v>0</v>
      </c>
      <c r="AK1057">
        <v>0</v>
      </c>
      <c r="AL1057">
        <v>0</v>
      </c>
      <c r="AM1057">
        <v>0</v>
      </c>
      <c r="AN1057">
        <v>0</v>
      </c>
      <c r="AO1057">
        <v>0</v>
      </c>
      <c r="AP1057">
        <v>0</v>
      </c>
      <c r="AQ1057">
        <v>0</v>
      </c>
      <c r="AR1057">
        <v>0</v>
      </c>
      <c r="AS1057">
        <v>0</v>
      </c>
      <c r="AT1057">
        <v>0</v>
      </c>
      <c r="AU1057">
        <v>0</v>
      </c>
      <c r="AV1057">
        <v>0</v>
      </c>
      <c r="AW1057">
        <v>0</v>
      </c>
      <c r="AX1057">
        <v>0</v>
      </c>
      <c r="AY1057">
        <v>0</v>
      </c>
      <c r="AZ1057">
        <v>0</v>
      </c>
      <c r="BA1057">
        <v>0</v>
      </c>
      <c r="BB1057">
        <v>0</v>
      </c>
      <c r="BC1057">
        <v>0</v>
      </c>
      <c r="BD1057">
        <v>0</v>
      </c>
      <c r="BE1057">
        <v>0</v>
      </c>
      <c r="BF1057">
        <v>0</v>
      </c>
      <c r="BG1057">
        <v>0</v>
      </c>
      <c r="BH1057">
        <v>0</v>
      </c>
      <c r="BI1057">
        <v>0</v>
      </c>
      <c r="BJ1057">
        <v>0</v>
      </c>
      <c r="BK1057">
        <v>0</v>
      </c>
      <c r="BL1057">
        <v>0</v>
      </c>
      <c r="BM1057">
        <v>0</v>
      </c>
      <c r="BN1057">
        <v>0</v>
      </c>
      <c r="BO1057">
        <v>0</v>
      </c>
      <c r="BP1057">
        <v>0</v>
      </c>
      <c r="BQ1057">
        <v>0</v>
      </c>
      <c r="BR1057">
        <v>0</v>
      </c>
      <c r="BS1057">
        <v>0</v>
      </c>
      <c r="BT1057">
        <v>0</v>
      </c>
      <c r="BU1057">
        <v>0</v>
      </c>
      <c r="BV1057">
        <v>0</v>
      </c>
      <c r="BW1057">
        <v>0</v>
      </c>
      <c r="BX1057">
        <v>0</v>
      </c>
      <c r="BY1057">
        <v>0</v>
      </c>
      <c r="BZ1057">
        <v>0</v>
      </c>
      <c r="CA1057">
        <v>0</v>
      </c>
      <c r="CB1057">
        <v>0</v>
      </c>
      <c r="CC1057">
        <v>0</v>
      </c>
      <c r="CD1057">
        <v>0</v>
      </c>
      <c r="CE1057">
        <v>0</v>
      </c>
      <c r="CF1057">
        <v>0</v>
      </c>
      <c r="CG1057">
        <v>0</v>
      </c>
      <c r="CH1057">
        <v>0</v>
      </c>
      <c r="CI1057">
        <v>0</v>
      </c>
      <c r="CJ1057">
        <v>0</v>
      </c>
      <c r="CK1057">
        <v>0</v>
      </c>
      <c r="CL1057">
        <v>0</v>
      </c>
      <c r="CM1057">
        <v>0</v>
      </c>
      <c r="CN1057">
        <v>0</v>
      </c>
      <c r="CO1057">
        <v>0</v>
      </c>
      <c r="CP1057">
        <v>0</v>
      </c>
      <c r="CQ1057">
        <v>0</v>
      </c>
      <c r="CR1057">
        <v>0</v>
      </c>
      <c r="CS1057">
        <v>0</v>
      </c>
      <c r="CT1057">
        <v>0</v>
      </c>
      <c r="CU1057">
        <v>0</v>
      </c>
      <c r="CV1057">
        <v>0</v>
      </c>
      <c r="CW1057">
        <v>0</v>
      </c>
      <c r="CX1057">
        <v>0</v>
      </c>
      <c r="CY1057">
        <v>1</v>
      </c>
      <c r="CZ1057">
        <v>0</v>
      </c>
      <c r="DA1057">
        <v>0</v>
      </c>
      <c r="DB1057">
        <v>0</v>
      </c>
      <c r="DC1057" t="s">
        <v>4056</v>
      </c>
      <c r="DD1057" t="s">
        <v>311</v>
      </c>
    </row>
    <row r="1058" spans="1:108" ht="14.6" x14ac:dyDescent="0.35">
      <c r="A1058" t="s">
        <v>80</v>
      </c>
      <c r="B1058" t="s">
        <v>5098</v>
      </c>
      <c r="C1058" t="s">
        <v>5099</v>
      </c>
      <c r="F1058" t="s">
        <v>122</v>
      </c>
      <c r="H1058" t="s">
        <v>454</v>
      </c>
      <c r="I1058" t="s">
        <v>56</v>
      </c>
      <c r="J1058" t="s">
        <v>200</v>
      </c>
      <c r="K1058" t="s">
        <v>269</v>
      </c>
      <c r="M1058" t="s">
        <v>272</v>
      </c>
      <c r="O1058" t="s">
        <v>300</v>
      </c>
      <c r="Q1058" t="s">
        <v>5100</v>
      </c>
      <c r="R1058">
        <v>0</v>
      </c>
      <c r="S1058">
        <v>0</v>
      </c>
      <c r="T1058">
        <v>0</v>
      </c>
      <c r="U1058">
        <v>0</v>
      </c>
      <c r="V1058">
        <v>0</v>
      </c>
      <c r="W1058">
        <v>0</v>
      </c>
      <c r="X1058">
        <v>0</v>
      </c>
      <c r="Y1058">
        <v>0</v>
      </c>
      <c r="AA1058">
        <v>0</v>
      </c>
      <c r="AB1058">
        <v>0</v>
      </c>
      <c r="AC1058">
        <v>0</v>
      </c>
      <c r="AD1058">
        <v>0</v>
      </c>
      <c r="AE1058">
        <v>0</v>
      </c>
      <c r="AF1058">
        <v>0</v>
      </c>
      <c r="AG1058">
        <v>0</v>
      </c>
      <c r="AH1058">
        <v>0</v>
      </c>
      <c r="AI1058">
        <v>0</v>
      </c>
      <c r="AJ1058">
        <v>0</v>
      </c>
      <c r="AK1058">
        <v>0</v>
      </c>
      <c r="AL1058">
        <v>1</v>
      </c>
      <c r="AM1058">
        <v>0</v>
      </c>
      <c r="AN1058">
        <v>0</v>
      </c>
      <c r="AO1058">
        <v>0</v>
      </c>
      <c r="AP1058">
        <v>0</v>
      </c>
      <c r="AQ1058">
        <v>0</v>
      </c>
      <c r="AR1058">
        <v>0</v>
      </c>
      <c r="AS1058">
        <v>0</v>
      </c>
      <c r="AT1058">
        <v>0</v>
      </c>
      <c r="AU1058">
        <v>0</v>
      </c>
      <c r="AV1058">
        <v>0</v>
      </c>
      <c r="AW1058">
        <v>0</v>
      </c>
      <c r="AX1058">
        <v>0</v>
      </c>
      <c r="AY1058">
        <v>0</v>
      </c>
      <c r="AZ1058">
        <v>0</v>
      </c>
      <c r="BA1058">
        <v>0</v>
      </c>
      <c r="BB1058">
        <v>0</v>
      </c>
      <c r="BC1058">
        <v>0</v>
      </c>
      <c r="BD1058">
        <v>0</v>
      </c>
      <c r="BE1058">
        <v>0</v>
      </c>
      <c r="BF1058">
        <v>0</v>
      </c>
      <c r="BG1058">
        <v>0</v>
      </c>
      <c r="BH1058">
        <v>0</v>
      </c>
      <c r="BI1058">
        <v>0</v>
      </c>
      <c r="BJ1058">
        <v>0</v>
      </c>
      <c r="BK1058">
        <v>0</v>
      </c>
      <c r="BL1058">
        <v>0</v>
      </c>
      <c r="BM1058">
        <v>0</v>
      </c>
      <c r="BN1058">
        <v>0</v>
      </c>
      <c r="BO1058">
        <v>0</v>
      </c>
      <c r="BP1058">
        <v>0</v>
      </c>
      <c r="BQ1058">
        <v>0</v>
      </c>
      <c r="BR1058">
        <v>0</v>
      </c>
      <c r="BS1058">
        <v>0</v>
      </c>
      <c r="BT1058">
        <v>0</v>
      </c>
      <c r="BU1058">
        <v>0</v>
      </c>
      <c r="BV1058">
        <v>0</v>
      </c>
      <c r="BW1058">
        <v>0</v>
      </c>
      <c r="BX1058">
        <v>0</v>
      </c>
      <c r="BY1058">
        <v>0</v>
      </c>
      <c r="BZ1058">
        <v>0</v>
      </c>
      <c r="CA1058">
        <v>0</v>
      </c>
      <c r="CB1058">
        <v>0</v>
      </c>
      <c r="CC1058">
        <v>0</v>
      </c>
      <c r="CD1058">
        <v>0</v>
      </c>
      <c r="CE1058">
        <v>0</v>
      </c>
      <c r="CF1058">
        <v>0</v>
      </c>
      <c r="CG1058">
        <v>0</v>
      </c>
      <c r="CH1058">
        <v>0</v>
      </c>
      <c r="CI1058">
        <v>0</v>
      </c>
      <c r="CJ1058">
        <v>0</v>
      </c>
      <c r="CK1058">
        <v>0</v>
      </c>
      <c r="CL1058">
        <v>0</v>
      </c>
      <c r="CM1058">
        <v>0</v>
      </c>
      <c r="CN1058">
        <v>0</v>
      </c>
      <c r="CO1058">
        <v>0</v>
      </c>
      <c r="CP1058">
        <v>0</v>
      </c>
      <c r="CQ1058">
        <v>0</v>
      </c>
      <c r="CR1058">
        <v>0</v>
      </c>
      <c r="CS1058">
        <v>0</v>
      </c>
      <c r="CT1058">
        <v>0</v>
      </c>
      <c r="CU1058">
        <v>0</v>
      </c>
      <c r="CV1058">
        <v>0</v>
      </c>
      <c r="CW1058">
        <v>0</v>
      </c>
      <c r="CX1058">
        <v>1</v>
      </c>
      <c r="CY1058">
        <v>1</v>
      </c>
      <c r="CZ1058">
        <v>0</v>
      </c>
      <c r="DA1058">
        <v>0</v>
      </c>
      <c r="DB1058">
        <v>0</v>
      </c>
      <c r="DC1058" t="s">
        <v>1214</v>
      </c>
      <c r="DD1058" t="s">
        <v>307</v>
      </c>
    </row>
    <row r="1059" spans="1:108" ht="14.6" x14ac:dyDescent="0.35">
      <c r="A1059" t="s">
        <v>80</v>
      </c>
      <c r="B1059" t="s">
        <v>5098</v>
      </c>
      <c r="C1059" t="s">
        <v>5103</v>
      </c>
      <c r="D1059" t="s">
        <v>5104</v>
      </c>
      <c r="F1059" t="s">
        <v>122</v>
      </c>
      <c r="H1059" t="s">
        <v>454</v>
      </c>
      <c r="I1059" t="s">
        <v>56</v>
      </c>
      <c r="J1059" t="s">
        <v>200</v>
      </c>
      <c r="K1059" t="s">
        <v>269</v>
      </c>
      <c r="M1059" t="s">
        <v>272</v>
      </c>
      <c r="O1059" t="s">
        <v>300</v>
      </c>
      <c r="Q1059" t="s">
        <v>3354</v>
      </c>
      <c r="R1059">
        <v>0</v>
      </c>
      <c r="S1059">
        <v>0</v>
      </c>
      <c r="T1059">
        <v>0</v>
      </c>
      <c r="U1059">
        <v>0</v>
      </c>
      <c r="V1059">
        <v>0</v>
      </c>
      <c r="W1059">
        <v>0</v>
      </c>
      <c r="X1059">
        <v>0</v>
      </c>
      <c r="Y1059">
        <v>0</v>
      </c>
      <c r="AA1059">
        <v>0</v>
      </c>
      <c r="AB1059">
        <v>0</v>
      </c>
      <c r="AC1059">
        <v>0</v>
      </c>
      <c r="AD1059">
        <v>0</v>
      </c>
      <c r="AE1059">
        <v>0</v>
      </c>
      <c r="AF1059">
        <v>0</v>
      </c>
      <c r="AG1059">
        <v>0</v>
      </c>
      <c r="AH1059">
        <v>0</v>
      </c>
      <c r="AI1059">
        <v>0</v>
      </c>
      <c r="AJ1059">
        <v>0</v>
      </c>
      <c r="AK1059">
        <v>0</v>
      </c>
      <c r="AL1059">
        <v>1</v>
      </c>
      <c r="AM1059">
        <v>0</v>
      </c>
      <c r="AN1059">
        <v>0</v>
      </c>
      <c r="AO1059">
        <v>0</v>
      </c>
      <c r="AP1059">
        <v>0</v>
      </c>
      <c r="AQ1059">
        <v>0</v>
      </c>
      <c r="AR1059">
        <v>0</v>
      </c>
      <c r="AS1059">
        <v>0</v>
      </c>
      <c r="AT1059">
        <v>0</v>
      </c>
      <c r="AU1059">
        <v>0</v>
      </c>
      <c r="AV1059">
        <v>0</v>
      </c>
      <c r="AW1059">
        <v>0</v>
      </c>
      <c r="AX1059">
        <v>0</v>
      </c>
      <c r="AY1059">
        <v>0</v>
      </c>
      <c r="AZ1059">
        <v>0</v>
      </c>
      <c r="BA1059">
        <v>0</v>
      </c>
      <c r="BB1059">
        <v>0</v>
      </c>
      <c r="BC1059">
        <v>0</v>
      </c>
      <c r="BD1059">
        <v>0</v>
      </c>
      <c r="BE1059">
        <v>0</v>
      </c>
      <c r="BF1059">
        <v>0</v>
      </c>
      <c r="BG1059">
        <v>0</v>
      </c>
      <c r="BH1059">
        <v>0</v>
      </c>
      <c r="BI1059">
        <v>0</v>
      </c>
      <c r="BJ1059">
        <v>0</v>
      </c>
      <c r="BK1059">
        <v>0</v>
      </c>
      <c r="BL1059">
        <v>0</v>
      </c>
      <c r="BM1059">
        <v>0</v>
      </c>
      <c r="BN1059">
        <v>0</v>
      </c>
      <c r="BO1059">
        <v>0</v>
      </c>
      <c r="BP1059">
        <v>0</v>
      </c>
      <c r="BQ1059">
        <v>0</v>
      </c>
      <c r="BR1059">
        <v>0</v>
      </c>
      <c r="BS1059">
        <v>0</v>
      </c>
      <c r="BT1059">
        <v>0</v>
      </c>
      <c r="BU1059">
        <v>0</v>
      </c>
      <c r="BV1059">
        <v>0</v>
      </c>
      <c r="BW1059">
        <v>0</v>
      </c>
      <c r="BX1059">
        <v>0</v>
      </c>
      <c r="BY1059">
        <v>0</v>
      </c>
      <c r="BZ1059">
        <v>0</v>
      </c>
      <c r="CA1059">
        <v>0</v>
      </c>
      <c r="CB1059">
        <v>0</v>
      </c>
      <c r="CC1059">
        <v>0</v>
      </c>
      <c r="CD1059">
        <v>0</v>
      </c>
      <c r="CE1059">
        <v>0</v>
      </c>
      <c r="CF1059">
        <v>0</v>
      </c>
      <c r="CG1059">
        <v>0</v>
      </c>
      <c r="CH1059">
        <v>0</v>
      </c>
      <c r="CI1059">
        <v>0</v>
      </c>
      <c r="CJ1059">
        <v>0</v>
      </c>
      <c r="CK1059">
        <v>0</v>
      </c>
      <c r="CL1059">
        <v>0</v>
      </c>
      <c r="CM1059">
        <v>0</v>
      </c>
      <c r="CN1059">
        <v>0</v>
      </c>
      <c r="CO1059">
        <v>0</v>
      </c>
      <c r="CP1059">
        <v>0</v>
      </c>
      <c r="CQ1059">
        <v>0</v>
      </c>
      <c r="CR1059">
        <v>0</v>
      </c>
      <c r="CS1059">
        <v>0</v>
      </c>
      <c r="CT1059">
        <v>0</v>
      </c>
      <c r="CU1059">
        <v>0</v>
      </c>
      <c r="CV1059">
        <v>0</v>
      </c>
      <c r="CW1059">
        <v>0</v>
      </c>
      <c r="CX1059">
        <v>1</v>
      </c>
      <c r="CY1059">
        <v>1</v>
      </c>
      <c r="CZ1059">
        <v>0</v>
      </c>
      <c r="DA1059">
        <v>0</v>
      </c>
      <c r="DB1059">
        <v>0</v>
      </c>
      <c r="DC1059" t="s">
        <v>1214</v>
      </c>
      <c r="DD1059" t="s">
        <v>307</v>
      </c>
    </row>
    <row r="1060" spans="1:108" ht="14.6" x14ac:dyDescent="0.35">
      <c r="A1060" t="s">
        <v>80</v>
      </c>
      <c r="B1060" t="s">
        <v>5098</v>
      </c>
      <c r="C1060" t="s">
        <v>5106</v>
      </c>
      <c r="F1060" t="s">
        <v>122</v>
      </c>
      <c r="H1060" t="s">
        <v>454</v>
      </c>
      <c r="I1060" t="s">
        <v>56</v>
      </c>
      <c r="J1060" t="s">
        <v>200</v>
      </c>
      <c r="K1060" t="s">
        <v>269</v>
      </c>
      <c r="M1060" t="s">
        <v>272</v>
      </c>
      <c r="O1060" t="s">
        <v>299</v>
      </c>
      <c r="Q1060" t="s">
        <v>3354</v>
      </c>
      <c r="R1060">
        <v>0</v>
      </c>
      <c r="S1060">
        <v>0</v>
      </c>
      <c r="T1060">
        <v>0</v>
      </c>
      <c r="U1060">
        <v>0</v>
      </c>
      <c r="V1060">
        <v>0</v>
      </c>
      <c r="W1060">
        <v>0</v>
      </c>
      <c r="X1060">
        <v>0</v>
      </c>
      <c r="Y1060">
        <v>0</v>
      </c>
      <c r="AA1060">
        <v>0</v>
      </c>
      <c r="AB1060">
        <v>0</v>
      </c>
      <c r="AC1060">
        <v>0</v>
      </c>
      <c r="AD1060">
        <v>0</v>
      </c>
      <c r="AE1060">
        <v>0</v>
      </c>
      <c r="AF1060">
        <v>0</v>
      </c>
      <c r="AG1060">
        <v>0</v>
      </c>
      <c r="AH1060">
        <v>0</v>
      </c>
      <c r="AI1060">
        <v>0</v>
      </c>
      <c r="AJ1060">
        <v>0</v>
      </c>
      <c r="AK1060">
        <v>0</v>
      </c>
      <c r="AL1060">
        <v>1</v>
      </c>
      <c r="AM1060">
        <v>0</v>
      </c>
      <c r="AN1060">
        <v>0</v>
      </c>
      <c r="AO1060">
        <v>0</v>
      </c>
      <c r="AP1060">
        <v>0</v>
      </c>
      <c r="AQ1060">
        <v>0</v>
      </c>
      <c r="AR1060">
        <v>0</v>
      </c>
      <c r="AS1060">
        <v>0</v>
      </c>
      <c r="AT1060">
        <v>0</v>
      </c>
      <c r="AU1060">
        <v>0</v>
      </c>
      <c r="AV1060">
        <v>0</v>
      </c>
      <c r="AW1060">
        <v>0</v>
      </c>
      <c r="AX1060">
        <v>0</v>
      </c>
      <c r="AY1060">
        <v>0</v>
      </c>
      <c r="AZ1060">
        <v>0</v>
      </c>
      <c r="BA1060">
        <v>0</v>
      </c>
      <c r="BB1060">
        <v>0</v>
      </c>
      <c r="BC1060">
        <v>0</v>
      </c>
      <c r="BD1060">
        <v>0</v>
      </c>
      <c r="BE1060">
        <v>0</v>
      </c>
      <c r="BF1060">
        <v>0</v>
      </c>
      <c r="BG1060">
        <v>0</v>
      </c>
      <c r="BH1060">
        <v>0</v>
      </c>
      <c r="BI1060">
        <v>0</v>
      </c>
      <c r="BJ1060">
        <v>0</v>
      </c>
      <c r="BK1060">
        <v>0</v>
      </c>
      <c r="BL1060">
        <v>0</v>
      </c>
      <c r="BM1060">
        <v>0</v>
      </c>
      <c r="BN1060">
        <v>0</v>
      </c>
      <c r="BO1060">
        <v>0</v>
      </c>
      <c r="BP1060">
        <v>0</v>
      </c>
      <c r="BQ1060">
        <v>0</v>
      </c>
      <c r="BR1060">
        <v>0</v>
      </c>
      <c r="BS1060">
        <v>0</v>
      </c>
      <c r="BT1060">
        <v>0</v>
      </c>
      <c r="BU1060">
        <v>0</v>
      </c>
      <c r="BV1060">
        <v>0</v>
      </c>
      <c r="BW1060">
        <v>0</v>
      </c>
      <c r="BX1060">
        <v>0</v>
      </c>
      <c r="BY1060">
        <v>0</v>
      </c>
      <c r="BZ1060">
        <v>0</v>
      </c>
      <c r="CA1060">
        <v>0</v>
      </c>
      <c r="CB1060">
        <v>0</v>
      </c>
      <c r="CC1060">
        <v>0</v>
      </c>
      <c r="CD1060">
        <v>0</v>
      </c>
      <c r="CE1060">
        <v>0</v>
      </c>
      <c r="CF1060">
        <v>0</v>
      </c>
      <c r="CG1060">
        <v>0</v>
      </c>
      <c r="CH1060">
        <v>0</v>
      </c>
      <c r="CI1060">
        <v>0</v>
      </c>
      <c r="CJ1060">
        <v>0</v>
      </c>
      <c r="CK1060">
        <v>0</v>
      </c>
      <c r="CL1060">
        <v>0</v>
      </c>
      <c r="CM1060">
        <v>0</v>
      </c>
      <c r="CN1060">
        <v>0</v>
      </c>
      <c r="CO1060">
        <v>0</v>
      </c>
      <c r="CP1060">
        <v>0</v>
      </c>
      <c r="CQ1060">
        <v>0</v>
      </c>
      <c r="CR1060">
        <v>0</v>
      </c>
      <c r="CS1060">
        <v>0</v>
      </c>
      <c r="CT1060">
        <v>0</v>
      </c>
      <c r="CU1060">
        <v>0</v>
      </c>
      <c r="CV1060">
        <v>0</v>
      </c>
      <c r="CW1060">
        <v>0</v>
      </c>
      <c r="CX1060">
        <v>1</v>
      </c>
      <c r="CY1060">
        <v>1</v>
      </c>
      <c r="CZ1060">
        <v>0</v>
      </c>
      <c r="DA1060">
        <v>0</v>
      </c>
      <c r="DB1060">
        <v>0</v>
      </c>
      <c r="DC1060" t="s">
        <v>1214</v>
      </c>
      <c r="DD1060" t="s">
        <v>307</v>
      </c>
    </row>
    <row r="1061" spans="1:108" ht="14.6" x14ac:dyDescent="0.35">
      <c r="A1061" t="s">
        <v>80</v>
      </c>
      <c r="B1061" t="s">
        <v>5108</v>
      </c>
      <c r="C1061" t="s">
        <v>5109</v>
      </c>
      <c r="F1061" t="s">
        <v>91</v>
      </c>
      <c r="H1061" t="s">
        <v>605</v>
      </c>
      <c r="I1061" t="s">
        <v>56</v>
      </c>
      <c r="J1061" t="s">
        <v>205</v>
      </c>
      <c r="P1061" t="s">
        <v>5110</v>
      </c>
      <c r="Q1061" t="s">
        <v>606</v>
      </c>
      <c r="R1061">
        <v>0</v>
      </c>
      <c r="S1061">
        <v>0</v>
      </c>
      <c r="T1061">
        <v>0</v>
      </c>
      <c r="U1061">
        <v>0</v>
      </c>
      <c r="V1061">
        <v>0</v>
      </c>
      <c r="X1061">
        <v>0</v>
      </c>
      <c r="BJ1061">
        <v>1</v>
      </c>
      <c r="BK1061">
        <v>1</v>
      </c>
      <c r="DC1061" t="s">
        <v>1726</v>
      </c>
      <c r="DD1061" t="s">
        <v>305</v>
      </c>
    </row>
    <row r="1062" spans="1:108" ht="14.6" x14ac:dyDescent="0.35">
      <c r="A1062" t="s">
        <v>80</v>
      </c>
      <c r="B1062" t="s">
        <v>5112</v>
      </c>
      <c r="C1062" t="s">
        <v>5113</v>
      </c>
      <c r="F1062" t="s">
        <v>145</v>
      </c>
      <c r="G1062" t="s">
        <v>95</v>
      </c>
      <c r="H1062" t="s">
        <v>454</v>
      </c>
      <c r="I1062" t="s">
        <v>56</v>
      </c>
      <c r="J1062" t="s">
        <v>173</v>
      </c>
      <c r="K1062" t="s">
        <v>471</v>
      </c>
      <c r="M1062" t="s">
        <v>272</v>
      </c>
      <c r="O1062" t="s">
        <v>299</v>
      </c>
      <c r="P1062" t="s">
        <v>5114</v>
      </c>
      <c r="Q1062" t="s">
        <v>457</v>
      </c>
      <c r="R1062">
        <v>0</v>
      </c>
      <c r="S1062">
        <v>0</v>
      </c>
      <c r="T1062">
        <v>0</v>
      </c>
      <c r="U1062">
        <v>0</v>
      </c>
      <c r="V1062">
        <v>0</v>
      </c>
      <c r="W1062">
        <v>0</v>
      </c>
      <c r="X1062">
        <v>0</v>
      </c>
      <c r="Y1062">
        <v>0</v>
      </c>
      <c r="AA1062">
        <v>0</v>
      </c>
      <c r="AB1062">
        <v>0</v>
      </c>
      <c r="AC1062">
        <v>0</v>
      </c>
      <c r="AD1062">
        <v>0</v>
      </c>
      <c r="AE1062">
        <v>0</v>
      </c>
      <c r="AF1062">
        <v>0</v>
      </c>
      <c r="AG1062">
        <v>0</v>
      </c>
      <c r="AH1062">
        <v>0</v>
      </c>
      <c r="AI1062">
        <v>0</v>
      </c>
      <c r="AJ1062">
        <v>0</v>
      </c>
      <c r="AK1062">
        <v>0</v>
      </c>
      <c r="AL1062">
        <v>0</v>
      </c>
      <c r="AM1062">
        <v>0</v>
      </c>
      <c r="AN1062">
        <v>0</v>
      </c>
      <c r="AO1062">
        <v>0</v>
      </c>
      <c r="AP1062">
        <v>0</v>
      </c>
      <c r="AQ1062">
        <v>0</v>
      </c>
      <c r="AR1062">
        <v>0</v>
      </c>
      <c r="AS1062">
        <v>0</v>
      </c>
      <c r="AT1062">
        <v>0</v>
      </c>
      <c r="AU1062">
        <v>0</v>
      </c>
      <c r="AV1062">
        <v>0</v>
      </c>
      <c r="AW1062">
        <v>0</v>
      </c>
      <c r="AX1062">
        <v>0</v>
      </c>
      <c r="AY1062">
        <v>0</v>
      </c>
      <c r="AZ1062">
        <v>0</v>
      </c>
      <c r="BA1062">
        <v>0</v>
      </c>
      <c r="BB1062">
        <v>0</v>
      </c>
      <c r="BC1062">
        <v>0</v>
      </c>
      <c r="BD1062">
        <v>0</v>
      </c>
      <c r="BE1062">
        <v>0</v>
      </c>
      <c r="BF1062">
        <v>0</v>
      </c>
      <c r="BG1062">
        <v>0</v>
      </c>
      <c r="BH1062">
        <v>0</v>
      </c>
      <c r="BI1062">
        <v>0</v>
      </c>
      <c r="BJ1062">
        <v>0</v>
      </c>
      <c r="BK1062">
        <v>0</v>
      </c>
      <c r="BL1062">
        <v>0</v>
      </c>
      <c r="BM1062">
        <v>0</v>
      </c>
      <c r="BN1062">
        <v>0</v>
      </c>
      <c r="BO1062">
        <v>0</v>
      </c>
      <c r="BP1062">
        <v>0</v>
      </c>
      <c r="BQ1062">
        <v>0</v>
      </c>
      <c r="BR1062">
        <v>0</v>
      </c>
      <c r="BS1062">
        <v>0</v>
      </c>
      <c r="BT1062">
        <v>0</v>
      </c>
      <c r="BU1062">
        <v>0</v>
      </c>
      <c r="BV1062">
        <v>0</v>
      </c>
      <c r="BW1062">
        <v>0</v>
      </c>
      <c r="BX1062">
        <v>0</v>
      </c>
      <c r="BY1062">
        <v>0</v>
      </c>
      <c r="BZ1062">
        <v>0</v>
      </c>
      <c r="CA1062">
        <v>0</v>
      </c>
      <c r="CB1062">
        <v>0</v>
      </c>
      <c r="CC1062">
        <v>0</v>
      </c>
      <c r="CD1062">
        <v>0</v>
      </c>
      <c r="CE1062">
        <v>0</v>
      </c>
      <c r="CF1062">
        <v>0</v>
      </c>
      <c r="CG1062">
        <v>0</v>
      </c>
      <c r="CH1062">
        <v>0</v>
      </c>
      <c r="CI1062">
        <v>0</v>
      </c>
      <c r="CJ1062">
        <v>0</v>
      </c>
      <c r="CK1062">
        <v>0</v>
      </c>
      <c r="CL1062">
        <v>0</v>
      </c>
      <c r="CM1062">
        <v>0</v>
      </c>
      <c r="CN1062">
        <v>0</v>
      </c>
      <c r="CO1062">
        <v>0</v>
      </c>
      <c r="CP1062">
        <v>1</v>
      </c>
      <c r="CQ1062">
        <v>0</v>
      </c>
      <c r="CR1062">
        <v>0</v>
      </c>
      <c r="CS1062">
        <v>0</v>
      </c>
      <c r="CT1062">
        <v>0</v>
      </c>
      <c r="CU1062">
        <v>0</v>
      </c>
      <c r="CV1062">
        <v>0</v>
      </c>
      <c r="CW1062">
        <v>0</v>
      </c>
      <c r="CX1062">
        <v>1</v>
      </c>
      <c r="CY1062">
        <v>0</v>
      </c>
      <c r="CZ1062">
        <v>1</v>
      </c>
      <c r="DA1062">
        <v>0</v>
      </c>
      <c r="DB1062">
        <v>0</v>
      </c>
      <c r="DC1062" t="s">
        <v>458</v>
      </c>
      <c r="DD1062" t="s">
        <v>306</v>
      </c>
    </row>
    <row r="1063" spans="1:108" ht="14.6" x14ac:dyDescent="0.35">
      <c r="A1063" t="s">
        <v>80</v>
      </c>
      <c r="B1063" t="s">
        <v>5112</v>
      </c>
      <c r="C1063" t="s">
        <v>5116</v>
      </c>
      <c r="F1063" t="s">
        <v>122</v>
      </c>
      <c r="H1063" t="s">
        <v>454</v>
      </c>
      <c r="I1063" t="s">
        <v>56</v>
      </c>
      <c r="J1063" t="s">
        <v>173</v>
      </c>
      <c r="K1063" t="s">
        <v>471</v>
      </c>
      <c r="M1063" t="s">
        <v>268</v>
      </c>
      <c r="O1063" t="s">
        <v>299</v>
      </c>
      <c r="P1063" t="s">
        <v>5117</v>
      </c>
      <c r="Q1063" t="s">
        <v>457</v>
      </c>
      <c r="R1063">
        <v>0</v>
      </c>
      <c r="S1063">
        <v>0</v>
      </c>
      <c r="T1063">
        <v>0</v>
      </c>
      <c r="U1063">
        <v>0</v>
      </c>
      <c r="V1063">
        <v>0</v>
      </c>
      <c r="W1063">
        <v>0</v>
      </c>
      <c r="X1063">
        <v>0</v>
      </c>
      <c r="Y1063">
        <v>0</v>
      </c>
      <c r="AA1063">
        <v>0</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0</v>
      </c>
      <c r="BL1063">
        <v>0</v>
      </c>
      <c r="BM1063">
        <v>0</v>
      </c>
      <c r="BN1063">
        <v>0</v>
      </c>
      <c r="BO1063">
        <v>0</v>
      </c>
      <c r="BP1063">
        <v>0</v>
      </c>
      <c r="BQ1063">
        <v>0</v>
      </c>
      <c r="BR1063">
        <v>0</v>
      </c>
      <c r="BS1063">
        <v>0</v>
      </c>
      <c r="BT1063">
        <v>0</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0</v>
      </c>
      <c r="CP1063">
        <v>1</v>
      </c>
      <c r="CQ1063">
        <v>0</v>
      </c>
      <c r="CR1063">
        <v>0</v>
      </c>
      <c r="CS1063">
        <v>0</v>
      </c>
      <c r="CT1063">
        <v>0</v>
      </c>
      <c r="CU1063">
        <v>0</v>
      </c>
      <c r="CV1063">
        <v>0</v>
      </c>
      <c r="CW1063">
        <v>0</v>
      </c>
      <c r="CX1063">
        <v>1</v>
      </c>
      <c r="CY1063">
        <v>0</v>
      </c>
      <c r="CZ1063">
        <v>1</v>
      </c>
      <c r="DA1063">
        <v>0</v>
      </c>
      <c r="DB1063">
        <v>0</v>
      </c>
      <c r="DC1063" t="s">
        <v>458</v>
      </c>
      <c r="DD1063" t="s">
        <v>306</v>
      </c>
    </row>
    <row r="1064" spans="1:108" ht="14.6" x14ac:dyDescent="0.35">
      <c r="A1064" t="s">
        <v>80</v>
      </c>
      <c r="B1064" t="s">
        <v>5112</v>
      </c>
      <c r="C1064" t="s">
        <v>5119</v>
      </c>
      <c r="F1064" t="s">
        <v>122</v>
      </c>
      <c r="H1064" t="s">
        <v>454</v>
      </c>
      <c r="I1064" t="s">
        <v>56</v>
      </c>
      <c r="J1064" t="s">
        <v>173</v>
      </c>
      <c r="K1064" t="s">
        <v>471</v>
      </c>
      <c r="M1064" t="s">
        <v>272</v>
      </c>
      <c r="O1064" t="s">
        <v>299</v>
      </c>
      <c r="P1064" t="s">
        <v>5120</v>
      </c>
      <c r="Q1064" t="s">
        <v>457</v>
      </c>
      <c r="R1064">
        <v>0</v>
      </c>
      <c r="S1064">
        <v>0</v>
      </c>
      <c r="T1064">
        <v>0</v>
      </c>
      <c r="U1064">
        <v>0</v>
      </c>
      <c r="V1064">
        <v>0</v>
      </c>
      <c r="W1064">
        <v>0</v>
      </c>
      <c r="X1064">
        <v>0</v>
      </c>
      <c r="Y1064">
        <v>0</v>
      </c>
      <c r="AA1064">
        <v>0</v>
      </c>
      <c r="AB1064">
        <v>0</v>
      </c>
      <c r="AC1064">
        <v>0</v>
      </c>
      <c r="AD1064">
        <v>0</v>
      </c>
      <c r="AE1064">
        <v>0</v>
      </c>
      <c r="AF1064">
        <v>0</v>
      </c>
      <c r="AG1064">
        <v>0</v>
      </c>
      <c r="AH1064">
        <v>0</v>
      </c>
      <c r="AI1064">
        <v>0</v>
      </c>
      <c r="AJ1064">
        <v>0</v>
      </c>
      <c r="AK1064">
        <v>0</v>
      </c>
      <c r="AL1064">
        <v>0</v>
      </c>
      <c r="AM1064">
        <v>0</v>
      </c>
      <c r="AN1064">
        <v>0</v>
      </c>
      <c r="AO1064">
        <v>0</v>
      </c>
      <c r="AP1064">
        <v>0</v>
      </c>
      <c r="AQ1064">
        <v>0</v>
      </c>
      <c r="AR1064">
        <v>0</v>
      </c>
      <c r="AS1064">
        <v>0</v>
      </c>
      <c r="AT1064">
        <v>0</v>
      </c>
      <c r="AU1064">
        <v>0</v>
      </c>
      <c r="AV1064">
        <v>0</v>
      </c>
      <c r="AW1064">
        <v>0</v>
      </c>
      <c r="AX1064">
        <v>0</v>
      </c>
      <c r="AY1064">
        <v>0</v>
      </c>
      <c r="AZ1064">
        <v>0</v>
      </c>
      <c r="BA1064">
        <v>0</v>
      </c>
      <c r="BB1064">
        <v>0</v>
      </c>
      <c r="BC1064">
        <v>0</v>
      </c>
      <c r="BD1064">
        <v>0</v>
      </c>
      <c r="BE1064">
        <v>0</v>
      </c>
      <c r="BF1064">
        <v>0</v>
      </c>
      <c r="BG1064">
        <v>0</v>
      </c>
      <c r="BH1064">
        <v>0</v>
      </c>
      <c r="BI1064">
        <v>0</v>
      </c>
      <c r="BJ1064">
        <v>0</v>
      </c>
      <c r="BK1064">
        <v>0</v>
      </c>
      <c r="BL1064">
        <v>0</v>
      </c>
      <c r="BM1064">
        <v>0</v>
      </c>
      <c r="BN1064">
        <v>0</v>
      </c>
      <c r="BO1064">
        <v>0</v>
      </c>
      <c r="BP1064">
        <v>0</v>
      </c>
      <c r="BQ1064">
        <v>0</v>
      </c>
      <c r="BR1064">
        <v>0</v>
      </c>
      <c r="BS1064">
        <v>0</v>
      </c>
      <c r="BT1064">
        <v>0</v>
      </c>
      <c r="BU1064">
        <v>0</v>
      </c>
      <c r="BV1064">
        <v>0</v>
      </c>
      <c r="BW1064">
        <v>0</v>
      </c>
      <c r="BX1064">
        <v>0</v>
      </c>
      <c r="BY1064">
        <v>0</v>
      </c>
      <c r="BZ1064">
        <v>0</v>
      </c>
      <c r="CA1064">
        <v>0</v>
      </c>
      <c r="CB1064">
        <v>0</v>
      </c>
      <c r="CC1064">
        <v>0</v>
      </c>
      <c r="CD1064">
        <v>0</v>
      </c>
      <c r="CE1064">
        <v>0</v>
      </c>
      <c r="CF1064">
        <v>0</v>
      </c>
      <c r="CG1064">
        <v>0</v>
      </c>
      <c r="CH1064">
        <v>0</v>
      </c>
      <c r="CI1064">
        <v>0</v>
      </c>
      <c r="CJ1064">
        <v>0</v>
      </c>
      <c r="CK1064">
        <v>0</v>
      </c>
      <c r="CL1064">
        <v>0</v>
      </c>
      <c r="CM1064">
        <v>0</v>
      </c>
      <c r="CN1064">
        <v>0</v>
      </c>
      <c r="CO1064">
        <v>0</v>
      </c>
      <c r="CP1064">
        <v>1</v>
      </c>
      <c r="CQ1064">
        <v>0</v>
      </c>
      <c r="CR1064">
        <v>0</v>
      </c>
      <c r="CS1064">
        <v>0</v>
      </c>
      <c r="CT1064">
        <v>0</v>
      </c>
      <c r="CU1064">
        <v>0</v>
      </c>
      <c r="CV1064">
        <v>0</v>
      </c>
      <c r="CW1064">
        <v>0</v>
      </c>
      <c r="CX1064">
        <v>1</v>
      </c>
      <c r="CY1064">
        <v>0</v>
      </c>
      <c r="CZ1064">
        <v>1</v>
      </c>
      <c r="DA1064">
        <v>0</v>
      </c>
      <c r="DB1064">
        <v>0</v>
      </c>
      <c r="DC1064" t="s">
        <v>458</v>
      </c>
      <c r="DD1064" t="s">
        <v>306</v>
      </c>
    </row>
    <row r="1065" spans="1:108" ht="14.6" x14ac:dyDescent="0.35">
      <c r="A1065" t="s">
        <v>5122</v>
      </c>
      <c r="B1065" t="s">
        <v>5123</v>
      </c>
      <c r="C1065" t="s">
        <v>5124</v>
      </c>
      <c r="F1065" t="s">
        <v>91</v>
      </c>
      <c r="H1065" t="s">
        <v>1347</v>
      </c>
      <c r="I1065" t="s">
        <v>56</v>
      </c>
      <c r="J1065" t="s">
        <v>455</v>
      </c>
      <c r="K1065" t="s">
        <v>269</v>
      </c>
      <c r="M1065" t="s">
        <v>272</v>
      </c>
      <c r="O1065" t="s">
        <v>299</v>
      </c>
      <c r="P1065" t="s">
        <v>5125</v>
      </c>
      <c r="DC1065" t="s">
        <v>4393</v>
      </c>
      <c r="DD1065" t="s">
        <v>311</v>
      </c>
    </row>
    <row r="1066" spans="1:108" ht="14.6" x14ac:dyDescent="0.35">
      <c r="A1066" t="s">
        <v>5122</v>
      </c>
      <c r="B1066" t="s">
        <v>5123</v>
      </c>
      <c r="C1066" t="s">
        <v>5128</v>
      </c>
      <c r="F1066" t="s">
        <v>122</v>
      </c>
      <c r="H1066" t="s">
        <v>1347</v>
      </c>
      <c r="I1066" t="s">
        <v>56</v>
      </c>
      <c r="J1066" t="s">
        <v>455</v>
      </c>
      <c r="K1066" t="s">
        <v>269</v>
      </c>
      <c r="M1066" t="s">
        <v>272</v>
      </c>
      <c r="O1066" t="s">
        <v>299</v>
      </c>
      <c r="DC1066" t="s">
        <v>1349</v>
      </c>
      <c r="DD1066" t="s">
        <v>311</v>
      </c>
    </row>
    <row r="1067" spans="1:108" ht="14.6" x14ac:dyDescent="0.35">
      <c r="A1067" t="s">
        <v>88</v>
      </c>
      <c r="B1067" t="s">
        <v>5132</v>
      </c>
      <c r="C1067" t="s">
        <v>5133</v>
      </c>
      <c r="F1067" t="s">
        <v>122</v>
      </c>
      <c r="H1067" t="s">
        <v>702</v>
      </c>
      <c r="I1067" t="s">
        <v>56</v>
      </c>
      <c r="J1067" t="s">
        <v>173</v>
      </c>
      <c r="K1067" t="s">
        <v>471</v>
      </c>
      <c r="M1067" t="s">
        <v>274</v>
      </c>
      <c r="N1067" t="s">
        <v>300</v>
      </c>
      <c r="O1067" t="s">
        <v>300</v>
      </c>
      <c r="R1067">
        <v>0</v>
      </c>
      <c r="S1067">
        <v>0</v>
      </c>
      <c r="T1067">
        <v>0</v>
      </c>
      <c r="U1067">
        <v>0</v>
      </c>
      <c r="V1067">
        <v>0</v>
      </c>
      <c r="W1067">
        <v>1</v>
      </c>
      <c r="X1067">
        <v>0</v>
      </c>
      <c r="Y1067">
        <v>0</v>
      </c>
      <c r="AA1067">
        <v>0</v>
      </c>
      <c r="AB1067">
        <v>0</v>
      </c>
      <c r="AC1067">
        <v>0</v>
      </c>
      <c r="AD1067">
        <v>0</v>
      </c>
      <c r="AE1067">
        <v>0</v>
      </c>
      <c r="AF1067">
        <v>0</v>
      </c>
      <c r="AG1067">
        <v>0</v>
      </c>
      <c r="AH1067">
        <v>0</v>
      </c>
      <c r="AI1067">
        <v>0</v>
      </c>
      <c r="AJ1067">
        <v>0</v>
      </c>
      <c r="AK1067">
        <v>0</v>
      </c>
      <c r="AL1067">
        <v>0</v>
      </c>
      <c r="AM1067">
        <v>0</v>
      </c>
      <c r="AN1067">
        <v>0</v>
      </c>
      <c r="AO1067">
        <v>0</v>
      </c>
      <c r="AP1067">
        <v>0</v>
      </c>
      <c r="AQ1067">
        <v>0</v>
      </c>
      <c r="AR1067">
        <v>0</v>
      </c>
      <c r="AS1067">
        <v>0</v>
      </c>
      <c r="AT1067">
        <v>0</v>
      </c>
      <c r="AU1067">
        <v>0</v>
      </c>
      <c r="AV1067">
        <v>0</v>
      </c>
      <c r="AW1067">
        <v>0</v>
      </c>
      <c r="AX1067">
        <v>0</v>
      </c>
      <c r="AY1067">
        <v>0</v>
      </c>
      <c r="AZ1067">
        <v>0</v>
      </c>
      <c r="BA1067">
        <v>0</v>
      </c>
      <c r="BB1067">
        <v>0</v>
      </c>
      <c r="BC1067">
        <v>0</v>
      </c>
      <c r="BD1067">
        <v>0</v>
      </c>
      <c r="BE1067">
        <v>0</v>
      </c>
      <c r="BF1067">
        <v>0</v>
      </c>
      <c r="BG1067">
        <v>0</v>
      </c>
      <c r="BH1067">
        <v>0</v>
      </c>
      <c r="BI1067">
        <v>0</v>
      </c>
      <c r="BJ1067">
        <v>0</v>
      </c>
      <c r="BK1067">
        <v>0</v>
      </c>
      <c r="BL1067">
        <v>0</v>
      </c>
      <c r="BM1067">
        <v>0</v>
      </c>
      <c r="BN1067">
        <v>0</v>
      </c>
      <c r="BO1067">
        <v>0</v>
      </c>
      <c r="BP1067">
        <v>0</v>
      </c>
      <c r="BQ1067">
        <v>0</v>
      </c>
      <c r="BR1067">
        <v>0</v>
      </c>
      <c r="BS1067">
        <v>0</v>
      </c>
      <c r="BT1067">
        <v>0</v>
      </c>
      <c r="BU1067">
        <v>0</v>
      </c>
      <c r="BV1067">
        <v>0</v>
      </c>
      <c r="BW1067">
        <v>0</v>
      </c>
      <c r="BX1067">
        <v>0</v>
      </c>
      <c r="BY1067">
        <v>0</v>
      </c>
      <c r="BZ1067">
        <v>0</v>
      </c>
      <c r="CA1067">
        <v>0</v>
      </c>
      <c r="CB1067">
        <v>0</v>
      </c>
      <c r="CC1067">
        <v>0</v>
      </c>
      <c r="CD1067">
        <v>0</v>
      </c>
      <c r="CE1067">
        <v>0</v>
      </c>
      <c r="CF1067">
        <v>0</v>
      </c>
      <c r="CG1067">
        <v>0</v>
      </c>
      <c r="CH1067">
        <v>0</v>
      </c>
      <c r="CI1067">
        <v>0</v>
      </c>
      <c r="CJ1067">
        <v>0</v>
      </c>
      <c r="CK1067">
        <v>0</v>
      </c>
      <c r="CL1067">
        <v>0</v>
      </c>
      <c r="CM1067">
        <v>0</v>
      </c>
      <c r="CN1067">
        <v>0</v>
      </c>
      <c r="CO1067">
        <v>0</v>
      </c>
      <c r="CP1067">
        <v>0</v>
      </c>
      <c r="CQ1067">
        <v>0</v>
      </c>
      <c r="CR1067">
        <v>0</v>
      </c>
      <c r="CS1067">
        <v>0</v>
      </c>
      <c r="CT1067">
        <v>0</v>
      </c>
      <c r="CU1067">
        <v>0</v>
      </c>
      <c r="CV1067">
        <v>0</v>
      </c>
      <c r="CW1067">
        <v>0</v>
      </c>
      <c r="CX1067">
        <v>0</v>
      </c>
      <c r="CY1067">
        <v>1</v>
      </c>
      <c r="CZ1067">
        <v>0</v>
      </c>
      <c r="DA1067">
        <v>0</v>
      </c>
      <c r="DB1067">
        <v>0</v>
      </c>
      <c r="DC1067" t="s">
        <v>5134</v>
      </c>
      <c r="DD1067" t="s">
        <v>311</v>
      </c>
    </row>
    <row r="1068" spans="1:108" ht="14.6" x14ac:dyDescent="0.35">
      <c r="A1068" t="s">
        <v>88</v>
      </c>
      <c r="B1068" t="s">
        <v>5132</v>
      </c>
      <c r="C1068" t="s">
        <v>5136</v>
      </c>
      <c r="F1068" t="s">
        <v>122</v>
      </c>
      <c r="H1068" t="s">
        <v>702</v>
      </c>
      <c r="I1068" t="s">
        <v>56</v>
      </c>
      <c r="J1068" t="s">
        <v>173</v>
      </c>
      <c r="K1068" t="s">
        <v>471</v>
      </c>
      <c r="M1068" t="s">
        <v>274</v>
      </c>
      <c r="N1068" t="s">
        <v>300</v>
      </c>
      <c r="O1068" t="s">
        <v>299</v>
      </c>
      <c r="R1068">
        <v>0</v>
      </c>
      <c r="S1068">
        <v>0</v>
      </c>
      <c r="T1068">
        <v>0</v>
      </c>
      <c r="U1068">
        <v>0</v>
      </c>
      <c r="V1068">
        <v>0</v>
      </c>
      <c r="W1068">
        <v>1</v>
      </c>
      <c r="X1068">
        <v>0</v>
      </c>
      <c r="Y1068">
        <v>0</v>
      </c>
      <c r="AA1068">
        <v>0</v>
      </c>
      <c r="AB1068">
        <v>0</v>
      </c>
      <c r="AC1068">
        <v>0</v>
      </c>
      <c r="AD1068">
        <v>0</v>
      </c>
      <c r="AE1068">
        <v>0</v>
      </c>
      <c r="AF1068">
        <v>0</v>
      </c>
      <c r="AG1068">
        <v>0</v>
      </c>
      <c r="AH1068">
        <v>0</v>
      </c>
      <c r="AI1068">
        <v>0</v>
      </c>
      <c r="AJ1068">
        <v>0</v>
      </c>
      <c r="AK1068">
        <v>0</v>
      </c>
      <c r="AL1068">
        <v>0</v>
      </c>
      <c r="AM1068">
        <v>0</v>
      </c>
      <c r="AN1068">
        <v>0</v>
      </c>
      <c r="AO1068">
        <v>0</v>
      </c>
      <c r="AP1068">
        <v>0</v>
      </c>
      <c r="AQ1068">
        <v>0</v>
      </c>
      <c r="AR1068">
        <v>0</v>
      </c>
      <c r="AS1068">
        <v>0</v>
      </c>
      <c r="AT1068">
        <v>0</v>
      </c>
      <c r="AU1068">
        <v>0</v>
      </c>
      <c r="AV1068">
        <v>0</v>
      </c>
      <c r="AW1068">
        <v>0</v>
      </c>
      <c r="AX1068">
        <v>0</v>
      </c>
      <c r="AY1068">
        <v>0</v>
      </c>
      <c r="AZ1068">
        <v>0</v>
      </c>
      <c r="BA1068">
        <v>0</v>
      </c>
      <c r="BB1068">
        <v>0</v>
      </c>
      <c r="BC1068">
        <v>0</v>
      </c>
      <c r="BD1068">
        <v>0</v>
      </c>
      <c r="BE1068">
        <v>0</v>
      </c>
      <c r="BF1068">
        <v>0</v>
      </c>
      <c r="BG1068">
        <v>0</v>
      </c>
      <c r="BH1068">
        <v>0</v>
      </c>
      <c r="BI1068">
        <v>0</v>
      </c>
      <c r="BJ1068">
        <v>0</v>
      </c>
      <c r="BK1068">
        <v>0</v>
      </c>
      <c r="BL1068">
        <v>0</v>
      </c>
      <c r="BM1068">
        <v>0</v>
      </c>
      <c r="BN1068">
        <v>0</v>
      </c>
      <c r="BO1068">
        <v>0</v>
      </c>
      <c r="BP1068">
        <v>0</v>
      </c>
      <c r="BQ1068">
        <v>0</v>
      </c>
      <c r="BR1068">
        <v>0</v>
      </c>
      <c r="BS1068">
        <v>0</v>
      </c>
      <c r="BT1068">
        <v>0</v>
      </c>
      <c r="BU1068">
        <v>0</v>
      </c>
      <c r="BV1068">
        <v>0</v>
      </c>
      <c r="BW1068">
        <v>0</v>
      </c>
      <c r="BX1068">
        <v>0</v>
      </c>
      <c r="BY1068">
        <v>0</v>
      </c>
      <c r="BZ1068">
        <v>0</v>
      </c>
      <c r="CA1068">
        <v>0</v>
      </c>
      <c r="CB1068">
        <v>0</v>
      </c>
      <c r="CC1068">
        <v>0</v>
      </c>
      <c r="CD1068">
        <v>0</v>
      </c>
      <c r="CE1068">
        <v>0</v>
      </c>
      <c r="CF1068">
        <v>0</v>
      </c>
      <c r="CG1068">
        <v>0</v>
      </c>
      <c r="CH1068">
        <v>0</v>
      </c>
      <c r="CI1068">
        <v>0</v>
      </c>
      <c r="CJ1068">
        <v>0</v>
      </c>
      <c r="CK1068">
        <v>0</v>
      </c>
      <c r="CL1068">
        <v>0</v>
      </c>
      <c r="CM1068">
        <v>0</v>
      </c>
      <c r="CN1068">
        <v>0</v>
      </c>
      <c r="CO1068">
        <v>0</v>
      </c>
      <c r="CP1068">
        <v>0</v>
      </c>
      <c r="CQ1068">
        <v>0</v>
      </c>
      <c r="CR1068">
        <v>0</v>
      </c>
      <c r="CS1068">
        <v>0</v>
      </c>
      <c r="CT1068">
        <v>0</v>
      </c>
      <c r="CU1068">
        <v>0</v>
      </c>
      <c r="CV1068">
        <v>0</v>
      </c>
      <c r="CW1068">
        <v>0</v>
      </c>
      <c r="CX1068">
        <v>0</v>
      </c>
      <c r="CY1068">
        <v>1</v>
      </c>
      <c r="CZ1068">
        <v>0</v>
      </c>
      <c r="DA1068">
        <v>0</v>
      </c>
      <c r="DB1068">
        <v>0</v>
      </c>
      <c r="DC1068" t="s">
        <v>1827</v>
      </c>
      <c r="DD1068" t="s">
        <v>311</v>
      </c>
    </row>
    <row r="1069" spans="1:108" ht="14.6" x14ac:dyDescent="0.35">
      <c r="A1069" t="s">
        <v>88</v>
      </c>
      <c r="B1069" t="s">
        <v>5132</v>
      </c>
      <c r="C1069" t="s">
        <v>5138</v>
      </c>
      <c r="F1069" t="s">
        <v>122</v>
      </c>
      <c r="H1069" t="s">
        <v>702</v>
      </c>
      <c r="I1069" t="s">
        <v>56</v>
      </c>
      <c r="J1069" t="s">
        <v>173</v>
      </c>
      <c r="K1069" t="s">
        <v>471</v>
      </c>
      <c r="M1069" t="s">
        <v>274</v>
      </c>
      <c r="N1069" t="s">
        <v>300</v>
      </c>
      <c r="O1069" t="s">
        <v>299</v>
      </c>
      <c r="R1069">
        <v>0</v>
      </c>
      <c r="S1069">
        <v>0</v>
      </c>
      <c r="T1069">
        <v>0</v>
      </c>
      <c r="U1069">
        <v>0</v>
      </c>
      <c r="V1069">
        <v>0</v>
      </c>
      <c r="W1069">
        <v>1</v>
      </c>
      <c r="X1069">
        <v>0</v>
      </c>
      <c r="Y1069">
        <v>0</v>
      </c>
      <c r="AA1069">
        <v>0</v>
      </c>
      <c r="AB1069">
        <v>0</v>
      </c>
      <c r="AC1069">
        <v>0</v>
      </c>
      <c r="AD1069">
        <v>0</v>
      </c>
      <c r="AE1069">
        <v>0</v>
      </c>
      <c r="AF1069">
        <v>0</v>
      </c>
      <c r="AG1069">
        <v>0</v>
      </c>
      <c r="AH1069">
        <v>0</v>
      </c>
      <c r="AI1069">
        <v>0</v>
      </c>
      <c r="AJ1069">
        <v>0</v>
      </c>
      <c r="AK1069">
        <v>0</v>
      </c>
      <c r="AL1069">
        <v>0</v>
      </c>
      <c r="AM1069">
        <v>0</v>
      </c>
      <c r="AN1069">
        <v>0</v>
      </c>
      <c r="AO1069">
        <v>0</v>
      </c>
      <c r="AP1069">
        <v>0</v>
      </c>
      <c r="AQ1069">
        <v>0</v>
      </c>
      <c r="AR1069">
        <v>0</v>
      </c>
      <c r="AS1069">
        <v>0</v>
      </c>
      <c r="AT1069">
        <v>0</v>
      </c>
      <c r="AU1069">
        <v>0</v>
      </c>
      <c r="AV1069">
        <v>0</v>
      </c>
      <c r="AW1069">
        <v>0</v>
      </c>
      <c r="AX1069">
        <v>0</v>
      </c>
      <c r="AY1069">
        <v>0</v>
      </c>
      <c r="AZ1069">
        <v>0</v>
      </c>
      <c r="BA1069">
        <v>0</v>
      </c>
      <c r="BB1069">
        <v>0</v>
      </c>
      <c r="BC1069">
        <v>0</v>
      </c>
      <c r="BD1069">
        <v>0</v>
      </c>
      <c r="BE1069">
        <v>0</v>
      </c>
      <c r="BF1069">
        <v>0</v>
      </c>
      <c r="BG1069">
        <v>0</v>
      </c>
      <c r="BH1069">
        <v>0</v>
      </c>
      <c r="BI1069">
        <v>0</v>
      </c>
      <c r="BJ1069">
        <v>0</v>
      </c>
      <c r="BK1069">
        <v>0</v>
      </c>
      <c r="BL1069">
        <v>0</v>
      </c>
      <c r="BM1069">
        <v>0</v>
      </c>
      <c r="BN1069">
        <v>0</v>
      </c>
      <c r="BO1069">
        <v>0</v>
      </c>
      <c r="BP1069">
        <v>0</v>
      </c>
      <c r="BQ1069">
        <v>0</v>
      </c>
      <c r="BR1069">
        <v>0</v>
      </c>
      <c r="BS1069">
        <v>0</v>
      </c>
      <c r="BT1069">
        <v>0</v>
      </c>
      <c r="BU1069">
        <v>0</v>
      </c>
      <c r="BV1069">
        <v>0</v>
      </c>
      <c r="BW1069">
        <v>0</v>
      </c>
      <c r="BX1069">
        <v>0</v>
      </c>
      <c r="BY1069">
        <v>0</v>
      </c>
      <c r="BZ1069">
        <v>0</v>
      </c>
      <c r="CA1069">
        <v>0</v>
      </c>
      <c r="CB1069">
        <v>0</v>
      </c>
      <c r="CC1069">
        <v>0</v>
      </c>
      <c r="CD1069">
        <v>0</v>
      </c>
      <c r="CE1069">
        <v>0</v>
      </c>
      <c r="CF1069">
        <v>0</v>
      </c>
      <c r="CG1069">
        <v>0</v>
      </c>
      <c r="CH1069">
        <v>0</v>
      </c>
      <c r="CI1069">
        <v>0</v>
      </c>
      <c r="CJ1069">
        <v>0</v>
      </c>
      <c r="CK1069">
        <v>0</v>
      </c>
      <c r="CL1069">
        <v>0</v>
      </c>
      <c r="CM1069">
        <v>0</v>
      </c>
      <c r="CN1069">
        <v>0</v>
      </c>
      <c r="CO1069">
        <v>0</v>
      </c>
      <c r="CP1069">
        <v>0</v>
      </c>
      <c r="CQ1069">
        <v>0</v>
      </c>
      <c r="CR1069">
        <v>0</v>
      </c>
      <c r="CS1069">
        <v>0</v>
      </c>
      <c r="CT1069">
        <v>0</v>
      </c>
      <c r="CU1069">
        <v>0</v>
      </c>
      <c r="CV1069">
        <v>0</v>
      </c>
      <c r="CW1069">
        <v>0</v>
      </c>
      <c r="CX1069">
        <v>0</v>
      </c>
      <c r="CY1069">
        <v>1</v>
      </c>
      <c r="CZ1069">
        <v>0</v>
      </c>
      <c r="DA1069">
        <v>0</v>
      </c>
      <c r="DB1069">
        <v>0</v>
      </c>
      <c r="DC1069" t="s">
        <v>1106</v>
      </c>
      <c r="DD1069" t="s">
        <v>311</v>
      </c>
    </row>
    <row r="1070" spans="1:108" ht="14.6" x14ac:dyDescent="0.35">
      <c r="A1070" t="s">
        <v>88</v>
      </c>
      <c r="B1070" t="s">
        <v>5140</v>
      </c>
      <c r="C1070" t="s">
        <v>5141</v>
      </c>
      <c r="F1070" t="s">
        <v>91</v>
      </c>
      <c r="H1070" t="s">
        <v>454</v>
      </c>
      <c r="I1070" t="s">
        <v>13</v>
      </c>
      <c r="J1070" t="s">
        <v>221</v>
      </c>
      <c r="K1070" t="s">
        <v>269</v>
      </c>
      <c r="M1070" t="s">
        <v>272</v>
      </c>
      <c r="O1070" t="s">
        <v>300</v>
      </c>
      <c r="Q1070" t="s">
        <v>3354</v>
      </c>
      <c r="R1070">
        <v>0</v>
      </c>
      <c r="S1070">
        <v>0</v>
      </c>
      <c r="T1070">
        <v>0</v>
      </c>
      <c r="U1070">
        <v>0</v>
      </c>
      <c r="V1070">
        <v>0</v>
      </c>
      <c r="W1070">
        <v>0</v>
      </c>
      <c r="X1070">
        <v>0</v>
      </c>
      <c r="Y1070">
        <v>0</v>
      </c>
      <c r="AA1070">
        <v>0</v>
      </c>
      <c r="AB1070">
        <v>0</v>
      </c>
      <c r="AC1070">
        <v>0</v>
      </c>
      <c r="AD1070">
        <v>0</v>
      </c>
      <c r="AE1070">
        <v>0</v>
      </c>
      <c r="AF1070">
        <v>0</v>
      </c>
      <c r="AG1070">
        <v>0</v>
      </c>
      <c r="AH1070">
        <v>0</v>
      </c>
      <c r="AI1070">
        <v>0</v>
      </c>
      <c r="AJ1070">
        <v>0</v>
      </c>
      <c r="AK1070">
        <v>0</v>
      </c>
      <c r="AL1070">
        <v>1</v>
      </c>
      <c r="AM1070">
        <v>0</v>
      </c>
      <c r="AN1070">
        <v>0</v>
      </c>
      <c r="AO1070">
        <v>0</v>
      </c>
      <c r="AP1070">
        <v>0</v>
      </c>
      <c r="AQ1070">
        <v>0</v>
      </c>
      <c r="AR1070">
        <v>0</v>
      </c>
      <c r="AS1070">
        <v>0</v>
      </c>
      <c r="AT1070">
        <v>0</v>
      </c>
      <c r="AU1070">
        <v>0</v>
      </c>
      <c r="AV1070">
        <v>0</v>
      </c>
      <c r="AW1070">
        <v>0</v>
      </c>
      <c r="AX1070">
        <v>0</v>
      </c>
      <c r="AY1070">
        <v>0</v>
      </c>
      <c r="AZ1070">
        <v>0</v>
      </c>
      <c r="BA1070">
        <v>0</v>
      </c>
      <c r="BB1070">
        <v>0</v>
      </c>
      <c r="BC1070">
        <v>0</v>
      </c>
      <c r="BD1070">
        <v>0</v>
      </c>
      <c r="BE1070">
        <v>0</v>
      </c>
      <c r="BF1070">
        <v>0</v>
      </c>
      <c r="BG1070">
        <v>0</v>
      </c>
      <c r="BH1070">
        <v>0</v>
      </c>
      <c r="BI1070">
        <v>0</v>
      </c>
      <c r="BJ1070">
        <v>0</v>
      </c>
      <c r="BK1070">
        <v>0</v>
      </c>
      <c r="BL1070">
        <v>0</v>
      </c>
      <c r="BM1070">
        <v>0</v>
      </c>
      <c r="BN1070">
        <v>0</v>
      </c>
      <c r="BO1070">
        <v>0</v>
      </c>
      <c r="BP1070">
        <v>0</v>
      </c>
      <c r="BQ1070">
        <v>0</v>
      </c>
      <c r="BR1070">
        <v>0</v>
      </c>
      <c r="BS1070">
        <v>1</v>
      </c>
      <c r="BT1070">
        <v>0</v>
      </c>
      <c r="BU1070">
        <v>0</v>
      </c>
      <c r="BV1070">
        <v>1</v>
      </c>
      <c r="BW1070">
        <v>0</v>
      </c>
      <c r="BX1070">
        <v>0</v>
      </c>
      <c r="BY1070">
        <v>0</v>
      </c>
      <c r="BZ1070">
        <v>0</v>
      </c>
      <c r="CA1070">
        <v>0</v>
      </c>
      <c r="CB1070">
        <v>0</v>
      </c>
      <c r="CC1070">
        <v>0</v>
      </c>
      <c r="CD1070">
        <v>0</v>
      </c>
      <c r="CE1070">
        <v>0</v>
      </c>
      <c r="CF1070">
        <v>0</v>
      </c>
      <c r="CG1070">
        <v>0</v>
      </c>
      <c r="CH1070">
        <v>0</v>
      </c>
      <c r="CI1070">
        <v>0</v>
      </c>
      <c r="CJ1070">
        <v>0</v>
      </c>
      <c r="CK1070">
        <v>0</v>
      </c>
      <c r="CL1070">
        <v>0</v>
      </c>
      <c r="CM1070">
        <v>0</v>
      </c>
      <c r="CN1070">
        <v>0</v>
      </c>
      <c r="CO1070">
        <v>0</v>
      </c>
      <c r="CP1070">
        <v>0</v>
      </c>
      <c r="CQ1070">
        <v>0</v>
      </c>
      <c r="CR1070">
        <v>0</v>
      </c>
      <c r="CS1070">
        <v>0</v>
      </c>
      <c r="CT1070">
        <v>0</v>
      </c>
      <c r="CU1070">
        <v>0</v>
      </c>
      <c r="CV1070">
        <v>0</v>
      </c>
      <c r="CW1070">
        <v>0</v>
      </c>
      <c r="CX1070">
        <v>3</v>
      </c>
      <c r="CY1070">
        <v>1</v>
      </c>
      <c r="CZ1070">
        <v>0</v>
      </c>
      <c r="DA1070">
        <v>0</v>
      </c>
      <c r="DB1070">
        <v>1</v>
      </c>
      <c r="DC1070" t="s">
        <v>5143</v>
      </c>
      <c r="DD1070" t="s">
        <v>307</v>
      </c>
    </row>
    <row r="1071" spans="1:108" ht="14.6" x14ac:dyDescent="0.35">
      <c r="A1071" t="s">
        <v>88</v>
      </c>
      <c r="B1071" t="s">
        <v>5148</v>
      </c>
      <c r="C1071" t="s">
        <v>5149</v>
      </c>
      <c r="F1071" t="s">
        <v>122</v>
      </c>
      <c r="H1071" t="s">
        <v>454</v>
      </c>
      <c r="I1071" t="s">
        <v>13</v>
      </c>
      <c r="J1071" t="s">
        <v>221</v>
      </c>
      <c r="K1071" t="s">
        <v>269</v>
      </c>
      <c r="M1071" t="s">
        <v>272</v>
      </c>
      <c r="O1071" t="s">
        <v>299</v>
      </c>
      <c r="P1071" t="s">
        <v>5150</v>
      </c>
      <c r="Q1071" t="s">
        <v>591</v>
      </c>
      <c r="R1071">
        <v>0</v>
      </c>
      <c r="S1071">
        <v>0</v>
      </c>
      <c r="T1071">
        <v>0</v>
      </c>
      <c r="U1071">
        <v>0</v>
      </c>
      <c r="V1071">
        <v>0</v>
      </c>
      <c r="W1071">
        <v>0</v>
      </c>
      <c r="X1071">
        <v>0</v>
      </c>
      <c r="Y1071">
        <v>0</v>
      </c>
      <c r="AA1071">
        <v>0</v>
      </c>
      <c r="AB1071">
        <v>0</v>
      </c>
      <c r="AC1071">
        <v>0</v>
      </c>
      <c r="AD1071">
        <v>0</v>
      </c>
      <c r="AE1071">
        <v>0</v>
      </c>
      <c r="AF1071">
        <v>0</v>
      </c>
      <c r="AG1071">
        <v>0</v>
      </c>
      <c r="AH1071">
        <v>0</v>
      </c>
      <c r="AI1071">
        <v>0</v>
      </c>
      <c r="AJ1071">
        <v>0</v>
      </c>
      <c r="AK1071">
        <v>0</v>
      </c>
      <c r="AL1071">
        <v>0</v>
      </c>
      <c r="AM1071">
        <v>0</v>
      </c>
      <c r="AN1071">
        <v>0</v>
      </c>
      <c r="AO1071">
        <v>0</v>
      </c>
      <c r="AP1071">
        <v>0</v>
      </c>
      <c r="AQ1071">
        <v>0</v>
      </c>
      <c r="AR1071">
        <v>0</v>
      </c>
      <c r="AS1071">
        <v>0</v>
      </c>
      <c r="AT1071">
        <v>0</v>
      </c>
      <c r="AU1071">
        <v>0</v>
      </c>
      <c r="AV1071">
        <v>0</v>
      </c>
      <c r="AW1071">
        <v>0</v>
      </c>
      <c r="AX1071">
        <v>0</v>
      </c>
      <c r="AY1071">
        <v>0</v>
      </c>
      <c r="AZ1071">
        <v>0</v>
      </c>
      <c r="BA1071">
        <v>0</v>
      </c>
      <c r="BB1071">
        <v>0</v>
      </c>
      <c r="BC1071">
        <v>0</v>
      </c>
      <c r="BD1071">
        <v>0</v>
      </c>
      <c r="BE1071">
        <v>0</v>
      </c>
      <c r="BF1071">
        <v>0</v>
      </c>
      <c r="BG1071">
        <v>0</v>
      </c>
      <c r="BH1071">
        <v>0</v>
      </c>
      <c r="BI1071">
        <v>0</v>
      </c>
      <c r="BJ1071">
        <v>0</v>
      </c>
      <c r="BK1071">
        <v>0</v>
      </c>
      <c r="BL1071">
        <v>0</v>
      </c>
      <c r="BM1071">
        <v>0</v>
      </c>
      <c r="BN1071">
        <v>0</v>
      </c>
      <c r="BO1071">
        <v>1</v>
      </c>
      <c r="BP1071">
        <v>1</v>
      </c>
      <c r="BQ1071">
        <v>0</v>
      </c>
      <c r="BR1071">
        <v>0</v>
      </c>
      <c r="BS1071">
        <v>0</v>
      </c>
      <c r="BT1071">
        <v>0</v>
      </c>
      <c r="BU1071">
        <v>0</v>
      </c>
      <c r="BV1071">
        <v>0</v>
      </c>
      <c r="BW1071">
        <v>0</v>
      </c>
      <c r="BX1071">
        <v>0</v>
      </c>
      <c r="BY1071">
        <v>0</v>
      </c>
      <c r="BZ1071">
        <v>0</v>
      </c>
      <c r="CA1071">
        <v>0</v>
      </c>
      <c r="CB1071">
        <v>0</v>
      </c>
      <c r="CC1071">
        <v>0</v>
      </c>
      <c r="CD1071">
        <v>0</v>
      </c>
      <c r="CE1071">
        <v>0</v>
      </c>
      <c r="CF1071">
        <v>0</v>
      </c>
      <c r="CG1071">
        <v>0</v>
      </c>
      <c r="CH1071">
        <v>0</v>
      </c>
      <c r="CI1071">
        <v>0</v>
      </c>
      <c r="CJ1071">
        <v>0</v>
      </c>
      <c r="CK1071">
        <v>0</v>
      </c>
      <c r="CL1071">
        <v>0</v>
      </c>
      <c r="CM1071">
        <v>0</v>
      </c>
      <c r="CN1071">
        <v>0</v>
      </c>
      <c r="CO1071">
        <v>0</v>
      </c>
      <c r="CP1071">
        <v>0</v>
      </c>
      <c r="CQ1071">
        <v>0</v>
      </c>
      <c r="CR1071">
        <v>0</v>
      </c>
      <c r="CS1071">
        <v>0</v>
      </c>
      <c r="CT1071">
        <v>0</v>
      </c>
      <c r="CU1071">
        <v>0</v>
      </c>
      <c r="CV1071">
        <v>0</v>
      </c>
      <c r="CW1071">
        <v>0</v>
      </c>
      <c r="CX1071">
        <v>2</v>
      </c>
      <c r="CY1071">
        <v>1</v>
      </c>
      <c r="CZ1071">
        <v>0</v>
      </c>
      <c r="DA1071">
        <v>0</v>
      </c>
      <c r="DB1071">
        <v>0</v>
      </c>
      <c r="DC1071" t="s">
        <v>1045</v>
      </c>
      <c r="DD1071" t="s">
        <v>305</v>
      </c>
    </row>
    <row r="1072" spans="1:108" ht="14.6" x14ac:dyDescent="0.35">
      <c r="A1072" t="s">
        <v>88</v>
      </c>
      <c r="B1072" t="s">
        <v>5148</v>
      </c>
      <c r="C1072" t="s">
        <v>5152</v>
      </c>
      <c r="F1072" t="s">
        <v>122</v>
      </c>
      <c r="H1072" t="s">
        <v>454</v>
      </c>
      <c r="I1072" t="s">
        <v>56</v>
      </c>
      <c r="J1072" t="s">
        <v>455</v>
      </c>
      <c r="K1072" t="s">
        <v>269</v>
      </c>
      <c r="M1072" t="s">
        <v>272</v>
      </c>
      <c r="O1072" t="s">
        <v>299</v>
      </c>
      <c r="Q1072" t="s">
        <v>1516</v>
      </c>
      <c r="R1072">
        <v>0</v>
      </c>
      <c r="S1072">
        <v>0</v>
      </c>
      <c r="T1072">
        <v>0</v>
      </c>
      <c r="U1072">
        <v>0</v>
      </c>
      <c r="V1072">
        <v>0</v>
      </c>
      <c r="W1072">
        <v>0</v>
      </c>
      <c r="X1072">
        <v>0</v>
      </c>
      <c r="Y1072">
        <v>0</v>
      </c>
      <c r="AA1072">
        <v>0</v>
      </c>
      <c r="AB1072">
        <v>0</v>
      </c>
      <c r="AC1072">
        <v>0</v>
      </c>
      <c r="AD1072">
        <v>0</v>
      </c>
      <c r="AE1072">
        <v>0</v>
      </c>
      <c r="AF1072">
        <v>0</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1</v>
      </c>
      <c r="BC1072">
        <v>0</v>
      </c>
      <c r="BD1072">
        <v>0</v>
      </c>
      <c r="BE1072">
        <v>0</v>
      </c>
      <c r="BF1072">
        <v>0</v>
      </c>
      <c r="BG1072">
        <v>0</v>
      </c>
      <c r="BH1072">
        <v>0</v>
      </c>
      <c r="BI1072">
        <v>0</v>
      </c>
      <c r="BJ1072">
        <v>0</v>
      </c>
      <c r="BK1072">
        <v>0</v>
      </c>
      <c r="BL1072">
        <v>0</v>
      </c>
      <c r="BM1072">
        <v>0</v>
      </c>
      <c r="BN1072">
        <v>0</v>
      </c>
      <c r="BO1072">
        <v>0</v>
      </c>
      <c r="BP1072">
        <v>0</v>
      </c>
      <c r="BQ1072">
        <v>0</v>
      </c>
      <c r="BR1072">
        <v>0</v>
      </c>
      <c r="BS1072">
        <v>0</v>
      </c>
      <c r="BT1072">
        <v>0</v>
      </c>
      <c r="BU1072">
        <v>0</v>
      </c>
      <c r="BV1072">
        <v>0</v>
      </c>
      <c r="BW1072">
        <v>0</v>
      </c>
      <c r="BX1072">
        <v>0</v>
      </c>
      <c r="BY1072">
        <v>0</v>
      </c>
      <c r="BZ1072">
        <v>0</v>
      </c>
      <c r="CA1072">
        <v>0</v>
      </c>
      <c r="CB1072">
        <v>0</v>
      </c>
      <c r="CC1072">
        <v>0</v>
      </c>
      <c r="CD1072">
        <v>0</v>
      </c>
      <c r="CE1072">
        <v>0</v>
      </c>
      <c r="CF1072">
        <v>0</v>
      </c>
      <c r="CG1072">
        <v>0</v>
      </c>
      <c r="CH1072">
        <v>0</v>
      </c>
      <c r="CI1072">
        <v>0</v>
      </c>
      <c r="CJ1072">
        <v>0</v>
      </c>
      <c r="CK1072">
        <v>0</v>
      </c>
      <c r="CL1072">
        <v>0</v>
      </c>
      <c r="CM1072">
        <v>0</v>
      </c>
      <c r="CN1072">
        <v>0</v>
      </c>
      <c r="CO1072">
        <v>0</v>
      </c>
      <c r="CP1072">
        <v>0</v>
      </c>
      <c r="CQ1072">
        <v>0</v>
      </c>
      <c r="CR1072">
        <v>0</v>
      </c>
      <c r="CS1072">
        <v>0</v>
      </c>
      <c r="CT1072">
        <v>0</v>
      </c>
      <c r="CU1072">
        <v>0</v>
      </c>
      <c r="CV1072">
        <v>0</v>
      </c>
      <c r="CW1072">
        <v>0</v>
      </c>
      <c r="CX1072">
        <v>1</v>
      </c>
      <c r="CY1072">
        <v>1</v>
      </c>
      <c r="CZ1072">
        <v>0</v>
      </c>
      <c r="DA1072">
        <v>0</v>
      </c>
      <c r="DB1072">
        <v>0</v>
      </c>
      <c r="DC1072" t="s">
        <v>1420</v>
      </c>
      <c r="DD1072" t="s">
        <v>309</v>
      </c>
    </row>
    <row r="1073" spans="1:108" ht="14.6" x14ac:dyDescent="0.35">
      <c r="A1073" t="s">
        <v>88</v>
      </c>
      <c r="B1073" t="s">
        <v>5154</v>
      </c>
      <c r="C1073" t="s">
        <v>5155</v>
      </c>
      <c r="F1073" t="s">
        <v>122</v>
      </c>
      <c r="H1073" t="s">
        <v>702</v>
      </c>
      <c r="I1073" t="s">
        <v>56</v>
      </c>
      <c r="J1073" t="s">
        <v>173</v>
      </c>
      <c r="K1073" t="s">
        <v>471</v>
      </c>
      <c r="M1073" t="s">
        <v>274</v>
      </c>
      <c r="N1073" t="s">
        <v>299</v>
      </c>
      <c r="O1073" t="s">
        <v>299</v>
      </c>
      <c r="R1073">
        <v>0</v>
      </c>
      <c r="S1073">
        <v>0</v>
      </c>
      <c r="T1073">
        <v>0</v>
      </c>
      <c r="U1073">
        <v>0</v>
      </c>
      <c r="V1073">
        <v>0</v>
      </c>
      <c r="W1073">
        <v>1</v>
      </c>
      <c r="X1073">
        <v>0</v>
      </c>
      <c r="Y1073">
        <v>0</v>
      </c>
      <c r="AA1073">
        <v>0</v>
      </c>
      <c r="AB1073">
        <v>0</v>
      </c>
      <c r="AC1073">
        <v>0</v>
      </c>
      <c r="AD1073">
        <v>0</v>
      </c>
      <c r="AE1073">
        <v>0</v>
      </c>
      <c r="AF1073">
        <v>0</v>
      </c>
      <c r="AG1073">
        <v>0</v>
      </c>
      <c r="AH1073">
        <v>0</v>
      </c>
      <c r="AI1073">
        <v>0</v>
      </c>
      <c r="AJ1073">
        <v>0</v>
      </c>
      <c r="AK1073">
        <v>0</v>
      </c>
      <c r="AL1073">
        <v>0</v>
      </c>
      <c r="AM1073">
        <v>0</v>
      </c>
      <c r="AN1073">
        <v>0</v>
      </c>
      <c r="AO1073">
        <v>0</v>
      </c>
      <c r="AP1073">
        <v>0</v>
      </c>
      <c r="AQ1073">
        <v>0</v>
      </c>
      <c r="AR1073">
        <v>0</v>
      </c>
      <c r="AS1073">
        <v>0</v>
      </c>
      <c r="AT1073">
        <v>0</v>
      </c>
      <c r="AU1073">
        <v>0</v>
      </c>
      <c r="AV1073">
        <v>0</v>
      </c>
      <c r="AW1073">
        <v>0</v>
      </c>
      <c r="AX1073">
        <v>0</v>
      </c>
      <c r="AY1073">
        <v>0</v>
      </c>
      <c r="AZ1073">
        <v>0</v>
      </c>
      <c r="BA1073">
        <v>0</v>
      </c>
      <c r="BB1073">
        <v>0</v>
      </c>
      <c r="BC1073">
        <v>0</v>
      </c>
      <c r="BD1073">
        <v>0</v>
      </c>
      <c r="BE1073">
        <v>0</v>
      </c>
      <c r="BF1073">
        <v>0</v>
      </c>
      <c r="BG1073">
        <v>0</v>
      </c>
      <c r="BH1073">
        <v>0</v>
      </c>
      <c r="BI1073">
        <v>0</v>
      </c>
      <c r="BJ1073">
        <v>0</v>
      </c>
      <c r="BK1073">
        <v>0</v>
      </c>
      <c r="BL1073">
        <v>0</v>
      </c>
      <c r="BM1073">
        <v>0</v>
      </c>
      <c r="BN1073">
        <v>0</v>
      </c>
      <c r="BO1073">
        <v>0</v>
      </c>
      <c r="BP1073">
        <v>0</v>
      </c>
      <c r="BQ1073">
        <v>0</v>
      </c>
      <c r="BR1073">
        <v>0</v>
      </c>
      <c r="BS1073">
        <v>0</v>
      </c>
      <c r="BT1073">
        <v>0</v>
      </c>
      <c r="BU1073">
        <v>0</v>
      </c>
      <c r="BV1073">
        <v>0</v>
      </c>
      <c r="BW1073">
        <v>0</v>
      </c>
      <c r="BX1073">
        <v>0</v>
      </c>
      <c r="BY1073">
        <v>0</v>
      </c>
      <c r="BZ1073">
        <v>0</v>
      </c>
      <c r="CA1073">
        <v>0</v>
      </c>
      <c r="CB1073">
        <v>0</v>
      </c>
      <c r="CC1073">
        <v>0</v>
      </c>
      <c r="CD1073">
        <v>0</v>
      </c>
      <c r="CE1073">
        <v>0</v>
      </c>
      <c r="CF1073">
        <v>0</v>
      </c>
      <c r="CG1073">
        <v>0</v>
      </c>
      <c r="CH1073">
        <v>0</v>
      </c>
      <c r="CI1073">
        <v>0</v>
      </c>
      <c r="CJ1073">
        <v>0</v>
      </c>
      <c r="CK1073">
        <v>0</v>
      </c>
      <c r="CL1073">
        <v>0</v>
      </c>
      <c r="CM1073">
        <v>0</v>
      </c>
      <c r="CN1073">
        <v>0</v>
      </c>
      <c r="CO1073">
        <v>0</v>
      </c>
      <c r="CP1073">
        <v>0</v>
      </c>
      <c r="CQ1073">
        <v>0</v>
      </c>
      <c r="CR1073">
        <v>0</v>
      </c>
      <c r="CS1073">
        <v>0</v>
      </c>
      <c r="CT1073">
        <v>0</v>
      </c>
      <c r="CU1073">
        <v>0</v>
      </c>
      <c r="CV1073">
        <v>0</v>
      </c>
      <c r="CW1073">
        <v>0</v>
      </c>
      <c r="CX1073">
        <v>0</v>
      </c>
      <c r="CY1073">
        <v>1</v>
      </c>
      <c r="CZ1073">
        <v>0</v>
      </c>
      <c r="DA1073">
        <v>0</v>
      </c>
      <c r="DB1073">
        <v>0</v>
      </c>
      <c r="DC1073" t="s">
        <v>2409</v>
      </c>
      <c r="DD1073" t="s">
        <v>311</v>
      </c>
    </row>
    <row r="1074" spans="1:108" ht="14.6" x14ac:dyDescent="0.35">
      <c r="A1074" t="s">
        <v>149</v>
      </c>
      <c r="B1074" t="s">
        <v>5157</v>
      </c>
      <c r="C1074" t="s">
        <v>5158</v>
      </c>
      <c r="F1074" t="s">
        <v>91</v>
      </c>
      <c r="G1074" t="s">
        <v>479</v>
      </c>
      <c r="H1074" t="s">
        <v>454</v>
      </c>
      <c r="I1074" t="s">
        <v>56</v>
      </c>
      <c r="J1074" t="s">
        <v>173</v>
      </c>
      <c r="K1074" t="s">
        <v>269</v>
      </c>
      <c r="M1074" t="s">
        <v>279</v>
      </c>
      <c r="O1074" t="s">
        <v>300</v>
      </c>
      <c r="Q1074" t="s">
        <v>457</v>
      </c>
      <c r="R1074">
        <v>0</v>
      </c>
      <c r="S1074">
        <v>0</v>
      </c>
      <c r="T1074">
        <v>0</v>
      </c>
      <c r="U1074">
        <v>0</v>
      </c>
      <c r="V1074">
        <v>0</v>
      </c>
      <c r="W1074">
        <v>0</v>
      </c>
      <c r="X1074">
        <v>0</v>
      </c>
      <c r="Y1074">
        <v>0</v>
      </c>
      <c r="AA1074">
        <v>0</v>
      </c>
      <c r="AB1074">
        <v>0</v>
      </c>
      <c r="AC1074">
        <v>0</v>
      </c>
      <c r="AD1074">
        <v>0</v>
      </c>
      <c r="AE1074">
        <v>0</v>
      </c>
      <c r="AF1074">
        <v>0</v>
      </c>
      <c r="AG1074">
        <v>0</v>
      </c>
      <c r="AH1074">
        <v>0</v>
      </c>
      <c r="AI1074">
        <v>0</v>
      </c>
      <c r="AJ1074">
        <v>0</v>
      </c>
      <c r="AK1074">
        <v>0</v>
      </c>
      <c r="AL1074">
        <v>0</v>
      </c>
      <c r="AM1074">
        <v>0</v>
      </c>
      <c r="AN1074">
        <v>0</v>
      </c>
      <c r="AO1074">
        <v>0</v>
      </c>
      <c r="AP1074">
        <v>0</v>
      </c>
      <c r="AQ1074">
        <v>0</v>
      </c>
      <c r="AR1074">
        <v>0</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0</v>
      </c>
      <c r="BL1074">
        <v>0</v>
      </c>
      <c r="BM1074">
        <v>0</v>
      </c>
      <c r="BN1074">
        <v>0</v>
      </c>
      <c r="BO1074">
        <v>0</v>
      </c>
      <c r="BP1074">
        <v>0</v>
      </c>
      <c r="BQ1074">
        <v>0</v>
      </c>
      <c r="BR1074">
        <v>0</v>
      </c>
      <c r="BS1074">
        <v>0</v>
      </c>
      <c r="BT1074">
        <v>0</v>
      </c>
      <c r="BU1074">
        <v>0</v>
      </c>
      <c r="BV1074">
        <v>0</v>
      </c>
      <c r="BW1074">
        <v>0</v>
      </c>
      <c r="BX1074">
        <v>0</v>
      </c>
      <c r="BY1074">
        <v>0</v>
      </c>
      <c r="BZ1074">
        <v>0</v>
      </c>
      <c r="CA1074">
        <v>0</v>
      </c>
      <c r="CB1074">
        <v>0</v>
      </c>
      <c r="CC1074">
        <v>0</v>
      </c>
      <c r="CD1074">
        <v>0</v>
      </c>
      <c r="CE1074">
        <v>0</v>
      </c>
      <c r="CF1074">
        <v>0</v>
      </c>
      <c r="CG1074">
        <v>0</v>
      </c>
      <c r="CH1074">
        <v>0</v>
      </c>
      <c r="CI1074">
        <v>1</v>
      </c>
      <c r="CJ1074">
        <v>1</v>
      </c>
      <c r="CK1074">
        <v>0</v>
      </c>
      <c r="CL1074">
        <v>0</v>
      </c>
      <c r="CM1074">
        <v>0</v>
      </c>
      <c r="CN1074">
        <v>0</v>
      </c>
      <c r="CO1074">
        <v>0</v>
      </c>
      <c r="CP1074">
        <v>1</v>
      </c>
      <c r="CQ1074">
        <v>1</v>
      </c>
      <c r="CR1074">
        <v>0</v>
      </c>
      <c r="CS1074">
        <v>0</v>
      </c>
      <c r="CT1074">
        <v>0</v>
      </c>
      <c r="CU1074">
        <v>0</v>
      </c>
      <c r="CV1074">
        <v>0</v>
      </c>
      <c r="CW1074">
        <v>0</v>
      </c>
      <c r="CX1074">
        <v>4</v>
      </c>
      <c r="CY1074">
        <v>0</v>
      </c>
      <c r="CZ1074">
        <v>1</v>
      </c>
      <c r="DA1074">
        <v>0</v>
      </c>
      <c r="DB1074">
        <v>0</v>
      </c>
      <c r="DC1074" t="s">
        <v>5160</v>
      </c>
      <c r="DD1074" t="s">
        <v>306</v>
      </c>
    </row>
    <row r="1075" spans="1:108" ht="14.6" x14ac:dyDescent="0.35">
      <c r="A1075" t="s">
        <v>149</v>
      </c>
      <c r="B1075" t="s">
        <v>5162</v>
      </c>
      <c r="C1075" t="s">
        <v>5163</v>
      </c>
      <c r="F1075" t="s">
        <v>91</v>
      </c>
      <c r="G1075" t="s">
        <v>479</v>
      </c>
      <c r="H1075" t="s">
        <v>454</v>
      </c>
      <c r="I1075" t="s">
        <v>56</v>
      </c>
      <c r="J1075" t="s">
        <v>217</v>
      </c>
      <c r="K1075" t="s">
        <v>471</v>
      </c>
      <c r="M1075" t="s">
        <v>272</v>
      </c>
      <c r="O1075" t="s">
        <v>300</v>
      </c>
      <c r="Q1075" t="s">
        <v>457</v>
      </c>
      <c r="R1075">
        <v>0</v>
      </c>
      <c r="S1075">
        <v>0</v>
      </c>
      <c r="T1075">
        <v>0</v>
      </c>
      <c r="U1075">
        <v>0</v>
      </c>
      <c r="V1075">
        <v>0</v>
      </c>
      <c r="W1075">
        <v>0</v>
      </c>
      <c r="X1075">
        <v>0</v>
      </c>
      <c r="Y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1</v>
      </c>
      <c r="CJ1075">
        <v>1</v>
      </c>
      <c r="CK1075">
        <v>0</v>
      </c>
      <c r="CL1075">
        <v>0</v>
      </c>
      <c r="CM1075">
        <v>0</v>
      </c>
      <c r="CN1075">
        <v>0</v>
      </c>
      <c r="CO1075">
        <v>0</v>
      </c>
      <c r="CP1075">
        <v>1</v>
      </c>
      <c r="CQ1075">
        <v>0</v>
      </c>
      <c r="CR1075">
        <v>0</v>
      </c>
      <c r="CS1075">
        <v>1</v>
      </c>
      <c r="CT1075">
        <v>0</v>
      </c>
      <c r="CU1075">
        <v>0</v>
      </c>
      <c r="CV1075">
        <v>0</v>
      </c>
      <c r="CW1075">
        <v>0</v>
      </c>
      <c r="CX1075">
        <v>4</v>
      </c>
      <c r="CY1075">
        <v>0</v>
      </c>
      <c r="CZ1075">
        <v>1</v>
      </c>
      <c r="DA1075">
        <v>0</v>
      </c>
      <c r="DB1075">
        <v>0</v>
      </c>
      <c r="DC1075" t="s">
        <v>5165</v>
      </c>
      <c r="DD1075" t="s">
        <v>306</v>
      </c>
    </row>
    <row r="1076" spans="1:108" ht="14.6" x14ac:dyDescent="0.35">
      <c r="A1076" t="s">
        <v>48</v>
      </c>
      <c r="B1076" t="s">
        <v>5167</v>
      </c>
      <c r="C1076" t="s">
        <v>5168</v>
      </c>
      <c r="F1076" t="s">
        <v>122</v>
      </c>
      <c r="H1076" t="s">
        <v>454</v>
      </c>
      <c r="I1076" t="s">
        <v>41</v>
      </c>
      <c r="J1076" t="s">
        <v>41</v>
      </c>
      <c r="K1076" t="s">
        <v>41</v>
      </c>
      <c r="M1076" t="s">
        <v>41</v>
      </c>
      <c r="O1076" t="s">
        <v>299</v>
      </c>
      <c r="Q1076" t="s">
        <v>5169</v>
      </c>
      <c r="R1076">
        <v>0</v>
      </c>
      <c r="S1076">
        <v>0</v>
      </c>
      <c r="T1076">
        <v>0</v>
      </c>
      <c r="U1076">
        <v>0</v>
      </c>
      <c r="V1076">
        <v>0</v>
      </c>
      <c r="W1076">
        <v>0</v>
      </c>
      <c r="X1076">
        <v>0</v>
      </c>
      <c r="Y1076">
        <v>0</v>
      </c>
      <c r="AA1076">
        <v>0</v>
      </c>
      <c r="AB1076">
        <v>0</v>
      </c>
      <c r="AC1076">
        <v>0</v>
      </c>
      <c r="AD1076">
        <v>0</v>
      </c>
      <c r="AE1076">
        <v>0</v>
      </c>
      <c r="AF1076">
        <v>0</v>
      </c>
      <c r="AG1076">
        <v>0</v>
      </c>
      <c r="AH1076">
        <v>0</v>
      </c>
      <c r="AI1076">
        <v>0</v>
      </c>
      <c r="AJ1076">
        <v>0</v>
      </c>
      <c r="AK1076">
        <v>0</v>
      </c>
      <c r="AL1076">
        <v>0</v>
      </c>
      <c r="AM1076">
        <v>0</v>
      </c>
      <c r="AN1076">
        <v>0</v>
      </c>
      <c r="AO1076">
        <v>0</v>
      </c>
      <c r="AP1076">
        <v>0</v>
      </c>
      <c r="AQ1076">
        <v>0</v>
      </c>
      <c r="AR1076">
        <v>1</v>
      </c>
      <c r="AS1076">
        <v>0</v>
      </c>
      <c r="AT1076">
        <v>0</v>
      </c>
      <c r="AU1076">
        <v>0</v>
      </c>
      <c r="AV1076">
        <v>0</v>
      </c>
      <c r="AW1076">
        <v>0</v>
      </c>
      <c r="AX1076">
        <v>0</v>
      </c>
      <c r="AY1076">
        <v>0</v>
      </c>
      <c r="AZ1076">
        <v>0</v>
      </c>
      <c r="BA1076">
        <v>0</v>
      </c>
      <c r="BB1076">
        <v>0</v>
      </c>
      <c r="BC1076">
        <v>0</v>
      </c>
      <c r="BD1076">
        <v>0</v>
      </c>
      <c r="BE1076">
        <v>0</v>
      </c>
      <c r="BF1076">
        <v>0</v>
      </c>
      <c r="BG1076">
        <v>0</v>
      </c>
      <c r="BH1076">
        <v>0</v>
      </c>
      <c r="BI1076">
        <v>0</v>
      </c>
      <c r="BJ1076">
        <v>0</v>
      </c>
      <c r="BK1076">
        <v>0</v>
      </c>
      <c r="BL1076">
        <v>0</v>
      </c>
      <c r="BM1076">
        <v>0</v>
      </c>
      <c r="BN1076">
        <v>0</v>
      </c>
      <c r="BO1076">
        <v>0</v>
      </c>
      <c r="BP1076">
        <v>0</v>
      </c>
      <c r="BQ1076">
        <v>0</v>
      </c>
      <c r="BR1076">
        <v>0</v>
      </c>
      <c r="BS1076">
        <v>0</v>
      </c>
      <c r="BT1076">
        <v>0</v>
      </c>
      <c r="BU1076">
        <v>0</v>
      </c>
      <c r="BV1076">
        <v>0</v>
      </c>
      <c r="BW1076">
        <v>0</v>
      </c>
      <c r="BX1076">
        <v>0</v>
      </c>
      <c r="BY1076">
        <v>0</v>
      </c>
      <c r="BZ1076">
        <v>0</v>
      </c>
      <c r="CA1076">
        <v>0</v>
      </c>
      <c r="CB1076">
        <v>0</v>
      </c>
      <c r="CC1076">
        <v>0</v>
      </c>
      <c r="CD1076">
        <v>0</v>
      </c>
      <c r="CE1076">
        <v>0</v>
      </c>
      <c r="CF1076">
        <v>0</v>
      </c>
      <c r="CG1076">
        <v>0</v>
      </c>
      <c r="CH1076">
        <v>0</v>
      </c>
      <c r="CI1076">
        <v>0</v>
      </c>
      <c r="CJ1076">
        <v>0</v>
      </c>
      <c r="CK1076">
        <v>0</v>
      </c>
      <c r="CL1076">
        <v>0</v>
      </c>
      <c r="CM1076">
        <v>0</v>
      </c>
      <c r="CN1076">
        <v>0</v>
      </c>
      <c r="CO1076">
        <v>0</v>
      </c>
      <c r="CP1076">
        <v>0</v>
      </c>
      <c r="CQ1076">
        <v>0</v>
      </c>
      <c r="CR1076">
        <v>0</v>
      </c>
      <c r="CS1076">
        <v>0</v>
      </c>
      <c r="CT1076">
        <v>0</v>
      </c>
      <c r="CU1076">
        <v>0</v>
      </c>
      <c r="CV1076">
        <v>0</v>
      </c>
      <c r="CW1076">
        <v>0</v>
      </c>
      <c r="CX1076">
        <v>1</v>
      </c>
      <c r="CY1076">
        <v>1</v>
      </c>
      <c r="CZ1076">
        <v>0</v>
      </c>
      <c r="DA1076">
        <v>0</v>
      </c>
      <c r="DB1076">
        <v>0</v>
      </c>
      <c r="DC1076" t="s">
        <v>600</v>
      </c>
      <c r="DD1076" t="s">
        <v>309</v>
      </c>
    </row>
    <row r="1077" spans="1:108" ht="14.6" x14ac:dyDescent="0.35">
      <c r="A1077" t="s">
        <v>48</v>
      </c>
      <c r="B1077" t="s">
        <v>5167</v>
      </c>
      <c r="C1077" t="s">
        <v>5171</v>
      </c>
      <c r="F1077" t="s">
        <v>122</v>
      </c>
      <c r="H1077" t="s">
        <v>454</v>
      </c>
      <c r="I1077" t="s">
        <v>41</v>
      </c>
      <c r="J1077" t="s">
        <v>41</v>
      </c>
      <c r="K1077" t="s">
        <v>41</v>
      </c>
      <c r="M1077" t="s">
        <v>41</v>
      </c>
      <c r="O1077" t="s">
        <v>299</v>
      </c>
      <c r="P1077" t="s">
        <v>1313</v>
      </c>
      <c r="R1077">
        <v>0</v>
      </c>
      <c r="S1077">
        <v>0</v>
      </c>
      <c r="T1077">
        <v>0</v>
      </c>
      <c r="U1077">
        <v>0</v>
      </c>
      <c r="V1077">
        <v>0</v>
      </c>
      <c r="W1077">
        <v>0</v>
      </c>
      <c r="X1077">
        <v>0</v>
      </c>
      <c r="Y1077">
        <v>0</v>
      </c>
      <c r="AA1077">
        <v>0</v>
      </c>
      <c r="AB1077">
        <v>0</v>
      </c>
      <c r="AC1077">
        <v>0</v>
      </c>
      <c r="AD1077">
        <v>0</v>
      </c>
      <c r="AE1077">
        <v>0</v>
      </c>
      <c r="AF1077">
        <v>0</v>
      </c>
      <c r="AG1077">
        <v>0</v>
      </c>
      <c r="AH1077">
        <v>0</v>
      </c>
      <c r="AI1077">
        <v>0</v>
      </c>
      <c r="AJ1077">
        <v>0</v>
      </c>
      <c r="AK1077">
        <v>0</v>
      </c>
      <c r="AL1077">
        <v>0</v>
      </c>
      <c r="AM1077">
        <v>0</v>
      </c>
      <c r="AN1077">
        <v>0</v>
      </c>
      <c r="AO1077">
        <v>0</v>
      </c>
      <c r="AP1077">
        <v>0</v>
      </c>
      <c r="AQ1077">
        <v>1</v>
      </c>
      <c r="AR1077">
        <v>1</v>
      </c>
      <c r="AS1077">
        <v>0</v>
      </c>
      <c r="AT1077">
        <v>0</v>
      </c>
      <c r="AU1077">
        <v>0</v>
      </c>
      <c r="AV1077">
        <v>0</v>
      </c>
      <c r="AW1077">
        <v>0</v>
      </c>
      <c r="AX1077">
        <v>0</v>
      </c>
      <c r="AY1077">
        <v>0</v>
      </c>
      <c r="AZ1077">
        <v>0</v>
      </c>
      <c r="BA1077">
        <v>0</v>
      </c>
      <c r="BB1077">
        <v>0</v>
      </c>
      <c r="BC1077">
        <v>0</v>
      </c>
      <c r="BD1077">
        <v>0</v>
      </c>
      <c r="BE1077">
        <v>0</v>
      </c>
      <c r="BF1077">
        <v>0</v>
      </c>
      <c r="BG1077">
        <v>0</v>
      </c>
      <c r="BH1077">
        <v>0</v>
      </c>
      <c r="BI1077">
        <v>0</v>
      </c>
      <c r="BJ1077">
        <v>0</v>
      </c>
      <c r="BK1077">
        <v>0</v>
      </c>
      <c r="BL1077">
        <v>0</v>
      </c>
      <c r="BM1077">
        <v>0</v>
      </c>
      <c r="BN1077">
        <v>0</v>
      </c>
      <c r="BO1077">
        <v>0</v>
      </c>
      <c r="BP1077">
        <v>0</v>
      </c>
      <c r="BQ1077">
        <v>0</v>
      </c>
      <c r="BR1077">
        <v>0</v>
      </c>
      <c r="BS1077">
        <v>0</v>
      </c>
      <c r="BT1077">
        <v>0</v>
      </c>
      <c r="BU1077">
        <v>0</v>
      </c>
      <c r="BV1077">
        <v>0</v>
      </c>
      <c r="BW1077">
        <v>0</v>
      </c>
      <c r="BX1077">
        <v>0</v>
      </c>
      <c r="BY1077">
        <v>0</v>
      </c>
      <c r="BZ1077">
        <v>0</v>
      </c>
      <c r="CA1077">
        <v>0</v>
      </c>
      <c r="CB1077">
        <v>0</v>
      </c>
      <c r="CC1077">
        <v>0</v>
      </c>
      <c r="CD1077">
        <v>0</v>
      </c>
      <c r="CE1077">
        <v>0</v>
      </c>
      <c r="CF1077">
        <v>0</v>
      </c>
      <c r="CG1077">
        <v>0</v>
      </c>
      <c r="CH1077">
        <v>0</v>
      </c>
      <c r="CI1077">
        <v>0</v>
      </c>
      <c r="CJ1077">
        <v>0</v>
      </c>
      <c r="CK1077">
        <v>0</v>
      </c>
      <c r="CL1077">
        <v>0</v>
      </c>
      <c r="CM1077">
        <v>0</v>
      </c>
      <c r="CN1077">
        <v>0</v>
      </c>
      <c r="CO1077">
        <v>0</v>
      </c>
      <c r="CP1077">
        <v>0</v>
      </c>
      <c r="CQ1077">
        <v>0</v>
      </c>
      <c r="CR1077">
        <v>0</v>
      </c>
      <c r="CS1077">
        <v>0</v>
      </c>
      <c r="CT1077">
        <v>0</v>
      </c>
      <c r="CU1077">
        <v>0</v>
      </c>
      <c r="CV1077">
        <v>0</v>
      </c>
      <c r="CW1077">
        <v>0</v>
      </c>
      <c r="CX1077">
        <v>2</v>
      </c>
      <c r="CY1077">
        <v>1</v>
      </c>
      <c r="CZ1077">
        <v>0</v>
      </c>
      <c r="DA1077">
        <v>0</v>
      </c>
      <c r="DB1077">
        <v>0</v>
      </c>
      <c r="DC1077" t="s">
        <v>5173</v>
      </c>
      <c r="DD1077" t="s">
        <v>309</v>
      </c>
    </row>
    <row r="1078" spans="1:108" ht="14.6" x14ac:dyDescent="0.35">
      <c r="A1078" t="s">
        <v>48</v>
      </c>
      <c r="B1078" t="s">
        <v>5177</v>
      </c>
      <c r="C1078" t="s">
        <v>5178</v>
      </c>
      <c r="F1078" t="s">
        <v>122</v>
      </c>
      <c r="H1078" t="s">
        <v>454</v>
      </c>
      <c r="I1078" t="s">
        <v>56</v>
      </c>
      <c r="J1078" t="s">
        <v>173</v>
      </c>
      <c r="K1078" t="s">
        <v>471</v>
      </c>
      <c r="M1078" t="s">
        <v>272</v>
      </c>
      <c r="O1078" t="s">
        <v>299</v>
      </c>
      <c r="Q1078" t="s">
        <v>5180</v>
      </c>
      <c r="R1078">
        <v>0</v>
      </c>
      <c r="S1078">
        <v>0</v>
      </c>
      <c r="T1078">
        <v>0</v>
      </c>
      <c r="U1078">
        <v>0</v>
      </c>
      <c r="V1078">
        <v>0</v>
      </c>
      <c r="W1078">
        <v>0</v>
      </c>
      <c r="X1078">
        <v>0</v>
      </c>
      <c r="Y1078">
        <v>0</v>
      </c>
      <c r="AA1078">
        <v>0</v>
      </c>
      <c r="AB1078">
        <v>0</v>
      </c>
      <c r="AC1078">
        <v>0</v>
      </c>
      <c r="AD1078">
        <v>0</v>
      </c>
      <c r="AE1078">
        <v>0</v>
      </c>
      <c r="AF1078">
        <v>0</v>
      </c>
      <c r="AG1078">
        <v>0</v>
      </c>
      <c r="AH1078">
        <v>0</v>
      </c>
      <c r="AI1078">
        <v>0</v>
      </c>
      <c r="AJ1078">
        <v>0</v>
      </c>
      <c r="AK1078">
        <v>0</v>
      </c>
      <c r="AL1078">
        <v>0</v>
      </c>
      <c r="AM1078">
        <v>0</v>
      </c>
      <c r="AN1078">
        <v>0</v>
      </c>
      <c r="AO1078">
        <v>0</v>
      </c>
      <c r="AP1078">
        <v>0</v>
      </c>
      <c r="AQ1078">
        <v>0</v>
      </c>
      <c r="AR1078">
        <v>0</v>
      </c>
      <c r="AS1078">
        <v>0</v>
      </c>
      <c r="AT1078">
        <v>0</v>
      </c>
      <c r="AU1078">
        <v>0</v>
      </c>
      <c r="AV1078">
        <v>0</v>
      </c>
      <c r="AW1078">
        <v>0</v>
      </c>
      <c r="AX1078">
        <v>0</v>
      </c>
      <c r="AY1078">
        <v>0</v>
      </c>
      <c r="AZ1078">
        <v>0</v>
      </c>
      <c r="BA1078">
        <v>0</v>
      </c>
      <c r="BB1078">
        <v>0</v>
      </c>
      <c r="BC1078">
        <v>0</v>
      </c>
      <c r="BD1078">
        <v>0</v>
      </c>
      <c r="BE1078">
        <v>0</v>
      </c>
      <c r="BF1078">
        <v>0</v>
      </c>
      <c r="BG1078">
        <v>0</v>
      </c>
      <c r="BH1078">
        <v>0</v>
      </c>
      <c r="BI1078">
        <v>0</v>
      </c>
      <c r="BJ1078">
        <v>0</v>
      </c>
      <c r="BK1078">
        <v>0</v>
      </c>
      <c r="BL1078">
        <v>0</v>
      </c>
      <c r="BM1078">
        <v>0</v>
      </c>
      <c r="BN1078">
        <v>0</v>
      </c>
      <c r="BO1078">
        <v>0</v>
      </c>
      <c r="BP1078">
        <v>0</v>
      </c>
      <c r="BQ1078">
        <v>0</v>
      </c>
      <c r="BR1078">
        <v>0</v>
      </c>
      <c r="BS1078">
        <v>0</v>
      </c>
      <c r="BT1078">
        <v>0</v>
      </c>
      <c r="BU1078">
        <v>0</v>
      </c>
      <c r="BV1078">
        <v>0</v>
      </c>
      <c r="BW1078">
        <v>1</v>
      </c>
      <c r="BX1078">
        <v>0</v>
      </c>
      <c r="BY1078">
        <v>0</v>
      </c>
      <c r="BZ1078">
        <v>0</v>
      </c>
      <c r="CA1078">
        <v>0</v>
      </c>
      <c r="CB1078">
        <v>0</v>
      </c>
      <c r="CC1078">
        <v>0</v>
      </c>
      <c r="CD1078">
        <v>0</v>
      </c>
      <c r="CE1078">
        <v>0</v>
      </c>
      <c r="CF1078">
        <v>0</v>
      </c>
      <c r="CG1078">
        <v>0</v>
      </c>
      <c r="CH1078">
        <v>0</v>
      </c>
      <c r="CI1078">
        <v>0</v>
      </c>
      <c r="CJ1078">
        <v>0</v>
      </c>
      <c r="CK1078">
        <v>0</v>
      </c>
      <c r="CL1078">
        <v>0</v>
      </c>
      <c r="CM1078">
        <v>0</v>
      </c>
      <c r="CN1078">
        <v>0</v>
      </c>
      <c r="CO1078">
        <v>0</v>
      </c>
      <c r="CP1078">
        <v>0</v>
      </c>
      <c r="CQ1078">
        <v>0</v>
      </c>
      <c r="CR1078">
        <v>0</v>
      </c>
      <c r="CS1078">
        <v>0</v>
      </c>
      <c r="CT1078">
        <v>0</v>
      </c>
      <c r="CU1078">
        <v>0</v>
      </c>
      <c r="CV1078">
        <v>0</v>
      </c>
      <c r="CW1078">
        <v>0</v>
      </c>
      <c r="CX1078">
        <v>1</v>
      </c>
      <c r="CY1078">
        <v>1</v>
      </c>
      <c r="CZ1078">
        <v>0</v>
      </c>
      <c r="DA1078">
        <v>0</v>
      </c>
      <c r="DB1078">
        <v>1</v>
      </c>
      <c r="DC1078" t="s">
        <v>5181</v>
      </c>
      <c r="DD1078" t="s">
        <v>307</v>
      </c>
    </row>
    <row r="1079" spans="1:108" ht="14.6" x14ac:dyDescent="0.35">
      <c r="A1079" t="s">
        <v>48</v>
      </c>
      <c r="B1079" t="s">
        <v>5188</v>
      </c>
      <c r="C1079" t="s">
        <v>5189</v>
      </c>
      <c r="F1079" t="s">
        <v>122</v>
      </c>
      <c r="H1079" t="s">
        <v>454</v>
      </c>
      <c r="I1079" t="s">
        <v>56</v>
      </c>
      <c r="J1079" t="s">
        <v>173</v>
      </c>
      <c r="K1079" t="s">
        <v>471</v>
      </c>
      <c r="M1079" t="s">
        <v>272</v>
      </c>
      <c r="O1079" t="s">
        <v>299</v>
      </c>
      <c r="P1079" t="s">
        <v>5190</v>
      </c>
      <c r="Q1079" t="s">
        <v>457</v>
      </c>
      <c r="R1079">
        <v>0</v>
      </c>
      <c r="S1079">
        <v>0</v>
      </c>
      <c r="T1079">
        <v>0</v>
      </c>
      <c r="U1079">
        <v>0</v>
      </c>
      <c r="V1079">
        <v>0</v>
      </c>
      <c r="W1079">
        <v>0</v>
      </c>
      <c r="X1079">
        <v>0</v>
      </c>
      <c r="Y1079">
        <v>0</v>
      </c>
      <c r="AA1079">
        <v>0</v>
      </c>
      <c r="AB1079">
        <v>0</v>
      </c>
      <c r="AC1079">
        <v>0</v>
      </c>
      <c r="AD1079">
        <v>0</v>
      </c>
      <c r="AE1079">
        <v>0</v>
      </c>
      <c r="AF1079">
        <v>0</v>
      </c>
      <c r="AG1079">
        <v>0</v>
      </c>
      <c r="AH1079">
        <v>0</v>
      </c>
      <c r="AI1079">
        <v>0</v>
      </c>
      <c r="AJ1079">
        <v>0</v>
      </c>
      <c r="AK1079">
        <v>0</v>
      </c>
      <c r="AL1079">
        <v>0</v>
      </c>
      <c r="AM1079">
        <v>0</v>
      </c>
      <c r="AN1079">
        <v>0</v>
      </c>
      <c r="AO1079">
        <v>0</v>
      </c>
      <c r="AP1079">
        <v>0</v>
      </c>
      <c r="AQ1079">
        <v>0</v>
      </c>
      <c r="AR1079">
        <v>0</v>
      </c>
      <c r="AS1079">
        <v>0</v>
      </c>
      <c r="AT1079">
        <v>0</v>
      </c>
      <c r="AU1079">
        <v>0</v>
      </c>
      <c r="AV1079">
        <v>0</v>
      </c>
      <c r="AW1079">
        <v>0</v>
      </c>
      <c r="AX1079">
        <v>0</v>
      </c>
      <c r="AY1079">
        <v>0</v>
      </c>
      <c r="AZ1079">
        <v>0</v>
      </c>
      <c r="BA1079">
        <v>0</v>
      </c>
      <c r="BB1079">
        <v>0</v>
      </c>
      <c r="BC1079">
        <v>0</v>
      </c>
      <c r="BD1079">
        <v>0</v>
      </c>
      <c r="BE1079">
        <v>0</v>
      </c>
      <c r="BF1079">
        <v>0</v>
      </c>
      <c r="BG1079">
        <v>0</v>
      </c>
      <c r="BH1079">
        <v>0</v>
      </c>
      <c r="BI1079">
        <v>0</v>
      </c>
      <c r="BJ1079">
        <v>0</v>
      </c>
      <c r="BK1079">
        <v>0</v>
      </c>
      <c r="BL1079">
        <v>0</v>
      </c>
      <c r="BM1079">
        <v>0</v>
      </c>
      <c r="BN1079">
        <v>0</v>
      </c>
      <c r="BO1079">
        <v>0</v>
      </c>
      <c r="BP1079">
        <v>0</v>
      </c>
      <c r="BQ1079">
        <v>0</v>
      </c>
      <c r="BR1079">
        <v>0</v>
      </c>
      <c r="BS1079">
        <v>0</v>
      </c>
      <c r="BT1079">
        <v>0</v>
      </c>
      <c r="BU1079">
        <v>0</v>
      </c>
      <c r="BV1079">
        <v>0</v>
      </c>
      <c r="BW1079">
        <v>0</v>
      </c>
      <c r="BX1079">
        <v>0</v>
      </c>
      <c r="BY1079">
        <v>0</v>
      </c>
      <c r="BZ1079">
        <v>0</v>
      </c>
      <c r="CA1079">
        <v>0</v>
      </c>
      <c r="CB1079">
        <v>0</v>
      </c>
      <c r="CC1079">
        <v>0</v>
      </c>
      <c r="CD1079">
        <v>0</v>
      </c>
      <c r="CE1079">
        <v>0</v>
      </c>
      <c r="CF1079">
        <v>0</v>
      </c>
      <c r="CG1079">
        <v>0</v>
      </c>
      <c r="CH1079">
        <v>0</v>
      </c>
      <c r="CI1079">
        <v>0</v>
      </c>
      <c r="CJ1079">
        <v>0</v>
      </c>
      <c r="CK1079">
        <v>0</v>
      </c>
      <c r="CL1079">
        <v>0</v>
      </c>
      <c r="CM1079">
        <v>0</v>
      </c>
      <c r="CN1079">
        <v>0</v>
      </c>
      <c r="CO1079">
        <v>0</v>
      </c>
      <c r="CP1079">
        <v>1</v>
      </c>
      <c r="CQ1079">
        <v>0</v>
      </c>
      <c r="CR1079">
        <v>0</v>
      </c>
      <c r="CS1079">
        <v>0</v>
      </c>
      <c r="CT1079">
        <v>0</v>
      </c>
      <c r="CU1079">
        <v>0</v>
      </c>
      <c r="CV1079">
        <v>0</v>
      </c>
      <c r="CW1079">
        <v>0</v>
      </c>
      <c r="CX1079">
        <v>1</v>
      </c>
      <c r="CY1079">
        <v>0</v>
      </c>
      <c r="CZ1079">
        <v>1</v>
      </c>
      <c r="DA1079">
        <v>0</v>
      </c>
      <c r="DB1079">
        <v>0</v>
      </c>
      <c r="DC1079" t="s">
        <v>5191</v>
      </c>
      <c r="DD1079" t="s">
        <v>306</v>
      </c>
    </row>
    <row r="1080" spans="1:108" ht="14.6" x14ac:dyDescent="0.35">
      <c r="A1080" t="s">
        <v>48</v>
      </c>
      <c r="B1080" t="s">
        <v>5188</v>
      </c>
      <c r="C1080" t="s">
        <v>5193</v>
      </c>
      <c r="F1080" t="s">
        <v>91</v>
      </c>
      <c r="G1080" t="s">
        <v>479</v>
      </c>
      <c r="H1080" t="s">
        <v>454</v>
      </c>
      <c r="I1080" t="s">
        <v>56</v>
      </c>
      <c r="J1080" t="s">
        <v>173</v>
      </c>
      <c r="K1080" t="s">
        <v>471</v>
      </c>
      <c r="M1080" t="s">
        <v>272</v>
      </c>
      <c r="O1080" t="s">
        <v>300</v>
      </c>
      <c r="P1080" t="s">
        <v>5194</v>
      </c>
      <c r="Q1080" t="s">
        <v>481</v>
      </c>
      <c r="R1080">
        <v>0</v>
      </c>
      <c r="S1080">
        <v>0</v>
      </c>
      <c r="T1080">
        <v>0</v>
      </c>
      <c r="U1080">
        <v>0</v>
      </c>
      <c r="V1080">
        <v>0</v>
      </c>
      <c r="W1080">
        <v>0</v>
      </c>
      <c r="X1080">
        <v>0</v>
      </c>
      <c r="Y1080">
        <v>0</v>
      </c>
      <c r="AA1080">
        <v>0</v>
      </c>
      <c r="AB1080">
        <v>0</v>
      </c>
      <c r="AC1080">
        <v>0</v>
      </c>
      <c r="AD1080">
        <v>0</v>
      </c>
      <c r="AE1080">
        <v>0</v>
      </c>
      <c r="AF1080">
        <v>0</v>
      </c>
      <c r="AG1080">
        <v>0</v>
      </c>
      <c r="AH1080">
        <v>0</v>
      </c>
      <c r="AI1080">
        <v>0</v>
      </c>
      <c r="AJ1080">
        <v>0</v>
      </c>
      <c r="AK1080">
        <v>0</v>
      </c>
      <c r="AL1080">
        <v>0</v>
      </c>
      <c r="AM1080">
        <v>0</v>
      </c>
      <c r="AN1080">
        <v>0</v>
      </c>
      <c r="AO1080">
        <v>0</v>
      </c>
      <c r="AP1080">
        <v>0</v>
      </c>
      <c r="AQ1080">
        <v>0</v>
      </c>
      <c r="AR1080">
        <v>0</v>
      </c>
      <c r="AS1080">
        <v>0</v>
      </c>
      <c r="AT1080">
        <v>0</v>
      </c>
      <c r="AU1080">
        <v>0</v>
      </c>
      <c r="AV1080">
        <v>0</v>
      </c>
      <c r="AW1080">
        <v>0</v>
      </c>
      <c r="AX1080">
        <v>0</v>
      </c>
      <c r="AY1080">
        <v>0</v>
      </c>
      <c r="AZ1080">
        <v>0</v>
      </c>
      <c r="BA1080">
        <v>0</v>
      </c>
      <c r="BB1080">
        <v>0</v>
      </c>
      <c r="BC1080">
        <v>0</v>
      </c>
      <c r="BD1080">
        <v>1</v>
      </c>
      <c r="BE1080">
        <v>0</v>
      </c>
      <c r="BF1080">
        <v>0</v>
      </c>
      <c r="BG1080">
        <v>0</v>
      </c>
      <c r="BH1080">
        <v>0</v>
      </c>
      <c r="BI1080">
        <v>0</v>
      </c>
      <c r="BJ1080">
        <v>0</v>
      </c>
      <c r="BK1080">
        <v>0</v>
      </c>
      <c r="BL1080">
        <v>0</v>
      </c>
      <c r="BM1080">
        <v>0</v>
      </c>
      <c r="BN1080">
        <v>0</v>
      </c>
      <c r="BO1080">
        <v>0</v>
      </c>
      <c r="BP1080">
        <v>0</v>
      </c>
      <c r="BQ1080">
        <v>0</v>
      </c>
      <c r="BR1080">
        <v>0</v>
      </c>
      <c r="BS1080">
        <v>0</v>
      </c>
      <c r="BT1080">
        <v>0</v>
      </c>
      <c r="BU1080">
        <v>0</v>
      </c>
      <c r="BV1080">
        <v>0</v>
      </c>
      <c r="BW1080">
        <v>0</v>
      </c>
      <c r="BX1080">
        <v>0</v>
      </c>
      <c r="BY1080">
        <v>0</v>
      </c>
      <c r="BZ1080">
        <v>0</v>
      </c>
      <c r="CA1080">
        <v>0</v>
      </c>
      <c r="CB1080">
        <v>0</v>
      </c>
      <c r="CC1080">
        <v>0</v>
      </c>
      <c r="CD1080">
        <v>0</v>
      </c>
      <c r="CE1080">
        <v>0</v>
      </c>
      <c r="CF1080">
        <v>0</v>
      </c>
      <c r="CG1080">
        <v>0</v>
      </c>
      <c r="CH1080">
        <v>0</v>
      </c>
      <c r="CI1080">
        <v>0</v>
      </c>
      <c r="CJ1080">
        <v>0</v>
      </c>
      <c r="CK1080">
        <v>0</v>
      </c>
      <c r="CL1080">
        <v>0</v>
      </c>
      <c r="CM1080">
        <v>0</v>
      </c>
      <c r="CN1080">
        <v>0</v>
      </c>
      <c r="CO1080">
        <v>0</v>
      </c>
      <c r="CP1080">
        <v>1</v>
      </c>
      <c r="CQ1080">
        <v>0</v>
      </c>
      <c r="CR1080">
        <v>0</v>
      </c>
      <c r="CS1080">
        <v>0</v>
      </c>
      <c r="CT1080">
        <v>0</v>
      </c>
      <c r="CU1080">
        <v>0</v>
      </c>
      <c r="CV1080">
        <v>0</v>
      </c>
      <c r="CW1080">
        <v>0</v>
      </c>
      <c r="CX1080">
        <v>2</v>
      </c>
      <c r="CY1080">
        <v>1</v>
      </c>
      <c r="CZ1080">
        <v>1</v>
      </c>
      <c r="DA1080">
        <v>0</v>
      </c>
      <c r="DB1080">
        <v>0</v>
      </c>
      <c r="DC1080" t="s">
        <v>5195</v>
      </c>
      <c r="DD1080" t="s">
        <v>306</v>
      </c>
    </row>
    <row r="1081" spans="1:108" ht="14.6" x14ac:dyDescent="0.35">
      <c r="A1081" t="s">
        <v>48</v>
      </c>
      <c r="B1081" t="s">
        <v>5197</v>
      </c>
      <c r="C1081" t="s">
        <v>5198</v>
      </c>
      <c r="F1081" t="s">
        <v>122</v>
      </c>
      <c r="H1081" t="s">
        <v>454</v>
      </c>
      <c r="I1081" t="s">
        <v>13</v>
      </c>
      <c r="J1081" t="s">
        <v>221</v>
      </c>
      <c r="K1081" t="s">
        <v>269</v>
      </c>
      <c r="M1081" t="s">
        <v>272</v>
      </c>
      <c r="O1081" t="s">
        <v>299</v>
      </c>
      <c r="Q1081" t="s">
        <v>5199</v>
      </c>
      <c r="R1081">
        <v>0</v>
      </c>
      <c r="S1081">
        <v>0</v>
      </c>
      <c r="T1081">
        <v>0</v>
      </c>
      <c r="U1081">
        <v>0</v>
      </c>
      <c r="V1081">
        <v>0</v>
      </c>
      <c r="W1081">
        <v>0</v>
      </c>
      <c r="X1081">
        <v>0</v>
      </c>
      <c r="Y1081">
        <v>0</v>
      </c>
      <c r="AA1081">
        <v>0</v>
      </c>
      <c r="AB1081">
        <v>0</v>
      </c>
      <c r="AC1081">
        <v>0</v>
      </c>
      <c r="AD1081">
        <v>0</v>
      </c>
      <c r="AE1081">
        <v>0</v>
      </c>
      <c r="AF1081">
        <v>0</v>
      </c>
      <c r="AG1081">
        <v>0</v>
      </c>
      <c r="AH1081">
        <v>0</v>
      </c>
      <c r="AI1081">
        <v>0</v>
      </c>
      <c r="AJ1081">
        <v>0</v>
      </c>
      <c r="AK1081">
        <v>0</v>
      </c>
      <c r="AL1081">
        <v>1</v>
      </c>
      <c r="AM1081">
        <v>0</v>
      </c>
      <c r="AN1081">
        <v>0</v>
      </c>
      <c r="AO1081">
        <v>0</v>
      </c>
      <c r="AP1081">
        <v>0</v>
      </c>
      <c r="AQ1081">
        <v>0</v>
      </c>
      <c r="AR1081">
        <v>0</v>
      </c>
      <c r="AS1081">
        <v>0</v>
      </c>
      <c r="AT1081">
        <v>0</v>
      </c>
      <c r="AU1081">
        <v>0</v>
      </c>
      <c r="AV1081">
        <v>0</v>
      </c>
      <c r="AW1081">
        <v>0</v>
      </c>
      <c r="AX1081">
        <v>0</v>
      </c>
      <c r="AY1081">
        <v>0</v>
      </c>
      <c r="AZ1081">
        <v>0</v>
      </c>
      <c r="BA1081">
        <v>0</v>
      </c>
      <c r="BB1081">
        <v>0</v>
      </c>
      <c r="BC1081">
        <v>0</v>
      </c>
      <c r="BD1081">
        <v>0</v>
      </c>
      <c r="BE1081">
        <v>0</v>
      </c>
      <c r="BF1081">
        <v>0</v>
      </c>
      <c r="BG1081">
        <v>0</v>
      </c>
      <c r="BH1081">
        <v>0</v>
      </c>
      <c r="BI1081">
        <v>0</v>
      </c>
      <c r="BJ1081">
        <v>0</v>
      </c>
      <c r="BK1081">
        <v>0</v>
      </c>
      <c r="BL1081">
        <v>0</v>
      </c>
      <c r="BM1081">
        <v>0</v>
      </c>
      <c r="BN1081">
        <v>0</v>
      </c>
      <c r="BO1081">
        <v>0</v>
      </c>
      <c r="BP1081">
        <v>0</v>
      </c>
      <c r="BQ1081">
        <v>0</v>
      </c>
      <c r="BR1081">
        <v>0</v>
      </c>
      <c r="BS1081">
        <v>0</v>
      </c>
      <c r="BT1081">
        <v>0</v>
      </c>
      <c r="BU1081">
        <v>0</v>
      </c>
      <c r="BV1081">
        <v>0</v>
      </c>
      <c r="BW1081">
        <v>0</v>
      </c>
      <c r="BX1081">
        <v>0</v>
      </c>
      <c r="BY1081">
        <v>0</v>
      </c>
      <c r="BZ1081">
        <v>0</v>
      </c>
      <c r="CA1081">
        <v>0</v>
      </c>
      <c r="CB1081">
        <v>0</v>
      </c>
      <c r="CC1081">
        <v>0</v>
      </c>
      <c r="CD1081">
        <v>0</v>
      </c>
      <c r="CE1081">
        <v>0</v>
      </c>
      <c r="CF1081">
        <v>0</v>
      </c>
      <c r="CG1081">
        <v>0</v>
      </c>
      <c r="CH1081">
        <v>0</v>
      </c>
      <c r="CI1081">
        <v>0</v>
      </c>
      <c r="CJ1081">
        <v>0</v>
      </c>
      <c r="CK1081">
        <v>0</v>
      </c>
      <c r="CL1081">
        <v>0</v>
      </c>
      <c r="CM1081">
        <v>0</v>
      </c>
      <c r="CN1081">
        <v>0</v>
      </c>
      <c r="CO1081">
        <v>0</v>
      </c>
      <c r="CP1081">
        <v>0</v>
      </c>
      <c r="CQ1081">
        <v>0</v>
      </c>
      <c r="CR1081">
        <v>0</v>
      </c>
      <c r="CS1081">
        <v>0</v>
      </c>
      <c r="CT1081">
        <v>0</v>
      </c>
      <c r="CU1081">
        <v>0</v>
      </c>
      <c r="CV1081">
        <v>0</v>
      </c>
      <c r="CW1081">
        <v>0</v>
      </c>
      <c r="CX1081">
        <v>1</v>
      </c>
      <c r="CY1081">
        <v>1</v>
      </c>
      <c r="CZ1081">
        <v>0</v>
      </c>
      <c r="DA1081">
        <v>0</v>
      </c>
      <c r="DB1081">
        <v>0</v>
      </c>
      <c r="DC1081" t="s">
        <v>1214</v>
      </c>
      <c r="DD1081" t="s">
        <v>307</v>
      </c>
    </row>
    <row r="1082" spans="1:108" ht="14.6" x14ac:dyDescent="0.35">
      <c r="A1082" t="s">
        <v>48</v>
      </c>
      <c r="B1082" t="s">
        <v>5197</v>
      </c>
      <c r="C1082" t="s">
        <v>5201</v>
      </c>
      <c r="D1082" t="s">
        <v>5202</v>
      </c>
      <c r="F1082" t="s">
        <v>91</v>
      </c>
      <c r="H1082" t="s">
        <v>454</v>
      </c>
      <c r="I1082" t="s">
        <v>13</v>
      </c>
      <c r="J1082" t="s">
        <v>221</v>
      </c>
      <c r="K1082" t="s">
        <v>269</v>
      </c>
      <c r="M1082" t="s">
        <v>272</v>
      </c>
      <c r="O1082" t="s">
        <v>299</v>
      </c>
      <c r="Q1082" t="s">
        <v>5203</v>
      </c>
      <c r="R1082">
        <v>0</v>
      </c>
      <c r="S1082">
        <v>0</v>
      </c>
      <c r="T1082">
        <v>0</v>
      </c>
      <c r="U1082">
        <v>0</v>
      </c>
      <c r="V1082">
        <v>0</v>
      </c>
      <c r="W1082">
        <v>0</v>
      </c>
      <c r="X1082">
        <v>0</v>
      </c>
      <c r="Y1082">
        <v>0</v>
      </c>
      <c r="AA1082">
        <v>0</v>
      </c>
      <c r="AB1082">
        <v>0</v>
      </c>
      <c r="AC1082">
        <v>0</v>
      </c>
      <c r="AD1082">
        <v>0</v>
      </c>
      <c r="AE1082">
        <v>0</v>
      </c>
      <c r="AF1082">
        <v>0</v>
      </c>
      <c r="AG1082">
        <v>0</v>
      </c>
      <c r="AH1082">
        <v>0</v>
      </c>
      <c r="AI1082">
        <v>0</v>
      </c>
      <c r="AJ1082">
        <v>0</v>
      </c>
      <c r="AK1082">
        <v>0</v>
      </c>
      <c r="AL1082">
        <v>1</v>
      </c>
      <c r="AM1082">
        <v>0</v>
      </c>
      <c r="AN1082">
        <v>0</v>
      </c>
      <c r="AO1082">
        <v>0</v>
      </c>
      <c r="AP1082">
        <v>0</v>
      </c>
      <c r="AQ1082">
        <v>0</v>
      </c>
      <c r="AR1082">
        <v>0</v>
      </c>
      <c r="AS1082">
        <v>0</v>
      </c>
      <c r="AT1082">
        <v>0</v>
      </c>
      <c r="AU1082">
        <v>0</v>
      </c>
      <c r="AV1082">
        <v>0</v>
      </c>
      <c r="AW1082">
        <v>0</v>
      </c>
      <c r="AX1082">
        <v>0</v>
      </c>
      <c r="AY1082">
        <v>0</v>
      </c>
      <c r="AZ1082">
        <v>0</v>
      </c>
      <c r="BA1082">
        <v>0</v>
      </c>
      <c r="BB1082">
        <v>0</v>
      </c>
      <c r="BC1082">
        <v>0</v>
      </c>
      <c r="BD1082">
        <v>0</v>
      </c>
      <c r="BE1082">
        <v>0</v>
      </c>
      <c r="BF1082">
        <v>0</v>
      </c>
      <c r="BG1082">
        <v>0</v>
      </c>
      <c r="BH1082">
        <v>0</v>
      </c>
      <c r="BI1082">
        <v>0</v>
      </c>
      <c r="BJ1082">
        <v>0</v>
      </c>
      <c r="BK1082">
        <v>0</v>
      </c>
      <c r="BL1082">
        <v>0</v>
      </c>
      <c r="BM1082">
        <v>0</v>
      </c>
      <c r="BN1082">
        <v>0</v>
      </c>
      <c r="BO1082">
        <v>0</v>
      </c>
      <c r="BP1082">
        <v>0</v>
      </c>
      <c r="BQ1082">
        <v>0</v>
      </c>
      <c r="BR1082">
        <v>0</v>
      </c>
      <c r="BS1082">
        <v>0</v>
      </c>
      <c r="BT1082">
        <v>0</v>
      </c>
      <c r="BU1082">
        <v>0</v>
      </c>
      <c r="BV1082">
        <v>0</v>
      </c>
      <c r="BW1082">
        <v>0</v>
      </c>
      <c r="BX1082">
        <v>0</v>
      </c>
      <c r="BY1082">
        <v>0</v>
      </c>
      <c r="BZ1082">
        <v>0</v>
      </c>
      <c r="CA1082">
        <v>0</v>
      </c>
      <c r="CB1082">
        <v>0</v>
      </c>
      <c r="CC1082">
        <v>0</v>
      </c>
      <c r="CD1082">
        <v>0</v>
      </c>
      <c r="CE1082">
        <v>0</v>
      </c>
      <c r="CF1082">
        <v>0</v>
      </c>
      <c r="CG1082">
        <v>0</v>
      </c>
      <c r="CH1082">
        <v>0</v>
      </c>
      <c r="CI1082">
        <v>0</v>
      </c>
      <c r="CJ1082">
        <v>0</v>
      </c>
      <c r="CK1082">
        <v>0</v>
      </c>
      <c r="CL1082">
        <v>0</v>
      </c>
      <c r="CM1082">
        <v>0</v>
      </c>
      <c r="CN1082">
        <v>0</v>
      </c>
      <c r="CO1082">
        <v>0</v>
      </c>
      <c r="CP1082">
        <v>0</v>
      </c>
      <c r="CQ1082">
        <v>0</v>
      </c>
      <c r="CR1082">
        <v>0</v>
      </c>
      <c r="CS1082">
        <v>0</v>
      </c>
      <c r="CT1082">
        <v>0</v>
      </c>
      <c r="CU1082">
        <v>0</v>
      </c>
      <c r="CV1082">
        <v>0</v>
      </c>
      <c r="CW1082">
        <v>0</v>
      </c>
      <c r="CX1082">
        <v>1</v>
      </c>
      <c r="CY1082">
        <v>1</v>
      </c>
      <c r="CZ1082">
        <v>0</v>
      </c>
      <c r="DA1082">
        <v>0</v>
      </c>
      <c r="DB1082">
        <v>0</v>
      </c>
      <c r="DC1082" t="s">
        <v>1214</v>
      </c>
      <c r="DD1082" t="s">
        <v>307</v>
      </c>
    </row>
    <row r="1083" spans="1:108" ht="14.6" x14ac:dyDescent="0.35">
      <c r="A1083" t="s">
        <v>48</v>
      </c>
      <c r="B1083" t="s">
        <v>5197</v>
      </c>
      <c r="C1083" t="s">
        <v>5208</v>
      </c>
      <c r="D1083" t="s">
        <v>5202</v>
      </c>
      <c r="F1083" t="s">
        <v>122</v>
      </c>
      <c r="H1083" t="s">
        <v>454</v>
      </c>
      <c r="I1083" t="s">
        <v>13</v>
      </c>
      <c r="J1083" t="s">
        <v>221</v>
      </c>
      <c r="K1083" t="s">
        <v>269</v>
      </c>
      <c r="M1083" t="s">
        <v>272</v>
      </c>
      <c r="O1083" t="s">
        <v>299</v>
      </c>
      <c r="Q1083" t="s">
        <v>5209</v>
      </c>
      <c r="R1083">
        <v>0</v>
      </c>
      <c r="S1083">
        <v>0</v>
      </c>
      <c r="T1083">
        <v>0</v>
      </c>
      <c r="U1083">
        <v>0</v>
      </c>
      <c r="V1083">
        <v>0</v>
      </c>
      <c r="W1083">
        <v>0</v>
      </c>
      <c r="X1083">
        <v>0</v>
      </c>
      <c r="Y1083">
        <v>0</v>
      </c>
      <c r="AA1083">
        <v>0</v>
      </c>
      <c r="AB1083">
        <v>0</v>
      </c>
      <c r="AC1083">
        <v>0</v>
      </c>
      <c r="AD1083">
        <v>0</v>
      </c>
      <c r="AE1083">
        <v>0</v>
      </c>
      <c r="AF1083">
        <v>0</v>
      </c>
      <c r="AG1083">
        <v>0</v>
      </c>
      <c r="AH1083">
        <v>0</v>
      </c>
      <c r="AI1083">
        <v>0</v>
      </c>
      <c r="AJ1083">
        <v>0</v>
      </c>
      <c r="AK1083">
        <v>0</v>
      </c>
      <c r="AL1083">
        <v>1</v>
      </c>
      <c r="AM1083">
        <v>0</v>
      </c>
      <c r="AN1083">
        <v>0</v>
      </c>
      <c r="AO1083">
        <v>0</v>
      </c>
      <c r="AP1083">
        <v>0</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v>
      </c>
      <c r="BL1083">
        <v>0</v>
      </c>
      <c r="BM1083">
        <v>0</v>
      </c>
      <c r="BN1083">
        <v>0</v>
      </c>
      <c r="BO1083">
        <v>0</v>
      </c>
      <c r="BP1083">
        <v>0</v>
      </c>
      <c r="BQ1083">
        <v>0</v>
      </c>
      <c r="BR1083">
        <v>0</v>
      </c>
      <c r="BS1083">
        <v>0</v>
      </c>
      <c r="BT1083">
        <v>0</v>
      </c>
      <c r="BU1083">
        <v>0</v>
      </c>
      <c r="BV1083">
        <v>0</v>
      </c>
      <c r="BW1083">
        <v>0</v>
      </c>
      <c r="BX1083">
        <v>0</v>
      </c>
      <c r="BY1083">
        <v>0</v>
      </c>
      <c r="BZ1083">
        <v>0</v>
      </c>
      <c r="CA1083">
        <v>0</v>
      </c>
      <c r="CB1083">
        <v>0</v>
      </c>
      <c r="CC1083">
        <v>0</v>
      </c>
      <c r="CD1083">
        <v>0</v>
      </c>
      <c r="CE1083">
        <v>0</v>
      </c>
      <c r="CF1083">
        <v>0</v>
      </c>
      <c r="CG1083">
        <v>0</v>
      </c>
      <c r="CH1083">
        <v>0</v>
      </c>
      <c r="CI1083">
        <v>0</v>
      </c>
      <c r="CJ1083">
        <v>0</v>
      </c>
      <c r="CK1083">
        <v>0</v>
      </c>
      <c r="CL1083">
        <v>0</v>
      </c>
      <c r="CM1083">
        <v>0</v>
      </c>
      <c r="CN1083">
        <v>0</v>
      </c>
      <c r="CO1083">
        <v>0</v>
      </c>
      <c r="CP1083">
        <v>0</v>
      </c>
      <c r="CQ1083">
        <v>0</v>
      </c>
      <c r="CR1083">
        <v>0</v>
      </c>
      <c r="CS1083">
        <v>0</v>
      </c>
      <c r="CT1083">
        <v>0</v>
      </c>
      <c r="CU1083">
        <v>0</v>
      </c>
      <c r="CV1083">
        <v>0</v>
      </c>
      <c r="CW1083">
        <v>0</v>
      </c>
      <c r="CX1083">
        <v>1</v>
      </c>
      <c r="CY1083">
        <v>1</v>
      </c>
      <c r="CZ1083">
        <v>0</v>
      </c>
      <c r="DA1083">
        <v>0</v>
      </c>
      <c r="DB1083">
        <v>0</v>
      </c>
      <c r="DC1083" t="s">
        <v>1214</v>
      </c>
      <c r="DD1083" t="s">
        <v>307</v>
      </c>
    </row>
    <row r="1084" spans="1:108" ht="14.6" x14ac:dyDescent="0.35">
      <c r="A1084" t="s">
        <v>48</v>
      </c>
      <c r="B1084" t="s">
        <v>5197</v>
      </c>
      <c r="C1084" t="s">
        <v>5213</v>
      </c>
      <c r="D1084" t="s">
        <v>5214</v>
      </c>
      <c r="F1084" t="s">
        <v>91</v>
      </c>
      <c r="H1084" t="s">
        <v>5215</v>
      </c>
      <c r="I1084" t="s">
        <v>13</v>
      </c>
      <c r="J1084" t="s">
        <v>221</v>
      </c>
      <c r="K1084" t="s">
        <v>269</v>
      </c>
      <c r="M1084" t="s">
        <v>272</v>
      </c>
      <c r="O1084" t="s">
        <v>300</v>
      </c>
      <c r="Q1084" t="s">
        <v>5216</v>
      </c>
      <c r="R1084">
        <v>0</v>
      </c>
      <c r="S1084">
        <v>0</v>
      </c>
      <c r="T1084">
        <v>0</v>
      </c>
      <c r="U1084">
        <v>0</v>
      </c>
      <c r="V1084">
        <v>0</v>
      </c>
      <c r="W1084">
        <v>0</v>
      </c>
      <c r="X1084">
        <v>0</v>
      </c>
      <c r="Y1084">
        <v>0</v>
      </c>
      <c r="AA1084">
        <v>0</v>
      </c>
      <c r="AB1084">
        <v>0</v>
      </c>
      <c r="AC1084">
        <v>0</v>
      </c>
      <c r="AD1084">
        <v>0</v>
      </c>
      <c r="AE1084">
        <v>0</v>
      </c>
      <c r="AF1084">
        <v>0</v>
      </c>
      <c r="AG1084">
        <v>0</v>
      </c>
      <c r="AH1084">
        <v>0</v>
      </c>
      <c r="AI1084">
        <v>0</v>
      </c>
      <c r="AJ1084">
        <v>0</v>
      </c>
      <c r="AK1084">
        <v>0</v>
      </c>
      <c r="AL1084">
        <v>1</v>
      </c>
      <c r="AM1084">
        <v>0</v>
      </c>
      <c r="AN1084">
        <v>0</v>
      </c>
      <c r="AO1084">
        <v>0</v>
      </c>
      <c r="AP1084">
        <v>1</v>
      </c>
      <c r="AQ1084">
        <v>0</v>
      </c>
      <c r="AR1084">
        <v>0</v>
      </c>
      <c r="AS1084">
        <v>0</v>
      </c>
      <c r="AT1084">
        <v>0</v>
      </c>
      <c r="AU1084">
        <v>0</v>
      </c>
      <c r="AV1084">
        <v>0</v>
      </c>
      <c r="AW1084">
        <v>0</v>
      </c>
      <c r="AX1084">
        <v>0</v>
      </c>
      <c r="AY1084">
        <v>0</v>
      </c>
      <c r="AZ1084">
        <v>0</v>
      </c>
      <c r="BA1084">
        <v>0</v>
      </c>
      <c r="BB1084">
        <v>0</v>
      </c>
      <c r="BC1084">
        <v>0</v>
      </c>
      <c r="BD1084">
        <v>0</v>
      </c>
      <c r="BE1084">
        <v>0</v>
      </c>
      <c r="BF1084">
        <v>0</v>
      </c>
      <c r="BG1084">
        <v>0</v>
      </c>
      <c r="BH1084">
        <v>0</v>
      </c>
      <c r="BI1084">
        <v>0</v>
      </c>
      <c r="BJ1084">
        <v>0</v>
      </c>
      <c r="BK1084">
        <v>0</v>
      </c>
      <c r="BL1084">
        <v>0</v>
      </c>
      <c r="BM1084">
        <v>0</v>
      </c>
      <c r="BN1084">
        <v>0</v>
      </c>
      <c r="BO1084">
        <v>0</v>
      </c>
      <c r="BP1084">
        <v>0</v>
      </c>
      <c r="BQ1084">
        <v>0</v>
      </c>
      <c r="BR1084">
        <v>0</v>
      </c>
      <c r="BS1084">
        <v>0</v>
      </c>
      <c r="BT1084">
        <v>0</v>
      </c>
      <c r="BU1084">
        <v>0</v>
      </c>
      <c r="BV1084">
        <v>0</v>
      </c>
      <c r="BW1084">
        <v>0</v>
      </c>
      <c r="BX1084">
        <v>0</v>
      </c>
      <c r="BY1084">
        <v>0</v>
      </c>
      <c r="BZ1084">
        <v>0</v>
      </c>
      <c r="CA1084">
        <v>0</v>
      </c>
      <c r="CB1084">
        <v>0</v>
      </c>
      <c r="CC1084">
        <v>0</v>
      </c>
      <c r="CD1084">
        <v>0</v>
      </c>
      <c r="CE1084">
        <v>0</v>
      </c>
      <c r="CF1084">
        <v>0</v>
      </c>
      <c r="CG1084">
        <v>0</v>
      </c>
      <c r="CH1084">
        <v>0</v>
      </c>
      <c r="CI1084">
        <v>0</v>
      </c>
      <c r="CJ1084">
        <v>0</v>
      </c>
      <c r="CK1084">
        <v>0</v>
      </c>
      <c r="CL1084">
        <v>0</v>
      </c>
      <c r="CM1084">
        <v>0</v>
      </c>
      <c r="CN1084">
        <v>0</v>
      </c>
      <c r="CO1084">
        <v>0</v>
      </c>
      <c r="CP1084">
        <v>0</v>
      </c>
      <c r="CQ1084">
        <v>0</v>
      </c>
      <c r="CR1084">
        <v>0</v>
      </c>
      <c r="CS1084">
        <v>0</v>
      </c>
      <c r="CT1084">
        <v>0</v>
      </c>
      <c r="CU1084">
        <v>0</v>
      </c>
      <c r="CV1084">
        <v>0</v>
      </c>
      <c r="CW1084">
        <v>0</v>
      </c>
      <c r="CX1084">
        <v>2</v>
      </c>
      <c r="CY1084">
        <v>1</v>
      </c>
      <c r="CZ1084">
        <v>0</v>
      </c>
      <c r="DA1084">
        <v>0</v>
      </c>
      <c r="DB1084">
        <v>0</v>
      </c>
      <c r="DC1084" t="s">
        <v>5217</v>
      </c>
      <c r="DD1084" t="s">
        <v>312</v>
      </c>
    </row>
    <row r="1085" spans="1:108" ht="14.6" x14ac:dyDescent="0.35">
      <c r="A1085" t="s">
        <v>48</v>
      </c>
      <c r="B1085" t="s">
        <v>5197</v>
      </c>
      <c r="C1085" t="s">
        <v>5221</v>
      </c>
      <c r="D1085" t="s">
        <v>5222</v>
      </c>
      <c r="F1085" t="s">
        <v>122</v>
      </c>
      <c r="H1085" t="s">
        <v>454</v>
      </c>
      <c r="I1085" t="s">
        <v>13</v>
      </c>
      <c r="J1085" t="s">
        <v>221</v>
      </c>
      <c r="K1085" t="s">
        <v>269</v>
      </c>
      <c r="M1085" t="s">
        <v>272</v>
      </c>
      <c r="O1085" t="s">
        <v>300</v>
      </c>
      <c r="R1085">
        <v>0</v>
      </c>
      <c r="S1085">
        <v>0</v>
      </c>
      <c r="T1085">
        <v>0</v>
      </c>
      <c r="U1085">
        <v>0</v>
      </c>
      <c r="V1085">
        <v>0</v>
      </c>
      <c r="W1085">
        <v>0</v>
      </c>
      <c r="X1085">
        <v>0</v>
      </c>
      <c r="Y1085">
        <v>0</v>
      </c>
      <c r="AA1085">
        <v>0</v>
      </c>
      <c r="AB1085">
        <v>0</v>
      </c>
      <c r="AC1085">
        <v>0</v>
      </c>
      <c r="AD1085">
        <v>0</v>
      </c>
      <c r="AE1085">
        <v>0</v>
      </c>
      <c r="AF1085">
        <v>0</v>
      </c>
      <c r="AG1085">
        <v>1</v>
      </c>
      <c r="AH1085">
        <v>0</v>
      </c>
      <c r="AI1085">
        <v>0</v>
      </c>
      <c r="AJ1085">
        <v>0</v>
      </c>
      <c r="AK1085">
        <v>0</v>
      </c>
      <c r="AL1085">
        <v>1</v>
      </c>
      <c r="AM1085">
        <v>0</v>
      </c>
      <c r="AN1085">
        <v>0</v>
      </c>
      <c r="AO1085">
        <v>0</v>
      </c>
      <c r="AP1085">
        <v>0</v>
      </c>
      <c r="AQ1085">
        <v>0</v>
      </c>
      <c r="AR1085">
        <v>0</v>
      </c>
      <c r="AS1085">
        <v>0</v>
      </c>
      <c r="AT1085">
        <v>0</v>
      </c>
      <c r="AU1085">
        <v>0</v>
      </c>
      <c r="AV1085">
        <v>0</v>
      </c>
      <c r="AW1085">
        <v>0</v>
      </c>
      <c r="AX1085">
        <v>0</v>
      </c>
      <c r="AY1085">
        <v>0</v>
      </c>
      <c r="AZ1085">
        <v>0</v>
      </c>
      <c r="BA1085">
        <v>0</v>
      </c>
      <c r="BB1085">
        <v>0</v>
      </c>
      <c r="BC1085">
        <v>0</v>
      </c>
      <c r="BD1085">
        <v>0</v>
      </c>
      <c r="BE1085">
        <v>0</v>
      </c>
      <c r="BF1085">
        <v>0</v>
      </c>
      <c r="BG1085">
        <v>0</v>
      </c>
      <c r="BH1085">
        <v>0</v>
      </c>
      <c r="BI1085">
        <v>0</v>
      </c>
      <c r="BJ1085">
        <v>0</v>
      </c>
      <c r="BK1085">
        <v>0</v>
      </c>
      <c r="BL1085">
        <v>0</v>
      </c>
      <c r="BM1085">
        <v>0</v>
      </c>
      <c r="BN1085">
        <v>0</v>
      </c>
      <c r="BO1085">
        <v>0</v>
      </c>
      <c r="BP1085">
        <v>0</v>
      </c>
      <c r="BQ1085">
        <v>0</v>
      </c>
      <c r="BR1085">
        <v>0</v>
      </c>
      <c r="BS1085">
        <v>1</v>
      </c>
      <c r="BT1085">
        <v>0</v>
      </c>
      <c r="BU1085">
        <v>0</v>
      </c>
      <c r="BV1085">
        <v>1</v>
      </c>
      <c r="BW1085">
        <v>1</v>
      </c>
      <c r="BX1085">
        <v>0</v>
      </c>
      <c r="BY1085">
        <v>0</v>
      </c>
      <c r="BZ1085">
        <v>0</v>
      </c>
      <c r="CA1085">
        <v>0</v>
      </c>
      <c r="CB1085">
        <v>0</v>
      </c>
      <c r="CC1085">
        <v>0</v>
      </c>
      <c r="CD1085">
        <v>0</v>
      </c>
      <c r="CE1085">
        <v>0</v>
      </c>
      <c r="CF1085">
        <v>0</v>
      </c>
      <c r="CG1085">
        <v>0</v>
      </c>
      <c r="CH1085">
        <v>0</v>
      </c>
      <c r="CI1085">
        <v>0</v>
      </c>
      <c r="CJ1085">
        <v>0</v>
      </c>
      <c r="CK1085">
        <v>0</v>
      </c>
      <c r="CL1085">
        <v>0</v>
      </c>
      <c r="CM1085">
        <v>0</v>
      </c>
      <c r="CN1085">
        <v>0</v>
      </c>
      <c r="CO1085">
        <v>0</v>
      </c>
      <c r="CP1085">
        <v>0</v>
      </c>
      <c r="CQ1085">
        <v>0</v>
      </c>
      <c r="CR1085">
        <v>0</v>
      </c>
      <c r="CS1085">
        <v>0</v>
      </c>
      <c r="CT1085">
        <v>0</v>
      </c>
      <c r="CU1085">
        <v>0</v>
      </c>
      <c r="CV1085">
        <v>0</v>
      </c>
      <c r="CW1085">
        <v>0</v>
      </c>
      <c r="CX1085">
        <v>5</v>
      </c>
      <c r="CY1085">
        <v>1</v>
      </c>
      <c r="CZ1085">
        <v>0</v>
      </c>
      <c r="DA1085">
        <v>0</v>
      </c>
      <c r="DB1085">
        <v>1</v>
      </c>
      <c r="DC1085" t="s">
        <v>2717</v>
      </c>
      <c r="DD1085" t="s">
        <v>307</v>
      </c>
    </row>
    <row r="1086" spans="1:108" ht="14.6" x14ac:dyDescent="0.35">
      <c r="A1086" t="s">
        <v>48</v>
      </c>
      <c r="B1086" t="s">
        <v>5229</v>
      </c>
      <c r="C1086" t="s">
        <v>5230</v>
      </c>
      <c r="F1086" t="s">
        <v>91</v>
      </c>
      <c r="H1086" t="s">
        <v>454</v>
      </c>
      <c r="I1086" t="s">
        <v>56</v>
      </c>
      <c r="J1086" t="s">
        <v>455</v>
      </c>
      <c r="K1086" t="s">
        <v>471</v>
      </c>
      <c r="M1086" t="s">
        <v>272</v>
      </c>
      <c r="O1086" t="s">
        <v>299</v>
      </c>
      <c r="P1086" t="s">
        <v>5231</v>
      </c>
      <c r="Q1086" t="s">
        <v>5232</v>
      </c>
      <c r="R1086">
        <v>0</v>
      </c>
      <c r="S1086">
        <v>0</v>
      </c>
      <c r="T1086">
        <v>0</v>
      </c>
      <c r="U1086">
        <v>0</v>
      </c>
      <c r="V1086">
        <v>0</v>
      </c>
      <c r="W1086">
        <v>0</v>
      </c>
      <c r="X1086">
        <v>0</v>
      </c>
      <c r="Y1086">
        <v>0</v>
      </c>
      <c r="AA1086">
        <v>0</v>
      </c>
      <c r="AB1086">
        <v>0</v>
      </c>
      <c r="AC1086">
        <v>0</v>
      </c>
      <c r="AD1086">
        <v>0</v>
      </c>
      <c r="AE1086">
        <v>0</v>
      </c>
      <c r="AF1086">
        <v>0</v>
      </c>
      <c r="AG1086">
        <v>0</v>
      </c>
      <c r="AH1086">
        <v>0</v>
      </c>
      <c r="AI1086">
        <v>0</v>
      </c>
      <c r="AJ1086">
        <v>0</v>
      </c>
      <c r="AK1086">
        <v>0</v>
      </c>
      <c r="AL1086">
        <v>0</v>
      </c>
      <c r="AM1086">
        <v>0</v>
      </c>
      <c r="AN1086">
        <v>0</v>
      </c>
      <c r="AO1086">
        <v>0</v>
      </c>
      <c r="AP1086">
        <v>0</v>
      </c>
      <c r="AQ1086">
        <v>0</v>
      </c>
      <c r="AR1086">
        <v>0</v>
      </c>
      <c r="AS1086">
        <v>0</v>
      </c>
      <c r="AT1086">
        <v>0</v>
      </c>
      <c r="AU1086">
        <v>0</v>
      </c>
      <c r="AV1086">
        <v>0</v>
      </c>
      <c r="AW1086">
        <v>0</v>
      </c>
      <c r="AX1086">
        <v>0</v>
      </c>
      <c r="AY1086">
        <v>0</v>
      </c>
      <c r="AZ1086">
        <v>0</v>
      </c>
      <c r="BA1086">
        <v>0</v>
      </c>
      <c r="BB1086">
        <v>1</v>
      </c>
      <c r="BC1086">
        <v>0</v>
      </c>
      <c r="BD1086">
        <v>0</v>
      </c>
      <c r="BE1086">
        <v>0</v>
      </c>
      <c r="BF1086">
        <v>0</v>
      </c>
      <c r="BG1086">
        <v>0</v>
      </c>
      <c r="BH1086">
        <v>0</v>
      </c>
      <c r="BI1086">
        <v>0</v>
      </c>
      <c r="BJ1086">
        <v>0</v>
      </c>
      <c r="BK1086">
        <v>0</v>
      </c>
      <c r="BL1086">
        <v>0</v>
      </c>
      <c r="BM1086">
        <v>0</v>
      </c>
      <c r="BN1086">
        <v>0</v>
      </c>
      <c r="BO1086">
        <v>0</v>
      </c>
      <c r="BP1086">
        <v>0</v>
      </c>
      <c r="BQ1086">
        <v>0</v>
      </c>
      <c r="BR1086">
        <v>0</v>
      </c>
      <c r="BS1086">
        <v>0</v>
      </c>
      <c r="BT1086">
        <v>0</v>
      </c>
      <c r="BU1086">
        <v>0</v>
      </c>
      <c r="BV1086">
        <v>0</v>
      </c>
      <c r="BW1086">
        <v>0</v>
      </c>
      <c r="BX1086">
        <v>0</v>
      </c>
      <c r="BY1086">
        <v>0</v>
      </c>
      <c r="BZ1086">
        <v>0</v>
      </c>
      <c r="CA1086">
        <v>0</v>
      </c>
      <c r="CB1086">
        <v>0</v>
      </c>
      <c r="CC1086">
        <v>0</v>
      </c>
      <c r="CD1086">
        <v>0</v>
      </c>
      <c r="CE1086">
        <v>0</v>
      </c>
      <c r="CF1086">
        <v>0</v>
      </c>
      <c r="CG1086">
        <v>0</v>
      </c>
      <c r="CH1086">
        <v>0</v>
      </c>
      <c r="CI1086">
        <v>0</v>
      </c>
      <c r="CJ1086">
        <v>0</v>
      </c>
      <c r="CK1086">
        <v>0</v>
      </c>
      <c r="CL1086">
        <v>0</v>
      </c>
      <c r="CM1086">
        <v>0</v>
      </c>
      <c r="CN1086">
        <v>0</v>
      </c>
      <c r="CO1086">
        <v>0</v>
      </c>
      <c r="CP1086">
        <v>0</v>
      </c>
      <c r="CQ1086">
        <v>0</v>
      </c>
      <c r="CR1086">
        <v>0</v>
      </c>
      <c r="CS1086">
        <v>0</v>
      </c>
      <c r="CT1086">
        <v>0</v>
      </c>
      <c r="CU1086">
        <v>0</v>
      </c>
      <c r="CV1086">
        <v>0</v>
      </c>
      <c r="CW1086">
        <v>0</v>
      </c>
      <c r="CX1086">
        <v>1</v>
      </c>
      <c r="CY1086">
        <v>1</v>
      </c>
      <c r="CZ1086">
        <v>0</v>
      </c>
      <c r="DA1086">
        <v>0</v>
      </c>
      <c r="DB1086">
        <v>0</v>
      </c>
      <c r="DC1086" t="s">
        <v>1420</v>
      </c>
      <c r="DD1086" t="s">
        <v>309</v>
      </c>
    </row>
    <row r="1087" spans="1:108" ht="14.6" x14ac:dyDescent="0.35">
      <c r="A1087" t="s">
        <v>48</v>
      </c>
      <c r="B1087" t="s">
        <v>5234</v>
      </c>
      <c r="C1087" t="s">
        <v>5241</v>
      </c>
      <c r="F1087" t="s">
        <v>91</v>
      </c>
      <c r="H1087" t="s">
        <v>454</v>
      </c>
      <c r="I1087" t="s">
        <v>13</v>
      </c>
      <c r="J1087" t="s">
        <v>221</v>
      </c>
      <c r="K1087" t="s">
        <v>269</v>
      </c>
      <c r="M1087" t="s">
        <v>272</v>
      </c>
      <c r="O1087" t="s">
        <v>300</v>
      </c>
      <c r="Q1087" t="s">
        <v>3354</v>
      </c>
      <c r="R1087">
        <v>0</v>
      </c>
      <c r="S1087">
        <v>0</v>
      </c>
      <c r="T1087">
        <v>0</v>
      </c>
      <c r="U1087">
        <v>0</v>
      </c>
      <c r="V1087">
        <v>0</v>
      </c>
      <c r="W1087">
        <v>0</v>
      </c>
      <c r="X1087">
        <v>0</v>
      </c>
      <c r="Y1087">
        <v>0</v>
      </c>
      <c r="AA1087">
        <v>0</v>
      </c>
      <c r="AB1087">
        <v>0</v>
      </c>
      <c r="AC1087">
        <v>0</v>
      </c>
      <c r="AD1087">
        <v>0</v>
      </c>
      <c r="AE1087">
        <v>0</v>
      </c>
      <c r="AF1087">
        <v>0</v>
      </c>
      <c r="AG1087">
        <v>0</v>
      </c>
      <c r="AH1087">
        <v>0</v>
      </c>
      <c r="AI1087">
        <v>0</v>
      </c>
      <c r="AJ1087">
        <v>0</v>
      </c>
      <c r="AK1087">
        <v>0</v>
      </c>
      <c r="AL1087">
        <v>1</v>
      </c>
      <c r="AM1087">
        <v>0</v>
      </c>
      <c r="AN1087">
        <v>0</v>
      </c>
      <c r="AO1087">
        <v>0</v>
      </c>
      <c r="AP1087">
        <v>0</v>
      </c>
      <c r="AQ1087">
        <v>0</v>
      </c>
      <c r="AR1087">
        <v>0</v>
      </c>
      <c r="AS1087">
        <v>0</v>
      </c>
      <c r="AT1087">
        <v>0</v>
      </c>
      <c r="AU1087">
        <v>0</v>
      </c>
      <c r="AV1087">
        <v>0</v>
      </c>
      <c r="AW1087">
        <v>0</v>
      </c>
      <c r="AX1087">
        <v>0</v>
      </c>
      <c r="AY1087">
        <v>0</v>
      </c>
      <c r="AZ1087">
        <v>0</v>
      </c>
      <c r="BA1087">
        <v>0</v>
      </c>
      <c r="BB1087">
        <v>0</v>
      </c>
      <c r="BC1087">
        <v>0</v>
      </c>
      <c r="BD1087">
        <v>0</v>
      </c>
      <c r="BE1087">
        <v>0</v>
      </c>
      <c r="BF1087">
        <v>0</v>
      </c>
      <c r="BG1087">
        <v>0</v>
      </c>
      <c r="BH1087">
        <v>0</v>
      </c>
      <c r="BI1087">
        <v>0</v>
      </c>
      <c r="BJ1087">
        <v>0</v>
      </c>
      <c r="BK1087">
        <v>0</v>
      </c>
      <c r="BL1087">
        <v>0</v>
      </c>
      <c r="BM1087">
        <v>0</v>
      </c>
      <c r="BN1087">
        <v>0</v>
      </c>
      <c r="BO1087">
        <v>0</v>
      </c>
      <c r="BP1087">
        <v>0</v>
      </c>
      <c r="BQ1087">
        <v>0</v>
      </c>
      <c r="BR1087">
        <v>0</v>
      </c>
      <c r="BS1087">
        <v>0</v>
      </c>
      <c r="BT1087">
        <v>0</v>
      </c>
      <c r="BU1087">
        <v>0</v>
      </c>
      <c r="BV1087">
        <v>0</v>
      </c>
      <c r="BW1087">
        <v>0</v>
      </c>
      <c r="BX1087">
        <v>0</v>
      </c>
      <c r="BY1087">
        <v>0</v>
      </c>
      <c r="BZ1087">
        <v>0</v>
      </c>
      <c r="CA1087">
        <v>0</v>
      </c>
      <c r="CB1087">
        <v>0</v>
      </c>
      <c r="CC1087">
        <v>0</v>
      </c>
      <c r="CD1087">
        <v>0</v>
      </c>
      <c r="CE1087">
        <v>0</v>
      </c>
      <c r="CF1087">
        <v>0</v>
      </c>
      <c r="CG1087">
        <v>0</v>
      </c>
      <c r="CH1087">
        <v>0</v>
      </c>
      <c r="CI1087">
        <v>0</v>
      </c>
      <c r="CJ1087">
        <v>0</v>
      </c>
      <c r="CK1087">
        <v>0</v>
      </c>
      <c r="CL1087">
        <v>0</v>
      </c>
      <c r="CM1087">
        <v>0</v>
      </c>
      <c r="CN1087">
        <v>0</v>
      </c>
      <c r="CO1087">
        <v>0</v>
      </c>
      <c r="CP1087">
        <v>0</v>
      </c>
      <c r="CQ1087">
        <v>0</v>
      </c>
      <c r="CR1087">
        <v>0</v>
      </c>
      <c r="CS1087">
        <v>0</v>
      </c>
      <c r="CT1087">
        <v>0</v>
      </c>
      <c r="CU1087">
        <v>0</v>
      </c>
      <c r="CV1087">
        <v>0</v>
      </c>
      <c r="CW1087">
        <v>0</v>
      </c>
      <c r="CX1087">
        <v>1</v>
      </c>
      <c r="CY1087">
        <v>1</v>
      </c>
      <c r="CZ1087">
        <v>0</v>
      </c>
      <c r="DA1087">
        <v>0</v>
      </c>
      <c r="DB1087">
        <v>0</v>
      </c>
      <c r="DC1087" t="s">
        <v>1214</v>
      </c>
      <c r="DD1087" t="s">
        <v>307</v>
      </c>
    </row>
    <row r="1088" spans="1:108" ht="14.6" x14ac:dyDescent="0.35">
      <c r="A1088" t="s">
        <v>48</v>
      </c>
      <c r="B1088" t="s">
        <v>5234</v>
      </c>
      <c r="C1088" t="s">
        <v>5235</v>
      </c>
      <c r="F1088" t="s">
        <v>91</v>
      </c>
      <c r="G1088" t="s">
        <v>1171</v>
      </c>
      <c r="H1088" t="s">
        <v>454</v>
      </c>
      <c r="I1088" t="s">
        <v>56</v>
      </c>
      <c r="J1088" t="s">
        <v>455</v>
      </c>
      <c r="O1088" t="s">
        <v>299</v>
      </c>
      <c r="Q1088" t="s">
        <v>5237</v>
      </c>
      <c r="DC1088" t="s">
        <v>5238</v>
      </c>
      <c r="DD1088" t="s">
        <v>307</v>
      </c>
    </row>
    <row r="1089" spans="1:108" ht="14.6" x14ac:dyDescent="0.35">
      <c r="A1089" t="s">
        <v>48</v>
      </c>
      <c r="B1089" t="s">
        <v>5246</v>
      </c>
      <c r="C1089" t="s">
        <v>5247</v>
      </c>
      <c r="F1089" t="s">
        <v>91</v>
      </c>
      <c r="G1089" t="s">
        <v>479</v>
      </c>
      <c r="H1089" t="s">
        <v>702</v>
      </c>
      <c r="I1089" t="s">
        <v>56</v>
      </c>
      <c r="J1089" t="s">
        <v>455</v>
      </c>
      <c r="K1089" t="s">
        <v>269</v>
      </c>
      <c r="M1089" t="s">
        <v>268</v>
      </c>
      <c r="N1089" t="s">
        <v>300</v>
      </c>
      <c r="O1089" t="s">
        <v>300</v>
      </c>
      <c r="P1089" t="s">
        <v>5248</v>
      </c>
      <c r="R1089">
        <v>0</v>
      </c>
      <c r="S1089">
        <v>0</v>
      </c>
      <c r="T1089">
        <v>0</v>
      </c>
      <c r="U1089">
        <v>0</v>
      </c>
      <c r="V1089">
        <v>0</v>
      </c>
      <c r="W1089">
        <v>1</v>
      </c>
      <c r="X1089">
        <v>0</v>
      </c>
      <c r="Y1089">
        <v>0</v>
      </c>
      <c r="AA1089">
        <v>0</v>
      </c>
      <c r="AB1089">
        <v>0</v>
      </c>
      <c r="AC1089">
        <v>0</v>
      </c>
      <c r="AD1089">
        <v>0</v>
      </c>
      <c r="AE1089">
        <v>0</v>
      </c>
      <c r="AF1089">
        <v>0</v>
      </c>
      <c r="AG1089">
        <v>0</v>
      </c>
      <c r="AH1089">
        <v>0</v>
      </c>
      <c r="AI1089">
        <v>0</v>
      </c>
      <c r="AJ1089">
        <v>0</v>
      </c>
      <c r="AK1089">
        <v>0</v>
      </c>
      <c r="AL1089">
        <v>0</v>
      </c>
      <c r="AM1089">
        <v>0</v>
      </c>
      <c r="AN1089">
        <v>0</v>
      </c>
      <c r="AO1089">
        <v>0</v>
      </c>
      <c r="AP1089">
        <v>0</v>
      </c>
      <c r="AQ1089">
        <v>0</v>
      </c>
      <c r="AR1089">
        <v>0</v>
      </c>
      <c r="AS1089">
        <v>0</v>
      </c>
      <c r="AT1089">
        <v>0</v>
      </c>
      <c r="AU1089">
        <v>0</v>
      </c>
      <c r="AV1089">
        <v>0</v>
      </c>
      <c r="AW1089">
        <v>0</v>
      </c>
      <c r="AX1089">
        <v>0</v>
      </c>
      <c r="AY1089">
        <v>0</v>
      </c>
      <c r="AZ1089">
        <v>0</v>
      </c>
      <c r="BA1089">
        <v>0</v>
      </c>
      <c r="BB1089">
        <v>0</v>
      </c>
      <c r="BC1089">
        <v>0</v>
      </c>
      <c r="BD1089">
        <v>0</v>
      </c>
      <c r="BE1089">
        <v>0</v>
      </c>
      <c r="BF1089">
        <v>0</v>
      </c>
      <c r="BG1089">
        <v>0</v>
      </c>
      <c r="BH1089">
        <v>0</v>
      </c>
      <c r="BI1089">
        <v>0</v>
      </c>
      <c r="BJ1089">
        <v>0</v>
      </c>
      <c r="BK1089">
        <v>0</v>
      </c>
      <c r="BL1089">
        <v>0</v>
      </c>
      <c r="BM1089">
        <v>0</v>
      </c>
      <c r="BN1089">
        <v>0</v>
      </c>
      <c r="BO1089">
        <v>0</v>
      </c>
      <c r="BP1089">
        <v>0</v>
      </c>
      <c r="BQ1089">
        <v>0</v>
      </c>
      <c r="BR1089">
        <v>0</v>
      </c>
      <c r="BS1089">
        <v>0</v>
      </c>
      <c r="BT1089">
        <v>0</v>
      </c>
      <c r="BU1089">
        <v>0</v>
      </c>
      <c r="BV1089">
        <v>0</v>
      </c>
      <c r="BW1089">
        <v>0</v>
      </c>
      <c r="BX1089">
        <v>0</v>
      </c>
      <c r="BY1089">
        <v>0</v>
      </c>
      <c r="BZ1089">
        <v>0</v>
      </c>
      <c r="CA1089">
        <v>0</v>
      </c>
      <c r="CB1089">
        <v>0</v>
      </c>
      <c r="CC1089">
        <v>0</v>
      </c>
      <c r="CD1089">
        <v>0</v>
      </c>
      <c r="CE1089">
        <v>0</v>
      </c>
      <c r="CF1089">
        <v>0</v>
      </c>
      <c r="CG1089">
        <v>0</v>
      </c>
      <c r="CH1089">
        <v>0</v>
      </c>
      <c r="CI1089">
        <v>0</v>
      </c>
      <c r="CJ1089">
        <v>0</v>
      </c>
      <c r="CK1089">
        <v>0</v>
      </c>
      <c r="CL1089">
        <v>0</v>
      </c>
      <c r="CM1089">
        <v>0</v>
      </c>
      <c r="CN1089">
        <v>0</v>
      </c>
      <c r="CO1089">
        <v>0</v>
      </c>
      <c r="CP1089">
        <v>0</v>
      </c>
      <c r="CQ1089">
        <v>0</v>
      </c>
      <c r="CR1089">
        <v>0</v>
      </c>
      <c r="CS1089">
        <v>0</v>
      </c>
      <c r="CT1089">
        <v>0</v>
      </c>
      <c r="CU1089">
        <v>0</v>
      </c>
      <c r="CV1089">
        <v>0</v>
      </c>
      <c r="CW1089">
        <v>0</v>
      </c>
      <c r="CX1089">
        <v>0</v>
      </c>
      <c r="CY1089">
        <v>1</v>
      </c>
      <c r="CZ1089">
        <v>0</v>
      </c>
      <c r="DA1089">
        <v>0</v>
      </c>
      <c r="DB1089">
        <v>0</v>
      </c>
      <c r="DC1089" t="s">
        <v>5249</v>
      </c>
      <c r="DD1089" t="s">
        <v>311</v>
      </c>
    </row>
    <row r="1090" spans="1:108" ht="14.6" x14ac:dyDescent="0.35">
      <c r="A1090" t="s">
        <v>48</v>
      </c>
      <c r="B1090" t="s">
        <v>5253</v>
      </c>
      <c r="C1090" t="s">
        <v>5254</v>
      </c>
      <c r="F1090" t="s">
        <v>91</v>
      </c>
      <c r="G1090" t="s">
        <v>479</v>
      </c>
      <c r="H1090" t="s">
        <v>1347</v>
      </c>
      <c r="I1090" t="s">
        <v>56</v>
      </c>
      <c r="J1090" t="s">
        <v>173</v>
      </c>
      <c r="K1090" t="s">
        <v>471</v>
      </c>
      <c r="M1090" t="s">
        <v>272</v>
      </c>
      <c r="O1090" t="s">
        <v>299</v>
      </c>
      <c r="P1090" t="s">
        <v>5255</v>
      </c>
      <c r="DC1090" t="s">
        <v>1349</v>
      </c>
      <c r="DD1090" t="s">
        <v>311</v>
      </c>
    </row>
    <row r="1091" spans="1:108" ht="14.6" x14ac:dyDescent="0.35">
      <c r="A1091" t="s">
        <v>48</v>
      </c>
      <c r="B1091" t="s">
        <v>5258</v>
      </c>
      <c r="C1091" t="s">
        <v>5259</v>
      </c>
      <c r="F1091" t="s">
        <v>91</v>
      </c>
      <c r="H1091" t="s">
        <v>454</v>
      </c>
      <c r="I1091" t="s">
        <v>13</v>
      </c>
      <c r="J1091" t="s">
        <v>221</v>
      </c>
      <c r="K1091" t="s">
        <v>269</v>
      </c>
      <c r="M1091" t="s">
        <v>272</v>
      </c>
      <c r="O1091" t="s">
        <v>300</v>
      </c>
      <c r="Q1091" t="s">
        <v>481</v>
      </c>
      <c r="R1091">
        <v>0</v>
      </c>
      <c r="S1091">
        <v>0</v>
      </c>
      <c r="T1091">
        <v>0</v>
      </c>
      <c r="U1091">
        <v>0</v>
      </c>
      <c r="V1091">
        <v>0</v>
      </c>
      <c r="W1091">
        <v>0</v>
      </c>
      <c r="X1091">
        <v>0</v>
      </c>
      <c r="Y1091">
        <v>0</v>
      </c>
      <c r="AA1091">
        <v>0</v>
      </c>
      <c r="AB1091">
        <v>0</v>
      </c>
      <c r="AC1091">
        <v>0</v>
      </c>
      <c r="AD1091">
        <v>0</v>
      </c>
      <c r="AE1091">
        <v>0</v>
      </c>
      <c r="AF1091">
        <v>0</v>
      </c>
      <c r="AG1091">
        <v>0</v>
      </c>
      <c r="AH1091">
        <v>0</v>
      </c>
      <c r="AI1091">
        <v>0</v>
      </c>
      <c r="AJ1091">
        <v>0</v>
      </c>
      <c r="AK1091">
        <v>0</v>
      </c>
      <c r="AL1091">
        <v>0</v>
      </c>
      <c r="AM1091">
        <v>0</v>
      </c>
      <c r="AN1091">
        <v>0</v>
      </c>
      <c r="AO1091">
        <v>0</v>
      </c>
      <c r="AP1091">
        <v>0</v>
      </c>
      <c r="AQ1091">
        <v>0</v>
      </c>
      <c r="AR1091">
        <v>0</v>
      </c>
      <c r="AS1091">
        <v>0</v>
      </c>
      <c r="AT1091">
        <v>0</v>
      </c>
      <c r="AU1091">
        <v>0</v>
      </c>
      <c r="AV1091">
        <v>0</v>
      </c>
      <c r="AW1091">
        <v>1</v>
      </c>
      <c r="AX1091">
        <v>0</v>
      </c>
      <c r="AY1091">
        <v>0</v>
      </c>
      <c r="AZ1091">
        <v>1</v>
      </c>
      <c r="BA1091">
        <v>0</v>
      </c>
      <c r="BB1091">
        <v>0</v>
      </c>
      <c r="BC1091">
        <v>0</v>
      </c>
      <c r="BD1091">
        <v>1</v>
      </c>
      <c r="BE1091">
        <v>0</v>
      </c>
      <c r="BF1091">
        <v>0</v>
      </c>
      <c r="BG1091">
        <v>0</v>
      </c>
      <c r="BH1091">
        <v>0</v>
      </c>
      <c r="BI1091">
        <v>0</v>
      </c>
      <c r="BJ1091">
        <v>0</v>
      </c>
      <c r="BK1091">
        <v>0</v>
      </c>
      <c r="BL1091">
        <v>0</v>
      </c>
      <c r="BM1091">
        <v>0</v>
      </c>
      <c r="BN1091">
        <v>0</v>
      </c>
      <c r="BO1091">
        <v>0</v>
      </c>
      <c r="BP1091">
        <v>0</v>
      </c>
      <c r="BQ1091">
        <v>0</v>
      </c>
      <c r="BR1091">
        <v>0</v>
      </c>
      <c r="BS1091">
        <v>0</v>
      </c>
      <c r="BT1091">
        <v>0</v>
      </c>
      <c r="BU1091">
        <v>0</v>
      </c>
      <c r="BV1091">
        <v>0</v>
      </c>
      <c r="BW1091">
        <v>0</v>
      </c>
      <c r="BX1091">
        <v>0</v>
      </c>
      <c r="BY1091">
        <v>0</v>
      </c>
      <c r="BZ1091">
        <v>0</v>
      </c>
      <c r="CA1091">
        <v>0</v>
      </c>
      <c r="CB1091">
        <v>1</v>
      </c>
      <c r="CC1091">
        <v>0</v>
      </c>
      <c r="CD1091">
        <v>0</v>
      </c>
      <c r="CE1091">
        <v>0</v>
      </c>
      <c r="CF1091">
        <v>0</v>
      </c>
      <c r="CG1091">
        <v>1</v>
      </c>
      <c r="CH1091">
        <v>1</v>
      </c>
      <c r="CI1091">
        <v>1</v>
      </c>
      <c r="CJ1091">
        <v>0</v>
      </c>
      <c r="CK1091">
        <v>0</v>
      </c>
      <c r="CL1091">
        <v>0</v>
      </c>
      <c r="CM1091">
        <v>0</v>
      </c>
      <c r="CN1091">
        <v>0</v>
      </c>
      <c r="CO1091">
        <v>0</v>
      </c>
      <c r="CP1091">
        <v>1</v>
      </c>
      <c r="CQ1091">
        <v>0</v>
      </c>
      <c r="CR1091">
        <v>0</v>
      </c>
      <c r="CS1091">
        <v>0</v>
      </c>
      <c r="CT1091">
        <v>0</v>
      </c>
      <c r="CU1091">
        <v>0</v>
      </c>
      <c r="CV1091">
        <v>0</v>
      </c>
      <c r="CW1091">
        <v>0</v>
      </c>
      <c r="CX1091">
        <v>8</v>
      </c>
      <c r="CY1091">
        <v>1</v>
      </c>
      <c r="CZ1091">
        <v>1</v>
      </c>
      <c r="DA1091">
        <v>0</v>
      </c>
      <c r="DB1091">
        <v>1</v>
      </c>
      <c r="DC1091" t="s">
        <v>5261</v>
      </c>
      <c r="DD1091" t="s">
        <v>322</v>
      </c>
    </row>
    <row r="1092" spans="1:108" ht="14.6" x14ac:dyDescent="0.35">
      <c r="A1092" t="s">
        <v>48</v>
      </c>
      <c r="B1092" t="s">
        <v>5265</v>
      </c>
      <c r="C1092" t="s">
        <v>5266</v>
      </c>
      <c r="F1092" t="s">
        <v>122</v>
      </c>
      <c r="H1092" t="s">
        <v>454</v>
      </c>
      <c r="I1092" t="s">
        <v>56</v>
      </c>
      <c r="J1092" t="s">
        <v>455</v>
      </c>
      <c r="K1092" t="s">
        <v>269</v>
      </c>
      <c r="M1092" t="s">
        <v>272</v>
      </c>
      <c r="O1092" t="s">
        <v>299</v>
      </c>
      <c r="P1092" t="s">
        <v>5267</v>
      </c>
      <c r="Q1092" t="s">
        <v>591</v>
      </c>
      <c r="R1092">
        <v>0</v>
      </c>
      <c r="S1092">
        <v>0</v>
      </c>
      <c r="T1092">
        <v>0</v>
      </c>
      <c r="U1092">
        <v>0</v>
      </c>
      <c r="V1092">
        <v>0</v>
      </c>
      <c r="W1092">
        <v>0</v>
      </c>
      <c r="X1092">
        <v>0</v>
      </c>
      <c r="Y1092">
        <v>0</v>
      </c>
      <c r="AA1092">
        <v>0</v>
      </c>
      <c r="AB1092">
        <v>0</v>
      </c>
      <c r="AC1092">
        <v>0</v>
      </c>
      <c r="AD1092">
        <v>0</v>
      </c>
      <c r="AE1092">
        <v>0</v>
      </c>
      <c r="AF1092">
        <v>0</v>
      </c>
      <c r="AG1092">
        <v>0</v>
      </c>
      <c r="AH1092">
        <v>0</v>
      </c>
      <c r="AI1092">
        <v>0</v>
      </c>
      <c r="AJ1092">
        <v>0</v>
      </c>
      <c r="AK1092">
        <v>0</v>
      </c>
      <c r="AL1092">
        <v>0</v>
      </c>
      <c r="AM1092">
        <v>0</v>
      </c>
      <c r="AN1092">
        <v>0</v>
      </c>
      <c r="AO1092">
        <v>0</v>
      </c>
      <c r="AP1092">
        <v>0</v>
      </c>
      <c r="AQ1092">
        <v>0</v>
      </c>
      <c r="AR1092">
        <v>0</v>
      </c>
      <c r="AS1092">
        <v>0</v>
      </c>
      <c r="AT1092">
        <v>0</v>
      </c>
      <c r="AU1092">
        <v>0</v>
      </c>
      <c r="AV1092">
        <v>0</v>
      </c>
      <c r="AW1092">
        <v>0</v>
      </c>
      <c r="AX1092">
        <v>0</v>
      </c>
      <c r="AY1092">
        <v>0</v>
      </c>
      <c r="AZ1092">
        <v>0</v>
      </c>
      <c r="BA1092">
        <v>0</v>
      </c>
      <c r="BB1092">
        <v>0</v>
      </c>
      <c r="BC1092">
        <v>0</v>
      </c>
      <c r="BD1092">
        <v>0</v>
      </c>
      <c r="BE1092">
        <v>0</v>
      </c>
      <c r="BF1092">
        <v>0</v>
      </c>
      <c r="BG1092">
        <v>0</v>
      </c>
      <c r="BH1092">
        <v>0</v>
      </c>
      <c r="BI1092">
        <v>0</v>
      </c>
      <c r="BJ1092">
        <v>0</v>
      </c>
      <c r="BK1092">
        <v>0</v>
      </c>
      <c r="BL1092">
        <v>0</v>
      </c>
      <c r="BM1092">
        <v>0</v>
      </c>
      <c r="BN1092">
        <v>0</v>
      </c>
      <c r="BO1092">
        <v>0</v>
      </c>
      <c r="BP1092">
        <v>1</v>
      </c>
      <c r="BQ1092">
        <v>0</v>
      </c>
      <c r="BR1092">
        <v>0</v>
      </c>
      <c r="BS1092">
        <v>0</v>
      </c>
      <c r="BT1092">
        <v>0</v>
      </c>
      <c r="BU1092">
        <v>0</v>
      </c>
      <c r="BV1092">
        <v>0</v>
      </c>
      <c r="BW1092">
        <v>0</v>
      </c>
      <c r="BX1092">
        <v>0</v>
      </c>
      <c r="BY1092">
        <v>0</v>
      </c>
      <c r="BZ1092">
        <v>0</v>
      </c>
      <c r="CA1092">
        <v>0</v>
      </c>
      <c r="CB1092">
        <v>0</v>
      </c>
      <c r="CC1092">
        <v>0</v>
      </c>
      <c r="CD1092">
        <v>0</v>
      </c>
      <c r="CE1092">
        <v>0</v>
      </c>
      <c r="CF1092">
        <v>0</v>
      </c>
      <c r="CG1092">
        <v>0</v>
      </c>
      <c r="CH1092">
        <v>0</v>
      </c>
      <c r="CI1092">
        <v>0</v>
      </c>
      <c r="CJ1092">
        <v>0</v>
      </c>
      <c r="CK1092">
        <v>0</v>
      </c>
      <c r="CL1092">
        <v>0</v>
      </c>
      <c r="CM1092">
        <v>0</v>
      </c>
      <c r="CN1092">
        <v>0</v>
      </c>
      <c r="CO1092">
        <v>0</v>
      </c>
      <c r="CP1092">
        <v>0</v>
      </c>
      <c r="CQ1092">
        <v>0</v>
      </c>
      <c r="CR1092">
        <v>0</v>
      </c>
      <c r="CS1092">
        <v>0</v>
      </c>
      <c r="CT1092">
        <v>0</v>
      </c>
      <c r="CU1092">
        <v>0</v>
      </c>
      <c r="CV1092">
        <v>0</v>
      </c>
      <c r="CW1092">
        <v>0</v>
      </c>
      <c r="CX1092">
        <v>1</v>
      </c>
      <c r="CY1092">
        <v>1</v>
      </c>
      <c r="CZ1092">
        <v>0</v>
      </c>
      <c r="DA1092">
        <v>0</v>
      </c>
      <c r="DB1092">
        <v>0</v>
      </c>
      <c r="DC1092" t="s">
        <v>1045</v>
      </c>
      <c r="DD1092" t="s">
        <v>305</v>
      </c>
    </row>
    <row r="1093" spans="1:108" ht="14.6" x14ac:dyDescent="0.35">
      <c r="A1093" t="s">
        <v>37</v>
      </c>
      <c r="B1093" t="s">
        <v>5271</v>
      </c>
      <c r="C1093" t="s">
        <v>5272</v>
      </c>
      <c r="F1093" t="s">
        <v>122</v>
      </c>
      <c r="H1093" t="s">
        <v>454</v>
      </c>
      <c r="I1093" t="s">
        <v>56</v>
      </c>
      <c r="J1093" t="s">
        <v>173</v>
      </c>
      <c r="K1093" t="s">
        <v>471</v>
      </c>
      <c r="M1093" t="s">
        <v>272</v>
      </c>
      <c r="O1093" t="s">
        <v>299</v>
      </c>
      <c r="P1093" t="s">
        <v>5273</v>
      </c>
      <c r="Q1093" t="s">
        <v>5274</v>
      </c>
      <c r="R1093">
        <v>0</v>
      </c>
      <c r="S1093">
        <v>0</v>
      </c>
      <c r="T1093">
        <v>0</v>
      </c>
      <c r="U1093">
        <v>0</v>
      </c>
      <c r="V1093">
        <v>0</v>
      </c>
      <c r="W1093">
        <v>0</v>
      </c>
      <c r="X1093">
        <v>0</v>
      </c>
      <c r="Y1093">
        <v>0</v>
      </c>
      <c r="AA1093">
        <v>0</v>
      </c>
      <c r="AB1093">
        <v>0</v>
      </c>
      <c r="AC1093">
        <v>0</v>
      </c>
      <c r="AD1093">
        <v>0</v>
      </c>
      <c r="AE1093">
        <v>0</v>
      </c>
      <c r="AF1093">
        <v>0</v>
      </c>
      <c r="AG1093">
        <v>0</v>
      </c>
      <c r="AH1093">
        <v>0</v>
      </c>
      <c r="AI1093">
        <v>0</v>
      </c>
      <c r="AJ1093">
        <v>0</v>
      </c>
      <c r="AK1093">
        <v>0</v>
      </c>
      <c r="AL1093">
        <v>0</v>
      </c>
      <c r="AM1093">
        <v>0</v>
      </c>
      <c r="AN1093">
        <v>0</v>
      </c>
      <c r="AO1093">
        <v>0</v>
      </c>
      <c r="AP1093">
        <v>0</v>
      </c>
      <c r="AQ1093">
        <v>0</v>
      </c>
      <c r="AR1093">
        <v>0</v>
      </c>
      <c r="AS1093">
        <v>0</v>
      </c>
      <c r="AT1093">
        <v>0</v>
      </c>
      <c r="AU1093">
        <v>0</v>
      </c>
      <c r="AV1093">
        <v>0</v>
      </c>
      <c r="AW1093">
        <v>0</v>
      </c>
      <c r="AX1093">
        <v>0</v>
      </c>
      <c r="AY1093">
        <v>0</v>
      </c>
      <c r="AZ1093">
        <v>0</v>
      </c>
      <c r="BA1093">
        <v>0</v>
      </c>
      <c r="BB1093">
        <v>1</v>
      </c>
      <c r="BC1093">
        <v>0</v>
      </c>
      <c r="BD1093">
        <v>0</v>
      </c>
      <c r="BE1093">
        <v>0</v>
      </c>
      <c r="BF1093">
        <v>0</v>
      </c>
      <c r="BG1093">
        <v>0</v>
      </c>
      <c r="BH1093">
        <v>0</v>
      </c>
      <c r="BI1093">
        <v>0</v>
      </c>
      <c r="BJ1093">
        <v>0</v>
      </c>
      <c r="BK1093">
        <v>0</v>
      </c>
      <c r="BL1093">
        <v>0</v>
      </c>
      <c r="BM1093">
        <v>0</v>
      </c>
      <c r="BN1093">
        <v>0</v>
      </c>
      <c r="BO1093">
        <v>0</v>
      </c>
      <c r="BP1093">
        <v>0</v>
      </c>
      <c r="BQ1093">
        <v>0</v>
      </c>
      <c r="BR1093">
        <v>0</v>
      </c>
      <c r="BS1093">
        <v>0</v>
      </c>
      <c r="BT1093">
        <v>0</v>
      </c>
      <c r="BU1093">
        <v>0</v>
      </c>
      <c r="BV1093">
        <v>0</v>
      </c>
      <c r="BW1093">
        <v>0</v>
      </c>
      <c r="BX1093">
        <v>0</v>
      </c>
      <c r="BY1093">
        <v>0</v>
      </c>
      <c r="BZ1093">
        <v>0</v>
      </c>
      <c r="CA1093">
        <v>0</v>
      </c>
      <c r="CB1093">
        <v>0</v>
      </c>
      <c r="CC1093">
        <v>0</v>
      </c>
      <c r="CD1093">
        <v>0</v>
      </c>
      <c r="CE1093">
        <v>0</v>
      </c>
      <c r="CF1093">
        <v>0</v>
      </c>
      <c r="CG1093">
        <v>0</v>
      </c>
      <c r="CH1093">
        <v>0</v>
      </c>
      <c r="CI1093">
        <v>0</v>
      </c>
      <c r="CJ1093">
        <v>0</v>
      </c>
      <c r="CK1093">
        <v>0</v>
      </c>
      <c r="CL1093">
        <v>0</v>
      </c>
      <c r="CM1093">
        <v>0</v>
      </c>
      <c r="CN1093">
        <v>0</v>
      </c>
      <c r="CO1093">
        <v>0</v>
      </c>
      <c r="CP1093">
        <v>0</v>
      </c>
      <c r="CQ1093">
        <v>0</v>
      </c>
      <c r="CR1093">
        <v>0</v>
      </c>
      <c r="CS1093">
        <v>0</v>
      </c>
      <c r="CT1093">
        <v>0</v>
      </c>
      <c r="CU1093">
        <v>0</v>
      </c>
      <c r="CV1093">
        <v>0</v>
      </c>
      <c r="CW1093">
        <v>0</v>
      </c>
      <c r="CX1093">
        <v>1</v>
      </c>
      <c r="CY1093">
        <v>1</v>
      </c>
      <c r="CZ1093">
        <v>0</v>
      </c>
      <c r="DA1093">
        <v>0</v>
      </c>
      <c r="DB1093">
        <v>0</v>
      </c>
      <c r="DC1093" t="s">
        <v>5275</v>
      </c>
      <c r="DD1093" t="s">
        <v>309</v>
      </c>
    </row>
    <row r="1094" spans="1:108" ht="14.6" x14ac:dyDescent="0.35">
      <c r="A1094" t="s">
        <v>37</v>
      </c>
      <c r="B1094" t="s">
        <v>5271</v>
      </c>
      <c r="C1094" t="s">
        <v>5279</v>
      </c>
      <c r="F1094" t="s">
        <v>122</v>
      </c>
      <c r="H1094" t="s">
        <v>454</v>
      </c>
      <c r="I1094" t="s">
        <v>56</v>
      </c>
      <c r="J1094" t="s">
        <v>173</v>
      </c>
      <c r="K1094" t="s">
        <v>471</v>
      </c>
      <c r="M1094" t="s">
        <v>272</v>
      </c>
      <c r="O1094" t="s">
        <v>299</v>
      </c>
      <c r="Q1094" t="s">
        <v>5280</v>
      </c>
      <c r="R1094">
        <v>0</v>
      </c>
      <c r="S1094">
        <v>0</v>
      </c>
      <c r="T1094">
        <v>0</v>
      </c>
      <c r="U1094">
        <v>0</v>
      </c>
      <c r="V1094">
        <v>0</v>
      </c>
      <c r="W1094">
        <v>0</v>
      </c>
      <c r="X1094">
        <v>0</v>
      </c>
      <c r="Y1094">
        <v>0</v>
      </c>
      <c r="AA1094">
        <v>0</v>
      </c>
      <c r="AB1094">
        <v>0</v>
      </c>
      <c r="AC1094">
        <v>0</v>
      </c>
      <c r="AD1094">
        <v>0</v>
      </c>
      <c r="AE1094">
        <v>0</v>
      </c>
      <c r="AF1094">
        <v>0</v>
      </c>
      <c r="AG1094">
        <v>0</v>
      </c>
      <c r="AH1094">
        <v>0</v>
      </c>
      <c r="AI1094">
        <v>0</v>
      </c>
      <c r="AJ1094">
        <v>0</v>
      </c>
      <c r="AK1094">
        <v>0</v>
      </c>
      <c r="AL1094">
        <v>0</v>
      </c>
      <c r="AM1094">
        <v>0</v>
      </c>
      <c r="AN1094">
        <v>0</v>
      </c>
      <c r="AO1094">
        <v>0</v>
      </c>
      <c r="AP1094">
        <v>0</v>
      </c>
      <c r="AQ1094">
        <v>0</v>
      </c>
      <c r="AR1094">
        <v>1</v>
      </c>
      <c r="AS1094">
        <v>0</v>
      </c>
      <c r="AT1094">
        <v>0</v>
      </c>
      <c r="AU1094">
        <v>0</v>
      </c>
      <c r="AV1094">
        <v>0</v>
      </c>
      <c r="AW1094">
        <v>0</v>
      </c>
      <c r="AX1094">
        <v>0</v>
      </c>
      <c r="AY1094">
        <v>0</v>
      </c>
      <c r="AZ1094">
        <v>0</v>
      </c>
      <c r="BA1094">
        <v>0</v>
      </c>
      <c r="BB1094">
        <v>0</v>
      </c>
      <c r="BC1094">
        <v>0</v>
      </c>
      <c r="BD1094">
        <v>0</v>
      </c>
      <c r="BE1094">
        <v>0</v>
      </c>
      <c r="BF1094">
        <v>0</v>
      </c>
      <c r="BG1094">
        <v>0</v>
      </c>
      <c r="BH1094">
        <v>0</v>
      </c>
      <c r="BI1094">
        <v>0</v>
      </c>
      <c r="BJ1094">
        <v>0</v>
      </c>
      <c r="BK1094">
        <v>0</v>
      </c>
      <c r="BL1094">
        <v>0</v>
      </c>
      <c r="BM1094">
        <v>0</v>
      </c>
      <c r="BN1094">
        <v>0</v>
      </c>
      <c r="BO1094">
        <v>0</v>
      </c>
      <c r="BP1094">
        <v>0</v>
      </c>
      <c r="BQ1094">
        <v>0</v>
      </c>
      <c r="BR1094">
        <v>0</v>
      </c>
      <c r="BS1094">
        <v>0</v>
      </c>
      <c r="BT1094">
        <v>0</v>
      </c>
      <c r="BU1094">
        <v>0</v>
      </c>
      <c r="BV1094">
        <v>0</v>
      </c>
      <c r="BW1094">
        <v>0</v>
      </c>
      <c r="BX1094">
        <v>0</v>
      </c>
      <c r="BY1094">
        <v>0</v>
      </c>
      <c r="BZ1094">
        <v>0</v>
      </c>
      <c r="CA1094">
        <v>0</v>
      </c>
      <c r="CB1094">
        <v>0</v>
      </c>
      <c r="CC1094">
        <v>0</v>
      </c>
      <c r="CD1094">
        <v>0</v>
      </c>
      <c r="CE1094">
        <v>0</v>
      </c>
      <c r="CF1094">
        <v>0</v>
      </c>
      <c r="CG1094">
        <v>0</v>
      </c>
      <c r="CH1094">
        <v>0</v>
      </c>
      <c r="CI1094">
        <v>0</v>
      </c>
      <c r="CJ1094">
        <v>0</v>
      </c>
      <c r="CK1094">
        <v>0</v>
      </c>
      <c r="CL1094">
        <v>0</v>
      </c>
      <c r="CM1094">
        <v>0</v>
      </c>
      <c r="CN1094">
        <v>0</v>
      </c>
      <c r="CO1094">
        <v>0</v>
      </c>
      <c r="CP1094">
        <v>0</v>
      </c>
      <c r="CQ1094">
        <v>0</v>
      </c>
      <c r="CR1094">
        <v>0</v>
      </c>
      <c r="CS1094">
        <v>0</v>
      </c>
      <c r="CT1094">
        <v>0</v>
      </c>
      <c r="CU1094">
        <v>0</v>
      </c>
      <c r="CV1094">
        <v>0</v>
      </c>
      <c r="CW1094">
        <v>0</v>
      </c>
      <c r="CX1094">
        <v>1</v>
      </c>
      <c r="CY1094">
        <v>1</v>
      </c>
      <c r="CZ1094">
        <v>0</v>
      </c>
      <c r="DA1094">
        <v>0</v>
      </c>
      <c r="DB1094">
        <v>0</v>
      </c>
      <c r="DC1094" t="s">
        <v>1655</v>
      </c>
      <c r="DD1094" t="s">
        <v>309</v>
      </c>
    </row>
    <row r="1095" spans="1:108" ht="14.6" x14ac:dyDescent="0.35">
      <c r="A1095" t="s">
        <v>37</v>
      </c>
      <c r="B1095" t="s">
        <v>5271</v>
      </c>
      <c r="C1095" t="s">
        <v>5289</v>
      </c>
      <c r="F1095" t="s">
        <v>122</v>
      </c>
      <c r="H1095" t="s">
        <v>454</v>
      </c>
      <c r="I1095" t="s">
        <v>56</v>
      </c>
      <c r="J1095" t="s">
        <v>173</v>
      </c>
      <c r="K1095" t="s">
        <v>471</v>
      </c>
      <c r="M1095" t="s">
        <v>268</v>
      </c>
      <c r="O1095" t="s">
        <v>299</v>
      </c>
      <c r="P1095" t="s">
        <v>5290</v>
      </c>
      <c r="Q1095" t="s">
        <v>5291</v>
      </c>
      <c r="R1095">
        <v>0</v>
      </c>
      <c r="S1095">
        <v>0</v>
      </c>
      <c r="T1095">
        <v>0</v>
      </c>
      <c r="U1095">
        <v>0</v>
      </c>
      <c r="V1095">
        <v>0</v>
      </c>
      <c r="W1095">
        <v>0</v>
      </c>
      <c r="X1095">
        <v>0</v>
      </c>
      <c r="Y1095">
        <v>0</v>
      </c>
      <c r="AA1095">
        <v>0</v>
      </c>
      <c r="AB1095">
        <v>0</v>
      </c>
      <c r="AC1095">
        <v>0</v>
      </c>
      <c r="AD1095">
        <v>0</v>
      </c>
      <c r="AE1095">
        <v>0</v>
      </c>
      <c r="AF1095">
        <v>0</v>
      </c>
      <c r="AG1095">
        <v>0</v>
      </c>
      <c r="AH1095">
        <v>0</v>
      </c>
      <c r="AI1095">
        <v>0</v>
      </c>
      <c r="AJ1095">
        <v>0</v>
      </c>
      <c r="AK1095">
        <v>0</v>
      </c>
      <c r="AL1095">
        <v>0</v>
      </c>
      <c r="AM1095">
        <v>0</v>
      </c>
      <c r="AN1095">
        <v>0</v>
      </c>
      <c r="AO1095">
        <v>0</v>
      </c>
      <c r="AP1095">
        <v>0</v>
      </c>
      <c r="AQ1095">
        <v>0</v>
      </c>
      <c r="AR1095">
        <v>0</v>
      </c>
      <c r="AS1095">
        <v>0</v>
      </c>
      <c r="AT1095">
        <v>0</v>
      </c>
      <c r="AU1095">
        <v>0</v>
      </c>
      <c r="AV1095">
        <v>0</v>
      </c>
      <c r="AW1095">
        <v>0</v>
      </c>
      <c r="AX1095">
        <v>0</v>
      </c>
      <c r="AY1095">
        <v>0</v>
      </c>
      <c r="AZ1095">
        <v>0</v>
      </c>
      <c r="BA1095">
        <v>0</v>
      </c>
      <c r="BB1095">
        <v>1</v>
      </c>
      <c r="BC1095">
        <v>0</v>
      </c>
      <c r="BD1095">
        <v>0</v>
      </c>
      <c r="BE1095">
        <v>0</v>
      </c>
      <c r="BF1095">
        <v>0</v>
      </c>
      <c r="BG1095">
        <v>0</v>
      </c>
      <c r="BH1095">
        <v>0</v>
      </c>
      <c r="BI1095">
        <v>0</v>
      </c>
      <c r="BJ1095">
        <v>0</v>
      </c>
      <c r="BK1095">
        <v>0</v>
      </c>
      <c r="BL1095">
        <v>0</v>
      </c>
      <c r="BM1095">
        <v>0</v>
      </c>
      <c r="BN1095">
        <v>0</v>
      </c>
      <c r="BO1095">
        <v>0</v>
      </c>
      <c r="BP1095">
        <v>0</v>
      </c>
      <c r="BQ1095">
        <v>0</v>
      </c>
      <c r="BR1095">
        <v>0</v>
      </c>
      <c r="BS1095">
        <v>0</v>
      </c>
      <c r="BT1095">
        <v>0</v>
      </c>
      <c r="BU1095">
        <v>0</v>
      </c>
      <c r="BV1095">
        <v>0</v>
      </c>
      <c r="BW1095">
        <v>0</v>
      </c>
      <c r="BX1095">
        <v>0</v>
      </c>
      <c r="BY1095">
        <v>0</v>
      </c>
      <c r="BZ1095">
        <v>0</v>
      </c>
      <c r="CA1095">
        <v>0</v>
      </c>
      <c r="CB1095">
        <v>0</v>
      </c>
      <c r="CC1095">
        <v>0</v>
      </c>
      <c r="CD1095">
        <v>0</v>
      </c>
      <c r="CE1095">
        <v>0</v>
      </c>
      <c r="CF1095">
        <v>0</v>
      </c>
      <c r="CG1095">
        <v>0</v>
      </c>
      <c r="CH1095">
        <v>0</v>
      </c>
      <c r="CI1095">
        <v>0</v>
      </c>
      <c r="CJ1095">
        <v>0</v>
      </c>
      <c r="CK1095">
        <v>0</v>
      </c>
      <c r="CL1095">
        <v>0</v>
      </c>
      <c r="CM1095">
        <v>0</v>
      </c>
      <c r="CN1095">
        <v>0</v>
      </c>
      <c r="CO1095">
        <v>0</v>
      </c>
      <c r="CP1095">
        <v>0</v>
      </c>
      <c r="CQ1095">
        <v>0</v>
      </c>
      <c r="CR1095">
        <v>0</v>
      </c>
      <c r="CS1095">
        <v>0</v>
      </c>
      <c r="CT1095">
        <v>0</v>
      </c>
      <c r="CU1095">
        <v>0</v>
      </c>
      <c r="CV1095">
        <v>0</v>
      </c>
      <c r="CW1095">
        <v>0</v>
      </c>
      <c r="CX1095">
        <v>1</v>
      </c>
      <c r="CY1095">
        <v>1</v>
      </c>
      <c r="CZ1095">
        <v>0</v>
      </c>
      <c r="DA1095">
        <v>0</v>
      </c>
      <c r="DB1095">
        <v>0</v>
      </c>
      <c r="DC1095" t="s">
        <v>5275</v>
      </c>
      <c r="DD1095" t="s">
        <v>309</v>
      </c>
    </row>
    <row r="1096" spans="1:108" ht="14.6" x14ac:dyDescent="0.35">
      <c r="A1096" t="s">
        <v>37</v>
      </c>
      <c r="B1096" t="s">
        <v>5271</v>
      </c>
      <c r="C1096" t="s">
        <v>5282</v>
      </c>
      <c r="F1096" t="s">
        <v>91</v>
      </c>
      <c r="H1096" t="s">
        <v>454</v>
      </c>
      <c r="I1096" t="s">
        <v>56</v>
      </c>
      <c r="J1096" t="s">
        <v>173</v>
      </c>
      <c r="K1096" t="s">
        <v>471</v>
      </c>
      <c r="M1096" t="s">
        <v>273</v>
      </c>
      <c r="O1096" t="s">
        <v>299</v>
      </c>
      <c r="Q1096" t="s">
        <v>5283</v>
      </c>
      <c r="DC1096" t="s">
        <v>5284</v>
      </c>
      <c r="DD1096" t="s">
        <v>309</v>
      </c>
    </row>
    <row r="1097" spans="1:108" ht="14.6" x14ac:dyDescent="0.35">
      <c r="A1097" t="s">
        <v>37</v>
      </c>
      <c r="B1097" t="s">
        <v>5334</v>
      </c>
      <c r="C1097" t="s">
        <v>5354</v>
      </c>
      <c r="F1097" t="s">
        <v>122</v>
      </c>
      <c r="H1097" t="s">
        <v>454</v>
      </c>
      <c r="I1097" t="s">
        <v>56</v>
      </c>
      <c r="J1097" t="s">
        <v>173</v>
      </c>
      <c r="K1097" t="s">
        <v>471</v>
      </c>
      <c r="M1097" t="s">
        <v>263</v>
      </c>
      <c r="O1097" t="s">
        <v>299</v>
      </c>
      <c r="R1097">
        <v>0</v>
      </c>
      <c r="S1097">
        <v>0</v>
      </c>
      <c r="T1097">
        <v>0</v>
      </c>
      <c r="U1097">
        <v>0</v>
      </c>
      <c r="V1097">
        <v>0</v>
      </c>
      <c r="W1097">
        <v>0</v>
      </c>
      <c r="X1097">
        <v>0</v>
      </c>
      <c r="Y1097">
        <v>0</v>
      </c>
      <c r="AA1097">
        <v>0</v>
      </c>
      <c r="AB1097">
        <v>0</v>
      </c>
      <c r="AC1097">
        <v>0</v>
      </c>
      <c r="AD1097">
        <v>0</v>
      </c>
      <c r="AE1097">
        <v>0</v>
      </c>
      <c r="AF1097">
        <v>0</v>
      </c>
      <c r="AG1097">
        <v>1</v>
      </c>
      <c r="AH1097">
        <v>0</v>
      </c>
      <c r="AI1097">
        <v>0</v>
      </c>
      <c r="AJ1097">
        <v>0</v>
      </c>
      <c r="AK1097">
        <v>0</v>
      </c>
      <c r="AL1097">
        <v>0</v>
      </c>
      <c r="AM1097">
        <v>0</v>
      </c>
      <c r="AN1097">
        <v>0</v>
      </c>
      <c r="AO1097">
        <v>0</v>
      </c>
      <c r="AP1097">
        <v>0</v>
      </c>
      <c r="AQ1097">
        <v>0</v>
      </c>
      <c r="AR1097">
        <v>0</v>
      </c>
      <c r="AS1097">
        <v>0</v>
      </c>
      <c r="AT1097">
        <v>0</v>
      </c>
      <c r="AU1097">
        <v>0</v>
      </c>
      <c r="AV1097">
        <v>0</v>
      </c>
      <c r="AW1097">
        <v>0</v>
      </c>
      <c r="AX1097">
        <v>0</v>
      </c>
      <c r="AY1097">
        <v>0</v>
      </c>
      <c r="AZ1097">
        <v>0</v>
      </c>
      <c r="BA1097">
        <v>0</v>
      </c>
      <c r="BB1097">
        <v>0</v>
      </c>
      <c r="BC1097">
        <v>0</v>
      </c>
      <c r="BD1097">
        <v>0</v>
      </c>
      <c r="BE1097">
        <v>0</v>
      </c>
      <c r="BF1097">
        <v>0</v>
      </c>
      <c r="BG1097">
        <v>0</v>
      </c>
      <c r="BH1097">
        <v>0</v>
      </c>
      <c r="BI1097">
        <v>0</v>
      </c>
      <c r="BJ1097">
        <v>0</v>
      </c>
      <c r="BK1097">
        <v>0</v>
      </c>
      <c r="BL1097">
        <v>0</v>
      </c>
      <c r="BM1097">
        <v>0</v>
      </c>
      <c r="BN1097">
        <v>0</v>
      </c>
      <c r="BO1097">
        <v>0</v>
      </c>
      <c r="BP1097">
        <v>0</v>
      </c>
      <c r="BQ1097">
        <v>0</v>
      </c>
      <c r="BR1097">
        <v>0</v>
      </c>
      <c r="BS1097">
        <v>0</v>
      </c>
      <c r="BT1097">
        <v>0</v>
      </c>
      <c r="BU1097">
        <v>0</v>
      </c>
      <c r="BV1097">
        <v>0</v>
      </c>
      <c r="BW1097">
        <v>0</v>
      </c>
      <c r="BX1097">
        <v>0</v>
      </c>
      <c r="BY1097">
        <v>0</v>
      </c>
      <c r="BZ1097">
        <v>0</v>
      </c>
      <c r="CA1097">
        <v>0</v>
      </c>
      <c r="CB1097">
        <v>0</v>
      </c>
      <c r="CC1097">
        <v>0</v>
      </c>
      <c r="CD1097">
        <v>0</v>
      </c>
      <c r="CE1097">
        <v>0</v>
      </c>
      <c r="CF1097">
        <v>0</v>
      </c>
      <c r="CG1097">
        <v>0</v>
      </c>
      <c r="CH1097">
        <v>0</v>
      </c>
      <c r="CI1097">
        <v>0</v>
      </c>
      <c r="CJ1097">
        <v>0</v>
      </c>
      <c r="CK1097">
        <v>0</v>
      </c>
      <c r="CL1097">
        <v>0</v>
      </c>
      <c r="CM1097">
        <v>0</v>
      </c>
      <c r="CN1097">
        <v>0</v>
      </c>
      <c r="CO1097">
        <v>0</v>
      </c>
      <c r="CP1097">
        <v>0</v>
      </c>
      <c r="CQ1097">
        <v>0</v>
      </c>
      <c r="CR1097">
        <v>0</v>
      </c>
      <c r="CS1097">
        <v>0</v>
      </c>
      <c r="CT1097">
        <v>0</v>
      </c>
      <c r="CU1097">
        <v>0</v>
      </c>
      <c r="CV1097">
        <v>0</v>
      </c>
      <c r="CW1097">
        <v>0</v>
      </c>
      <c r="CX1097">
        <v>1</v>
      </c>
      <c r="CY1097">
        <v>1</v>
      </c>
      <c r="CZ1097">
        <v>0</v>
      </c>
      <c r="DA1097">
        <v>0</v>
      </c>
      <c r="DB1097">
        <v>0</v>
      </c>
      <c r="DC1097" t="s">
        <v>2689</v>
      </c>
      <c r="DD1097" t="s">
        <v>307</v>
      </c>
    </row>
    <row r="1098" spans="1:108" ht="14.6" x14ac:dyDescent="0.35">
      <c r="A1098" t="s">
        <v>37</v>
      </c>
      <c r="B1098" t="s">
        <v>5334</v>
      </c>
      <c r="C1098" t="s">
        <v>5357</v>
      </c>
      <c r="F1098" t="s">
        <v>122</v>
      </c>
      <c r="H1098" t="s">
        <v>5358</v>
      </c>
      <c r="I1098" t="s">
        <v>56</v>
      </c>
      <c r="J1098" t="s">
        <v>205</v>
      </c>
      <c r="P1098" t="s">
        <v>5359</v>
      </c>
      <c r="Q1098" t="s">
        <v>5360</v>
      </c>
      <c r="R1098">
        <v>0</v>
      </c>
      <c r="S1098">
        <v>0</v>
      </c>
      <c r="T1098">
        <v>0</v>
      </c>
      <c r="U1098">
        <v>0</v>
      </c>
      <c r="V1098">
        <v>0</v>
      </c>
      <c r="X1098">
        <v>0</v>
      </c>
      <c r="BE1098">
        <v>1</v>
      </c>
      <c r="BN1098">
        <v>1</v>
      </c>
      <c r="BP1098">
        <v>1</v>
      </c>
      <c r="DC1098" t="s">
        <v>745</v>
      </c>
      <c r="DD1098" t="s">
        <v>305</v>
      </c>
    </row>
    <row r="1099" spans="1:108" ht="14.6" x14ac:dyDescent="0.35">
      <c r="A1099" t="s">
        <v>37</v>
      </c>
      <c r="B1099" t="s">
        <v>5334</v>
      </c>
      <c r="C1099" t="s">
        <v>5363</v>
      </c>
      <c r="F1099" t="s">
        <v>122</v>
      </c>
      <c r="H1099" t="s">
        <v>454</v>
      </c>
      <c r="I1099" t="s">
        <v>56</v>
      </c>
      <c r="J1099" t="s">
        <v>173</v>
      </c>
      <c r="K1099" t="s">
        <v>471</v>
      </c>
      <c r="M1099" t="s">
        <v>272</v>
      </c>
      <c r="O1099" t="s">
        <v>299</v>
      </c>
      <c r="Q1099" t="s">
        <v>5364</v>
      </c>
      <c r="R1099">
        <v>0</v>
      </c>
      <c r="S1099">
        <v>0</v>
      </c>
      <c r="T1099">
        <v>0</v>
      </c>
      <c r="U1099">
        <v>0</v>
      </c>
      <c r="V1099">
        <v>0</v>
      </c>
      <c r="W1099">
        <v>0</v>
      </c>
      <c r="X1099">
        <v>0</v>
      </c>
      <c r="Y1099">
        <v>0</v>
      </c>
      <c r="AA1099">
        <v>0</v>
      </c>
      <c r="AB1099">
        <v>0</v>
      </c>
      <c r="AC1099">
        <v>0</v>
      </c>
      <c r="AD1099">
        <v>0</v>
      </c>
      <c r="AE1099">
        <v>0</v>
      </c>
      <c r="AF1099">
        <v>0</v>
      </c>
      <c r="AG1099">
        <v>0</v>
      </c>
      <c r="AH1099">
        <v>0</v>
      </c>
      <c r="AI1099">
        <v>0</v>
      </c>
      <c r="AJ1099">
        <v>0</v>
      </c>
      <c r="AK1099">
        <v>0</v>
      </c>
      <c r="AL1099">
        <v>1</v>
      </c>
      <c r="AM1099">
        <v>0</v>
      </c>
      <c r="AN1099">
        <v>0</v>
      </c>
      <c r="AO1099">
        <v>0</v>
      </c>
      <c r="AP1099">
        <v>0</v>
      </c>
      <c r="AQ1099">
        <v>0</v>
      </c>
      <c r="AR1099">
        <v>0</v>
      </c>
      <c r="AS1099">
        <v>0</v>
      </c>
      <c r="AT1099">
        <v>0</v>
      </c>
      <c r="AU1099">
        <v>0</v>
      </c>
      <c r="AV1099">
        <v>0</v>
      </c>
      <c r="AW1099">
        <v>0</v>
      </c>
      <c r="AX1099">
        <v>0</v>
      </c>
      <c r="AY1099">
        <v>0</v>
      </c>
      <c r="AZ1099">
        <v>0</v>
      </c>
      <c r="BA1099">
        <v>0</v>
      </c>
      <c r="BB1099">
        <v>0</v>
      </c>
      <c r="BC1099">
        <v>0</v>
      </c>
      <c r="BD1099">
        <v>0</v>
      </c>
      <c r="BE1099">
        <v>0</v>
      </c>
      <c r="BF1099">
        <v>0</v>
      </c>
      <c r="BG1099">
        <v>0</v>
      </c>
      <c r="BH1099">
        <v>0</v>
      </c>
      <c r="BI1099">
        <v>0</v>
      </c>
      <c r="BJ1099">
        <v>0</v>
      </c>
      <c r="BK1099">
        <v>0</v>
      </c>
      <c r="BL1099">
        <v>0</v>
      </c>
      <c r="BM1099">
        <v>0</v>
      </c>
      <c r="BN1099">
        <v>0</v>
      </c>
      <c r="BO1099">
        <v>0</v>
      </c>
      <c r="BP1099">
        <v>0</v>
      </c>
      <c r="BQ1099">
        <v>0</v>
      </c>
      <c r="BR1099">
        <v>0</v>
      </c>
      <c r="BS1099">
        <v>0</v>
      </c>
      <c r="BT1099">
        <v>0</v>
      </c>
      <c r="BU1099">
        <v>0</v>
      </c>
      <c r="BV1099">
        <v>0</v>
      </c>
      <c r="BW1099">
        <v>0</v>
      </c>
      <c r="BX1099">
        <v>0</v>
      </c>
      <c r="BY1099">
        <v>0</v>
      </c>
      <c r="BZ1099">
        <v>0</v>
      </c>
      <c r="CA1099">
        <v>0</v>
      </c>
      <c r="CB1099">
        <v>0</v>
      </c>
      <c r="CC1099">
        <v>0</v>
      </c>
      <c r="CD1099">
        <v>0</v>
      </c>
      <c r="CE1099">
        <v>0</v>
      </c>
      <c r="CF1099">
        <v>0</v>
      </c>
      <c r="CG1099">
        <v>0</v>
      </c>
      <c r="CH1099">
        <v>0</v>
      </c>
      <c r="CI1099">
        <v>0</v>
      </c>
      <c r="CJ1099">
        <v>0</v>
      </c>
      <c r="CK1099">
        <v>0</v>
      </c>
      <c r="CL1099">
        <v>0</v>
      </c>
      <c r="CM1099">
        <v>0</v>
      </c>
      <c r="CN1099">
        <v>0</v>
      </c>
      <c r="CO1099">
        <v>0</v>
      </c>
      <c r="CP1099">
        <v>0</v>
      </c>
      <c r="CQ1099">
        <v>0</v>
      </c>
      <c r="CR1099">
        <v>0</v>
      </c>
      <c r="CS1099">
        <v>0</v>
      </c>
      <c r="CT1099">
        <v>0</v>
      </c>
      <c r="CU1099">
        <v>0</v>
      </c>
      <c r="CV1099">
        <v>0</v>
      </c>
      <c r="CW1099">
        <v>0</v>
      </c>
      <c r="CX1099">
        <v>1</v>
      </c>
      <c r="CY1099">
        <v>1</v>
      </c>
      <c r="CZ1099">
        <v>0</v>
      </c>
      <c r="DA1099">
        <v>0</v>
      </c>
      <c r="DB1099">
        <v>0</v>
      </c>
      <c r="DC1099" t="s">
        <v>1214</v>
      </c>
      <c r="DD1099" t="s">
        <v>307</v>
      </c>
    </row>
    <row r="1100" spans="1:108" ht="14.6" x14ac:dyDescent="0.35">
      <c r="A1100" t="s">
        <v>37</v>
      </c>
      <c r="B1100" t="s">
        <v>5334</v>
      </c>
      <c r="C1100" t="s">
        <v>5367</v>
      </c>
      <c r="F1100" t="s">
        <v>91</v>
      </c>
      <c r="G1100" t="s">
        <v>95</v>
      </c>
      <c r="H1100" t="s">
        <v>454</v>
      </c>
      <c r="I1100" t="s">
        <v>56</v>
      </c>
      <c r="J1100" t="s">
        <v>173</v>
      </c>
      <c r="K1100" t="s">
        <v>471</v>
      </c>
      <c r="M1100" t="s">
        <v>268</v>
      </c>
      <c r="O1100" t="s">
        <v>300</v>
      </c>
      <c r="P1100" t="s">
        <v>5368</v>
      </c>
      <c r="Q1100" t="s">
        <v>457</v>
      </c>
      <c r="R1100">
        <v>0</v>
      </c>
      <c r="S1100">
        <v>0</v>
      </c>
      <c r="T1100">
        <v>0</v>
      </c>
      <c r="U1100">
        <v>0</v>
      </c>
      <c r="V1100">
        <v>0</v>
      </c>
      <c r="W1100">
        <v>0</v>
      </c>
      <c r="X1100">
        <v>0</v>
      </c>
      <c r="Y1100">
        <v>0</v>
      </c>
      <c r="AA1100">
        <v>0</v>
      </c>
      <c r="AB1100">
        <v>0</v>
      </c>
      <c r="AC1100">
        <v>0</v>
      </c>
      <c r="AD1100">
        <v>0</v>
      </c>
      <c r="AE1100">
        <v>0</v>
      </c>
      <c r="AF1100">
        <v>0</v>
      </c>
      <c r="AG1100">
        <v>0</v>
      </c>
      <c r="AH1100">
        <v>0</v>
      </c>
      <c r="AI1100">
        <v>0</v>
      </c>
      <c r="AJ1100">
        <v>0</v>
      </c>
      <c r="AK1100">
        <v>0</v>
      </c>
      <c r="AL1100">
        <v>0</v>
      </c>
      <c r="AM1100">
        <v>0</v>
      </c>
      <c r="AN1100">
        <v>0</v>
      </c>
      <c r="AO1100">
        <v>0</v>
      </c>
      <c r="AP1100">
        <v>0</v>
      </c>
      <c r="AQ1100">
        <v>0</v>
      </c>
      <c r="AR1100">
        <v>0</v>
      </c>
      <c r="AS1100">
        <v>0</v>
      </c>
      <c r="AT1100">
        <v>0</v>
      </c>
      <c r="AU1100">
        <v>0</v>
      </c>
      <c r="AV1100">
        <v>0</v>
      </c>
      <c r="AW1100">
        <v>0</v>
      </c>
      <c r="AX1100">
        <v>0</v>
      </c>
      <c r="AY1100">
        <v>0</v>
      </c>
      <c r="AZ1100">
        <v>1</v>
      </c>
      <c r="BA1100">
        <v>0</v>
      </c>
      <c r="BB1100">
        <v>0</v>
      </c>
      <c r="BC1100">
        <v>0</v>
      </c>
      <c r="BD1100">
        <v>1</v>
      </c>
      <c r="BE1100">
        <v>0</v>
      </c>
      <c r="BF1100">
        <v>0</v>
      </c>
      <c r="BG1100">
        <v>0</v>
      </c>
      <c r="BH1100">
        <v>0</v>
      </c>
      <c r="BI1100">
        <v>0</v>
      </c>
      <c r="BJ1100">
        <v>0</v>
      </c>
      <c r="BK1100">
        <v>0</v>
      </c>
      <c r="BL1100">
        <v>0</v>
      </c>
      <c r="BM1100">
        <v>0</v>
      </c>
      <c r="BN1100">
        <v>0</v>
      </c>
      <c r="BO1100">
        <v>0</v>
      </c>
      <c r="BP1100">
        <v>0</v>
      </c>
      <c r="BQ1100">
        <v>0</v>
      </c>
      <c r="BR1100">
        <v>0</v>
      </c>
      <c r="BS1100">
        <v>0</v>
      </c>
      <c r="BT1100">
        <v>0</v>
      </c>
      <c r="BU1100">
        <v>0</v>
      </c>
      <c r="BV1100">
        <v>0</v>
      </c>
      <c r="BW1100">
        <v>0</v>
      </c>
      <c r="BX1100">
        <v>0</v>
      </c>
      <c r="BY1100">
        <v>0</v>
      </c>
      <c r="BZ1100">
        <v>0</v>
      </c>
      <c r="CA1100">
        <v>0</v>
      </c>
      <c r="CB1100">
        <v>0</v>
      </c>
      <c r="CC1100">
        <v>0</v>
      </c>
      <c r="CD1100">
        <v>0</v>
      </c>
      <c r="CE1100">
        <v>0</v>
      </c>
      <c r="CF1100">
        <v>0</v>
      </c>
      <c r="CG1100">
        <v>0</v>
      </c>
      <c r="CH1100">
        <v>1</v>
      </c>
      <c r="CI1100">
        <v>1</v>
      </c>
      <c r="CJ1100">
        <v>1</v>
      </c>
      <c r="CK1100">
        <v>0</v>
      </c>
      <c r="CL1100">
        <v>0</v>
      </c>
      <c r="CM1100">
        <v>0</v>
      </c>
      <c r="CN1100">
        <v>0</v>
      </c>
      <c r="CO1100">
        <v>0</v>
      </c>
      <c r="CP1100">
        <v>1</v>
      </c>
      <c r="CQ1100">
        <v>0</v>
      </c>
      <c r="CR1100">
        <v>0</v>
      </c>
      <c r="CS1100">
        <v>0</v>
      </c>
      <c r="CT1100">
        <v>0</v>
      </c>
      <c r="CU1100">
        <v>0</v>
      </c>
      <c r="CV1100">
        <v>0</v>
      </c>
      <c r="CW1100">
        <v>0</v>
      </c>
      <c r="CX1100">
        <v>6</v>
      </c>
      <c r="CY1100">
        <v>1</v>
      </c>
      <c r="CZ1100">
        <v>1</v>
      </c>
      <c r="DA1100">
        <v>0</v>
      </c>
      <c r="DB1100">
        <v>0</v>
      </c>
      <c r="DC1100" t="s">
        <v>5369</v>
      </c>
      <c r="DD1100" t="s">
        <v>322</v>
      </c>
    </row>
    <row r="1101" spans="1:108" ht="14.6" x14ac:dyDescent="0.35">
      <c r="A1101" t="s">
        <v>37</v>
      </c>
      <c r="B1101" t="s">
        <v>5334</v>
      </c>
      <c r="C1101" t="s">
        <v>5373</v>
      </c>
      <c r="F1101" t="s">
        <v>91</v>
      </c>
      <c r="H1101" t="s">
        <v>1081</v>
      </c>
      <c r="P1101" t="s">
        <v>5374</v>
      </c>
      <c r="Q1101" t="s">
        <v>591</v>
      </c>
      <c r="R1101">
        <v>0</v>
      </c>
      <c r="S1101">
        <v>0</v>
      </c>
      <c r="T1101">
        <v>0</v>
      </c>
      <c r="U1101">
        <v>0</v>
      </c>
      <c r="V1101">
        <v>0</v>
      </c>
      <c r="W1101">
        <v>0</v>
      </c>
      <c r="X1101">
        <v>0</v>
      </c>
      <c r="Y1101">
        <v>0</v>
      </c>
      <c r="AA1101">
        <v>0</v>
      </c>
      <c r="AB1101">
        <v>0</v>
      </c>
      <c r="AC1101">
        <v>0</v>
      </c>
      <c r="AD1101">
        <v>0</v>
      </c>
      <c r="AE1101">
        <v>0</v>
      </c>
      <c r="AF1101">
        <v>0</v>
      </c>
      <c r="AG1101">
        <v>0</v>
      </c>
      <c r="AH1101">
        <v>0</v>
      </c>
      <c r="AI1101">
        <v>0</v>
      </c>
      <c r="AJ1101">
        <v>0</v>
      </c>
      <c r="AK1101">
        <v>0</v>
      </c>
      <c r="AL1101">
        <v>0</v>
      </c>
      <c r="AM1101">
        <v>0</v>
      </c>
      <c r="AN1101">
        <v>0</v>
      </c>
      <c r="AO1101">
        <v>0</v>
      </c>
      <c r="AP1101">
        <v>0</v>
      </c>
      <c r="AQ1101">
        <v>0</v>
      </c>
      <c r="AR1101">
        <v>0</v>
      </c>
      <c r="AS1101">
        <v>0</v>
      </c>
      <c r="AT1101">
        <v>0</v>
      </c>
      <c r="AU1101">
        <v>0</v>
      </c>
      <c r="AV1101">
        <v>0</v>
      </c>
      <c r="AW1101">
        <v>0</v>
      </c>
      <c r="AX1101">
        <v>0</v>
      </c>
      <c r="AY1101">
        <v>0</v>
      </c>
      <c r="AZ1101">
        <v>0</v>
      </c>
      <c r="BA1101">
        <v>0</v>
      </c>
      <c r="BB1101">
        <v>0</v>
      </c>
      <c r="BC1101">
        <v>0</v>
      </c>
      <c r="BD1101">
        <v>0</v>
      </c>
      <c r="BE1101">
        <v>0</v>
      </c>
      <c r="BF1101">
        <v>0</v>
      </c>
      <c r="BG1101">
        <v>0</v>
      </c>
      <c r="BH1101">
        <v>0</v>
      </c>
      <c r="BI1101">
        <v>0</v>
      </c>
      <c r="BJ1101">
        <v>0</v>
      </c>
      <c r="BK1101">
        <v>0</v>
      </c>
      <c r="BL1101">
        <v>0</v>
      </c>
      <c r="BM1101">
        <v>0</v>
      </c>
      <c r="BN1101">
        <v>1</v>
      </c>
      <c r="BO1101">
        <v>0</v>
      </c>
      <c r="BP1101">
        <v>1</v>
      </c>
      <c r="BQ1101">
        <v>0</v>
      </c>
      <c r="BR1101">
        <v>0</v>
      </c>
      <c r="BS1101">
        <v>0</v>
      </c>
      <c r="BT1101">
        <v>0</v>
      </c>
      <c r="BU1101">
        <v>0</v>
      </c>
      <c r="BV1101">
        <v>0</v>
      </c>
      <c r="BW1101">
        <v>0</v>
      </c>
      <c r="BX1101">
        <v>0</v>
      </c>
      <c r="BY1101">
        <v>0</v>
      </c>
      <c r="BZ1101">
        <v>0</v>
      </c>
      <c r="CA1101">
        <v>0</v>
      </c>
      <c r="CB1101">
        <v>0</v>
      </c>
      <c r="CC1101">
        <v>0</v>
      </c>
      <c r="CD1101">
        <v>0</v>
      </c>
      <c r="CE1101">
        <v>0</v>
      </c>
      <c r="CF1101">
        <v>0</v>
      </c>
      <c r="CG1101">
        <v>0</v>
      </c>
      <c r="CH1101">
        <v>0</v>
      </c>
      <c r="CI1101">
        <v>0</v>
      </c>
      <c r="CJ1101">
        <v>0</v>
      </c>
      <c r="CK1101">
        <v>0</v>
      </c>
      <c r="CL1101">
        <v>0</v>
      </c>
      <c r="CM1101">
        <v>0</v>
      </c>
      <c r="CN1101">
        <v>0</v>
      </c>
      <c r="CO1101">
        <v>0</v>
      </c>
      <c r="CP1101">
        <v>0</v>
      </c>
      <c r="CQ1101">
        <v>0</v>
      </c>
      <c r="CR1101">
        <v>0</v>
      </c>
      <c r="CS1101">
        <v>0</v>
      </c>
      <c r="CT1101">
        <v>0</v>
      </c>
      <c r="CU1101">
        <v>0</v>
      </c>
      <c r="CV1101">
        <v>0</v>
      </c>
      <c r="CW1101">
        <v>0</v>
      </c>
      <c r="CX1101">
        <v>2</v>
      </c>
      <c r="CY1101">
        <v>1</v>
      </c>
      <c r="CZ1101">
        <v>0</v>
      </c>
      <c r="DA1101">
        <v>0</v>
      </c>
      <c r="DB1101">
        <v>0</v>
      </c>
      <c r="DC1101" t="s">
        <v>745</v>
      </c>
      <c r="DD1101" t="s">
        <v>305</v>
      </c>
    </row>
    <row r="1102" spans="1:108" ht="14.6" x14ac:dyDescent="0.35">
      <c r="A1102" t="s">
        <v>37</v>
      </c>
      <c r="B1102" t="s">
        <v>5334</v>
      </c>
      <c r="C1102" t="s">
        <v>5377</v>
      </c>
      <c r="F1102" t="s">
        <v>91</v>
      </c>
      <c r="H1102" t="s">
        <v>454</v>
      </c>
      <c r="I1102" t="s">
        <v>56</v>
      </c>
      <c r="J1102" t="s">
        <v>455</v>
      </c>
      <c r="K1102" t="s">
        <v>269</v>
      </c>
      <c r="M1102" t="s">
        <v>272</v>
      </c>
      <c r="O1102" t="s">
        <v>299</v>
      </c>
      <c r="Q1102" t="s">
        <v>768</v>
      </c>
      <c r="R1102">
        <v>0</v>
      </c>
      <c r="S1102">
        <v>0</v>
      </c>
      <c r="T1102">
        <v>0</v>
      </c>
      <c r="U1102">
        <v>0</v>
      </c>
      <c r="V1102">
        <v>0</v>
      </c>
      <c r="W1102">
        <v>0</v>
      </c>
      <c r="X1102">
        <v>0</v>
      </c>
      <c r="Y1102">
        <v>0</v>
      </c>
      <c r="AA1102">
        <v>0</v>
      </c>
      <c r="AB1102">
        <v>0</v>
      </c>
      <c r="AC1102">
        <v>0</v>
      </c>
      <c r="AD1102">
        <v>0</v>
      </c>
      <c r="AE1102">
        <v>0</v>
      </c>
      <c r="AF1102">
        <v>0</v>
      </c>
      <c r="AG1102">
        <v>0</v>
      </c>
      <c r="AH1102">
        <v>0</v>
      </c>
      <c r="AI1102">
        <v>0</v>
      </c>
      <c r="AJ1102">
        <v>0</v>
      </c>
      <c r="AK1102">
        <v>0</v>
      </c>
      <c r="AL1102">
        <v>0</v>
      </c>
      <c r="AM1102">
        <v>0</v>
      </c>
      <c r="AN1102">
        <v>0</v>
      </c>
      <c r="AO1102">
        <v>0</v>
      </c>
      <c r="AP1102">
        <v>0</v>
      </c>
      <c r="AQ1102">
        <v>0</v>
      </c>
      <c r="AR1102">
        <v>0</v>
      </c>
      <c r="AS1102">
        <v>0</v>
      </c>
      <c r="AT1102">
        <v>0</v>
      </c>
      <c r="AU1102">
        <v>0</v>
      </c>
      <c r="AV1102">
        <v>0</v>
      </c>
      <c r="AW1102">
        <v>0</v>
      </c>
      <c r="AX1102">
        <v>0</v>
      </c>
      <c r="AY1102">
        <v>0</v>
      </c>
      <c r="AZ1102">
        <v>0</v>
      </c>
      <c r="BA1102">
        <v>0</v>
      </c>
      <c r="BB1102">
        <v>0</v>
      </c>
      <c r="BC1102">
        <v>0</v>
      </c>
      <c r="BD1102">
        <v>0</v>
      </c>
      <c r="BE1102">
        <v>1</v>
      </c>
      <c r="BF1102">
        <v>0</v>
      </c>
      <c r="BG1102">
        <v>0</v>
      </c>
      <c r="BH1102">
        <v>0</v>
      </c>
      <c r="BI1102">
        <v>0</v>
      </c>
      <c r="BJ1102">
        <v>0</v>
      </c>
      <c r="BK1102">
        <v>0</v>
      </c>
      <c r="BL1102">
        <v>0</v>
      </c>
      <c r="BM1102">
        <v>0</v>
      </c>
      <c r="BN1102">
        <v>0</v>
      </c>
      <c r="BO1102">
        <v>0</v>
      </c>
      <c r="BP1102">
        <v>0</v>
      </c>
      <c r="BQ1102">
        <v>0</v>
      </c>
      <c r="BR1102">
        <v>0</v>
      </c>
      <c r="BS1102">
        <v>0</v>
      </c>
      <c r="BT1102">
        <v>0</v>
      </c>
      <c r="BU1102">
        <v>0</v>
      </c>
      <c r="BV1102">
        <v>0</v>
      </c>
      <c r="BW1102">
        <v>0</v>
      </c>
      <c r="BX1102">
        <v>0</v>
      </c>
      <c r="BY1102">
        <v>0</v>
      </c>
      <c r="BZ1102">
        <v>0</v>
      </c>
      <c r="CA1102">
        <v>0</v>
      </c>
      <c r="CB1102">
        <v>0</v>
      </c>
      <c r="CC1102">
        <v>0</v>
      </c>
      <c r="CD1102">
        <v>0</v>
      </c>
      <c r="CE1102">
        <v>0</v>
      </c>
      <c r="CF1102">
        <v>0</v>
      </c>
      <c r="CG1102">
        <v>0</v>
      </c>
      <c r="CH1102">
        <v>0</v>
      </c>
      <c r="CI1102">
        <v>0</v>
      </c>
      <c r="CJ1102">
        <v>0</v>
      </c>
      <c r="CK1102">
        <v>0</v>
      </c>
      <c r="CL1102">
        <v>0</v>
      </c>
      <c r="CM1102">
        <v>0</v>
      </c>
      <c r="CN1102">
        <v>0</v>
      </c>
      <c r="CO1102">
        <v>0</v>
      </c>
      <c r="CP1102">
        <v>0</v>
      </c>
      <c r="CQ1102">
        <v>0</v>
      </c>
      <c r="CR1102">
        <v>0</v>
      </c>
      <c r="CS1102">
        <v>0</v>
      </c>
      <c r="CT1102">
        <v>0</v>
      </c>
      <c r="CU1102">
        <v>0</v>
      </c>
      <c r="CV1102">
        <v>0</v>
      </c>
      <c r="CW1102">
        <v>0</v>
      </c>
      <c r="CX1102">
        <v>1</v>
      </c>
      <c r="CY1102">
        <v>1</v>
      </c>
      <c r="CZ1102">
        <v>0</v>
      </c>
      <c r="DA1102">
        <v>0</v>
      </c>
      <c r="DB1102">
        <v>0</v>
      </c>
      <c r="DC1102" t="s">
        <v>1165</v>
      </c>
      <c r="DD1102" t="s">
        <v>305</v>
      </c>
    </row>
    <row r="1103" spans="1:108" ht="408.85" x14ac:dyDescent="0.35">
      <c r="A1103" t="s">
        <v>37</v>
      </c>
      <c r="B1103" t="s">
        <v>5334</v>
      </c>
      <c r="C1103" t="s">
        <v>5379</v>
      </c>
      <c r="F1103" t="s">
        <v>91</v>
      </c>
      <c r="G1103" t="s">
        <v>95</v>
      </c>
      <c r="H1103" t="s">
        <v>454</v>
      </c>
      <c r="I1103" t="s">
        <v>56</v>
      </c>
      <c r="J1103" t="s">
        <v>455</v>
      </c>
      <c r="K1103" t="s">
        <v>269</v>
      </c>
      <c r="M1103" t="s">
        <v>272</v>
      </c>
      <c r="P1103" s="317" t="s">
        <v>5380</v>
      </c>
      <c r="Q1103" t="s">
        <v>5381</v>
      </c>
      <c r="R1103">
        <v>0</v>
      </c>
      <c r="S1103">
        <v>0</v>
      </c>
      <c r="T1103">
        <v>0</v>
      </c>
      <c r="U1103">
        <v>0</v>
      </c>
      <c r="V1103">
        <v>0</v>
      </c>
      <c r="W1103">
        <v>0</v>
      </c>
      <c r="X1103">
        <v>0</v>
      </c>
      <c r="Y1103">
        <v>0</v>
      </c>
      <c r="AA1103">
        <v>0</v>
      </c>
      <c r="AB1103">
        <v>0</v>
      </c>
      <c r="AC1103">
        <v>0</v>
      </c>
      <c r="AD1103">
        <v>0</v>
      </c>
      <c r="AE1103">
        <v>0</v>
      </c>
      <c r="AF1103">
        <v>0</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1</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0</v>
      </c>
      <c r="CP1103">
        <v>0</v>
      </c>
      <c r="CQ1103">
        <v>0</v>
      </c>
      <c r="CR1103">
        <v>0</v>
      </c>
      <c r="CS1103">
        <v>0</v>
      </c>
      <c r="CT1103">
        <v>0</v>
      </c>
      <c r="CU1103">
        <v>0</v>
      </c>
      <c r="CV1103">
        <v>0</v>
      </c>
      <c r="CW1103">
        <v>0</v>
      </c>
      <c r="CX1103">
        <v>1</v>
      </c>
      <c r="CY1103">
        <v>1</v>
      </c>
      <c r="CZ1103">
        <v>0</v>
      </c>
      <c r="DA1103">
        <v>0</v>
      </c>
      <c r="DB1103">
        <v>1</v>
      </c>
      <c r="DC1103" t="s">
        <v>663</v>
      </c>
      <c r="DD1103" t="s">
        <v>307</v>
      </c>
    </row>
    <row r="1104" spans="1:108" ht="14.6" x14ac:dyDescent="0.35">
      <c r="A1104" t="s">
        <v>37</v>
      </c>
      <c r="B1104" t="s">
        <v>5334</v>
      </c>
      <c r="C1104" t="s">
        <v>5383</v>
      </c>
      <c r="F1104" t="s">
        <v>91</v>
      </c>
      <c r="G1104" t="s">
        <v>95</v>
      </c>
      <c r="H1104" t="s">
        <v>454</v>
      </c>
      <c r="I1104" t="s">
        <v>56</v>
      </c>
      <c r="J1104" t="s">
        <v>173</v>
      </c>
      <c r="K1104" t="s">
        <v>471</v>
      </c>
      <c r="M1104" t="s">
        <v>272</v>
      </c>
      <c r="O1104" t="s">
        <v>299</v>
      </c>
      <c r="Q1104" t="s">
        <v>5384</v>
      </c>
      <c r="R1104">
        <v>0</v>
      </c>
      <c r="S1104">
        <v>0</v>
      </c>
      <c r="T1104">
        <v>0</v>
      </c>
      <c r="U1104">
        <v>0</v>
      </c>
      <c r="V1104">
        <v>0</v>
      </c>
      <c r="W1104">
        <v>0</v>
      </c>
      <c r="X1104">
        <v>0</v>
      </c>
      <c r="Y1104">
        <v>0</v>
      </c>
      <c r="AA1104">
        <v>0</v>
      </c>
      <c r="AB1104">
        <v>0</v>
      </c>
      <c r="AC1104">
        <v>0</v>
      </c>
      <c r="AD1104">
        <v>0</v>
      </c>
      <c r="AE1104">
        <v>0</v>
      </c>
      <c r="AF1104">
        <v>0</v>
      </c>
      <c r="AG1104">
        <v>0</v>
      </c>
      <c r="AH1104">
        <v>0</v>
      </c>
      <c r="AI1104">
        <v>0</v>
      </c>
      <c r="AJ1104">
        <v>0</v>
      </c>
      <c r="AK1104">
        <v>0</v>
      </c>
      <c r="AL1104">
        <v>1</v>
      </c>
      <c r="AM1104">
        <v>0</v>
      </c>
      <c r="AN1104">
        <v>0</v>
      </c>
      <c r="AO1104">
        <v>0</v>
      </c>
      <c r="AP1104">
        <v>0</v>
      </c>
      <c r="AQ1104">
        <v>0</v>
      </c>
      <c r="AR1104">
        <v>0</v>
      </c>
      <c r="AS1104">
        <v>0</v>
      </c>
      <c r="AT1104">
        <v>0</v>
      </c>
      <c r="AU1104">
        <v>0</v>
      </c>
      <c r="AV1104">
        <v>0</v>
      </c>
      <c r="AW1104">
        <v>0</v>
      </c>
      <c r="AX1104">
        <v>0</v>
      </c>
      <c r="AY1104">
        <v>0</v>
      </c>
      <c r="AZ1104">
        <v>0</v>
      </c>
      <c r="BA1104">
        <v>0</v>
      </c>
      <c r="BB1104">
        <v>0</v>
      </c>
      <c r="BC1104">
        <v>0</v>
      </c>
      <c r="BD1104">
        <v>0</v>
      </c>
      <c r="BE1104">
        <v>0</v>
      </c>
      <c r="BF1104">
        <v>0</v>
      </c>
      <c r="BG1104">
        <v>0</v>
      </c>
      <c r="BH1104">
        <v>0</v>
      </c>
      <c r="BI1104">
        <v>0</v>
      </c>
      <c r="BJ1104">
        <v>0</v>
      </c>
      <c r="BK1104">
        <v>0</v>
      </c>
      <c r="BL1104">
        <v>0</v>
      </c>
      <c r="BM1104">
        <v>0</v>
      </c>
      <c r="BN1104">
        <v>0</v>
      </c>
      <c r="BO1104">
        <v>0</v>
      </c>
      <c r="BP1104">
        <v>0</v>
      </c>
      <c r="BQ1104">
        <v>0</v>
      </c>
      <c r="BR1104">
        <v>0</v>
      </c>
      <c r="BS1104">
        <v>0</v>
      </c>
      <c r="BT1104">
        <v>0</v>
      </c>
      <c r="BU1104">
        <v>0</v>
      </c>
      <c r="BV1104">
        <v>0</v>
      </c>
      <c r="BW1104">
        <v>0</v>
      </c>
      <c r="BX1104">
        <v>0</v>
      </c>
      <c r="BY1104">
        <v>0</v>
      </c>
      <c r="BZ1104">
        <v>0</v>
      </c>
      <c r="CA1104">
        <v>0</v>
      </c>
      <c r="CB1104">
        <v>0</v>
      </c>
      <c r="CC1104">
        <v>0</v>
      </c>
      <c r="CD1104">
        <v>0</v>
      </c>
      <c r="CE1104">
        <v>0</v>
      </c>
      <c r="CF1104">
        <v>0</v>
      </c>
      <c r="CG1104">
        <v>0</v>
      </c>
      <c r="CH1104">
        <v>0</v>
      </c>
      <c r="CI1104">
        <v>0</v>
      </c>
      <c r="CJ1104">
        <v>0</v>
      </c>
      <c r="CK1104">
        <v>0</v>
      </c>
      <c r="CL1104">
        <v>0</v>
      </c>
      <c r="CM1104">
        <v>0</v>
      </c>
      <c r="CN1104">
        <v>0</v>
      </c>
      <c r="CO1104">
        <v>0</v>
      </c>
      <c r="CP1104">
        <v>0</v>
      </c>
      <c r="CQ1104">
        <v>0</v>
      </c>
      <c r="CR1104">
        <v>0</v>
      </c>
      <c r="CS1104">
        <v>0</v>
      </c>
      <c r="CT1104">
        <v>0</v>
      </c>
      <c r="CU1104">
        <v>0</v>
      </c>
      <c r="CV1104">
        <v>0</v>
      </c>
      <c r="CW1104">
        <v>0</v>
      </c>
      <c r="CX1104">
        <v>1</v>
      </c>
      <c r="CY1104">
        <v>1</v>
      </c>
      <c r="CZ1104">
        <v>0</v>
      </c>
      <c r="DA1104">
        <v>0</v>
      </c>
      <c r="DB1104">
        <v>0</v>
      </c>
      <c r="DC1104" t="s">
        <v>1214</v>
      </c>
      <c r="DD1104" t="s">
        <v>307</v>
      </c>
    </row>
    <row r="1105" spans="1:108" ht="14.6" x14ac:dyDescent="0.35">
      <c r="A1105" t="s">
        <v>37</v>
      </c>
      <c r="B1105" t="s">
        <v>5334</v>
      </c>
      <c r="C1105" t="s">
        <v>5390</v>
      </c>
      <c r="D1105" t="s">
        <v>5347</v>
      </c>
      <c r="F1105" t="s">
        <v>91</v>
      </c>
      <c r="H1105" t="s">
        <v>454</v>
      </c>
      <c r="I1105" t="s">
        <v>56</v>
      </c>
      <c r="J1105" t="s">
        <v>173</v>
      </c>
      <c r="K1105" t="s">
        <v>471</v>
      </c>
      <c r="M1105" t="s">
        <v>272</v>
      </c>
      <c r="O1105" t="s">
        <v>299</v>
      </c>
      <c r="Q1105" t="s">
        <v>768</v>
      </c>
      <c r="R1105">
        <v>0</v>
      </c>
      <c r="S1105">
        <v>0</v>
      </c>
      <c r="T1105">
        <v>0</v>
      </c>
      <c r="U1105">
        <v>0</v>
      </c>
      <c r="V1105">
        <v>0</v>
      </c>
      <c r="W1105">
        <v>0</v>
      </c>
      <c r="X1105">
        <v>0</v>
      </c>
      <c r="Y1105">
        <v>0</v>
      </c>
      <c r="AA1105">
        <v>0</v>
      </c>
      <c r="AB1105">
        <v>0</v>
      </c>
      <c r="AC1105">
        <v>0</v>
      </c>
      <c r="AD1105">
        <v>0</v>
      </c>
      <c r="AE1105">
        <v>0</v>
      </c>
      <c r="AF1105">
        <v>0</v>
      </c>
      <c r="AG1105">
        <v>0</v>
      </c>
      <c r="AH1105">
        <v>0</v>
      </c>
      <c r="AI1105">
        <v>0</v>
      </c>
      <c r="AJ1105">
        <v>0</v>
      </c>
      <c r="AK1105">
        <v>0</v>
      </c>
      <c r="AL1105">
        <v>0</v>
      </c>
      <c r="AM1105">
        <v>0</v>
      </c>
      <c r="AN1105">
        <v>0</v>
      </c>
      <c r="AO1105">
        <v>0</v>
      </c>
      <c r="AP1105">
        <v>0</v>
      </c>
      <c r="AQ1105">
        <v>1</v>
      </c>
      <c r="AR1105">
        <v>0</v>
      </c>
      <c r="AS1105">
        <v>0</v>
      </c>
      <c r="AT1105">
        <v>0</v>
      </c>
      <c r="AU1105">
        <v>0</v>
      </c>
      <c r="AV1105">
        <v>0</v>
      </c>
      <c r="AW1105">
        <v>0</v>
      </c>
      <c r="AX1105">
        <v>0</v>
      </c>
      <c r="AY1105">
        <v>0</v>
      </c>
      <c r="AZ1105">
        <v>0</v>
      </c>
      <c r="BA1105">
        <v>0</v>
      </c>
      <c r="BB1105">
        <v>0</v>
      </c>
      <c r="BC1105">
        <v>0</v>
      </c>
      <c r="BD1105">
        <v>0</v>
      </c>
      <c r="BE1105">
        <v>0</v>
      </c>
      <c r="BF1105">
        <v>0</v>
      </c>
      <c r="BG1105">
        <v>1</v>
      </c>
      <c r="BH1105">
        <v>0</v>
      </c>
      <c r="BI1105">
        <v>0</v>
      </c>
      <c r="BJ1105">
        <v>0</v>
      </c>
      <c r="BK1105">
        <v>0</v>
      </c>
      <c r="BL1105">
        <v>0</v>
      </c>
      <c r="BM1105">
        <v>0</v>
      </c>
      <c r="BN1105">
        <v>0</v>
      </c>
      <c r="BO1105">
        <v>0</v>
      </c>
      <c r="BP1105">
        <v>0</v>
      </c>
      <c r="BQ1105">
        <v>0</v>
      </c>
      <c r="BR1105">
        <v>0</v>
      </c>
      <c r="BS1105">
        <v>0</v>
      </c>
      <c r="BT1105">
        <v>0</v>
      </c>
      <c r="BU1105">
        <v>0</v>
      </c>
      <c r="BV1105">
        <v>0</v>
      </c>
      <c r="BW1105">
        <v>0</v>
      </c>
      <c r="BX1105">
        <v>0</v>
      </c>
      <c r="BY1105">
        <v>0</v>
      </c>
      <c r="BZ1105">
        <v>0</v>
      </c>
      <c r="CA1105">
        <v>0</v>
      </c>
      <c r="CB1105">
        <v>0</v>
      </c>
      <c r="CC1105">
        <v>0</v>
      </c>
      <c r="CD1105">
        <v>0</v>
      </c>
      <c r="CE1105">
        <v>0</v>
      </c>
      <c r="CF1105">
        <v>0</v>
      </c>
      <c r="CG1105">
        <v>0</v>
      </c>
      <c r="CH1105">
        <v>0</v>
      </c>
      <c r="CI1105">
        <v>0</v>
      </c>
      <c r="CJ1105">
        <v>0</v>
      </c>
      <c r="CK1105">
        <v>0</v>
      </c>
      <c r="CL1105">
        <v>0</v>
      </c>
      <c r="CM1105">
        <v>0</v>
      </c>
      <c r="CN1105">
        <v>0</v>
      </c>
      <c r="CO1105">
        <v>0</v>
      </c>
      <c r="CP1105">
        <v>0</v>
      </c>
      <c r="CQ1105">
        <v>0</v>
      </c>
      <c r="CR1105">
        <v>0</v>
      </c>
      <c r="CS1105">
        <v>0</v>
      </c>
      <c r="CT1105">
        <v>0</v>
      </c>
      <c r="CU1105">
        <v>0</v>
      </c>
      <c r="CV1105">
        <v>0</v>
      </c>
      <c r="CW1105">
        <v>0</v>
      </c>
      <c r="CX1105">
        <v>2</v>
      </c>
      <c r="CY1105">
        <v>1</v>
      </c>
      <c r="CZ1105">
        <v>0</v>
      </c>
      <c r="DA1105">
        <v>0</v>
      </c>
      <c r="DB1105">
        <v>0</v>
      </c>
      <c r="DC1105" t="s">
        <v>5391</v>
      </c>
      <c r="DD1105" t="s">
        <v>309</v>
      </c>
    </row>
    <row r="1106" spans="1:108" ht="14.6" x14ac:dyDescent="0.35">
      <c r="A1106" t="s">
        <v>37</v>
      </c>
      <c r="B1106" t="s">
        <v>5334</v>
      </c>
      <c r="C1106" t="s">
        <v>5395</v>
      </c>
      <c r="D1106" t="s">
        <v>5396</v>
      </c>
      <c r="F1106" t="s">
        <v>122</v>
      </c>
      <c r="H1106" t="s">
        <v>605</v>
      </c>
      <c r="I1106" t="s">
        <v>56</v>
      </c>
      <c r="J1106" t="s">
        <v>205</v>
      </c>
      <c r="P1106" t="s">
        <v>5398</v>
      </c>
      <c r="Q1106" t="s">
        <v>606</v>
      </c>
      <c r="R1106">
        <v>0</v>
      </c>
      <c r="S1106">
        <v>0</v>
      </c>
      <c r="T1106">
        <v>0</v>
      </c>
      <c r="U1106">
        <v>0</v>
      </c>
      <c r="V1106">
        <v>0</v>
      </c>
      <c r="X1106">
        <v>0</v>
      </c>
      <c r="BN1106">
        <v>1</v>
      </c>
      <c r="DC1106" t="s">
        <v>305</v>
      </c>
      <c r="DD1106" t="s">
        <v>305</v>
      </c>
    </row>
    <row r="1107" spans="1:108" ht="14.6" x14ac:dyDescent="0.35">
      <c r="A1107" t="s">
        <v>37</v>
      </c>
      <c r="B1107" t="s">
        <v>5334</v>
      </c>
      <c r="C1107" t="s">
        <v>5406</v>
      </c>
      <c r="F1107" t="s">
        <v>122</v>
      </c>
      <c r="H1107" t="s">
        <v>454</v>
      </c>
      <c r="I1107" t="s">
        <v>56</v>
      </c>
      <c r="J1107" t="s">
        <v>455</v>
      </c>
      <c r="K1107" t="s">
        <v>471</v>
      </c>
      <c r="M1107" t="s">
        <v>272</v>
      </c>
      <c r="O1107" t="s">
        <v>299</v>
      </c>
      <c r="Q1107" t="s">
        <v>5407</v>
      </c>
      <c r="R1107">
        <v>0</v>
      </c>
      <c r="S1107">
        <v>0</v>
      </c>
      <c r="T1107">
        <v>0</v>
      </c>
      <c r="U1107">
        <v>0</v>
      </c>
      <c r="V1107">
        <v>0</v>
      </c>
      <c r="W1107">
        <v>0</v>
      </c>
      <c r="X1107">
        <v>0</v>
      </c>
      <c r="Y1107">
        <v>0</v>
      </c>
      <c r="AA1107">
        <v>0</v>
      </c>
      <c r="AB1107">
        <v>0</v>
      </c>
      <c r="AC1107">
        <v>0</v>
      </c>
      <c r="AD1107">
        <v>0</v>
      </c>
      <c r="AE1107">
        <v>0</v>
      </c>
      <c r="AF1107">
        <v>0</v>
      </c>
      <c r="AG1107">
        <v>0</v>
      </c>
      <c r="AH1107">
        <v>0</v>
      </c>
      <c r="AI1107">
        <v>0</v>
      </c>
      <c r="AJ1107">
        <v>0</v>
      </c>
      <c r="AK1107">
        <v>0</v>
      </c>
      <c r="AL1107">
        <v>1</v>
      </c>
      <c r="AM1107">
        <v>0</v>
      </c>
      <c r="AN1107">
        <v>0</v>
      </c>
      <c r="AO1107">
        <v>0</v>
      </c>
      <c r="AP1107">
        <v>0</v>
      </c>
      <c r="AQ1107">
        <v>0</v>
      </c>
      <c r="AR1107">
        <v>0</v>
      </c>
      <c r="AS1107">
        <v>0</v>
      </c>
      <c r="AT1107">
        <v>0</v>
      </c>
      <c r="AU1107">
        <v>0</v>
      </c>
      <c r="AV1107">
        <v>0</v>
      </c>
      <c r="AW1107">
        <v>0</v>
      </c>
      <c r="AX1107">
        <v>0</v>
      </c>
      <c r="AY1107">
        <v>0</v>
      </c>
      <c r="AZ1107">
        <v>0</v>
      </c>
      <c r="BA1107">
        <v>0</v>
      </c>
      <c r="BB1107">
        <v>0</v>
      </c>
      <c r="BC1107">
        <v>0</v>
      </c>
      <c r="BD1107">
        <v>0</v>
      </c>
      <c r="BE1107">
        <v>0</v>
      </c>
      <c r="BF1107">
        <v>0</v>
      </c>
      <c r="BG1107">
        <v>0</v>
      </c>
      <c r="BH1107">
        <v>0</v>
      </c>
      <c r="BI1107">
        <v>0</v>
      </c>
      <c r="BJ1107">
        <v>0</v>
      </c>
      <c r="BK1107">
        <v>0</v>
      </c>
      <c r="BL1107">
        <v>0</v>
      </c>
      <c r="BM1107">
        <v>0</v>
      </c>
      <c r="BN1107">
        <v>0</v>
      </c>
      <c r="BO1107">
        <v>0</v>
      </c>
      <c r="BP1107">
        <v>0</v>
      </c>
      <c r="BQ1107">
        <v>0</v>
      </c>
      <c r="BR1107">
        <v>0</v>
      </c>
      <c r="BS1107">
        <v>0</v>
      </c>
      <c r="BT1107">
        <v>0</v>
      </c>
      <c r="BU1107">
        <v>0</v>
      </c>
      <c r="BV1107">
        <v>0</v>
      </c>
      <c r="BW1107">
        <v>0</v>
      </c>
      <c r="BX1107">
        <v>0</v>
      </c>
      <c r="BY1107">
        <v>0</v>
      </c>
      <c r="BZ1107">
        <v>0</v>
      </c>
      <c r="CA1107">
        <v>0</v>
      </c>
      <c r="CB1107">
        <v>0</v>
      </c>
      <c r="CC1107">
        <v>0</v>
      </c>
      <c r="CD1107">
        <v>0</v>
      </c>
      <c r="CE1107">
        <v>0</v>
      </c>
      <c r="CF1107">
        <v>0</v>
      </c>
      <c r="CG1107">
        <v>0</v>
      </c>
      <c r="CH1107">
        <v>0</v>
      </c>
      <c r="CI1107">
        <v>0</v>
      </c>
      <c r="CJ1107">
        <v>0</v>
      </c>
      <c r="CK1107">
        <v>0</v>
      </c>
      <c r="CL1107">
        <v>0</v>
      </c>
      <c r="CM1107">
        <v>0</v>
      </c>
      <c r="CN1107">
        <v>0</v>
      </c>
      <c r="CO1107">
        <v>0</v>
      </c>
      <c r="CP1107">
        <v>0</v>
      </c>
      <c r="CQ1107">
        <v>0</v>
      </c>
      <c r="CR1107">
        <v>0</v>
      </c>
      <c r="CS1107">
        <v>0</v>
      </c>
      <c r="CT1107">
        <v>0</v>
      </c>
      <c r="CU1107">
        <v>0</v>
      </c>
      <c r="CV1107">
        <v>0</v>
      </c>
      <c r="CW1107">
        <v>0</v>
      </c>
      <c r="CX1107">
        <v>1</v>
      </c>
      <c r="CY1107">
        <v>1</v>
      </c>
      <c r="CZ1107">
        <v>0</v>
      </c>
      <c r="DA1107">
        <v>0</v>
      </c>
      <c r="DB1107">
        <v>0</v>
      </c>
      <c r="DC1107" t="s">
        <v>1214</v>
      </c>
      <c r="DD1107" t="s">
        <v>307</v>
      </c>
    </row>
    <row r="1108" spans="1:108" ht="14.6" x14ac:dyDescent="0.35">
      <c r="A1108" t="s">
        <v>37</v>
      </c>
      <c r="B1108" t="s">
        <v>5334</v>
      </c>
      <c r="C1108" t="s">
        <v>5410</v>
      </c>
      <c r="F1108" t="s">
        <v>122</v>
      </c>
      <c r="H1108" t="s">
        <v>454</v>
      </c>
      <c r="I1108" t="s">
        <v>56</v>
      </c>
      <c r="J1108" t="s">
        <v>455</v>
      </c>
      <c r="K1108" t="s">
        <v>471</v>
      </c>
      <c r="M1108" t="s">
        <v>272</v>
      </c>
      <c r="O1108" t="s">
        <v>299</v>
      </c>
      <c r="Q1108" t="s">
        <v>5411</v>
      </c>
      <c r="R1108">
        <v>0</v>
      </c>
      <c r="S1108">
        <v>0</v>
      </c>
      <c r="T1108">
        <v>0</v>
      </c>
      <c r="U1108">
        <v>0</v>
      </c>
      <c r="V1108">
        <v>0</v>
      </c>
      <c r="W1108">
        <v>0</v>
      </c>
      <c r="X1108">
        <v>0</v>
      </c>
      <c r="Y1108">
        <v>0</v>
      </c>
      <c r="AA1108">
        <v>0</v>
      </c>
      <c r="AB1108">
        <v>0</v>
      </c>
      <c r="AC1108">
        <v>0</v>
      </c>
      <c r="AD1108">
        <v>0</v>
      </c>
      <c r="AE1108">
        <v>0</v>
      </c>
      <c r="AF1108">
        <v>0</v>
      </c>
      <c r="AG1108">
        <v>0</v>
      </c>
      <c r="AH1108">
        <v>0</v>
      </c>
      <c r="AI1108">
        <v>0</v>
      </c>
      <c r="AJ1108">
        <v>0</v>
      </c>
      <c r="AK1108">
        <v>0</v>
      </c>
      <c r="AL1108">
        <v>1</v>
      </c>
      <c r="AM1108">
        <v>0</v>
      </c>
      <c r="AN1108">
        <v>0</v>
      </c>
      <c r="AO1108">
        <v>0</v>
      </c>
      <c r="AP1108">
        <v>0</v>
      </c>
      <c r="AQ1108">
        <v>0</v>
      </c>
      <c r="AR1108">
        <v>0</v>
      </c>
      <c r="AS1108">
        <v>0</v>
      </c>
      <c r="AT1108">
        <v>0</v>
      </c>
      <c r="AU1108">
        <v>0</v>
      </c>
      <c r="AV1108">
        <v>0</v>
      </c>
      <c r="AW1108">
        <v>0</v>
      </c>
      <c r="AX1108">
        <v>0</v>
      </c>
      <c r="AY1108">
        <v>0</v>
      </c>
      <c r="AZ1108">
        <v>0</v>
      </c>
      <c r="BA1108">
        <v>0</v>
      </c>
      <c r="BB1108">
        <v>0</v>
      </c>
      <c r="BC1108">
        <v>0</v>
      </c>
      <c r="BD1108">
        <v>0</v>
      </c>
      <c r="BE1108">
        <v>0</v>
      </c>
      <c r="BF1108">
        <v>0</v>
      </c>
      <c r="BG1108">
        <v>0</v>
      </c>
      <c r="BH1108">
        <v>0</v>
      </c>
      <c r="BI1108">
        <v>0</v>
      </c>
      <c r="BJ1108">
        <v>0</v>
      </c>
      <c r="BK1108">
        <v>0</v>
      </c>
      <c r="BL1108">
        <v>0</v>
      </c>
      <c r="BM1108">
        <v>0</v>
      </c>
      <c r="BN1108">
        <v>0</v>
      </c>
      <c r="BO1108">
        <v>0</v>
      </c>
      <c r="BP1108">
        <v>0</v>
      </c>
      <c r="BQ1108">
        <v>0</v>
      </c>
      <c r="BR1108">
        <v>0</v>
      </c>
      <c r="BS1108">
        <v>0</v>
      </c>
      <c r="BT1108">
        <v>0</v>
      </c>
      <c r="BU1108">
        <v>0</v>
      </c>
      <c r="BV1108">
        <v>0</v>
      </c>
      <c r="BW1108">
        <v>0</v>
      </c>
      <c r="BX1108">
        <v>0</v>
      </c>
      <c r="BY1108">
        <v>0</v>
      </c>
      <c r="BZ1108">
        <v>0</v>
      </c>
      <c r="CA1108">
        <v>0</v>
      </c>
      <c r="CB1108">
        <v>0</v>
      </c>
      <c r="CC1108">
        <v>0</v>
      </c>
      <c r="CD1108">
        <v>0</v>
      </c>
      <c r="CE1108">
        <v>0</v>
      </c>
      <c r="CF1108">
        <v>0</v>
      </c>
      <c r="CG1108">
        <v>0</v>
      </c>
      <c r="CH1108">
        <v>0</v>
      </c>
      <c r="CI1108">
        <v>0</v>
      </c>
      <c r="CJ1108">
        <v>0</v>
      </c>
      <c r="CK1108">
        <v>0</v>
      </c>
      <c r="CL1108">
        <v>0</v>
      </c>
      <c r="CM1108">
        <v>0</v>
      </c>
      <c r="CN1108">
        <v>0</v>
      </c>
      <c r="CO1108">
        <v>0</v>
      </c>
      <c r="CP1108">
        <v>0</v>
      </c>
      <c r="CQ1108">
        <v>0</v>
      </c>
      <c r="CR1108">
        <v>0</v>
      </c>
      <c r="CS1108">
        <v>0</v>
      </c>
      <c r="CT1108">
        <v>0</v>
      </c>
      <c r="CU1108">
        <v>0</v>
      </c>
      <c r="CV1108">
        <v>0</v>
      </c>
      <c r="CW1108">
        <v>0</v>
      </c>
      <c r="CX1108">
        <v>1</v>
      </c>
      <c r="CY1108">
        <v>1</v>
      </c>
      <c r="CZ1108">
        <v>0</v>
      </c>
      <c r="DA1108">
        <v>0</v>
      </c>
      <c r="DB1108">
        <v>0</v>
      </c>
      <c r="DC1108" t="s">
        <v>1214</v>
      </c>
      <c r="DD1108" t="s">
        <v>307</v>
      </c>
    </row>
    <row r="1109" spans="1:108" ht="14.6" x14ac:dyDescent="0.35">
      <c r="A1109" t="s">
        <v>37</v>
      </c>
      <c r="B1109" t="s">
        <v>5334</v>
      </c>
      <c r="C1109" t="s">
        <v>5415</v>
      </c>
      <c r="F1109" t="s">
        <v>122</v>
      </c>
      <c r="H1109" t="s">
        <v>454</v>
      </c>
      <c r="I1109" t="s">
        <v>56</v>
      </c>
      <c r="J1109" t="s">
        <v>455</v>
      </c>
      <c r="K1109" t="s">
        <v>269</v>
      </c>
      <c r="M1109" t="s">
        <v>272</v>
      </c>
      <c r="O1109" t="s">
        <v>299</v>
      </c>
      <c r="Q1109" t="s">
        <v>5416</v>
      </c>
      <c r="R1109">
        <v>0</v>
      </c>
      <c r="S1109">
        <v>0</v>
      </c>
      <c r="T1109">
        <v>0</v>
      </c>
      <c r="U1109">
        <v>0</v>
      </c>
      <c r="V1109">
        <v>0</v>
      </c>
      <c r="W1109">
        <v>0</v>
      </c>
      <c r="X1109">
        <v>0</v>
      </c>
      <c r="Y1109">
        <v>0</v>
      </c>
      <c r="AA1109">
        <v>0</v>
      </c>
      <c r="AB1109">
        <v>0</v>
      </c>
      <c r="AC1109">
        <v>0</v>
      </c>
      <c r="AD1109">
        <v>0</v>
      </c>
      <c r="AE1109">
        <v>0</v>
      </c>
      <c r="AF1109">
        <v>0</v>
      </c>
      <c r="AG1109">
        <v>0</v>
      </c>
      <c r="AH1109">
        <v>0</v>
      </c>
      <c r="AI1109">
        <v>0</v>
      </c>
      <c r="AJ1109">
        <v>0</v>
      </c>
      <c r="AK1109">
        <v>0</v>
      </c>
      <c r="AL1109">
        <v>1</v>
      </c>
      <c r="AM1109">
        <v>0</v>
      </c>
      <c r="AN1109">
        <v>0</v>
      </c>
      <c r="AO1109">
        <v>0</v>
      </c>
      <c r="AP1109">
        <v>0</v>
      </c>
      <c r="AQ1109">
        <v>0</v>
      </c>
      <c r="AR1109">
        <v>0</v>
      </c>
      <c r="AS1109">
        <v>0</v>
      </c>
      <c r="AT1109">
        <v>0</v>
      </c>
      <c r="AU1109">
        <v>0</v>
      </c>
      <c r="AV1109">
        <v>0</v>
      </c>
      <c r="AW1109">
        <v>0</v>
      </c>
      <c r="AX1109">
        <v>0</v>
      </c>
      <c r="AY1109">
        <v>0</v>
      </c>
      <c r="AZ1109">
        <v>0</v>
      </c>
      <c r="BA1109">
        <v>0</v>
      </c>
      <c r="BB1109">
        <v>0</v>
      </c>
      <c r="BC1109">
        <v>0</v>
      </c>
      <c r="BD1109">
        <v>0</v>
      </c>
      <c r="BE1109">
        <v>0</v>
      </c>
      <c r="BF1109">
        <v>0</v>
      </c>
      <c r="BG1109">
        <v>0</v>
      </c>
      <c r="BH1109">
        <v>0</v>
      </c>
      <c r="BI1109">
        <v>0</v>
      </c>
      <c r="BJ1109">
        <v>0</v>
      </c>
      <c r="BK1109">
        <v>0</v>
      </c>
      <c r="BL1109">
        <v>0</v>
      </c>
      <c r="BM1109">
        <v>0</v>
      </c>
      <c r="BN1109">
        <v>0</v>
      </c>
      <c r="BO1109">
        <v>0</v>
      </c>
      <c r="BP1109">
        <v>0</v>
      </c>
      <c r="BQ1109">
        <v>0</v>
      </c>
      <c r="BR1109">
        <v>0</v>
      </c>
      <c r="BS1109">
        <v>0</v>
      </c>
      <c r="BT1109">
        <v>0</v>
      </c>
      <c r="BU1109">
        <v>0</v>
      </c>
      <c r="BV1109">
        <v>0</v>
      </c>
      <c r="BW1109">
        <v>0</v>
      </c>
      <c r="BX1109">
        <v>0</v>
      </c>
      <c r="BY1109">
        <v>0</v>
      </c>
      <c r="BZ1109">
        <v>0</v>
      </c>
      <c r="CA1109">
        <v>0</v>
      </c>
      <c r="CB1109">
        <v>0</v>
      </c>
      <c r="CC1109">
        <v>0</v>
      </c>
      <c r="CD1109">
        <v>0</v>
      </c>
      <c r="CE1109">
        <v>0</v>
      </c>
      <c r="CF1109">
        <v>0</v>
      </c>
      <c r="CG1109">
        <v>0</v>
      </c>
      <c r="CH1109">
        <v>0</v>
      </c>
      <c r="CI1109">
        <v>0</v>
      </c>
      <c r="CJ1109">
        <v>0</v>
      </c>
      <c r="CK1109">
        <v>0</v>
      </c>
      <c r="CL1109">
        <v>0</v>
      </c>
      <c r="CM1109">
        <v>0</v>
      </c>
      <c r="CN1109">
        <v>0</v>
      </c>
      <c r="CO1109">
        <v>0</v>
      </c>
      <c r="CP1109">
        <v>0</v>
      </c>
      <c r="CQ1109">
        <v>0</v>
      </c>
      <c r="CR1109">
        <v>0</v>
      </c>
      <c r="CS1109">
        <v>0</v>
      </c>
      <c r="CT1109">
        <v>0</v>
      </c>
      <c r="CU1109">
        <v>0</v>
      </c>
      <c r="CV1109">
        <v>0</v>
      </c>
      <c r="CW1109">
        <v>0</v>
      </c>
      <c r="CX1109">
        <v>1</v>
      </c>
      <c r="CY1109">
        <v>1</v>
      </c>
      <c r="CZ1109">
        <v>0</v>
      </c>
      <c r="DA1109">
        <v>0</v>
      </c>
      <c r="DB1109">
        <v>0</v>
      </c>
      <c r="DC1109" t="s">
        <v>1214</v>
      </c>
      <c r="DD1109" t="s">
        <v>307</v>
      </c>
    </row>
    <row r="1110" spans="1:108" ht="14.6" x14ac:dyDescent="0.35">
      <c r="A1110" t="s">
        <v>37</v>
      </c>
      <c r="B1110" t="s">
        <v>5334</v>
      </c>
      <c r="C1110" t="s">
        <v>5418</v>
      </c>
      <c r="F1110" t="s">
        <v>91</v>
      </c>
      <c r="H1110" t="s">
        <v>454</v>
      </c>
      <c r="I1110" t="s">
        <v>56</v>
      </c>
      <c r="J1110" t="s">
        <v>173</v>
      </c>
      <c r="K1110" t="s">
        <v>471</v>
      </c>
      <c r="M1110" t="s">
        <v>268</v>
      </c>
      <c r="O1110" t="s">
        <v>300</v>
      </c>
      <c r="P1110" t="s">
        <v>5419</v>
      </c>
      <c r="Q1110" t="s">
        <v>457</v>
      </c>
      <c r="R1110">
        <v>0</v>
      </c>
      <c r="S1110">
        <v>0</v>
      </c>
      <c r="T1110">
        <v>0</v>
      </c>
      <c r="U1110">
        <v>0</v>
      </c>
      <c r="V1110">
        <v>0</v>
      </c>
      <c r="W1110">
        <v>0</v>
      </c>
      <c r="X1110">
        <v>0</v>
      </c>
      <c r="Y1110">
        <v>0</v>
      </c>
      <c r="AA1110">
        <v>0</v>
      </c>
      <c r="AB1110">
        <v>0</v>
      </c>
      <c r="AC1110">
        <v>0</v>
      </c>
      <c r="AD1110">
        <v>0</v>
      </c>
      <c r="AE1110">
        <v>0</v>
      </c>
      <c r="AF1110">
        <v>0</v>
      </c>
      <c r="AG1110">
        <v>0</v>
      </c>
      <c r="AH1110">
        <v>0</v>
      </c>
      <c r="AI1110">
        <v>0</v>
      </c>
      <c r="AJ1110">
        <v>0</v>
      </c>
      <c r="AK1110">
        <v>0</v>
      </c>
      <c r="AL1110">
        <v>0</v>
      </c>
      <c r="AM1110">
        <v>0</v>
      </c>
      <c r="AN1110">
        <v>0</v>
      </c>
      <c r="AO1110">
        <v>0</v>
      </c>
      <c r="AP1110">
        <v>0</v>
      </c>
      <c r="AQ1110">
        <v>0</v>
      </c>
      <c r="AR1110">
        <v>0</v>
      </c>
      <c r="AS1110">
        <v>0</v>
      </c>
      <c r="AT1110">
        <v>0</v>
      </c>
      <c r="AU1110">
        <v>0</v>
      </c>
      <c r="AV1110">
        <v>0</v>
      </c>
      <c r="AW1110">
        <v>0</v>
      </c>
      <c r="AX1110">
        <v>0</v>
      </c>
      <c r="AY1110">
        <v>0</v>
      </c>
      <c r="AZ1110">
        <v>0</v>
      </c>
      <c r="BA1110">
        <v>0</v>
      </c>
      <c r="BB1110">
        <v>0</v>
      </c>
      <c r="BC1110">
        <v>0</v>
      </c>
      <c r="BD1110">
        <v>0</v>
      </c>
      <c r="BE1110">
        <v>0</v>
      </c>
      <c r="BF1110">
        <v>0</v>
      </c>
      <c r="BG1110">
        <v>0</v>
      </c>
      <c r="BH1110">
        <v>0</v>
      </c>
      <c r="BI1110">
        <v>0</v>
      </c>
      <c r="BJ1110">
        <v>0</v>
      </c>
      <c r="BK1110">
        <v>0</v>
      </c>
      <c r="BL1110">
        <v>0</v>
      </c>
      <c r="BM1110">
        <v>0</v>
      </c>
      <c r="BN1110">
        <v>0</v>
      </c>
      <c r="BO1110">
        <v>0</v>
      </c>
      <c r="BP1110">
        <v>0</v>
      </c>
      <c r="BQ1110">
        <v>0</v>
      </c>
      <c r="BR1110">
        <v>0</v>
      </c>
      <c r="BS1110">
        <v>0</v>
      </c>
      <c r="BT1110">
        <v>0</v>
      </c>
      <c r="BU1110">
        <v>0</v>
      </c>
      <c r="BV1110">
        <v>0</v>
      </c>
      <c r="BW1110">
        <v>0</v>
      </c>
      <c r="BX1110">
        <v>0</v>
      </c>
      <c r="BY1110">
        <v>0</v>
      </c>
      <c r="BZ1110">
        <v>0</v>
      </c>
      <c r="CA1110">
        <v>0</v>
      </c>
      <c r="CB1110">
        <v>0</v>
      </c>
      <c r="CC1110">
        <v>0</v>
      </c>
      <c r="CD1110">
        <v>0</v>
      </c>
      <c r="CE1110">
        <v>0</v>
      </c>
      <c r="CF1110">
        <v>0</v>
      </c>
      <c r="CG1110">
        <v>0</v>
      </c>
      <c r="CH1110">
        <v>1</v>
      </c>
      <c r="CI1110">
        <v>1</v>
      </c>
      <c r="CJ1110">
        <v>1</v>
      </c>
      <c r="CK1110">
        <v>0</v>
      </c>
      <c r="CL1110">
        <v>0</v>
      </c>
      <c r="CM1110">
        <v>0</v>
      </c>
      <c r="CN1110">
        <v>0</v>
      </c>
      <c r="CO1110">
        <v>0</v>
      </c>
      <c r="CP1110">
        <v>1</v>
      </c>
      <c r="CQ1110">
        <v>0</v>
      </c>
      <c r="CR1110">
        <v>0</v>
      </c>
      <c r="CS1110">
        <v>0</v>
      </c>
      <c r="CT1110">
        <v>0</v>
      </c>
      <c r="CU1110">
        <v>0</v>
      </c>
      <c r="CV1110">
        <v>0</v>
      </c>
      <c r="CW1110">
        <v>0</v>
      </c>
      <c r="CX1110">
        <v>4</v>
      </c>
      <c r="CY1110">
        <v>0</v>
      </c>
      <c r="CZ1110">
        <v>1</v>
      </c>
      <c r="DA1110">
        <v>0</v>
      </c>
      <c r="DB1110">
        <v>0</v>
      </c>
      <c r="DC1110" t="s">
        <v>5420</v>
      </c>
      <c r="DD1110" t="s">
        <v>306</v>
      </c>
    </row>
    <row r="1111" spans="1:108" ht="14.6" x14ac:dyDescent="0.35">
      <c r="A1111" t="s">
        <v>37</v>
      </c>
      <c r="B1111" t="s">
        <v>5334</v>
      </c>
      <c r="C1111" t="s">
        <v>5434</v>
      </c>
      <c r="D1111" t="s">
        <v>5435</v>
      </c>
      <c r="F1111" t="s">
        <v>91</v>
      </c>
      <c r="H1111" t="s">
        <v>5295</v>
      </c>
      <c r="I1111" t="s">
        <v>56</v>
      </c>
      <c r="J1111" t="s">
        <v>455</v>
      </c>
      <c r="K1111" t="s">
        <v>269</v>
      </c>
      <c r="M1111" t="s">
        <v>272</v>
      </c>
      <c r="O1111" t="s">
        <v>300</v>
      </c>
      <c r="Q1111" t="s">
        <v>5436</v>
      </c>
      <c r="R1111">
        <v>0</v>
      </c>
      <c r="S1111">
        <v>0</v>
      </c>
      <c r="T1111">
        <v>0</v>
      </c>
      <c r="U1111">
        <v>0</v>
      </c>
      <c r="V1111">
        <v>0</v>
      </c>
      <c r="W1111">
        <v>0</v>
      </c>
      <c r="X1111">
        <v>0</v>
      </c>
      <c r="Y1111">
        <v>0</v>
      </c>
      <c r="AA1111">
        <v>0</v>
      </c>
      <c r="AB1111">
        <v>0</v>
      </c>
      <c r="AC1111">
        <v>0</v>
      </c>
      <c r="AD1111">
        <v>0</v>
      </c>
      <c r="AE1111">
        <v>0</v>
      </c>
      <c r="AF1111">
        <v>0</v>
      </c>
      <c r="AG1111">
        <v>0</v>
      </c>
      <c r="AH1111">
        <v>0</v>
      </c>
      <c r="AI1111">
        <v>0</v>
      </c>
      <c r="AJ1111">
        <v>0</v>
      </c>
      <c r="AK1111">
        <v>0</v>
      </c>
      <c r="AL1111">
        <v>0</v>
      </c>
      <c r="AM1111">
        <v>0</v>
      </c>
      <c r="AN1111">
        <v>0</v>
      </c>
      <c r="AO1111">
        <v>0</v>
      </c>
      <c r="AP1111">
        <v>0</v>
      </c>
      <c r="AQ1111">
        <v>0</v>
      </c>
      <c r="AR1111">
        <v>1</v>
      </c>
      <c r="AS1111">
        <v>0</v>
      </c>
      <c r="AT1111">
        <v>0</v>
      </c>
      <c r="AU1111">
        <v>0</v>
      </c>
      <c r="AV1111">
        <v>0</v>
      </c>
      <c r="AW1111">
        <v>0</v>
      </c>
      <c r="AX1111">
        <v>0</v>
      </c>
      <c r="AY1111">
        <v>0</v>
      </c>
      <c r="AZ1111">
        <v>0</v>
      </c>
      <c r="BA1111">
        <v>0</v>
      </c>
      <c r="BB1111">
        <v>0</v>
      </c>
      <c r="BC1111">
        <v>0</v>
      </c>
      <c r="BD1111">
        <v>0</v>
      </c>
      <c r="BE1111">
        <v>0</v>
      </c>
      <c r="BF1111">
        <v>0</v>
      </c>
      <c r="BG1111">
        <v>0</v>
      </c>
      <c r="BH1111">
        <v>0</v>
      </c>
      <c r="BI1111">
        <v>0</v>
      </c>
      <c r="BJ1111">
        <v>0</v>
      </c>
      <c r="BK1111">
        <v>0</v>
      </c>
      <c r="BL1111">
        <v>0</v>
      </c>
      <c r="BM1111">
        <v>0</v>
      </c>
      <c r="BN1111">
        <v>0</v>
      </c>
      <c r="BO1111">
        <v>0</v>
      </c>
      <c r="BP1111">
        <v>0</v>
      </c>
      <c r="BQ1111">
        <v>0</v>
      </c>
      <c r="BR1111">
        <v>0</v>
      </c>
      <c r="BS1111">
        <v>0</v>
      </c>
      <c r="BT1111">
        <v>0</v>
      </c>
      <c r="BU1111">
        <v>0</v>
      </c>
      <c r="BV1111">
        <v>0</v>
      </c>
      <c r="BW1111">
        <v>0</v>
      </c>
      <c r="BX1111">
        <v>0</v>
      </c>
      <c r="BY1111">
        <v>0</v>
      </c>
      <c r="BZ1111">
        <v>0</v>
      </c>
      <c r="CA1111">
        <v>0</v>
      </c>
      <c r="CB1111">
        <v>0</v>
      </c>
      <c r="CC1111">
        <v>0</v>
      </c>
      <c r="CD1111">
        <v>0</v>
      </c>
      <c r="CE1111">
        <v>0</v>
      </c>
      <c r="CF1111">
        <v>0</v>
      </c>
      <c r="CG1111">
        <v>0</v>
      </c>
      <c r="CH1111">
        <v>0</v>
      </c>
      <c r="CI1111">
        <v>0</v>
      </c>
      <c r="CJ1111">
        <v>0</v>
      </c>
      <c r="CK1111">
        <v>0</v>
      </c>
      <c r="CL1111">
        <v>0</v>
      </c>
      <c r="CM1111">
        <v>0</v>
      </c>
      <c r="CN1111">
        <v>0</v>
      </c>
      <c r="CO1111">
        <v>0</v>
      </c>
      <c r="CP1111">
        <v>0</v>
      </c>
      <c r="CQ1111">
        <v>0</v>
      </c>
      <c r="CR1111">
        <v>0</v>
      </c>
      <c r="CS1111">
        <v>0</v>
      </c>
      <c r="CT1111">
        <v>0</v>
      </c>
      <c r="CU1111">
        <v>0</v>
      </c>
      <c r="CV1111">
        <v>0</v>
      </c>
      <c r="CW1111">
        <v>0</v>
      </c>
      <c r="CX1111">
        <v>1</v>
      </c>
      <c r="CY1111">
        <v>1</v>
      </c>
      <c r="CZ1111">
        <v>0</v>
      </c>
      <c r="DA1111">
        <v>0</v>
      </c>
      <c r="DB1111">
        <v>0</v>
      </c>
      <c r="DC1111" t="s">
        <v>5437</v>
      </c>
      <c r="DD1111" t="s">
        <v>309</v>
      </c>
    </row>
    <row r="1112" spans="1:108" ht="14.6" x14ac:dyDescent="0.35">
      <c r="A1112" t="s">
        <v>37</v>
      </c>
      <c r="B1112" t="s">
        <v>5334</v>
      </c>
      <c r="C1112" t="s">
        <v>5440</v>
      </c>
      <c r="F1112" t="s">
        <v>122</v>
      </c>
      <c r="H1112" t="s">
        <v>454</v>
      </c>
      <c r="I1112" t="s">
        <v>56</v>
      </c>
      <c r="J1112" t="s">
        <v>455</v>
      </c>
      <c r="K1112" t="s">
        <v>269</v>
      </c>
      <c r="M1112" t="s">
        <v>272</v>
      </c>
      <c r="O1112" t="s">
        <v>299</v>
      </c>
      <c r="R1112">
        <v>0</v>
      </c>
      <c r="S1112">
        <v>0</v>
      </c>
      <c r="T1112">
        <v>0</v>
      </c>
      <c r="U1112">
        <v>0</v>
      </c>
      <c r="V1112">
        <v>0</v>
      </c>
      <c r="W1112">
        <v>0</v>
      </c>
      <c r="X1112">
        <v>0</v>
      </c>
      <c r="Y1112">
        <v>0</v>
      </c>
      <c r="AA1112">
        <v>0</v>
      </c>
      <c r="AB1112">
        <v>0</v>
      </c>
      <c r="AC1112">
        <v>0</v>
      </c>
      <c r="AD1112">
        <v>0</v>
      </c>
      <c r="AE1112">
        <v>0</v>
      </c>
      <c r="AF1112">
        <v>0</v>
      </c>
      <c r="AG1112">
        <v>1</v>
      </c>
      <c r="AH1112">
        <v>0</v>
      </c>
      <c r="AI1112">
        <v>0</v>
      </c>
      <c r="AJ1112">
        <v>0</v>
      </c>
      <c r="AK1112">
        <v>0</v>
      </c>
      <c r="AL1112">
        <v>0</v>
      </c>
      <c r="AM1112">
        <v>0</v>
      </c>
      <c r="AN1112">
        <v>0</v>
      </c>
      <c r="AO1112">
        <v>0</v>
      </c>
      <c r="AP1112">
        <v>0</v>
      </c>
      <c r="AQ1112">
        <v>0</v>
      </c>
      <c r="AR1112">
        <v>0</v>
      </c>
      <c r="AS1112">
        <v>0</v>
      </c>
      <c r="AT1112">
        <v>0</v>
      </c>
      <c r="AU1112">
        <v>0</v>
      </c>
      <c r="AV1112">
        <v>0</v>
      </c>
      <c r="AW1112">
        <v>0</v>
      </c>
      <c r="AX1112">
        <v>0</v>
      </c>
      <c r="AY1112">
        <v>0</v>
      </c>
      <c r="AZ1112">
        <v>0</v>
      </c>
      <c r="BA1112">
        <v>0</v>
      </c>
      <c r="BB1112">
        <v>0</v>
      </c>
      <c r="BC1112">
        <v>0</v>
      </c>
      <c r="BD1112">
        <v>0</v>
      </c>
      <c r="BE1112">
        <v>0</v>
      </c>
      <c r="BF1112">
        <v>0</v>
      </c>
      <c r="BG1112">
        <v>0</v>
      </c>
      <c r="BH1112">
        <v>0</v>
      </c>
      <c r="BI1112">
        <v>0</v>
      </c>
      <c r="BJ1112">
        <v>0</v>
      </c>
      <c r="BK1112">
        <v>0</v>
      </c>
      <c r="BL1112">
        <v>0</v>
      </c>
      <c r="BM1112">
        <v>0</v>
      </c>
      <c r="BN1112">
        <v>0</v>
      </c>
      <c r="BO1112">
        <v>0</v>
      </c>
      <c r="BP1112">
        <v>0</v>
      </c>
      <c r="BQ1112">
        <v>0</v>
      </c>
      <c r="BR1112">
        <v>0</v>
      </c>
      <c r="BS1112">
        <v>0</v>
      </c>
      <c r="BT1112">
        <v>0</v>
      </c>
      <c r="BU1112">
        <v>0</v>
      </c>
      <c r="BV1112">
        <v>0</v>
      </c>
      <c r="BW1112">
        <v>0</v>
      </c>
      <c r="BX1112">
        <v>0</v>
      </c>
      <c r="BY1112">
        <v>0</v>
      </c>
      <c r="BZ1112">
        <v>0</v>
      </c>
      <c r="CA1112">
        <v>0</v>
      </c>
      <c r="CB1112">
        <v>0</v>
      </c>
      <c r="CC1112">
        <v>0</v>
      </c>
      <c r="CD1112">
        <v>0</v>
      </c>
      <c r="CE1112">
        <v>0</v>
      </c>
      <c r="CF1112">
        <v>0</v>
      </c>
      <c r="CG1112">
        <v>0</v>
      </c>
      <c r="CH1112">
        <v>0</v>
      </c>
      <c r="CI1112">
        <v>0</v>
      </c>
      <c r="CJ1112">
        <v>0</v>
      </c>
      <c r="CK1112">
        <v>0</v>
      </c>
      <c r="CL1112">
        <v>0</v>
      </c>
      <c r="CM1112">
        <v>0</v>
      </c>
      <c r="CN1112">
        <v>0</v>
      </c>
      <c r="CO1112">
        <v>0</v>
      </c>
      <c r="CP1112">
        <v>0</v>
      </c>
      <c r="CQ1112">
        <v>0</v>
      </c>
      <c r="CR1112">
        <v>0</v>
      </c>
      <c r="CS1112">
        <v>0</v>
      </c>
      <c r="CT1112">
        <v>0</v>
      </c>
      <c r="CU1112">
        <v>0</v>
      </c>
      <c r="CV1112">
        <v>0</v>
      </c>
      <c r="CW1112">
        <v>0</v>
      </c>
      <c r="CX1112">
        <v>1</v>
      </c>
      <c r="CY1112">
        <v>1</v>
      </c>
      <c r="CZ1112">
        <v>0</v>
      </c>
      <c r="DA1112">
        <v>0</v>
      </c>
      <c r="DB1112">
        <v>0</v>
      </c>
      <c r="DC1112" t="s">
        <v>2689</v>
      </c>
      <c r="DD1112" t="s">
        <v>307</v>
      </c>
    </row>
    <row r="1113" spans="1:108" ht="14.6" x14ac:dyDescent="0.35">
      <c r="A1113" t="s">
        <v>37</v>
      </c>
      <c r="B1113" t="s">
        <v>5334</v>
      </c>
      <c r="C1113" t="s">
        <v>5443</v>
      </c>
      <c r="F1113" t="s">
        <v>145</v>
      </c>
      <c r="H1113" t="s">
        <v>605</v>
      </c>
      <c r="I1113" t="s">
        <v>56</v>
      </c>
      <c r="J1113" t="s">
        <v>205</v>
      </c>
      <c r="P1113" t="s">
        <v>5444</v>
      </c>
      <c r="Q1113" t="s">
        <v>5445</v>
      </c>
      <c r="R1113">
        <v>0</v>
      </c>
      <c r="S1113">
        <v>0</v>
      </c>
      <c r="T1113">
        <v>0</v>
      </c>
      <c r="U1113">
        <v>0</v>
      </c>
      <c r="V1113">
        <v>0</v>
      </c>
      <c r="X1113">
        <v>0</v>
      </c>
      <c r="BN1113">
        <v>1</v>
      </c>
      <c r="DC1113" t="s">
        <v>745</v>
      </c>
      <c r="DD1113" t="s">
        <v>305</v>
      </c>
    </row>
    <row r="1114" spans="1:108" ht="14.6" x14ac:dyDescent="0.35">
      <c r="A1114" t="s">
        <v>37</v>
      </c>
      <c r="B1114" t="s">
        <v>5334</v>
      </c>
      <c r="C1114" t="s">
        <v>5447</v>
      </c>
      <c r="D1114" t="s">
        <v>5448</v>
      </c>
      <c r="F1114" t="s">
        <v>91</v>
      </c>
      <c r="G1114" t="s">
        <v>95</v>
      </c>
      <c r="H1114" t="s">
        <v>605</v>
      </c>
      <c r="I1114" t="s">
        <v>56</v>
      </c>
      <c r="J1114" t="s">
        <v>205</v>
      </c>
      <c r="P1114" t="s">
        <v>5449</v>
      </c>
      <c r="Q1114" t="s">
        <v>606</v>
      </c>
      <c r="R1114">
        <v>0</v>
      </c>
      <c r="S1114">
        <v>0</v>
      </c>
      <c r="T1114">
        <v>0</v>
      </c>
      <c r="U1114">
        <v>0</v>
      </c>
      <c r="V1114">
        <v>0</v>
      </c>
      <c r="X1114">
        <v>0</v>
      </c>
      <c r="BN1114">
        <v>1</v>
      </c>
      <c r="BP1114">
        <v>1</v>
      </c>
      <c r="DC1114" t="s">
        <v>3862</v>
      </c>
      <c r="DD1114" t="s">
        <v>305</v>
      </c>
    </row>
    <row r="1115" spans="1:108" ht="14.6" x14ac:dyDescent="0.35">
      <c r="A1115" t="s">
        <v>37</v>
      </c>
      <c r="B1115" t="s">
        <v>5334</v>
      </c>
      <c r="C1115" t="s">
        <v>5452</v>
      </c>
      <c r="F1115" t="s">
        <v>91</v>
      </c>
      <c r="G1115" t="s">
        <v>95</v>
      </c>
      <c r="H1115" t="s">
        <v>454</v>
      </c>
      <c r="I1115" t="s">
        <v>56</v>
      </c>
      <c r="J1115" t="s">
        <v>173</v>
      </c>
      <c r="K1115" t="s">
        <v>471</v>
      </c>
      <c r="M1115" t="s">
        <v>272</v>
      </c>
      <c r="O1115" t="s">
        <v>300</v>
      </c>
      <c r="Q1115" t="s">
        <v>5454</v>
      </c>
      <c r="R1115">
        <v>0</v>
      </c>
      <c r="S1115">
        <v>0</v>
      </c>
      <c r="T1115">
        <v>0</v>
      </c>
      <c r="U1115">
        <v>0</v>
      </c>
      <c r="V1115">
        <v>0</v>
      </c>
      <c r="W1115">
        <v>0</v>
      </c>
      <c r="X1115">
        <v>0</v>
      </c>
      <c r="Y1115">
        <v>0</v>
      </c>
      <c r="AA1115">
        <v>0</v>
      </c>
      <c r="AB1115">
        <v>0</v>
      </c>
      <c r="AC1115">
        <v>0</v>
      </c>
      <c r="AD1115">
        <v>0</v>
      </c>
      <c r="AE1115">
        <v>0</v>
      </c>
      <c r="AF1115">
        <v>0</v>
      </c>
      <c r="AG1115">
        <v>0</v>
      </c>
      <c r="AH1115">
        <v>0</v>
      </c>
      <c r="AI1115">
        <v>0</v>
      </c>
      <c r="AJ1115">
        <v>0</v>
      </c>
      <c r="AK1115">
        <v>0</v>
      </c>
      <c r="AL1115">
        <v>0</v>
      </c>
      <c r="AM1115">
        <v>0</v>
      </c>
      <c r="AN1115">
        <v>0</v>
      </c>
      <c r="AO1115">
        <v>0</v>
      </c>
      <c r="AP1115">
        <v>0</v>
      </c>
      <c r="AQ1115">
        <v>0</v>
      </c>
      <c r="AR1115">
        <v>0</v>
      </c>
      <c r="AS1115">
        <v>1</v>
      </c>
      <c r="AT1115">
        <v>1</v>
      </c>
      <c r="AU1115">
        <v>1</v>
      </c>
      <c r="AV1115">
        <v>0</v>
      </c>
      <c r="AW1115">
        <v>0</v>
      </c>
      <c r="AX1115">
        <v>1</v>
      </c>
      <c r="AY1115">
        <v>0</v>
      </c>
      <c r="AZ1115">
        <v>1</v>
      </c>
      <c r="BA1115">
        <v>0</v>
      </c>
      <c r="BB1115">
        <v>0</v>
      </c>
      <c r="BC1115">
        <v>0</v>
      </c>
      <c r="BD1115">
        <v>0</v>
      </c>
      <c r="BE1115">
        <v>0</v>
      </c>
      <c r="BF1115">
        <v>0</v>
      </c>
      <c r="BG1115">
        <v>0</v>
      </c>
      <c r="BH1115">
        <v>0</v>
      </c>
      <c r="BI1115">
        <v>0</v>
      </c>
      <c r="BJ1115">
        <v>0</v>
      </c>
      <c r="BK1115">
        <v>0</v>
      </c>
      <c r="BL1115">
        <v>0</v>
      </c>
      <c r="BM1115">
        <v>0</v>
      </c>
      <c r="BN1115">
        <v>0</v>
      </c>
      <c r="BO1115">
        <v>0</v>
      </c>
      <c r="BP1115">
        <v>0</v>
      </c>
      <c r="BQ1115">
        <v>0</v>
      </c>
      <c r="BR1115">
        <v>0</v>
      </c>
      <c r="BS1115">
        <v>1</v>
      </c>
      <c r="BT1115">
        <v>1</v>
      </c>
      <c r="BU1115">
        <v>1</v>
      </c>
      <c r="BV1115">
        <v>0</v>
      </c>
      <c r="BW1115">
        <v>1</v>
      </c>
      <c r="BX1115">
        <v>0</v>
      </c>
      <c r="BY1115">
        <v>0</v>
      </c>
      <c r="BZ1115">
        <v>0</v>
      </c>
      <c r="CA1115">
        <v>0</v>
      </c>
      <c r="CB1115">
        <v>0</v>
      </c>
      <c r="CC1115">
        <v>0</v>
      </c>
      <c r="CD1115">
        <v>0</v>
      </c>
      <c r="CE1115">
        <v>0</v>
      </c>
      <c r="CF1115">
        <v>0</v>
      </c>
      <c r="CG1115">
        <v>0</v>
      </c>
      <c r="CH1115">
        <v>0</v>
      </c>
      <c r="CI1115">
        <v>0</v>
      </c>
      <c r="CJ1115">
        <v>0</v>
      </c>
      <c r="CK1115">
        <v>0</v>
      </c>
      <c r="CL1115">
        <v>0</v>
      </c>
      <c r="CM1115">
        <v>0</v>
      </c>
      <c r="CN1115">
        <v>0</v>
      </c>
      <c r="CO1115">
        <v>0</v>
      </c>
      <c r="CP1115">
        <v>0</v>
      </c>
      <c r="CQ1115">
        <v>0</v>
      </c>
      <c r="CR1115">
        <v>0</v>
      </c>
      <c r="CS1115">
        <v>0</v>
      </c>
      <c r="CT1115">
        <v>0</v>
      </c>
      <c r="CU1115">
        <v>0</v>
      </c>
      <c r="CV1115">
        <v>0</v>
      </c>
      <c r="CW1115">
        <v>0</v>
      </c>
      <c r="CX1115">
        <v>9</v>
      </c>
      <c r="CY1115">
        <v>1</v>
      </c>
      <c r="CZ1115">
        <v>0</v>
      </c>
      <c r="DA1115">
        <v>0</v>
      </c>
      <c r="DB1115">
        <v>1</v>
      </c>
      <c r="DC1115" t="s">
        <v>2835</v>
      </c>
      <c r="DD1115" t="s">
        <v>308</v>
      </c>
    </row>
    <row r="1116" spans="1:108" ht="14.6" x14ac:dyDescent="0.35">
      <c r="A1116" t="s">
        <v>37</v>
      </c>
      <c r="B1116" t="s">
        <v>5334</v>
      </c>
      <c r="C1116" t="s">
        <v>5458</v>
      </c>
      <c r="F1116" t="s">
        <v>122</v>
      </c>
      <c r="H1116" t="s">
        <v>454</v>
      </c>
      <c r="I1116" t="s">
        <v>56</v>
      </c>
      <c r="J1116" t="s">
        <v>173</v>
      </c>
      <c r="K1116" t="s">
        <v>471</v>
      </c>
      <c r="M1116" t="s">
        <v>272</v>
      </c>
      <c r="O1116" t="s">
        <v>299</v>
      </c>
      <c r="Q1116" t="s">
        <v>5459</v>
      </c>
      <c r="R1116">
        <v>0</v>
      </c>
      <c r="S1116">
        <v>0</v>
      </c>
      <c r="T1116">
        <v>0</v>
      </c>
      <c r="U1116">
        <v>0</v>
      </c>
      <c r="V1116">
        <v>0</v>
      </c>
      <c r="W1116">
        <v>0</v>
      </c>
      <c r="X1116">
        <v>0</v>
      </c>
      <c r="Y1116">
        <v>0</v>
      </c>
      <c r="AA1116">
        <v>0</v>
      </c>
      <c r="AB1116">
        <v>0</v>
      </c>
      <c r="AC1116">
        <v>0</v>
      </c>
      <c r="AD1116">
        <v>0</v>
      </c>
      <c r="AE1116">
        <v>0</v>
      </c>
      <c r="AF1116">
        <v>0</v>
      </c>
      <c r="AG1116">
        <v>0</v>
      </c>
      <c r="AH1116">
        <v>0</v>
      </c>
      <c r="AI1116">
        <v>0</v>
      </c>
      <c r="AJ1116">
        <v>0</v>
      </c>
      <c r="AK1116">
        <v>0</v>
      </c>
      <c r="AL1116">
        <v>1</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0</v>
      </c>
      <c r="CP1116">
        <v>0</v>
      </c>
      <c r="CQ1116">
        <v>0</v>
      </c>
      <c r="CR1116">
        <v>0</v>
      </c>
      <c r="CS1116">
        <v>0</v>
      </c>
      <c r="CT1116">
        <v>0</v>
      </c>
      <c r="CU1116">
        <v>0</v>
      </c>
      <c r="CV1116">
        <v>0</v>
      </c>
      <c r="CW1116">
        <v>0</v>
      </c>
      <c r="CX1116">
        <v>1</v>
      </c>
      <c r="CY1116">
        <v>1</v>
      </c>
      <c r="CZ1116">
        <v>0</v>
      </c>
      <c r="DA1116">
        <v>0</v>
      </c>
      <c r="DB1116">
        <v>0</v>
      </c>
      <c r="DC1116" t="s">
        <v>1214</v>
      </c>
      <c r="DD1116" t="s">
        <v>307</v>
      </c>
    </row>
    <row r="1117" spans="1:108" ht="14.6" x14ac:dyDescent="0.35">
      <c r="A1117" t="s">
        <v>37</v>
      </c>
      <c r="B1117" t="s">
        <v>5334</v>
      </c>
      <c r="C1117" t="s">
        <v>5463</v>
      </c>
      <c r="D1117" t="s">
        <v>5347</v>
      </c>
      <c r="F1117" t="s">
        <v>91</v>
      </c>
      <c r="G1117" t="s">
        <v>95</v>
      </c>
      <c r="H1117" t="s">
        <v>1081</v>
      </c>
      <c r="I1117" t="s">
        <v>56</v>
      </c>
      <c r="J1117" t="s">
        <v>455</v>
      </c>
      <c r="K1117" t="s">
        <v>269</v>
      </c>
      <c r="M1117" t="s">
        <v>272</v>
      </c>
      <c r="O1117" t="s">
        <v>299</v>
      </c>
      <c r="Q1117" t="s">
        <v>768</v>
      </c>
      <c r="R1117">
        <v>0</v>
      </c>
      <c r="S1117">
        <v>0</v>
      </c>
      <c r="T1117">
        <v>0</v>
      </c>
      <c r="U1117">
        <v>0</v>
      </c>
      <c r="V1117">
        <v>0</v>
      </c>
      <c r="W1117">
        <v>0</v>
      </c>
      <c r="X1117">
        <v>0</v>
      </c>
      <c r="Y1117">
        <v>0</v>
      </c>
      <c r="AA1117">
        <v>0</v>
      </c>
      <c r="AB1117">
        <v>0</v>
      </c>
      <c r="AC1117">
        <v>0</v>
      </c>
      <c r="AD1117">
        <v>0</v>
      </c>
      <c r="AE1117">
        <v>0</v>
      </c>
      <c r="AF1117">
        <v>0</v>
      </c>
      <c r="AG1117">
        <v>0</v>
      </c>
      <c r="AH1117">
        <v>0</v>
      </c>
      <c r="AI1117">
        <v>0</v>
      </c>
      <c r="AJ1117">
        <v>0</v>
      </c>
      <c r="AK1117">
        <v>0</v>
      </c>
      <c r="AL1117">
        <v>0</v>
      </c>
      <c r="AM1117">
        <v>0</v>
      </c>
      <c r="AN1117">
        <v>0</v>
      </c>
      <c r="AO1117">
        <v>0</v>
      </c>
      <c r="AP1117">
        <v>0</v>
      </c>
      <c r="AQ1117">
        <v>0</v>
      </c>
      <c r="AR1117">
        <v>1</v>
      </c>
      <c r="AS1117">
        <v>0</v>
      </c>
      <c r="AT1117">
        <v>0</v>
      </c>
      <c r="AU1117">
        <v>0</v>
      </c>
      <c r="AV1117">
        <v>0</v>
      </c>
      <c r="AW1117">
        <v>0</v>
      </c>
      <c r="AX1117">
        <v>0</v>
      </c>
      <c r="AY1117">
        <v>0</v>
      </c>
      <c r="AZ1117">
        <v>0</v>
      </c>
      <c r="BA1117">
        <v>0</v>
      </c>
      <c r="BB1117">
        <v>0</v>
      </c>
      <c r="BC1117">
        <v>0</v>
      </c>
      <c r="BD1117">
        <v>0</v>
      </c>
      <c r="BE1117">
        <v>0</v>
      </c>
      <c r="BF1117">
        <v>0</v>
      </c>
      <c r="BG1117">
        <v>0</v>
      </c>
      <c r="BH1117">
        <v>0</v>
      </c>
      <c r="BI1117">
        <v>0</v>
      </c>
      <c r="BJ1117">
        <v>0</v>
      </c>
      <c r="BK1117">
        <v>0</v>
      </c>
      <c r="BL1117">
        <v>0</v>
      </c>
      <c r="BM1117">
        <v>0</v>
      </c>
      <c r="BN1117">
        <v>0</v>
      </c>
      <c r="BO1117">
        <v>0</v>
      </c>
      <c r="BP1117">
        <v>0</v>
      </c>
      <c r="BQ1117">
        <v>0</v>
      </c>
      <c r="BR1117">
        <v>0</v>
      </c>
      <c r="BS1117">
        <v>0</v>
      </c>
      <c r="BT1117">
        <v>0</v>
      </c>
      <c r="BU1117">
        <v>0</v>
      </c>
      <c r="BV1117">
        <v>0</v>
      </c>
      <c r="BW1117">
        <v>0</v>
      </c>
      <c r="BX1117">
        <v>0</v>
      </c>
      <c r="BY1117">
        <v>0</v>
      </c>
      <c r="BZ1117">
        <v>0</v>
      </c>
      <c r="CA1117">
        <v>0</v>
      </c>
      <c r="CB1117">
        <v>0</v>
      </c>
      <c r="CC1117">
        <v>0</v>
      </c>
      <c r="CD1117">
        <v>0</v>
      </c>
      <c r="CE1117">
        <v>0</v>
      </c>
      <c r="CF1117">
        <v>0</v>
      </c>
      <c r="CG1117">
        <v>0</v>
      </c>
      <c r="CH1117">
        <v>0</v>
      </c>
      <c r="CI1117">
        <v>0</v>
      </c>
      <c r="CJ1117">
        <v>0</v>
      </c>
      <c r="CK1117">
        <v>0</v>
      </c>
      <c r="CL1117">
        <v>0</v>
      </c>
      <c r="CM1117">
        <v>0</v>
      </c>
      <c r="CN1117">
        <v>0</v>
      </c>
      <c r="CO1117">
        <v>0</v>
      </c>
      <c r="CP1117">
        <v>0</v>
      </c>
      <c r="CQ1117">
        <v>0</v>
      </c>
      <c r="CR1117">
        <v>0</v>
      </c>
      <c r="CS1117">
        <v>0</v>
      </c>
      <c r="CT1117">
        <v>0</v>
      </c>
      <c r="CU1117">
        <v>0</v>
      </c>
      <c r="CV1117">
        <v>0</v>
      </c>
      <c r="CW1117">
        <v>0</v>
      </c>
      <c r="CX1117">
        <v>1</v>
      </c>
      <c r="CY1117">
        <v>1</v>
      </c>
      <c r="CZ1117">
        <v>0</v>
      </c>
      <c r="DA1117">
        <v>0</v>
      </c>
      <c r="DB1117">
        <v>0</v>
      </c>
      <c r="DC1117" t="s">
        <v>5464</v>
      </c>
      <c r="DD1117" t="s">
        <v>305</v>
      </c>
    </row>
    <row r="1118" spans="1:108" ht="14.6" x14ac:dyDescent="0.35">
      <c r="A1118" t="s">
        <v>37</v>
      </c>
      <c r="B1118" t="s">
        <v>5334</v>
      </c>
      <c r="C1118" t="s">
        <v>5468</v>
      </c>
      <c r="F1118" t="s">
        <v>145</v>
      </c>
      <c r="G1118" t="s">
        <v>95</v>
      </c>
      <c r="H1118" t="s">
        <v>454</v>
      </c>
      <c r="I1118" t="s">
        <v>56</v>
      </c>
      <c r="J1118" t="s">
        <v>455</v>
      </c>
      <c r="K1118" t="s">
        <v>471</v>
      </c>
      <c r="M1118" t="s">
        <v>272</v>
      </c>
      <c r="O1118" t="s">
        <v>299</v>
      </c>
      <c r="P1118" t="s">
        <v>5469</v>
      </c>
      <c r="Q1118" t="s">
        <v>5470</v>
      </c>
      <c r="R1118">
        <v>0</v>
      </c>
      <c r="S1118">
        <v>0</v>
      </c>
      <c r="T1118">
        <v>0</v>
      </c>
      <c r="U1118">
        <v>0</v>
      </c>
      <c r="V1118">
        <v>0</v>
      </c>
      <c r="W1118">
        <v>0</v>
      </c>
      <c r="X1118">
        <v>0</v>
      </c>
      <c r="Y1118">
        <v>0</v>
      </c>
      <c r="Z1118">
        <v>0</v>
      </c>
      <c r="AA1118">
        <v>0</v>
      </c>
      <c r="AB1118">
        <v>0</v>
      </c>
      <c r="AC1118">
        <v>0</v>
      </c>
      <c r="AD1118">
        <v>0</v>
      </c>
      <c r="AE1118">
        <v>0</v>
      </c>
      <c r="AF1118">
        <v>0</v>
      </c>
      <c r="AG1118">
        <v>0</v>
      </c>
      <c r="AH1118">
        <v>0</v>
      </c>
      <c r="AI1118">
        <v>0</v>
      </c>
      <c r="AJ1118">
        <v>0</v>
      </c>
      <c r="AK1118">
        <v>0</v>
      </c>
      <c r="AL1118">
        <v>1</v>
      </c>
      <c r="AM1118">
        <v>0</v>
      </c>
      <c r="AN1118">
        <v>0</v>
      </c>
      <c r="AO1118">
        <v>0</v>
      </c>
      <c r="AP1118">
        <v>0</v>
      </c>
      <c r="AQ1118">
        <v>0</v>
      </c>
      <c r="AR1118">
        <v>0</v>
      </c>
      <c r="AS1118">
        <v>0</v>
      </c>
      <c r="AT1118">
        <v>0</v>
      </c>
      <c r="AU1118">
        <v>0</v>
      </c>
      <c r="AV1118">
        <v>0</v>
      </c>
      <c r="AW1118">
        <v>0</v>
      </c>
      <c r="AX1118">
        <v>0</v>
      </c>
      <c r="AY1118">
        <v>0</v>
      </c>
      <c r="AZ1118">
        <v>0</v>
      </c>
      <c r="BA1118">
        <v>0</v>
      </c>
      <c r="BB1118">
        <v>0</v>
      </c>
      <c r="BC1118">
        <v>0</v>
      </c>
      <c r="BD1118">
        <v>0</v>
      </c>
      <c r="BE1118">
        <v>0</v>
      </c>
      <c r="BF1118">
        <v>0</v>
      </c>
      <c r="BG1118">
        <v>0</v>
      </c>
      <c r="BH1118">
        <v>0</v>
      </c>
      <c r="BI1118">
        <v>0</v>
      </c>
      <c r="BJ1118">
        <v>0</v>
      </c>
      <c r="BK1118">
        <v>0</v>
      </c>
      <c r="BL1118">
        <v>0</v>
      </c>
      <c r="BM1118">
        <v>0</v>
      </c>
      <c r="BN1118">
        <v>0</v>
      </c>
      <c r="BO1118">
        <v>0</v>
      </c>
      <c r="BP1118">
        <v>0</v>
      </c>
      <c r="BQ1118">
        <v>0</v>
      </c>
      <c r="BR1118">
        <v>0</v>
      </c>
      <c r="BS1118">
        <v>0</v>
      </c>
      <c r="BT1118">
        <v>0</v>
      </c>
      <c r="BU1118">
        <v>0</v>
      </c>
      <c r="BV1118">
        <v>0</v>
      </c>
      <c r="BW1118">
        <v>0</v>
      </c>
      <c r="BX1118">
        <v>0</v>
      </c>
      <c r="BY1118">
        <v>0</v>
      </c>
      <c r="BZ1118">
        <v>0</v>
      </c>
      <c r="CA1118">
        <v>0</v>
      </c>
      <c r="CB1118">
        <v>0</v>
      </c>
      <c r="CC1118">
        <v>0</v>
      </c>
      <c r="CD1118">
        <v>0</v>
      </c>
      <c r="CE1118">
        <v>0</v>
      </c>
      <c r="CF1118">
        <v>0</v>
      </c>
      <c r="CG1118">
        <v>0</v>
      </c>
      <c r="CH1118">
        <v>0</v>
      </c>
      <c r="CI1118">
        <v>0</v>
      </c>
      <c r="CJ1118">
        <v>0</v>
      </c>
      <c r="CK1118">
        <v>0</v>
      </c>
      <c r="CL1118">
        <v>0</v>
      </c>
      <c r="CM1118">
        <v>0</v>
      </c>
      <c r="CN1118">
        <v>0</v>
      </c>
      <c r="CO1118">
        <v>0</v>
      </c>
      <c r="CP1118">
        <v>0</v>
      </c>
      <c r="CQ1118">
        <v>0</v>
      </c>
      <c r="CR1118">
        <v>0</v>
      </c>
      <c r="CS1118">
        <v>0</v>
      </c>
      <c r="CT1118">
        <v>0</v>
      </c>
      <c r="CU1118">
        <v>0</v>
      </c>
      <c r="CV1118">
        <v>0</v>
      </c>
      <c r="CW1118">
        <v>0</v>
      </c>
      <c r="CX1118">
        <v>1</v>
      </c>
      <c r="CY1118">
        <v>1</v>
      </c>
      <c r="CZ1118">
        <v>0</v>
      </c>
      <c r="DA1118">
        <v>0</v>
      </c>
      <c r="DB1118">
        <v>1</v>
      </c>
      <c r="DC1118" t="s">
        <v>1214</v>
      </c>
      <c r="DD1118" t="s">
        <v>307</v>
      </c>
    </row>
    <row r="1119" spans="1:108" ht="14.6" x14ac:dyDescent="0.35">
      <c r="A1119" t="s">
        <v>37</v>
      </c>
      <c r="B1119" t="s">
        <v>5334</v>
      </c>
      <c r="C1119" t="s">
        <v>5474</v>
      </c>
      <c r="F1119" t="s">
        <v>91</v>
      </c>
      <c r="G1119" t="s">
        <v>95</v>
      </c>
      <c r="H1119" t="s">
        <v>454</v>
      </c>
      <c r="I1119" t="s">
        <v>56</v>
      </c>
      <c r="J1119" t="s">
        <v>173</v>
      </c>
      <c r="K1119" t="s">
        <v>471</v>
      </c>
      <c r="M1119" t="s">
        <v>272</v>
      </c>
      <c r="O1119" t="s">
        <v>300</v>
      </c>
      <c r="Q1119" t="s">
        <v>5475</v>
      </c>
      <c r="R1119">
        <v>0</v>
      </c>
      <c r="S1119">
        <v>0</v>
      </c>
      <c r="T1119">
        <v>0</v>
      </c>
      <c r="U1119">
        <v>0</v>
      </c>
      <c r="V1119">
        <v>0</v>
      </c>
      <c r="W1119">
        <v>0</v>
      </c>
      <c r="X1119">
        <v>0</v>
      </c>
      <c r="Y1119">
        <v>0</v>
      </c>
      <c r="AA1119">
        <v>0</v>
      </c>
      <c r="AB1119">
        <v>0</v>
      </c>
      <c r="AC1119">
        <v>0</v>
      </c>
      <c r="AD1119">
        <v>0</v>
      </c>
      <c r="AE1119">
        <v>0</v>
      </c>
      <c r="AF1119">
        <v>0</v>
      </c>
      <c r="AG1119">
        <v>0</v>
      </c>
      <c r="AH1119">
        <v>0</v>
      </c>
      <c r="AI1119">
        <v>0</v>
      </c>
      <c r="AJ1119">
        <v>0</v>
      </c>
      <c r="AK1119">
        <v>0</v>
      </c>
      <c r="AL1119">
        <v>1</v>
      </c>
      <c r="AM1119">
        <v>0</v>
      </c>
      <c r="AN1119">
        <v>0</v>
      </c>
      <c r="AO1119">
        <v>0</v>
      </c>
      <c r="AP1119">
        <v>0</v>
      </c>
      <c r="AQ1119">
        <v>0</v>
      </c>
      <c r="AR1119">
        <v>0</v>
      </c>
      <c r="AS1119">
        <v>0</v>
      </c>
      <c r="AT1119">
        <v>0</v>
      </c>
      <c r="AU1119">
        <v>0</v>
      </c>
      <c r="AV1119">
        <v>0</v>
      </c>
      <c r="AW1119">
        <v>0</v>
      </c>
      <c r="AX1119">
        <v>0</v>
      </c>
      <c r="AY1119">
        <v>0</v>
      </c>
      <c r="AZ1119">
        <v>0</v>
      </c>
      <c r="BA1119">
        <v>0</v>
      </c>
      <c r="BB1119">
        <v>0</v>
      </c>
      <c r="BC1119">
        <v>0</v>
      </c>
      <c r="BD1119">
        <v>0</v>
      </c>
      <c r="BE1119">
        <v>0</v>
      </c>
      <c r="BF1119">
        <v>0</v>
      </c>
      <c r="BG1119">
        <v>0</v>
      </c>
      <c r="BH1119">
        <v>0</v>
      </c>
      <c r="BI1119">
        <v>0</v>
      </c>
      <c r="BJ1119">
        <v>0</v>
      </c>
      <c r="BK1119">
        <v>0</v>
      </c>
      <c r="BL1119">
        <v>0</v>
      </c>
      <c r="BM1119">
        <v>0</v>
      </c>
      <c r="BN1119">
        <v>0</v>
      </c>
      <c r="BO1119">
        <v>0</v>
      </c>
      <c r="BP1119">
        <v>0</v>
      </c>
      <c r="BQ1119">
        <v>0</v>
      </c>
      <c r="BR1119">
        <v>0</v>
      </c>
      <c r="BS1119">
        <v>0</v>
      </c>
      <c r="BT1119">
        <v>0</v>
      </c>
      <c r="BU1119">
        <v>0</v>
      </c>
      <c r="BV1119">
        <v>0</v>
      </c>
      <c r="BW1119">
        <v>0</v>
      </c>
      <c r="BX1119">
        <v>0</v>
      </c>
      <c r="BY1119">
        <v>0</v>
      </c>
      <c r="BZ1119">
        <v>0</v>
      </c>
      <c r="CA1119">
        <v>0</v>
      </c>
      <c r="CB1119">
        <v>0</v>
      </c>
      <c r="CC1119">
        <v>0</v>
      </c>
      <c r="CD1119">
        <v>0</v>
      </c>
      <c r="CE1119">
        <v>0</v>
      </c>
      <c r="CF1119">
        <v>0</v>
      </c>
      <c r="CG1119">
        <v>0</v>
      </c>
      <c r="CH1119">
        <v>0</v>
      </c>
      <c r="CI1119">
        <v>0</v>
      </c>
      <c r="CJ1119">
        <v>0</v>
      </c>
      <c r="CK1119">
        <v>0</v>
      </c>
      <c r="CL1119">
        <v>0</v>
      </c>
      <c r="CM1119">
        <v>0</v>
      </c>
      <c r="CN1119">
        <v>0</v>
      </c>
      <c r="CO1119">
        <v>0</v>
      </c>
      <c r="CP1119">
        <v>0</v>
      </c>
      <c r="CQ1119">
        <v>0</v>
      </c>
      <c r="CR1119">
        <v>0</v>
      </c>
      <c r="CS1119">
        <v>0</v>
      </c>
      <c r="CT1119">
        <v>0</v>
      </c>
      <c r="CU1119">
        <v>0</v>
      </c>
      <c r="CV1119">
        <v>0</v>
      </c>
      <c r="CW1119">
        <v>0</v>
      </c>
      <c r="CX1119">
        <v>1</v>
      </c>
      <c r="CY1119">
        <v>1</v>
      </c>
      <c r="CZ1119">
        <v>0</v>
      </c>
      <c r="DA1119">
        <v>0</v>
      </c>
      <c r="DB1119">
        <v>0</v>
      </c>
      <c r="DC1119" t="s">
        <v>1214</v>
      </c>
      <c r="DD1119" t="s">
        <v>307</v>
      </c>
    </row>
    <row r="1120" spans="1:108" ht="14.6" x14ac:dyDescent="0.35">
      <c r="A1120" t="s">
        <v>37</v>
      </c>
      <c r="B1120" t="s">
        <v>5334</v>
      </c>
      <c r="C1120" t="s">
        <v>5480</v>
      </c>
      <c r="D1120" t="s">
        <v>5481</v>
      </c>
      <c r="F1120" t="s">
        <v>122</v>
      </c>
      <c r="H1120" t="s">
        <v>454</v>
      </c>
      <c r="I1120" t="s">
        <v>56</v>
      </c>
      <c r="J1120" t="s">
        <v>455</v>
      </c>
      <c r="K1120" t="s">
        <v>269</v>
      </c>
      <c r="M1120" t="s">
        <v>272</v>
      </c>
      <c r="O1120" t="s">
        <v>300</v>
      </c>
      <c r="Q1120" t="s">
        <v>5482</v>
      </c>
      <c r="R1120">
        <v>0</v>
      </c>
      <c r="S1120">
        <v>0</v>
      </c>
      <c r="T1120">
        <v>0</v>
      </c>
      <c r="U1120">
        <v>0</v>
      </c>
      <c r="V1120">
        <v>0</v>
      </c>
      <c r="W1120">
        <v>0</v>
      </c>
      <c r="X1120">
        <v>0</v>
      </c>
      <c r="Y1120">
        <v>0</v>
      </c>
      <c r="AA1120">
        <v>0</v>
      </c>
      <c r="AB1120">
        <v>0</v>
      </c>
      <c r="AC1120">
        <v>0</v>
      </c>
      <c r="AD1120">
        <v>0</v>
      </c>
      <c r="AE1120">
        <v>0</v>
      </c>
      <c r="AF1120">
        <v>0</v>
      </c>
      <c r="AG1120">
        <v>0</v>
      </c>
      <c r="AH1120">
        <v>0</v>
      </c>
      <c r="AI1120">
        <v>0</v>
      </c>
      <c r="AJ1120">
        <v>0</v>
      </c>
      <c r="AK1120">
        <v>0</v>
      </c>
      <c r="AL1120">
        <v>1</v>
      </c>
      <c r="AM1120">
        <v>0</v>
      </c>
      <c r="AN1120">
        <v>0</v>
      </c>
      <c r="AO1120">
        <v>0</v>
      </c>
      <c r="AP1120">
        <v>0</v>
      </c>
      <c r="AQ1120">
        <v>0</v>
      </c>
      <c r="AR1120">
        <v>0</v>
      </c>
      <c r="AS1120">
        <v>0</v>
      </c>
      <c r="AT1120">
        <v>0</v>
      </c>
      <c r="AU1120">
        <v>0</v>
      </c>
      <c r="AV1120">
        <v>0</v>
      </c>
      <c r="AW1120">
        <v>0</v>
      </c>
      <c r="AX1120">
        <v>0</v>
      </c>
      <c r="AY1120">
        <v>0</v>
      </c>
      <c r="AZ1120">
        <v>0</v>
      </c>
      <c r="BA1120">
        <v>0</v>
      </c>
      <c r="BB1120">
        <v>0</v>
      </c>
      <c r="BC1120">
        <v>0</v>
      </c>
      <c r="BD1120">
        <v>0</v>
      </c>
      <c r="BE1120">
        <v>0</v>
      </c>
      <c r="BF1120">
        <v>0</v>
      </c>
      <c r="BG1120">
        <v>0</v>
      </c>
      <c r="BH1120">
        <v>0</v>
      </c>
      <c r="BI1120">
        <v>0</v>
      </c>
      <c r="BJ1120">
        <v>0</v>
      </c>
      <c r="BK1120">
        <v>0</v>
      </c>
      <c r="BL1120">
        <v>0</v>
      </c>
      <c r="BM1120">
        <v>0</v>
      </c>
      <c r="BN1120">
        <v>0</v>
      </c>
      <c r="BO1120">
        <v>0</v>
      </c>
      <c r="BP1120">
        <v>0</v>
      </c>
      <c r="BQ1120">
        <v>0</v>
      </c>
      <c r="BR1120">
        <v>0</v>
      </c>
      <c r="BS1120">
        <v>0</v>
      </c>
      <c r="BT1120">
        <v>0</v>
      </c>
      <c r="BU1120">
        <v>0</v>
      </c>
      <c r="BV1120">
        <v>0</v>
      </c>
      <c r="BW1120">
        <v>0</v>
      </c>
      <c r="BX1120">
        <v>0</v>
      </c>
      <c r="BY1120">
        <v>0</v>
      </c>
      <c r="BZ1120">
        <v>0</v>
      </c>
      <c r="CA1120">
        <v>0</v>
      </c>
      <c r="CB1120">
        <v>0</v>
      </c>
      <c r="CC1120">
        <v>0</v>
      </c>
      <c r="CD1120">
        <v>0</v>
      </c>
      <c r="CE1120">
        <v>0</v>
      </c>
      <c r="CF1120">
        <v>0</v>
      </c>
      <c r="CG1120">
        <v>0</v>
      </c>
      <c r="CH1120">
        <v>0</v>
      </c>
      <c r="CI1120">
        <v>0</v>
      </c>
      <c r="CJ1120">
        <v>0</v>
      </c>
      <c r="CK1120">
        <v>0</v>
      </c>
      <c r="CL1120">
        <v>0</v>
      </c>
      <c r="CM1120">
        <v>0</v>
      </c>
      <c r="CN1120">
        <v>0</v>
      </c>
      <c r="CO1120">
        <v>0</v>
      </c>
      <c r="CP1120">
        <v>0</v>
      </c>
      <c r="CQ1120">
        <v>0</v>
      </c>
      <c r="CR1120">
        <v>0</v>
      </c>
      <c r="CS1120">
        <v>0</v>
      </c>
      <c r="CT1120">
        <v>0</v>
      </c>
      <c r="CU1120">
        <v>0</v>
      </c>
      <c r="CV1120">
        <v>0</v>
      </c>
      <c r="CW1120">
        <v>0</v>
      </c>
      <c r="CX1120">
        <v>1</v>
      </c>
      <c r="CY1120">
        <v>1</v>
      </c>
      <c r="CZ1120">
        <v>0</v>
      </c>
      <c r="DA1120">
        <v>0</v>
      </c>
      <c r="DB1120">
        <v>0</v>
      </c>
      <c r="DC1120" t="s">
        <v>1214</v>
      </c>
      <c r="DD1120" t="s">
        <v>307</v>
      </c>
    </row>
    <row r="1121" spans="1:108" ht="14.6" x14ac:dyDescent="0.35">
      <c r="A1121" t="s">
        <v>37</v>
      </c>
      <c r="B1121" t="s">
        <v>5334</v>
      </c>
      <c r="C1121" t="s">
        <v>5402</v>
      </c>
      <c r="F1121" t="s">
        <v>91</v>
      </c>
      <c r="G1121" t="s">
        <v>95</v>
      </c>
      <c r="H1121" t="s">
        <v>1413</v>
      </c>
      <c r="I1121" t="s">
        <v>56</v>
      </c>
      <c r="J1121" t="s">
        <v>455</v>
      </c>
      <c r="K1121" t="s">
        <v>269</v>
      </c>
      <c r="M1121" t="s">
        <v>272</v>
      </c>
      <c r="O1121" t="s">
        <v>300</v>
      </c>
      <c r="DC1121" t="s">
        <v>5404</v>
      </c>
      <c r="DD1121" t="s">
        <v>311</v>
      </c>
    </row>
    <row r="1122" spans="1:108" ht="14.6" x14ac:dyDescent="0.35">
      <c r="A1122" t="s">
        <v>24</v>
      </c>
      <c r="B1122" t="s">
        <v>8026</v>
      </c>
      <c r="C1122" t="s">
        <v>8027</v>
      </c>
      <c r="D1122" t="s">
        <v>8028</v>
      </c>
      <c r="F1122" t="s">
        <v>91</v>
      </c>
      <c r="H1122" t="s">
        <v>454</v>
      </c>
      <c r="I1122" t="s">
        <v>56</v>
      </c>
      <c r="J1122" t="s">
        <v>4994</v>
      </c>
      <c r="K1122" t="s">
        <v>269</v>
      </c>
      <c r="M1122" t="s">
        <v>272</v>
      </c>
      <c r="O1122" t="s">
        <v>300</v>
      </c>
      <c r="Q1122" t="s">
        <v>5482</v>
      </c>
      <c r="CX1122">
        <v>0</v>
      </c>
      <c r="CY1122">
        <v>1</v>
      </c>
      <c r="CZ1122">
        <v>1</v>
      </c>
      <c r="DA1122">
        <v>0</v>
      </c>
      <c r="DB1122">
        <v>0</v>
      </c>
      <c r="DD1122" t="s">
        <v>307</v>
      </c>
    </row>
    <row r="1123" spans="1:108" ht="14.6" x14ac:dyDescent="0.35">
      <c r="A1123" t="s">
        <v>24</v>
      </c>
      <c r="B1123" t="s">
        <v>5487</v>
      </c>
      <c r="C1123" t="s">
        <v>5488</v>
      </c>
      <c r="F1123" t="s">
        <v>91</v>
      </c>
      <c r="G1123" t="s">
        <v>479</v>
      </c>
      <c r="H1123" t="s">
        <v>454</v>
      </c>
      <c r="I1123" t="s">
        <v>56</v>
      </c>
      <c r="J1123" t="s">
        <v>4994</v>
      </c>
      <c r="K1123" t="s">
        <v>269</v>
      </c>
      <c r="M1123" t="s">
        <v>272</v>
      </c>
      <c r="O1123" t="s">
        <v>300</v>
      </c>
      <c r="Q1123" t="s">
        <v>457</v>
      </c>
      <c r="R1123">
        <v>0</v>
      </c>
      <c r="S1123">
        <v>0</v>
      </c>
      <c r="T1123">
        <v>0</v>
      </c>
      <c r="U1123">
        <v>0</v>
      </c>
      <c r="V1123">
        <v>0</v>
      </c>
      <c r="W1123">
        <v>0</v>
      </c>
      <c r="X1123">
        <v>0</v>
      </c>
      <c r="Y1123">
        <v>0</v>
      </c>
      <c r="AA1123">
        <v>0</v>
      </c>
      <c r="AB1123">
        <v>0</v>
      </c>
      <c r="AC1123">
        <v>0</v>
      </c>
      <c r="AD1123">
        <v>0</v>
      </c>
      <c r="AE1123">
        <v>0</v>
      </c>
      <c r="AF1123">
        <v>0</v>
      </c>
      <c r="AG1123">
        <v>0</v>
      </c>
      <c r="AH1123">
        <v>0</v>
      </c>
      <c r="AI1123">
        <v>0</v>
      </c>
      <c r="AJ1123">
        <v>0</v>
      </c>
      <c r="AK1123">
        <v>0</v>
      </c>
      <c r="AL1123">
        <v>0</v>
      </c>
      <c r="AM1123">
        <v>0</v>
      </c>
      <c r="AN1123">
        <v>0</v>
      </c>
      <c r="AO1123">
        <v>0</v>
      </c>
      <c r="AP1123">
        <v>0</v>
      </c>
      <c r="AQ1123">
        <v>0</v>
      </c>
      <c r="AR1123">
        <v>0</v>
      </c>
      <c r="AS1123">
        <v>0</v>
      </c>
      <c r="AT1123">
        <v>0</v>
      </c>
      <c r="AU1123">
        <v>0</v>
      </c>
      <c r="AV1123">
        <v>0</v>
      </c>
      <c r="AW1123">
        <v>0</v>
      </c>
      <c r="AX1123">
        <v>0</v>
      </c>
      <c r="AY1123">
        <v>0</v>
      </c>
      <c r="AZ1123">
        <v>0</v>
      </c>
      <c r="BA1123">
        <v>0</v>
      </c>
      <c r="BB1123">
        <v>0</v>
      </c>
      <c r="BC1123">
        <v>0</v>
      </c>
      <c r="BD1123">
        <v>0</v>
      </c>
      <c r="BE1123">
        <v>0</v>
      </c>
      <c r="BF1123">
        <v>0</v>
      </c>
      <c r="BG1123">
        <v>0</v>
      </c>
      <c r="BH1123">
        <v>0</v>
      </c>
      <c r="BI1123">
        <v>0</v>
      </c>
      <c r="BJ1123">
        <v>0</v>
      </c>
      <c r="BK1123">
        <v>0</v>
      </c>
      <c r="BL1123">
        <v>0</v>
      </c>
      <c r="BM1123">
        <v>0</v>
      </c>
      <c r="BN1123">
        <v>0</v>
      </c>
      <c r="BO1123">
        <v>0</v>
      </c>
      <c r="BP1123">
        <v>0</v>
      </c>
      <c r="BQ1123">
        <v>0</v>
      </c>
      <c r="BR1123">
        <v>0</v>
      </c>
      <c r="BS1123">
        <v>0</v>
      </c>
      <c r="BT1123">
        <v>0</v>
      </c>
      <c r="BU1123">
        <v>0</v>
      </c>
      <c r="BV1123">
        <v>0</v>
      </c>
      <c r="BW1123">
        <v>0</v>
      </c>
      <c r="BX1123">
        <v>0</v>
      </c>
      <c r="BY1123">
        <v>0</v>
      </c>
      <c r="BZ1123">
        <v>0</v>
      </c>
      <c r="CA1123">
        <v>0</v>
      </c>
      <c r="CB1123">
        <v>0</v>
      </c>
      <c r="CC1123">
        <v>0</v>
      </c>
      <c r="CD1123">
        <v>0</v>
      </c>
      <c r="CE1123">
        <v>0</v>
      </c>
      <c r="CF1123">
        <v>0</v>
      </c>
      <c r="CG1123">
        <v>0</v>
      </c>
      <c r="CH1123">
        <v>0</v>
      </c>
      <c r="CI1123">
        <v>1</v>
      </c>
      <c r="CJ1123">
        <v>0</v>
      </c>
      <c r="CK1123">
        <v>0</v>
      </c>
      <c r="CL1123">
        <v>0</v>
      </c>
      <c r="CM1123">
        <v>0</v>
      </c>
      <c r="CN1123">
        <v>0</v>
      </c>
      <c r="CO1123">
        <v>0</v>
      </c>
      <c r="CP1123">
        <v>1</v>
      </c>
      <c r="CQ1123">
        <v>0</v>
      </c>
      <c r="CR1123">
        <v>0</v>
      </c>
      <c r="CS1123">
        <v>0</v>
      </c>
      <c r="CT1123">
        <v>0</v>
      </c>
      <c r="CU1123">
        <v>0</v>
      </c>
      <c r="CV1123">
        <v>0</v>
      </c>
      <c r="CW1123">
        <v>0</v>
      </c>
      <c r="CX1123">
        <v>2</v>
      </c>
      <c r="CY1123">
        <v>0</v>
      </c>
      <c r="CZ1123">
        <v>1</v>
      </c>
      <c r="DA1123">
        <v>0</v>
      </c>
      <c r="DB1123">
        <v>0</v>
      </c>
      <c r="DC1123" t="s">
        <v>463</v>
      </c>
      <c r="DD1123" t="s">
        <v>306</v>
      </c>
    </row>
    <row r="1124" spans="1:108" ht="14.6" x14ac:dyDescent="0.35">
      <c r="A1124" t="s">
        <v>24</v>
      </c>
      <c r="B1124" t="s">
        <v>5487</v>
      </c>
      <c r="C1124" t="s">
        <v>5491</v>
      </c>
      <c r="F1124" t="s">
        <v>122</v>
      </c>
      <c r="H1124" t="s">
        <v>454</v>
      </c>
      <c r="I1124" t="s">
        <v>56</v>
      </c>
      <c r="J1124" t="s">
        <v>4994</v>
      </c>
      <c r="K1124" t="s">
        <v>269</v>
      </c>
      <c r="M1124" t="s">
        <v>272</v>
      </c>
      <c r="O1124" t="s">
        <v>299</v>
      </c>
      <c r="P1124" t="s">
        <v>5492</v>
      </c>
      <c r="Q1124" t="s">
        <v>457</v>
      </c>
      <c r="R1124">
        <v>0</v>
      </c>
      <c r="S1124">
        <v>0</v>
      </c>
      <c r="T1124">
        <v>0</v>
      </c>
      <c r="U1124">
        <v>0</v>
      </c>
      <c r="V1124">
        <v>0</v>
      </c>
      <c r="W1124">
        <v>0</v>
      </c>
      <c r="X1124">
        <v>0</v>
      </c>
      <c r="Y1124">
        <v>0</v>
      </c>
      <c r="AA1124">
        <v>0</v>
      </c>
      <c r="AB1124">
        <v>0</v>
      </c>
      <c r="AC1124">
        <v>0</v>
      </c>
      <c r="AD1124">
        <v>0</v>
      </c>
      <c r="AE1124">
        <v>0</v>
      </c>
      <c r="AF1124">
        <v>0</v>
      </c>
      <c r="AG1124">
        <v>0</v>
      </c>
      <c r="AH1124">
        <v>0</v>
      </c>
      <c r="AI1124">
        <v>0</v>
      </c>
      <c r="AJ1124">
        <v>0</v>
      </c>
      <c r="AK1124">
        <v>0</v>
      </c>
      <c r="AL1124">
        <v>0</v>
      </c>
      <c r="AM1124">
        <v>0</v>
      </c>
      <c r="AN1124">
        <v>0</v>
      </c>
      <c r="AO1124">
        <v>0</v>
      </c>
      <c r="AP1124">
        <v>0</v>
      </c>
      <c r="AQ1124">
        <v>0</v>
      </c>
      <c r="AR1124">
        <v>0</v>
      </c>
      <c r="AS1124">
        <v>0</v>
      </c>
      <c r="AT1124">
        <v>0</v>
      </c>
      <c r="AU1124">
        <v>0</v>
      </c>
      <c r="AV1124">
        <v>0</v>
      </c>
      <c r="AW1124">
        <v>0</v>
      </c>
      <c r="AX1124">
        <v>0</v>
      </c>
      <c r="AY1124">
        <v>0</v>
      </c>
      <c r="AZ1124">
        <v>0</v>
      </c>
      <c r="BA1124">
        <v>0</v>
      </c>
      <c r="BB1124">
        <v>0</v>
      </c>
      <c r="BC1124">
        <v>0</v>
      </c>
      <c r="BD1124">
        <v>0</v>
      </c>
      <c r="BE1124">
        <v>0</v>
      </c>
      <c r="BF1124">
        <v>0</v>
      </c>
      <c r="BG1124">
        <v>0</v>
      </c>
      <c r="BH1124">
        <v>0</v>
      </c>
      <c r="BI1124">
        <v>0</v>
      </c>
      <c r="BJ1124">
        <v>0</v>
      </c>
      <c r="BK1124">
        <v>0</v>
      </c>
      <c r="BL1124">
        <v>0</v>
      </c>
      <c r="BM1124">
        <v>0</v>
      </c>
      <c r="BN1124">
        <v>0</v>
      </c>
      <c r="BO1124">
        <v>0</v>
      </c>
      <c r="BP1124">
        <v>0</v>
      </c>
      <c r="BQ1124">
        <v>0</v>
      </c>
      <c r="BR1124">
        <v>0</v>
      </c>
      <c r="BS1124">
        <v>0</v>
      </c>
      <c r="BT1124">
        <v>0</v>
      </c>
      <c r="BU1124">
        <v>0</v>
      </c>
      <c r="BV1124">
        <v>0</v>
      </c>
      <c r="BW1124">
        <v>0</v>
      </c>
      <c r="BX1124">
        <v>0</v>
      </c>
      <c r="BY1124">
        <v>0</v>
      </c>
      <c r="BZ1124">
        <v>0</v>
      </c>
      <c r="CA1124">
        <v>0</v>
      </c>
      <c r="CB1124">
        <v>0</v>
      </c>
      <c r="CC1124">
        <v>0</v>
      </c>
      <c r="CD1124">
        <v>0</v>
      </c>
      <c r="CE1124">
        <v>0</v>
      </c>
      <c r="CF1124">
        <v>0</v>
      </c>
      <c r="CG1124">
        <v>0</v>
      </c>
      <c r="CH1124">
        <v>0</v>
      </c>
      <c r="CI1124">
        <v>0</v>
      </c>
      <c r="CJ1124">
        <v>0</v>
      </c>
      <c r="CK1124">
        <v>0</v>
      </c>
      <c r="CL1124">
        <v>0</v>
      </c>
      <c r="CM1124">
        <v>0</v>
      </c>
      <c r="CN1124">
        <v>0</v>
      </c>
      <c r="CO1124">
        <v>0</v>
      </c>
      <c r="CP1124">
        <v>1</v>
      </c>
      <c r="CQ1124">
        <v>0</v>
      </c>
      <c r="CR1124">
        <v>0</v>
      </c>
      <c r="CS1124">
        <v>0</v>
      </c>
      <c r="CT1124">
        <v>0</v>
      </c>
      <c r="CU1124">
        <v>0</v>
      </c>
      <c r="CV1124">
        <v>0</v>
      </c>
      <c r="CW1124">
        <v>0</v>
      </c>
      <c r="CX1124">
        <v>1</v>
      </c>
      <c r="CY1124">
        <v>0</v>
      </c>
      <c r="CZ1124">
        <v>1</v>
      </c>
      <c r="DA1124">
        <v>0</v>
      </c>
      <c r="DB1124">
        <v>0</v>
      </c>
      <c r="DC1124" t="s">
        <v>458</v>
      </c>
      <c r="DD1124" t="s">
        <v>306</v>
      </c>
    </row>
    <row r="1125" spans="1:108" ht="14.6" x14ac:dyDescent="0.35">
      <c r="A1125" t="s">
        <v>24</v>
      </c>
      <c r="B1125" t="s">
        <v>5494</v>
      </c>
      <c r="C1125" t="s">
        <v>5495</v>
      </c>
      <c r="F1125" t="s">
        <v>91</v>
      </c>
      <c r="G1125" t="s">
        <v>479</v>
      </c>
      <c r="H1125" t="s">
        <v>1413</v>
      </c>
      <c r="I1125" t="s">
        <v>56</v>
      </c>
      <c r="J1125" t="s">
        <v>455</v>
      </c>
      <c r="K1125" t="s">
        <v>269</v>
      </c>
      <c r="M1125" t="s">
        <v>272</v>
      </c>
      <c r="O1125" t="s">
        <v>300</v>
      </c>
      <c r="DC1125" t="s">
        <v>5497</v>
      </c>
      <c r="DD1125" t="s">
        <v>311</v>
      </c>
    </row>
    <row r="1126" spans="1:108" ht="14.6" x14ac:dyDescent="0.35">
      <c r="A1126" t="s">
        <v>24</v>
      </c>
      <c r="B1126" t="s">
        <v>5499</v>
      </c>
      <c r="C1126" t="s">
        <v>5500</v>
      </c>
      <c r="F1126" t="s">
        <v>91</v>
      </c>
      <c r="H1126" t="s">
        <v>454</v>
      </c>
      <c r="I1126" t="s">
        <v>56</v>
      </c>
      <c r="J1126" t="s">
        <v>4994</v>
      </c>
      <c r="K1126" t="s">
        <v>269</v>
      </c>
      <c r="M1126" t="s">
        <v>272</v>
      </c>
      <c r="O1126" t="s">
        <v>300</v>
      </c>
      <c r="Q1126" t="s">
        <v>693</v>
      </c>
      <c r="R1126">
        <v>0</v>
      </c>
      <c r="S1126">
        <v>0</v>
      </c>
      <c r="T1126">
        <v>0</v>
      </c>
      <c r="U1126">
        <v>0</v>
      </c>
      <c r="V1126">
        <v>0</v>
      </c>
      <c r="W1126">
        <v>0</v>
      </c>
      <c r="X1126">
        <v>0</v>
      </c>
      <c r="Y1126">
        <v>0</v>
      </c>
      <c r="AA1126">
        <v>1</v>
      </c>
      <c r="AB1126">
        <v>0</v>
      </c>
      <c r="AC1126">
        <v>0</v>
      </c>
      <c r="AD1126">
        <v>0</v>
      </c>
      <c r="AE1126">
        <v>0</v>
      </c>
      <c r="AF1126">
        <v>0</v>
      </c>
      <c r="AG1126">
        <v>0</v>
      </c>
      <c r="AH1126">
        <v>0</v>
      </c>
      <c r="AI1126">
        <v>0</v>
      </c>
      <c r="AJ1126">
        <v>0</v>
      </c>
      <c r="AK1126">
        <v>0</v>
      </c>
      <c r="AL1126">
        <v>0</v>
      </c>
      <c r="AM1126">
        <v>0</v>
      </c>
      <c r="AN1126">
        <v>0</v>
      </c>
      <c r="AO1126">
        <v>0</v>
      </c>
      <c r="AP1126">
        <v>0</v>
      </c>
      <c r="AQ1126">
        <v>0</v>
      </c>
      <c r="AR1126">
        <v>0</v>
      </c>
      <c r="AS1126">
        <v>0</v>
      </c>
      <c r="AT1126">
        <v>0</v>
      </c>
      <c r="AU1126">
        <v>0</v>
      </c>
      <c r="AV1126">
        <v>0</v>
      </c>
      <c r="AW1126">
        <v>0</v>
      </c>
      <c r="AX1126">
        <v>0</v>
      </c>
      <c r="AY1126">
        <v>0</v>
      </c>
      <c r="AZ1126">
        <v>0</v>
      </c>
      <c r="BA1126">
        <v>0</v>
      </c>
      <c r="BB1126">
        <v>0</v>
      </c>
      <c r="BC1126">
        <v>0</v>
      </c>
      <c r="BD1126">
        <v>0</v>
      </c>
      <c r="BE1126">
        <v>0</v>
      </c>
      <c r="BF1126">
        <v>0</v>
      </c>
      <c r="BG1126">
        <v>0</v>
      </c>
      <c r="BH1126">
        <v>0</v>
      </c>
      <c r="BI1126">
        <v>0</v>
      </c>
      <c r="BJ1126">
        <v>0</v>
      </c>
      <c r="BK1126">
        <v>0</v>
      </c>
      <c r="BL1126">
        <v>0</v>
      </c>
      <c r="BM1126">
        <v>0</v>
      </c>
      <c r="BN1126">
        <v>0</v>
      </c>
      <c r="BO1126">
        <v>0</v>
      </c>
      <c r="BP1126">
        <v>0</v>
      </c>
      <c r="BQ1126">
        <v>0</v>
      </c>
      <c r="BR1126">
        <v>0</v>
      </c>
      <c r="BS1126">
        <v>0</v>
      </c>
      <c r="BT1126">
        <v>0</v>
      </c>
      <c r="BU1126">
        <v>0</v>
      </c>
      <c r="BV1126">
        <v>0</v>
      </c>
      <c r="BW1126">
        <v>0</v>
      </c>
      <c r="BX1126">
        <v>0</v>
      </c>
      <c r="BY1126">
        <v>0</v>
      </c>
      <c r="BZ1126">
        <v>0</v>
      </c>
      <c r="CA1126">
        <v>0</v>
      </c>
      <c r="CB1126">
        <v>0</v>
      </c>
      <c r="CC1126">
        <v>0</v>
      </c>
      <c r="CD1126">
        <v>0</v>
      </c>
      <c r="CE1126">
        <v>0</v>
      </c>
      <c r="CF1126">
        <v>0</v>
      </c>
      <c r="CG1126">
        <v>0</v>
      </c>
      <c r="CH1126">
        <v>0</v>
      </c>
      <c r="CI1126">
        <v>0</v>
      </c>
      <c r="CJ1126">
        <v>0</v>
      </c>
      <c r="CK1126">
        <v>0</v>
      </c>
      <c r="CL1126">
        <v>0</v>
      </c>
      <c r="CM1126">
        <v>0</v>
      </c>
      <c r="CN1126">
        <v>0</v>
      </c>
      <c r="CO1126">
        <v>0</v>
      </c>
      <c r="CP1126">
        <v>0</v>
      </c>
      <c r="CQ1126">
        <v>0</v>
      </c>
      <c r="CR1126">
        <v>0</v>
      </c>
      <c r="CS1126">
        <v>0</v>
      </c>
      <c r="CT1126">
        <v>0</v>
      </c>
      <c r="CU1126">
        <v>0</v>
      </c>
      <c r="CV1126">
        <v>0</v>
      </c>
      <c r="CW1126">
        <v>0</v>
      </c>
      <c r="CX1126">
        <v>1</v>
      </c>
      <c r="CY1126">
        <v>0</v>
      </c>
      <c r="CZ1126">
        <v>0</v>
      </c>
      <c r="DA1126">
        <v>1</v>
      </c>
      <c r="DB1126">
        <v>0</v>
      </c>
      <c r="DC1126" t="s">
        <v>5502</v>
      </c>
      <c r="DD1126" t="s">
        <v>304</v>
      </c>
    </row>
    <row r="1127" spans="1:108" ht="14.6" x14ac:dyDescent="0.35">
      <c r="A1127" t="s">
        <v>24</v>
      </c>
      <c r="B1127" t="s">
        <v>5499</v>
      </c>
      <c r="C1127" t="s">
        <v>5506</v>
      </c>
      <c r="F1127" t="s">
        <v>91</v>
      </c>
      <c r="H1127" t="s">
        <v>454</v>
      </c>
      <c r="I1127" t="s">
        <v>56</v>
      </c>
      <c r="J1127" t="s">
        <v>4994</v>
      </c>
      <c r="K1127" t="s">
        <v>269</v>
      </c>
      <c r="M1127" t="s">
        <v>272</v>
      </c>
      <c r="O1127" t="s">
        <v>299</v>
      </c>
      <c r="Q1127" t="s">
        <v>5507</v>
      </c>
      <c r="R1127">
        <v>0</v>
      </c>
      <c r="S1127">
        <v>0</v>
      </c>
      <c r="T1127">
        <v>0</v>
      </c>
      <c r="U1127">
        <v>0</v>
      </c>
      <c r="V1127">
        <v>0</v>
      </c>
      <c r="W1127">
        <v>0</v>
      </c>
      <c r="X1127">
        <v>0</v>
      </c>
      <c r="Y1127">
        <v>0</v>
      </c>
      <c r="AA1127">
        <v>1</v>
      </c>
      <c r="AB1127">
        <v>0</v>
      </c>
      <c r="AC1127">
        <v>0</v>
      </c>
      <c r="AD1127">
        <v>0</v>
      </c>
      <c r="AE1127">
        <v>0</v>
      </c>
      <c r="AF1127">
        <v>0</v>
      </c>
      <c r="AG1127">
        <v>0</v>
      </c>
      <c r="AH1127">
        <v>0</v>
      </c>
      <c r="AI1127">
        <v>0</v>
      </c>
      <c r="AJ1127">
        <v>0</v>
      </c>
      <c r="AK1127">
        <v>0</v>
      </c>
      <c r="AL1127">
        <v>0</v>
      </c>
      <c r="AM1127">
        <v>0</v>
      </c>
      <c r="AN1127">
        <v>0</v>
      </c>
      <c r="AO1127">
        <v>0</v>
      </c>
      <c r="AP1127">
        <v>0</v>
      </c>
      <c r="AQ1127">
        <v>0</v>
      </c>
      <c r="AR1127">
        <v>0</v>
      </c>
      <c r="AS1127">
        <v>0</v>
      </c>
      <c r="AT1127">
        <v>0</v>
      </c>
      <c r="AU1127">
        <v>0</v>
      </c>
      <c r="AV1127">
        <v>0</v>
      </c>
      <c r="AW1127">
        <v>0</v>
      </c>
      <c r="AX1127">
        <v>0</v>
      </c>
      <c r="AY1127">
        <v>0</v>
      </c>
      <c r="AZ1127">
        <v>0</v>
      </c>
      <c r="BA1127">
        <v>0</v>
      </c>
      <c r="BB1127">
        <v>0</v>
      </c>
      <c r="BC1127">
        <v>0</v>
      </c>
      <c r="BD1127">
        <v>0</v>
      </c>
      <c r="BE1127">
        <v>0</v>
      </c>
      <c r="BF1127">
        <v>0</v>
      </c>
      <c r="BG1127">
        <v>0</v>
      </c>
      <c r="BH1127">
        <v>0</v>
      </c>
      <c r="BI1127">
        <v>0</v>
      </c>
      <c r="BJ1127">
        <v>0</v>
      </c>
      <c r="BK1127">
        <v>0</v>
      </c>
      <c r="BL1127">
        <v>0</v>
      </c>
      <c r="BM1127">
        <v>0</v>
      </c>
      <c r="BN1127">
        <v>0</v>
      </c>
      <c r="BO1127">
        <v>0</v>
      </c>
      <c r="BP1127">
        <v>0</v>
      </c>
      <c r="BQ1127">
        <v>0</v>
      </c>
      <c r="BR1127">
        <v>0</v>
      </c>
      <c r="BS1127">
        <v>0</v>
      </c>
      <c r="BT1127">
        <v>0</v>
      </c>
      <c r="BU1127">
        <v>0</v>
      </c>
      <c r="BV1127">
        <v>0</v>
      </c>
      <c r="BW1127">
        <v>0</v>
      </c>
      <c r="BX1127">
        <v>0</v>
      </c>
      <c r="BY1127">
        <v>0</v>
      </c>
      <c r="BZ1127">
        <v>0</v>
      </c>
      <c r="CA1127">
        <v>0</v>
      </c>
      <c r="CB1127">
        <v>0</v>
      </c>
      <c r="CC1127">
        <v>0</v>
      </c>
      <c r="CD1127">
        <v>0</v>
      </c>
      <c r="CE1127">
        <v>0</v>
      </c>
      <c r="CF1127">
        <v>0</v>
      </c>
      <c r="CG1127">
        <v>0</v>
      </c>
      <c r="CH1127">
        <v>0</v>
      </c>
      <c r="CI1127">
        <v>0</v>
      </c>
      <c r="CJ1127">
        <v>0</v>
      </c>
      <c r="CK1127">
        <v>0</v>
      </c>
      <c r="CL1127">
        <v>0</v>
      </c>
      <c r="CM1127">
        <v>0</v>
      </c>
      <c r="CN1127">
        <v>0</v>
      </c>
      <c r="CO1127">
        <v>0</v>
      </c>
      <c r="CP1127">
        <v>0</v>
      </c>
      <c r="CQ1127">
        <v>0</v>
      </c>
      <c r="CR1127">
        <v>0</v>
      </c>
      <c r="CS1127">
        <v>0</v>
      </c>
      <c r="CT1127">
        <v>0</v>
      </c>
      <c r="CU1127">
        <v>0</v>
      </c>
      <c r="CV1127">
        <v>0</v>
      </c>
      <c r="CW1127">
        <v>0</v>
      </c>
      <c r="CX1127">
        <v>1</v>
      </c>
      <c r="CY1127">
        <v>0</v>
      </c>
      <c r="CZ1127">
        <v>0</v>
      </c>
      <c r="DA1127">
        <v>1</v>
      </c>
      <c r="DB1127">
        <v>0</v>
      </c>
      <c r="DC1127" t="s">
        <v>924</v>
      </c>
      <c r="DD1127" t="s">
        <v>304</v>
      </c>
    </row>
    <row r="1128" spans="1:108" ht="14.6" x14ac:dyDescent="0.35">
      <c r="A1128" t="s">
        <v>24</v>
      </c>
      <c r="B1128" t="s">
        <v>5499</v>
      </c>
      <c r="C1128" t="s">
        <v>5508</v>
      </c>
      <c r="F1128" t="s">
        <v>122</v>
      </c>
      <c r="H1128" t="s">
        <v>454</v>
      </c>
      <c r="I1128" t="s">
        <v>56</v>
      </c>
      <c r="J1128" t="s">
        <v>4994</v>
      </c>
      <c r="K1128" t="s">
        <v>269</v>
      </c>
      <c r="M1128" t="s">
        <v>272</v>
      </c>
      <c r="O1128" t="s">
        <v>300</v>
      </c>
      <c r="Q1128" t="s">
        <v>5510</v>
      </c>
      <c r="R1128">
        <v>0</v>
      </c>
      <c r="S1128">
        <v>0</v>
      </c>
      <c r="T1128">
        <v>0</v>
      </c>
      <c r="U1128">
        <v>0</v>
      </c>
      <c r="V1128">
        <v>0</v>
      </c>
      <c r="W1128">
        <v>0</v>
      </c>
      <c r="X1128">
        <v>0</v>
      </c>
      <c r="Y1128">
        <v>0</v>
      </c>
      <c r="AA1128">
        <v>1</v>
      </c>
      <c r="AB1128">
        <v>0</v>
      </c>
      <c r="AC1128">
        <v>0</v>
      </c>
      <c r="AD1128">
        <v>0</v>
      </c>
      <c r="AE1128">
        <v>0</v>
      </c>
      <c r="AF1128">
        <v>0</v>
      </c>
      <c r="AG1128">
        <v>0</v>
      </c>
      <c r="AH1128">
        <v>0</v>
      </c>
      <c r="AI1128">
        <v>0</v>
      </c>
      <c r="AJ1128">
        <v>0</v>
      </c>
      <c r="AK1128">
        <v>0</v>
      </c>
      <c r="AL1128">
        <v>0</v>
      </c>
      <c r="AM1128">
        <v>0</v>
      </c>
      <c r="AN1128">
        <v>0</v>
      </c>
      <c r="AO1128">
        <v>0</v>
      </c>
      <c r="AP1128">
        <v>0</v>
      </c>
      <c r="AQ1128">
        <v>0</v>
      </c>
      <c r="AR1128">
        <v>0</v>
      </c>
      <c r="AS1128">
        <v>0</v>
      </c>
      <c r="AT1128">
        <v>0</v>
      </c>
      <c r="AU1128">
        <v>0</v>
      </c>
      <c r="AV1128">
        <v>0</v>
      </c>
      <c r="AW1128">
        <v>0</v>
      </c>
      <c r="AX1128">
        <v>0</v>
      </c>
      <c r="AY1128">
        <v>0</v>
      </c>
      <c r="AZ1128">
        <v>0</v>
      </c>
      <c r="BA1128">
        <v>0</v>
      </c>
      <c r="BB1128">
        <v>0</v>
      </c>
      <c r="BC1128">
        <v>0</v>
      </c>
      <c r="BD1128">
        <v>0</v>
      </c>
      <c r="BE1128">
        <v>0</v>
      </c>
      <c r="BF1128">
        <v>0</v>
      </c>
      <c r="BG1128">
        <v>0</v>
      </c>
      <c r="BH1128">
        <v>0</v>
      </c>
      <c r="BI1128">
        <v>0</v>
      </c>
      <c r="BJ1128">
        <v>0</v>
      </c>
      <c r="BK1128">
        <v>0</v>
      </c>
      <c r="BL1128">
        <v>0</v>
      </c>
      <c r="BM1128">
        <v>0</v>
      </c>
      <c r="BN1128">
        <v>0</v>
      </c>
      <c r="BO1128">
        <v>0</v>
      </c>
      <c r="BP1128">
        <v>0</v>
      </c>
      <c r="BQ1128">
        <v>0</v>
      </c>
      <c r="BR1128">
        <v>0</v>
      </c>
      <c r="BS1128">
        <v>0</v>
      </c>
      <c r="BT1128">
        <v>0</v>
      </c>
      <c r="BU1128">
        <v>0</v>
      </c>
      <c r="BV1128">
        <v>0</v>
      </c>
      <c r="BW1128">
        <v>0</v>
      </c>
      <c r="BX1128">
        <v>0</v>
      </c>
      <c r="BY1128">
        <v>0</v>
      </c>
      <c r="BZ1128">
        <v>0</v>
      </c>
      <c r="CA1128">
        <v>0</v>
      </c>
      <c r="CB1128">
        <v>0</v>
      </c>
      <c r="CC1128">
        <v>0</v>
      </c>
      <c r="CD1128">
        <v>0</v>
      </c>
      <c r="CE1128">
        <v>0</v>
      </c>
      <c r="CF1128">
        <v>0</v>
      </c>
      <c r="CG1128">
        <v>0</v>
      </c>
      <c r="CH1128">
        <v>0</v>
      </c>
      <c r="CI1128">
        <v>0</v>
      </c>
      <c r="CJ1128">
        <v>0</v>
      </c>
      <c r="CK1128">
        <v>0</v>
      </c>
      <c r="CL1128">
        <v>0</v>
      </c>
      <c r="CM1128">
        <v>0</v>
      </c>
      <c r="CN1128">
        <v>0</v>
      </c>
      <c r="CO1128">
        <v>0</v>
      </c>
      <c r="CP1128">
        <v>0</v>
      </c>
      <c r="CQ1128">
        <v>0</v>
      </c>
      <c r="CR1128">
        <v>0</v>
      </c>
      <c r="CS1128">
        <v>0</v>
      </c>
      <c r="CT1128">
        <v>0</v>
      </c>
      <c r="CU1128">
        <v>0</v>
      </c>
      <c r="CV1128">
        <v>0</v>
      </c>
      <c r="CW1128">
        <v>0</v>
      </c>
      <c r="CX1128">
        <v>1</v>
      </c>
      <c r="CY1128">
        <v>0</v>
      </c>
      <c r="CZ1128">
        <v>0</v>
      </c>
      <c r="DA1128">
        <v>1</v>
      </c>
      <c r="DB1128">
        <v>0</v>
      </c>
      <c r="DC1128" t="s">
        <v>5511</v>
      </c>
      <c r="DD1128" t="s">
        <v>304</v>
      </c>
    </row>
    <row r="1129" spans="1:108" ht="14.6" x14ac:dyDescent="0.35">
      <c r="A1129" t="s">
        <v>24</v>
      </c>
      <c r="B1129" t="s">
        <v>5515</v>
      </c>
      <c r="C1129" t="s">
        <v>5516</v>
      </c>
      <c r="F1129" t="s">
        <v>122</v>
      </c>
      <c r="H1129" t="s">
        <v>702</v>
      </c>
      <c r="I1129" t="s">
        <v>56</v>
      </c>
      <c r="J1129" t="s">
        <v>455</v>
      </c>
      <c r="K1129" t="s">
        <v>269</v>
      </c>
      <c r="L1129" t="s">
        <v>228</v>
      </c>
      <c r="M1129" t="s">
        <v>272</v>
      </c>
      <c r="N1129" t="s">
        <v>300</v>
      </c>
      <c r="O1129" t="s">
        <v>300</v>
      </c>
      <c r="P1129" t="s">
        <v>5517</v>
      </c>
      <c r="R1129">
        <v>0</v>
      </c>
      <c r="S1129">
        <v>0</v>
      </c>
      <c r="T1129">
        <v>0</v>
      </c>
      <c r="U1129">
        <v>0</v>
      </c>
      <c r="V1129">
        <v>0</v>
      </c>
      <c r="W1129">
        <v>1</v>
      </c>
      <c r="X1129">
        <v>0</v>
      </c>
      <c r="Y1129">
        <v>1</v>
      </c>
      <c r="AA1129">
        <v>0</v>
      </c>
      <c r="AB1129">
        <v>0</v>
      </c>
      <c r="AC1129">
        <v>0</v>
      </c>
      <c r="AD1129">
        <v>0</v>
      </c>
      <c r="AE1129">
        <v>0</v>
      </c>
      <c r="AF1129">
        <v>0</v>
      </c>
      <c r="AG1129">
        <v>0</v>
      </c>
      <c r="AH1129">
        <v>0</v>
      </c>
      <c r="AI1129">
        <v>0</v>
      </c>
      <c r="AJ1129">
        <v>0</v>
      </c>
      <c r="AK1129">
        <v>0</v>
      </c>
      <c r="AL1129">
        <v>0</v>
      </c>
      <c r="AM1129">
        <v>0</v>
      </c>
      <c r="AN1129">
        <v>0</v>
      </c>
      <c r="AO1129">
        <v>0</v>
      </c>
      <c r="AP1129">
        <v>0</v>
      </c>
      <c r="AQ1129">
        <v>0</v>
      </c>
      <c r="AR1129">
        <v>0</v>
      </c>
      <c r="AS1129">
        <v>0</v>
      </c>
      <c r="AT1129">
        <v>0</v>
      </c>
      <c r="AU1129">
        <v>0</v>
      </c>
      <c r="AV1129">
        <v>0</v>
      </c>
      <c r="AW1129">
        <v>0</v>
      </c>
      <c r="AX1129">
        <v>0</v>
      </c>
      <c r="AY1129">
        <v>0</v>
      </c>
      <c r="AZ1129">
        <v>0</v>
      </c>
      <c r="BA1129">
        <v>0</v>
      </c>
      <c r="BB1129">
        <v>0</v>
      </c>
      <c r="BC1129">
        <v>0</v>
      </c>
      <c r="BD1129">
        <v>0</v>
      </c>
      <c r="BE1129">
        <v>0</v>
      </c>
      <c r="BF1129">
        <v>0</v>
      </c>
      <c r="BG1129">
        <v>0</v>
      </c>
      <c r="BH1129">
        <v>0</v>
      </c>
      <c r="BI1129">
        <v>0</v>
      </c>
      <c r="BJ1129">
        <v>0</v>
      </c>
      <c r="BK1129">
        <v>0</v>
      </c>
      <c r="BL1129">
        <v>0</v>
      </c>
      <c r="BM1129">
        <v>0</v>
      </c>
      <c r="BN1129">
        <v>0</v>
      </c>
      <c r="BO1129">
        <v>0</v>
      </c>
      <c r="BP1129">
        <v>0</v>
      </c>
      <c r="BQ1129">
        <v>0</v>
      </c>
      <c r="BR1129">
        <v>0</v>
      </c>
      <c r="BS1129">
        <v>0</v>
      </c>
      <c r="BT1129">
        <v>0</v>
      </c>
      <c r="BU1129">
        <v>0</v>
      </c>
      <c r="BV1129">
        <v>0</v>
      </c>
      <c r="BW1129">
        <v>0</v>
      </c>
      <c r="BX1129">
        <v>0</v>
      </c>
      <c r="BY1129">
        <v>0</v>
      </c>
      <c r="BZ1129">
        <v>0</v>
      </c>
      <c r="CA1129">
        <v>0</v>
      </c>
      <c r="CB1129">
        <v>0</v>
      </c>
      <c r="CC1129">
        <v>0</v>
      </c>
      <c r="CD1129">
        <v>0</v>
      </c>
      <c r="CE1129">
        <v>0</v>
      </c>
      <c r="CF1129">
        <v>0</v>
      </c>
      <c r="CG1129">
        <v>0</v>
      </c>
      <c r="CH1129">
        <v>0</v>
      </c>
      <c r="CI1129">
        <v>0</v>
      </c>
      <c r="CJ1129">
        <v>0</v>
      </c>
      <c r="CK1129">
        <v>0</v>
      </c>
      <c r="CL1129">
        <v>0</v>
      </c>
      <c r="CM1129">
        <v>0</v>
      </c>
      <c r="CN1129">
        <v>0</v>
      </c>
      <c r="CO1129">
        <v>0</v>
      </c>
      <c r="CP1129">
        <v>0</v>
      </c>
      <c r="CQ1129">
        <v>0</v>
      </c>
      <c r="CR1129">
        <v>0</v>
      </c>
      <c r="CS1129">
        <v>0</v>
      </c>
      <c r="CT1129">
        <v>0</v>
      </c>
      <c r="CU1129">
        <v>0</v>
      </c>
      <c r="CV1129">
        <v>0</v>
      </c>
      <c r="CW1129">
        <v>0</v>
      </c>
      <c r="CX1129">
        <v>0</v>
      </c>
      <c r="CY1129">
        <v>1</v>
      </c>
      <c r="CZ1129">
        <v>0</v>
      </c>
      <c r="DA1129">
        <v>0</v>
      </c>
      <c r="DB1129">
        <v>0</v>
      </c>
      <c r="DC1129" t="s">
        <v>5518</v>
      </c>
      <c r="DD1129" t="s">
        <v>311</v>
      </c>
    </row>
    <row r="1130" spans="1:108" ht="14.6" x14ac:dyDescent="0.35">
      <c r="A1130" t="s">
        <v>24</v>
      </c>
      <c r="B1130" t="s">
        <v>5515</v>
      </c>
      <c r="C1130" t="s">
        <v>5521</v>
      </c>
      <c r="F1130" t="s">
        <v>122</v>
      </c>
      <c r="H1130" t="s">
        <v>702</v>
      </c>
      <c r="I1130" t="s">
        <v>56</v>
      </c>
      <c r="J1130" t="s">
        <v>455</v>
      </c>
      <c r="K1130" t="s">
        <v>269</v>
      </c>
      <c r="L1130" t="s">
        <v>228</v>
      </c>
      <c r="M1130" t="s">
        <v>272</v>
      </c>
      <c r="N1130" t="s">
        <v>300</v>
      </c>
      <c r="O1130" t="s">
        <v>300</v>
      </c>
      <c r="R1130">
        <v>0</v>
      </c>
      <c r="S1130">
        <v>0</v>
      </c>
      <c r="T1130">
        <v>0</v>
      </c>
      <c r="U1130">
        <v>0</v>
      </c>
      <c r="V1130">
        <v>0</v>
      </c>
      <c r="W1130">
        <v>1</v>
      </c>
      <c r="X1130">
        <v>0</v>
      </c>
      <c r="Y1130">
        <v>0</v>
      </c>
      <c r="AA1130">
        <v>0</v>
      </c>
      <c r="AB1130">
        <v>0</v>
      </c>
      <c r="AC1130">
        <v>0</v>
      </c>
      <c r="AD1130">
        <v>0</v>
      </c>
      <c r="AE1130">
        <v>0</v>
      </c>
      <c r="AF1130">
        <v>0</v>
      </c>
      <c r="AG1130">
        <v>0</v>
      </c>
      <c r="AH1130">
        <v>0</v>
      </c>
      <c r="AI1130">
        <v>0</v>
      </c>
      <c r="AJ1130">
        <v>0</v>
      </c>
      <c r="AK1130">
        <v>0</v>
      </c>
      <c r="AL1130">
        <v>0</v>
      </c>
      <c r="AM1130">
        <v>0</v>
      </c>
      <c r="AN1130">
        <v>0</v>
      </c>
      <c r="AO1130">
        <v>0</v>
      </c>
      <c r="AP1130">
        <v>0</v>
      </c>
      <c r="AQ1130">
        <v>0</v>
      </c>
      <c r="AR1130">
        <v>0</v>
      </c>
      <c r="AS1130">
        <v>0</v>
      </c>
      <c r="AT1130">
        <v>0</v>
      </c>
      <c r="AU1130">
        <v>0</v>
      </c>
      <c r="AV1130">
        <v>0</v>
      </c>
      <c r="AW1130">
        <v>0</v>
      </c>
      <c r="AX1130">
        <v>0</v>
      </c>
      <c r="AY1130">
        <v>0</v>
      </c>
      <c r="AZ1130">
        <v>0</v>
      </c>
      <c r="BA1130">
        <v>0</v>
      </c>
      <c r="BB1130">
        <v>0</v>
      </c>
      <c r="BC1130">
        <v>0</v>
      </c>
      <c r="BD1130">
        <v>0</v>
      </c>
      <c r="BE1130">
        <v>0</v>
      </c>
      <c r="BF1130">
        <v>0</v>
      </c>
      <c r="BG1130">
        <v>0</v>
      </c>
      <c r="BH1130">
        <v>0</v>
      </c>
      <c r="BI1130">
        <v>0</v>
      </c>
      <c r="BJ1130">
        <v>0</v>
      </c>
      <c r="BK1130">
        <v>0</v>
      </c>
      <c r="BL1130">
        <v>0</v>
      </c>
      <c r="BM1130">
        <v>0</v>
      </c>
      <c r="BN1130">
        <v>0</v>
      </c>
      <c r="BO1130">
        <v>0</v>
      </c>
      <c r="BP1130">
        <v>0</v>
      </c>
      <c r="BQ1130">
        <v>0</v>
      </c>
      <c r="BR1130">
        <v>0</v>
      </c>
      <c r="BS1130">
        <v>0</v>
      </c>
      <c r="BT1130">
        <v>0</v>
      </c>
      <c r="BU1130">
        <v>0</v>
      </c>
      <c r="BV1130">
        <v>0</v>
      </c>
      <c r="BW1130">
        <v>0</v>
      </c>
      <c r="BX1130">
        <v>0</v>
      </c>
      <c r="BY1130">
        <v>0</v>
      </c>
      <c r="BZ1130">
        <v>0</v>
      </c>
      <c r="CA1130">
        <v>0</v>
      </c>
      <c r="CB1130">
        <v>0</v>
      </c>
      <c r="CC1130">
        <v>0</v>
      </c>
      <c r="CD1130">
        <v>0</v>
      </c>
      <c r="CE1130">
        <v>0</v>
      </c>
      <c r="CF1130">
        <v>0</v>
      </c>
      <c r="CG1130">
        <v>0</v>
      </c>
      <c r="CH1130">
        <v>0</v>
      </c>
      <c r="CI1130">
        <v>0</v>
      </c>
      <c r="CJ1130">
        <v>0</v>
      </c>
      <c r="CK1130">
        <v>0</v>
      </c>
      <c r="CL1130">
        <v>0</v>
      </c>
      <c r="CM1130">
        <v>0</v>
      </c>
      <c r="CN1130">
        <v>0</v>
      </c>
      <c r="CO1130">
        <v>0</v>
      </c>
      <c r="CP1130">
        <v>0</v>
      </c>
      <c r="CQ1130">
        <v>0</v>
      </c>
      <c r="CR1130">
        <v>0</v>
      </c>
      <c r="CS1130">
        <v>0</v>
      </c>
      <c r="CT1130">
        <v>0</v>
      </c>
      <c r="CU1130">
        <v>0</v>
      </c>
      <c r="CV1130">
        <v>0</v>
      </c>
      <c r="CW1130">
        <v>0</v>
      </c>
      <c r="CX1130">
        <v>0</v>
      </c>
      <c r="CY1130">
        <v>1</v>
      </c>
      <c r="CZ1130">
        <v>0</v>
      </c>
      <c r="DA1130">
        <v>0</v>
      </c>
      <c r="DB1130">
        <v>0</v>
      </c>
      <c r="DC1130" t="s">
        <v>5522</v>
      </c>
      <c r="DD1130" t="s">
        <v>311</v>
      </c>
    </row>
    <row r="1131" spans="1:108" ht="14.6" x14ac:dyDescent="0.35">
      <c r="A1131" t="s">
        <v>24</v>
      </c>
      <c r="B1131" t="s">
        <v>5515</v>
      </c>
      <c r="C1131" t="s">
        <v>5524</v>
      </c>
      <c r="F1131" t="s">
        <v>122</v>
      </c>
      <c r="H1131" t="s">
        <v>702</v>
      </c>
      <c r="I1131" t="s">
        <v>56</v>
      </c>
      <c r="J1131" t="s">
        <v>455</v>
      </c>
      <c r="K1131" t="s">
        <v>269</v>
      </c>
      <c r="L1131" t="s">
        <v>228</v>
      </c>
      <c r="M1131" t="s">
        <v>272</v>
      </c>
      <c r="N1131" t="s">
        <v>300</v>
      </c>
      <c r="O1131" t="s">
        <v>300</v>
      </c>
      <c r="R1131">
        <v>0</v>
      </c>
      <c r="S1131">
        <v>0</v>
      </c>
      <c r="T1131">
        <v>0</v>
      </c>
      <c r="U1131">
        <v>0</v>
      </c>
      <c r="V1131">
        <v>0</v>
      </c>
      <c r="W1131">
        <v>1</v>
      </c>
      <c r="X1131">
        <v>0</v>
      </c>
      <c r="Y1131">
        <v>0</v>
      </c>
      <c r="AA1131">
        <v>0</v>
      </c>
      <c r="AB1131">
        <v>0</v>
      </c>
      <c r="AC1131">
        <v>0</v>
      </c>
      <c r="AD1131">
        <v>0</v>
      </c>
      <c r="AE1131">
        <v>0</v>
      </c>
      <c r="AF1131">
        <v>0</v>
      </c>
      <c r="AG1131">
        <v>0</v>
      </c>
      <c r="AH1131">
        <v>0</v>
      </c>
      <c r="AI1131">
        <v>0</v>
      </c>
      <c r="AJ1131">
        <v>0</v>
      </c>
      <c r="AK1131">
        <v>0</v>
      </c>
      <c r="AL1131">
        <v>0</v>
      </c>
      <c r="AM1131">
        <v>0</v>
      </c>
      <c r="AN1131">
        <v>0</v>
      </c>
      <c r="AO1131">
        <v>0</v>
      </c>
      <c r="AP1131">
        <v>0</v>
      </c>
      <c r="AQ1131">
        <v>0</v>
      </c>
      <c r="AR1131">
        <v>0</v>
      </c>
      <c r="AS1131">
        <v>0</v>
      </c>
      <c r="AT1131">
        <v>0</v>
      </c>
      <c r="AU1131">
        <v>0</v>
      </c>
      <c r="AV1131">
        <v>0</v>
      </c>
      <c r="AW1131">
        <v>0</v>
      </c>
      <c r="AX1131">
        <v>0</v>
      </c>
      <c r="AY1131">
        <v>0</v>
      </c>
      <c r="AZ1131">
        <v>0</v>
      </c>
      <c r="BA1131">
        <v>0</v>
      </c>
      <c r="BB1131">
        <v>0</v>
      </c>
      <c r="BC1131">
        <v>0</v>
      </c>
      <c r="BD1131">
        <v>0</v>
      </c>
      <c r="BE1131">
        <v>0</v>
      </c>
      <c r="BF1131">
        <v>0</v>
      </c>
      <c r="BG1131">
        <v>0</v>
      </c>
      <c r="BH1131">
        <v>0</v>
      </c>
      <c r="BI1131">
        <v>0</v>
      </c>
      <c r="BJ1131">
        <v>0</v>
      </c>
      <c r="BK1131">
        <v>0</v>
      </c>
      <c r="BL1131">
        <v>0</v>
      </c>
      <c r="BM1131">
        <v>0</v>
      </c>
      <c r="BN1131">
        <v>0</v>
      </c>
      <c r="BO1131">
        <v>0</v>
      </c>
      <c r="BP1131">
        <v>0</v>
      </c>
      <c r="BQ1131">
        <v>0</v>
      </c>
      <c r="BR1131">
        <v>0</v>
      </c>
      <c r="BS1131">
        <v>0</v>
      </c>
      <c r="BT1131">
        <v>0</v>
      </c>
      <c r="BU1131">
        <v>0</v>
      </c>
      <c r="BV1131">
        <v>0</v>
      </c>
      <c r="BW1131">
        <v>0</v>
      </c>
      <c r="BX1131">
        <v>0</v>
      </c>
      <c r="BY1131">
        <v>0</v>
      </c>
      <c r="BZ1131">
        <v>0</v>
      </c>
      <c r="CA1131">
        <v>0</v>
      </c>
      <c r="CB1131">
        <v>0</v>
      </c>
      <c r="CC1131">
        <v>0</v>
      </c>
      <c r="CD1131">
        <v>0</v>
      </c>
      <c r="CE1131">
        <v>0</v>
      </c>
      <c r="CF1131">
        <v>0</v>
      </c>
      <c r="CG1131">
        <v>0</v>
      </c>
      <c r="CH1131">
        <v>0</v>
      </c>
      <c r="CI1131">
        <v>0</v>
      </c>
      <c r="CJ1131">
        <v>0</v>
      </c>
      <c r="CK1131">
        <v>0</v>
      </c>
      <c r="CL1131">
        <v>0</v>
      </c>
      <c r="CM1131">
        <v>0</v>
      </c>
      <c r="CN1131">
        <v>0</v>
      </c>
      <c r="CO1131">
        <v>0</v>
      </c>
      <c r="CP1131">
        <v>0</v>
      </c>
      <c r="CQ1131">
        <v>0</v>
      </c>
      <c r="CR1131">
        <v>0</v>
      </c>
      <c r="CS1131">
        <v>0</v>
      </c>
      <c r="CT1131">
        <v>0</v>
      </c>
      <c r="CU1131">
        <v>0</v>
      </c>
      <c r="CV1131">
        <v>0</v>
      </c>
      <c r="CW1131">
        <v>0</v>
      </c>
      <c r="CX1131">
        <v>0</v>
      </c>
      <c r="CY1131">
        <v>1</v>
      </c>
      <c r="CZ1131">
        <v>0</v>
      </c>
      <c r="DA1131">
        <v>0</v>
      </c>
      <c r="DB1131">
        <v>0</v>
      </c>
      <c r="DC1131" t="s">
        <v>5525</v>
      </c>
      <c r="DD1131" t="s">
        <v>311</v>
      </c>
    </row>
    <row r="1132" spans="1:108" ht="14.6" x14ac:dyDescent="0.35">
      <c r="A1132" t="s">
        <v>24</v>
      </c>
      <c r="B1132" t="s">
        <v>5527</v>
      </c>
      <c r="C1132" t="s">
        <v>5528</v>
      </c>
      <c r="F1132" t="s">
        <v>122</v>
      </c>
      <c r="H1132" t="s">
        <v>454</v>
      </c>
      <c r="I1132" t="s">
        <v>56</v>
      </c>
      <c r="J1132" t="s">
        <v>455</v>
      </c>
      <c r="K1132" t="s">
        <v>269</v>
      </c>
      <c r="L1132" t="s">
        <v>226</v>
      </c>
      <c r="M1132" t="s">
        <v>272</v>
      </c>
      <c r="O1132" t="s">
        <v>300</v>
      </c>
      <c r="Q1132" t="s">
        <v>1516</v>
      </c>
      <c r="R1132">
        <v>0</v>
      </c>
      <c r="S1132">
        <v>0</v>
      </c>
      <c r="T1132">
        <v>0</v>
      </c>
      <c r="U1132">
        <v>0</v>
      </c>
      <c r="V1132">
        <v>0</v>
      </c>
      <c r="W1132">
        <v>0</v>
      </c>
      <c r="X1132">
        <v>0</v>
      </c>
      <c r="Y1132">
        <v>0</v>
      </c>
      <c r="AA1132">
        <v>0</v>
      </c>
      <c r="AB1132">
        <v>0</v>
      </c>
      <c r="AC1132">
        <v>0</v>
      </c>
      <c r="AD1132">
        <v>0</v>
      </c>
      <c r="AE1132">
        <v>0</v>
      </c>
      <c r="AF1132">
        <v>0</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1</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0</v>
      </c>
      <c r="CP1132">
        <v>0</v>
      </c>
      <c r="CQ1132">
        <v>0</v>
      </c>
      <c r="CR1132">
        <v>0</v>
      </c>
      <c r="CS1132">
        <v>0</v>
      </c>
      <c r="CT1132">
        <v>0</v>
      </c>
      <c r="CU1132">
        <v>0</v>
      </c>
      <c r="CV1132">
        <v>0</v>
      </c>
      <c r="CW1132">
        <v>0</v>
      </c>
      <c r="CX1132">
        <v>1</v>
      </c>
      <c r="CY1132">
        <v>1</v>
      </c>
      <c r="CZ1132">
        <v>0</v>
      </c>
      <c r="DA1132">
        <v>0</v>
      </c>
      <c r="DB1132">
        <v>0</v>
      </c>
      <c r="DC1132" t="s">
        <v>1420</v>
      </c>
      <c r="DD1132" t="s">
        <v>309</v>
      </c>
    </row>
    <row r="1133" spans="1:108" ht="14.6" x14ac:dyDescent="0.35">
      <c r="A1133" t="s">
        <v>24</v>
      </c>
      <c r="B1133" t="s">
        <v>5530</v>
      </c>
      <c r="C1133" t="s">
        <v>5531</v>
      </c>
      <c r="F1133" t="s">
        <v>91</v>
      </c>
      <c r="G1133" t="s">
        <v>95</v>
      </c>
      <c r="H1133" t="s">
        <v>454</v>
      </c>
      <c r="I1133" t="s">
        <v>13</v>
      </c>
      <c r="J1133" t="s">
        <v>221</v>
      </c>
      <c r="K1133" t="s">
        <v>269</v>
      </c>
      <c r="M1133" t="s">
        <v>272</v>
      </c>
      <c r="O1133" t="s">
        <v>300</v>
      </c>
      <c r="P1133" t="s">
        <v>5532</v>
      </c>
      <c r="Q1133" t="s">
        <v>457</v>
      </c>
      <c r="R1133">
        <v>0</v>
      </c>
      <c r="S1133">
        <v>0</v>
      </c>
      <c r="T1133">
        <v>0</v>
      </c>
      <c r="U1133">
        <v>0</v>
      </c>
      <c r="V1133">
        <v>0</v>
      </c>
      <c r="W1133">
        <v>0</v>
      </c>
      <c r="X1133">
        <v>0</v>
      </c>
      <c r="Y1133">
        <v>0</v>
      </c>
      <c r="AA1133">
        <v>0</v>
      </c>
      <c r="AB1133">
        <v>0</v>
      </c>
      <c r="AC1133">
        <v>0</v>
      </c>
      <c r="AD1133">
        <v>0</v>
      </c>
      <c r="AE1133">
        <v>0</v>
      </c>
      <c r="AF1133">
        <v>0</v>
      </c>
      <c r="AG1133">
        <v>0</v>
      </c>
      <c r="AH1133">
        <v>0</v>
      </c>
      <c r="AI1133">
        <v>0</v>
      </c>
      <c r="AJ1133">
        <v>0</v>
      </c>
      <c r="AK1133">
        <v>0</v>
      </c>
      <c r="AL1133">
        <v>0</v>
      </c>
      <c r="AM1133">
        <v>0</v>
      </c>
      <c r="AN1133">
        <v>0</v>
      </c>
      <c r="AO1133">
        <v>0</v>
      </c>
      <c r="AP1133">
        <v>0</v>
      </c>
      <c r="AQ1133">
        <v>0</v>
      </c>
      <c r="AR1133">
        <v>0</v>
      </c>
      <c r="AS1133">
        <v>0</v>
      </c>
      <c r="AT1133">
        <v>0</v>
      </c>
      <c r="AU1133">
        <v>0</v>
      </c>
      <c r="AV1133">
        <v>0</v>
      </c>
      <c r="AW1133">
        <v>0</v>
      </c>
      <c r="AX1133">
        <v>0</v>
      </c>
      <c r="AY1133">
        <v>0</v>
      </c>
      <c r="AZ1133">
        <v>0</v>
      </c>
      <c r="BA1133">
        <v>0</v>
      </c>
      <c r="BB1133">
        <v>0</v>
      </c>
      <c r="BC1133">
        <v>0</v>
      </c>
      <c r="BD1133">
        <v>0</v>
      </c>
      <c r="BE1133">
        <v>0</v>
      </c>
      <c r="BF1133">
        <v>0</v>
      </c>
      <c r="BG1133">
        <v>0</v>
      </c>
      <c r="BH1133">
        <v>0</v>
      </c>
      <c r="BI1133">
        <v>0</v>
      </c>
      <c r="BJ1133">
        <v>0</v>
      </c>
      <c r="BK1133">
        <v>0</v>
      </c>
      <c r="BL1133">
        <v>0</v>
      </c>
      <c r="BM1133">
        <v>0</v>
      </c>
      <c r="BN1133">
        <v>0</v>
      </c>
      <c r="BO1133">
        <v>0</v>
      </c>
      <c r="BP1133">
        <v>0</v>
      </c>
      <c r="BQ1133">
        <v>0</v>
      </c>
      <c r="BR1133">
        <v>0</v>
      </c>
      <c r="BS1133">
        <v>0</v>
      </c>
      <c r="BT1133">
        <v>0</v>
      </c>
      <c r="BU1133">
        <v>0</v>
      </c>
      <c r="BV1133">
        <v>0</v>
      </c>
      <c r="BW1133">
        <v>0</v>
      </c>
      <c r="BX1133">
        <v>0</v>
      </c>
      <c r="BY1133">
        <v>0</v>
      </c>
      <c r="BZ1133">
        <v>0</v>
      </c>
      <c r="CA1133">
        <v>0</v>
      </c>
      <c r="CB1133">
        <v>0</v>
      </c>
      <c r="CC1133">
        <v>0</v>
      </c>
      <c r="CD1133">
        <v>0</v>
      </c>
      <c r="CE1133">
        <v>0</v>
      </c>
      <c r="CF1133">
        <v>0</v>
      </c>
      <c r="CG1133">
        <v>0</v>
      </c>
      <c r="CH1133">
        <v>0</v>
      </c>
      <c r="CI1133">
        <v>0</v>
      </c>
      <c r="CJ1133">
        <v>1</v>
      </c>
      <c r="CK1133">
        <v>0</v>
      </c>
      <c r="CL1133">
        <v>0</v>
      </c>
      <c r="CM1133">
        <v>0</v>
      </c>
      <c r="CN1133">
        <v>0</v>
      </c>
      <c r="CO1133">
        <v>0</v>
      </c>
      <c r="CP1133">
        <v>1</v>
      </c>
      <c r="CQ1133">
        <v>0</v>
      </c>
      <c r="CR1133">
        <v>0</v>
      </c>
      <c r="CS1133">
        <v>0</v>
      </c>
      <c r="CT1133">
        <v>0</v>
      </c>
      <c r="CU1133">
        <v>0</v>
      </c>
      <c r="CV1133">
        <v>0</v>
      </c>
      <c r="CW1133">
        <v>0</v>
      </c>
      <c r="CX1133">
        <v>2</v>
      </c>
      <c r="CY1133">
        <v>0</v>
      </c>
      <c r="CZ1133">
        <v>1</v>
      </c>
      <c r="DA1133">
        <v>0</v>
      </c>
      <c r="DB1133">
        <v>0</v>
      </c>
      <c r="DC1133" t="s">
        <v>5533</v>
      </c>
      <c r="DD1133" t="s">
        <v>306</v>
      </c>
    </row>
    <row r="1134" spans="1:108" ht="14.6" x14ac:dyDescent="0.35">
      <c r="A1134" t="s">
        <v>24</v>
      </c>
      <c r="B1134" t="s">
        <v>5535</v>
      </c>
      <c r="C1134" t="s">
        <v>5536</v>
      </c>
      <c r="F1134" t="s">
        <v>91</v>
      </c>
      <c r="H1134" t="s">
        <v>454</v>
      </c>
      <c r="I1134" t="s">
        <v>56</v>
      </c>
      <c r="J1134" t="s">
        <v>455</v>
      </c>
      <c r="K1134" t="s">
        <v>269</v>
      </c>
      <c r="L1134" t="s">
        <v>226</v>
      </c>
      <c r="M1134" t="s">
        <v>272</v>
      </c>
      <c r="O1134" t="s">
        <v>299</v>
      </c>
      <c r="Q1134" t="s">
        <v>1059</v>
      </c>
      <c r="R1134">
        <v>0</v>
      </c>
      <c r="S1134">
        <v>0</v>
      </c>
      <c r="T1134">
        <v>0</v>
      </c>
      <c r="U1134">
        <v>0</v>
      </c>
      <c r="V1134">
        <v>0</v>
      </c>
      <c r="W1134">
        <v>0</v>
      </c>
      <c r="X1134">
        <v>0</v>
      </c>
      <c r="Y1134">
        <v>0</v>
      </c>
      <c r="AA1134">
        <v>0</v>
      </c>
      <c r="AB1134">
        <v>0</v>
      </c>
      <c r="AC1134">
        <v>0</v>
      </c>
      <c r="AD1134">
        <v>0</v>
      </c>
      <c r="AE1134">
        <v>0</v>
      </c>
      <c r="AF1134">
        <v>0</v>
      </c>
      <c r="AG1134">
        <v>0</v>
      </c>
      <c r="AH1134">
        <v>0</v>
      </c>
      <c r="AI1134">
        <v>0</v>
      </c>
      <c r="AJ1134">
        <v>0</v>
      </c>
      <c r="AK1134">
        <v>0</v>
      </c>
      <c r="AL1134">
        <v>0</v>
      </c>
      <c r="AM1134">
        <v>0</v>
      </c>
      <c r="AN1134">
        <v>0</v>
      </c>
      <c r="AO1134">
        <v>0</v>
      </c>
      <c r="AP1134">
        <v>0</v>
      </c>
      <c r="AQ1134">
        <v>0</v>
      </c>
      <c r="AR1134">
        <v>0</v>
      </c>
      <c r="AS1134">
        <v>0</v>
      </c>
      <c r="AT1134">
        <v>0</v>
      </c>
      <c r="AU1134">
        <v>0</v>
      </c>
      <c r="AV1134">
        <v>0</v>
      </c>
      <c r="AW1134">
        <v>0</v>
      </c>
      <c r="AX1134">
        <v>0</v>
      </c>
      <c r="AY1134">
        <v>0</v>
      </c>
      <c r="AZ1134">
        <v>0</v>
      </c>
      <c r="BA1134">
        <v>0</v>
      </c>
      <c r="BB1134">
        <v>1</v>
      </c>
      <c r="BC1134">
        <v>0</v>
      </c>
      <c r="BD1134">
        <v>0</v>
      </c>
      <c r="BE1134">
        <v>0</v>
      </c>
      <c r="BF1134">
        <v>0</v>
      </c>
      <c r="BG1134">
        <v>0</v>
      </c>
      <c r="BH1134">
        <v>0</v>
      </c>
      <c r="BI1134">
        <v>0</v>
      </c>
      <c r="BJ1134">
        <v>0</v>
      </c>
      <c r="BK1134">
        <v>0</v>
      </c>
      <c r="BL1134">
        <v>0</v>
      </c>
      <c r="BM1134">
        <v>0</v>
      </c>
      <c r="BN1134">
        <v>0</v>
      </c>
      <c r="BO1134">
        <v>0</v>
      </c>
      <c r="BP1134">
        <v>0</v>
      </c>
      <c r="BQ1134">
        <v>0</v>
      </c>
      <c r="BR1134">
        <v>0</v>
      </c>
      <c r="BS1134">
        <v>0</v>
      </c>
      <c r="BT1134">
        <v>0</v>
      </c>
      <c r="BU1134">
        <v>0</v>
      </c>
      <c r="BV1134">
        <v>0</v>
      </c>
      <c r="BW1134">
        <v>0</v>
      </c>
      <c r="BX1134">
        <v>0</v>
      </c>
      <c r="BY1134">
        <v>0</v>
      </c>
      <c r="BZ1134">
        <v>0</v>
      </c>
      <c r="CA1134">
        <v>0</v>
      </c>
      <c r="CB1134">
        <v>0</v>
      </c>
      <c r="CC1134">
        <v>0</v>
      </c>
      <c r="CD1134">
        <v>0</v>
      </c>
      <c r="CE1134">
        <v>0</v>
      </c>
      <c r="CF1134">
        <v>0</v>
      </c>
      <c r="CG1134">
        <v>0</v>
      </c>
      <c r="CH1134">
        <v>0</v>
      </c>
      <c r="CI1134">
        <v>0</v>
      </c>
      <c r="CJ1134">
        <v>0</v>
      </c>
      <c r="CK1134">
        <v>0</v>
      </c>
      <c r="CL1134">
        <v>0</v>
      </c>
      <c r="CM1134">
        <v>0</v>
      </c>
      <c r="CN1134">
        <v>0</v>
      </c>
      <c r="CO1134">
        <v>0</v>
      </c>
      <c r="CP1134">
        <v>0</v>
      </c>
      <c r="CQ1134">
        <v>0</v>
      </c>
      <c r="CR1134">
        <v>0</v>
      </c>
      <c r="CS1134">
        <v>0</v>
      </c>
      <c r="CT1134">
        <v>0</v>
      </c>
      <c r="CU1134">
        <v>0</v>
      </c>
      <c r="CV1134">
        <v>0</v>
      </c>
      <c r="CW1134">
        <v>0</v>
      </c>
      <c r="CX1134">
        <v>1</v>
      </c>
      <c r="CY1134">
        <v>1</v>
      </c>
      <c r="CZ1134">
        <v>0</v>
      </c>
      <c r="DA1134">
        <v>0</v>
      </c>
      <c r="DB1134">
        <v>0</v>
      </c>
      <c r="DC1134" t="s">
        <v>1420</v>
      </c>
      <c r="DD1134" t="s">
        <v>309</v>
      </c>
    </row>
    <row r="1135" spans="1:108" ht="14.6" x14ac:dyDescent="0.35">
      <c r="A1135" t="s">
        <v>24</v>
      </c>
      <c r="B1135" t="s">
        <v>5538</v>
      </c>
      <c r="C1135" t="s">
        <v>5539</v>
      </c>
      <c r="F1135" t="s">
        <v>91</v>
      </c>
      <c r="H1135" t="s">
        <v>454</v>
      </c>
      <c r="I1135" t="s">
        <v>13</v>
      </c>
      <c r="J1135" t="s">
        <v>221</v>
      </c>
      <c r="K1135" t="s">
        <v>269</v>
      </c>
      <c r="L1135" t="s">
        <v>243</v>
      </c>
      <c r="M1135" t="s">
        <v>272</v>
      </c>
      <c r="O1135" t="s">
        <v>299</v>
      </c>
      <c r="P1135" t="s">
        <v>3672</v>
      </c>
      <c r="Q1135" t="s">
        <v>457</v>
      </c>
      <c r="R1135">
        <v>0</v>
      </c>
      <c r="S1135">
        <v>0</v>
      </c>
      <c r="T1135">
        <v>0</v>
      </c>
      <c r="U1135">
        <v>0</v>
      </c>
      <c r="V1135">
        <v>0</v>
      </c>
      <c r="W1135">
        <v>0</v>
      </c>
      <c r="X1135">
        <v>0</v>
      </c>
      <c r="Y1135">
        <v>0</v>
      </c>
      <c r="AA1135">
        <v>0</v>
      </c>
      <c r="AB1135">
        <v>0</v>
      </c>
      <c r="AC1135">
        <v>0</v>
      </c>
      <c r="AD1135">
        <v>0</v>
      </c>
      <c r="AE1135">
        <v>0</v>
      </c>
      <c r="AF1135">
        <v>0</v>
      </c>
      <c r="AG1135">
        <v>0</v>
      </c>
      <c r="AH1135">
        <v>0</v>
      </c>
      <c r="AI1135">
        <v>0</v>
      </c>
      <c r="AJ1135">
        <v>0</v>
      </c>
      <c r="AK1135">
        <v>0</v>
      </c>
      <c r="AL1135">
        <v>0</v>
      </c>
      <c r="AM1135">
        <v>0</v>
      </c>
      <c r="AN1135">
        <v>0</v>
      </c>
      <c r="AO1135">
        <v>0</v>
      </c>
      <c r="AP1135">
        <v>0</v>
      </c>
      <c r="AQ1135">
        <v>0</v>
      </c>
      <c r="AR1135">
        <v>0</v>
      </c>
      <c r="AS1135">
        <v>0</v>
      </c>
      <c r="AT1135">
        <v>0</v>
      </c>
      <c r="AU1135">
        <v>0</v>
      </c>
      <c r="AV1135">
        <v>0</v>
      </c>
      <c r="AW1135">
        <v>0</v>
      </c>
      <c r="AX1135">
        <v>0</v>
      </c>
      <c r="AY1135">
        <v>0</v>
      </c>
      <c r="AZ1135">
        <v>0</v>
      </c>
      <c r="BA1135">
        <v>0</v>
      </c>
      <c r="BB1135">
        <v>0</v>
      </c>
      <c r="BC1135">
        <v>0</v>
      </c>
      <c r="BD1135">
        <v>0</v>
      </c>
      <c r="BE1135">
        <v>0</v>
      </c>
      <c r="BF1135">
        <v>0</v>
      </c>
      <c r="BG1135">
        <v>0</v>
      </c>
      <c r="BH1135">
        <v>0</v>
      </c>
      <c r="BI1135">
        <v>0</v>
      </c>
      <c r="BJ1135">
        <v>0</v>
      </c>
      <c r="BK1135">
        <v>0</v>
      </c>
      <c r="BL1135">
        <v>0</v>
      </c>
      <c r="BM1135">
        <v>0</v>
      </c>
      <c r="BN1135">
        <v>0</v>
      </c>
      <c r="BO1135">
        <v>0</v>
      </c>
      <c r="BP1135">
        <v>0</v>
      </c>
      <c r="BQ1135">
        <v>0</v>
      </c>
      <c r="BR1135">
        <v>0</v>
      </c>
      <c r="BS1135">
        <v>0</v>
      </c>
      <c r="BT1135">
        <v>0</v>
      </c>
      <c r="BU1135">
        <v>0</v>
      </c>
      <c r="BV1135">
        <v>0</v>
      </c>
      <c r="BW1135">
        <v>0</v>
      </c>
      <c r="BX1135">
        <v>0</v>
      </c>
      <c r="BY1135">
        <v>0</v>
      </c>
      <c r="BZ1135">
        <v>0</v>
      </c>
      <c r="CA1135">
        <v>0</v>
      </c>
      <c r="CB1135">
        <v>0</v>
      </c>
      <c r="CC1135">
        <v>0</v>
      </c>
      <c r="CD1135">
        <v>0</v>
      </c>
      <c r="CE1135">
        <v>0</v>
      </c>
      <c r="CF1135">
        <v>0</v>
      </c>
      <c r="CG1135">
        <v>0</v>
      </c>
      <c r="CH1135">
        <v>0</v>
      </c>
      <c r="CI1135">
        <v>0</v>
      </c>
      <c r="CJ1135">
        <v>0</v>
      </c>
      <c r="CK1135">
        <v>0</v>
      </c>
      <c r="CL1135">
        <v>0</v>
      </c>
      <c r="CM1135">
        <v>1</v>
      </c>
      <c r="CN1135">
        <v>0</v>
      </c>
      <c r="CO1135">
        <v>0</v>
      </c>
      <c r="CP1135">
        <v>0</v>
      </c>
      <c r="CQ1135">
        <v>0</v>
      </c>
      <c r="CR1135">
        <v>0</v>
      </c>
      <c r="CS1135">
        <v>0</v>
      </c>
      <c r="CT1135">
        <v>0</v>
      </c>
      <c r="CU1135">
        <v>0</v>
      </c>
      <c r="CV1135">
        <v>0</v>
      </c>
      <c r="CW1135">
        <v>0</v>
      </c>
      <c r="CX1135">
        <v>1</v>
      </c>
      <c r="CY1135">
        <v>0</v>
      </c>
      <c r="CZ1135">
        <v>1</v>
      </c>
      <c r="DA1135">
        <v>0</v>
      </c>
      <c r="DB1135">
        <v>0</v>
      </c>
      <c r="DC1135" t="s">
        <v>537</v>
      </c>
      <c r="DD1135" t="s">
        <v>313</v>
      </c>
    </row>
    <row r="1136" spans="1:108" ht="14.6" x14ac:dyDescent="0.35">
      <c r="A1136" t="s">
        <v>24</v>
      </c>
      <c r="B1136" t="s">
        <v>5541</v>
      </c>
      <c r="C1136" t="s">
        <v>5542</v>
      </c>
      <c r="D1136" t="s">
        <v>5543</v>
      </c>
      <c r="F1136" t="s">
        <v>122</v>
      </c>
      <c r="H1136" t="s">
        <v>454</v>
      </c>
      <c r="I1136" t="s">
        <v>13</v>
      </c>
      <c r="J1136" t="s">
        <v>221</v>
      </c>
      <c r="K1136" t="s">
        <v>269</v>
      </c>
      <c r="L1136" t="s">
        <v>226</v>
      </c>
      <c r="M1136" t="s">
        <v>272</v>
      </c>
      <c r="O1136" t="s">
        <v>300</v>
      </c>
      <c r="Q1136" t="s">
        <v>5544</v>
      </c>
      <c r="R1136">
        <v>0</v>
      </c>
      <c r="S1136">
        <v>0</v>
      </c>
      <c r="T1136">
        <v>0</v>
      </c>
      <c r="U1136">
        <v>0</v>
      </c>
      <c r="V1136">
        <v>0</v>
      </c>
      <c r="W1136">
        <v>0</v>
      </c>
      <c r="X1136">
        <v>0</v>
      </c>
      <c r="Y1136">
        <v>0</v>
      </c>
      <c r="AA1136">
        <v>0</v>
      </c>
      <c r="AB1136">
        <v>0</v>
      </c>
      <c r="AC1136">
        <v>0</v>
      </c>
      <c r="AD1136">
        <v>0</v>
      </c>
      <c r="AE1136">
        <v>0</v>
      </c>
      <c r="AF1136">
        <v>0</v>
      </c>
      <c r="AG1136">
        <v>1</v>
      </c>
      <c r="AH1136">
        <v>0</v>
      </c>
      <c r="AI1136">
        <v>0</v>
      </c>
      <c r="AJ1136">
        <v>0</v>
      </c>
      <c r="AK1136">
        <v>0</v>
      </c>
      <c r="AL1136">
        <v>1</v>
      </c>
      <c r="AM1136">
        <v>0</v>
      </c>
      <c r="AN1136">
        <v>0</v>
      </c>
      <c r="AO1136">
        <v>0</v>
      </c>
      <c r="AP1136">
        <v>0</v>
      </c>
      <c r="AQ1136">
        <v>0</v>
      </c>
      <c r="AR1136">
        <v>0</v>
      </c>
      <c r="AS1136">
        <v>0</v>
      </c>
      <c r="AT1136">
        <v>0</v>
      </c>
      <c r="AU1136">
        <v>0</v>
      </c>
      <c r="AV1136">
        <v>0</v>
      </c>
      <c r="AW1136">
        <v>0</v>
      </c>
      <c r="AX1136">
        <v>0</v>
      </c>
      <c r="AY1136">
        <v>0</v>
      </c>
      <c r="AZ1136">
        <v>0</v>
      </c>
      <c r="BA1136">
        <v>0</v>
      </c>
      <c r="BB1136">
        <v>0</v>
      </c>
      <c r="BC1136">
        <v>0</v>
      </c>
      <c r="BD1136">
        <v>0</v>
      </c>
      <c r="BE1136">
        <v>0</v>
      </c>
      <c r="BF1136">
        <v>0</v>
      </c>
      <c r="BG1136">
        <v>0</v>
      </c>
      <c r="BH1136">
        <v>0</v>
      </c>
      <c r="BI1136">
        <v>0</v>
      </c>
      <c r="BJ1136">
        <v>0</v>
      </c>
      <c r="BK1136">
        <v>0</v>
      </c>
      <c r="BL1136">
        <v>0</v>
      </c>
      <c r="BM1136">
        <v>0</v>
      </c>
      <c r="BN1136">
        <v>0</v>
      </c>
      <c r="BO1136">
        <v>0</v>
      </c>
      <c r="BP1136">
        <v>0</v>
      </c>
      <c r="BQ1136">
        <v>0</v>
      </c>
      <c r="BR1136">
        <v>0</v>
      </c>
      <c r="BS1136">
        <v>0</v>
      </c>
      <c r="BT1136">
        <v>0</v>
      </c>
      <c r="BU1136">
        <v>0</v>
      </c>
      <c r="BV1136">
        <v>0</v>
      </c>
      <c r="BW1136">
        <v>0</v>
      </c>
      <c r="BX1136">
        <v>0</v>
      </c>
      <c r="BY1136">
        <v>0</v>
      </c>
      <c r="BZ1136">
        <v>0</v>
      </c>
      <c r="CA1136">
        <v>0</v>
      </c>
      <c r="CB1136">
        <v>0</v>
      </c>
      <c r="CC1136">
        <v>0</v>
      </c>
      <c r="CD1136">
        <v>0</v>
      </c>
      <c r="CE1136">
        <v>0</v>
      </c>
      <c r="CF1136">
        <v>0</v>
      </c>
      <c r="CG1136">
        <v>0</v>
      </c>
      <c r="CH1136">
        <v>0</v>
      </c>
      <c r="CI1136">
        <v>0</v>
      </c>
      <c r="CJ1136">
        <v>0</v>
      </c>
      <c r="CK1136">
        <v>0</v>
      </c>
      <c r="CL1136">
        <v>0</v>
      </c>
      <c r="CM1136">
        <v>0</v>
      </c>
      <c r="CN1136">
        <v>0</v>
      </c>
      <c r="CO1136">
        <v>0</v>
      </c>
      <c r="CP1136">
        <v>0</v>
      </c>
      <c r="CQ1136">
        <v>0</v>
      </c>
      <c r="CR1136">
        <v>0</v>
      </c>
      <c r="CS1136">
        <v>0</v>
      </c>
      <c r="CT1136">
        <v>0</v>
      </c>
      <c r="CU1136">
        <v>0</v>
      </c>
      <c r="CV1136">
        <v>0</v>
      </c>
      <c r="CW1136">
        <v>0</v>
      </c>
      <c r="CX1136">
        <v>2</v>
      </c>
      <c r="CY1136">
        <v>1</v>
      </c>
      <c r="CZ1136">
        <v>0</v>
      </c>
      <c r="DA1136">
        <v>0</v>
      </c>
      <c r="DB1136">
        <v>0</v>
      </c>
      <c r="DC1136" t="s">
        <v>5545</v>
      </c>
      <c r="DD1136" t="s">
        <v>307</v>
      </c>
    </row>
    <row r="1137" spans="1:108" ht="14.6" x14ac:dyDescent="0.35">
      <c r="A1137" t="s">
        <v>24</v>
      </c>
      <c r="B1137" t="s">
        <v>5541</v>
      </c>
      <c r="C1137" t="s">
        <v>7455</v>
      </c>
      <c r="F1137" t="s">
        <v>91</v>
      </c>
      <c r="G1137" t="s">
        <v>479</v>
      </c>
      <c r="H1137" t="s">
        <v>1948</v>
      </c>
      <c r="DC1137" t="s">
        <v>3282</v>
      </c>
      <c r="DD1137" t="s">
        <v>46</v>
      </c>
    </row>
    <row r="1138" spans="1:108" ht="14.6" x14ac:dyDescent="0.35">
      <c r="A1138" t="s">
        <v>24</v>
      </c>
      <c r="B1138" t="s">
        <v>5547</v>
      </c>
      <c r="C1138" t="s">
        <v>5548</v>
      </c>
      <c r="F1138" t="s">
        <v>122</v>
      </c>
      <c r="H1138" t="s">
        <v>454</v>
      </c>
      <c r="I1138" t="s">
        <v>56</v>
      </c>
      <c r="J1138" t="s">
        <v>455</v>
      </c>
      <c r="K1138" t="s">
        <v>269</v>
      </c>
      <c r="M1138" t="s">
        <v>272</v>
      </c>
      <c r="O1138" t="s">
        <v>299</v>
      </c>
      <c r="Q1138" t="s">
        <v>5550</v>
      </c>
      <c r="R1138">
        <v>0</v>
      </c>
      <c r="S1138">
        <v>0</v>
      </c>
      <c r="T1138">
        <v>0</v>
      </c>
      <c r="U1138">
        <v>0</v>
      </c>
      <c r="V1138">
        <v>0</v>
      </c>
      <c r="W1138">
        <v>0</v>
      </c>
      <c r="X1138">
        <v>0</v>
      </c>
      <c r="Y1138">
        <v>0</v>
      </c>
      <c r="AA1138">
        <v>0</v>
      </c>
      <c r="AB1138">
        <v>0</v>
      </c>
      <c r="AC1138">
        <v>0</v>
      </c>
      <c r="AD1138">
        <v>0</v>
      </c>
      <c r="AE1138">
        <v>0</v>
      </c>
      <c r="AF1138">
        <v>0</v>
      </c>
      <c r="AG1138">
        <v>0</v>
      </c>
      <c r="AH1138">
        <v>0</v>
      </c>
      <c r="AI1138">
        <v>0</v>
      </c>
      <c r="AJ1138">
        <v>0</v>
      </c>
      <c r="AK1138">
        <v>0</v>
      </c>
      <c r="AL1138">
        <v>1</v>
      </c>
      <c r="AM1138">
        <v>0</v>
      </c>
      <c r="AN1138">
        <v>0</v>
      </c>
      <c r="AO1138">
        <v>0</v>
      </c>
      <c r="AP1138">
        <v>0</v>
      </c>
      <c r="AQ1138">
        <v>0</v>
      </c>
      <c r="AR1138">
        <v>0</v>
      </c>
      <c r="AS1138">
        <v>0</v>
      </c>
      <c r="AT1138">
        <v>0</v>
      </c>
      <c r="AU1138">
        <v>0</v>
      </c>
      <c r="AV1138">
        <v>0</v>
      </c>
      <c r="AW1138">
        <v>0</v>
      </c>
      <c r="AX1138">
        <v>0</v>
      </c>
      <c r="AY1138">
        <v>0</v>
      </c>
      <c r="AZ1138">
        <v>0</v>
      </c>
      <c r="BA1138">
        <v>0</v>
      </c>
      <c r="BB1138">
        <v>0</v>
      </c>
      <c r="BC1138">
        <v>0</v>
      </c>
      <c r="BD1138">
        <v>0</v>
      </c>
      <c r="BE1138">
        <v>0</v>
      </c>
      <c r="BF1138">
        <v>0</v>
      </c>
      <c r="BG1138">
        <v>0</v>
      </c>
      <c r="BH1138">
        <v>0</v>
      </c>
      <c r="BI1138">
        <v>0</v>
      </c>
      <c r="BJ1138">
        <v>0</v>
      </c>
      <c r="BK1138">
        <v>0</v>
      </c>
      <c r="BL1138">
        <v>0</v>
      </c>
      <c r="BM1138">
        <v>0</v>
      </c>
      <c r="BN1138">
        <v>0</v>
      </c>
      <c r="BO1138">
        <v>0</v>
      </c>
      <c r="BP1138">
        <v>0</v>
      </c>
      <c r="BQ1138">
        <v>0</v>
      </c>
      <c r="BR1138">
        <v>0</v>
      </c>
      <c r="BS1138">
        <v>0</v>
      </c>
      <c r="BT1138">
        <v>0</v>
      </c>
      <c r="BU1138">
        <v>0</v>
      </c>
      <c r="BV1138">
        <v>0</v>
      </c>
      <c r="BW1138">
        <v>0</v>
      </c>
      <c r="BX1138">
        <v>0</v>
      </c>
      <c r="BY1138">
        <v>0</v>
      </c>
      <c r="BZ1138">
        <v>0</v>
      </c>
      <c r="CA1138">
        <v>0</v>
      </c>
      <c r="CB1138">
        <v>0</v>
      </c>
      <c r="CC1138">
        <v>0</v>
      </c>
      <c r="CD1138">
        <v>0</v>
      </c>
      <c r="CE1138">
        <v>0</v>
      </c>
      <c r="CF1138">
        <v>0</v>
      </c>
      <c r="CG1138">
        <v>0</v>
      </c>
      <c r="CH1138">
        <v>0</v>
      </c>
      <c r="CI1138">
        <v>0</v>
      </c>
      <c r="CJ1138">
        <v>0</v>
      </c>
      <c r="CK1138">
        <v>0</v>
      </c>
      <c r="CL1138">
        <v>0</v>
      </c>
      <c r="CM1138">
        <v>0</v>
      </c>
      <c r="CN1138">
        <v>0</v>
      </c>
      <c r="CO1138">
        <v>0</v>
      </c>
      <c r="CP1138">
        <v>0</v>
      </c>
      <c r="CQ1138">
        <v>0</v>
      </c>
      <c r="CR1138">
        <v>0</v>
      </c>
      <c r="CS1138">
        <v>0</v>
      </c>
      <c r="CT1138">
        <v>0</v>
      </c>
      <c r="CU1138">
        <v>0</v>
      </c>
      <c r="CV1138">
        <v>0</v>
      </c>
      <c r="CW1138">
        <v>0</v>
      </c>
      <c r="CX1138">
        <v>1</v>
      </c>
      <c r="CY1138">
        <v>1</v>
      </c>
      <c r="CZ1138">
        <v>0</v>
      </c>
      <c r="DA1138">
        <v>0</v>
      </c>
      <c r="DB1138">
        <v>0</v>
      </c>
      <c r="DC1138" t="s">
        <v>5551</v>
      </c>
      <c r="DD1138" t="s">
        <v>307</v>
      </c>
    </row>
    <row r="1139" spans="1:108" ht="14.6" x14ac:dyDescent="0.35">
      <c r="A1139" t="s">
        <v>24</v>
      </c>
      <c r="B1139" t="s">
        <v>5556</v>
      </c>
      <c r="C1139" t="s">
        <v>5557</v>
      </c>
      <c r="F1139" t="s">
        <v>122</v>
      </c>
      <c r="H1139" t="s">
        <v>702</v>
      </c>
      <c r="I1139" t="s">
        <v>56</v>
      </c>
      <c r="J1139" t="s">
        <v>455</v>
      </c>
      <c r="K1139" t="s">
        <v>269</v>
      </c>
      <c r="L1139" t="s">
        <v>228</v>
      </c>
      <c r="M1139" t="s">
        <v>272</v>
      </c>
      <c r="N1139" t="s">
        <v>299</v>
      </c>
      <c r="O1139" t="s">
        <v>299</v>
      </c>
      <c r="R1139">
        <v>0</v>
      </c>
      <c r="S1139">
        <v>0</v>
      </c>
      <c r="T1139">
        <v>0</v>
      </c>
      <c r="U1139">
        <v>0</v>
      </c>
      <c r="V1139">
        <v>0</v>
      </c>
      <c r="W1139">
        <v>1</v>
      </c>
      <c r="X1139">
        <v>0</v>
      </c>
      <c r="Y1139">
        <v>0</v>
      </c>
      <c r="AA1139">
        <v>0</v>
      </c>
      <c r="AB1139">
        <v>0</v>
      </c>
      <c r="AC1139">
        <v>0</v>
      </c>
      <c r="AD1139">
        <v>0</v>
      </c>
      <c r="AE1139">
        <v>0</v>
      </c>
      <c r="AF1139">
        <v>0</v>
      </c>
      <c r="AG1139">
        <v>0</v>
      </c>
      <c r="AH1139">
        <v>0</v>
      </c>
      <c r="AI1139">
        <v>0</v>
      </c>
      <c r="AJ1139">
        <v>0</v>
      </c>
      <c r="AK1139">
        <v>0</v>
      </c>
      <c r="AL1139">
        <v>0</v>
      </c>
      <c r="AM1139">
        <v>0</v>
      </c>
      <c r="AN1139">
        <v>0</v>
      </c>
      <c r="AO1139">
        <v>0</v>
      </c>
      <c r="AP1139">
        <v>0</v>
      </c>
      <c r="AQ1139">
        <v>0</v>
      </c>
      <c r="AR1139">
        <v>0</v>
      </c>
      <c r="AS1139">
        <v>0</v>
      </c>
      <c r="AT1139">
        <v>0</v>
      </c>
      <c r="AU1139">
        <v>0</v>
      </c>
      <c r="AV1139">
        <v>0</v>
      </c>
      <c r="AW1139">
        <v>0</v>
      </c>
      <c r="AX1139">
        <v>0</v>
      </c>
      <c r="AY1139">
        <v>0</v>
      </c>
      <c r="AZ1139">
        <v>0</v>
      </c>
      <c r="BA1139">
        <v>0</v>
      </c>
      <c r="BB1139">
        <v>0</v>
      </c>
      <c r="BC1139">
        <v>0</v>
      </c>
      <c r="BD1139">
        <v>0</v>
      </c>
      <c r="BE1139">
        <v>0</v>
      </c>
      <c r="BF1139">
        <v>0</v>
      </c>
      <c r="BG1139">
        <v>0</v>
      </c>
      <c r="BH1139">
        <v>0</v>
      </c>
      <c r="BI1139">
        <v>0</v>
      </c>
      <c r="BJ1139">
        <v>0</v>
      </c>
      <c r="BK1139">
        <v>0</v>
      </c>
      <c r="BL1139">
        <v>0</v>
      </c>
      <c r="BM1139">
        <v>0</v>
      </c>
      <c r="BN1139">
        <v>0</v>
      </c>
      <c r="BO1139">
        <v>0</v>
      </c>
      <c r="BP1139">
        <v>0</v>
      </c>
      <c r="BQ1139">
        <v>0</v>
      </c>
      <c r="BR1139">
        <v>0</v>
      </c>
      <c r="BS1139">
        <v>0</v>
      </c>
      <c r="BT1139">
        <v>0</v>
      </c>
      <c r="BU1139">
        <v>0</v>
      </c>
      <c r="BV1139">
        <v>0</v>
      </c>
      <c r="BW1139">
        <v>0</v>
      </c>
      <c r="BX1139">
        <v>0</v>
      </c>
      <c r="BY1139">
        <v>0</v>
      </c>
      <c r="BZ1139">
        <v>0</v>
      </c>
      <c r="CA1139">
        <v>0</v>
      </c>
      <c r="CB1139">
        <v>0</v>
      </c>
      <c r="CC1139">
        <v>0</v>
      </c>
      <c r="CD1139">
        <v>0</v>
      </c>
      <c r="CE1139">
        <v>0</v>
      </c>
      <c r="CF1139">
        <v>0</v>
      </c>
      <c r="CG1139">
        <v>0</v>
      </c>
      <c r="CH1139">
        <v>0</v>
      </c>
      <c r="CI1139">
        <v>0</v>
      </c>
      <c r="CJ1139">
        <v>0</v>
      </c>
      <c r="CK1139">
        <v>0</v>
      </c>
      <c r="CL1139">
        <v>0</v>
      </c>
      <c r="CM1139">
        <v>0</v>
      </c>
      <c r="CN1139">
        <v>0</v>
      </c>
      <c r="CO1139">
        <v>0</v>
      </c>
      <c r="CP1139">
        <v>0</v>
      </c>
      <c r="CQ1139">
        <v>0</v>
      </c>
      <c r="CR1139">
        <v>0</v>
      </c>
      <c r="CS1139">
        <v>0</v>
      </c>
      <c r="CT1139">
        <v>0</v>
      </c>
      <c r="CU1139">
        <v>0</v>
      </c>
      <c r="CV1139">
        <v>0</v>
      </c>
      <c r="CW1139">
        <v>0</v>
      </c>
      <c r="CX1139">
        <v>0</v>
      </c>
      <c r="CY1139">
        <v>1</v>
      </c>
      <c r="CZ1139">
        <v>0</v>
      </c>
      <c r="DA1139">
        <v>0</v>
      </c>
      <c r="DB1139">
        <v>0</v>
      </c>
      <c r="DC1139" t="s">
        <v>914</v>
      </c>
      <c r="DD1139" t="s">
        <v>311</v>
      </c>
    </row>
    <row r="1140" spans="1:108" ht="14.6" x14ac:dyDescent="0.35">
      <c r="A1140" t="s">
        <v>24</v>
      </c>
      <c r="B1140" t="s">
        <v>5556</v>
      </c>
      <c r="C1140" t="s">
        <v>5559</v>
      </c>
      <c r="F1140" t="s">
        <v>122</v>
      </c>
      <c r="H1140" t="s">
        <v>702</v>
      </c>
      <c r="I1140" t="s">
        <v>56</v>
      </c>
      <c r="J1140" t="s">
        <v>455</v>
      </c>
      <c r="K1140" t="s">
        <v>269</v>
      </c>
      <c r="L1140" t="s">
        <v>228</v>
      </c>
      <c r="M1140" t="s">
        <v>272</v>
      </c>
      <c r="N1140" t="s">
        <v>299</v>
      </c>
      <c r="O1140" t="s">
        <v>299</v>
      </c>
      <c r="R1140">
        <v>0</v>
      </c>
      <c r="S1140">
        <v>0</v>
      </c>
      <c r="T1140">
        <v>0</v>
      </c>
      <c r="U1140">
        <v>0</v>
      </c>
      <c r="V1140">
        <v>0</v>
      </c>
      <c r="W1140">
        <v>1</v>
      </c>
      <c r="X1140">
        <v>0</v>
      </c>
      <c r="Y1140">
        <v>0</v>
      </c>
      <c r="AA1140">
        <v>0</v>
      </c>
      <c r="AB1140">
        <v>0</v>
      </c>
      <c r="AC1140">
        <v>0</v>
      </c>
      <c r="AD1140">
        <v>0</v>
      </c>
      <c r="AE1140">
        <v>0</v>
      </c>
      <c r="AF1140">
        <v>0</v>
      </c>
      <c r="AG1140">
        <v>0</v>
      </c>
      <c r="AH1140">
        <v>0</v>
      </c>
      <c r="AI1140">
        <v>0</v>
      </c>
      <c r="AJ1140">
        <v>0</v>
      </c>
      <c r="AK1140">
        <v>0</v>
      </c>
      <c r="AL1140">
        <v>0</v>
      </c>
      <c r="AM1140">
        <v>0</v>
      </c>
      <c r="AN1140">
        <v>0</v>
      </c>
      <c r="AO1140">
        <v>0</v>
      </c>
      <c r="AP1140">
        <v>0</v>
      </c>
      <c r="AQ1140">
        <v>0</v>
      </c>
      <c r="AR1140">
        <v>0</v>
      </c>
      <c r="AS1140">
        <v>0</v>
      </c>
      <c r="AT1140">
        <v>0</v>
      </c>
      <c r="AU1140">
        <v>0</v>
      </c>
      <c r="AV1140">
        <v>0</v>
      </c>
      <c r="AW1140">
        <v>0</v>
      </c>
      <c r="AX1140">
        <v>0</v>
      </c>
      <c r="AY1140">
        <v>0</v>
      </c>
      <c r="AZ1140">
        <v>0</v>
      </c>
      <c r="BA1140">
        <v>0</v>
      </c>
      <c r="BB1140">
        <v>0</v>
      </c>
      <c r="BC1140">
        <v>0</v>
      </c>
      <c r="BD1140">
        <v>0</v>
      </c>
      <c r="BE1140">
        <v>0</v>
      </c>
      <c r="BF1140">
        <v>0</v>
      </c>
      <c r="BG1140">
        <v>0</v>
      </c>
      <c r="BH1140">
        <v>0</v>
      </c>
      <c r="BI1140">
        <v>0</v>
      </c>
      <c r="BJ1140">
        <v>0</v>
      </c>
      <c r="BK1140">
        <v>0</v>
      </c>
      <c r="BL1140">
        <v>0</v>
      </c>
      <c r="BM1140">
        <v>0</v>
      </c>
      <c r="BN1140">
        <v>0</v>
      </c>
      <c r="BO1140">
        <v>0</v>
      </c>
      <c r="BP1140">
        <v>0</v>
      </c>
      <c r="BQ1140">
        <v>0</v>
      </c>
      <c r="BR1140">
        <v>0</v>
      </c>
      <c r="BS1140">
        <v>0</v>
      </c>
      <c r="BT1140">
        <v>0</v>
      </c>
      <c r="BU1140">
        <v>0</v>
      </c>
      <c r="BV1140">
        <v>0</v>
      </c>
      <c r="BW1140">
        <v>0</v>
      </c>
      <c r="BX1140">
        <v>0</v>
      </c>
      <c r="BY1140">
        <v>0</v>
      </c>
      <c r="BZ1140">
        <v>0</v>
      </c>
      <c r="CA1140">
        <v>0</v>
      </c>
      <c r="CB1140">
        <v>0</v>
      </c>
      <c r="CC1140">
        <v>0</v>
      </c>
      <c r="CD1140">
        <v>0</v>
      </c>
      <c r="CE1140">
        <v>0</v>
      </c>
      <c r="CF1140">
        <v>0</v>
      </c>
      <c r="CG1140">
        <v>0</v>
      </c>
      <c r="CH1140">
        <v>0</v>
      </c>
      <c r="CI1140">
        <v>0</v>
      </c>
      <c r="CJ1140">
        <v>0</v>
      </c>
      <c r="CK1140">
        <v>0</v>
      </c>
      <c r="CL1140">
        <v>0</v>
      </c>
      <c r="CM1140">
        <v>0</v>
      </c>
      <c r="CN1140">
        <v>0</v>
      </c>
      <c r="CO1140">
        <v>0</v>
      </c>
      <c r="CP1140">
        <v>0</v>
      </c>
      <c r="CQ1140">
        <v>0</v>
      </c>
      <c r="CR1140">
        <v>0</v>
      </c>
      <c r="CS1140">
        <v>0</v>
      </c>
      <c r="CT1140">
        <v>0</v>
      </c>
      <c r="CU1140">
        <v>0</v>
      </c>
      <c r="CV1140">
        <v>0</v>
      </c>
      <c r="CW1140">
        <v>0</v>
      </c>
      <c r="CX1140">
        <v>0</v>
      </c>
      <c r="CY1140">
        <v>1</v>
      </c>
      <c r="CZ1140">
        <v>0</v>
      </c>
      <c r="DA1140">
        <v>0</v>
      </c>
      <c r="DB1140">
        <v>0</v>
      </c>
      <c r="DC1140" t="s">
        <v>2409</v>
      </c>
      <c r="DD1140" t="s">
        <v>311</v>
      </c>
    </row>
    <row r="1141" spans="1:108" ht="14.6" x14ac:dyDescent="0.35">
      <c r="A1141" t="s">
        <v>24</v>
      </c>
      <c r="B1141" t="s">
        <v>5556</v>
      </c>
      <c r="C1141" t="s">
        <v>5561</v>
      </c>
      <c r="F1141" t="s">
        <v>122</v>
      </c>
      <c r="H1141" t="s">
        <v>702</v>
      </c>
      <c r="I1141" t="s">
        <v>56</v>
      </c>
      <c r="J1141" t="s">
        <v>455</v>
      </c>
      <c r="K1141" t="s">
        <v>269</v>
      </c>
      <c r="L1141" t="s">
        <v>228</v>
      </c>
      <c r="M1141" t="s">
        <v>272</v>
      </c>
      <c r="N1141" t="s">
        <v>300</v>
      </c>
      <c r="O1141" t="s">
        <v>300</v>
      </c>
      <c r="R1141">
        <v>0</v>
      </c>
      <c r="S1141">
        <v>0</v>
      </c>
      <c r="T1141">
        <v>0</v>
      </c>
      <c r="U1141">
        <v>0</v>
      </c>
      <c r="V1141">
        <v>0</v>
      </c>
      <c r="W1141">
        <v>1</v>
      </c>
      <c r="X1141">
        <v>0</v>
      </c>
      <c r="Y1141">
        <v>0</v>
      </c>
      <c r="AA1141">
        <v>0</v>
      </c>
      <c r="AB1141">
        <v>0</v>
      </c>
      <c r="AC1141">
        <v>0</v>
      </c>
      <c r="AD1141">
        <v>0</v>
      </c>
      <c r="AE1141">
        <v>0</v>
      </c>
      <c r="AF1141">
        <v>0</v>
      </c>
      <c r="AG1141">
        <v>0</v>
      </c>
      <c r="AH1141">
        <v>0</v>
      </c>
      <c r="AI1141">
        <v>0</v>
      </c>
      <c r="AJ1141">
        <v>0</v>
      </c>
      <c r="AK1141">
        <v>0</v>
      </c>
      <c r="AL1141">
        <v>0</v>
      </c>
      <c r="AM1141">
        <v>0</v>
      </c>
      <c r="AN1141">
        <v>0</v>
      </c>
      <c r="AO1141">
        <v>0</v>
      </c>
      <c r="AP1141">
        <v>0</v>
      </c>
      <c r="AQ1141">
        <v>0</v>
      </c>
      <c r="AR1141">
        <v>0</v>
      </c>
      <c r="AS1141">
        <v>0</v>
      </c>
      <c r="AT1141">
        <v>0</v>
      </c>
      <c r="AU1141">
        <v>0</v>
      </c>
      <c r="AV1141">
        <v>0</v>
      </c>
      <c r="AW1141">
        <v>0</v>
      </c>
      <c r="AX1141">
        <v>0</v>
      </c>
      <c r="AY1141">
        <v>0</v>
      </c>
      <c r="AZ1141">
        <v>0</v>
      </c>
      <c r="BA1141">
        <v>0</v>
      </c>
      <c r="BB1141">
        <v>0</v>
      </c>
      <c r="BC1141">
        <v>0</v>
      </c>
      <c r="BD1141">
        <v>0</v>
      </c>
      <c r="BE1141">
        <v>0</v>
      </c>
      <c r="BF1141">
        <v>0</v>
      </c>
      <c r="BG1141">
        <v>0</v>
      </c>
      <c r="BH1141">
        <v>0</v>
      </c>
      <c r="BI1141">
        <v>0</v>
      </c>
      <c r="BJ1141">
        <v>0</v>
      </c>
      <c r="BK1141">
        <v>0</v>
      </c>
      <c r="BL1141">
        <v>0</v>
      </c>
      <c r="BM1141">
        <v>0</v>
      </c>
      <c r="BN1141">
        <v>0</v>
      </c>
      <c r="BO1141">
        <v>0</v>
      </c>
      <c r="BP1141">
        <v>0</v>
      </c>
      <c r="BQ1141">
        <v>0</v>
      </c>
      <c r="BR1141">
        <v>0</v>
      </c>
      <c r="BS1141">
        <v>0</v>
      </c>
      <c r="BT1141">
        <v>0</v>
      </c>
      <c r="BU1141">
        <v>0</v>
      </c>
      <c r="BV1141">
        <v>0</v>
      </c>
      <c r="BW1141">
        <v>0</v>
      </c>
      <c r="BX1141">
        <v>0</v>
      </c>
      <c r="BY1141">
        <v>0</v>
      </c>
      <c r="BZ1141">
        <v>0</v>
      </c>
      <c r="CA1141">
        <v>0</v>
      </c>
      <c r="CB1141">
        <v>0</v>
      </c>
      <c r="CC1141">
        <v>0</v>
      </c>
      <c r="CD1141">
        <v>0</v>
      </c>
      <c r="CE1141">
        <v>0</v>
      </c>
      <c r="CF1141">
        <v>0</v>
      </c>
      <c r="CG1141">
        <v>0</v>
      </c>
      <c r="CH1141">
        <v>0</v>
      </c>
      <c r="CI1141">
        <v>0</v>
      </c>
      <c r="CJ1141">
        <v>0</v>
      </c>
      <c r="CK1141">
        <v>0</v>
      </c>
      <c r="CL1141">
        <v>0</v>
      </c>
      <c r="CM1141">
        <v>0</v>
      </c>
      <c r="CN1141">
        <v>0</v>
      </c>
      <c r="CO1141">
        <v>0</v>
      </c>
      <c r="CP1141">
        <v>0</v>
      </c>
      <c r="CQ1141">
        <v>0</v>
      </c>
      <c r="CR1141">
        <v>0</v>
      </c>
      <c r="CS1141">
        <v>0</v>
      </c>
      <c r="CT1141">
        <v>0</v>
      </c>
      <c r="CU1141">
        <v>0</v>
      </c>
      <c r="CV1141">
        <v>0</v>
      </c>
      <c r="CW1141">
        <v>0</v>
      </c>
      <c r="CX1141">
        <v>0</v>
      </c>
      <c r="CY1141">
        <v>1</v>
      </c>
      <c r="CZ1141">
        <v>0</v>
      </c>
      <c r="DA1141">
        <v>0</v>
      </c>
      <c r="DB1141">
        <v>0</v>
      </c>
      <c r="DC1141" t="s">
        <v>5562</v>
      </c>
      <c r="DD1141" t="s">
        <v>311</v>
      </c>
    </row>
    <row r="1142" spans="1:108" ht="14.6" x14ac:dyDescent="0.35">
      <c r="A1142" t="s">
        <v>24</v>
      </c>
      <c r="B1142" t="s">
        <v>5564</v>
      </c>
      <c r="C1142" t="s">
        <v>5565</v>
      </c>
      <c r="F1142" t="s">
        <v>122</v>
      </c>
      <c r="H1142" t="s">
        <v>5566</v>
      </c>
      <c r="I1142" t="s">
        <v>13</v>
      </c>
      <c r="J1142" t="s">
        <v>221</v>
      </c>
      <c r="K1142" t="s">
        <v>269</v>
      </c>
      <c r="M1142" t="s">
        <v>272</v>
      </c>
      <c r="O1142" t="s">
        <v>299</v>
      </c>
      <c r="P1142" t="s">
        <v>4667</v>
      </c>
      <c r="Q1142" t="s">
        <v>5567</v>
      </c>
      <c r="R1142">
        <v>0</v>
      </c>
      <c r="S1142">
        <v>0</v>
      </c>
      <c r="T1142">
        <v>0</v>
      </c>
      <c r="U1142">
        <v>0</v>
      </c>
      <c r="V1142">
        <v>0</v>
      </c>
      <c r="W1142">
        <v>0</v>
      </c>
      <c r="X1142">
        <v>0</v>
      </c>
      <c r="Y1142">
        <v>0</v>
      </c>
      <c r="Z1142">
        <v>0</v>
      </c>
      <c r="AA1142">
        <v>0</v>
      </c>
      <c r="AB1142">
        <v>0</v>
      </c>
      <c r="AC1142">
        <v>0</v>
      </c>
      <c r="AD1142">
        <v>0</v>
      </c>
      <c r="AE1142">
        <v>0</v>
      </c>
      <c r="AF1142">
        <v>0</v>
      </c>
      <c r="AG1142">
        <v>0</v>
      </c>
      <c r="AH1142">
        <v>0</v>
      </c>
      <c r="AI1142">
        <v>0</v>
      </c>
      <c r="AJ1142">
        <v>0</v>
      </c>
      <c r="AK1142">
        <v>0</v>
      </c>
      <c r="AL1142">
        <v>0</v>
      </c>
      <c r="AM1142">
        <v>0</v>
      </c>
      <c r="AN1142">
        <v>0</v>
      </c>
      <c r="AO1142">
        <v>0</v>
      </c>
      <c r="AP1142">
        <v>1</v>
      </c>
      <c r="AQ1142">
        <v>0</v>
      </c>
      <c r="AR1142">
        <v>0</v>
      </c>
      <c r="AS1142">
        <v>0</v>
      </c>
      <c r="AT1142">
        <v>0</v>
      </c>
      <c r="AU1142">
        <v>0</v>
      </c>
      <c r="AV1142">
        <v>0</v>
      </c>
      <c r="AW1142">
        <v>0</v>
      </c>
      <c r="AX1142">
        <v>0</v>
      </c>
      <c r="AY1142">
        <v>0</v>
      </c>
      <c r="AZ1142">
        <v>0</v>
      </c>
      <c r="BA1142">
        <v>0</v>
      </c>
      <c r="BB1142">
        <v>0</v>
      </c>
      <c r="BC1142">
        <v>0</v>
      </c>
      <c r="BD1142">
        <v>0</v>
      </c>
      <c r="BE1142">
        <v>0</v>
      </c>
      <c r="BF1142">
        <v>0</v>
      </c>
      <c r="BG1142">
        <v>0</v>
      </c>
      <c r="BH1142">
        <v>0</v>
      </c>
      <c r="BI1142">
        <v>0</v>
      </c>
      <c r="BJ1142">
        <v>0</v>
      </c>
      <c r="BK1142">
        <v>0</v>
      </c>
      <c r="BL1142">
        <v>0</v>
      </c>
      <c r="BM1142">
        <v>0</v>
      </c>
      <c r="BN1142">
        <v>0</v>
      </c>
      <c r="BO1142">
        <v>0</v>
      </c>
      <c r="BP1142">
        <v>0</v>
      </c>
      <c r="BQ1142">
        <v>0</v>
      </c>
      <c r="BR1142">
        <v>0</v>
      </c>
      <c r="BS1142">
        <v>0</v>
      </c>
      <c r="BT1142">
        <v>0</v>
      </c>
      <c r="BU1142">
        <v>0</v>
      </c>
      <c r="BV1142">
        <v>0</v>
      </c>
      <c r="BW1142">
        <v>0</v>
      </c>
      <c r="BX1142">
        <v>0</v>
      </c>
      <c r="BY1142">
        <v>0</v>
      </c>
      <c r="BZ1142">
        <v>0</v>
      </c>
      <c r="CA1142">
        <v>0</v>
      </c>
      <c r="CB1142">
        <v>0</v>
      </c>
      <c r="CC1142">
        <v>0</v>
      </c>
      <c r="CD1142">
        <v>0</v>
      </c>
      <c r="CE1142">
        <v>0</v>
      </c>
      <c r="CF1142">
        <v>0</v>
      </c>
      <c r="CG1142">
        <v>0</v>
      </c>
      <c r="CH1142">
        <v>0</v>
      </c>
      <c r="CI1142">
        <v>0</v>
      </c>
      <c r="CJ1142">
        <v>0</v>
      </c>
      <c r="CK1142">
        <v>0</v>
      </c>
      <c r="CL1142">
        <v>0</v>
      </c>
      <c r="CM1142">
        <v>0</v>
      </c>
      <c r="CN1142">
        <v>0</v>
      </c>
      <c r="CO1142">
        <v>0</v>
      </c>
      <c r="CP1142">
        <v>0</v>
      </c>
      <c r="CQ1142">
        <v>0</v>
      </c>
      <c r="CR1142">
        <v>0</v>
      </c>
      <c r="CS1142">
        <v>0</v>
      </c>
      <c r="CT1142">
        <v>0</v>
      </c>
      <c r="CU1142">
        <v>0</v>
      </c>
      <c r="CV1142">
        <v>0</v>
      </c>
      <c r="CW1142">
        <v>0</v>
      </c>
      <c r="CX1142">
        <v>1</v>
      </c>
      <c r="CY1142">
        <v>1</v>
      </c>
      <c r="CZ1142">
        <v>1</v>
      </c>
      <c r="DA1142">
        <v>0</v>
      </c>
      <c r="DB1142">
        <v>0</v>
      </c>
      <c r="DC1142" t="s">
        <v>1026</v>
      </c>
      <c r="DD1142" t="s">
        <v>307</v>
      </c>
    </row>
    <row r="1143" spans="1:108" ht="14.6" x14ac:dyDescent="0.35">
      <c r="A1143" t="s">
        <v>24</v>
      </c>
      <c r="B1143" t="s">
        <v>5571</v>
      </c>
      <c r="C1143" t="s">
        <v>5572</v>
      </c>
      <c r="F1143" t="s">
        <v>91</v>
      </c>
      <c r="G1143" t="s">
        <v>479</v>
      </c>
      <c r="H1143" t="s">
        <v>454</v>
      </c>
      <c r="I1143" t="s">
        <v>56</v>
      </c>
      <c r="J1143" t="s">
        <v>455</v>
      </c>
      <c r="K1143" t="s">
        <v>269</v>
      </c>
      <c r="M1143" t="s">
        <v>272</v>
      </c>
      <c r="O1143" t="s">
        <v>300</v>
      </c>
      <c r="P1143" t="s">
        <v>5573</v>
      </c>
      <c r="Q1143" t="s">
        <v>5574</v>
      </c>
      <c r="R1143">
        <v>0</v>
      </c>
      <c r="S1143">
        <v>0</v>
      </c>
      <c r="T1143">
        <v>0</v>
      </c>
      <c r="U1143">
        <v>0</v>
      </c>
      <c r="V1143">
        <v>0</v>
      </c>
      <c r="W1143">
        <v>0</v>
      </c>
      <c r="X1143">
        <v>0</v>
      </c>
      <c r="Y1143">
        <v>0</v>
      </c>
      <c r="AA1143">
        <v>0</v>
      </c>
      <c r="AB1143">
        <v>0</v>
      </c>
      <c r="AC1143">
        <v>0</v>
      </c>
      <c r="AD1143">
        <v>0</v>
      </c>
      <c r="AE1143">
        <v>0</v>
      </c>
      <c r="AF1143">
        <v>1</v>
      </c>
      <c r="AG1143">
        <v>0</v>
      </c>
      <c r="AH1143">
        <v>0</v>
      </c>
      <c r="AI1143">
        <v>0</v>
      </c>
      <c r="AJ1143">
        <v>1</v>
      </c>
      <c r="AK1143">
        <v>1</v>
      </c>
      <c r="AL1143">
        <v>0</v>
      </c>
      <c r="AM1143">
        <v>0</v>
      </c>
      <c r="AN1143">
        <v>1</v>
      </c>
      <c r="AO1143">
        <v>0</v>
      </c>
      <c r="AP1143">
        <v>0</v>
      </c>
      <c r="AQ1143">
        <v>0</v>
      </c>
      <c r="AR1143">
        <v>0</v>
      </c>
      <c r="AS1143">
        <v>0</v>
      </c>
      <c r="AT1143">
        <v>0</v>
      </c>
      <c r="AU1143">
        <v>0</v>
      </c>
      <c r="AV1143">
        <v>0</v>
      </c>
      <c r="AW1143">
        <v>0</v>
      </c>
      <c r="AX1143">
        <v>0</v>
      </c>
      <c r="AY1143">
        <v>0</v>
      </c>
      <c r="AZ1143">
        <v>0</v>
      </c>
      <c r="BA1143">
        <v>0</v>
      </c>
      <c r="BB1143">
        <v>0</v>
      </c>
      <c r="BC1143">
        <v>0</v>
      </c>
      <c r="BD1143">
        <v>0</v>
      </c>
      <c r="BE1143">
        <v>0</v>
      </c>
      <c r="BF1143">
        <v>0</v>
      </c>
      <c r="BG1143">
        <v>0</v>
      </c>
      <c r="BH1143">
        <v>0</v>
      </c>
      <c r="BI1143">
        <v>0</v>
      </c>
      <c r="BJ1143">
        <v>0</v>
      </c>
      <c r="BK1143">
        <v>0</v>
      </c>
      <c r="BL1143">
        <v>0</v>
      </c>
      <c r="BM1143">
        <v>0</v>
      </c>
      <c r="BN1143">
        <v>0</v>
      </c>
      <c r="BO1143">
        <v>0</v>
      </c>
      <c r="BP1143">
        <v>0</v>
      </c>
      <c r="BQ1143">
        <v>0</v>
      </c>
      <c r="BR1143">
        <v>0</v>
      </c>
      <c r="BS1143">
        <v>0</v>
      </c>
      <c r="BT1143">
        <v>0</v>
      </c>
      <c r="BU1143">
        <v>0</v>
      </c>
      <c r="BV1143">
        <v>0</v>
      </c>
      <c r="BW1143">
        <v>0</v>
      </c>
      <c r="BX1143">
        <v>0</v>
      </c>
      <c r="BY1143">
        <v>0</v>
      </c>
      <c r="BZ1143">
        <v>0</v>
      </c>
      <c r="CA1143">
        <v>0</v>
      </c>
      <c r="CB1143">
        <v>0</v>
      </c>
      <c r="CC1143">
        <v>0</v>
      </c>
      <c r="CD1143">
        <v>0</v>
      </c>
      <c r="CE1143">
        <v>0</v>
      </c>
      <c r="CF1143">
        <v>0</v>
      </c>
      <c r="CG1143">
        <v>0</v>
      </c>
      <c r="CH1143">
        <v>0</v>
      </c>
      <c r="CI1143">
        <v>0</v>
      </c>
      <c r="CJ1143">
        <v>0</v>
      </c>
      <c r="CK1143">
        <v>0</v>
      </c>
      <c r="CL1143">
        <v>0</v>
      </c>
      <c r="CM1143">
        <v>0</v>
      </c>
      <c r="CN1143">
        <v>0</v>
      </c>
      <c r="CO1143">
        <v>0</v>
      </c>
      <c r="CP1143">
        <v>0</v>
      </c>
      <c r="CQ1143">
        <v>0</v>
      </c>
      <c r="CR1143">
        <v>0</v>
      </c>
      <c r="CS1143">
        <v>0</v>
      </c>
      <c r="CT1143">
        <v>0</v>
      </c>
      <c r="CU1143">
        <v>0</v>
      </c>
      <c r="CV1143">
        <v>0</v>
      </c>
      <c r="CW1143">
        <v>0</v>
      </c>
      <c r="CX1143">
        <v>4</v>
      </c>
      <c r="CY1143">
        <v>1</v>
      </c>
      <c r="CZ1143">
        <v>0</v>
      </c>
      <c r="DA1143">
        <v>0</v>
      </c>
      <c r="DB1143">
        <v>0</v>
      </c>
      <c r="DC1143" t="s">
        <v>5575</v>
      </c>
      <c r="DD1143" t="s">
        <v>46</v>
      </c>
    </row>
    <row r="1144" spans="1:108" ht="14.6" x14ac:dyDescent="0.35">
      <c r="A1144" t="s">
        <v>24</v>
      </c>
      <c r="B1144" t="s">
        <v>5578</v>
      </c>
      <c r="C1144" t="s">
        <v>5579</v>
      </c>
      <c r="F1144" t="s">
        <v>122</v>
      </c>
      <c r="H1144" t="s">
        <v>454</v>
      </c>
      <c r="I1144" t="s">
        <v>56</v>
      </c>
      <c r="J1144" t="s">
        <v>455</v>
      </c>
      <c r="K1144" t="s">
        <v>269</v>
      </c>
      <c r="L1144" t="s">
        <v>228</v>
      </c>
      <c r="M1144" t="s">
        <v>272</v>
      </c>
      <c r="O1144" t="s">
        <v>300</v>
      </c>
      <c r="Q1144" t="s">
        <v>457</v>
      </c>
      <c r="R1144">
        <v>0</v>
      </c>
      <c r="S1144">
        <v>0</v>
      </c>
      <c r="T1144">
        <v>0</v>
      </c>
      <c r="U1144">
        <v>0</v>
      </c>
      <c r="V1144">
        <v>0</v>
      </c>
      <c r="W1144">
        <v>0</v>
      </c>
      <c r="X1144">
        <v>0</v>
      </c>
      <c r="Y1144">
        <v>0</v>
      </c>
      <c r="AA1144">
        <v>0</v>
      </c>
      <c r="AB1144">
        <v>0</v>
      </c>
      <c r="AC1144">
        <v>0</v>
      </c>
      <c r="AD1144">
        <v>0</v>
      </c>
      <c r="AE1144">
        <v>0</v>
      </c>
      <c r="AF1144">
        <v>0</v>
      </c>
      <c r="AG1144">
        <v>0</v>
      </c>
      <c r="AH1144">
        <v>0</v>
      </c>
      <c r="AI1144">
        <v>0</v>
      </c>
      <c r="AJ1144">
        <v>0</v>
      </c>
      <c r="AK1144">
        <v>0</v>
      </c>
      <c r="AL1144">
        <v>0</v>
      </c>
      <c r="AM1144">
        <v>0</v>
      </c>
      <c r="AN1144">
        <v>0</v>
      </c>
      <c r="AO1144">
        <v>0</v>
      </c>
      <c r="AP1144">
        <v>0</v>
      </c>
      <c r="AQ1144">
        <v>0</v>
      </c>
      <c r="AR1144">
        <v>0</v>
      </c>
      <c r="AS1144">
        <v>0</v>
      </c>
      <c r="AT1144">
        <v>0</v>
      </c>
      <c r="AU1144">
        <v>0</v>
      </c>
      <c r="AV1144">
        <v>0</v>
      </c>
      <c r="AW1144">
        <v>0</v>
      </c>
      <c r="AX1144">
        <v>0</v>
      </c>
      <c r="AY1144">
        <v>0</v>
      </c>
      <c r="AZ1144">
        <v>0</v>
      </c>
      <c r="BA1144">
        <v>0</v>
      </c>
      <c r="BB1144">
        <v>0</v>
      </c>
      <c r="BC1144">
        <v>0</v>
      </c>
      <c r="BD1144">
        <v>0</v>
      </c>
      <c r="BE1144">
        <v>0</v>
      </c>
      <c r="BF1144">
        <v>0</v>
      </c>
      <c r="BG1144">
        <v>0</v>
      </c>
      <c r="BH1144">
        <v>0</v>
      </c>
      <c r="BI1144">
        <v>0</v>
      </c>
      <c r="BJ1144">
        <v>0</v>
      </c>
      <c r="BK1144">
        <v>0</v>
      </c>
      <c r="BL1144">
        <v>0</v>
      </c>
      <c r="BM1144">
        <v>0</v>
      </c>
      <c r="BN1144">
        <v>0</v>
      </c>
      <c r="BO1144">
        <v>0</v>
      </c>
      <c r="BP1144">
        <v>0</v>
      </c>
      <c r="BQ1144">
        <v>0</v>
      </c>
      <c r="BR1144">
        <v>0</v>
      </c>
      <c r="BS1144">
        <v>0</v>
      </c>
      <c r="BT1144">
        <v>0</v>
      </c>
      <c r="BU1144">
        <v>0</v>
      </c>
      <c r="BV1144">
        <v>0</v>
      </c>
      <c r="BW1144">
        <v>0</v>
      </c>
      <c r="BX1144">
        <v>0</v>
      </c>
      <c r="BY1144">
        <v>0</v>
      </c>
      <c r="BZ1144">
        <v>0</v>
      </c>
      <c r="CA1144">
        <v>0</v>
      </c>
      <c r="CB1144">
        <v>0</v>
      </c>
      <c r="CC1144">
        <v>0</v>
      </c>
      <c r="CD1144">
        <v>0</v>
      </c>
      <c r="CE1144">
        <v>0</v>
      </c>
      <c r="CF1144">
        <v>0</v>
      </c>
      <c r="CG1144">
        <v>0</v>
      </c>
      <c r="CH1144">
        <v>0</v>
      </c>
      <c r="CI1144">
        <v>0</v>
      </c>
      <c r="CJ1144">
        <v>0</v>
      </c>
      <c r="CK1144">
        <v>0</v>
      </c>
      <c r="CL1144">
        <v>0</v>
      </c>
      <c r="CM1144">
        <v>0</v>
      </c>
      <c r="CN1144">
        <v>0</v>
      </c>
      <c r="CO1144">
        <v>0</v>
      </c>
      <c r="CP1144">
        <v>1</v>
      </c>
      <c r="CQ1144">
        <v>0</v>
      </c>
      <c r="CR1144">
        <v>0</v>
      </c>
      <c r="CS1144">
        <v>0</v>
      </c>
      <c r="CT1144">
        <v>0</v>
      </c>
      <c r="CU1144">
        <v>0</v>
      </c>
      <c r="CV1144">
        <v>0</v>
      </c>
      <c r="CW1144">
        <v>0</v>
      </c>
      <c r="CX1144">
        <v>1</v>
      </c>
      <c r="CY1144">
        <v>0</v>
      </c>
      <c r="CZ1144">
        <v>1</v>
      </c>
      <c r="DA1144">
        <v>0</v>
      </c>
      <c r="DB1144">
        <v>0</v>
      </c>
      <c r="DC1144" t="s">
        <v>458</v>
      </c>
      <c r="DD1144" t="s">
        <v>306</v>
      </c>
    </row>
    <row r="1145" spans="1:108" ht="14.6" x14ac:dyDescent="0.35">
      <c r="A1145" t="s">
        <v>24</v>
      </c>
      <c r="B1145" t="s">
        <v>5578</v>
      </c>
      <c r="C1145" t="s">
        <v>5582</v>
      </c>
      <c r="F1145" t="s">
        <v>122</v>
      </c>
      <c r="H1145" t="s">
        <v>702</v>
      </c>
      <c r="I1145" t="s">
        <v>56</v>
      </c>
      <c r="J1145" t="s">
        <v>455</v>
      </c>
      <c r="K1145" t="s">
        <v>269</v>
      </c>
      <c r="L1145" t="s">
        <v>228</v>
      </c>
      <c r="M1145" t="s">
        <v>272</v>
      </c>
      <c r="N1145" t="s">
        <v>300</v>
      </c>
      <c r="O1145" t="s">
        <v>300</v>
      </c>
      <c r="R1145">
        <v>0</v>
      </c>
      <c r="S1145">
        <v>0</v>
      </c>
      <c r="T1145">
        <v>0</v>
      </c>
      <c r="U1145">
        <v>0</v>
      </c>
      <c r="V1145">
        <v>0</v>
      </c>
      <c r="W1145">
        <v>1</v>
      </c>
      <c r="X1145">
        <v>0</v>
      </c>
      <c r="Y1145">
        <v>1</v>
      </c>
      <c r="AA1145">
        <v>0</v>
      </c>
      <c r="AB1145">
        <v>0</v>
      </c>
      <c r="AC1145">
        <v>0</v>
      </c>
      <c r="AD1145">
        <v>0</v>
      </c>
      <c r="AE1145">
        <v>0</v>
      </c>
      <c r="AF1145">
        <v>0</v>
      </c>
      <c r="AG1145">
        <v>0</v>
      </c>
      <c r="AH1145">
        <v>0</v>
      </c>
      <c r="AI1145">
        <v>0</v>
      </c>
      <c r="AJ1145">
        <v>0</v>
      </c>
      <c r="AK1145">
        <v>0</v>
      </c>
      <c r="AL1145">
        <v>0</v>
      </c>
      <c r="AM1145">
        <v>0</v>
      </c>
      <c r="AN1145">
        <v>0</v>
      </c>
      <c r="AO1145">
        <v>0</v>
      </c>
      <c r="AP1145">
        <v>0</v>
      </c>
      <c r="AQ1145">
        <v>0</v>
      </c>
      <c r="AR1145">
        <v>0</v>
      </c>
      <c r="AS1145">
        <v>0</v>
      </c>
      <c r="AT1145">
        <v>0</v>
      </c>
      <c r="AU1145">
        <v>0</v>
      </c>
      <c r="AV1145">
        <v>0</v>
      </c>
      <c r="AW1145">
        <v>0</v>
      </c>
      <c r="AX1145">
        <v>0</v>
      </c>
      <c r="AY1145">
        <v>0</v>
      </c>
      <c r="AZ1145">
        <v>0</v>
      </c>
      <c r="BA1145">
        <v>0</v>
      </c>
      <c r="BB1145">
        <v>0</v>
      </c>
      <c r="BC1145">
        <v>0</v>
      </c>
      <c r="BD1145">
        <v>0</v>
      </c>
      <c r="BE1145">
        <v>0</v>
      </c>
      <c r="BF1145">
        <v>0</v>
      </c>
      <c r="BG1145">
        <v>0</v>
      </c>
      <c r="BH1145">
        <v>0</v>
      </c>
      <c r="BI1145">
        <v>0</v>
      </c>
      <c r="BJ1145">
        <v>0</v>
      </c>
      <c r="BK1145">
        <v>0</v>
      </c>
      <c r="BL1145">
        <v>0</v>
      </c>
      <c r="BM1145">
        <v>0</v>
      </c>
      <c r="BN1145">
        <v>0</v>
      </c>
      <c r="BO1145">
        <v>0</v>
      </c>
      <c r="BP1145">
        <v>0</v>
      </c>
      <c r="BQ1145">
        <v>0</v>
      </c>
      <c r="BR1145">
        <v>0</v>
      </c>
      <c r="BS1145">
        <v>0</v>
      </c>
      <c r="BT1145">
        <v>0</v>
      </c>
      <c r="BU1145">
        <v>0</v>
      </c>
      <c r="BV1145">
        <v>0</v>
      </c>
      <c r="BW1145">
        <v>0</v>
      </c>
      <c r="BX1145">
        <v>0</v>
      </c>
      <c r="BY1145">
        <v>0</v>
      </c>
      <c r="BZ1145">
        <v>0</v>
      </c>
      <c r="CA1145">
        <v>0</v>
      </c>
      <c r="CB1145">
        <v>0</v>
      </c>
      <c r="CC1145">
        <v>0</v>
      </c>
      <c r="CD1145">
        <v>0</v>
      </c>
      <c r="CE1145">
        <v>0</v>
      </c>
      <c r="CF1145">
        <v>0</v>
      </c>
      <c r="CG1145">
        <v>0</v>
      </c>
      <c r="CH1145">
        <v>0</v>
      </c>
      <c r="CI1145">
        <v>0</v>
      </c>
      <c r="CJ1145">
        <v>0</v>
      </c>
      <c r="CK1145">
        <v>0</v>
      </c>
      <c r="CL1145">
        <v>0</v>
      </c>
      <c r="CM1145">
        <v>0</v>
      </c>
      <c r="CN1145">
        <v>0</v>
      </c>
      <c r="CO1145">
        <v>0</v>
      </c>
      <c r="CP1145">
        <v>0</v>
      </c>
      <c r="CQ1145">
        <v>0</v>
      </c>
      <c r="CR1145">
        <v>0</v>
      </c>
      <c r="CS1145">
        <v>0</v>
      </c>
      <c r="CT1145">
        <v>0</v>
      </c>
      <c r="CU1145">
        <v>0</v>
      </c>
      <c r="CV1145">
        <v>0</v>
      </c>
      <c r="CW1145">
        <v>0</v>
      </c>
      <c r="CX1145">
        <v>0</v>
      </c>
      <c r="CY1145">
        <v>1</v>
      </c>
      <c r="CZ1145">
        <v>0</v>
      </c>
      <c r="DA1145">
        <v>0</v>
      </c>
      <c r="DB1145">
        <v>0</v>
      </c>
      <c r="DC1145" t="s">
        <v>5583</v>
      </c>
      <c r="DD1145" t="s">
        <v>311</v>
      </c>
    </row>
    <row r="1146" spans="1:108" ht="14.6" x14ac:dyDescent="0.35">
      <c r="A1146" t="s">
        <v>24</v>
      </c>
      <c r="B1146" t="s">
        <v>5578</v>
      </c>
      <c r="C1146" t="s">
        <v>5586</v>
      </c>
      <c r="F1146" t="s">
        <v>145</v>
      </c>
      <c r="H1146" t="s">
        <v>702</v>
      </c>
      <c r="I1146" t="s">
        <v>56</v>
      </c>
      <c r="J1146" t="s">
        <v>455</v>
      </c>
      <c r="K1146" t="s">
        <v>269</v>
      </c>
      <c r="L1146" t="s">
        <v>228</v>
      </c>
      <c r="M1146" t="s">
        <v>272</v>
      </c>
      <c r="N1146" t="s">
        <v>300</v>
      </c>
      <c r="O1146" t="s">
        <v>300</v>
      </c>
      <c r="R1146">
        <v>0</v>
      </c>
      <c r="S1146">
        <v>0</v>
      </c>
      <c r="T1146">
        <v>0</v>
      </c>
      <c r="U1146">
        <v>0</v>
      </c>
      <c r="V1146">
        <v>0</v>
      </c>
      <c r="W1146">
        <v>1</v>
      </c>
      <c r="X1146">
        <v>0</v>
      </c>
      <c r="Y1146">
        <v>0</v>
      </c>
      <c r="AA1146">
        <v>0</v>
      </c>
      <c r="AB1146">
        <v>0</v>
      </c>
      <c r="AC1146">
        <v>0</v>
      </c>
      <c r="AD1146">
        <v>0</v>
      </c>
      <c r="AE1146">
        <v>0</v>
      </c>
      <c r="AF1146">
        <v>0</v>
      </c>
      <c r="AG1146">
        <v>0</v>
      </c>
      <c r="AH1146">
        <v>0</v>
      </c>
      <c r="AI1146">
        <v>0</v>
      </c>
      <c r="AJ1146">
        <v>0</v>
      </c>
      <c r="AK1146">
        <v>0</v>
      </c>
      <c r="AL1146">
        <v>0</v>
      </c>
      <c r="AM1146">
        <v>0</v>
      </c>
      <c r="AN1146">
        <v>0</v>
      </c>
      <c r="AO1146">
        <v>0</v>
      </c>
      <c r="AP1146">
        <v>0</v>
      </c>
      <c r="AQ1146">
        <v>0</v>
      </c>
      <c r="AR1146">
        <v>0</v>
      </c>
      <c r="AS1146">
        <v>0</v>
      </c>
      <c r="AT1146">
        <v>0</v>
      </c>
      <c r="AU1146">
        <v>0</v>
      </c>
      <c r="AV1146">
        <v>0</v>
      </c>
      <c r="AW1146">
        <v>0</v>
      </c>
      <c r="AX1146">
        <v>0</v>
      </c>
      <c r="AY1146">
        <v>0</v>
      </c>
      <c r="AZ1146">
        <v>0</v>
      </c>
      <c r="BA1146">
        <v>0</v>
      </c>
      <c r="BB1146">
        <v>0</v>
      </c>
      <c r="BC1146">
        <v>0</v>
      </c>
      <c r="BD1146">
        <v>0</v>
      </c>
      <c r="BE1146">
        <v>0</v>
      </c>
      <c r="BF1146">
        <v>0</v>
      </c>
      <c r="BG1146">
        <v>0</v>
      </c>
      <c r="BH1146">
        <v>0</v>
      </c>
      <c r="BI1146">
        <v>0</v>
      </c>
      <c r="BJ1146">
        <v>0</v>
      </c>
      <c r="BK1146">
        <v>0</v>
      </c>
      <c r="BL1146">
        <v>0</v>
      </c>
      <c r="BM1146">
        <v>0</v>
      </c>
      <c r="BN1146">
        <v>0</v>
      </c>
      <c r="BO1146">
        <v>0</v>
      </c>
      <c r="BP1146">
        <v>0</v>
      </c>
      <c r="BQ1146">
        <v>0</v>
      </c>
      <c r="BR1146">
        <v>0</v>
      </c>
      <c r="BS1146">
        <v>0</v>
      </c>
      <c r="BT1146">
        <v>0</v>
      </c>
      <c r="BU1146">
        <v>0</v>
      </c>
      <c r="BV1146">
        <v>0</v>
      </c>
      <c r="BW1146">
        <v>0</v>
      </c>
      <c r="BX1146">
        <v>0</v>
      </c>
      <c r="BY1146">
        <v>0</v>
      </c>
      <c r="BZ1146">
        <v>0</v>
      </c>
      <c r="CA1146">
        <v>0</v>
      </c>
      <c r="CB1146">
        <v>0</v>
      </c>
      <c r="CC1146">
        <v>0</v>
      </c>
      <c r="CD1146">
        <v>0</v>
      </c>
      <c r="CE1146">
        <v>0</v>
      </c>
      <c r="CF1146">
        <v>0</v>
      </c>
      <c r="CG1146">
        <v>0</v>
      </c>
      <c r="CH1146">
        <v>0</v>
      </c>
      <c r="CI1146">
        <v>0</v>
      </c>
      <c r="CJ1146">
        <v>0</v>
      </c>
      <c r="CK1146">
        <v>0</v>
      </c>
      <c r="CL1146">
        <v>0</v>
      </c>
      <c r="CM1146">
        <v>0</v>
      </c>
      <c r="CN1146">
        <v>0</v>
      </c>
      <c r="CO1146">
        <v>0</v>
      </c>
      <c r="CP1146">
        <v>0</v>
      </c>
      <c r="CQ1146">
        <v>0</v>
      </c>
      <c r="CR1146">
        <v>0</v>
      </c>
      <c r="CS1146">
        <v>0</v>
      </c>
      <c r="CT1146">
        <v>0</v>
      </c>
      <c r="CU1146">
        <v>0</v>
      </c>
      <c r="CV1146">
        <v>0</v>
      </c>
      <c r="CW1146">
        <v>0</v>
      </c>
      <c r="CX1146">
        <v>0</v>
      </c>
      <c r="CY1146">
        <v>1</v>
      </c>
      <c r="CZ1146">
        <v>0</v>
      </c>
      <c r="DA1146">
        <v>0</v>
      </c>
      <c r="DB1146">
        <v>0</v>
      </c>
      <c r="DC1146" t="s">
        <v>5587</v>
      </c>
      <c r="DD1146" t="s">
        <v>311</v>
      </c>
    </row>
    <row r="1147" spans="1:108" ht="14.6" x14ac:dyDescent="0.35">
      <c r="A1147" t="s">
        <v>24</v>
      </c>
      <c r="B1147" t="s">
        <v>5589</v>
      </c>
      <c r="C1147" t="s">
        <v>5590</v>
      </c>
      <c r="D1147" t="s">
        <v>5591</v>
      </c>
      <c r="F1147" t="s">
        <v>122</v>
      </c>
      <c r="H1147" t="s">
        <v>454</v>
      </c>
      <c r="I1147" t="s">
        <v>56</v>
      </c>
      <c r="J1147" t="s">
        <v>455</v>
      </c>
      <c r="K1147" t="s">
        <v>269</v>
      </c>
      <c r="L1147" t="s">
        <v>226</v>
      </c>
      <c r="M1147" t="s">
        <v>272</v>
      </c>
      <c r="O1147" t="s">
        <v>299</v>
      </c>
      <c r="R1147">
        <v>0</v>
      </c>
      <c r="S1147">
        <v>0</v>
      </c>
      <c r="T1147">
        <v>0</v>
      </c>
      <c r="U1147">
        <v>0</v>
      </c>
      <c r="V1147">
        <v>0</v>
      </c>
      <c r="W1147">
        <v>0</v>
      </c>
      <c r="X1147">
        <v>0</v>
      </c>
      <c r="Y1147">
        <v>0</v>
      </c>
      <c r="AA1147">
        <v>0</v>
      </c>
      <c r="AB1147">
        <v>0</v>
      </c>
      <c r="AC1147">
        <v>0</v>
      </c>
      <c r="AD1147">
        <v>0</v>
      </c>
      <c r="AE1147">
        <v>0</v>
      </c>
      <c r="AF1147">
        <v>0</v>
      </c>
      <c r="AG1147">
        <v>1</v>
      </c>
      <c r="AH1147">
        <v>0</v>
      </c>
      <c r="AI1147">
        <v>0</v>
      </c>
      <c r="AJ1147">
        <v>0</v>
      </c>
      <c r="AK1147">
        <v>0</v>
      </c>
      <c r="AL1147">
        <v>0</v>
      </c>
      <c r="AM1147">
        <v>0</v>
      </c>
      <c r="AN1147">
        <v>0</v>
      </c>
      <c r="AO1147">
        <v>0</v>
      </c>
      <c r="AP1147">
        <v>0</v>
      </c>
      <c r="AQ1147">
        <v>0</v>
      </c>
      <c r="AR1147">
        <v>0</v>
      </c>
      <c r="AS1147">
        <v>0</v>
      </c>
      <c r="AT1147">
        <v>0</v>
      </c>
      <c r="AU1147">
        <v>0</v>
      </c>
      <c r="AV1147">
        <v>0</v>
      </c>
      <c r="AW1147">
        <v>0</v>
      </c>
      <c r="AX1147">
        <v>0</v>
      </c>
      <c r="AY1147">
        <v>0</v>
      </c>
      <c r="AZ1147">
        <v>0</v>
      </c>
      <c r="BA1147">
        <v>0</v>
      </c>
      <c r="BB1147">
        <v>0</v>
      </c>
      <c r="BC1147">
        <v>0</v>
      </c>
      <c r="BD1147">
        <v>0</v>
      </c>
      <c r="BE1147">
        <v>0</v>
      </c>
      <c r="BF1147">
        <v>0</v>
      </c>
      <c r="BG1147">
        <v>0</v>
      </c>
      <c r="BH1147">
        <v>0</v>
      </c>
      <c r="BI1147">
        <v>0</v>
      </c>
      <c r="BJ1147">
        <v>0</v>
      </c>
      <c r="BK1147">
        <v>0</v>
      </c>
      <c r="BL1147">
        <v>0</v>
      </c>
      <c r="BM1147">
        <v>0</v>
      </c>
      <c r="BN1147">
        <v>0</v>
      </c>
      <c r="BO1147">
        <v>0</v>
      </c>
      <c r="BP1147">
        <v>0</v>
      </c>
      <c r="BQ1147">
        <v>0</v>
      </c>
      <c r="BR1147">
        <v>0</v>
      </c>
      <c r="BS1147">
        <v>0</v>
      </c>
      <c r="BT1147">
        <v>0</v>
      </c>
      <c r="BU1147">
        <v>0</v>
      </c>
      <c r="BV1147">
        <v>0</v>
      </c>
      <c r="BW1147">
        <v>0</v>
      </c>
      <c r="BX1147">
        <v>0</v>
      </c>
      <c r="BY1147">
        <v>0</v>
      </c>
      <c r="BZ1147">
        <v>0</v>
      </c>
      <c r="CA1147">
        <v>0</v>
      </c>
      <c r="CB1147">
        <v>0</v>
      </c>
      <c r="CC1147">
        <v>0</v>
      </c>
      <c r="CD1147">
        <v>0</v>
      </c>
      <c r="CE1147">
        <v>0</v>
      </c>
      <c r="CF1147">
        <v>0</v>
      </c>
      <c r="CG1147">
        <v>0</v>
      </c>
      <c r="CH1147">
        <v>0</v>
      </c>
      <c r="CI1147">
        <v>0</v>
      </c>
      <c r="CJ1147">
        <v>0</v>
      </c>
      <c r="CK1147">
        <v>0</v>
      </c>
      <c r="CL1147">
        <v>0</v>
      </c>
      <c r="CM1147">
        <v>0</v>
      </c>
      <c r="CN1147">
        <v>0</v>
      </c>
      <c r="CO1147">
        <v>0</v>
      </c>
      <c r="CP1147">
        <v>0</v>
      </c>
      <c r="CQ1147">
        <v>0</v>
      </c>
      <c r="CR1147">
        <v>0</v>
      </c>
      <c r="CS1147">
        <v>0</v>
      </c>
      <c r="CT1147">
        <v>0</v>
      </c>
      <c r="CU1147">
        <v>0</v>
      </c>
      <c r="CV1147">
        <v>0</v>
      </c>
      <c r="CW1147">
        <v>0</v>
      </c>
      <c r="CX1147">
        <v>1</v>
      </c>
      <c r="CY1147">
        <v>1</v>
      </c>
      <c r="CZ1147">
        <v>0</v>
      </c>
      <c r="DA1147">
        <v>0</v>
      </c>
      <c r="DB1147">
        <v>0</v>
      </c>
      <c r="DC1147" t="s">
        <v>5592</v>
      </c>
      <c r="DD1147" t="s">
        <v>307</v>
      </c>
    </row>
    <row r="1148" spans="1:108" ht="14.6" x14ac:dyDescent="0.35">
      <c r="A1148" t="s">
        <v>24</v>
      </c>
      <c r="B1148" t="s">
        <v>5589</v>
      </c>
      <c r="C1148" t="s">
        <v>5597</v>
      </c>
      <c r="F1148" t="s">
        <v>91</v>
      </c>
      <c r="H1148" t="s">
        <v>605</v>
      </c>
      <c r="I1148" t="s">
        <v>56</v>
      </c>
      <c r="J1148" t="s">
        <v>200</v>
      </c>
      <c r="L1148" t="s">
        <v>226</v>
      </c>
      <c r="P1148" t="s">
        <v>5598</v>
      </c>
      <c r="Q1148" t="s">
        <v>606</v>
      </c>
      <c r="R1148">
        <v>0</v>
      </c>
      <c r="S1148">
        <v>0</v>
      </c>
      <c r="T1148">
        <v>0</v>
      </c>
      <c r="U1148">
        <v>0</v>
      </c>
      <c r="V1148">
        <v>0</v>
      </c>
      <c r="X1148">
        <v>0</v>
      </c>
      <c r="BJ1148">
        <v>1</v>
      </c>
      <c r="DC1148" t="s">
        <v>5599</v>
      </c>
      <c r="DD1148" t="s">
        <v>305</v>
      </c>
    </row>
    <row r="1149" spans="1:108" ht="14.6" x14ac:dyDescent="0.35">
      <c r="A1149" t="s">
        <v>24</v>
      </c>
      <c r="B1149" t="s">
        <v>5601</v>
      </c>
      <c r="C1149" t="s">
        <v>5602</v>
      </c>
      <c r="F1149" t="s">
        <v>122</v>
      </c>
      <c r="H1149" t="s">
        <v>454</v>
      </c>
      <c r="I1149" t="s">
        <v>56</v>
      </c>
      <c r="J1149" t="s">
        <v>455</v>
      </c>
      <c r="K1149" t="s">
        <v>269</v>
      </c>
      <c r="L1149" t="s">
        <v>228</v>
      </c>
      <c r="M1149" t="s">
        <v>272</v>
      </c>
      <c r="O1149" t="s">
        <v>300</v>
      </c>
      <c r="P1149" t="s">
        <v>5603</v>
      </c>
      <c r="Q1149" t="s">
        <v>591</v>
      </c>
      <c r="R1149">
        <v>0</v>
      </c>
      <c r="S1149">
        <v>0</v>
      </c>
      <c r="T1149">
        <v>0</v>
      </c>
      <c r="U1149">
        <v>0</v>
      </c>
      <c r="V1149">
        <v>0</v>
      </c>
      <c r="W1149">
        <v>0</v>
      </c>
      <c r="X1149">
        <v>0</v>
      </c>
      <c r="Y1149">
        <v>0</v>
      </c>
      <c r="AA1149">
        <v>0</v>
      </c>
      <c r="AB1149">
        <v>0</v>
      </c>
      <c r="AC1149">
        <v>0</v>
      </c>
      <c r="AD1149">
        <v>0</v>
      </c>
      <c r="AE1149">
        <v>0</v>
      </c>
      <c r="AF1149">
        <v>0</v>
      </c>
      <c r="AG1149">
        <v>0</v>
      </c>
      <c r="AH1149">
        <v>0</v>
      </c>
      <c r="AI1149">
        <v>0</v>
      </c>
      <c r="AJ1149">
        <v>0</v>
      </c>
      <c r="AK1149">
        <v>0</v>
      </c>
      <c r="AL1149">
        <v>0</v>
      </c>
      <c r="AM1149">
        <v>0</v>
      </c>
      <c r="AN1149">
        <v>0</v>
      </c>
      <c r="AO1149">
        <v>0</v>
      </c>
      <c r="AP1149">
        <v>0</v>
      </c>
      <c r="AQ1149">
        <v>0</v>
      </c>
      <c r="AR1149">
        <v>0</v>
      </c>
      <c r="AS1149">
        <v>0</v>
      </c>
      <c r="AT1149">
        <v>0</v>
      </c>
      <c r="AU1149">
        <v>0</v>
      </c>
      <c r="AV1149">
        <v>0</v>
      </c>
      <c r="AW1149">
        <v>0</v>
      </c>
      <c r="AX1149">
        <v>0</v>
      </c>
      <c r="AY1149">
        <v>0</v>
      </c>
      <c r="AZ1149">
        <v>0</v>
      </c>
      <c r="BA1149">
        <v>0</v>
      </c>
      <c r="BB1149">
        <v>0</v>
      </c>
      <c r="BC1149">
        <v>0</v>
      </c>
      <c r="BD1149">
        <v>0</v>
      </c>
      <c r="BE1149">
        <v>0</v>
      </c>
      <c r="BF1149">
        <v>0</v>
      </c>
      <c r="BG1149">
        <v>0</v>
      </c>
      <c r="BH1149">
        <v>0</v>
      </c>
      <c r="BI1149">
        <v>0</v>
      </c>
      <c r="BJ1149">
        <v>1</v>
      </c>
      <c r="BK1149">
        <v>0</v>
      </c>
      <c r="BL1149">
        <v>0</v>
      </c>
      <c r="BM1149">
        <v>0</v>
      </c>
      <c r="BN1149">
        <v>0</v>
      </c>
      <c r="BO1149">
        <v>0</v>
      </c>
      <c r="BP1149">
        <v>1</v>
      </c>
      <c r="BQ1149">
        <v>0</v>
      </c>
      <c r="BR1149">
        <v>0</v>
      </c>
      <c r="BS1149">
        <v>0</v>
      </c>
      <c r="BT1149">
        <v>0</v>
      </c>
      <c r="BU1149">
        <v>0</v>
      </c>
      <c r="BV1149">
        <v>0</v>
      </c>
      <c r="BW1149">
        <v>0</v>
      </c>
      <c r="BX1149">
        <v>0</v>
      </c>
      <c r="BY1149">
        <v>0</v>
      </c>
      <c r="BZ1149">
        <v>0</v>
      </c>
      <c r="CA1149">
        <v>0</v>
      </c>
      <c r="CB1149">
        <v>0</v>
      </c>
      <c r="CC1149">
        <v>0</v>
      </c>
      <c r="CD1149">
        <v>0</v>
      </c>
      <c r="CE1149">
        <v>0</v>
      </c>
      <c r="CF1149">
        <v>0</v>
      </c>
      <c r="CG1149">
        <v>0</v>
      </c>
      <c r="CH1149">
        <v>0</v>
      </c>
      <c r="CI1149">
        <v>0</v>
      </c>
      <c r="CJ1149">
        <v>0</v>
      </c>
      <c r="CK1149">
        <v>0</v>
      </c>
      <c r="CL1149">
        <v>0</v>
      </c>
      <c r="CM1149">
        <v>0</v>
      </c>
      <c r="CN1149">
        <v>0</v>
      </c>
      <c r="CO1149">
        <v>0</v>
      </c>
      <c r="CP1149">
        <v>0</v>
      </c>
      <c r="CQ1149">
        <v>0</v>
      </c>
      <c r="CR1149">
        <v>0</v>
      </c>
      <c r="CS1149">
        <v>0</v>
      </c>
      <c r="CT1149">
        <v>0</v>
      </c>
      <c r="CU1149">
        <v>0</v>
      </c>
      <c r="CV1149">
        <v>0</v>
      </c>
      <c r="CW1149">
        <v>0</v>
      </c>
      <c r="CX1149">
        <v>2</v>
      </c>
      <c r="CY1149">
        <v>1</v>
      </c>
      <c r="CZ1149">
        <v>0</v>
      </c>
      <c r="DA1149">
        <v>0</v>
      </c>
      <c r="DB1149">
        <v>0</v>
      </c>
      <c r="DC1149" t="s">
        <v>1595</v>
      </c>
      <c r="DD1149" t="s">
        <v>305</v>
      </c>
    </row>
    <row r="1150" spans="1:108" ht="14.6" x14ac:dyDescent="0.35">
      <c r="A1150" t="s">
        <v>24</v>
      </c>
      <c r="B1150" t="s">
        <v>5601</v>
      </c>
      <c r="C1150" t="s">
        <v>5607</v>
      </c>
      <c r="F1150" t="s">
        <v>91</v>
      </c>
      <c r="H1150" t="s">
        <v>454</v>
      </c>
      <c r="I1150" t="s">
        <v>13</v>
      </c>
      <c r="J1150" t="s">
        <v>221</v>
      </c>
      <c r="K1150" t="s">
        <v>269</v>
      </c>
      <c r="L1150" t="s">
        <v>244</v>
      </c>
      <c r="M1150" t="s">
        <v>272</v>
      </c>
      <c r="O1150" t="s">
        <v>298</v>
      </c>
      <c r="P1150" t="s">
        <v>536</v>
      </c>
      <c r="Q1150" t="s">
        <v>457</v>
      </c>
      <c r="R1150">
        <v>0</v>
      </c>
      <c r="S1150">
        <v>0</v>
      </c>
      <c r="T1150">
        <v>0</v>
      </c>
      <c r="U1150">
        <v>0</v>
      </c>
      <c r="V1150">
        <v>0</v>
      </c>
      <c r="W1150">
        <v>0</v>
      </c>
      <c r="X1150">
        <v>0</v>
      </c>
      <c r="Y1150">
        <v>0</v>
      </c>
      <c r="AA1150">
        <v>0</v>
      </c>
      <c r="AB1150">
        <v>0</v>
      </c>
      <c r="AC1150">
        <v>0</v>
      </c>
      <c r="AD1150">
        <v>0</v>
      </c>
      <c r="AE1150">
        <v>0</v>
      </c>
      <c r="AF1150">
        <v>0</v>
      </c>
      <c r="AG1150">
        <v>0</v>
      </c>
      <c r="AH1150">
        <v>0</v>
      </c>
      <c r="AI1150">
        <v>0</v>
      </c>
      <c r="AJ1150">
        <v>0</v>
      </c>
      <c r="AK1150">
        <v>0</v>
      </c>
      <c r="AL1150">
        <v>0</v>
      </c>
      <c r="AM1150">
        <v>0</v>
      </c>
      <c r="AN1150">
        <v>0</v>
      </c>
      <c r="AO1150">
        <v>0</v>
      </c>
      <c r="AP1150">
        <v>0</v>
      </c>
      <c r="AQ1150">
        <v>0</v>
      </c>
      <c r="AR1150">
        <v>0</v>
      </c>
      <c r="AS1150">
        <v>0</v>
      </c>
      <c r="AT1150">
        <v>0</v>
      </c>
      <c r="AU1150">
        <v>0</v>
      </c>
      <c r="AV1150">
        <v>0</v>
      </c>
      <c r="AW1150">
        <v>0</v>
      </c>
      <c r="AX1150">
        <v>0</v>
      </c>
      <c r="AY1150">
        <v>0</v>
      </c>
      <c r="AZ1150">
        <v>0</v>
      </c>
      <c r="BA1150">
        <v>0</v>
      </c>
      <c r="BB1150">
        <v>0</v>
      </c>
      <c r="BC1150">
        <v>0</v>
      </c>
      <c r="BD1150">
        <v>0</v>
      </c>
      <c r="BE1150">
        <v>0</v>
      </c>
      <c r="BF1150">
        <v>0</v>
      </c>
      <c r="BG1150">
        <v>0</v>
      </c>
      <c r="BH1150">
        <v>0</v>
      </c>
      <c r="BI1150">
        <v>0</v>
      </c>
      <c r="BJ1150">
        <v>0</v>
      </c>
      <c r="BK1150">
        <v>0</v>
      </c>
      <c r="BL1150">
        <v>0</v>
      </c>
      <c r="BM1150">
        <v>0</v>
      </c>
      <c r="BN1150">
        <v>0</v>
      </c>
      <c r="BO1150">
        <v>0</v>
      </c>
      <c r="BP1150">
        <v>0</v>
      </c>
      <c r="BQ1150">
        <v>0</v>
      </c>
      <c r="BR1150">
        <v>0</v>
      </c>
      <c r="BS1150">
        <v>0</v>
      </c>
      <c r="BT1150">
        <v>0</v>
      </c>
      <c r="BU1150">
        <v>0</v>
      </c>
      <c r="BV1150">
        <v>0</v>
      </c>
      <c r="BW1150">
        <v>0</v>
      </c>
      <c r="BX1150">
        <v>0</v>
      </c>
      <c r="BY1150">
        <v>0</v>
      </c>
      <c r="BZ1150">
        <v>0</v>
      </c>
      <c r="CA1150">
        <v>0</v>
      </c>
      <c r="CB1150">
        <v>0</v>
      </c>
      <c r="CC1150">
        <v>1</v>
      </c>
      <c r="CD1150">
        <v>0</v>
      </c>
      <c r="CE1150">
        <v>0</v>
      </c>
      <c r="CF1150">
        <v>0</v>
      </c>
      <c r="CG1150">
        <v>0</v>
      </c>
      <c r="CH1150">
        <v>0</v>
      </c>
      <c r="CI1150">
        <v>0</v>
      </c>
      <c r="CJ1150">
        <v>0</v>
      </c>
      <c r="CK1150">
        <v>0</v>
      </c>
      <c r="CL1150">
        <v>0</v>
      </c>
      <c r="CM1150">
        <v>1</v>
      </c>
      <c r="CN1150">
        <v>0</v>
      </c>
      <c r="CO1150">
        <v>0</v>
      </c>
      <c r="CP1150">
        <v>0</v>
      </c>
      <c r="CQ1150">
        <v>0</v>
      </c>
      <c r="CR1150">
        <v>0</v>
      </c>
      <c r="CS1150">
        <v>0</v>
      </c>
      <c r="CT1150">
        <v>0</v>
      </c>
      <c r="CU1150">
        <v>0</v>
      </c>
      <c r="CV1150">
        <v>0</v>
      </c>
      <c r="CW1150">
        <v>0</v>
      </c>
      <c r="CX1150">
        <v>1</v>
      </c>
      <c r="CY1150">
        <v>0</v>
      </c>
      <c r="CZ1150">
        <v>1</v>
      </c>
      <c r="DA1150">
        <v>0</v>
      </c>
      <c r="DB1150">
        <v>0</v>
      </c>
      <c r="DC1150" t="s">
        <v>1832</v>
      </c>
      <c r="DD1150" t="s">
        <v>313</v>
      </c>
    </row>
    <row r="1151" spans="1:108" ht="14.6" x14ac:dyDescent="0.35">
      <c r="A1151" t="s">
        <v>24</v>
      </c>
      <c r="B1151" t="s">
        <v>5601</v>
      </c>
      <c r="C1151" t="s">
        <v>5611</v>
      </c>
      <c r="F1151" t="s">
        <v>91</v>
      </c>
      <c r="H1151" t="s">
        <v>454</v>
      </c>
      <c r="I1151" t="s">
        <v>13</v>
      </c>
      <c r="J1151" t="s">
        <v>221</v>
      </c>
      <c r="K1151" t="s">
        <v>269</v>
      </c>
      <c r="L1151" t="s">
        <v>244</v>
      </c>
      <c r="M1151" t="s">
        <v>272</v>
      </c>
      <c r="O1151" t="s">
        <v>299</v>
      </c>
      <c r="P1151" t="s">
        <v>536</v>
      </c>
      <c r="Q1151" t="s">
        <v>457</v>
      </c>
      <c r="R1151">
        <v>0</v>
      </c>
      <c r="S1151">
        <v>0</v>
      </c>
      <c r="T1151">
        <v>0</v>
      </c>
      <c r="U1151">
        <v>0</v>
      </c>
      <c r="V1151">
        <v>0</v>
      </c>
      <c r="W1151">
        <v>0</v>
      </c>
      <c r="X1151">
        <v>0</v>
      </c>
      <c r="Y1151">
        <v>0</v>
      </c>
      <c r="AA1151">
        <v>0</v>
      </c>
      <c r="AB1151">
        <v>0</v>
      </c>
      <c r="AC1151">
        <v>0</v>
      </c>
      <c r="AD1151">
        <v>0</v>
      </c>
      <c r="AE1151">
        <v>0</v>
      </c>
      <c r="AF1151">
        <v>0</v>
      </c>
      <c r="AG1151">
        <v>0</v>
      </c>
      <c r="AH1151">
        <v>0</v>
      </c>
      <c r="AI1151">
        <v>0</v>
      </c>
      <c r="AJ1151">
        <v>0</v>
      </c>
      <c r="AK1151">
        <v>0</v>
      </c>
      <c r="AL1151">
        <v>0</v>
      </c>
      <c r="AM1151">
        <v>0</v>
      </c>
      <c r="AN1151">
        <v>0</v>
      </c>
      <c r="AO1151">
        <v>0</v>
      </c>
      <c r="AP1151">
        <v>0</v>
      </c>
      <c r="AQ1151">
        <v>0</v>
      </c>
      <c r="AR1151">
        <v>0</v>
      </c>
      <c r="AS1151">
        <v>0</v>
      </c>
      <c r="AT1151">
        <v>0</v>
      </c>
      <c r="AU1151">
        <v>0</v>
      </c>
      <c r="AV1151">
        <v>0</v>
      </c>
      <c r="AW1151">
        <v>0</v>
      </c>
      <c r="AX1151">
        <v>0</v>
      </c>
      <c r="AY1151">
        <v>0</v>
      </c>
      <c r="AZ1151">
        <v>0</v>
      </c>
      <c r="BA1151">
        <v>0</v>
      </c>
      <c r="BB1151">
        <v>0</v>
      </c>
      <c r="BC1151">
        <v>0</v>
      </c>
      <c r="BD1151">
        <v>0</v>
      </c>
      <c r="BE1151">
        <v>0</v>
      </c>
      <c r="BF1151">
        <v>0</v>
      </c>
      <c r="BG1151">
        <v>0</v>
      </c>
      <c r="BH1151">
        <v>0</v>
      </c>
      <c r="BI1151">
        <v>0</v>
      </c>
      <c r="BJ1151">
        <v>0</v>
      </c>
      <c r="BK1151">
        <v>0</v>
      </c>
      <c r="BL1151">
        <v>0</v>
      </c>
      <c r="BM1151">
        <v>0</v>
      </c>
      <c r="BN1151">
        <v>0</v>
      </c>
      <c r="BO1151">
        <v>0</v>
      </c>
      <c r="BP1151">
        <v>0</v>
      </c>
      <c r="BQ1151">
        <v>0</v>
      </c>
      <c r="BR1151">
        <v>0</v>
      </c>
      <c r="BS1151">
        <v>0</v>
      </c>
      <c r="BT1151">
        <v>0</v>
      </c>
      <c r="BU1151">
        <v>0</v>
      </c>
      <c r="BV1151">
        <v>0</v>
      </c>
      <c r="BW1151">
        <v>0</v>
      </c>
      <c r="BX1151">
        <v>0</v>
      </c>
      <c r="BY1151">
        <v>0</v>
      </c>
      <c r="BZ1151">
        <v>0</v>
      </c>
      <c r="CA1151">
        <v>0</v>
      </c>
      <c r="CB1151">
        <v>0</v>
      </c>
      <c r="CC1151">
        <v>1</v>
      </c>
      <c r="CD1151">
        <v>0</v>
      </c>
      <c r="CE1151">
        <v>0</v>
      </c>
      <c r="CF1151">
        <v>0</v>
      </c>
      <c r="CG1151">
        <v>0</v>
      </c>
      <c r="CH1151">
        <v>0</v>
      </c>
      <c r="CI1151">
        <v>0</v>
      </c>
      <c r="CJ1151">
        <v>0</v>
      </c>
      <c r="CK1151">
        <v>0</v>
      </c>
      <c r="CL1151">
        <v>0</v>
      </c>
      <c r="CM1151">
        <v>1</v>
      </c>
      <c r="CN1151">
        <v>0</v>
      </c>
      <c r="CO1151">
        <v>0</v>
      </c>
      <c r="CP1151">
        <v>0</v>
      </c>
      <c r="CQ1151">
        <v>0</v>
      </c>
      <c r="CR1151">
        <v>0</v>
      </c>
      <c r="CS1151">
        <v>0</v>
      </c>
      <c r="CT1151">
        <v>0</v>
      </c>
      <c r="CU1151">
        <v>0</v>
      </c>
      <c r="CV1151">
        <v>0</v>
      </c>
      <c r="CW1151">
        <v>0</v>
      </c>
      <c r="CX1151">
        <v>1</v>
      </c>
      <c r="CY1151">
        <v>0</v>
      </c>
      <c r="CZ1151">
        <v>1</v>
      </c>
      <c r="DA1151">
        <v>0</v>
      </c>
      <c r="DB1151">
        <v>0</v>
      </c>
      <c r="DC1151" t="s">
        <v>1832</v>
      </c>
      <c r="DD1151" t="s">
        <v>313</v>
      </c>
    </row>
    <row r="1152" spans="1:108" ht="14.6" x14ac:dyDescent="0.35">
      <c r="A1152" t="s">
        <v>24</v>
      </c>
      <c r="B1152" t="s">
        <v>5601</v>
      </c>
      <c r="C1152" t="s">
        <v>5613</v>
      </c>
      <c r="F1152" t="s">
        <v>91</v>
      </c>
      <c r="H1152" t="s">
        <v>454</v>
      </c>
      <c r="I1152" t="s">
        <v>56</v>
      </c>
      <c r="J1152" t="s">
        <v>455</v>
      </c>
      <c r="K1152" t="s">
        <v>269</v>
      </c>
      <c r="L1152" t="s">
        <v>228</v>
      </c>
      <c r="M1152" t="s">
        <v>272</v>
      </c>
      <c r="O1152" t="s">
        <v>300</v>
      </c>
      <c r="Q1152" t="s">
        <v>5615</v>
      </c>
      <c r="R1152">
        <v>0</v>
      </c>
      <c r="S1152">
        <v>0</v>
      </c>
      <c r="T1152">
        <v>0</v>
      </c>
      <c r="U1152">
        <v>0</v>
      </c>
      <c r="V1152">
        <v>0</v>
      </c>
      <c r="W1152">
        <v>0</v>
      </c>
      <c r="X1152">
        <v>0</v>
      </c>
      <c r="Y1152">
        <v>0</v>
      </c>
      <c r="AA1152">
        <v>0</v>
      </c>
      <c r="AB1152">
        <v>0</v>
      </c>
      <c r="AC1152">
        <v>0</v>
      </c>
      <c r="AD1152">
        <v>0</v>
      </c>
      <c r="AE1152">
        <v>0</v>
      </c>
      <c r="AF1152">
        <v>0</v>
      </c>
      <c r="AG1152">
        <v>0</v>
      </c>
      <c r="AH1152">
        <v>0</v>
      </c>
      <c r="AI1152">
        <v>0</v>
      </c>
      <c r="AJ1152">
        <v>0</v>
      </c>
      <c r="AK1152">
        <v>0</v>
      </c>
      <c r="AL1152">
        <v>0</v>
      </c>
      <c r="AM1152">
        <v>0</v>
      </c>
      <c r="AN1152">
        <v>0</v>
      </c>
      <c r="AO1152">
        <v>0</v>
      </c>
      <c r="AP1152">
        <v>0</v>
      </c>
      <c r="AQ1152">
        <v>0</v>
      </c>
      <c r="AR1152">
        <v>0</v>
      </c>
      <c r="AS1152">
        <v>0</v>
      </c>
      <c r="AT1152">
        <v>0</v>
      </c>
      <c r="AU1152">
        <v>0</v>
      </c>
      <c r="AV1152">
        <v>0</v>
      </c>
      <c r="AW1152">
        <v>0</v>
      </c>
      <c r="AX1152">
        <v>0</v>
      </c>
      <c r="AY1152">
        <v>0</v>
      </c>
      <c r="AZ1152">
        <v>0</v>
      </c>
      <c r="BA1152">
        <v>0</v>
      </c>
      <c r="BB1152">
        <v>0</v>
      </c>
      <c r="BC1152">
        <v>0</v>
      </c>
      <c r="BD1152">
        <v>0</v>
      </c>
      <c r="BE1152">
        <v>0</v>
      </c>
      <c r="BF1152">
        <v>0</v>
      </c>
      <c r="BG1152">
        <v>0</v>
      </c>
      <c r="BH1152">
        <v>0</v>
      </c>
      <c r="BI1152">
        <v>0</v>
      </c>
      <c r="BJ1152">
        <v>0</v>
      </c>
      <c r="BK1152">
        <v>0</v>
      </c>
      <c r="BL1152">
        <v>0</v>
      </c>
      <c r="BM1152">
        <v>0</v>
      </c>
      <c r="BN1152">
        <v>0</v>
      </c>
      <c r="BO1152">
        <v>0</v>
      </c>
      <c r="BP1152">
        <v>0</v>
      </c>
      <c r="BQ1152">
        <v>0</v>
      </c>
      <c r="BR1152">
        <v>0</v>
      </c>
      <c r="BS1152">
        <v>1</v>
      </c>
      <c r="BT1152">
        <v>1</v>
      </c>
      <c r="BU1152">
        <v>1</v>
      </c>
      <c r="BV1152">
        <v>1</v>
      </c>
      <c r="BW1152">
        <v>1</v>
      </c>
      <c r="BX1152">
        <v>1</v>
      </c>
      <c r="BY1152">
        <v>1</v>
      </c>
      <c r="BZ1152">
        <v>1</v>
      </c>
      <c r="CA1152">
        <v>1</v>
      </c>
      <c r="CB1152">
        <v>0</v>
      </c>
      <c r="CC1152">
        <v>0</v>
      </c>
      <c r="CD1152">
        <v>0</v>
      </c>
      <c r="CE1152">
        <v>0</v>
      </c>
      <c r="CF1152">
        <v>0</v>
      </c>
      <c r="CG1152">
        <v>0</v>
      </c>
      <c r="CH1152">
        <v>0</v>
      </c>
      <c r="CI1152">
        <v>0</v>
      </c>
      <c r="CJ1152">
        <v>0</v>
      </c>
      <c r="CK1152">
        <v>0</v>
      </c>
      <c r="CL1152">
        <v>0</v>
      </c>
      <c r="CM1152">
        <v>0</v>
      </c>
      <c r="CN1152">
        <v>0</v>
      </c>
      <c r="CO1152">
        <v>0</v>
      </c>
      <c r="CP1152">
        <v>0</v>
      </c>
      <c r="CQ1152">
        <v>0</v>
      </c>
      <c r="CR1152">
        <v>0</v>
      </c>
      <c r="CS1152">
        <v>0</v>
      </c>
      <c r="CT1152">
        <v>0</v>
      </c>
      <c r="CU1152">
        <v>0</v>
      </c>
      <c r="CV1152">
        <v>0</v>
      </c>
      <c r="CW1152">
        <v>0</v>
      </c>
      <c r="CX1152">
        <v>9</v>
      </c>
      <c r="CY1152">
        <v>1</v>
      </c>
      <c r="CZ1152">
        <v>0</v>
      </c>
      <c r="DA1152">
        <v>0</v>
      </c>
      <c r="DB1152">
        <v>1</v>
      </c>
      <c r="DC1152" t="s">
        <v>5616</v>
      </c>
      <c r="DD1152" t="s">
        <v>326</v>
      </c>
    </row>
    <row r="1153" spans="1:108" ht="14.6" x14ac:dyDescent="0.35">
      <c r="A1153" t="s">
        <v>24</v>
      </c>
      <c r="B1153" t="s">
        <v>5601</v>
      </c>
      <c r="C1153" t="s">
        <v>5620</v>
      </c>
      <c r="F1153" t="s">
        <v>91</v>
      </c>
      <c r="H1153" t="s">
        <v>454</v>
      </c>
      <c r="I1153" t="s">
        <v>13</v>
      </c>
      <c r="J1153" t="s">
        <v>221</v>
      </c>
      <c r="K1153" t="s">
        <v>269</v>
      </c>
      <c r="L1153" t="s">
        <v>244</v>
      </c>
      <c r="M1153" t="s">
        <v>272</v>
      </c>
      <c r="O1153" t="s">
        <v>300</v>
      </c>
      <c r="Q1153" t="s">
        <v>457</v>
      </c>
      <c r="R1153">
        <v>0</v>
      </c>
      <c r="S1153">
        <v>0</v>
      </c>
      <c r="T1153">
        <v>0</v>
      </c>
      <c r="U1153">
        <v>0</v>
      </c>
      <c r="V1153">
        <v>0</v>
      </c>
      <c r="W1153">
        <v>0</v>
      </c>
      <c r="X1153">
        <v>0</v>
      </c>
      <c r="Y1153">
        <v>0</v>
      </c>
      <c r="AA1153">
        <v>0</v>
      </c>
      <c r="AB1153">
        <v>0</v>
      </c>
      <c r="AC1153">
        <v>0</v>
      </c>
      <c r="AD1153">
        <v>0</v>
      </c>
      <c r="AE1153">
        <v>0</v>
      </c>
      <c r="AF1153">
        <v>0</v>
      </c>
      <c r="AG1153">
        <v>0</v>
      </c>
      <c r="AH1153">
        <v>0</v>
      </c>
      <c r="AI1153">
        <v>0</v>
      </c>
      <c r="AJ1153">
        <v>0</v>
      </c>
      <c r="AK1153">
        <v>0</v>
      </c>
      <c r="AL1153">
        <v>0</v>
      </c>
      <c r="AM1153">
        <v>0</v>
      </c>
      <c r="AN1153">
        <v>0</v>
      </c>
      <c r="AO1153">
        <v>0</v>
      </c>
      <c r="AP1153">
        <v>0</v>
      </c>
      <c r="AQ1153">
        <v>0</v>
      </c>
      <c r="AR1153">
        <v>0</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0</v>
      </c>
      <c r="BL1153">
        <v>0</v>
      </c>
      <c r="BM1153">
        <v>0</v>
      </c>
      <c r="BN1153">
        <v>0</v>
      </c>
      <c r="BO1153">
        <v>0</v>
      </c>
      <c r="BP1153">
        <v>0</v>
      </c>
      <c r="BQ1153">
        <v>0</v>
      </c>
      <c r="BR1153">
        <v>0</v>
      </c>
      <c r="BS1153">
        <v>0</v>
      </c>
      <c r="BT1153">
        <v>0</v>
      </c>
      <c r="BU1153">
        <v>0</v>
      </c>
      <c r="BV1153">
        <v>0</v>
      </c>
      <c r="BW1153">
        <v>0</v>
      </c>
      <c r="BX1153">
        <v>0</v>
      </c>
      <c r="BY1153">
        <v>0</v>
      </c>
      <c r="BZ1153">
        <v>0</v>
      </c>
      <c r="CA1153">
        <v>0</v>
      </c>
      <c r="CB1153">
        <v>0</v>
      </c>
      <c r="CC1153">
        <v>1</v>
      </c>
      <c r="CD1153">
        <v>0</v>
      </c>
      <c r="CE1153">
        <v>0</v>
      </c>
      <c r="CF1153">
        <v>0</v>
      </c>
      <c r="CG1153">
        <v>0</v>
      </c>
      <c r="CH1153">
        <v>0</v>
      </c>
      <c r="CI1153">
        <v>0</v>
      </c>
      <c r="CJ1153">
        <v>0</v>
      </c>
      <c r="CK1153">
        <v>0</v>
      </c>
      <c r="CL1153">
        <v>0</v>
      </c>
      <c r="CM1153">
        <v>1</v>
      </c>
      <c r="CN1153">
        <v>0</v>
      </c>
      <c r="CO1153">
        <v>0</v>
      </c>
      <c r="CP1153">
        <v>0</v>
      </c>
      <c r="CQ1153">
        <v>0</v>
      </c>
      <c r="CR1153">
        <v>0</v>
      </c>
      <c r="CS1153">
        <v>0</v>
      </c>
      <c r="CT1153">
        <v>0</v>
      </c>
      <c r="CU1153">
        <v>1</v>
      </c>
      <c r="CV1153">
        <v>0</v>
      </c>
      <c r="CW1153">
        <v>0</v>
      </c>
      <c r="CX1153">
        <v>3</v>
      </c>
      <c r="CY1153">
        <v>0</v>
      </c>
      <c r="CZ1153">
        <v>1</v>
      </c>
      <c r="DA1153">
        <v>0</v>
      </c>
      <c r="DB1153">
        <v>0</v>
      </c>
      <c r="DC1153" t="s">
        <v>5622</v>
      </c>
      <c r="DD1153" t="s">
        <v>313</v>
      </c>
    </row>
    <row r="1154" spans="1:108" ht="14.6" x14ac:dyDescent="0.35">
      <c r="A1154" t="s">
        <v>24</v>
      </c>
      <c r="B1154" t="s">
        <v>5626</v>
      </c>
      <c r="C1154" t="s">
        <v>5627</v>
      </c>
      <c r="F1154" t="s">
        <v>91</v>
      </c>
      <c r="G1154" t="s">
        <v>479</v>
      </c>
      <c r="H1154" t="s">
        <v>454</v>
      </c>
      <c r="I1154" t="s">
        <v>13</v>
      </c>
      <c r="J1154" t="s">
        <v>221</v>
      </c>
      <c r="K1154" t="s">
        <v>269</v>
      </c>
      <c r="M1154" t="s">
        <v>272</v>
      </c>
      <c r="O1154" t="s">
        <v>300</v>
      </c>
      <c r="Q1154" t="s">
        <v>481</v>
      </c>
      <c r="R1154">
        <v>0</v>
      </c>
      <c r="S1154">
        <v>0</v>
      </c>
      <c r="T1154">
        <v>0</v>
      </c>
      <c r="U1154">
        <v>0</v>
      </c>
      <c r="V1154">
        <v>0</v>
      </c>
      <c r="W1154">
        <v>0</v>
      </c>
      <c r="X1154">
        <v>0</v>
      </c>
      <c r="Y1154">
        <v>0</v>
      </c>
      <c r="AA1154">
        <v>0</v>
      </c>
      <c r="AB1154">
        <v>0</v>
      </c>
      <c r="AC1154">
        <v>0</v>
      </c>
      <c r="AD1154">
        <v>0</v>
      </c>
      <c r="AE1154">
        <v>0</v>
      </c>
      <c r="AF1154">
        <v>0</v>
      </c>
      <c r="AG1154">
        <v>0</v>
      </c>
      <c r="AH1154">
        <v>0</v>
      </c>
      <c r="AI1154">
        <v>0</v>
      </c>
      <c r="AJ1154">
        <v>0</v>
      </c>
      <c r="AK1154">
        <v>0</v>
      </c>
      <c r="AL1154">
        <v>0</v>
      </c>
      <c r="AM1154">
        <v>0</v>
      </c>
      <c r="AN1154">
        <v>0</v>
      </c>
      <c r="AO1154">
        <v>0</v>
      </c>
      <c r="AP1154">
        <v>0</v>
      </c>
      <c r="AQ1154">
        <v>0</v>
      </c>
      <c r="AR1154">
        <v>0</v>
      </c>
      <c r="AS1154">
        <v>0</v>
      </c>
      <c r="AT1154">
        <v>0</v>
      </c>
      <c r="AU1154">
        <v>0</v>
      </c>
      <c r="AV1154">
        <v>0</v>
      </c>
      <c r="AW1154">
        <v>1</v>
      </c>
      <c r="AX1154">
        <v>0</v>
      </c>
      <c r="AY1154">
        <v>0</v>
      </c>
      <c r="AZ1154">
        <v>0</v>
      </c>
      <c r="BA1154">
        <v>0</v>
      </c>
      <c r="BB1154">
        <v>0</v>
      </c>
      <c r="BC1154">
        <v>0</v>
      </c>
      <c r="BD1154">
        <v>1</v>
      </c>
      <c r="BE1154">
        <v>0</v>
      </c>
      <c r="BF1154">
        <v>0</v>
      </c>
      <c r="BG1154">
        <v>0</v>
      </c>
      <c r="BH1154">
        <v>0</v>
      </c>
      <c r="BI1154">
        <v>0</v>
      </c>
      <c r="BJ1154">
        <v>0</v>
      </c>
      <c r="BK1154">
        <v>0</v>
      </c>
      <c r="BL1154">
        <v>0</v>
      </c>
      <c r="BM1154">
        <v>0</v>
      </c>
      <c r="BN1154">
        <v>0</v>
      </c>
      <c r="BO1154">
        <v>0</v>
      </c>
      <c r="BP1154">
        <v>0</v>
      </c>
      <c r="BQ1154">
        <v>0</v>
      </c>
      <c r="BR1154">
        <v>0</v>
      </c>
      <c r="BS1154">
        <v>0</v>
      </c>
      <c r="BT1154">
        <v>0</v>
      </c>
      <c r="BU1154">
        <v>0</v>
      </c>
      <c r="BV1154">
        <v>0</v>
      </c>
      <c r="BW1154">
        <v>0</v>
      </c>
      <c r="BX1154">
        <v>0</v>
      </c>
      <c r="BY1154">
        <v>0</v>
      </c>
      <c r="BZ1154">
        <v>0</v>
      </c>
      <c r="CA1154">
        <v>0</v>
      </c>
      <c r="CB1154">
        <v>0</v>
      </c>
      <c r="CC1154">
        <v>0</v>
      </c>
      <c r="CD1154">
        <v>0</v>
      </c>
      <c r="CE1154">
        <v>0</v>
      </c>
      <c r="CF1154">
        <v>0</v>
      </c>
      <c r="CG1154">
        <v>0</v>
      </c>
      <c r="CH1154">
        <v>1</v>
      </c>
      <c r="CI1154">
        <v>1</v>
      </c>
      <c r="CJ1154">
        <v>1</v>
      </c>
      <c r="CK1154">
        <v>0</v>
      </c>
      <c r="CL1154">
        <v>0</v>
      </c>
      <c r="CM1154">
        <v>0</v>
      </c>
      <c r="CN1154">
        <v>0</v>
      </c>
      <c r="CO1154">
        <v>0</v>
      </c>
      <c r="CP1154">
        <v>1</v>
      </c>
      <c r="CQ1154">
        <v>0</v>
      </c>
      <c r="CR1154">
        <v>0</v>
      </c>
      <c r="CS1154">
        <v>1</v>
      </c>
      <c r="CT1154">
        <v>0</v>
      </c>
      <c r="CU1154">
        <v>0</v>
      </c>
      <c r="CV1154">
        <v>0</v>
      </c>
      <c r="CW1154">
        <v>0</v>
      </c>
      <c r="CX1154">
        <v>7</v>
      </c>
      <c r="CY1154">
        <v>1</v>
      </c>
      <c r="CZ1154">
        <v>1</v>
      </c>
      <c r="DA1154">
        <v>0</v>
      </c>
      <c r="DB1154">
        <v>0</v>
      </c>
      <c r="DC1154" t="s">
        <v>5629</v>
      </c>
      <c r="DD1154" t="s">
        <v>306</v>
      </c>
    </row>
    <row r="1155" spans="1:108" ht="14.6" x14ac:dyDescent="0.35">
      <c r="A1155" t="s">
        <v>24</v>
      </c>
      <c r="B1155" t="s">
        <v>5631</v>
      </c>
      <c r="C1155" t="s">
        <v>5632</v>
      </c>
      <c r="F1155" t="s">
        <v>91</v>
      </c>
      <c r="G1155" t="s">
        <v>479</v>
      </c>
      <c r="H1155" t="s">
        <v>454</v>
      </c>
      <c r="I1155" t="s">
        <v>56</v>
      </c>
      <c r="J1155" t="s">
        <v>455</v>
      </c>
      <c r="K1155" t="s">
        <v>269</v>
      </c>
      <c r="M1155" t="s">
        <v>272</v>
      </c>
      <c r="O1155" t="s">
        <v>300</v>
      </c>
      <c r="Q1155" t="s">
        <v>481</v>
      </c>
      <c r="R1155">
        <v>0</v>
      </c>
      <c r="S1155">
        <v>0</v>
      </c>
      <c r="T1155">
        <v>0</v>
      </c>
      <c r="U1155">
        <v>0</v>
      </c>
      <c r="V1155">
        <v>0</v>
      </c>
      <c r="W1155">
        <v>0</v>
      </c>
      <c r="X1155">
        <v>0</v>
      </c>
      <c r="Y1155">
        <v>0</v>
      </c>
      <c r="AA1155">
        <v>0</v>
      </c>
      <c r="AB1155">
        <v>0</v>
      </c>
      <c r="AC1155">
        <v>0</v>
      </c>
      <c r="AD1155">
        <v>0</v>
      </c>
      <c r="AE1155">
        <v>0</v>
      </c>
      <c r="AF1155">
        <v>0</v>
      </c>
      <c r="AG1155">
        <v>0</v>
      </c>
      <c r="AH1155">
        <v>0</v>
      </c>
      <c r="AI1155">
        <v>0</v>
      </c>
      <c r="AJ1155">
        <v>0</v>
      </c>
      <c r="AK1155">
        <v>0</v>
      </c>
      <c r="AL1155">
        <v>0</v>
      </c>
      <c r="AM1155">
        <v>0</v>
      </c>
      <c r="AN1155">
        <v>0</v>
      </c>
      <c r="AO1155">
        <v>0</v>
      </c>
      <c r="AP1155">
        <v>0</v>
      </c>
      <c r="AQ1155">
        <v>0</v>
      </c>
      <c r="AR1155">
        <v>0</v>
      </c>
      <c r="AS1155">
        <v>0</v>
      </c>
      <c r="AT1155">
        <v>0</v>
      </c>
      <c r="AU1155">
        <v>0</v>
      </c>
      <c r="AV1155">
        <v>0</v>
      </c>
      <c r="AW1155">
        <v>1</v>
      </c>
      <c r="AX1155">
        <v>0</v>
      </c>
      <c r="AY1155">
        <v>0</v>
      </c>
      <c r="AZ1155">
        <v>0</v>
      </c>
      <c r="BA1155">
        <v>0</v>
      </c>
      <c r="BB1155">
        <v>0</v>
      </c>
      <c r="BC1155">
        <v>0</v>
      </c>
      <c r="BD1155">
        <v>1</v>
      </c>
      <c r="BE1155">
        <v>0</v>
      </c>
      <c r="BF1155">
        <v>0</v>
      </c>
      <c r="BG1155">
        <v>0</v>
      </c>
      <c r="BH1155">
        <v>0</v>
      </c>
      <c r="BI1155">
        <v>0</v>
      </c>
      <c r="BJ1155">
        <v>0</v>
      </c>
      <c r="BK1155">
        <v>0</v>
      </c>
      <c r="BL1155">
        <v>0</v>
      </c>
      <c r="BM1155">
        <v>0</v>
      </c>
      <c r="BN1155">
        <v>0</v>
      </c>
      <c r="BO1155">
        <v>0</v>
      </c>
      <c r="BP1155">
        <v>0</v>
      </c>
      <c r="BQ1155">
        <v>0</v>
      </c>
      <c r="BR1155">
        <v>0</v>
      </c>
      <c r="BS1155">
        <v>0</v>
      </c>
      <c r="BT1155">
        <v>0</v>
      </c>
      <c r="BU1155">
        <v>0</v>
      </c>
      <c r="BV1155">
        <v>0</v>
      </c>
      <c r="BW1155">
        <v>0</v>
      </c>
      <c r="BX1155">
        <v>0</v>
      </c>
      <c r="BY1155">
        <v>0</v>
      </c>
      <c r="BZ1155">
        <v>0</v>
      </c>
      <c r="CA1155">
        <v>0</v>
      </c>
      <c r="CB1155">
        <v>0</v>
      </c>
      <c r="CC1155">
        <v>0</v>
      </c>
      <c r="CD1155">
        <v>0</v>
      </c>
      <c r="CE1155">
        <v>0</v>
      </c>
      <c r="CF1155">
        <v>0</v>
      </c>
      <c r="CG1155">
        <v>0</v>
      </c>
      <c r="CH1155">
        <v>0</v>
      </c>
      <c r="CI1155">
        <v>1</v>
      </c>
      <c r="CJ1155">
        <v>1</v>
      </c>
      <c r="CK1155">
        <v>0</v>
      </c>
      <c r="CL1155">
        <v>0</v>
      </c>
      <c r="CM1155">
        <v>0</v>
      </c>
      <c r="CN1155">
        <v>0</v>
      </c>
      <c r="CO1155">
        <v>0</v>
      </c>
      <c r="CP1155">
        <v>1</v>
      </c>
      <c r="CQ1155">
        <v>0</v>
      </c>
      <c r="CR1155">
        <v>0</v>
      </c>
      <c r="CS1155">
        <v>0</v>
      </c>
      <c r="CT1155">
        <v>0</v>
      </c>
      <c r="CU1155">
        <v>0</v>
      </c>
      <c r="CV1155">
        <v>0</v>
      </c>
      <c r="CW1155">
        <v>0</v>
      </c>
      <c r="CX1155">
        <v>5</v>
      </c>
      <c r="CY1155">
        <v>1</v>
      </c>
      <c r="CZ1155">
        <v>1</v>
      </c>
      <c r="DA1155">
        <v>0</v>
      </c>
      <c r="DB1155">
        <v>0</v>
      </c>
      <c r="DC1155" t="s">
        <v>2655</v>
      </c>
      <c r="DD1155" t="s">
        <v>306</v>
      </c>
    </row>
    <row r="1156" spans="1:108" ht="14.6" x14ac:dyDescent="0.35">
      <c r="A1156" t="s">
        <v>195</v>
      </c>
      <c r="B1156" t="s">
        <v>5635</v>
      </c>
      <c r="C1156" t="s">
        <v>5636</v>
      </c>
      <c r="F1156" t="s">
        <v>122</v>
      </c>
      <c r="H1156" t="s">
        <v>702</v>
      </c>
      <c r="I1156" t="s">
        <v>56</v>
      </c>
      <c r="J1156" t="s">
        <v>173</v>
      </c>
      <c r="K1156" t="s">
        <v>471</v>
      </c>
      <c r="M1156" t="s">
        <v>55</v>
      </c>
      <c r="N1156" t="s">
        <v>299</v>
      </c>
      <c r="O1156" t="s">
        <v>299</v>
      </c>
      <c r="R1156">
        <v>0</v>
      </c>
      <c r="S1156">
        <v>0</v>
      </c>
      <c r="T1156">
        <v>0</v>
      </c>
      <c r="U1156">
        <v>0</v>
      </c>
      <c r="V1156">
        <v>0</v>
      </c>
      <c r="W1156">
        <v>1</v>
      </c>
      <c r="X1156">
        <v>0</v>
      </c>
      <c r="Y1156">
        <v>0</v>
      </c>
      <c r="AA1156">
        <v>0</v>
      </c>
      <c r="AB1156">
        <v>0</v>
      </c>
      <c r="AC1156">
        <v>0</v>
      </c>
      <c r="AD1156">
        <v>0</v>
      </c>
      <c r="AE1156">
        <v>0</v>
      </c>
      <c r="AF1156">
        <v>0</v>
      </c>
      <c r="AG1156">
        <v>0</v>
      </c>
      <c r="AH1156">
        <v>0</v>
      </c>
      <c r="AI1156">
        <v>0</v>
      </c>
      <c r="AJ1156">
        <v>0</v>
      </c>
      <c r="AK1156">
        <v>0</v>
      </c>
      <c r="AL1156">
        <v>0</v>
      </c>
      <c r="AM1156">
        <v>0</v>
      </c>
      <c r="AN1156">
        <v>0</v>
      </c>
      <c r="AO1156">
        <v>0</v>
      </c>
      <c r="AP1156">
        <v>0</v>
      </c>
      <c r="AQ1156">
        <v>0</v>
      </c>
      <c r="AR1156">
        <v>0</v>
      </c>
      <c r="AS1156">
        <v>0</v>
      </c>
      <c r="AT1156">
        <v>0</v>
      </c>
      <c r="AU1156">
        <v>0</v>
      </c>
      <c r="AV1156">
        <v>0</v>
      </c>
      <c r="AW1156">
        <v>0</v>
      </c>
      <c r="AX1156">
        <v>0</v>
      </c>
      <c r="AY1156">
        <v>0</v>
      </c>
      <c r="AZ1156">
        <v>0</v>
      </c>
      <c r="BA1156">
        <v>0</v>
      </c>
      <c r="BB1156">
        <v>0</v>
      </c>
      <c r="BC1156">
        <v>0</v>
      </c>
      <c r="BD1156">
        <v>0</v>
      </c>
      <c r="BE1156">
        <v>0</v>
      </c>
      <c r="BF1156">
        <v>0</v>
      </c>
      <c r="BG1156">
        <v>0</v>
      </c>
      <c r="BH1156">
        <v>0</v>
      </c>
      <c r="BI1156">
        <v>0</v>
      </c>
      <c r="BJ1156">
        <v>0</v>
      </c>
      <c r="BK1156">
        <v>0</v>
      </c>
      <c r="BL1156">
        <v>0</v>
      </c>
      <c r="BM1156">
        <v>0</v>
      </c>
      <c r="BN1156">
        <v>0</v>
      </c>
      <c r="BO1156">
        <v>0</v>
      </c>
      <c r="BP1156">
        <v>0</v>
      </c>
      <c r="BQ1156">
        <v>0</v>
      </c>
      <c r="BR1156">
        <v>0</v>
      </c>
      <c r="BS1156">
        <v>0</v>
      </c>
      <c r="BT1156">
        <v>0</v>
      </c>
      <c r="BU1156">
        <v>0</v>
      </c>
      <c r="BV1156">
        <v>0</v>
      </c>
      <c r="BW1156">
        <v>0</v>
      </c>
      <c r="BX1156">
        <v>0</v>
      </c>
      <c r="BY1156">
        <v>0</v>
      </c>
      <c r="BZ1156">
        <v>0</v>
      </c>
      <c r="CA1156">
        <v>0</v>
      </c>
      <c r="CB1156">
        <v>0</v>
      </c>
      <c r="CC1156">
        <v>0</v>
      </c>
      <c r="CD1156">
        <v>0</v>
      </c>
      <c r="CE1156">
        <v>0</v>
      </c>
      <c r="CF1156">
        <v>0</v>
      </c>
      <c r="CG1156">
        <v>0</v>
      </c>
      <c r="CH1156">
        <v>0</v>
      </c>
      <c r="CI1156">
        <v>0</v>
      </c>
      <c r="CJ1156">
        <v>0</v>
      </c>
      <c r="CK1156">
        <v>0</v>
      </c>
      <c r="CL1156">
        <v>0</v>
      </c>
      <c r="CM1156">
        <v>0</v>
      </c>
      <c r="CN1156">
        <v>0</v>
      </c>
      <c r="CO1156">
        <v>0</v>
      </c>
      <c r="CP1156">
        <v>0</v>
      </c>
      <c r="CQ1156">
        <v>0</v>
      </c>
      <c r="CR1156">
        <v>0</v>
      </c>
      <c r="CS1156">
        <v>0</v>
      </c>
      <c r="CT1156">
        <v>0</v>
      </c>
      <c r="CU1156">
        <v>0</v>
      </c>
      <c r="CV1156">
        <v>0</v>
      </c>
      <c r="CW1156">
        <v>0</v>
      </c>
      <c r="CX1156">
        <v>0</v>
      </c>
      <c r="CY1156">
        <v>1</v>
      </c>
      <c r="CZ1156">
        <v>0</v>
      </c>
      <c r="DA1156">
        <v>0</v>
      </c>
      <c r="DB1156">
        <v>0</v>
      </c>
      <c r="DC1156" t="s">
        <v>1415</v>
      </c>
      <c r="DD1156" t="s">
        <v>311</v>
      </c>
    </row>
    <row r="1157" spans="1:108" ht="14.6" x14ac:dyDescent="0.35">
      <c r="A1157" t="s">
        <v>117</v>
      </c>
      <c r="B1157" t="s">
        <v>5640</v>
      </c>
      <c r="C1157" t="s">
        <v>5641</v>
      </c>
      <c r="F1157" t="s">
        <v>122</v>
      </c>
      <c r="H1157" t="s">
        <v>454</v>
      </c>
      <c r="I1157" t="s">
        <v>56</v>
      </c>
      <c r="J1157" t="s">
        <v>173</v>
      </c>
      <c r="K1157" t="s">
        <v>471</v>
      </c>
      <c r="M1157" t="s">
        <v>268</v>
      </c>
      <c r="O1157" t="s">
        <v>299</v>
      </c>
      <c r="P1157" t="s">
        <v>5642</v>
      </c>
      <c r="Q1157" t="s">
        <v>457</v>
      </c>
      <c r="R1157">
        <v>0</v>
      </c>
      <c r="S1157">
        <v>0</v>
      </c>
      <c r="T1157">
        <v>0</v>
      </c>
      <c r="U1157">
        <v>0</v>
      </c>
      <c r="V1157">
        <v>0</v>
      </c>
      <c r="W1157">
        <v>0</v>
      </c>
      <c r="X1157">
        <v>0</v>
      </c>
      <c r="Y1157">
        <v>0</v>
      </c>
      <c r="AA1157">
        <v>0</v>
      </c>
      <c r="AB1157">
        <v>0</v>
      </c>
      <c r="AC1157">
        <v>0</v>
      </c>
      <c r="AD1157">
        <v>0</v>
      </c>
      <c r="AE1157">
        <v>0</v>
      </c>
      <c r="AF1157">
        <v>0</v>
      </c>
      <c r="AG1157">
        <v>0</v>
      </c>
      <c r="AH1157">
        <v>0</v>
      </c>
      <c r="AI1157">
        <v>0</v>
      </c>
      <c r="AJ1157">
        <v>0</v>
      </c>
      <c r="AK1157">
        <v>0</v>
      </c>
      <c r="AL1157">
        <v>0</v>
      </c>
      <c r="AM1157">
        <v>0</v>
      </c>
      <c r="AN1157">
        <v>0</v>
      </c>
      <c r="AO1157">
        <v>0</v>
      </c>
      <c r="AP1157">
        <v>0</v>
      </c>
      <c r="AQ1157">
        <v>0</v>
      </c>
      <c r="AR1157">
        <v>0</v>
      </c>
      <c r="AS1157">
        <v>0</v>
      </c>
      <c r="AT1157">
        <v>0</v>
      </c>
      <c r="AU1157">
        <v>0</v>
      </c>
      <c r="AV1157">
        <v>0</v>
      </c>
      <c r="AW1157">
        <v>0</v>
      </c>
      <c r="AX1157">
        <v>0</v>
      </c>
      <c r="AY1157">
        <v>0</v>
      </c>
      <c r="AZ1157">
        <v>0</v>
      </c>
      <c r="BA1157">
        <v>0</v>
      </c>
      <c r="BB1157">
        <v>0</v>
      </c>
      <c r="BC1157">
        <v>0</v>
      </c>
      <c r="BD1157">
        <v>0</v>
      </c>
      <c r="BE1157">
        <v>0</v>
      </c>
      <c r="BF1157">
        <v>0</v>
      </c>
      <c r="BG1157">
        <v>0</v>
      </c>
      <c r="BH1157">
        <v>0</v>
      </c>
      <c r="BI1157">
        <v>0</v>
      </c>
      <c r="BJ1157">
        <v>0</v>
      </c>
      <c r="BK1157">
        <v>0</v>
      </c>
      <c r="BL1157">
        <v>0</v>
      </c>
      <c r="BM1157">
        <v>0</v>
      </c>
      <c r="BN1157">
        <v>0</v>
      </c>
      <c r="BO1157">
        <v>0</v>
      </c>
      <c r="BP1157">
        <v>0</v>
      </c>
      <c r="BQ1157">
        <v>0</v>
      </c>
      <c r="BR1157">
        <v>0</v>
      </c>
      <c r="BS1157">
        <v>0</v>
      </c>
      <c r="BT1157">
        <v>0</v>
      </c>
      <c r="BU1157">
        <v>0</v>
      </c>
      <c r="BV1157">
        <v>0</v>
      </c>
      <c r="BW1157">
        <v>0</v>
      </c>
      <c r="BX1157">
        <v>0</v>
      </c>
      <c r="BY1157">
        <v>0</v>
      </c>
      <c r="BZ1157">
        <v>0</v>
      </c>
      <c r="CA1157">
        <v>0</v>
      </c>
      <c r="CB1157">
        <v>0</v>
      </c>
      <c r="CC1157">
        <v>0</v>
      </c>
      <c r="CD1157">
        <v>0</v>
      </c>
      <c r="CE1157">
        <v>0</v>
      </c>
      <c r="CF1157">
        <v>0</v>
      </c>
      <c r="CG1157">
        <v>0</v>
      </c>
      <c r="CH1157">
        <v>0</v>
      </c>
      <c r="CI1157">
        <v>0</v>
      </c>
      <c r="CJ1157">
        <v>0</v>
      </c>
      <c r="CK1157">
        <v>0</v>
      </c>
      <c r="CL1157">
        <v>0</v>
      </c>
      <c r="CM1157">
        <v>0</v>
      </c>
      <c r="CN1157">
        <v>0</v>
      </c>
      <c r="CO1157">
        <v>0</v>
      </c>
      <c r="CP1157">
        <v>1</v>
      </c>
      <c r="CQ1157">
        <v>0</v>
      </c>
      <c r="CR1157">
        <v>0</v>
      </c>
      <c r="CS1157">
        <v>0</v>
      </c>
      <c r="CT1157">
        <v>0</v>
      </c>
      <c r="CU1157">
        <v>0</v>
      </c>
      <c r="CV1157">
        <v>0</v>
      </c>
      <c r="CW1157">
        <v>0</v>
      </c>
      <c r="CX1157">
        <v>1</v>
      </c>
      <c r="CY1157">
        <v>0</v>
      </c>
      <c r="CZ1157">
        <v>1</v>
      </c>
      <c r="DA1157">
        <v>0</v>
      </c>
      <c r="DB1157">
        <v>0</v>
      </c>
      <c r="DC1157" t="s">
        <v>458</v>
      </c>
      <c r="DD1157" t="s">
        <v>306</v>
      </c>
    </row>
    <row r="1158" spans="1:108" ht="14.6" x14ac:dyDescent="0.35">
      <c r="A1158" t="s">
        <v>117</v>
      </c>
      <c r="B1158" t="s">
        <v>5640</v>
      </c>
      <c r="C1158" t="s">
        <v>5644</v>
      </c>
      <c r="F1158" t="s">
        <v>122</v>
      </c>
      <c r="H1158" t="s">
        <v>454</v>
      </c>
      <c r="I1158" t="s">
        <v>56</v>
      </c>
      <c r="J1158" t="s">
        <v>455</v>
      </c>
      <c r="K1158" t="s">
        <v>471</v>
      </c>
      <c r="M1158" t="s">
        <v>272</v>
      </c>
      <c r="O1158" t="s">
        <v>299</v>
      </c>
      <c r="P1158" t="s">
        <v>5645</v>
      </c>
      <c r="Q1158" t="s">
        <v>1516</v>
      </c>
      <c r="R1158">
        <v>0</v>
      </c>
      <c r="S1158">
        <v>0</v>
      </c>
      <c r="T1158">
        <v>0</v>
      </c>
      <c r="U1158">
        <v>0</v>
      </c>
      <c r="V1158">
        <v>0</v>
      </c>
      <c r="W1158">
        <v>0</v>
      </c>
      <c r="X1158">
        <v>0</v>
      </c>
      <c r="Y1158">
        <v>0</v>
      </c>
      <c r="AA1158">
        <v>0</v>
      </c>
      <c r="AB1158">
        <v>0</v>
      </c>
      <c r="AC1158">
        <v>0</v>
      </c>
      <c r="AD1158">
        <v>0</v>
      </c>
      <c r="AE1158">
        <v>0</v>
      </c>
      <c r="AF1158">
        <v>0</v>
      </c>
      <c r="AG1158">
        <v>0</v>
      </c>
      <c r="AH1158">
        <v>0</v>
      </c>
      <c r="AI1158">
        <v>0</v>
      </c>
      <c r="AJ1158">
        <v>0</v>
      </c>
      <c r="AK1158">
        <v>0</v>
      </c>
      <c r="AL1158">
        <v>0</v>
      </c>
      <c r="AM1158">
        <v>0</v>
      </c>
      <c r="AN1158">
        <v>0</v>
      </c>
      <c r="AO1158">
        <v>0</v>
      </c>
      <c r="AP1158">
        <v>0</v>
      </c>
      <c r="AQ1158">
        <v>0</v>
      </c>
      <c r="AR1158">
        <v>0</v>
      </c>
      <c r="AS1158">
        <v>0</v>
      </c>
      <c r="AT1158">
        <v>0</v>
      </c>
      <c r="AU1158">
        <v>0</v>
      </c>
      <c r="AV1158">
        <v>0</v>
      </c>
      <c r="AW1158">
        <v>0</v>
      </c>
      <c r="AX1158">
        <v>0</v>
      </c>
      <c r="AY1158">
        <v>0</v>
      </c>
      <c r="AZ1158">
        <v>0</v>
      </c>
      <c r="BA1158">
        <v>0</v>
      </c>
      <c r="BB1158">
        <v>1</v>
      </c>
      <c r="BC1158">
        <v>0</v>
      </c>
      <c r="BD1158">
        <v>0</v>
      </c>
      <c r="BE1158">
        <v>0</v>
      </c>
      <c r="BF1158">
        <v>0</v>
      </c>
      <c r="BG1158">
        <v>0</v>
      </c>
      <c r="BH1158">
        <v>0</v>
      </c>
      <c r="BI1158">
        <v>0</v>
      </c>
      <c r="BJ1158">
        <v>0</v>
      </c>
      <c r="BK1158">
        <v>0</v>
      </c>
      <c r="BL1158">
        <v>0</v>
      </c>
      <c r="BM1158">
        <v>0</v>
      </c>
      <c r="BN1158">
        <v>0</v>
      </c>
      <c r="BO1158">
        <v>0</v>
      </c>
      <c r="BP1158">
        <v>0</v>
      </c>
      <c r="BQ1158">
        <v>0</v>
      </c>
      <c r="BR1158">
        <v>0</v>
      </c>
      <c r="BS1158">
        <v>0</v>
      </c>
      <c r="BT1158">
        <v>0</v>
      </c>
      <c r="BU1158">
        <v>0</v>
      </c>
      <c r="BV1158">
        <v>0</v>
      </c>
      <c r="BW1158">
        <v>0</v>
      </c>
      <c r="BX1158">
        <v>0</v>
      </c>
      <c r="BY1158">
        <v>0</v>
      </c>
      <c r="BZ1158">
        <v>0</v>
      </c>
      <c r="CA1158">
        <v>0</v>
      </c>
      <c r="CB1158">
        <v>0</v>
      </c>
      <c r="CC1158">
        <v>0</v>
      </c>
      <c r="CD1158">
        <v>0</v>
      </c>
      <c r="CE1158">
        <v>0</v>
      </c>
      <c r="CF1158">
        <v>0</v>
      </c>
      <c r="CG1158">
        <v>0</v>
      </c>
      <c r="CH1158">
        <v>0</v>
      </c>
      <c r="CI1158">
        <v>0</v>
      </c>
      <c r="CJ1158">
        <v>0</v>
      </c>
      <c r="CK1158">
        <v>0</v>
      </c>
      <c r="CL1158">
        <v>0</v>
      </c>
      <c r="CM1158">
        <v>0</v>
      </c>
      <c r="CN1158">
        <v>0</v>
      </c>
      <c r="CO1158">
        <v>0</v>
      </c>
      <c r="CP1158">
        <v>0</v>
      </c>
      <c r="CQ1158">
        <v>0</v>
      </c>
      <c r="CR1158">
        <v>0</v>
      </c>
      <c r="CS1158">
        <v>0</v>
      </c>
      <c r="CT1158">
        <v>0</v>
      </c>
      <c r="CU1158">
        <v>0</v>
      </c>
      <c r="CV1158">
        <v>0</v>
      </c>
      <c r="CW1158">
        <v>0</v>
      </c>
      <c r="CX1158">
        <v>1</v>
      </c>
      <c r="CY1158">
        <v>1</v>
      </c>
      <c r="CZ1158">
        <v>0</v>
      </c>
      <c r="DA1158">
        <v>0</v>
      </c>
      <c r="DB1158">
        <v>0</v>
      </c>
      <c r="DC1158" t="s">
        <v>1420</v>
      </c>
      <c r="DD1158" t="s">
        <v>309</v>
      </c>
    </row>
    <row r="1159" spans="1:108" ht="14.6" x14ac:dyDescent="0.35">
      <c r="A1159" t="s">
        <v>117</v>
      </c>
      <c r="B1159" t="s">
        <v>5640</v>
      </c>
      <c r="C1159" t="s">
        <v>5647</v>
      </c>
      <c r="F1159" t="s">
        <v>122</v>
      </c>
      <c r="H1159" t="s">
        <v>454</v>
      </c>
      <c r="I1159" t="s">
        <v>13</v>
      </c>
      <c r="J1159" t="s">
        <v>221</v>
      </c>
      <c r="K1159" t="s">
        <v>269</v>
      </c>
      <c r="M1159" t="s">
        <v>272</v>
      </c>
      <c r="O1159" t="s">
        <v>299</v>
      </c>
      <c r="P1159" t="s">
        <v>5648</v>
      </c>
      <c r="Q1159" t="s">
        <v>457</v>
      </c>
      <c r="R1159">
        <v>0</v>
      </c>
      <c r="S1159">
        <v>0</v>
      </c>
      <c r="T1159">
        <v>0</v>
      </c>
      <c r="U1159">
        <v>0</v>
      </c>
      <c r="V1159">
        <v>0</v>
      </c>
      <c r="W1159">
        <v>0</v>
      </c>
      <c r="X1159">
        <v>0</v>
      </c>
      <c r="Y1159">
        <v>0</v>
      </c>
      <c r="AA1159">
        <v>0</v>
      </c>
      <c r="AB1159">
        <v>0</v>
      </c>
      <c r="AC1159">
        <v>0</v>
      </c>
      <c r="AD1159">
        <v>0</v>
      </c>
      <c r="AE1159">
        <v>0</v>
      </c>
      <c r="AF1159">
        <v>0</v>
      </c>
      <c r="AG1159">
        <v>0</v>
      </c>
      <c r="AH1159">
        <v>0</v>
      </c>
      <c r="AI1159">
        <v>0</v>
      </c>
      <c r="AJ1159">
        <v>0</v>
      </c>
      <c r="AK1159">
        <v>0</v>
      </c>
      <c r="AL1159">
        <v>0</v>
      </c>
      <c r="AM1159">
        <v>0</v>
      </c>
      <c r="AN1159">
        <v>0</v>
      </c>
      <c r="AO1159">
        <v>0</v>
      </c>
      <c r="AP1159">
        <v>0</v>
      </c>
      <c r="AQ1159">
        <v>0</v>
      </c>
      <c r="AR1159">
        <v>0</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0</v>
      </c>
      <c r="BK1159">
        <v>0</v>
      </c>
      <c r="BL1159">
        <v>0</v>
      </c>
      <c r="BM1159">
        <v>0</v>
      </c>
      <c r="BN1159">
        <v>0</v>
      </c>
      <c r="BO1159">
        <v>0</v>
      </c>
      <c r="BP1159">
        <v>0</v>
      </c>
      <c r="BQ1159">
        <v>0</v>
      </c>
      <c r="BR1159">
        <v>0</v>
      </c>
      <c r="BS1159">
        <v>0</v>
      </c>
      <c r="BT1159">
        <v>0</v>
      </c>
      <c r="BU1159">
        <v>0</v>
      </c>
      <c r="BV1159">
        <v>0</v>
      </c>
      <c r="BW1159">
        <v>0</v>
      </c>
      <c r="BX1159">
        <v>0</v>
      </c>
      <c r="BY1159">
        <v>0</v>
      </c>
      <c r="BZ1159">
        <v>0</v>
      </c>
      <c r="CA1159">
        <v>0</v>
      </c>
      <c r="CB1159">
        <v>0</v>
      </c>
      <c r="CC1159">
        <v>0</v>
      </c>
      <c r="CD1159">
        <v>0</v>
      </c>
      <c r="CE1159">
        <v>0</v>
      </c>
      <c r="CF1159">
        <v>0</v>
      </c>
      <c r="CG1159">
        <v>0</v>
      </c>
      <c r="CH1159">
        <v>0</v>
      </c>
      <c r="CI1159">
        <v>0</v>
      </c>
      <c r="CJ1159">
        <v>0</v>
      </c>
      <c r="CK1159">
        <v>0</v>
      </c>
      <c r="CL1159">
        <v>0</v>
      </c>
      <c r="CM1159">
        <v>0</v>
      </c>
      <c r="CN1159">
        <v>0</v>
      </c>
      <c r="CO1159">
        <v>0</v>
      </c>
      <c r="CP1159">
        <v>1</v>
      </c>
      <c r="CQ1159">
        <v>0</v>
      </c>
      <c r="CR1159">
        <v>0</v>
      </c>
      <c r="CS1159">
        <v>0</v>
      </c>
      <c r="CT1159">
        <v>0</v>
      </c>
      <c r="CU1159">
        <v>0</v>
      </c>
      <c r="CV1159">
        <v>0</v>
      </c>
      <c r="CW1159">
        <v>0</v>
      </c>
      <c r="CX1159">
        <v>1</v>
      </c>
      <c r="CY1159">
        <v>0</v>
      </c>
      <c r="CZ1159">
        <v>1</v>
      </c>
      <c r="DA1159">
        <v>0</v>
      </c>
      <c r="DB1159">
        <v>0</v>
      </c>
      <c r="DC1159" t="s">
        <v>458</v>
      </c>
      <c r="DD1159" t="s">
        <v>306</v>
      </c>
    </row>
    <row r="1160" spans="1:108" ht="14.6" x14ac:dyDescent="0.35">
      <c r="A1160" t="s">
        <v>117</v>
      </c>
      <c r="B1160" t="s">
        <v>5640</v>
      </c>
      <c r="C1160" t="s">
        <v>5650</v>
      </c>
      <c r="D1160" t="s">
        <v>5651</v>
      </c>
      <c r="F1160" t="s">
        <v>91</v>
      </c>
      <c r="H1160" t="s">
        <v>646</v>
      </c>
      <c r="I1160" t="s">
        <v>56</v>
      </c>
      <c r="J1160" t="s">
        <v>455</v>
      </c>
      <c r="K1160" t="s">
        <v>269</v>
      </c>
      <c r="M1160" t="s">
        <v>272</v>
      </c>
      <c r="O1160" t="s">
        <v>55</v>
      </c>
      <c r="R1160">
        <v>1</v>
      </c>
      <c r="S1160">
        <v>0</v>
      </c>
      <c r="T1160">
        <v>0</v>
      </c>
      <c r="U1160">
        <v>0</v>
      </c>
      <c r="V1160">
        <v>0</v>
      </c>
      <c r="W1160">
        <v>0</v>
      </c>
      <c r="X1160">
        <v>0</v>
      </c>
      <c r="Y1160">
        <v>0</v>
      </c>
      <c r="AA1160">
        <v>0</v>
      </c>
      <c r="AB1160">
        <v>0</v>
      </c>
      <c r="AC1160">
        <v>0</v>
      </c>
      <c r="AD1160">
        <v>0</v>
      </c>
      <c r="AE1160">
        <v>0</v>
      </c>
      <c r="AF1160">
        <v>0</v>
      </c>
      <c r="AG1160">
        <v>0</v>
      </c>
      <c r="AH1160">
        <v>0</v>
      </c>
      <c r="AI1160">
        <v>0</v>
      </c>
      <c r="AJ1160">
        <v>0</v>
      </c>
      <c r="AK1160">
        <v>0</v>
      </c>
      <c r="AL1160">
        <v>0</v>
      </c>
      <c r="AM1160">
        <v>0</v>
      </c>
      <c r="AN1160">
        <v>0</v>
      </c>
      <c r="AO1160">
        <v>0</v>
      </c>
      <c r="AP1160">
        <v>0</v>
      </c>
      <c r="AQ1160">
        <v>0</v>
      </c>
      <c r="AR1160">
        <v>0</v>
      </c>
      <c r="AS1160">
        <v>0</v>
      </c>
      <c r="AT1160">
        <v>0</v>
      </c>
      <c r="AU1160">
        <v>0</v>
      </c>
      <c r="AV1160">
        <v>0</v>
      </c>
      <c r="AW1160">
        <v>0</v>
      </c>
      <c r="AX1160">
        <v>0</v>
      </c>
      <c r="AY1160">
        <v>0</v>
      </c>
      <c r="AZ1160">
        <v>0</v>
      </c>
      <c r="BA1160">
        <v>0</v>
      </c>
      <c r="BB1160">
        <v>0</v>
      </c>
      <c r="BC1160">
        <v>0</v>
      </c>
      <c r="BD1160">
        <v>0</v>
      </c>
      <c r="BE1160">
        <v>0</v>
      </c>
      <c r="BF1160">
        <v>0</v>
      </c>
      <c r="BG1160">
        <v>0</v>
      </c>
      <c r="BH1160">
        <v>0</v>
      </c>
      <c r="BI1160">
        <v>0</v>
      </c>
      <c r="BJ1160">
        <v>0</v>
      </c>
      <c r="BK1160">
        <v>0</v>
      </c>
      <c r="BL1160">
        <v>0</v>
      </c>
      <c r="BM1160">
        <v>0</v>
      </c>
      <c r="BN1160">
        <v>0</v>
      </c>
      <c r="BO1160">
        <v>0</v>
      </c>
      <c r="BP1160">
        <v>0</v>
      </c>
      <c r="BQ1160">
        <v>0</v>
      </c>
      <c r="BR1160">
        <v>0</v>
      </c>
      <c r="BS1160">
        <v>0</v>
      </c>
      <c r="BT1160">
        <v>0</v>
      </c>
      <c r="BU1160">
        <v>0</v>
      </c>
      <c r="BV1160">
        <v>0</v>
      </c>
      <c r="BW1160">
        <v>0</v>
      </c>
      <c r="BX1160">
        <v>0</v>
      </c>
      <c r="BY1160">
        <v>0</v>
      </c>
      <c r="BZ1160">
        <v>0</v>
      </c>
      <c r="CA1160">
        <v>0</v>
      </c>
      <c r="CB1160">
        <v>0</v>
      </c>
      <c r="CC1160">
        <v>0</v>
      </c>
      <c r="CD1160">
        <v>0</v>
      </c>
      <c r="CE1160">
        <v>0</v>
      </c>
      <c r="CF1160">
        <v>0</v>
      </c>
      <c r="CG1160">
        <v>0</v>
      </c>
      <c r="CH1160">
        <v>0</v>
      </c>
      <c r="CI1160">
        <v>0</v>
      </c>
      <c r="CJ1160">
        <v>0</v>
      </c>
      <c r="CK1160">
        <v>0</v>
      </c>
      <c r="CL1160">
        <v>0</v>
      </c>
      <c r="CM1160">
        <v>0</v>
      </c>
      <c r="CN1160">
        <v>0</v>
      </c>
      <c r="CO1160">
        <v>0</v>
      </c>
      <c r="CP1160">
        <v>0</v>
      </c>
      <c r="CQ1160">
        <v>0</v>
      </c>
      <c r="CR1160">
        <v>0</v>
      </c>
      <c r="CS1160">
        <v>0</v>
      </c>
      <c r="CT1160">
        <v>0</v>
      </c>
      <c r="CU1160">
        <v>0</v>
      </c>
      <c r="CV1160">
        <v>0</v>
      </c>
      <c r="CW1160">
        <v>0</v>
      </c>
      <c r="CX1160">
        <v>0</v>
      </c>
      <c r="CY1160">
        <v>0</v>
      </c>
      <c r="CZ1160">
        <v>0</v>
      </c>
      <c r="DA1160">
        <v>0</v>
      </c>
      <c r="DB1160">
        <v>0</v>
      </c>
      <c r="DC1160" t="s">
        <v>5652</v>
      </c>
      <c r="DD1160" t="s">
        <v>315</v>
      </c>
    </row>
    <row r="1161" spans="1:108" ht="14.6" x14ac:dyDescent="0.35">
      <c r="A1161" t="s">
        <v>117</v>
      </c>
      <c r="B1161" t="s">
        <v>5640</v>
      </c>
      <c r="C1161" t="s">
        <v>5654</v>
      </c>
      <c r="F1161" t="s">
        <v>122</v>
      </c>
      <c r="H1161" t="s">
        <v>702</v>
      </c>
      <c r="I1161" t="s">
        <v>56</v>
      </c>
      <c r="J1161" t="s">
        <v>173</v>
      </c>
      <c r="K1161" t="s">
        <v>471</v>
      </c>
      <c r="M1161" t="s">
        <v>274</v>
      </c>
      <c r="N1161" t="s">
        <v>299</v>
      </c>
      <c r="O1161" t="s">
        <v>299</v>
      </c>
      <c r="R1161">
        <v>0</v>
      </c>
      <c r="S1161">
        <v>0</v>
      </c>
      <c r="T1161">
        <v>0</v>
      </c>
      <c r="U1161">
        <v>0</v>
      </c>
      <c r="V1161">
        <v>0</v>
      </c>
      <c r="W1161">
        <v>1</v>
      </c>
      <c r="X1161">
        <v>0</v>
      </c>
      <c r="Y1161">
        <v>0</v>
      </c>
      <c r="AA1161">
        <v>0</v>
      </c>
      <c r="AB1161">
        <v>0</v>
      </c>
      <c r="AC1161">
        <v>0</v>
      </c>
      <c r="AD1161">
        <v>0</v>
      </c>
      <c r="AE1161">
        <v>0</v>
      </c>
      <c r="AF1161">
        <v>0</v>
      </c>
      <c r="AG1161">
        <v>0</v>
      </c>
      <c r="AH1161">
        <v>0</v>
      </c>
      <c r="AI1161">
        <v>0</v>
      </c>
      <c r="AJ1161">
        <v>0</v>
      </c>
      <c r="AK1161">
        <v>0</v>
      </c>
      <c r="AL1161">
        <v>0</v>
      </c>
      <c r="AM1161">
        <v>0</v>
      </c>
      <c r="AN1161">
        <v>0</v>
      </c>
      <c r="AO1161">
        <v>0</v>
      </c>
      <c r="AP1161">
        <v>0</v>
      </c>
      <c r="AQ1161">
        <v>0</v>
      </c>
      <c r="AR1161">
        <v>0</v>
      </c>
      <c r="AS1161">
        <v>0</v>
      </c>
      <c r="AT1161">
        <v>0</v>
      </c>
      <c r="AU1161">
        <v>0</v>
      </c>
      <c r="AV1161">
        <v>0</v>
      </c>
      <c r="AW1161">
        <v>0</v>
      </c>
      <c r="AX1161">
        <v>0</v>
      </c>
      <c r="AY1161">
        <v>0</v>
      </c>
      <c r="AZ1161">
        <v>0</v>
      </c>
      <c r="BA1161">
        <v>0</v>
      </c>
      <c r="BB1161">
        <v>0</v>
      </c>
      <c r="BC1161">
        <v>0</v>
      </c>
      <c r="BD1161">
        <v>0</v>
      </c>
      <c r="BE1161">
        <v>0</v>
      </c>
      <c r="BF1161">
        <v>0</v>
      </c>
      <c r="BG1161">
        <v>0</v>
      </c>
      <c r="BH1161">
        <v>0</v>
      </c>
      <c r="BI1161">
        <v>0</v>
      </c>
      <c r="BJ1161">
        <v>0</v>
      </c>
      <c r="BK1161">
        <v>0</v>
      </c>
      <c r="BL1161">
        <v>0</v>
      </c>
      <c r="BM1161">
        <v>0</v>
      </c>
      <c r="BN1161">
        <v>0</v>
      </c>
      <c r="BO1161">
        <v>0</v>
      </c>
      <c r="BP1161">
        <v>0</v>
      </c>
      <c r="BQ1161">
        <v>0</v>
      </c>
      <c r="BR1161">
        <v>0</v>
      </c>
      <c r="BS1161">
        <v>0</v>
      </c>
      <c r="BT1161">
        <v>0</v>
      </c>
      <c r="BU1161">
        <v>0</v>
      </c>
      <c r="BV1161">
        <v>0</v>
      </c>
      <c r="BW1161">
        <v>0</v>
      </c>
      <c r="BX1161">
        <v>0</v>
      </c>
      <c r="BY1161">
        <v>0</v>
      </c>
      <c r="BZ1161">
        <v>0</v>
      </c>
      <c r="CA1161">
        <v>0</v>
      </c>
      <c r="CB1161">
        <v>0</v>
      </c>
      <c r="CC1161">
        <v>0</v>
      </c>
      <c r="CD1161">
        <v>0</v>
      </c>
      <c r="CE1161">
        <v>0</v>
      </c>
      <c r="CF1161">
        <v>0</v>
      </c>
      <c r="CG1161">
        <v>0</v>
      </c>
      <c r="CH1161">
        <v>0</v>
      </c>
      <c r="CI1161">
        <v>0</v>
      </c>
      <c r="CJ1161">
        <v>0</v>
      </c>
      <c r="CK1161">
        <v>0</v>
      </c>
      <c r="CL1161">
        <v>0</v>
      </c>
      <c r="CM1161">
        <v>0</v>
      </c>
      <c r="CN1161">
        <v>0</v>
      </c>
      <c r="CO1161">
        <v>0</v>
      </c>
      <c r="CP1161">
        <v>0</v>
      </c>
      <c r="CQ1161">
        <v>0</v>
      </c>
      <c r="CR1161">
        <v>0</v>
      </c>
      <c r="CS1161">
        <v>0</v>
      </c>
      <c r="CT1161">
        <v>0</v>
      </c>
      <c r="CU1161">
        <v>0</v>
      </c>
      <c r="CV1161">
        <v>0</v>
      </c>
      <c r="CW1161">
        <v>0</v>
      </c>
      <c r="CX1161">
        <v>0</v>
      </c>
      <c r="CY1161">
        <v>1</v>
      </c>
      <c r="CZ1161">
        <v>0</v>
      </c>
      <c r="DA1161">
        <v>0</v>
      </c>
      <c r="DB1161">
        <v>0</v>
      </c>
      <c r="DC1161" t="s">
        <v>2409</v>
      </c>
      <c r="DD1161" t="s">
        <v>311</v>
      </c>
    </row>
    <row r="1162" spans="1:108" ht="14.6" x14ac:dyDescent="0.35">
      <c r="A1162" t="s">
        <v>50</v>
      </c>
      <c r="B1162" t="s">
        <v>5692</v>
      </c>
      <c r="C1162" t="s">
        <v>5693</v>
      </c>
      <c r="F1162" t="s">
        <v>91</v>
      </c>
      <c r="H1162" t="s">
        <v>1413</v>
      </c>
      <c r="I1162" t="s">
        <v>56</v>
      </c>
      <c r="J1162" t="s">
        <v>173</v>
      </c>
      <c r="K1162" t="s">
        <v>471</v>
      </c>
      <c r="M1162" t="s">
        <v>272</v>
      </c>
      <c r="O1162" t="s">
        <v>299</v>
      </c>
      <c r="P1162" t="s">
        <v>5694</v>
      </c>
      <c r="DC1162" t="s">
        <v>4776</v>
      </c>
      <c r="DD1162" t="s">
        <v>311</v>
      </c>
    </row>
    <row r="1163" spans="1:108" ht="14.6" x14ac:dyDescent="0.35">
      <c r="A1163" t="s">
        <v>153</v>
      </c>
      <c r="B1163" t="s">
        <v>5756</v>
      </c>
      <c r="C1163" t="s">
        <v>5760</v>
      </c>
      <c r="F1163" t="s">
        <v>122</v>
      </c>
      <c r="H1163" t="s">
        <v>454</v>
      </c>
      <c r="I1163" t="s">
        <v>56</v>
      </c>
      <c r="J1163" t="s">
        <v>217</v>
      </c>
      <c r="K1163" t="s">
        <v>471</v>
      </c>
      <c r="M1163" t="s">
        <v>272</v>
      </c>
      <c r="O1163" t="s">
        <v>299</v>
      </c>
      <c r="P1163" t="s">
        <v>5761</v>
      </c>
      <c r="Q1163" t="s">
        <v>966</v>
      </c>
      <c r="R1163">
        <v>0</v>
      </c>
      <c r="S1163">
        <v>0</v>
      </c>
      <c r="T1163">
        <v>0</v>
      </c>
      <c r="U1163">
        <v>0</v>
      </c>
      <c r="V1163">
        <v>0</v>
      </c>
      <c r="W1163">
        <v>0</v>
      </c>
      <c r="X1163">
        <v>0</v>
      </c>
      <c r="Y1163">
        <v>0</v>
      </c>
      <c r="AA1163">
        <v>1</v>
      </c>
      <c r="AB1163">
        <v>0</v>
      </c>
      <c r="AC1163">
        <v>0</v>
      </c>
      <c r="AD1163">
        <v>0</v>
      </c>
      <c r="AE1163">
        <v>0</v>
      </c>
      <c r="AF1163">
        <v>0</v>
      </c>
      <c r="AG1163">
        <v>0</v>
      </c>
      <c r="AH1163">
        <v>0</v>
      </c>
      <c r="AI1163">
        <v>0</v>
      </c>
      <c r="AJ1163">
        <v>0</v>
      </c>
      <c r="AK1163">
        <v>0</v>
      </c>
      <c r="AL1163">
        <v>0</v>
      </c>
      <c r="AM1163">
        <v>0</v>
      </c>
      <c r="AN1163">
        <v>0</v>
      </c>
      <c r="AO1163">
        <v>0</v>
      </c>
      <c r="AP1163">
        <v>0</v>
      </c>
      <c r="AQ1163">
        <v>0</v>
      </c>
      <c r="AR1163">
        <v>0</v>
      </c>
      <c r="AS1163">
        <v>0</v>
      </c>
      <c r="AT1163">
        <v>0</v>
      </c>
      <c r="AU1163">
        <v>0</v>
      </c>
      <c r="AV1163">
        <v>0</v>
      </c>
      <c r="AW1163">
        <v>0</v>
      </c>
      <c r="AX1163">
        <v>0</v>
      </c>
      <c r="AY1163">
        <v>0</v>
      </c>
      <c r="AZ1163">
        <v>0</v>
      </c>
      <c r="BA1163">
        <v>0</v>
      </c>
      <c r="BB1163">
        <v>0</v>
      </c>
      <c r="BC1163">
        <v>0</v>
      </c>
      <c r="BD1163">
        <v>0</v>
      </c>
      <c r="BE1163">
        <v>0</v>
      </c>
      <c r="BF1163">
        <v>0</v>
      </c>
      <c r="BG1163">
        <v>0</v>
      </c>
      <c r="BH1163">
        <v>0</v>
      </c>
      <c r="BI1163">
        <v>0</v>
      </c>
      <c r="BJ1163">
        <v>0</v>
      </c>
      <c r="BK1163">
        <v>0</v>
      </c>
      <c r="BL1163">
        <v>0</v>
      </c>
      <c r="BM1163">
        <v>0</v>
      </c>
      <c r="BN1163">
        <v>0</v>
      </c>
      <c r="BO1163">
        <v>0</v>
      </c>
      <c r="BP1163">
        <v>0</v>
      </c>
      <c r="BQ1163">
        <v>0</v>
      </c>
      <c r="BR1163">
        <v>0</v>
      </c>
      <c r="BS1163">
        <v>0</v>
      </c>
      <c r="BT1163">
        <v>0</v>
      </c>
      <c r="BU1163">
        <v>0</v>
      </c>
      <c r="BV1163">
        <v>0</v>
      </c>
      <c r="BW1163">
        <v>0</v>
      </c>
      <c r="BX1163">
        <v>0</v>
      </c>
      <c r="BY1163">
        <v>0</v>
      </c>
      <c r="BZ1163">
        <v>0</v>
      </c>
      <c r="CA1163">
        <v>0</v>
      </c>
      <c r="CB1163">
        <v>0</v>
      </c>
      <c r="CC1163">
        <v>0</v>
      </c>
      <c r="CD1163">
        <v>0</v>
      </c>
      <c r="CE1163">
        <v>0</v>
      </c>
      <c r="CF1163">
        <v>0</v>
      </c>
      <c r="CG1163">
        <v>0</v>
      </c>
      <c r="CH1163">
        <v>0</v>
      </c>
      <c r="CI1163">
        <v>0</v>
      </c>
      <c r="CJ1163">
        <v>0</v>
      </c>
      <c r="CK1163">
        <v>0</v>
      </c>
      <c r="CL1163">
        <v>0</v>
      </c>
      <c r="CM1163">
        <v>0</v>
      </c>
      <c r="CN1163">
        <v>0</v>
      </c>
      <c r="CO1163">
        <v>0</v>
      </c>
      <c r="CP1163">
        <v>0</v>
      </c>
      <c r="CQ1163">
        <v>0</v>
      </c>
      <c r="CR1163">
        <v>0</v>
      </c>
      <c r="CS1163">
        <v>0</v>
      </c>
      <c r="CT1163">
        <v>0</v>
      </c>
      <c r="CU1163">
        <v>0</v>
      </c>
      <c r="CV1163">
        <v>0</v>
      </c>
      <c r="CW1163">
        <v>0</v>
      </c>
      <c r="CX1163">
        <v>1</v>
      </c>
      <c r="CY1163">
        <v>0</v>
      </c>
      <c r="CZ1163">
        <v>0</v>
      </c>
      <c r="DA1163">
        <v>1</v>
      </c>
      <c r="DB1163">
        <v>0</v>
      </c>
      <c r="DC1163" t="s">
        <v>4908</v>
      </c>
      <c r="DD1163" t="s">
        <v>304</v>
      </c>
    </row>
    <row r="1164" spans="1:108" ht="14.6" x14ac:dyDescent="0.35">
      <c r="A1164" t="s">
        <v>141</v>
      </c>
      <c r="B1164" t="s">
        <v>5763</v>
      </c>
      <c r="C1164" t="s">
        <v>5764</v>
      </c>
      <c r="D1164" t="s">
        <v>5765</v>
      </c>
      <c r="F1164" t="s">
        <v>122</v>
      </c>
      <c r="H1164" t="s">
        <v>702</v>
      </c>
      <c r="I1164" t="s">
        <v>56</v>
      </c>
      <c r="J1164" t="s">
        <v>455</v>
      </c>
      <c r="K1164" t="s">
        <v>269</v>
      </c>
      <c r="M1164" t="s">
        <v>274</v>
      </c>
      <c r="N1164" t="s">
        <v>299</v>
      </c>
      <c r="O1164" t="s">
        <v>299</v>
      </c>
      <c r="R1164">
        <v>0</v>
      </c>
      <c r="S1164">
        <v>0</v>
      </c>
      <c r="T1164">
        <v>0</v>
      </c>
      <c r="U1164">
        <v>0</v>
      </c>
      <c r="V1164">
        <v>0</v>
      </c>
      <c r="W1164">
        <v>1</v>
      </c>
      <c r="X1164">
        <v>0</v>
      </c>
      <c r="Y1164">
        <v>0</v>
      </c>
      <c r="AA1164">
        <v>0</v>
      </c>
      <c r="AB1164">
        <v>0</v>
      </c>
      <c r="AC1164">
        <v>0</v>
      </c>
      <c r="AD1164">
        <v>0</v>
      </c>
      <c r="AE1164">
        <v>0</v>
      </c>
      <c r="AF1164">
        <v>0</v>
      </c>
      <c r="AG1164">
        <v>0</v>
      </c>
      <c r="AH1164">
        <v>0</v>
      </c>
      <c r="AI1164">
        <v>0</v>
      </c>
      <c r="AJ1164">
        <v>0</v>
      </c>
      <c r="AK1164">
        <v>0</v>
      </c>
      <c r="AL1164">
        <v>0</v>
      </c>
      <c r="AM1164">
        <v>0</v>
      </c>
      <c r="AN1164">
        <v>0</v>
      </c>
      <c r="AO1164">
        <v>0</v>
      </c>
      <c r="AP1164">
        <v>0</v>
      </c>
      <c r="AQ1164">
        <v>0</v>
      </c>
      <c r="AR1164">
        <v>0</v>
      </c>
      <c r="AS1164">
        <v>0</v>
      </c>
      <c r="AT1164">
        <v>0</v>
      </c>
      <c r="AU1164">
        <v>0</v>
      </c>
      <c r="AV1164">
        <v>0</v>
      </c>
      <c r="AW1164">
        <v>0</v>
      </c>
      <c r="AX1164">
        <v>0</v>
      </c>
      <c r="AY1164">
        <v>0</v>
      </c>
      <c r="AZ1164">
        <v>0</v>
      </c>
      <c r="BA1164">
        <v>0</v>
      </c>
      <c r="BB1164">
        <v>0</v>
      </c>
      <c r="BC1164">
        <v>0</v>
      </c>
      <c r="BD1164">
        <v>0</v>
      </c>
      <c r="BE1164">
        <v>0</v>
      </c>
      <c r="BF1164">
        <v>0</v>
      </c>
      <c r="BG1164">
        <v>0</v>
      </c>
      <c r="BH1164">
        <v>0</v>
      </c>
      <c r="BI1164">
        <v>0</v>
      </c>
      <c r="BJ1164">
        <v>0</v>
      </c>
      <c r="BK1164">
        <v>0</v>
      </c>
      <c r="BL1164">
        <v>0</v>
      </c>
      <c r="BM1164">
        <v>0</v>
      </c>
      <c r="BN1164">
        <v>0</v>
      </c>
      <c r="BO1164">
        <v>0</v>
      </c>
      <c r="BP1164">
        <v>0</v>
      </c>
      <c r="BQ1164">
        <v>0</v>
      </c>
      <c r="BR1164">
        <v>0</v>
      </c>
      <c r="BS1164">
        <v>0</v>
      </c>
      <c r="BT1164">
        <v>0</v>
      </c>
      <c r="BU1164">
        <v>0</v>
      </c>
      <c r="BV1164">
        <v>0</v>
      </c>
      <c r="BW1164">
        <v>0</v>
      </c>
      <c r="BX1164">
        <v>0</v>
      </c>
      <c r="BY1164">
        <v>0</v>
      </c>
      <c r="BZ1164">
        <v>0</v>
      </c>
      <c r="CA1164">
        <v>0</v>
      </c>
      <c r="CB1164">
        <v>0</v>
      </c>
      <c r="CC1164">
        <v>0</v>
      </c>
      <c r="CD1164">
        <v>0</v>
      </c>
      <c r="CE1164">
        <v>0</v>
      </c>
      <c r="CF1164">
        <v>0</v>
      </c>
      <c r="CG1164">
        <v>0</v>
      </c>
      <c r="CH1164">
        <v>0</v>
      </c>
      <c r="CI1164">
        <v>0</v>
      </c>
      <c r="CJ1164">
        <v>0</v>
      </c>
      <c r="CK1164">
        <v>0</v>
      </c>
      <c r="CL1164">
        <v>0</v>
      </c>
      <c r="CM1164">
        <v>0</v>
      </c>
      <c r="CN1164">
        <v>0</v>
      </c>
      <c r="CO1164">
        <v>0</v>
      </c>
      <c r="CP1164">
        <v>0</v>
      </c>
      <c r="CQ1164">
        <v>0</v>
      </c>
      <c r="CR1164">
        <v>0</v>
      </c>
      <c r="CS1164">
        <v>0</v>
      </c>
      <c r="CT1164">
        <v>0</v>
      </c>
      <c r="CU1164">
        <v>0</v>
      </c>
      <c r="CV1164">
        <v>0</v>
      </c>
      <c r="CW1164">
        <v>0</v>
      </c>
      <c r="CX1164">
        <v>0</v>
      </c>
      <c r="CY1164">
        <v>1</v>
      </c>
      <c r="CZ1164">
        <v>0</v>
      </c>
      <c r="DA1164">
        <v>0</v>
      </c>
      <c r="DB1164">
        <v>0</v>
      </c>
      <c r="DC1164" t="s">
        <v>5766</v>
      </c>
      <c r="DD1164" t="s">
        <v>311</v>
      </c>
    </row>
    <row r="1165" spans="1:108" ht="14.6" x14ac:dyDescent="0.35">
      <c r="A1165" t="s">
        <v>141</v>
      </c>
      <c r="B1165" t="s">
        <v>5770</v>
      </c>
      <c r="C1165" t="s">
        <v>5771</v>
      </c>
      <c r="D1165" t="s">
        <v>5772</v>
      </c>
      <c r="F1165" t="s">
        <v>122</v>
      </c>
      <c r="H1165" t="s">
        <v>1102</v>
      </c>
      <c r="I1165" t="s">
        <v>56</v>
      </c>
      <c r="J1165" t="s">
        <v>455</v>
      </c>
      <c r="K1165" t="s">
        <v>269</v>
      </c>
      <c r="M1165" t="s">
        <v>272</v>
      </c>
      <c r="O1165" t="s">
        <v>1103</v>
      </c>
      <c r="P1165" t="s">
        <v>5773</v>
      </c>
      <c r="Q1165" t="s">
        <v>5774</v>
      </c>
      <c r="DC1165" t="s">
        <v>1106</v>
      </c>
      <c r="DD1165" t="s">
        <v>311</v>
      </c>
    </row>
    <row r="1166" spans="1:108" ht="14.6" x14ac:dyDescent="0.35">
      <c r="A1166" t="s">
        <v>141</v>
      </c>
      <c r="B1166" t="s">
        <v>5776</v>
      </c>
      <c r="C1166" t="s">
        <v>5777</v>
      </c>
      <c r="F1166" t="s">
        <v>122</v>
      </c>
      <c r="H1166" t="s">
        <v>702</v>
      </c>
      <c r="I1166" t="s">
        <v>56</v>
      </c>
      <c r="J1166" t="s">
        <v>455</v>
      </c>
      <c r="K1166" t="s">
        <v>269</v>
      </c>
      <c r="M1166" t="s">
        <v>272</v>
      </c>
      <c r="N1166" t="s">
        <v>299</v>
      </c>
      <c r="O1166" t="s">
        <v>299</v>
      </c>
      <c r="R1166">
        <v>0</v>
      </c>
      <c r="S1166">
        <v>0</v>
      </c>
      <c r="T1166">
        <v>0</v>
      </c>
      <c r="U1166">
        <v>0</v>
      </c>
      <c r="V1166">
        <v>0</v>
      </c>
      <c r="W1166">
        <v>1</v>
      </c>
      <c r="X1166">
        <v>0</v>
      </c>
      <c r="Y1166">
        <v>0</v>
      </c>
      <c r="AA1166">
        <v>0</v>
      </c>
      <c r="AB1166">
        <v>0</v>
      </c>
      <c r="AC1166">
        <v>0</v>
      </c>
      <c r="AD1166">
        <v>0</v>
      </c>
      <c r="AE1166">
        <v>0</v>
      </c>
      <c r="AF1166">
        <v>0</v>
      </c>
      <c r="AG1166">
        <v>0</v>
      </c>
      <c r="AH1166">
        <v>0</v>
      </c>
      <c r="AI1166">
        <v>0</v>
      </c>
      <c r="AJ1166">
        <v>0</v>
      </c>
      <c r="AK1166">
        <v>0</v>
      </c>
      <c r="AL1166">
        <v>0</v>
      </c>
      <c r="AM1166">
        <v>0</v>
      </c>
      <c r="AN1166">
        <v>0</v>
      </c>
      <c r="AO1166">
        <v>0</v>
      </c>
      <c r="AP1166">
        <v>0</v>
      </c>
      <c r="AQ1166">
        <v>0</v>
      </c>
      <c r="AR1166">
        <v>0</v>
      </c>
      <c r="AS1166">
        <v>0</v>
      </c>
      <c r="AT1166">
        <v>0</v>
      </c>
      <c r="AU1166">
        <v>0</v>
      </c>
      <c r="AV1166">
        <v>0</v>
      </c>
      <c r="AW1166">
        <v>0</v>
      </c>
      <c r="AX1166">
        <v>0</v>
      </c>
      <c r="AY1166">
        <v>0</v>
      </c>
      <c r="AZ1166">
        <v>0</v>
      </c>
      <c r="BA1166">
        <v>0</v>
      </c>
      <c r="BB1166">
        <v>0</v>
      </c>
      <c r="BC1166">
        <v>0</v>
      </c>
      <c r="BD1166">
        <v>0</v>
      </c>
      <c r="BE1166">
        <v>0</v>
      </c>
      <c r="BF1166">
        <v>0</v>
      </c>
      <c r="BG1166">
        <v>0</v>
      </c>
      <c r="BH1166">
        <v>0</v>
      </c>
      <c r="BI1166">
        <v>0</v>
      </c>
      <c r="BJ1166">
        <v>0</v>
      </c>
      <c r="BK1166">
        <v>0</v>
      </c>
      <c r="BL1166">
        <v>0</v>
      </c>
      <c r="BM1166">
        <v>0</v>
      </c>
      <c r="BN1166">
        <v>0</v>
      </c>
      <c r="BO1166">
        <v>0</v>
      </c>
      <c r="BP1166">
        <v>0</v>
      </c>
      <c r="BQ1166">
        <v>0</v>
      </c>
      <c r="BR1166">
        <v>0</v>
      </c>
      <c r="BS1166">
        <v>0</v>
      </c>
      <c r="BT1166">
        <v>0</v>
      </c>
      <c r="BU1166">
        <v>0</v>
      </c>
      <c r="BV1166">
        <v>0</v>
      </c>
      <c r="BW1166">
        <v>0</v>
      </c>
      <c r="BX1166">
        <v>0</v>
      </c>
      <c r="BY1166">
        <v>0</v>
      </c>
      <c r="BZ1166">
        <v>0</v>
      </c>
      <c r="CA1166">
        <v>0</v>
      </c>
      <c r="CB1166">
        <v>0</v>
      </c>
      <c r="CC1166">
        <v>0</v>
      </c>
      <c r="CD1166">
        <v>0</v>
      </c>
      <c r="CE1166">
        <v>0</v>
      </c>
      <c r="CF1166">
        <v>0</v>
      </c>
      <c r="CG1166">
        <v>0</v>
      </c>
      <c r="CH1166">
        <v>0</v>
      </c>
      <c r="CI1166">
        <v>0</v>
      </c>
      <c r="CJ1166">
        <v>0</v>
      </c>
      <c r="CK1166">
        <v>0</v>
      </c>
      <c r="CL1166">
        <v>0</v>
      </c>
      <c r="CM1166">
        <v>0</v>
      </c>
      <c r="CN1166">
        <v>0</v>
      </c>
      <c r="CO1166">
        <v>0</v>
      </c>
      <c r="CP1166">
        <v>0</v>
      </c>
      <c r="CQ1166">
        <v>0</v>
      </c>
      <c r="CR1166">
        <v>0</v>
      </c>
      <c r="CS1166">
        <v>0</v>
      </c>
      <c r="CT1166">
        <v>0</v>
      </c>
      <c r="CU1166">
        <v>0</v>
      </c>
      <c r="CV1166">
        <v>0</v>
      </c>
      <c r="CW1166">
        <v>0</v>
      </c>
      <c r="CX1166">
        <v>0</v>
      </c>
      <c r="CY1166">
        <v>1</v>
      </c>
      <c r="CZ1166">
        <v>0</v>
      </c>
      <c r="DA1166">
        <v>0</v>
      </c>
      <c r="DB1166">
        <v>0</v>
      </c>
      <c r="DC1166" t="s">
        <v>2406</v>
      </c>
      <c r="DD1166" t="s">
        <v>311</v>
      </c>
    </row>
    <row r="1167" spans="1:108" ht="14.6" x14ac:dyDescent="0.35">
      <c r="A1167" t="s">
        <v>197</v>
      </c>
      <c r="B1167" t="s">
        <v>5779</v>
      </c>
      <c r="C1167" t="s">
        <v>5780</v>
      </c>
      <c r="F1167" t="s">
        <v>122</v>
      </c>
      <c r="H1167" t="s">
        <v>454</v>
      </c>
      <c r="I1167" t="s">
        <v>56</v>
      </c>
      <c r="J1167" t="s">
        <v>200</v>
      </c>
      <c r="K1167" t="s">
        <v>269</v>
      </c>
      <c r="M1167" t="s">
        <v>272</v>
      </c>
      <c r="O1167" t="s">
        <v>300</v>
      </c>
      <c r="P1167" t="s">
        <v>5781</v>
      </c>
      <c r="Q1167" t="s">
        <v>2699</v>
      </c>
      <c r="R1167">
        <v>0</v>
      </c>
      <c r="S1167">
        <v>0</v>
      </c>
      <c r="T1167">
        <v>0</v>
      </c>
      <c r="U1167">
        <v>0</v>
      </c>
      <c r="V1167">
        <v>0</v>
      </c>
      <c r="W1167">
        <v>0</v>
      </c>
      <c r="X1167">
        <v>0</v>
      </c>
      <c r="Y1167">
        <v>0</v>
      </c>
      <c r="AA1167">
        <v>0</v>
      </c>
      <c r="AB1167">
        <v>0</v>
      </c>
      <c r="AC1167">
        <v>0</v>
      </c>
      <c r="AD1167">
        <v>0</v>
      </c>
      <c r="AE1167">
        <v>0</v>
      </c>
      <c r="AF1167">
        <v>0</v>
      </c>
      <c r="AG1167">
        <v>0</v>
      </c>
      <c r="AH1167">
        <v>0</v>
      </c>
      <c r="AI1167">
        <v>0</v>
      </c>
      <c r="AJ1167">
        <v>0</v>
      </c>
      <c r="AK1167">
        <v>0</v>
      </c>
      <c r="AL1167">
        <v>0</v>
      </c>
      <c r="AM1167">
        <v>0</v>
      </c>
      <c r="AN1167">
        <v>0</v>
      </c>
      <c r="AO1167">
        <v>0</v>
      </c>
      <c r="AP1167">
        <v>0</v>
      </c>
      <c r="AQ1167">
        <v>1</v>
      </c>
      <c r="AR1167">
        <v>1</v>
      </c>
      <c r="AS1167">
        <v>0</v>
      </c>
      <c r="AT1167">
        <v>0</v>
      </c>
      <c r="AU1167">
        <v>0</v>
      </c>
      <c r="AV1167">
        <v>0</v>
      </c>
      <c r="AW1167">
        <v>0</v>
      </c>
      <c r="AX1167">
        <v>0</v>
      </c>
      <c r="AY1167">
        <v>0</v>
      </c>
      <c r="AZ1167">
        <v>0</v>
      </c>
      <c r="BA1167">
        <v>0</v>
      </c>
      <c r="BB1167">
        <v>0</v>
      </c>
      <c r="BC1167">
        <v>0</v>
      </c>
      <c r="BD1167">
        <v>0</v>
      </c>
      <c r="BE1167">
        <v>1</v>
      </c>
      <c r="BF1167">
        <v>0</v>
      </c>
      <c r="BG1167">
        <v>0</v>
      </c>
      <c r="BH1167">
        <v>1</v>
      </c>
      <c r="BI1167">
        <v>0</v>
      </c>
      <c r="BJ1167">
        <v>0</v>
      </c>
      <c r="BK1167">
        <v>0</v>
      </c>
      <c r="BL1167">
        <v>0</v>
      </c>
      <c r="BM1167">
        <v>0</v>
      </c>
      <c r="BN1167">
        <v>0</v>
      </c>
      <c r="BO1167">
        <v>0</v>
      </c>
      <c r="BP1167">
        <v>0</v>
      </c>
      <c r="BQ1167">
        <v>1</v>
      </c>
      <c r="BR1167">
        <v>1</v>
      </c>
      <c r="BS1167">
        <v>0</v>
      </c>
      <c r="BT1167">
        <v>0</v>
      </c>
      <c r="BU1167">
        <v>0</v>
      </c>
      <c r="BV1167">
        <v>0</v>
      </c>
      <c r="BW1167">
        <v>0</v>
      </c>
      <c r="BX1167">
        <v>0</v>
      </c>
      <c r="BY1167">
        <v>0</v>
      </c>
      <c r="BZ1167">
        <v>0</v>
      </c>
      <c r="CA1167">
        <v>0</v>
      </c>
      <c r="CB1167">
        <v>0</v>
      </c>
      <c r="CC1167">
        <v>0</v>
      </c>
      <c r="CD1167">
        <v>0</v>
      </c>
      <c r="CE1167">
        <v>0</v>
      </c>
      <c r="CF1167">
        <v>0</v>
      </c>
      <c r="CG1167">
        <v>0</v>
      </c>
      <c r="CH1167">
        <v>0</v>
      </c>
      <c r="CI1167">
        <v>0</v>
      </c>
      <c r="CJ1167">
        <v>0</v>
      </c>
      <c r="CK1167">
        <v>0</v>
      </c>
      <c r="CL1167">
        <v>0</v>
      </c>
      <c r="CM1167">
        <v>0</v>
      </c>
      <c r="CN1167">
        <v>0</v>
      </c>
      <c r="CO1167">
        <v>0</v>
      </c>
      <c r="CP1167">
        <v>0</v>
      </c>
      <c r="CQ1167">
        <v>0</v>
      </c>
      <c r="CR1167">
        <v>0</v>
      </c>
      <c r="CS1167">
        <v>0</v>
      </c>
      <c r="CT1167">
        <v>0</v>
      </c>
      <c r="CU1167">
        <v>0</v>
      </c>
      <c r="CV1167">
        <v>0</v>
      </c>
      <c r="CW1167">
        <v>0</v>
      </c>
      <c r="CX1167">
        <v>6</v>
      </c>
      <c r="CY1167">
        <v>1</v>
      </c>
      <c r="CZ1167">
        <v>0</v>
      </c>
      <c r="DA1167">
        <v>0</v>
      </c>
      <c r="DB1167">
        <v>0</v>
      </c>
      <c r="DC1167" t="s">
        <v>5782</v>
      </c>
      <c r="DD1167" t="s">
        <v>321</v>
      </c>
    </row>
    <row r="1168" spans="1:108" ht="14.6" x14ac:dyDescent="0.35">
      <c r="A1168" t="s">
        <v>197</v>
      </c>
      <c r="B1168" t="s">
        <v>5784</v>
      </c>
      <c r="C1168" t="s">
        <v>5785</v>
      </c>
      <c r="F1168" t="s">
        <v>91</v>
      </c>
      <c r="G1168" t="s">
        <v>479</v>
      </c>
      <c r="H1168" t="s">
        <v>1948</v>
      </c>
      <c r="I1168" t="s">
        <v>56</v>
      </c>
      <c r="J1168" t="s">
        <v>5786</v>
      </c>
      <c r="K1168" t="s">
        <v>269</v>
      </c>
      <c r="M1168" t="s">
        <v>272</v>
      </c>
      <c r="O1168" t="s">
        <v>299</v>
      </c>
      <c r="Q1168" t="s">
        <v>5787</v>
      </c>
      <c r="DC1168" t="s">
        <v>3282</v>
      </c>
      <c r="DD1168" t="s">
        <v>46</v>
      </c>
    </row>
    <row r="1169" spans="1:108" ht="14.6" x14ac:dyDescent="0.35">
      <c r="A1169" t="s">
        <v>76</v>
      </c>
      <c r="B1169" t="s">
        <v>5789</v>
      </c>
      <c r="C1169" t="s">
        <v>5790</v>
      </c>
      <c r="F1169" t="s">
        <v>91</v>
      </c>
      <c r="G1169" t="s">
        <v>479</v>
      </c>
      <c r="H1169" t="s">
        <v>454</v>
      </c>
      <c r="I1169" t="s">
        <v>56</v>
      </c>
      <c r="J1169" t="s">
        <v>217</v>
      </c>
      <c r="K1169" t="s">
        <v>471</v>
      </c>
      <c r="M1169" t="s">
        <v>272</v>
      </c>
      <c r="O1169" t="s">
        <v>300</v>
      </c>
      <c r="Q1169" t="s">
        <v>457</v>
      </c>
      <c r="R1169">
        <v>0</v>
      </c>
      <c r="S1169">
        <v>0</v>
      </c>
      <c r="T1169">
        <v>0</v>
      </c>
      <c r="U1169">
        <v>0</v>
      </c>
      <c r="V1169">
        <v>0</v>
      </c>
      <c r="W1169">
        <v>0</v>
      </c>
      <c r="X1169">
        <v>0</v>
      </c>
      <c r="Y1169">
        <v>0</v>
      </c>
      <c r="AA1169">
        <v>0</v>
      </c>
      <c r="AB1169">
        <v>0</v>
      </c>
      <c r="AC1169">
        <v>0</v>
      </c>
      <c r="AD1169">
        <v>0</v>
      </c>
      <c r="AE1169">
        <v>0</v>
      </c>
      <c r="AF1169">
        <v>0</v>
      </c>
      <c r="AG1169">
        <v>0</v>
      </c>
      <c r="AH1169">
        <v>0</v>
      </c>
      <c r="AI1169">
        <v>0</v>
      </c>
      <c r="AJ1169">
        <v>0</v>
      </c>
      <c r="AK1169">
        <v>0</v>
      </c>
      <c r="AL1169">
        <v>0</v>
      </c>
      <c r="AM1169">
        <v>0</v>
      </c>
      <c r="AN1169">
        <v>0</v>
      </c>
      <c r="AO1169">
        <v>0</v>
      </c>
      <c r="AP1169">
        <v>0</v>
      </c>
      <c r="AQ1169">
        <v>0</v>
      </c>
      <c r="AR1169">
        <v>0</v>
      </c>
      <c r="AS1169">
        <v>0</v>
      </c>
      <c r="AT1169">
        <v>0</v>
      </c>
      <c r="AU1169">
        <v>0</v>
      </c>
      <c r="AV1169">
        <v>0</v>
      </c>
      <c r="AW1169">
        <v>0</v>
      </c>
      <c r="AX1169">
        <v>0</v>
      </c>
      <c r="AY1169">
        <v>0</v>
      </c>
      <c r="AZ1169">
        <v>0</v>
      </c>
      <c r="BA1169">
        <v>0</v>
      </c>
      <c r="BB1169">
        <v>0</v>
      </c>
      <c r="BC1169">
        <v>0</v>
      </c>
      <c r="BD1169">
        <v>0</v>
      </c>
      <c r="BE1169">
        <v>0</v>
      </c>
      <c r="BF1169">
        <v>0</v>
      </c>
      <c r="BG1169">
        <v>0</v>
      </c>
      <c r="BH1169">
        <v>0</v>
      </c>
      <c r="BI1169">
        <v>0</v>
      </c>
      <c r="BJ1169">
        <v>0</v>
      </c>
      <c r="BK1169">
        <v>0</v>
      </c>
      <c r="BL1169">
        <v>0</v>
      </c>
      <c r="BM1169">
        <v>0</v>
      </c>
      <c r="BN1169">
        <v>0</v>
      </c>
      <c r="BO1169">
        <v>0</v>
      </c>
      <c r="BP1169">
        <v>0</v>
      </c>
      <c r="BQ1169">
        <v>0</v>
      </c>
      <c r="BR1169">
        <v>0</v>
      </c>
      <c r="BS1169">
        <v>0</v>
      </c>
      <c r="BT1169">
        <v>0</v>
      </c>
      <c r="BU1169">
        <v>0</v>
      </c>
      <c r="BV1169">
        <v>0</v>
      </c>
      <c r="BW1169">
        <v>0</v>
      </c>
      <c r="BX1169">
        <v>0</v>
      </c>
      <c r="BY1169">
        <v>0</v>
      </c>
      <c r="BZ1169">
        <v>0</v>
      </c>
      <c r="CA1169">
        <v>0</v>
      </c>
      <c r="CB1169">
        <v>0</v>
      </c>
      <c r="CC1169">
        <v>0</v>
      </c>
      <c r="CD1169">
        <v>0</v>
      </c>
      <c r="CE1169">
        <v>0</v>
      </c>
      <c r="CF1169">
        <v>0</v>
      </c>
      <c r="CG1169">
        <v>0</v>
      </c>
      <c r="CH1169">
        <v>0</v>
      </c>
      <c r="CI1169">
        <v>1</v>
      </c>
      <c r="CJ1169">
        <v>0</v>
      </c>
      <c r="CK1169">
        <v>0</v>
      </c>
      <c r="CL1169">
        <v>0</v>
      </c>
      <c r="CM1169">
        <v>0</v>
      </c>
      <c r="CN1169">
        <v>0</v>
      </c>
      <c r="CO1169">
        <v>0</v>
      </c>
      <c r="CP1169">
        <v>1</v>
      </c>
      <c r="CQ1169">
        <v>0</v>
      </c>
      <c r="CR1169">
        <v>0</v>
      </c>
      <c r="CS1169">
        <v>0</v>
      </c>
      <c r="CT1169">
        <v>0</v>
      </c>
      <c r="CU1169">
        <v>0</v>
      </c>
      <c r="CV1169">
        <v>0</v>
      </c>
      <c r="CW1169">
        <v>0</v>
      </c>
      <c r="CX1169">
        <v>2</v>
      </c>
      <c r="CY1169">
        <v>0</v>
      </c>
      <c r="CZ1169">
        <v>1</v>
      </c>
      <c r="DA1169">
        <v>0</v>
      </c>
      <c r="DB1169">
        <v>0</v>
      </c>
      <c r="DC1169" t="s">
        <v>5792</v>
      </c>
      <c r="DD1169" t="s">
        <v>306</v>
      </c>
    </row>
    <row r="1170" spans="1:108" ht="14.6" x14ac:dyDescent="0.35">
      <c r="A1170" t="s">
        <v>76</v>
      </c>
      <c r="B1170" t="s">
        <v>5796</v>
      </c>
      <c r="C1170" t="s">
        <v>5797</v>
      </c>
      <c r="F1170" t="s">
        <v>122</v>
      </c>
      <c r="H1170" t="s">
        <v>454</v>
      </c>
      <c r="I1170" t="s">
        <v>56</v>
      </c>
      <c r="J1170" t="s">
        <v>173</v>
      </c>
      <c r="K1170" t="s">
        <v>471</v>
      </c>
      <c r="M1170" t="s">
        <v>272</v>
      </c>
      <c r="O1170" t="s">
        <v>300</v>
      </c>
      <c r="Q1170" t="s">
        <v>2768</v>
      </c>
      <c r="R1170">
        <v>0</v>
      </c>
      <c r="S1170">
        <v>0</v>
      </c>
      <c r="T1170">
        <v>0</v>
      </c>
      <c r="U1170">
        <v>0</v>
      </c>
      <c r="V1170">
        <v>0</v>
      </c>
      <c r="W1170">
        <v>0</v>
      </c>
      <c r="X1170">
        <v>0</v>
      </c>
      <c r="Y1170">
        <v>0</v>
      </c>
      <c r="AA1170">
        <v>0</v>
      </c>
      <c r="AB1170">
        <v>0</v>
      </c>
      <c r="AC1170">
        <v>0</v>
      </c>
      <c r="AD1170">
        <v>0</v>
      </c>
      <c r="AE1170">
        <v>0</v>
      </c>
      <c r="AF1170">
        <v>0</v>
      </c>
      <c r="AG1170">
        <v>0</v>
      </c>
      <c r="AH1170">
        <v>0</v>
      </c>
      <c r="AI1170">
        <v>0</v>
      </c>
      <c r="AJ1170">
        <v>0</v>
      </c>
      <c r="AK1170">
        <v>0</v>
      </c>
      <c r="AL1170">
        <v>0</v>
      </c>
      <c r="AM1170">
        <v>0</v>
      </c>
      <c r="AN1170">
        <v>0</v>
      </c>
      <c r="AO1170">
        <v>0</v>
      </c>
      <c r="AP1170">
        <v>0</v>
      </c>
      <c r="AQ1170">
        <v>0</v>
      </c>
      <c r="AR1170">
        <v>0</v>
      </c>
      <c r="AS1170">
        <v>0</v>
      </c>
      <c r="AT1170">
        <v>0</v>
      </c>
      <c r="AU1170">
        <v>0</v>
      </c>
      <c r="AV1170">
        <v>0</v>
      </c>
      <c r="AW1170">
        <v>0</v>
      </c>
      <c r="AX1170">
        <v>0</v>
      </c>
      <c r="AY1170">
        <v>0</v>
      </c>
      <c r="AZ1170">
        <v>0</v>
      </c>
      <c r="BA1170">
        <v>0</v>
      </c>
      <c r="BB1170">
        <v>0</v>
      </c>
      <c r="BC1170">
        <v>0</v>
      </c>
      <c r="BD1170">
        <v>0</v>
      </c>
      <c r="BE1170">
        <v>0</v>
      </c>
      <c r="BF1170">
        <v>0</v>
      </c>
      <c r="BG1170">
        <v>0</v>
      </c>
      <c r="BH1170">
        <v>0</v>
      </c>
      <c r="BI1170">
        <v>0</v>
      </c>
      <c r="BJ1170">
        <v>0</v>
      </c>
      <c r="BK1170">
        <v>0</v>
      </c>
      <c r="BL1170">
        <v>0</v>
      </c>
      <c r="BM1170">
        <v>0</v>
      </c>
      <c r="BN1170">
        <v>0</v>
      </c>
      <c r="BO1170">
        <v>0</v>
      </c>
      <c r="BP1170">
        <v>0</v>
      </c>
      <c r="BQ1170">
        <v>0</v>
      </c>
      <c r="BR1170">
        <v>0</v>
      </c>
      <c r="BS1170">
        <v>1</v>
      </c>
      <c r="BT1170">
        <v>1</v>
      </c>
      <c r="BU1170">
        <v>1</v>
      </c>
      <c r="BV1170">
        <v>1</v>
      </c>
      <c r="BW1170">
        <v>1</v>
      </c>
      <c r="BX1170">
        <v>0</v>
      </c>
      <c r="BY1170">
        <v>0</v>
      </c>
      <c r="BZ1170">
        <v>1</v>
      </c>
      <c r="CA1170">
        <v>0</v>
      </c>
      <c r="CB1170">
        <v>0</v>
      </c>
      <c r="CC1170">
        <v>0</v>
      </c>
      <c r="CD1170">
        <v>0</v>
      </c>
      <c r="CE1170">
        <v>0</v>
      </c>
      <c r="CF1170">
        <v>0</v>
      </c>
      <c r="CG1170">
        <v>0</v>
      </c>
      <c r="CH1170">
        <v>0</v>
      </c>
      <c r="CI1170">
        <v>0</v>
      </c>
      <c r="CJ1170">
        <v>0</v>
      </c>
      <c r="CK1170">
        <v>0</v>
      </c>
      <c r="CL1170">
        <v>0</v>
      </c>
      <c r="CM1170">
        <v>0</v>
      </c>
      <c r="CN1170">
        <v>0</v>
      </c>
      <c r="CO1170">
        <v>0</v>
      </c>
      <c r="CP1170">
        <v>0</v>
      </c>
      <c r="CQ1170">
        <v>0</v>
      </c>
      <c r="CR1170">
        <v>0</v>
      </c>
      <c r="CS1170">
        <v>0</v>
      </c>
      <c r="CT1170">
        <v>0</v>
      </c>
      <c r="CU1170">
        <v>0</v>
      </c>
      <c r="CV1170">
        <v>0</v>
      </c>
      <c r="CW1170">
        <v>0</v>
      </c>
      <c r="CX1170">
        <v>6</v>
      </c>
      <c r="CY1170">
        <v>1</v>
      </c>
      <c r="CZ1170">
        <v>0</v>
      </c>
      <c r="DA1170">
        <v>0</v>
      </c>
      <c r="DB1170">
        <v>1</v>
      </c>
      <c r="DC1170" t="s">
        <v>5799</v>
      </c>
      <c r="DD1170" t="s">
        <v>318</v>
      </c>
    </row>
    <row r="1171" spans="1:108" ht="14.6" x14ac:dyDescent="0.35">
      <c r="A1171" t="s">
        <v>76</v>
      </c>
      <c r="B1171" t="s">
        <v>5802</v>
      </c>
      <c r="C1171" t="s">
        <v>5803</v>
      </c>
      <c r="F1171" t="s">
        <v>91</v>
      </c>
      <c r="G1171" t="s">
        <v>479</v>
      </c>
      <c r="H1171" t="s">
        <v>454</v>
      </c>
      <c r="I1171" t="s">
        <v>56</v>
      </c>
      <c r="J1171" t="s">
        <v>173</v>
      </c>
      <c r="K1171" t="s">
        <v>471</v>
      </c>
      <c r="M1171" t="s">
        <v>272</v>
      </c>
      <c r="O1171" t="s">
        <v>300</v>
      </c>
      <c r="Q1171" t="s">
        <v>481</v>
      </c>
      <c r="R1171">
        <v>0</v>
      </c>
      <c r="S1171">
        <v>0</v>
      </c>
      <c r="T1171">
        <v>0</v>
      </c>
      <c r="U1171">
        <v>0</v>
      </c>
      <c r="V1171">
        <v>0</v>
      </c>
      <c r="W1171">
        <v>0</v>
      </c>
      <c r="X1171">
        <v>0</v>
      </c>
      <c r="Y1171">
        <v>0</v>
      </c>
      <c r="AA1171">
        <v>0</v>
      </c>
      <c r="AB1171">
        <v>0</v>
      </c>
      <c r="AC1171">
        <v>0</v>
      </c>
      <c r="AD1171">
        <v>0</v>
      </c>
      <c r="AE1171">
        <v>0</v>
      </c>
      <c r="AF1171">
        <v>0</v>
      </c>
      <c r="AG1171">
        <v>0</v>
      </c>
      <c r="AH1171">
        <v>0</v>
      </c>
      <c r="AI1171">
        <v>0</v>
      </c>
      <c r="AJ1171">
        <v>0</v>
      </c>
      <c r="AK1171">
        <v>0</v>
      </c>
      <c r="AL1171">
        <v>0</v>
      </c>
      <c r="AM1171">
        <v>0</v>
      </c>
      <c r="AN1171">
        <v>0</v>
      </c>
      <c r="AO1171">
        <v>0</v>
      </c>
      <c r="AP1171">
        <v>0</v>
      </c>
      <c r="AQ1171">
        <v>0</v>
      </c>
      <c r="AR1171">
        <v>0</v>
      </c>
      <c r="AS1171">
        <v>0</v>
      </c>
      <c r="AT1171">
        <v>0</v>
      </c>
      <c r="AU1171">
        <v>0</v>
      </c>
      <c r="AV1171">
        <v>0</v>
      </c>
      <c r="AW1171">
        <v>0</v>
      </c>
      <c r="AX1171">
        <v>0</v>
      </c>
      <c r="AY1171">
        <v>0</v>
      </c>
      <c r="AZ1171">
        <v>0</v>
      </c>
      <c r="BA1171">
        <v>0</v>
      </c>
      <c r="BB1171">
        <v>0</v>
      </c>
      <c r="BC1171">
        <v>0</v>
      </c>
      <c r="BD1171">
        <v>1</v>
      </c>
      <c r="BE1171">
        <v>0</v>
      </c>
      <c r="BF1171">
        <v>0</v>
      </c>
      <c r="BG1171">
        <v>0</v>
      </c>
      <c r="BH1171">
        <v>0</v>
      </c>
      <c r="BI1171">
        <v>0</v>
      </c>
      <c r="BJ1171">
        <v>0</v>
      </c>
      <c r="BK1171">
        <v>0</v>
      </c>
      <c r="BL1171">
        <v>0</v>
      </c>
      <c r="BM1171">
        <v>0</v>
      </c>
      <c r="BN1171">
        <v>0</v>
      </c>
      <c r="BO1171">
        <v>0</v>
      </c>
      <c r="BP1171">
        <v>0</v>
      </c>
      <c r="BQ1171">
        <v>0</v>
      </c>
      <c r="BR1171">
        <v>0</v>
      </c>
      <c r="BS1171">
        <v>0</v>
      </c>
      <c r="BT1171">
        <v>0</v>
      </c>
      <c r="BU1171">
        <v>0</v>
      </c>
      <c r="BV1171">
        <v>0</v>
      </c>
      <c r="BW1171">
        <v>0</v>
      </c>
      <c r="BX1171">
        <v>0</v>
      </c>
      <c r="BY1171">
        <v>0</v>
      </c>
      <c r="BZ1171">
        <v>0</v>
      </c>
      <c r="CA1171">
        <v>0</v>
      </c>
      <c r="CB1171">
        <v>1</v>
      </c>
      <c r="CC1171">
        <v>0</v>
      </c>
      <c r="CD1171">
        <v>0</v>
      </c>
      <c r="CE1171">
        <v>0</v>
      </c>
      <c r="CF1171">
        <v>0</v>
      </c>
      <c r="CG1171">
        <v>1</v>
      </c>
      <c r="CH1171">
        <v>1</v>
      </c>
      <c r="CI1171">
        <v>1</v>
      </c>
      <c r="CJ1171">
        <v>0</v>
      </c>
      <c r="CK1171">
        <v>0</v>
      </c>
      <c r="CL1171">
        <v>0</v>
      </c>
      <c r="CM1171">
        <v>0</v>
      </c>
      <c r="CN1171">
        <v>0</v>
      </c>
      <c r="CO1171">
        <v>0</v>
      </c>
      <c r="CP1171">
        <v>1</v>
      </c>
      <c r="CQ1171">
        <v>0</v>
      </c>
      <c r="CR1171">
        <v>0</v>
      </c>
      <c r="CS1171">
        <v>0</v>
      </c>
      <c r="CT1171">
        <v>0</v>
      </c>
      <c r="CU1171">
        <v>0</v>
      </c>
      <c r="CV1171">
        <v>0</v>
      </c>
      <c r="CW1171">
        <v>0</v>
      </c>
      <c r="CX1171">
        <v>6</v>
      </c>
      <c r="CY1171">
        <v>1</v>
      </c>
      <c r="CZ1171">
        <v>1</v>
      </c>
      <c r="DA1171">
        <v>0</v>
      </c>
      <c r="DB1171">
        <v>1</v>
      </c>
      <c r="DC1171" t="s">
        <v>5805</v>
      </c>
      <c r="DD1171" t="s">
        <v>322</v>
      </c>
    </row>
    <row r="1172" spans="1:108" ht="14.6" x14ac:dyDescent="0.35">
      <c r="A1172" t="s">
        <v>76</v>
      </c>
      <c r="B1172" t="s">
        <v>5802</v>
      </c>
      <c r="C1172" t="s">
        <v>5814</v>
      </c>
      <c r="F1172" t="s">
        <v>91</v>
      </c>
      <c r="H1172" t="s">
        <v>605</v>
      </c>
      <c r="I1172" t="s">
        <v>13</v>
      </c>
      <c r="J1172" t="s">
        <v>222</v>
      </c>
      <c r="P1172" t="s">
        <v>5815</v>
      </c>
      <c r="Q1172" t="s">
        <v>606</v>
      </c>
      <c r="R1172">
        <v>0</v>
      </c>
      <c r="S1172">
        <v>0</v>
      </c>
      <c r="T1172">
        <v>0</v>
      </c>
      <c r="U1172">
        <v>0</v>
      </c>
      <c r="V1172">
        <v>0</v>
      </c>
      <c r="X1172">
        <v>0</v>
      </c>
      <c r="BJ1172">
        <v>1</v>
      </c>
      <c r="BK1172">
        <v>1</v>
      </c>
      <c r="BN1172">
        <v>1</v>
      </c>
      <c r="BP1172">
        <v>1</v>
      </c>
      <c r="DC1172" t="s">
        <v>5816</v>
      </c>
      <c r="DD1172" t="s">
        <v>321</v>
      </c>
    </row>
    <row r="1173" spans="1:108" ht="14.6" x14ac:dyDescent="0.35">
      <c r="A1173" t="s">
        <v>76</v>
      </c>
      <c r="B1173" t="s">
        <v>5802</v>
      </c>
      <c r="C1173" t="s">
        <v>5818</v>
      </c>
      <c r="F1173" t="s">
        <v>122</v>
      </c>
      <c r="H1173" t="s">
        <v>454</v>
      </c>
      <c r="I1173" t="s">
        <v>56</v>
      </c>
      <c r="J1173" t="s">
        <v>173</v>
      </c>
      <c r="K1173" t="s">
        <v>471</v>
      </c>
      <c r="M1173" t="s">
        <v>272</v>
      </c>
      <c r="O1173" t="s">
        <v>300</v>
      </c>
      <c r="P1173" t="s">
        <v>5819</v>
      </c>
      <c r="Q1173" t="s">
        <v>5820</v>
      </c>
      <c r="R1173">
        <v>0</v>
      </c>
      <c r="S1173">
        <v>0</v>
      </c>
      <c r="T1173">
        <v>0</v>
      </c>
      <c r="U1173">
        <v>0</v>
      </c>
      <c r="V1173">
        <v>0</v>
      </c>
      <c r="W1173">
        <v>0</v>
      </c>
      <c r="X1173">
        <v>0</v>
      </c>
      <c r="Y1173">
        <v>0</v>
      </c>
      <c r="AA1173">
        <v>0</v>
      </c>
      <c r="AB1173">
        <v>0</v>
      </c>
      <c r="AC1173">
        <v>0</v>
      </c>
      <c r="AD1173">
        <v>0</v>
      </c>
      <c r="AE1173">
        <v>0</v>
      </c>
      <c r="AF1173">
        <v>0</v>
      </c>
      <c r="AG1173">
        <v>0</v>
      </c>
      <c r="AH1173">
        <v>0</v>
      </c>
      <c r="AI1173">
        <v>0</v>
      </c>
      <c r="AJ1173">
        <v>0</v>
      </c>
      <c r="AK1173">
        <v>0</v>
      </c>
      <c r="AL1173">
        <v>0</v>
      </c>
      <c r="AM1173">
        <v>0</v>
      </c>
      <c r="AN1173">
        <v>0</v>
      </c>
      <c r="AO1173">
        <v>1</v>
      </c>
      <c r="AP1173">
        <v>0</v>
      </c>
      <c r="AQ1173">
        <v>1</v>
      </c>
      <c r="AR1173">
        <v>0</v>
      </c>
      <c r="AS1173">
        <v>1</v>
      </c>
      <c r="AT1173">
        <v>1</v>
      </c>
      <c r="AU1173">
        <v>1</v>
      </c>
      <c r="AV1173">
        <v>0</v>
      </c>
      <c r="AW1173">
        <v>1</v>
      </c>
      <c r="AX1173">
        <v>1</v>
      </c>
      <c r="AY1173">
        <v>1</v>
      </c>
      <c r="AZ1173">
        <v>1</v>
      </c>
      <c r="BA1173">
        <v>1</v>
      </c>
      <c r="BB1173">
        <v>0</v>
      </c>
      <c r="BC1173">
        <v>0</v>
      </c>
      <c r="BD1173">
        <v>1</v>
      </c>
      <c r="BE1173">
        <v>0</v>
      </c>
      <c r="BF1173">
        <v>0</v>
      </c>
      <c r="BG1173">
        <v>0</v>
      </c>
      <c r="BH1173">
        <v>0</v>
      </c>
      <c r="BI1173">
        <v>0</v>
      </c>
      <c r="BJ1173">
        <v>0</v>
      </c>
      <c r="BK1173">
        <v>0</v>
      </c>
      <c r="BL1173">
        <v>0</v>
      </c>
      <c r="BM1173">
        <v>0</v>
      </c>
      <c r="BN1173">
        <v>0</v>
      </c>
      <c r="BO1173">
        <v>0</v>
      </c>
      <c r="BP1173">
        <v>0</v>
      </c>
      <c r="BQ1173">
        <v>0</v>
      </c>
      <c r="BR1173">
        <v>0</v>
      </c>
      <c r="BS1173">
        <v>0</v>
      </c>
      <c r="BT1173">
        <v>1</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0</v>
      </c>
      <c r="CP1173">
        <v>0</v>
      </c>
      <c r="CQ1173">
        <v>0</v>
      </c>
      <c r="CR1173">
        <v>0</v>
      </c>
      <c r="CS1173">
        <v>0</v>
      </c>
      <c r="CT1173">
        <v>0</v>
      </c>
      <c r="CU1173">
        <v>0</v>
      </c>
      <c r="CV1173">
        <v>0</v>
      </c>
      <c r="CW1173">
        <v>0</v>
      </c>
      <c r="CX1173">
        <v>12</v>
      </c>
      <c r="CY1173">
        <v>1</v>
      </c>
      <c r="CZ1173">
        <v>0</v>
      </c>
      <c r="DA1173">
        <v>0</v>
      </c>
      <c r="DB1173">
        <v>1</v>
      </c>
      <c r="DC1173" t="s">
        <v>5821</v>
      </c>
      <c r="DD1173" t="s">
        <v>309</v>
      </c>
    </row>
    <row r="1174" spans="1:108" ht="14.6" x14ac:dyDescent="0.35">
      <c r="A1174" t="s">
        <v>76</v>
      </c>
      <c r="B1174" t="s">
        <v>5802</v>
      </c>
      <c r="C1174" t="s">
        <v>5823</v>
      </c>
      <c r="F1174" t="s">
        <v>122</v>
      </c>
      <c r="H1174" t="s">
        <v>454</v>
      </c>
      <c r="I1174" t="s">
        <v>56</v>
      </c>
      <c r="J1174" t="s">
        <v>217</v>
      </c>
      <c r="K1174" t="s">
        <v>471</v>
      </c>
      <c r="M1174" t="s">
        <v>268</v>
      </c>
      <c r="O1174" t="s">
        <v>299</v>
      </c>
      <c r="P1174" t="s">
        <v>5824</v>
      </c>
      <c r="Q1174" t="s">
        <v>457</v>
      </c>
      <c r="R1174">
        <v>0</v>
      </c>
      <c r="S1174">
        <v>0</v>
      </c>
      <c r="T1174">
        <v>0</v>
      </c>
      <c r="U1174">
        <v>0</v>
      </c>
      <c r="V1174">
        <v>0</v>
      </c>
      <c r="W1174">
        <v>0</v>
      </c>
      <c r="X1174">
        <v>0</v>
      </c>
      <c r="Y1174">
        <v>0</v>
      </c>
      <c r="AA1174">
        <v>0</v>
      </c>
      <c r="AB1174">
        <v>0</v>
      </c>
      <c r="AC1174">
        <v>0</v>
      </c>
      <c r="AD1174">
        <v>0</v>
      </c>
      <c r="AE1174">
        <v>0</v>
      </c>
      <c r="AF1174">
        <v>0</v>
      </c>
      <c r="AG1174">
        <v>0</v>
      </c>
      <c r="AH1174">
        <v>0</v>
      </c>
      <c r="AI1174">
        <v>0</v>
      </c>
      <c r="AJ1174">
        <v>0</v>
      </c>
      <c r="AK1174">
        <v>0</v>
      </c>
      <c r="AL1174">
        <v>0</v>
      </c>
      <c r="AM1174">
        <v>0</v>
      </c>
      <c r="AN1174">
        <v>0</v>
      </c>
      <c r="AO1174">
        <v>0</v>
      </c>
      <c r="AP1174">
        <v>0</v>
      </c>
      <c r="AQ1174">
        <v>0</v>
      </c>
      <c r="AR1174">
        <v>0</v>
      </c>
      <c r="AS1174">
        <v>0</v>
      </c>
      <c r="AT1174">
        <v>0</v>
      </c>
      <c r="AU1174">
        <v>0</v>
      </c>
      <c r="AV1174">
        <v>0</v>
      </c>
      <c r="AW1174">
        <v>0</v>
      </c>
      <c r="AX1174">
        <v>0</v>
      </c>
      <c r="AY1174">
        <v>0</v>
      </c>
      <c r="AZ1174">
        <v>0</v>
      </c>
      <c r="BA1174">
        <v>0</v>
      </c>
      <c r="BB1174">
        <v>0</v>
      </c>
      <c r="BC1174">
        <v>0</v>
      </c>
      <c r="BD1174">
        <v>0</v>
      </c>
      <c r="BE1174">
        <v>0</v>
      </c>
      <c r="BF1174">
        <v>0</v>
      </c>
      <c r="BG1174">
        <v>0</v>
      </c>
      <c r="BH1174">
        <v>0</v>
      </c>
      <c r="BI1174">
        <v>0</v>
      </c>
      <c r="BJ1174">
        <v>0</v>
      </c>
      <c r="BK1174">
        <v>0</v>
      </c>
      <c r="BL1174">
        <v>0</v>
      </c>
      <c r="BM1174">
        <v>0</v>
      </c>
      <c r="BN1174">
        <v>0</v>
      </c>
      <c r="BO1174">
        <v>0</v>
      </c>
      <c r="BP1174">
        <v>0</v>
      </c>
      <c r="BQ1174">
        <v>0</v>
      </c>
      <c r="BR1174">
        <v>0</v>
      </c>
      <c r="BS1174">
        <v>0</v>
      </c>
      <c r="BT1174">
        <v>0</v>
      </c>
      <c r="BU1174">
        <v>0</v>
      </c>
      <c r="BV1174">
        <v>0</v>
      </c>
      <c r="BW1174">
        <v>0</v>
      </c>
      <c r="BX1174">
        <v>0</v>
      </c>
      <c r="BY1174">
        <v>0</v>
      </c>
      <c r="BZ1174">
        <v>0</v>
      </c>
      <c r="CA1174">
        <v>0</v>
      </c>
      <c r="CB1174">
        <v>0</v>
      </c>
      <c r="CC1174">
        <v>0</v>
      </c>
      <c r="CD1174">
        <v>0</v>
      </c>
      <c r="CE1174">
        <v>0</v>
      </c>
      <c r="CF1174">
        <v>0</v>
      </c>
      <c r="CG1174">
        <v>0</v>
      </c>
      <c r="CH1174">
        <v>0</v>
      </c>
      <c r="CI1174">
        <v>0</v>
      </c>
      <c r="CJ1174">
        <v>0</v>
      </c>
      <c r="CK1174">
        <v>0</v>
      </c>
      <c r="CL1174">
        <v>0</v>
      </c>
      <c r="CM1174">
        <v>0</v>
      </c>
      <c r="CN1174">
        <v>0</v>
      </c>
      <c r="CO1174">
        <v>0</v>
      </c>
      <c r="CP1174">
        <v>1</v>
      </c>
      <c r="CQ1174">
        <v>0</v>
      </c>
      <c r="CR1174">
        <v>0</v>
      </c>
      <c r="CS1174">
        <v>0</v>
      </c>
      <c r="CT1174">
        <v>0</v>
      </c>
      <c r="CU1174">
        <v>0</v>
      </c>
      <c r="CV1174">
        <v>0</v>
      </c>
      <c r="CW1174">
        <v>0</v>
      </c>
      <c r="CX1174">
        <v>1</v>
      </c>
      <c r="CY1174">
        <v>0</v>
      </c>
      <c r="CZ1174">
        <v>1</v>
      </c>
      <c r="DA1174">
        <v>0</v>
      </c>
      <c r="DB1174">
        <v>0</v>
      </c>
      <c r="DC1174" t="s">
        <v>458</v>
      </c>
      <c r="DD1174" t="s">
        <v>306</v>
      </c>
    </row>
    <row r="1175" spans="1:108" ht="14.6" x14ac:dyDescent="0.35">
      <c r="A1175" t="s">
        <v>76</v>
      </c>
      <c r="B1175" t="s">
        <v>5802</v>
      </c>
      <c r="C1175" t="s">
        <v>5826</v>
      </c>
      <c r="F1175" t="s">
        <v>91</v>
      </c>
      <c r="G1175" t="s">
        <v>1171</v>
      </c>
      <c r="H1175" t="s">
        <v>454</v>
      </c>
      <c r="I1175" t="s">
        <v>13</v>
      </c>
      <c r="J1175" t="s">
        <v>221</v>
      </c>
      <c r="K1175" t="s">
        <v>269</v>
      </c>
      <c r="M1175" t="s">
        <v>272</v>
      </c>
      <c r="O1175" t="s">
        <v>300</v>
      </c>
      <c r="Q1175" t="s">
        <v>4144</v>
      </c>
      <c r="R1175">
        <v>0</v>
      </c>
      <c r="S1175">
        <v>0</v>
      </c>
      <c r="T1175">
        <v>0</v>
      </c>
      <c r="U1175">
        <v>0</v>
      </c>
      <c r="V1175">
        <v>0</v>
      </c>
      <c r="W1175">
        <v>0</v>
      </c>
      <c r="X1175">
        <v>0</v>
      </c>
      <c r="Y1175">
        <v>0</v>
      </c>
      <c r="AA1175">
        <v>0</v>
      </c>
      <c r="AB1175">
        <v>0</v>
      </c>
      <c r="AC1175">
        <v>0</v>
      </c>
      <c r="AD1175">
        <v>0</v>
      </c>
      <c r="AE1175">
        <v>0</v>
      </c>
      <c r="AF1175">
        <v>0</v>
      </c>
      <c r="AG1175">
        <v>0</v>
      </c>
      <c r="AH1175">
        <v>0</v>
      </c>
      <c r="AI1175">
        <v>0</v>
      </c>
      <c r="AJ1175">
        <v>0</v>
      </c>
      <c r="AK1175">
        <v>0</v>
      </c>
      <c r="AL1175">
        <v>1</v>
      </c>
      <c r="AM1175">
        <v>0</v>
      </c>
      <c r="AN1175">
        <v>0</v>
      </c>
      <c r="AO1175">
        <v>0</v>
      </c>
      <c r="AP1175">
        <v>0</v>
      </c>
      <c r="AQ1175">
        <v>0</v>
      </c>
      <c r="AR1175">
        <v>0</v>
      </c>
      <c r="AS1175">
        <v>0</v>
      </c>
      <c r="AT1175">
        <v>0</v>
      </c>
      <c r="AU1175">
        <v>0</v>
      </c>
      <c r="AV1175">
        <v>0</v>
      </c>
      <c r="AW1175">
        <v>0</v>
      </c>
      <c r="AX1175">
        <v>0</v>
      </c>
      <c r="AY1175">
        <v>0</v>
      </c>
      <c r="AZ1175">
        <v>0</v>
      </c>
      <c r="BA1175">
        <v>0</v>
      </c>
      <c r="BB1175">
        <v>0</v>
      </c>
      <c r="BC1175">
        <v>0</v>
      </c>
      <c r="BD1175">
        <v>0</v>
      </c>
      <c r="BE1175">
        <v>0</v>
      </c>
      <c r="BF1175">
        <v>0</v>
      </c>
      <c r="BG1175">
        <v>0</v>
      </c>
      <c r="BH1175">
        <v>0</v>
      </c>
      <c r="BI1175">
        <v>0</v>
      </c>
      <c r="BJ1175">
        <v>0</v>
      </c>
      <c r="BK1175">
        <v>0</v>
      </c>
      <c r="BL1175">
        <v>0</v>
      </c>
      <c r="BM1175">
        <v>0</v>
      </c>
      <c r="BN1175">
        <v>0</v>
      </c>
      <c r="BO1175">
        <v>0</v>
      </c>
      <c r="BP1175">
        <v>0</v>
      </c>
      <c r="BQ1175">
        <v>0</v>
      </c>
      <c r="BR1175">
        <v>0</v>
      </c>
      <c r="BS1175">
        <v>0</v>
      </c>
      <c r="BT1175">
        <v>0</v>
      </c>
      <c r="BU1175">
        <v>0</v>
      </c>
      <c r="BV1175">
        <v>0</v>
      </c>
      <c r="BW1175">
        <v>0</v>
      </c>
      <c r="BX1175">
        <v>0</v>
      </c>
      <c r="BY1175">
        <v>0</v>
      </c>
      <c r="BZ1175">
        <v>0</v>
      </c>
      <c r="CA1175">
        <v>0</v>
      </c>
      <c r="CB1175">
        <v>0</v>
      </c>
      <c r="CC1175">
        <v>0</v>
      </c>
      <c r="CD1175">
        <v>0</v>
      </c>
      <c r="CE1175">
        <v>0</v>
      </c>
      <c r="CF1175">
        <v>0</v>
      </c>
      <c r="CG1175">
        <v>0</v>
      </c>
      <c r="CH1175">
        <v>0</v>
      </c>
      <c r="CI1175">
        <v>0</v>
      </c>
      <c r="CJ1175">
        <v>0</v>
      </c>
      <c r="CK1175">
        <v>0</v>
      </c>
      <c r="CL1175">
        <v>0</v>
      </c>
      <c r="CM1175">
        <v>0</v>
      </c>
      <c r="CN1175">
        <v>0</v>
      </c>
      <c r="CO1175">
        <v>0</v>
      </c>
      <c r="CP1175">
        <v>0</v>
      </c>
      <c r="CQ1175">
        <v>0</v>
      </c>
      <c r="CR1175">
        <v>0</v>
      </c>
      <c r="CS1175">
        <v>0</v>
      </c>
      <c r="CT1175">
        <v>0</v>
      </c>
      <c r="CU1175">
        <v>0</v>
      </c>
      <c r="CV1175">
        <v>0</v>
      </c>
      <c r="CW1175">
        <v>0</v>
      </c>
      <c r="CX1175">
        <v>1</v>
      </c>
      <c r="CY1175">
        <v>1</v>
      </c>
      <c r="CZ1175">
        <v>0</v>
      </c>
      <c r="DA1175">
        <v>0</v>
      </c>
      <c r="DB1175">
        <v>0</v>
      </c>
      <c r="DC1175" t="s">
        <v>5827</v>
      </c>
      <c r="DD1175" t="s">
        <v>307</v>
      </c>
    </row>
    <row r="1176" spans="1:108" ht="14.6" x14ac:dyDescent="0.35">
      <c r="A1176" t="s">
        <v>76</v>
      </c>
      <c r="B1176" t="s">
        <v>5802</v>
      </c>
      <c r="C1176" t="s">
        <v>5829</v>
      </c>
      <c r="F1176" t="s">
        <v>122</v>
      </c>
      <c r="H1176" t="s">
        <v>454</v>
      </c>
      <c r="I1176" t="s">
        <v>56</v>
      </c>
      <c r="J1176" t="s">
        <v>455</v>
      </c>
      <c r="K1176" t="s">
        <v>269</v>
      </c>
      <c r="M1176" t="s">
        <v>272</v>
      </c>
      <c r="O1176" t="s">
        <v>300</v>
      </c>
      <c r="Q1176" t="s">
        <v>5830</v>
      </c>
      <c r="R1176">
        <v>0</v>
      </c>
      <c r="S1176">
        <v>0</v>
      </c>
      <c r="T1176">
        <v>0</v>
      </c>
      <c r="U1176">
        <v>0</v>
      </c>
      <c r="V1176">
        <v>0</v>
      </c>
      <c r="W1176">
        <v>0</v>
      </c>
      <c r="X1176">
        <v>0</v>
      </c>
      <c r="Y1176">
        <v>0</v>
      </c>
      <c r="AA1176">
        <v>0</v>
      </c>
      <c r="AB1176">
        <v>0</v>
      </c>
      <c r="AC1176">
        <v>0</v>
      </c>
      <c r="AD1176">
        <v>0</v>
      </c>
      <c r="AE1176">
        <v>0</v>
      </c>
      <c r="AF1176">
        <v>0</v>
      </c>
      <c r="AG1176">
        <v>0</v>
      </c>
      <c r="AH1176">
        <v>0</v>
      </c>
      <c r="AI1176">
        <v>0</v>
      </c>
      <c r="AJ1176">
        <v>0</v>
      </c>
      <c r="AK1176">
        <v>0</v>
      </c>
      <c r="AL1176">
        <v>1</v>
      </c>
      <c r="AM1176">
        <v>0</v>
      </c>
      <c r="AN1176">
        <v>0</v>
      </c>
      <c r="AO1176">
        <v>0</v>
      </c>
      <c r="AP1176">
        <v>0</v>
      </c>
      <c r="AQ1176">
        <v>0</v>
      </c>
      <c r="AR1176">
        <v>0</v>
      </c>
      <c r="AS1176">
        <v>0</v>
      </c>
      <c r="AT1176">
        <v>0</v>
      </c>
      <c r="AU1176">
        <v>0</v>
      </c>
      <c r="AV1176">
        <v>0</v>
      </c>
      <c r="AW1176">
        <v>0</v>
      </c>
      <c r="AX1176">
        <v>0</v>
      </c>
      <c r="AY1176">
        <v>0</v>
      </c>
      <c r="AZ1176">
        <v>0</v>
      </c>
      <c r="BA1176">
        <v>0</v>
      </c>
      <c r="BB1176">
        <v>0</v>
      </c>
      <c r="BC1176">
        <v>0</v>
      </c>
      <c r="BD1176">
        <v>0</v>
      </c>
      <c r="BE1176">
        <v>0</v>
      </c>
      <c r="BF1176">
        <v>0</v>
      </c>
      <c r="BG1176">
        <v>0</v>
      </c>
      <c r="BH1176">
        <v>0</v>
      </c>
      <c r="BI1176">
        <v>0</v>
      </c>
      <c r="BJ1176">
        <v>0</v>
      </c>
      <c r="BK1176">
        <v>0</v>
      </c>
      <c r="BL1176">
        <v>0</v>
      </c>
      <c r="BM1176">
        <v>0</v>
      </c>
      <c r="BN1176">
        <v>0</v>
      </c>
      <c r="BO1176">
        <v>0</v>
      </c>
      <c r="BP1176">
        <v>0</v>
      </c>
      <c r="BQ1176">
        <v>0</v>
      </c>
      <c r="BR1176">
        <v>0</v>
      </c>
      <c r="BS1176">
        <v>0</v>
      </c>
      <c r="BT1176">
        <v>0</v>
      </c>
      <c r="BU1176">
        <v>0</v>
      </c>
      <c r="BV1176">
        <v>0</v>
      </c>
      <c r="BW1176">
        <v>0</v>
      </c>
      <c r="BX1176">
        <v>0</v>
      </c>
      <c r="BY1176">
        <v>0</v>
      </c>
      <c r="BZ1176">
        <v>0</v>
      </c>
      <c r="CA1176">
        <v>0</v>
      </c>
      <c r="CB1176">
        <v>0</v>
      </c>
      <c r="CC1176">
        <v>0</v>
      </c>
      <c r="CD1176">
        <v>0</v>
      </c>
      <c r="CE1176">
        <v>0</v>
      </c>
      <c r="CF1176">
        <v>0</v>
      </c>
      <c r="CG1176">
        <v>0</v>
      </c>
      <c r="CH1176">
        <v>0</v>
      </c>
      <c r="CI1176">
        <v>0</v>
      </c>
      <c r="CJ1176">
        <v>0</v>
      </c>
      <c r="CK1176">
        <v>0</v>
      </c>
      <c r="CL1176">
        <v>0</v>
      </c>
      <c r="CM1176">
        <v>0</v>
      </c>
      <c r="CN1176">
        <v>0</v>
      </c>
      <c r="CO1176">
        <v>0</v>
      </c>
      <c r="CP1176">
        <v>0</v>
      </c>
      <c r="CQ1176">
        <v>0</v>
      </c>
      <c r="CR1176">
        <v>0</v>
      </c>
      <c r="CS1176">
        <v>0</v>
      </c>
      <c r="CT1176">
        <v>0</v>
      </c>
      <c r="CU1176">
        <v>0</v>
      </c>
      <c r="CV1176">
        <v>0</v>
      </c>
      <c r="CW1176">
        <v>0</v>
      </c>
      <c r="CX1176">
        <v>1</v>
      </c>
      <c r="CY1176">
        <v>1</v>
      </c>
      <c r="CZ1176">
        <v>0</v>
      </c>
      <c r="DA1176">
        <v>0</v>
      </c>
      <c r="DB1176">
        <v>0</v>
      </c>
      <c r="DC1176" t="s">
        <v>1214</v>
      </c>
      <c r="DD1176" t="s">
        <v>307</v>
      </c>
    </row>
    <row r="1177" spans="1:108" ht="14.6" x14ac:dyDescent="0.35">
      <c r="A1177" t="s">
        <v>76</v>
      </c>
      <c r="B1177" t="s">
        <v>5802</v>
      </c>
      <c r="C1177" t="s">
        <v>5833</v>
      </c>
      <c r="F1177" t="s">
        <v>91</v>
      </c>
      <c r="G1177" t="s">
        <v>479</v>
      </c>
      <c r="H1177" t="s">
        <v>454</v>
      </c>
      <c r="I1177" t="s">
        <v>56</v>
      </c>
      <c r="J1177" t="s">
        <v>173</v>
      </c>
      <c r="K1177" t="s">
        <v>471</v>
      </c>
      <c r="M1177" t="s">
        <v>272</v>
      </c>
      <c r="O1177" t="s">
        <v>299</v>
      </c>
      <c r="Q1177" t="s">
        <v>457</v>
      </c>
      <c r="R1177">
        <v>0</v>
      </c>
      <c r="S1177">
        <v>0</v>
      </c>
      <c r="T1177">
        <v>0</v>
      </c>
      <c r="U1177">
        <v>0</v>
      </c>
      <c r="V1177">
        <v>0</v>
      </c>
      <c r="W1177">
        <v>0</v>
      </c>
      <c r="X1177">
        <v>0</v>
      </c>
      <c r="Y1177">
        <v>0</v>
      </c>
      <c r="AA1177">
        <v>0</v>
      </c>
      <c r="AB1177">
        <v>0</v>
      </c>
      <c r="AC1177">
        <v>0</v>
      </c>
      <c r="AD1177">
        <v>0</v>
      </c>
      <c r="AE1177">
        <v>0</v>
      </c>
      <c r="AF1177">
        <v>0</v>
      </c>
      <c r="AG1177">
        <v>0</v>
      </c>
      <c r="AH1177">
        <v>0</v>
      </c>
      <c r="AI1177">
        <v>0</v>
      </c>
      <c r="AJ1177">
        <v>0</v>
      </c>
      <c r="AK1177">
        <v>0</v>
      </c>
      <c r="AL1177">
        <v>0</v>
      </c>
      <c r="AM1177">
        <v>0</v>
      </c>
      <c r="AN1177">
        <v>0</v>
      </c>
      <c r="AO1177">
        <v>0</v>
      </c>
      <c r="AP1177">
        <v>0</v>
      </c>
      <c r="AQ1177">
        <v>0</v>
      </c>
      <c r="AR1177">
        <v>0</v>
      </c>
      <c r="AS1177">
        <v>0</v>
      </c>
      <c r="AT1177">
        <v>0</v>
      </c>
      <c r="AU1177">
        <v>0</v>
      </c>
      <c r="AV1177">
        <v>0</v>
      </c>
      <c r="AW1177">
        <v>0</v>
      </c>
      <c r="AX1177">
        <v>0</v>
      </c>
      <c r="AY1177">
        <v>0</v>
      </c>
      <c r="AZ1177">
        <v>0</v>
      </c>
      <c r="BA1177">
        <v>0</v>
      </c>
      <c r="BB1177">
        <v>0</v>
      </c>
      <c r="BC1177">
        <v>0</v>
      </c>
      <c r="BD1177">
        <v>0</v>
      </c>
      <c r="BE1177">
        <v>0</v>
      </c>
      <c r="BF1177">
        <v>0</v>
      </c>
      <c r="BG1177">
        <v>0</v>
      </c>
      <c r="BH1177">
        <v>0</v>
      </c>
      <c r="BI1177">
        <v>0</v>
      </c>
      <c r="BJ1177">
        <v>0</v>
      </c>
      <c r="BK1177">
        <v>0</v>
      </c>
      <c r="BL1177">
        <v>0</v>
      </c>
      <c r="BM1177">
        <v>0</v>
      </c>
      <c r="BN1177">
        <v>0</v>
      </c>
      <c r="BO1177">
        <v>0</v>
      </c>
      <c r="BP1177">
        <v>0</v>
      </c>
      <c r="BQ1177">
        <v>0</v>
      </c>
      <c r="BR1177">
        <v>0</v>
      </c>
      <c r="BS1177">
        <v>0</v>
      </c>
      <c r="BT1177">
        <v>0</v>
      </c>
      <c r="BU1177">
        <v>0</v>
      </c>
      <c r="BV1177">
        <v>0</v>
      </c>
      <c r="BW1177">
        <v>0</v>
      </c>
      <c r="BX1177">
        <v>0</v>
      </c>
      <c r="BY1177">
        <v>0</v>
      </c>
      <c r="BZ1177">
        <v>0</v>
      </c>
      <c r="CA1177">
        <v>0</v>
      </c>
      <c r="CB1177">
        <v>0</v>
      </c>
      <c r="CC1177">
        <v>0</v>
      </c>
      <c r="CD1177">
        <v>0</v>
      </c>
      <c r="CE1177">
        <v>0</v>
      </c>
      <c r="CF1177">
        <v>0</v>
      </c>
      <c r="CG1177">
        <v>0</v>
      </c>
      <c r="CH1177">
        <v>0</v>
      </c>
      <c r="CI1177">
        <v>1</v>
      </c>
      <c r="CJ1177">
        <v>0</v>
      </c>
      <c r="CK1177">
        <v>0</v>
      </c>
      <c r="CL1177">
        <v>0</v>
      </c>
      <c r="CM1177">
        <v>0</v>
      </c>
      <c r="CN1177">
        <v>0</v>
      </c>
      <c r="CO1177">
        <v>0</v>
      </c>
      <c r="CP1177">
        <v>1</v>
      </c>
      <c r="CQ1177">
        <v>0</v>
      </c>
      <c r="CR1177">
        <v>0</v>
      </c>
      <c r="CS1177">
        <v>0</v>
      </c>
      <c r="CT1177">
        <v>0</v>
      </c>
      <c r="CU1177">
        <v>0</v>
      </c>
      <c r="CV1177">
        <v>0</v>
      </c>
      <c r="CW1177">
        <v>0</v>
      </c>
      <c r="CX1177">
        <v>2</v>
      </c>
      <c r="CY1177">
        <v>0</v>
      </c>
      <c r="CZ1177">
        <v>1</v>
      </c>
      <c r="DA1177">
        <v>0</v>
      </c>
      <c r="DB1177">
        <v>0</v>
      </c>
      <c r="DC1177" t="s">
        <v>458</v>
      </c>
      <c r="DD1177" t="s">
        <v>306</v>
      </c>
    </row>
    <row r="1178" spans="1:108" ht="14.6" x14ac:dyDescent="0.35">
      <c r="A1178" t="s">
        <v>199</v>
      </c>
      <c r="B1178" t="s">
        <v>5838</v>
      </c>
      <c r="C1178" t="s">
        <v>5839</v>
      </c>
      <c r="F1178" t="s">
        <v>122</v>
      </c>
      <c r="H1178" t="s">
        <v>454</v>
      </c>
      <c r="I1178" t="s">
        <v>56</v>
      </c>
      <c r="J1178" t="s">
        <v>455</v>
      </c>
      <c r="K1178" t="s">
        <v>269</v>
      </c>
      <c r="M1178" t="s">
        <v>272</v>
      </c>
      <c r="O1178" t="s">
        <v>299</v>
      </c>
      <c r="P1178" t="s">
        <v>4074</v>
      </c>
      <c r="Q1178" t="s">
        <v>1516</v>
      </c>
      <c r="R1178">
        <v>0</v>
      </c>
      <c r="S1178">
        <v>0</v>
      </c>
      <c r="T1178">
        <v>0</v>
      </c>
      <c r="U1178">
        <v>0</v>
      </c>
      <c r="V1178">
        <v>0</v>
      </c>
      <c r="W1178">
        <v>0</v>
      </c>
      <c r="X1178">
        <v>0</v>
      </c>
      <c r="Y1178">
        <v>0</v>
      </c>
      <c r="AA1178">
        <v>0</v>
      </c>
      <c r="AB1178">
        <v>0</v>
      </c>
      <c r="AC1178">
        <v>0</v>
      </c>
      <c r="AD1178">
        <v>0</v>
      </c>
      <c r="AE1178">
        <v>0</v>
      </c>
      <c r="AF1178">
        <v>0</v>
      </c>
      <c r="AG1178">
        <v>0</v>
      </c>
      <c r="AH1178">
        <v>0</v>
      </c>
      <c r="AI1178">
        <v>0</v>
      </c>
      <c r="AJ1178">
        <v>0</v>
      </c>
      <c r="AK1178">
        <v>0</v>
      </c>
      <c r="AL1178">
        <v>0</v>
      </c>
      <c r="AM1178">
        <v>0</v>
      </c>
      <c r="AN1178">
        <v>0</v>
      </c>
      <c r="AO1178">
        <v>0</v>
      </c>
      <c r="AP1178">
        <v>0</v>
      </c>
      <c r="AQ1178">
        <v>0</v>
      </c>
      <c r="AR1178">
        <v>0</v>
      </c>
      <c r="AS1178">
        <v>0</v>
      </c>
      <c r="AT1178">
        <v>0</v>
      </c>
      <c r="AU1178">
        <v>0</v>
      </c>
      <c r="AV1178">
        <v>0</v>
      </c>
      <c r="AW1178">
        <v>0</v>
      </c>
      <c r="AX1178">
        <v>0</v>
      </c>
      <c r="AY1178">
        <v>0</v>
      </c>
      <c r="AZ1178">
        <v>0</v>
      </c>
      <c r="BA1178">
        <v>0</v>
      </c>
      <c r="BB1178">
        <v>1</v>
      </c>
      <c r="BC1178">
        <v>0</v>
      </c>
      <c r="BD1178">
        <v>0</v>
      </c>
      <c r="BE1178">
        <v>0</v>
      </c>
      <c r="BF1178">
        <v>0</v>
      </c>
      <c r="BG1178">
        <v>0</v>
      </c>
      <c r="BH1178">
        <v>0</v>
      </c>
      <c r="BI1178">
        <v>0</v>
      </c>
      <c r="BJ1178">
        <v>0</v>
      </c>
      <c r="BK1178">
        <v>0</v>
      </c>
      <c r="BL1178">
        <v>0</v>
      </c>
      <c r="BM1178">
        <v>0</v>
      </c>
      <c r="BN1178">
        <v>0</v>
      </c>
      <c r="BO1178">
        <v>0</v>
      </c>
      <c r="BP1178">
        <v>0</v>
      </c>
      <c r="BQ1178">
        <v>0</v>
      </c>
      <c r="BR1178">
        <v>0</v>
      </c>
      <c r="BS1178">
        <v>0</v>
      </c>
      <c r="BT1178">
        <v>0</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0</v>
      </c>
      <c r="CP1178">
        <v>0</v>
      </c>
      <c r="CQ1178">
        <v>0</v>
      </c>
      <c r="CR1178">
        <v>0</v>
      </c>
      <c r="CS1178">
        <v>0</v>
      </c>
      <c r="CT1178">
        <v>0</v>
      </c>
      <c r="CU1178">
        <v>0</v>
      </c>
      <c r="CV1178">
        <v>0</v>
      </c>
      <c r="CW1178">
        <v>0</v>
      </c>
      <c r="CX1178">
        <v>1</v>
      </c>
      <c r="CY1178">
        <v>1</v>
      </c>
      <c r="CZ1178">
        <v>0</v>
      </c>
      <c r="DA1178">
        <v>0</v>
      </c>
      <c r="DB1178">
        <v>0</v>
      </c>
      <c r="DC1178" t="s">
        <v>1420</v>
      </c>
      <c r="DD1178" t="s">
        <v>309</v>
      </c>
    </row>
    <row r="1179" spans="1:108" ht="14.6" x14ac:dyDescent="0.35">
      <c r="A1179" t="s">
        <v>54</v>
      </c>
      <c r="B1179" t="s">
        <v>5841</v>
      </c>
      <c r="C1179" t="s">
        <v>5848</v>
      </c>
      <c r="F1179" t="s">
        <v>91</v>
      </c>
      <c r="H1179" t="s">
        <v>454</v>
      </c>
      <c r="I1179" t="s">
        <v>56</v>
      </c>
      <c r="J1179" t="s">
        <v>173</v>
      </c>
      <c r="K1179" t="s">
        <v>471</v>
      </c>
      <c r="M1179" t="s">
        <v>272</v>
      </c>
      <c r="O1179" t="s">
        <v>300</v>
      </c>
      <c r="Q1179" t="s">
        <v>5849</v>
      </c>
      <c r="R1179">
        <v>0</v>
      </c>
      <c r="S1179">
        <v>0</v>
      </c>
      <c r="T1179">
        <v>0</v>
      </c>
      <c r="U1179">
        <v>0</v>
      </c>
      <c r="V1179">
        <v>0</v>
      </c>
      <c r="W1179">
        <v>0</v>
      </c>
      <c r="X1179">
        <v>0</v>
      </c>
      <c r="Y1179">
        <v>0</v>
      </c>
      <c r="AA1179">
        <v>0</v>
      </c>
      <c r="AB1179">
        <v>0</v>
      </c>
      <c r="AC1179">
        <v>0</v>
      </c>
      <c r="AD1179">
        <v>0</v>
      </c>
      <c r="AE1179">
        <v>0</v>
      </c>
      <c r="AF1179">
        <v>0</v>
      </c>
      <c r="AG1179">
        <v>0</v>
      </c>
      <c r="AH1179">
        <v>0</v>
      </c>
      <c r="AI1179">
        <v>0</v>
      </c>
      <c r="AJ1179">
        <v>0</v>
      </c>
      <c r="AK1179">
        <v>0</v>
      </c>
      <c r="AL1179">
        <v>0</v>
      </c>
      <c r="AM1179">
        <v>0</v>
      </c>
      <c r="AN1179">
        <v>0</v>
      </c>
      <c r="AO1179">
        <v>0</v>
      </c>
      <c r="AP1179">
        <v>0</v>
      </c>
      <c r="AQ1179">
        <v>0</v>
      </c>
      <c r="AR1179">
        <v>1</v>
      </c>
      <c r="AS1179">
        <v>0</v>
      </c>
      <c r="AT1179">
        <v>0</v>
      </c>
      <c r="AU1179">
        <v>0</v>
      </c>
      <c r="AV1179">
        <v>0</v>
      </c>
      <c r="AW1179">
        <v>0</v>
      </c>
      <c r="AX1179">
        <v>0</v>
      </c>
      <c r="AY1179">
        <v>0</v>
      </c>
      <c r="AZ1179">
        <v>0</v>
      </c>
      <c r="BA1179">
        <v>0</v>
      </c>
      <c r="BB1179">
        <v>1</v>
      </c>
      <c r="BC1179">
        <v>0</v>
      </c>
      <c r="BD1179">
        <v>0</v>
      </c>
      <c r="BE1179">
        <v>0</v>
      </c>
      <c r="BF1179">
        <v>0</v>
      </c>
      <c r="BG1179">
        <v>0</v>
      </c>
      <c r="BH1179">
        <v>0</v>
      </c>
      <c r="BI1179">
        <v>0</v>
      </c>
      <c r="BJ1179">
        <v>0</v>
      </c>
      <c r="BK1179">
        <v>0</v>
      </c>
      <c r="BL1179">
        <v>0</v>
      </c>
      <c r="BM1179">
        <v>0</v>
      </c>
      <c r="BN1179">
        <v>0</v>
      </c>
      <c r="BO1179">
        <v>0</v>
      </c>
      <c r="BP1179">
        <v>0</v>
      </c>
      <c r="BQ1179">
        <v>0</v>
      </c>
      <c r="BR1179">
        <v>0</v>
      </c>
      <c r="BS1179">
        <v>0</v>
      </c>
      <c r="BT1179">
        <v>0</v>
      </c>
      <c r="BU1179">
        <v>0</v>
      </c>
      <c r="BV1179">
        <v>0</v>
      </c>
      <c r="BW1179">
        <v>0</v>
      </c>
      <c r="BX1179">
        <v>0</v>
      </c>
      <c r="BY1179">
        <v>0</v>
      </c>
      <c r="BZ1179">
        <v>0</v>
      </c>
      <c r="CA1179">
        <v>0</v>
      </c>
      <c r="CB1179">
        <v>0</v>
      </c>
      <c r="CC1179">
        <v>0</v>
      </c>
      <c r="CD1179">
        <v>0</v>
      </c>
      <c r="CE1179">
        <v>0</v>
      </c>
      <c r="CF1179">
        <v>0</v>
      </c>
      <c r="CG1179">
        <v>0</v>
      </c>
      <c r="CH1179">
        <v>0</v>
      </c>
      <c r="CI1179">
        <v>0</v>
      </c>
      <c r="CJ1179">
        <v>0</v>
      </c>
      <c r="CK1179">
        <v>0</v>
      </c>
      <c r="CL1179">
        <v>0</v>
      </c>
      <c r="CM1179">
        <v>0</v>
      </c>
      <c r="CN1179">
        <v>0</v>
      </c>
      <c r="CO1179">
        <v>0</v>
      </c>
      <c r="CP1179">
        <v>0</v>
      </c>
      <c r="CQ1179">
        <v>0</v>
      </c>
      <c r="CR1179">
        <v>0</v>
      </c>
      <c r="CS1179">
        <v>0</v>
      </c>
      <c r="CT1179">
        <v>0</v>
      </c>
      <c r="CU1179">
        <v>0</v>
      </c>
      <c r="CV1179">
        <v>0</v>
      </c>
      <c r="CW1179">
        <v>0</v>
      </c>
      <c r="CX1179">
        <v>2</v>
      </c>
      <c r="CY1179">
        <v>1</v>
      </c>
      <c r="CZ1179">
        <v>0</v>
      </c>
      <c r="DA1179">
        <v>0</v>
      </c>
      <c r="DB1179">
        <v>0</v>
      </c>
      <c r="DC1179" t="s">
        <v>600</v>
      </c>
      <c r="DD1179" t="s">
        <v>309</v>
      </c>
    </row>
    <row r="1180" spans="1:108" ht="14.6" x14ac:dyDescent="0.35">
      <c r="A1180" t="s">
        <v>54</v>
      </c>
      <c r="B1180" t="s">
        <v>5841</v>
      </c>
      <c r="C1180" t="s">
        <v>5853</v>
      </c>
      <c r="F1180" t="s">
        <v>122</v>
      </c>
      <c r="H1180" t="s">
        <v>605</v>
      </c>
      <c r="I1180" t="s">
        <v>56</v>
      </c>
      <c r="J1180" t="s">
        <v>161</v>
      </c>
      <c r="P1180" t="s">
        <v>5854</v>
      </c>
      <c r="Q1180" t="s">
        <v>5360</v>
      </c>
      <c r="R1180">
        <v>0</v>
      </c>
      <c r="S1180">
        <v>0</v>
      </c>
      <c r="T1180">
        <v>0</v>
      </c>
      <c r="U1180">
        <v>0</v>
      </c>
      <c r="V1180">
        <v>0</v>
      </c>
      <c r="X1180">
        <v>0</v>
      </c>
      <c r="BN1180">
        <v>1</v>
      </c>
      <c r="DC1180" t="s">
        <v>745</v>
      </c>
      <c r="DD1180" t="s">
        <v>305</v>
      </c>
    </row>
    <row r="1181" spans="1:108" ht="14.6" x14ac:dyDescent="0.35">
      <c r="A1181" t="s">
        <v>54</v>
      </c>
      <c r="B1181" t="s">
        <v>5841</v>
      </c>
      <c r="C1181" t="s">
        <v>5856</v>
      </c>
      <c r="F1181" t="s">
        <v>122</v>
      </c>
      <c r="H1181" t="s">
        <v>605</v>
      </c>
      <c r="I1181" t="s">
        <v>56</v>
      </c>
      <c r="J1181" t="s">
        <v>161</v>
      </c>
      <c r="P1181" t="s">
        <v>3132</v>
      </c>
      <c r="Q1181" t="s">
        <v>5360</v>
      </c>
      <c r="R1181">
        <v>0</v>
      </c>
      <c r="S1181">
        <v>0</v>
      </c>
      <c r="T1181">
        <v>0</v>
      </c>
      <c r="U1181">
        <v>0</v>
      </c>
      <c r="V1181">
        <v>0</v>
      </c>
      <c r="X1181">
        <v>0</v>
      </c>
      <c r="BE1181">
        <v>1</v>
      </c>
      <c r="BN1181">
        <v>1</v>
      </c>
      <c r="DC1181" t="s">
        <v>3458</v>
      </c>
      <c r="DD1181" t="s">
        <v>305</v>
      </c>
    </row>
    <row r="1182" spans="1:108" ht="14.6" x14ac:dyDescent="0.35">
      <c r="A1182" t="s">
        <v>54</v>
      </c>
      <c r="B1182" t="s">
        <v>5841</v>
      </c>
      <c r="C1182" t="s">
        <v>5842</v>
      </c>
      <c r="F1182" t="s">
        <v>122</v>
      </c>
      <c r="H1182" t="s">
        <v>5843</v>
      </c>
      <c r="I1182" t="s">
        <v>56</v>
      </c>
      <c r="J1182" t="s">
        <v>173</v>
      </c>
      <c r="K1182" t="s">
        <v>269</v>
      </c>
      <c r="M1182" t="s">
        <v>273</v>
      </c>
      <c r="O1182" t="s">
        <v>299</v>
      </c>
      <c r="Q1182" t="s">
        <v>5844</v>
      </c>
      <c r="DC1182" t="s">
        <v>1420</v>
      </c>
      <c r="DD1182" t="s">
        <v>309</v>
      </c>
    </row>
    <row r="1183" spans="1:108" ht="14.6" x14ac:dyDescent="0.35">
      <c r="A1183" t="s">
        <v>54</v>
      </c>
      <c r="B1183" t="s">
        <v>5866</v>
      </c>
      <c r="C1183" t="s">
        <v>5867</v>
      </c>
      <c r="D1183" t="s">
        <v>5868</v>
      </c>
      <c r="F1183" t="s">
        <v>91</v>
      </c>
      <c r="H1183" t="s">
        <v>454</v>
      </c>
      <c r="I1183" t="s">
        <v>56</v>
      </c>
      <c r="J1183" t="s">
        <v>173</v>
      </c>
      <c r="K1183" t="s">
        <v>471</v>
      </c>
      <c r="M1183" t="s">
        <v>272</v>
      </c>
      <c r="O1183" t="s">
        <v>300</v>
      </c>
      <c r="P1183" t="s">
        <v>5869</v>
      </c>
      <c r="Q1183" t="s">
        <v>4613</v>
      </c>
      <c r="R1183">
        <v>0</v>
      </c>
      <c r="S1183">
        <v>0</v>
      </c>
      <c r="T1183">
        <v>0</v>
      </c>
      <c r="U1183">
        <v>0</v>
      </c>
      <c r="V1183">
        <v>0</v>
      </c>
      <c r="W1183">
        <v>0</v>
      </c>
      <c r="X1183">
        <v>0</v>
      </c>
      <c r="Y1183">
        <v>0</v>
      </c>
      <c r="AA1183">
        <v>0</v>
      </c>
      <c r="AB1183">
        <v>0</v>
      </c>
      <c r="AC1183">
        <v>0</v>
      </c>
      <c r="AD1183">
        <v>0</v>
      </c>
      <c r="AE1183">
        <v>0</v>
      </c>
      <c r="AF1183">
        <v>0</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1</v>
      </c>
      <c r="BC1183">
        <v>0</v>
      </c>
      <c r="BD1183">
        <v>0</v>
      </c>
      <c r="BE1183">
        <v>0</v>
      </c>
      <c r="BF1183">
        <v>0</v>
      </c>
      <c r="BG1183">
        <v>0</v>
      </c>
      <c r="BH1183">
        <v>0</v>
      </c>
      <c r="BI1183">
        <v>0</v>
      </c>
      <c r="BJ1183">
        <v>0</v>
      </c>
      <c r="BK1183">
        <v>0</v>
      </c>
      <c r="BL1183">
        <v>0</v>
      </c>
      <c r="BM1183">
        <v>0</v>
      </c>
      <c r="BN1183">
        <v>0</v>
      </c>
      <c r="BO1183">
        <v>0</v>
      </c>
      <c r="BP1183">
        <v>0</v>
      </c>
      <c r="BQ1183">
        <v>0</v>
      </c>
      <c r="BR1183">
        <v>0</v>
      </c>
      <c r="BS1183">
        <v>0</v>
      </c>
      <c r="BT1183">
        <v>0</v>
      </c>
      <c r="BU1183">
        <v>0</v>
      </c>
      <c r="BV1183">
        <v>0</v>
      </c>
      <c r="BW1183">
        <v>0</v>
      </c>
      <c r="BX1183">
        <v>0</v>
      </c>
      <c r="BY1183">
        <v>0</v>
      </c>
      <c r="BZ1183">
        <v>0</v>
      </c>
      <c r="CA1183">
        <v>0</v>
      </c>
      <c r="CB1183">
        <v>0</v>
      </c>
      <c r="CC1183">
        <v>0</v>
      </c>
      <c r="CD1183">
        <v>0</v>
      </c>
      <c r="CE1183">
        <v>0</v>
      </c>
      <c r="CF1183">
        <v>0</v>
      </c>
      <c r="CG1183">
        <v>0</v>
      </c>
      <c r="CH1183">
        <v>0</v>
      </c>
      <c r="CI1183">
        <v>0</v>
      </c>
      <c r="CJ1183">
        <v>0</v>
      </c>
      <c r="CK1183">
        <v>0</v>
      </c>
      <c r="CL1183">
        <v>0</v>
      </c>
      <c r="CM1183">
        <v>0</v>
      </c>
      <c r="CN1183">
        <v>0</v>
      </c>
      <c r="CO1183">
        <v>0</v>
      </c>
      <c r="CP1183">
        <v>0</v>
      </c>
      <c r="CQ1183">
        <v>0</v>
      </c>
      <c r="CR1183">
        <v>0</v>
      </c>
      <c r="CS1183">
        <v>0</v>
      </c>
      <c r="CT1183">
        <v>0</v>
      </c>
      <c r="CU1183">
        <v>0</v>
      </c>
      <c r="CV1183">
        <v>0</v>
      </c>
      <c r="CW1183">
        <v>0</v>
      </c>
      <c r="CX1183">
        <v>1</v>
      </c>
      <c r="CY1183">
        <v>1</v>
      </c>
      <c r="CZ1183">
        <v>0</v>
      </c>
      <c r="DA1183">
        <v>0</v>
      </c>
      <c r="DB1183">
        <v>0</v>
      </c>
      <c r="DC1183" t="s">
        <v>5870</v>
      </c>
      <c r="DD1183" t="s">
        <v>309</v>
      </c>
    </row>
    <row r="1184" spans="1:108" ht="14.6" x14ac:dyDescent="0.35">
      <c r="A1184" t="s">
        <v>54</v>
      </c>
      <c r="B1184" t="s">
        <v>5874</v>
      </c>
      <c r="C1184" t="s">
        <v>5875</v>
      </c>
      <c r="F1184" t="s">
        <v>122</v>
      </c>
      <c r="H1184" t="s">
        <v>702</v>
      </c>
      <c r="I1184" t="s">
        <v>56</v>
      </c>
      <c r="J1184" t="s">
        <v>173</v>
      </c>
      <c r="K1184" t="s">
        <v>471</v>
      </c>
      <c r="M1184" t="s">
        <v>274</v>
      </c>
      <c r="N1184" t="s">
        <v>300</v>
      </c>
      <c r="O1184" t="s">
        <v>299</v>
      </c>
      <c r="R1184">
        <v>0</v>
      </c>
      <c r="S1184">
        <v>0</v>
      </c>
      <c r="T1184">
        <v>0</v>
      </c>
      <c r="U1184">
        <v>0</v>
      </c>
      <c r="V1184">
        <v>0</v>
      </c>
      <c r="W1184">
        <v>1</v>
      </c>
      <c r="X1184">
        <v>0</v>
      </c>
      <c r="Y1184">
        <v>0</v>
      </c>
      <c r="AA1184">
        <v>0</v>
      </c>
      <c r="AB1184">
        <v>0</v>
      </c>
      <c r="AC1184">
        <v>0</v>
      </c>
      <c r="AD1184">
        <v>0</v>
      </c>
      <c r="AE1184">
        <v>0</v>
      </c>
      <c r="AF1184">
        <v>0</v>
      </c>
      <c r="AG1184">
        <v>0</v>
      </c>
      <c r="AH1184">
        <v>0</v>
      </c>
      <c r="AI1184">
        <v>0</v>
      </c>
      <c r="AJ1184">
        <v>0</v>
      </c>
      <c r="AK1184">
        <v>0</v>
      </c>
      <c r="AL1184">
        <v>0</v>
      </c>
      <c r="AM1184">
        <v>0</v>
      </c>
      <c r="AN1184">
        <v>0</v>
      </c>
      <c r="AO1184">
        <v>0</v>
      </c>
      <c r="AP1184">
        <v>0</v>
      </c>
      <c r="AQ1184">
        <v>0</v>
      </c>
      <c r="AR1184">
        <v>0</v>
      </c>
      <c r="AS1184">
        <v>0</v>
      </c>
      <c r="AT1184">
        <v>0</v>
      </c>
      <c r="AU1184">
        <v>0</v>
      </c>
      <c r="AV1184">
        <v>0</v>
      </c>
      <c r="AW1184">
        <v>0</v>
      </c>
      <c r="AX1184">
        <v>0</v>
      </c>
      <c r="AY1184">
        <v>0</v>
      </c>
      <c r="AZ1184">
        <v>0</v>
      </c>
      <c r="BA1184">
        <v>0</v>
      </c>
      <c r="BB1184">
        <v>0</v>
      </c>
      <c r="BC1184">
        <v>0</v>
      </c>
      <c r="BD1184">
        <v>0</v>
      </c>
      <c r="BE1184">
        <v>0</v>
      </c>
      <c r="BF1184">
        <v>0</v>
      </c>
      <c r="BG1184">
        <v>0</v>
      </c>
      <c r="BH1184">
        <v>0</v>
      </c>
      <c r="BI1184">
        <v>0</v>
      </c>
      <c r="BJ1184">
        <v>0</v>
      </c>
      <c r="BK1184">
        <v>0</v>
      </c>
      <c r="BL1184">
        <v>0</v>
      </c>
      <c r="BM1184">
        <v>0</v>
      </c>
      <c r="BN1184">
        <v>0</v>
      </c>
      <c r="BO1184">
        <v>0</v>
      </c>
      <c r="BP1184">
        <v>0</v>
      </c>
      <c r="BQ1184">
        <v>0</v>
      </c>
      <c r="BR1184">
        <v>0</v>
      </c>
      <c r="BS1184">
        <v>0</v>
      </c>
      <c r="BT1184">
        <v>0</v>
      </c>
      <c r="BU1184">
        <v>0</v>
      </c>
      <c r="BV1184">
        <v>0</v>
      </c>
      <c r="BW1184">
        <v>0</v>
      </c>
      <c r="BX1184">
        <v>0</v>
      </c>
      <c r="BY1184">
        <v>0</v>
      </c>
      <c r="BZ1184">
        <v>0</v>
      </c>
      <c r="CA1184">
        <v>0</v>
      </c>
      <c r="CB1184">
        <v>0</v>
      </c>
      <c r="CC1184">
        <v>0</v>
      </c>
      <c r="CD1184">
        <v>0</v>
      </c>
      <c r="CE1184">
        <v>0</v>
      </c>
      <c r="CF1184">
        <v>0</v>
      </c>
      <c r="CG1184">
        <v>0</v>
      </c>
      <c r="CH1184">
        <v>0</v>
      </c>
      <c r="CI1184">
        <v>0</v>
      </c>
      <c r="CJ1184">
        <v>0</v>
      </c>
      <c r="CK1184">
        <v>0</v>
      </c>
      <c r="CL1184">
        <v>0</v>
      </c>
      <c r="CM1184">
        <v>0</v>
      </c>
      <c r="CN1184">
        <v>0</v>
      </c>
      <c r="CO1184">
        <v>0</v>
      </c>
      <c r="CP1184">
        <v>0</v>
      </c>
      <c r="CQ1184">
        <v>0</v>
      </c>
      <c r="CR1184">
        <v>0</v>
      </c>
      <c r="CS1184">
        <v>0</v>
      </c>
      <c r="CT1184">
        <v>0</v>
      </c>
      <c r="CU1184">
        <v>0</v>
      </c>
      <c r="CV1184">
        <v>0</v>
      </c>
      <c r="CW1184">
        <v>0</v>
      </c>
      <c r="CX1184">
        <v>0</v>
      </c>
      <c r="CY1184">
        <v>1</v>
      </c>
      <c r="CZ1184">
        <v>0</v>
      </c>
      <c r="DA1184">
        <v>0</v>
      </c>
      <c r="DB1184">
        <v>0</v>
      </c>
      <c r="DC1184" t="s">
        <v>5876</v>
      </c>
      <c r="DD1184" t="s">
        <v>311</v>
      </c>
    </row>
    <row r="1185" spans="1:108" ht="14.6" x14ac:dyDescent="0.35">
      <c r="A1185" t="s">
        <v>54</v>
      </c>
      <c r="B1185" t="s">
        <v>5874</v>
      </c>
      <c r="C1185" t="s">
        <v>5878</v>
      </c>
      <c r="F1185" t="s">
        <v>122</v>
      </c>
      <c r="H1185" t="s">
        <v>454</v>
      </c>
      <c r="I1185" t="s">
        <v>56</v>
      </c>
      <c r="J1185" t="s">
        <v>173</v>
      </c>
      <c r="K1185" t="s">
        <v>471</v>
      </c>
      <c r="M1185" t="s">
        <v>272</v>
      </c>
      <c r="O1185" t="s">
        <v>299</v>
      </c>
      <c r="P1185" t="s">
        <v>4074</v>
      </c>
      <c r="Q1185" t="s">
        <v>1516</v>
      </c>
      <c r="R1185">
        <v>0</v>
      </c>
      <c r="S1185">
        <v>0</v>
      </c>
      <c r="T1185">
        <v>0</v>
      </c>
      <c r="U1185">
        <v>0</v>
      </c>
      <c r="V1185">
        <v>0</v>
      </c>
      <c r="W1185">
        <v>0</v>
      </c>
      <c r="X1185">
        <v>0</v>
      </c>
      <c r="Y1185">
        <v>0</v>
      </c>
      <c r="AA1185">
        <v>0</v>
      </c>
      <c r="AB1185">
        <v>0</v>
      </c>
      <c r="AC1185">
        <v>0</v>
      </c>
      <c r="AD1185">
        <v>0</v>
      </c>
      <c r="AE1185">
        <v>0</v>
      </c>
      <c r="AF1185">
        <v>0</v>
      </c>
      <c r="AG1185">
        <v>0</v>
      </c>
      <c r="AH1185">
        <v>0</v>
      </c>
      <c r="AI1185">
        <v>0</v>
      </c>
      <c r="AJ1185">
        <v>0</v>
      </c>
      <c r="AK1185">
        <v>0</v>
      </c>
      <c r="AL1185">
        <v>0</v>
      </c>
      <c r="AM1185">
        <v>0</v>
      </c>
      <c r="AN1185">
        <v>0</v>
      </c>
      <c r="AO1185">
        <v>0</v>
      </c>
      <c r="AP1185">
        <v>0</v>
      </c>
      <c r="AQ1185">
        <v>0</v>
      </c>
      <c r="AR1185">
        <v>0</v>
      </c>
      <c r="AS1185">
        <v>0</v>
      </c>
      <c r="AT1185">
        <v>0</v>
      </c>
      <c r="AU1185">
        <v>0</v>
      </c>
      <c r="AV1185">
        <v>0</v>
      </c>
      <c r="AW1185">
        <v>0</v>
      </c>
      <c r="AX1185">
        <v>0</v>
      </c>
      <c r="AY1185">
        <v>0</v>
      </c>
      <c r="AZ1185">
        <v>0</v>
      </c>
      <c r="BA1185">
        <v>0</v>
      </c>
      <c r="BB1185">
        <v>1</v>
      </c>
      <c r="BC1185">
        <v>0</v>
      </c>
      <c r="BD1185">
        <v>0</v>
      </c>
      <c r="BE1185">
        <v>0</v>
      </c>
      <c r="BF1185">
        <v>0</v>
      </c>
      <c r="BG1185">
        <v>0</v>
      </c>
      <c r="BH1185">
        <v>0</v>
      </c>
      <c r="BI1185">
        <v>0</v>
      </c>
      <c r="BJ1185">
        <v>0</v>
      </c>
      <c r="BK1185">
        <v>0</v>
      </c>
      <c r="BL1185">
        <v>0</v>
      </c>
      <c r="BM1185">
        <v>0</v>
      </c>
      <c r="BN1185">
        <v>0</v>
      </c>
      <c r="BO1185">
        <v>0</v>
      </c>
      <c r="BP1185">
        <v>0</v>
      </c>
      <c r="BQ1185">
        <v>0</v>
      </c>
      <c r="BR1185">
        <v>0</v>
      </c>
      <c r="BS1185">
        <v>0</v>
      </c>
      <c r="BT1185">
        <v>0</v>
      </c>
      <c r="BU1185">
        <v>0</v>
      </c>
      <c r="BV1185">
        <v>0</v>
      </c>
      <c r="BW1185">
        <v>0</v>
      </c>
      <c r="BX1185">
        <v>0</v>
      </c>
      <c r="BY1185">
        <v>0</v>
      </c>
      <c r="BZ1185">
        <v>0</v>
      </c>
      <c r="CA1185">
        <v>0</v>
      </c>
      <c r="CB1185">
        <v>0</v>
      </c>
      <c r="CC1185">
        <v>0</v>
      </c>
      <c r="CD1185">
        <v>0</v>
      </c>
      <c r="CE1185">
        <v>0</v>
      </c>
      <c r="CF1185">
        <v>0</v>
      </c>
      <c r="CG1185">
        <v>0</v>
      </c>
      <c r="CH1185">
        <v>0</v>
      </c>
      <c r="CI1185">
        <v>0</v>
      </c>
      <c r="CJ1185">
        <v>0</v>
      </c>
      <c r="CK1185">
        <v>0</v>
      </c>
      <c r="CL1185">
        <v>0</v>
      </c>
      <c r="CM1185">
        <v>0</v>
      </c>
      <c r="CN1185">
        <v>0</v>
      </c>
      <c r="CO1185">
        <v>0</v>
      </c>
      <c r="CP1185">
        <v>0</v>
      </c>
      <c r="CQ1185">
        <v>0</v>
      </c>
      <c r="CR1185">
        <v>0</v>
      </c>
      <c r="CS1185">
        <v>0</v>
      </c>
      <c r="CT1185">
        <v>0</v>
      </c>
      <c r="CU1185">
        <v>0</v>
      </c>
      <c r="CV1185">
        <v>0</v>
      </c>
      <c r="CW1185">
        <v>0</v>
      </c>
      <c r="CX1185">
        <v>1</v>
      </c>
      <c r="CY1185">
        <v>1</v>
      </c>
      <c r="CZ1185">
        <v>0</v>
      </c>
      <c r="DA1185">
        <v>0</v>
      </c>
      <c r="DB1185">
        <v>0</v>
      </c>
      <c r="DC1185" t="s">
        <v>1420</v>
      </c>
      <c r="DD1185" t="s">
        <v>309</v>
      </c>
    </row>
    <row r="1186" spans="1:108" ht="14.6" x14ac:dyDescent="0.35">
      <c r="A1186" t="s">
        <v>54</v>
      </c>
      <c r="B1186" t="s">
        <v>5874</v>
      </c>
      <c r="C1186" t="s">
        <v>5880</v>
      </c>
      <c r="F1186" t="s">
        <v>122</v>
      </c>
      <c r="H1186" t="s">
        <v>702</v>
      </c>
      <c r="I1186" t="s">
        <v>56</v>
      </c>
      <c r="J1186" t="s">
        <v>173</v>
      </c>
      <c r="K1186" t="s">
        <v>471</v>
      </c>
      <c r="M1186" t="s">
        <v>274</v>
      </c>
      <c r="N1186" t="s">
        <v>300</v>
      </c>
      <c r="O1186" t="s">
        <v>299</v>
      </c>
      <c r="R1186">
        <v>0</v>
      </c>
      <c r="S1186">
        <v>0</v>
      </c>
      <c r="T1186">
        <v>0</v>
      </c>
      <c r="U1186">
        <v>0</v>
      </c>
      <c r="V1186">
        <v>0</v>
      </c>
      <c r="W1186">
        <v>1</v>
      </c>
      <c r="X1186">
        <v>0</v>
      </c>
      <c r="Y1186">
        <v>0</v>
      </c>
      <c r="AA1186">
        <v>0</v>
      </c>
      <c r="AB1186">
        <v>0</v>
      </c>
      <c r="AC1186">
        <v>0</v>
      </c>
      <c r="AD1186">
        <v>0</v>
      </c>
      <c r="AE1186">
        <v>0</v>
      </c>
      <c r="AF1186">
        <v>0</v>
      </c>
      <c r="AG1186">
        <v>0</v>
      </c>
      <c r="AH1186">
        <v>0</v>
      </c>
      <c r="AI1186">
        <v>0</v>
      </c>
      <c r="AJ1186">
        <v>0</v>
      </c>
      <c r="AK1186">
        <v>0</v>
      </c>
      <c r="AL1186">
        <v>0</v>
      </c>
      <c r="AM1186">
        <v>0</v>
      </c>
      <c r="AN1186">
        <v>0</v>
      </c>
      <c r="AO1186">
        <v>0</v>
      </c>
      <c r="AP1186">
        <v>0</v>
      </c>
      <c r="AQ1186">
        <v>0</v>
      </c>
      <c r="AR1186">
        <v>0</v>
      </c>
      <c r="AS1186">
        <v>0</v>
      </c>
      <c r="AT1186">
        <v>0</v>
      </c>
      <c r="AU1186">
        <v>0</v>
      </c>
      <c r="AV1186">
        <v>0</v>
      </c>
      <c r="AW1186">
        <v>0</v>
      </c>
      <c r="AX1186">
        <v>0</v>
      </c>
      <c r="AY1186">
        <v>0</v>
      </c>
      <c r="AZ1186">
        <v>0</v>
      </c>
      <c r="BA1186">
        <v>0</v>
      </c>
      <c r="BB1186">
        <v>0</v>
      </c>
      <c r="BC1186">
        <v>0</v>
      </c>
      <c r="BD1186">
        <v>0</v>
      </c>
      <c r="BE1186">
        <v>0</v>
      </c>
      <c r="BF1186">
        <v>0</v>
      </c>
      <c r="BG1186">
        <v>0</v>
      </c>
      <c r="BH1186">
        <v>0</v>
      </c>
      <c r="BI1186">
        <v>0</v>
      </c>
      <c r="BJ1186">
        <v>0</v>
      </c>
      <c r="BK1186">
        <v>0</v>
      </c>
      <c r="BL1186">
        <v>0</v>
      </c>
      <c r="BM1186">
        <v>0</v>
      </c>
      <c r="BN1186">
        <v>0</v>
      </c>
      <c r="BO1186">
        <v>0</v>
      </c>
      <c r="BP1186">
        <v>0</v>
      </c>
      <c r="BQ1186">
        <v>0</v>
      </c>
      <c r="BR1186">
        <v>0</v>
      </c>
      <c r="BS1186">
        <v>0</v>
      </c>
      <c r="BT1186">
        <v>0</v>
      </c>
      <c r="BU1186">
        <v>0</v>
      </c>
      <c r="BV1186">
        <v>0</v>
      </c>
      <c r="BW1186">
        <v>0</v>
      </c>
      <c r="BX1186">
        <v>0</v>
      </c>
      <c r="BY1186">
        <v>0</v>
      </c>
      <c r="BZ1186">
        <v>0</v>
      </c>
      <c r="CA1186">
        <v>0</v>
      </c>
      <c r="CB1186">
        <v>0</v>
      </c>
      <c r="CC1186">
        <v>0</v>
      </c>
      <c r="CD1186">
        <v>0</v>
      </c>
      <c r="CE1186">
        <v>0</v>
      </c>
      <c r="CF1186">
        <v>0</v>
      </c>
      <c r="CG1186">
        <v>0</v>
      </c>
      <c r="CH1186">
        <v>0</v>
      </c>
      <c r="CI1186">
        <v>0</v>
      </c>
      <c r="CJ1186">
        <v>0</v>
      </c>
      <c r="CK1186">
        <v>0</v>
      </c>
      <c r="CL1186">
        <v>0</v>
      </c>
      <c r="CM1186">
        <v>0</v>
      </c>
      <c r="CN1186">
        <v>0</v>
      </c>
      <c r="CO1186">
        <v>0</v>
      </c>
      <c r="CP1186">
        <v>0</v>
      </c>
      <c r="CQ1186">
        <v>0</v>
      </c>
      <c r="CR1186">
        <v>0</v>
      </c>
      <c r="CS1186">
        <v>0</v>
      </c>
      <c r="CT1186">
        <v>0</v>
      </c>
      <c r="CU1186">
        <v>0</v>
      </c>
      <c r="CV1186">
        <v>0</v>
      </c>
      <c r="CW1186">
        <v>0</v>
      </c>
      <c r="CX1186">
        <v>0</v>
      </c>
      <c r="CY1186">
        <v>1</v>
      </c>
      <c r="CZ1186">
        <v>0</v>
      </c>
      <c r="DA1186">
        <v>0</v>
      </c>
      <c r="DB1186">
        <v>0</v>
      </c>
      <c r="DC1186" t="s">
        <v>1415</v>
      </c>
      <c r="DD1186" t="s">
        <v>311</v>
      </c>
    </row>
    <row r="1187" spans="1:108" ht="14.6" x14ac:dyDescent="0.35">
      <c r="A1187" t="s">
        <v>54</v>
      </c>
      <c r="B1187" t="s">
        <v>5882</v>
      </c>
      <c r="C1187" t="s">
        <v>5883</v>
      </c>
      <c r="F1187" t="s">
        <v>122</v>
      </c>
      <c r="H1187" t="s">
        <v>702</v>
      </c>
      <c r="I1187" t="s">
        <v>56</v>
      </c>
      <c r="J1187" t="s">
        <v>173</v>
      </c>
      <c r="K1187" t="s">
        <v>471</v>
      </c>
      <c r="M1187" t="s">
        <v>268</v>
      </c>
      <c r="N1187" t="s">
        <v>300</v>
      </c>
      <c r="O1187" t="s">
        <v>300</v>
      </c>
      <c r="R1187">
        <v>0</v>
      </c>
      <c r="S1187">
        <v>0</v>
      </c>
      <c r="T1187">
        <v>0</v>
      </c>
      <c r="U1187">
        <v>0</v>
      </c>
      <c r="V1187">
        <v>0</v>
      </c>
      <c r="W1187">
        <v>1</v>
      </c>
      <c r="X1187">
        <v>0</v>
      </c>
      <c r="Y1187">
        <v>0</v>
      </c>
      <c r="AA1187">
        <v>0</v>
      </c>
      <c r="AB1187">
        <v>0</v>
      </c>
      <c r="AC1187">
        <v>0</v>
      </c>
      <c r="AD1187">
        <v>0</v>
      </c>
      <c r="AE1187">
        <v>0</v>
      </c>
      <c r="AF1187">
        <v>0</v>
      </c>
      <c r="AG1187">
        <v>0</v>
      </c>
      <c r="AH1187">
        <v>0</v>
      </c>
      <c r="AI1187">
        <v>0</v>
      </c>
      <c r="AJ1187">
        <v>0</v>
      </c>
      <c r="AK1187">
        <v>0</v>
      </c>
      <c r="AL1187">
        <v>0</v>
      </c>
      <c r="AM1187">
        <v>0</v>
      </c>
      <c r="AN1187">
        <v>0</v>
      </c>
      <c r="AO1187">
        <v>0</v>
      </c>
      <c r="AP1187">
        <v>0</v>
      </c>
      <c r="AQ1187">
        <v>0</v>
      </c>
      <c r="AR1187">
        <v>0</v>
      </c>
      <c r="AS1187">
        <v>0</v>
      </c>
      <c r="AT1187">
        <v>0</v>
      </c>
      <c r="AU1187">
        <v>0</v>
      </c>
      <c r="AV1187">
        <v>0</v>
      </c>
      <c r="AW1187">
        <v>0</v>
      </c>
      <c r="AX1187">
        <v>0</v>
      </c>
      <c r="AY1187">
        <v>0</v>
      </c>
      <c r="AZ1187">
        <v>0</v>
      </c>
      <c r="BA1187">
        <v>0</v>
      </c>
      <c r="BB1187">
        <v>0</v>
      </c>
      <c r="BC1187">
        <v>0</v>
      </c>
      <c r="BD1187">
        <v>0</v>
      </c>
      <c r="BE1187">
        <v>0</v>
      </c>
      <c r="BF1187">
        <v>0</v>
      </c>
      <c r="BG1187">
        <v>0</v>
      </c>
      <c r="BH1187">
        <v>0</v>
      </c>
      <c r="BI1187">
        <v>0</v>
      </c>
      <c r="BJ1187">
        <v>0</v>
      </c>
      <c r="BK1187">
        <v>0</v>
      </c>
      <c r="BL1187">
        <v>0</v>
      </c>
      <c r="BM1187">
        <v>0</v>
      </c>
      <c r="BN1187">
        <v>0</v>
      </c>
      <c r="BO1187">
        <v>0</v>
      </c>
      <c r="BP1187">
        <v>0</v>
      </c>
      <c r="BQ1187">
        <v>0</v>
      </c>
      <c r="BR1187">
        <v>0</v>
      </c>
      <c r="BS1187">
        <v>0</v>
      </c>
      <c r="BT1187">
        <v>0</v>
      </c>
      <c r="BU1187">
        <v>0</v>
      </c>
      <c r="BV1187">
        <v>0</v>
      </c>
      <c r="BW1187">
        <v>0</v>
      </c>
      <c r="BX1187">
        <v>0</v>
      </c>
      <c r="BY1187">
        <v>0</v>
      </c>
      <c r="BZ1187">
        <v>0</v>
      </c>
      <c r="CA1187">
        <v>0</v>
      </c>
      <c r="CB1187">
        <v>0</v>
      </c>
      <c r="CC1187">
        <v>0</v>
      </c>
      <c r="CD1187">
        <v>0</v>
      </c>
      <c r="CE1187">
        <v>0</v>
      </c>
      <c r="CF1187">
        <v>0</v>
      </c>
      <c r="CG1187">
        <v>0</v>
      </c>
      <c r="CH1187">
        <v>0</v>
      </c>
      <c r="CI1187">
        <v>0</v>
      </c>
      <c r="CJ1187">
        <v>0</v>
      </c>
      <c r="CK1187">
        <v>0</v>
      </c>
      <c r="CL1187">
        <v>0</v>
      </c>
      <c r="CM1187">
        <v>0</v>
      </c>
      <c r="CN1187">
        <v>0</v>
      </c>
      <c r="CO1187">
        <v>0</v>
      </c>
      <c r="CP1187">
        <v>0</v>
      </c>
      <c r="CQ1187">
        <v>0</v>
      </c>
      <c r="CR1187">
        <v>0</v>
      </c>
      <c r="CS1187">
        <v>0</v>
      </c>
      <c r="CT1187">
        <v>0</v>
      </c>
      <c r="CU1187">
        <v>0</v>
      </c>
      <c r="CV1187">
        <v>0</v>
      </c>
      <c r="CW1187">
        <v>0</v>
      </c>
      <c r="CX1187">
        <v>0</v>
      </c>
      <c r="CY1187">
        <v>1</v>
      </c>
      <c r="CZ1187">
        <v>0</v>
      </c>
      <c r="DA1187">
        <v>0</v>
      </c>
      <c r="DB1187">
        <v>0</v>
      </c>
      <c r="DC1187" t="s">
        <v>1771</v>
      </c>
      <c r="DD1187" t="s">
        <v>311</v>
      </c>
    </row>
    <row r="1188" spans="1:108" ht="14.6" x14ac:dyDescent="0.35">
      <c r="A1188" t="s">
        <v>54</v>
      </c>
      <c r="B1188" t="s">
        <v>5886</v>
      </c>
      <c r="C1188" t="s">
        <v>5887</v>
      </c>
      <c r="F1188" t="s">
        <v>122</v>
      </c>
      <c r="H1188" t="s">
        <v>1102</v>
      </c>
      <c r="I1188" t="s">
        <v>56</v>
      </c>
      <c r="J1188" t="s">
        <v>205</v>
      </c>
      <c r="K1188" t="s">
        <v>269</v>
      </c>
      <c r="L1188" t="s">
        <v>4310</v>
      </c>
      <c r="M1188" t="s">
        <v>4310</v>
      </c>
      <c r="N1188" t="s">
        <v>4310</v>
      </c>
      <c r="O1188" t="s">
        <v>299</v>
      </c>
      <c r="P1188" t="s">
        <v>5888</v>
      </c>
      <c r="Q1188" t="s">
        <v>5889</v>
      </c>
      <c r="DC1188" t="s">
        <v>1106</v>
      </c>
      <c r="DD1188" t="s">
        <v>311</v>
      </c>
    </row>
    <row r="1189" spans="1:108" ht="14.6" x14ac:dyDescent="0.35">
      <c r="A1189" t="s">
        <v>54</v>
      </c>
      <c r="B1189" t="s">
        <v>5891</v>
      </c>
      <c r="C1189" t="s">
        <v>5892</v>
      </c>
      <c r="F1189" t="s">
        <v>91</v>
      </c>
      <c r="H1189" t="s">
        <v>454</v>
      </c>
      <c r="I1189" t="s">
        <v>56</v>
      </c>
      <c r="J1189" t="s">
        <v>455</v>
      </c>
      <c r="K1189" t="s">
        <v>471</v>
      </c>
      <c r="M1189" t="s">
        <v>272</v>
      </c>
      <c r="O1189" t="s">
        <v>300</v>
      </c>
      <c r="Q1189" t="s">
        <v>457</v>
      </c>
      <c r="R1189">
        <v>0</v>
      </c>
      <c r="S1189">
        <v>0</v>
      </c>
      <c r="T1189">
        <v>0</v>
      </c>
      <c r="U1189">
        <v>0</v>
      </c>
      <c r="V1189">
        <v>0</v>
      </c>
      <c r="W1189">
        <v>0</v>
      </c>
      <c r="X1189">
        <v>0</v>
      </c>
      <c r="Y1189">
        <v>0</v>
      </c>
      <c r="AA1189">
        <v>0</v>
      </c>
      <c r="AB1189">
        <v>0</v>
      </c>
      <c r="AC1189">
        <v>0</v>
      </c>
      <c r="AD1189">
        <v>0</v>
      </c>
      <c r="AE1189">
        <v>0</v>
      </c>
      <c r="AF1189">
        <v>0</v>
      </c>
      <c r="AG1189">
        <v>0</v>
      </c>
      <c r="AH1189">
        <v>0</v>
      </c>
      <c r="AI1189">
        <v>0</v>
      </c>
      <c r="AJ1189">
        <v>0</v>
      </c>
      <c r="AK1189">
        <v>0</v>
      </c>
      <c r="AL1189">
        <v>0</v>
      </c>
      <c r="AM1189">
        <v>0</v>
      </c>
      <c r="AN1189">
        <v>0</v>
      </c>
      <c r="AO1189">
        <v>0</v>
      </c>
      <c r="AP1189">
        <v>0</v>
      </c>
      <c r="AQ1189">
        <v>0</v>
      </c>
      <c r="AR1189">
        <v>0</v>
      </c>
      <c r="AS1189">
        <v>0</v>
      </c>
      <c r="AT1189">
        <v>0</v>
      </c>
      <c r="AU1189">
        <v>0</v>
      </c>
      <c r="AV1189">
        <v>0</v>
      </c>
      <c r="AW1189">
        <v>0</v>
      </c>
      <c r="AX1189">
        <v>0</v>
      </c>
      <c r="AY1189">
        <v>0</v>
      </c>
      <c r="AZ1189">
        <v>0</v>
      </c>
      <c r="BA1189">
        <v>0</v>
      </c>
      <c r="BB1189">
        <v>0</v>
      </c>
      <c r="BC1189">
        <v>0</v>
      </c>
      <c r="BD1189">
        <v>0</v>
      </c>
      <c r="BE1189">
        <v>0</v>
      </c>
      <c r="BF1189">
        <v>0</v>
      </c>
      <c r="BG1189">
        <v>0</v>
      </c>
      <c r="BH1189">
        <v>0</v>
      </c>
      <c r="BI1189">
        <v>0</v>
      </c>
      <c r="BJ1189">
        <v>0</v>
      </c>
      <c r="BK1189">
        <v>0</v>
      </c>
      <c r="BL1189">
        <v>0</v>
      </c>
      <c r="BM1189">
        <v>0</v>
      </c>
      <c r="BN1189">
        <v>0</v>
      </c>
      <c r="BO1189">
        <v>0</v>
      </c>
      <c r="BP1189">
        <v>0</v>
      </c>
      <c r="BQ1189">
        <v>0</v>
      </c>
      <c r="BR1189">
        <v>0</v>
      </c>
      <c r="BS1189">
        <v>0</v>
      </c>
      <c r="BT1189">
        <v>0</v>
      </c>
      <c r="BU1189">
        <v>0</v>
      </c>
      <c r="BV1189">
        <v>0</v>
      </c>
      <c r="BW1189">
        <v>0</v>
      </c>
      <c r="BX1189">
        <v>0</v>
      </c>
      <c r="BY1189">
        <v>0</v>
      </c>
      <c r="BZ1189">
        <v>0</v>
      </c>
      <c r="CA1189">
        <v>0</v>
      </c>
      <c r="CB1189">
        <v>0</v>
      </c>
      <c r="CC1189">
        <v>0</v>
      </c>
      <c r="CD1189">
        <v>0</v>
      </c>
      <c r="CE1189">
        <v>0</v>
      </c>
      <c r="CF1189">
        <v>0</v>
      </c>
      <c r="CG1189">
        <v>0</v>
      </c>
      <c r="CH1189">
        <v>0</v>
      </c>
      <c r="CI1189">
        <v>1</v>
      </c>
      <c r="CJ1189">
        <v>1</v>
      </c>
      <c r="CK1189">
        <v>0</v>
      </c>
      <c r="CL1189">
        <v>0</v>
      </c>
      <c r="CM1189">
        <v>0</v>
      </c>
      <c r="CN1189">
        <v>0</v>
      </c>
      <c r="CO1189">
        <v>0</v>
      </c>
      <c r="CP1189">
        <v>1</v>
      </c>
      <c r="CQ1189">
        <v>0</v>
      </c>
      <c r="CR1189">
        <v>0</v>
      </c>
      <c r="CS1189">
        <v>0</v>
      </c>
      <c r="CT1189">
        <v>0</v>
      </c>
      <c r="CU1189">
        <v>0</v>
      </c>
      <c r="CV1189">
        <v>0</v>
      </c>
      <c r="CW1189">
        <v>0</v>
      </c>
      <c r="CX1189">
        <v>3</v>
      </c>
      <c r="CY1189">
        <v>0</v>
      </c>
      <c r="CZ1189">
        <v>1</v>
      </c>
      <c r="DA1189">
        <v>0</v>
      </c>
      <c r="DB1189">
        <v>0</v>
      </c>
      <c r="DC1189" t="s">
        <v>2027</v>
      </c>
      <c r="DD1189" t="s">
        <v>306</v>
      </c>
    </row>
    <row r="1190" spans="1:108" ht="14.6" x14ac:dyDescent="0.35">
      <c r="A1190" t="s">
        <v>54</v>
      </c>
      <c r="B1190" t="s">
        <v>5895</v>
      </c>
      <c r="C1190" t="s">
        <v>5896</v>
      </c>
      <c r="F1190" t="s">
        <v>91</v>
      </c>
      <c r="H1190" t="s">
        <v>454</v>
      </c>
      <c r="I1190" t="s">
        <v>56</v>
      </c>
      <c r="J1190" t="s">
        <v>173</v>
      </c>
      <c r="K1190" t="s">
        <v>471</v>
      </c>
      <c r="M1190" t="s">
        <v>272</v>
      </c>
      <c r="O1190" t="s">
        <v>300</v>
      </c>
      <c r="Q1190" t="s">
        <v>1183</v>
      </c>
      <c r="R1190">
        <v>0</v>
      </c>
      <c r="S1190">
        <v>0</v>
      </c>
      <c r="T1190">
        <v>0</v>
      </c>
      <c r="U1190">
        <v>0</v>
      </c>
      <c r="V1190">
        <v>0</v>
      </c>
      <c r="W1190">
        <v>0</v>
      </c>
      <c r="X1190">
        <v>0</v>
      </c>
      <c r="Y1190">
        <v>0</v>
      </c>
      <c r="AA1190">
        <v>0</v>
      </c>
      <c r="AB1190">
        <v>0</v>
      </c>
      <c r="AC1190">
        <v>0</v>
      </c>
      <c r="AD1190">
        <v>0</v>
      </c>
      <c r="AE1190">
        <v>0</v>
      </c>
      <c r="AF1190">
        <v>0</v>
      </c>
      <c r="AG1190">
        <v>0</v>
      </c>
      <c r="AH1190">
        <v>0</v>
      </c>
      <c r="AI1190">
        <v>0</v>
      </c>
      <c r="AJ1190">
        <v>0</v>
      </c>
      <c r="AK1190">
        <v>0</v>
      </c>
      <c r="AL1190">
        <v>0</v>
      </c>
      <c r="AM1190">
        <v>0</v>
      </c>
      <c r="AN1190">
        <v>0</v>
      </c>
      <c r="AO1190">
        <v>0</v>
      </c>
      <c r="AP1190">
        <v>0</v>
      </c>
      <c r="AQ1190">
        <v>0</v>
      </c>
      <c r="AR1190">
        <v>1</v>
      </c>
      <c r="AS1190">
        <v>0</v>
      </c>
      <c r="AT1190">
        <v>0</v>
      </c>
      <c r="AU1190">
        <v>0</v>
      </c>
      <c r="AV1190">
        <v>0</v>
      </c>
      <c r="AW1190">
        <v>0</v>
      </c>
      <c r="AX1190">
        <v>0</v>
      </c>
      <c r="AY1190">
        <v>0</v>
      </c>
      <c r="AZ1190">
        <v>0</v>
      </c>
      <c r="BA1190">
        <v>0</v>
      </c>
      <c r="BB1190">
        <v>0</v>
      </c>
      <c r="BC1190">
        <v>0</v>
      </c>
      <c r="BD1190">
        <v>0</v>
      </c>
      <c r="BE1190">
        <v>1</v>
      </c>
      <c r="BF1190">
        <v>0</v>
      </c>
      <c r="BG1190">
        <v>0</v>
      </c>
      <c r="BH1190">
        <v>0</v>
      </c>
      <c r="BI1190">
        <v>0</v>
      </c>
      <c r="BJ1190">
        <v>0</v>
      </c>
      <c r="BK1190">
        <v>0</v>
      </c>
      <c r="BL1190">
        <v>0</v>
      </c>
      <c r="BM1190">
        <v>0</v>
      </c>
      <c r="BN1190">
        <v>0</v>
      </c>
      <c r="BO1190">
        <v>0</v>
      </c>
      <c r="BP1190">
        <v>0</v>
      </c>
      <c r="BQ1190">
        <v>0</v>
      </c>
      <c r="BR1190">
        <v>0</v>
      </c>
      <c r="BS1190">
        <v>0</v>
      </c>
      <c r="BT1190">
        <v>0</v>
      </c>
      <c r="BU1190">
        <v>0</v>
      </c>
      <c r="BV1190">
        <v>0</v>
      </c>
      <c r="BW1190">
        <v>0</v>
      </c>
      <c r="BX1190">
        <v>0</v>
      </c>
      <c r="BY1190">
        <v>0</v>
      </c>
      <c r="BZ1190">
        <v>0</v>
      </c>
      <c r="CA1190">
        <v>0</v>
      </c>
      <c r="CB1190">
        <v>0</v>
      </c>
      <c r="CC1190">
        <v>0</v>
      </c>
      <c r="CD1190">
        <v>0</v>
      </c>
      <c r="CE1190">
        <v>0</v>
      </c>
      <c r="CF1190">
        <v>0</v>
      </c>
      <c r="CG1190">
        <v>0</v>
      </c>
      <c r="CH1190">
        <v>0</v>
      </c>
      <c r="CI1190">
        <v>0</v>
      </c>
      <c r="CJ1190">
        <v>0</v>
      </c>
      <c r="CK1190">
        <v>0</v>
      </c>
      <c r="CL1190">
        <v>0</v>
      </c>
      <c r="CM1190">
        <v>0</v>
      </c>
      <c r="CN1190">
        <v>0</v>
      </c>
      <c r="CO1190">
        <v>0</v>
      </c>
      <c r="CP1190">
        <v>0</v>
      </c>
      <c r="CQ1190">
        <v>0</v>
      </c>
      <c r="CR1190">
        <v>0</v>
      </c>
      <c r="CS1190">
        <v>0</v>
      </c>
      <c r="CT1190">
        <v>0</v>
      </c>
      <c r="CU1190">
        <v>0</v>
      </c>
      <c r="CV1190">
        <v>0</v>
      </c>
      <c r="CW1190">
        <v>0</v>
      </c>
      <c r="CX1190">
        <v>2</v>
      </c>
      <c r="CY1190">
        <v>1</v>
      </c>
      <c r="CZ1190">
        <v>0</v>
      </c>
      <c r="DA1190">
        <v>0</v>
      </c>
      <c r="DB1190">
        <v>0</v>
      </c>
      <c r="DC1190" t="s">
        <v>5897</v>
      </c>
      <c r="DD1190" t="s">
        <v>321</v>
      </c>
    </row>
    <row r="1191" spans="1:108" ht="14.6" x14ac:dyDescent="0.35">
      <c r="A1191" t="s">
        <v>54</v>
      </c>
      <c r="B1191" t="s">
        <v>5895</v>
      </c>
      <c r="C1191" t="s">
        <v>5901</v>
      </c>
      <c r="F1191" t="s">
        <v>91</v>
      </c>
      <c r="H1191" t="s">
        <v>454</v>
      </c>
      <c r="I1191" t="s">
        <v>56</v>
      </c>
      <c r="J1191" t="s">
        <v>173</v>
      </c>
      <c r="K1191" t="s">
        <v>471</v>
      </c>
      <c r="M1191" t="s">
        <v>272</v>
      </c>
      <c r="O1191" t="s">
        <v>300</v>
      </c>
      <c r="P1191" t="s">
        <v>5902</v>
      </c>
      <c r="Q1191" t="s">
        <v>591</v>
      </c>
      <c r="R1191">
        <v>0</v>
      </c>
      <c r="S1191">
        <v>0</v>
      </c>
      <c r="T1191">
        <v>0</v>
      </c>
      <c r="U1191">
        <v>0</v>
      </c>
      <c r="V1191">
        <v>0</v>
      </c>
      <c r="W1191">
        <v>0</v>
      </c>
      <c r="X1191">
        <v>0</v>
      </c>
      <c r="Y1191">
        <v>0</v>
      </c>
      <c r="AA1191">
        <v>0</v>
      </c>
      <c r="AB1191">
        <v>0</v>
      </c>
      <c r="AC1191">
        <v>0</v>
      </c>
      <c r="AD1191">
        <v>0</v>
      </c>
      <c r="AE1191">
        <v>0</v>
      </c>
      <c r="AF1191">
        <v>0</v>
      </c>
      <c r="AG1191">
        <v>0</v>
      </c>
      <c r="AH1191">
        <v>0</v>
      </c>
      <c r="AI1191">
        <v>0</v>
      </c>
      <c r="AJ1191">
        <v>0</v>
      </c>
      <c r="AK1191">
        <v>0</v>
      </c>
      <c r="AL1191">
        <v>0</v>
      </c>
      <c r="AM1191">
        <v>0</v>
      </c>
      <c r="AN1191">
        <v>0</v>
      </c>
      <c r="AO1191">
        <v>0</v>
      </c>
      <c r="AP1191">
        <v>0</v>
      </c>
      <c r="AQ1191">
        <v>0</v>
      </c>
      <c r="AR1191">
        <v>0</v>
      </c>
      <c r="AS1191">
        <v>0</v>
      </c>
      <c r="AT1191">
        <v>0</v>
      </c>
      <c r="AU1191">
        <v>0</v>
      </c>
      <c r="AV1191">
        <v>0</v>
      </c>
      <c r="AW1191">
        <v>0</v>
      </c>
      <c r="AX1191">
        <v>0</v>
      </c>
      <c r="AY1191">
        <v>0</v>
      </c>
      <c r="AZ1191">
        <v>0</v>
      </c>
      <c r="BA1191">
        <v>0</v>
      </c>
      <c r="BB1191">
        <v>0</v>
      </c>
      <c r="BC1191">
        <v>0</v>
      </c>
      <c r="BD1191">
        <v>0</v>
      </c>
      <c r="BE1191">
        <v>0</v>
      </c>
      <c r="BF1191">
        <v>0</v>
      </c>
      <c r="BG1191">
        <v>0</v>
      </c>
      <c r="BH1191">
        <v>0</v>
      </c>
      <c r="BI1191">
        <v>0</v>
      </c>
      <c r="BJ1191">
        <v>0</v>
      </c>
      <c r="BK1191">
        <v>0</v>
      </c>
      <c r="BL1191">
        <v>0</v>
      </c>
      <c r="BM1191">
        <v>0</v>
      </c>
      <c r="BN1191">
        <v>1</v>
      </c>
      <c r="BO1191">
        <v>1</v>
      </c>
      <c r="BP1191">
        <v>1</v>
      </c>
      <c r="BQ1191">
        <v>0</v>
      </c>
      <c r="BR1191">
        <v>0</v>
      </c>
      <c r="BS1191">
        <v>0</v>
      </c>
      <c r="BT1191">
        <v>0</v>
      </c>
      <c r="BU1191">
        <v>0</v>
      </c>
      <c r="BV1191">
        <v>0</v>
      </c>
      <c r="BW1191">
        <v>0</v>
      </c>
      <c r="BX1191">
        <v>0</v>
      </c>
      <c r="BY1191">
        <v>0</v>
      </c>
      <c r="BZ1191">
        <v>0</v>
      </c>
      <c r="CA1191">
        <v>0</v>
      </c>
      <c r="CB1191">
        <v>0</v>
      </c>
      <c r="CC1191">
        <v>0</v>
      </c>
      <c r="CD1191">
        <v>0</v>
      </c>
      <c r="CE1191">
        <v>0</v>
      </c>
      <c r="CF1191">
        <v>0</v>
      </c>
      <c r="CG1191">
        <v>0</v>
      </c>
      <c r="CH1191">
        <v>0</v>
      </c>
      <c r="CI1191">
        <v>0</v>
      </c>
      <c r="CJ1191">
        <v>0</v>
      </c>
      <c r="CK1191">
        <v>0</v>
      </c>
      <c r="CL1191">
        <v>0</v>
      </c>
      <c r="CM1191">
        <v>0</v>
      </c>
      <c r="CN1191">
        <v>0</v>
      </c>
      <c r="CO1191">
        <v>0</v>
      </c>
      <c r="CP1191">
        <v>0</v>
      </c>
      <c r="CQ1191">
        <v>0</v>
      </c>
      <c r="CR1191">
        <v>0</v>
      </c>
      <c r="CS1191">
        <v>0</v>
      </c>
      <c r="CT1191">
        <v>0</v>
      </c>
      <c r="CU1191">
        <v>0</v>
      </c>
      <c r="CV1191">
        <v>0</v>
      </c>
      <c r="CW1191">
        <v>0</v>
      </c>
      <c r="CX1191">
        <v>3</v>
      </c>
      <c r="CY1191">
        <v>1</v>
      </c>
      <c r="CZ1191">
        <v>0</v>
      </c>
      <c r="DA1191">
        <v>0</v>
      </c>
      <c r="DB1191">
        <v>0</v>
      </c>
      <c r="DC1191" t="s">
        <v>1254</v>
      </c>
      <c r="DD1191" t="s">
        <v>305</v>
      </c>
    </row>
    <row r="1192" spans="1:108" ht="14.6" x14ac:dyDescent="0.35">
      <c r="A1192" t="s">
        <v>54</v>
      </c>
      <c r="B1192" t="s">
        <v>5895</v>
      </c>
      <c r="C1192" t="s">
        <v>5907</v>
      </c>
      <c r="F1192" t="s">
        <v>122</v>
      </c>
      <c r="H1192" t="s">
        <v>454</v>
      </c>
      <c r="I1192" t="s">
        <v>56</v>
      </c>
      <c r="J1192" t="s">
        <v>173</v>
      </c>
      <c r="K1192" t="s">
        <v>471</v>
      </c>
      <c r="O1192" t="s">
        <v>300</v>
      </c>
      <c r="P1192" t="s">
        <v>5908</v>
      </c>
      <c r="Q1192" t="s">
        <v>5909</v>
      </c>
      <c r="R1192">
        <v>0</v>
      </c>
      <c r="S1192">
        <v>0</v>
      </c>
      <c r="T1192">
        <v>0</v>
      </c>
      <c r="U1192">
        <v>0</v>
      </c>
      <c r="V1192">
        <v>0</v>
      </c>
      <c r="W1192">
        <v>0</v>
      </c>
      <c r="X1192">
        <v>0</v>
      </c>
      <c r="Y1192">
        <v>0</v>
      </c>
      <c r="AA1192">
        <v>0</v>
      </c>
      <c r="AB1192">
        <v>0</v>
      </c>
      <c r="AC1192">
        <v>0</v>
      </c>
      <c r="AD1192">
        <v>0</v>
      </c>
      <c r="AE1192">
        <v>0</v>
      </c>
      <c r="AF1192">
        <v>0</v>
      </c>
      <c r="AG1192">
        <v>0</v>
      </c>
      <c r="AH1192">
        <v>0</v>
      </c>
      <c r="AI1192">
        <v>0</v>
      </c>
      <c r="AJ1192">
        <v>0</v>
      </c>
      <c r="AK1192">
        <v>0</v>
      </c>
      <c r="AL1192">
        <v>0</v>
      </c>
      <c r="AM1192">
        <v>0</v>
      </c>
      <c r="AN1192">
        <v>0</v>
      </c>
      <c r="AO1192">
        <v>0</v>
      </c>
      <c r="AP1192">
        <v>0</v>
      </c>
      <c r="AQ1192">
        <v>1</v>
      </c>
      <c r="AR1192">
        <v>1</v>
      </c>
      <c r="AS1192">
        <v>0</v>
      </c>
      <c r="AT1192">
        <v>0</v>
      </c>
      <c r="AU1192">
        <v>0</v>
      </c>
      <c r="AV1192">
        <v>0</v>
      </c>
      <c r="AW1192">
        <v>0</v>
      </c>
      <c r="AX1192">
        <v>0</v>
      </c>
      <c r="AY1192">
        <v>0</v>
      </c>
      <c r="AZ1192">
        <v>0</v>
      </c>
      <c r="BA1192">
        <v>0</v>
      </c>
      <c r="BB1192">
        <v>0</v>
      </c>
      <c r="BC1192">
        <v>0</v>
      </c>
      <c r="BD1192">
        <v>0</v>
      </c>
      <c r="BE1192">
        <v>0</v>
      </c>
      <c r="BF1192">
        <v>0</v>
      </c>
      <c r="BG1192">
        <v>0</v>
      </c>
      <c r="BH1192">
        <v>0</v>
      </c>
      <c r="BI1192">
        <v>0</v>
      </c>
      <c r="BJ1192">
        <v>0</v>
      </c>
      <c r="BK1192">
        <v>0</v>
      </c>
      <c r="BL1192">
        <v>0</v>
      </c>
      <c r="BM1192">
        <v>0</v>
      </c>
      <c r="BN1192">
        <v>0</v>
      </c>
      <c r="BO1192">
        <v>0</v>
      </c>
      <c r="BP1192">
        <v>0</v>
      </c>
      <c r="BQ1192">
        <v>0</v>
      </c>
      <c r="BR1192">
        <v>0</v>
      </c>
      <c r="BS1192">
        <v>0</v>
      </c>
      <c r="BT1192">
        <v>0</v>
      </c>
      <c r="BU1192">
        <v>0</v>
      </c>
      <c r="BV1192">
        <v>0</v>
      </c>
      <c r="BW1192">
        <v>0</v>
      </c>
      <c r="BX1192">
        <v>0</v>
      </c>
      <c r="BY1192">
        <v>0</v>
      </c>
      <c r="BZ1192">
        <v>0</v>
      </c>
      <c r="CA1192">
        <v>0</v>
      </c>
      <c r="CB1192">
        <v>0</v>
      </c>
      <c r="CC1192">
        <v>0</v>
      </c>
      <c r="CD1192">
        <v>0</v>
      </c>
      <c r="CE1192">
        <v>0</v>
      </c>
      <c r="CF1192">
        <v>0</v>
      </c>
      <c r="CG1192">
        <v>0</v>
      </c>
      <c r="CH1192">
        <v>0</v>
      </c>
      <c r="CI1192">
        <v>0</v>
      </c>
      <c r="CJ1192">
        <v>0</v>
      </c>
      <c r="CK1192">
        <v>0</v>
      </c>
      <c r="CL1192">
        <v>0</v>
      </c>
      <c r="CM1192">
        <v>0</v>
      </c>
      <c r="CN1192">
        <v>0</v>
      </c>
      <c r="CO1192">
        <v>0</v>
      </c>
      <c r="CP1192">
        <v>0</v>
      </c>
      <c r="CQ1192">
        <v>0</v>
      </c>
      <c r="CR1192">
        <v>0</v>
      </c>
      <c r="CS1192">
        <v>0</v>
      </c>
      <c r="CT1192">
        <v>0</v>
      </c>
      <c r="CU1192">
        <v>0</v>
      </c>
      <c r="CV1192">
        <v>0</v>
      </c>
      <c r="CW1192">
        <v>0</v>
      </c>
      <c r="CX1192">
        <v>2</v>
      </c>
      <c r="CY1192">
        <v>1</v>
      </c>
      <c r="CZ1192">
        <v>0</v>
      </c>
      <c r="DA1192">
        <v>0</v>
      </c>
      <c r="DB1192">
        <v>0</v>
      </c>
      <c r="DC1192" t="s">
        <v>717</v>
      </c>
      <c r="DD1192" t="s">
        <v>309</v>
      </c>
    </row>
    <row r="1193" spans="1:108" ht="14.6" x14ac:dyDescent="0.35">
      <c r="A1193" t="s">
        <v>54</v>
      </c>
      <c r="B1193" t="s">
        <v>5895</v>
      </c>
      <c r="C1193" t="s">
        <v>5912</v>
      </c>
      <c r="F1193" t="s">
        <v>91</v>
      </c>
      <c r="H1193" t="s">
        <v>871</v>
      </c>
      <c r="I1193" t="s">
        <v>56</v>
      </c>
      <c r="J1193" t="s">
        <v>173</v>
      </c>
      <c r="K1193" t="s">
        <v>471</v>
      </c>
      <c r="M1193" t="s">
        <v>255</v>
      </c>
      <c r="O1193" t="s">
        <v>299</v>
      </c>
      <c r="P1193" t="s">
        <v>5913</v>
      </c>
      <c r="BK1193">
        <v>1</v>
      </c>
      <c r="BP1193">
        <v>1</v>
      </c>
      <c r="DC1193" t="s">
        <v>1210</v>
      </c>
      <c r="DD1193" t="s">
        <v>305</v>
      </c>
    </row>
    <row r="1194" spans="1:108" ht="14.6" x14ac:dyDescent="0.35">
      <c r="A1194" t="s">
        <v>143</v>
      </c>
      <c r="B1194" t="s">
        <v>5923</v>
      </c>
      <c r="C1194" t="s">
        <v>5924</v>
      </c>
      <c r="F1194" t="s">
        <v>91</v>
      </c>
      <c r="H1194" t="s">
        <v>605</v>
      </c>
      <c r="I1194" t="s">
        <v>56</v>
      </c>
      <c r="J1194" t="s">
        <v>205</v>
      </c>
      <c r="P1194" t="s">
        <v>5925</v>
      </c>
      <c r="Q1194" t="s">
        <v>606</v>
      </c>
      <c r="R1194">
        <v>0</v>
      </c>
      <c r="S1194">
        <v>0</v>
      </c>
      <c r="T1194">
        <v>0</v>
      </c>
      <c r="U1194">
        <v>0</v>
      </c>
      <c r="V1194">
        <v>0</v>
      </c>
      <c r="X1194">
        <v>0</v>
      </c>
      <c r="BN1194">
        <v>1</v>
      </c>
      <c r="BO1194">
        <v>1</v>
      </c>
      <c r="BP1194">
        <v>1</v>
      </c>
      <c r="DC1194" t="s">
        <v>5926</v>
      </c>
      <c r="DD1194" t="s">
        <v>305</v>
      </c>
    </row>
    <row r="1195" spans="1:108" ht="14.6" x14ac:dyDescent="0.35">
      <c r="A1195" t="s">
        <v>143</v>
      </c>
      <c r="B1195" t="s">
        <v>5923</v>
      </c>
      <c r="C1195" t="s">
        <v>8050</v>
      </c>
      <c r="F1195" t="s">
        <v>91</v>
      </c>
      <c r="H1195" t="s">
        <v>8051</v>
      </c>
      <c r="I1195" t="s">
        <v>56</v>
      </c>
      <c r="J1195" t="s">
        <v>173</v>
      </c>
      <c r="K1195" t="s">
        <v>471</v>
      </c>
      <c r="M1195" t="s">
        <v>272</v>
      </c>
      <c r="O1195" t="s">
        <v>299</v>
      </c>
      <c r="Q1195" t="s">
        <v>5280</v>
      </c>
      <c r="R1195">
        <v>0</v>
      </c>
      <c r="S1195">
        <v>0</v>
      </c>
      <c r="T1195">
        <v>0</v>
      </c>
      <c r="U1195">
        <v>0</v>
      </c>
      <c r="V1195">
        <v>0</v>
      </c>
      <c r="W1195">
        <v>0</v>
      </c>
      <c r="X1195">
        <v>0</v>
      </c>
      <c r="Y1195">
        <v>0</v>
      </c>
      <c r="AA1195">
        <v>0</v>
      </c>
      <c r="AB1195">
        <v>0</v>
      </c>
      <c r="AC1195">
        <v>0</v>
      </c>
      <c r="AD1195">
        <v>0</v>
      </c>
      <c r="AE1195">
        <v>0</v>
      </c>
      <c r="AF1195">
        <v>0</v>
      </c>
      <c r="AG1195">
        <v>0</v>
      </c>
      <c r="AH1195">
        <v>0</v>
      </c>
      <c r="AI1195">
        <v>0</v>
      </c>
      <c r="AJ1195">
        <v>0</v>
      </c>
      <c r="AK1195">
        <v>0</v>
      </c>
      <c r="AL1195">
        <v>0</v>
      </c>
      <c r="AM1195">
        <v>0</v>
      </c>
      <c r="AN1195">
        <v>0</v>
      </c>
      <c r="AO1195">
        <v>0</v>
      </c>
      <c r="AP1195">
        <v>0</v>
      </c>
      <c r="AQ1195">
        <v>0</v>
      </c>
      <c r="AR1195">
        <v>1</v>
      </c>
      <c r="AS1195">
        <v>0</v>
      </c>
      <c r="AT1195">
        <v>0</v>
      </c>
      <c r="AU1195">
        <v>0</v>
      </c>
      <c r="AV1195">
        <v>0</v>
      </c>
      <c r="AW1195">
        <v>0</v>
      </c>
      <c r="AX1195">
        <v>0</v>
      </c>
      <c r="AY1195">
        <v>0</v>
      </c>
      <c r="AZ1195">
        <v>0</v>
      </c>
      <c r="BA1195">
        <v>0</v>
      </c>
      <c r="BB1195">
        <v>0</v>
      </c>
      <c r="BC1195">
        <v>0</v>
      </c>
      <c r="BD1195">
        <v>0</v>
      </c>
      <c r="BE1195">
        <v>0</v>
      </c>
      <c r="BF1195">
        <v>0</v>
      </c>
      <c r="BG1195">
        <v>0</v>
      </c>
      <c r="BH1195">
        <v>0</v>
      </c>
      <c r="BI1195">
        <v>0</v>
      </c>
      <c r="BJ1195">
        <v>0</v>
      </c>
      <c r="BK1195">
        <v>0</v>
      </c>
      <c r="BL1195">
        <v>0</v>
      </c>
      <c r="BM1195">
        <v>0</v>
      </c>
      <c r="BN1195">
        <v>0</v>
      </c>
      <c r="BO1195">
        <v>0</v>
      </c>
      <c r="BP1195">
        <v>0</v>
      </c>
      <c r="BQ1195">
        <v>0</v>
      </c>
      <c r="BR1195">
        <v>0</v>
      </c>
      <c r="BS1195">
        <v>0</v>
      </c>
      <c r="BT1195">
        <v>0</v>
      </c>
      <c r="BU1195">
        <v>0</v>
      </c>
      <c r="BV1195">
        <v>0</v>
      </c>
      <c r="BW1195">
        <v>0</v>
      </c>
      <c r="BX1195">
        <v>0</v>
      </c>
      <c r="BY1195">
        <v>0</v>
      </c>
      <c r="BZ1195">
        <v>0</v>
      </c>
      <c r="CA1195">
        <v>0</v>
      </c>
      <c r="CB1195">
        <v>0</v>
      </c>
      <c r="CC1195">
        <v>0</v>
      </c>
      <c r="CD1195">
        <v>0</v>
      </c>
      <c r="CE1195">
        <v>0</v>
      </c>
      <c r="CF1195">
        <v>0</v>
      </c>
      <c r="CG1195">
        <v>0</v>
      </c>
      <c r="CH1195">
        <v>0</v>
      </c>
      <c r="CI1195">
        <v>0</v>
      </c>
      <c r="CJ1195">
        <v>0</v>
      </c>
      <c r="CK1195">
        <v>0</v>
      </c>
      <c r="CL1195">
        <v>0</v>
      </c>
      <c r="CM1195">
        <v>0</v>
      </c>
      <c r="CN1195">
        <v>0</v>
      </c>
      <c r="CO1195">
        <v>0</v>
      </c>
      <c r="CP1195">
        <v>0</v>
      </c>
      <c r="CQ1195">
        <v>0</v>
      </c>
      <c r="CR1195">
        <v>0</v>
      </c>
      <c r="CS1195">
        <v>0</v>
      </c>
      <c r="CT1195">
        <v>0</v>
      </c>
      <c r="CU1195">
        <v>0</v>
      </c>
      <c r="CV1195">
        <v>0</v>
      </c>
      <c r="CW1195">
        <v>0</v>
      </c>
      <c r="CX1195">
        <v>1</v>
      </c>
      <c r="CY1195">
        <v>1</v>
      </c>
      <c r="CZ1195">
        <v>0</v>
      </c>
      <c r="DA1195">
        <v>0</v>
      </c>
      <c r="DB1195">
        <v>0</v>
      </c>
      <c r="DC1195" t="s">
        <v>600</v>
      </c>
      <c r="DD1195" t="s">
        <v>309</v>
      </c>
    </row>
    <row r="1196" spans="1:108" ht="14.6" x14ac:dyDescent="0.35">
      <c r="A1196" t="s">
        <v>143</v>
      </c>
      <c r="B1196" t="s">
        <v>5923</v>
      </c>
      <c r="C1196" t="s">
        <v>5930</v>
      </c>
      <c r="F1196" t="s">
        <v>122</v>
      </c>
      <c r="H1196" t="s">
        <v>454</v>
      </c>
      <c r="I1196" t="s">
        <v>56</v>
      </c>
      <c r="J1196" t="s">
        <v>173</v>
      </c>
      <c r="K1196" t="s">
        <v>471</v>
      </c>
      <c r="M1196" t="s">
        <v>255</v>
      </c>
      <c r="O1196" t="s">
        <v>300</v>
      </c>
      <c r="P1196" t="s">
        <v>5931</v>
      </c>
      <c r="Q1196" t="s">
        <v>591</v>
      </c>
      <c r="R1196">
        <v>0</v>
      </c>
      <c r="S1196">
        <v>0</v>
      </c>
      <c r="T1196">
        <v>0</v>
      </c>
      <c r="U1196">
        <v>0</v>
      </c>
      <c r="V1196">
        <v>0</v>
      </c>
      <c r="W1196">
        <v>0</v>
      </c>
      <c r="X1196">
        <v>0</v>
      </c>
      <c r="Y1196">
        <v>0</v>
      </c>
      <c r="AA1196">
        <v>0</v>
      </c>
      <c r="AB1196">
        <v>0</v>
      </c>
      <c r="AC1196">
        <v>0</v>
      </c>
      <c r="AD1196">
        <v>0</v>
      </c>
      <c r="AE1196">
        <v>0</v>
      </c>
      <c r="AF1196">
        <v>0</v>
      </c>
      <c r="AG1196">
        <v>0</v>
      </c>
      <c r="AH1196">
        <v>0</v>
      </c>
      <c r="AI1196">
        <v>0</v>
      </c>
      <c r="AJ1196">
        <v>0</v>
      </c>
      <c r="AK1196">
        <v>0</v>
      </c>
      <c r="AL1196">
        <v>0</v>
      </c>
      <c r="AM1196">
        <v>0</v>
      </c>
      <c r="AN1196">
        <v>0</v>
      </c>
      <c r="AO1196">
        <v>0</v>
      </c>
      <c r="AP1196">
        <v>0</v>
      </c>
      <c r="AQ1196">
        <v>0</v>
      </c>
      <c r="AR1196">
        <v>0</v>
      </c>
      <c r="AS1196">
        <v>0</v>
      </c>
      <c r="AT1196">
        <v>0</v>
      </c>
      <c r="AU1196">
        <v>0</v>
      </c>
      <c r="AV1196">
        <v>0</v>
      </c>
      <c r="AW1196">
        <v>0</v>
      </c>
      <c r="AX1196">
        <v>0</v>
      </c>
      <c r="AY1196">
        <v>0</v>
      </c>
      <c r="AZ1196">
        <v>0</v>
      </c>
      <c r="BA1196">
        <v>0</v>
      </c>
      <c r="BB1196">
        <v>0</v>
      </c>
      <c r="BC1196">
        <v>0</v>
      </c>
      <c r="BD1196">
        <v>0</v>
      </c>
      <c r="BE1196">
        <v>0</v>
      </c>
      <c r="BF1196">
        <v>0</v>
      </c>
      <c r="BG1196">
        <v>0</v>
      </c>
      <c r="BH1196">
        <v>0</v>
      </c>
      <c r="BI1196">
        <v>0</v>
      </c>
      <c r="BJ1196">
        <v>1</v>
      </c>
      <c r="BK1196">
        <v>1</v>
      </c>
      <c r="BL1196">
        <v>0</v>
      </c>
      <c r="BM1196">
        <v>0</v>
      </c>
      <c r="BN1196">
        <v>0</v>
      </c>
      <c r="BO1196">
        <v>0</v>
      </c>
      <c r="BP1196">
        <v>0</v>
      </c>
      <c r="BQ1196">
        <v>0</v>
      </c>
      <c r="BR1196">
        <v>0</v>
      </c>
      <c r="BS1196">
        <v>0</v>
      </c>
      <c r="BT1196">
        <v>0</v>
      </c>
      <c r="BU1196">
        <v>0</v>
      </c>
      <c r="BV1196">
        <v>0</v>
      </c>
      <c r="BW1196">
        <v>0</v>
      </c>
      <c r="BX1196">
        <v>0</v>
      </c>
      <c r="BY1196">
        <v>0</v>
      </c>
      <c r="BZ1196">
        <v>0</v>
      </c>
      <c r="CA1196">
        <v>0</v>
      </c>
      <c r="CB1196">
        <v>0</v>
      </c>
      <c r="CC1196">
        <v>0</v>
      </c>
      <c r="CD1196">
        <v>0</v>
      </c>
      <c r="CE1196">
        <v>0</v>
      </c>
      <c r="CF1196">
        <v>0</v>
      </c>
      <c r="CG1196">
        <v>0</v>
      </c>
      <c r="CH1196">
        <v>0</v>
      </c>
      <c r="CI1196">
        <v>0</v>
      </c>
      <c r="CJ1196">
        <v>0</v>
      </c>
      <c r="CK1196">
        <v>0</v>
      </c>
      <c r="CL1196">
        <v>0</v>
      </c>
      <c r="CM1196">
        <v>0</v>
      </c>
      <c r="CN1196">
        <v>0</v>
      </c>
      <c r="CO1196">
        <v>0</v>
      </c>
      <c r="CP1196">
        <v>0</v>
      </c>
      <c r="CQ1196">
        <v>0</v>
      </c>
      <c r="CR1196">
        <v>0</v>
      </c>
      <c r="CS1196">
        <v>0</v>
      </c>
      <c r="CT1196">
        <v>0</v>
      </c>
      <c r="CU1196">
        <v>0</v>
      </c>
      <c r="CV1196">
        <v>0</v>
      </c>
      <c r="CW1196">
        <v>0</v>
      </c>
      <c r="CX1196">
        <v>2</v>
      </c>
      <c r="CY1196">
        <v>1</v>
      </c>
      <c r="CZ1196">
        <v>0</v>
      </c>
      <c r="DA1196">
        <v>0</v>
      </c>
      <c r="DB1196">
        <v>0</v>
      </c>
      <c r="DC1196" t="s">
        <v>617</v>
      </c>
      <c r="DD1196" t="s">
        <v>305</v>
      </c>
    </row>
    <row r="1197" spans="1:108" ht="14.6" x14ac:dyDescent="0.35">
      <c r="A1197" t="s">
        <v>143</v>
      </c>
      <c r="B1197" t="s">
        <v>5923</v>
      </c>
      <c r="C1197" t="s">
        <v>5933</v>
      </c>
      <c r="F1197" t="s">
        <v>91</v>
      </c>
      <c r="H1197" t="s">
        <v>454</v>
      </c>
      <c r="I1197" t="s">
        <v>56</v>
      </c>
      <c r="J1197" t="s">
        <v>3897</v>
      </c>
      <c r="K1197" t="s">
        <v>471</v>
      </c>
      <c r="M1197" t="s">
        <v>262</v>
      </c>
      <c r="O1197" t="s">
        <v>300</v>
      </c>
      <c r="Q1197" t="s">
        <v>5280</v>
      </c>
      <c r="R1197">
        <v>0</v>
      </c>
      <c r="S1197">
        <v>0</v>
      </c>
      <c r="T1197">
        <v>0</v>
      </c>
      <c r="U1197">
        <v>0</v>
      </c>
      <c r="V1197">
        <v>0</v>
      </c>
      <c r="W1197">
        <v>0</v>
      </c>
      <c r="X1197">
        <v>0</v>
      </c>
      <c r="Y1197">
        <v>0</v>
      </c>
      <c r="AA1197">
        <v>0</v>
      </c>
      <c r="AB1197">
        <v>0</v>
      </c>
      <c r="AC1197">
        <v>0</v>
      </c>
      <c r="AD1197">
        <v>0</v>
      </c>
      <c r="AE1197">
        <v>0</v>
      </c>
      <c r="AF1197">
        <v>0</v>
      </c>
      <c r="AG1197">
        <v>0</v>
      </c>
      <c r="AH1197">
        <v>0</v>
      </c>
      <c r="AI1197">
        <v>0</v>
      </c>
      <c r="AJ1197">
        <v>0</v>
      </c>
      <c r="AK1197">
        <v>0</v>
      </c>
      <c r="AL1197">
        <v>0</v>
      </c>
      <c r="AM1197">
        <v>0</v>
      </c>
      <c r="AN1197">
        <v>0</v>
      </c>
      <c r="AO1197">
        <v>0</v>
      </c>
      <c r="AP1197">
        <v>0</v>
      </c>
      <c r="AQ1197">
        <v>0</v>
      </c>
      <c r="AR1197">
        <v>1</v>
      </c>
      <c r="AS1197">
        <v>0</v>
      </c>
      <c r="AT1197">
        <v>0</v>
      </c>
      <c r="AU1197">
        <v>0</v>
      </c>
      <c r="AV1197">
        <v>0</v>
      </c>
      <c r="AW1197">
        <v>0</v>
      </c>
      <c r="AX1197">
        <v>0</v>
      </c>
      <c r="AY1197">
        <v>0</v>
      </c>
      <c r="AZ1197">
        <v>0</v>
      </c>
      <c r="BA1197">
        <v>0</v>
      </c>
      <c r="BB1197">
        <v>0</v>
      </c>
      <c r="BC1197">
        <v>0</v>
      </c>
      <c r="BD1197">
        <v>0</v>
      </c>
      <c r="BE1197">
        <v>1</v>
      </c>
      <c r="BF1197">
        <v>0</v>
      </c>
      <c r="BG1197">
        <v>0</v>
      </c>
      <c r="BH1197">
        <v>0</v>
      </c>
      <c r="BI1197">
        <v>0</v>
      </c>
      <c r="BJ1197">
        <v>0</v>
      </c>
      <c r="BK1197">
        <v>0</v>
      </c>
      <c r="BL1197">
        <v>0</v>
      </c>
      <c r="BM1197">
        <v>0</v>
      </c>
      <c r="BN1197">
        <v>1</v>
      </c>
      <c r="BO1197">
        <v>1</v>
      </c>
      <c r="BP1197">
        <v>1</v>
      </c>
      <c r="BQ1197">
        <v>0</v>
      </c>
      <c r="BR1197">
        <v>0</v>
      </c>
      <c r="BS1197">
        <v>0</v>
      </c>
      <c r="BT1197">
        <v>0</v>
      </c>
      <c r="BU1197">
        <v>0</v>
      </c>
      <c r="BV1197">
        <v>0</v>
      </c>
      <c r="BW1197">
        <v>0</v>
      </c>
      <c r="BX1197">
        <v>0</v>
      </c>
      <c r="BY1197">
        <v>0</v>
      </c>
      <c r="BZ1197">
        <v>0</v>
      </c>
      <c r="CA1197">
        <v>0</v>
      </c>
      <c r="CB1197">
        <v>0</v>
      </c>
      <c r="CC1197">
        <v>0</v>
      </c>
      <c r="CD1197">
        <v>0</v>
      </c>
      <c r="CE1197">
        <v>0</v>
      </c>
      <c r="CF1197">
        <v>0</v>
      </c>
      <c r="CG1197">
        <v>0</v>
      </c>
      <c r="CH1197">
        <v>0</v>
      </c>
      <c r="CI1197">
        <v>0</v>
      </c>
      <c r="CJ1197">
        <v>0</v>
      </c>
      <c r="CK1197">
        <v>0</v>
      </c>
      <c r="CL1197">
        <v>0</v>
      </c>
      <c r="CM1197">
        <v>0</v>
      </c>
      <c r="CN1197">
        <v>0</v>
      </c>
      <c r="CO1197">
        <v>0</v>
      </c>
      <c r="CP1197">
        <v>0</v>
      </c>
      <c r="CQ1197">
        <v>0</v>
      </c>
      <c r="CR1197">
        <v>0</v>
      </c>
      <c r="CS1197">
        <v>0</v>
      </c>
      <c r="CT1197">
        <v>0</v>
      </c>
      <c r="CU1197">
        <v>0</v>
      </c>
      <c r="CV1197">
        <v>0</v>
      </c>
      <c r="CW1197">
        <v>0</v>
      </c>
      <c r="CX1197">
        <v>5</v>
      </c>
      <c r="CY1197">
        <v>1</v>
      </c>
      <c r="CZ1197">
        <v>0</v>
      </c>
      <c r="DA1197">
        <v>0</v>
      </c>
      <c r="DB1197">
        <v>0</v>
      </c>
      <c r="DC1197" t="s">
        <v>5934</v>
      </c>
      <c r="DD1197" t="s">
        <v>321</v>
      </c>
    </row>
    <row r="1198" spans="1:108" ht="14.6" x14ac:dyDescent="0.35">
      <c r="A1198" t="s">
        <v>1098</v>
      </c>
      <c r="B1198" t="s">
        <v>1099</v>
      </c>
      <c r="C1198" t="s">
        <v>1100</v>
      </c>
      <c r="D1198" t="s">
        <v>1101</v>
      </c>
      <c r="F1198" t="s">
        <v>91</v>
      </c>
      <c r="H1198" t="s">
        <v>1102</v>
      </c>
      <c r="I1198" t="s">
        <v>56</v>
      </c>
      <c r="J1198" t="s">
        <v>455</v>
      </c>
      <c r="K1198" t="s">
        <v>269</v>
      </c>
      <c r="M1198" t="s">
        <v>272</v>
      </c>
      <c r="O1198" t="s">
        <v>1103</v>
      </c>
      <c r="P1198" t="s">
        <v>1104</v>
      </c>
      <c r="Q1198" t="s">
        <v>1105</v>
      </c>
      <c r="DC1198" t="s">
        <v>1106</v>
      </c>
      <c r="DD1198" t="s">
        <v>311</v>
      </c>
    </row>
    <row r="1199" spans="1:108" ht="14.6" x14ac:dyDescent="0.35">
      <c r="A1199" t="s">
        <v>61</v>
      </c>
      <c r="B1199" t="s">
        <v>5940</v>
      </c>
      <c r="C1199" t="s">
        <v>5941</v>
      </c>
      <c r="F1199" t="s">
        <v>91</v>
      </c>
      <c r="H1199" t="s">
        <v>454</v>
      </c>
      <c r="I1199" t="s">
        <v>13</v>
      </c>
      <c r="J1199" t="s">
        <v>221</v>
      </c>
      <c r="K1199" t="s">
        <v>269</v>
      </c>
      <c r="M1199" t="s">
        <v>272</v>
      </c>
      <c r="O1199" t="s">
        <v>300</v>
      </c>
      <c r="Q1199" t="s">
        <v>481</v>
      </c>
      <c r="R1199">
        <v>0</v>
      </c>
      <c r="S1199">
        <v>0</v>
      </c>
      <c r="T1199">
        <v>0</v>
      </c>
      <c r="U1199">
        <v>0</v>
      </c>
      <c r="V1199">
        <v>0</v>
      </c>
      <c r="W1199">
        <v>0</v>
      </c>
      <c r="X1199">
        <v>0</v>
      </c>
      <c r="Y1199">
        <v>0</v>
      </c>
      <c r="AA1199">
        <v>0</v>
      </c>
      <c r="AB1199">
        <v>0</v>
      </c>
      <c r="AC1199">
        <v>0</v>
      </c>
      <c r="AD1199">
        <v>0</v>
      </c>
      <c r="AE1199">
        <v>0</v>
      </c>
      <c r="AF1199">
        <v>0</v>
      </c>
      <c r="AG1199">
        <v>0</v>
      </c>
      <c r="AH1199">
        <v>0</v>
      </c>
      <c r="AI1199">
        <v>0</v>
      </c>
      <c r="AJ1199">
        <v>0</v>
      </c>
      <c r="AK1199">
        <v>0</v>
      </c>
      <c r="AL1199">
        <v>0</v>
      </c>
      <c r="AM1199">
        <v>0</v>
      </c>
      <c r="AN1199">
        <v>0</v>
      </c>
      <c r="AO1199">
        <v>0</v>
      </c>
      <c r="AP1199">
        <v>0</v>
      </c>
      <c r="AQ1199">
        <v>0</v>
      </c>
      <c r="AR1199">
        <v>0</v>
      </c>
      <c r="AS1199">
        <v>0</v>
      </c>
      <c r="AT1199">
        <v>0</v>
      </c>
      <c r="AU1199">
        <v>0</v>
      </c>
      <c r="AV1199">
        <v>0</v>
      </c>
      <c r="AW1199">
        <v>0</v>
      </c>
      <c r="AX1199">
        <v>0</v>
      </c>
      <c r="AY1199">
        <v>0</v>
      </c>
      <c r="AZ1199">
        <v>1</v>
      </c>
      <c r="BA1199">
        <v>0</v>
      </c>
      <c r="BB1199">
        <v>0</v>
      </c>
      <c r="BC1199">
        <v>0</v>
      </c>
      <c r="BD1199">
        <v>1</v>
      </c>
      <c r="BE1199">
        <v>0</v>
      </c>
      <c r="BF1199">
        <v>0</v>
      </c>
      <c r="BG1199">
        <v>0</v>
      </c>
      <c r="BH1199">
        <v>0</v>
      </c>
      <c r="BI1199">
        <v>0</v>
      </c>
      <c r="BJ1199">
        <v>0</v>
      </c>
      <c r="BK1199">
        <v>0</v>
      </c>
      <c r="BL1199">
        <v>0</v>
      </c>
      <c r="BM1199">
        <v>0</v>
      </c>
      <c r="BN1199">
        <v>0</v>
      </c>
      <c r="BO1199">
        <v>0</v>
      </c>
      <c r="BP1199">
        <v>0</v>
      </c>
      <c r="BQ1199">
        <v>0</v>
      </c>
      <c r="BR1199">
        <v>0</v>
      </c>
      <c r="BS1199">
        <v>1</v>
      </c>
      <c r="BT1199">
        <v>0</v>
      </c>
      <c r="BU1199">
        <v>0</v>
      </c>
      <c r="BV1199">
        <v>0</v>
      </c>
      <c r="BW1199">
        <v>0</v>
      </c>
      <c r="BX1199">
        <v>1</v>
      </c>
      <c r="BY1199">
        <v>0</v>
      </c>
      <c r="BZ1199">
        <v>1</v>
      </c>
      <c r="CA1199">
        <v>1</v>
      </c>
      <c r="CB1199">
        <v>1</v>
      </c>
      <c r="CC1199">
        <v>0</v>
      </c>
      <c r="CD1199">
        <v>0</v>
      </c>
      <c r="CE1199">
        <v>0</v>
      </c>
      <c r="CF1199">
        <v>0</v>
      </c>
      <c r="CG1199">
        <v>0</v>
      </c>
      <c r="CH1199">
        <v>0</v>
      </c>
      <c r="CI1199">
        <v>1</v>
      </c>
      <c r="CJ1199">
        <v>1</v>
      </c>
      <c r="CK1199">
        <v>0</v>
      </c>
      <c r="CL1199">
        <v>0</v>
      </c>
      <c r="CM1199">
        <v>0</v>
      </c>
      <c r="CN1199">
        <v>0</v>
      </c>
      <c r="CO1199">
        <v>0</v>
      </c>
      <c r="CP1199">
        <v>1</v>
      </c>
      <c r="CQ1199">
        <v>0</v>
      </c>
      <c r="CR1199">
        <v>0</v>
      </c>
      <c r="CS1199">
        <v>0</v>
      </c>
      <c r="CT1199">
        <v>0</v>
      </c>
      <c r="CU1199">
        <v>0</v>
      </c>
      <c r="CV1199">
        <v>0</v>
      </c>
      <c r="CW1199">
        <v>0</v>
      </c>
      <c r="CX1199">
        <v>10</v>
      </c>
      <c r="CY1199">
        <v>1</v>
      </c>
      <c r="CZ1199">
        <v>1</v>
      </c>
      <c r="DA1199">
        <v>0</v>
      </c>
      <c r="DB1199">
        <v>1</v>
      </c>
      <c r="DC1199" t="s">
        <v>5943</v>
      </c>
      <c r="DD1199" t="s">
        <v>319</v>
      </c>
    </row>
    <row r="1200" spans="1:108" ht="14.6" x14ac:dyDescent="0.35">
      <c r="A1200" t="s">
        <v>61</v>
      </c>
      <c r="B1200" t="s">
        <v>5947</v>
      </c>
      <c r="C1200" t="s">
        <v>5948</v>
      </c>
      <c r="F1200" t="s">
        <v>122</v>
      </c>
      <c r="H1200" t="s">
        <v>454</v>
      </c>
      <c r="I1200" t="s">
        <v>56</v>
      </c>
      <c r="J1200" t="s">
        <v>217</v>
      </c>
      <c r="K1200" t="s">
        <v>471</v>
      </c>
      <c r="M1200" t="s">
        <v>272</v>
      </c>
      <c r="O1200" t="s">
        <v>300</v>
      </c>
      <c r="P1200" t="s">
        <v>5949</v>
      </c>
      <c r="Q1200" t="s">
        <v>527</v>
      </c>
      <c r="R1200">
        <v>0</v>
      </c>
      <c r="S1200">
        <v>0</v>
      </c>
      <c r="T1200">
        <v>0</v>
      </c>
      <c r="U1200">
        <v>0</v>
      </c>
      <c r="V1200">
        <v>0</v>
      </c>
      <c r="W1200">
        <v>0</v>
      </c>
      <c r="X1200">
        <v>0</v>
      </c>
      <c r="Y1200">
        <v>0</v>
      </c>
      <c r="AA1200">
        <v>1</v>
      </c>
      <c r="AB1200">
        <v>0</v>
      </c>
      <c r="AC1200">
        <v>0</v>
      </c>
      <c r="AD1200">
        <v>0</v>
      </c>
      <c r="AE1200">
        <v>0</v>
      </c>
      <c r="AF1200">
        <v>0</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0</v>
      </c>
      <c r="BL1200">
        <v>0</v>
      </c>
      <c r="BM1200">
        <v>0</v>
      </c>
      <c r="BN1200">
        <v>0</v>
      </c>
      <c r="BO1200">
        <v>0</v>
      </c>
      <c r="BP1200">
        <v>0</v>
      </c>
      <c r="BQ1200">
        <v>0</v>
      </c>
      <c r="BR1200">
        <v>0</v>
      </c>
      <c r="BS1200">
        <v>0</v>
      </c>
      <c r="BT1200">
        <v>0</v>
      </c>
      <c r="BU1200">
        <v>0</v>
      </c>
      <c r="BV1200">
        <v>0</v>
      </c>
      <c r="BW1200">
        <v>0</v>
      </c>
      <c r="BX1200">
        <v>0</v>
      </c>
      <c r="BY1200">
        <v>0</v>
      </c>
      <c r="BZ1200">
        <v>0</v>
      </c>
      <c r="CA1200">
        <v>0</v>
      </c>
      <c r="CB1200">
        <v>0</v>
      </c>
      <c r="CC1200">
        <v>0</v>
      </c>
      <c r="CD1200">
        <v>0</v>
      </c>
      <c r="CE1200">
        <v>0</v>
      </c>
      <c r="CF1200">
        <v>0</v>
      </c>
      <c r="CG1200">
        <v>0</v>
      </c>
      <c r="CH1200">
        <v>0</v>
      </c>
      <c r="CI1200">
        <v>0</v>
      </c>
      <c r="CJ1200">
        <v>0</v>
      </c>
      <c r="CK1200">
        <v>0</v>
      </c>
      <c r="CL1200">
        <v>0</v>
      </c>
      <c r="CM1200">
        <v>0</v>
      </c>
      <c r="CN1200">
        <v>0</v>
      </c>
      <c r="CO1200">
        <v>0</v>
      </c>
      <c r="CP1200">
        <v>0</v>
      </c>
      <c r="CQ1200">
        <v>0</v>
      </c>
      <c r="CR1200">
        <v>0</v>
      </c>
      <c r="CS1200">
        <v>0</v>
      </c>
      <c r="CT1200">
        <v>0</v>
      </c>
      <c r="CU1200">
        <v>0</v>
      </c>
      <c r="CV1200">
        <v>0</v>
      </c>
      <c r="CW1200">
        <v>0</v>
      </c>
      <c r="CX1200">
        <v>1</v>
      </c>
      <c r="CY1200">
        <v>0</v>
      </c>
      <c r="CZ1200">
        <v>0</v>
      </c>
      <c r="DA1200">
        <v>1</v>
      </c>
      <c r="DB1200">
        <v>0</v>
      </c>
      <c r="DC1200" t="s">
        <v>5950</v>
      </c>
      <c r="DD1200" t="s">
        <v>304</v>
      </c>
    </row>
    <row r="1201" spans="1:108" ht="14.6" x14ac:dyDescent="0.35">
      <c r="A1201" t="s">
        <v>61</v>
      </c>
      <c r="B1201" t="s">
        <v>5952</v>
      </c>
      <c r="C1201" t="s">
        <v>5953</v>
      </c>
      <c r="F1201" t="s">
        <v>122</v>
      </c>
      <c r="H1201" t="s">
        <v>702</v>
      </c>
      <c r="I1201" t="s">
        <v>56</v>
      </c>
      <c r="J1201" t="s">
        <v>218</v>
      </c>
      <c r="K1201" t="s">
        <v>471</v>
      </c>
      <c r="M1201" t="s">
        <v>274</v>
      </c>
      <c r="N1201" t="s">
        <v>300</v>
      </c>
      <c r="O1201" t="s">
        <v>299</v>
      </c>
      <c r="R1201">
        <v>0</v>
      </c>
      <c r="S1201">
        <v>0</v>
      </c>
      <c r="T1201">
        <v>0</v>
      </c>
      <c r="U1201">
        <v>0</v>
      </c>
      <c r="V1201">
        <v>0</v>
      </c>
      <c r="W1201">
        <v>1</v>
      </c>
      <c r="X1201">
        <v>0</v>
      </c>
      <c r="Y1201">
        <v>0</v>
      </c>
      <c r="AA1201">
        <v>0</v>
      </c>
      <c r="AB1201">
        <v>0</v>
      </c>
      <c r="AC1201">
        <v>0</v>
      </c>
      <c r="AD1201">
        <v>0</v>
      </c>
      <c r="AE1201">
        <v>0</v>
      </c>
      <c r="AF1201">
        <v>0</v>
      </c>
      <c r="AG1201">
        <v>0</v>
      </c>
      <c r="AH1201">
        <v>0</v>
      </c>
      <c r="AI1201">
        <v>0</v>
      </c>
      <c r="AJ1201">
        <v>0</v>
      </c>
      <c r="AK1201">
        <v>0</v>
      </c>
      <c r="AL1201">
        <v>0</v>
      </c>
      <c r="AM1201">
        <v>0</v>
      </c>
      <c r="AN1201">
        <v>0</v>
      </c>
      <c r="AO1201">
        <v>0</v>
      </c>
      <c r="AP1201">
        <v>0</v>
      </c>
      <c r="AQ1201">
        <v>0</v>
      </c>
      <c r="AR1201">
        <v>0</v>
      </c>
      <c r="AS1201">
        <v>0</v>
      </c>
      <c r="AT1201">
        <v>0</v>
      </c>
      <c r="AU1201">
        <v>0</v>
      </c>
      <c r="AV1201">
        <v>0</v>
      </c>
      <c r="AW1201">
        <v>0</v>
      </c>
      <c r="AX1201">
        <v>0</v>
      </c>
      <c r="AY1201">
        <v>0</v>
      </c>
      <c r="AZ1201">
        <v>0</v>
      </c>
      <c r="BA1201">
        <v>0</v>
      </c>
      <c r="BB1201">
        <v>0</v>
      </c>
      <c r="BC1201">
        <v>0</v>
      </c>
      <c r="BD1201">
        <v>0</v>
      </c>
      <c r="BE1201">
        <v>0</v>
      </c>
      <c r="BF1201">
        <v>0</v>
      </c>
      <c r="BG1201">
        <v>0</v>
      </c>
      <c r="BH1201">
        <v>0</v>
      </c>
      <c r="BI1201">
        <v>0</v>
      </c>
      <c r="BJ1201">
        <v>0</v>
      </c>
      <c r="BK1201">
        <v>0</v>
      </c>
      <c r="BL1201">
        <v>0</v>
      </c>
      <c r="BM1201">
        <v>0</v>
      </c>
      <c r="BN1201">
        <v>0</v>
      </c>
      <c r="BO1201">
        <v>0</v>
      </c>
      <c r="BP1201">
        <v>0</v>
      </c>
      <c r="BQ1201">
        <v>0</v>
      </c>
      <c r="BR1201">
        <v>0</v>
      </c>
      <c r="BS1201">
        <v>0</v>
      </c>
      <c r="BT1201">
        <v>0</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0</v>
      </c>
      <c r="CP1201">
        <v>0</v>
      </c>
      <c r="CQ1201">
        <v>0</v>
      </c>
      <c r="CR1201">
        <v>0</v>
      </c>
      <c r="CS1201">
        <v>0</v>
      </c>
      <c r="CT1201">
        <v>0</v>
      </c>
      <c r="CU1201">
        <v>0</v>
      </c>
      <c r="CV1201">
        <v>0</v>
      </c>
      <c r="CW1201">
        <v>0</v>
      </c>
      <c r="CX1201">
        <v>0</v>
      </c>
      <c r="CY1201">
        <v>1</v>
      </c>
      <c r="CZ1201">
        <v>0</v>
      </c>
      <c r="DA1201">
        <v>0</v>
      </c>
      <c r="DB1201">
        <v>0</v>
      </c>
      <c r="DC1201" t="s">
        <v>1415</v>
      </c>
      <c r="DD1201" t="s">
        <v>311</v>
      </c>
    </row>
    <row r="1202" spans="1:108" ht="14.6" x14ac:dyDescent="0.35">
      <c r="A1202" t="s">
        <v>61</v>
      </c>
      <c r="B1202" t="s">
        <v>5952</v>
      </c>
      <c r="C1202" t="s">
        <v>5955</v>
      </c>
      <c r="F1202" t="s">
        <v>122</v>
      </c>
      <c r="H1202" t="s">
        <v>702</v>
      </c>
      <c r="I1202" t="s">
        <v>56</v>
      </c>
      <c r="J1202" t="s">
        <v>173</v>
      </c>
      <c r="K1202" t="s">
        <v>471</v>
      </c>
      <c r="M1202" t="s">
        <v>268</v>
      </c>
      <c r="N1202" t="s">
        <v>299</v>
      </c>
      <c r="O1202" t="s">
        <v>299</v>
      </c>
      <c r="R1202">
        <v>0</v>
      </c>
      <c r="S1202">
        <v>0</v>
      </c>
      <c r="T1202">
        <v>0</v>
      </c>
      <c r="U1202">
        <v>0</v>
      </c>
      <c r="V1202">
        <v>0</v>
      </c>
      <c r="W1202">
        <v>1</v>
      </c>
      <c r="X1202">
        <v>0</v>
      </c>
      <c r="Y1202">
        <v>0</v>
      </c>
      <c r="AA1202">
        <v>0</v>
      </c>
      <c r="AB1202">
        <v>0</v>
      </c>
      <c r="AC1202">
        <v>0</v>
      </c>
      <c r="AD1202">
        <v>0</v>
      </c>
      <c r="AE1202">
        <v>0</v>
      </c>
      <c r="AF1202">
        <v>0</v>
      </c>
      <c r="AG1202">
        <v>0</v>
      </c>
      <c r="AH1202">
        <v>0</v>
      </c>
      <c r="AI1202">
        <v>0</v>
      </c>
      <c r="AJ1202">
        <v>0</v>
      </c>
      <c r="AK1202">
        <v>0</v>
      </c>
      <c r="AL1202">
        <v>0</v>
      </c>
      <c r="AM1202">
        <v>0</v>
      </c>
      <c r="AN1202">
        <v>0</v>
      </c>
      <c r="AO1202">
        <v>0</v>
      </c>
      <c r="AP1202">
        <v>0</v>
      </c>
      <c r="AQ1202">
        <v>0</v>
      </c>
      <c r="AR1202">
        <v>0</v>
      </c>
      <c r="AS1202">
        <v>0</v>
      </c>
      <c r="AT1202">
        <v>0</v>
      </c>
      <c r="AU1202">
        <v>0</v>
      </c>
      <c r="AV1202">
        <v>0</v>
      </c>
      <c r="AW1202">
        <v>0</v>
      </c>
      <c r="AX1202">
        <v>0</v>
      </c>
      <c r="AY1202">
        <v>0</v>
      </c>
      <c r="AZ1202">
        <v>0</v>
      </c>
      <c r="BA1202">
        <v>0</v>
      </c>
      <c r="BB1202">
        <v>0</v>
      </c>
      <c r="BC1202">
        <v>0</v>
      </c>
      <c r="BD1202">
        <v>0</v>
      </c>
      <c r="BE1202">
        <v>0</v>
      </c>
      <c r="BF1202">
        <v>0</v>
      </c>
      <c r="BG1202">
        <v>0</v>
      </c>
      <c r="BH1202">
        <v>0</v>
      </c>
      <c r="BI1202">
        <v>0</v>
      </c>
      <c r="BJ1202">
        <v>0</v>
      </c>
      <c r="BK1202">
        <v>0</v>
      </c>
      <c r="BL1202">
        <v>0</v>
      </c>
      <c r="BM1202">
        <v>0</v>
      </c>
      <c r="BN1202">
        <v>0</v>
      </c>
      <c r="BO1202">
        <v>0</v>
      </c>
      <c r="BP1202">
        <v>0</v>
      </c>
      <c r="BQ1202">
        <v>0</v>
      </c>
      <c r="BR1202">
        <v>0</v>
      </c>
      <c r="BS1202">
        <v>0</v>
      </c>
      <c r="BT1202">
        <v>0</v>
      </c>
      <c r="BU1202">
        <v>0</v>
      </c>
      <c r="BV1202">
        <v>0</v>
      </c>
      <c r="BW1202">
        <v>0</v>
      </c>
      <c r="BX1202">
        <v>0</v>
      </c>
      <c r="BY1202">
        <v>0</v>
      </c>
      <c r="BZ1202">
        <v>0</v>
      </c>
      <c r="CA1202">
        <v>0</v>
      </c>
      <c r="CB1202">
        <v>0</v>
      </c>
      <c r="CC1202">
        <v>0</v>
      </c>
      <c r="CD1202">
        <v>0</v>
      </c>
      <c r="CE1202">
        <v>0</v>
      </c>
      <c r="CF1202">
        <v>0</v>
      </c>
      <c r="CG1202">
        <v>0</v>
      </c>
      <c r="CH1202">
        <v>0</v>
      </c>
      <c r="CI1202">
        <v>0</v>
      </c>
      <c r="CJ1202">
        <v>0</v>
      </c>
      <c r="CK1202">
        <v>0</v>
      </c>
      <c r="CL1202">
        <v>0</v>
      </c>
      <c r="CM1202">
        <v>0</v>
      </c>
      <c r="CN1202">
        <v>0</v>
      </c>
      <c r="CO1202">
        <v>0</v>
      </c>
      <c r="CP1202">
        <v>0</v>
      </c>
      <c r="CQ1202">
        <v>0</v>
      </c>
      <c r="CR1202">
        <v>0</v>
      </c>
      <c r="CS1202">
        <v>0</v>
      </c>
      <c r="CT1202">
        <v>0</v>
      </c>
      <c r="CU1202">
        <v>0</v>
      </c>
      <c r="CV1202">
        <v>0</v>
      </c>
      <c r="CW1202">
        <v>0</v>
      </c>
      <c r="CX1202">
        <v>0</v>
      </c>
      <c r="CY1202">
        <v>1</v>
      </c>
      <c r="CZ1202">
        <v>0</v>
      </c>
      <c r="DA1202">
        <v>0</v>
      </c>
      <c r="DB1202">
        <v>0</v>
      </c>
      <c r="DC1202" t="s">
        <v>1771</v>
      </c>
      <c r="DD1202" t="s">
        <v>311</v>
      </c>
    </row>
    <row r="1203" spans="1:108" ht="14.6" x14ac:dyDescent="0.35">
      <c r="A1203" t="s">
        <v>61</v>
      </c>
      <c r="B1203" t="s">
        <v>5952</v>
      </c>
      <c r="C1203" t="s">
        <v>5958</v>
      </c>
      <c r="F1203" t="s">
        <v>122</v>
      </c>
      <c r="H1203" t="s">
        <v>702</v>
      </c>
      <c r="I1203" t="s">
        <v>56</v>
      </c>
      <c r="J1203" t="s">
        <v>218</v>
      </c>
      <c r="K1203" t="s">
        <v>471</v>
      </c>
      <c r="M1203" t="s">
        <v>274</v>
      </c>
      <c r="N1203" t="s">
        <v>300</v>
      </c>
      <c r="O1203" t="s">
        <v>299</v>
      </c>
      <c r="R1203">
        <v>0</v>
      </c>
      <c r="S1203">
        <v>0</v>
      </c>
      <c r="T1203">
        <v>0</v>
      </c>
      <c r="U1203">
        <v>0</v>
      </c>
      <c r="V1203">
        <v>0</v>
      </c>
      <c r="W1203">
        <v>1</v>
      </c>
      <c r="X1203">
        <v>0</v>
      </c>
      <c r="Y1203">
        <v>0</v>
      </c>
      <c r="AA1203">
        <v>0</v>
      </c>
      <c r="AB1203">
        <v>0</v>
      </c>
      <c r="AC1203">
        <v>0</v>
      </c>
      <c r="AD1203">
        <v>0</v>
      </c>
      <c r="AE1203">
        <v>0</v>
      </c>
      <c r="AF1203">
        <v>0</v>
      </c>
      <c r="AG1203">
        <v>0</v>
      </c>
      <c r="AH1203">
        <v>0</v>
      </c>
      <c r="AI1203">
        <v>0</v>
      </c>
      <c r="AJ1203">
        <v>0</v>
      </c>
      <c r="AK1203">
        <v>0</v>
      </c>
      <c r="AL1203">
        <v>0</v>
      </c>
      <c r="AM1203">
        <v>0</v>
      </c>
      <c r="AN1203">
        <v>0</v>
      </c>
      <c r="AO1203">
        <v>0</v>
      </c>
      <c r="AP1203">
        <v>0</v>
      </c>
      <c r="AQ1203">
        <v>0</v>
      </c>
      <c r="AR1203">
        <v>0</v>
      </c>
      <c r="AS1203">
        <v>0</v>
      </c>
      <c r="AT1203">
        <v>0</v>
      </c>
      <c r="AU1203">
        <v>0</v>
      </c>
      <c r="AV1203">
        <v>0</v>
      </c>
      <c r="AW1203">
        <v>0</v>
      </c>
      <c r="AX1203">
        <v>0</v>
      </c>
      <c r="AY1203">
        <v>0</v>
      </c>
      <c r="AZ1203">
        <v>0</v>
      </c>
      <c r="BA1203">
        <v>0</v>
      </c>
      <c r="BB1203">
        <v>0</v>
      </c>
      <c r="BC1203">
        <v>0</v>
      </c>
      <c r="BD1203">
        <v>0</v>
      </c>
      <c r="BE1203">
        <v>0</v>
      </c>
      <c r="BF1203">
        <v>0</v>
      </c>
      <c r="BG1203">
        <v>0</v>
      </c>
      <c r="BH1203">
        <v>0</v>
      </c>
      <c r="BI1203">
        <v>0</v>
      </c>
      <c r="BJ1203">
        <v>0</v>
      </c>
      <c r="BK1203">
        <v>0</v>
      </c>
      <c r="BL1203">
        <v>0</v>
      </c>
      <c r="BM1203">
        <v>0</v>
      </c>
      <c r="BN1203">
        <v>0</v>
      </c>
      <c r="BO1203">
        <v>0</v>
      </c>
      <c r="BP1203">
        <v>0</v>
      </c>
      <c r="BQ1203">
        <v>0</v>
      </c>
      <c r="BR1203">
        <v>0</v>
      </c>
      <c r="BS1203">
        <v>0</v>
      </c>
      <c r="BT1203">
        <v>0</v>
      </c>
      <c r="BU1203">
        <v>0</v>
      </c>
      <c r="BV1203">
        <v>0</v>
      </c>
      <c r="BW1203">
        <v>0</v>
      </c>
      <c r="BX1203">
        <v>0</v>
      </c>
      <c r="BY1203">
        <v>0</v>
      </c>
      <c r="BZ1203">
        <v>0</v>
      </c>
      <c r="CA1203">
        <v>0</v>
      </c>
      <c r="CB1203">
        <v>0</v>
      </c>
      <c r="CC1203">
        <v>0</v>
      </c>
      <c r="CD1203">
        <v>0</v>
      </c>
      <c r="CE1203">
        <v>0</v>
      </c>
      <c r="CF1203">
        <v>0</v>
      </c>
      <c r="CG1203">
        <v>0</v>
      </c>
      <c r="CH1203">
        <v>0</v>
      </c>
      <c r="CI1203">
        <v>0</v>
      </c>
      <c r="CJ1203">
        <v>0</v>
      </c>
      <c r="CK1203">
        <v>0</v>
      </c>
      <c r="CL1203">
        <v>0</v>
      </c>
      <c r="CM1203">
        <v>0</v>
      </c>
      <c r="CN1203">
        <v>0</v>
      </c>
      <c r="CO1203">
        <v>0</v>
      </c>
      <c r="CP1203">
        <v>0</v>
      </c>
      <c r="CQ1203">
        <v>0</v>
      </c>
      <c r="CR1203">
        <v>0</v>
      </c>
      <c r="CS1203">
        <v>0</v>
      </c>
      <c r="CT1203">
        <v>0</v>
      </c>
      <c r="CU1203">
        <v>0</v>
      </c>
      <c r="CV1203">
        <v>0</v>
      </c>
      <c r="CW1203">
        <v>0</v>
      </c>
      <c r="CX1203">
        <v>0</v>
      </c>
      <c r="CY1203">
        <v>1</v>
      </c>
      <c r="CZ1203">
        <v>0</v>
      </c>
      <c r="DA1203">
        <v>0</v>
      </c>
      <c r="DB1203">
        <v>0</v>
      </c>
      <c r="DC1203" t="s">
        <v>2409</v>
      </c>
      <c r="DD1203" t="s">
        <v>311</v>
      </c>
    </row>
    <row r="1204" spans="1:108" ht="14.6" x14ac:dyDescent="0.35">
      <c r="A1204" t="s">
        <v>61</v>
      </c>
      <c r="B1204" t="s">
        <v>5960</v>
      </c>
      <c r="C1204" t="s">
        <v>5961</v>
      </c>
      <c r="F1204" t="s">
        <v>122</v>
      </c>
      <c r="H1204" t="s">
        <v>605</v>
      </c>
      <c r="I1204" t="s">
        <v>13</v>
      </c>
      <c r="J1204" t="s">
        <v>166</v>
      </c>
      <c r="P1204" t="s">
        <v>1253</v>
      </c>
      <c r="Q1204" t="s">
        <v>606</v>
      </c>
      <c r="R1204">
        <v>0</v>
      </c>
      <c r="S1204">
        <v>0</v>
      </c>
      <c r="T1204">
        <v>0</v>
      </c>
      <c r="U1204">
        <v>0</v>
      </c>
      <c r="V1204">
        <v>0</v>
      </c>
      <c r="X1204">
        <v>0</v>
      </c>
      <c r="BE1204">
        <v>1</v>
      </c>
      <c r="BO1204">
        <v>1</v>
      </c>
      <c r="DC1204" t="s">
        <v>2598</v>
      </c>
      <c r="DD1204" t="s">
        <v>305</v>
      </c>
    </row>
    <row r="1205" spans="1:108" ht="14.6" x14ac:dyDescent="0.35">
      <c r="A1205" t="s">
        <v>61</v>
      </c>
      <c r="B1205" t="s">
        <v>5960</v>
      </c>
      <c r="C1205" t="s">
        <v>5968</v>
      </c>
      <c r="F1205" t="s">
        <v>91</v>
      </c>
      <c r="H1205" t="s">
        <v>605</v>
      </c>
      <c r="I1205" t="s">
        <v>13</v>
      </c>
      <c r="J1205" t="s">
        <v>166</v>
      </c>
      <c r="P1205" t="s">
        <v>5969</v>
      </c>
      <c r="Q1205" t="s">
        <v>1049</v>
      </c>
      <c r="R1205">
        <v>0</v>
      </c>
      <c r="S1205">
        <v>0</v>
      </c>
      <c r="T1205">
        <v>0</v>
      </c>
      <c r="U1205">
        <v>0</v>
      </c>
      <c r="V1205">
        <v>0</v>
      </c>
      <c r="X1205">
        <v>0</v>
      </c>
      <c r="BN1205">
        <v>1</v>
      </c>
      <c r="BP1205">
        <v>1</v>
      </c>
      <c r="DC1205" t="s">
        <v>1045</v>
      </c>
      <c r="DD1205" t="s">
        <v>305</v>
      </c>
    </row>
    <row r="1206" spans="1:108" ht="14.6" x14ac:dyDescent="0.35">
      <c r="A1206" t="s">
        <v>5971</v>
      </c>
      <c r="B1206" t="s">
        <v>5960</v>
      </c>
      <c r="C1206" t="s">
        <v>5972</v>
      </c>
      <c r="F1206" t="s">
        <v>122</v>
      </c>
      <c r="H1206" t="s">
        <v>454</v>
      </c>
      <c r="I1206" t="s">
        <v>27</v>
      </c>
      <c r="J1206" t="s">
        <v>455</v>
      </c>
      <c r="K1206" t="s">
        <v>269</v>
      </c>
      <c r="M1206" t="s">
        <v>272</v>
      </c>
      <c r="O1206" t="s">
        <v>299</v>
      </c>
      <c r="P1206" t="s">
        <v>5973</v>
      </c>
      <c r="Q1206" t="s">
        <v>2617</v>
      </c>
      <c r="R1206">
        <v>0</v>
      </c>
      <c r="S1206">
        <v>0</v>
      </c>
      <c r="T1206">
        <v>0</v>
      </c>
      <c r="U1206">
        <v>0</v>
      </c>
      <c r="V1206">
        <v>0</v>
      </c>
      <c r="W1206">
        <v>0</v>
      </c>
      <c r="X1206">
        <v>0</v>
      </c>
      <c r="Y1206">
        <v>0</v>
      </c>
      <c r="AA1206">
        <v>0</v>
      </c>
      <c r="AB1206">
        <v>0</v>
      </c>
      <c r="AC1206">
        <v>0</v>
      </c>
      <c r="AD1206">
        <v>0</v>
      </c>
      <c r="AE1206">
        <v>0</v>
      </c>
      <c r="AF1206">
        <v>0</v>
      </c>
      <c r="AG1206">
        <v>0</v>
      </c>
      <c r="AH1206">
        <v>0</v>
      </c>
      <c r="AI1206">
        <v>0</v>
      </c>
      <c r="AJ1206">
        <v>0</v>
      </c>
      <c r="AK1206">
        <v>0</v>
      </c>
      <c r="AL1206">
        <v>0</v>
      </c>
      <c r="AM1206">
        <v>0</v>
      </c>
      <c r="AN1206">
        <v>0</v>
      </c>
      <c r="AO1206">
        <v>0</v>
      </c>
      <c r="AP1206">
        <v>0</v>
      </c>
      <c r="AQ1206">
        <v>0</v>
      </c>
      <c r="AR1206">
        <v>0</v>
      </c>
      <c r="AS1206">
        <v>0</v>
      </c>
      <c r="AT1206">
        <v>0</v>
      </c>
      <c r="AU1206">
        <v>0</v>
      </c>
      <c r="AV1206">
        <v>0</v>
      </c>
      <c r="AW1206">
        <v>0</v>
      </c>
      <c r="AX1206">
        <v>0</v>
      </c>
      <c r="AY1206">
        <v>0</v>
      </c>
      <c r="AZ1206">
        <v>0</v>
      </c>
      <c r="BA1206">
        <v>0</v>
      </c>
      <c r="BB1206">
        <v>1</v>
      </c>
      <c r="BC1206">
        <v>0</v>
      </c>
      <c r="BD1206">
        <v>0</v>
      </c>
      <c r="BE1206">
        <v>0</v>
      </c>
      <c r="BF1206">
        <v>0</v>
      </c>
      <c r="BG1206">
        <v>0</v>
      </c>
      <c r="BH1206">
        <v>0</v>
      </c>
      <c r="BI1206">
        <v>0</v>
      </c>
      <c r="BJ1206">
        <v>0</v>
      </c>
      <c r="BK1206">
        <v>0</v>
      </c>
      <c r="BL1206">
        <v>0</v>
      </c>
      <c r="BM1206">
        <v>0</v>
      </c>
      <c r="BN1206">
        <v>0</v>
      </c>
      <c r="BO1206">
        <v>0</v>
      </c>
      <c r="BP1206">
        <v>0</v>
      </c>
      <c r="BQ1206">
        <v>0</v>
      </c>
      <c r="BR1206">
        <v>0</v>
      </c>
      <c r="BS1206">
        <v>0</v>
      </c>
      <c r="BT1206">
        <v>0</v>
      </c>
      <c r="BU1206">
        <v>0</v>
      </c>
      <c r="BV1206">
        <v>0</v>
      </c>
      <c r="BW1206">
        <v>0</v>
      </c>
      <c r="BX1206">
        <v>0</v>
      </c>
      <c r="BY1206">
        <v>0</v>
      </c>
      <c r="BZ1206">
        <v>0</v>
      </c>
      <c r="CA1206">
        <v>0</v>
      </c>
      <c r="CB1206">
        <v>0</v>
      </c>
      <c r="CC1206">
        <v>0</v>
      </c>
      <c r="CD1206">
        <v>0</v>
      </c>
      <c r="CE1206">
        <v>0</v>
      </c>
      <c r="CF1206">
        <v>0</v>
      </c>
      <c r="CG1206">
        <v>0</v>
      </c>
      <c r="CH1206">
        <v>0</v>
      </c>
      <c r="CI1206">
        <v>0</v>
      </c>
      <c r="CJ1206">
        <v>0</v>
      </c>
      <c r="CK1206">
        <v>0</v>
      </c>
      <c r="CL1206">
        <v>0</v>
      </c>
      <c r="CM1206">
        <v>0</v>
      </c>
      <c r="CN1206">
        <v>0</v>
      </c>
      <c r="CO1206">
        <v>0</v>
      </c>
      <c r="CP1206">
        <v>0</v>
      </c>
      <c r="CQ1206">
        <v>0</v>
      </c>
      <c r="CR1206">
        <v>0</v>
      </c>
      <c r="CS1206">
        <v>0</v>
      </c>
      <c r="CT1206">
        <v>0</v>
      </c>
      <c r="CU1206">
        <v>0</v>
      </c>
      <c r="CV1206">
        <v>0</v>
      </c>
      <c r="CW1206">
        <v>0</v>
      </c>
      <c r="CX1206">
        <v>1</v>
      </c>
      <c r="CY1206">
        <v>1</v>
      </c>
      <c r="CZ1206">
        <v>0</v>
      </c>
      <c r="DA1206">
        <v>0</v>
      </c>
      <c r="DB1206">
        <v>0</v>
      </c>
      <c r="DC1206" t="s">
        <v>1420</v>
      </c>
      <c r="DD1206" t="s">
        <v>309</v>
      </c>
    </row>
    <row r="1207" spans="1:108" ht="14.6" x14ac:dyDescent="0.35">
      <c r="A1207" t="s">
        <v>5971</v>
      </c>
      <c r="B1207" t="s">
        <v>5960</v>
      </c>
      <c r="C1207" t="s">
        <v>5975</v>
      </c>
      <c r="F1207" t="s">
        <v>122</v>
      </c>
      <c r="H1207" t="s">
        <v>454</v>
      </c>
      <c r="I1207" t="s">
        <v>56</v>
      </c>
      <c r="J1207" t="s">
        <v>173</v>
      </c>
      <c r="K1207" t="s">
        <v>471</v>
      </c>
      <c r="M1207" t="s">
        <v>272</v>
      </c>
      <c r="O1207" t="s">
        <v>300</v>
      </c>
      <c r="P1207" t="s">
        <v>5976</v>
      </c>
      <c r="Q1207" t="s">
        <v>2617</v>
      </c>
      <c r="R1207">
        <v>0</v>
      </c>
      <c r="S1207">
        <v>0</v>
      </c>
      <c r="T1207">
        <v>0</v>
      </c>
      <c r="U1207">
        <v>0</v>
      </c>
      <c r="V1207">
        <v>0</v>
      </c>
      <c r="W1207">
        <v>0</v>
      </c>
      <c r="X1207">
        <v>0</v>
      </c>
      <c r="Y1207">
        <v>0</v>
      </c>
      <c r="AA1207">
        <v>0</v>
      </c>
      <c r="AB1207">
        <v>0</v>
      </c>
      <c r="AC1207">
        <v>0</v>
      </c>
      <c r="AD1207">
        <v>0</v>
      </c>
      <c r="AE1207">
        <v>0</v>
      </c>
      <c r="AF1207">
        <v>0</v>
      </c>
      <c r="AG1207">
        <v>0</v>
      </c>
      <c r="AH1207">
        <v>0</v>
      </c>
      <c r="AI1207">
        <v>0</v>
      </c>
      <c r="AJ1207">
        <v>0</v>
      </c>
      <c r="AK1207">
        <v>0</v>
      </c>
      <c r="AL1207">
        <v>0</v>
      </c>
      <c r="AM1207">
        <v>0</v>
      </c>
      <c r="AN1207">
        <v>0</v>
      </c>
      <c r="AO1207">
        <v>0</v>
      </c>
      <c r="AP1207">
        <v>0</v>
      </c>
      <c r="AQ1207">
        <v>0</v>
      </c>
      <c r="AR1207">
        <v>0</v>
      </c>
      <c r="AS1207">
        <v>0</v>
      </c>
      <c r="AT1207">
        <v>0</v>
      </c>
      <c r="AU1207">
        <v>0</v>
      </c>
      <c r="AV1207">
        <v>0</v>
      </c>
      <c r="AW1207">
        <v>0</v>
      </c>
      <c r="AX1207">
        <v>0</v>
      </c>
      <c r="AY1207">
        <v>0</v>
      </c>
      <c r="AZ1207">
        <v>0</v>
      </c>
      <c r="BA1207">
        <v>0</v>
      </c>
      <c r="BB1207">
        <v>1</v>
      </c>
      <c r="BC1207">
        <v>0</v>
      </c>
      <c r="BD1207">
        <v>0</v>
      </c>
      <c r="BE1207">
        <v>0</v>
      </c>
      <c r="BF1207">
        <v>0</v>
      </c>
      <c r="BG1207">
        <v>0</v>
      </c>
      <c r="BH1207">
        <v>0</v>
      </c>
      <c r="BI1207">
        <v>0</v>
      </c>
      <c r="BJ1207">
        <v>0</v>
      </c>
      <c r="BK1207">
        <v>0</v>
      </c>
      <c r="BL1207">
        <v>0</v>
      </c>
      <c r="BM1207">
        <v>0</v>
      </c>
      <c r="BN1207">
        <v>0</v>
      </c>
      <c r="BO1207">
        <v>0</v>
      </c>
      <c r="BP1207">
        <v>0</v>
      </c>
      <c r="BQ1207">
        <v>0</v>
      </c>
      <c r="BR1207">
        <v>0</v>
      </c>
      <c r="BS1207">
        <v>0</v>
      </c>
      <c r="BT1207">
        <v>0</v>
      </c>
      <c r="BU1207">
        <v>0</v>
      </c>
      <c r="BV1207">
        <v>0</v>
      </c>
      <c r="BW1207">
        <v>0</v>
      </c>
      <c r="BX1207">
        <v>0</v>
      </c>
      <c r="BY1207">
        <v>0</v>
      </c>
      <c r="BZ1207">
        <v>0</v>
      </c>
      <c r="CA1207">
        <v>0</v>
      </c>
      <c r="CB1207">
        <v>0</v>
      </c>
      <c r="CC1207">
        <v>0</v>
      </c>
      <c r="CD1207">
        <v>0</v>
      </c>
      <c r="CE1207">
        <v>0</v>
      </c>
      <c r="CF1207">
        <v>0</v>
      </c>
      <c r="CG1207">
        <v>0</v>
      </c>
      <c r="CH1207">
        <v>0</v>
      </c>
      <c r="CI1207">
        <v>0</v>
      </c>
      <c r="CJ1207">
        <v>0</v>
      </c>
      <c r="CK1207">
        <v>0</v>
      </c>
      <c r="CL1207">
        <v>0</v>
      </c>
      <c r="CM1207">
        <v>0</v>
      </c>
      <c r="CN1207">
        <v>0</v>
      </c>
      <c r="CO1207">
        <v>0</v>
      </c>
      <c r="CP1207">
        <v>0</v>
      </c>
      <c r="CQ1207">
        <v>0</v>
      </c>
      <c r="CR1207">
        <v>0</v>
      </c>
      <c r="CS1207">
        <v>0</v>
      </c>
      <c r="CT1207">
        <v>0</v>
      </c>
      <c r="CU1207">
        <v>0</v>
      </c>
      <c r="CV1207">
        <v>0</v>
      </c>
      <c r="CW1207">
        <v>0</v>
      </c>
      <c r="CX1207">
        <v>1</v>
      </c>
      <c r="CY1207">
        <v>1</v>
      </c>
      <c r="CZ1207">
        <v>0</v>
      </c>
      <c r="DA1207">
        <v>0</v>
      </c>
      <c r="DB1207">
        <v>0</v>
      </c>
      <c r="DC1207" t="s">
        <v>1420</v>
      </c>
      <c r="DD1207" t="s">
        <v>309</v>
      </c>
    </row>
    <row r="1208" spans="1:108" ht="14.6" x14ac:dyDescent="0.35">
      <c r="A1208" t="s">
        <v>5971</v>
      </c>
      <c r="B1208" t="s">
        <v>5978</v>
      </c>
      <c r="C1208" t="s">
        <v>5979</v>
      </c>
      <c r="F1208" t="s">
        <v>122</v>
      </c>
      <c r="H1208" t="s">
        <v>454</v>
      </c>
      <c r="I1208" t="s">
        <v>56</v>
      </c>
      <c r="J1208" t="s">
        <v>455</v>
      </c>
      <c r="K1208" t="s">
        <v>269</v>
      </c>
      <c r="M1208" t="s">
        <v>272</v>
      </c>
      <c r="O1208" t="s">
        <v>300</v>
      </c>
      <c r="Q1208" t="s">
        <v>768</v>
      </c>
      <c r="R1208">
        <v>0</v>
      </c>
      <c r="S1208">
        <v>0</v>
      </c>
      <c r="T1208">
        <v>0</v>
      </c>
      <c r="U1208">
        <v>0</v>
      </c>
      <c r="V1208">
        <v>0</v>
      </c>
      <c r="W1208">
        <v>0</v>
      </c>
      <c r="X1208">
        <v>0</v>
      </c>
      <c r="Y1208">
        <v>0</v>
      </c>
      <c r="AA1208">
        <v>0</v>
      </c>
      <c r="AB1208">
        <v>0</v>
      </c>
      <c r="AC1208">
        <v>0</v>
      </c>
      <c r="AD1208">
        <v>0</v>
      </c>
      <c r="AE1208">
        <v>0</v>
      </c>
      <c r="AF1208">
        <v>0</v>
      </c>
      <c r="AG1208">
        <v>0</v>
      </c>
      <c r="AH1208">
        <v>0</v>
      </c>
      <c r="AI1208">
        <v>0</v>
      </c>
      <c r="AJ1208">
        <v>0</v>
      </c>
      <c r="AK1208">
        <v>0</v>
      </c>
      <c r="AL1208">
        <v>0</v>
      </c>
      <c r="AM1208">
        <v>0</v>
      </c>
      <c r="AN1208">
        <v>0</v>
      </c>
      <c r="AO1208">
        <v>0</v>
      </c>
      <c r="AP1208">
        <v>0</v>
      </c>
      <c r="AQ1208">
        <v>1</v>
      </c>
      <c r="AR1208">
        <v>1</v>
      </c>
      <c r="AS1208">
        <v>0</v>
      </c>
      <c r="AT1208">
        <v>0</v>
      </c>
      <c r="AU1208">
        <v>0</v>
      </c>
      <c r="AV1208">
        <v>0</v>
      </c>
      <c r="AW1208">
        <v>0</v>
      </c>
      <c r="AX1208">
        <v>0</v>
      </c>
      <c r="AY1208">
        <v>0</v>
      </c>
      <c r="AZ1208">
        <v>0</v>
      </c>
      <c r="BA1208">
        <v>0</v>
      </c>
      <c r="BB1208">
        <v>0</v>
      </c>
      <c r="BC1208">
        <v>0</v>
      </c>
      <c r="BD1208">
        <v>0</v>
      </c>
      <c r="BE1208">
        <v>0</v>
      </c>
      <c r="BF1208">
        <v>0</v>
      </c>
      <c r="BG1208">
        <v>0</v>
      </c>
      <c r="BH1208">
        <v>0</v>
      </c>
      <c r="BI1208">
        <v>0</v>
      </c>
      <c r="BJ1208">
        <v>0</v>
      </c>
      <c r="BK1208">
        <v>0</v>
      </c>
      <c r="BL1208">
        <v>0</v>
      </c>
      <c r="BM1208">
        <v>0</v>
      </c>
      <c r="BN1208">
        <v>0</v>
      </c>
      <c r="BO1208">
        <v>0</v>
      </c>
      <c r="BP1208">
        <v>0</v>
      </c>
      <c r="BQ1208">
        <v>0</v>
      </c>
      <c r="BR1208">
        <v>0</v>
      </c>
      <c r="BS1208">
        <v>0</v>
      </c>
      <c r="BT1208">
        <v>0</v>
      </c>
      <c r="BU1208">
        <v>0</v>
      </c>
      <c r="BV1208">
        <v>0</v>
      </c>
      <c r="BW1208">
        <v>0</v>
      </c>
      <c r="BX1208">
        <v>0</v>
      </c>
      <c r="BY1208">
        <v>0</v>
      </c>
      <c r="BZ1208">
        <v>0</v>
      </c>
      <c r="CA1208">
        <v>0</v>
      </c>
      <c r="CB1208">
        <v>0</v>
      </c>
      <c r="CC1208">
        <v>0</v>
      </c>
      <c r="CD1208">
        <v>0</v>
      </c>
      <c r="CE1208">
        <v>0</v>
      </c>
      <c r="CF1208">
        <v>0</v>
      </c>
      <c r="CG1208">
        <v>0</v>
      </c>
      <c r="CH1208">
        <v>0</v>
      </c>
      <c r="CI1208">
        <v>0</v>
      </c>
      <c r="CJ1208">
        <v>0</v>
      </c>
      <c r="CK1208">
        <v>0</v>
      </c>
      <c r="CL1208">
        <v>0</v>
      </c>
      <c r="CM1208">
        <v>0</v>
      </c>
      <c r="CN1208">
        <v>0</v>
      </c>
      <c r="CO1208">
        <v>0</v>
      </c>
      <c r="CP1208">
        <v>0</v>
      </c>
      <c r="CQ1208">
        <v>0</v>
      </c>
      <c r="CR1208">
        <v>0</v>
      </c>
      <c r="CS1208">
        <v>0</v>
      </c>
      <c r="CT1208">
        <v>0</v>
      </c>
      <c r="CU1208">
        <v>0</v>
      </c>
      <c r="CV1208">
        <v>0</v>
      </c>
      <c r="CW1208">
        <v>0</v>
      </c>
      <c r="CX1208">
        <v>2</v>
      </c>
      <c r="CY1208">
        <v>1</v>
      </c>
      <c r="CZ1208">
        <v>0</v>
      </c>
      <c r="DA1208">
        <v>0</v>
      </c>
      <c r="DB1208">
        <v>0</v>
      </c>
      <c r="DC1208" t="s">
        <v>5980</v>
      </c>
      <c r="DD1208" t="s">
        <v>309</v>
      </c>
    </row>
    <row r="1209" spans="1:108" ht="14.6" x14ac:dyDescent="0.35">
      <c r="A1209" t="s">
        <v>5971</v>
      </c>
      <c r="B1209" t="s">
        <v>5978</v>
      </c>
      <c r="C1209" t="s">
        <v>5982</v>
      </c>
      <c r="F1209" t="s">
        <v>122</v>
      </c>
      <c r="H1209" t="s">
        <v>454</v>
      </c>
      <c r="I1209" t="s">
        <v>27</v>
      </c>
      <c r="J1209" t="s">
        <v>455</v>
      </c>
      <c r="K1209" t="s">
        <v>269</v>
      </c>
      <c r="M1209" t="s">
        <v>272</v>
      </c>
      <c r="O1209" t="s">
        <v>299</v>
      </c>
      <c r="Q1209" t="s">
        <v>1059</v>
      </c>
      <c r="R1209">
        <v>0</v>
      </c>
      <c r="S1209">
        <v>0</v>
      </c>
      <c r="T1209">
        <v>0</v>
      </c>
      <c r="U1209">
        <v>0</v>
      </c>
      <c r="V1209">
        <v>0</v>
      </c>
      <c r="W1209">
        <v>0</v>
      </c>
      <c r="X1209">
        <v>0</v>
      </c>
      <c r="Y1209">
        <v>0</v>
      </c>
      <c r="AA1209">
        <v>0</v>
      </c>
      <c r="AB1209">
        <v>0</v>
      </c>
      <c r="AC1209">
        <v>0</v>
      </c>
      <c r="AD1209">
        <v>0</v>
      </c>
      <c r="AE1209">
        <v>0</v>
      </c>
      <c r="AF1209">
        <v>0</v>
      </c>
      <c r="AG1209">
        <v>0</v>
      </c>
      <c r="AH1209">
        <v>0</v>
      </c>
      <c r="AI1209">
        <v>0</v>
      </c>
      <c r="AJ1209">
        <v>0</v>
      </c>
      <c r="AK1209">
        <v>0</v>
      </c>
      <c r="AL1209">
        <v>0</v>
      </c>
      <c r="AM1209">
        <v>0</v>
      </c>
      <c r="AN1209">
        <v>0</v>
      </c>
      <c r="AO1209">
        <v>0</v>
      </c>
      <c r="AP1209">
        <v>0</v>
      </c>
      <c r="AQ1209">
        <v>0</v>
      </c>
      <c r="AR1209">
        <v>0</v>
      </c>
      <c r="AS1209">
        <v>0</v>
      </c>
      <c r="AT1209">
        <v>0</v>
      </c>
      <c r="AU1209">
        <v>0</v>
      </c>
      <c r="AV1209">
        <v>0</v>
      </c>
      <c r="AW1209">
        <v>0</v>
      </c>
      <c r="AX1209">
        <v>0</v>
      </c>
      <c r="AY1209">
        <v>0</v>
      </c>
      <c r="AZ1209">
        <v>0</v>
      </c>
      <c r="BA1209">
        <v>0</v>
      </c>
      <c r="BB1209">
        <v>1</v>
      </c>
      <c r="BC1209">
        <v>0</v>
      </c>
      <c r="BD1209">
        <v>0</v>
      </c>
      <c r="BE1209">
        <v>0</v>
      </c>
      <c r="BF1209">
        <v>0</v>
      </c>
      <c r="BG1209">
        <v>0</v>
      </c>
      <c r="BH1209">
        <v>0</v>
      </c>
      <c r="BI1209">
        <v>0</v>
      </c>
      <c r="BJ1209">
        <v>0</v>
      </c>
      <c r="BK1209">
        <v>0</v>
      </c>
      <c r="BL1209">
        <v>0</v>
      </c>
      <c r="BM1209">
        <v>0</v>
      </c>
      <c r="BN1209">
        <v>0</v>
      </c>
      <c r="BO1209">
        <v>0</v>
      </c>
      <c r="BP1209">
        <v>0</v>
      </c>
      <c r="BQ1209">
        <v>0</v>
      </c>
      <c r="BR1209">
        <v>0</v>
      </c>
      <c r="BS1209">
        <v>0</v>
      </c>
      <c r="BT1209">
        <v>0</v>
      </c>
      <c r="BU1209">
        <v>0</v>
      </c>
      <c r="BV1209">
        <v>0</v>
      </c>
      <c r="BW1209">
        <v>0</v>
      </c>
      <c r="BX1209">
        <v>0</v>
      </c>
      <c r="BY1209">
        <v>0</v>
      </c>
      <c r="BZ1209">
        <v>0</v>
      </c>
      <c r="CA1209">
        <v>0</v>
      </c>
      <c r="CB1209">
        <v>0</v>
      </c>
      <c r="CC1209">
        <v>0</v>
      </c>
      <c r="CD1209">
        <v>0</v>
      </c>
      <c r="CE1209">
        <v>0</v>
      </c>
      <c r="CF1209">
        <v>0</v>
      </c>
      <c r="CG1209">
        <v>0</v>
      </c>
      <c r="CH1209">
        <v>0</v>
      </c>
      <c r="CI1209">
        <v>0</v>
      </c>
      <c r="CJ1209">
        <v>0</v>
      </c>
      <c r="CK1209">
        <v>0</v>
      </c>
      <c r="CL1209">
        <v>0</v>
      </c>
      <c r="CM1209">
        <v>0</v>
      </c>
      <c r="CN1209">
        <v>0</v>
      </c>
      <c r="CO1209">
        <v>0</v>
      </c>
      <c r="CP1209">
        <v>0</v>
      </c>
      <c r="CQ1209">
        <v>0</v>
      </c>
      <c r="CR1209">
        <v>0</v>
      </c>
      <c r="CS1209">
        <v>0</v>
      </c>
      <c r="CT1209">
        <v>0</v>
      </c>
      <c r="CU1209">
        <v>0</v>
      </c>
      <c r="CV1209">
        <v>0</v>
      </c>
      <c r="CW1209">
        <v>0</v>
      </c>
      <c r="CX1209">
        <v>1</v>
      </c>
      <c r="CY1209">
        <v>1</v>
      </c>
      <c r="CZ1209">
        <v>0</v>
      </c>
      <c r="DA1209">
        <v>0</v>
      </c>
      <c r="DB1209">
        <v>0</v>
      </c>
      <c r="DC1209" t="s">
        <v>1420</v>
      </c>
      <c r="DD1209" t="s">
        <v>309</v>
      </c>
    </row>
    <row r="1210" spans="1:108" ht="14.6" x14ac:dyDescent="0.35">
      <c r="A1210" t="s">
        <v>5971</v>
      </c>
      <c r="B1210" t="s">
        <v>5978</v>
      </c>
      <c r="C1210" t="s">
        <v>5984</v>
      </c>
      <c r="F1210" t="s">
        <v>122</v>
      </c>
      <c r="H1210" t="s">
        <v>454</v>
      </c>
      <c r="I1210" t="s">
        <v>56</v>
      </c>
      <c r="J1210" t="s">
        <v>455</v>
      </c>
      <c r="K1210" t="s">
        <v>471</v>
      </c>
      <c r="M1210" t="s">
        <v>272</v>
      </c>
      <c r="O1210" t="s">
        <v>299</v>
      </c>
      <c r="P1210" t="s">
        <v>5985</v>
      </c>
      <c r="Q1210" t="s">
        <v>2664</v>
      </c>
      <c r="R1210">
        <v>0</v>
      </c>
      <c r="S1210">
        <v>0</v>
      </c>
      <c r="T1210">
        <v>0</v>
      </c>
      <c r="U1210">
        <v>0</v>
      </c>
      <c r="V1210">
        <v>0</v>
      </c>
      <c r="W1210">
        <v>0</v>
      </c>
      <c r="X1210">
        <v>0</v>
      </c>
      <c r="Y1210">
        <v>0</v>
      </c>
      <c r="AA1210">
        <v>0</v>
      </c>
      <c r="AB1210">
        <v>0</v>
      </c>
      <c r="AC1210">
        <v>0</v>
      </c>
      <c r="AD1210">
        <v>0</v>
      </c>
      <c r="AE1210">
        <v>0</v>
      </c>
      <c r="AF1210">
        <v>0</v>
      </c>
      <c r="AG1210">
        <v>0</v>
      </c>
      <c r="AH1210">
        <v>0</v>
      </c>
      <c r="AI1210">
        <v>0</v>
      </c>
      <c r="AJ1210">
        <v>0</v>
      </c>
      <c r="AK1210">
        <v>0</v>
      </c>
      <c r="AL1210">
        <v>0</v>
      </c>
      <c r="AM1210">
        <v>0</v>
      </c>
      <c r="AN1210">
        <v>0</v>
      </c>
      <c r="AO1210">
        <v>0</v>
      </c>
      <c r="AP1210">
        <v>0</v>
      </c>
      <c r="AQ1210">
        <v>0</v>
      </c>
      <c r="AR1210">
        <v>0</v>
      </c>
      <c r="AS1210">
        <v>0</v>
      </c>
      <c r="AT1210">
        <v>0</v>
      </c>
      <c r="AU1210">
        <v>0</v>
      </c>
      <c r="AV1210">
        <v>0</v>
      </c>
      <c r="AW1210">
        <v>0</v>
      </c>
      <c r="AX1210">
        <v>0</v>
      </c>
      <c r="AY1210">
        <v>0</v>
      </c>
      <c r="AZ1210">
        <v>0</v>
      </c>
      <c r="BA1210">
        <v>0</v>
      </c>
      <c r="BB1210">
        <v>1</v>
      </c>
      <c r="BC1210">
        <v>0</v>
      </c>
      <c r="BD1210">
        <v>0</v>
      </c>
      <c r="BE1210">
        <v>0</v>
      </c>
      <c r="BF1210">
        <v>0</v>
      </c>
      <c r="BG1210">
        <v>0</v>
      </c>
      <c r="BH1210">
        <v>0</v>
      </c>
      <c r="BI1210">
        <v>0</v>
      </c>
      <c r="BJ1210">
        <v>0</v>
      </c>
      <c r="BK1210">
        <v>0</v>
      </c>
      <c r="BL1210">
        <v>0</v>
      </c>
      <c r="BM1210">
        <v>0</v>
      </c>
      <c r="BN1210">
        <v>0</v>
      </c>
      <c r="BO1210">
        <v>0</v>
      </c>
      <c r="BP1210">
        <v>0</v>
      </c>
      <c r="BQ1210">
        <v>0</v>
      </c>
      <c r="BR1210">
        <v>0</v>
      </c>
      <c r="BS1210">
        <v>0</v>
      </c>
      <c r="BT1210">
        <v>0</v>
      </c>
      <c r="BU1210">
        <v>0</v>
      </c>
      <c r="BV1210">
        <v>0</v>
      </c>
      <c r="BW1210">
        <v>0</v>
      </c>
      <c r="BX1210">
        <v>0</v>
      </c>
      <c r="BY1210">
        <v>0</v>
      </c>
      <c r="BZ1210">
        <v>0</v>
      </c>
      <c r="CA1210">
        <v>0</v>
      </c>
      <c r="CB1210">
        <v>0</v>
      </c>
      <c r="CC1210">
        <v>0</v>
      </c>
      <c r="CD1210">
        <v>0</v>
      </c>
      <c r="CE1210">
        <v>0</v>
      </c>
      <c r="CF1210">
        <v>0</v>
      </c>
      <c r="CG1210">
        <v>0</v>
      </c>
      <c r="CH1210">
        <v>0</v>
      </c>
      <c r="CI1210">
        <v>0</v>
      </c>
      <c r="CJ1210">
        <v>0</v>
      </c>
      <c r="CK1210">
        <v>0</v>
      </c>
      <c r="CL1210">
        <v>0</v>
      </c>
      <c r="CM1210">
        <v>0</v>
      </c>
      <c r="CN1210">
        <v>0</v>
      </c>
      <c r="CO1210">
        <v>0</v>
      </c>
      <c r="CP1210">
        <v>0</v>
      </c>
      <c r="CQ1210">
        <v>0</v>
      </c>
      <c r="CR1210">
        <v>0</v>
      </c>
      <c r="CS1210">
        <v>0</v>
      </c>
      <c r="CT1210">
        <v>0</v>
      </c>
      <c r="CU1210">
        <v>0</v>
      </c>
      <c r="CV1210">
        <v>0</v>
      </c>
      <c r="CW1210">
        <v>0</v>
      </c>
      <c r="CX1210">
        <v>1</v>
      </c>
      <c r="CY1210">
        <v>1</v>
      </c>
      <c r="CZ1210">
        <v>0</v>
      </c>
      <c r="DA1210">
        <v>0</v>
      </c>
      <c r="DB1210">
        <v>0</v>
      </c>
      <c r="DC1210" t="s">
        <v>1420</v>
      </c>
      <c r="DD1210" t="s">
        <v>309</v>
      </c>
    </row>
    <row r="1211" spans="1:108" ht="14.6" x14ac:dyDescent="0.35">
      <c r="A1211" t="s">
        <v>202</v>
      </c>
      <c r="B1211" t="s">
        <v>5987</v>
      </c>
      <c r="C1211" t="s">
        <v>5988</v>
      </c>
      <c r="F1211" t="s">
        <v>122</v>
      </c>
      <c r="H1211" t="s">
        <v>702</v>
      </c>
      <c r="I1211" t="s">
        <v>56</v>
      </c>
      <c r="J1211" t="s">
        <v>455</v>
      </c>
      <c r="K1211" t="s">
        <v>269</v>
      </c>
      <c r="M1211" t="s">
        <v>272</v>
      </c>
      <c r="N1211" t="s">
        <v>299</v>
      </c>
      <c r="O1211" t="s">
        <v>299</v>
      </c>
      <c r="R1211">
        <v>0</v>
      </c>
      <c r="S1211">
        <v>0</v>
      </c>
      <c r="T1211">
        <v>0</v>
      </c>
      <c r="U1211">
        <v>0</v>
      </c>
      <c r="V1211">
        <v>0</v>
      </c>
      <c r="W1211">
        <v>1</v>
      </c>
      <c r="X1211">
        <v>0</v>
      </c>
      <c r="Y1211">
        <v>0</v>
      </c>
      <c r="AA1211">
        <v>0</v>
      </c>
      <c r="AB1211">
        <v>0</v>
      </c>
      <c r="AC1211">
        <v>0</v>
      </c>
      <c r="AD1211">
        <v>0</v>
      </c>
      <c r="AE1211">
        <v>0</v>
      </c>
      <c r="AF1211">
        <v>0</v>
      </c>
      <c r="AG1211">
        <v>0</v>
      </c>
      <c r="AH1211">
        <v>0</v>
      </c>
      <c r="AI1211">
        <v>0</v>
      </c>
      <c r="AJ1211">
        <v>0</v>
      </c>
      <c r="AK1211">
        <v>0</v>
      </c>
      <c r="AL1211">
        <v>0</v>
      </c>
      <c r="AM1211">
        <v>0</v>
      </c>
      <c r="AN1211">
        <v>0</v>
      </c>
      <c r="AO1211">
        <v>0</v>
      </c>
      <c r="AP1211">
        <v>0</v>
      </c>
      <c r="AQ1211">
        <v>0</v>
      </c>
      <c r="AR1211">
        <v>0</v>
      </c>
      <c r="AS1211">
        <v>0</v>
      </c>
      <c r="AT1211">
        <v>0</v>
      </c>
      <c r="AU1211">
        <v>0</v>
      </c>
      <c r="AV1211">
        <v>0</v>
      </c>
      <c r="AW1211">
        <v>0</v>
      </c>
      <c r="AX1211">
        <v>0</v>
      </c>
      <c r="AY1211">
        <v>0</v>
      </c>
      <c r="AZ1211">
        <v>0</v>
      </c>
      <c r="BA1211">
        <v>0</v>
      </c>
      <c r="BB1211">
        <v>0</v>
      </c>
      <c r="BC1211">
        <v>0</v>
      </c>
      <c r="BD1211">
        <v>0</v>
      </c>
      <c r="BE1211">
        <v>0</v>
      </c>
      <c r="BF1211">
        <v>0</v>
      </c>
      <c r="BG1211">
        <v>0</v>
      </c>
      <c r="BH1211">
        <v>0</v>
      </c>
      <c r="BI1211">
        <v>0</v>
      </c>
      <c r="BJ1211">
        <v>0</v>
      </c>
      <c r="BK1211">
        <v>0</v>
      </c>
      <c r="BL1211">
        <v>0</v>
      </c>
      <c r="BM1211">
        <v>0</v>
      </c>
      <c r="BN1211">
        <v>0</v>
      </c>
      <c r="BO1211">
        <v>0</v>
      </c>
      <c r="BP1211">
        <v>0</v>
      </c>
      <c r="BQ1211">
        <v>0</v>
      </c>
      <c r="BR1211">
        <v>0</v>
      </c>
      <c r="BS1211">
        <v>0</v>
      </c>
      <c r="BT1211">
        <v>0</v>
      </c>
      <c r="BU1211">
        <v>0</v>
      </c>
      <c r="BV1211">
        <v>0</v>
      </c>
      <c r="BW1211">
        <v>0</v>
      </c>
      <c r="BX1211">
        <v>0</v>
      </c>
      <c r="BY1211">
        <v>0</v>
      </c>
      <c r="BZ1211">
        <v>0</v>
      </c>
      <c r="CA1211">
        <v>0</v>
      </c>
      <c r="CB1211">
        <v>0</v>
      </c>
      <c r="CC1211">
        <v>0</v>
      </c>
      <c r="CD1211">
        <v>0</v>
      </c>
      <c r="CE1211">
        <v>0</v>
      </c>
      <c r="CF1211">
        <v>0</v>
      </c>
      <c r="CG1211">
        <v>0</v>
      </c>
      <c r="CH1211">
        <v>0</v>
      </c>
      <c r="CI1211">
        <v>0</v>
      </c>
      <c r="CJ1211">
        <v>0</v>
      </c>
      <c r="CK1211">
        <v>0</v>
      </c>
      <c r="CL1211">
        <v>0</v>
      </c>
      <c r="CM1211">
        <v>0</v>
      </c>
      <c r="CN1211">
        <v>0</v>
      </c>
      <c r="CO1211">
        <v>0</v>
      </c>
      <c r="CP1211">
        <v>0</v>
      </c>
      <c r="CQ1211">
        <v>0</v>
      </c>
      <c r="CR1211">
        <v>0</v>
      </c>
      <c r="CS1211">
        <v>0</v>
      </c>
      <c r="CT1211">
        <v>0</v>
      </c>
      <c r="CU1211">
        <v>0</v>
      </c>
      <c r="CV1211">
        <v>0</v>
      </c>
      <c r="CW1211">
        <v>0</v>
      </c>
      <c r="CX1211">
        <v>0</v>
      </c>
      <c r="CY1211">
        <v>1</v>
      </c>
      <c r="CZ1211">
        <v>0</v>
      </c>
      <c r="DA1211">
        <v>0</v>
      </c>
      <c r="DB1211">
        <v>0</v>
      </c>
      <c r="DC1211" t="s">
        <v>2409</v>
      </c>
      <c r="DD1211" t="s">
        <v>311</v>
      </c>
    </row>
    <row r="1212" spans="1:108" ht="14.6" x14ac:dyDescent="0.35">
      <c r="A1212" t="s">
        <v>120</v>
      </c>
      <c r="B1212" t="s">
        <v>5990</v>
      </c>
      <c r="C1212" t="s">
        <v>5991</v>
      </c>
      <c r="F1212" t="s">
        <v>122</v>
      </c>
      <c r="H1212" t="s">
        <v>702</v>
      </c>
      <c r="I1212" t="s">
        <v>56</v>
      </c>
      <c r="J1212" t="s">
        <v>455</v>
      </c>
      <c r="K1212" t="s">
        <v>471</v>
      </c>
      <c r="M1212" t="s">
        <v>272</v>
      </c>
      <c r="N1212" t="s">
        <v>299</v>
      </c>
      <c r="O1212" t="s">
        <v>299</v>
      </c>
      <c r="R1212">
        <v>0</v>
      </c>
      <c r="S1212">
        <v>0</v>
      </c>
      <c r="T1212">
        <v>0</v>
      </c>
      <c r="U1212">
        <v>0</v>
      </c>
      <c r="V1212">
        <v>0</v>
      </c>
      <c r="W1212">
        <v>1</v>
      </c>
      <c r="X1212">
        <v>0</v>
      </c>
      <c r="Y1212">
        <v>0</v>
      </c>
      <c r="AA1212">
        <v>0</v>
      </c>
      <c r="AB1212">
        <v>0</v>
      </c>
      <c r="AC1212">
        <v>0</v>
      </c>
      <c r="AD1212">
        <v>0</v>
      </c>
      <c r="AE1212">
        <v>0</v>
      </c>
      <c r="AF1212">
        <v>0</v>
      </c>
      <c r="AG1212">
        <v>0</v>
      </c>
      <c r="AH1212">
        <v>0</v>
      </c>
      <c r="AI1212">
        <v>0</v>
      </c>
      <c r="AJ1212">
        <v>0</v>
      </c>
      <c r="AK1212">
        <v>0</v>
      </c>
      <c r="AL1212">
        <v>0</v>
      </c>
      <c r="AM1212">
        <v>0</v>
      </c>
      <c r="AN1212">
        <v>0</v>
      </c>
      <c r="AO1212">
        <v>0</v>
      </c>
      <c r="AP1212">
        <v>0</v>
      </c>
      <c r="AQ1212">
        <v>0</v>
      </c>
      <c r="AR1212">
        <v>0</v>
      </c>
      <c r="AS1212">
        <v>0</v>
      </c>
      <c r="AT1212">
        <v>0</v>
      </c>
      <c r="AU1212">
        <v>0</v>
      </c>
      <c r="AV1212">
        <v>0</v>
      </c>
      <c r="AW1212">
        <v>0</v>
      </c>
      <c r="AX1212">
        <v>0</v>
      </c>
      <c r="AY1212">
        <v>0</v>
      </c>
      <c r="AZ1212">
        <v>0</v>
      </c>
      <c r="BA1212">
        <v>0</v>
      </c>
      <c r="BB1212">
        <v>0</v>
      </c>
      <c r="BC1212">
        <v>0</v>
      </c>
      <c r="BD1212">
        <v>0</v>
      </c>
      <c r="BE1212">
        <v>0</v>
      </c>
      <c r="BF1212">
        <v>0</v>
      </c>
      <c r="BG1212">
        <v>0</v>
      </c>
      <c r="BH1212">
        <v>0</v>
      </c>
      <c r="BI1212">
        <v>0</v>
      </c>
      <c r="BJ1212">
        <v>0</v>
      </c>
      <c r="BK1212">
        <v>0</v>
      </c>
      <c r="BL1212">
        <v>0</v>
      </c>
      <c r="BM1212">
        <v>0</v>
      </c>
      <c r="BN1212">
        <v>0</v>
      </c>
      <c r="BO1212">
        <v>0</v>
      </c>
      <c r="BP1212">
        <v>0</v>
      </c>
      <c r="BQ1212">
        <v>0</v>
      </c>
      <c r="BR1212">
        <v>0</v>
      </c>
      <c r="BS1212">
        <v>0</v>
      </c>
      <c r="BT1212">
        <v>0</v>
      </c>
      <c r="BU1212">
        <v>0</v>
      </c>
      <c r="BV1212">
        <v>0</v>
      </c>
      <c r="BW1212">
        <v>0</v>
      </c>
      <c r="BX1212">
        <v>0</v>
      </c>
      <c r="BY1212">
        <v>0</v>
      </c>
      <c r="BZ1212">
        <v>0</v>
      </c>
      <c r="CA1212">
        <v>0</v>
      </c>
      <c r="CB1212">
        <v>0</v>
      </c>
      <c r="CC1212">
        <v>0</v>
      </c>
      <c r="CD1212">
        <v>0</v>
      </c>
      <c r="CE1212">
        <v>0</v>
      </c>
      <c r="CF1212">
        <v>0</v>
      </c>
      <c r="CG1212">
        <v>0</v>
      </c>
      <c r="CH1212">
        <v>0</v>
      </c>
      <c r="CI1212">
        <v>0</v>
      </c>
      <c r="CJ1212">
        <v>0</v>
      </c>
      <c r="CK1212">
        <v>0</v>
      </c>
      <c r="CL1212">
        <v>0</v>
      </c>
      <c r="CM1212">
        <v>0</v>
      </c>
      <c r="CN1212">
        <v>0</v>
      </c>
      <c r="CO1212">
        <v>0</v>
      </c>
      <c r="CP1212">
        <v>0</v>
      </c>
      <c r="CQ1212">
        <v>0</v>
      </c>
      <c r="CR1212">
        <v>0</v>
      </c>
      <c r="CS1212">
        <v>0</v>
      </c>
      <c r="CT1212">
        <v>0</v>
      </c>
      <c r="CU1212">
        <v>0</v>
      </c>
      <c r="CV1212">
        <v>0</v>
      </c>
      <c r="CW1212">
        <v>0</v>
      </c>
      <c r="CX1212">
        <v>0</v>
      </c>
      <c r="CY1212">
        <v>1</v>
      </c>
      <c r="CZ1212">
        <v>0</v>
      </c>
      <c r="DA1212">
        <v>0</v>
      </c>
      <c r="DB1212">
        <v>0</v>
      </c>
      <c r="DC1212" t="s">
        <v>1415</v>
      </c>
      <c r="DD1212" t="s">
        <v>311</v>
      </c>
    </row>
    <row r="1213" spans="1:108" ht="14.6" x14ac:dyDescent="0.35">
      <c r="A1213" t="s">
        <v>120</v>
      </c>
      <c r="B1213" t="s">
        <v>5993</v>
      </c>
      <c r="C1213" t="s">
        <v>5994</v>
      </c>
      <c r="F1213" t="s">
        <v>122</v>
      </c>
      <c r="H1213" t="s">
        <v>3049</v>
      </c>
      <c r="I1213" t="s">
        <v>56</v>
      </c>
      <c r="J1213" t="s">
        <v>173</v>
      </c>
      <c r="K1213" t="s">
        <v>471</v>
      </c>
      <c r="M1213" t="s">
        <v>272</v>
      </c>
      <c r="O1213" t="s">
        <v>299</v>
      </c>
      <c r="P1213" t="s">
        <v>5995</v>
      </c>
      <c r="Q1213" t="s">
        <v>5996</v>
      </c>
      <c r="R1213">
        <v>0</v>
      </c>
      <c r="S1213">
        <v>0</v>
      </c>
      <c r="T1213">
        <v>0</v>
      </c>
      <c r="U1213">
        <v>0</v>
      </c>
      <c r="V1213">
        <v>0</v>
      </c>
      <c r="W1213">
        <v>1</v>
      </c>
      <c r="X1213">
        <v>0</v>
      </c>
      <c r="Y1213">
        <v>0</v>
      </c>
      <c r="Z1213">
        <v>0</v>
      </c>
      <c r="AA1213">
        <v>0</v>
      </c>
      <c r="AB1213">
        <v>0</v>
      </c>
      <c r="AC1213">
        <v>0</v>
      </c>
      <c r="AD1213">
        <v>0</v>
      </c>
      <c r="AE1213">
        <v>0</v>
      </c>
      <c r="AF1213">
        <v>0</v>
      </c>
      <c r="AG1213">
        <v>0</v>
      </c>
      <c r="AH1213">
        <v>0</v>
      </c>
      <c r="AI1213">
        <v>0</v>
      </c>
      <c r="AJ1213">
        <v>0</v>
      </c>
      <c r="AK1213">
        <v>0</v>
      </c>
      <c r="AL1213">
        <v>0</v>
      </c>
      <c r="AM1213">
        <v>0</v>
      </c>
      <c r="AN1213">
        <v>0</v>
      </c>
      <c r="AO1213">
        <v>0</v>
      </c>
      <c r="AP1213">
        <v>0</v>
      </c>
      <c r="AQ1213">
        <v>0</v>
      </c>
      <c r="AR1213">
        <v>0</v>
      </c>
      <c r="AS1213">
        <v>0</v>
      </c>
      <c r="AT1213">
        <v>0</v>
      </c>
      <c r="AU1213">
        <v>0</v>
      </c>
      <c r="AV1213">
        <v>0</v>
      </c>
      <c r="AW1213">
        <v>0</v>
      </c>
      <c r="AX1213">
        <v>0</v>
      </c>
      <c r="AY1213">
        <v>0</v>
      </c>
      <c r="AZ1213">
        <v>0</v>
      </c>
      <c r="BA1213">
        <v>0</v>
      </c>
      <c r="BB1213">
        <v>0</v>
      </c>
      <c r="BC1213">
        <v>0</v>
      </c>
      <c r="BD1213">
        <v>0</v>
      </c>
      <c r="BE1213">
        <v>0</v>
      </c>
      <c r="BF1213">
        <v>0</v>
      </c>
      <c r="BG1213">
        <v>0</v>
      </c>
      <c r="BH1213">
        <v>0</v>
      </c>
      <c r="BI1213">
        <v>0</v>
      </c>
      <c r="BJ1213">
        <v>0</v>
      </c>
      <c r="BK1213">
        <v>0</v>
      </c>
      <c r="BL1213">
        <v>0</v>
      </c>
      <c r="BM1213">
        <v>0</v>
      </c>
      <c r="BN1213">
        <v>0</v>
      </c>
      <c r="BO1213">
        <v>0</v>
      </c>
      <c r="BP1213">
        <v>0</v>
      </c>
      <c r="BQ1213">
        <v>0</v>
      </c>
      <c r="BR1213">
        <v>0</v>
      </c>
      <c r="BS1213">
        <v>0</v>
      </c>
      <c r="BT1213">
        <v>0</v>
      </c>
      <c r="BU1213">
        <v>0</v>
      </c>
      <c r="BV1213">
        <v>0</v>
      </c>
      <c r="BW1213">
        <v>0</v>
      </c>
      <c r="BX1213">
        <v>0</v>
      </c>
      <c r="BY1213">
        <v>0</v>
      </c>
      <c r="BZ1213">
        <v>0</v>
      </c>
      <c r="CA1213">
        <v>0</v>
      </c>
      <c r="CB1213">
        <v>0</v>
      </c>
      <c r="CC1213">
        <v>0</v>
      </c>
      <c r="CD1213">
        <v>0</v>
      </c>
      <c r="CE1213">
        <v>0</v>
      </c>
      <c r="CF1213">
        <v>0</v>
      </c>
      <c r="CG1213">
        <v>0</v>
      </c>
      <c r="CH1213">
        <v>0</v>
      </c>
      <c r="CI1213">
        <v>0</v>
      </c>
      <c r="CJ1213">
        <v>0</v>
      </c>
      <c r="CK1213">
        <v>0</v>
      </c>
      <c r="CL1213">
        <v>0</v>
      </c>
      <c r="CM1213">
        <v>0</v>
      </c>
      <c r="CN1213">
        <v>0</v>
      </c>
      <c r="CO1213">
        <v>0</v>
      </c>
      <c r="CP1213">
        <v>0</v>
      </c>
      <c r="CQ1213">
        <v>0</v>
      </c>
      <c r="CR1213">
        <v>0</v>
      </c>
      <c r="CS1213">
        <v>0</v>
      </c>
      <c r="CT1213">
        <v>0</v>
      </c>
      <c r="CU1213">
        <v>0</v>
      </c>
      <c r="CV1213">
        <v>0</v>
      </c>
      <c r="CW1213">
        <v>0</v>
      </c>
      <c r="CX1213">
        <v>0</v>
      </c>
      <c r="CY1213">
        <v>1</v>
      </c>
      <c r="CZ1213">
        <v>0</v>
      </c>
      <c r="DA1213">
        <v>0</v>
      </c>
      <c r="DB1213">
        <v>0</v>
      </c>
      <c r="DC1213" t="s">
        <v>5997</v>
      </c>
      <c r="DD1213" t="s">
        <v>311</v>
      </c>
    </row>
    <row r="1214" spans="1:108" ht="409.6" x14ac:dyDescent="0.35">
      <c r="A1214" t="s">
        <v>120</v>
      </c>
      <c r="B1214" t="s">
        <v>6000</v>
      </c>
      <c r="C1214" t="s">
        <v>6001</v>
      </c>
      <c r="F1214" t="s">
        <v>122</v>
      </c>
      <c r="H1214" t="s">
        <v>454</v>
      </c>
      <c r="I1214" t="s">
        <v>56</v>
      </c>
      <c r="J1214" t="s">
        <v>217</v>
      </c>
      <c r="K1214" t="s">
        <v>471</v>
      </c>
      <c r="M1214" t="s">
        <v>268</v>
      </c>
      <c r="O1214" t="s">
        <v>299</v>
      </c>
      <c r="P1214" s="317" t="s">
        <v>6002</v>
      </c>
      <c r="Q1214" t="s">
        <v>6003</v>
      </c>
      <c r="R1214">
        <v>0</v>
      </c>
      <c r="S1214">
        <v>0</v>
      </c>
      <c r="T1214">
        <v>0</v>
      </c>
      <c r="U1214">
        <v>0</v>
      </c>
      <c r="V1214">
        <v>0</v>
      </c>
      <c r="W1214">
        <v>0</v>
      </c>
      <c r="X1214">
        <v>0</v>
      </c>
      <c r="Y1214">
        <v>0</v>
      </c>
      <c r="AA1214">
        <v>0</v>
      </c>
      <c r="AB1214">
        <v>0</v>
      </c>
      <c r="AC1214">
        <v>0</v>
      </c>
      <c r="AD1214">
        <v>0</v>
      </c>
      <c r="AE1214">
        <v>0</v>
      </c>
      <c r="AF1214">
        <v>0</v>
      </c>
      <c r="AG1214">
        <v>0</v>
      </c>
      <c r="AH1214">
        <v>0</v>
      </c>
      <c r="AI1214">
        <v>0</v>
      </c>
      <c r="AJ1214">
        <v>0</v>
      </c>
      <c r="AK1214">
        <v>0</v>
      </c>
      <c r="AL1214">
        <v>0</v>
      </c>
      <c r="AM1214">
        <v>0</v>
      </c>
      <c r="AN1214">
        <v>0</v>
      </c>
      <c r="AO1214">
        <v>0</v>
      </c>
      <c r="AP1214">
        <v>0</v>
      </c>
      <c r="AQ1214">
        <v>0</v>
      </c>
      <c r="AR1214">
        <v>0</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0</v>
      </c>
      <c r="BK1214">
        <v>0</v>
      </c>
      <c r="BL1214">
        <v>0</v>
      </c>
      <c r="BM1214">
        <v>0</v>
      </c>
      <c r="BN1214">
        <v>0</v>
      </c>
      <c r="BO1214">
        <v>0</v>
      </c>
      <c r="BP1214">
        <v>0</v>
      </c>
      <c r="BQ1214">
        <v>0</v>
      </c>
      <c r="BR1214">
        <v>0</v>
      </c>
      <c r="BS1214">
        <v>0</v>
      </c>
      <c r="BT1214">
        <v>0</v>
      </c>
      <c r="BU1214">
        <v>0</v>
      </c>
      <c r="BV1214">
        <v>1</v>
      </c>
      <c r="BW1214">
        <v>1</v>
      </c>
      <c r="BX1214">
        <v>0</v>
      </c>
      <c r="BY1214">
        <v>0</v>
      </c>
      <c r="BZ1214">
        <v>0</v>
      </c>
      <c r="CA1214">
        <v>0</v>
      </c>
      <c r="CB1214">
        <v>0</v>
      </c>
      <c r="CC1214">
        <v>0</v>
      </c>
      <c r="CD1214">
        <v>0</v>
      </c>
      <c r="CE1214">
        <v>0</v>
      </c>
      <c r="CF1214">
        <v>0</v>
      </c>
      <c r="CG1214">
        <v>0</v>
      </c>
      <c r="CH1214">
        <v>0</v>
      </c>
      <c r="CI1214">
        <v>0</v>
      </c>
      <c r="CJ1214">
        <v>0</v>
      </c>
      <c r="CK1214">
        <v>0</v>
      </c>
      <c r="CL1214">
        <v>0</v>
      </c>
      <c r="CM1214">
        <v>0</v>
      </c>
      <c r="CN1214">
        <v>0</v>
      </c>
      <c r="CO1214">
        <v>0</v>
      </c>
      <c r="CP1214">
        <v>0</v>
      </c>
      <c r="CQ1214">
        <v>0</v>
      </c>
      <c r="CR1214">
        <v>0</v>
      </c>
      <c r="CS1214">
        <v>0</v>
      </c>
      <c r="CT1214">
        <v>0</v>
      </c>
      <c r="CU1214">
        <v>0</v>
      </c>
      <c r="CV1214">
        <v>0</v>
      </c>
      <c r="CW1214">
        <v>0</v>
      </c>
      <c r="CX1214">
        <v>2</v>
      </c>
      <c r="CY1214">
        <v>1</v>
      </c>
      <c r="CZ1214">
        <v>0</v>
      </c>
      <c r="DA1214">
        <v>0</v>
      </c>
      <c r="DB1214">
        <v>1</v>
      </c>
      <c r="DC1214" t="s">
        <v>663</v>
      </c>
      <c r="DD1214" t="s">
        <v>307</v>
      </c>
    </row>
    <row r="1215" spans="1:108" ht="14.6" x14ac:dyDescent="0.35">
      <c r="A1215" t="s">
        <v>120</v>
      </c>
      <c r="B1215" t="s">
        <v>6007</v>
      </c>
      <c r="C1215" t="s">
        <v>6008</v>
      </c>
      <c r="F1215" t="s">
        <v>122</v>
      </c>
      <c r="H1215" t="s">
        <v>454</v>
      </c>
      <c r="I1215" t="s">
        <v>13</v>
      </c>
      <c r="J1215" t="s">
        <v>221</v>
      </c>
      <c r="K1215" t="s">
        <v>269</v>
      </c>
      <c r="M1215" t="s">
        <v>274</v>
      </c>
      <c r="O1215" t="s">
        <v>299</v>
      </c>
      <c r="Q1215" t="s">
        <v>6009</v>
      </c>
      <c r="R1215">
        <v>0</v>
      </c>
      <c r="S1215">
        <v>0</v>
      </c>
      <c r="T1215">
        <v>0</v>
      </c>
      <c r="U1215">
        <v>0</v>
      </c>
      <c r="V1215">
        <v>0</v>
      </c>
      <c r="W1215">
        <v>0</v>
      </c>
      <c r="X1215">
        <v>0</v>
      </c>
      <c r="Y1215">
        <v>0</v>
      </c>
      <c r="AA1215">
        <v>1</v>
      </c>
      <c r="AB1215">
        <v>0</v>
      </c>
      <c r="AC1215">
        <v>0</v>
      </c>
      <c r="AD1215">
        <v>0</v>
      </c>
      <c r="AE1215">
        <v>0</v>
      </c>
      <c r="AF1215">
        <v>0</v>
      </c>
      <c r="AG1215">
        <v>0</v>
      </c>
      <c r="AH1215">
        <v>0</v>
      </c>
      <c r="AI1215">
        <v>0</v>
      </c>
      <c r="AJ1215">
        <v>0</v>
      </c>
      <c r="AK1215">
        <v>0</v>
      </c>
      <c r="AL1215">
        <v>0</v>
      </c>
      <c r="AM1215">
        <v>0</v>
      </c>
      <c r="AN1215">
        <v>0</v>
      </c>
      <c r="AO1215">
        <v>0</v>
      </c>
      <c r="AP1215">
        <v>0</v>
      </c>
      <c r="AQ1215">
        <v>0</v>
      </c>
      <c r="AR1215">
        <v>0</v>
      </c>
      <c r="AS1215">
        <v>0</v>
      </c>
      <c r="AT1215">
        <v>0</v>
      </c>
      <c r="AU1215">
        <v>0</v>
      </c>
      <c r="AV1215">
        <v>0</v>
      </c>
      <c r="AW1215">
        <v>0</v>
      </c>
      <c r="AX1215">
        <v>0</v>
      </c>
      <c r="AY1215">
        <v>0</v>
      </c>
      <c r="AZ1215">
        <v>0</v>
      </c>
      <c r="BA1215">
        <v>0</v>
      </c>
      <c r="BB1215">
        <v>0</v>
      </c>
      <c r="BC1215">
        <v>0</v>
      </c>
      <c r="BD1215">
        <v>0</v>
      </c>
      <c r="BE1215">
        <v>0</v>
      </c>
      <c r="BF1215">
        <v>0</v>
      </c>
      <c r="BG1215">
        <v>0</v>
      </c>
      <c r="BH1215">
        <v>0</v>
      </c>
      <c r="BI1215">
        <v>0</v>
      </c>
      <c r="BJ1215">
        <v>0</v>
      </c>
      <c r="BK1215">
        <v>0</v>
      </c>
      <c r="BL1215">
        <v>0</v>
      </c>
      <c r="BM1215">
        <v>0</v>
      </c>
      <c r="BN1215">
        <v>0</v>
      </c>
      <c r="BO1215">
        <v>0</v>
      </c>
      <c r="BP1215">
        <v>0</v>
      </c>
      <c r="BQ1215">
        <v>0</v>
      </c>
      <c r="BR1215">
        <v>0</v>
      </c>
      <c r="BS1215">
        <v>0</v>
      </c>
      <c r="BT1215">
        <v>0</v>
      </c>
      <c r="BU1215">
        <v>0</v>
      </c>
      <c r="BV1215">
        <v>0</v>
      </c>
      <c r="BW1215">
        <v>0</v>
      </c>
      <c r="BX1215">
        <v>0</v>
      </c>
      <c r="BY1215">
        <v>0</v>
      </c>
      <c r="BZ1215">
        <v>0</v>
      </c>
      <c r="CA1215">
        <v>0</v>
      </c>
      <c r="CB1215">
        <v>0</v>
      </c>
      <c r="CC1215">
        <v>0</v>
      </c>
      <c r="CD1215">
        <v>0</v>
      </c>
      <c r="CE1215">
        <v>0</v>
      </c>
      <c r="CF1215">
        <v>0</v>
      </c>
      <c r="CG1215">
        <v>0</v>
      </c>
      <c r="CH1215">
        <v>0</v>
      </c>
      <c r="CI1215">
        <v>0</v>
      </c>
      <c r="CJ1215">
        <v>0</v>
      </c>
      <c r="CK1215">
        <v>0</v>
      </c>
      <c r="CL1215">
        <v>0</v>
      </c>
      <c r="CM1215">
        <v>0</v>
      </c>
      <c r="CN1215">
        <v>0</v>
      </c>
      <c r="CO1215">
        <v>0</v>
      </c>
      <c r="CP1215">
        <v>0</v>
      </c>
      <c r="CQ1215">
        <v>0</v>
      </c>
      <c r="CR1215">
        <v>0</v>
      </c>
      <c r="CS1215">
        <v>0</v>
      </c>
      <c r="CT1215">
        <v>0</v>
      </c>
      <c r="CU1215">
        <v>0</v>
      </c>
      <c r="CV1215">
        <v>0</v>
      </c>
      <c r="CW1215">
        <v>0</v>
      </c>
      <c r="CX1215">
        <v>1</v>
      </c>
      <c r="CY1215">
        <v>0</v>
      </c>
      <c r="CZ1215">
        <v>0</v>
      </c>
      <c r="DA1215">
        <v>1</v>
      </c>
      <c r="DB1215">
        <v>0</v>
      </c>
      <c r="DC1215" t="s">
        <v>6010</v>
      </c>
      <c r="DD1215" t="s">
        <v>304</v>
      </c>
    </row>
    <row r="1216" spans="1:108" ht="14.6" x14ac:dyDescent="0.35">
      <c r="A1216" t="s">
        <v>120</v>
      </c>
      <c r="B1216" t="s">
        <v>6007</v>
      </c>
      <c r="C1216" t="s">
        <v>6012</v>
      </c>
      <c r="F1216" t="s">
        <v>122</v>
      </c>
      <c r="H1216" t="s">
        <v>454</v>
      </c>
      <c r="I1216" t="s">
        <v>13</v>
      </c>
      <c r="J1216" t="s">
        <v>221</v>
      </c>
      <c r="K1216" t="s">
        <v>269</v>
      </c>
      <c r="M1216" t="s">
        <v>274</v>
      </c>
      <c r="O1216" t="s">
        <v>299</v>
      </c>
      <c r="Q1216" t="s">
        <v>6013</v>
      </c>
      <c r="R1216">
        <v>0</v>
      </c>
      <c r="S1216">
        <v>0</v>
      </c>
      <c r="T1216">
        <v>0</v>
      </c>
      <c r="U1216">
        <v>0</v>
      </c>
      <c r="V1216">
        <v>0</v>
      </c>
      <c r="W1216">
        <v>0</v>
      </c>
      <c r="X1216">
        <v>0</v>
      </c>
      <c r="Y1216">
        <v>0</v>
      </c>
      <c r="AA1216">
        <v>1</v>
      </c>
      <c r="AB1216">
        <v>0</v>
      </c>
      <c r="AC1216">
        <v>0</v>
      </c>
      <c r="AD1216">
        <v>0</v>
      </c>
      <c r="AE1216">
        <v>0</v>
      </c>
      <c r="AF1216">
        <v>0</v>
      </c>
      <c r="AG1216">
        <v>0</v>
      </c>
      <c r="AH1216">
        <v>0</v>
      </c>
      <c r="AI1216">
        <v>0</v>
      </c>
      <c r="AJ1216">
        <v>0</v>
      </c>
      <c r="AK1216">
        <v>0</v>
      </c>
      <c r="AL1216">
        <v>0</v>
      </c>
      <c r="AM1216">
        <v>0</v>
      </c>
      <c r="AN1216">
        <v>0</v>
      </c>
      <c r="AO1216">
        <v>0</v>
      </c>
      <c r="AP1216">
        <v>0</v>
      </c>
      <c r="AQ1216">
        <v>0</v>
      </c>
      <c r="AR1216">
        <v>0</v>
      </c>
      <c r="AS1216">
        <v>0</v>
      </c>
      <c r="AT1216">
        <v>0</v>
      </c>
      <c r="AU1216">
        <v>0</v>
      </c>
      <c r="AV1216">
        <v>0</v>
      </c>
      <c r="AW1216">
        <v>0</v>
      </c>
      <c r="AX1216">
        <v>0</v>
      </c>
      <c r="AY1216">
        <v>0</v>
      </c>
      <c r="AZ1216">
        <v>0</v>
      </c>
      <c r="BA1216">
        <v>0</v>
      </c>
      <c r="BB1216">
        <v>0</v>
      </c>
      <c r="BC1216">
        <v>0</v>
      </c>
      <c r="BD1216">
        <v>0</v>
      </c>
      <c r="BE1216">
        <v>0</v>
      </c>
      <c r="BF1216">
        <v>0</v>
      </c>
      <c r="BG1216">
        <v>0</v>
      </c>
      <c r="BH1216">
        <v>0</v>
      </c>
      <c r="BI1216">
        <v>0</v>
      </c>
      <c r="BJ1216">
        <v>0</v>
      </c>
      <c r="BK1216">
        <v>0</v>
      </c>
      <c r="BL1216">
        <v>0</v>
      </c>
      <c r="BM1216">
        <v>0</v>
      </c>
      <c r="BN1216">
        <v>0</v>
      </c>
      <c r="BO1216">
        <v>0</v>
      </c>
      <c r="BP1216">
        <v>0</v>
      </c>
      <c r="BQ1216">
        <v>0</v>
      </c>
      <c r="BR1216">
        <v>0</v>
      </c>
      <c r="BS1216">
        <v>0</v>
      </c>
      <c r="BT1216">
        <v>0</v>
      </c>
      <c r="BU1216">
        <v>0</v>
      </c>
      <c r="BV1216">
        <v>0</v>
      </c>
      <c r="BW1216">
        <v>0</v>
      </c>
      <c r="BX1216">
        <v>0</v>
      </c>
      <c r="BY1216">
        <v>0</v>
      </c>
      <c r="BZ1216">
        <v>0</v>
      </c>
      <c r="CA1216">
        <v>0</v>
      </c>
      <c r="CB1216">
        <v>0</v>
      </c>
      <c r="CC1216">
        <v>0</v>
      </c>
      <c r="CD1216">
        <v>0</v>
      </c>
      <c r="CE1216">
        <v>0</v>
      </c>
      <c r="CF1216">
        <v>0</v>
      </c>
      <c r="CG1216">
        <v>0</v>
      </c>
      <c r="CH1216">
        <v>0</v>
      </c>
      <c r="CI1216">
        <v>0</v>
      </c>
      <c r="CJ1216">
        <v>0</v>
      </c>
      <c r="CK1216">
        <v>0</v>
      </c>
      <c r="CL1216">
        <v>0</v>
      </c>
      <c r="CM1216">
        <v>0</v>
      </c>
      <c r="CN1216">
        <v>0</v>
      </c>
      <c r="CO1216">
        <v>0</v>
      </c>
      <c r="CP1216">
        <v>0</v>
      </c>
      <c r="CQ1216">
        <v>0</v>
      </c>
      <c r="CR1216">
        <v>0</v>
      </c>
      <c r="CS1216">
        <v>0</v>
      </c>
      <c r="CT1216">
        <v>0</v>
      </c>
      <c r="CU1216">
        <v>0</v>
      </c>
      <c r="CV1216">
        <v>0</v>
      </c>
      <c r="CW1216">
        <v>0</v>
      </c>
      <c r="CX1216">
        <v>1</v>
      </c>
      <c r="CY1216">
        <v>0</v>
      </c>
      <c r="CZ1216">
        <v>0</v>
      </c>
      <c r="DA1216">
        <v>1</v>
      </c>
      <c r="DB1216">
        <v>0</v>
      </c>
      <c r="DC1216" t="s">
        <v>6010</v>
      </c>
      <c r="DD1216" t="s">
        <v>304</v>
      </c>
    </row>
    <row r="1217" spans="1:108" ht="14.6" x14ac:dyDescent="0.35">
      <c r="A1217" t="s">
        <v>121</v>
      </c>
      <c r="B1217" t="s">
        <v>6015</v>
      </c>
      <c r="C1217" t="s">
        <v>6017</v>
      </c>
      <c r="F1217" t="s">
        <v>91</v>
      </c>
      <c r="G1217" t="s">
        <v>95</v>
      </c>
      <c r="H1217" t="s">
        <v>454</v>
      </c>
      <c r="I1217" t="s">
        <v>56</v>
      </c>
      <c r="J1217" t="s">
        <v>173</v>
      </c>
      <c r="K1217" t="s">
        <v>471</v>
      </c>
      <c r="M1217" t="s">
        <v>268</v>
      </c>
      <c r="O1217" t="s">
        <v>300</v>
      </c>
      <c r="Q1217" t="s">
        <v>6019</v>
      </c>
      <c r="R1217">
        <v>0</v>
      </c>
      <c r="S1217">
        <v>0</v>
      </c>
      <c r="T1217">
        <v>0</v>
      </c>
      <c r="U1217">
        <v>0</v>
      </c>
      <c r="V1217">
        <v>0</v>
      </c>
      <c r="W1217">
        <v>0</v>
      </c>
      <c r="X1217">
        <v>0</v>
      </c>
      <c r="Y1217">
        <v>0</v>
      </c>
      <c r="AA1217">
        <v>0</v>
      </c>
      <c r="AB1217">
        <v>0</v>
      </c>
      <c r="AC1217">
        <v>0</v>
      </c>
      <c r="AD1217">
        <v>0</v>
      </c>
      <c r="AE1217">
        <v>0</v>
      </c>
      <c r="AF1217">
        <v>0</v>
      </c>
      <c r="AG1217">
        <v>0</v>
      </c>
      <c r="AH1217">
        <v>0</v>
      </c>
      <c r="AI1217">
        <v>0</v>
      </c>
      <c r="AJ1217">
        <v>0</v>
      </c>
      <c r="AK1217">
        <v>0</v>
      </c>
      <c r="AL1217">
        <v>0</v>
      </c>
      <c r="AM1217">
        <v>0</v>
      </c>
      <c r="AN1217">
        <v>0</v>
      </c>
      <c r="AO1217">
        <v>0</v>
      </c>
      <c r="AP1217">
        <v>0</v>
      </c>
      <c r="AQ1217">
        <v>0</v>
      </c>
      <c r="AR1217">
        <v>0</v>
      </c>
      <c r="AS1217">
        <v>1</v>
      </c>
      <c r="AT1217">
        <v>1</v>
      </c>
      <c r="AU1217">
        <v>0</v>
      </c>
      <c r="AV1217">
        <v>0</v>
      </c>
      <c r="AW1217">
        <v>0</v>
      </c>
      <c r="AX1217">
        <v>1</v>
      </c>
      <c r="AY1217">
        <v>0</v>
      </c>
      <c r="AZ1217">
        <v>1</v>
      </c>
      <c r="BA1217">
        <v>0</v>
      </c>
      <c r="BB1217">
        <v>0</v>
      </c>
      <c r="BC1217">
        <v>0</v>
      </c>
      <c r="BD1217">
        <v>1</v>
      </c>
      <c r="BE1217">
        <v>0</v>
      </c>
      <c r="BF1217">
        <v>0</v>
      </c>
      <c r="BG1217">
        <v>0</v>
      </c>
      <c r="BH1217">
        <v>0</v>
      </c>
      <c r="BI1217">
        <v>0</v>
      </c>
      <c r="BJ1217">
        <v>0</v>
      </c>
      <c r="BK1217">
        <v>0</v>
      </c>
      <c r="BL1217">
        <v>0</v>
      </c>
      <c r="BM1217">
        <v>0</v>
      </c>
      <c r="BN1217">
        <v>0</v>
      </c>
      <c r="BO1217">
        <v>0</v>
      </c>
      <c r="BP1217">
        <v>0</v>
      </c>
      <c r="BQ1217">
        <v>0</v>
      </c>
      <c r="BR1217">
        <v>0</v>
      </c>
      <c r="BS1217">
        <v>0</v>
      </c>
      <c r="BT1217">
        <v>1</v>
      </c>
      <c r="BU1217">
        <v>1</v>
      </c>
      <c r="BV1217">
        <v>0</v>
      </c>
      <c r="BW1217">
        <v>0</v>
      </c>
      <c r="BX1217">
        <v>0</v>
      </c>
      <c r="BY1217">
        <v>0</v>
      </c>
      <c r="BZ1217">
        <v>0</v>
      </c>
      <c r="CA1217">
        <v>0</v>
      </c>
      <c r="CB1217">
        <v>0</v>
      </c>
      <c r="CC1217">
        <v>0</v>
      </c>
      <c r="CD1217">
        <v>0</v>
      </c>
      <c r="CE1217">
        <v>0</v>
      </c>
      <c r="CF1217">
        <v>0</v>
      </c>
      <c r="CG1217">
        <v>0</v>
      </c>
      <c r="CH1217">
        <v>0</v>
      </c>
      <c r="CI1217">
        <v>0</v>
      </c>
      <c r="CJ1217">
        <v>0</v>
      </c>
      <c r="CK1217">
        <v>0</v>
      </c>
      <c r="CL1217">
        <v>0</v>
      </c>
      <c r="CM1217">
        <v>0</v>
      </c>
      <c r="CN1217">
        <v>0</v>
      </c>
      <c r="CO1217">
        <v>0</v>
      </c>
      <c r="CP1217">
        <v>0</v>
      </c>
      <c r="CQ1217">
        <v>0</v>
      </c>
      <c r="CR1217">
        <v>0</v>
      </c>
      <c r="CS1217">
        <v>0</v>
      </c>
      <c r="CT1217">
        <v>0</v>
      </c>
      <c r="CU1217">
        <v>0</v>
      </c>
      <c r="CV1217">
        <v>0</v>
      </c>
      <c r="CW1217">
        <v>0</v>
      </c>
      <c r="CX1217">
        <v>7</v>
      </c>
      <c r="CY1217">
        <v>1</v>
      </c>
      <c r="CZ1217">
        <v>0</v>
      </c>
      <c r="DA1217">
        <v>0</v>
      </c>
      <c r="DB1217">
        <v>1</v>
      </c>
      <c r="DC1217" t="s">
        <v>6020</v>
      </c>
      <c r="DD1217" t="s">
        <v>308</v>
      </c>
    </row>
    <row r="1218" spans="1:108" ht="14.6" x14ac:dyDescent="0.35">
      <c r="A1218" t="s">
        <v>121</v>
      </c>
      <c r="B1218" t="s">
        <v>6015</v>
      </c>
      <c r="C1218" t="s">
        <v>6023</v>
      </c>
      <c r="D1218" t="s">
        <v>6024</v>
      </c>
      <c r="F1218" t="s">
        <v>122</v>
      </c>
      <c r="H1218" t="s">
        <v>454</v>
      </c>
      <c r="I1218" t="s">
        <v>56</v>
      </c>
      <c r="J1218" t="s">
        <v>173</v>
      </c>
      <c r="K1218" t="s">
        <v>471</v>
      </c>
      <c r="M1218" t="s">
        <v>274</v>
      </c>
      <c r="O1218" t="s">
        <v>299</v>
      </c>
      <c r="P1218" t="s">
        <v>6025</v>
      </c>
      <c r="Q1218" t="s">
        <v>591</v>
      </c>
      <c r="R1218">
        <v>0</v>
      </c>
      <c r="S1218">
        <v>0</v>
      </c>
      <c r="T1218">
        <v>0</v>
      </c>
      <c r="U1218">
        <v>0</v>
      </c>
      <c r="V1218">
        <v>0</v>
      </c>
      <c r="W1218">
        <v>0</v>
      </c>
      <c r="X1218">
        <v>0</v>
      </c>
      <c r="Y1218">
        <v>0</v>
      </c>
      <c r="AA1218">
        <v>0</v>
      </c>
      <c r="AB1218">
        <v>0</v>
      </c>
      <c r="AC1218">
        <v>0</v>
      </c>
      <c r="AD1218">
        <v>0</v>
      </c>
      <c r="AE1218">
        <v>0</v>
      </c>
      <c r="AF1218">
        <v>0</v>
      </c>
      <c r="AG1218">
        <v>0</v>
      </c>
      <c r="AH1218">
        <v>0</v>
      </c>
      <c r="AI1218">
        <v>0</v>
      </c>
      <c r="AJ1218">
        <v>0</v>
      </c>
      <c r="AK1218">
        <v>0</v>
      </c>
      <c r="AL1218">
        <v>0</v>
      </c>
      <c r="AM1218">
        <v>0</v>
      </c>
      <c r="AN1218">
        <v>0</v>
      </c>
      <c r="AO1218">
        <v>0</v>
      </c>
      <c r="AP1218">
        <v>0</v>
      </c>
      <c r="AQ1218">
        <v>0</v>
      </c>
      <c r="AR1218">
        <v>0</v>
      </c>
      <c r="AS1218">
        <v>0</v>
      </c>
      <c r="AT1218">
        <v>0</v>
      </c>
      <c r="AU1218">
        <v>0</v>
      </c>
      <c r="AV1218">
        <v>0</v>
      </c>
      <c r="AW1218">
        <v>0</v>
      </c>
      <c r="AX1218">
        <v>0</v>
      </c>
      <c r="AY1218">
        <v>0</v>
      </c>
      <c r="AZ1218">
        <v>0</v>
      </c>
      <c r="BA1218">
        <v>0</v>
      </c>
      <c r="BB1218">
        <v>0</v>
      </c>
      <c r="BC1218">
        <v>0</v>
      </c>
      <c r="BD1218">
        <v>0</v>
      </c>
      <c r="BE1218">
        <v>0</v>
      </c>
      <c r="BF1218">
        <v>0</v>
      </c>
      <c r="BG1218">
        <v>0</v>
      </c>
      <c r="BH1218">
        <v>0</v>
      </c>
      <c r="BI1218">
        <v>1</v>
      </c>
      <c r="BJ1218">
        <v>0</v>
      </c>
      <c r="BK1218">
        <v>0</v>
      </c>
      <c r="BL1218">
        <v>0</v>
      </c>
      <c r="BM1218">
        <v>0</v>
      </c>
      <c r="BN1218">
        <v>0</v>
      </c>
      <c r="BO1218">
        <v>0</v>
      </c>
      <c r="BP1218">
        <v>0</v>
      </c>
      <c r="BQ1218">
        <v>0</v>
      </c>
      <c r="BR1218">
        <v>0</v>
      </c>
      <c r="BS1218">
        <v>0</v>
      </c>
      <c r="BT1218">
        <v>0</v>
      </c>
      <c r="BU1218">
        <v>0</v>
      </c>
      <c r="BV1218">
        <v>0</v>
      </c>
      <c r="BW1218">
        <v>0</v>
      </c>
      <c r="BX1218">
        <v>0</v>
      </c>
      <c r="BY1218">
        <v>0</v>
      </c>
      <c r="BZ1218">
        <v>0</v>
      </c>
      <c r="CA1218">
        <v>0</v>
      </c>
      <c r="CB1218">
        <v>0</v>
      </c>
      <c r="CC1218">
        <v>0</v>
      </c>
      <c r="CD1218">
        <v>0</v>
      </c>
      <c r="CE1218">
        <v>0</v>
      </c>
      <c r="CF1218">
        <v>0</v>
      </c>
      <c r="CG1218">
        <v>0</v>
      </c>
      <c r="CH1218">
        <v>0</v>
      </c>
      <c r="CI1218">
        <v>0</v>
      </c>
      <c r="CJ1218">
        <v>0</v>
      </c>
      <c r="CK1218">
        <v>0</v>
      </c>
      <c r="CL1218">
        <v>0</v>
      </c>
      <c r="CM1218">
        <v>0</v>
      </c>
      <c r="CN1218">
        <v>0</v>
      </c>
      <c r="CO1218">
        <v>0</v>
      </c>
      <c r="CP1218">
        <v>0</v>
      </c>
      <c r="CQ1218">
        <v>0</v>
      </c>
      <c r="CR1218">
        <v>0</v>
      </c>
      <c r="CS1218">
        <v>0</v>
      </c>
      <c r="CT1218">
        <v>0</v>
      </c>
      <c r="CU1218">
        <v>0</v>
      </c>
      <c r="CV1218">
        <v>0</v>
      </c>
      <c r="CW1218">
        <v>0</v>
      </c>
      <c r="CX1218">
        <v>1</v>
      </c>
      <c r="CY1218">
        <v>1</v>
      </c>
      <c r="CZ1218">
        <v>0</v>
      </c>
      <c r="DA1218">
        <v>0</v>
      </c>
      <c r="DB1218">
        <v>0</v>
      </c>
      <c r="DC1218" t="s">
        <v>6026</v>
      </c>
      <c r="DD1218" t="s">
        <v>309</v>
      </c>
    </row>
    <row r="1219" spans="1:108" ht="14.6" x14ac:dyDescent="0.35">
      <c r="A1219" t="s">
        <v>121</v>
      </c>
      <c r="B1219" t="s">
        <v>6015</v>
      </c>
      <c r="C1219" t="s">
        <v>6029</v>
      </c>
      <c r="F1219" t="s">
        <v>91</v>
      </c>
      <c r="G1219" t="s">
        <v>95</v>
      </c>
      <c r="H1219" t="s">
        <v>454</v>
      </c>
      <c r="I1219" t="s">
        <v>56</v>
      </c>
      <c r="J1219" t="s">
        <v>173</v>
      </c>
      <c r="K1219" t="s">
        <v>471</v>
      </c>
      <c r="M1219" t="s">
        <v>268</v>
      </c>
      <c r="O1219" t="s">
        <v>300</v>
      </c>
      <c r="P1219" t="s">
        <v>6030</v>
      </c>
      <c r="Q1219" t="s">
        <v>591</v>
      </c>
      <c r="R1219">
        <v>0</v>
      </c>
      <c r="S1219">
        <v>0</v>
      </c>
      <c r="T1219">
        <v>0</v>
      </c>
      <c r="U1219">
        <v>0</v>
      </c>
      <c r="V1219">
        <v>0</v>
      </c>
      <c r="W1219">
        <v>0</v>
      </c>
      <c r="X1219">
        <v>0</v>
      </c>
      <c r="Y1219">
        <v>0</v>
      </c>
      <c r="AA1219">
        <v>0</v>
      </c>
      <c r="AB1219">
        <v>0</v>
      </c>
      <c r="AC1219">
        <v>0</v>
      </c>
      <c r="AD1219">
        <v>0</v>
      </c>
      <c r="AE1219">
        <v>0</v>
      </c>
      <c r="AF1219">
        <v>0</v>
      </c>
      <c r="AG1219">
        <v>0</v>
      </c>
      <c r="AH1219">
        <v>0</v>
      </c>
      <c r="AI1219">
        <v>0</v>
      </c>
      <c r="AJ1219">
        <v>0</v>
      </c>
      <c r="AK1219">
        <v>0</v>
      </c>
      <c r="AL1219">
        <v>0</v>
      </c>
      <c r="AM1219">
        <v>0</v>
      </c>
      <c r="AN1219">
        <v>0</v>
      </c>
      <c r="AO1219">
        <v>0</v>
      </c>
      <c r="AP1219">
        <v>0</v>
      </c>
      <c r="AQ1219">
        <v>0</v>
      </c>
      <c r="AR1219">
        <v>1</v>
      </c>
      <c r="AS1219">
        <v>0</v>
      </c>
      <c r="AT1219">
        <v>0</v>
      </c>
      <c r="AU1219">
        <v>0</v>
      </c>
      <c r="AV1219">
        <v>0</v>
      </c>
      <c r="AW1219">
        <v>0</v>
      </c>
      <c r="AX1219">
        <v>0</v>
      </c>
      <c r="AY1219">
        <v>0</v>
      </c>
      <c r="AZ1219">
        <v>0</v>
      </c>
      <c r="BA1219">
        <v>0</v>
      </c>
      <c r="BB1219">
        <v>0</v>
      </c>
      <c r="BC1219">
        <v>0</v>
      </c>
      <c r="BD1219">
        <v>0</v>
      </c>
      <c r="BE1219">
        <v>0</v>
      </c>
      <c r="BF1219">
        <v>0</v>
      </c>
      <c r="BG1219">
        <v>0</v>
      </c>
      <c r="BH1219">
        <v>0</v>
      </c>
      <c r="BI1219">
        <v>0</v>
      </c>
      <c r="BJ1219">
        <v>1</v>
      </c>
      <c r="BK1219">
        <v>0</v>
      </c>
      <c r="BL1219">
        <v>0</v>
      </c>
      <c r="BM1219">
        <v>0</v>
      </c>
      <c r="BN1219">
        <v>0</v>
      </c>
      <c r="BO1219">
        <v>1</v>
      </c>
      <c r="BP1219">
        <v>1</v>
      </c>
      <c r="BQ1219">
        <v>0</v>
      </c>
      <c r="BR1219">
        <v>0</v>
      </c>
      <c r="BS1219">
        <v>0</v>
      </c>
      <c r="BT1219">
        <v>0</v>
      </c>
      <c r="BU1219">
        <v>0</v>
      </c>
      <c r="BV1219">
        <v>0</v>
      </c>
      <c r="BW1219">
        <v>0</v>
      </c>
      <c r="BX1219">
        <v>0</v>
      </c>
      <c r="BY1219">
        <v>0</v>
      </c>
      <c r="BZ1219">
        <v>0</v>
      </c>
      <c r="CA1219">
        <v>0</v>
      </c>
      <c r="CB1219">
        <v>0</v>
      </c>
      <c r="CC1219">
        <v>0</v>
      </c>
      <c r="CD1219">
        <v>0</v>
      </c>
      <c r="CE1219">
        <v>0</v>
      </c>
      <c r="CF1219">
        <v>0</v>
      </c>
      <c r="CG1219">
        <v>0</v>
      </c>
      <c r="CH1219">
        <v>0</v>
      </c>
      <c r="CI1219">
        <v>0</v>
      </c>
      <c r="CJ1219">
        <v>0</v>
      </c>
      <c r="CK1219">
        <v>0</v>
      </c>
      <c r="CL1219">
        <v>0</v>
      </c>
      <c r="CM1219">
        <v>0</v>
      </c>
      <c r="CN1219">
        <v>0</v>
      </c>
      <c r="CO1219">
        <v>0</v>
      </c>
      <c r="CP1219">
        <v>0</v>
      </c>
      <c r="CQ1219">
        <v>0</v>
      </c>
      <c r="CR1219">
        <v>0</v>
      </c>
      <c r="CS1219">
        <v>0</v>
      </c>
      <c r="CT1219">
        <v>0</v>
      </c>
      <c r="CU1219">
        <v>0</v>
      </c>
      <c r="CV1219">
        <v>0</v>
      </c>
      <c r="CW1219">
        <v>0</v>
      </c>
      <c r="CX1219">
        <v>4</v>
      </c>
      <c r="CY1219">
        <v>1</v>
      </c>
      <c r="CZ1219">
        <v>0</v>
      </c>
      <c r="DA1219">
        <v>0</v>
      </c>
      <c r="DB1219">
        <v>0</v>
      </c>
      <c r="DC1219" t="s">
        <v>2648</v>
      </c>
      <c r="DD1219" t="s">
        <v>321</v>
      </c>
    </row>
    <row r="1220" spans="1:108" ht="14.6" x14ac:dyDescent="0.35">
      <c r="A1220" t="s">
        <v>121</v>
      </c>
      <c r="B1220" t="s">
        <v>6015</v>
      </c>
      <c r="C1220" t="s">
        <v>6034</v>
      </c>
      <c r="F1220" t="s">
        <v>122</v>
      </c>
      <c r="H1220" t="s">
        <v>454</v>
      </c>
      <c r="I1220" t="s">
        <v>56</v>
      </c>
      <c r="J1220" t="s">
        <v>173</v>
      </c>
      <c r="K1220" t="s">
        <v>471</v>
      </c>
      <c r="M1220" t="s">
        <v>274</v>
      </c>
      <c r="O1220" t="s">
        <v>299</v>
      </c>
      <c r="P1220" t="s">
        <v>6035</v>
      </c>
      <c r="Q1220" t="s">
        <v>2664</v>
      </c>
      <c r="R1220">
        <v>0</v>
      </c>
      <c r="S1220">
        <v>0</v>
      </c>
      <c r="T1220">
        <v>0</v>
      </c>
      <c r="U1220">
        <v>0</v>
      </c>
      <c r="V1220">
        <v>0</v>
      </c>
      <c r="W1220">
        <v>0</v>
      </c>
      <c r="X1220">
        <v>0</v>
      </c>
      <c r="Y1220">
        <v>0</v>
      </c>
      <c r="AA1220">
        <v>0</v>
      </c>
      <c r="AB1220">
        <v>0</v>
      </c>
      <c r="AC1220">
        <v>0</v>
      </c>
      <c r="AD1220">
        <v>0</v>
      </c>
      <c r="AE1220">
        <v>0</v>
      </c>
      <c r="AF1220">
        <v>0</v>
      </c>
      <c r="AG1220">
        <v>0</v>
      </c>
      <c r="AH1220">
        <v>0</v>
      </c>
      <c r="AI1220">
        <v>0</v>
      </c>
      <c r="AJ1220">
        <v>0</v>
      </c>
      <c r="AK1220">
        <v>0</v>
      </c>
      <c r="AL1220">
        <v>0</v>
      </c>
      <c r="AM1220">
        <v>0</v>
      </c>
      <c r="AN1220">
        <v>0</v>
      </c>
      <c r="AO1220">
        <v>0</v>
      </c>
      <c r="AP1220">
        <v>0</v>
      </c>
      <c r="AQ1220">
        <v>0</v>
      </c>
      <c r="AR1220">
        <v>0</v>
      </c>
      <c r="AS1220">
        <v>0</v>
      </c>
      <c r="AT1220">
        <v>0</v>
      </c>
      <c r="AU1220">
        <v>0</v>
      </c>
      <c r="AV1220">
        <v>0</v>
      </c>
      <c r="AW1220">
        <v>0</v>
      </c>
      <c r="AX1220">
        <v>0</v>
      </c>
      <c r="AY1220">
        <v>0</v>
      </c>
      <c r="AZ1220">
        <v>0</v>
      </c>
      <c r="BA1220">
        <v>0</v>
      </c>
      <c r="BB1220">
        <v>1</v>
      </c>
      <c r="BC1220">
        <v>0</v>
      </c>
      <c r="BD1220">
        <v>0</v>
      </c>
      <c r="BE1220">
        <v>0</v>
      </c>
      <c r="BF1220">
        <v>0</v>
      </c>
      <c r="BG1220">
        <v>0</v>
      </c>
      <c r="BH1220">
        <v>0</v>
      </c>
      <c r="BI1220">
        <v>0</v>
      </c>
      <c r="BJ1220">
        <v>0</v>
      </c>
      <c r="BK1220">
        <v>0</v>
      </c>
      <c r="BL1220">
        <v>0</v>
      </c>
      <c r="BM1220">
        <v>0</v>
      </c>
      <c r="BN1220">
        <v>0</v>
      </c>
      <c r="BO1220">
        <v>0</v>
      </c>
      <c r="BP1220">
        <v>0</v>
      </c>
      <c r="BQ1220">
        <v>0</v>
      </c>
      <c r="BR1220">
        <v>0</v>
      </c>
      <c r="BS1220">
        <v>0</v>
      </c>
      <c r="BT1220">
        <v>0</v>
      </c>
      <c r="BU1220">
        <v>0</v>
      </c>
      <c r="BV1220">
        <v>0</v>
      </c>
      <c r="BW1220">
        <v>0</v>
      </c>
      <c r="BX1220">
        <v>0</v>
      </c>
      <c r="BY1220">
        <v>0</v>
      </c>
      <c r="BZ1220">
        <v>0</v>
      </c>
      <c r="CA1220">
        <v>0</v>
      </c>
      <c r="CB1220">
        <v>0</v>
      </c>
      <c r="CC1220">
        <v>0</v>
      </c>
      <c r="CD1220">
        <v>0</v>
      </c>
      <c r="CE1220">
        <v>0</v>
      </c>
      <c r="CF1220">
        <v>0</v>
      </c>
      <c r="CG1220">
        <v>0</v>
      </c>
      <c r="CH1220">
        <v>0</v>
      </c>
      <c r="CI1220">
        <v>0</v>
      </c>
      <c r="CJ1220">
        <v>0</v>
      </c>
      <c r="CK1220">
        <v>0</v>
      </c>
      <c r="CL1220">
        <v>0</v>
      </c>
      <c r="CM1220">
        <v>0</v>
      </c>
      <c r="CN1220">
        <v>0</v>
      </c>
      <c r="CO1220">
        <v>0</v>
      </c>
      <c r="CP1220">
        <v>0</v>
      </c>
      <c r="CQ1220">
        <v>0</v>
      </c>
      <c r="CR1220">
        <v>0</v>
      </c>
      <c r="CS1220">
        <v>0</v>
      </c>
      <c r="CT1220">
        <v>0</v>
      </c>
      <c r="CU1220">
        <v>0</v>
      </c>
      <c r="CV1220">
        <v>0</v>
      </c>
      <c r="CW1220">
        <v>0</v>
      </c>
      <c r="CX1220">
        <v>1</v>
      </c>
      <c r="CY1220">
        <v>1</v>
      </c>
      <c r="CZ1220">
        <v>0</v>
      </c>
      <c r="DA1220">
        <v>0</v>
      </c>
      <c r="DB1220">
        <v>0</v>
      </c>
      <c r="DC1220" t="s">
        <v>1420</v>
      </c>
      <c r="DD1220" t="s">
        <v>309</v>
      </c>
    </row>
    <row r="1221" spans="1:108" ht="14.6" x14ac:dyDescent="0.35">
      <c r="A1221" t="s">
        <v>121</v>
      </c>
      <c r="B1221" t="s">
        <v>6015</v>
      </c>
      <c r="C1221" t="s">
        <v>6037</v>
      </c>
      <c r="F1221" t="s">
        <v>91</v>
      </c>
      <c r="G1221" t="s">
        <v>95</v>
      </c>
      <c r="H1221" t="s">
        <v>454</v>
      </c>
      <c r="I1221" t="s">
        <v>56</v>
      </c>
      <c r="J1221" t="s">
        <v>173</v>
      </c>
      <c r="K1221" t="s">
        <v>471</v>
      </c>
      <c r="M1221" t="s">
        <v>268</v>
      </c>
      <c r="O1221" t="s">
        <v>300</v>
      </c>
      <c r="Q1221" t="s">
        <v>6039</v>
      </c>
      <c r="R1221">
        <v>0</v>
      </c>
      <c r="S1221">
        <v>0</v>
      </c>
      <c r="T1221">
        <v>0</v>
      </c>
      <c r="U1221">
        <v>0</v>
      </c>
      <c r="V1221">
        <v>0</v>
      </c>
      <c r="W1221">
        <v>0</v>
      </c>
      <c r="X1221">
        <v>0</v>
      </c>
      <c r="Y1221">
        <v>0</v>
      </c>
      <c r="AA1221">
        <v>0</v>
      </c>
      <c r="AB1221">
        <v>0</v>
      </c>
      <c r="AC1221">
        <v>0</v>
      </c>
      <c r="AD1221">
        <v>0</v>
      </c>
      <c r="AE1221">
        <v>0</v>
      </c>
      <c r="AF1221">
        <v>0</v>
      </c>
      <c r="AG1221">
        <v>1</v>
      </c>
      <c r="AH1221">
        <v>0</v>
      </c>
      <c r="AI1221">
        <v>0</v>
      </c>
      <c r="AJ1221">
        <v>0</v>
      </c>
      <c r="AK1221">
        <v>0</v>
      </c>
      <c r="AL1221">
        <v>0</v>
      </c>
      <c r="AM1221">
        <v>0</v>
      </c>
      <c r="AN1221">
        <v>0</v>
      </c>
      <c r="AO1221">
        <v>0</v>
      </c>
      <c r="AP1221">
        <v>0</v>
      </c>
      <c r="AQ1221">
        <v>0</v>
      </c>
      <c r="AR1221">
        <v>0</v>
      </c>
      <c r="AS1221">
        <v>0</v>
      </c>
      <c r="AT1221">
        <v>0</v>
      </c>
      <c r="AU1221">
        <v>0</v>
      </c>
      <c r="AV1221">
        <v>0</v>
      </c>
      <c r="AW1221">
        <v>0</v>
      </c>
      <c r="AX1221">
        <v>0</v>
      </c>
      <c r="AY1221">
        <v>0</v>
      </c>
      <c r="AZ1221">
        <v>0</v>
      </c>
      <c r="BA1221">
        <v>0</v>
      </c>
      <c r="BB1221">
        <v>0</v>
      </c>
      <c r="BC1221">
        <v>0</v>
      </c>
      <c r="BD1221">
        <v>0</v>
      </c>
      <c r="BE1221">
        <v>0</v>
      </c>
      <c r="BF1221">
        <v>0</v>
      </c>
      <c r="BG1221">
        <v>0</v>
      </c>
      <c r="BH1221">
        <v>0</v>
      </c>
      <c r="BI1221">
        <v>0</v>
      </c>
      <c r="BJ1221">
        <v>0</v>
      </c>
      <c r="BK1221">
        <v>0</v>
      </c>
      <c r="BL1221">
        <v>0</v>
      </c>
      <c r="BM1221">
        <v>0</v>
      </c>
      <c r="BN1221">
        <v>0</v>
      </c>
      <c r="BO1221">
        <v>0</v>
      </c>
      <c r="BP1221">
        <v>0</v>
      </c>
      <c r="BQ1221">
        <v>0</v>
      </c>
      <c r="BR1221">
        <v>0</v>
      </c>
      <c r="BS1221">
        <v>1</v>
      </c>
      <c r="BT1221">
        <v>1</v>
      </c>
      <c r="BU1221">
        <v>1</v>
      </c>
      <c r="BV1221">
        <v>0</v>
      </c>
      <c r="BW1221">
        <v>1</v>
      </c>
      <c r="BX1221">
        <v>0</v>
      </c>
      <c r="BY1221">
        <v>0</v>
      </c>
      <c r="BZ1221">
        <v>0</v>
      </c>
      <c r="CA1221">
        <v>0</v>
      </c>
      <c r="CB1221">
        <v>0</v>
      </c>
      <c r="CC1221">
        <v>0</v>
      </c>
      <c r="CD1221">
        <v>0</v>
      </c>
      <c r="CE1221">
        <v>0</v>
      </c>
      <c r="CF1221">
        <v>0</v>
      </c>
      <c r="CG1221">
        <v>0</v>
      </c>
      <c r="CH1221">
        <v>0</v>
      </c>
      <c r="CI1221">
        <v>0</v>
      </c>
      <c r="CJ1221">
        <v>0</v>
      </c>
      <c r="CK1221">
        <v>0</v>
      </c>
      <c r="CL1221">
        <v>0</v>
      </c>
      <c r="CM1221">
        <v>0</v>
      </c>
      <c r="CN1221">
        <v>0</v>
      </c>
      <c r="CO1221">
        <v>0</v>
      </c>
      <c r="CP1221">
        <v>0</v>
      </c>
      <c r="CQ1221">
        <v>0</v>
      </c>
      <c r="CR1221">
        <v>0</v>
      </c>
      <c r="CS1221">
        <v>0</v>
      </c>
      <c r="CT1221">
        <v>0</v>
      </c>
      <c r="CU1221">
        <v>0</v>
      </c>
      <c r="CV1221">
        <v>0</v>
      </c>
      <c r="CW1221">
        <v>0</v>
      </c>
      <c r="CX1221">
        <v>5</v>
      </c>
      <c r="CY1221">
        <v>1</v>
      </c>
      <c r="CZ1221">
        <v>0</v>
      </c>
      <c r="DA1221">
        <v>0</v>
      </c>
      <c r="DB1221">
        <v>1</v>
      </c>
      <c r="DC1221" t="s">
        <v>6040</v>
      </c>
      <c r="DD1221" t="s">
        <v>307</v>
      </c>
    </row>
    <row r="1222" spans="1:108" ht="14.6" x14ac:dyDescent="0.35">
      <c r="A1222" t="s">
        <v>155</v>
      </c>
      <c r="B1222" t="s">
        <v>6044</v>
      </c>
      <c r="C1222" t="s">
        <v>6045</v>
      </c>
      <c r="F1222" t="s">
        <v>145</v>
      </c>
      <c r="G1222" t="s">
        <v>95</v>
      </c>
      <c r="H1222" t="s">
        <v>454</v>
      </c>
      <c r="I1222" t="s">
        <v>56</v>
      </c>
      <c r="J1222" t="s">
        <v>173</v>
      </c>
      <c r="K1222" t="s">
        <v>471</v>
      </c>
      <c r="M1222" t="s">
        <v>274</v>
      </c>
      <c r="O1222" t="s">
        <v>299</v>
      </c>
      <c r="P1222" t="s">
        <v>6046</v>
      </c>
      <c r="Q1222" t="s">
        <v>6047</v>
      </c>
      <c r="R1222">
        <v>0</v>
      </c>
      <c r="S1222">
        <v>0</v>
      </c>
      <c r="T1222">
        <v>0</v>
      </c>
      <c r="U1222">
        <v>0</v>
      </c>
      <c r="V1222">
        <v>0</v>
      </c>
      <c r="W1222">
        <v>0</v>
      </c>
      <c r="X1222">
        <v>0</v>
      </c>
      <c r="Y1222">
        <v>0</v>
      </c>
      <c r="AA1222">
        <v>1</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v>
      </c>
      <c r="BL1222">
        <v>0</v>
      </c>
      <c r="BM1222">
        <v>0</v>
      </c>
      <c r="BN1222">
        <v>0</v>
      </c>
      <c r="BO1222">
        <v>0</v>
      </c>
      <c r="BP1222">
        <v>0</v>
      </c>
      <c r="BQ1222">
        <v>0</v>
      </c>
      <c r="BR1222">
        <v>0</v>
      </c>
      <c r="BS1222">
        <v>0</v>
      </c>
      <c r="BT1222">
        <v>0</v>
      </c>
      <c r="BU1222">
        <v>0</v>
      </c>
      <c r="BV1222">
        <v>0</v>
      </c>
      <c r="BW1222">
        <v>0</v>
      </c>
      <c r="BX1222">
        <v>0</v>
      </c>
      <c r="BY1222">
        <v>0</v>
      </c>
      <c r="BZ1222">
        <v>0</v>
      </c>
      <c r="CA1222">
        <v>0</v>
      </c>
      <c r="CB1222">
        <v>0</v>
      </c>
      <c r="CC1222">
        <v>0</v>
      </c>
      <c r="CD1222">
        <v>0</v>
      </c>
      <c r="CE1222">
        <v>0</v>
      </c>
      <c r="CF1222">
        <v>0</v>
      </c>
      <c r="CG1222">
        <v>0</v>
      </c>
      <c r="CH1222">
        <v>0</v>
      </c>
      <c r="CI1222">
        <v>0</v>
      </c>
      <c r="CJ1222">
        <v>0</v>
      </c>
      <c r="CK1222">
        <v>0</v>
      </c>
      <c r="CL1222">
        <v>0</v>
      </c>
      <c r="CM1222">
        <v>0</v>
      </c>
      <c r="CN1222">
        <v>0</v>
      </c>
      <c r="CO1222">
        <v>0</v>
      </c>
      <c r="CP1222">
        <v>0</v>
      </c>
      <c r="CQ1222">
        <v>0</v>
      </c>
      <c r="CR1222">
        <v>0</v>
      </c>
      <c r="CS1222">
        <v>0</v>
      </c>
      <c r="CT1222">
        <v>0</v>
      </c>
      <c r="CU1222">
        <v>0</v>
      </c>
      <c r="CV1222">
        <v>0</v>
      </c>
      <c r="CW1222">
        <v>0</v>
      </c>
      <c r="CX1222">
        <v>1</v>
      </c>
      <c r="CY1222">
        <v>0</v>
      </c>
      <c r="CZ1222">
        <v>0</v>
      </c>
      <c r="DA1222">
        <v>1</v>
      </c>
      <c r="DB1222">
        <v>0</v>
      </c>
      <c r="DC1222" t="s">
        <v>924</v>
      </c>
      <c r="DD1222" t="s">
        <v>304</v>
      </c>
    </row>
    <row r="1223" spans="1:108" ht="14.6" x14ac:dyDescent="0.35">
      <c r="A1223" t="s">
        <v>155</v>
      </c>
      <c r="B1223" t="s">
        <v>6044</v>
      </c>
      <c r="C1223" t="s">
        <v>6049</v>
      </c>
      <c r="F1223" t="s">
        <v>91</v>
      </c>
      <c r="G1223" t="s">
        <v>95</v>
      </c>
      <c r="H1223" t="s">
        <v>454</v>
      </c>
      <c r="I1223" t="s">
        <v>13</v>
      </c>
      <c r="J1223" t="s">
        <v>221</v>
      </c>
      <c r="K1223" t="s">
        <v>269</v>
      </c>
      <c r="M1223" t="s">
        <v>272</v>
      </c>
      <c r="O1223" t="s">
        <v>300</v>
      </c>
      <c r="P1223" t="s">
        <v>6050</v>
      </c>
      <c r="Q1223" t="s">
        <v>693</v>
      </c>
      <c r="R1223">
        <v>0</v>
      </c>
      <c r="S1223">
        <v>0</v>
      </c>
      <c r="T1223">
        <v>0</v>
      </c>
      <c r="U1223">
        <v>0</v>
      </c>
      <c r="V1223">
        <v>0</v>
      </c>
      <c r="W1223">
        <v>0</v>
      </c>
      <c r="X1223">
        <v>0</v>
      </c>
      <c r="Y1223">
        <v>0</v>
      </c>
      <c r="AA1223">
        <v>1</v>
      </c>
      <c r="AB1223">
        <v>0</v>
      </c>
      <c r="AC1223">
        <v>0</v>
      </c>
      <c r="AD1223">
        <v>0</v>
      </c>
      <c r="AE1223">
        <v>0</v>
      </c>
      <c r="AF1223">
        <v>0</v>
      </c>
      <c r="AG1223">
        <v>0</v>
      </c>
      <c r="AH1223">
        <v>0</v>
      </c>
      <c r="AI1223">
        <v>0</v>
      </c>
      <c r="AJ1223">
        <v>0</v>
      </c>
      <c r="AK1223">
        <v>0</v>
      </c>
      <c r="AL1223">
        <v>0</v>
      </c>
      <c r="AM1223">
        <v>0</v>
      </c>
      <c r="AN1223">
        <v>0</v>
      </c>
      <c r="AO1223">
        <v>0</v>
      </c>
      <c r="AP1223">
        <v>0</v>
      </c>
      <c r="AQ1223">
        <v>0</v>
      </c>
      <c r="AR1223">
        <v>0</v>
      </c>
      <c r="AS1223">
        <v>0</v>
      </c>
      <c r="AT1223">
        <v>0</v>
      </c>
      <c r="AU1223">
        <v>0</v>
      </c>
      <c r="AV1223">
        <v>0</v>
      </c>
      <c r="AW1223">
        <v>0</v>
      </c>
      <c r="AX1223">
        <v>0</v>
      </c>
      <c r="AY1223">
        <v>0</v>
      </c>
      <c r="AZ1223">
        <v>0</v>
      </c>
      <c r="BA1223">
        <v>0</v>
      </c>
      <c r="BB1223">
        <v>0</v>
      </c>
      <c r="BC1223">
        <v>0</v>
      </c>
      <c r="BD1223">
        <v>0</v>
      </c>
      <c r="BE1223">
        <v>0</v>
      </c>
      <c r="BF1223">
        <v>0</v>
      </c>
      <c r="BG1223">
        <v>0</v>
      </c>
      <c r="BH1223">
        <v>0</v>
      </c>
      <c r="BI1223">
        <v>0</v>
      </c>
      <c r="BJ1223">
        <v>0</v>
      </c>
      <c r="BK1223">
        <v>0</v>
      </c>
      <c r="BL1223">
        <v>0</v>
      </c>
      <c r="BM1223">
        <v>0</v>
      </c>
      <c r="BN1223">
        <v>0</v>
      </c>
      <c r="BO1223">
        <v>0</v>
      </c>
      <c r="BP1223">
        <v>0</v>
      </c>
      <c r="BQ1223">
        <v>0</v>
      </c>
      <c r="BR1223">
        <v>0</v>
      </c>
      <c r="BS1223">
        <v>0</v>
      </c>
      <c r="BT1223">
        <v>0</v>
      </c>
      <c r="BU1223">
        <v>0</v>
      </c>
      <c r="BV1223">
        <v>0</v>
      </c>
      <c r="BW1223">
        <v>0</v>
      </c>
      <c r="BX1223">
        <v>0</v>
      </c>
      <c r="BY1223">
        <v>0</v>
      </c>
      <c r="BZ1223">
        <v>0</v>
      </c>
      <c r="CA1223">
        <v>0</v>
      </c>
      <c r="CB1223">
        <v>0</v>
      </c>
      <c r="CC1223">
        <v>0</v>
      </c>
      <c r="CD1223">
        <v>0</v>
      </c>
      <c r="CE1223">
        <v>0</v>
      </c>
      <c r="CF1223">
        <v>0</v>
      </c>
      <c r="CG1223">
        <v>0</v>
      </c>
      <c r="CH1223">
        <v>0</v>
      </c>
      <c r="CI1223">
        <v>0</v>
      </c>
      <c r="CJ1223">
        <v>0</v>
      </c>
      <c r="CK1223">
        <v>0</v>
      </c>
      <c r="CL1223">
        <v>0</v>
      </c>
      <c r="CM1223">
        <v>0</v>
      </c>
      <c r="CN1223">
        <v>0</v>
      </c>
      <c r="CO1223">
        <v>0</v>
      </c>
      <c r="CP1223">
        <v>0</v>
      </c>
      <c r="CQ1223">
        <v>0</v>
      </c>
      <c r="CR1223">
        <v>0</v>
      </c>
      <c r="CS1223">
        <v>0</v>
      </c>
      <c r="CT1223">
        <v>0</v>
      </c>
      <c r="CU1223">
        <v>0</v>
      </c>
      <c r="CV1223">
        <v>0</v>
      </c>
      <c r="CW1223">
        <v>0</v>
      </c>
      <c r="CX1223">
        <v>1</v>
      </c>
      <c r="CY1223">
        <v>0</v>
      </c>
      <c r="CZ1223">
        <v>0</v>
      </c>
      <c r="DA1223">
        <v>1</v>
      </c>
      <c r="DB1223">
        <v>0</v>
      </c>
      <c r="DC1223" t="s">
        <v>6051</v>
      </c>
      <c r="DD1223" t="s">
        <v>304</v>
      </c>
    </row>
    <row r="1224" spans="1:108" ht="379.65" x14ac:dyDescent="0.35">
      <c r="A1224" t="s">
        <v>204</v>
      </c>
      <c r="B1224" t="s">
        <v>6053</v>
      </c>
      <c r="C1224" t="s">
        <v>6054</v>
      </c>
      <c r="F1224" t="s">
        <v>91</v>
      </c>
      <c r="H1224" t="s">
        <v>454</v>
      </c>
      <c r="I1224" t="s">
        <v>13</v>
      </c>
      <c r="J1224" t="s">
        <v>221</v>
      </c>
      <c r="K1224" t="s">
        <v>269</v>
      </c>
      <c r="M1224" t="s">
        <v>272</v>
      </c>
      <c r="O1224" t="s">
        <v>300</v>
      </c>
      <c r="P1224" s="317" t="s">
        <v>6055</v>
      </c>
      <c r="Q1224" t="s">
        <v>5729</v>
      </c>
      <c r="R1224">
        <v>0</v>
      </c>
      <c r="S1224">
        <v>0</v>
      </c>
      <c r="T1224">
        <v>0</v>
      </c>
      <c r="U1224">
        <v>0</v>
      </c>
      <c r="V1224">
        <v>0</v>
      </c>
      <c r="W1224">
        <v>0</v>
      </c>
      <c r="X1224">
        <v>0</v>
      </c>
      <c r="Y1224">
        <v>0</v>
      </c>
      <c r="AA1224">
        <v>0</v>
      </c>
      <c r="AB1224">
        <v>0</v>
      </c>
      <c r="AC1224">
        <v>0</v>
      </c>
      <c r="AD1224">
        <v>0</v>
      </c>
      <c r="AE1224">
        <v>0</v>
      </c>
      <c r="AF1224">
        <v>0</v>
      </c>
      <c r="AG1224">
        <v>0</v>
      </c>
      <c r="AH1224">
        <v>0</v>
      </c>
      <c r="AI1224">
        <v>0</v>
      </c>
      <c r="AJ1224">
        <v>0</v>
      </c>
      <c r="AK1224">
        <v>0</v>
      </c>
      <c r="AL1224">
        <v>0</v>
      </c>
      <c r="AM1224">
        <v>0</v>
      </c>
      <c r="AN1224">
        <v>0</v>
      </c>
      <c r="AO1224">
        <v>0</v>
      </c>
      <c r="AP1224">
        <v>0</v>
      </c>
      <c r="AQ1224">
        <v>1</v>
      </c>
      <c r="AR1224">
        <v>1</v>
      </c>
      <c r="AS1224">
        <v>1</v>
      </c>
      <c r="AT1224">
        <v>1</v>
      </c>
      <c r="AU1224">
        <v>0</v>
      </c>
      <c r="AV1224">
        <v>1</v>
      </c>
      <c r="AW1224">
        <v>0</v>
      </c>
      <c r="AX1224">
        <v>0</v>
      </c>
      <c r="AY1224">
        <v>0</v>
      </c>
      <c r="AZ1224">
        <v>0</v>
      </c>
      <c r="BA1224">
        <v>1</v>
      </c>
      <c r="BB1224">
        <v>0</v>
      </c>
      <c r="BC1224">
        <v>0</v>
      </c>
      <c r="BD1224">
        <v>0</v>
      </c>
      <c r="BE1224">
        <v>1</v>
      </c>
      <c r="BF1224">
        <v>0</v>
      </c>
      <c r="BG1224">
        <v>0</v>
      </c>
      <c r="BH1224">
        <v>0</v>
      </c>
      <c r="BI1224">
        <v>0</v>
      </c>
      <c r="BJ1224">
        <v>0</v>
      </c>
      <c r="BK1224">
        <v>0</v>
      </c>
      <c r="BL1224">
        <v>0</v>
      </c>
      <c r="BM1224">
        <v>0</v>
      </c>
      <c r="BN1224">
        <v>0</v>
      </c>
      <c r="BO1224">
        <v>1</v>
      </c>
      <c r="BP1224">
        <v>0</v>
      </c>
      <c r="BQ1224">
        <v>1</v>
      </c>
      <c r="BR1224">
        <v>0</v>
      </c>
      <c r="BS1224">
        <v>1</v>
      </c>
      <c r="BT1224">
        <v>1</v>
      </c>
      <c r="BU1224">
        <v>1</v>
      </c>
      <c r="BV1224">
        <v>0</v>
      </c>
      <c r="BW1224">
        <v>0</v>
      </c>
      <c r="BX1224">
        <v>0</v>
      </c>
      <c r="BY1224">
        <v>0</v>
      </c>
      <c r="BZ1224">
        <v>0</v>
      </c>
      <c r="CA1224">
        <v>0</v>
      </c>
      <c r="CB1224">
        <v>0</v>
      </c>
      <c r="CC1224">
        <v>0</v>
      </c>
      <c r="CD1224">
        <v>0</v>
      </c>
      <c r="CE1224">
        <v>0</v>
      </c>
      <c r="CF1224">
        <v>0</v>
      </c>
      <c r="CG1224">
        <v>0</v>
      </c>
      <c r="CH1224">
        <v>0</v>
      </c>
      <c r="CI1224">
        <v>0</v>
      </c>
      <c r="CJ1224">
        <v>0</v>
      </c>
      <c r="CK1224">
        <v>0</v>
      </c>
      <c r="CL1224">
        <v>0</v>
      </c>
      <c r="CM1224">
        <v>0</v>
      </c>
      <c r="CN1224">
        <v>0</v>
      </c>
      <c r="CO1224">
        <v>0</v>
      </c>
      <c r="CP1224">
        <v>0</v>
      </c>
      <c r="CQ1224">
        <v>0</v>
      </c>
      <c r="CR1224">
        <v>0</v>
      </c>
      <c r="CS1224">
        <v>0</v>
      </c>
      <c r="CT1224">
        <v>0</v>
      </c>
      <c r="CU1224">
        <v>0</v>
      </c>
      <c r="CV1224">
        <v>0</v>
      </c>
      <c r="CW1224">
        <v>0</v>
      </c>
      <c r="CX1224">
        <v>12</v>
      </c>
      <c r="CY1224">
        <v>1</v>
      </c>
      <c r="CZ1224">
        <v>0</v>
      </c>
      <c r="DA1224">
        <v>0</v>
      </c>
      <c r="DB1224">
        <v>1</v>
      </c>
      <c r="DC1224" t="s">
        <v>6056</v>
      </c>
      <c r="DD1224" t="s">
        <v>321</v>
      </c>
    </row>
    <row r="1225" spans="1:108" ht="14.6" x14ac:dyDescent="0.35">
      <c r="A1225" t="s">
        <v>206</v>
      </c>
      <c r="B1225" t="s">
        <v>6058</v>
      </c>
      <c r="C1225" t="s">
        <v>6059</v>
      </c>
      <c r="F1225" t="s">
        <v>91</v>
      </c>
      <c r="H1225" t="s">
        <v>454</v>
      </c>
      <c r="I1225" t="s">
        <v>56</v>
      </c>
      <c r="J1225" t="s">
        <v>173</v>
      </c>
      <c r="K1225" t="s">
        <v>471</v>
      </c>
      <c r="M1225" t="s">
        <v>272</v>
      </c>
      <c r="O1225" t="s">
        <v>299</v>
      </c>
      <c r="P1225" t="s">
        <v>6060</v>
      </c>
      <c r="Q1225" t="s">
        <v>457</v>
      </c>
      <c r="R1225">
        <v>0</v>
      </c>
      <c r="S1225">
        <v>0</v>
      </c>
      <c r="T1225">
        <v>0</v>
      </c>
      <c r="U1225">
        <v>0</v>
      </c>
      <c r="V1225">
        <v>0</v>
      </c>
      <c r="W1225">
        <v>0</v>
      </c>
      <c r="X1225">
        <v>0</v>
      </c>
      <c r="Y1225">
        <v>0</v>
      </c>
      <c r="AA1225">
        <v>0</v>
      </c>
      <c r="AB1225">
        <v>0</v>
      </c>
      <c r="AC1225">
        <v>0</v>
      </c>
      <c r="AD1225">
        <v>0</v>
      </c>
      <c r="AE1225">
        <v>0</v>
      </c>
      <c r="AF1225">
        <v>0</v>
      </c>
      <c r="AG1225">
        <v>0</v>
      </c>
      <c r="AH1225">
        <v>0</v>
      </c>
      <c r="AI1225">
        <v>0</v>
      </c>
      <c r="AJ1225">
        <v>0</v>
      </c>
      <c r="AK1225">
        <v>0</v>
      </c>
      <c r="AL1225">
        <v>0</v>
      </c>
      <c r="AM1225">
        <v>0</v>
      </c>
      <c r="AN1225">
        <v>0</v>
      </c>
      <c r="AO1225">
        <v>0</v>
      </c>
      <c r="AP1225">
        <v>0</v>
      </c>
      <c r="AQ1225">
        <v>0</v>
      </c>
      <c r="AR1225">
        <v>0</v>
      </c>
      <c r="AS1225">
        <v>0</v>
      </c>
      <c r="AT1225">
        <v>0</v>
      </c>
      <c r="AU1225">
        <v>0</v>
      </c>
      <c r="AV1225">
        <v>0</v>
      </c>
      <c r="AW1225">
        <v>0</v>
      </c>
      <c r="AX1225">
        <v>0</v>
      </c>
      <c r="AY1225">
        <v>0</v>
      </c>
      <c r="AZ1225">
        <v>0</v>
      </c>
      <c r="BA1225">
        <v>0</v>
      </c>
      <c r="BB1225">
        <v>0</v>
      </c>
      <c r="BC1225">
        <v>0</v>
      </c>
      <c r="BD1225">
        <v>0</v>
      </c>
      <c r="BE1225">
        <v>0</v>
      </c>
      <c r="BF1225">
        <v>0</v>
      </c>
      <c r="BG1225">
        <v>0</v>
      </c>
      <c r="BH1225">
        <v>0</v>
      </c>
      <c r="BI1225">
        <v>0</v>
      </c>
      <c r="BJ1225">
        <v>0</v>
      </c>
      <c r="BK1225">
        <v>0</v>
      </c>
      <c r="BL1225">
        <v>0</v>
      </c>
      <c r="BM1225">
        <v>0</v>
      </c>
      <c r="BN1225">
        <v>0</v>
      </c>
      <c r="BO1225">
        <v>0</v>
      </c>
      <c r="BP1225">
        <v>0</v>
      </c>
      <c r="BQ1225">
        <v>0</v>
      </c>
      <c r="BR1225">
        <v>0</v>
      </c>
      <c r="BS1225">
        <v>0</v>
      </c>
      <c r="BT1225">
        <v>0</v>
      </c>
      <c r="BU1225">
        <v>0</v>
      </c>
      <c r="BV1225">
        <v>0</v>
      </c>
      <c r="BW1225">
        <v>0</v>
      </c>
      <c r="BX1225">
        <v>0</v>
      </c>
      <c r="BY1225">
        <v>0</v>
      </c>
      <c r="BZ1225">
        <v>0</v>
      </c>
      <c r="CA1225">
        <v>0</v>
      </c>
      <c r="CB1225">
        <v>0</v>
      </c>
      <c r="CC1225">
        <v>0</v>
      </c>
      <c r="CD1225">
        <v>0</v>
      </c>
      <c r="CE1225">
        <v>0</v>
      </c>
      <c r="CF1225">
        <v>0</v>
      </c>
      <c r="CG1225">
        <v>0</v>
      </c>
      <c r="CH1225">
        <v>0</v>
      </c>
      <c r="CI1225">
        <v>0</v>
      </c>
      <c r="CJ1225">
        <v>0</v>
      </c>
      <c r="CK1225">
        <v>0</v>
      </c>
      <c r="CL1225">
        <v>0</v>
      </c>
      <c r="CM1225">
        <v>0</v>
      </c>
      <c r="CN1225">
        <v>0</v>
      </c>
      <c r="CO1225">
        <v>0</v>
      </c>
      <c r="CP1225">
        <v>1</v>
      </c>
      <c r="CQ1225">
        <v>0</v>
      </c>
      <c r="CR1225">
        <v>0</v>
      </c>
      <c r="CS1225">
        <v>0</v>
      </c>
      <c r="CT1225">
        <v>0</v>
      </c>
      <c r="CU1225">
        <v>0</v>
      </c>
      <c r="CV1225">
        <v>0</v>
      </c>
      <c r="CW1225">
        <v>0</v>
      </c>
      <c r="CX1225">
        <v>1</v>
      </c>
      <c r="CY1225">
        <v>0</v>
      </c>
      <c r="CZ1225">
        <v>1</v>
      </c>
      <c r="DA1225">
        <v>0</v>
      </c>
      <c r="DB1225">
        <v>0</v>
      </c>
      <c r="DC1225" t="s">
        <v>458</v>
      </c>
      <c r="DD1225" t="s">
        <v>306</v>
      </c>
    </row>
    <row r="1226" spans="1:108" ht="14.6" x14ac:dyDescent="0.35">
      <c r="A1226" t="s">
        <v>206</v>
      </c>
      <c r="B1226" t="s">
        <v>7905</v>
      </c>
      <c r="C1226" t="s">
        <v>8572</v>
      </c>
      <c r="F1226" t="s">
        <v>122</v>
      </c>
      <c r="H1226" t="s">
        <v>7908</v>
      </c>
      <c r="I1226" t="s">
        <v>56</v>
      </c>
      <c r="K1226" t="s">
        <v>471</v>
      </c>
      <c r="M1226" t="s">
        <v>272</v>
      </c>
      <c r="O1226" t="s">
        <v>299</v>
      </c>
      <c r="W1226">
        <v>1</v>
      </c>
      <c r="DC1226" t="s">
        <v>1106</v>
      </c>
      <c r="DD1226" t="s">
        <v>311</v>
      </c>
    </row>
    <row r="1227" spans="1:108" ht="14.6" x14ac:dyDescent="0.35">
      <c r="A1227" t="s">
        <v>144</v>
      </c>
      <c r="B1227" t="s">
        <v>6062</v>
      </c>
      <c r="C1227" t="s">
        <v>6063</v>
      </c>
      <c r="E1227" t="s">
        <v>6065</v>
      </c>
      <c r="F1227" t="s">
        <v>122</v>
      </c>
      <c r="H1227" t="s">
        <v>702</v>
      </c>
      <c r="I1227" t="s">
        <v>56</v>
      </c>
      <c r="J1227" t="s">
        <v>455</v>
      </c>
      <c r="K1227" t="s">
        <v>471</v>
      </c>
      <c r="M1227" t="s">
        <v>55</v>
      </c>
      <c r="N1227" t="s">
        <v>300</v>
      </c>
      <c r="O1227" t="s">
        <v>299</v>
      </c>
      <c r="R1227">
        <v>0</v>
      </c>
      <c r="S1227">
        <v>0</v>
      </c>
      <c r="T1227">
        <v>0</v>
      </c>
      <c r="U1227">
        <v>0</v>
      </c>
      <c r="V1227">
        <v>0</v>
      </c>
      <c r="W1227">
        <v>1</v>
      </c>
      <c r="X1227">
        <v>0</v>
      </c>
      <c r="Y1227">
        <v>0</v>
      </c>
      <c r="AA1227">
        <v>0</v>
      </c>
      <c r="AB1227">
        <v>0</v>
      </c>
      <c r="AC1227">
        <v>0</v>
      </c>
      <c r="AD1227">
        <v>0</v>
      </c>
      <c r="AE1227">
        <v>0</v>
      </c>
      <c r="AF1227">
        <v>0</v>
      </c>
      <c r="AG1227">
        <v>0</v>
      </c>
      <c r="AH1227">
        <v>0</v>
      </c>
      <c r="AI1227">
        <v>0</v>
      </c>
      <c r="AJ1227">
        <v>0</v>
      </c>
      <c r="AK1227">
        <v>0</v>
      </c>
      <c r="AL1227">
        <v>0</v>
      </c>
      <c r="AM1227">
        <v>0</v>
      </c>
      <c r="AN1227">
        <v>0</v>
      </c>
      <c r="AO1227">
        <v>0</v>
      </c>
      <c r="AP1227">
        <v>0</v>
      </c>
      <c r="AQ1227">
        <v>0</v>
      </c>
      <c r="AR1227">
        <v>0</v>
      </c>
      <c r="AS1227">
        <v>0</v>
      </c>
      <c r="AT1227">
        <v>0</v>
      </c>
      <c r="AU1227">
        <v>0</v>
      </c>
      <c r="AV1227">
        <v>0</v>
      </c>
      <c r="AW1227">
        <v>0</v>
      </c>
      <c r="AX1227">
        <v>0</v>
      </c>
      <c r="AY1227">
        <v>0</v>
      </c>
      <c r="AZ1227">
        <v>0</v>
      </c>
      <c r="BA1227">
        <v>0</v>
      </c>
      <c r="BB1227">
        <v>0</v>
      </c>
      <c r="BC1227">
        <v>0</v>
      </c>
      <c r="BD1227">
        <v>0</v>
      </c>
      <c r="BE1227">
        <v>0</v>
      </c>
      <c r="BF1227">
        <v>0</v>
      </c>
      <c r="BG1227">
        <v>0</v>
      </c>
      <c r="BH1227">
        <v>0</v>
      </c>
      <c r="BI1227">
        <v>0</v>
      </c>
      <c r="BJ1227">
        <v>0</v>
      </c>
      <c r="BK1227">
        <v>0</v>
      </c>
      <c r="BL1227">
        <v>0</v>
      </c>
      <c r="BM1227">
        <v>0</v>
      </c>
      <c r="BN1227">
        <v>0</v>
      </c>
      <c r="BO1227">
        <v>0</v>
      </c>
      <c r="BP1227">
        <v>0</v>
      </c>
      <c r="BQ1227">
        <v>0</v>
      </c>
      <c r="BR1227">
        <v>0</v>
      </c>
      <c r="BS1227">
        <v>0</v>
      </c>
      <c r="BT1227">
        <v>0</v>
      </c>
      <c r="BU1227">
        <v>0</v>
      </c>
      <c r="BV1227">
        <v>0</v>
      </c>
      <c r="BW1227">
        <v>0</v>
      </c>
      <c r="BX1227">
        <v>0</v>
      </c>
      <c r="BY1227">
        <v>0</v>
      </c>
      <c r="BZ1227">
        <v>0</v>
      </c>
      <c r="CA1227">
        <v>0</v>
      </c>
      <c r="CB1227">
        <v>0</v>
      </c>
      <c r="CC1227">
        <v>0</v>
      </c>
      <c r="CD1227">
        <v>0</v>
      </c>
      <c r="CE1227">
        <v>0</v>
      </c>
      <c r="CF1227">
        <v>0</v>
      </c>
      <c r="CG1227">
        <v>0</v>
      </c>
      <c r="CH1227">
        <v>0</v>
      </c>
      <c r="CI1227">
        <v>0</v>
      </c>
      <c r="CJ1227">
        <v>0</v>
      </c>
      <c r="CK1227">
        <v>0</v>
      </c>
      <c r="CL1227">
        <v>0</v>
      </c>
      <c r="CM1227">
        <v>0</v>
      </c>
      <c r="CN1227">
        <v>0</v>
      </c>
      <c r="CO1227">
        <v>0</v>
      </c>
      <c r="CP1227">
        <v>0</v>
      </c>
      <c r="CQ1227">
        <v>0</v>
      </c>
      <c r="CR1227">
        <v>0</v>
      </c>
      <c r="CS1227">
        <v>0</v>
      </c>
      <c r="CT1227">
        <v>0</v>
      </c>
      <c r="CU1227">
        <v>0</v>
      </c>
      <c r="CV1227">
        <v>0</v>
      </c>
      <c r="CW1227">
        <v>0</v>
      </c>
      <c r="CX1227">
        <v>0</v>
      </c>
      <c r="CY1227">
        <v>1</v>
      </c>
      <c r="CZ1227">
        <v>0</v>
      </c>
      <c r="DA1227">
        <v>0</v>
      </c>
      <c r="DB1227">
        <v>0</v>
      </c>
      <c r="DC1227" t="s">
        <v>6066</v>
      </c>
      <c r="DD1227" t="s">
        <v>311</v>
      </c>
    </row>
    <row r="1228" spans="1:108" ht="14.6" x14ac:dyDescent="0.35">
      <c r="A1228" t="s">
        <v>144</v>
      </c>
      <c r="B1228" t="s">
        <v>6062</v>
      </c>
      <c r="C1228" t="s">
        <v>6070</v>
      </c>
      <c r="F1228" t="s">
        <v>122</v>
      </c>
      <c r="H1228" t="s">
        <v>702</v>
      </c>
      <c r="I1228" t="s">
        <v>56</v>
      </c>
      <c r="J1228" t="s">
        <v>455</v>
      </c>
      <c r="K1228" t="s">
        <v>471</v>
      </c>
      <c r="M1228" t="s">
        <v>55</v>
      </c>
      <c r="N1228" t="s">
        <v>300</v>
      </c>
      <c r="O1228" t="s">
        <v>299</v>
      </c>
      <c r="R1228">
        <v>0</v>
      </c>
      <c r="S1228">
        <v>0</v>
      </c>
      <c r="T1228">
        <v>0</v>
      </c>
      <c r="U1228">
        <v>0</v>
      </c>
      <c r="V1228">
        <v>0</v>
      </c>
      <c r="W1228">
        <v>1</v>
      </c>
      <c r="X1228">
        <v>0</v>
      </c>
      <c r="Y1228">
        <v>0</v>
      </c>
      <c r="AA1228">
        <v>0</v>
      </c>
      <c r="AB1228">
        <v>0</v>
      </c>
      <c r="AC1228">
        <v>0</v>
      </c>
      <c r="AD1228">
        <v>0</v>
      </c>
      <c r="AE1228">
        <v>0</v>
      </c>
      <c r="AF1228">
        <v>0</v>
      </c>
      <c r="AG1228">
        <v>0</v>
      </c>
      <c r="AH1228">
        <v>0</v>
      </c>
      <c r="AI1228">
        <v>0</v>
      </c>
      <c r="AJ1228">
        <v>0</v>
      </c>
      <c r="AK1228">
        <v>0</v>
      </c>
      <c r="AL1228">
        <v>0</v>
      </c>
      <c r="AM1228">
        <v>0</v>
      </c>
      <c r="AN1228">
        <v>0</v>
      </c>
      <c r="AO1228">
        <v>0</v>
      </c>
      <c r="AP1228">
        <v>0</v>
      </c>
      <c r="AQ1228">
        <v>0</v>
      </c>
      <c r="AR1228">
        <v>0</v>
      </c>
      <c r="AS1228">
        <v>0</v>
      </c>
      <c r="AT1228">
        <v>0</v>
      </c>
      <c r="AU1228">
        <v>0</v>
      </c>
      <c r="AV1228">
        <v>0</v>
      </c>
      <c r="AW1228">
        <v>0</v>
      </c>
      <c r="AX1228">
        <v>0</v>
      </c>
      <c r="AY1228">
        <v>0</v>
      </c>
      <c r="AZ1228">
        <v>0</v>
      </c>
      <c r="BA1228">
        <v>0</v>
      </c>
      <c r="BB1228">
        <v>0</v>
      </c>
      <c r="BC1228">
        <v>0</v>
      </c>
      <c r="BD1228">
        <v>0</v>
      </c>
      <c r="BE1228">
        <v>0</v>
      </c>
      <c r="BF1228">
        <v>0</v>
      </c>
      <c r="BG1228">
        <v>0</v>
      </c>
      <c r="BH1228">
        <v>0</v>
      </c>
      <c r="BI1228">
        <v>0</v>
      </c>
      <c r="BJ1228">
        <v>0</v>
      </c>
      <c r="BK1228">
        <v>0</v>
      </c>
      <c r="BL1228">
        <v>0</v>
      </c>
      <c r="BM1228">
        <v>0</v>
      </c>
      <c r="BN1228">
        <v>0</v>
      </c>
      <c r="BO1228">
        <v>0</v>
      </c>
      <c r="BP1228">
        <v>0</v>
      </c>
      <c r="BQ1228">
        <v>0</v>
      </c>
      <c r="BR1228">
        <v>0</v>
      </c>
      <c r="BS1228">
        <v>0</v>
      </c>
      <c r="BT1228">
        <v>0</v>
      </c>
      <c r="BU1228">
        <v>0</v>
      </c>
      <c r="BV1228">
        <v>0</v>
      </c>
      <c r="BW1228">
        <v>0</v>
      </c>
      <c r="BX1228">
        <v>0</v>
      </c>
      <c r="BY1228">
        <v>0</v>
      </c>
      <c r="BZ1228">
        <v>0</v>
      </c>
      <c r="CA1228">
        <v>0</v>
      </c>
      <c r="CB1228">
        <v>0</v>
      </c>
      <c r="CC1228">
        <v>0</v>
      </c>
      <c r="CD1228">
        <v>0</v>
      </c>
      <c r="CE1228">
        <v>0</v>
      </c>
      <c r="CF1228">
        <v>0</v>
      </c>
      <c r="CG1228">
        <v>0</v>
      </c>
      <c r="CH1228">
        <v>0</v>
      </c>
      <c r="CI1228">
        <v>0</v>
      </c>
      <c r="CJ1228">
        <v>0</v>
      </c>
      <c r="CK1228">
        <v>0</v>
      </c>
      <c r="CL1228">
        <v>0</v>
      </c>
      <c r="CM1228">
        <v>0</v>
      </c>
      <c r="CN1228">
        <v>0</v>
      </c>
      <c r="CO1228">
        <v>0</v>
      </c>
      <c r="CP1228">
        <v>0</v>
      </c>
      <c r="CQ1228">
        <v>0</v>
      </c>
      <c r="CR1228">
        <v>0</v>
      </c>
      <c r="CS1228">
        <v>0</v>
      </c>
      <c r="CT1228">
        <v>0</v>
      </c>
      <c r="CU1228">
        <v>0</v>
      </c>
      <c r="CV1228">
        <v>0</v>
      </c>
      <c r="CW1228">
        <v>0</v>
      </c>
      <c r="CX1228">
        <v>0</v>
      </c>
      <c r="CY1228">
        <v>1</v>
      </c>
      <c r="CZ1228">
        <v>0</v>
      </c>
      <c r="DA1228">
        <v>0</v>
      </c>
      <c r="DB1228">
        <v>0</v>
      </c>
      <c r="DC1228" t="s">
        <v>2409</v>
      </c>
      <c r="DD1228" t="s">
        <v>311</v>
      </c>
    </row>
    <row r="1229" spans="1:108" ht="365.05" x14ac:dyDescent="0.35">
      <c r="A1229" t="s">
        <v>144</v>
      </c>
      <c r="B1229" t="s">
        <v>6073</v>
      </c>
      <c r="C1229" t="s">
        <v>6074</v>
      </c>
      <c r="F1229" t="s">
        <v>91</v>
      </c>
      <c r="G1229" t="s">
        <v>479</v>
      </c>
      <c r="H1229" t="s">
        <v>454</v>
      </c>
      <c r="I1229" t="s">
        <v>56</v>
      </c>
      <c r="J1229" t="s">
        <v>173</v>
      </c>
      <c r="K1229" t="s">
        <v>471</v>
      </c>
      <c r="M1229" t="s">
        <v>272</v>
      </c>
      <c r="O1229" t="s">
        <v>300</v>
      </c>
      <c r="P1229" s="317" t="s">
        <v>6075</v>
      </c>
      <c r="Q1229" t="s">
        <v>6076</v>
      </c>
      <c r="R1229">
        <v>0</v>
      </c>
      <c r="S1229">
        <v>0</v>
      </c>
      <c r="T1229">
        <v>0</v>
      </c>
      <c r="U1229">
        <v>0</v>
      </c>
      <c r="V1229">
        <v>0</v>
      </c>
      <c r="W1229">
        <v>0</v>
      </c>
      <c r="X1229">
        <v>0</v>
      </c>
      <c r="Y1229">
        <v>0</v>
      </c>
      <c r="AA1229">
        <v>0</v>
      </c>
      <c r="AB1229">
        <v>0</v>
      </c>
      <c r="AC1229">
        <v>0</v>
      </c>
      <c r="AD1229">
        <v>0</v>
      </c>
      <c r="AE1229">
        <v>1</v>
      </c>
      <c r="AF1229">
        <v>0</v>
      </c>
      <c r="AG1229">
        <v>0</v>
      </c>
      <c r="AH1229">
        <v>0</v>
      </c>
      <c r="AI1229">
        <v>0</v>
      </c>
      <c r="AJ1229">
        <v>0</v>
      </c>
      <c r="AK1229">
        <v>0</v>
      </c>
      <c r="AL1229">
        <v>0</v>
      </c>
      <c r="AM1229">
        <v>0</v>
      </c>
      <c r="AN1229">
        <v>0</v>
      </c>
      <c r="AO1229">
        <v>0</v>
      </c>
      <c r="AP1229">
        <v>0</v>
      </c>
      <c r="AQ1229">
        <v>0</v>
      </c>
      <c r="AR1229">
        <v>0</v>
      </c>
      <c r="AS1229">
        <v>0</v>
      </c>
      <c r="AT1229">
        <v>0</v>
      </c>
      <c r="AU1229">
        <v>0</v>
      </c>
      <c r="AV1229">
        <v>0</v>
      </c>
      <c r="AW1229">
        <v>0</v>
      </c>
      <c r="AX1229">
        <v>0</v>
      </c>
      <c r="AY1229">
        <v>0</v>
      </c>
      <c r="AZ1229">
        <v>0</v>
      </c>
      <c r="BA1229">
        <v>0</v>
      </c>
      <c r="BB1229">
        <v>0</v>
      </c>
      <c r="BC1229">
        <v>0</v>
      </c>
      <c r="BD1229">
        <v>0</v>
      </c>
      <c r="BE1229">
        <v>0</v>
      </c>
      <c r="BF1229">
        <v>0</v>
      </c>
      <c r="BG1229">
        <v>0</v>
      </c>
      <c r="BH1229">
        <v>0</v>
      </c>
      <c r="BI1229">
        <v>0</v>
      </c>
      <c r="BJ1229">
        <v>0</v>
      </c>
      <c r="BK1229">
        <v>0</v>
      </c>
      <c r="BL1229">
        <v>0</v>
      </c>
      <c r="BM1229">
        <v>0</v>
      </c>
      <c r="BN1229">
        <v>0</v>
      </c>
      <c r="BO1229">
        <v>0</v>
      </c>
      <c r="BP1229">
        <v>0</v>
      </c>
      <c r="BQ1229">
        <v>0</v>
      </c>
      <c r="BR1229">
        <v>0</v>
      </c>
      <c r="BS1229">
        <v>0</v>
      </c>
      <c r="BT1229">
        <v>1</v>
      </c>
      <c r="BU1229">
        <v>1</v>
      </c>
      <c r="BV1229">
        <v>0</v>
      </c>
      <c r="BW1229">
        <v>0</v>
      </c>
      <c r="BX1229">
        <v>0</v>
      </c>
      <c r="BY1229">
        <v>0</v>
      </c>
      <c r="BZ1229">
        <v>0</v>
      </c>
      <c r="CA1229">
        <v>0</v>
      </c>
      <c r="CB1229">
        <v>0</v>
      </c>
      <c r="CC1229">
        <v>0</v>
      </c>
      <c r="CD1229">
        <v>0</v>
      </c>
      <c r="CE1229">
        <v>0</v>
      </c>
      <c r="CF1229">
        <v>0</v>
      </c>
      <c r="CG1229">
        <v>0</v>
      </c>
      <c r="CH1229">
        <v>0</v>
      </c>
      <c r="CI1229">
        <v>0</v>
      </c>
      <c r="CJ1229">
        <v>0</v>
      </c>
      <c r="CK1229">
        <v>0</v>
      </c>
      <c r="CL1229">
        <v>0</v>
      </c>
      <c r="CM1229">
        <v>0</v>
      </c>
      <c r="CN1229">
        <v>0</v>
      </c>
      <c r="CO1229">
        <v>0</v>
      </c>
      <c r="CP1229">
        <v>0</v>
      </c>
      <c r="CQ1229">
        <v>0</v>
      </c>
      <c r="CR1229">
        <v>0</v>
      </c>
      <c r="CS1229">
        <v>0</v>
      </c>
      <c r="CT1229">
        <v>0</v>
      </c>
      <c r="CU1229">
        <v>0</v>
      </c>
      <c r="CV1229">
        <v>0</v>
      </c>
      <c r="CW1229">
        <v>0</v>
      </c>
      <c r="CX1229">
        <v>3</v>
      </c>
      <c r="CY1229">
        <v>1</v>
      </c>
      <c r="CZ1229">
        <v>0</v>
      </c>
      <c r="DA1229">
        <v>0</v>
      </c>
      <c r="DB1229">
        <v>1</v>
      </c>
      <c r="DC1229" t="s">
        <v>6077</v>
      </c>
      <c r="DD1229" t="s">
        <v>307</v>
      </c>
    </row>
    <row r="1230" spans="1:108" ht="14.6" x14ac:dyDescent="0.35">
      <c r="A1230" t="s">
        <v>40</v>
      </c>
      <c r="B1230" t="s">
        <v>6079</v>
      </c>
      <c r="C1230" t="s">
        <v>6080</v>
      </c>
      <c r="F1230" t="s">
        <v>91</v>
      </c>
      <c r="G1230" t="s">
        <v>479</v>
      </c>
      <c r="H1230" t="s">
        <v>454</v>
      </c>
      <c r="I1230" t="s">
        <v>56</v>
      </c>
      <c r="J1230" t="s">
        <v>217</v>
      </c>
      <c r="K1230" t="s">
        <v>471</v>
      </c>
      <c r="M1230" t="s">
        <v>272</v>
      </c>
      <c r="O1230" t="s">
        <v>300</v>
      </c>
      <c r="Q1230" t="s">
        <v>481</v>
      </c>
      <c r="R1230">
        <v>0</v>
      </c>
      <c r="S1230">
        <v>0</v>
      </c>
      <c r="T1230">
        <v>0</v>
      </c>
      <c r="U1230">
        <v>0</v>
      </c>
      <c r="V1230">
        <v>0</v>
      </c>
      <c r="W1230">
        <v>0</v>
      </c>
      <c r="X1230">
        <v>0</v>
      </c>
      <c r="Y1230">
        <v>0</v>
      </c>
      <c r="AA1230">
        <v>0</v>
      </c>
      <c r="AB1230">
        <v>0</v>
      </c>
      <c r="AC1230">
        <v>0</v>
      </c>
      <c r="AD1230">
        <v>0</v>
      </c>
      <c r="AE1230">
        <v>0</v>
      </c>
      <c r="AF1230">
        <v>0</v>
      </c>
      <c r="AG1230">
        <v>0</v>
      </c>
      <c r="AH1230">
        <v>0</v>
      </c>
      <c r="AI1230">
        <v>0</v>
      </c>
      <c r="AJ1230">
        <v>0</v>
      </c>
      <c r="AK1230">
        <v>0</v>
      </c>
      <c r="AL1230">
        <v>0</v>
      </c>
      <c r="AM1230">
        <v>0</v>
      </c>
      <c r="AN1230">
        <v>0</v>
      </c>
      <c r="AO1230">
        <v>0</v>
      </c>
      <c r="AP1230">
        <v>0</v>
      </c>
      <c r="AQ1230">
        <v>0</v>
      </c>
      <c r="AR1230">
        <v>0</v>
      </c>
      <c r="AS1230">
        <v>0</v>
      </c>
      <c r="AT1230">
        <v>0</v>
      </c>
      <c r="AU1230">
        <v>0</v>
      </c>
      <c r="AV1230">
        <v>0</v>
      </c>
      <c r="AW1230">
        <v>0</v>
      </c>
      <c r="AX1230">
        <v>0</v>
      </c>
      <c r="AY1230">
        <v>0</v>
      </c>
      <c r="AZ1230">
        <v>0</v>
      </c>
      <c r="BA1230">
        <v>0</v>
      </c>
      <c r="BB1230">
        <v>0</v>
      </c>
      <c r="BC1230">
        <v>0</v>
      </c>
      <c r="BD1230">
        <v>1</v>
      </c>
      <c r="BE1230">
        <v>0</v>
      </c>
      <c r="BF1230">
        <v>0</v>
      </c>
      <c r="BG1230">
        <v>0</v>
      </c>
      <c r="BH1230">
        <v>0</v>
      </c>
      <c r="BI1230">
        <v>0</v>
      </c>
      <c r="BJ1230">
        <v>0</v>
      </c>
      <c r="BK1230">
        <v>0</v>
      </c>
      <c r="BL1230">
        <v>0</v>
      </c>
      <c r="BM1230">
        <v>0</v>
      </c>
      <c r="BN1230">
        <v>0</v>
      </c>
      <c r="BO1230">
        <v>0</v>
      </c>
      <c r="BP1230">
        <v>0</v>
      </c>
      <c r="BQ1230">
        <v>0</v>
      </c>
      <c r="BR1230">
        <v>0</v>
      </c>
      <c r="BS1230">
        <v>0</v>
      </c>
      <c r="BT1230">
        <v>0</v>
      </c>
      <c r="BU1230">
        <v>0</v>
      </c>
      <c r="BV1230">
        <v>0</v>
      </c>
      <c r="BW1230">
        <v>0</v>
      </c>
      <c r="BX1230">
        <v>0</v>
      </c>
      <c r="BY1230">
        <v>0</v>
      </c>
      <c r="BZ1230">
        <v>0</v>
      </c>
      <c r="CA1230">
        <v>0</v>
      </c>
      <c r="CB1230">
        <v>0</v>
      </c>
      <c r="CC1230">
        <v>0</v>
      </c>
      <c r="CD1230">
        <v>0</v>
      </c>
      <c r="CE1230">
        <v>0</v>
      </c>
      <c r="CF1230">
        <v>0</v>
      </c>
      <c r="CG1230">
        <v>0</v>
      </c>
      <c r="CH1230">
        <v>1</v>
      </c>
      <c r="CI1230">
        <v>1</v>
      </c>
      <c r="CJ1230">
        <v>0</v>
      </c>
      <c r="CK1230">
        <v>0</v>
      </c>
      <c r="CL1230">
        <v>0</v>
      </c>
      <c r="CM1230">
        <v>0</v>
      </c>
      <c r="CN1230">
        <v>0</v>
      </c>
      <c r="CO1230">
        <v>0</v>
      </c>
      <c r="CP1230">
        <v>1</v>
      </c>
      <c r="CQ1230">
        <v>0</v>
      </c>
      <c r="CR1230">
        <v>0</v>
      </c>
      <c r="CS1230">
        <v>0</v>
      </c>
      <c r="CT1230">
        <v>0</v>
      </c>
      <c r="CU1230">
        <v>0</v>
      </c>
      <c r="CV1230">
        <v>0</v>
      </c>
      <c r="CW1230">
        <v>0</v>
      </c>
      <c r="CX1230">
        <v>4</v>
      </c>
      <c r="CY1230">
        <v>1</v>
      </c>
      <c r="CZ1230">
        <v>1</v>
      </c>
      <c r="DA1230">
        <v>0</v>
      </c>
      <c r="DB1230">
        <v>0</v>
      </c>
      <c r="DC1230" t="s">
        <v>463</v>
      </c>
      <c r="DD1230" t="s">
        <v>306</v>
      </c>
    </row>
    <row r="1231" spans="1:108" ht="14.6" x14ac:dyDescent="0.35">
      <c r="A1231" t="s">
        <v>40</v>
      </c>
      <c r="B1231" t="s">
        <v>6083</v>
      </c>
      <c r="C1231" t="s">
        <v>6084</v>
      </c>
      <c r="F1231" t="s">
        <v>91</v>
      </c>
      <c r="G1231" t="s">
        <v>95</v>
      </c>
      <c r="H1231" t="s">
        <v>454</v>
      </c>
      <c r="I1231" t="s">
        <v>13</v>
      </c>
      <c r="J1231" t="s">
        <v>221</v>
      </c>
      <c r="K1231" t="s">
        <v>269</v>
      </c>
      <c r="M1231" t="s">
        <v>268</v>
      </c>
      <c r="O1231" t="s">
        <v>300</v>
      </c>
      <c r="Q1231" t="s">
        <v>6086</v>
      </c>
      <c r="R1231">
        <v>0</v>
      </c>
      <c r="S1231">
        <v>0</v>
      </c>
      <c r="T1231">
        <v>0</v>
      </c>
      <c r="U1231">
        <v>0</v>
      </c>
      <c r="V1231">
        <v>0</v>
      </c>
      <c r="W1231">
        <v>0</v>
      </c>
      <c r="X1231">
        <v>0</v>
      </c>
      <c r="Y1231">
        <v>0</v>
      </c>
      <c r="AA1231">
        <v>1</v>
      </c>
      <c r="AB1231">
        <v>0</v>
      </c>
      <c r="AC1231">
        <v>0</v>
      </c>
      <c r="AD1231">
        <v>0</v>
      </c>
      <c r="AE1231">
        <v>0</v>
      </c>
      <c r="AF1231">
        <v>0</v>
      </c>
      <c r="AG1231">
        <v>0</v>
      </c>
      <c r="AH1231">
        <v>0</v>
      </c>
      <c r="AI1231">
        <v>0</v>
      </c>
      <c r="AJ1231">
        <v>0</v>
      </c>
      <c r="AK1231">
        <v>0</v>
      </c>
      <c r="AL1231">
        <v>0</v>
      </c>
      <c r="AM1231">
        <v>0</v>
      </c>
      <c r="AN1231">
        <v>0</v>
      </c>
      <c r="AO1231">
        <v>0</v>
      </c>
      <c r="AP1231">
        <v>0</v>
      </c>
      <c r="AQ1231">
        <v>0</v>
      </c>
      <c r="AR1231">
        <v>0</v>
      </c>
      <c r="AS1231">
        <v>0</v>
      </c>
      <c r="AT1231">
        <v>0</v>
      </c>
      <c r="AU1231">
        <v>0</v>
      </c>
      <c r="AV1231">
        <v>0</v>
      </c>
      <c r="AW1231">
        <v>0</v>
      </c>
      <c r="AX1231">
        <v>0</v>
      </c>
      <c r="AY1231">
        <v>0</v>
      </c>
      <c r="AZ1231">
        <v>0</v>
      </c>
      <c r="BA1231">
        <v>0</v>
      </c>
      <c r="BB1231">
        <v>0</v>
      </c>
      <c r="BC1231">
        <v>0</v>
      </c>
      <c r="BD1231">
        <v>0</v>
      </c>
      <c r="BE1231">
        <v>0</v>
      </c>
      <c r="BF1231">
        <v>0</v>
      </c>
      <c r="BG1231">
        <v>0</v>
      </c>
      <c r="BH1231">
        <v>0</v>
      </c>
      <c r="BI1231">
        <v>0</v>
      </c>
      <c r="BJ1231">
        <v>0</v>
      </c>
      <c r="BK1231">
        <v>0</v>
      </c>
      <c r="BL1231">
        <v>0</v>
      </c>
      <c r="BM1231">
        <v>0</v>
      </c>
      <c r="BN1231">
        <v>0</v>
      </c>
      <c r="BO1231">
        <v>0</v>
      </c>
      <c r="BP1231">
        <v>0</v>
      </c>
      <c r="BQ1231">
        <v>0</v>
      </c>
      <c r="BR1231">
        <v>0</v>
      </c>
      <c r="BS1231">
        <v>0</v>
      </c>
      <c r="BT1231">
        <v>0</v>
      </c>
      <c r="BU1231">
        <v>0</v>
      </c>
      <c r="BV1231">
        <v>0</v>
      </c>
      <c r="BW1231">
        <v>0</v>
      </c>
      <c r="BX1231">
        <v>0</v>
      </c>
      <c r="BY1231">
        <v>0</v>
      </c>
      <c r="BZ1231">
        <v>0</v>
      </c>
      <c r="CA1231">
        <v>0</v>
      </c>
      <c r="CB1231">
        <v>0</v>
      </c>
      <c r="CC1231">
        <v>0</v>
      </c>
      <c r="CD1231">
        <v>0</v>
      </c>
      <c r="CE1231">
        <v>0</v>
      </c>
      <c r="CF1231">
        <v>0</v>
      </c>
      <c r="CG1231">
        <v>0</v>
      </c>
      <c r="CH1231">
        <v>0</v>
      </c>
      <c r="CI1231">
        <v>0</v>
      </c>
      <c r="CJ1231">
        <v>0</v>
      </c>
      <c r="CK1231">
        <v>0</v>
      </c>
      <c r="CL1231">
        <v>0</v>
      </c>
      <c r="CM1231">
        <v>0</v>
      </c>
      <c r="CN1231">
        <v>0</v>
      </c>
      <c r="CO1231">
        <v>0</v>
      </c>
      <c r="CP1231">
        <v>0</v>
      </c>
      <c r="CQ1231">
        <v>0</v>
      </c>
      <c r="CR1231">
        <v>0</v>
      </c>
      <c r="CS1231">
        <v>0</v>
      </c>
      <c r="CT1231">
        <v>0</v>
      </c>
      <c r="CU1231">
        <v>0</v>
      </c>
      <c r="CV1231">
        <v>0</v>
      </c>
      <c r="CW1231">
        <v>0</v>
      </c>
      <c r="CX1231">
        <v>1</v>
      </c>
      <c r="CY1231">
        <v>0</v>
      </c>
      <c r="CZ1231">
        <v>0</v>
      </c>
      <c r="DA1231">
        <v>1</v>
      </c>
      <c r="DB1231">
        <v>0</v>
      </c>
      <c r="DC1231" t="s">
        <v>694</v>
      </c>
      <c r="DD1231" t="s">
        <v>304</v>
      </c>
    </row>
    <row r="1232" spans="1:108" ht="14.6" x14ac:dyDescent="0.35">
      <c r="A1232" t="s">
        <v>40</v>
      </c>
      <c r="B1232" t="s">
        <v>6083</v>
      </c>
      <c r="C1232" t="s">
        <v>6090</v>
      </c>
      <c r="F1232" t="s">
        <v>91</v>
      </c>
      <c r="G1232" t="s">
        <v>95</v>
      </c>
      <c r="H1232" t="s">
        <v>454</v>
      </c>
      <c r="I1232" t="s">
        <v>13</v>
      </c>
      <c r="J1232" t="s">
        <v>221</v>
      </c>
      <c r="K1232" t="s">
        <v>269</v>
      </c>
      <c r="M1232" t="s">
        <v>268</v>
      </c>
      <c r="O1232" t="s">
        <v>300</v>
      </c>
      <c r="Q1232" t="s">
        <v>6092</v>
      </c>
      <c r="R1232">
        <v>0</v>
      </c>
      <c r="S1232">
        <v>0</v>
      </c>
      <c r="T1232">
        <v>0</v>
      </c>
      <c r="U1232">
        <v>0</v>
      </c>
      <c r="V1232">
        <v>0</v>
      </c>
      <c r="W1232">
        <v>0</v>
      </c>
      <c r="X1232">
        <v>0</v>
      </c>
      <c r="Y1232">
        <v>0</v>
      </c>
      <c r="AA1232">
        <v>1</v>
      </c>
      <c r="AB1232">
        <v>0</v>
      </c>
      <c r="AC1232">
        <v>0</v>
      </c>
      <c r="AD1232">
        <v>0</v>
      </c>
      <c r="AE1232">
        <v>0</v>
      </c>
      <c r="AF1232">
        <v>0</v>
      </c>
      <c r="AG1232">
        <v>0</v>
      </c>
      <c r="AH1232">
        <v>0</v>
      </c>
      <c r="AI1232">
        <v>0</v>
      </c>
      <c r="AJ1232">
        <v>0</v>
      </c>
      <c r="AK1232">
        <v>0</v>
      </c>
      <c r="AL1232">
        <v>0</v>
      </c>
      <c r="AM1232">
        <v>0</v>
      </c>
      <c r="AN1232">
        <v>0</v>
      </c>
      <c r="AO1232">
        <v>0</v>
      </c>
      <c r="AP1232">
        <v>0</v>
      </c>
      <c r="AQ1232">
        <v>0</v>
      </c>
      <c r="AR1232">
        <v>0</v>
      </c>
      <c r="AS1232">
        <v>0</v>
      </c>
      <c r="AT1232">
        <v>0</v>
      </c>
      <c r="AU1232">
        <v>0</v>
      </c>
      <c r="AV1232">
        <v>0</v>
      </c>
      <c r="AW1232">
        <v>0</v>
      </c>
      <c r="AX1232">
        <v>0</v>
      </c>
      <c r="AY1232">
        <v>0</v>
      </c>
      <c r="AZ1232">
        <v>0</v>
      </c>
      <c r="BA1232">
        <v>0</v>
      </c>
      <c r="BB1232">
        <v>0</v>
      </c>
      <c r="BC1232">
        <v>0</v>
      </c>
      <c r="BD1232">
        <v>0</v>
      </c>
      <c r="BE1232">
        <v>0</v>
      </c>
      <c r="BF1232">
        <v>0</v>
      </c>
      <c r="BG1232">
        <v>0</v>
      </c>
      <c r="BH1232">
        <v>0</v>
      </c>
      <c r="BI1232">
        <v>0</v>
      </c>
      <c r="BJ1232">
        <v>0</v>
      </c>
      <c r="BK1232">
        <v>0</v>
      </c>
      <c r="BL1232">
        <v>0</v>
      </c>
      <c r="BM1232">
        <v>0</v>
      </c>
      <c r="BN1232">
        <v>0</v>
      </c>
      <c r="BO1232">
        <v>0</v>
      </c>
      <c r="BP1232">
        <v>0</v>
      </c>
      <c r="BQ1232">
        <v>0</v>
      </c>
      <c r="BR1232">
        <v>0</v>
      </c>
      <c r="BS1232">
        <v>0</v>
      </c>
      <c r="BT1232">
        <v>0</v>
      </c>
      <c r="BU1232">
        <v>0</v>
      </c>
      <c r="BV1232">
        <v>0</v>
      </c>
      <c r="BW1232">
        <v>0</v>
      </c>
      <c r="BX1232">
        <v>0</v>
      </c>
      <c r="BY1232">
        <v>0</v>
      </c>
      <c r="BZ1232">
        <v>0</v>
      </c>
      <c r="CA1232">
        <v>0</v>
      </c>
      <c r="CB1232">
        <v>0</v>
      </c>
      <c r="CC1232">
        <v>0</v>
      </c>
      <c r="CD1232">
        <v>0</v>
      </c>
      <c r="CE1232">
        <v>0</v>
      </c>
      <c r="CF1232">
        <v>0</v>
      </c>
      <c r="CG1232">
        <v>0</v>
      </c>
      <c r="CH1232">
        <v>0</v>
      </c>
      <c r="CI1232">
        <v>0</v>
      </c>
      <c r="CJ1232">
        <v>0</v>
      </c>
      <c r="CK1232">
        <v>0</v>
      </c>
      <c r="CL1232">
        <v>0</v>
      </c>
      <c r="CM1232">
        <v>0</v>
      </c>
      <c r="CN1232">
        <v>0</v>
      </c>
      <c r="CO1232">
        <v>0</v>
      </c>
      <c r="CP1232">
        <v>0</v>
      </c>
      <c r="CQ1232">
        <v>0</v>
      </c>
      <c r="CR1232">
        <v>0</v>
      </c>
      <c r="CS1232">
        <v>0</v>
      </c>
      <c r="CT1232">
        <v>0</v>
      </c>
      <c r="CU1232">
        <v>0</v>
      </c>
      <c r="CV1232">
        <v>0</v>
      </c>
      <c r="CW1232">
        <v>0</v>
      </c>
      <c r="CX1232">
        <v>1</v>
      </c>
      <c r="CY1232">
        <v>0</v>
      </c>
      <c r="CZ1232">
        <v>0</v>
      </c>
      <c r="DA1232">
        <v>1</v>
      </c>
      <c r="DB1232">
        <v>0</v>
      </c>
      <c r="DC1232" t="s">
        <v>6093</v>
      </c>
      <c r="DD1232" t="s">
        <v>304</v>
      </c>
    </row>
    <row r="1233" spans="1:108" ht="14.6" x14ac:dyDescent="0.35">
      <c r="A1233" t="s">
        <v>40</v>
      </c>
      <c r="B1233" t="s">
        <v>6083</v>
      </c>
      <c r="C1233" t="s">
        <v>6096</v>
      </c>
      <c r="F1233" t="s">
        <v>91</v>
      </c>
      <c r="H1233" t="s">
        <v>454</v>
      </c>
      <c r="I1233" t="s">
        <v>13</v>
      </c>
      <c r="J1233" t="s">
        <v>221</v>
      </c>
      <c r="K1233" t="s">
        <v>269</v>
      </c>
      <c r="M1233" t="s">
        <v>268</v>
      </c>
      <c r="O1233" t="s">
        <v>299</v>
      </c>
      <c r="P1233" t="s">
        <v>6097</v>
      </c>
      <c r="Q1233" t="s">
        <v>527</v>
      </c>
      <c r="R1233">
        <v>0</v>
      </c>
      <c r="S1233">
        <v>0</v>
      </c>
      <c r="T1233">
        <v>0</v>
      </c>
      <c r="U1233">
        <v>0</v>
      </c>
      <c r="V1233">
        <v>0</v>
      </c>
      <c r="W1233">
        <v>0</v>
      </c>
      <c r="X1233">
        <v>0</v>
      </c>
      <c r="Y1233">
        <v>0</v>
      </c>
      <c r="AA1233">
        <v>1</v>
      </c>
      <c r="AB1233">
        <v>0</v>
      </c>
      <c r="AC1233">
        <v>0</v>
      </c>
      <c r="AD1233">
        <v>0</v>
      </c>
      <c r="AE1233">
        <v>0</v>
      </c>
      <c r="AF1233">
        <v>0</v>
      </c>
      <c r="AG1233">
        <v>0</v>
      </c>
      <c r="AH1233">
        <v>0</v>
      </c>
      <c r="AI1233">
        <v>0</v>
      </c>
      <c r="AJ1233">
        <v>0</v>
      </c>
      <c r="AK1233">
        <v>0</v>
      </c>
      <c r="AL1233">
        <v>0</v>
      </c>
      <c r="AM1233">
        <v>0</v>
      </c>
      <c r="AN1233">
        <v>0</v>
      </c>
      <c r="AO1233">
        <v>0</v>
      </c>
      <c r="AP1233">
        <v>0</v>
      </c>
      <c r="AQ1233">
        <v>0</v>
      </c>
      <c r="AR1233">
        <v>0</v>
      </c>
      <c r="AS1233">
        <v>0</v>
      </c>
      <c r="AT1233">
        <v>0</v>
      </c>
      <c r="AU1233">
        <v>0</v>
      </c>
      <c r="AV1233">
        <v>0</v>
      </c>
      <c r="AW1233">
        <v>0</v>
      </c>
      <c r="AX1233">
        <v>0</v>
      </c>
      <c r="AY1233">
        <v>0</v>
      </c>
      <c r="AZ1233">
        <v>0</v>
      </c>
      <c r="BA1233">
        <v>0</v>
      </c>
      <c r="BB1233">
        <v>0</v>
      </c>
      <c r="BC1233">
        <v>0</v>
      </c>
      <c r="BD1233">
        <v>0</v>
      </c>
      <c r="BE1233">
        <v>0</v>
      </c>
      <c r="BF1233">
        <v>0</v>
      </c>
      <c r="BG1233">
        <v>0</v>
      </c>
      <c r="BH1233">
        <v>0</v>
      </c>
      <c r="BI1233">
        <v>0</v>
      </c>
      <c r="BJ1233">
        <v>0</v>
      </c>
      <c r="BK1233">
        <v>0</v>
      </c>
      <c r="BL1233">
        <v>0</v>
      </c>
      <c r="BM1233">
        <v>0</v>
      </c>
      <c r="BN1233">
        <v>0</v>
      </c>
      <c r="BO1233">
        <v>0</v>
      </c>
      <c r="BP1233">
        <v>0</v>
      </c>
      <c r="BQ1233">
        <v>0</v>
      </c>
      <c r="BR1233">
        <v>0</v>
      </c>
      <c r="BS1233">
        <v>0</v>
      </c>
      <c r="BT1233">
        <v>0</v>
      </c>
      <c r="BU1233">
        <v>0</v>
      </c>
      <c r="BV1233">
        <v>0</v>
      </c>
      <c r="BW1233">
        <v>0</v>
      </c>
      <c r="BX1233">
        <v>0</v>
      </c>
      <c r="BY1233">
        <v>0</v>
      </c>
      <c r="BZ1233">
        <v>0</v>
      </c>
      <c r="CA1233">
        <v>0</v>
      </c>
      <c r="CB1233">
        <v>0</v>
      </c>
      <c r="CC1233">
        <v>0</v>
      </c>
      <c r="CD1233">
        <v>0</v>
      </c>
      <c r="CE1233">
        <v>0</v>
      </c>
      <c r="CF1233">
        <v>0</v>
      </c>
      <c r="CG1233">
        <v>0</v>
      </c>
      <c r="CH1233">
        <v>0</v>
      </c>
      <c r="CI1233">
        <v>0</v>
      </c>
      <c r="CJ1233">
        <v>0</v>
      </c>
      <c r="CK1233">
        <v>0</v>
      </c>
      <c r="CL1233">
        <v>0</v>
      </c>
      <c r="CM1233">
        <v>0</v>
      </c>
      <c r="CN1233">
        <v>0</v>
      </c>
      <c r="CO1233">
        <v>0</v>
      </c>
      <c r="CP1233">
        <v>0</v>
      </c>
      <c r="CQ1233">
        <v>0</v>
      </c>
      <c r="CR1233">
        <v>0</v>
      </c>
      <c r="CS1233">
        <v>0</v>
      </c>
      <c r="CT1233">
        <v>0</v>
      </c>
      <c r="CU1233">
        <v>0</v>
      </c>
      <c r="CV1233">
        <v>0</v>
      </c>
      <c r="CW1233">
        <v>0</v>
      </c>
      <c r="CX1233">
        <v>1</v>
      </c>
      <c r="CY1233">
        <v>0</v>
      </c>
      <c r="CZ1233">
        <v>0</v>
      </c>
      <c r="DA1233">
        <v>1</v>
      </c>
      <c r="DB1233">
        <v>0</v>
      </c>
      <c r="DC1233" t="s">
        <v>878</v>
      </c>
      <c r="DD1233" t="s">
        <v>304</v>
      </c>
    </row>
    <row r="1234" spans="1:108" ht="14.6" x14ac:dyDescent="0.35">
      <c r="A1234" t="s">
        <v>40</v>
      </c>
      <c r="B1234" t="s">
        <v>6083</v>
      </c>
      <c r="C1234" t="s">
        <v>6101</v>
      </c>
      <c r="F1234" t="s">
        <v>91</v>
      </c>
      <c r="G1234" t="s">
        <v>479</v>
      </c>
      <c r="H1234" t="s">
        <v>454</v>
      </c>
      <c r="I1234" t="s">
        <v>56</v>
      </c>
      <c r="J1234" t="s">
        <v>173</v>
      </c>
      <c r="K1234" t="s">
        <v>471</v>
      </c>
      <c r="M1234" t="s">
        <v>268</v>
      </c>
      <c r="O1234" t="s">
        <v>299</v>
      </c>
      <c r="Q1234" t="s">
        <v>457</v>
      </c>
      <c r="R1234">
        <v>0</v>
      </c>
      <c r="S1234">
        <v>0</v>
      </c>
      <c r="T1234">
        <v>0</v>
      </c>
      <c r="U1234">
        <v>0</v>
      </c>
      <c r="V1234">
        <v>0</v>
      </c>
      <c r="W1234">
        <v>0</v>
      </c>
      <c r="X1234">
        <v>0</v>
      </c>
      <c r="Y1234">
        <v>0</v>
      </c>
      <c r="AA1234">
        <v>0</v>
      </c>
      <c r="AB1234">
        <v>0</v>
      </c>
      <c r="AC1234">
        <v>0</v>
      </c>
      <c r="AD1234">
        <v>0</v>
      </c>
      <c r="AE1234">
        <v>0</v>
      </c>
      <c r="AF1234">
        <v>0</v>
      </c>
      <c r="AG1234">
        <v>0</v>
      </c>
      <c r="AH1234">
        <v>0</v>
      </c>
      <c r="AI1234">
        <v>0</v>
      </c>
      <c r="AJ1234">
        <v>0</v>
      </c>
      <c r="AK1234">
        <v>0</v>
      </c>
      <c r="AL1234">
        <v>0</v>
      </c>
      <c r="AM1234">
        <v>0</v>
      </c>
      <c r="AN1234">
        <v>0</v>
      </c>
      <c r="AO1234">
        <v>0</v>
      </c>
      <c r="AP1234">
        <v>0</v>
      </c>
      <c r="AQ1234">
        <v>0</v>
      </c>
      <c r="AR1234">
        <v>0</v>
      </c>
      <c r="AS1234">
        <v>0</v>
      </c>
      <c r="AT1234">
        <v>0</v>
      </c>
      <c r="AU1234">
        <v>0</v>
      </c>
      <c r="AV1234">
        <v>0</v>
      </c>
      <c r="AW1234">
        <v>0</v>
      </c>
      <c r="AX1234">
        <v>0</v>
      </c>
      <c r="AY1234">
        <v>0</v>
      </c>
      <c r="AZ1234">
        <v>0</v>
      </c>
      <c r="BA1234">
        <v>0</v>
      </c>
      <c r="BB1234">
        <v>0</v>
      </c>
      <c r="BC1234">
        <v>0</v>
      </c>
      <c r="BD1234">
        <v>0</v>
      </c>
      <c r="BE1234">
        <v>0</v>
      </c>
      <c r="BF1234">
        <v>0</v>
      </c>
      <c r="BG1234">
        <v>0</v>
      </c>
      <c r="BH1234">
        <v>0</v>
      </c>
      <c r="BI1234">
        <v>0</v>
      </c>
      <c r="BJ1234">
        <v>0</v>
      </c>
      <c r="BK1234">
        <v>0</v>
      </c>
      <c r="BL1234">
        <v>0</v>
      </c>
      <c r="BM1234">
        <v>0</v>
      </c>
      <c r="BN1234">
        <v>0</v>
      </c>
      <c r="BO1234">
        <v>0</v>
      </c>
      <c r="BP1234">
        <v>0</v>
      </c>
      <c r="BQ1234">
        <v>0</v>
      </c>
      <c r="BR1234">
        <v>0</v>
      </c>
      <c r="BS1234">
        <v>0</v>
      </c>
      <c r="BT1234">
        <v>0</v>
      </c>
      <c r="BU1234">
        <v>0</v>
      </c>
      <c r="BV1234">
        <v>0</v>
      </c>
      <c r="BW1234">
        <v>0</v>
      </c>
      <c r="BX1234">
        <v>0</v>
      </c>
      <c r="BY1234">
        <v>0</v>
      </c>
      <c r="BZ1234">
        <v>0</v>
      </c>
      <c r="CA1234">
        <v>0</v>
      </c>
      <c r="CB1234">
        <v>0</v>
      </c>
      <c r="CC1234">
        <v>1</v>
      </c>
      <c r="CD1234">
        <v>0</v>
      </c>
      <c r="CE1234">
        <v>0</v>
      </c>
      <c r="CF1234">
        <v>0</v>
      </c>
      <c r="CG1234">
        <v>0</v>
      </c>
      <c r="CH1234">
        <v>0</v>
      </c>
      <c r="CI1234">
        <v>0</v>
      </c>
      <c r="CJ1234">
        <v>0</v>
      </c>
      <c r="CK1234">
        <v>0</v>
      </c>
      <c r="CL1234">
        <v>0</v>
      </c>
      <c r="CM1234">
        <v>0</v>
      </c>
      <c r="CN1234">
        <v>0</v>
      </c>
      <c r="CO1234">
        <v>0</v>
      </c>
      <c r="CP1234">
        <v>0</v>
      </c>
      <c r="CQ1234">
        <v>0</v>
      </c>
      <c r="CR1234">
        <v>0</v>
      </c>
      <c r="CS1234">
        <v>0</v>
      </c>
      <c r="CT1234">
        <v>0</v>
      </c>
      <c r="CU1234">
        <v>0</v>
      </c>
      <c r="CV1234">
        <v>0</v>
      </c>
      <c r="CW1234">
        <v>0</v>
      </c>
      <c r="CX1234">
        <v>1</v>
      </c>
      <c r="CY1234">
        <v>0</v>
      </c>
      <c r="CZ1234">
        <v>1</v>
      </c>
      <c r="DA1234">
        <v>0</v>
      </c>
      <c r="DB1234">
        <v>0</v>
      </c>
      <c r="DC1234" t="s">
        <v>6102</v>
      </c>
      <c r="DD1234" t="s">
        <v>313</v>
      </c>
    </row>
    <row r="1235" spans="1:108" ht="14.6" x14ac:dyDescent="0.35">
      <c r="A1235" t="s">
        <v>40</v>
      </c>
      <c r="B1235" t="s">
        <v>6106</v>
      </c>
      <c r="C1235" t="s">
        <v>6138</v>
      </c>
      <c r="D1235" t="s">
        <v>6139</v>
      </c>
      <c r="F1235" t="s">
        <v>122</v>
      </c>
      <c r="H1235" t="s">
        <v>454</v>
      </c>
      <c r="I1235" t="s">
        <v>56</v>
      </c>
      <c r="J1235" t="s">
        <v>173</v>
      </c>
      <c r="K1235" t="s">
        <v>471</v>
      </c>
      <c r="M1235" t="s">
        <v>272</v>
      </c>
      <c r="O1235" t="s">
        <v>299</v>
      </c>
      <c r="P1235" t="s">
        <v>6141</v>
      </c>
      <c r="Q1235" t="s">
        <v>457</v>
      </c>
      <c r="R1235">
        <v>0</v>
      </c>
      <c r="S1235">
        <v>0</v>
      </c>
      <c r="T1235">
        <v>0</v>
      </c>
      <c r="U1235">
        <v>0</v>
      </c>
      <c r="V1235">
        <v>0</v>
      </c>
      <c r="W1235">
        <v>0</v>
      </c>
      <c r="X1235">
        <v>0</v>
      </c>
      <c r="Y1235">
        <v>0</v>
      </c>
      <c r="AA1235">
        <v>0</v>
      </c>
      <c r="AB1235">
        <v>0</v>
      </c>
      <c r="AC1235">
        <v>0</v>
      </c>
      <c r="AD1235">
        <v>0</v>
      </c>
      <c r="AE1235">
        <v>0</v>
      </c>
      <c r="AF1235">
        <v>0</v>
      </c>
      <c r="AG1235">
        <v>0</v>
      </c>
      <c r="AH1235">
        <v>0</v>
      </c>
      <c r="AI1235">
        <v>0</v>
      </c>
      <c r="AJ1235">
        <v>0</v>
      </c>
      <c r="AK1235">
        <v>0</v>
      </c>
      <c r="AL1235">
        <v>0</v>
      </c>
      <c r="AM1235">
        <v>0</v>
      </c>
      <c r="AN1235">
        <v>0</v>
      </c>
      <c r="AO1235">
        <v>0</v>
      </c>
      <c r="AP1235">
        <v>0</v>
      </c>
      <c r="AQ1235">
        <v>0</v>
      </c>
      <c r="AR1235">
        <v>0</v>
      </c>
      <c r="AS1235">
        <v>0</v>
      </c>
      <c r="AT1235">
        <v>0</v>
      </c>
      <c r="AU1235">
        <v>0</v>
      </c>
      <c r="AV1235">
        <v>0</v>
      </c>
      <c r="AW1235">
        <v>0</v>
      </c>
      <c r="AX1235">
        <v>0</v>
      </c>
      <c r="AY1235">
        <v>0</v>
      </c>
      <c r="AZ1235">
        <v>0</v>
      </c>
      <c r="BA1235">
        <v>0</v>
      </c>
      <c r="BB1235">
        <v>0</v>
      </c>
      <c r="BC1235">
        <v>0</v>
      </c>
      <c r="BD1235">
        <v>0</v>
      </c>
      <c r="BE1235">
        <v>0</v>
      </c>
      <c r="BF1235">
        <v>0</v>
      </c>
      <c r="BG1235">
        <v>0</v>
      </c>
      <c r="BH1235">
        <v>0</v>
      </c>
      <c r="BI1235">
        <v>0</v>
      </c>
      <c r="BJ1235">
        <v>0</v>
      </c>
      <c r="BK1235">
        <v>0</v>
      </c>
      <c r="BL1235">
        <v>0</v>
      </c>
      <c r="BM1235">
        <v>0</v>
      </c>
      <c r="BN1235">
        <v>0</v>
      </c>
      <c r="BO1235">
        <v>0</v>
      </c>
      <c r="BP1235">
        <v>0</v>
      </c>
      <c r="BQ1235">
        <v>0</v>
      </c>
      <c r="BR1235">
        <v>0</v>
      </c>
      <c r="BS1235">
        <v>0</v>
      </c>
      <c r="BT1235">
        <v>0</v>
      </c>
      <c r="BU1235">
        <v>0</v>
      </c>
      <c r="BV1235">
        <v>0</v>
      </c>
      <c r="BW1235">
        <v>0</v>
      </c>
      <c r="BX1235">
        <v>0</v>
      </c>
      <c r="BY1235">
        <v>0</v>
      </c>
      <c r="BZ1235">
        <v>0</v>
      </c>
      <c r="CA1235">
        <v>0</v>
      </c>
      <c r="CB1235">
        <v>0</v>
      </c>
      <c r="CC1235">
        <v>0</v>
      </c>
      <c r="CD1235">
        <v>0</v>
      </c>
      <c r="CE1235">
        <v>0</v>
      </c>
      <c r="CF1235">
        <v>0</v>
      </c>
      <c r="CG1235">
        <v>0</v>
      </c>
      <c r="CH1235">
        <v>0</v>
      </c>
      <c r="CI1235">
        <v>0</v>
      </c>
      <c r="CJ1235">
        <v>0</v>
      </c>
      <c r="CK1235">
        <v>0</v>
      </c>
      <c r="CL1235">
        <v>0</v>
      </c>
      <c r="CM1235">
        <v>0</v>
      </c>
      <c r="CN1235">
        <v>0</v>
      </c>
      <c r="CO1235">
        <v>0</v>
      </c>
      <c r="CP1235">
        <v>1</v>
      </c>
      <c r="CQ1235">
        <v>0</v>
      </c>
      <c r="CR1235">
        <v>0</v>
      </c>
      <c r="CS1235">
        <v>0</v>
      </c>
      <c r="CT1235">
        <v>0</v>
      </c>
      <c r="CU1235">
        <v>0</v>
      </c>
      <c r="CV1235">
        <v>0</v>
      </c>
      <c r="CW1235">
        <v>0</v>
      </c>
      <c r="CX1235">
        <v>1</v>
      </c>
      <c r="CY1235">
        <v>0</v>
      </c>
      <c r="CZ1235">
        <v>1</v>
      </c>
      <c r="DA1235">
        <v>0</v>
      </c>
      <c r="DB1235">
        <v>0</v>
      </c>
      <c r="DC1235" t="s">
        <v>458</v>
      </c>
      <c r="DD1235" t="s">
        <v>306</v>
      </c>
    </row>
    <row r="1236" spans="1:108" ht="14.6" x14ac:dyDescent="0.35">
      <c r="A1236" t="s">
        <v>40</v>
      </c>
      <c r="B1236" t="s">
        <v>6106</v>
      </c>
      <c r="C1236" t="s">
        <v>6148</v>
      </c>
      <c r="D1236" t="s">
        <v>6139</v>
      </c>
      <c r="F1236" t="s">
        <v>91</v>
      </c>
      <c r="H1236" t="s">
        <v>454</v>
      </c>
      <c r="I1236" t="s">
        <v>13</v>
      </c>
      <c r="J1236" t="s">
        <v>221</v>
      </c>
      <c r="K1236" t="s">
        <v>269</v>
      </c>
      <c r="M1236" t="s">
        <v>274</v>
      </c>
      <c r="O1236" t="s">
        <v>300</v>
      </c>
      <c r="R1236">
        <v>0</v>
      </c>
      <c r="S1236">
        <v>0</v>
      </c>
      <c r="T1236">
        <v>0</v>
      </c>
      <c r="U1236">
        <v>0</v>
      </c>
      <c r="V1236">
        <v>0</v>
      </c>
      <c r="W1236">
        <v>0</v>
      </c>
      <c r="X1236">
        <v>0</v>
      </c>
      <c r="Y1236">
        <v>0</v>
      </c>
      <c r="AA1236">
        <v>0</v>
      </c>
      <c r="AB1236">
        <v>0</v>
      </c>
      <c r="AC1236">
        <v>0</v>
      </c>
      <c r="AD1236">
        <v>0</v>
      </c>
      <c r="AE1236">
        <v>0</v>
      </c>
      <c r="AF1236">
        <v>0</v>
      </c>
      <c r="AG1236">
        <v>0</v>
      </c>
      <c r="AH1236">
        <v>0</v>
      </c>
      <c r="AI1236">
        <v>0</v>
      </c>
      <c r="AJ1236">
        <v>0</v>
      </c>
      <c r="AK1236">
        <v>0</v>
      </c>
      <c r="AL1236">
        <v>0</v>
      </c>
      <c r="AM1236">
        <v>0</v>
      </c>
      <c r="AN1236">
        <v>0</v>
      </c>
      <c r="AO1236">
        <v>0</v>
      </c>
      <c r="AP1236">
        <v>0</v>
      </c>
      <c r="AQ1236">
        <v>1</v>
      </c>
      <c r="AR1236">
        <v>0</v>
      </c>
      <c r="AS1236">
        <v>1</v>
      </c>
      <c r="AT1236">
        <v>1</v>
      </c>
      <c r="AU1236">
        <v>1</v>
      </c>
      <c r="AV1236">
        <v>0</v>
      </c>
      <c r="AW1236">
        <v>0</v>
      </c>
      <c r="AX1236">
        <v>1</v>
      </c>
      <c r="AY1236">
        <v>0</v>
      </c>
      <c r="AZ1236">
        <v>1</v>
      </c>
      <c r="BA1236">
        <v>0</v>
      </c>
      <c r="BB1236">
        <v>0</v>
      </c>
      <c r="BC1236">
        <v>1</v>
      </c>
      <c r="BD1236">
        <v>1</v>
      </c>
      <c r="BE1236">
        <v>0</v>
      </c>
      <c r="BF1236">
        <v>0</v>
      </c>
      <c r="BG1236">
        <v>0</v>
      </c>
      <c r="BH1236">
        <v>0</v>
      </c>
      <c r="BI1236">
        <v>0</v>
      </c>
      <c r="BJ1236">
        <v>0</v>
      </c>
      <c r="BK1236">
        <v>0</v>
      </c>
      <c r="BL1236">
        <v>0</v>
      </c>
      <c r="BM1236">
        <v>0</v>
      </c>
      <c r="BN1236">
        <v>0</v>
      </c>
      <c r="BO1236">
        <v>0</v>
      </c>
      <c r="BP1236">
        <v>0</v>
      </c>
      <c r="BQ1236">
        <v>0</v>
      </c>
      <c r="BR1236">
        <v>0</v>
      </c>
      <c r="BS1236">
        <v>1</v>
      </c>
      <c r="BT1236">
        <v>1</v>
      </c>
      <c r="BU1236">
        <v>1</v>
      </c>
      <c r="BV1236">
        <v>1</v>
      </c>
      <c r="BW1236">
        <v>1</v>
      </c>
      <c r="BX1236">
        <v>1</v>
      </c>
      <c r="BY1236">
        <v>1</v>
      </c>
      <c r="BZ1236">
        <v>1</v>
      </c>
      <c r="CA1236">
        <v>1</v>
      </c>
      <c r="CB1236">
        <v>0</v>
      </c>
      <c r="CC1236">
        <v>0</v>
      </c>
      <c r="CD1236">
        <v>0</v>
      </c>
      <c r="CE1236">
        <v>0</v>
      </c>
      <c r="CF1236">
        <v>0</v>
      </c>
      <c r="CG1236">
        <v>0</v>
      </c>
      <c r="CH1236">
        <v>0</v>
      </c>
      <c r="CI1236">
        <v>0</v>
      </c>
      <c r="CJ1236">
        <v>0</v>
      </c>
      <c r="CK1236">
        <v>0</v>
      </c>
      <c r="CL1236">
        <v>0</v>
      </c>
      <c r="CM1236">
        <v>0</v>
      </c>
      <c r="CN1236">
        <v>0</v>
      </c>
      <c r="CO1236">
        <v>0</v>
      </c>
      <c r="CP1236">
        <v>0</v>
      </c>
      <c r="CQ1236">
        <v>0</v>
      </c>
      <c r="CR1236">
        <v>0</v>
      </c>
      <c r="CS1236">
        <v>0</v>
      </c>
      <c r="CT1236">
        <v>0</v>
      </c>
      <c r="CU1236">
        <v>0</v>
      </c>
      <c r="CV1236">
        <v>0</v>
      </c>
      <c r="CW1236">
        <v>0</v>
      </c>
      <c r="CX1236">
        <v>17</v>
      </c>
      <c r="CY1236">
        <v>1</v>
      </c>
      <c r="CZ1236">
        <v>0</v>
      </c>
      <c r="DA1236">
        <v>0</v>
      </c>
      <c r="DB1236">
        <v>1</v>
      </c>
      <c r="DC1236" t="s">
        <v>6151</v>
      </c>
      <c r="DD1236" t="s">
        <v>316</v>
      </c>
    </row>
    <row r="1237" spans="1:108" ht="14.6" x14ac:dyDescent="0.35">
      <c r="A1237" t="s">
        <v>40</v>
      </c>
      <c r="B1237" t="s">
        <v>6106</v>
      </c>
      <c r="C1237" t="s">
        <v>6155</v>
      </c>
      <c r="D1237" t="s">
        <v>6139</v>
      </c>
      <c r="F1237" t="s">
        <v>122</v>
      </c>
      <c r="H1237" t="s">
        <v>454</v>
      </c>
      <c r="I1237" t="s">
        <v>56</v>
      </c>
      <c r="J1237" t="s">
        <v>173</v>
      </c>
      <c r="K1237" t="s">
        <v>471</v>
      </c>
      <c r="M1237" t="s">
        <v>268</v>
      </c>
      <c r="O1237" t="s">
        <v>299</v>
      </c>
      <c r="P1237" t="s">
        <v>6156</v>
      </c>
      <c r="Q1237" t="s">
        <v>457</v>
      </c>
      <c r="R1237">
        <v>0</v>
      </c>
      <c r="S1237">
        <v>0</v>
      </c>
      <c r="T1237">
        <v>0</v>
      </c>
      <c r="U1237">
        <v>0</v>
      </c>
      <c r="V1237">
        <v>0</v>
      </c>
      <c r="W1237">
        <v>0</v>
      </c>
      <c r="X1237">
        <v>0</v>
      </c>
      <c r="Y1237">
        <v>0</v>
      </c>
      <c r="AA1237">
        <v>0</v>
      </c>
      <c r="AB1237">
        <v>0</v>
      </c>
      <c r="AC1237">
        <v>0</v>
      </c>
      <c r="AD1237">
        <v>0</v>
      </c>
      <c r="AE1237">
        <v>0</v>
      </c>
      <c r="AF1237">
        <v>0</v>
      </c>
      <c r="AG1237">
        <v>0</v>
      </c>
      <c r="AH1237">
        <v>0</v>
      </c>
      <c r="AI1237">
        <v>0</v>
      </c>
      <c r="AJ1237">
        <v>0</v>
      </c>
      <c r="AK1237">
        <v>0</v>
      </c>
      <c r="AL1237">
        <v>0</v>
      </c>
      <c r="AM1237">
        <v>0</v>
      </c>
      <c r="AN1237">
        <v>0</v>
      </c>
      <c r="AO1237">
        <v>0</v>
      </c>
      <c r="AP1237">
        <v>0</v>
      </c>
      <c r="AQ1237">
        <v>0</v>
      </c>
      <c r="AR1237">
        <v>0</v>
      </c>
      <c r="AS1237">
        <v>0</v>
      </c>
      <c r="AT1237">
        <v>0</v>
      </c>
      <c r="AU1237">
        <v>0</v>
      </c>
      <c r="AV1237">
        <v>0</v>
      </c>
      <c r="AW1237">
        <v>0</v>
      </c>
      <c r="AX1237">
        <v>0</v>
      </c>
      <c r="AY1237">
        <v>0</v>
      </c>
      <c r="AZ1237">
        <v>0</v>
      </c>
      <c r="BA1237">
        <v>0</v>
      </c>
      <c r="BB1237">
        <v>0</v>
      </c>
      <c r="BC1237">
        <v>0</v>
      </c>
      <c r="BD1237">
        <v>0</v>
      </c>
      <c r="BE1237">
        <v>0</v>
      </c>
      <c r="BF1237">
        <v>0</v>
      </c>
      <c r="BG1237">
        <v>0</v>
      </c>
      <c r="BH1237">
        <v>0</v>
      </c>
      <c r="BI1237">
        <v>0</v>
      </c>
      <c r="BJ1237">
        <v>0</v>
      </c>
      <c r="BK1237">
        <v>0</v>
      </c>
      <c r="BL1237">
        <v>0</v>
      </c>
      <c r="BM1237">
        <v>0</v>
      </c>
      <c r="BN1237">
        <v>0</v>
      </c>
      <c r="BO1237">
        <v>0</v>
      </c>
      <c r="BP1237">
        <v>0</v>
      </c>
      <c r="BQ1237">
        <v>0</v>
      </c>
      <c r="BR1237">
        <v>0</v>
      </c>
      <c r="BS1237">
        <v>0</v>
      </c>
      <c r="BT1237">
        <v>0</v>
      </c>
      <c r="BU1237">
        <v>0</v>
      </c>
      <c r="BV1237">
        <v>0</v>
      </c>
      <c r="BW1237">
        <v>0</v>
      </c>
      <c r="BX1237">
        <v>0</v>
      </c>
      <c r="BY1237">
        <v>0</v>
      </c>
      <c r="BZ1237">
        <v>0</v>
      </c>
      <c r="CA1237">
        <v>0</v>
      </c>
      <c r="CB1237">
        <v>0</v>
      </c>
      <c r="CC1237">
        <v>0</v>
      </c>
      <c r="CD1237">
        <v>0</v>
      </c>
      <c r="CE1237">
        <v>0</v>
      </c>
      <c r="CF1237">
        <v>0</v>
      </c>
      <c r="CG1237">
        <v>0</v>
      </c>
      <c r="CH1237">
        <v>0</v>
      </c>
      <c r="CI1237">
        <v>0</v>
      </c>
      <c r="CJ1237">
        <v>0</v>
      </c>
      <c r="CK1237">
        <v>0</v>
      </c>
      <c r="CL1237">
        <v>0</v>
      </c>
      <c r="CM1237">
        <v>0</v>
      </c>
      <c r="CN1237">
        <v>0</v>
      </c>
      <c r="CO1237">
        <v>0</v>
      </c>
      <c r="CP1237">
        <v>1</v>
      </c>
      <c r="CQ1237">
        <v>0</v>
      </c>
      <c r="CR1237">
        <v>0</v>
      </c>
      <c r="CS1237">
        <v>0</v>
      </c>
      <c r="CT1237">
        <v>0</v>
      </c>
      <c r="CU1237">
        <v>0</v>
      </c>
      <c r="CV1237">
        <v>0</v>
      </c>
      <c r="CW1237">
        <v>0</v>
      </c>
      <c r="CX1237">
        <v>1</v>
      </c>
      <c r="CY1237">
        <v>0</v>
      </c>
      <c r="CZ1237">
        <v>1</v>
      </c>
      <c r="DA1237">
        <v>0</v>
      </c>
      <c r="DB1237">
        <v>0</v>
      </c>
      <c r="DC1237" t="s">
        <v>458</v>
      </c>
      <c r="DD1237" t="s">
        <v>306</v>
      </c>
    </row>
    <row r="1238" spans="1:108" ht="14.6" x14ac:dyDescent="0.35">
      <c r="A1238" t="s">
        <v>40</v>
      </c>
      <c r="B1238" t="s">
        <v>6106</v>
      </c>
      <c r="C1238" t="s">
        <v>6163</v>
      </c>
      <c r="D1238" t="s">
        <v>6139</v>
      </c>
      <c r="F1238" t="s">
        <v>91</v>
      </c>
      <c r="H1238" t="s">
        <v>454</v>
      </c>
      <c r="I1238" t="s">
        <v>56</v>
      </c>
      <c r="J1238" t="s">
        <v>173</v>
      </c>
      <c r="K1238" t="s">
        <v>471</v>
      </c>
      <c r="M1238" t="s">
        <v>272</v>
      </c>
      <c r="O1238" t="s">
        <v>300</v>
      </c>
      <c r="Q1238" t="s">
        <v>6165</v>
      </c>
      <c r="R1238">
        <v>0</v>
      </c>
      <c r="S1238">
        <v>0</v>
      </c>
      <c r="T1238">
        <v>0</v>
      </c>
      <c r="U1238">
        <v>0</v>
      </c>
      <c r="V1238">
        <v>0</v>
      </c>
      <c r="W1238">
        <v>0</v>
      </c>
      <c r="X1238">
        <v>0</v>
      </c>
      <c r="Y1238">
        <v>0</v>
      </c>
      <c r="AA1238">
        <v>0</v>
      </c>
      <c r="AB1238">
        <v>0</v>
      </c>
      <c r="AC1238">
        <v>0</v>
      </c>
      <c r="AD1238">
        <v>0</v>
      </c>
      <c r="AE1238">
        <v>0</v>
      </c>
      <c r="AF1238">
        <v>0</v>
      </c>
      <c r="AG1238">
        <v>0</v>
      </c>
      <c r="AH1238">
        <v>0</v>
      </c>
      <c r="AI1238">
        <v>0</v>
      </c>
      <c r="AJ1238">
        <v>0</v>
      </c>
      <c r="AK1238">
        <v>0</v>
      </c>
      <c r="AL1238">
        <v>0</v>
      </c>
      <c r="AM1238">
        <v>0</v>
      </c>
      <c r="AN1238">
        <v>0</v>
      </c>
      <c r="AO1238">
        <v>1</v>
      </c>
      <c r="AP1238">
        <v>0</v>
      </c>
      <c r="AQ1238">
        <v>1</v>
      </c>
      <c r="AR1238">
        <v>1</v>
      </c>
      <c r="AS1238">
        <v>1</v>
      </c>
      <c r="AT1238">
        <v>1</v>
      </c>
      <c r="AU1238">
        <v>0</v>
      </c>
      <c r="AV1238">
        <v>0</v>
      </c>
      <c r="AW1238">
        <v>1</v>
      </c>
      <c r="AX1238">
        <v>1</v>
      </c>
      <c r="AY1238">
        <v>1</v>
      </c>
      <c r="AZ1238">
        <v>1</v>
      </c>
      <c r="BA1238">
        <v>0</v>
      </c>
      <c r="BB1238">
        <v>0</v>
      </c>
      <c r="BC1238">
        <v>1</v>
      </c>
      <c r="BD1238">
        <v>1</v>
      </c>
      <c r="BE1238">
        <v>1</v>
      </c>
      <c r="BF1238">
        <v>0</v>
      </c>
      <c r="BG1238">
        <v>0</v>
      </c>
      <c r="BH1238">
        <v>0</v>
      </c>
      <c r="BI1238">
        <v>0</v>
      </c>
      <c r="BJ1238">
        <v>0</v>
      </c>
      <c r="BK1238">
        <v>0</v>
      </c>
      <c r="BL1238">
        <v>0</v>
      </c>
      <c r="BM1238">
        <v>0</v>
      </c>
      <c r="BN1238">
        <v>0</v>
      </c>
      <c r="BO1238">
        <v>0</v>
      </c>
      <c r="BP1238">
        <v>0</v>
      </c>
      <c r="BQ1238">
        <v>1</v>
      </c>
      <c r="BR1238">
        <v>1</v>
      </c>
      <c r="BS1238">
        <v>1</v>
      </c>
      <c r="BT1238">
        <v>1</v>
      </c>
      <c r="BU1238">
        <v>1</v>
      </c>
      <c r="BV1238">
        <v>1</v>
      </c>
      <c r="BW1238">
        <v>0</v>
      </c>
      <c r="BX1238">
        <v>1</v>
      </c>
      <c r="BY1238">
        <v>1</v>
      </c>
      <c r="BZ1238">
        <v>1</v>
      </c>
      <c r="CA1238">
        <v>1</v>
      </c>
      <c r="CB1238">
        <v>1</v>
      </c>
      <c r="CC1238">
        <v>0</v>
      </c>
      <c r="CD1238">
        <v>0</v>
      </c>
      <c r="CE1238">
        <v>0</v>
      </c>
      <c r="CF1238">
        <v>0</v>
      </c>
      <c r="CG1238">
        <v>1</v>
      </c>
      <c r="CH1238">
        <v>0</v>
      </c>
      <c r="CI1238">
        <v>1</v>
      </c>
      <c r="CJ1238">
        <v>1</v>
      </c>
      <c r="CK1238">
        <v>0</v>
      </c>
      <c r="CL1238">
        <v>0</v>
      </c>
      <c r="CM1238">
        <v>0</v>
      </c>
      <c r="CN1238">
        <v>0</v>
      </c>
      <c r="CO1238">
        <v>0</v>
      </c>
      <c r="CP1238">
        <v>1</v>
      </c>
      <c r="CQ1238">
        <v>0</v>
      </c>
      <c r="CR1238">
        <v>0</v>
      </c>
      <c r="CS1238">
        <v>0</v>
      </c>
      <c r="CT1238">
        <v>0</v>
      </c>
      <c r="CU1238">
        <v>0</v>
      </c>
      <c r="CV1238">
        <v>0</v>
      </c>
      <c r="CW1238">
        <v>0</v>
      </c>
      <c r="CX1238">
        <v>27</v>
      </c>
      <c r="CY1238">
        <v>1</v>
      </c>
      <c r="CZ1238">
        <v>1</v>
      </c>
      <c r="DA1238">
        <v>0</v>
      </c>
      <c r="DB1238">
        <v>1</v>
      </c>
      <c r="DD1238" t="s">
        <v>314</v>
      </c>
    </row>
    <row r="1239" spans="1:108" ht="14.6" x14ac:dyDescent="0.35">
      <c r="A1239" t="s">
        <v>40</v>
      </c>
      <c r="B1239" t="s">
        <v>6106</v>
      </c>
      <c r="C1239" t="s">
        <v>6173</v>
      </c>
      <c r="D1239" t="s">
        <v>6139</v>
      </c>
      <c r="F1239" t="s">
        <v>91</v>
      </c>
      <c r="G1239" t="s">
        <v>479</v>
      </c>
      <c r="H1239" t="s">
        <v>454</v>
      </c>
      <c r="I1239" t="s">
        <v>56</v>
      </c>
      <c r="J1239" t="s">
        <v>173</v>
      </c>
      <c r="K1239" t="s">
        <v>471</v>
      </c>
      <c r="M1239" t="s">
        <v>272</v>
      </c>
      <c r="O1239" t="s">
        <v>300</v>
      </c>
      <c r="Q1239" t="s">
        <v>481</v>
      </c>
      <c r="R1239">
        <v>0</v>
      </c>
      <c r="S1239">
        <v>0</v>
      </c>
      <c r="T1239">
        <v>0</v>
      </c>
      <c r="U1239">
        <v>0</v>
      </c>
      <c r="V1239">
        <v>0</v>
      </c>
      <c r="W1239">
        <v>0</v>
      </c>
      <c r="X1239">
        <v>0</v>
      </c>
      <c r="Y1239">
        <v>0</v>
      </c>
      <c r="AA1239">
        <v>0</v>
      </c>
      <c r="AB1239">
        <v>0</v>
      </c>
      <c r="AC1239">
        <v>0</v>
      </c>
      <c r="AD1239">
        <v>0</v>
      </c>
      <c r="AE1239">
        <v>0</v>
      </c>
      <c r="AF1239">
        <v>0</v>
      </c>
      <c r="AG1239">
        <v>0</v>
      </c>
      <c r="AH1239">
        <v>0</v>
      </c>
      <c r="AI1239">
        <v>0</v>
      </c>
      <c r="AJ1239">
        <v>0</v>
      </c>
      <c r="AK1239">
        <v>0</v>
      </c>
      <c r="AL1239">
        <v>0</v>
      </c>
      <c r="AM1239">
        <v>0</v>
      </c>
      <c r="AN1239">
        <v>0</v>
      </c>
      <c r="AO1239">
        <v>0</v>
      </c>
      <c r="AP1239">
        <v>0</v>
      </c>
      <c r="AQ1239">
        <v>0</v>
      </c>
      <c r="AR1239">
        <v>0</v>
      </c>
      <c r="AS1239">
        <v>0</v>
      </c>
      <c r="AT1239">
        <v>0</v>
      </c>
      <c r="AU1239">
        <v>0</v>
      </c>
      <c r="AV1239">
        <v>0</v>
      </c>
      <c r="AW1239">
        <v>0</v>
      </c>
      <c r="AX1239">
        <v>0</v>
      </c>
      <c r="AY1239">
        <v>0</v>
      </c>
      <c r="AZ1239">
        <v>0</v>
      </c>
      <c r="BA1239">
        <v>0</v>
      </c>
      <c r="BB1239">
        <v>0</v>
      </c>
      <c r="BC1239">
        <v>0</v>
      </c>
      <c r="BD1239">
        <v>1</v>
      </c>
      <c r="BE1239">
        <v>0</v>
      </c>
      <c r="BF1239">
        <v>0</v>
      </c>
      <c r="BG1239">
        <v>0</v>
      </c>
      <c r="BH1239">
        <v>0</v>
      </c>
      <c r="BI1239">
        <v>0</v>
      </c>
      <c r="BJ1239">
        <v>0</v>
      </c>
      <c r="BK1239">
        <v>0</v>
      </c>
      <c r="BL1239">
        <v>0</v>
      </c>
      <c r="BM1239">
        <v>0</v>
      </c>
      <c r="BN1239">
        <v>0</v>
      </c>
      <c r="BO1239">
        <v>0</v>
      </c>
      <c r="BP1239">
        <v>0</v>
      </c>
      <c r="BQ1239">
        <v>0</v>
      </c>
      <c r="BR1239">
        <v>0</v>
      </c>
      <c r="BS1239">
        <v>0</v>
      </c>
      <c r="BT1239">
        <v>0</v>
      </c>
      <c r="BU1239">
        <v>0</v>
      </c>
      <c r="BV1239">
        <v>0</v>
      </c>
      <c r="BW1239">
        <v>0</v>
      </c>
      <c r="BX1239">
        <v>0</v>
      </c>
      <c r="BY1239">
        <v>0</v>
      </c>
      <c r="BZ1239">
        <v>0</v>
      </c>
      <c r="CA1239">
        <v>0</v>
      </c>
      <c r="CB1239">
        <v>0</v>
      </c>
      <c r="CC1239">
        <v>0</v>
      </c>
      <c r="CD1239">
        <v>0</v>
      </c>
      <c r="CE1239">
        <v>0</v>
      </c>
      <c r="CF1239">
        <v>0</v>
      </c>
      <c r="CG1239">
        <v>0</v>
      </c>
      <c r="CH1239">
        <v>0</v>
      </c>
      <c r="CI1239">
        <v>1</v>
      </c>
      <c r="CJ1239">
        <v>1</v>
      </c>
      <c r="CK1239">
        <v>0</v>
      </c>
      <c r="CL1239">
        <v>0</v>
      </c>
      <c r="CM1239">
        <v>0</v>
      </c>
      <c r="CN1239">
        <v>0</v>
      </c>
      <c r="CO1239">
        <v>0</v>
      </c>
      <c r="CP1239">
        <v>1</v>
      </c>
      <c r="CQ1239">
        <v>0</v>
      </c>
      <c r="CR1239">
        <v>0</v>
      </c>
      <c r="CS1239">
        <v>0</v>
      </c>
      <c r="CT1239">
        <v>0</v>
      </c>
      <c r="CU1239">
        <v>0</v>
      </c>
      <c r="CV1239">
        <v>0</v>
      </c>
      <c r="CW1239">
        <v>0</v>
      </c>
      <c r="CX1239">
        <v>4</v>
      </c>
      <c r="CY1239">
        <v>1</v>
      </c>
      <c r="CZ1239">
        <v>1</v>
      </c>
      <c r="DA1239">
        <v>0</v>
      </c>
      <c r="DB1239">
        <v>0</v>
      </c>
      <c r="DC1239" t="s">
        <v>2655</v>
      </c>
      <c r="DD1239" t="s">
        <v>306</v>
      </c>
    </row>
    <row r="1240" spans="1:108" ht="14.6" x14ac:dyDescent="0.35">
      <c r="A1240" t="s">
        <v>40</v>
      </c>
      <c r="B1240" t="s">
        <v>6106</v>
      </c>
      <c r="C1240" t="s">
        <v>6188</v>
      </c>
      <c r="F1240" t="s">
        <v>91</v>
      </c>
      <c r="G1240" t="s">
        <v>6190</v>
      </c>
      <c r="H1240" t="s">
        <v>454</v>
      </c>
      <c r="I1240" t="s">
        <v>13</v>
      </c>
      <c r="J1240" t="s">
        <v>221</v>
      </c>
      <c r="K1240" t="s">
        <v>269</v>
      </c>
      <c r="L1240" t="s">
        <v>237</v>
      </c>
      <c r="M1240" t="s">
        <v>268</v>
      </c>
      <c r="O1240" t="s">
        <v>300</v>
      </c>
      <c r="Q1240" t="s">
        <v>6192</v>
      </c>
      <c r="R1240">
        <v>0</v>
      </c>
      <c r="S1240">
        <v>0</v>
      </c>
      <c r="T1240">
        <v>0</v>
      </c>
      <c r="U1240">
        <v>0</v>
      </c>
      <c r="V1240">
        <v>0</v>
      </c>
      <c r="W1240">
        <v>0</v>
      </c>
      <c r="X1240">
        <v>0</v>
      </c>
      <c r="Y1240">
        <v>0</v>
      </c>
      <c r="AA1240">
        <v>0</v>
      </c>
      <c r="AB1240">
        <v>0</v>
      </c>
      <c r="AC1240">
        <v>0</v>
      </c>
      <c r="AD1240">
        <v>0</v>
      </c>
      <c r="AE1240">
        <v>0</v>
      </c>
      <c r="AF1240">
        <v>0</v>
      </c>
      <c r="AG1240">
        <v>0</v>
      </c>
      <c r="AH1240">
        <v>0</v>
      </c>
      <c r="AI1240">
        <v>0</v>
      </c>
      <c r="AJ1240">
        <v>0</v>
      </c>
      <c r="AK1240">
        <v>0</v>
      </c>
      <c r="AL1240">
        <v>0</v>
      </c>
      <c r="AM1240">
        <v>0</v>
      </c>
      <c r="AN1240">
        <v>0</v>
      </c>
      <c r="AO1240">
        <v>0</v>
      </c>
      <c r="AP1240">
        <v>0</v>
      </c>
      <c r="AQ1240">
        <v>0</v>
      </c>
      <c r="AR1240">
        <v>0</v>
      </c>
      <c r="AS1240">
        <v>1</v>
      </c>
      <c r="AT1240">
        <v>1</v>
      </c>
      <c r="AU1240">
        <v>0</v>
      </c>
      <c r="AV1240">
        <v>0</v>
      </c>
      <c r="AW1240">
        <v>0</v>
      </c>
      <c r="AX1240">
        <v>0</v>
      </c>
      <c r="AY1240">
        <v>0</v>
      </c>
      <c r="AZ1240">
        <v>0</v>
      </c>
      <c r="BA1240">
        <v>0</v>
      </c>
      <c r="BB1240">
        <v>0</v>
      </c>
      <c r="BC1240">
        <v>0</v>
      </c>
      <c r="BD1240">
        <v>1</v>
      </c>
      <c r="BE1240">
        <v>0</v>
      </c>
      <c r="BF1240">
        <v>0</v>
      </c>
      <c r="BG1240">
        <v>0</v>
      </c>
      <c r="BH1240">
        <v>0</v>
      </c>
      <c r="BI1240">
        <v>0</v>
      </c>
      <c r="BJ1240">
        <v>0</v>
      </c>
      <c r="BK1240">
        <v>0</v>
      </c>
      <c r="BL1240">
        <v>0</v>
      </c>
      <c r="BM1240">
        <v>0</v>
      </c>
      <c r="BN1240">
        <v>0</v>
      </c>
      <c r="BO1240">
        <v>0</v>
      </c>
      <c r="BP1240">
        <v>0</v>
      </c>
      <c r="BQ1240">
        <v>0</v>
      </c>
      <c r="BR1240">
        <v>0</v>
      </c>
      <c r="BS1240">
        <v>1</v>
      </c>
      <c r="BT1240">
        <v>1</v>
      </c>
      <c r="BU1240">
        <v>1</v>
      </c>
      <c r="BV1240">
        <v>1</v>
      </c>
      <c r="BW1240">
        <v>1</v>
      </c>
      <c r="BX1240">
        <v>1</v>
      </c>
      <c r="BY1240">
        <v>0</v>
      </c>
      <c r="BZ1240">
        <v>1</v>
      </c>
      <c r="CA1240">
        <v>1</v>
      </c>
      <c r="CB1240">
        <v>1</v>
      </c>
      <c r="CC1240">
        <v>0</v>
      </c>
      <c r="CD1240">
        <v>0</v>
      </c>
      <c r="CE1240">
        <v>1</v>
      </c>
      <c r="CF1240">
        <v>0</v>
      </c>
      <c r="CG1240">
        <v>0</v>
      </c>
      <c r="CH1240">
        <v>0</v>
      </c>
      <c r="CI1240">
        <v>0</v>
      </c>
      <c r="CJ1240">
        <v>0</v>
      </c>
      <c r="CK1240">
        <v>0</v>
      </c>
      <c r="CL1240">
        <v>0</v>
      </c>
      <c r="CM1240">
        <v>1</v>
      </c>
      <c r="CN1240">
        <v>0</v>
      </c>
      <c r="CO1240">
        <v>0</v>
      </c>
      <c r="CP1240">
        <v>0</v>
      </c>
      <c r="CQ1240">
        <v>0</v>
      </c>
      <c r="CR1240">
        <v>0</v>
      </c>
      <c r="CS1240">
        <v>0</v>
      </c>
      <c r="CT1240">
        <v>0</v>
      </c>
      <c r="CU1240">
        <v>1</v>
      </c>
      <c r="CV1240">
        <v>0</v>
      </c>
      <c r="CW1240">
        <v>0</v>
      </c>
      <c r="CX1240">
        <v>15</v>
      </c>
      <c r="CY1240">
        <v>1</v>
      </c>
      <c r="CZ1240">
        <v>1</v>
      </c>
      <c r="DA1240">
        <v>0</v>
      </c>
      <c r="DB1240">
        <v>1</v>
      </c>
      <c r="DC1240" t="s">
        <v>6193</v>
      </c>
      <c r="DD1240" t="s">
        <v>316</v>
      </c>
    </row>
    <row r="1241" spans="1:108" ht="14.6" x14ac:dyDescent="0.35">
      <c r="A1241" t="s">
        <v>40</v>
      </c>
      <c r="B1241" t="s">
        <v>6106</v>
      </c>
      <c r="C1241" t="s">
        <v>6177</v>
      </c>
      <c r="D1241" t="s">
        <v>6139</v>
      </c>
      <c r="F1241" t="s">
        <v>122</v>
      </c>
      <c r="H1241" t="s">
        <v>454</v>
      </c>
      <c r="I1241" t="s">
        <v>56</v>
      </c>
      <c r="J1241" t="s">
        <v>173</v>
      </c>
      <c r="K1241" t="s">
        <v>471</v>
      </c>
      <c r="M1241" t="s">
        <v>274</v>
      </c>
      <c r="O1241" t="s">
        <v>299</v>
      </c>
      <c r="P1241" t="s">
        <v>6178</v>
      </c>
      <c r="Q1241" t="s">
        <v>457</v>
      </c>
      <c r="R1241">
        <v>0</v>
      </c>
      <c r="S1241">
        <v>0</v>
      </c>
      <c r="T1241">
        <v>0</v>
      </c>
      <c r="U1241">
        <v>0</v>
      </c>
      <c r="V1241">
        <v>0</v>
      </c>
      <c r="W1241">
        <v>0</v>
      </c>
      <c r="X1241">
        <v>0</v>
      </c>
      <c r="Y1241">
        <v>0</v>
      </c>
      <c r="AA1241">
        <v>0</v>
      </c>
      <c r="AB1241">
        <v>0</v>
      </c>
      <c r="AC1241">
        <v>0</v>
      </c>
      <c r="AD1241">
        <v>0</v>
      </c>
      <c r="AE1241">
        <v>0</v>
      </c>
      <c r="AF1241">
        <v>0</v>
      </c>
      <c r="AG1241">
        <v>0</v>
      </c>
      <c r="AH1241">
        <v>0</v>
      </c>
      <c r="AI1241">
        <v>0</v>
      </c>
      <c r="AJ1241">
        <v>0</v>
      </c>
      <c r="AK1241">
        <v>0</v>
      </c>
      <c r="AL1241">
        <v>0</v>
      </c>
      <c r="AM1241">
        <v>0</v>
      </c>
      <c r="AN1241">
        <v>0</v>
      </c>
      <c r="AO1241">
        <v>0</v>
      </c>
      <c r="AP1241">
        <v>0</v>
      </c>
      <c r="AQ1241">
        <v>0</v>
      </c>
      <c r="AR1241">
        <v>0</v>
      </c>
      <c r="AS1241">
        <v>0</v>
      </c>
      <c r="AT1241">
        <v>0</v>
      </c>
      <c r="AU1241">
        <v>0</v>
      </c>
      <c r="AV1241">
        <v>0</v>
      </c>
      <c r="AW1241">
        <v>0</v>
      </c>
      <c r="AX1241">
        <v>0</v>
      </c>
      <c r="AY1241">
        <v>0</v>
      </c>
      <c r="AZ1241">
        <v>0</v>
      </c>
      <c r="BA1241">
        <v>0</v>
      </c>
      <c r="BB1241">
        <v>0</v>
      </c>
      <c r="BC1241">
        <v>0</v>
      </c>
      <c r="BD1241">
        <v>0</v>
      </c>
      <c r="BE1241">
        <v>0</v>
      </c>
      <c r="BF1241">
        <v>0</v>
      </c>
      <c r="BG1241">
        <v>0</v>
      </c>
      <c r="BH1241">
        <v>0</v>
      </c>
      <c r="BI1241">
        <v>0</v>
      </c>
      <c r="BJ1241">
        <v>0</v>
      </c>
      <c r="BK1241">
        <v>0</v>
      </c>
      <c r="BL1241">
        <v>0</v>
      </c>
      <c r="BM1241">
        <v>0</v>
      </c>
      <c r="BN1241">
        <v>0</v>
      </c>
      <c r="BO1241">
        <v>0</v>
      </c>
      <c r="BP1241">
        <v>0</v>
      </c>
      <c r="BQ1241">
        <v>0</v>
      </c>
      <c r="BR1241">
        <v>0</v>
      </c>
      <c r="BS1241">
        <v>0</v>
      </c>
      <c r="BT1241">
        <v>0</v>
      </c>
      <c r="BU1241">
        <v>0</v>
      </c>
      <c r="BV1241">
        <v>0</v>
      </c>
      <c r="BW1241">
        <v>0</v>
      </c>
      <c r="BX1241">
        <v>0</v>
      </c>
      <c r="BY1241">
        <v>0</v>
      </c>
      <c r="BZ1241">
        <v>0</v>
      </c>
      <c r="CA1241">
        <v>0</v>
      </c>
      <c r="CB1241">
        <v>0</v>
      </c>
      <c r="CC1241">
        <v>0</v>
      </c>
      <c r="CD1241">
        <v>0</v>
      </c>
      <c r="CE1241">
        <v>0</v>
      </c>
      <c r="CF1241">
        <v>0</v>
      </c>
      <c r="CG1241">
        <v>0</v>
      </c>
      <c r="CH1241">
        <v>0</v>
      </c>
      <c r="CI1241">
        <v>0</v>
      </c>
      <c r="CJ1241">
        <v>0</v>
      </c>
      <c r="CK1241">
        <v>0</v>
      </c>
      <c r="CL1241">
        <v>0</v>
      </c>
      <c r="CM1241">
        <v>0</v>
      </c>
      <c r="CN1241">
        <v>0</v>
      </c>
      <c r="CO1241">
        <v>0</v>
      </c>
      <c r="CP1241">
        <v>1</v>
      </c>
      <c r="CQ1241">
        <v>0</v>
      </c>
      <c r="CR1241">
        <v>0</v>
      </c>
      <c r="CS1241">
        <v>0</v>
      </c>
      <c r="CT1241">
        <v>0</v>
      </c>
      <c r="CU1241">
        <v>0</v>
      </c>
      <c r="CV1241">
        <v>0</v>
      </c>
      <c r="CW1241">
        <v>0</v>
      </c>
      <c r="CX1241">
        <v>1</v>
      </c>
      <c r="CY1241">
        <v>0</v>
      </c>
      <c r="CZ1241">
        <v>1</v>
      </c>
      <c r="DA1241">
        <v>0</v>
      </c>
      <c r="DB1241">
        <v>0</v>
      </c>
      <c r="DC1241" t="s">
        <v>458</v>
      </c>
      <c r="DD1241" t="s">
        <v>306</v>
      </c>
    </row>
    <row r="1242" spans="1:108" ht="14.6" x14ac:dyDescent="0.35">
      <c r="A1242" t="s">
        <v>40</v>
      </c>
      <c r="B1242" t="s">
        <v>6106</v>
      </c>
      <c r="C1242" t="s">
        <v>6204</v>
      </c>
      <c r="D1242" t="s">
        <v>6139</v>
      </c>
      <c r="F1242" t="s">
        <v>122</v>
      </c>
      <c r="G1242" t="s">
        <v>2043</v>
      </c>
      <c r="H1242" t="s">
        <v>454</v>
      </c>
      <c r="I1242" t="s">
        <v>56</v>
      </c>
      <c r="J1242" t="s">
        <v>173</v>
      </c>
      <c r="K1242" t="s">
        <v>471</v>
      </c>
      <c r="M1242" t="s">
        <v>272</v>
      </c>
      <c r="O1242" t="s">
        <v>300</v>
      </c>
      <c r="P1242" t="s">
        <v>6205</v>
      </c>
      <c r="Q1242" t="s">
        <v>6206</v>
      </c>
      <c r="R1242">
        <v>0</v>
      </c>
      <c r="S1242">
        <v>0</v>
      </c>
      <c r="T1242">
        <v>0</v>
      </c>
      <c r="U1242">
        <v>0</v>
      </c>
      <c r="V1242">
        <v>0</v>
      </c>
      <c r="W1242">
        <v>0</v>
      </c>
      <c r="X1242">
        <v>0</v>
      </c>
      <c r="Y1242">
        <v>0</v>
      </c>
      <c r="AA1242">
        <v>0</v>
      </c>
      <c r="AB1242">
        <v>0</v>
      </c>
      <c r="AC1242">
        <v>0</v>
      </c>
      <c r="AD1242">
        <v>0</v>
      </c>
      <c r="AE1242">
        <v>0</v>
      </c>
      <c r="AF1242">
        <v>0</v>
      </c>
      <c r="AG1242">
        <v>0</v>
      </c>
      <c r="AH1242">
        <v>0</v>
      </c>
      <c r="AI1242">
        <v>0</v>
      </c>
      <c r="AJ1242">
        <v>0</v>
      </c>
      <c r="AK1242">
        <v>0</v>
      </c>
      <c r="AL1242">
        <v>0</v>
      </c>
      <c r="AM1242">
        <v>0</v>
      </c>
      <c r="AN1242">
        <v>0</v>
      </c>
      <c r="AO1242">
        <v>0</v>
      </c>
      <c r="AP1242">
        <v>0</v>
      </c>
      <c r="AQ1242">
        <v>0</v>
      </c>
      <c r="AR1242">
        <v>0</v>
      </c>
      <c r="AS1242">
        <v>1</v>
      </c>
      <c r="AT1242">
        <v>1</v>
      </c>
      <c r="AU1242">
        <v>0</v>
      </c>
      <c r="AV1242">
        <v>0</v>
      </c>
      <c r="AW1242">
        <v>0</v>
      </c>
      <c r="AX1242">
        <v>1</v>
      </c>
      <c r="AY1242">
        <v>0</v>
      </c>
      <c r="AZ1242">
        <v>1</v>
      </c>
      <c r="BA1242">
        <v>0</v>
      </c>
      <c r="BB1242">
        <v>0</v>
      </c>
      <c r="BC1242">
        <v>0</v>
      </c>
      <c r="BD1242">
        <v>0</v>
      </c>
      <c r="BE1242">
        <v>0</v>
      </c>
      <c r="BF1242">
        <v>0</v>
      </c>
      <c r="BG1242">
        <v>0</v>
      </c>
      <c r="BH1242">
        <v>0</v>
      </c>
      <c r="BI1242">
        <v>0</v>
      </c>
      <c r="BJ1242">
        <v>0</v>
      </c>
      <c r="BK1242">
        <v>0</v>
      </c>
      <c r="BL1242">
        <v>0</v>
      </c>
      <c r="BM1242">
        <v>0</v>
      </c>
      <c r="BN1242">
        <v>0</v>
      </c>
      <c r="BO1242">
        <v>0</v>
      </c>
      <c r="BP1242">
        <v>0</v>
      </c>
      <c r="BQ1242">
        <v>0</v>
      </c>
      <c r="BR1242">
        <v>0</v>
      </c>
      <c r="BS1242">
        <v>0</v>
      </c>
      <c r="BT1242">
        <v>1</v>
      </c>
      <c r="BU1242">
        <v>0</v>
      </c>
      <c r="BV1242">
        <v>0</v>
      </c>
      <c r="BW1242">
        <v>0</v>
      </c>
      <c r="BX1242">
        <v>0</v>
      </c>
      <c r="BY1242">
        <v>0</v>
      </c>
      <c r="BZ1242">
        <v>0</v>
      </c>
      <c r="CA1242">
        <v>0</v>
      </c>
      <c r="CB1242">
        <v>0</v>
      </c>
      <c r="CC1242">
        <v>0</v>
      </c>
      <c r="CD1242">
        <v>0</v>
      </c>
      <c r="CE1242">
        <v>0</v>
      </c>
      <c r="CF1242">
        <v>0</v>
      </c>
      <c r="CG1242">
        <v>0</v>
      </c>
      <c r="CH1242">
        <v>0</v>
      </c>
      <c r="CI1242">
        <v>0</v>
      </c>
      <c r="CJ1242">
        <v>0</v>
      </c>
      <c r="CK1242">
        <v>0</v>
      </c>
      <c r="CL1242">
        <v>0</v>
      </c>
      <c r="CM1242">
        <v>0</v>
      </c>
      <c r="CN1242">
        <v>0</v>
      </c>
      <c r="CO1242">
        <v>0</v>
      </c>
      <c r="CP1242">
        <v>0</v>
      </c>
      <c r="CQ1242">
        <v>0</v>
      </c>
      <c r="CR1242">
        <v>0</v>
      </c>
      <c r="CS1242">
        <v>0</v>
      </c>
      <c r="CT1242">
        <v>0</v>
      </c>
      <c r="CU1242">
        <v>0</v>
      </c>
      <c r="CV1242">
        <v>0</v>
      </c>
      <c r="CW1242">
        <v>0</v>
      </c>
      <c r="CX1242">
        <v>5</v>
      </c>
      <c r="CY1242">
        <v>1</v>
      </c>
      <c r="CZ1242">
        <v>0</v>
      </c>
      <c r="DA1242">
        <v>0</v>
      </c>
      <c r="DB1242">
        <v>1</v>
      </c>
      <c r="DC1242" t="s">
        <v>6207</v>
      </c>
      <c r="DD1242" t="s">
        <v>309</v>
      </c>
    </row>
    <row r="1243" spans="1:108" ht="14.6" x14ac:dyDescent="0.35">
      <c r="A1243" t="s">
        <v>40</v>
      </c>
      <c r="B1243" t="s">
        <v>6106</v>
      </c>
      <c r="C1243" t="s">
        <v>6223</v>
      </c>
      <c r="D1243" t="s">
        <v>6139</v>
      </c>
      <c r="F1243" t="s">
        <v>91</v>
      </c>
      <c r="H1243" t="s">
        <v>454</v>
      </c>
      <c r="I1243" t="s">
        <v>56</v>
      </c>
      <c r="J1243" t="s">
        <v>173</v>
      </c>
      <c r="K1243" t="s">
        <v>471</v>
      </c>
      <c r="M1243" t="s">
        <v>272</v>
      </c>
      <c r="O1243" t="s">
        <v>300</v>
      </c>
      <c r="Q1243" t="s">
        <v>6225</v>
      </c>
      <c r="R1243">
        <v>0</v>
      </c>
      <c r="S1243">
        <v>0</v>
      </c>
      <c r="T1243">
        <v>0</v>
      </c>
      <c r="U1243">
        <v>0</v>
      </c>
      <c r="V1243">
        <v>0</v>
      </c>
      <c r="W1243">
        <v>0</v>
      </c>
      <c r="X1243">
        <v>0</v>
      </c>
      <c r="Y1243">
        <v>0</v>
      </c>
      <c r="AA1243">
        <v>0</v>
      </c>
      <c r="AB1243">
        <v>0</v>
      </c>
      <c r="AC1243">
        <v>0</v>
      </c>
      <c r="AD1243">
        <v>0</v>
      </c>
      <c r="AE1243">
        <v>0</v>
      </c>
      <c r="AF1243">
        <v>0</v>
      </c>
      <c r="AG1243">
        <v>0</v>
      </c>
      <c r="AH1243">
        <v>0</v>
      </c>
      <c r="AI1243">
        <v>0</v>
      </c>
      <c r="AJ1243">
        <v>0</v>
      </c>
      <c r="AK1243">
        <v>0</v>
      </c>
      <c r="AL1243">
        <v>0</v>
      </c>
      <c r="AM1243">
        <v>0</v>
      </c>
      <c r="AN1243">
        <v>0</v>
      </c>
      <c r="AO1243">
        <v>0</v>
      </c>
      <c r="AP1243">
        <v>0</v>
      </c>
      <c r="AQ1243">
        <v>0</v>
      </c>
      <c r="AR1243">
        <v>0</v>
      </c>
      <c r="AS1243">
        <v>1</v>
      </c>
      <c r="AT1243">
        <v>0</v>
      </c>
      <c r="AU1243">
        <v>0</v>
      </c>
      <c r="AV1243">
        <v>0</v>
      </c>
      <c r="AW1243">
        <v>0</v>
      </c>
      <c r="AX1243">
        <v>1</v>
      </c>
      <c r="AY1243">
        <v>0</v>
      </c>
      <c r="AZ1243">
        <v>0</v>
      </c>
      <c r="BA1243">
        <v>0</v>
      </c>
      <c r="BB1243">
        <v>0</v>
      </c>
      <c r="BC1243">
        <v>0</v>
      </c>
      <c r="BD1243">
        <v>0</v>
      </c>
      <c r="BE1243">
        <v>0</v>
      </c>
      <c r="BF1243">
        <v>0</v>
      </c>
      <c r="BG1243">
        <v>0</v>
      </c>
      <c r="BH1243">
        <v>0</v>
      </c>
      <c r="BI1243">
        <v>0</v>
      </c>
      <c r="BJ1243">
        <v>0</v>
      </c>
      <c r="BK1243">
        <v>0</v>
      </c>
      <c r="BL1243">
        <v>0</v>
      </c>
      <c r="BM1243">
        <v>0</v>
      </c>
      <c r="BN1243">
        <v>0</v>
      </c>
      <c r="BO1243">
        <v>0</v>
      </c>
      <c r="BP1243">
        <v>0</v>
      </c>
      <c r="BQ1243">
        <v>0</v>
      </c>
      <c r="BR1243">
        <v>0</v>
      </c>
      <c r="BS1243">
        <v>1</v>
      </c>
      <c r="BT1243">
        <v>1</v>
      </c>
      <c r="BU1243">
        <v>1</v>
      </c>
      <c r="BV1243">
        <v>1</v>
      </c>
      <c r="BW1243">
        <v>1</v>
      </c>
      <c r="BX1243">
        <v>0</v>
      </c>
      <c r="BY1243">
        <v>0</v>
      </c>
      <c r="BZ1243">
        <v>0</v>
      </c>
      <c r="CA1243">
        <v>0</v>
      </c>
      <c r="CB1243">
        <v>0</v>
      </c>
      <c r="CC1243">
        <v>0</v>
      </c>
      <c r="CD1243">
        <v>0</v>
      </c>
      <c r="CE1243">
        <v>0</v>
      </c>
      <c r="CF1243">
        <v>0</v>
      </c>
      <c r="CG1243">
        <v>0</v>
      </c>
      <c r="CH1243">
        <v>0</v>
      </c>
      <c r="CI1243">
        <v>0</v>
      </c>
      <c r="CJ1243">
        <v>0</v>
      </c>
      <c r="CK1243">
        <v>0</v>
      </c>
      <c r="CL1243">
        <v>0</v>
      </c>
      <c r="CM1243">
        <v>0</v>
      </c>
      <c r="CN1243">
        <v>0</v>
      </c>
      <c r="CO1243">
        <v>0</v>
      </c>
      <c r="CP1243">
        <v>0</v>
      </c>
      <c r="CQ1243">
        <v>0</v>
      </c>
      <c r="CR1243">
        <v>0</v>
      </c>
      <c r="CS1243">
        <v>0</v>
      </c>
      <c r="CT1243">
        <v>0</v>
      </c>
      <c r="CU1243">
        <v>0</v>
      </c>
      <c r="CV1243">
        <v>0</v>
      </c>
      <c r="CW1243">
        <v>0</v>
      </c>
      <c r="CX1243">
        <v>7</v>
      </c>
      <c r="CY1243">
        <v>1</v>
      </c>
      <c r="CZ1243">
        <v>0</v>
      </c>
      <c r="DA1243">
        <v>0</v>
      </c>
      <c r="DB1243">
        <v>1</v>
      </c>
      <c r="DC1243" t="s">
        <v>6226</v>
      </c>
      <c r="DD1243" t="s">
        <v>308</v>
      </c>
    </row>
    <row r="1244" spans="1:108" ht="14.6" x14ac:dyDescent="0.35">
      <c r="A1244" t="s">
        <v>40</v>
      </c>
      <c r="B1244" t="s">
        <v>6106</v>
      </c>
      <c r="C1244" t="s">
        <v>6210</v>
      </c>
      <c r="D1244" t="s">
        <v>6211</v>
      </c>
      <c r="F1244" t="s">
        <v>91</v>
      </c>
      <c r="G1244" t="s">
        <v>479</v>
      </c>
      <c r="H1244" t="s">
        <v>454</v>
      </c>
      <c r="I1244" t="s">
        <v>56</v>
      </c>
      <c r="J1244" t="s">
        <v>173</v>
      </c>
      <c r="K1244" t="s">
        <v>471</v>
      </c>
      <c r="M1244" t="s">
        <v>272</v>
      </c>
      <c r="O1244" t="s">
        <v>300</v>
      </c>
      <c r="P1244" t="s">
        <v>6212</v>
      </c>
      <c r="Q1244" t="s">
        <v>481</v>
      </c>
      <c r="R1244">
        <v>0</v>
      </c>
      <c r="S1244">
        <v>0</v>
      </c>
      <c r="T1244">
        <v>0</v>
      </c>
      <c r="U1244">
        <v>0</v>
      </c>
      <c r="V1244">
        <v>0</v>
      </c>
      <c r="W1244">
        <v>0</v>
      </c>
      <c r="X1244">
        <v>0</v>
      </c>
      <c r="Y1244">
        <v>0</v>
      </c>
      <c r="AA1244">
        <v>0</v>
      </c>
      <c r="AB1244">
        <v>0</v>
      </c>
      <c r="AC1244">
        <v>0</v>
      </c>
      <c r="AD1244">
        <v>0</v>
      </c>
      <c r="AE1244">
        <v>0</v>
      </c>
      <c r="AF1244">
        <v>0</v>
      </c>
      <c r="AG1244">
        <v>0</v>
      </c>
      <c r="AH1244">
        <v>0</v>
      </c>
      <c r="AI1244">
        <v>0</v>
      </c>
      <c r="AJ1244">
        <v>0</v>
      </c>
      <c r="AK1244">
        <v>0</v>
      </c>
      <c r="AL1244">
        <v>0</v>
      </c>
      <c r="AM1244">
        <v>0</v>
      </c>
      <c r="AN1244">
        <v>0</v>
      </c>
      <c r="AO1244">
        <v>0</v>
      </c>
      <c r="AP1244">
        <v>0</v>
      </c>
      <c r="AQ1244">
        <v>0</v>
      </c>
      <c r="AR1244">
        <v>1</v>
      </c>
      <c r="AS1244">
        <v>0</v>
      </c>
      <c r="AT1244">
        <v>0</v>
      </c>
      <c r="AU1244">
        <v>0</v>
      </c>
      <c r="AV1244">
        <v>0</v>
      </c>
      <c r="AW1244">
        <v>1</v>
      </c>
      <c r="AX1244">
        <v>0</v>
      </c>
      <c r="AY1244">
        <v>0</v>
      </c>
      <c r="AZ1244">
        <v>1</v>
      </c>
      <c r="BA1244">
        <v>0</v>
      </c>
      <c r="BB1244">
        <v>0</v>
      </c>
      <c r="BC1244">
        <v>0</v>
      </c>
      <c r="BD1244">
        <v>1</v>
      </c>
      <c r="BE1244">
        <v>1</v>
      </c>
      <c r="BF1244">
        <v>0</v>
      </c>
      <c r="BG1244">
        <v>0</v>
      </c>
      <c r="BH1244">
        <v>0</v>
      </c>
      <c r="BI1244">
        <v>0</v>
      </c>
      <c r="BJ1244">
        <v>0</v>
      </c>
      <c r="BK1244">
        <v>0</v>
      </c>
      <c r="BL1244">
        <v>0</v>
      </c>
      <c r="BM1244">
        <v>0</v>
      </c>
      <c r="BN1244">
        <v>0</v>
      </c>
      <c r="BO1244">
        <v>0</v>
      </c>
      <c r="BP1244">
        <v>0</v>
      </c>
      <c r="BQ1244">
        <v>1</v>
      </c>
      <c r="BR1244">
        <v>1</v>
      </c>
      <c r="BS1244">
        <v>0</v>
      </c>
      <c r="BT1244">
        <v>0</v>
      </c>
      <c r="BU1244">
        <v>0</v>
      </c>
      <c r="BV1244">
        <v>0</v>
      </c>
      <c r="BW1244">
        <v>0</v>
      </c>
      <c r="BX1244">
        <v>0</v>
      </c>
      <c r="BY1244">
        <v>0</v>
      </c>
      <c r="BZ1244">
        <v>0</v>
      </c>
      <c r="CA1244">
        <v>0</v>
      </c>
      <c r="CB1244">
        <v>0</v>
      </c>
      <c r="CC1244">
        <v>0</v>
      </c>
      <c r="CD1244">
        <v>0</v>
      </c>
      <c r="CE1244">
        <v>0</v>
      </c>
      <c r="CF1244">
        <v>0</v>
      </c>
      <c r="CG1244">
        <v>0</v>
      </c>
      <c r="CH1244">
        <v>0</v>
      </c>
      <c r="CI1244">
        <v>0</v>
      </c>
      <c r="CJ1244">
        <v>0</v>
      </c>
      <c r="CK1244">
        <v>0</v>
      </c>
      <c r="CL1244">
        <v>0</v>
      </c>
      <c r="CM1244">
        <v>0</v>
      </c>
      <c r="CN1244">
        <v>0</v>
      </c>
      <c r="CO1244">
        <v>0</v>
      </c>
      <c r="CP1244">
        <v>0</v>
      </c>
      <c r="CQ1244">
        <v>0</v>
      </c>
      <c r="CR1244">
        <v>0</v>
      </c>
      <c r="CS1244">
        <v>0</v>
      </c>
      <c r="CT1244">
        <v>0</v>
      </c>
      <c r="CU1244">
        <v>0</v>
      </c>
      <c r="CV1244">
        <v>0</v>
      </c>
      <c r="CW1244">
        <v>0</v>
      </c>
      <c r="CX1244">
        <v>7</v>
      </c>
      <c r="CY1244">
        <v>1</v>
      </c>
      <c r="CZ1244">
        <v>0</v>
      </c>
      <c r="DA1244">
        <v>0</v>
      </c>
      <c r="DB1244">
        <v>0</v>
      </c>
      <c r="DC1244" t="s">
        <v>6213</v>
      </c>
      <c r="DD1244" t="s">
        <v>322</v>
      </c>
    </row>
    <row r="1245" spans="1:108" ht="14.6" x14ac:dyDescent="0.35">
      <c r="A1245" t="s">
        <v>40</v>
      </c>
      <c r="B1245" t="s">
        <v>6106</v>
      </c>
      <c r="C1245" t="s">
        <v>6107</v>
      </c>
      <c r="F1245" t="s">
        <v>91</v>
      </c>
      <c r="G1245" t="s">
        <v>95</v>
      </c>
      <c r="H1245" t="s">
        <v>454</v>
      </c>
      <c r="I1245" t="s">
        <v>56</v>
      </c>
      <c r="J1245" t="s">
        <v>173</v>
      </c>
      <c r="K1245" t="s">
        <v>471</v>
      </c>
      <c r="M1245" t="s">
        <v>268</v>
      </c>
      <c r="O1245" t="s">
        <v>300</v>
      </c>
      <c r="R1245">
        <v>0</v>
      </c>
      <c r="S1245">
        <v>0</v>
      </c>
      <c r="T1245">
        <v>0</v>
      </c>
      <c r="U1245">
        <v>0</v>
      </c>
      <c r="V1245">
        <v>0</v>
      </c>
      <c r="W1245">
        <v>0</v>
      </c>
      <c r="X1245">
        <v>0</v>
      </c>
      <c r="Y1245">
        <v>0</v>
      </c>
      <c r="AA1245">
        <v>0</v>
      </c>
      <c r="AB1245">
        <v>0</v>
      </c>
      <c r="AC1245">
        <v>0</v>
      </c>
      <c r="AD1245">
        <v>0</v>
      </c>
      <c r="AE1245">
        <v>0</v>
      </c>
      <c r="AF1245">
        <v>0</v>
      </c>
      <c r="AG1245">
        <v>0</v>
      </c>
      <c r="AH1245">
        <v>0</v>
      </c>
      <c r="AI1245">
        <v>0</v>
      </c>
      <c r="AJ1245">
        <v>0</v>
      </c>
      <c r="AK1245">
        <v>0</v>
      </c>
      <c r="AL1245">
        <v>0</v>
      </c>
      <c r="AM1245">
        <v>0</v>
      </c>
      <c r="AN1245">
        <v>0</v>
      </c>
      <c r="AO1245">
        <v>0</v>
      </c>
      <c r="AP1245">
        <v>1</v>
      </c>
      <c r="AQ1245">
        <v>1</v>
      </c>
      <c r="AR1245">
        <v>0</v>
      </c>
      <c r="AS1245">
        <v>1</v>
      </c>
      <c r="AT1245">
        <v>1</v>
      </c>
      <c r="AU1245">
        <v>0</v>
      </c>
      <c r="AV1245">
        <v>0</v>
      </c>
      <c r="AW1245">
        <v>1</v>
      </c>
      <c r="AX1245">
        <v>1</v>
      </c>
      <c r="AY1245">
        <v>0</v>
      </c>
      <c r="AZ1245">
        <v>1</v>
      </c>
      <c r="BA1245">
        <v>1</v>
      </c>
      <c r="BB1245">
        <v>0</v>
      </c>
      <c r="BC1245">
        <v>0</v>
      </c>
      <c r="BD1245">
        <v>1</v>
      </c>
      <c r="BE1245">
        <v>0</v>
      </c>
      <c r="BF1245">
        <v>0</v>
      </c>
      <c r="BG1245">
        <v>0</v>
      </c>
      <c r="BH1245">
        <v>0</v>
      </c>
      <c r="BI1245">
        <v>0</v>
      </c>
      <c r="BJ1245">
        <v>0</v>
      </c>
      <c r="BK1245">
        <v>0</v>
      </c>
      <c r="BL1245">
        <v>0</v>
      </c>
      <c r="BM1245">
        <v>0</v>
      </c>
      <c r="BN1245">
        <v>0</v>
      </c>
      <c r="BO1245">
        <v>0</v>
      </c>
      <c r="BP1245">
        <v>0</v>
      </c>
      <c r="BQ1245">
        <v>0</v>
      </c>
      <c r="BR1245">
        <v>0</v>
      </c>
      <c r="BS1245">
        <v>1</v>
      </c>
      <c r="BT1245">
        <v>1</v>
      </c>
      <c r="BU1245">
        <v>1</v>
      </c>
      <c r="BV1245">
        <v>0</v>
      </c>
      <c r="BW1245">
        <v>1</v>
      </c>
      <c r="BX1245">
        <v>0</v>
      </c>
      <c r="BY1245">
        <v>0</v>
      </c>
      <c r="BZ1245">
        <v>0</v>
      </c>
      <c r="CA1245">
        <v>0</v>
      </c>
      <c r="CB1245">
        <v>1</v>
      </c>
      <c r="CC1245">
        <v>0</v>
      </c>
      <c r="CD1245">
        <v>0</v>
      </c>
      <c r="CE1245">
        <v>0</v>
      </c>
      <c r="CF1245">
        <v>0</v>
      </c>
      <c r="CG1245">
        <v>1</v>
      </c>
      <c r="CH1245">
        <v>1</v>
      </c>
      <c r="CI1245">
        <v>0</v>
      </c>
      <c r="CJ1245">
        <v>0</v>
      </c>
      <c r="CK1245">
        <v>0</v>
      </c>
      <c r="CL1245">
        <v>0</v>
      </c>
      <c r="CM1245">
        <v>0</v>
      </c>
      <c r="CN1245">
        <v>0</v>
      </c>
      <c r="CO1245">
        <v>0</v>
      </c>
      <c r="CP1245">
        <v>1</v>
      </c>
      <c r="CQ1245">
        <v>0</v>
      </c>
      <c r="CR1245">
        <v>0</v>
      </c>
      <c r="CS1245">
        <v>0</v>
      </c>
      <c r="CT1245">
        <v>0</v>
      </c>
      <c r="CU1245">
        <v>0</v>
      </c>
      <c r="CV1245">
        <v>0</v>
      </c>
      <c r="CW1245">
        <v>0</v>
      </c>
      <c r="CX1245">
        <v>17</v>
      </c>
      <c r="CY1245">
        <v>1</v>
      </c>
      <c r="CZ1245">
        <v>1</v>
      </c>
      <c r="DA1245">
        <v>0</v>
      </c>
      <c r="DB1245">
        <v>1</v>
      </c>
      <c r="DC1245" t="s">
        <v>6110</v>
      </c>
      <c r="DD1245" t="s">
        <v>312</v>
      </c>
    </row>
    <row r="1246" spans="1:108" ht="14.6" x14ac:dyDescent="0.35">
      <c r="A1246" t="s">
        <v>40</v>
      </c>
      <c r="B1246" t="s">
        <v>6106</v>
      </c>
      <c r="C1246" t="s">
        <v>6114</v>
      </c>
      <c r="F1246" t="s">
        <v>91</v>
      </c>
      <c r="H1246" t="s">
        <v>454</v>
      </c>
      <c r="I1246" t="s">
        <v>56</v>
      </c>
      <c r="J1246" t="s">
        <v>217</v>
      </c>
      <c r="K1246" t="s">
        <v>471</v>
      </c>
      <c r="M1246" t="s">
        <v>268</v>
      </c>
      <c r="O1246" t="s">
        <v>299</v>
      </c>
      <c r="P1246" t="s">
        <v>6115</v>
      </c>
      <c r="Q1246" t="s">
        <v>591</v>
      </c>
      <c r="R1246">
        <v>0</v>
      </c>
      <c r="S1246">
        <v>0</v>
      </c>
      <c r="T1246">
        <v>0</v>
      </c>
      <c r="U1246">
        <v>0</v>
      </c>
      <c r="V1246">
        <v>0</v>
      </c>
      <c r="W1246">
        <v>0</v>
      </c>
      <c r="X1246">
        <v>0</v>
      </c>
      <c r="Y1246">
        <v>0</v>
      </c>
      <c r="AA1246">
        <v>0</v>
      </c>
      <c r="AB1246">
        <v>0</v>
      </c>
      <c r="AC1246">
        <v>0</v>
      </c>
      <c r="AD1246">
        <v>0</v>
      </c>
      <c r="AE1246">
        <v>0</v>
      </c>
      <c r="AF1246">
        <v>0</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1</v>
      </c>
      <c r="BK1246">
        <v>0</v>
      </c>
      <c r="BL1246">
        <v>0</v>
      </c>
      <c r="BM1246">
        <v>0</v>
      </c>
      <c r="BN1246">
        <v>0</v>
      </c>
      <c r="BO1246">
        <v>0</v>
      </c>
      <c r="BP1246">
        <v>0</v>
      </c>
      <c r="BQ1246">
        <v>0</v>
      </c>
      <c r="BR1246">
        <v>0</v>
      </c>
      <c r="BS1246">
        <v>0</v>
      </c>
      <c r="BT1246">
        <v>0</v>
      </c>
      <c r="BU1246">
        <v>0</v>
      </c>
      <c r="BV1246">
        <v>0</v>
      </c>
      <c r="BW1246">
        <v>0</v>
      </c>
      <c r="BX1246">
        <v>0</v>
      </c>
      <c r="BY1246">
        <v>0</v>
      </c>
      <c r="BZ1246">
        <v>0</v>
      </c>
      <c r="CA1246">
        <v>0</v>
      </c>
      <c r="CB1246">
        <v>0</v>
      </c>
      <c r="CC1246">
        <v>0</v>
      </c>
      <c r="CD1246">
        <v>0</v>
      </c>
      <c r="CE1246">
        <v>0</v>
      </c>
      <c r="CF1246">
        <v>0</v>
      </c>
      <c r="CG1246">
        <v>0</v>
      </c>
      <c r="CH1246">
        <v>0</v>
      </c>
      <c r="CI1246">
        <v>0</v>
      </c>
      <c r="CJ1246">
        <v>0</v>
      </c>
      <c r="CK1246">
        <v>0</v>
      </c>
      <c r="CL1246">
        <v>0</v>
      </c>
      <c r="CM1246">
        <v>0</v>
      </c>
      <c r="CN1246">
        <v>0</v>
      </c>
      <c r="CO1246">
        <v>0</v>
      </c>
      <c r="CP1246">
        <v>0</v>
      </c>
      <c r="CQ1246">
        <v>0</v>
      </c>
      <c r="CR1246">
        <v>0</v>
      </c>
      <c r="CS1246">
        <v>0</v>
      </c>
      <c r="CT1246">
        <v>0</v>
      </c>
      <c r="CU1246">
        <v>0</v>
      </c>
      <c r="CV1246">
        <v>0</v>
      </c>
      <c r="CW1246">
        <v>0</v>
      </c>
      <c r="CX1246">
        <v>1</v>
      </c>
      <c r="CY1246">
        <v>1</v>
      </c>
      <c r="CZ1246">
        <v>0</v>
      </c>
      <c r="DA1246">
        <v>0</v>
      </c>
      <c r="DB1246">
        <v>0</v>
      </c>
      <c r="DC1246" t="s">
        <v>617</v>
      </c>
      <c r="DD1246" t="s">
        <v>305</v>
      </c>
    </row>
    <row r="1247" spans="1:108" ht="14.6" x14ac:dyDescent="0.35">
      <c r="A1247" t="s">
        <v>40</v>
      </c>
      <c r="B1247" t="s">
        <v>6106</v>
      </c>
      <c r="C1247" t="s">
        <v>6117</v>
      </c>
      <c r="F1247" t="s">
        <v>91</v>
      </c>
      <c r="H1247" t="s">
        <v>605</v>
      </c>
      <c r="I1247" t="s">
        <v>56</v>
      </c>
      <c r="J1247" t="s">
        <v>161</v>
      </c>
      <c r="P1247" t="s">
        <v>6118</v>
      </c>
      <c r="Q1247" t="s">
        <v>6119</v>
      </c>
      <c r="R1247">
        <v>0</v>
      </c>
      <c r="S1247">
        <v>0</v>
      </c>
      <c r="T1247">
        <v>0</v>
      </c>
      <c r="U1247">
        <v>0</v>
      </c>
      <c r="V1247">
        <v>0</v>
      </c>
      <c r="X1247">
        <v>0</v>
      </c>
      <c r="BE1247">
        <v>1</v>
      </c>
      <c r="BN1247">
        <v>1</v>
      </c>
      <c r="BO1247">
        <v>1</v>
      </c>
      <c r="BP1247">
        <v>1</v>
      </c>
      <c r="DC1247" t="s">
        <v>1286</v>
      </c>
      <c r="DD1247" t="s">
        <v>305</v>
      </c>
    </row>
    <row r="1248" spans="1:108" ht="14.6" x14ac:dyDescent="0.35">
      <c r="A1248" t="s">
        <v>40</v>
      </c>
      <c r="B1248" t="s">
        <v>6106</v>
      </c>
      <c r="C1248" t="s">
        <v>6123</v>
      </c>
      <c r="F1248" t="s">
        <v>91</v>
      </c>
      <c r="G1248" t="s">
        <v>95</v>
      </c>
      <c r="H1248" t="s">
        <v>454</v>
      </c>
      <c r="I1248" t="s">
        <v>56</v>
      </c>
      <c r="J1248" t="s">
        <v>173</v>
      </c>
      <c r="K1248" t="s">
        <v>471</v>
      </c>
      <c r="M1248" t="s">
        <v>268</v>
      </c>
      <c r="O1248" t="s">
        <v>300</v>
      </c>
      <c r="R1248">
        <v>0</v>
      </c>
      <c r="S1248">
        <v>0</v>
      </c>
      <c r="T1248">
        <v>0</v>
      </c>
      <c r="U1248">
        <v>0</v>
      </c>
      <c r="V1248">
        <v>0</v>
      </c>
      <c r="W1248">
        <v>0</v>
      </c>
      <c r="X1248">
        <v>0</v>
      </c>
      <c r="Y1248">
        <v>0</v>
      </c>
      <c r="AA1248">
        <v>0</v>
      </c>
      <c r="AB1248">
        <v>0</v>
      </c>
      <c r="AC1248">
        <v>0</v>
      </c>
      <c r="AD1248">
        <v>0</v>
      </c>
      <c r="AE1248">
        <v>0</v>
      </c>
      <c r="AF1248">
        <v>0</v>
      </c>
      <c r="AG1248">
        <v>0</v>
      </c>
      <c r="AH1248">
        <v>0</v>
      </c>
      <c r="AI1248">
        <v>0</v>
      </c>
      <c r="AJ1248">
        <v>0</v>
      </c>
      <c r="AK1248">
        <v>0</v>
      </c>
      <c r="AL1248">
        <v>0</v>
      </c>
      <c r="AM1248">
        <v>0</v>
      </c>
      <c r="AN1248">
        <v>0</v>
      </c>
      <c r="AO1248">
        <v>0</v>
      </c>
      <c r="AP1248">
        <v>0</v>
      </c>
      <c r="AQ1248">
        <v>1</v>
      </c>
      <c r="AR1248">
        <v>1</v>
      </c>
      <c r="AS1248">
        <v>1</v>
      </c>
      <c r="AT1248">
        <v>1</v>
      </c>
      <c r="AU1248">
        <v>1</v>
      </c>
      <c r="AV1248">
        <v>0</v>
      </c>
      <c r="AW1248">
        <v>0</v>
      </c>
      <c r="AX1248">
        <v>1</v>
      </c>
      <c r="AY1248">
        <v>0</v>
      </c>
      <c r="AZ1248">
        <v>1</v>
      </c>
      <c r="BA1248">
        <v>0</v>
      </c>
      <c r="BB1248">
        <v>0</v>
      </c>
      <c r="BC1248">
        <v>0</v>
      </c>
      <c r="BD1248">
        <v>1</v>
      </c>
      <c r="BE1248">
        <v>0</v>
      </c>
      <c r="BF1248">
        <v>0</v>
      </c>
      <c r="BG1248">
        <v>0</v>
      </c>
      <c r="BH1248">
        <v>0</v>
      </c>
      <c r="BI1248">
        <v>0</v>
      </c>
      <c r="BJ1248">
        <v>0</v>
      </c>
      <c r="BK1248">
        <v>0</v>
      </c>
      <c r="BL1248">
        <v>0</v>
      </c>
      <c r="BM1248">
        <v>0</v>
      </c>
      <c r="BN1248">
        <v>0</v>
      </c>
      <c r="BO1248">
        <v>0</v>
      </c>
      <c r="BP1248">
        <v>0</v>
      </c>
      <c r="BQ1248">
        <v>1</v>
      </c>
      <c r="BR1248">
        <v>0</v>
      </c>
      <c r="BS1248">
        <v>0</v>
      </c>
      <c r="BT1248">
        <v>1</v>
      </c>
      <c r="BU1248">
        <v>0</v>
      </c>
      <c r="BV1248">
        <v>0</v>
      </c>
      <c r="BW1248">
        <v>0</v>
      </c>
      <c r="BX1248">
        <v>0</v>
      </c>
      <c r="BY1248">
        <v>0</v>
      </c>
      <c r="BZ1248">
        <v>0</v>
      </c>
      <c r="CA1248">
        <v>0</v>
      </c>
      <c r="CB1248">
        <v>1</v>
      </c>
      <c r="CC1248">
        <v>0</v>
      </c>
      <c r="CD1248">
        <v>0</v>
      </c>
      <c r="CE1248">
        <v>0</v>
      </c>
      <c r="CF1248">
        <v>0</v>
      </c>
      <c r="CG1248">
        <v>0</v>
      </c>
      <c r="CH1248">
        <v>1</v>
      </c>
      <c r="CI1248">
        <v>0</v>
      </c>
      <c r="CJ1248">
        <v>0</v>
      </c>
      <c r="CK1248">
        <v>0</v>
      </c>
      <c r="CL1248">
        <v>0</v>
      </c>
      <c r="CM1248">
        <v>0</v>
      </c>
      <c r="CN1248">
        <v>0</v>
      </c>
      <c r="CO1248">
        <v>0</v>
      </c>
      <c r="CP1248">
        <v>0</v>
      </c>
      <c r="CQ1248">
        <v>0</v>
      </c>
      <c r="CR1248">
        <v>0</v>
      </c>
      <c r="CS1248">
        <v>0</v>
      </c>
      <c r="CT1248">
        <v>0</v>
      </c>
      <c r="CU1248">
        <v>0</v>
      </c>
      <c r="CV1248">
        <v>0</v>
      </c>
      <c r="CW1248">
        <v>0</v>
      </c>
      <c r="CX1248">
        <v>12</v>
      </c>
      <c r="CY1248">
        <v>1</v>
      </c>
      <c r="CZ1248">
        <v>1</v>
      </c>
      <c r="DA1248">
        <v>0</v>
      </c>
      <c r="DB1248">
        <v>1</v>
      </c>
      <c r="DC1248" t="s">
        <v>6126</v>
      </c>
      <c r="DD1248" t="s">
        <v>309</v>
      </c>
    </row>
    <row r="1249" spans="1:108" ht="14.6" x14ac:dyDescent="0.35">
      <c r="A1249" t="s">
        <v>40</v>
      </c>
      <c r="B1249" t="s">
        <v>6106</v>
      </c>
      <c r="C1249" t="s">
        <v>6128</v>
      </c>
      <c r="F1249" t="s">
        <v>91</v>
      </c>
      <c r="G1249" t="s">
        <v>95</v>
      </c>
      <c r="H1249" t="s">
        <v>454</v>
      </c>
      <c r="I1249" t="s">
        <v>56</v>
      </c>
      <c r="J1249" t="s">
        <v>173</v>
      </c>
      <c r="K1249" t="s">
        <v>471</v>
      </c>
      <c r="M1249" t="s">
        <v>268</v>
      </c>
      <c r="O1249" t="s">
        <v>300</v>
      </c>
      <c r="Q1249" t="s">
        <v>6130</v>
      </c>
      <c r="R1249">
        <v>0</v>
      </c>
      <c r="S1249">
        <v>0</v>
      </c>
      <c r="T1249">
        <v>0</v>
      </c>
      <c r="U1249">
        <v>0</v>
      </c>
      <c r="V1249">
        <v>0</v>
      </c>
      <c r="W1249">
        <v>0</v>
      </c>
      <c r="X1249">
        <v>0</v>
      </c>
      <c r="Y1249">
        <v>0</v>
      </c>
      <c r="AA1249">
        <v>0</v>
      </c>
      <c r="AB1249">
        <v>0</v>
      </c>
      <c r="AC1249">
        <v>0</v>
      </c>
      <c r="AD1249">
        <v>0</v>
      </c>
      <c r="AE1249">
        <v>0</v>
      </c>
      <c r="AF1249">
        <v>0</v>
      </c>
      <c r="AG1249">
        <v>0</v>
      </c>
      <c r="AH1249">
        <v>0</v>
      </c>
      <c r="AI1249">
        <v>0</v>
      </c>
      <c r="AJ1249">
        <v>0</v>
      </c>
      <c r="AK1249">
        <v>0</v>
      </c>
      <c r="AL1249">
        <v>0</v>
      </c>
      <c r="AM1249">
        <v>0</v>
      </c>
      <c r="AN1249">
        <v>0</v>
      </c>
      <c r="AO1249">
        <v>0</v>
      </c>
      <c r="AP1249">
        <v>0</v>
      </c>
      <c r="AQ1249">
        <v>0</v>
      </c>
      <c r="AR1249">
        <v>0</v>
      </c>
      <c r="AS1249">
        <v>0</v>
      </c>
      <c r="AT1249">
        <v>0</v>
      </c>
      <c r="AU1249">
        <v>0</v>
      </c>
      <c r="AV1249">
        <v>0</v>
      </c>
      <c r="AW1249">
        <v>0</v>
      </c>
      <c r="AX1249">
        <v>0</v>
      </c>
      <c r="AY1249">
        <v>0</v>
      </c>
      <c r="AZ1249">
        <v>0</v>
      </c>
      <c r="BA1249">
        <v>0</v>
      </c>
      <c r="BB1249">
        <v>0</v>
      </c>
      <c r="BC1249">
        <v>0</v>
      </c>
      <c r="BD1249">
        <v>0</v>
      </c>
      <c r="BE1249">
        <v>0</v>
      </c>
      <c r="BF1249">
        <v>0</v>
      </c>
      <c r="BG1249">
        <v>0</v>
      </c>
      <c r="BH1249">
        <v>0</v>
      </c>
      <c r="BI1249">
        <v>0</v>
      </c>
      <c r="BJ1249">
        <v>0</v>
      </c>
      <c r="BK1249">
        <v>0</v>
      </c>
      <c r="BL1249">
        <v>0</v>
      </c>
      <c r="BM1249">
        <v>0</v>
      </c>
      <c r="BN1249">
        <v>0</v>
      </c>
      <c r="BO1249">
        <v>0</v>
      </c>
      <c r="BP1249">
        <v>0</v>
      </c>
      <c r="BQ1249">
        <v>0</v>
      </c>
      <c r="BR1249">
        <v>0</v>
      </c>
      <c r="BS1249">
        <v>1</v>
      </c>
      <c r="BT1249">
        <v>0</v>
      </c>
      <c r="BU1249">
        <v>0</v>
      </c>
      <c r="BV1249">
        <v>1</v>
      </c>
      <c r="BW1249">
        <v>1</v>
      </c>
      <c r="BX1249">
        <v>0</v>
      </c>
      <c r="BY1249">
        <v>0</v>
      </c>
      <c r="BZ1249">
        <v>0</v>
      </c>
      <c r="CA1249">
        <v>0</v>
      </c>
      <c r="CB1249">
        <v>0</v>
      </c>
      <c r="CC1249">
        <v>0</v>
      </c>
      <c r="CD1249">
        <v>0</v>
      </c>
      <c r="CE1249">
        <v>0</v>
      </c>
      <c r="CF1249">
        <v>0</v>
      </c>
      <c r="CG1249">
        <v>0</v>
      </c>
      <c r="CH1249">
        <v>0</v>
      </c>
      <c r="CI1249">
        <v>0</v>
      </c>
      <c r="CJ1249">
        <v>0</v>
      </c>
      <c r="CK1249">
        <v>0</v>
      </c>
      <c r="CL1249">
        <v>0</v>
      </c>
      <c r="CM1249">
        <v>0</v>
      </c>
      <c r="CN1249">
        <v>0</v>
      </c>
      <c r="CO1249">
        <v>0</v>
      </c>
      <c r="CP1249">
        <v>0</v>
      </c>
      <c r="CQ1249">
        <v>0</v>
      </c>
      <c r="CR1249">
        <v>0</v>
      </c>
      <c r="CS1249">
        <v>0</v>
      </c>
      <c r="CT1249">
        <v>0</v>
      </c>
      <c r="CU1249">
        <v>0</v>
      </c>
      <c r="CV1249">
        <v>0</v>
      </c>
      <c r="CW1249">
        <v>0</v>
      </c>
      <c r="CX1249">
        <v>3</v>
      </c>
      <c r="CY1249">
        <v>1</v>
      </c>
      <c r="CZ1249">
        <v>0</v>
      </c>
      <c r="DA1249">
        <v>0</v>
      </c>
      <c r="DB1249">
        <v>1</v>
      </c>
      <c r="DC1249" t="s">
        <v>902</v>
      </c>
      <c r="DD1249" t="s">
        <v>307</v>
      </c>
    </row>
    <row r="1250" spans="1:108" ht="14.6" x14ac:dyDescent="0.35">
      <c r="A1250" t="s">
        <v>40</v>
      </c>
      <c r="B1250" t="s">
        <v>6106</v>
      </c>
      <c r="C1250" t="s">
        <v>6133</v>
      </c>
      <c r="F1250" t="s">
        <v>91</v>
      </c>
      <c r="G1250" t="s">
        <v>95</v>
      </c>
      <c r="H1250" t="s">
        <v>454</v>
      </c>
      <c r="I1250" t="s">
        <v>56</v>
      </c>
      <c r="J1250" t="s">
        <v>173</v>
      </c>
      <c r="K1250" t="s">
        <v>471</v>
      </c>
      <c r="M1250" t="s">
        <v>268</v>
      </c>
      <c r="O1250" t="s">
        <v>300</v>
      </c>
      <c r="P1250" t="s">
        <v>6134</v>
      </c>
      <c r="Q1250" t="s">
        <v>6135</v>
      </c>
      <c r="R1250">
        <v>0</v>
      </c>
      <c r="S1250">
        <v>0</v>
      </c>
      <c r="T1250">
        <v>0</v>
      </c>
      <c r="U1250">
        <v>0</v>
      </c>
      <c r="V1250">
        <v>0</v>
      </c>
      <c r="W1250">
        <v>0</v>
      </c>
      <c r="X1250">
        <v>0</v>
      </c>
      <c r="Y1250">
        <v>0</v>
      </c>
      <c r="AA1250">
        <v>0</v>
      </c>
      <c r="AB1250">
        <v>0</v>
      </c>
      <c r="AC1250">
        <v>0</v>
      </c>
      <c r="AD1250">
        <v>0</v>
      </c>
      <c r="AE1250">
        <v>0</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1</v>
      </c>
      <c r="AX1250">
        <v>0</v>
      </c>
      <c r="AY1250">
        <v>0</v>
      </c>
      <c r="AZ1250">
        <v>1</v>
      </c>
      <c r="BA1250">
        <v>0</v>
      </c>
      <c r="BB1250">
        <v>0</v>
      </c>
      <c r="BC1250">
        <v>0</v>
      </c>
      <c r="BD1250">
        <v>1</v>
      </c>
      <c r="BE1250">
        <v>0</v>
      </c>
      <c r="BF1250">
        <v>0</v>
      </c>
      <c r="BG1250">
        <v>0</v>
      </c>
      <c r="BH1250">
        <v>0</v>
      </c>
      <c r="BI1250">
        <v>0</v>
      </c>
      <c r="BJ1250">
        <v>0</v>
      </c>
      <c r="BK1250">
        <v>0</v>
      </c>
      <c r="BL1250">
        <v>0</v>
      </c>
      <c r="BM1250">
        <v>0</v>
      </c>
      <c r="BN1250">
        <v>0</v>
      </c>
      <c r="BO1250">
        <v>0</v>
      </c>
      <c r="BP1250">
        <v>0</v>
      </c>
      <c r="BQ1250">
        <v>0</v>
      </c>
      <c r="BR1250">
        <v>0</v>
      </c>
      <c r="BS1250">
        <v>0</v>
      </c>
      <c r="BT1250">
        <v>1</v>
      </c>
      <c r="BU1250">
        <v>0</v>
      </c>
      <c r="BV1250">
        <v>0</v>
      </c>
      <c r="BW1250">
        <v>0</v>
      </c>
      <c r="BX1250">
        <v>0</v>
      </c>
      <c r="BY1250">
        <v>0</v>
      </c>
      <c r="BZ1250">
        <v>0</v>
      </c>
      <c r="CA1250">
        <v>0</v>
      </c>
      <c r="CB1250">
        <v>1</v>
      </c>
      <c r="CC1250">
        <v>0</v>
      </c>
      <c r="CD1250">
        <v>0</v>
      </c>
      <c r="CE1250">
        <v>0</v>
      </c>
      <c r="CF1250">
        <v>0</v>
      </c>
      <c r="CG1250">
        <v>0</v>
      </c>
      <c r="CH1250">
        <v>0</v>
      </c>
      <c r="CI1250">
        <v>0</v>
      </c>
      <c r="CJ1250">
        <v>0</v>
      </c>
      <c r="CK1250">
        <v>0</v>
      </c>
      <c r="CL1250">
        <v>0</v>
      </c>
      <c r="CM1250">
        <v>0</v>
      </c>
      <c r="CN1250">
        <v>0</v>
      </c>
      <c r="CO1250">
        <v>0</v>
      </c>
      <c r="CP1250">
        <v>1</v>
      </c>
      <c r="CQ1250">
        <v>0</v>
      </c>
      <c r="CR1250">
        <v>0</v>
      </c>
      <c r="CS1250">
        <v>0</v>
      </c>
      <c r="CT1250">
        <v>0</v>
      </c>
      <c r="CU1250">
        <v>0</v>
      </c>
      <c r="CV1250">
        <v>0</v>
      </c>
      <c r="CW1250">
        <v>0</v>
      </c>
      <c r="CX1250">
        <v>6</v>
      </c>
      <c r="CY1250">
        <v>1</v>
      </c>
      <c r="CZ1250">
        <v>1</v>
      </c>
      <c r="DA1250">
        <v>0</v>
      </c>
      <c r="DB1250">
        <v>1</v>
      </c>
      <c r="DC1250" t="s">
        <v>6136</v>
      </c>
      <c r="DD1250" t="s">
        <v>323</v>
      </c>
    </row>
    <row r="1251" spans="1:108" ht="14.6" x14ac:dyDescent="0.35">
      <c r="A1251" t="s">
        <v>40</v>
      </c>
      <c r="B1251" t="s">
        <v>6106</v>
      </c>
      <c r="C1251" t="s">
        <v>6144</v>
      </c>
      <c r="F1251" t="s">
        <v>91</v>
      </c>
      <c r="G1251" t="s">
        <v>95</v>
      </c>
      <c r="H1251" t="s">
        <v>454</v>
      </c>
      <c r="I1251" t="s">
        <v>56</v>
      </c>
      <c r="J1251" t="s">
        <v>173</v>
      </c>
      <c r="K1251" t="s">
        <v>471</v>
      </c>
      <c r="M1251" t="s">
        <v>268</v>
      </c>
      <c r="O1251" t="s">
        <v>300</v>
      </c>
      <c r="Q1251" t="s">
        <v>6146</v>
      </c>
      <c r="R1251">
        <v>0</v>
      </c>
      <c r="S1251">
        <v>0</v>
      </c>
      <c r="T1251">
        <v>0</v>
      </c>
      <c r="U1251">
        <v>0</v>
      </c>
      <c r="V1251">
        <v>0</v>
      </c>
      <c r="W1251">
        <v>0</v>
      </c>
      <c r="X1251">
        <v>0</v>
      </c>
      <c r="Y1251">
        <v>0</v>
      </c>
      <c r="AA1251">
        <v>0</v>
      </c>
      <c r="AB1251">
        <v>0</v>
      </c>
      <c r="AC1251">
        <v>0</v>
      </c>
      <c r="AD1251">
        <v>0</v>
      </c>
      <c r="AE1251">
        <v>0</v>
      </c>
      <c r="AF1251">
        <v>0</v>
      </c>
      <c r="AG1251">
        <v>0</v>
      </c>
      <c r="AH1251">
        <v>0</v>
      </c>
      <c r="AI1251">
        <v>0</v>
      </c>
      <c r="AJ1251">
        <v>0</v>
      </c>
      <c r="AK1251">
        <v>0</v>
      </c>
      <c r="AL1251">
        <v>0</v>
      </c>
      <c r="AM1251">
        <v>0</v>
      </c>
      <c r="AN1251">
        <v>0</v>
      </c>
      <c r="AO1251">
        <v>0</v>
      </c>
      <c r="AP1251">
        <v>0</v>
      </c>
      <c r="AQ1251">
        <v>0</v>
      </c>
      <c r="AR1251">
        <v>0</v>
      </c>
      <c r="AS1251">
        <v>0</v>
      </c>
      <c r="AT1251">
        <v>0</v>
      </c>
      <c r="AU1251">
        <v>0</v>
      </c>
      <c r="AV1251">
        <v>0</v>
      </c>
      <c r="AW1251">
        <v>0</v>
      </c>
      <c r="AX1251">
        <v>0</v>
      </c>
      <c r="AY1251">
        <v>0</v>
      </c>
      <c r="AZ1251">
        <v>0</v>
      </c>
      <c r="BA1251">
        <v>0</v>
      </c>
      <c r="BB1251">
        <v>0</v>
      </c>
      <c r="BC1251">
        <v>0</v>
      </c>
      <c r="BD1251">
        <v>0</v>
      </c>
      <c r="BE1251">
        <v>0</v>
      </c>
      <c r="BF1251">
        <v>0</v>
      </c>
      <c r="BG1251">
        <v>0</v>
      </c>
      <c r="BH1251">
        <v>0</v>
      </c>
      <c r="BI1251">
        <v>0</v>
      </c>
      <c r="BJ1251">
        <v>0</v>
      </c>
      <c r="BK1251">
        <v>0</v>
      </c>
      <c r="BL1251">
        <v>0</v>
      </c>
      <c r="BM1251">
        <v>0</v>
      </c>
      <c r="BN1251">
        <v>0</v>
      </c>
      <c r="BO1251">
        <v>0</v>
      </c>
      <c r="BP1251">
        <v>0</v>
      </c>
      <c r="BQ1251">
        <v>0</v>
      </c>
      <c r="BR1251">
        <v>0</v>
      </c>
      <c r="BS1251">
        <v>1</v>
      </c>
      <c r="BT1251">
        <v>0</v>
      </c>
      <c r="BU1251">
        <v>1</v>
      </c>
      <c r="BV1251">
        <v>0</v>
      </c>
      <c r="BW1251">
        <v>1</v>
      </c>
      <c r="BX1251">
        <v>0</v>
      </c>
      <c r="BY1251">
        <v>0</v>
      </c>
      <c r="BZ1251">
        <v>0</v>
      </c>
      <c r="CA1251">
        <v>0</v>
      </c>
      <c r="CB1251">
        <v>0</v>
      </c>
      <c r="CC1251">
        <v>0</v>
      </c>
      <c r="CD1251">
        <v>0</v>
      </c>
      <c r="CE1251">
        <v>0</v>
      </c>
      <c r="CF1251">
        <v>0</v>
      </c>
      <c r="CG1251">
        <v>0</v>
      </c>
      <c r="CH1251">
        <v>0</v>
      </c>
      <c r="CI1251">
        <v>0</v>
      </c>
      <c r="CJ1251">
        <v>0</v>
      </c>
      <c r="CK1251">
        <v>0</v>
      </c>
      <c r="CL1251">
        <v>0</v>
      </c>
      <c r="CM1251">
        <v>0</v>
      </c>
      <c r="CN1251">
        <v>0</v>
      </c>
      <c r="CO1251">
        <v>0</v>
      </c>
      <c r="CP1251">
        <v>0</v>
      </c>
      <c r="CQ1251">
        <v>0</v>
      </c>
      <c r="CR1251">
        <v>0</v>
      </c>
      <c r="CS1251">
        <v>0</v>
      </c>
      <c r="CT1251">
        <v>0</v>
      </c>
      <c r="CU1251">
        <v>0</v>
      </c>
      <c r="CV1251">
        <v>0</v>
      </c>
      <c r="CW1251">
        <v>0</v>
      </c>
      <c r="CX1251">
        <v>3</v>
      </c>
      <c r="CY1251">
        <v>1</v>
      </c>
      <c r="CZ1251">
        <v>0</v>
      </c>
      <c r="DA1251">
        <v>0</v>
      </c>
      <c r="DB1251">
        <v>1</v>
      </c>
      <c r="DC1251" t="s">
        <v>2267</v>
      </c>
      <c r="DD1251" t="s">
        <v>307</v>
      </c>
    </row>
    <row r="1252" spans="1:108" ht="14.6" x14ac:dyDescent="0.35">
      <c r="A1252" t="s">
        <v>40</v>
      </c>
      <c r="B1252" t="s">
        <v>6106</v>
      </c>
      <c r="C1252" t="s">
        <v>6159</v>
      </c>
      <c r="F1252" t="s">
        <v>91</v>
      </c>
      <c r="H1252" t="s">
        <v>454</v>
      </c>
      <c r="I1252" t="s">
        <v>56</v>
      </c>
      <c r="J1252" t="s">
        <v>173</v>
      </c>
      <c r="K1252" t="s">
        <v>471</v>
      </c>
      <c r="M1252" t="s">
        <v>268</v>
      </c>
      <c r="O1252" t="s">
        <v>300</v>
      </c>
      <c r="P1252" t="s">
        <v>6160</v>
      </c>
      <c r="Q1252" t="s">
        <v>481</v>
      </c>
      <c r="R1252">
        <v>0</v>
      </c>
      <c r="S1252">
        <v>0</v>
      </c>
      <c r="T1252">
        <v>0</v>
      </c>
      <c r="U1252">
        <v>0</v>
      </c>
      <c r="V1252">
        <v>0</v>
      </c>
      <c r="W1252">
        <v>0</v>
      </c>
      <c r="X1252">
        <v>0</v>
      </c>
      <c r="Y1252">
        <v>0</v>
      </c>
      <c r="AA1252">
        <v>0</v>
      </c>
      <c r="AB1252">
        <v>0</v>
      </c>
      <c r="AC1252">
        <v>0</v>
      </c>
      <c r="AD1252">
        <v>0</v>
      </c>
      <c r="AE1252">
        <v>0</v>
      </c>
      <c r="AF1252">
        <v>0</v>
      </c>
      <c r="AG1252">
        <v>0</v>
      </c>
      <c r="AH1252">
        <v>0</v>
      </c>
      <c r="AI1252">
        <v>0</v>
      </c>
      <c r="AJ1252">
        <v>0</v>
      </c>
      <c r="AK1252">
        <v>0</v>
      </c>
      <c r="AL1252">
        <v>0</v>
      </c>
      <c r="AM1252">
        <v>0</v>
      </c>
      <c r="AN1252">
        <v>0</v>
      </c>
      <c r="AO1252">
        <v>0</v>
      </c>
      <c r="AP1252">
        <v>0</v>
      </c>
      <c r="AQ1252">
        <v>0</v>
      </c>
      <c r="AR1252">
        <v>0</v>
      </c>
      <c r="AS1252">
        <v>0</v>
      </c>
      <c r="AT1252">
        <v>0</v>
      </c>
      <c r="AU1252">
        <v>0</v>
      </c>
      <c r="AV1252">
        <v>0</v>
      </c>
      <c r="AW1252">
        <v>1</v>
      </c>
      <c r="AX1252">
        <v>0</v>
      </c>
      <c r="AY1252">
        <v>0</v>
      </c>
      <c r="AZ1252">
        <v>1</v>
      </c>
      <c r="BA1252">
        <v>0</v>
      </c>
      <c r="BB1252">
        <v>0</v>
      </c>
      <c r="BC1252">
        <v>0</v>
      </c>
      <c r="BD1252">
        <v>1</v>
      </c>
      <c r="BE1252">
        <v>0</v>
      </c>
      <c r="BF1252">
        <v>0</v>
      </c>
      <c r="BG1252">
        <v>0</v>
      </c>
      <c r="BH1252">
        <v>0</v>
      </c>
      <c r="BI1252">
        <v>0</v>
      </c>
      <c r="BJ1252">
        <v>0</v>
      </c>
      <c r="BK1252">
        <v>0</v>
      </c>
      <c r="BL1252">
        <v>0</v>
      </c>
      <c r="BM1252">
        <v>0</v>
      </c>
      <c r="BN1252">
        <v>0</v>
      </c>
      <c r="BO1252">
        <v>0</v>
      </c>
      <c r="BP1252">
        <v>0</v>
      </c>
      <c r="BQ1252">
        <v>0</v>
      </c>
      <c r="BR1252">
        <v>0</v>
      </c>
      <c r="BS1252">
        <v>0</v>
      </c>
      <c r="BT1252">
        <v>0</v>
      </c>
      <c r="BU1252">
        <v>0</v>
      </c>
      <c r="BV1252">
        <v>0</v>
      </c>
      <c r="BW1252">
        <v>0</v>
      </c>
      <c r="BX1252">
        <v>0</v>
      </c>
      <c r="BY1252">
        <v>0</v>
      </c>
      <c r="BZ1252">
        <v>0</v>
      </c>
      <c r="CA1252">
        <v>0</v>
      </c>
      <c r="CB1252">
        <v>0</v>
      </c>
      <c r="CC1252">
        <v>0</v>
      </c>
      <c r="CD1252">
        <v>0</v>
      </c>
      <c r="CE1252">
        <v>0</v>
      </c>
      <c r="CF1252">
        <v>0</v>
      </c>
      <c r="CG1252">
        <v>0</v>
      </c>
      <c r="CH1252">
        <v>0</v>
      </c>
      <c r="CI1252">
        <v>0</v>
      </c>
      <c r="CJ1252">
        <v>0</v>
      </c>
      <c r="CK1252">
        <v>0</v>
      </c>
      <c r="CL1252">
        <v>0</v>
      </c>
      <c r="CM1252">
        <v>0</v>
      </c>
      <c r="CN1252">
        <v>0</v>
      </c>
      <c r="CO1252">
        <v>0</v>
      </c>
      <c r="CP1252">
        <v>1</v>
      </c>
      <c r="CQ1252">
        <v>0</v>
      </c>
      <c r="CR1252">
        <v>0</v>
      </c>
      <c r="CS1252">
        <v>0</v>
      </c>
      <c r="CT1252">
        <v>0</v>
      </c>
      <c r="CU1252">
        <v>0</v>
      </c>
      <c r="CV1252">
        <v>0</v>
      </c>
      <c r="CW1252">
        <v>0</v>
      </c>
      <c r="CX1252">
        <v>4</v>
      </c>
      <c r="CY1252">
        <v>1</v>
      </c>
      <c r="CZ1252">
        <v>1</v>
      </c>
      <c r="DA1252">
        <v>0</v>
      </c>
      <c r="DB1252">
        <v>0</v>
      </c>
      <c r="DC1252" t="s">
        <v>6161</v>
      </c>
      <c r="DD1252" t="s">
        <v>322</v>
      </c>
    </row>
    <row r="1253" spans="1:108" ht="14.6" x14ac:dyDescent="0.35">
      <c r="A1253" t="s">
        <v>40</v>
      </c>
      <c r="B1253" t="s">
        <v>6106</v>
      </c>
      <c r="C1253" t="s">
        <v>6170</v>
      </c>
      <c r="F1253" t="s">
        <v>91</v>
      </c>
      <c r="H1253" t="s">
        <v>454</v>
      </c>
      <c r="I1253" t="s">
        <v>56</v>
      </c>
      <c r="J1253" t="s">
        <v>455</v>
      </c>
      <c r="K1253" t="s">
        <v>269</v>
      </c>
      <c r="M1253" t="s">
        <v>268</v>
      </c>
      <c r="O1253" t="s">
        <v>300</v>
      </c>
      <c r="P1253" t="s">
        <v>6171</v>
      </c>
      <c r="Q1253" t="s">
        <v>591</v>
      </c>
      <c r="R1253">
        <v>0</v>
      </c>
      <c r="S1253">
        <v>0</v>
      </c>
      <c r="T1253">
        <v>0</v>
      </c>
      <c r="U1253">
        <v>0</v>
      </c>
      <c r="V1253">
        <v>0</v>
      </c>
      <c r="W1253">
        <v>0</v>
      </c>
      <c r="X1253">
        <v>0</v>
      </c>
      <c r="Y1253">
        <v>0</v>
      </c>
      <c r="AA1253">
        <v>0</v>
      </c>
      <c r="AB1253">
        <v>0</v>
      </c>
      <c r="AC1253">
        <v>0</v>
      </c>
      <c r="AD1253">
        <v>0</v>
      </c>
      <c r="AE1253">
        <v>0</v>
      </c>
      <c r="AF1253">
        <v>0</v>
      </c>
      <c r="AG1253">
        <v>0</v>
      </c>
      <c r="AH1253">
        <v>0</v>
      </c>
      <c r="AI1253">
        <v>0</v>
      </c>
      <c r="AJ1253">
        <v>0</v>
      </c>
      <c r="AK1253">
        <v>0</v>
      </c>
      <c r="AL1253">
        <v>0</v>
      </c>
      <c r="AM1253">
        <v>0</v>
      </c>
      <c r="AN1253">
        <v>0</v>
      </c>
      <c r="AO1253">
        <v>0</v>
      </c>
      <c r="AP1253">
        <v>0</v>
      </c>
      <c r="AQ1253">
        <v>0</v>
      </c>
      <c r="AR1253">
        <v>0</v>
      </c>
      <c r="AS1253">
        <v>0</v>
      </c>
      <c r="AT1253">
        <v>0</v>
      </c>
      <c r="AU1253">
        <v>0</v>
      </c>
      <c r="AV1253">
        <v>0</v>
      </c>
      <c r="AW1253">
        <v>0</v>
      </c>
      <c r="AX1253">
        <v>0</v>
      </c>
      <c r="AY1253">
        <v>0</v>
      </c>
      <c r="AZ1253">
        <v>0</v>
      </c>
      <c r="BA1253">
        <v>0</v>
      </c>
      <c r="BB1253">
        <v>0</v>
      </c>
      <c r="BC1253">
        <v>0</v>
      </c>
      <c r="BD1253">
        <v>0</v>
      </c>
      <c r="BE1253">
        <v>0</v>
      </c>
      <c r="BF1253">
        <v>0</v>
      </c>
      <c r="BG1253">
        <v>0</v>
      </c>
      <c r="BH1253">
        <v>0</v>
      </c>
      <c r="BI1253">
        <v>0</v>
      </c>
      <c r="BJ1253">
        <v>1</v>
      </c>
      <c r="BK1253">
        <v>1</v>
      </c>
      <c r="BL1253">
        <v>0</v>
      </c>
      <c r="BM1253">
        <v>0</v>
      </c>
      <c r="BN1253">
        <v>0</v>
      </c>
      <c r="BO1253">
        <v>0</v>
      </c>
      <c r="BP1253">
        <v>0</v>
      </c>
      <c r="BQ1253">
        <v>0</v>
      </c>
      <c r="BR1253">
        <v>0</v>
      </c>
      <c r="BS1253">
        <v>0</v>
      </c>
      <c r="BT1253">
        <v>0</v>
      </c>
      <c r="BU1253">
        <v>0</v>
      </c>
      <c r="BV1253">
        <v>0</v>
      </c>
      <c r="BW1253">
        <v>0</v>
      </c>
      <c r="BX1253">
        <v>0</v>
      </c>
      <c r="BY1253">
        <v>0</v>
      </c>
      <c r="BZ1253">
        <v>0</v>
      </c>
      <c r="CA1253">
        <v>0</v>
      </c>
      <c r="CB1253">
        <v>0</v>
      </c>
      <c r="CC1253">
        <v>0</v>
      </c>
      <c r="CD1253">
        <v>0</v>
      </c>
      <c r="CE1253">
        <v>0</v>
      </c>
      <c r="CF1253">
        <v>0</v>
      </c>
      <c r="CG1253">
        <v>0</v>
      </c>
      <c r="CH1253">
        <v>0</v>
      </c>
      <c r="CI1253">
        <v>0</v>
      </c>
      <c r="CJ1253">
        <v>0</v>
      </c>
      <c r="CK1253">
        <v>0</v>
      </c>
      <c r="CL1253">
        <v>0</v>
      </c>
      <c r="CM1253">
        <v>0</v>
      </c>
      <c r="CN1253">
        <v>0</v>
      </c>
      <c r="CO1253">
        <v>0</v>
      </c>
      <c r="CP1253">
        <v>0</v>
      </c>
      <c r="CQ1253">
        <v>0</v>
      </c>
      <c r="CR1253">
        <v>0</v>
      </c>
      <c r="CS1253">
        <v>0</v>
      </c>
      <c r="CT1253">
        <v>0</v>
      </c>
      <c r="CU1253">
        <v>0</v>
      </c>
      <c r="CV1253">
        <v>0</v>
      </c>
      <c r="CW1253">
        <v>0</v>
      </c>
      <c r="CX1253">
        <v>2</v>
      </c>
      <c r="CY1253">
        <v>1</v>
      </c>
      <c r="CZ1253">
        <v>0</v>
      </c>
      <c r="DA1253">
        <v>0</v>
      </c>
      <c r="DB1253">
        <v>0</v>
      </c>
      <c r="DC1253" t="s">
        <v>1726</v>
      </c>
      <c r="DD1253" t="s">
        <v>305</v>
      </c>
    </row>
    <row r="1254" spans="1:108" ht="14.6" x14ac:dyDescent="0.35">
      <c r="A1254" t="s">
        <v>40</v>
      </c>
      <c r="B1254" t="s">
        <v>6106</v>
      </c>
      <c r="C1254" t="s">
        <v>6181</v>
      </c>
      <c r="F1254" t="s">
        <v>91</v>
      </c>
      <c r="H1254" t="s">
        <v>454</v>
      </c>
      <c r="I1254" t="s">
        <v>56</v>
      </c>
      <c r="J1254" t="s">
        <v>200</v>
      </c>
      <c r="K1254" t="s">
        <v>269</v>
      </c>
      <c r="M1254" t="s">
        <v>268</v>
      </c>
      <c r="O1254" t="s">
        <v>300</v>
      </c>
      <c r="P1254" t="s">
        <v>6182</v>
      </c>
      <c r="Q1254" t="s">
        <v>591</v>
      </c>
      <c r="R1254">
        <v>0</v>
      </c>
      <c r="S1254">
        <v>0</v>
      </c>
      <c r="T1254">
        <v>0</v>
      </c>
      <c r="U1254">
        <v>0</v>
      </c>
      <c r="V1254">
        <v>0</v>
      </c>
      <c r="W1254">
        <v>0</v>
      </c>
      <c r="X1254">
        <v>0</v>
      </c>
      <c r="Y1254">
        <v>0</v>
      </c>
      <c r="AA1254">
        <v>0</v>
      </c>
      <c r="AB1254">
        <v>0</v>
      </c>
      <c r="AC1254">
        <v>0</v>
      </c>
      <c r="AD1254">
        <v>0</v>
      </c>
      <c r="AE1254">
        <v>0</v>
      </c>
      <c r="AF1254">
        <v>0</v>
      </c>
      <c r="AG1254">
        <v>0</v>
      </c>
      <c r="AH1254">
        <v>0</v>
      </c>
      <c r="AI1254">
        <v>0</v>
      </c>
      <c r="AJ1254">
        <v>0</v>
      </c>
      <c r="AK1254">
        <v>0</v>
      </c>
      <c r="AL1254">
        <v>0</v>
      </c>
      <c r="AM1254">
        <v>0</v>
      </c>
      <c r="AN1254">
        <v>0</v>
      </c>
      <c r="AO1254">
        <v>0</v>
      </c>
      <c r="AP1254">
        <v>0</v>
      </c>
      <c r="AQ1254">
        <v>0</v>
      </c>
      <c r="AR1254">
        <v>0</v>
      </c>
      <c r="AS1254">
        <v>0</v>
      </c>
      <c r="AT1254">
        <v>0</v>
      </c>
      <c r="AU1254">
        <v>0</v>
      </c>
      <c r="AV1254">
        <v>0</v>
      </c>
      <c r="AW1254">
        <v>0</v>
      </c>
      <c r="AX1254">
        <v>0</v>
      </c>
      <c r="AY1254">
        <v>0</v>
      </c>
      <c r="AZ1254">
        <v>0</v>
      </c>
      <c r="BA1254">
        <v>0</v>
      </c>
      <c r="BB1254">
        <v>0</v>
      </c>
      <c r="BC1254">
        <v>0</v>
      </c>
      <c r="BD1254">
        <v>0</v>
      </c>
      <c r="BE1254">
        <v>0</v>
      </c>
      <c r="BF1254">
        <v>0</v>
      </c>
      <c r="BG1254">
        <v>0</v>
      </c>
      <c r="BH1254">
        <v>0</v>
      </c>
      <c r="BI1254">
        <v>0</v>
      </c>
      <c r="BJ1254">
        <v>1</v>
      </c>
      <c r="BK1254">
        <v>0</v>
      </c>
      <c r="BL1254">
        <v>0</v>
      </c>
      <c r="BM1254">
        <v>0</v>
      </c>
      <c r="BN1254">
        <v>0</v>
      </c>
      <c r="BO1254">
        <v>1</v>
      </c>
      <c r="BP1254">
        <v>1</v>
      </c>
      <c r="BQ1254">
        <v>0</v>
      </c>
      <c r="BR1254">
        <v>0</v>
      </c>
      <c r="BS1254">
        <v>0</v>
      </c>
      <c r="BT1254">
        <v>0</v>
      </c>
      <c r="BU1254">
        <v>0</v>
      </c>
      <c r="BV1254">
        <v>0</v>
      </c>
      <c r="BW1254">
        <v>0</v>
      </c>
      <c r="BX1254">
        <v>0</v>
      </c>
      <c r="BY1254">
        <v>0</v>
      </c>
      <c r="BZ1254">
        <v>0</v>
      </c>
      <c r="CA1254">
        <v>0</v>
      </c>
      <c r="CB1254">
        <v>0</v>
      </c>
      <c r="CC1254">
        <v>0</v>
      </c>
      <c r="CD1254">
        <v>0</v>
      </c>
      <c r="CE1254">
        <v>0</v>
      </c>
      <c r="CF1254">
        <v>0</v>
      </c>
      <c r="CG1254">
        <v>0</v>
      </c>
      <c r="CH1254">
        <v>0</v>
      </c>
      <c r="CI1254">
        <v>0</v>
      </c>
      <c r="CJ1254">
        <v>0</v>
      </c>
      <c r="CK1254">
        <v>0</v>
      </c>
      <c r="CL1254">
        <v>0</v>
      </c>
      <c r="CM1254">
        <v>0</v>
      </c>
      <c r="CN1254">
        <v>0</v>
      </c>
      <c r="CO1254">
        <v>0</v>
      </c>
      <c r="CP1254">
        <v>0</v>
      </c>
      <c r="CQ1254">
        <v>0</v>
      </c>
      <c r="CR1254">
        <v>0</v>
      </c>
      <c r="CS1254">
        <v>0</v>
      </c>
      <c r="CT1254">
        <v>0</v>
      </c>
      <c r="CU1254">
        <v>0</v>
      </c>
      <c r="CV1254">
        <v>0</v>
      </c>
      <c r="CW1254">
        <v>0</v>
      </c>
      <c r="CX1254">
        <v>3</v>
      </c>
      <c r="CY1254">
        <v>1</v>
      </c>
      <c r="CZ1254">
        <v>0</v>
      </c>
      <c r="DA1254">
        <v>0</v>
      </c>
      <c r="DB1254">
        <v>0</v>
      </c>
      <c r="DC1254" t="s">
        <v>6183</v>
      </c>
      <c r="DD1254" t="s">
        <v>305</v>
      </c>
    </row>
    <row r="1255" spans="1:108" ht="14.6" x14ac:dyDescent="0.35">
      <c r="A1255" t="s">
        <v>40</v>
      </c>
      <c r="B1255" t="s">
        <v>6106</v>
      </c>
      <c r="C1255" t="s">
        <v>6198</v>
      </c>
      <c r="F1255" t="s">
        <v>122</v>
      </c>
      <c r="H1255" t="s">
        <v>454</v>
      </c>
      <c r="I1255" t="s">
        <v>13</v>
      </c>
      <c r="J1255" t="s">
        <v>221</v>
      </c>
      <c r="K1255" t="s">
        <v>269</v>
      </c>
      <c r="M1255" t="s">
        <v>272</v>
      </c>
      <c r="O1255" t="s">
        <v>300</v>
      </c>
      <c r="P1255" t="s">
        <v>6199</v>
      </c>
      <c r="Q1255" t="s">
        <v>591</v>
      </c>
      <c r="R1255">
        <v>0</v>
      </c>
      <c r="S1255">
        <v>0</v>
      </c>
      <c r="T1255">
        <v>0</v>
      </c>
      <c r="U1255">
        <v>0</v>
      </c>
      <c r="V1255">
        <v>0</v>
      </c>
      <c r="W1255">
        <v>0</v>
      </c>
      <c r="X1255">
        <v>0</v>
      </c>
      <c r="Y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1</v>
      </c>
      <c r="AS1255">
        <v>0</v>
      </c>
      <c r="AT1255">
        <v>0</v>
      </c>
      <c r="AU1255">
        <v>0</v>
      </c>
      <c r="AV1255">
        <v>0</v>
      </c>
      <c r="AW1255">
        <v>0</v>
      </c>
      <c r="AX1255">
        <v>0</v>
      </c>
      <c r="AY1255">
        <v>0</v>
      </c>
      <c r="AZ1255">
        <v>0</v>
      </c>
      <c r="BA1255">
        <v>0</v>
      </c>
      <c r="BB1255">
        <v>0</v>
      </c>
      <c r="BC1255">
        <v>0</v>
      </c>
      <c r="BD1255">
        <v>0</v>
      </c>
      <c r="BE1255">
        <v>1</v>
      </c>
      <c r="BF1255">
        <v>0</v>
      </c>
      <c r="BG1255">
        <v>0</v>
      </c>
      <c r="BH1255">
        <v>0</v>
      </c>
      <c r="BI1255">
        <v>0</v>
      </c>
      <c r="BJ1255">
        <v>1</v>
      </c>
      <c r="BK1255">
        <v>0</v>
      </c>
      <c r="BL1255">
        <v>0</v>
      </c>
      <c r="BM1255">
        <v>0</v>
      </c>
      <c r="BN1255">
        <v>1</v>
      </c>
      <c r="BO1255">
        <v>1</v>
      </c>
      <c r="BP1255">
        <v>1</v>
      </c>
      <c r="BQ1255">
        <v>0</v>
      </c>
      <c r="BR1255">
        <v>0</v>
      </c>
      <c r="BS1255">
        <v>0</v>
      </c>
      <c r="BT1255">
        <v>0</v>
      </c>
      <c r="BU1255">
        <v>0</v>
      </c>
      <c r="BV1255">
        <v>0</v>
      </c>
      <c r="BW1255">
        <v>0</v>
      </c>
      <c r="BX1255">
        <v>0</v>
      </c>
      <c r="BY1255">
        <v>0</v>
      </c>
      <c r="BZ1255">
        <v>0</v>
      </c>
      <c r="CA1255">
        <v>0</v>
      </c>
      <c r="CB1255">
        <v>0</v>
      </c>
      <c r="CC1255">
        <v>0</v>
      </c>
      <c r="CD1255">
        <v>0</v>
      </c>
      <c r="CE1255">
        <v>0</v>
      </c>
      <c r="CF1255">
        <v>0</v>
      </c>
      <c r="CG1255">
        <v>0</v>
      </c>
      <c r="CH1255">
        <v>0</v>
      </c>
      <c r="CI1255">
        <v>0</v>
      </c>
      <c r="CJ1255">
        <v>0</v>
      </c>
      <c r="CK1255">
        <v>0</v>
      </c>
      <c r="CL1255">
        <v>0</v>
      </c>
      <c r="CM1255">
        <v>0</v>
      </c>
      <c r="CN1255">
        <v>0</v>
      </c>
      <c r="CO1255">
        <v>0</v>
      </c>
      <c r="CP1255">
        <v>0</v>
      </c>
      <c r="CQ1255">
        <v>0</v>
      </c>
      <c r="CR1255">
        <v>0</v>
      </c>
      <c r="CS1255">
        <v>0</v>
      </c>
      <c r="CT1255">
        <v>0</v>
      </c>
      <c r="CU1255">
        <v>0</v>
      </c>
      <c r="CV1255">
        <v>0</v>
      </c>
      <c r="CW1255">
        <v>0</v>
      </c>
      <c r="CX1255">
        <v>6</v>
      </c>
      <c r="CY1255">
        <v>1</v>
      </c>
      <c r="CZ1255">
        <v>0</v>
      </c>
      <c r="DA1255">
        <v>0</v>
      </c>
      <c r="DB1255">
        <v>0</v>
      </c>
      <c r="DC1255" t="s">
        <v>6200</v>
      </c>
      <c r="DD1255" t="s">
        <v>305</v>
      </c>
    </row>
    <row r="1256" spans="1:108" ht="14.6" x14ac:dyDescent="0.35">
      <c r="A1256" t="s">
        <v>40</v>
      </c>
      <c r="B1256" t="s">
        <v>6106</v>
      </c>
      <c r="C1256" t="s">
        <v>6231</v>
      </c>
      <c r="F1256" t="s">
        <v>122</v>
      </c>
      <c r="H1256" t="s">
        <v>454</v>
      </c>
      <c r="I1256" t="s">
        <v>56</v>
      </c>
      <c r="J1256" t="s">
        <v>173</v>
      </c>
      <c r="K1256" t="s">
        <v>471</v>
      </c>
      <c r="M1256" t="s">
        <v>289</v>
      </c>
      <c r="O1256" t="s">
        <v>299</v>
      </c>
      <c r="P1256" t="s">
        <v>6232</v>
      </c>
      <c r="Q1256" t="s">
        <v>457</v>
      </c>
      <c r="R1256">
        <v>0</v>
      </c>
      <c r="S1256">
        <v>0</v>
      </c>
      <c r="T1256">
        <v>0</v>
      </c>
      <c r="U1256">
        <v>0</v>
      </c>
      <c r="V1256">
        <v>0</v>
      </c>
      <c r="W1256">
        <v>0</v>
      </c>
      <c r="X1256">
        <v>0</v>
      </c>
      <c r="Y1256">
        <v>0</v>
      </c>
      <c r="AA1256">
        <v>0</v>
      </c>
      <c r="AB1256">
        <v>0</v>
      </c>
      <c r="AC1256">
        <v>0</v>
      </c>
      <c r="AD1256">
        <v>0</v>
      </c>
      <c r="AE1256">
        <v>0</v>
      </c>
      <c r="AF1256">
        <v>0</v>
      </c>
      <c r="AG1256">
        <v>0</v>
      </c>
      <c r="AH1256">
        <v>0</v>
      </c>
      <c r="AI1256">
        <v>0</v>
      </c>
      <c r="AJ1256">
        <v>0</v>
      </c>
      <c r="AK1256">
        <v>0</v>
      </c>
      <c r="AL1256">
        <v>0</v>
      </c>
      <c r="AM1256">
        <v>0</v>
      </c>
      <c r="AN1256">
        <v>0</v>
      </c>
      <c r="AO1256">
        <v>0</v>
      </c>
      <c r="AP1256">
        <v>0</v>
      </c>
      <c r="AQ1256">
        <v>0</v>
      </c>
      <c r="AR1256">
        <v>0</v>
      </c>
      <c r="AS1256">
        <v>0</v>
      </c>
      <c r="AT1256">
        <v>0</v>
      </c>
      <c r="AU1256">
        <v>0</v>
      </c>
      <c r="AV1256">
        <v>0</v>
      </c>
      <c r="AW1256">
        <v>0</v>
      </c>
      <c r="AX1256">
        <v>0</v>
      </c>
      <c r="AY1256">
        <v>0</v>
      </c>
      <c r="AZ1256">
        <v>0</v>
      </c>
      <c r="BA1256">
        <v>0</v>
      </c>
      <c r="BB1256">
        <v>0</v>
      </c>
      <c r="BC1256">
        <v>0</v>
      </c>
      <c r="BD1256">
        <v>0</v>
      </c>
      <c r="BE1256">
        <v>0</v>
      </c>
      <c r="BF1256">
        <v>0</v>
      </c>
      <c r="BG1256">
        <v>0</v>
      </c>
      <c r="BH1256">
        <v>0</v>
      </c>
      <c r="BI1256">
        <v>0</v>
      </c>
      <c r="BJ1256">
        <v>0</v>
      </c>
      <c r="BK1256">
        <v>0</v>
      </c>
      <c r="BL1256">
        <v>0</v>
      </c>
      <c r="BM1256">
        <v>0</v>
      </c>
      <c r="BN1256">
        <v>0</v>
      </c>
      <c r="BO1256">
        <v>0</v>
      </c>
      <c r="BP1256">
        <v>0</v>
      </c>
      <c r="BQ1256">
        <v>0</v>
      </c>
      <c r="BR1256">
        <v>0</v>
      </c>
      <c r="BS1256">
        <v>0</v>
      </c>
      <c r="BT1256">
        <v>0</v>
      </c>
      <c r="BU1256">
        <v>0</v>
      </c>
      <c r="BV1256">
        <v>0</v>
      </c>
      <c r="BW1256">
        <v>0</v>
      </c>
      <c r="BX1256">
        <v>0</v>
      </c>
      <c r="BY1256">
        <v>0</v>
      </c>
      <c r="BZ1256">
        <v>0</v>
      </c>
      <c r="CA1256">
        <v>0</v>
      </c>
      <c r="CB1256">
        <v>0</v>
      </c>
      <c r="CC1256">
        <v>0</v>
      </c>
      <c r="CD1256">
        <v>0</v>
      </c>
      <c r="CE1256">
        <v>0</v>
      </c>
      <c r="CF1256">
        <v>0</v>
      </c>
      <c r="CG1256">
        <v>0</v>
      </c>
      <c r="CH1256">
        <v>0</v>
      </c>
      <c r="CI1256">
        <v>0</v>
      </c>
      <c r="CJ1256">
        <v>0</v>
      </c>
      <c r="CK1256">
        <v>0</v>
      </c>
      <c r="CL1256">
        <v>0</v>
      </c>
      <c r="CM1256">
        <v>0</v>
      </c>
      <c r="CN1256">
        <v>0</v>
      </c>
      <c r="CO1256">
        <v>0</v>
      </c>
      <c r="CP1256">
        <v>1</v>
      </c>
      <c r="CQ1256">
        <v>0</v>
      </c>
      <c r="CR1256">
        <v>0</v>
      </c>
      <c r="CS1256">
        <v>0</v>
      </c>
      <c r="CT1256">
        <v>0</v>
      </c>
      <c r="CU1256">
        <v>0</v>
      </c>
      <c r="CV1256">
        <v>0</v>
      </c>
      <c r="CW1256">
        <v>0</v>
      </c>
      <c r="CX1256">
        <v>1</v>
      </c>
      <c r="CY1256">
        <v>0</v>
      </c>
      <c r="CZ1256">
        <v>1</v>
      </c>
      <c r="DA1256">
        <v>0</v>
      </c>
      <c r="DB1256">
        <v>0</v>
      </c>
      <c r="DC1256" t="s">
        <v>458</v>
      </c>
      <c r="DD1256" t="s">
        <v>306</v>
      </c>
    </row>
    <row r="1257" spans="1:108" ht="14.6" x14ac:dyDescent="0.35">
      <c r="A1257" t="s">
        <v>40</v>
      </c>
      <c r="B1257" t="s">
        <v>6106</v>
      </c>
      <c r="C1257" t="s">
        <v>6234</v>
      </c>
      <c r="F1257" t="s">
        <v>91</v>
      </c>
      <c r="G1257" t="s">
        <v>95</v>
      </c>
      <c r="H1257" t="s">
        <v>454</v>
      </c>
      <c r="I1257" t="s">
        <v>56</v>
      </c>
      <c r="J1257" t="s">
        <v>173</v>
      </c>
      <c r="K1257" t="s">
        <v>471</v>
      </c>
      <c r="L1257" t="s">
        <v>242</v>
      </c>
      <c r="M1257" t="s">
        <v>268</v>
      </c>
      <c r="O1257" t="s">
        <v>300</v>
      </c>
      <c r="Q1257" t="s">
        <v>457</v>
      </c>
      <c r="R1257">
        <v>0</v>
      </c>
      <c r="S1257">
        <v>0</v>
      </c>
      <c r="T1257">
        <v>0</v>
      </c>
      <c r="U1257">
        <v>0</v>
      </c>
      <c r="V1257">
        <v>0</v>
      </c>
      <c r="W1257">
        <v>0</v>
      </c>
      <c r="X1257">
        <v>0</v>
      </c>
      <c r="Y1257">
        <v>0</v>
      </c>
      <c r="AA1257">
        <v>0</v>
      </c>
      <c r="AB1257">
        <v>0</v>
      </c>
      <c r="AC1257">
        <v>0</v>
      </c>
      <c r="AD1257">
        <v>0</v>
      </c>
      <c r="AE1257">
        <v>0</v>
      </c>
      <c r="AF1257">
        <v>0</v>
      </c>
      <c r="AG1257">
        <v>0</v>
      </c>
      <c r="AH1257">
        <v>0</v>
      </c>
      <c r="AI1257">
        <v>0</v>
      </c>
      <c r="AJ1257">
        <v>0</v>
      </c>
      <c r="AK1257">
        <v>0</v>
      </c>
      <c r="AL1257">
        <v>0</v>
      </c>
      <c r="AM1257">
        <v>0</v>
      </c>
      <c r="AN1257">
        <v>0</v>
      </c>
      <c r="AO1257">
        <v>0</v>
      </c>
      <c r="AP1257">
        <v>0</v>
      </c>
      <c r="AQ1257">
        <v>0</v>
      </c>
      <c r="AR1257">
        <v>0</v>
      </c>
      <c r="AS1257">
        <v>0</v>
      </c>
      <c r="AT1257">
        <v>0</v>
      </c>
      <c r="AU1257">
        <v>0</v>
      </c>
      <c r="AV1257">
        <v>0</v>
      </c>
      <c r="AW1257">
        <v>0</v>
      </c>
      <c r="AX1257">
        <v>0</v>
      </c>
      <c r="AY1257">
        <v>0</v>
      </c>
      <c r="AZ1257">
        <v>0</v>
      </c>
      <c r="BA1257">
        <v>0</v>
      </c>
      <c r="BB1257">
        <v>0</v>
      </c>
      <c r="BC1257">
        <v>0</v>
      </c>
      <c r="BD1257">
        <v>0</v>
      </c>
      <c r="BE1257">
        <v>0</v>
      </c>
      <c r="BF1257">
        <v>0</v>
      </c>
      <c r="BG1257">
        <v>0</v>
      </c>
      <c r="BH1257">
        <v>0</v>
      </c>
      <c r="BI1257">
        <v>0</v>
      </c>
      <c r="BJ1257">
        <v>0</v>
      </c>
      <c r="BK1257">
        <v>0</v>
      </c>
      <c r="BL1257">
        <v>0</v>
      </c>
      <c r="BM1257">
        <v>0</v>
      </c>
      <c r="BN1257">
        <v>0</v>
      </c>
      <c r="BO1257">
        <v>0</v>
      </c>
      <c r="BP1257">
        <v>0</v>
      </c>
      <c r="BQ1257">
        <v>0</v>
      </c>
      <c r="BR1257">
        <v>0</v>
      </c>
      <c r="BS1257">
        <v>0</v>
      </c>
      <c r="BT1257">
        <v>0</v>
      </c>
      <c r="BU1257">
        <v>0</v>
      </c>
      <c r="BV1257">
        <v>0</v>
      </c>
      <c r="BW1257">
        <v>0</v>
      </c>
      <c r="BX1257">
        <v>0</v>
      </c>
      <c r="BY1257">
        <v>0</v>
      </c>
      <c r="BZ1257">
        <v>0</v>
      </c>
      <c r="CA1257">
        <v>0</v>
      </c>
      <c r="CB1257">
        <v>0</v>
      </c>
      <c r="CC1257">
        <v>0</v>
      </c>
      <c r="CD1257">
        <v>0</v>
      </c>
      <c r="CE1257">
        <v>0</v>
      </c>
      <c r="CF1257">
        <v>0</v>
      </c>
      <c r="CG1257">
        <v>0</v>
      </c>
      <c r="CH1257">
        <v>0</v>
      </c>
      <c r="CI1257">
        <v>0</v>
      </c>
      <c r="CJ1257">
        <v>0</v>
      </c>
      <c r="CK1257">
        <v>0</v>
      </c>
      <c r="CL1257">
        <v>0</v>
      </c>
      <c r="CM1257">
        <v>1</v>
      </c>
      <c r="CN1257">
        <v>0</v>
      </c>
      <c r="CO1257">
        <v>0</v>
      </c>
      <c r="CP1257">
        <v>0</v>
      </c>
      <c r="CQ1257">
        <v>0</v>
      </c>
      <c r="CR1257">
        <v>0</v>
      </c>
      <c r="CS1257">
        <v>0</v>
      </c>
      <c r="CT1257">
        <v>0</v>
      </c>
      <c r="CU1257">
        <v>1</v>
      </c>
      <c r="CV1257">
        <v>0</v>
      </c>
      <c r="CW1257">
        <v>0</v>
      </c>
      <c r="CX1257">
        <v>2</v>
      </c>
      <c r="CY1257">
        <v>0</v>
      </c>
      <c r="CZ1257">
        <v>1</v>
      </c>
      <c r="DA1257">
        <v>0</v>
      </c>
      <c r="DB1257">
        <v>0</v>
      </c>
      <c r="DC1257" t="s">
        <v>688</v>
      </c>
      <c r="DD1257" t="s">
        <v>313</v>
      </c>
    </row>
    <row r="1258" spans="1:108" ht="14.6" x14ac:dyDescent="0.35">
      <c r="A1258" t="s">
        <v>40</v>
      </c>
      <c r="B1258" t="s">
        <v>6106</v>
      </c>
      <c r="C1258" t="s">
        <v>6237</v>
      </c>
      <c r="F1258" t="s">
        <v>91</v>
      </c>
      <c r="G1258" t="s">
        <v>95</v>
      </c>
      <c r="H1258" t="s">
        <v>454</v>
      </c>
      <c r="I1258" t="s">
        <v>56</v>
      </c>
      <c r="J1258" t="s">
        <v>173</v>
      </c>
      <c r="K1258" t="s">
        <v>471</v>
      </c>
      <c r="M1258" t="s">
        <v>268</v>
      </c>
      <c r="O1258" t="s">
        <v>299</v>
      </c>
      <c r="P1258" t="s">
        <v>6238</v>
      </c>
      <c r="Q1258" t="s">
        <v>591</v>
      </c>
      <c r="R1258">
        <v>0</v>
      </c>
      <c r="S1258">
        <v>0</v>
      </c>
      <c r="T1258">
        <v>0</v>
      </c>
      <c r="U1258">
        <v>0</v>
      </c>
      <c r="V1258">
        <v>0</v>
      </c>
      <c r="W1258">
        <v>0</v>
      </c>
      <c r="X1258">
        <v>0</v>
      </c>
      <c r="Y1258">
        <v>0</v>
      </c>
      <c r="AA1258">
        <v>0</v>
      </c>
      <c r="AB1258">
        <v>0</v>
      </c>
      <c r="AC1258">
        <v>0</v>
      </c>
      <c r="AD1258">
        <v>0</v>
      </c>
      <c r="AE1258">
        <v>0</v>
      </c>
      <c r="AF1258">
        <v>0</v>
      </c>
      <c r="AG1258">
        <v>0</v>
      </c>
      <c r="AH1258">
        <v>0</v>
      </c>
      <c r="AI1258">
        <v>0</v>
      </c>
      <c r="AJ1258">
        <v>0</v>
      </c>
      <c r="AK1258">
        <v>0</v>
      </c>
      <c r="AL1258">
        <v>0</v>
      </c>
      <c r="AM1258">
        <v>0</v>
      </c>
      <c r="AN1258">
        <v>0</v>
      </c>
      <c r="AO1258">
        <v>0</v>
      </c>
      <c r="AP1258">
        <v>0</v>
      </c>
      <c r="AQ1258">
        <v>0</v>
      </c>
      <c r="AR1258">
        <v>0</v>
      </c>
      <c r="AS1258">
        <v>0</v>
      </c>
      <c r="AT1258">
        <v>0</v>
      </c>
      <c r="AU1258">
        <v>0</v>
      </c>
      <c r="AV1258">
        <v>0</v>
      </c>
      <c r="AW1258">
        <v>0</v>
      </c>
      <c r="AX1258">
        <v>0</v>
      </c>
      <c r="AY1258">
        <v>0</v>
      </c>
      <c r="AZ1258">
        <v>0</v>
      </c>
      <c r="BA1258">
        <v>0</v>
      </c>
      <c r="BB1258">
        <v>0</v>
      </c>
      <c r="BC1258">
        <v>0</v>
      </c>
      <c r="BD1258">
        <v>0</v>
      </c>
      <c r="BE1258">
        <v>0</v>
      </c>
      <c r="BF1258">
        <v>0</v>
      </c>
      <c r="BG1258">
        <v>0</v>
      </c>
      <c r="BH1258">
        <v>0</v>
      </c>
      <c r="BI1258">
        <v>0</v>
      </c>
      <c r="BJ1258">
        <v>1</v>
      </c>
      <c r="BK1258">
        <v>0</v>
      </c>
      <c r="BL1258">
        <v>0</v>
      </c>
      <c r="BM1258">
        <v>0</v>
      </c>
      <c r="BN1258">
        <v>0</v>
      </c>
      <c r="BO1258">
        <v>0</v>
      </c>
      <c r="BP1258">
        <v>0</v>
      </c>
      <c r="BQ1258">
        <v>0</v>
      </c>
      <c r="BR1258">
        <v>0</v>
      </c>
      <c r="BS1258">
        <v>0</v>
      </c>
      <c r="BT1258">
        <v>0</v>
      </c>
      <c r="BU1258">
        <v>0</v>
      </c>
      <c r="BV1258">
        <v>0</v>
      </c>
      <c r="BW1258">
        <v>0</v>
      </c>
      <c r="BX1258">
        <v>0</v>
      </c>
      <c r="BY1258">
        <v>0</v>
      </c>
      <c r="BZ1258">
        <v>0</v>
      </c>
      <c r="CA1258">
        <v>0</v>
      </c>
      <c r="CB1258">
        <v>0</v>
      </c>
      <c r="CC1258">
        <v>0</v>
      </c>
      <c r="CD1258">
        <v>0</v>
      </c>
      <c r="CE1258">
        <v>0</v>
      </c>
      <c r="CF1258">
        <v>0</v>
      </c>
      <c r="CG1258">
        <v>0</v>
      </c>
      <c r="CH1258">
        <v>0</v>
      </c>
      <c r="CI1258">
        <v>0</v>
      </c>
      <c r="CJ1258">
        <v>0</v>
      </c>
      <c r="CK1258">
        <v>0</v>
      </c>
      <c r="CL1258">
        <v>0</v>
      </c>
      <c r="CM1258">
        <v>0</v>
      </c>
      <c r="CN1258">
        <v>0</v>
      </c>
      <c r="CO1258">
        <v>0</v>
      </c>
      <c r="CP1258">
        <v>0</v>
      </c>
      <c r="CQ1258">
        <v>0</v>
      </c>
      <c r="CR1258">
        <v>0</v>
      </c>
      <c r="CS1258">
        <v>0</v>
      </c>
      <c r="CT1258">
        <v>0</v>
      </c>
      <c r="CU1258">
        <v>0</v>
      </c>
      <c r="CV1258">
        <v>0</v>
      </c>
      <c r="CW1258">
        <v>0</v>
      </c>
      <c r="CX1258">
        <v>1</v>
      </c>
      <c r="CY1258">
        <v>1</v>
      </c>
      <c r="CZ1258">
        <v>0</v>
      </c>
      <c r="DA1258">
        <v>0</v>
      </c>
      <c r="DB1258">
        <v>0</v>
      </c>
      <c r="DC1258" t="s">
        <v>617</v>
      </c>
      <c r="DD1258" t="s">
        <v>305</v>
      </c>
    </row>
    <row r="1259" spans="1:108" ht="14.6" x14ac:dyDescent="0.35">
      <c r="A1259" t="s">
        <v>40</v>
      </c>
      <c r="B1259" t="s">
        <v>6106</v>
      </c>
      <c r="C1259" t="s">
        <v>6240</v>
      </c>
      <c r="F1259" t="s">
        <v>122</v>
      </c>
      <c r="H1259" t="s">
        <v>454</v>
      </c>
      <c r="I1259" t="s">
        <v>56</v>
      </c>
      <c r="J1259" t="s">
        <v>200</v>
      </c>
      <c r="K1259" t="s">
        <v>269</v>
      </c>
      <c r="M1259" t="s">
        <v>268</v>
      </c>
      <c r="O1259" t="s">
        <v>299</v>
      </c>
      <c r="P1259" t="s">
        <v>6241</v>
      </c>
      <c r="Q1259" t="s">
        <v>591</v>
      </c>
      <c r="R1259">
        <v>0</v>
      </c>
      <c r="S1259">
        <v>0</v>
      </c>
      <c r="T1259">
        <v>0</v>
      </c>
      <c r="U1259">
        <v>0</v>
      </c>
      <c r="V1259">
        <v>0</v>
      </c>
      <c r="W1259">
        <v>0</v>
      </c>
      <c r="X1259">
        <v>0</v>
      </c>
      <c r="Y1259">
        <v>0</v>
      </c>
      <c r="AA1259">
        <v>0</v>
      </c>
      <c r="AB1259">
        <v>0</v>
      </c>
      <c r="AC1259">
        <v>0</v>
      </c>
      <c r="AD1259">
        <v>0</v>
      </c>
      <c r="AE1259">
        <v>0</v>
      </c>
      <c r="AF1259">
        <v>0</v>
      </c>
      <c r="AG1259">
        <v>0</v>
      </c>
      <c r="AH1259">
        <v>0</v>
      </c>
      <c r="AI1259">
        <v>0</v>
      </c>
      <c r="AJ1259">
        <v>0</v>
      </c>
      <c r="AK1259">
        <v>0</v>
      </c>
      <c r="AL1259">
        <v>0</v>
      </c>
      <c r="AM1259">
        <v>0</v>
      </c>
      <c r="AN1259">
        <v>0</v>
      </c>
      <c r="AO1259">
        <v>0</v>
      </c>
      <c r="AP1259">
        <v>0</v>
      </c>
      <c r="AQ1259">
        <v>0</v>
      </c>
      <c r="AR1259">
        <v>0</v>
      </c>
      <c r="AS1259">
        <v>0</v>
      </c>
      <c r="AT1259">
        <v>0</v>
      </c>
      <c r="AU1259">
        <v>0</v>
      </c>
      <c r="AV1259">
        <v>0</v>
      </c>
      <c r="AW1259">
        <v>0</v>
      </c>
      <c r="AX1259">
        <v>0</v>
      </c>
      <c r="AY1259">
        <v>0</v>
      </c>
      <c r="AZ1259">
        <v>0</v>
      </c>
      <c r="BA1259">
        <v>0</v>
      </c>
      <c r="BB1259">
        <v>0</v>
      </c>
      <c r="BC1259">
        <v>0</v>
      </c>
      <c r="BD1259">
        <v>0</v>
      </c>
      <c r="BE1259">
        <v>0</v>
      </c>
      <c r="BF1259">
        <v>0</v>
      </c>
      <c r="BG1259">
        <v>0</v>
      </c>
      <c r="BH1259">
        <v>0</v>
      </c>
      <c r="BI1259">
        <v>0</v>
      </c>
      <c r="BJ1259">
        <v>1</v>
      </c>
      <c r="BK1259">
        <v>0</v>
      </c>
      <c r="BL1259">
        <v>0</v>
      </c>
      <c r="BM1259">
        <v>0</v>
      </c>
      <c r="BN1259">
        <v>0</v>
      </c>
      <c r="BO1259">
        <v>0</v>
      </c>
      <c r="BP1259">
        <v>0</v>
      </c>
      <c r="BQ1259">
        <v>0</v>
      </c>
      <c r="BR1259">
        <v>0</v>
      </c>
      <c r="BS1259">
        <v>0</v>
      </c>
      <c r="BT1259">
        <v>0</v>
      </c>
      <c r="BU1259">
        <v>0</v>
      </c>
      <c r="BV1259">
        <v>0</v>
      </c>
      <c r="BW1259">
        <v>0</v>
      </c>
      <c r="BX1259">
        <v>0</v>
      </c>
      <c r="BY1259">
        <v>0</v>
      </c>
      <c r="BZ1259">
        <v>0</v>
      </c>
      <c r="CA1259">
        <v>0</v>
      </c>
      <c r="CB1259">
        <v>0</v>
      </c>
      <c r="CC1259">
        <v>0</v>
      </c>
      <c r="CD1259">
        <v>0</v>
      </c>
      <c r="CE1259">
        <v>0</v>
      </c>
      <c r="CF1259">
        <v>0</v>
      </c>
      <c r="CG1259">
        <v>0</v>
      </c>
      <c r="CH1259">
        <v>0</v>
      </c>
      <c r="CI1259">
        <v>0</v>
      </c>
      <c r="CJ1259">
        <v>0</v>
      </c>
      <c r="CK1259">
        <v>0</v>
      </c>
      <c r="CL1259">
        <v>0</v>
      </c>
      <c r="CM1259">
        <v>0</v>
      </c>
      <c r="CN1259">
        <v>0</v>
      </c>
      <c r="CO1259">
        <v>0</v>
      </c>
      <c r="CP1259">
        <v>0</v>
      </c>
      <c r="CQ1259">
        <v>0</v>
      </c>
      <c r="CR1259">
        <v>0</v>
      </c>
      <c r="CS1259">
        <v>0</v>
      </c>
      <c r="CT1259">
        <v>0</v>
      </c>
      <c r="CU1259">
        <v>0</v>
      </c>
      <c r="CV1259">
        <v>0</v>
      </c>
      <c r="CW1259">
        <v>0</v>
      </c>
      <c r="CX1259">
        <v>1</v>
      </c>
      <c r="CY1259">
        <v>1</v>
      </c>
      <c r="CZ1259">
        <v>0</v>
      </c>
      <c r="DA1259">
        <v>0</v>
      </c>
      <c r="DB1259">
        <v>0</v>
      </c>
      <c r="DC1259" t="s">
        <v>617</v>
      </c>
      <c r="DD1259" t="s">
        <v>305</v>
      </c>
    </row>
    <row r="1260" spans="1:108" ht="14.6" x14ac:dyDescent="0.35">
      <c r="A1260" t="s">
        <v>40</v>
      </c>
      <c r="B1260" t="s">
        <v>6106</v>
      </c>
      <c r="C1260" t="s">
        <v>6246</v>
      </c>
      <c r="D1260" t="s">
        <v>6247</v>
      </c>
      <c r="E1260" t="s">
        <v>6248</v>
      </c>
      <c r="F1260" t="s">
        <v>91</v>
      </c>
      <c r="H1260" t="s">
        <v>454</v>
      </c>
      <c r="I1260" t="s">
        <v>56</v>
      </c>
      <c r="J1260" t="s">
        <v>173</v>
      </c>
      <c r="K1260" t="s">
        <v>471</v>
      </c>
      <c r="M1260" t="s">
        <v>268</v>
      </c>
      <c r="O1260" t="s">
        <v>300</v>
      </c>
      <c r="P1260" t="s">
        <v>6249</v>
      </c>
      <c r="Q1260" t="s">
        <v>591</v>
      </c>
      <c r="R1260">
        <v>0</v>
      </c>
      <c r="S1260">
        <v>0</v>
      </c>
      <c r="T1260">
        <v>0</v>
      </c>
      <c r="U1260">
        <v>0</v>
      </c>
      <c r="V1260">
        <v>0</v>
      </c>
      <c r="W1260">
        <v>0</v>
      </c>
      <c r="X1260">
        <v>0</v>
      </c>
      <c r="Y1260">
        <v>0</v>
      </c>
      <c r="AA1260">
        <v>0</v>
      </c>
      <c r="AB1260">
        <v>0</v>
      </c>
      <c r="AC1260">
        <v>0</v>
      </c>
      <c r="AD1260">
        <v>0</v>
      </c>
      <c r="AE1260">
        <v>0</v>
      </c>
      <c r="AF1260">
        <v>0</v>
      </c>
      <c r="AG1260">
        <v>0</v>
      </c>
      <c r="AH1260">
        <v>0</v>
      </c>
      <c r="AI1260">
        <v>0</v>
      </c>
      <c r="AJ1260">
        <v>0</v>
      </c>
      <c r="AK1260">
        <v>0</v>
      </c>
      <c r="AL1260">
        <v>0</v>
      </c>
      <c r="AM1260">
        <v>0</v>
      </c>
      <c r="AN1260">
        <v>0</v>
      </c>
      <c r="AO1260">
        <v>0</v>
      </c>
      <c r="AP1260">
        <v>0</v>
      </c>
      <c r="AQ1260">
        <v>0</v>
      </c>
      <c r="AR1260">
        <v>0</v>
      </c>
      <c r="AS1260">
        <v>0</v>
      </c>
      <c r="AT1260">
        <v>0</v>
      </c>
      <c r="AU1260">
        <v>0</v>
      </c>
      <c r="AV1260">
        <v>0</v>
      </c>
      <c r="AW1260">
        <v>0</v>
      </c>
      <c r="AX1260">
        <v>0</v>
      </c>
      <c r="AY1260">
        <v>0</v>
      </c>
      <c r="AZ1260">
        <v>0</v>
      </c>
      <c r="BA1260">
        <v>0</v>
      </c>
      <c r="BB1260">
        <v>0</v>
      </c>
      <c r="BC1260">
        <v>0</v>
      </c>
      <c r="BD1260">
        <v>0</v>
      </c>
      <c r="BE1260">
        <v>0</v>
      </c>
      <c r="BF1260">
        <v>0</v>
      </c>
      <c r="BG1260">
        <v>0</v>
      </c>
      <c r="BH1260">
        <v>0</v>
      </c>
      <c r="BI1260">
        <v>0</v>
      </c>
      <c r="BJ1260">
        <v>0</v>
      </c>
      <c r="BK1260">
        <v>0</v>
      </c>
      <c r="BL1260">
        <v>0</v>
      </c>
      <c r="BM1260">
        <v>0</v>
      </c>
      <c r="BN1260">
        <v>1</v>
      </c>
      <c r="BO1260">
        <v>0</v>
      </c>
      <c r="BP1260">
        <v>1</v>
      </c>
      <c r="BQ1260">
        <v>0</v>
      </c>
      <c r="BR1260">
        <v>0</v>
      </c>
      <c r="BS1260">
        <v>0</v>
      </c>
      <c r="BT1260">
        <v>0</v>
      </c>
      <c r="BU1260">
        <v>0</v>
      </c>
      <c r="BV1260">
        <v>0</v>
      </c>
      <c r="BW1260">
        <v>0</v>
      </c>
      <c r="BX1260">
        <v>0</v>
      </c>
      <c r="BY1260">
        <v>0</v>
      </c>
      <c r="BZ1260">
        <v>0</v>
      </c>
      <c r="CA1260">
        <v>0</v>
      </c>
      <c r="CB1260">
        <v>0</v>
      </c>
      <c r="CC1260">
        <v>0</v>
      </c>
      <c r="CD1260">
        <v>0</v>
      </c>
      <c r="CE1260">
        <v>0</v>
      </c>
      <c r="CF1260">
        <v>0</v>
      </c>
      <c r="CG1260">
        <v>0</v>
      </c>
      <c r="CH1260">
        <v>0</v>
      </c>
      <c r="CI1260">
        <v>0</v>
      </c>
      <c r="CJ1260">
        <v>0</v>
      </c>
      <c r="CK1260">
        <v>0</v>
      </c>
      <c r="CL1260">
        <v>0</v>
      </c>
      <c r="CM1260">
        <v>0</v>
      </c>
      <c r="CN1260">
        <v>0</v>
      </c>
      <c r="CO1260">
        <v>0</v>
      </c>
      <c r="CP1260">
        <v>0</v>
      </c>
      <c r="CQ1260">
        <v>0</v>
      </c>
      <c r="CR1260">
        <v>0</v>
      </c>
      <c r="CS1260">
        <v>0</v>
      </c>
      <c r="CT1260">
        <v>0</v>
      </c>
      <c r="CU1260">
        <v>0</v>
      </c>
      <c r="CV1260">
        <v>0</v>
      </c>
      <c r="CW1260">
        <v>0</v>
      </c>
      <c r="CX1260">
        <v>2</v>
      </c>
      <c r="CY1260">
        <v>1</v>
      </c>
      <c r="CZ1260">
        <v>0</v>
      </c>
      <c r="DA1260">
        <v>0</v>
      </c>
      <c r="DB1260">
        <v>0</v>
      </c>
      <c r="DC1260" t="s">
        <v>6250</v>
      </c>
      <c r="DD1260" t="s">
        <v>305</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Roman,Обычный"&amp;12&amp;Kffffff&amp;A</oddHeader>
    <oddFooter>&amp;C&amp;"Times New Roman,Обычный"&amp;12&amp;KffffffPage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1127</TotalTime>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graphs</vt:lpstr>
      <vt:lpstr>Regions</vt:lpstr>
      <vt:lpstr>All taxa</vt:lpstr>
      <vt:lpstr>Removed (gypsovags+issues)</vt:lpstr>
      <vt:lpstr>Undescribed taxa</vt:lpstr>
      <vt:lpstr>Removed because of inclusion in</vt:lpstr>
      <vt:lpstr>Conservation status</vt:lpstr>
      <vt:lpstr>America</vt:lpstr>
      <vt:lpstr>Potential gypsovags</vt:lpstr>
      <vt:lpstr>Iran</vt:lpstr>
      <vt:lpstr>DPCache_All Data</vt:lpstr>
    </vt:vector>
  </TitlesOfParts>
  <Company>CSIC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revisor</dc:creator>
  <dc:description/>
  <cp:lastModifiedBy>R</cp:lastModifiedBy>
  <cp:revision>132</cp:revision>
  <dcterms:created xsi:type="dcterms:W3CDTF">2021-04-20T07:55:54Z</dcterms:created>
  <dcterms:modified xsi:type="dcterms:W3CDTF">2026-02-24T18:31:24Z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